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pivotTables/pivotTable1.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pivotTables/pivotTable2.xml" ContentType="application/vnd.openxmlformats-officedocument.spreadsheetml.pivotTable+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harts/style1.xml" ContentType="application/vnd.ms-office.chartstyle+xml"/>
  <Override PartName="/xl/charts/colors1.xml" ContentType="application/vnd.ms-office.chartcolorstyle+xml"/>
  <Override PartName="/xl/charts/chart10.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codeName="ThisWorkbook"/>
  <mc:AlternateContent xmlns:mc="http://schemas.openxmlformats.org/markup-compatibility/2006">
    <mc:Choice Requires="x15">
      <x15ac:absPath xmlns:x15ac="http://schemas.microsoft.com/office/spreadsheetml/2010/11/ac" url="I:\ED\Jobs\OPEN\930106 DED\21 Hydrology and Sediment Study\FDC and Mean Monthly Flow\"/>
    </mc:Choice>
  </mc:AlternateContent>
  <xr:revisionPtr revIDLastSave="0" documentId="13_ncr:1_{6AE6B514-6D1E-4939-8C91-4FDD851133A1}" xr6:coauthVersionLast="36" xr6:coauthVersionMax="36" xr10:uidLastSave="{00000000-0000-0000-0000-000000000000}"/>
  <bookViews>
    <workbookView xWindow="0" yWindow="0" windowWidth="20496" windowHeight="7152" tabRatio="766" firstSheet="39" activeTab="47" xr2:uid="{00000000-000D-0000-FFFF-FFFF00000000}"/>
  </bookViews>
  <sheets>
    <sheet name="1973" sheetId="1" state="hidden" r:id="rId1"/>
    <sheet name="1974" sheetId="2" state="hidden" r:id="rId2"/>
    <sheet name="1975" sheetId="3" state="hidden" r:id="rId3"/>
    <sheet name="1976" sheetId="4" state="hidden" r:id="rId4"/>
    <sheet name="1977" sheetId="5" state="hidden" r:id="rId5"/>
    <sheet name="1978" sheetId="6" state="hidden" r:id="rId6"/>
    <sheet name="1979" sheetId="7" state="hidden" r:id="rId7"/>
    <sheet name="1980" sheetId="8" state="hidden" r:id="rId8"/>
    <sheet name="1981" sheetId="9" state="hidden" r:id="rId9"/>
    <sheet name="1982" sheetId="10" state="hidden" r:id="rId10"/>
    <sheet name="1983" sheetId="11" state="hidden" r:id="rId11"/>
    <sheet name="1984" sheetId="12" state="hidden" r:id="rId12"/>
    <sheet name="1985" sheetId="13" state="hidden" r:id="rId13"/>
    <sheet name="1986" sheetId="14" state="hidden" r:id="rId14"/>
    <sheet name="1987" sheetId="15" state="hidden" r:id="rId15"/>
    <sheet name="1988" sheetId="16" state="hidden" r:id="rId16"/>
    <sheet name="1989" sheetId="17" state="hidden" r:id="rId17"/>
    <sheet name="1990" sheetId="18" state="hidden" r:id="rId18"/>
    <sheet name="1991" sheetId="19" state="hidden" r:id="rId19"/>
    <sheet name="1992" sheetId="20" state="hidden" r:id="rId20"/>
    <sheet name="1993" sheetId="21" state="hidden" r:id="rId21"/>
    <sheet name="1994" sheetId="22" state="hidden" r:id="rId22"/>
    <sheet name="1995" sheetId="23" state="hidden" r:id="rId23"/>
    <sheet name="1996" sheetId="24" state="hidden" r:id="rId24"/>
    <sheet name="1997" sheetId="25" state="hidden" r:id="rId25"/>
    <sheet name="1998" sheetId="26" state="hidden" r:id="rId26"/>
    <sheet name="1999" sheetId="27" state="hidden" r:id="rId27"/>
    <sheet name="2000" sheetId="28" state="hidden" r:id="rId28"/>
    <sheet name="2001" sheetId="29" state="hidden" r:id="rId29"/>
    <sheet name="2002" sheetId="30" state="hidden" r:id="rId30"/>
    <sheet name="2003" sheetId="31" state="hidden" r:id="rId31"/>
    <sheet name="2004" sheetId="32" state="hidden" r:id="rId32"/>
    <sheet name="2005" sheetId="33" state="hidden" r:id="rId33"/>
    <sheet name="2006" sheetId="34" state="hidden" r:id="rId34"/>
    <sheet name="2007" sheetId="35" state="hidden" r:id="rId35"/>
    <sheet name="2008" sheetId="36" state="hidden" r:id="rId36"/>
    <sheet name="Mean_220" sheetId="37" state="hidden" r:id="rId37"/>
    <sheet name="Average Monthly Flow_220" sheetId="39" state="hidden" r:id="rId38"/>
    <sheet name="Catchment Area Summary" sheetId="48" state="hidden" r:id="rId39"/>
    <sheet name="650 PCAR (Annual Avg)" sheetId="38" r:id="rId40"/>
    <sheet name="tila_Data" sheetId="50" state="hidden" r:id="rId41"/>
    <sheet name="Tila_latest_data_dhm" sheetId="49" state="hidden" r:id="rId42"/>
    <sheet name="225_FDC_with dailly flow" sheetId="40" state="hidden" r:id="rId43"/>
    <sheet name="220 PCAR (Daily Avg)" sheetId="46" state="hidden" r:id="rId44"/>
    <sheet name="225 PCAR (Annual Avg)" sheetId="41" state="hidden" r:id="rId45"/>
    <sheet name="225 PCAR (Daily Avg)" sheetId="45" state="hidden" r:id="rId46"/>
    <sheet name="627.5 PCAR (Annual Avg)" sheetId="56" r:id="rId47"/>
    <sheet name="Average daily flow long series" sheetId="58" r:id="rId48"/>
    <sheet name="Average daily flow" sheetId="57" r:id="rId49"/>
    <sheet name="Thulobheri_new_data" sheetId="53" state="hidden" r:id="rId50"/>
    <sheet name="thulobheri_dhm_data" sheetId="51" state="hidden" r:id="rId51"/>
    <sheet name="265 PCAR (Daily Avg)" sheetId="47" state="hidden" r:id="rId52"/>
    <sheet name="Summary PCAR" sheetId="44" state="hidden" r:id="rId53"/>
    <sheet name="Raw_data" sheetId="55" r:id="rId54"/>
    <sheet name="Summary glance" sheetId="54" r:id="rId55"/>
    <sheet name="265" sheetId="43" state="hidden" r:id="rId56"/>
  </sheets>
  <externalReferences>
    <externalReference r:id="rId57"/>
    <externalReference r:id="rId58"/>
    <externalReference r:id="rId59"/>
    <externalReference r:id="rId60"/>
  </externalReferences>
  <definedNames>
    <definedName name="_xlnm._FilterDatabase" localSheetId="42" hidden="1">'225_FDC_with dailly flow'!$P$1:$AA$1355</definedName>
    <definedName name="_xlnm.Print_Area" localSheetId="44">'225 PCAR (Annual Avg)'!$O$1:$AB$1324</definedName>
    <definedName name="_xlnm.Print_Area" localSheetId="39">'650 PCAR (Annual Avg)'!$O$1:$AB$1463</definedName>
    <definedName name="_xlnm.Print_Titles" localSheetId="44">'225 PCAR (Annual Avg)'!$1:$13</definedName>
    <definedName name="_xlnm.Print_Titles" localSheetId="39">'650 PCAR (Annual Avg)'!$1:$13</definedName>
  </definedNames>
  <calcPr calcId="191029"/>
  <pivotCaches>
    <pivotCache cacheId="0" r:id="rId61"/>
    <pivotCache cacheId="1" r:id="rId6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68" i="58" l="1"/>
  <c r="B339" i="58"/>
  <c r="B340" i="58"/>
  <c r="B341" i="58"/>
  <c r="B342" i="58"/>
  <c r="B343" i="58"/>
  <c r="B344" i="58"/>
  <c r="B345" i="58"/>
  <c r="B346" i="58"/>
  <c r="B347" i="58"/>
  <c r="B348" i="58"/>
  <c r="B349" i="58"/>
  <c r="B350" i="58"/>
  <c r="B351" i="58"/>
  <c r="B352" i="58"/>
  <c r="B353" i="58"/>
  <c r="B354" i="58"/>
  <c r="B355" i="58"/>
  <c r="B356" i="58"/>
  <c r="B357" i="58"/>
  <c r="B358" i="58"/>
  <c r="B359" i="58"/>
  <c r="B360" i="58"/>
  <c r="B361" i="58"/>
  <c r="B362" i="58"/>
  <c r="B363" i="58"/>
  <c r="B364" i="58"/>
  <c r="B365" i="58"/>
  <c r="B366" i="58"/>
  <c r="B367" i="58"/>
  <c r="B338" i="58"/>
  <c r="B309" i="58"/>
  <c r="B310" i="58"/>
  <c r="B311" i="58"/>
  <c r="B312" i="58"/>
  <c r="B313" i="58"/>
  <c r="B314" i="58"/>
  <c r="B315" i="58"/>
  <c r="B316" i="58"/>
  <c r="B317" i="58"/>
  <c r="B318" i="58"/>
  <c r="B319" i="58"/>
  <c r="B320" i="58"/>
  <c r="B321" i="58"/>
  <c r="B322" i="58"/>
  <c r="B323" i="58"/>
  <c r="B324" i="58"/>
  <c r="B325" i="58"/>
  <c r="B326" i="58"/>
  <c r="B327" i="58"/>
  <c r="B328" i="58"/>
  <c r="B329" i="58"/>
  <c r="B330" i="58"/>
  <c r="B331" i="58"/>
  <c r="B332" i="58"/>
  <c r="B333" i="58"/>
  <c r="B334" i="58"/>
  <c r="B335" i="58"/>
  <c r="B336" i="58"/>
  <c r="B337" i="58"/>
  <c r="B308" i="58"/>
  <c r="B278" i="58"/>
  <c r="B279" i="58"/>
  <c r="B280" i="58"/>
  <c r="B281" i="58"/>
  <c r="B282" i="58"/>
  <c r="B283" i="58"/>
  <c r="B284" i="58"/>
  <c r="B285" i="58"/>
  <c r="B286" i="58"/>
  <c r="B287" i="58"/>
  <c r="B288" i="58"/>
  <c r="B289" i="58"/>
  <c r="B290" i="58"/>
  <c r="B291" i="58"/>
  <c r="B292" i="58"/>
  <c r="B293" i="58"/>
  <c r="B294" i="58"/>
  <c r="B295" i="58"/>
  <c r="B296" i="58"/>
  <c r="B297" i="58"/>
  <c r="B298" i="58"/>
  <c r="B299" i="58"/>
  <c r="B300" i="58"/>
  <c r="B301" i="58"/>
  <c r="B302" i="58"/>
  <c r="B303" i="58"/>
  <c r="B304" i="58"/>
  <c r="B305" i="58"/>
  <c r="B306" i="58"/>
  <c r="B307" i="58"/>
  <c r="B277" i="58"/>
  <c r="B248" i="58"/>
  <c r="B249" i="58"/>
  <c r="B250" i="58"/>
  <c r="B251" i="58"/>
  <c r="B252" i="58"/>
  <c r="B253" i="58"/>
  <c r="B254" i="58"/>
  <c r="B255" i="58"/>
  <c r="B256" i="58"/>
  <c r="B257" i="58"/>
  <c r="B258" i="58"/>
  <c r="B259" i="58"/>
  <c r="B260" i="58"/>
  <c r="B261" i="58"/>
  <c r="B262" i="58"/>
  <c r="B263" i="58"/>
  <c r="B264" i="58"/>
  <c r="B265" i="58"/>
  <c r="B266" i="58"/>
  <c r="B267" i="58"/>
  <c r="B268" i="58"/>
  <c r="B269" i="58"/>
  <c r="B270" i="58"/>
  <c r="B271" i="58"/>
  <c r="B272" i="58"/>
  <c r="B273" i="58"/>
  <c r="B274" i="58"/>
  <c r="B275" i="58"/>
  <c r="B276" i="58"/>
  <c r="B247" i="58"/>
  <c r="B217" i="58"/>
  <c r="B218" i="58"/>
  <c r="B219" i="58"/>
  <c r="B220" i="58"/>
  <c r="B221" i="58"/>
  <c r="B222" i="58"/>
  <c r="B223" i="58"/>
  <c r="B224" i="58"/>
  <c r="B225" i="58"/>
  <c r="B226" i="58"/>
  <c r="B227" i="58"/>
  <c r="B228" i="58"/>
  <c r="B229" i="58"/>
  <c r="B230" i="58"/>
  <c r="B231" i="58"/>
  <c r="B232" i="58"/>
  <c r="B233" i="58"/>
  <c r="B234" i="58"/>
  <c r="B235" i="58"/>
  <c r="B236" i="58"/>
  <c r="B237" i="58"/>
  <c r="B238" i="58"/>
  <c r="B239" i="58"/>
  <c r="B240" i="58"/>
  <c r="B241" i="58"/>
  <c r="B242" i="58"/>
  <c r="B243" i="58"/>
  <c r="B244" i="58"/>
  <c r="B245" i="58"/>
  <c r="B246" i="58"/>
  <c r="B216" i="58"/>
  <c r="B186" i="58"/>
  <c r="B187" i="58"/>
  <c r="B188" i="58"/>
  <c r="B189" i="58"/>
  <c r="B190" i="58"/>
  <c r="B191" i="58"/>
  <c r="B192" i="58"/>
  <c r="B193" i="58"/>
  <c r="B194" i="58"/>
  <c r="B195" i="58"/>
  <c r="B196" i="58"/>
  <c r="B197" i="58"/>
  <c r="B198" i="58"/>
  <c r="B199" i="58"/>
  <c r="B200" i="58"/>
  <c r="B201" i="58"/>
  <c r="B202" i="58"/>
  <c r="B203" i="58"/>
  <c r="B204" i="58"/>
  <c r="B205" i="58"/>
  <c r="B206" i="58"/>
  <c r="B207" i="58"/>
  <c r="B208" i="58"/>
  <c r="B209" i="58"/>
  <c r="B210" i="58"/>
  <c r="B211" i="58"/>
  <c r="B212" i="58"/>
  <c r="B213" i="58"/>
  <c r="B214" i="58"/>
  <c r="B215" i="58"/>
  <c r="B185" i="58"/>
  <c r="B156" i="58"/>
  <c r="B157" i="58"/>
  <c r="B158" i="58"/>
  <c r="B159" i="58"/>
  <c r="B160" i="58"/>
  <c r="B161" i="58"/>
  <c r="B162" i="58"/>
  <c r="B163" i="58"/>
  <c r="B164" i="58"/>
  <c r="B165" i="58"/>
  <c r="B166" i="58"/>
  <c r="B167" i="58"/>
  <c r="B168" i="58"/>
  <c r="B169" i="58"/>
  <c r="B170" i="58"/>
  <c r="B171" i="58"/>
  <c r="B172" i="58"/>
  <c r="B173" i="58"/>
  <c r="B174" i="58"/>
  <c r="B175" i="58"/>
  <c r="B176" i="58"/>
  <c r="B177" i="58"/>
  <c r="B178" i="58"/>
  <c r="B179" i="58"/>
  <c r="B180" i="58"/>
  <c r="B181" i="58"/>
  <c r="B182" i="58"/>
  <c r="B183" i="58"/>
  <c r="B184" i="58"/>
  <c r="B155" i="58"/>
  <c r="B125" i="58"/>
  <c r="B126" i="58"/>
  <c r="B127" i="58"/>
  <c r="B128" i="58"/>
  <c r="B129" i="58"/>
  <c r="B130" i="58"/>
  <c r="B131" i="58"/>
  <c r="B132" i="58"/>
  <c r="B133" i="58"/>
  <c r="B134" i="58"/>
  <c r="B135" i="58"/>
  <c r="B136" i="58"/>
  <c r="B137" i="58"/>
  <c r="B138" i="58"/>
  <c r="B139" i="58"/>
  <c r="B140" i="58"/>
  <c r="B141" i="58"/>
  <c r="B142" i="58"/>
  <c r="B143" i="58"/>
  <c r="B144" i="58"/>
  <c r="B145" i="58"/>
  <c r="B146" i="58"/>
  <c r="B147" i="58"/>
  <c r="B148" i="58"/>
  <c r="B149" i="58"/>
  <c r="B150" i="58"/>
  <c r="B151" i="58"/>
  <c r="B152" i="58"/>
  <c r="B153" i="58"/>
  <c r="B154" i="58"/>
  <c r="B124" i="58"/>
  <c r="B95" i="58"/>
  <c r="B96" i="58"/>
  <c r="B97" i="58"/>
  <c r="B98" i="58"/>
  <c r="B99" i="58"/>
  <c r="B100" i="58"/>
  <c r="B101" i="58"/>
  <c r="B102" i="58"/>
  <c r="B103" i="58"/>
  <c r="B104" i="58"/>
  <c r="B105" i="58"/>
  <c r="B106" i="58"/>
  <c r="B107" i="58"/>
  <c r="B108" i="58"/>
  <c r="B109" i="58"/>
  <c r="B110" i="58"/>
  <c r="B111" i="58"/>
  <c r="B112" i="58"/>
  <c r="B113" i="58"/>
  <c r="B114" i="58"/>
  <c r="B115" i="58"/>
  <c r="B116" i="58"/>
  <c r="B117" i="58"/>
  <c r="B118" i="58"/>
  <c r="B119" i="58"/>
  <c r="B120" i="58"/>
  <c r="B121" i="58"/>
  <c r="B122" i="58"/>
  <c r="B123" i="58"/>
  <c r="B94" i="58"/>
  <c r="B64" i="58"/>
  <c r="B65" i="58"/>
  <c r="B66" i="58"/>
  <c r="B67" i="58"/>
  <c r="B68" i="58"/>
  <c r="B69" i="58"/>
  <c r="B70" i="58"/>
  <c r="B71" i="58"/>
  <c r="B72" i="58"/>
  <c r="B73" i="58"/>
  <c r="B74" i="58"/>
  <c r="B75" i="58"/>
  <c r="B76" i="58"/>
  <c r="B77" i="58"/>
  <c r="B78" i="58"/>
  <c r="B79" i="58"/>
  <c r="B80" i="58"/>
  <c r="B81" i="58"/>
  <c r="B82" i="58"/>
  <c r="B83" i="58"/>
  <c r="B84" i="58"/>
  <c r="B85" i="58"/>
  <c r="B86" i="58"/>
  <c r="B87" i="58"/>
  <c r="B88" i="58"/>
  <c r="B89" i="58"/>
  <c r="B90" i="58"/>
  <c r="B91" i="58"/>
  <c r="B92" i="58"/>
  <c r="B93" i="58"/>
  <c r="B63" i="58"/>
  <c r="B35" i="58"/>
  <c r="B36" i="58"/>
  <c r="B37" i="58"/>
  <c r="B38" i="58"/>
  <c r="B39" i="58"/>
  <c r="B40" i="58"/>
  <c r="B41" i="58"/>
  <c r="B42" i="58"/>
  <c r="B43" i="58"/>
  <c r="B44" i="58"/>
  <c r="B45" i="58"/>
  <c r="B46" i="58"/>
  <c r="B47" i="58"/>
  <c r="B48" i="58"/>
  <c r="B49" i="58"/>
  <c r="B50" i="58"/>
  <c r="B51" i="58"/>
  <c r="B52" i="58"/>
  <c r="B53" i="58"/>
  <c r="B54" i="58"/>
  <c r="B55" i="58"/>
  <c r="B56" i="58"/>
  <c r="B57" i="58"/>
  <c r="B58" i="58"/>
  <c r="B59" i="58"/>
  <c r="B60" i="58"/>
  <c r="B61" i="58"/>
  <c r="B62" i="58"/>
  <c r="B34" i="58"/>
  <c r="B4" i="58"/>
  <c r="B5" i="58"/>
  <c r="B6" i="58"/>
  <c r="B7" i="58"/>
  <c r="B8" i="58"/>
  <c r="B9" i="58"/>
  <c r="B10" i="58"/>
  <c r="B11" i="58"/>
  <c r="B12" i="58"/>
  <c r="B13" i="58"/>
  <c r="B14" i="58"/>
  <c r="B15" i="58"/>
  <c r="B16" i="58"/>
  <c r="B17" i="58"/>
  <c r="B18" i="58"/>
  <c r="B19" i="58"/>
  <c r="B20" i="58"/>
  <c r="B21" i="58"/>
  <c r="B22" i="58"/>
  <c r="B23" i="58"/>
  <c r="B24" i="58"/>
  <c r="B25" i="58"/>
  <c r="B26" i="58"/>
  <c r="B27" i="58"/>
  <c r="B28" i="58"/>
  <c r="B29" i="58"/>
  <c r="B30" i="58"/>
  <c r="B31" i="58"/>
  <c r="B32" i="58"/>
  <c r="B33" i="58"/>
  <c r="B3" i="58"/>
  <c r="A367" i="58"/>
  <c r="A5" i="58"/>
  <c r="A6" i="58" s="1"/>
  <c r="A7" i="58" s="1"/>
  <c r="A8" i="58" s="1"/>
  <c r="A9" i="58" s="1"/>
  <c r="A10" i="58" s="1"/>
  <c r="A11" i="58" s="1"/>
  <c r="A12" i="58" s="1"/>
  <c r="A13" i="58" s="1"/>
  <c r="A14" i="58" s="1"/>
  <c r="A15" i="58" s="1"/>
  <c r="A16" i="58" s="1"/>
  <c r="A17" i="58" s="1"/>
  <c r="A18" i="58" s="1"/>
  <c r="A19" i="58" s="1"/>
  <c r="A20" i="58" s="1"/>
  <c r="A21" i="58" s="1"/>
  <c r="A22" i="58" s="1"/>
  <c r="A23" i="58" s="1"/>
  <c r="A24" i="58" s="1"/>
  <c r="A25" i="58" s="1"/>
  <c r="A26" i="58" s="1"/>
  <c r="A27" i="58" s="1"/>
  <c r="A28" i="58" s="1"/>
  <c r="A29" i="58" s="1"/>
  <c r="A30" i="58" s="1"/>
  <c r="A31" i="58" s="1"/>
  <c r="A32" i="58" s="1"/>
  <c r="A33" i="58" s="1"/>
  <c r="A34" i="58" s="1"/>
  <c r="A35" i="58" s="1"/>
  <c r="A36" i="58" s="1"/>
  <c r="A37" i="58" s="1"/>
  <c r="A38" i="58" s="1"/>
  <c r="A39" i="58" s="1"/>
  <c r="A40" i="58" s="1"/>
  <c r="A41" i="58" s="1"/>
  <c r="A42" i="58" s="1"/>
  <c r="A43" i="58" s="1"/>
  <c r="A44" i="58" s="1"/>
  <c r="A45" i="58" s="1"/>
  <c r="A46" i="58" s="1"/>
  <c r="A47" i="58" s="1"/>
  <c r="A48" i="58" s="1"/>
  <c r="A49" i="58" s="1"/>
  <c r="A50" i="58" s="1"/>
  <c r="A51" i="58" s="1"/>
  <c r="A52" i="58" s="1"/>
  <c r="A53" i="58" s="1"/>
  <c r="A54" i="58" s="1"/>
  <c r="A55" i="58" s="1"/>
  <c r="A56" i="58" s="1"/>
  <c r="A57" i="58" s="1"/>
  <c r="A58" i="58" s="1"/>
  <c r="A59" i="58" s="1"/>
  <c r="A60" i="58" s="1"/>
  <c r="A61" i="58" s="1"/>
  <c r="A62" i="58" s="1"/>
  <c r="A63" i="58" s="1"/>
  <c r="A64" i="58" s="1"/>
  <c r="A65" i="58" s="1"/>
  <c r="A66" i="58" s="1"/>
  <c r="A67" i="58" s="1"/>
  <c r="A68" i="58" s="1"/>
  <c r="A69" i="58" s="1"/>
  <c r="A70" i="58" s="1"/>
  <c r="A71" i="58" s="1"/>
  <c r="A72" i="58" s="1"/>
  <c r="A73" i="58" s="1"/>
  <c r="A74" i="58" s="1"/>
  <c r="A75" i="58" s="1"/>
  <c r="A76" i="58" s="1"/>
  <c r="A77" i="58" s="1"/>
  <c r="A78" i="58" s="1"/>
  <c r="A79" i="58" s="1"/>
  <c r="A80" i="58" s="1"/>
  <c r="A81" i="58" s="1"/>
  <c r="A82" i="58" s="1"/>
  <c r="A83" i="58" s="1"/>
  <c r="A84" i="58" s="1"/>
  <c r="A85" i="58" s="1"/>
  <c r="A86" i="58" s="1"/>
  <c r="A87" i="58" s="1"/>
  <c r="A88" i="58" s="1"/>
  <c r="A89" i="58" s="1"/>
  <c r="A90" i="58" s="1"/>
  <c r="A91" i="58" s="1"/>
  <c r="A92" i="58" s="1"/>
  <c r="A93" i="58" s="1"/>
  <c r="A94" i="58" s="1"/>
  <c r="A95" i="58" s="1"/>
  <c r="A96" i="58" s="1"/>
  <c r="A97" i="58" s="1"/>
  <c r="A98" i="58" s="1"/>
  <c r="A99" i="58" s="1"/>
  <c r="A100" i="58" s="1"/>
  <c r="A101" i="58" s="1"/>
  <c r="A102" i="58" s="1"/>
  <c r="A103" i="58" s="1"/>
  <c r="A104" i="58" s="1"/>
  <c r="A105" i="58" s="1"/>
  <c r="A106" i="58" s="1"/>
  <c r="A107" i="58" s="1"/>
  <c r="A108" i="58" s="1"/>
  <c r="A109" i="58" s="1"/>
  <c r="A110" i="58" s="1"/>
  <c r="A111" i="58" s="1"/>
  <c r="A112" i="58" s="1"/>
  <c r="A113" i="58" s="1"/>
  <c r="A114" i="58" s="1"/>
  <c r="A115" i="58" s="1"/>
  <c r="A116" i="58" s="1"/>
  <c r="A117" i="58" s="1"/>
  <c r="A118" i="58" s="1"/>
  <c r="A119" i="58" s="1"/>
  <c r="A120" i="58" s="1"/>
  <c r="A121" i="58" s="1"/>
  <c r="A122" i="58" s="1"/>
  <c r="A123" i="58" s="1"/>
  <c r="A124" i="58" s="1"/>
  <c r="A125" i="58" s="1"/>
  <c r="A126" i="58" s="1"/>
  <c r="A127" i="58" s="1"/>
  <c r="A128" i="58" s="1"/>
  <c r="A129" i="58" s="1"/>
  <c r="A130" i="58" s="1"/>
  <c r="A131" i="58" s="1"/>
  <c r="A132" i="58" s="1"/>
  <c r="A133" i="58" s="1"/>
  <c r="A134" i="58" s="1"/>
  <c r="A135" i="58" s="1"/>
  <c r="A136" i="58" s="1"/>
  <c r="A137" i="58" s="1"/>
  <c r="A138" i="58" s="1"/>
  <c r="A139" i="58" s="1"/>
  <c r="A140" i="58" s="1"/>
  <c r="A141" i="58" s="1"/>
  <c r="A142" i="58" s="1"/>
  <c r="A143" i="58" s="1"/>
  <c r="A144" i="58" s="1"/>
  <c r="A145" i="58" s="1"/>
  <c r="A146" i="58" s="1"/>
  <c r="A147" i="58" s="1"/>
  <c r="A148" i="58" s="1"/>
  <c r="A149" i="58" s="1"/>
  <c r="A150" i="58" s="1"/>
  <c r="A151" i="58" s="1"/>
  <c r="A152" i="58" s="1"/>
  <c r="A153" i="58" s="1"/>
  <c r="A154" i="58" s="1"/>
  <c r="A155" i="58" s="1"/>
  <c r="A156" i="58" s="1"/>
  <c r="A157" i="58" s="1"/>
  <c r="A158" i="58" s="1"/>
  <c r="A159" i="58" s="1"/>
  <c r="A160" i="58" s="1"/>
  <c r="A161" i="58" s="1"/>
  <c r="A162" i="58" s="1"/>
  <c r="A163" i="58" s="1"/>
  <c r="A164" i="58" s="1"/>
  <c r="A165" i="58" s="1"/>
  <c r="A166" i="58" s="1"/>
  <c r="A167" i="58" s="1"/>
  <c r="A168" i="58" s="1"/>
  <c r="A169" i="58" s="1"/>
  <c r="A170" i="58" s="1"/>
  <c r="A171" i="58" s="1"/>
  <c r="A172" i="58" s="1"/>
  <c r="A173" i="58" s="1"/>
  <c r="A174" i="58" s="1"/>
  <c r="A175" i="58" s="1"/>
  <c r="A176" i="58" s="1"/>
  <c r="A177" i="58" s="1"/>
  <c r="A178" i="58" s="1"/>
  <c r="A179" i="58" s="1"/>
  <c r="A180" i="58" s="1"/>
  <c r="A181" i="58" s="1"/>
  <c r="A182" i="58" s="1"/>
  <c r="A183" i="58" s="1"/>
  <c r="A184" i="58" s="1"/>
  <c r="A185" i="58" s="1"/>
  <c r="A186" i="58" s="1"/>
  <c r="A187" i="58" s="1"/>
  <c r="A188" i="58" s="1"/>
  <c r="A189" i="58" s="1"/>
  <c r="A190" i="58" s="1"/>
  <c r="A191" i="58" s="1"/>
  <c r="A192" i="58" s="1"/>
  <c r="A193" i="58" s="1"/>
  <c r="A194" i="58" s="1"/>
  <c r="A195" i="58" s="1"/>
  <c r="A196" i="58" s="1"/>
  <c r="A197" i="58" s="1"/>
  <c r="A198" i="58" s="1"/>
  <c r="A199" i="58" s="1"/>
  <c r="A200" i="58" s="1"/>
  <c r="A201" i="58" s="1"/>
  <c r="A202" i="58" s="1"/>
  <c r="A203" i="58" s="1"/>
  <c r="A204" i="58" s="1"/>
  <c r="A205" i="58" s="1"/>
  <c r="A206" i="58" s="1"/>
  <c r="A207" i="58" s="1"/>
  <c r="A208" i="58" s="1"/>
  <c r="A209" i="58" s="1"/>
  <c r="A210" i="58" s="1"/>
  <c r="A211" i="58" s="1"/>
  <c r="A212" i="58" s="1"/>
  <c r="A213" i="58" s="1"/>
  <c r="A214" i="58" s="1"/>
  <c r="A215" i="58" s="1"/>
  <c r="A216" i="58" s="1"/>
  <c r="A217" i="58" s="1"/>
  <c r="A218" i="58" s="1"/>
  <c r="A219" i="58" s="1"/>
  <c r="A220" i="58" s="1"/>
  <c r="A221" i="58" s="1"/>
  <c r="A222" i="58" s="1"/>
  <c r="A223" i="58" s="1"/>
  <c r="A224" i="58" s="1"/>
  <c r="A225" i="58" s="1"/>
  <c r="A226" i="58" s="1"/>
  <c r="A227" i="58" s="1"/>
  <c r="A228" i="58" s="1"/>
  <c r="A229" i="58" s="1"/>
  <c r="A230" i="58" s="1"/>
  <c r="A231" i="58" s="1"/>
  <c r="A232" i="58" s="1"/>
  <c r="A233" i="58" s="1"/>
  <c r="A234" i="58" s="1"/>
  <c r="A235" i="58" s="1"/>
  <c r="A236" i="58" s="1"/>
  <c r="A237" i="58" s="1"/>
  <c r="A238" i="58" s="1"/>
  <c r="A239" i="58" s="1"/>
  <c r="A240" i="58" s="1"/>
  <c r="A241" i="58" s="1"/>
  <c r="A242" i="58" s="1"/>
  <c r="A243" i="58" s="1"/>
  <c r="A244" i="58" s="1"/>
  <c r="A245" i="58" s="1"/>
  <c r="A246" i="58" s="1"/>
  <c r="A247" i="58" s="1"/>
  <c r="A248" i="58" s="1"/>
  <c r="A249" i="58" s="1"/>
  <c r="A250" i="58" s="1"/>
  <c r="A251" i="58" s="1"/>
  <c r="A252" i="58" s="1"/>
  <c r="A253" i="58" s="1"/>
  <c r="A254" i="58" s="1"/>
  <c r="A255" i="58" s="1"/>
  <c r="A256" i="58" s="1"/>
  <c r="A257" i="58" s="1"/>
  <c r="A258" i="58" s="1"/>
  <c r="A259" i="58" s="1"/>
  <c r="A260" i="58" s="1"/>
  <c r="A261" i="58" s="1"/>
  <c r="A262" i="58" s="1"/>
  <c r="A263" i="58" s="1"/>
  <c r="A264" i="58" s="1"/>
  <c r="A265" i="58" s="1"/>
  <c r="A266" i="58" s="1"/>
  <c r="A267" i="58" s="1"/>
  <c r="A268" i="58" s="1"/>
  <c r="A269" i="58" s="1"/>
  <c r="A270" i="58" s="1"/>
  <c r="A271" i="58" s="1"/>
  <c r="A272" i="58" s="1"/>
  <c r="A273" i="58" s="1"/>
  <c r="A274" i="58" s="1"/>
  <c r="A275" i="58" s="1"/>
  <c r="A276" i="58" s="1"/>
  <c r="A277" i="58" s="1"/>
  <c r="A278" i="58" s="1"/>
  <c r="A279" i="58" s="1"/>
  <c r="A280" i="58" s="1"/>
  <c r="A281" i="58" s="1"/>
  <c r="A282" i="58" s="1"/>
  <c r="A283" i="58" s="1"/>
  <c r="A284" i="58" s="1"/>
  <c r="A285" i="58" s="1"/>
  <c r="A286" i="58" s="1"/>
  <c r="A287" i="58" s="1"/>
  <c r="A288" i="58" s="1"/>
  <c r="A289" i="58" s="1"/>
  <c r="A290" i="58" s="1"/>
  <c r="A291" i="58" s="1"/>
  <c r="A292" i="58" s="1"/>
  <c r="A293" i="58" s="1"/>
  <c r="A294" i="58" s="1"/>
  <c r="A295" i="58" s="1"/>
  <c r="A296" i="58" s="1"/>
  <c r="A297" i="58" s="1"/>
  <c r="A298" i="58" s="1"/>
  <c r="A299" i="58" s="1"/>
  <c r="A300" i="58" s="1"/>
  <c r="A301" i="58" s="1"/>
  <c r="A302" i="58" s="1"/>
  <c r="A303" i="58" s="1"/>
  <c r="A304" i="58" s="1"/>
  <c r="A305" i="58" s="1"/>
  <c r="A306" i="58" s="1"/>
  <c r="A307" i="58" s="1"/>
  <c r="A308" i="58" s="1"/>
  <c r="A309" i="58" s="1"/>
  <c r="A310" i="58" s="1"/>
  <c r="A311" i="58" s="1"/>
  <c r="A312" i="58" s="1"/>
  <c r="A313" i="58" s="1"/>
  <c r="A314" i="58" s="1"/>
  <c r="A315" i="58" s="1"/>
  <c r="A316" i="58" s="1"/>
  <c r="A317" i="58" s="1"/>
  <c r="A318" i="58" s="1"/>
  <c r="A319" i="58" s="1"/>
  <c r="A320" i="58" s="1"/>
  <c r="A321" i="58" s="1"/>
  <c r="A322" i="58" s="1"/>
  <c r="A323" i="58" s="1"/>
  <c r="A324" i="58" s="1"/>
  <c r="A325" i="58" s="1"/>
  <c r="A326" i="58" s="1"/>
  <c r="A327" i="58" s="1"/>
  <c r="A328" i="58" s="1"/>
  <c r="A329" i="58" s="1"/>
  <c r="A330" i="58" s="1"/>
  <c r="A331" i="58" s="1"/>
  <c r="A332" i="58" s="1"/>
  <c r="A333" i="58" s="1"/>
  <c r="A334" i="58" s="1"/>
  <c r="A335" i="58" s="1"/>
  <c r="A336" i="58" s="1"/>
  <c r="A337" i="58" s="1"/>
  <c r="A338" i="58" s="1"/>
  <c r="A339" i="58" s="1"/>
  <c r="A340" i="58" s="1"/>
  <c r="A341" i="58" s="1"/>
  <c r="A342" i="58" s="1"/>
  <c r="A343" i="58" s="1"/>
  <c r="A344" i="58" s="1"/>
  <c r="A345" i="58" s="1"/>
  <c r="A346" i="58" s="1"/>
  <c r="A347" i="58" s="1"/>
  <c r="A348" i="58" s="1"/>
  <c r="A349" i="58" s="1"/>
  <c r="A350" i="58" s="1"/>
  <c r="A351" i="58" s="1"/>
  <c r="A352" i="58" s="1"/>
  <c r="A353" i="58" s="1"/>
  <c r="A354" i="58" s="1"/>
  <c r="A355" i="58" s="1"/>
  <c r="A356" i="58" s="1"/>
  <c r="A357" i="58" s="1"/>
  <c r="A358" i="58" s="1"/>
  <c r="A359" i="58" s="1"/>
  <c r="A360" i="58" s="1"/>
  <c r="A361" i="58" s="1"/>
  <c r="A362" i="58" s="1"/>
  <c r="A363" i="58" s="1"/>
  <c r="A364" i="58" s="1"/>
  <c r="A365" i="58" s="1"/>
  <c r="A366" i="58" s="1"/>
  <c r="A4" i="58"/>
  <c r="D4" i="57"/>
  <c r="E4" i="57"/>
  <c r="F4" i="57"/>
  <c r="G4" i="57"/>
  <c r="H4" i="57"/>
  <c r="I4" i="57"/>
  <c r="J4" i="57"/>
  <c r="K4" i="57"/>
  <c r="L4" i="57"/>
  <c r="M4" i="57"/>
  <c r="N4" i="57"/>
  <c r="O4" i="57"/>
  <c r="D5" i="57"/>
  <c r="E5" i="57"/>
  <c r="F5" i="57"/>
  <c r="G5" i="57"/>
  <c r="H5" i="57"/>
  <c r="I5" i="57"/>
  <c r="J5" i="57"/>
  <c r="K5" i="57"/>
  <c r="L5" i="57"/>
  <c r="M5" i="57"/>
  <c r="N5" i="57"/>
  <c r="O5" i="57"/>
  <c r="D6" i="57"/>
  <c r="E6" i="57"/>
  <c r="F6" i="57"/>
  <c r="G6" i="57"/>
  <c r="H6" i="57"/>
  <c r="I6" i="57"/>
  <c r="J6" i="57"/>
  <c r="K6" i="57"/>
  <c r="L6" i="57"/>
  <c r="M6" i="57"/>
  <c r="N6" i="57"/>
  <c r="O6" i="57"/>
  <c r="D7" i="57"/>
  <c r="E7" i="57"/>
  <c r="F7" i="57"/>
  <c r="G7" i="57"/>
  <c r="H7" i="57"/>
  <c r="I7" i="57"/>
  <c r="J7" i="57"/>
  <c r="K7" i="57"/>
  <c r="L7" i="57"/>
  <c r="M7" i="57"/>
  <c r="N7" i="57"/>
  <c r="O7" i="57"/>
  <c r="D8" i="57"/>
  <c r="E8" i="57"/>
  <c r="F8" i="57"/>
  <c r="G8" i="57"/>
  <c r="H8" i="57"/>
  <c r="I8" i="57"/>
  <c r="J8" i="57"/>
  <c r="K8" i="57"/>
  <c r="L8" i="57"/>
  <c r="M8" i="57"/>
  <c r="N8" i="57"/>
  <c r="O8" i="57"/>
  <c r="D9" i="57"/>
  <c r="E9" i="57"/>
  <c r="F9" i="57"/>
  <c r="G9" i="57"/>
  <c r="H9" i="57"/>
  <c r="I9" i="57"/>
  <c r="J9" i="57"/>
  <c r="K9" i="57"/>
  <c r="L9" i="57"/>
  <c r="M9" i="57"/>
  <c r="N9" i="57"/>
  <c r="O9" i="57"/>
  <c r="D10" i="57"/>
  <c r="E10" i="57"/>
  <c r="F10" i="57"/>
  <c r="G10" i="57"/>
  <c r="H10" i="57"/>
  <c r="I10" i="57"/>
  <c r="J10" i="57"/>
  <c r="K10" i="57"/>
  <c r="L10" i="57"/>
  <c r="M10" i="57"/>
  <c r="N10" i="57"/>
  <c r="O10" i="57"/>
  <c r="D11" i="57"/>
  <c r="E11" i="57"/>
  <c r="F11" i="57"/>
  <c r="G11" i="57"/>
  <c r="H11" i="57"/>
  <c r="I11" i="57"/>
  <c r="J11" i="57"/>
  <c r="K11" i="57"/>
  <c r="L11" i="57"/>
  <c r="M11" i="57"/>
  <c r="N11" i="57"/>
  <c r="O11" i="57"/>
  <c r="D12" i="57"/>
  <c r="E12" i="57"/>
  <c r="F12" i="57"/>
  <c r="G12" i="57"/>
  <c r="H12" i="57"/>
  <c r="I12" i="57"/>
  <c r="J12" i="57"/>
  <c r="K12" i="57"/>
  <c r="L12" i="57"/>
  <c r="M12" i="57"/>
  <c r="N12" i="57"/>
  <c r="O12" i="57"/>
  <c r="D13" i="57"/>
  <c r="E13" i="57"/>
  <c r="F13" i="57"/>
  <c r="G13" i="57"/>
  <c r="H13" i="57"/>
  <c r="I13" i="57"/>
  <c r="J13" i="57"/>
  <c r="K13" i="57"/>
  <c r="L13" i="57"/>
  <c r="M13" i="57"/>
  <c r="N13" i="57"/>
  <c r="O13" i="57"/>
  <c r="D14" i="57"/>
  <c r="E14" i="57"/>
  <c r="F14" i="57"/>
  <c r="G14" i="57"/>
  <c r="H14" i="57"/>
  <c r="I14" i="57"/>
  <c r="J14" i="57"/>
  <c r="K14" i="57"/>
  <c r="L14" i="57"/>
  <c r="M14" i="57"/>
  <c r="N14" i="57"/>
  <c r="O14" i="57"/>
  <c r="D15" i="57"/>
  <c r="E15" i="57"/>
  <c r="F15" i="57"/>
  <c r="G15" i="57"/>
  <c r="H15" i="57"/>
  <c r="I15" i="57"/>
  <c r="J15" i="57"/>
  <c r="K15" i="57"/>
  <c r="L15" i="57"/>
  <c r="M15" i="57"/>
  <c r="N15" i="57"/>
  <c r="O15" i="57"/>
  <c r="D16" i="57"/>
  <c r="E16" i="57"/>
  <c r="F16" i="57"/>
  <c r="G16" i="57"/>
  <c r="H16" i="57"/>
  <c r="I16" i="57"/>
  <c r="J16" i="57"/>
  <c r="K16" i="57"/>
  <c r="L16" i="57"/>
  <c r="M16" i="57"/>
  <c r="N16" i="57"/>
  <c r="O16" i="57"/>
  <c r="D17" i="57"/>
  <c r="E17" i="57"/>
  <c r="F17" i="57"/>
  <c r="G17" i="57"/>
  <c r="H17" i="57"/>
  <c r="I17" i="57"/>
  <c r="J17" i="57"/>
  <c r="K17" i="57"/>
  <c r="L17" i="57"/>
  <c r="M17" i="57"/>
  <c r="N17" i="57"/>
  <c r="O17" i="57"/>
  <c r="D18" i="57"/>
  <c r="E18" i="57"/>
  <c r="F18" i="57"/>
  <c r="G18" i="57"/>
  <c r="H18" i="57"/>
  <c r="I18" i="57"/>
  <c r="J18" i="57"/>
  <c r="K18" i="57"/>
  <c r="L18" i="57"/>
  <c r="M18" i="57"/>
  <c r="N18" i="57"/>
  <c r="O18" i="57"/>
  <c r="D19" i="57"/>
  <c r="E19" i="57"/>
  <c r="F19" i="57"/>
  <c r="G19" i="57"/>
  <c r="H19" i="57"/>
  <c r="I19" i="57"/>
  <c r="J19" i="57"/>
  <c r="K19" i="57"/>
  <c r="L19" i="57"/>
  <c r="M19" i="57"/>
  <c r="N19" i="57"/>
  <c r="O19" i="57"/>
  <c r="D20" i="57"/>
  <c r="E20" i="57"/>
  <c r="F20" i="57"/>
  <c r="G20" i="57"/>
  <c r="H20" i="57"/>
  <c r="I20" i="57"/>
  <c r="J20" i="57"/>
  <c r="K20" i="57"/>
  <c r="L20" i="57"/>
  <c r="M20" i="57"/>
  <c r="N20" i="57"/>
  <c r="O20" i="57"/>
  <c r="D21" i="57"/>
  <c r="E21" i="57"/>
  <c r="F21" i="57"/>
  <c r="G21" i="57"/>
  <c r="H21" i="57"/>
  <c r="I21" i="57"/>
  <c r="J21" i="57"/>
  <c r="K21" i="57"/>
  <c r="L21" i="57"/>
  <c r="M21" i="57"/>
  <c r="N21" i="57"/>
  <c r="O21" i="57"/>
  <c r="D22" i="57"/>
  <c r="E22" i="57"/>
  <c r="F22" i="57"/>
  <c r="G22" i="57"/>
  <c r="H22" i="57"/>
  <c r="I22" i="57"/>
  <c r="J22" i="57"/>
  <c r="K22" i="57"/>
  <c r="L22" i="57"/>
  <c r="M22" i="57"/>
  <c r="N22" i="57"/>
  <c r="O22" i="57"/>
  <c r="D23" i="57"/>
  <c r="E23" i="57"/>
  <c r="F23" i="57"/>
  <c r="G23" i="57"/>
  <c r="H23" i="57"/>
  <c r="I23" i="57"/>
  <c r="J23" i="57"/>
  <c r="K23" i="57"/>
  <c r="L23" i="57"/>
  <c r="M23" i="57"/>
  <c r="N23" i="57"/>
  <c r="O23" i="57"/>
  <c r="D24" i="57"/>
  <c r="E24" i="57"/>
  <c r="F24" i="57"/>
  <c r="G24" i="57"/>
  <c r="H24" i="57"/>
  <c r="I24" i="57"/>
  <c r="J24" i="57"/>
  <c r="K24" i="57"/>
  <c r="L24" i="57"/>
  <c r="M24" i="57"/>
  <c r="N24" i="57"/>
  <c r="O24" i="57"/>
  <c r="D25" i="57"/>
  <c r="E25" i="57"/>
  <c r="F25" i="57"/>
  <c r="G25" i="57"/>
  <c r="H25" i="57"/>
  <c r="I25" i="57"/>
  <c r="J25" i="57"/>
  <c r="K25" i="57"/>
  <c r="L25" i="57"/>
  <c r="M25" i="57"/>
  <c r="N25" i="57"/>
  <c r="O25" i="57"/>
  <c r="D26" i="57"/>
  <c r="E26" i="57"/>
  <c r="F26" i="57"/>
  <c r="G26" i="57"/>
  <c r="H26" i="57"/>
  <c r="I26" i="57"/>
  <c r="J26" i="57"/>
  <c r="K26" i="57"/>
  <c r="L26" i="57"/>
  <c r="M26" i="57"/>
  <c r="N26" i="57"/>
  <c r="O26" i="57"/>
  <c r="D27" i="57"/>
  <c r="E27" i="57"/>
  <c r="F27" i="57"/>
  <c r="G27" i="57"/>
  <c r="H27" i="57"/>
  <c r="I27" i="57"/>
  <c r="J27" i="57"/>
  <c r="K27" i="57"/>
  <c r="L27" i="57"/>
  <c r="M27" i="57"/>
  <c r="N27" i="57"/>
  <c r="O27" i="57"/>
  <c r="D28" i="57"/>
  <c r="E28" i="57"/>
  <c r="F28" i="57"/>
  <c r="G28" i="57"/>
  <c r="H28" i="57"/>
  <c r="I28" i="57"/>
  <c r="J28" i="57"/>
  <c r="K28" i="57"/>
  <c r="L28" i="57"/>
  <c r="M28" i="57"/>
  <c r="N28" i="57"/>
  <c r="O28" i="57"/>
  <c r="D29" i="57"/>
  <c r="E29" i="57"/>
  <c r="F29" i="57"/>
  <c r="G29" i="57"/>
  <c r="H29" i="57"/>
  <c r="I29" i="57"/>
  <c r="J29" i="57"/>
  <c r="K29" i="57"/>
  <c r="L29" i="57"/>
  <c r="M29" i="57"/>
  <c r="N29" i="57"/>
  <c r="O29" i="57"/>
  <c r="D30" i="57"/>
  <c r="E30" i="57"/>
  <c r="F30" i="57"/>
  <c r="G30" i="57"/>
  <c r="H30" i="57"/>
  <c r="I30" i="57"/>
  <c r="J30" i="57"/>
  <c r="K30" i="57"/>
  <c r="L30" i="57"/>
  <c r="M30" i="57"/>
  <c r="N30" i="57"/>
  <c r="O30" i="57"/>
  <c r="D31" i="57"/>
  <c r="E31" i="57"/>
  <c r="F31" i="57"/>
  <c r="G31" i="57"/>
  <c r="H31" i="57"/>
  <c r="I31" i="57"/>
  <c r="J31" i="57"/>
  <c r="K31" i="57"/>
  <c r="L31" i="57"/>
  <c r="M31" i="57"/>
  <c r="N31" i="57"/>
  <c r="O31" i="57"/>
  <c r="D32" i="57"/>
  <c r="F32" i="57"/>
  <c r="G32" i="57"/>
  <c r="H32" i="57"/>
  <c r="I32" i="57"/>
  <c r="J32" i="57"/>
  <c r="K32" i="57"/>
  <c r="L32" i="57"/>
  <c r="M32" i="57"/>
  <c r="N32" i="57"/>
  <c r="O32" i="57"/>
  <c r="D33" i="57"/>
  <c r="F33" i="57"/>
  <c r="H33" i="57"/>
  <c r="J33" i="57"/>
  <c r="K33" i="57"/>
  <c r="M33" i="57"/>
  <c r="O33" i="57"/>
  <c r="E3" i="57"/>
  <c r="F3" i="57"/>
  <c r="G3" i="57"/>
  <c r="H3" i="57"/>
  <c r="I3" i="57"/>
  <c r="J3" i="57"/>
  <c r="K3" i="57"/>
  <c r="L3" i="57"/>
  <c r="M3" i="57"/>
  <c r="N3" i="57"/>
  <c r="O3" i="57"/>
  <c r="D3" i="57"/>
  <c r="P7" i="38" l="1"/>
  <c r="M569" i="56" l="1"/>
  <c r="M572" i="56" s="1"/>
  <c r="L569" i="56"/>
  <c r="L572" i="56" s="1"/>
  <c r="K569" i="56"/>
  <c r="K572" i="56" s="1"/>
  <c r="J569" i="56"/>
  <c r="J572" i="56" s="1"/>
  <c r="I569" i="56"/>
  <c r="I572" i="56" s="1"/>
  <c r="H569" i="56"/>
  <c r="H572" i="56" s="1"/>
  <c r="G569" i="56"/>
  <c r="G572" i="56" s="1"/>
  <c r="F569" i="56"/>
  <c r="F572" i="56" s="1"/>
  <c r="E569" i="56"/>
  <c r="E572" i="56" s="1"/>
  <c r="D569" i="56"/>
  <c r="D572" i="56" s="1"/>
  <c r="C569" i="56"/>
  <c r="N288" i="56"/>
  <c r="N287" i="56"/>
  <c r="N286" i="56"/>
  <c r="N285" i="56"/>
  <c r="N284" i="56"/>
  <c r="N283" i="56"/>
  <c r="N282" i="56"/>
  <c r="N281" i="56"/>
  <c r="N280" i="56"/>
  <c r="N279" i="56"/>
  <c r="N278" i="56"/>
  <c r="N277" i="56"/>
  <c r="N276" i="56"/>
  <c r="N275" i="56"/>
  <c r="N274" i="56"/>
  <c r="N273" i="56"/>
  <c r="AL26" i="56"/>
  <c r="AL25" i="56"/>
  <c r="AL24" i="56"/>
  <c r="AL23" i="56"/>
  <c r="AL22" i="56"/>
  <c r="AL21" i="56"/>
  <c r="AL20" i="56"/>
  <c r="AL19" i="56"/>
  <c r="AL18" i="56"/>
  <c r="AL17" i="56"/>
  <c r="AL16" i="56"/>
  <c r="AL15" i="56"/>
  <c r="AL14" i="56"/>
  <c r="AL13" i="56"/>
  <c r="AL12" i="56"/>
  <c r="AL11" i="56"/>
  <c r="AL10" i="56"/>
  <c r="AL9" i="56"/>
  <c r="AL8" i="56"/>
  <c r="AL7" i="56"/>
  <c r="V4" i="56"/>
  <c r="C4" i="56"/>
  <c r="X5" i="56" s="1"/>
  <c r="AB3" i="56"/>
  <c r="AB2" i="56"/>
  <c r="AB5" i="56" l="1"/>
  <c r="T5" i="56" s="1"/>
  <c r="AB4" i="56"/>
  <c r="N569" i="56"/>
  <c r="N572" i="56" s="1"/>
  <c r="P572" i="56" s="1"/>
  <c r="P573" i="56" s="1"/>
  <c r="AG567" i="56" l="1"/>
  <c r="Z567" i="56"/>
  <c r="AF566" i="56"/>
  <c r="AB566" i="56"/>
  <c r="X566" i="56"/>
  <c r="AE565" i="56"/>
  <c r="AA565" i="56"/>
  <c r="W565" i="56"/>
  <c r="AE564" i="56"/>
  <c r="AA564" i="56"/>
  <c r="W564" i="56"/>
  <c r="AE563" i="56"/>
  <c r="AA563" i="56"/>
  <c r="W563" i="56"/>
  <c r="AE562" i="56"/>
  <c r="AA562" i="56"/>
  <c r="W562" i="56"/>
  <c r="AE561" i="56"/>
  <c r="AA561" i="56"/>
  <c r="W561" i="56"/>
  <c r="AE560" i="56"/>
  <c r="AA560" i="56"/>
  <c r="W560" i="56"/>
  <c r="AE559" i="56"/>
  <c r="AA559" i="56"/>
  <c r="W559" i="56"/>
  <c r="AE558" i="56"/>
  <c r="AA558" i="56"/>
  <c r="W558" i="56"/>
  <c r="AE557" i="56"/>
  <c r="AA557" i="56"/>
  <c r="W557" i="56"/>
  <c r="AE556" i="56"/>
  <c r="AA556" i="56"/>
  <c r="W556" i="56"/>
  <c r="AE555" i="56"/>
  <c r="AA555" i="56"/>
  <c r="W555" i="56"/>
  <c r="AE554" i="56"/>
  <c r="AA554" i="56"/>
  <c r="W554" i="56"/>
  <c r="AE553" i="56"/>
  <c r="AA553" i="56"/>
  <c r="W553" i="56"/>
  <c r="AE552" i="56"/>
  <c r="AA552" i="56"/>
  <c r="W552" i="56"/>
  <c r="AE551" i="56"/>
  <c r="AA551" i="56"/>
  <c r="W551" i="56"/>
  <c r="AE550" i="56"/>
  <c r="AA550" i="56"/>
  <c r="W550" i="56"/>
  <c r="AE549" i="56"/>
  <c r="AA549" i="56"/>
  <c r="W549" i="56"/>
  <c r="AE548" i="56"/>
  <c r="AA548" i="56"/>
  <c r="W548" i="56"/>
  <c r="AE547" i="56"/>
  <c r="AA547" i="56"/>
  <c r="W547" i="56"/>
  <c r="AE546" i="56"/>
  <c r="AA546" i="56"/>
  <c r="W546" i="56"/>
  <c r="AE545" i="56"/>
  <c r="AA545" i="56"/>
  <c r="W545" i="56"/>
  <c r="AE544" i="56"/>
  <c r="AA544" i="56"/>
  <c r="W544" i="56"/>
  <c r="AE543" i="56"/>
  <c r="AA543" i="56"/>
  <c r="W543" i="56"/>
  <c r="AE542" i="56"/>
  <c r="AA542" i="56"/>
  <c r="W542" i="56"/>
  <c r="AE541" i="56"/>
  <c r="AE567" i="56"/>
  <c r="X567" i="56"/>
  <c r="AE566" i="56"/>
  <c r="AA566" i="56"/>
  <c r="V566" i="56"/>
  <c r="AD565" i="56"/>
  <c r="Z565" i="56"/>
  <c r="V565" i="56"/>
  <c r="AD564" i="56"/>
  <c r="Z564" i="56"/>
  <c r="V564" i="56"/>
  <c r="AD563" i="56"/>
  <c r="Z563" i="56"/>
  <c r="V563" i="56"/>
  <c r="AD562" i="56"/>
  <c r="Z562" i="56"/>
  <c r="V562" i="56"/>
  <c r="AD561" i="56"/>
  <c r="Z561" i="56"/>
  <c r="V561" i="56"/>
  <c r="AD560" i="56"/>
  <c r="Z560" i="56"/>
  <c r="V560" i="56"/>
  <c r="AD559" i="56"/>
  <c r="Z559" i="56"/>
  <c r="V559" i="56"/>
  <c r="AD558" i="56"/>
  <c r="Z558" i="56"/>
  <c r="V558" i="56"/>
  <c r="AD557" i="56"/>
  <c r="Z557" i="56"/>
  <c r="V557" i="56"/>
  <c r="AD556" i="56"/>
  <c r="Z556" i="56"/>
  <c r="V556" i="56"/>
  <c r="AD555" i="56"/>
  <c r="Z555" i="56"/>
  <c r="V555" i="56"/>
  <c r="AD554" i="56"/>
  <c r="Z554" i="56"/>
  <c r="V554" i="56"/>
  <c r="AD553" i="56"/>
  <c r="Z553" i="56"/>
  <c r="AG566" i="56"/>
  <c r="Y566" i="56"/>
  <c r="AB565" i="56"/>
  <c r="AF564" i="56"/>
  <c r="X564" i="56"/>
  <c r="AB563" i="56"/>
  <c r="AF562" i="56"/>
  <c r="X562" i="56"/>
  <c r="AB561" i="56"/>
  <c r="AF560" i="56"/>
  <c r="X560" i="56"/>
  <c r="AB559" i="56"/>
  <c r="AF558" i="56"/>
  <c r="X558" i="56"/>
  <c r="AB557" i="56"/>
  <c r="AF556" i="56"/>
  <c r="X556" i="56"/>
  <c r="AB555" i="56"/>
  <c r="AF554" i="56"/>
  <c r="X554" i="56"/>
  <c r="AB553" i="56"/>
  <c r="AG552" i="56"/>
  <c r="AB552" i="56"/>
  <c r="V552" i="56"/>
  <c r="AC551" i="56"/>
  <c r="X551" i="56"/>
  <c r="AD550" i="56"/>
  <c r="Y550" i="56"/>
  <c r="AF549" i="56"/>
  <c r="Z549" i="56"/>
  <c r="AG548" i="56"/>
  <c r="AB548" i="56"/>
  <c r="V548" i="56"/>
  <c r="AC547" i="56"/>
  <c r="X547" i="56"/>
  <c r="AD546" i="56"/>
  <c r="Y546" i="56"/>
  <c r="AF545" i="56"/>
  <c r="Z545" i="56"/>
  <c r="AG544" i="56"/>
  <c r="AB544" i="56"/>
  <c r="V544" i="56"/>
  <c r="AC543" i="56"/>
  <c r="X543" i="56"/>
  <c r="AD542" i="56"/>
  <c r="Y542" i="56"/>
  <c r="AF541" i="56"/>
  <c r="AA541" i="56"/>
  <c r="W541" i="56"/>
  <c r="AE540" i="56"/>
  <c r="AA540" i="56"/>
  <c r="W540" i="56"/>
  <c r="AE539" i="56"/>
  <c r="AA539" i="56"/>
  <c r="W539" i="56"/>
  <c r="AE538" i="56"/>
  <c r="AA538" i="56"/>
  <c r="AC567" i="56"/>
  <c r="AD566" i="56"/>
  <c r="AG565" i="56"/>
  <c r="Y565" i="56"/>
  <c r="AC564" i="56"/>
  <c r="AG563" i="56"/>
  <c r="Y563" i="56"/>
  <c r="AC562" i="56"/>
  <c r="AG561" i="56"/>
  <c r="Y561" i="56"/>
  <c r="AC560" i="56"/>
  <c r="AG559" i="56"/>
  <c r="Y559" i="56"/>
  <c r="AC558" i="56"/>
  <c r="AG557" i="56"/>
  <c r="Y557" i="56"/>
  <c r="AC556" i="56"/>
  <c r="AG555" i="56"/>
  <c r="Y555" i="56"/>
  <c r="AC554" i="56"/>
  <c r="AG553" i="56"/>
  <c r="Y553" i="56"/>
  <c r="AF552" i="56"/>
  <c r="Z552" i="56"/>
  <c r="AG551" i="56"/>
  <c r="AB551" i="56"/>
  <c r="V551" i="56"/>
  <c r="AC550" i="56"/>
  <c r="X550" i="56"/>
  <c r="AD549" i="56"/>
  <c r="Y549" i="56"/>
  <c r="AF548" i="56"/>
  <c r="Z548" i="56"/>
  <c r="AG547" i="56"/>
  <c r="AB547" i="56"/>
  <c r="V547" i="56"/>
  <c r="AC546" i="56"/>
  <c r="X546" i="56"/>
  <c r="AD545" i="56"/>
  <c r="Y545" i="56"/>
  <c r="AF544" i="56"/>
  <c r="Z544" i="56"/>
  <c r="AG543" i="56"/>
  <c r="AB543" i="56"/>
  <c r="V543" i="56"/>
  <c r="AC542" i="56"/>
  <c r="X542" i="56"/>
  <c r="AD541" i="56"/>
  <c r="Z541" i="56"/>
  <c r="V541" i="56"/>
  <c r="AD540" i="56"/>
  <c r="Z540" i="56"/>
  <c r="V540" i="56"/>
  <c r="AD539" i="56"/>
  <c r="Z539" i="56"/>
  <c r="V539" i="56"/>
  <c r="AD538" i="56"/>
  <c r="Z538" i="56"/>
  <c r="V538" i="56"/>
  <c r="AD537" i="56"/>
  <c r="Z537" i="56"/>
  <c r="V537" i="56"/>
  <c r="AB536" i="56"/>
  <c r="AG535" i="56"/>
  <c r="AC535" i="56"/>
  <c r="Y535" i="56"/>
  <c r="AF534" i="56"/>
  <c r="AB534" i="56"/>
  <c r="X534" i="56"/>
  <c r="AE533" i="56"/>
  <c r="AA533" i="56"/>
  <c r="W533" i="56"/>
  <c r="AE532" i="56"/>
  <c r="AA532" i="56"/>
  <c r="W532" i="56"/>
  <c r="AE531" i="56"/>
  <c r="AA531" i="56"/>
  <c r="W531" i="56"/>
  <c r="AE530" i="56"/>
  <c r="AA530" i="56"/>
  <c r="W530" i="56"/>
  <c r="AE529" i="56"/>
  <c r="AA529" i="56"/>
  <c r="W529" i="56"/>
  <c r="AE528" i="56"/>
  <c r="AA528" i="56"/>
  <c r="W528" i="56"/>
  <c r="AE527" i="56"/>
  <c r="AA527" i="56"/>
  <c r="W527" i="56"/>
  <c r="AE526" i="56"/>
  <c r="AA526" i="56"/>
  <c r="W526" i="56"/>
  <c r="AE525" i="56"/>
  <c r="AA525" i="56"/>
  <c r="W525" i="56"/>
  <c r="AE524" i="56"/>
  <c r="AA524" i="56"/>
  <c r="W524" i="56"/>
  <c r="AE523" i="56"/>
  <c r="AA523" i="56"/>
  <c r="W523" i="56"/>
  <c r="AE522" i="56"/>
  <c r="AA522" i="56"/>
  <c r="W522" i="56"/>
  <c r="AE521" i="56"/>
  <c r="AA521" i="56"/>
  <c r="W521" i="56"/>
  <c r="AE520" i="56"/>
  <c r="AA520" i="56"/>
  <c r="W520" i="56"/>
  <c r="AE519" i="56"/>
  <c r="AA519" i="56"/>
  <c r="W519" i="56"/>
  <c r="AE518" i="56"/>
  <c r="AA518" i="56"/>
  <c r="W518" i="56"/>
  <c r="AE517" i="56"/>
  <c r="AA517" i="56"/>
  <c r="W517" i="56"/>
  <c r="AE516" i="56"/>
  <c r="AA516" i="56"/>
  <c r="W516" i="56"/>
  <c r="AE515" i="56"/>
  <c r="AA515" i="56"/>
  <c r="W515" i="56"/>
  <c r="AE514" i="56"/>
  <c r="AA514" i="56"/>
  <c r="W514" i="56"/>
  <c r="AE513" i="56"/>
  <c r="AA513" i="56"/>
  <c r="W513" i="56"/>
  <c r="AE512" i="56"/>
  <c r="AA512" i="56"/>
  <c r="W512" i="56"/>
  <c r="AE511" i="56"/>
  <c r="AA511" i="56"/>
  <c r="W511" i="56"/>
  <c r="AE510" i="56"/>
  <c r="AA510" i="56"/>
  <c r="W510" i="56"/>
  <c r="AE509" i="56"/>
  <c r="AA509" i="56"/>
  <c r="W509" i="56"/>
  <c r="AE508" i="56"/>
  <c r="AA508" i="56"/>
  <c r="W508" i="56"/>
  <c r="AE507" i="56"/>
  <c r="AA507" i="56"/>
  <c r="W507" i="56"/>
  <c r="AE506" i="56"/>
  <c r="AA506" i="56"/>
  <c r="W506" i="56"/>
  <c r="AC505" i="56"/>
  <c r="V505" i="56"/>
  <c r="AD504" i="56"/>
  <c r="Z504" i="56"/>
  <c r="AG503" i="56"/>
  <c r="AC503" i="56"/>
  <c r="Y503" i="56"/>
  <c r="AF502" i="56"/>
  <c r="AB502" i="56"/>
  <c r="X502" i="56"/>
  <c r="AF501" i="56"/>
  <c r="AB501" i="56"/>
  <c r="X501" i="56"/>
  <c r="AF500" i="56"/>
  <c r="AB500" i="56"/>
  <c r="X500" i="56"/>
  <c r="V567" i="56"/>
  <c r="AC565" i="56"/>
  <c r="Y564" i="56"/>
  <c r="AG562" i="56"/>
  <c r="AC561" i="56"/>
  <c r="Y560" i="56"/>
  <c r="AG558" i="56"/>
  <c r="AC557" i="56"/>
  <c r="Y556" i="56"/>
  <c r="AG554" i="56"/>
  <c r="AC553" i="56"/>
  <c r="AC552" i="56"/>
  <c r="AD551" i="56"/>
  <c r="AF550" i="56"/>
  <c r="AG549" i="56"/>
  <c r="V549" i="56"/>
  <c r="X548" i="56"/>
  <c r="Y547" i="56"/>
  <c r="Z546" i="56"/>
  <c r="AB545" i="56"/>
  <c r="AC544" i="56"/>
  <c r="AD543" i="56"/>
  <c r="AF542" i="56"/>
  <c r="AG541" i="56"/>
  <c r="X541" i="56"/>
  <c r="AB540" i="56"/>
  <c r="AF539" i="56"/>
  <c r="X539" i="56"/>
  <c r="AB538" i="56"/>
  <c r="AG537" i="56"/>
  <c r="AB537" i="56"/>
  <c r="W537" i="56"/>
  <c r="Z536" i="56"/>
  <c r="AE535" i="56"/>
  <c r="Z535" i="56"/>
  <c r="AE534" i="56"/>
  <c r="Z534" i="56"/>
  <c r="AF533" i="56"/>
  <c r="Z533" i="56"/>
  <c r="AG532" i="56"/>
  <c r="AB532" i="56"/>
  <c r="V532" i="56"/>
  <c r="AC531" i="56"/>
  <c r="X531" i="56"/>
  <c r="AD530" i="56"/>
  <c r="Y530" i="56"/>
  <c r="AF529" i="56"/>
  <c r="Z529" i="56"/>
  <c r="AG528" i="56"/>
  <c r="AB528" i="56"/>
  <c r="V528" i="56"/>
  <c r="AC527" i="56"/>
  <c r="X527" i="56"/>
  <c r="AD526" i="56"/>
  <c r="Y526" i="56"/>
  <c r="AF525" i="56"/>
  <c r="Z525" i="56"/>
  <c r="AG524" i="56"/>
  <c r="AB524" i="56"/>
  <c r="V524" i="56"/>
  <c r="AC523" i="56"/>
  <c r="X523" i="56"/>
  <c r="AD522" i="56"/>
  <c r="Y522" i="56"/>
  <c r="AF521" i="56"/>
  <c r="Z521" i="56"/>
  <c r="AG520" i="56"/>
  <c r="AB520" i="56"/>
  <c r="V520" i="56"/>
  <c r="AC519" i="56"/>
  <c r="X519" i="56"/>
  <c r="AD518" i="56"/>
  <c r="Y518" i="56"/>
  <c r="AF517" i="56"/>
  <c r="Z517" i="56"/>
  <c r="AG516" i="56"/>
  <c r="AB516" i="56"/>
  <c r="V516" i="56"/>
  <c r="AC515" i="56"/>
  <c r="X515" i="56"/>
  <c r="AD514" i="56"/>
  <c r="Y514" i="56"/>
  <c r="AF513" i="56"/>
  <c r="Z513" i="56"/>
  <c r="AG512" i="56"/>
  <c r="AC566" i="56"/>
  <c r="AG564" i="56"/>
  <c r="X563" i="56"/>
  <c r="X561" i="56"/>
  <c r="AC559" i="56"/>
  <c r="AF557" i="56"/>
  <c r="AF555" i="56"/>
  <c r="Y554" i="56"/>
  <c r="AD552" i="56"/>
  <c r="Z551" i="56"/>
  <c r="Z550" i="56"/>
  <c r="X549" i="56"/>
  <c r="AF547" i="56"/>
  <c r="AF546" i="56"/>
  <c r="AC545" i="56"/>
  <c r="Y544" i="56"/>
  <c r="Y543" i="56"/>
  <c r="V542" i="56"/>
  <c r="AG540" i="56"/>
  <c r="X540" i="56"/>
  <c r="Y539" i="56"/>
  <c r="Y538" i="56"/>
  <c r="AE537" i="56"/>
  <c r="X537" i="56"/>
  <c r="X536" i="56"/>
  <c r="AB535" i="56"/>
  <c r="AG534" i="56"/>
  <c r="Y534" i="56"/>
  <c r="AC533" i="56"/>
  <c r="V533" i="56"/>
  <c r="Z532" i="56"/>
  <c r="AF531" i="56"/>
  <c r="Y531" i="56"/>
  <c r="AC530" i="56"/>
  <c r="V530" i="56"/>
  <c r="AB529" i="56"/>
  <c r="AF528" i="56"/>
  <c r="Y528" i="56"/>
  <c r="AD527" i="56"/>
  <c r="V527" i="56"/>
  <c r="AB526" i="56"/>
  <c r="AG525" i="56"/>
  <c r="Y525" i="56"/>
  <c r="AD524" i="56"/>
  <c r="X524" i="56"/>
  <c r="AB523" i="56"/>
  <c r="AG522" i="56"/>
  <c r="Z522" i="56"/>
  <c r="AD521" i="56"/>
  <c r="X521" i="56"/>
  <c r="AC520" i="56"/>
  <c r="AG519" i="56"/>
  <c r="Z519" i="56"/>
  <c r="AF518" i="56"/>
  <c r="X518" i="56"/>
  <c r="AC517" i="56"/>
  <c r="V517" i="56"/>
  <c r="Z516" i="56"/>
  <c r="AF515" i="56"/>
  <c r="Y515" i="56"/>
  <c r="AC514" i="56"/>
  <c r="V514" i="56"/>
  <c r="AB513" i="56"/>
  <c r="AF512" i="56"/>
  <c r="Z512" i="56"/>
  <c r="AG511" i="56"/>
  <c r="AB511" i="56"/>
  <c r="V511" i="56"/>
  <c r="AC510" i="56"/>
  <c r="X510" i="56"/>
  <c r="AD509" i="56"/>
  <c r="Y509" i="56"/>
  <c r="AF508" i="56"/>
  <c r="Z508" i="56"/>
  <c r="AG507" i="56"/>
  <c r="AB507" i="56"/>
  <c r="V507" i="56"/>
  <c r="AC506" i="56"/>
  <c r="X506" i="56"/>
  <c r="AB505" i="56"/>
  <c r="AF504" i="56"/>
  <c r="AA504" i="56"/>
  <c r="AF503" i="56"/>
  <c r="AA503" i="56"/>
  <c r="AG502" i="56"/>
  <c r="AA502" i="56"/>
  <c r="V502" i="56"/>
  <c r="AC501" i="56"/>
  <c r="W501" i="56"/>
  <c r="AD500" i="56"/>
  <c r="Y500" i="56"/>
  <c r="AF499" i="56"/>
  <c r="AB499" i="56"/>
  <c r="X499" i="56"/>
  <c r="AF498" i="56"/>
  <c r="AB498" i="56"/>
  <c r="X498" i="56"/>
  <c r="AF497" i="56"/>
  <c r="AB497" i="56"/>
  <c r="X497" i="56"/>
  <c r="AF496" i="56"/>
  <c r="AB496" i="56"/>
  <c r="X496" i="56"/>
  <c r="AF495" i="56"/>
  <c r="AB495" i="56"/>
  <c r="X495" i="56"/>
  <c r="AF494" i="56"/>
  <c r="AB494" i="56"/>
  <c r="X494" i="56"/>
  <c r="AF493" i="56"/>
  <c r="AB493" i="56"/>
  <c r="X493" i="56"/>
  <c r="AF492" i="56"/>
  <c r="AB492" i="56"/>
  <c r="X492" i="56"/>
  <c r="AF491" i="56"/>
  <c r="AB491" i="56"/>
  <c r="X491" i="56"/>
  <c r="AF490" i="56"/>
  <c r="AB490" i="56"/>
  <c r="X490" i="56"/>
  <c r="AF489" i="56"/>
  <c r="AB489" i="56"/>
  <c r="X489" i="56"/>
  <c r="AF488" i="56"/>
  <c r="AB488" i="56"/>
  <c r="X488" i="56"/>
  <c r="AF487" i="56"/>
  <c r="AB487" i="56"/>
  <c r="X487" i="56"/>
  <c r="AF486" i="56"/>
  <c r="AB486" i="56"/>
  <c r="X486" i="56"/>
  <c r="AF485" i="56"/>
  <c r="AB485" i="56"/>
  <c r="X485" i="56"/>
  <c r="AF484" i="56"/>
  <c r="AB484" i="56"/>
  <c r="X484" i="56"/>
  <c r="AF483" i="56"/>
  <c r="AB483" i="56"/>
  <c r="X483" i="56"/>
  <c r="AF482" i="56"/>
  <c r="AB482" i="56"/>
  <c r="X482" i="56"/>
  <c r="AF481" i="56"/>
  <c r="AB481" i="56"/>
  <c r="X481" i="56"/>
  <c r="AF480" i="56"/>
  <c r="AB480" i="56"/>
  <c r="X480" i="56"/>
  <c r="AF479" i="56"/>
  <c r="AB479" i="56"/>
  <c r="X479" i="56"/>
  <c r="AF478" i="56"/>
  <c r="AB478" i="56"/>
  <c r="X478" i="56"/>
  <c r="AF477" i="56"/>
  <c r="AB477" i="56"/>
  <c r="X477" i="56"/>
  <c r="AF476" i="56"/>
  <c r="AB476" i="56"/>
  <c r="X476" i="56"/>
  <c r="AF475" i="56"/>
  <c r="AB475" i="56"/>
  <c r="X475" i="56"/>
  <c r="AE474" i="56"/>
  <c r="X474" i="56"/>
  <c r="AE473" i="56"/>
  <c r="AA473" i="56"/>
  <c r="Z566" i="56"/>
  <c r="AB564" i="56"/>
  <c r="AB562" i="56"/>
  <c r="AG560" i="56"/>
  <c r="X559" i="56"/>
  <c r="X557" i="56"/>
  <c r="AC555" i="56"/>
  <c r="AF553" i="56"/>
  <c r="Y552" i="56"/>
  <c r="Y551" i="56"/>
  <c r="V550" i="56"/>
  <c r="AD548" i="56"/>
  <c r="AD547" i="56"/>
  <c r="AB546" i="56"/>
  <c r="X545" i="56"/>
  <c r="X544" i="56"/>
  <c r="AG542" i="56"/>
  <c r="AC541" i="56"/>
  <c r="AF540" i="56"/>
  <c r="AG539" i="56"/>
  <c r="AG538" i="56"/>
  <c r="X538" i="56"/>
  <c r="AC537" i="56"/>
  <c r="AG536" i="56"/>
  <c r="V536" i="56"/>
  <c r="AA535" i="56"/>
  <c r="AD534" i="56"/>
  <c r="V534" i="56"/>
  <c r="AB533" i="56"/>
  <c r="AF532" i="56"/>
  <c r="Y532" i="56"/>
  <c r="AD531" i="56"/>
  <c r="V531" i="56"/>
  <c r="AB530" i="56"/>
  <c r="AG529" i="56"/>
  <c r="Y529" i="56"/>
  <c r="AD528" i="56"/>
  <c r="X528" i="56"/>
  <c r="AB527" i="56"/>
  <c r="AG526" i="56"/>
  <c r="Z526" i="56"/>
  <c r="AD525" i="56"/>
  <c r="X525" i="56"/>
  <c r="AC524" i="56"/>
  <c r="AG523" i="56"/>
  <c r="Z523" i="56"/>
  <c r="AF522" i="56"/>
  <c r="X522" i="56"/>
  <c r="AC521" i="56"/>
  <c r="V521" i="56"/>
  <c r="Z520" i="56"/>
  <c r="AF519" i="56"/>
  <c r="Y519" i="56"/>
  <c r="AC518" i="56"/>
  <c r="V518" i="56"/>
  <c r="AB517" i="56"/>
  <c r="AF516" i="56"/>
  <c r="Y516" i="56"/>
  <c r="AD515" i="56"/>
  <c r="V515" i="56"/>
  <c r="AB514" i="56"/>
  <c r="AG513" i="56"/>
  <c r="Y513" i="56"/>
  <c r="AD512" i="56"/>
  <c r="Y512" i="56"/>
  <c r="AF511" i="56"/>
  <c r="Z511" i="56"/>
  <c r="AG510" i="56"/>
  <c r="AB510" i="56"/>
  <c r="V510" i="56"/>
  <c r="AC509" i="56"/>
  <c r="X509" i="56"/>
  <c r="AD508" i="56"/>
  <c r="Y508" i="56"/>
  <c r="AF507" i="56"/>
  <c r="Z507" i="56"/>
  <c r="AG506" i="56"/>
  <c r="AB506" i="56"/>
  <c r="V506" i="56"/>
  <c r="Z505" i="56"/>
  <c r="AE504" i="56"/>
  <c r="Y504" i="56"/>
  <c r="AE503" i="56"/>
  <c r="Z503" i="56"/>
  <c r="AE502" i="56"/>
  <c r="Z502" i="56"/>
  <c r="AG501" i="56"/>
  <c r="AA501" i="56"/>
  <c r="V501" i="56"/>
  <c r="AC500" i="56"/>
  <c r="W500" i="56"/>
  <c r="AE499" i="56"/>
  <c r="AA499" i="56"/>
  <c r="W499" i="56"/>
  <c r="AE498" i="56"/>
  <c r="AA498" i="56"/>
  <c r="W498" i="56"/>
  <c r="AE497" i="56"/>
  <c r="AA497" i="56"/>
  <c r="W497" i="56"/>
  <c r="AE496" i="56"/>
  <c r="AA496" i="56"/>
  <c r="W496" i="56"/>
  <c r="AE495" i="56"/>
  <c r="AA495" i="56"/>
  <c r="W495" i="56"/>
  <c r="AE494" i="56"/>
  <c r="AA494" i="56"/>
  <c r="W494" i="56"/>
  <c r="AE493" i="56"/>
  <c r="AA493" i="56"/>
  <c r="W493" i="56"/>
  <c r="AE492" i="56"/>
  <c r="AA492" i="56"/>
  <c r="W492" i="56"/>
  <c r="AE491" i="56"/>
  <c r="AA491" i="56"/>
  <c r="W491" i="56"/>
  <c r="AE490" i="56"/>
  <c r="AA490" i="56"/>
  <c r="W490" i="56"/>
  <c r="AE489" i="56"/>
  <c r="AA489" i="56"/>
  <c r="W489" i="56"/>
  <c r="AE488" i="56"/>
  <c r="AA488" i="56"/>
  <c r="W488" i="56"/>
  <c r="AE487" i="56"/>
  <c r="AA487" i="56"/>
  <c r="W487" i="56"/>
  <c r="AE486" i="56"/>
  <c r="AA486" i="56"/>
  <c r="W486" i="56"/>
  <c r="AE485" i="56"/>
  <c r="AA485" i="56"/>
  <c r="W485" i="56"/>
  <c r="AE484" i="56"/>
  <c r="AA484" i="56"/>
  <c r="W484" i="56"/>
  <c r="AE483" i="56"/>
  <c r="AA483" i="56"/>
  <c r="W483" i="56"/>
  <c r="AE482" i="56"/>
  <c r="AA482" i="56"/>
  <c r="W482" i="56"/>
  <c r="AE481" i="56"/>
  <c r="AA481" i="56"/>
  <c r="AF565" i="56"/>
  <c r="Y562" i="56"/>
  <c r="AB558" i="56"/>
  <c r="X555" i="56"/>
  <c r="X552" i="56"/>
  <c r="AC549" i="56"/>
  <c r="Z547" i="56"/>
  <c r="V545" i="56"/>
  <c r="AB542" i="56"/>
  <c r="AC540" i="56"/>
  <c r="AF538" i="56"/>
  <c r="AA537" i="56"/>
  <c r="AF535" i="56"/>
  <c r="AC534" i="56"/>
  <c r="Y533" i="56"/>
  <c r="X532" i="56"/>
  <c r="AG530" i="56"/>
  <c r="AD529" i="56"/>
  <c r="AC528" i="56"/>
  <c r="Z527" i="56"/>
  <c r="X526" i="56"/>
  <c r="V525" i="56"/>
  <c r="AF523" i="56"/>
  <c r="AC522" i="56"/>
  <c r="AB521" i="56"/>
  <c r="Y520" i="56"/>
  <c r="V519" i="56"/>
  <c r="AG517" i="56"/>
  <c r="AD516" i="56"/>
  <c r="AB515" i="56"/>
  <c r="Z514" i="56"/>
  <c r="X513" i="56"/>
  <c r="X512" i="56"/>
  <c r="Y511" i="56"/>
  <c r="Z510" i="56"/>
  <c r="AB509" i="56"/>
  <c r="AC508" i="56"/>
  <c r="AD507" i="56"/>
  <c r="AF506" i="56"/>
  <c r="AG505" i="56"/>
  <c r="AC504" i="56"/>
  <c r="AD503" i="56"/>
  <c r="AD502" i="56"/>
  <c r="AE501" i="56"/>
  <c r="AG500" i="56"/>
  <c r="V500" i="56"/>
  <c r="Z499" i="56"/>
  <c r="AD498" i="56"/>
  <c r="V498" i="56"/>
  <c r="Z497" i="56"/>
  <c r="AD496" i="56"/>
  <c r="V496" i="56"/>
  <c r="Z495" i="56"/>
  <c r="AD494" i="56"/>
  <c r="V494" i="56"/>
  <c r="Z493" i="56"/>
  <c r="AD492" i="56"/>
  <c r="V492" i="56"/>
  <c r="Z491" i="56"/>
  <c r="AD490" i="56"/>
  <c r="V490" i="56"/>
  <c r="Z489" i="56"/>
  <c r="AD488" i="56"/>
  <c r="V488" i="56"/>
  <c r="Z487" i="56"/>
  <c r="AD486" i="56"/>
  <c r="V486" i="56"/>
  <c r="Z485" i="56"/>
  <c r="AD484" i="56"/>
  <c r="V484" i="56"/>
  <c r="Z483" i="56"/>
  <c r="AD482" i="56"/>
  <c r="V482" i="56"/>
  <c r="Z481" i="56"/>
  <c r="AG480" i="56"/>
  <c r="AA480" i="56"/>
  <c r="V480" i="56"/>
  <c r="AC479" i="56"/>
  <c r="W479" i="56"/>
  <c r="AD478" i="56"/>
  <c r="Y478" i="56"/>
  <c r="AE477" i="56"/>
  <c r="Z477" i="56"/>
  <c r="AG476" i="56"/>
  <c r="AA476" i="56"/>
  <c r="V476" i="56"/>
  <c r="AC475" i="56"/>
  <c r="W475" i="56"/>
  <c r="AB474" i="56"/>
  <c r="AF473" i="56"/>
  <c r="Z473" i="56"/>
  <c r="AG472" i="56"/>
  <c r="AC472" i="56"/>
  <c r="Y472" i="56"/>
  <c r="AF471" i="56"/>
  <c r="AB471" i="56"/>
  <c r="X471" i="56"/>
  <c r="AF470" i="56"/>
  <c r="AB470" i="56"/>
  <c r="X470" i="56"/>
  <c r="AF469" i="56"/>
  <c r="AB469" i="56"/>
  <c r="X469" i="56"/>
  <c r="AF468" i="56"/>
  <c r="AB468" i="56"/>
  <c r="X468" i="56"/>
  <c r="AF467" i="56"/>
  <c r="AB467" i="56"/>
  <c r="X467" i="56"/>
  <c r="AF466" i="56"/>
  <c r="AB466" i="56"/>
  <c r="X466" i="56"/>
  <c r="AF465" i="56"/>
  <c r="AB465" i="56"/>
  <c r="X465" i="56"/>
  <c r="AF464" i="56"/>
  <c r="AB464" i="56"/>
  <c r="X464" i="56"/>
  <c r="AF463" i="56"/>
  <c r="AB463" i="56"/>
  <c r="X463" i="56"/>
  <c r="AF462" i="56"/>
  <c r="AB462" i="56"/>
  <c r="X462" i="56"/>
  <c r="AF461" i="56"/>
  <c r="AB461" i="56"/>
  <c r="X461" i="56"/>
  <c r="AF460" i="56"/>
  <c r="AB460" i="56"/>
  <c r="X460" i="56"/>
  <c r="AF459" i="56"/>
  <c r="AB459" i="56"/>
  <c r="X459" i="56"/>
  <c r="AF458" i="56"/>
  <c r="AB458" i="56"/>
  <c r="X458" i="56"/>
  <c r="AF457" i="56"/>
  <c r="AB457" i="56"/>
  <c r="X457" i="56"/>
  <c r="AF456" i="56"/>
  <c r="AB456" i="56"/>
  <c r="X456" i="56"/>
  <c r="AF455" i="56"/>
  <c r="AB455" i="56"/>
  <c r="X455" i="56"/>
  <c r="AF454" i="56"/>
  <c r="AB454" i="56"/>
  <c r="X454" i="56"/>
  <c r="AF453" i="56"/>
  <c r="AB453" i="56"/>
  <c r="X453" i="56"/>
  <c r="AF452" i="56"/>
  <c r="AB452" i="56"/>
  <c r="X452" i="56"/>
  <c r="AF451" i="56"/>
  <c r="AB451" i="56"/>
  <c r="X451" i="56"/>
  <c r="AF450" i="56"/>
  <c r="AB450" i="56"/>
  <c r="X450" i="56"/>
  <c r="AF449" i="56"/>
  <c r="AB449" i="56"/>
  <c r="X449" i="56"/>
  <c r="AF448" i="56"/>
  <c r="AB448" i="56"/>
  <c r="X448" i="56"/>
  <c r="AF447" i="56"/>
  <c r="AB447" i="56"/>
  <c r="X447" i="56"/>
  <c r="AF446" i="56"/>
  <c r="AB446" i="56"/>
  <c r="X446" i="56"/>
  <c r="AF445" i="56"/>
  <c r="AB445" i="56"/>
  <c r="X445" i="56"/>
  <c r="AF444" i="56"/>
  <c r="AB444" i="56"/>
  <c r="X444" i="56"/>
  <c r="AE443" i="56"/>
  <c r="X443" i="56"/>
  <c r="AE442" i="56"/>
  <c r="AA442" i="56"/>
  <c r="V442" i="56"/>
  <c r="AD441" i="56"/>
  <c r="Z441" i="56"/>
  <c r="V441" i="56"/>
  <c r="AD440" i="56"/>
  <c r="Z440" i="56"/>
  <c r="V440" i="56"/>
  <c r="AD439" i="56"/>
  <c r="Z439" i="56"/>
  <c r="V439" i="56"/>
  <c r="AD438" i="56"/>
  <c r="Z438" i="56"/>
  <c r="V438" i="56"/>
  <c r="AD437" i="56"/>
  <c r="Z437" i="56"/>
  <c r="V437" i="56"/>
  <c r="AD436" i="56"/>
  <c r="Z436" i="56"/>
  <c r="V436" i="56"/>
  <c r="AD435" i="56"/>
  <c r="Z435" i="56"/>
  <c r="V435" i="56"/>
  <c r="AD434" i="56"/>
  <c r="Z434" i="56"/>
  <c r="V434" i="56"/>
  <c r="AD433" i="56"/>
  <c r="Z433" i="56"/>
  <c r="V433" i="56"/>
  <c r="AD432" i="56"/>
  <c r="Z432" i="56"/>
  <c r="V432" i="56"/>
  <c r="AD431" i="56"/>
  <c r="Z431" i="56"/>
  <c r="V431" i="56"/>
  <c r="AD430" i="56"/>
  <c r="Z430" i="56"/>
  <c r="V430" i="56"/>
  <c r="AD429" i="56"/>
  <c r="Z429" i="56"/>
  <c r="V429" i="56"/>
  <c r="AD428" i="56"/>
  <c r="Z428" i="56"/>
  <c r="V428" i="56"/>
  <c r="AD427" i="56"/>
  <c r="Z427" i="56"/>
  <c r="V427" i="56"/>
  <c r="AD426" i="56"/>
  <c r="Z426" i="56"/>
  <c r="V426" i="56"/>
  <c r="AD425" i="56"/>
  <c r="Z425" i="56"/>
  <c r="V425" i="56"/>
  <c r="AD424" i="56"/>
  <c r="Z424" i="56"/>
  <c r="V424" i="56"/>
  <c r="AD423" i="56"/>
  <c r="Z423" i="56"/>
  <c r="V423" i="56"/>
  <c r="AD422" i="56"/>
  <c r="Z422" i="56"/>
  <c r="V422" i="56"/>
  <c r="AD421" i="56"/>
  <c r="Z421" i="56"/>
  <c r="V421" i="56"/>
  <c r="AD420" i="56"/>
  <c r="Z420" i="56"/>
  <c r="V420" i="56"/>
  <c r="AD419" i="56"/>
  <c r="Z419" i="56"/>
  <c r="V419" i="56"/>
  <c r="AD418" i="56"/>
  <c r="Z418" i="56"/>
  <c r="V418" i="56"/>
  <c r="AD417" i="56"/>
  <c r="Z417" i="56"/>
  <c r="V417" i="56"/>
  <c r="AD416" i="56"/>
  <c r="Z416" i="56"/>
  <c r="V416" i="56"/>
  <c r="AD415" i="56"/>
  <c r="Z415" i="56"/>
  <c r="V415" i="56"/>
  <c r="AD414" i="56"/>
  <c r="Z414" i="56"/>
  <c r="V414" i="56"/>
  <c r="AD413" i="56"/>
  <c r="Z413" i="56"/>
  <c r="V413" i="56"/>
  <c r="AB412" i="56"/>
  <c r="X565" i="56"/>
  <c r="AF561" i="56"/>
  <c r="Y558" i="56"/>
  <c r="AB554" i="56"/>
  <c r="AF551" i="56"/>
  <c r="AB549" i="56"/>
  <c r="AG546" i="56"/>
  <c r="AD544" i="56"/>
  <c r="Z542" i="56"/>
  <c r="Y540" i="56"/>
  <c r="AC538" i="56"/>
  <c r="Y537" i="56"/>
  <c r="AD535" i="56"/>
  <c r="AA534" i="56"/>
  <c r="X533" i="56"/>
  <c r="AG531" i="56"/>
  <c r="AF530" i="56"/>
  <c r="AC529" i="56"/>
  <c r="Z528" i="56"/>
  <c r="Y527" i="56"/>
  <c r="V526" i="56"/>
  <c r="AF524" i="56"/>
  <c r="AD523" i="56"/>
  <c r="AB522" i="56"/>
  <c r="Y521" i="56"/>
  <c r="X520" i="56"/>
  <c r="AG518" i="56"/>
  <c r="AD517" i="56"/>
  <c r="AC516" i="56"/>
  <c r="Z515" i="56"/>
  <c r="X514" i="56"/>
  <c r="V513" i="56"/>
  <c r="V512" i="56"/>
  <c r="X511" i="56"/>
  <c r="Y510" i="56"/>
  <c r="Z509" i="56"/>
  <c r="AB508" i="56"/>
  <c r="AC507" i="56"/>
  <c r="AD506" i="56"/>
  <c r="AE505" i="56"/>
  <c r="AB504" i="56"/>
  <c r="AB503" i="56"/>
  <c r="AC502" i="56"/>
  <c r="AD501" i="56"/>
  <c r="AE500" i="56"/>
  <c r="AG499" i="56"/>
  <c r="Y499" i="56"/>
  <c r="AC498" i="56"/>
  <c r="AG497" i="56"/>
  <c r="Y497" i="56"/>
  <c r="AC496" i="56"/>
  <c r="AG495" i="56"/>
  <c r="Y495" i="56"/>
  <c r="AC494" i="56"/>
  <c r="AG493" i="56"/>
  <c r="Y493" i="56"/>
  <c r="AC492" i="56"/>
  <c r="AG491" i="56"/>
  <c r="Y491" i="56"/>
  <c r="AC490" i="56"/>
  <c r="AG489" i="56"/>
  <c r="Y489" i="56"/>
  <c r="AC488" i="56"/>
  <c r="AG487" i="56"/>
  <c r="Y487" i="56"/>
  <c r="AC486" i="56"/>
  <c r="AG485" i="56"/>
  <c r="Y485" i="56"/>
  <c r="AC484" i="56"/>
  <c r="AG483" i="56"/>
  <c r="Y483" i="56"/>
  <c r="AC482" i="56"/>
  <c r="AG481" i="56"/>
  <c r="Y481" i="56"/>
  <c r="AE480" i="56"/>
  <c r="Z480" i="56"/>
  <c r="AG479" i="56"/>
  <c r="AA479" i="56"/>
  <c r="V479" i="56"/>
  <c r="AC478" i="56"/>
  <c r="W478" i="56"/>
  <c r="AD477" i="56"/>
  <c r="Y477" i="56"/>
  <c r="AE476" i="56"/>
  <c r="Z476" i="56"/>
  <c r="AG475" i="56"/>
  <c r="AA475" i="56"/>
  <c r="V475" i="56"/>
  <c r="Z474" i="56"/>
  <c r="AD473" i="56"/>
  <c r="Y473" i="56"/>
  <c r="AF472" i="56"/>
  <c r="AB472" i="56"/>
  <c r="X472" i="56"/>
  <c r="AE471" i="56"/>
  <c r="AA471" i="56"/>
  <c r="W471" i="56"/>
  <c r="AE470" i="56"/>
  <c r="AA470" i="56"/>
  <c r="W470" i="56"/>
  <c r="AE469" i="56"/>
  <c r="AA469" i="56"/>
  <c r="W469" i="56"/>
  <c r="AE468" i="56"/>
  <c r="AA468" i="56"/>
  <c r="W468" i="56"/>
  <c r="AE467" i="56"/>
  <c r="AA467" i="56"/>
  <c r="W467" i="56"/>
  <c r="AE466" i="56"/>
  <c r="AA466" i="56"/>
  <c r="W466" i="56"/>
  <c r="AE465" i="56"/>
  <c r="AA465" i="56"/>
  <c r="W465" i="56"/>
  <c r="AE464" i="56"/>
  <c r="AA464" i="56"/>
  <c r="W464" i="56"/>
  <c r="AE463" i="56"/>
  <c r="AA463" i="56"/>
  <c r="W463" i="56"/>
  <c r="AE462" i="56"/>
  <c r="AA462" i="56"/>
  <c r="W462" i="56"/>
  <c r="AE461" i="56"/>
  <c r="AA461" i="56"/>
  <c r="W461" i="56"/>
  <c r="AE460" i="56"/>
  <c r="AA460" i="56"/>
  <c r="W460" i="56"/>
  <c r="AE459" i="56"/>
  <c r="AA459" i="56"/>
  <c r="W459" i="56"/>
  <c r="AE458" i="56"/>
  <c r="AA458" i="56"/>
  <c r="W458" i="56"/>
  <c r="AE457" i="56"/>
  <c r="AA457" i="56"/>
  <c r="W457" i="56"/>
  <c r="AE456" i="56"/>
  <c r="AA456" i="56"/>
  <c r="W456" i="56"/>
  <c r="AE455" i="56"/>
  <c r="AA455" i="56"/>
  <c r="W455" i="56"/>
  <c r="AE454" i="56"/>
  <c r="AA454" i="56"/>
  <c r="W454" i="56"/>
  <c r="AE453" i="56"/>
  <c r="AA453" i="56"/>
  <c r="W453" i="56"/>
  <c r="AE452" i="56"/>
  <c r="AA452" i="56"/>
  <c r="W452" i="56"/>
  <c r="AE451" i="56"/>
  <c r="AA451" i="56"/>
  <c r="W451" i="56"/>
  <c r="AE450" i="56"/>
  <c r="AA450" i="56"/>
  <c r="W450" i="56"/>
  <c r="AE449" i="56"/>
  <c r="AA449" i="56"/>
  <c r="W449" i="56"/>
  <c r="AE448" i="56"/>
  <c r="AA448" i="56"/>
  <c r="W448" i="56"/>
  <c r="AE447" i="56"/>
  <c r="AA447" i="56"/>
  <c r="W447" i="56"/>
  <c r="AE446" i="56"/>
  <c r="AA446" i="56"/>
  <c r="W446" i="56"/>
  <c r="AE445" i="56"/>
  <c r="AA445" i="56"/>
  <c r="W445" i="56"/>
  <c r="AE444" i="56"/>
  <c r="AA444" i="56"/>
  <c r="W444" i="56"/>
  <c r="AC443" i="56"/>
  <c r="V443" i="56"/>
  <c r="AD442" i="56"/>
  <c r="Z442" i="56"/>
  <c r="AG441" i="56"/>
  <c r="AC441" i="56"/>
  <c r="Y441" i="56"/>
  <c r="AG440" i="56"/>
  <c r="AC440" i="56"/>
  <c r="Y440" i="56"/>
  <c r="AG439" i="56"/>
  <c r="AC439" i="56"/>
  <c r="Y439" i="56"/>
  <c r="AG438" i="56"/>
  <c r="AC438" i="56"/>
  <c r="Y438" i="56"/>
  <c r="AG437" i="56"/>
  <c r="AC437" i="56"/>
  <c r="Y437" i="56"/>
  <c r="AG436" i="56"/>
  <c r="AC436" i="56"/>
  <c r="Y436" i="56"/>
  <c r="AG435" i="56"/>
  <c r="AC435" i="56"/>
  <c r="Y435" i="56"/>
  <c r="AG434" i="56"/>
  <c r="AC434" i="56"/>
  <c r="Y434" i="56"/>
  <c r="AG433" i="56"/>
  <c r="AC433" i="56"/>
  <c r="Y433" i="56"/>
  <c r="AG432" i="56"/>
  <c r="AC432" i="56"/>
  <c r="Y432" i="56"/>
  <c r="AG431" i="56"/>
  <c r="AC431" i="56"/>
  <c r="Y431" i="56"/>
  <c r="AG430" i="56"/>
  <c r="AC430" i="56"/>
  <c r="Y430" i="56"/>
  <c r="AG429" i="56"/>
  <c r="AC429" i="56"/>
  <c r="Y429" i="56"/>
  <c r="AG428" i="56"/>
  <c r="AC428" i="56"/>
  <c r="Y428" i="56"/>
  <c r="AG427" i="56"/>
  <c r="AC427" i="56"/>
  <c r="Y427" i="56"/>
  <c r="AG426" i="56"/>
  <c r="AC426" i="56"/>
  <c r="Y426" i="56"/>
  <c r="AG425" i="56"/>
  <c r="AC425" i="56"/>
  <c r="Y425" i="56"/>
  <c r="AG424" i="56"/>
  <c r="AC424" i="56"/>
  <c r="Y424" i="56"/>
  <c r="AG423" i="56"/>
  <c r="AC423" i="56"/>
  <c r="Y423" i="56"/>
  <c r="AG422" i="56"/>
  <c r="AC422" i="56"/>
  <c r="Y422" i="56"/>
  <c r="AG421" i="56"/>
  <c r="AC421" i="56"/>
  <c r="Y421" i="56"/>
  <c r="AG420" i="56"/>
  <c r="AC420" i="56"/>
  <c r="Y420" i="56"/>
  <c r="AG419" i="56"/>
  <c r="AC419" i="56"/>
  <c r="Y419" i="56"/>
  <c r="AG418" i="56"/>
  <c r="AC418" i="56"/>
  <c r="Y418" i="56"/>
  <c r="AG417" i="56"/>
  <c r="AC417" i="56"/>
  <c r="Y417" i="56"/>
  <c r="AG416" i="56"/>
  <c r="AC416" i="56"/>
  <c r="Y416" i="56"/>
  <c r="AG415" i="56"/>
  <c r="AC415" i="56"/>
  <c r="Y415" i="56"/>
  <c r="AG414" i="56"/>
  <c r="AC414" i="56"/>
  <c r="Y414" i="56"/>
  <c r="AG413" i="56"/>
  <c r="AC413" i="56"/>
  <c r="Y413" i="56"/>
  <c r="AG412" i="56"/>
  <c r="Z412" i="56"/>
  <c r="AF411" i="56"/>
  <c r="AB411" i="56"/>
  <c r="X411" i="56"/>
  <c r="AE410" i="56"/>
  <c r="AA410" i="56"/>
  <c r="V410" i="56"/>
  <c r="AD409" i="56"/>
  <c r="Z409" i="56"/>
  <c r="V409" i="56"/>
  <c r="AD408" i="56"/>
  <c r="Z408" i="56"/>
  <c r="V408" i="56"/>
  <c r="AD407" i="56"/>
  <c r="Z407" i="56"/>
  <c r="V407" i="56"/>
  <c r="AD406" i="56"/>
  <c r="Z406" i="56"/>
  <c r="V406" i="56"/>
  <c r="AD405" i="56"/>
  <c r="Z405" i="56"/>
  <c r="V405" i="56"/>
  <c r="AD404" i="56"/>
  <c r="Z404" i="56"/>
  <c r="V404" i="56"/>
  <c r="AD403" i="56"/>
  <c r="Z403" i="56"/>
  <c r="V403" i="56"/>
  <c r="AD402" i="56"/>
  <c r="Z402" i="56"/>
  <c r="V402" i="56"/>
  <c r="AD401" i="56"/>
  <c r="Z401" i="56"/>
  <c r="V401" i="56"/>
  <c r="AD400" i="56"/>
  <c r="Z400" i="56"/>
  <c r="V400" i="56"/>
  <c r="AD399" i="56"/>
  <c r="Z399" i="56"/>
  <c r="V399" i="56"/>
  <c r="AD398" i="56"/>
  <c r="Z398" i="56"/>
  <c r="V398" i="56"/>
  <c r="AD397" i="56"/>
  <c r="Z397" i="56"/>
  <c r="V397" i="56"/>
  <c r="AD396" i="56"/>
  <c r="Z396" i="56"/>
  <c r="V396" i="56"/>
  <c r="AD395" i="56"/>
  <c r="Z395" i="56"/>
  <c r="V395" i="56"/>
  <c r="AD394" i="56"/>
  <c r="Z394" i="56"/>
  <c r="V394" i="56"/>
  <c r="AD393" i="56"/>
  <c r="Z393" i="56"/>
  <c r="V393" i="56"/>
  <c r="AD392" i="56"/>
  <c r="Z392" i="56"/>
  <c r="V392" i="56"/>
  <c r="AD391" i="56"/>
  <c r="Z391" i="56"/>
  <c r="V391" i="56"/>
  <c r="AD390" i="56"/>
  <c r="Z390" i="56"/>
  <c r="V390" i="56"/>
  <c r="AD389" i="56"/>
  <c r="Z389" i="56"/>
  <c r="V389" i="56"/>
  <c r="AD388" i="56"/>
  <c r="AF563" i="56"/>
  <c r="AB560" i="56"/>
  <c r="AG556" i="56"/>
  <c r="X553" i="56"/>
  <c r="AG550" i="56"/>
  <c r="AC548" i="56"/>
  <c r="V546" i="56"/>
  <c r="AF543" i="56"/>
  <c r="AB541" i="56"/>
  <c r="AC539" i="56"/>
  <c r="W538" i="56"/>
  <c r="AE536" i="56"/>
  <c r="X535" i="56"/>
  <c r="AG533" i="56"/>
  <c r="AD532" i="56"/>
  <c r="AB531" i="56"/>
  <c r="Z530" i="56"/>
  <c r="X529" i="56"/>
  <c r="AG527" i="56"/>
  <c r="AF526" i="56"/>
  <c r="AC525" i="56"/>
  <c r="Z524" i="56"/>
  <c r="Y523" i="56"/>
  <c r="V522" i="56"/>
  <c r="AF520" i="56"/>
  <c r="AD519" i="56"/>
  <c r="AB518" i="56"/>
  <c r="Y517" i="56"/>
  <c r="X516" i="56"/>
  <c r="AG514" i="56"/>
  <c r="AD513" i="56"/>
  <c r="AC512" i="56"/>
  <c r="AD511" i="56"/>
  <c r="AF510" i="56"/>
  <c r="AG509" i="56"/>
  <c r="V509" i="56"/>
  <c r="X508" i="56"/>
  <c r="Y507" i="56"/>
  <c r="Z506" i="56"/>
  <c r="X505" i="56"/>
  <c r="X504" i="56"/>
  <c r="X503" i="56"/>
  <c r="Y502" i="56"/>
  <c r="Z501" i="56"/>
  <c r="AA500" i="56"/>
  <c r="AD499" i="56"/>
  <c r="V499" i="56"/>
  <c r="Z498" i="56"/>
  <c r="AD497" i="56"/>
  <c r="V497" i="56"/>
  <c r="Z496" i="56"/>
  <c r="AD495" i="56"/>
  <c r="V495" i="56"/>
  <c r="Z494" i="56"/>
  <c r="AD493" i="56"/>
  <c r="V493" i="56"/>
  <c r="Z492" i="56"/>
  <c r="AD491" i="56"/>
  <c r="V491" i="56"/>
  <c r="Z490" i="56"/>
  <c r="AD489" i="56"/>
  <c r="V489" i="56"/>
  <c r="Z488" i="56"/>
  <c r="AD487" i="56"/>
  <c r="V487" i="56"/>
  <c r="Z486" i="56"/>
  <c r="AD485" i="56"/>
  <c r="AC563" i="56"/>
  <c r="AB550" i="56"/>
  <c r="Y541" i="56"/>
  <c r="V535" i="56"/>
  <c r="X530" i="56"/>
  <c r="AB525" i="56"/>
  <c r="AD520" i="56"/>
  <c r="AG515" i="56"/>
  <c r="AC511" i="56"/>
  <c r="AF559" i="56"/>
  <c r="Y548" i="56"/>
  <c r="AB539" i="56"/>
  <c r="AD533" i="56"/>
  <c r="V529" i="56"/>
  <c r="Y524" i="56"/>
  <c r="AB519" i="56"/>
  <c r="AF514" i="56"/>
  <c r="AD510" i="56"/>
  <c r="X507" i="56"/>
  <c r="V503" i="56"/>
  <c r="AC499" i="56"/>
  <c r="AG496" i="56"/>
  <c r="Y494" i="56"/>
  <c r="AC491" i="56"/>
  <c r="AG488" i="56"/>
  <c r="Y486" i="56"/>
  <c r="Z484" i="56"/>
  <c r="V483" i="56"/>
  <c r="AD481" i="56"/>
  <c r="AD480" i="56"/>
  <c r="AE479" i="56"/>
  <c r="AG478" i="56"/>
  <c r="V478" i="56"/>
  <c r="W477" i="56"/>
  <c r="Y476" i="56"/>
  <c r="Z475" i="56"/>
  <c r="V474" i="56"/>
  <c r="X473" i="56"/>
  <c r="AA472" i="56"/>
  <c r="AD471" i="56"/>
  <c r="V471" i="56"/>
  <c r="Z470" i="56"/>
  <c r="AD469" i="56"/>
  <c r="V469" i="56"/>
  <c r="Z468" i="56"/>
  <c r="AD467" i="56"/>
  <c r="AB556" i="56"/>
  <c r="AG545" i="56"/>
  <c r="AF537" i="56"/>
  <c r="AC532" i="56"/>
  <c r="AF527" i="56"/>
  <c r="V523" i="56"/>
  <c r="Z518" i="56"/>
  <c r="AC513" i="56"/>
  <c r="AF509" i="56"/>
  <c r="Y506" i="56"/>
  <c r="W502" i="56"/>
  <c r="AG498" i="56"/>
  <c r="Y496" i="56"/>
  <c r="AC493" i="56"/>
  <c r="AG490" i="56"/>
  <c r="Y488" i="56"/>
  <c r="AC485" i="56"/>
  <c r="Y484" i="56"/>
  <c r="AG482" i="56"/>
  <c r="AC481" i="56"/>
  <c r="AC480" i="56"/>
  <c r="AD479" i="56"/>
  <c r="AE478" i="56"/>
  <c r="AG477" i="56"/>
  <c r="V477" i="56"/>
  <c r="W476" i="56"/>
  <c r="Y475" i="56"/>
  <c r="AG473" i="56"/>
  <c r="V473" i="56"/>
  <c r="Z472" i="56"/>
  <c r="AC471" i="56"/>
  <c r="AG470" i="56"/>
  <c r="Y470" i="56"/>
  <c r="AC469" i="56"/>
  <c r="AG468" i="56"/>
  <c r="Y468" i="56"/>
  <c r="AC467" i="56"/>
  <c r="AG466" i="56"/>
  <c r="Y466" i="56"/>
  <c r="AC465" i="56"/>
  <c r="AG464" i="56"/>
  <c r="Y464" i="56"/>
  <c r="AC463" i="56"/>
  <c r="AG462" i="56"/>
  <c r="Y462" i="56"/>
  <c r="AC461" i="56"/>
  <c r="AG460" i="56"/>
  <c r="Y460" i="56"/>
  <c r="AC459" i="56"/>
  <c r="AG458" i="56"/>
  <c r="Y458" i="56"/>
  <c r="AC457" i="56"/>
  <c r="AG456" i="56"/>
  <c r="Y456" i="56"/>
  <c r="AC455" i="56"/>
  <c r="AG454" i="56"/>
  <c r="Y454" i="56"/>
  <c r="AC453" i="56"/>
  <c r="AG452" i="56"/>
  <c r="Y452" i="56"/>
  <c r="AC451" i="56"/>
  <c r="AG450" i="56"/>
  <c r="Y450" i="56"/>
  <c r="AC449" i="56"/>
  <c r="AG448" i="56"/>
  <c r="Y448" i="56"/>
  <c r="AC447" i="56"/>
  <c r="AG446" i="56"/>
  <c r="Y446" i="56"/>
  <c r="AC445" i="56"/>
  <c r="AG444" i="56"/>
  <c r="Y444" i="56"/>
  <c r="Z443" i="56"/>
  <c r="AB442" i="56"/>
  <c r="AE441" i="56"/>
  <c r="W441" i="56"/>
  <c r="AA440" i="56"/>
  <c r="AE439" i="56"/>
  <c r="W439" i="56"/>
  <c r="AA438" i="56"/>
  <c r="AE437" i="56"/>
  <c r="W437" i="56"/>
  <c r="AA436" i="56"/>
  <c r="AE435" i="56"/>
  <c r="W435" i="56"/>
  <c r="V553" i="56"/>
  <c r="AC526" i="56"/>
  <c r="AG508" i="56"/>
  <c r="Y501" i="56"/>
  <c r="AC495" i="56"/>
  <c r="Y490" i="56"/>
  <c r="V485" i="56"/>
  <c r="Z482" i="56"/>
  <c r="Y480" i="56"/>
  <c r="AA478" i="56"/>
  <c r="AD476" i="56"/>
  <c r="AG474" i="56"/>
  <c r="AE472" i="56"/>
  <c r="Z471" i="56"/>
  <c r="V470" i="56"/>
  <c r="AD468" i="56"/>
  <c r="Z467" i="56"/>
  <c r="AC466" i="56"/>
  <c r="AD465" i="56"/>
  <c r="AD464" i="56"/>
  <c r="AG463" i="56"/>
  <c r="Z543" i="56"/>
  <c r="AG521" i="56"/>
  <c r="V508" i="56"/>
  <c r="Z500" i="56"/>
  <c r="AG494" i="56"/>
  <c r="AC489" i="56"/>
  <c r="AG484" i="56"/>
  <c r="Y482" i="56"/>
  <c r="W480" i="56"/>
  <c r="Z478" i="56"/>
  <c r="AC476" i="56"/>
  <c r="AC474" i="56"/>
  <c r="AD472" i="56"/>
  <c r="Y471" i="56"/>
  <c r="AG469" i="56"/>
  <c r="AC468" i="56"/>
  <c r="Y467" i="56"/>
  <c r="Z466" i="56"/>
  <c r="Z465" i="56"/>
  <c r="AC464" i="56"/>
  <c r="AD463" i="56"/>
  <c r="AC536" i="56"/>
  <c r="X517" i="56"/>
  <c r="AG504" i="56"/>
  <c r="Y498" i="56"/>
  <c r="AG492" i="56"/>
  <c r="AC487" i="56"/>
  <c r="AD483" i="56"/>
  <c r="W481" i="56"/>
  <c r="Z479" i="56"/>
  <c r="AC477" i="56"/>
  <c r="AE475" i="56"/>
  <c r="AC473" i="56"/>
  <c r="V472" i="56"/>
  <c r="AD470" i="56"/>
  <c r="Z469" i="56"/>
  <c r="V468" i="56"/>
  <c r="V467" i="56"/>
  <c r="V466" i="56"/>
  <c r="Y465" i="56"/>
  <c r="Z464" i="56"/>
  <c r="Z463" i="56"/>
  <c r="AC462" i="56"/>
  <c r="AD461" i="56"/>
  <c r="AD460" i="56"/>
  <c r="AG459" i="56"/>
  <c r="V459" i="56"/>
  <c r="V458" i="56"/>
  <c r="Y457" i="56"/>
  <c r="Z456" i="56"/>
  <c r="Z455" i="56"/>
  <c r="AC454" i="56"/>
  <c r="AD453" i="56"/>
  <c r="AD452" i="56"/>
  <c r="AG451" i="56"/>
  <c r="V451" i="56"/>
  <c r="V450" i="56"/>
  <c r="Y449" i="56"/>
  <c r="Z448" i="56"/>
  <c r="Z447" i="56"/>
  <c r="AC446" i="56"/>
  <c r="AD445" i="56"/>
  <c r="AD444" i="56"/>
  <c r="AG443" i="56"/>
  <c r="AC442" i="56"/>
  <c r="AB441" i="56"/>
  <c r="AE440" i="56"/>
  <c r="AF439" i="56"/>
  <c r="AF438" i="56"/>
  <c r="W438" i="56"/>
  <c r="X437" i="56"/>
  <c r="X436" i="56"/>
  <c r="AA435" i="56"/>
  <c r="AB434" i="56"/>
  <c r="AF433" i="56"/>
  <c r="X433" i="56"/>
  <c r="AB432" i="56"/>
  <c r="AF431" i="56"/>
  <c r="X431" i="56"/>
  <c r="AB430" i="56"/>
  <c r="AF429" i="56"/>
  <c r="X429" i="56"/>
  <c r="AB428" i="56"/>
  <c r="AF427" i="56"/>
  <c r="X427" i="56"/>
  <c r="AB426" i="56"/>
  <c r="AF425" i="56"/>
  <c r="X425" i="56"/>
  <c r="AB424" i="56"/>
  <c r="AF423" i="56"/>
  <c r="X423" i="56"/>
  <c r="AB422" i="56"/>
  <c r="AF421" i="56"/>
  <c r="X421" i="56"/>
  <c r="AB420" i="56"/>
  <c r="AF419" i="56"/>
  <c r="X419" i="56"/>
  <c r="AB418" i="56"/>
  <c r="AF417" i="56"/>
  <c r="X417" i="56"/>
  <c r="AB416" i="56"/>
  <c r="AF415" i="56"/>
  <c r="X415" i="56"/>
  <c r="AB414" i="56"/>
  <c r="AF413" i="56"/>
  <c r="X413" i="56"/>
  <c r="X412" i="56"/>
  <c r="AD411" i="56"/>
  <c r="Y411" i="56"/>
  <c r="AD410" i="56"/>
  <c r="Y410" i="56"/>
  <c r="AE409" i="56"/>
  <c r="Y409" i="56"/>
  <c r="AF408" i="56"/>
  <c r="AA408" i="56"/>
  <c r="AG407" i="56"/>
  <c r="AB407" i="56"/>
  <c r="W407" i="56"/>
  <c r="AC406" i="56"/>
  <c r="X406" i="56"/>
  <c r="AE405" i="56"/>
  <c r="Y405" i="56"/>
  <c r="AF404" i="56"/>
  <c r="AA404" i="56"/>
  <c r="AG403" i="56"/>
  <c r="AB403" i="56"/>
  <c r="W403" i="56"/>
  <c r="AC402" i="56"/>
  <c r="X402" i="56"/>
  <c r="AE401" i="56"/>
  <c r="Y401" i="56"/>
  <c r="AF400" i="56"/>
  <c r="AA400" i="56"/>
  <c r="AG399" i="56"/>
  <c r="AB399" i="56"/>
  <c r="W399" i="56"/>
  <c r="AC398" i="56"/>
  <c r="X398" i="56"/>
  <c r="AE397" i="56"/>
  <c r="Y397" i="56"/>
  <c r="AF396" i="56"/>
  <c r="AA396" i="56"/>
  <c r="AG395" i="56"/>
  <c r="AB395" i="56"/>
  <c r="W395" i="56"/>
  <c r="AC394" i="56"/>
  <c r="X394" i="56"/>
  <c r="AE393" i="56"/>
  <c r="Y393" i="56"/>
  <c r="AF392" i="56"/>
  <c r="AA392" i="56"/>
  <c r="AG391" i="56"/>
  <c r="AB391" i="56"/>
  <c r="W391" i="56"/>
  <c r="AC390" i="56"/>
  <c r="X390" i="56"/>
  <c r="AE389" i="56"/>
  <c r="Y389" i="56"/>
  <c r="AF388" i="56"/>
  <c r="AA388" i="56"/>
  <c r="W388" i="56"/>
  <c r="AE387" i="56"/>
  <c r="AA387" i="56"/>
  <c r="W387" i="56"/>
  <c r="AE386" i="56"/>
  <c r="AA386" i="56"/>
  <c r="W386" i="56"/>
  <c r="AE385" i="56"/>
  <c r="AA385" i="56"/>
  <c r="W385" i="56"/>
  <c r="AE384" i="56"/>
  <c r="AA384" i="56"/>
  <c r="W384" i="56"/>
  <c r="AE383" i="56"/>
  <c r="AA383" i="56"/>
  <c r="W383" i="56"/>
  <c r="AE382" i="56"/>
  <c r="AA382" i="56"/>
  <c r="W382" i="56"/>
  <c r="AC381" i="56"/>
  <c r="V381" i="56"/>
  <c r="AD380" i="56"/>
  <c r="Z380" i="56"/>
  <c r="AG379" i="56"/>
  <c r="AC379" i="56"/>
  <c r="Y379" i="56"/>
  <c r="AF378" i="56"/>
  <c r="AB378" i="56"/>
  <c r="X378" i="56"/>
  <c r="AF377" i="56"/>
  <c r="AB377" i="56"/>
  <c r="Z531" i="56"/>
  <c r="Y492" i="56"/>
  <c r="Y479" i="56"/>
  <c r="AG471" i="56"/>
  <c r="AD466" i="56"/>
  <c r="Y463" i="56"/>
  <c r="V462" i="56"/>
  <c r="V461" i="56"/>
  <c r="AD459" i="56"/>
  <c r="AC458" i="56"/>
  <c r="Z457" i="56"/>
  <c r="V456" i="56"/>
  <c r="V455" i="56"/>
  <c r="AG453" i="56"/>
  <c r="AC452" i="56"/>
  <c r="Z451" i="56"/>
  <c r="Z450" i="56"/>
  <c r="V449" i="56"/>
  <c r="AG447" i="56"/>
  <c r="AD446" i="56"/>
  <c r="Z445" i="56"/>
  <c r="Z444" i="56"/>
  <c r="AF442" i="56"/>
  <c r="AA441" i="56"/>
  <c r="X440" i="56"/>
  <c r="X439" i="56"/>
  <c r="AF437" i="56"/>
  <c r="AE436" i="56"/>
  <c r="AB435" i="56"/>
  <c r="AA434" i="56"/>
  <c r="AB433" i="56"/>
  <c r="AE432" i="56"/>
  <c r="AE431" i="56"/>
  <c r="AF430" i="56"/>
  <c r="W430" i="56"/>
  <c r="W429" i="56"/>
  <c r="X428" i="56"/>
  <c r="AA427" i="56"/>
  <c r="AA426" i="56"/>
  <c r="AB425" i="56"/>
  <c r="AE424" i="56"/>
  <c r="AE423" i="56"/>
  <c r="AF422" i="56"/>
  <c r="W422" i="56"/>
  <c r="W421" i="56"/>
  <c r="X420" i="56"/>
  <c r="AA419" i="56"/>
  <c r="AA418" i="56"/>
  <c r="AB417" i="56"/>
  <c r="AE416" i="56"/>
  <c r="AE415" i="56"/>
  <c r="AF414" i="56"/>
  <c r="W414" i="56"/>
  <c r="W413" i="56"/>
  <c r="AG411" i="56"/>
  <c r="Z411" i="56"/>
  <c r="AC410" i="56"/>
  <c r="AG409" i="56"/>
  <c r="AA409" i="56"/>
  <c r="AE408" i="56"/>
  <c r="X408" i="56"/>
  <c r="AC407" i="56"/>
  <c r="AG406" i="56"/>
  <c r="AA406" i="56"/>
  <c r="AF405" i="56"/>
  <c r="X405" i="56"/>
  <c r="AC404" i="56"/>
  <c r="W404" i="56"/>
  <c r="AA403" i="56"/>
  <c r="AF402" i="56"/>
  <c r="Y402" i="56"/>
  <c r="AC401" i="56"/>
  <c r="W401" i="56"/>
  <c r="AB400" i="56"/>
  <c r="AF399" i="56"/>
  <c r="Y399" i="56"/>
  <c r="AE398" i="56"/>
  <c r="W398" i="56"/>
  <c r="AB397" i="56"/>
  <c r="AG396" i="56"/>
  <c r="Y396" i="56"/>
  <c r="AE395" i="56"/>
  <c r="X395" i="56"/>
  <c r="AB394" i="56"/>
  <c r="AG393" i="56"/>
  <c r="AA393" i="56"/>
  <c r="AE392" i="56"/>
  <c r="X392" i="56"/>
  <c r="AC391" i="56"/>
  <c r="AG390" i="56"/>
  <c r="AA390" i="56"/>
  <c r="AF389" i="56"/>
  <c r="X389" i="56"/>
  <c r="AC388" i="56"/>
  <c r="X388" i="56"/>
  <c r="AD387" i="56"/>
  <c r="Y387" i="56"/>
  <c r="AF386" i="56"/>
  <c r="Z386" i="56"/>
  <c r="AG385" i="56"/>
  <c r="AB385" i="56"/>
  <c r="V385" i="56"/>
  <c r="AC384" i="56"/>
  <c r="X384" i="56"/>
  <c r="AD383" i="56"/>
  <c r="Y383" i="56"/>
  <c r="AF382" i="56"/>
  <c r="Z382" i="56"/>
  <c r="AG381" i="56"/>
  <c r="X381" i="56"/>
  <c r="AC380" i="56"/>
  <c r="X380" i="56"/>
  <c r="AD379" i="56"/>
  <c r="X379" i="56"/>
  <c r="AD378" i="56"/>
  <c r="Y378" i="56"/>
  <c r="AE377" i="56"/>
  <c r="Z377" i="56"/>
  <c r="V377" i="56"/>
  <c r="AD376" i="56"/>
  <c r="Z376" i="56"/>
  <c r="V376" i="56"/>
  <c r="AD375" i="56"/>
  <c r="Z375" i="56"/>
  <c r="V375" i="56"/>
  <c r="AD374" i="56"/>
  <c r="Z374" i="56"/>
  <c r="V374" i="56"/>
  <c r="AD373" i="56"/>
  <c r="Z373" i="56"/>
  <c r="V373" i="56"/>
  <c r="AD372" i="56"/>
  <c r="Z372" i="56"/>
  <c r="V372" i="56"/>
  <c r="AD371" i="56"/>
  <c r="Z371" i="56"/>
  <c r="V371" i="56"/>
  <c r="AD370" i="56"/>
  <c r="Z370" i="56"/>
  <c r="V370" i="56"/>
  <c r="AD369" i="56"/>
  <c r="Z369" i="56"/>
  <c r="V369" i="56"/>
  <c r="AD368" i="56"/>
  <c r="Z368" i="56"/>
  <c r="V368" i="56"/>
  <c r="AD367" i="56"/>
  <c r="Z367" i="56"/>
  <c r="V367" i="56"/>
  <c r="AD366" i="56"/>
  <c r="Z366" i="56"/>
  <c r="V366" i="56"/>
  <c r="AD365" i="56"/>
  <c r="Z365" i="56"/>
  <c r="V365" i="56"/>
  <c r="AD364" i="56"/>
  <c r="Z364" i="56"/>
  <c r="V364" i="56"/>
  <c r="AD363" i="56"/>
  <c r="Z363" i="56"/>
  <c r="V363" i="56"/>
  <c r="AD362" i="56"/>
  <c r="Z362" i="56"/>
  <c r="V362" i="56"/>
  <c r="AD361" i="56"/>
  <c r="Z361" i="56"/>
  <c r="V361" i="56"/>
  <c r="AD360" i="56"/>
  <c r="Z360" i="56"/>
  <c r="V360" i="56"/>
  <c r="AD359" i="56"/>
  <c r="Z359" i="56"/>
  <c r="V359" i="56"/>
  <c r="AD358" i="56"/>
  <c r="Z358" i="56"/>
  <c r="V358" i="56"/>
  <c r="AD357" i="56"/>
  <c r="Z357" i="56"/>
  <c r="V357" i="56"/>
  <c r="AD356" i="56"/>
  <c r="Z356" i="56"/>
  <c r="V356" i="56"/>
  <c r="AD355" i="56"/>
  <c r="Z355" i="56"/>
  <c r="V355" i="56"/>
  <c r="AD354" i="56"/>
  <c r="Z354" i="56"/>
  <c r="V354" i="56"/>
  <c r="AD353" i="56"/>
  <c r="Z353" i="56"/>
  <c r="V353" i="56"/>
  <c r="AD352" i="56"/>
  <c r="Z352" i="56"/>
  <c r="V352" i="56"/>
  <c r="AD351" i="56"/>
  <c r="Z351" i="56"/>
  <c r="V351" i="56"/>
  <c r="AB350" i="56"/>
  <c r="AG349" i="56"/>
  <c r="AC349" i="56"/>
  <c r="Y349" i="56"/>
  <c r="AF348" i="56"/>
  <c r="AB348" i="56"/>
  <c r="X348" i="56"/>
  <c r="AE347" i="56"/>
  <c r="AA347" i="56"/>
  <c r="W347" i="56"/>
  <c r="AE346" i="56"/>
  <c r="AA346" i="56"/>
  <c r="W346" i="56"/>
  <c r="AE345" i="56"/>
  <c r="AA345" i="56"/>
  <c r="W345" i="56"/>
  <c r="AE344" i="56"/>
  <c r="AA344" i="56"/>
  <c r="W344" i="56"/>
  <c r="AE343" i="56"/>
  <c r="AA343" i="56"/>
  <c r="W343" i="56"/>
  <c r="AE342" i="56"/>
  <c r="AA342" i="56"/>
  <c r="W342" i="56"/>
  <c r="AE341" i="56"/>
  <c r="AA341" i="56"/>
  <c r="W341" i="56"/>
  <c r="AE340" i="56"/>
  <c r="AA340" i="56"/>
  <c r="W340" i="56"/>
  <c r="AE339" i="56"/>
  <c r="AA339" i="56"/>
  <c r="W339" i="56"/>
  <c r="AE338" i="56"/>
  <c r="AA338" i="56"/>
  <c r="W338" i="56"/>
  <c r="AE337" i="56"/>
  <c r="AA337" i="56"/>
  <c r="W337" i="56"/>
  <c r="AE336" i="56"/>
  <c r="AA336" i="56"/>
  <c r="W336" i="56"/>
  <c r="AE335" i="56"/>
  <c r="AA335" i="56"/>
  <c r="W335" i="56"/>
  <c r="AE334" i="56"/>
  <c r="AA334" i="56"/>
  <c r="W334" i="56"/>
  <c r="AE333" i="56"/>
  <c r="AA333" i="56"/>
  <c r="W333" i="56"/>
  <c r="AE332" i="56"/>
  <c r="AA332" i="56"/>
  <c r="W332" i="56"/>
  <c r="AE331" i="56"/>
  <c r="AA331" i="56"/>
  <c r="W331" i="56"/>
  <c r="AE330" i="56"/>
  <c r="AA330" i="56"/>
  <c r="W330" i="56"/>
  <c r="AE329" i="56"/>
  <c r="AA329" i="56"/>
  <c r="W329" i="56"/>
  <c r="AE328" i="56"/>
  <c r="AA328" i="56"/>
  <c r="W328" i="56"/>
  <c r="AE327" i="56"/>
  <c r="AA327" i="56"/>
  <c r="W327" i="56"/>
  <c r="AE326" i="56"/>
  <c r="AA326" i="56"/>
  <c r="W326" i="56"/>
  <c r="AE325" i="56"/>
  <c r="AA325" i="56"/>
  <c r="W325" i="56"/>
  <c r="AE324" i="56"/>
  <c r="AA324" i="56"/>
  <c r="W324" i="56"/>
  <c r="AE323" i="56"/>
  <c r="AA323" i="56"/>
  <c r="W323" i="56"/>
  <c r="AE322" i="56"/>
  <c r="AB512" i="56"/>
  <c r="AG486" i="56"/>
  <c r="AA477" i="56"/>
  <c r="AC470" i="56"/>
  <c r="AG465" i="56"/>
  <c r="V463" i="56"/>
  <c r="AG461" i="56"/>
  <c r="AC460" i="56"/>
  <c r="Z459" i="56"/>
  <c r="Z458" i="56"/>
  <c r="V457" i="56"/>
  <c r="AG455" i="56"/>
  <c r="AD454" i="56"/>
  <c r="Z453" i="56"/>
  <c r="Z452" i="56"/>
  <c r="Y451" i="56"/>
  <c r="AG449" i="56"/>
  <c r="AD448" i="56"/>
  <c r="AD447" i="56"/>
  <c r="Z446" i="56"/>
  <c r="Y445" i="56"/>
  <c r="V444" i="56"/>
  <c r="Y442" i="56"/>
  <c r="X441" i="56"/>
  <c r="W440" i="56"/>
  <c r="AE438" i="56"/>
  <c r="AB437" i="56"/>
  <c r="AB436" i="56"/>
  <c r="X435" i="56"/>
  <c r="X434" i="56"/>
  <c r="AA433" i="56"/>
  <c r="AA432" i="56"/>
  <c r="AB431" i="56"/>
  <c r="AE430" i="56"/>
  <c r="AE429" i="56"/>
  <c r="AF428" i="56"/>
  <c r="W428" i="56"/>
  <c r="W427" i="56"/>
  <c r="X426" i="56"/>
  <c r="AA425" i="56"/>
  <c r="AA424" i="56"/>
  <c r="AB423" i="56"/>
  <c r="AE422" i="56"/>
  <c r="AE421" i="56"/>
  <c r="AF420" i="56"/>
  <c r="W420" i="56"/>
  <c r="W419" i="56"/>
  <c r="X418" i="56"/>
  <c r="AA417" i="56"/>
  <c r="AA416" i="56"/>
  <c r="AB415" i="56"/>
  <c r="AE414" i="56"/>
  <c r="AE413" i="56"/>
  <c r="AE412" i="56"/>
  <c r="AE411" i="56"/>
  <c r="V411" i="56"/>
  <c r="AB410" i="56"/>
  <c r="AF409" i="56"/>
  <c r="X409" i="56"/>
  <c r="AC408" i="56"/>
  <c r="W408" i="56"/>
  <c r="AA407" i="56"/>
  <c r="AF406" i="56"/>
  <c r="Y406" i="56"/>
  <c r="AC405" i="56"/>
  <c r="W405" i="56"/>
  <c r="AB404" i="56"/>
  <c r="AF403" i="56"/>
  <c r="Y403" i="56"/>
  <c r="AE402" i="56"/>
  <c r="W402" i="56"/>
  <c r="AB401" i="56"/>
  <c r="AG400" i="56"/>
  <c r="Y400" i="56"/>
  <c r="AE399" i="56"/>
  <c r="X399" i="56"/>
  <c r="AB398" i="56"/>
  <c r="AG397" i="56"/>
  <c r="AA397" i="56"/>
  <c r="AE396" i="56"/>
  <c r="X396" i="56"/>
  <c r="AC395" i="56"/>
  <c r="AG394" i="56"/>
  <c r="AA394" i="56"/>
  <c r="AF393" i="56"/>
  <c r="X393" i="56"/>
  <c r="AC392" i="56"/>
  <c r="W392" i="56"/>
  <c r="AA391" i="56"/>
  <c r="AF390" i="56"/>
  <c r="Y390" i="56"/>
  <c r="AC389" i="56"/>
  <c r="W389" i="56"/>
  <c r="AB388" i="56"/>
  <c r="V388" i="56"/>
  <c r="AC387" i="56"/>
  <c r="X387" i="56"/>
  <c r="AD386" i="56"/>
  <c r="Y386" i="56"/>
  <c r="AF385" i="56"/>
  <c r="Z385" i="56"/>
  <c r="AG384" i="56"/>
  <c r="AB384" i="56"/>
  <c r="V384" i="56"/>
  <c r="AC383" i="56"/>
  <c r="X383" i="56"/>
  <c r="AD382" i="56"/>
  <c r="Y382" i="56"/>
  <c r="AE381" i="56"/>
  <c r="AG380" i="56"/>
  <c r="AB380" i="56"/>
  <c r="V380" i="56"/>
  <c r="AB379" i="56"/>
  <c r="V379" i="56"/>
  <c r="AC378" i="56"/>
  <c r="W378" i="56"/>
  <c r="AD377" i="56"/>
  <c r="Y377" i="56"/>
  <c r="AG376" i="56"/>
  <c r="AC376" i="56"/>
  <c r="Y376" i="56"/>
  <c r="AG375" i="56"/>
  <c r="AC375" i="56"/>
  <c r="Y375" i="56"/>
  <c r="AG374" i="56"/>
  <c r="AC374" i="56"/>
  <c r="Y374" i="56"/>
  <c r="AG373" i="56"/>
  <c r="AC373" i="56"/>
  <c r="Y373" i="56"/>
  <c r="AG372" i="56"/>
  <c r="AC372" i="56"/>
  <c r="Y372" i="56"/>
  <c r="AG371" i="56"/>
  <c r="AC371" i="56"/>
  <c r="Y371" i="56"/>
  <c r="AG370" i="56"/>
  <c r="AC370" i="56"/>
  <c r="Y370" i="56"/>
  <c r="AG369" i="56"/>
  <c r="AC369" i="56"/>
  <c r="Y369" i="56"/>
  <c r="AG368" i="56"/>
  <c r="AC368" i="56"/>
  <c r="Y368" i="56"/>
  <c r="AG367" i="56"/>
  <c r="AC367" i="56"/>
  <c r="Y367" i="56"/>
  <c r="AG366" i="56"/>
  <c r="AC366" i="56"/>
  <c r="Y366" i="56"/>
  <c r="AG365" i="56"/>
  <c r="AC365" i="56"/>
  <c r="Y365" i="56"/>
  <c r="AG364" i="56"/>
  <c r="AC364" i="56"/>
  <c r="Y364" i="56"/>
  <c r="AG363" i="56"/>
  <c r="AC363" i="56"/>
  <c r="Y363" i="56"/>
  <c r="AG362" i="56"/>
  <c r="AC362" i="56"/>
  <c r="Y362" i="56"/>
  <c r="AG361" i="56"/>
  <c r="AC361" i="56"/>
  <c r="Y361" i="56"/>
  <c r="AG360" i="56"/>
  <c r="AC360" i="56"/>
  <c r="Y360" i="56"/>
  <c r="AG359" i="56"/>
  <c r="AC359" i="56"/>
  <c r="Y359" i="56"/>
  <c r="AG358" i="56"/>
  <c r="AC358" i="56"/>
  <c r="Y358" i="56"/>
  <c r="AG357" i="56"/>
  <c r="AC357" i="56"/>
  <c r="Y357" i="56"/>
  <c r="AG356" i="56"/>
  <c r="AC356" i="56"/>
  <c r="Y356" i="56"/>
  <c r="AG355" i="56"/>
  <c r="AC355" i="56"/>
  <c r="Y355" i="56"/>
  <c r="AG354" i="56"/>
  <c r="AC354" i="56"/>
  <c r="Y354" i="56"/>
  <c r="AG353" i="56"/>
  <c r="AC353" i="56"/>
  <c r="Y353" i="56"/>
  <c r="AG352" i="56"/>
  <c r="AC352" i="56"/>
  <c r="Y352" i="56"/>
  <c r="AG351" i="56"/>
  <c r="V504" i="56"/>
  <c r="AC483" i="56"/>
  <c r="AD475" i="56"/>
  <c r="Y469" i="56"/>
  <c r="V465" i="56"/>
  <c r="AD462" i="56"/>
  <c r="Z461" i="56"/>
  <c r="Z460" i="56"/>
  <c r="Y459" i="56"/>
  <c r="AG457" i="56"/>
  <c r="AD456" i="56"/>
  <c r="AD455" i="56"/>
  <c r="Z454" i="56"/>
  <c r="Y453" i="56"/>
  <c r="V452" i="56"/>
  <c r="AD450" i="56"/>
  <c r="AD449" i="56"/>
  <c r="AC448" i="56"/>
  <c r="Y447" i="56"/>
  <c r="V446" i="56"/>
  <c r="V445" i="56"/>
  <c r="AB443" i="56"/>
  <c r="X442" i="56"/>
  <c r="AF440" i="56"/>
  <c r="AB439" i="56"/>
  <c r="AB438" i="56"/>
  <c r="AA437" i="56"/>
  <c r="W436" i="56"/>
  <c r="AF434" i="56"/>
  <c r="W434" i="56"/>
  <c r="W433" i="56"/>
  <c r="X432" i="56"/>
  <c r="AA431" i="56"/>
  <c r="AA430" i="56"/>
  <c r="AB429" i="56"/>
  <c r="AE428" i="56"/>
  <c r="AE427" i="56"/>
  <c r="AF426" i="56"/>
  <c r="W426" i="56"/>
  <c r="W425" i="56"/>
  <c r="X424" i="56"/>
  <c r="AA423" i="56"/>
  <c r="AA422" i="56"/>
  <c r="AB421" i="56"/>
  <c r="AE420" i="56"/>
  <c r="AE419" i="56"/>
  <c r="AF418" i="56"/>
  <c r="W418" i="56"/>
  <c r="W417" i="56"/>
  <c r="X416" i="56"/>
  <c r="AA415" i="56"/>
  <c r="AA414" i="56"/>
  <c r="AB413" i="56"/>
  <c r="AC412" i="56"/>
  <c r="AC411" i="56"/>
  <c r="AG410" i="56"/>
  <c r="Z410" i="56"/>
  <c r="AC409" i="56"/>
  <c r="W409" i="56"/>
  <c r="AB408" i="56"/>
  <c r="AF407" i="56"/>
  <c r="Y407" i="56"/>
  <c r="AE406" i="56"/>
  <c r="W406" i="56"/>
  <c r="AB405" i="56"/>
  <c r="AG404" i="56"/>
  <c r="Y404" i="56"/>
  <c r="AE403" i="56"/>
  <c r="X403" i="56"/>
  <c r="AB402" i="56"/>
  <c r="AG401" i="56"/>
  <c r="AA401" i="56"/>
  <c r="AE400" i="56"/>
  <c r="X400" i="56"/>
  <c r="AC399" i="56"/>
  <c r="AG398" i="56"/>
  <c r="AA398" i="56"/>
  <c r="AF397" i="56"/>
  <c r="X397" i="56"/>
  <c r="AC396" i="56"/>
  <c r="W396" i="56"/>
  <c r="AA395" i="56"/>
  <c r="AF394" i="56"/>
  <c r="Y394" i="56"/>
  <c r="AC393" i="56"/>
  <c r="W393" i="56"/>
  <c r="AB392" i="56"/>
  <c r="AF391" i="56"/>
  <c r="Y391" i="56"/>
  <c r="AE390" i="56"/>
  <c r="W390" i="56"/>
  <c r="AB389" i="56"/>
  <c r="AG388" i="56"/>
  <c r="Z388" i="56"/>
  <c r="AG387" i="56"/>
  <c r="AB387" i="56"/>
  <c r="V387" i="56"/>
  <c r="AC386" i="56"/>
  <c r="X386" i="56"/>
  <c r="AD385" i="56"/>
  <c r="Y385" i="56"/>
  <c r="AF384" i="56"/>
  <c r="Z384" i="56"/>
  <c r="AG383" i="56"/>
  <c r="AB383" i="56"/>
  <c r="V383" i="56"/>
  <c r="AC382" i="56"/>
  <c r="X382" i="56"/>
  <c r="AB381" i="56"/>
  <c r="AF380" i="56"/>
  <c r="AA380" i="56"/>
  <c r="AF379" i="56"/>
  <c r="AA379" i="56"/>
  <c r="AG378" i="56"/>
  <c r="AA378" i="56"/>
  <c r="V378" i="56"/>
  <c r="AC377" i="56"/>
  <c r="X377" i="56"/>
  <c r="AF376" i="56"/>
  <c r="AB376" i="56"/>
  <c r="X376" i="56"/>
  <c r="AF375" i="56"/>
  <c r="AB375" i="56"/>
  <c r="X375" i="56"/>
  <c r="AF374" i="56"/>
  <c r="AB374" i="56"/>
  <c r="X374" i="56"/>
  <c r="AF373" i="56"/>
  <c r="AB373" i="56"/>
  <c r="X373" i="56"/>
  <c r="AF372" i="56"/>
  <c r="AB372" i="56"/>
  <c r="X372" i="56"/>
  <c r="AF371" i="56"/>
  <c r="AB371" i="56"/>
  <c r="X371" i="56"/>
  <c r="AF370" i="56"/>
  <c r="AB370" i="56"/>
  <c r="X370" i="56"/>
  <c r="AF369" i="56"/>
  <c r="AB369" i="56"/>
  <c r="X369" i="56"/>
  <c r="AF368" i="56"/>
  <c r="AB368" i="56"/>
  <c r="X368" i="56"/>
  <c r="AF367" i="56"/>
  <c r="AB367" i="56"/>
  <c r="X367" i="56"/>
  <c r="AF366" i="56"/>
  <c r="AB366" i="56"/>
  <c r="X366" i="56"/>
  <c r="AF365" i="56"/>
  <c r="AB365" i="56"/>
  <c r="X365" i="56"/>
  <c r="AF364" i="56"/>
  <c r="AB364" i="56"/>
  <c r="X364" i="56"/>
  <c r="AF363" i="56"/>
  <c r="AB363" i="56"/>
  <c r="X363" i="56"/>
  <c r="AF362" i="56"/>
  <c r="AB362" i="56"/>
  <c r="X362" i="56"/>
  <c r="AF361" i="56"/>
  <c r="AB361" i="56"/>
  <c r="X361" i="56"/>
  <c r="AF360" i="56"/>
  <c r="AB360" i="56"/>
  <c r="X360" i="56"/>
  <c r="AF359" i="56"/>
  <c r="AB359" i="56"/>
  <c r="X359" i="56"/>
  <c r="AF358" i="56"/>
  <c r="AB358" i="56"/>
  <c r="X358" i="56"/>
  <c r="AF357" i="56"/>
  <c r="AB357" i="56"/>
  <c r="X357" i="56"/>
  <c r="AF356" i="56"/>
  <c r="AB356" i="56"/>
  <c r="X356" i="56"/>
  <c r="AF355" i="56"/>
  <c r="AB355" i="56"/>
  <c r="X355" i="56"/>
  <c r="AF354" i="56"/>
  <c r="AB354" i="56"/>
  <c r="X354" i="56"/>
  <c r="AF353" i="56"/>
  <c r="AB353" i="56"/>
  <c r="X353" i="56"/>
  <c r="AF352" i="56"/>
  <c r="AB352" i="56"/>
  <c r="X352" i="56"/>
  <c r="AF351" i="56"/>
  <c r="AB351" i="56"/>
  <c r="X351" i="56"/>
  <c r="AE350" i="56"/>
  <c r="X350" i="56"/>
  <c r="AE349" i="56"/>
  <c r="AA349" i="56"/>
  <c r="V349" i="56"/>
  <c r="AD348" i="56"/>
  <c r="Z348" i="56"/>
  <c r="AG347" i="56"/>
  <c r="AC347" i="56"/>
  <c r="Y347" i="56"/>
  <c r="AG346" i="56"/>
  <c r="AC346" i="56"/>
  <c r="Y346" i="56"/>
  <c r="AG345" i="56"/>
  <c r="AC345" i="56"/>
  <c r="Y345" i="56"/>
  <c r="AG344" i="56"/>
  <c r="AC344" i="56"/>
  <c r="Y344" i="56"/>
  <c r="AG343" i="56"/>
  <c r="AC343" i="56"/>
  <c r="Y343" i="56"/>
  <c r="AG342" i="56"/>
  <c r="AC342" i="56"/>
  <c r="Y342" i="56"/>
  <c r="AG341" i="56"/>
  <c r="AC341" i="56"/>
  <c r="Y341" i="56"/>
  <c r="AG340" i="56"/>
  <c r="AC340" i="56"/>
  <c r="Y340" i="56"/>
  <c r="AG339" i="56"/>
  <c r="AC339" i="56"/>
  <c r="Y339" i="56"/>
  <c r="AG338" i="56"/>
  <c r="AC338" i="56"/>
  <c r="Y338" i="56"/>
  <c r="AG337" i="56"/>
  <c r="AC337" i="56"/>
  <c r="Y337" i="56"/>
  <c r="AG336" i="56"/>
  <c r="AC336" i="56"/>
  <c r="Y336" i="56"/>
  <c r="AG335" i="56"/>
  <c r="AC335" i="56"/>
  <c r="Y335" i="56"/>
  <c r="AG334" i="56"/>
  <c r="AC334" i="56"/>
  <c r="Y334" i="56"/>
  <c r="AG333" i="56"/>
  <c r="AC333" i="56"/>
  <c r="Y333" i="56"/>
  <c r="AG332" i="56"/>
  <c r="AC332" i="56"/>
  <c r="Y332" i="56"/>
  <c r="AG331" i="56"/>
  <c r="AC331" i="56"/>
  <c r="Y331" i="56"/>
  <c r="AG330" i="56"/>
  <c r="AC330" i="56"/>
  <c r="Y330" i="56"/>
  <c r="AG329" i="56"/>
  <c r="AC329" i="56"/>
  <c r="Y329" i="56"/>
  <c r="AG328" i="56"/>
  <c r="AC328" i="56"/>
  <c r="Y328" i="56"/>
  <c r="AG327" i="56"/>
  <c r="AC327" i="56"/>
  <c r="Y327" i="56"/>
  <c r="AG326" i="56"/>
  <c r="AC326" i="56"/>
  <c r="Y326" i="56"/>
  <c r="AG325" i="56"/>
  <c r="AC325" i="56"/>
  <c r="Y325" i="56"/>
  <c r="AG324" i="56"/>
  <c r="AC324" i="56"/>
  <c r="Y324" i="56"/>
  <c r="AG323" i="56"/>
  <c r="AC323" i="56"/>
  <c r="Y323" i="56"/>
  <c r="AG322" i="56"/>
  <c r="AC322" i="56"/>
  <c r="Y322" i="56"/>
  <c r="AG321" i="56"/>
  <c r="AC321" i="56"/>
  <c r="Y321" i="56"/>
  <c r="AG320" i="56"/>
  <c r="AC320" i="56"/>
  <c r="Y320" i="56"/>
  <c r="AG319" i="56"/>
  <c r="Z319" i="56"/>
  <c r="AF318" i="56"/>
  <c r="AB318" i="56"/>
  <c r="X318" i="56"/>
  <c r="AE317" i="56"/>
  <c r="AA317" i="56"/>
  <c r="W317" i="56"/>
  <c r="AE316" i="56"/>
  <c r="AA316" i="56"/>
  <c r="W316" i="56"/>
  <c r="AE315" i="56"/>
  <c r="AA315" i="56"/>
  <c r="W315" i="56"/>
  <c r="AE314" i="56"/>
  <c r="AA314" i="56"/>
  <c r="W314" i="56"/>
  <c r="AE313" i="56"/>
  <c r="AA313" i="56"/>
  <c r="W313" i="56"/>
  <c r="AE312" i="56"/>
  <c r="AA312" i="56"/>
  <c r="W312" i="56"/>
  <c r="AE311" i="56"/>
  <c r="AA311" i="56"/>
  <c r="W311" i="56"/>
  <c r="AE310" i="56"/>
  <c r="AA310" i="56"/>
  <c r="W310" i="56"/>
  <c r="AE309" i="56"/>
  <c r="AA309" i="56"/>
  <c r="W309" i="56"/>
  <c r="AE308" i="56"/>
  <c r="AA308" i="56"/>
  <c r="W308" i="56"/>
  <c r="AE307" i="56"/>
  <c r="AA307" i="56"/>
  <c r="W307" i="56"/>
  <c r="AE306" i="56"/>
  <c r="AA306" i="56"/>
  <c r="W306" i="56"/>
  <c r="AE305" i="56"/>
  <c r="AA305" i="56"/>
  <c r="W305" i="56"/>
  <c r="AE304" i="56"/>
  <c r="AA304" i="56"/>
  <c r="W304" i="56"/>
  <c r="AE303" i="56"/>
  <c r="AA303" i="56"/>
  <c r="W303" i="56"/>
  <c r="AE302" i="56"/>
  <c r="AA302" i="56"/>
  <c r="W302" i="56"/>
  <c r="AE301" i="56"/>
  <c r="AC497" i="56"/>
  <c r="V464" i="56"/>
  <c r="AD458" i="56"/>
  <c r="V454" i="56"/>
  <c r="Z449" i="56"/>
  <c r="AC444" i="56"/>
  <c r="AA439" i="56"/>
  <c r="AE434" i="56"/>
  <c r="W431" i="56"/>
  <c r="AB427" i="56"/>
  <c r="W424" i="56"/>
  <c r="AA420" i="56"/>
  <c r="AF416" i="56"/>
  <c r="AA413" i="56"/>
  <c r="X410" i="56"/>
  <c r="AE407" i="56"/>
  <c r="AA405" i="56"/>
  <c r="AG402" i="56"/>
  <c r="AC400" i="56"/>
  <c r="Y398" i="56"/>
  <c r="AF395" i="56"/>
  <c r="AB393" i="56"/>
  <c r="X391" i="56"/>
  <c r="AE388" i="56"/>
  <c r="AG386" i="56"/>
  <c r="X385" i="56"/>
  <c r="Z383" i="56"/>
  <c r="Z381" i="56"/>
  <c r="Z379" i="56"/>
  <c r="AA377" i="56"/>
  <c r="W376" i="56"/>
  <c r="AE374" i="56"/>
  <c r="AA373" i="56"/>
  <c r="W372" i="56"/>
  <c r="AE370" i="56"/>
  <c r="AA369" i="56"/>
  <c r="W368" i="56"/>
  <c r="AE366" i="56"/>
  <c r="AA365" i="56"/>
  <c r="W364" i="56"/>
  <c r="AE362" i="56"/>
  <c r="AA361" i="56"/>
  <c r="W360" i="56"/>
  <c r="AE358" i="56"/>
  <c r="AA357" i="56"/>
  <c r="W356" i="56"/>
  <c r="AE354" i="56"/>
  <c r="AA353" i="56"/>
  <c r="W352" i="56"/>
  <c r="Y351" i="56"/>
  <c r="Z350" i="56"/>
  <c r="AB349" i="56"/>
  <c r="AE348" i="56"/>
  <c r="V348" i="56"/>
  <c r="Z347" i="56"/>
  <c r="AD346" i="56"/>
  <c r="V346" i="56"/>
  <c r="Z345" i="56"/>
  <c r="AD344" i="56"/>
  <c r="V344" i="56"/>
  <c r="Z343" i="56"/>
  <c r="AD342" i="56"/>
  <c r="V342" i="56"/>
  <c r="Z341" i="56"/>
  <c r="AD340" i="56"/>
  <c r="V340" i="56"/>
  <c r="Z339" i="56"/>
  <c r="AD338" i="56"/>
  <c r="V338" i="56"/>
  <c r="Z337" i="56"/>
  <c r="AD336" i="56"/>
  <c r="V336" i="56"/>
  <c r="Z335" i="56"/>
  <c r="AD334" i="56"/>
  <c r="V334" i="56"/>
  <c r="Z333" i="56"/>
  <c r="AD332" i="56"/>
  <c r="V332" i="56"/>
  <c r="Z331" i="56"/>
  <c r="AD330" i="56"/>
  <c r="V330" i="56"/>
  <c r="Z329" i="56"/>
  <c r="AD328" i="56"/>
  <c r="V328" i="56"/>
  <c r="Z327" i="56"/>
  <c r="AD326" i="56"/>
  <c r="V326" i="56"/>
  <c r="Z325" i="56"/>
  <c r="AD324" i="56"/>
  <c r="V324" i="56"/>
  <c r="Z323" i="56"/>
  <c r="AD322" i="56"/>
  <c r="X322" i="56"/>
  <c r="AE321" i="56"/>
  <c r="Z321" i="56"/>
  <c r="AF320" i="56"/>
  <c r="AA320" i="56"/>
  <c r="V320" i="56"/>
  <c r="X319" i="56"/>
  <c r="AD318" i="56"/>
  <c r="Y318" i="56"/>
  <c r="AD317" i="56"/>
  <c r="Y317" i="56"/>
  <c r="AF316" i="56"/>
  <c r="Z316" i="56"/>
  <c r="AG315" i="56"/>
  <c r="AB315" i="56"/>
  <c r="V315" i="56"/>
  <c r="AC314" i="56"/>
  <c r="X314" i="56"/>
  <c r="AD313" i="56"/>
  <c r="Y313" i="56"/>
  <c r="AF312" i="56"/>
  <c r="Z312" i="56"/>
  <c r="AG311" i="56"/>
  <c r="AB311" i="56"/>
  <c r="V311" i="56"/>
  <c r="AC310" i="56"/>
  <c r="X310" i="56"/>
  <c r="AD309" i="56"/>
  <c r="Y309" i="56"/>
  <c r="AF308" i="56"/>
  <c r="Z308" i="56"/>
  <c r="AG307" i="56"/>
  <c r="AB307" i="56"/>
  <c r="V307" i="56"/>
  <c r="AC306" i="56"/>
  <c r="X306" i="56"/>
  <c r="AD305" i="56"/>
  <c r="Y305" i="56"/>
  <c r="AF304" i="56"/>
  <c r="Z304" i="56"/>
  <c r="AG303" i="56"/>
  <c r="AB303" i="56"/>
  <c r="V303" i="56"/>
  <c r="AC302" i="56"/>
  <c r="X302" i="56"/>
  <c r="AD301" i="56"/>
  <c r="Z301" i="56"/>
  <c r="V301" i="56"/>
  <c r="AD300" i="56"/>
  <c r="Z300" i="56"/>
  <c r="V300" i="56"/>
  <c r="AD299" i="56"/>
  <c r="Z299" i="56"/>
  <c r="V299" i="56"/>
  <c r="AD298" i="56"/>
  <c r="Z298" i="56"/>
  <c r="V298" i="56"/>
  <c r="AD297" i="56"/>
  <c r="Z297" i="56"/>
  <c r="V297" i="56"/>
  <c r="AD296" i="56"/>
  <c r="Z296" i="56"/>
  <c r="V296" i="56"/>
  <c r="AD295" i="56"/>
  <c r="Z295" i="56"/>
  <c r="V295" i="56"/>
  <c r="AD294" i="56"/>
  <c r="Z294" i="56"/>
  <c r="V294" i="56"/>
  <c r="AD293" i="56"/>
  <c r="Z293" i="56"/>
  <c r="V293" i="56"/>
  <c r="AD292" i="56"/>
  <c r="Z292" i="56"/>
  <c r="V292" i="56"/>
  <c r="AD291" i="56"/>
  <c r="Z291" i="56"/>
  <c r="V291" i="56"/>
  <c r="AD290" i="56"/>
  <c r="Z290" i="56"/>
  <c r="V290" i="56"/>
  <c r="AD289" i="56"/>
  <c r="Z289" i="56"/>
  <c r="V289" i="56"/>
  <c r="AB288" i="56"/>
  <c r="AD287" i="56"/>
  <c r="Z287" i="56"/>
  <c r="AD286" i="56"/>
  <c r="Z286" i="56"/>
  <c r="AD285" i="56"/>
  <c r="Z285" i="56"/>
  <c r="V285" i="56"/>
  <c r="AE284" i="56"/>
  <c r="AA284" i="56"/>
  <c r="W284" i="56"/>
  <c r="AF283" i="56"/>
  <c r="AB283" i="56"/>
  <c r="X283" i="56"/>
  <c r="AG282" i="56"/>
  <c r="AC282" i="56"/>
  <c r="Y282" i="56"/>
  <c r="AD281" i="56"/>
  <c r="Z281" i="56"/>
  <c r="V281" i="56"/>
  <c r="AE280" i="56"/>
  <c r="AA280" i="56"/>
  <c r="W280" i="56"/>
  <c r="AF279" i="56"/>
  <c r="AB279" i="56"/>
  <c r="X279" i="56"/>
  <c r="AG278" i="56"/>
  <c r="AC278" i="56"/>
  <c r="Y278" i="56"/>
  <c r="AD277" i="56"/>
  <c r="Z277" i="56"/>
  <c r="V277" i="56"/>
  <c r="AE276" i="56"/>
  <c r="AA276" i="56"/>
  <c r="W276" i="56"/>
  <c r="AF275" i="56"/>
  <c r="AB275" i="56"/>
  <c r="X275" i="56"/>
  <c r="AG274" i="56"/>
  <c r="AC274" i="56"/>
  <c r="Y274" i="56"/>
  <c r="AD273" i="56"/>
  <c r="Z273" i="56"/>
  <c r="V273" i="56"/>
  <c r="AE272" i="56"/>
  <c r="AA272" i="56"/>
  <c r="W272" i="56"/>
  <c r="AE271" i="56"/>
  <c r="AA271" i="56"/>
  <c r="W271" i="56"/>
  <c r="AE270" i="56"/>
  <c r="AA270" i="56"/>
  <c r="W270" i="56"/>
  <c r="AE269" i="56"/>
  <c r="AA269" i="56"/>
  <c r="W269" i="56"/>
  <c r="AE268" i="56"/>
  <c r="AA268" i="56"/>
  <c r="W268" i="56"/>
  <c r="AE267" i="56"/>
  <c r="AA267" i="56"/>
  <c r="W267" i="56"/>
  <c r="AE266" i="56"/>
  <c r="AA266" i="56"/>
  <c r="W266" i="56"/>
  <c r="AE265" i="56"/>
  <c r="AA265" i="56"/>
  <c r="W265" i="56"/>
  <c r="AE264" i="56"/>
  <c r="AA264" i="56"/>
  <c r="W264" i="56"/>
  <c r="AE263" i="56"/>
  <c r="AA263" i="56"/>
  <c r="W263" i="56"/>
  <c r="AE262" i="56"/>
  <c r="AA262" i="56"/>
  <c r="W262" i="56"/>
  <c r="AE261" i="56"/>
  <c r="AA261" i="56"/>
  <c r="W261" i="56"/>
  <c r="AE260" i="56"/>
  <c r="AA260" i="56"/>
  <c r="W260" i="56"/>
  <c r="AE259" i="56"/>
  <c r="AA259" i="56"/>
  <c r="W259" i="56"/>
  <c r="AE258" i="56"/>
  <c r="AA258" i="56"/>
  <c r="W258" i="56"/>
  <c r="AC257" i="56"/>
  <c r="V257" i="56"/>
  <c r="AD256" i="56"/>
  <c r="Z256" i="56"/>
  <c r="AG255" i="56"/>
  <c r="AC255" i="56"/>
  <c r="Y255" i="56"/>
  <c r="AF254" i="56"/>
  <c r="AB254" i="56"/>
  <c r="X254" i="56"/>
  <c r="AF253" i="56"/>
  <c r="AB253" i="56"/>
  <c r="X253" i="56"/>
  <c r="AF252" i="56"/>
  <c r="AB252" i="56"/>
  <c r="X252" i="56"/>
  <c r="AF251" i="56"/>
  <c r="AB251" i="56"/>
  <c r="X251" i="56"/>
  <c r="AF250" i="56"/>
  <c r="AB250" i="56"/>
  <c r="X250" i="56"/>
  <c r="AF249" i="56"/>
  <c r="AB249" i="56"/>
  <c r="X249" i="56"/>
  <c r="AF248" i="56"/>
  <c r="AB248" i="56"/>
  <c r="X248" i="56"/>
  <c r="AF247" i="56"/>
  <c r="AB247" i="56"/>
  <c r="X247" i="56"/>
  <c r="AF246" i="56"/>
  <c r="AB246" i="56"/>
  <c r="X246" i="56"/>
  <c r="AF245" i="56"/>
  <c r="AB245" i="56"/>
  <c r="X245" i="56"/>
  <c r="AF244" i="56"/>
  <c r="AB244" i="56"/>
  <c r="X244" i="56"/>
  <c r="AF243" i="56"/>
  <c r="AB243" i="56"/>
  <c r="X243" i="56"/>
  <c r="AF242" i="56"/>
  <c r="AB242" i="56"/>
  <c r="X242" i="56"/>
  <c r="AF241" i="56"/>
  <c r="AB241" i="56"/>
  <c r="X241" i="56"/>
  <c r="AF240" i="56"/>
  <c r="AB240" i="56"/>
  <c r="X240" i="56"/>
  <c r="AF239" i="56"/>
  <c r="AB239" i="56"/>
  <c r="X239" i="56"/>
  <c r="AF238" i="56"/>
  <c r="AB238" i="56"/>
  <c r="X238" i="56"/>
  <c r="AF237" i="56"/>
  <c r="AB237" i="56"/>
  <c r="X237" i="56"/>
  <c r="AF236" i="56"/>
  <c r="AB236" i="56"/>
  <c r="X236" i="56"/>
  <c r="AF235" i="56"/>
  <c r="AB235" i="56"/>
  <c r="X235" i="56"/>
  <c r="AF234" i="56"/>
  <c r="AB234" i="56"/>
  <c r="X234" i="56"/>
  <c r="AF233" i="56"/>
  <c r="AB233" i="56"/>
  <c r="X233" i="56"/>
  <c r="AF232" i="56"/>
  <c r="AB232" i="56"/>
  <c r="X232" i="56"/>
  <c r="V481" i="56"/>
  <c r="Z462" i="56"/>
  <c r="AD457" i="56"/>
  <c r="V453" i="56"/>
  <c r="V448" i="56"/>
  <c r="AG442" i="56"/>
  <c r="X438" i="56"/>
  <c r="AE433" i="56"/>
  <c r="X430" i="56"/>
  <c r="AE426" i="56"/>
  <c r="W423" i="56"/>
  <c r="AB419" i="56"/>
  <c r="W416" i="56"/>
  <c r="V412" i="56"/>
  <c r="AB409" i="56"/>
  <c r="X407" i="56"/>
  <c r="AE404" i="56"/>
  <c r="AA402" i="56"/>
  <c r="W400" i="56"/>
  <c r="AC397" i="56"/>
  <c r="Y395" i="56"/>
  <c r="AG392" i="56"/>
  <c r="AB390" i="56"/>
  <c r="Y388" i="56"/>
  <c r="AB386" i="56"/>
  <c r="AD384" i="56"/>
  <c r="AG382" i="56"/>
  <c r="AE380" i="56"/>
  <c r="AE378" i="56"/>
  <c r="W377" i="56"/>
  <c r="AE375" i="56"/>
  <c r="AA374" i="56"/>
  <c r="W373" i="56"/>
  <c r="AE371" i="56"/>
  <c r="AA370" i="56"/>
  <c r="W369" i="56"/>
  <c r="AE367" i="56"/>
  <c r="AA366" i="56"/>
  <c r="W365" i="56"/>
  <c r="AE363" i="56"/>
  <c r="AA362" i="56"/>
  <c r="W361" i="56"/>
  <c r="AE359" i="56"/>
  <c r="AA358" i="56"/>
  <c r="W357" i="56"/>
  <c r="AE355" i="56"/>
  <c r="AA354" i="56"/>
  <c r="W353" i="56"/>
  <c r="AE351" i="56"/>
  <c r="W351" i="56"/>
  <c r="V350" i="56"/>
  <c r="Z349" i="56"/>
  <c r="AC348" i="56"/>
  <c r="AF347" i="56"/>
  <c r="X347" i="56"/>
  <c r="AB346" i="56"/>
  <c r="AF345" i="56"/>
  <c r="X345" i="56"/>
  <c r="AB344" i="56"/>
  <c r="AF343" i="56"/>
  <c r="X343" i="56"/>
  <c r="AB342" i="56"/>
  <c r="AF341" i="56"/>
  <c r="X341" i="56"/>
  <c r="AB340" i="56"/>
  <c r="AF339" i="56"/>
  <c r="X339" i="56"/>
  <c r="AB338" i="56"/>
  <c r="AF337" i="56"/>
  <c r="X337" i="56"/>
  <c r="AB336" i="56"/>
  <c r="AF335" i="56"/>
  <c r="X335" i="56"/>
  <c r="AB334" i="56"/>
  <c r="AF333" i="56"/>
  <c r="X333" i="56"/>
  <c r="AB332" i="56"/>
  <c r="AF331" i="56"/>
  <c r="X331" i="56"/>
  <c r="AB330" i="56"/>
  <c r="AF329" i="56"/>
  <c r="X329" i="56"/>
  <c r="AB328" i="56"/>
  <c r="AF327" i="56"/>
  <c r="X327" i="56"/>
  <c r="AB326" i="56"/>
  <c r="AF325" i="56"/>
  <c r="X325" i="56"/>
  <c r="AB324" i="56"/>
  <c r="AF323" i="56"/>
  <c r="X323" i="56"/>
  <c r="AB322" i="56"/>
  <c r="W322" i="56"/>
  <c r="AD321" i="56"/>
  <c r="X321" i="56"/>
  <c r="AE320" i="56"/>
  <c r="Z320" i="56"/>
  <c r="AE319" i="56"/>
  <c r="V319" i="56"/>
  <c r="AC318" i="56"/>
  <c r="V318" i="56"/>
  <c r="AC317" i="56"/>
  <c r="X317" i="56"/>
  <c r="AD316" i="56"/>
  <c r="Y316" i="56"/>
  <c r="AF315" i="56"/>
  <c r="Z315" i="56"/>
  <c r="AG314" i="56"/>
  <c r="AB314" i="56"/>
  <c r="V314" i="56"/>
  <c r="AC313" i="56"/>
  <c r="X313" i="56"/>
  <c r="AD312" i="56"/>
  <c r="Y312" i="56"/>
  <c r="AF311" i="56"/>
  <c r="Z311" i="56"/>
  <c r="AG310" i="56"/>
  <c r="AB310" i="56"/>
  <c r="V310" i="56"/>
  <c r="AC309" i="56"/>
  <c r="X309" i="56"/>
  <c r="AD308" i="56"/>
  <c r="Y308" i="56"/>
  <c r="AF307" i="56"/>
  <c r="Z307" i="56"/>
  <c r="AG306" i="56"/>
  <c r="AB306" i="56"/>
  <c r="V306" i="56"/>
  <c r="AC305" i="56"/>
  <c r="X305" i="56"/>
  <c r="AD304" i="56"/>
  <c r="Y304" i="56"/>
  <c r="AF303" i="56"/>
  <c r="Z303" i="56"/>
  <c r="AG302" i="56"/>
  <c r="AB302" i="56"/>
  <c r="V302" i="56"/>
  <c r="AC301" i="56"/>
  <c r="Y301" i="56"/>
  <c r="AG300" i="56"/>
  <c r="AC300" i="56"/>
  <c r="Y300" i="56"/>
  <c r="AG299" i="56"/>
  <c r="AC299" i="56"/>
  <c r="Y299" i="56"/>
  <c r="AG298" i="56"/>
  <c r="AC298" i="56"/>
  <c r="Y298" i="56"/>
  <c r="AG297" i="56"/>
  <c r="AC297" i="56"/>
  <c r="Y297" i="56"/>
  <c r="AG296" i="56"/>
  <c r="AC296" i="56"/>
  <c r="Y296" i="56"/>
  <c r="AG295" i="56"/>
  <c r="AC295" i="56"/>
  <c r="Y295" i="56"/>
  <c r="AG294" i="56"/>
  <c r="AC294" i="56"/>
  <c r="Y294" i="56"/>
  <c r="AG293" i="56"/>
  <c r="AC293" i="56"/>
  <c r="Y293" i="56"/>
  <c r="AG292" i="56"/>
  <c r="AC292" i="56"/>
  <c r="Y292" i="56"/>
  <c r="AG291" i="56"/>
  <c r="AC291" i="56"/>
  <c r="Y291" i="56"/>
  <c r="AG290" i="56"/>
  <c r="AC290" i="56"/>
  <c r="Y290" i="56"/>
  <c r="AG289" i="56"/>
  <c r="AC289" i="56"/>
  <c r="Y289" i="56"/>
  <c r="AG288" i="56"/>
  <c r="Z288" i="56"/>
  <c r="AG287" i="56"/>
  <c r="AC287" i="56"/>
  <c r="Y287" i="56"/>
  <c r="AG286" i="56"/>
  <c r="AC286" i="56"/>
  <c r="Y286" i="56"/>
  <c r="AG285" i="56"/>
  <c r="AC285" i="56"/>
  <c r="Y285" i="56"/>
  <c r="AD284" i="56"/>
  <c r="Z284" i="56"/>
  <c r="V284" i="56"/>
  <c r="AE283" i="56"/>
  <c r="AA283" i="56"/>
  <c r="W283" i="56"/>
  <c r="AF282" i="56"/>
  <c r="AB282" i="56"/>
  <c r="X282" i="56"/>
  <c r="AG281" i="56"/>
  <c r="AC281" i="56"/>
  <c r="Y281" i="56"/>
  <c r="AD280" i="56"/>
  <c r="Z280" i="56"/>
  <c r="V280" i="56"/>
  <c r="AE279" i="56"/>
  <c r="AA279" i="56"/>
  <c r="W279" i="56"/>
  <c r="AF278" i="56"/>
  <c r="AB278" i="56"/>
  <c r="X278" i="56"/>
  <c r="AG277" i="56"/>
  <c r="AC277" i="56"/>
  <c r="Y277" i="56"/>
  <c r="AD276" i="56"/>
  <c r="Z276" i="56"/>
  <c r="V276" i="56"/>
  <c r="AE275" i="56"/>
  <c r="AA275" i="56"/>
  <c r="W275" i="56"/>
  <c r="AF274" i="56"/>
  <c r="AB274" i="56"/>
  <c r="X274" i="56"/>
  <c r="AG273" i="56"/>
  <c r="AC273" i="56"/>
  <c r="Y273" i="56"/>
  <c r="AD272" i="56"/>
  <c r="Z272" i="56"/>
  <c r="V272" i="56"/>
  <c r="AD271" i="56"/>
  <c r="Z271" i="56"/>
  <c r="V271" i="56"/>
  <c r="AD270" i="56"/>
  <c r="Z270" i="56"/>
  <c r="AB473" i="56"/>
  <c r="Y461" i="56"/>
  <c r="AC456" i="56"/>
  <c r="AD451" i="56"/>
  <c r="V447" i="56"/>
  <c r="AF441" i="56"/>
  <c r="AF436" i="56"/>
  <c r="AF432" i="56"/>
  <c r="AA429" i="56"/>
  <c r="AE425" i="56"/>
  <c r="X422" i="56"/>
  <c r="AE418" i="56"/>
  <c r="W415" i="56"/>
  <c r="AA411" i="56"/>
  <c r="AG408" i="56"/>
  <c r="AB406" i="56"/>
  <c r="X404" i="56"/>
  <c r="AF401" i="56"/>
  <c r="AA399" i="56"/>
  <c r="W397" i="56"/>
  <c r="AE394" i="56"/>
  <c r="Y392" i="56"/>
  <c r="AG389" i="56"/>
  <c r="AF387" i="56"/>
  <c r="V386" i="56"/>
  <c r="Y384" i="56"/>
  <c r="AB382" i="56"/>
  <c r="Y380" i="56"/>
  <c r="Z378" i="56"/>
  <c r="AE376" i="56"/>
  <c r="AA375" i="56"/>
  <c r="W374" i="56"/>
  <c r="AE372" i="56"/>
  <c r="AA371" i="56"/>
  <c r="W370" i="56"/>
  <c r="AE368" i="56"/>
  <c r="AA367" i="56"/>
  <c r="W366" i="56"/>
  <c r="AE364" i="56"/>
  <c r="AA363" i="56"/>
  <c r="W362" i="56"/>
  <c r="AE360" i="56"/>
  <c r="AA359" i="56"/>
  <c r="W358" i="56"/>
  <c r="AE356" i="56"/>
  <c r="AA355" i="56"/>
  <c r="W354" i="56"/>
  <c r="AE352" i="56"/>
  <c r="AC351" i="56"/>
  <c r="AG350" i="56"/>
  <c r="AF349" i="56"/>
  <c r="X349" i="56"/>
  <c r="AA348" i="56"/>
  <c r="AD347" i="56"/>
  <c r="V347" i="56"/>
  <c r="Z346" i="56"/>
  <c r="AD345" i="56"/>
  <c r="V345" i="56"/>
  <c r="Z344" i="56"/>
  <c r="AD343" i="56"/>
  <c r="V343" i="56"/>
  <c r="Z342" i="56"/>
  <c r="AD341" i="56"/>
  <c r="V341" i="56"/>
  <c r="Z340" i="56"/>
  <c r="AD339" i="56"/>
  <c r="V339" i="56"/>
  <c r="Z338" i="56"/>
  <c r="AD337" i="56"/>
  <c r="V337" i="56"/>
  <c r="Z336" i="56"/>
  <c r="AD335" i="56"/>
  <c r="V335" i="56"/>
  <c r="Z334" i="56"/>
  <c r="AD333" i="56"/>
  <c r="V333" i="56"/>
  <c r="Z332" i="56"/>
  <c r="AD331" i="56"/>
  <c r="V331" i="56"/>
  <c r="Z330" i="56"/>
  <c r="AD329" i="56"/>
  <c r="V329" i="56"/>
  <c r="Z328" i="56"/>
  <c r="AD327" i="56"/>
  <c r="V327" i="56"/>
  <c r="Z326" i="56"/>
  <c r="AD325" i="56"/>
  <c r="V325" i="56"/>
  <c r="Z324" i="56"/>
  <c r="AD323" i="56"/>
  <c r="V323" i="56"/>
  <c r="AA322" i="56"/>
  <c r="V322" i="56"/>
  <c r="AB321" i="56"/>
  <c r="W321" i="56"/>
  <c r="AD320" i="56"/>
  <c r="X320" i="56"/>
  <c r="AC319" i="56"/>
  <c r="AG318" i="56"/>
  <c r="AA318" i="56"/>
  <c r="AG317" i="56"/>
  <c r="AB317" i="56"/>
  <c r="V317" i="56"/>
  <c r="AC316" i="56"/>
  <c r="X316" i="56"/>
  <c r="AD315" i="56"/>
  <c r="Y315" i="56"/>
  <c r="AF314" i="56"/>
  <c r="Z314" i="56"/>
  <c r="AG313" i="56"/>
  <c r="AB313" i="56"/>
  <c r="V313" i="56"/>
  <c r="AC312" i="56"/>
  <c r="X312" i="56"/>
  <c r="AD311" i="56"/>
  <c r="Y311" i="56"/>
  <c r="AF310" i="56"/>
  <c r="Z310" i="56"/>
  <c r="AG309" i="56"/>
  <c r="AB309" i="56"/>
  <c r="V309" i="56"/>
  <c r="AC308" i="56"/>
  <c r="X308" i="56"/>
  <c r="AD307" i="56"/>
  <c r="Y307" i="56"/>
  <c r="AF306" i="56"/>
  <c r="Z306" i="56"/>
  <c r="AG305" i="56"/>
  <c r="AB305" i="56"/>
  <c r="V305" i="56"/>
  <c r="AC304" i="56"/>
  <c r="X304" i="56"/>
  <c r="AD303" i="56"/>
  <c r="Y303" i="56"/>
  <c r="AF302" i="56"/>
  <c r="Z302" i="56"/>
  <c r="AG301" i="56"/>
  <c r="AB301" i="56"/>
  <c r="X301" i="56"/>
  <c r="AF300" i="56"/>
  <c r="AB300" i="56"/>
  <c r="X300" i="56"/>
  <c r="AF299" i="56"/>
  <c r="AB299" i="56"/>
  <c r="X299" i="56"/>
  <c r="AF298" i="56"/>
  <c r="AB298" i="56"/>
  <c r="X298" i="56"/>
  <c r="AF297" i="56"/>
  <c r="AB297" i="56"/>
  <c r="X297" i="56"/>
  <c r="AF296" i="56"/>
  <c r="AB296" i="56"/>
  <c r="X296" i="56"/>
  <c r="AF295" i="56"/>
  <c r="AB295" i="56"/>
  <c r="X295" i="56"/>
  <c r="AF294" i="56"/>
  <c r="AB294" i="56"/>
  <c r="X294" i="56"/>
  <c r="AF293" i="56"/>
  <c r="AB293" i="56"/>
  <c r="X293" i="56"/>
  <c r="AF292" i="56"/>
  <c r="AB292" i="56"/>
  <c r="X292" i="56"/>
  <c r="AF291" i="56"/>
  <c r="AB291" i="56"/>
  <c r="X291" i="56"/>
  <c r="AF290" i="56"/>
  <c r="AB290" i="56"/>
  <c r="X290" i="56"/>
  <c r="AF289" i="56"/>
  <c r="AB289" i="56"/>
  <c r="X289" i="56"/>
  <c r="AE288" i="56"/>
  <c r="X288" i="56"/>
  <c r="AF287" i="56"/>
  <c r="AB287" i="56"/>
  <c r="X287" i="56"/>
  <c r="AF286" i="56"/>
  <c r="AB286" i="56"/>
  <c r="X286" i="56"/>
  <c r="AF285" i="56"/>
  <c r="AB285" i="56"/>
  <c r="X285" i="56"/>
  <c r="AG284" i="56"/>
  <c r="AC284" i="56"/>
  <c r="Y284" i="56"/>
  <c r="AD283" i="56"/>
  <c r="Z283" i="56"/>
  <c r="V283" i="56"/>
  <c r="AE282" i="56"/>
  <c r="AA282" i="56"/>
  <c r="W282" i="56"/>
  <c r="AF281" i="56"/>
  <c r="AB281" i="56"/>
  <c r="X281" i="56"/>
  <c r="AG280" i="56"/>
  <c r="AC280" i="56"/>
  <c r="Y280" i="56"/>
  <c r="AD279" i="56"/>
  <c r="Z279" i="56"/>
  <c r="V279" i="56"/>
  <c r="AE278" i="56"/>
  <c r="AA278" i="56"/>
  <c r="W278" i="56"/>
  <c r="AF277" i="56"/>
  <c r="AB277" i="56"/>
  <c r="X277" i="56"/>
  <c r="AG276" i="56"/>
  <c r="AC276" i="56"/>
  <c r="Y276" i="56"/>
  <c r="AD275" i="56"/>
  <c r="Z275" i="56"/>
  <c r="V275" i="56"/>
  <c r="AE274" i="56"/>
  <c r="AA274" i="56"/>
  <c r="W274" i="56"/>
  <c r="AF273" i="56"/>
  <c r="AB273" i="56"/>
  <c r="X273" i="56"/>
  <c r="AG272" i="56"/>
  <c r="AC272" i="56"/>
  <c r="Y272" i="56"/>
  <c r="AG271" i="56"/>
  <c r="AC271" i="56"/>
  <c r="Y271" i="56"/>
  <c r="AG270" i="56"/>
  <c r="AC270" i="56"/>
  <c r="Y270" i="56"/>
  <c r="AG269" i="56"/>
  <c r="AC269" i="56"/>
  <c r="Y269" i="56"/>
  <c r="AG268" i="56"/>
  <c r="AC268" i="56"/>
  <c r="Y268" i="56"/>
  <c r="AG267" i="56"/>
  <c r="AC267" i="56"/>
  <c r="Y267" i="56"/>
  <c r="AG266" i="56"/>
  <c r="AC266" i="56"/>
  <c r="Y266" i="56"/>
  <c r="AG265" i="56"/>
  <c r="AC265" i="56"/>
  <c r="Y265" i="56"/>
  <c r="AG264" i="56"/>
  <c r="AC264" i="56"/>
  <c r="Y264" i="56"/>
  <c r="AG263" i="56"/>
  <c r="AC263" i="56"/>
  <c r="Y263" i="56"/>
  <c r="AG262" i="56"/>
  <c r="AC262" i="56"/>
  <c r="Y262" i="56"/>
  <c r="AG261" i="56"/>
  <c r="AC261" i="56"/>
  <c r="Y261" i="56"/>
  <c r="AG260" i="56"/>
  <c r="AC260" i="56"/>
  <c r="Y260" i="56"/>
  <c r="AG259" i="56"/>
  <c r="AC259" i="56"/>
  <c r="Y259" i="56"/>
  <c r="AG258" i="56"/>
  <c r="AC258" i="56"/>
  <c r="Y258" i="56"/>
  <c r="AG257" i="56"/>
  <c r="Z257" i="56"/>
  <c r="AF256" i="56"/>
  <c r="AB256" i="56"/>
  <c r="X256" i="56"/>
  <c r="AE255" i="56"/>
  <c r="AA255" i="56"/>
  <c r="V255" i="56"/>
  <c r="AD254" i="56"/>
  <c r="Z254" i="56"/>
  <c r="V254" i="56"/>
  <c r="AD253" i="56"/>
  <c r="Z253" i="56"/>
  <c r="V253" i="56"/>
  <c r="AD252" i="56"/>
  <c r="Z252" i="56"/>
  <c r="V252" i="56"/>
  <c r="AD251" i="56"/>
  <c r="Z251" i="56"/>
  <c r="V251" i="56"/>
  <c r="AD250" i="56"/>
  <c r="Z250" i="56"/>
  <c r="V250" i="56"/>
  <c r="AD249" i="56"/>
  <c r="Z249" i="56"/>
  <c r="V249" i="56"/>
  <c r="AD248" i="56"/>
  <c r="Z248" i="56"/>
  <c r="V248" i="56"/>
  <c r="AD247" i="56"/>
  <c r="Z247" i="56"/>
  <c r="V247" i="56"/>
  <c r="AD246" i="56"/>
  <c r="Z246" i="56"/>
  <c r="V246" i="56"/>
  <c r="AD245" i="56"/>
  <c r="Z245" i="56"/>
  <c r="V245" i="56"/>
  <c r="AD244" i="56"/>
  <c r="Z244" i="56"/>
  <c r="V244" i="56"/>
  <c r="AD243" i="56"/>
  <c r="Z243" i="56"/>
  <c r="V243" i="56"/>
  <c r="AD242" i="56"/>
  <c r="Z242" i="56"/>
  <c r="V242" i="56"/>
  <c r="AD241" i="56"/>
  <c r="Z241" i="56"/>
  <c r="V241" i="56"/>
  <c r="AD240" i="56"/>
  <c r="Z240" i="56"/>
  <c r="V240" i="56"/>
  <c r="AD239" i="56"/>
  <c r="Z239" i="56"/>
  <c r="V239" i="56"/>
  <c r="AD238" i="56"/>
  <c r="Z238" i="56"/>
  <c r="V238" i="56"/>
  <c r="AD237" i="56"/>
  <c r="Z237" i="56"/>
  <c r="V237" i="56"/>
  <c r="AD236" i="56"/>
  <c r="Z236" i="56"/>
  <c r="V236" i="56"/>
  <c r="AD235" i="56"/>
  <c r="Z235" i="56"/>
  <c r="V235" i="56"/>
  <c r="AD234" i="56"/>
  <c r="Z234" i="56"/>
  <c r="V234" i="56"/>
  <c r="AD233" i="56"/>
  <c r="Z233" i="56"/>
  <c r="V233" i="56"/>
  <c r="AD232" i="56"/>
  <c r="Z232" i="56"/>
  <c r="V232" i="56"/>
  <c r="AD231" i="56"/>
  <c r="Z231" i="56"/>
  <c r="V231" i="56"/>
  <c r="AD230" i="56"/>
  <c r="Z230" i="56"/>
  <c r="V230" i="56"/>
  <c r="AD229" i="56"/>
  <c r="Z229" i="56"/>
  <c r="V229" i="56"/>
  <c r="AD228" i="56"/>
  <c r="Z228" i="56"/>
  <c r="V228" i="56"/>
  <c r="AD227" i="56"/>
  <c r="Z227" i="56"/>
  <c r="V227" i="56"/>
  <c r="AB226" i="56"/>
  <c r="AG225" i="56"/>
  <c r="AC225" i="56"/>
  <c r="Y225" i="56"/>
  <c r="AF224" i="56"/>
  <c r="AB224" i="56"/>
  <c r="X224" i="56"/>
  <c r="AF223" i="56"/>
  <c r="AB223" i="56"/>
  <c r="X223" i="56"/>
  <c r="AF222" i="56"/>
  <c r="AB222" i="56"/>
  <c r="X222" i="56"/>
  <c r="AF221" i="56"/>
  <c r="AB221" i="56"/>
  <c r="X221" i="56"/>
  <c r="AF220" i="56"/>
  <c r="AB220" i="56"/>
  <c r="X220" i="56"/>
  <c r="AF219" i="56"/>
  <c r="AB219" i="56"/>
  <c r="X219" i="56"/>
  <c r="AF218" i="56"/>
  <c r="AB218" i="56"/>
  <c r="X218" i="56"/>
  <c r="AF217" i="56"/>
  <c r="AB217" i="56"/>
  <c r="X217" i="56"/>
  <c r="AF216" i="56"/>
  <c r="AB216" i="56"/>
  <c r="X216" i="56"/>
  <c r="AF215" i="56"/>
  <c r="AB215" i="56"/>
  <c r="X215" i="56"/>
  <c r="AF214" i="56"/>
  <c r="AB214" i="56"/>
  <c r="X214" i="56"/>
  <c r="AF213" i="56"/>
  <c r="AB213" i="56"/>
  <c r="X213" i="56"/>
  <c r="AF212" i="56"/>
  <c r="AB212" i="56"/>
  <c r="X212" i="56"/>
  <c r="AF211" i="56"/>
  <c r="AB211" i="56"/>
  <c r="X211" i="56"/>
  <c r="AF210" i="56"/>
  <c r="AB210" i="56"/>
  <c r="X210" i="56"/>
  <c r="AF209" i="56"/>
  <c r="AB209" i="56"/>
  <c r="X209" i="56"/>
  <c r="AF208" i="56"/>
  <c r="AB208" i="56"/>
  <c r="X208" i="56"/>
  <c r="AF207" i="56"/>
  <c r="AB207" i="56"/>
  <c r="X207" i="56"/>
  <c r="AF206" i="56"/>
  <c r="AB206" i="56"/>
  <c r="X206" i="56"/>
  <c r="AF205" i="56"/>
  <c r="AB205" i="56"/>
  <c r="X205" i="56"/>
  <c r="AF204" i="56"/>
  <c r="AB204" i="56"/>
  <c r="X204" i="56"/>
  <c r="AF203" i="56"/>
  <c r="AB203" i="56"/>
  <c r="X203" i="56"/>
  <c r="AF202" i="56"/>
  <c r="AB202" i="56"/>
  <c r="AG467" i="56"/>
  <c r="AG445" i="56"/>
  <c r="AA428" i="56"/>
  <c r="X414" i="56"/>
  <c r="AC403" i="56"/>
  <c r="W394" i="56"/>
  <c r="AC385" i="56"/>
  <c r="AG377" i="56"/>
  <c r="AA372" i="56"/>
  <c r="W367" i="56"/>
  <c r="AE361" i="56"/>
  <c r="AA356" i="56"/>
  <c r="AA351" i="56"/>
  <c r="Y348" i="56"/>
  <c r="AB345" i="56"/>
  <c r="AF342" i="56"/>
  <c r="X340" i="56"/>
  <c r="AB337" i="56"/>
  <c r="AF334" i="56"/>
  <c r="X332" i="56"/>
  <c r="AB329" i="56"/>
  <c r="AF326" i="56"/>
  <c r="X324" i="56"/>
  <c r="AF321" i="56"/>
  <c r="W320" i="56"/>
  <c r="AF317" i="56"/>
  <c r="V316" i="56"/>
  <c r="Y314" i="56"/>
  <c r="AB312" i="56"/>
  <c r="AD310" i="56"/>
  <c r="AG308" i="56"/>
  <c r="X307" i="56"/>
  <c r="Z305" i="56"/>
  <c r="AC303" i="56"/>
  <c r="AF301" i="56"/>
  <c r="AA300" i="56"/>
  <c r="W299" i="56"/>
  <c r="AE297" i="56"/>
  <c r="AA296" i="56"/>
  <c r="W295" i="56"/>
  <c r="AE293" i="56"/>
  <c r="AA292" i="56"/>
  <c r="W291" i="56"/>
  <c r="AE289" i="56"/>
  <c r="V288" i="56"/>
  <c r="V287" i="56"/>
  <c r="V286" i="56"/>
  <c r="W285" i="56"/>
  <c r="X284" i="56"/>
  <c r="Y283" i="56"/>
  <c r="V282" i="56"/>
  <c r="W281" i="56"/>
  <c r="X280" i="56"/>
  <c r="Y279" i="56"/>
  <c r="V278" i="56"/>
  <c r="W277" i="56"/>
  <c r="X276" i="56"/>
  <c r="Y275" i="56"/>
  <c r="V274" i="56"/>
  <c r="W273" i="56"/>
  <c r="X272" i="56"/>
  <c r="AF270" i="56"/>
  <c r="AF269" i="56"/>
  <c r="X269" i="56"/>
  <c r="AB268" i="56"/>
  <c r="AF267" i="56"/>
  <c r="X267" i="56"/>
  <c r="AB266" i="56"/>
  <c r="AF265" i="56"/>
  <c r="X265" i="56"/>
  <c r="AB264" i="56"/>
  <c r="AF263" i="56"/>
  <c r="X263" i="56"/>
  <c r="AB262" i="56"/>
  <c r="AF261" i="56"/>
  <c r="X261" i="56"/>
  <c r="AB260" i="56"/>
  <c r="AF259" i="56"/>
  <c r="X259" i="56"/>
  <c r="AB258" i="56"/>
  <c r="AE257" i="56"/>
  <c r="AE256" i="56"/>
  <c r="V256" i="56"/>
  <c r="Z255" i="56"/>
  <c r="AC254" i="56"/>
  <c r="AG253" i="56"/>
  <c r="Y253" i="56"/>
  <c r="AC252" i="56"/>
  <c r="AG251" i="56"/>
  <c r="Y251" i="56"/>
  <c r="AC250" i="56"/>
  <c r="AG249" i="56"/>
  <c r="Y249" i="56"/>
  <c r="AC248" i="56"/>
  <c r="AG247" i="56"/>
  <c r="Y247" i="56"/>
  <c r="AC246" i="56"/>
  <c r="AG245" i="56"/>
  <c r="Y245" i="56"/>
  <c r="AC244" i="56"/>
  <c r="AG243" i="56"/>
  <c r="Y243" i="56"/>
  <c r="AC242" i="56"/>
  <c r="AG241" i="56"/>
  <c r="Y241" i="56"/>
  <c r="AC240" i="56"/>
  <c r="AG239" i="56"/>
  <c r="Y239" i="56"/>
  <c r="AC238" i="56"/>
  <c r="AG237" i="56"/>
  <c r="Y237" i="56"/>
  <c r="AC236" i="56"/>
  <c r="AG235" i="56"/>
  <c r="Y235" i="56"/>
  <c r="AC234" i="56"/>
  <c r="AG233" i="56"/>
  <c r="Y233" i="56"/>
  <c r="AC232" i="56"/>
  <c r="AG231" i="56"/>
  <c r="AB231" i="56"/>
  <c r="W231" i="56"/>
  <c r="AC230" i="56"/>
  <c r="X230" i="56"/>
  <c r="AE229" i="56"/>
  <c r="Y229" i="56"/>
  <c r="AF228" i="56"/>
  <c r="AA228" i="56"/>
  <c r="AG227" i="56"/>
  <c r="AB227" i="56"/>
  <c r="W227" i="56"/>
  <c r="Z226" i="56"/>
  <c r="AE225" i="56"/>
  <c r="Z225" i="56"/>
  <c r="AE224" i="56"/>
  <c r="Z224" i="56"/>
  <c r="AG223" i="56"/>
  <c r="AA223" i="56"/>
  <c r="V223" i="56"/>
  <c r="AC222" i="56"/>
  <c r="W222" i="56"/>
  <c r="AD221" i="56"/>
  <c r="Y221" i="56"/>
  <c r="AE220" i="56"/>
  <c r="Z220" i="56"/>
  <c r="AG219" i="56"/>
  <c r="AA219" i="56"/>
  <c r="V219" i="56"/>
  <c r="AC218" i="56"/>
  <c r="W218" i="56"/>
  <c r="AD217" i="56"/>
  <c r="Y217" i="56"/>
  <c r="AE216" i="56"/>
  <c r="Z216" i="56"/>
  <c r="AG215" i="56"/>
  <c r="AA215" i="56"/>
  <c r="V215" i="56"/>
  <c r="AC214" i="56"/>
  <c r="W214" i="56"/>
  <c r="AD213" i="56"/>
  <c r="Y213" i="56"/>
  <c r="AE212" i="56"/>
  <c r="Z212" i="56"/>
  <c r="AG211" i="56"/>
  <c r="AA211" i="56"/>
  <c r="V211" i="56"/>
  <c r="AC210" i="56"/>
  <c r="W210" i="56"/>
  <c r="AD209" i="56"/>
  <c r="Y209" i="56"/>
  <c r="AE208" i="56"/>
  <c r="Z208" i="56"/>
  <c r="AG207" i="56"/>
  <c r="AA207" i="56"/>
  <c r="V207" i="56"/>
  <c r="AC206" i="56"/>
  <c r="W206" i="56"/>
  <c r="AD205" i="56"/>
  <c r="Y205" i="56"/>
  <c r="AE204" i="56"/>
  <c r="Z204" i="56"/>
  <c r="AG203" i="56"/>
  <c r="AA203" i="56"/>
  <c r="V203" i="56"/>
  <c r="AC202" i="56"/>
  <c r="X202" i="56"/>
  <c r="AF201" i="56"/>
  <c r="AB201" i="56"/>
  <c r="X201" i="56"/>
  <c r="AF200" i="56"/>
  <c r="AB200" i="56"/>
  <c r="X200" i="56"/>
  <c r="AF199" i="56"/>
  <c r="AB199" i="56"/>
  <c r="X199" i="56"/>
  <c r="AF198" i="56"/>
  <c r="AB198" i="56"/>
  <c r="X198" i="56"/>
  <c r="AF197" i="56"/>
  <c r="AB197" i="56"/>
  <c r="X197" i="56"/>
  <c r="AF196" i="56"/>
  <c r="AB196" i="56"/>
  <c r="X196" i="56"/>
  <c r="AE195" i="56"/>
  <c r="X195" i="56"/>
  <c r="AE194" i="56"/>
  <c r="AA194" i="56"/>
  <c r="V194" i="56"/>
  <c r="AD193" i="56"/>
  <c r="Z193" i="56"/>
  <c r="AG192" i="56"/>
  <c r="AC192" i="56"/>
  <c r="Y192" i="56"/>
  <c r="AG191" i="56"/>
  <c r="AC191" i="56"/>
  <c r="Y191" i="56"/>
  <c r="AG190" i="56"/>
  <c r="AC190" i="56"/>
  <c r="Y190" i="56"/>
  <c r="AG189" i="56"/>
  <c r="AC189" i="56"/>
  <c r="Y189" i="56"/>
  <c r="AG188" i="56"/>
  <c r="AC188" i="56"/>
  <c r="Y188" i="56"/>
  <c r="AG187" i="56"/>
  <c r="AC187" i="56"/>
  <c r="Y187" i="56"/>
  <c r="AG186" i="56"/>
  <c r="AC186" i="56"/>
  <c r="Y186" i="56"/>
  <c r="AG185" i="56"/>
  <c r="AC185" i="56"/>
  <c r="Y185" i="56"/>
  <c r="AG184" i="56"/>
  <c r="AC184" i="56"/>
  <c r="Y184" i="56"/>
  <c r="AG183" i="56"/>
  <c r="AC183" i="56"/>
  <c r="Y183" i="56"/>
  <c r="AG182" i="56"/>
  <c r="AC182" i="56"/>
  <c r="Y182" i="56"/>
  <c r="AG181" i="56"/>
  <c r="AC181" i="56"/>
  <c r="Y181" i="56"/>
  <c r="AG180" i="56"/>
  <c r="AC180" i="56"/>
  <c r="Y180" i="56"/>
  <c r="AG179" i="56"/>
  <c r="AC179" i="56"/>
  <c r="Y179" i="56"/>
  <c r="AG178" i="56"/>
  <c r="AC178" i="56"/>
  <c r="Y178" i="56"/>
  <c r="AG177" i="56"/>
  <c r="AC177" i="56"/>
  <c r="Y177" i="56"/>
  <c r="AG176" i="56"/>
  <c r="AC176" i="56"/>
  <c r="Y176" i="56"/>
  <c r="AG175" i="56"/>
  <c r="AC175" i="56"/>
  <c r="Y175" i="56"/>
  <c r="AG174" i="56"/>
  <c r="AC174" i="56"/>
  <c r="Y174" i="56"/>
  <c r="AG173" i="56"/>
  <c r="AC173" i="56"/>
  <c r="Y173" i="56"/>
  <c r="AG172" i="56"/>
  <c r="AC172" i="56"/>
  <c r="Y172" i="56"/>
  <c r="AG171" i="56"/>
  <c r="AC171" i="56"/>
  <c r="Y171" i="56"/>
  <c r="AG170" i="56"/>
  <c r="AC170" i="56"/>
  <c r="Y170" i="56"/>
  <c r="AG169" i="56"/>
  <c r="AC169" i="56"/>
  <c r="Y169" i="56"/>
  <c r="AG168" i="56"/>
  <c r="AC168" i="56"/>
  <c r="Y168" i="56"/>
  <c r="AG167" i="56"/>
  <c r="AC167" i="56"/>
  <c r="Y167" i="56"/>
  <c r="AG166" i="56"/>
  <c r="AC166" i="56"/>
  <c r="Y166" i="56"/>
  <c r="AG165" i="56"/>
  <c r="AC165" i="56"/>
  <c r="Y165" i="56"/>
  <c r="AG164" i="56"/>
  <c r="Z164" i="56"/>
  <c r="AF163" i="56"/>
  <c r="AB163" i="56"/>
  <c r="X163" i="56"/>
  <c r="AE162" i="56"/>
  <c r="AA162" i="56"/>
  <c r="V162" i="56"/>
  <c r="AD161" i="56"/>
  <c r="Z161" i="56"/>
  <c r="V161" i="56"/>
  <c r="AD160" i="56"/>
  <c r="Z160" i="56"/>
  <c r="V160" i="56"/>
  <c r="AD159" i="56"/>
  <c r="Z159" i="56"/>
  <c r="V159" i="56"/>
  <c r="AD158" i="56"/>
  <c r="Z158" i="56"/>
  <c r="V158" i="56"/>
  <c r="AD157" i="56"/>
  <c r="Z157" i="56"/>
  <c r="V157" i="56"/>
  <c r="AD156" i="56"/>
  <c r="Z156" i="56"/>
  <c r="V156" i="56"/>
  <c r="AD155" i="56"/>
  <c r="Z155" i="56"/>
  <c r="V155" i="56"/>
  <c r="AD154" i="56"/>
  <c r="Z154" i="56"/>
  <c r="V154" i="56"/>
  <c r="AD153" i="56"/>
  <c r="Z153" i="56"/>
  <c r="V153" i="56"/>
  <c r="AD152" i="56"/>
  <c r="Z152" i="56"/>
  <c r="V152" i="56"/>
  <c r="AD151" i="56"/>
  <c r="Z151" i="56"/>
  <c r="V151" i="56"/>
  <c r="AD150" i="56"/>
  <c r="Z150" i="56"/>
  <c r="V150" i="56"/>
  <c r="AD149" i="56"/>
  <c r="Z149" i="56"/>
  <c r="V149" i="56"/>
  <c r="AD148" i="56"/>
  <c r="Z148" i="56"/>
  <c r="V148" i="56"/>
  <c r="AD147" i="56"/>
  <c r="Z147" i="56"/>
  <c r="V147" i="56"/>
  <c r="AD146" i="56"/>
  <c r="Z146" i="56"/>
  <c r="V146" i="56"/>
  <c r="AD145" i="56"/>
  <c r="Z145" i="56"/>
  <c r="V145" i="56"/>
  <c r="AD144" i="56"/>
  <c r="Z144" i="56"/>
  <c r="V144" i="56"/>
  <c r="AD143" i="56"/>
  <c r="Z143" i="56"/>
  <c r="V143" i="56"/>
  <c r="AD142" i="56"/>
  <c r="Z142" i="56"/>
  <c r="V142" i="56"/>
  <c r="AD141" i="56"/>
  <c r="Z141" i="56"/>
  <c r="V141" i="56"/>
  <c r="AD140" i="56"/>
  <c r="Z140" i="56"/>
  <c r="V140" i="56"/>
  <c r="AD139" i="56"/>
  <c r="Z139" i="56"/>
  <c r="V139" i="56"/>
  <c r="AD138" i="56"/>
  <c r="Z138" i="56"/>
  <c r="V138" i="56"/>
  <c r="AD137" i="56"/>
  <c r="Z137" i="56"/>
  <c r="V137" i="56"/>
  <c r="AD136" i="56"/>
  <c r="Z136" i="56"/>
  <c r="V136" i="56"/>
  <c r="AD135" i="56"/>
  <c r="Z135" i="56"/>
  <c r="V135" i="56"/>
  <c r="AD134" i="56"/>
  <c r="Z134" i="56"/>
  <c r="V134" i="56"/>
  <c r="AB133" i="56"/>
  <c r="AG132" i="56"/>
  <c r="AC132" i="56"/>
  <c r="Y132" i="56"/>
  <c r="AF131" i="56"/>
  <c r="AB131" i="56"/>
  <c r="X131" i="56"/>
  <c r="AE130" i="56"/>
  <c r="AA130" i="56"/>
  <c r="W130" i="56"/>
  <c r="AE129" i="56"/>
  <c r="AA129" i="56"/>
  <c r="W129" i="56"/>
  <c r="AE128" i="56"/>
  <c r="AA128" i="56"/>
  <c r="W128" i="56"/>
  <c r="AE127" i="56"/>
  <c r="AA127" i="56"/>
  <c r="W127" i="56"/>
  <c r="AE126" i="56"/>
  <c r="AA126" i="56"/>
  <c r="W126" i="56"/>
  <c r="AE125" i="56"/>
  <c r="AA125" i="56"/>
  <c r="W125" i="56"/>
  <c r="AE124" i="56"/>
  <c r="AA124" i="56"/>
  <c r="W124" i="56"/>
  <c r="AE123" i="56"/>
  <c r="AA123" i="56"/>
  <c r="W123" i="56"/>
  <c r="AE122" i="56"/>
  <c r="AA122" i="56"/>
  <c r="W122" i="56"/>
  <c r="AE121" i="56"/>
  <c r="AA121" i="56"/>
  <c r="W121" i="56"/>
  <c r="AE120" i="56"/>
  <c r="AA120" i="56"/>
  <c r="W120" i="56"/>
  <c r="AE119" i="56"/>
  <c r="AA119" i="56"/>
  <c r="W119" i="56"/>
  <c r="AE118" i="56"/>
  <c r="AA118" i="56"/>
  <c r="W118" i="56"/>
  <c r="AE117" i="56"/>
  <c r="AA117" i="56"/>
  <c r="W117" i="56"/>
  <c r="AE116" i="56"/>
  <c r="AA116" i="56"/>
  <c r="W116" i="56"/>
  <c r="AE115" i="56"/>
  <c r="AA115" i="56"/>
  <c r="W115" i="56"/>
  <c r="AE114" i="56"/>
  <c r="AA114" i="56"/>
  <c r="W114" i="56"/>
  <c r="AE113" i="56"/>
  <c r="AA113" i="56"/>
  <c r="W113" i="56"/>
  <c r="AE112" i="56"/>
  <c r="AA112" i="56"/>
  <c r="W112" i="56"/>
  <c r="AE111" i="56"/>
  <c r="AA111" i="56"/>
  <c r="W111" i="56"/>
  <c r="AE110" i="56"/>
  <c r="AA110" i="56"/>
  <c r="W110" i="56"/>
  <c r="AE109" i="56"/>
  <c r="AA109" i="56"/>
  <c r="W109" i="56"/>
  <c r="AE108" i="56"/>
  <c r="AA108" i="56"/>
  <c r="W108" i="56"/>
  <c r="AE107" i="56"/>
  <c r="AA107" i="56"/>
  <c r="W107" i="56"/>
  <c r="AE106" i="56"/>
  <c r="AA106" i="56"/>
  <c r="W106" i="56"/>
  <c r="AE105" i="56"/>
  <c r="AA105" i="56"/>
  <c r="W105" i="56"/>
  <c r="AE104" i="56"/>
  <c r="AA104" i="56"/>
  <c r="W104" i="56"/>
  <c r="AE103" i="56"/>
  <c r="AA103" i="56"/>
  <c r="W103" i="56"/>
  <c r="AC102" i="56"/>
  <c r="V102" i="56"/>
  <c r="AD101" i="56"/>
  <c r="Z101" i="56"/>
  <c r="AG100" i="56"/>
  <c r="AC100" i="56"/>
  <c r="Y100" i="56"/>
  <c r="AG99" i="56"/>
  <c r="AC99" i="56"/>
  <c r="Y99" i="56"/>
  <c r="AG98" i="56"/>
  <c r="AC98" i="56"/>
  <c r="Y98" i="56"/>
  <c r="AG97" i="56"/>
  <c r="AC97" i="56"/>
  <c r="Y97" i="56"/>
  <c r="AG96" i="56"/>
  <c r="AC96" i="56"/>
  <c r="Y96" i="56"/>
  <c r="AG95" i="56"/>
  <c r="AC95" i="56"/>
  <c r="Y95" i="56"/>
  <c r="AG94" i="56"/>
  <c r="AC94" i="56"/>
  <c r="Y94" i="56"/>
  <c r="AG93" i="56"/>
  <c r="AC93" i="56"/>
  <c r="Y93" i="56"/>
  <c r="AG92" i="56"/>
  <c r="AC92" i="56"/>
  <c r="Y92" i="56"/>
  <c r="AG91" i="56"/>
  <c r="AC91" i="56"/>
  <c r="Y91" i="56"/>
  <c r="AG90" i="56"/>
  <c r="AC90" i="56"/>
  <c r="Y90" i="56"/>
  <c r="AG89" i="56"/>
  <c r="AC89" i="56"/>
  <c r="Y89" i="56"/>
  <c r="AG88" i="56"/>
  <c r="AC88" i="56"/>
  <c r="Y88" i="56"/>
  <c r="AG87" i="56"/>
  <c r="AC87" i="56"/>
  <c r="Y87" i="56"/>
  <c r="AG86" i="56"/>
  <c r="AC86" i="56"/>
  <c r="Y86" i="56"/>
  <c r="AG85" i="56"/>
  <c r="AC85" i="56"/>
  <c r="Y85" i="56"/>
  <c r="AG84" i="56"/>
  <c r="AC84" i="56"/>
  <c r="Y84" i="56"/>
  <c r="AG83" i="56"/>
  <c r="AC83" i="56"/>
  <c r="Y83" i="56"/>
  <c r="AG82" i="56"/>
  <c r="AC82" i="56"/>
  <c r="Y82" i="56"/>
  <c r="AG81" i="56"/>
  <c r="AC81" i="56"/>
  <c r="Y81" i="56"/>
  <c r="AG80" i="56"/>
  <c r="AC80" i="56"/>
  <c r="Y80" i="56"/>
  <c r="AG79" i="56"/>
  <c r="AC79" i="56"/>
  <c r="Y79" i="56"/>
  <c r="AG78" i="56"/>
  <c r="AC78" i="56"/>
  <c r="Y78" i="56"/>
  <c r="AG77" i="56"/>
  <c r="AC77" i="56"/>
  <c r="Y77" i="56"/>
  <c r="AG76" i="56"/>
  <c r="AC76" i="56"/>
  <c r="Y76" i="56"/>
  <c r="AG75" i="56"/>
  <c r="AC75" i="56"/>
  <c r="Y75" i="56"/>
  <c r="AG74" i="56"/>
  <c r="AC74" i="56"/>
  <c r="Y74" i="56"/>
  <c r="AG73" i="56"/>
  <c r="AC73" i="56"/>
  <c r="Y73" i="56"/>
  <c r="AG72" i="56"/>
  <c r="AC72" i="56"/>
  <c r="Y72" i="56"/>
  <c r="AG71" i="56"/>
  <c r="Z71" i="56"/>
  <c r="AF70" i="56"/>
  <c r="AB70" i="56"/>
  <c r="X70" i="56"/>
  <c r="AE69" i="56"/>
  <c r="AA69" i="56"/>
  <c r="V69" i="56"/>
  <c r="AD68" i="56"/>
  <c r="Z68" i="56"/>
  <c r="V68" i="56"/>
  <c r="AD67" i="56"/>
  <c r="Z67" i="56"/>
  <c r="V67" i="56"/>
  <c r="AD66" i="56"/>
  <c r="Z66" i="56"/>
  <c r="V66" i="56"/>
  <c r="AD65" i="56"/>
  <c r="Z65" i="56"/>
  <c r="V65" i="56"/>
  <c r="AD64" i="56"/>
  <c r="Z64" i="56"/>
  <c r="V64" i="56"/>
  <c r="AD63" i="56"/>
  <c r="Z63" i="56"/>
  <c r="V63" i="56"/>
  <c r="AD62" i="56"/>
  <c r="Z62" i="56"/>
  <c r="V62" i="56"/>
  <c r="AD61" i="56"/>
  <c r="Z61" i="56"/>
  <c r="V61" i="56"/>
  <c r="AD60" i="56"/>
  <c r="Z60" i="56"/>
  <c r="V60" i="56"/>
  <c r="AD59" i="56"/>
  <c r="Z59" i="56"/>
  <c r="V59" i="56"/>
  <c r="AD58" i="56"/>
  <c r="Z58" i="56"/>
  <c r="V58" i="56"/>
  <c r="AD57" i="56"/>
  <c r="Z57" i="56"/>
  <c r="V57" i="56"/>
  <c r="AD56" i="56"/>
  <c r="Z56" i="56"/>
  <c r="V56" i="56"/>
  <c r="AD55" i="56"/>
  <c r="Z55" i="56"/>
  <c r="V55" i="56"/>
  <c r="AD54" i="56"/>
  <c r="Z54" i="56"/>
  <c r="V54" i="56"/>
  <c r="AD53" i="56"/>
  <c r="Z53" i="56"/>
  <c r="V53" i="56"/>
  <c r="AD52" i="56"/>
  <c r="Z52" i="56"/>
  <c r="V52" i="56"/>
  <c r="AD51" i="56"/>
  <c r="Z51" i="56"/>
  <c r="V51" i="56"/>
  <c r="AD50" i="56"/>
  <c r="Z50" i="56"/>
  <c r="V50" i="56"/>
  <c r="AD49" i="56"/>
  <c r="Z49" i="56"/>
  <c r="V49" i="56"/>
  <c r="AD48" i="56"/>
  <c r="Z48" i="56"/>
  <c r="V48" i="56"/>
  <c r="AD47" i="56"/>
  <c r="Z47" i="56"/>
  <c r="V47" i="56"/>
  <c r="AD46" i="56"/>
  <c r="Z46" i="56"/>
  <c r="V46" i="56"/>
  <c r="AD45" i="56"/>
  <c r="Z45" i="56"/>
  <c r="V45" i="56"/>
  <c r="AD44" i="56"/>
  <c r="Z44" i="56"/>
  <c r="V44" i="56"/>
  <c r="AD43" i="56"/>
  <c r="Z43" i="56"/>
  <c r="V43" i="56"/>
  <c r="AD42" i="56"/>
  <c r="Z42" i="56"/>
  <c r="V42" i="56"/>
  <c r="AD41" i="56"/>
  <c r="Z41" i="56"/>
  <c r="V41" i="56"/>
  <c r="AB40" i="56"/>
  <c r="AD39" i="56"/>
  <c r="Z39" i="56"/>
  <c r="AF38" i="56"/>
  <c r="AB38" i="56"/>
  <c r="X38" i="56"/>
  <c r="AD37" i="56"/>
  <c r="Z37" i="56"/>
  <c r="V37" i="56"/>
  <c r="V460" i="56"/>
  <c r="AB440" i="56"/>
  <c r="AF424" i="56"/>
  <c r="AF410" i="56"/>
  <c r="X401" i="56"/>
  <c r="AE391" i="56"/>
  <c r="AF383" i="56"/>
  <c r="AA376" i="56"/>
  <c r="W371" i="56"/>
  <c r="AE365" i="56"/>
  <c r="AA360" i="56"/>
  <c r="W355" i="56"/>
  <c r="AC350" i="56"/>
  <c r="AB347" i="56"/>
  <c r="AF344" i="56"/>
  <c r="X342" i="56"/>
  <c r="AB339" i="56"/>
  <c r="AF336" i="56"/>
  <c r="X334" i="56"/>
  <c r="AB331" i="56"/>
  <c r="AF328" i="56"/>
  <c r="X326" i="56"/>
  <c r="AB323" i="56"/>
  <c r="AA321" i="56"/>
  <c r="AB319" i="56"/>
  <c r="Z317" i="56"/>
  <c r="AC315" i="56"/>
  <c r="AF313" i="56"/>
  <c r="V312" i="56"/>
  <c r="Y310" i="56"/>
  <c r="AB308" i="56"/>
  <c r="AD306" i="56"/>
  <c r="AG304" i="56"/>
  <c r="X303" i="56"/>
  <c r="AA301" i="56"/>
  <c r="W300" i="56"/>
  <c r="AE298" i="56"/>
  <c r="AA297" i="56"/>
  <c r="W296" i="56"/>
  <c r="AE294" i="56"/>
  <c r="AA293" i="56"/>
  <c r="W292" i="56"/>
  <c r="AE290" i="56"/>
  <c r="AA289" i="56"/>
  <c r="AF271" i="56"/>
  <c r="AB270" i="56"/>
  <c r="AD269" i="56"/>
  <c r="V269" i="56"/>
  <c r="Z268" i="56"/>
  <c r="AD267" i="56"/>
  <c r="V267" i="56"/>
  <c r="Z266" i="56"/>
  <c r="AD265" i="56"/>
  <c r="V265" i="56"/>
  <c r="Z264" i="56"/>
  <c r="AD263" i="56"/>
  <c r="V263" i="56"/>
  <c r="Z262" i="56"/>
  <c r="AD261" i="56"/>
  <c r="V261" i="56"/>
  <c r="Z260" i="56"/>
  <c r="AD259" i="56"/>
  <c r="V259" i="56"/>
  <c r="Z258" i="56"/>
  <c r="AB257" i="56"/>
  <c r="AC256" i="56"/>
  <c r="AF255" i="56"/>
  <c r="X255" i="56"/>
  <c r="AA254" i="56"/>
  <c r="AE253" i="56"/>
  <c r="W253" i="56"/>
  <c r="AA252" i="56"/>
  <c r="AE251" i="56"/>
  <c r="W251" i="56"/>
  <c r="AA250" i="56"/>
  <c r="AE249" i="56"/>
  <c r="W249" i="56"/>
  <c r="AA248" i="56"/>
  <c r="AE247" i="56"/>
  <c r="W247" i="56"/>
  <c r="AA246" i="56"/>
  <c r="AE245" i="56"/>
  <c r="W245" i="56"/>
  <c r="AA244" i="56"/>
  <c r="AE243" i="56"/>
  <c r="W243" i="56"/>
  <c r="AA242" i="56"/>
  <c r="AE241" i="56"/>
  <c r="W241" i="56"/>
  <c r="AA240" i="56"/>
  <c r="AE239" i="56"/>
  <c r="W239" i="56"/>
  <c r="AA238" i="56"/>
  <c r="AE237" i="56"/>
  <c r="W237" i="56"/>
  <c r="AA236" i="56"/>
  <c r="AE235" i="56"/>
  <c r="W235" i="56"/>
  <c r="AA234" i="56"/>
  <c r="AE233" i="56"/>
  <c r="W233" i="56"/>
  <c r="AA232" i="56"/>
  <c r="AF231" i="56"/>
  <c r="AA231" i="56"/>
  <c r="AG230" i="56"/>
  <c r="AB230" i="56"/>
  <c r="W230" i="56"/>
  <c r="AC229" i="56"/>
  <c r="X229" i="56"/>
  <c r="AE228" i="56"/>
  <c r="Y228" i="56"/>
  <c r="AF227" i="56"/>
  <c r="AA227" i="56"/>
  <c r="AG226" i="56"/>
  <c r="X226" i="56"/>
  <c r="AD225" i="56"/>
  <c r="X225" i="56"/>
  <c r="AD224" i="56"/>
  <c r="Y224" i="56"/>
  <c r="AE223" i="56"/>
  <c r="Z223" i="56"/>
  <c r="AG222" i="56"/>
  <c r="AA222" i="56"/>
  <c r="V222" i="56"/>
  <c r="AC221" i="56"/>
  <c r="W221" i="56"/>
  <c r="AD220" i="56"/>
  <c r="Y220" i="56"/>
  <c r="AE219" i="56"/>
  <c r="Z219" i="56"/>
  <c r="AG218" i="56"/>
  <c r="AA218" i="56"/>
  <c r="V218" i="56"/>
  <c r="AC217" i="56"/>
  <c r="W217" i="56"/>
  <c r="AD216" i="56"/>
  <c r="Y216" i="56"/>
  <c r="AE215" i="56"/>
  <c r="Z215" i="56"/>
  <c r="AG214" i="56"/>
  <c r="AA214" i="56"/>
  <c r="V214" i="56"/>
  <c r="AC213" i="56"/>
  <c r="W213" i="56"/>
  <c r="AD212" i="56"/>
  <c r="Y212" i="56"/>
  <c r="AE211" i="56"/>
  <c r="Z211" i="56"/>
  <c r="AG210" i="56"/>
  <c r="AA210" i="56"/>
  <c r="V210" i="56"/>
  <c r="AC209" i="56"/>
  <c r="W209" i="56"/>
  <c r="AD208" i="56"/>
  <c r="Y208" i="56"/>
  <c r="AE207" i="56"/>
  <c r="Z207" i="56"/>
  <c r="AG206" i="56"/>
  <c r="AA206" i="56"/>
  <c r="V206" i="56"/>
  <c r="AC205" i="56"/>
  <c r="W205" i="56"/>
  <c r="AD204" i="56"/>
  <c r="Y204" i="56"/>
  <c r="AE203" i="56"/>
  <c r="Z203" i="56"/>
  <c r="AG202" i="56"/>
  <c r="AA202" i="56"/>
  <c r="W202" i="56"/>
  <c r="AE201" i="56"/>
  <c r="AA201" i="56"/>
  <c r="W201" i="56"/>
  <c r="AE200" i="56"/>
  <c r="AA200" i="56"/>
  <c r="W200" i="56"/>
  <c r="AE199" i="56"/>
  <c r="AA199" i="56"/>
  <c r="W199" i="56"/>
  <c r="AE198" i="56"/>
  <c r="AA198" i="56"/>
  <c r="W198" i="56"/>
  <c r="AE197" i="56"/>
  <c r="AA197" i="56"/>
  <c r="W197" i="56"/>
  <c r="AE196" i="56"/>
  <c r="AA196" i="56"/>
  <c r="W196" i="56"/>
  <c r="AC195" i="56"/>
  <c r="V195" i="56"/>
  <c r="AD194" i="56"/>
  <c r="Z194" i="56"/>
  <c r="AG193" i="56"/>
  <c r="AC193" i="56"/>
  <c r="Y193" i="56"/>
  <c r="AF192" i="56"/>
  <c r="AB192" i="56"/>
  <c r="X192" i="56"/>
  <c r="AF191" i="56"/>
  <c r="AB191" i="56"/>
  <c r="X191" i="56"/>
  <c r="AF190" i="56"/>
  <c r="AB190" i="56"/>
  <c r="X190" i="56"/>
  <c r="AF189" i="56"/>
  <c r="AB189" i="56"/>
  <c r="X189" i="56"/>
  <c r="AF188" i="56"/>
  <c r="AB188" i="56"/>
  <c r="X188" i="56"/>
  <c r="AF187" i="56"/>
  <c r="AB187" i="56"/>
  <c r="X187" i="56"/>
  <c r="AF186" i="56"/>
  <c r="AB186" i="56"/>
  <c r="X186" i="56"/>
  <c r="AF185" i="56"/>
  <c r="AB185" i="56"/>
  <c r="X185" i="56"/>
  <c r="AF184" i="56"/>
  <c r="AB184" i="56"/>
  <c r="X184" i="56"/>
  <c r="AF183" i="56"/>
  <c r="AB183" i="56"/>
  <c r="X183" i="56"/>
  <c r="AF182" i="56"/>
  <c r="AB182" i="56"/>
  <c r="X182" i="56"/>
  <c r="AF181" i="56"/>
  <c r="AB181" i="56"/>
  <c r="X181" i="56"/>
  <c r="AF180" i="56"/>
  <c r="AB180" i="56"/>
  <c r="X180" i="56"/>
  <c r="AF179" i="56"/>
  <c r="AB179" i="56"/>
  <c r="X179" i="56"/>
  <c r="AF178" i="56"/>
  <c r="AB178" i="56"/>
  <c r="X178" i="56"/>
  <c r="AF177" i="56"/>
  <c r="AB177" i="56"/>
  <c r="X177" i="56"/>
  <c r="AF176" i="56"/>
  <c r="AB176" i="56"/>
  <c r="X176" i="56"/>
  <c r="AF175" i="56"/>
  <c r="AB175" i="56"/>
  <c r="X175" i="56"/>
  <c r="AF174" i="56"/>
  <c r="AB174" i="56"/>
  <c r="X174" i="56"/>
  <c r="AF173" i="56"/>
  <c r="AB173" i="56"/>
  <c r="X173" i="56"/>
  <c r="AF172" i="56"/>
  <c r="AB172" i="56"/>
  <c r="X172" i="56"/>
  <c r="AF171" i="56"/>
  <c r="AB171" i="56"/>
  <c r="X171" i="56"/>
  <c r="AF170" i="56"/>
  <c r="AB170" i="56"/>
  <c r="X170" i="56"/>
  <c r="AF169" i="56"/>
  <c r="AB169" i="56"/>
  <c r="X169" i="56"/>
  <c r="AF168" i="56"/>
  <c r="AB168" i="56"/>
  <c r="X168" i="56"/>
  <c r="AF167" i="56"/>
  <c r="AB167" i="56"/>
  <c r="X167" i="56"/>
  <c r="AF166" i="56"/>
  <c r="AB166" i="56"/>
  <c r="X166" i="56"/>
  <c r="AF165" i="56"/>
  <c r="AB165" i="56"/>
  <c r="X165" i="56"/>
  <c r="AE164" i="56"/>
  <c r="X164" i="56"/>
  <c r="AE163" i="56"/>
  <c r="AA163" i="56"/>
  <c r="V163" i="56"/>
  <c r="AD162" i="56"/>
  <c r="Z162" i="56"/>
  <c r="AG161" i="56"/>
  <c r="AC161" i="56"/>
  <c r="Y161" i="56"/>
  <c r="AG160" i="56"/>
  <c r="AC160" i="56"/>
  <c r="Y160" i="56"/>
  <c r="AG159" i="56"/>
  <c r="AC159" i="56"/>
  <c r="Y159" i="56"/>
  <c r="AG158" i="56"/>
  <c r="AC158" i="56"/>
  <c r="Y158" i="56"/>
  <c r="AG157" i="56"/>
  <c r="AC157" i="56"/>
  <c r="Y157" i="56"/>
  <c r="AG156" i="56"/>
  <c r="AC156" i="56"/>
  <c r="Y156" i="56"/>
  <c r="AG155" i="56"/>
  <c r="AC155" i="56"/>
  <c r="Y155" i="56"/>
  <c r="AG154" i="56"/>
  <c r="AC154" i="56"/>
  <c r="Y154" i="56"/>
  <c r="AG153" i="56"/>
  <c r="AC153" i="56"/>
  <c r="Y153" i="56"/>
  <c r="AG152" i="56"/>
  <c r="AC152" i="56"/>
  <c r="Y152" i="56"/>
  <c r="AG151" i="56"/>
  <c r="AC151" i="56"/>
  <c r="Y151" i="56"/>
  <c r="AG150" i="56"/>
  <c r="AC150" i="56"/>
  <c r="Y150" i="56"/>
  <c r="AG149" i="56"/>
  <c r="AC149" i="56"/>
  <c r="Y149" i="56"/>
  <c r="AG148" i="56"/>
  <c r="AC148" i="56"/>
  <c r="Y148" i="56"/>
  <c r="AG147" i="56"/>
  <c r="AC147" i="56"/>
  <c r="Y147" i="56"/>
  <c r="AG146" i="56"/>
  <c r="AC146" i="56"/>
  <c r="Y146" i="56"/>
  <c r="AG145" i="56"/>
  <c r="AC145" i="56"/>
  <c r="Y145" i="56"/>
  <c r="AG144" i="56"/>
  <c r="AC144" i="56"/>
  <c r="Y144" i="56"/>
  <c r="AG143" i="56"/>
  <c r="AC143" i="56"/>
  <c r="Y143" i="56"/>
  <c r="AG142" i="56"/>
  <c r="AC142" i="56"/>
  <c r="Y142" i="56"/>
  <c r="AG141" i="56"/>
  <c r="AC141" i="56"/>
  <c r="Y141" i="56"/>
  <c r="AG140" i="56"/>
  <c r="AC140" i="56"/>
  <c r="Y140" i="56"/>
  <c r="AG139" i="56"/>
  <c r="AC139" i="56"/>
  <c r="Y139" i="56"/>
  <c r="AG138" i="56"/>
  <c r="AC138" i="56"/>
  <c r="Y138" i="56"/>
  <c r="AG137" i="56"/>
  <c r="AC137" i="56"/>
  <c r="Y137" i="56"/>
  <c r="AG136" i="56"/>
  <c r="AC136" i="56"/>
  <c r="Y136" i="56"/>
  <c r="AG135" i="56"/>
  <c r="AC135" i="56"/>
  <c r="Y135" i="56"/>
  <c r="AG134" i="56"/>
  <c r="AC134" i="56"/>
  <c r="Y134" i="56"/>
  <c r="AG133" i="56"/>
  <c r="Z133" i="56"/>
  <c r="AF132" i="56"/>
  <c r="AB132" i="56"/>
  <c r="X132" i="56"/>
  <c r="AE131" i="56"/>
  <c r="AA131" i="56"/>
  <c r="V131" i="56"/>
  <c r="AD130" i="56"/>
  <c r="Z130" i="56"/>
  <c r="V130" i="56"/>
  <c r="AD129" i="56"/>
  <c r="Z129" i="56"/>
  <c r="V129" i="56"/>
  <c r="AD128" i="56"/>
  <c r="Z128" i="56"/>
  <c r="V128" i="56"/>
  <c r="AD127" i="56"/>
  <c r="Z127" i="56"/>
  <c r="V127" i="56"/>
  <c r="AD126" i="56"/>
  <c r="Z126" i="56"/>
  <c r="V126" i="56"/>
  <c r="AD125" i="56"/>
  <c r="Z125" i="56"/>
  <c r="V125" i="56"/>
  <c r="AD124" i="56"/>
  <c r="Z124" i="56"/>
  <c r="V124" i="56"/>
  <c r="AD123" i="56"/>
  <c r="Z123" i="56"/>
  <c r="V123" i="56"/>
  <c r="AD122" i="56"/>
  <c r="Z122" i="56"/>
  <c r="V122" i="56"/>
  <c r="AD121" i="56"/>
  <c r="Z121" i="56"/>
  <c r="V121" i="56"/>
  <c r="AD120" i="56"/>
  <c r="Z120" i="56"/>
  <c r="V120" i="56"/>
  <c r="AD119" i="56"/>
  <c r="Z119" i="56"/>
  <c r="V119" i="56"/>
  <c r="AD118" i="56"/>
  <c r="Z118" i="56"/>
  <c r="V118" i="56"/>
  <c r="AD117" i="56"/>
  <c r="Z117" i="56"/>
  <c r="V117" i="56"/>
  <c r="AD116" i="56"/>
  <c r="Z116" i="56"/>
  <c r="V116" i="56"/>
  <c r="AD115" i="56"/>
  <c r="Z115" i="56"/>
  <c r="V115" i="56"/>
  <c r="AD114" i="56"/>
  <c r="Z114" i="56"/>
  <c r="V114" i="56"/>
  <c r="AD113" i="56"/>
  <c r="Z113" i="56"/>
  <c r="V113" i="56"/>
  <c r="AD112" i="56"/>
  <c r="Z112" i="56"/>
  <c r="V112" i="56"/>
  <c r="AD111" i="56"/>
  <c r="Z111" i="56"/>
  <c r="V111" i="56"/>
  <c r="AD110" i="56"/>
  <c r="Z110" i="56"/>
  <c r="V110" i="56"/>
  <c r="AD109" i="56"/>
  <c r="Z109" i="56"/>
  <c r="V109" i="56"/>
  <c r="AD108" i="56"/>
  <c r="Z108" i="56"/>
  <c r="V108" i="56"/>
  <c r="AD107" i="56"/>
  <c r="Z107" i="56"/>
  <c r="V107" i="56"/>
  <c r="AD106" i="56"/>
  <c r="Z106" i="56"/>
  <c r="V106" i="56"/>
  <c r="AD105" i="56"/>
  <c r="Z105" i="56"/>
  <c r="V105" i="56"/>
  <c r="AD104" i="56"/>
  <c r="Z104" i="56"/>
  <c r="V104" i="56"/>
  <c r="AD103" i="56"/>
  <c r="Z103" i="56"/>
  <c r="V103" i="56"/>
  <c r="AB102" i="56"/>
  <c r="AG101" i="56"/>
  <c r="AC101" i="56"/>
  <c r="Y101" i="56"/>
  <c r="AF100" i="56"/>
  <c r="AB100" i="56"/>
  <c r="X100" i="56"/>
  <c r="AF99" i="56"/>
  <c r="AB99" i="56"/>
  <c r="X99" i="56"/>
  <c r="AF98" i="56"/>
  <c r="AB98" i="56"/>
  <c r="X98" i="56"/>
  <c r="AF97" i="56"/>
  <c r="AB97" i="56"/>
  <c r="X97" i="56"/>
  <c r="AF96" i="56"/>
  <c r="AB96" i="56"/>
  <c r="X96" i="56"/>
  <c r="AF95" i="56"/>
  <c r="AB95" i="56"/>
  <c r="X95" i="56"/>
  <c r="AF94" i="56"/>
  <c r="AB94" i="56"/>
  <c r="X94" i="56"/>
  <c r="AF93" i="56"/>
  <c r="AB93" i="56"/>
  <c r="X93" i="56"/>
  <c r="AF92" i="56"/>
  <c r="AB92" i="56"/>
  <c r="X92" i="56"/>
  <c r="AF91" i="56"/>
  <c r="AB91" i="56"/>
  <c r="X91" i="56"/>
  <c r="AF90" i="56"/>
  <c r="AB90" i="56"/>
  <c r="X90" i="56"/>
  <c r="AF89" i="56"/>
  <c r="AB89" i="56"/>
  <c r="X89" i="56"/>
  <c r="AF88" i="56"/>
  <c r="AB88" i="56"/>
  <c r="X88" i="56"/>
  <c r="AF87" i="56"/>
  <c r="AB87" i="56"/>
  <c r="X87" i="56"/>
  <c r="AF86" i="56"/>
  <c r="AB86" i="56"/>
  <c r="X86" i="56"/>
  <c r="AF85" i="56"/>
  <c r="AB85" i="56"/>
  <c r="X85" i="56"/>
  <c r="AF84" i="56"/>
  <c r="AB84" i="56"/>
  <c r="X84" i="56"/>
  <c r="AF83" i="56"/>
  <c r="AB83" i="56"/>
  <c r="X83" i="56"/>
  <c r="AF82" i="56"/>
  <c r="AB82" i="56"/>
  <c r="X82" i="56"/>
  <c r="AF81" i="56"/>
  <c r="AB81" i="56"/>
  <c r="X81" i="56"/>
  <c r="AF80" i="56"/>
  <c r="AB80" i="56"/>
  <c r="X80" i="56"/>
  <c r="AF79" i="56"/>
  <c r="AB79" i="56"/>
  <c r="X79" i="56"/>
  <c r="AF78" i="56"/>
  <c r="AB78" i="56"/>
  <c r="X78" i="56"/>
  <c r="AF77" i="56"/>
  <c r="AB77" i="56"/>
  <c r="X77" i="56"/>
  <c r="AF76" i="56"/>
  <c r="AB76" i="56"/>
  <c r="X76" i="56"/>
  <c r="AF75" i="56"/>
  <c r="AB75" i="56"/>
  <c r="X75" i="56"/>
  <c r="AF74" i="56"/>
  <c r="AB74" i="56"/>
  <c r="X74" i="56"/>
  <c r="AF73" i="56"/>
  <c r="AB73" i="56"/>
  <c r="X73" i="56"/>
  <c r="AF72" i="56"/>
  <c r="AB72" i="56"/>
  <c r="X72" i="56"/>
  <c r="AE71" i="56"/>
  <c r="X71" i="56"/>
  <c r="AE70" i="56"/>
  <c r="AA70" i="56"/>
  <c r="V70" i="56"/>
  <c r="AD69" i="56"/>
  <c r="Z69" i="56"/>
  <c r="AG68" i="56"/>
  <c r="AC68" i="56"/>
  <c r="Y68" i="56"/>
  <c r="AG67" i="56"/>
  <c r="AC67" i="56"/>
  <c r="Y67" i="56"/>
  <c r="AG66" i="56"/>
  <c r="AC66" i="56"/>
  <c r="Y66" i="56"/>
  <c r="AG65" i="56"/>
  <c r="AC65" i="56"/>
  <c r="Y65" i="56"/>
  <c r="AG64" i="56"/>
  <c r="AC64" i="56"/>
  <c r="Y64" i="56"/>
  <c r="AG63" i="56"/>
  <c r="AC63" i="56"/>
  <c r="Y63" i="56"/>
  <c r="AG62" i="56"/>
  <c r="AC62" i="56"/>
  <c r="Y62" i="56"/>
  <c r="AG61" i="56"/>
  <c r="AC61" i="56"/>
  <c r="Y61" i="56"/>
  <c r="AG60" i="56"/>
  <c r="AC60" i="56"/>
  <c r="Y60" i="56"/>
  <c r="AG59" i="56"/>
  <c r="AC59" i="56"/>
  <c r="Y59" i="56"/>
  <c r="AG58" i="56"/>
  <c r="AC58" i="56"/>
  <c r="Y58" i="56"/>
  <c r="AG57" i="56"/>
  <c r="AC57" i="56"/>
  <c r="Y57" i="56"/>
  <c r="AG56" i="56"/>
  <c r="AC56" i="56"/>
  <c r="Y56" i="56"/>
  <c r="AG55" i="56"/>
  <c r="AC55" i="56"/>
  <c r="Y55" i="56"/>
  <c r="AG54" i="56"/>
  <c r="AC54" i="56"/>
  <c r="Y54" i="56"/>
  <c r="AG53" i="56"/>
  <c r="AC53" i="56"/>
  <c r="Y53" i="56"/>
  <c r="AG52" i="56"/>
  <c r="AC52" i="56"/>
  <c r="Y52" i="56"/>
  <c r="AG51" i="56"/>
  <c r="AC51" i="56"/>
  <c r="Y51" i="56"/>
  <c r="AG50" i="56"/>
  <c r="AC50" i="56"/>
  <c r="Y50" i="56"/>
  <c r="AG49" i="56"/>
  <c r="AC49" i="56"/>
  <c r="Y49" i="56"/>
  <c r="AG48" i="56"/>
  <c r="AC48" i="56"/>
  <c r="Y48" i="56"/>
  <c r="AG47" i="56"/>
  <c r="AC47" i="56"/>
  <c r="Y47" i="56"/>
  <c r="AG46" i="56"/>
  <c r="AC46" i="56"/>
  <c r="Y46" i="56"/>
  <c r="AG45" i="56"/>
  <c r="AC45" i="56"/>
  <c r="Y45" i="56"/>
  <c r="AG44" i="56"/>
  <c r="AC44" i="56"/>
  <c r="Y44" i="56"/>
  <c r="AG43" i="56"/>
  <c r="AC43" i="56"/>
  <c r="Y43" i="56"/>
  <c r="AG42" i="56"/>
  <c r="AC42" i="56"/>
  <c r="Y42" i="56"/>
  <c r="AG41" i="56"/>
  <c r="AC41" i="56"/>
  <c r="Y41" i="56"/>
  <c r="AG40" i="56"/>
  <c r="Z40" i="56"/>
  <c r="AG39" i="56"/>
  <c r="AC39" i="56"/>
  <c r="Y39" i="56"/>
  <c r="AE38" i="56"/>
  <c r="AA38" i="56"/>
  <c r="V38" i="56"/>
  <c r="Y455" i="56"/>
  <c r="AF435" i="56"/>
  <c r="AA421" i="56"/>
  <c r="Y408" i="56"/>
  <c r="AF398" i="56"/>
  <c r="AA389" i="56"/>
  <c r="V382" i="56"/>
  <c r="W375" i="56"/>
  <c r="AE369" i="56"/>
  <c r="AA364" i="56"/>
  <c r="W359" i="56"/>
  <c r="AE353" i="56"/>
  <c r="AD349" i="56"/>
  <c r="AF346" i="56"/>
  <c r="X344" i="56"/>
  <c r="AB341" i="56"/>
  <c r="AF338" i="56"/>
  <c r="X336" i="56"/>
  <c r="AB333" i="56"/>
  <c r="AF330" i="56"/>
  <c r="X328" i="56"/>
  <c r="AB325" i="56"/>
  <c r="AF322" i="56"/>
  <c r="V321" i="56"/>
  <c r="AE318" i="56"/>
  <c r="AG316" i="56"/>
  <c r="X315" i="56"/>
  <c r="Z313" i="56"/>
  <c r="AC311" i="56"/>
  <c r="AF309" i="56"/>
  <c r="V308" i="56"/>
  <c r="Y306" i="56"/>
  <c r="AB304" i="56"/>
  <c r="AD302" i="56"/>
  <c r="W301" i="56"/>
  <c r="AE299" i="56"/>
  <c r="AA298" i="56"/>
  <c r="W297" i="56"/>
  <c r="AE295" i="56"/>
  <c r="AA294" i="56"/>
  <c r="W293" i="56"/>
  <c r="AE291" i="56"/>
  <c r="AA290" i="56"/>
  <c r="W289" i="56"/>
  <c r="AE287" i="56"/>
  <c r="AE286" i="56"/>
  <c r="AE285" i="56"/>
  <c r="AF284" i="56"/>
  <c r="AG283" i="56"/>
  <c r="AD282" i="56"/>
  <c r="AE281" i="56"/>
  <c r="AF280" i="56"/>
  <c r="AG279" i="56"/>
  <c r="AD278" i="56"/>
  <c r="AE277" i="56"/>
  <c r="AF276" i="56"/>
  <c r="AG275" i="56"/>
  <c r="AD274" i="56"/>
  <c r="AE273" i="56"/>
  <c r="AF272" i="56"/>
  <c r="AB271" i="56"/>
  <c r="X270" i="56"/>
  <c r="AB269" i="56"/>
  <c r="AF268" i="56"/>
  <c r="X268" i="56"/>
  <c r="AB267" i="56"/>
  <c r="AF266" i="56"/>
  <c r="X266" i="56"/>
  <c r="AB265" i="56"/>
  <c r="AF264" i="56"/>
  <c r="X264" i="56"/>
  <c r="AB263" i="56"/>
  <c r="AF262" i="56"/>
  <c r="X262" i="56"/>
  <c r="AB261" i="56"/>
  <c r="AF260" i="56"/>
  <c r="X260" i="56"/>
  <c r="AB259" i="56"/>
  <c r="AF258" i="56"/>
  <c r="X258" i="56"/>
  <c r="X257" i="56"/>
  <c r="AA256" i="56"/>
  <c r="AD255" i="56"/>
  <c r="AG254" i="56"/>
  <c r="Y254" i="56"/>
  <c r="AC253" i="56"/>
  <c r="AG252" i="56"/>
  <c r="Y252" i="56"/>
  <c r="AC251" i="56"/>
  <c r="AG250" i="56"/>
  <c r="Y250" i="56"/>
  <c r="AC249" i="56"/>
  <c r="AG248" i="56"/>
  <c r="Y248" i="56"/>
  <c r="AC247" i="56"/>
  <c r="AG246" i="56"/>
  <c r="Y246" i="56"/>
  <c r="AC245" i="56"/>
  <c r="AG244" i="56"/>
  <c r="Y244" i="56"/>
  <c r="AC243" i="56"/>
  <c r="AG242" i="56"/>
  <c r="Y242" i="56"/>
  <c r="AC241" i="56"/>
  <c r="AG240" i="56"/>
  <c r="Y240" i="56"/>
  <c r="AC239" i="56"/>
  <c r="AG238" i="56"/>
  <c r="Y238" i="56"/>
  <c r="AC237" i="56"/>
  <c r="AG236" i="56"/>
  <c r="Y236" i="56"/>
  <c r="AC235" i="56"/>
  <c r="AG234" i="56"/>
  <c r="Y234" i="56"/>
  <c r="AC233" i="56"/>
  <c r="AG232" i="56"/>
  <c r="Y232" i="56"/>
  <c r="AE231" i="56"/>
  <c r="Y231" i="56"/>
  <c r="AF230" i="56"/>
  <c r="AA230" i="56"/>
  <c r="AG229" i="56"/>
  <c r="AB229" i="56"/>
  <c r="W229" i="56"/>
  <c r="AC228" i="56"/>
  <c r="X228" i="56"/>
  <c r="AE227" i="56"/>
  <c r="Y227" i="56"/>
  <c r="AE226" i="56"/>
  <c r="V226" i="56"/>
  <c r="AB225" i="56"/>
  <c r="V225" i="56"/>
  <c r="AC224" i="56"/>
  <c r="W224" i="56"/>
  <c r="AD223" i="56"/>
  <c r="Y223" i="56"/>
  <c r="AE222" i="56"/>
  <c r="Z222" i="56"/>
  <c r="AG221" i="56"/>
  <c r="AA221" i="56"/>
  <c r="V221" i="56"/>
  <c r="AC220" i="56"/>
  <c r="W220" i="56"/>
  <c r="AD219" i="56"/>
  <c r="Y219" i="56"/>
  <c r="AE218" i="56"/>
  <c r="Z218" i="56"/>
  <c r="AG217" i="56"/>
  <c r="AA217" i="56"/>
  <c r="V217" i="56"/>
  <c r="AC216" i="56"/>
  <c r="W216" i="56"/>
  <c r="AD215" i="56"/>
  <c r="Y215" i="56"/>
  <c r="AE214" i="56"/>
  <c r="Z214" i="56"/>
  <c r="AG213" i="56"/>
  <c r="AA213" i="56"/>
  <c r="V213" i="56"/>
  <c r="AC212" i="56"/>
  <c r="W212" i="56"/>
  <c r="AD211" i="56"/>
  <c r="Y211" i="56"/>
  <c r="AE210" i="56"/>
  <c r="Z210" i="56"/>
  <c r="AG209" i="56"/>
  <c r="AA209" i="56"/>
  <c r="V209" i="56"/>
  <c r="AC208" i="56"/>
  <c r="W208" i="56"/>
  <c r="AD207" i="56"/>
  <c r="Y207" i="56"/>
  <c r="AE206" i="56"/>
  <c r="Z206" i="56"/>
  <c r="AG205" i="56"/>
  <c r="AA205" i="56"/>
  <c r="V205" i="56"/>
  <c r="AC204" i="56"/>
  <c r="W204" i="56"/>
  <c r="AD203" i="56"/>
  <c r="Y203" i="56"/>
  <c r="AE202" i="56"/>
  <c r="Z202" i="56"/>
  <c r="V202" i="56"/>
  <c r="AD201" i="56"/>
  <c r="Z201" i="56"/>
  <c r="V201" i="56"/>
  <c r="AD200" i="56"/>
  <c r="Z200" i="56"/>
  <c r="V200" i="56"/>
  <c r="AD199" i="56"/>
  <c r="Z199" i="56"/>
  <c r="V199" i="56"/>
  <c r="AD198" i="56"/>
  <c r="Z198" i="56"/>
  <c r="V198" i="56"/>
  <c r="AD197" i="56"/>
  <c r="Z197" i="56"/>
  <c r="V197" i="56"/>
  <c r="AD196" i="56"/>
  <c r="Z196" i="56"/>
  <c r="V196" i="56"/>
  <c r="AB195" i="56"/>
  <c r="AG194" i="56"/>
  <c r="AC194" i="56"/>
  <c r="Y194" i="56"/>
  <c r="AF193" i="56"/>
  <c r="AB193" i="56"/>
  <c r="X193" i="56"/>
  <c r="AE192" i="56"/>
  <c r="AA192" i="56"/>
  <c r="W192" i="56"/>
  <c r="AE191" i="56"/>
  <c r="AA191" i="56"/>
  <c r="W191" i="56"/>
  <c r="AE190" i="56"/>
  <c r="AA190" i="56"/>
  <c r="W190" i="56"/>
  <c r="AE189" i="56"/>
  <c r="AA189" i="56"/>
  <c r="W189" i="56"/>
  <c r="AE188" i="56"/>
  <c r="AA188" i="56"/>
  <c r="W188" i="56"/>
  <c r="AE187" i="56"/>
  <c r="AA187" i="56"/>
  <c r="W187" i="56"/>
  <c r="AE186" i="56"/>
  <c r="AA186" i="56"/>
  <c r="W186" i="56"/>
  <c r="AE185" i="56"/>
  <c r="AA185" i="56"/>
  <c r="W185" i="56"/>
  <c r="AE184" i="56"/>
  <c r="AA184" i="56"/>
  <c r="W184" i="56"/>
  <c r="AE183" i="56"/>
  <c r="AA183" i="56"/>
  <c r="W183" i="56"/>
  <c r="AE182" i="56"/>
  <c r="AA182" i="56"/>
  <c r="W182" i="56"/>
  <c r="AE181" i="56"/>
  <c r="AA181" i="56"/>
  <c r="W181" i="56"/>
  <c r="AE180" i="56"/>
  <c r="AA180" i="56"/>
  <c r="W180" i="56"/>
  <c r="AE179" i="56"/>
  <c r="AA179" i="56"/>
  <c r="W179" i="56"/>
  <c r="AE178" i="56"/>
  <c r="AA178" i="56"/>
  <c r="W178" i="56"/>
  <c r="AE177" i="56"/>
  <c r="AA177" i="56"/>
  <c r="W177" i="56"/>
  <c r="AE176" i="56"/>
  <c r="AA176" i="56"/>
  <c r="W176" i="56"/>
  <c r="AE175" i="56"/>
  <c r="AA175" i="56"/>
  <c r="W175" i="56"/>
  <c r="AE174" i="56"/>
  <c r="AA174" i="56"/>
  <c r="W174" i="56"/>
  <c r="AE173" i="56"/>
  <c r="AA173" i="56"/>
  <c r="W173" i="56"/>
  <c r="AE172" i="56"/>
  <c r="AA172" i="56"/>
  <c r="W172" i="56"/>
  <c r="AE171" i="56"/>
  <c r="AA171" i="56"/>
  <c r="W171" i="56"/>
  <c r="AE170" i="56"/>
  <c r="AA170" i="56"/>
  <c r="W170" i="56"/>
  <c r="AE169" i="56"/>
  <c r="AA169" i="56"/>
  <c r="W169" i="56"/>
  <c r="AE168" i="56"/>
  <c r="AA168" i="56"/>
  <c r="W168" i="56"/>
  <c r="AE167" i="56"/>
  <c r="AA167" i="56"/>
  <c r="W167" i="56"/>
  <c r="AE166" i="56"/>
  <c r="AA166" i="56"/>
  <c r="W166" i="56"/>
  <c r="AE165" i="56"/>
  <c r="AA165" i="56"/>
  <c r="W165" i="56"/>
  <c r="AC164" i="56"/>
  <c r="V164" i="56"/>
  <c r="AD163" i="56"/>
  <c r="Z163" i="56"/>
  <c r="AG162" i="56"/>
  <c r="AC162" i="56"/>
  <c r="Y162" i="56"/>
  <c r="AF161" i="56"/>
  <c r="AB161" i="56"/>
  <c r="X161" i="56"/>
  <c r="AF160" i="56"/>
  <c r="AB160" i="56"/>
  <c r="X160" i="56"/>
  <c r="AF159" i="56"/>
  <c r="AB159" i="56"/>
  <c r="X159" i="56"/>
  <c r="AF158" i="56"/>
  <c r="AB158" i="56"/>
  <c r="X158" i="56"/>
  <c r="AF157" i="56"/>
  <c r="AB157" i="56"/>
  <c r="X157" i="56"/>
  <c r="AF156" i="56"/>
  <c r="AB156" i="56"/>
  <c r="X156" i="56"/>
  <c r="AF155" i="56"/>
  <c r="AB155" i="56"/>
  <c r="X155" i="56"/>
  <c r="AF154" i="56"/>
  <c r="AB154" i="56"/>
  <c r="X154" i="56"/>
  <c r="AF153" i="56"/>
  <c r="AB153" i="56"/>
  <c r="X153" i="56"/>
  <c r="AF152" i="56"/>
  <c r="AB152" i="56"/>
  <c r="X152" i="56"/>
  <c r="AF151" i="56"/>
  <c r="AB151" i="56"/>
  <c r="X151" i="56"/>
  <c r="AF150" i="56"/>
  <c r="AB150" i="56"/>
  <c r="X150" i="56"/>
  <c r="AF149" i="56"/>
  <c r="AB149" i="56"/>
  <c r="X149" i="56"/>
  <c r="AF148" i="56"/>
  <c r="AB148" i="56"/>
  <c r="X148" i="56"/>
  <c r="AF147" i="56"/>
  <c r="AB147" i="56"/>
  <c r="X147" i="56"/>
  <c r="AF146" i="56"/>
  <c r="AB146" i="56"/>
  <c r="X146" i="56"/>
  <c r="AF145" i="56"/>
  <c r="AB145" i="56"/>
  <c r="X145" i="56"/>
  <c r="AF144" i="56"/>
  <c r="AB144" i="56"/>
  <c r="X144" i="56"/>
  <c r="AF143" i="56"/>
  <c r="AB143" i="56"/>
  <c r="X143" i="56"/>
  <c r="AF142" i="56"/>
  <c r="AB142" i="56"/>
  <c r="X142" i="56"/>
  <c r="AF141" i="56"/>
  <c r="AB141" i="56"/>
  <c r="X141" i="56"/>
  <c r="AF140" i="56"/>
  <c r="AB140" i="56"/>
  <c r="X140" i="56"/>
  <c r="AF139" i="56"/>
  <c r="AB139" i="56"/>
  <c r="X139" i="56"/>
  <c r="AF138" i="56"/>
  <c r="AB138" i="56"/>
  <c r="X138" i="56"/>
  <c r="AF137" i="56"/>
  <c r="AB137" i="56"/>
  <c r="X137" i="56"/>
  <c r="AF136" i="56"/>
  <c r="AB136" i="56"/>
  <c r="X136" i="56"/>
  <c r="AF135" i="56"/>
  <c r="AB135" i="56"/>
  <c r="X135" i="56"/>
  <c r="AF134" i="56"/>
  <c r="AB134" i="56"/>
  <c r="X134" i="56"/>
  <c r="AE133" i="56"/>
  <c r="X133" i="56"/>
  <c r="AE132" i="56"/>
  <c r="AA132" i="56"/>
  <c r="V132" i="56"/>
  <c r="AD131" i="56"/>
  <c r="Z131" i="56"/>
  <c r="AG130" i="56"/>
  <c r="AC130" i="56"/>
  <c r="Y130" i="56"/>
  <c r="AG129" i="56"/>
  <c r="AC129" i="56"/>
  <c r="Y129" i="56"/>
  <c r="AG128" i="56"/>
  <c r="AC128" i="56"/>
  <c r="Y128" i="56"/>
  <c r="AG127" i="56"/>
  <c r="AC127" i="56"/>
  <c r="Y127" i="56"/>
  <c r="AG126" i="56"/>
  <c r="AC126" i="56"/>
  <c r="Y126" i="56"/>
  <c r="AG125" i="56"/>
  <c r="AC125" i="56"/>
  <c r="Y125" i="56"/>
  <c r="AG124" i="56"/>
  <c r="AC124" i="56"/>
  <c r="Y124" i="56"/>
  <c r="AG123" i="56"/>
  <c r="AC123" i="56"/>
  <c r="Y123" i="56"/>
  <c r="AG122" i="56"/>
  <c r="AC122" i="56"/>
  <c r="Y122" i="56"/>
  <c r="AG121" i="56"/>
  <c r="AC121" i="56"/>
  <c r="Y121" i="56"/>
  <c r="AG120" i="56"/>
  <c r="AC120" i="56"/>
  <c r="Y120" i="56"/>
  <c r="AG119" i="56"/>
  <c r="AC119" i="56"/>
  <c r="Y119" i="56"/>
  <c r="AG118" i="56"/>
  <c r="AC118" i="56"/>
  <c r="Y118" i="56"/>
  <c r="AG117" i="56"/>
  <c r="AC117" i="56"/>
  <c r="Y117" i="56"/>
  <c r="AG116" i="56"/>
  <c r="AC116" i="56"/>
  <c r="Y116" i="56"/>
  <c r="AG115" i="56"/>
  <c r="AC115" i="56"/>
  <c r="Y115" i="56"/>
  <c r="AG114" i="56"/>
  <c r="AC114" i="56"/>
  <c r="Y114" i="56"/>
  <c r="AG113" i="56"/>
  <c r="AC113" i="56"/>
  <c r="Y113" i="56"/>
  <c r="AG112" i="56"/>
  <c r="AC112" i="56"/>
  <c r="Y112" i="56"/>
  <c r="AG111" i="56"/>
  <c r="AC111" i="56"/>
  <c r="Y111" i="56"/>
  <c r="AG110" i="56"/>
  <c r="AC110" i="56"/>
  <c r="Y110" i="56"/>
  <c r="AG109" i="56"/>
  <c r="AC109" i="56"/>
  <c r="Y109" i="56"/>
  <c r="AG108" i="56"/>
  <c r="AC108" i="56"/>
  <c r="Y108" i="56"/>
  <c r="AG107" i="56"/>
  <c r="AC107" i="56"/>
  <c r="Y107" i="56"/>
  <c r="AG106" i="56"/>
  <c r="AC106" i="56"/>
  <c r="Y106" i="56"/>
  <c r="AG105" i="56"/>
  <c r="AC105" i="56"/>
  <c r="Y105" i="56"/>
  <c r="AG104" i="56"/>
  <c r="AC104" i="56"/>
  <c r="Y104" i="56"/>
  <c r="AG103" i="56"/>
  <c r="AC103" i="56"/>
  <c r="Y103" i="56"/>
  <c r="AG102" i="56"/>
  <c r="Z102" i="56"/>
  <c r="AF101" i="56"/>
  <c r="AB101" i="56"/>
  <c r="X101" i="56"/>
  <c r="AE100" i="56"/>
  <c r="AA100" i="56"/>
  <c r="W100" i="56"/>
  <c r="BB36" i="56" s="1"/>
  <c r="AE99" i="56"/>
  <c r="AA99" i="56"/>
  <c r="W99" i="56"/>
  <c r="AE98" i="56"/>
  <c r="AA98" i="56"/>
  <c r="W98" i="56"/>
  <c r="AE97" i="56"/>
  <c r="AA97" i="56"/>
  <c r="W97" i="56"/>
  <c r="AE96" i="56"/>
  <c r="AA96" i="56"/>
  <c r="W96" i="56"/>
  <c r="AE95" i="56"/>
  <c r="AA95" i="56"/>
  <c r="W95" i="56"/>
  <c r="AE94" i="56"/>
  <c r="AA94" i="56"/>
  <c r="W94" i="56"/>
  <c r="AE93" i="56"/>
  <c r="AA93" i="56"/>
  <c r="W93" i="56"/>
  <c r="AE92" i="56"/>
  <c r="AA92" i="56"/>
  <c r="W92" i="56"/>
  <c r="AE91" i="56"/>
  <c r="AA91" i="56"/>
  <c r="W91" i="56"/>
  <c r="AE90" i="56"/>
  <c r="AA90" i="56"/>
  <c r="W90" i="56"/>
  <c r="AE89" i="56"/>
  <c r="AA89" i="56"/>
  <c r="W89" i="56"/>
  <c r="AE88" i="56"/>
  <c r="AA88" i="56"/>
  <c r="W88" i="56"/>
  <c r="AE87" i="56"/>
  <c r="AA87" i="56"/>
  <c r="W87" i="56"/>
  <c r="AE86" i="56"/>
  <c r="AA86" i="56"/>
  <c r="W86" i="56"/>
  <c r="AE85" i="56"/>
  <c r="AA85" i="56"/>
  <c r="W85" i="56"/>
  <c r="AE84" i="56"/>
  <c r="AA84" i="56"/>
  <c r="W84" i="56"/>
  <c r="AE83" i="56"/>
  <c r="AA83" i="56"/>
  <c r="W83" i="56"/>
  <c r="AE82" i="56"/>
  <c r="AA82" i="56"/>
  <c r="W82" i="56"/>
  <c r="AE81" i="56"/>
  <c r="AA81" i="56"/>
  <c r="W81" i="56"/>
  <c r="AE80" i="56"/>
  <c r="AA80" i="56"/>
  <c r="W80" i="56"/>
  <c r="AE79" i="56"/>
  <c r="AA79" i="56"/>
  <c r="W79" i="56"/>
  <c r="AE78" i="56"/>
  <c r="AA78" i="56"/>
  <c r="W78" i="56"/>
  <c r="AE77" i="56"/>
  <c r="AA77" i="56"/>
  <c r="W77" i="56"/>
  <c r="AE76" i="56"/>
  <c r="AA76" i="56"/>
  <c r="W76" i="56"/>
  <c r="AE75" i="56"/>
  <c r="AA75" i="56"/>
  <c r="W75" i="56"/>
  <c r="AE74" i="56"/>
  <c r="AA74" i="56"/>
  <c r="W74" i="56"/>
  <c r="AE73" i="56"/>
  <c r="AA73" i="56"/>
  <c r="W73" i="56"/>
  <c r="AE72" i="56"/>
  <c r="AA72" i="56"/>
  <c r="W72" i="56"/>
  <c r="AC71" i="56"/>
  <c r="V71" i="56"/>
  <c r="AD70" i="56"/>
  <c r="Z70" i="56"/>
  <c r="AG69" i="56"/>
  <c r="AC69" i="56"/>
  <c r="Y69" i="56"/>
  <c r="AF68" i="56"/>
  <c r="AB68" i="56"/>
  <c r="X68" i="56"/>
  <c r="AF67" i="56"/>
  <c r="AB67" i="56"/>
  <c r="X67" i="56"/>
  <c r="AF66" i="56"/>
  <c r="AB66" i="56"/>
  <c r="X66" i="56"/>
  <c r="AF65" i="56"/>
  <c r="AB65" i="56"/>
  <c r="X65" i="56"/>
  <c r="AF64" i="56"/>
  <c r="AB64" i="56"/>
  <c r="X64" i="56"/>
  <c r="AF63" i="56"/>
  <c r="AB63" i="56"/>
  <c r="X63" i="56"/>
  <c r="AF62" i="56"/>
  <c r="AB62" i="56"/>
  <c r="X62" i="56"/>
  <c r="AF61" i="56"/>
  <c r="AB61" i="56"/>
  <c r="X61" i="56"/>
  <c r="AF60" i="56"/>
  <c r="AB60" i="56"/>
  <c r="X60" i="56"/>
  <c r="AF59" i="56"/>
  <c r="AB59" i="56"/>
  <c r="X59" i="56"/>
  <c r="AF58" i="56"/>
  <c r="AB58" i="56"/>
  <c r="X58" i="56"/>
  <c r="AF57" i="56"/>
  <c r="AB57" i="56"/>
  <c r="X57" i="56"/>
  <c r="AF56" i="56"/>
  <c r="AB56" i="56"/>
  <c r="X56" i="56"/>
  <c r="AF55" i="56"/>
  <c r="AB55" i="56"/>
  <c r="X55" i="56"/>
  <c r="AF54" i="56"/>
  <c r="AB54" i="56"/>
  <c r="X54" i="56"/>
  <c r="AF53" i="56"/>
  <c r="AB53" i="56"/>
  <c r="X53" i="56"/>
  <c r="AF52" i="56"/>
  <c r="AB52" i="56"/>
  <c r="X52" i="56"/>
  <c r="AF51" i="56"/>
  <c r="AB51" i="56"/>
  <c r="X51" i="56"/>
  <c r="AF50" i="56"/>
  <c r="AB50" i="56"/>
  <c r="X50" i="56"/>
  <c r="AF49" i="56"/>
  <c r="AB49" i="56"/>
  <c r="X49" i="56"/>
  <c r="AF48" i="56"/>
  <c r="AB48" i="56"/>
  <c r="X48" i="56"/>
  <c r="AF47" i="56"/>
  <c r="AB47" i="56"/>
  <c r="X47" i="56"/>
  <c r="AF46" i="56"/>
  <c r="AB46" i="56"/>
  <c r="X46" i="56"/>
  <c r="AF45" i="56"/>
  <c r="AB45" i="56"/>
  <c r="X45" i="56"/>
  <c r="AF44" i="56"/>
  <c r="AB44" i="56"/>
  <c r="X44" i="56"/>
  <c r="AF43" i="56"/>
  <c r="AB43" i="56"/>
  <c r="X43" i="56"/>
  <c r="AF42" i="56"/>
  <c r="AB42" i="56"/>
  <c r="X42" i="56"/>
  <c r="AF41" i="56"/>
  <c r="AB41" i="56"/>
  <c r="X41" i="56"/>
  <c r="AE40" i="56"/>
  <c r="BJ38" i="56" s="1"/>
  <c r="X40" i="56"/>
  <c r="AF39" i="56"/>
  <c r="AB39" i="56"/>
  <c r="X39" i="56"/>
  <c r="BC37" i="56" s="1"/>
  <c r="AD38" i="56"/>
  <c r="Z38" i="56"/>
  <c r="AF37" i="56"/>
  <c r="AB37" i="56"/>
  <c r="BG35" i="56" s="1"/>
  <c r="X37" i="56"/>
  <c r="AF36" i="56"/>
  <c r="AB36" i="56"/>
  <c r="AC450" i="56"/>
  <c r="AB396" i="56"/>
  <c r="AA368" i="56"/>
  <c r="AG348" i="56"/>
  <c r="X338" i="56"/>
  <c r="AB327" i="56"/>
  <c r="Z318" i="56"/>
  <c r="X311" i="56"/>
  <c r="V304" i="56"/>
  <c r="W298" i="56"/>
  <c r="AE292" i="56"/>
  <c r="X271" i="56"/>
  <c r="V268" i="56"/>
  <c r="Z265" i="56"/>
  <c r="AD262" i="56"/>
  <c r="V260" i="56"/>
  <c r="AG256" i="56"/>
  <c r="W254" i="56"/>
  <c r="AA251" i="56"/>
  <c r="AE248" i="56"/>
  <c r="W246" i="56"/>
  <c r="AA243" i="56"/>
  <c r="AE240" i="56"/>
  <c r="W238" i="56"/>
  <c r="AA235" i="56"/>
  <c r="AE232" i="56"/>
  <c r="AE230" i="56"/>
  <c r="AG228" i="56"/>
  <c r="X227" i="56"/>
  <c r="AG224" i="56"/>
  <c r="W223" i="56"/>
  <c r="Z221" i="56"/>
  <c r="AC219" i="56"/>
  <c r="AE217" i="56"/>
  <c r="V216" i="56"/>
  <c r="Y214" i="56"/>
  <c r="AA212" i="56"/>
  <c r="AD210" i="56"/>
  <c r="AG208" i="56"/>
  <c r="W207" i="56"/>
  <c r="Z205" i="56"/>
  <c r="AC203" i="56"/>
  <c r="AG201" i="56"/>
  <c r="AC200" i="56"/>
  <c r="Y199" i="56"/>
  <c r="AG197" i="56"/>
  <c r="AC196" i="56"/>
  <c r="AF194" i="56"/>
  <c r="AA193" i="56"/>
  <c r="V192" i="56"/>
  <c r="AD190" i="56"/>
  <c r="Z189" i="56"/>
  <c r="V188" i="56"/>
  <c r="AD186" i="56"/>
  <c r="Z185" i="56"/>
  <c r="V184" i="56"/>
  <c r="AD182" i="56"/>
  <c r="Z181" i="56"/>
  <c r="V180" i="56"/>
  <c r="AD178" i="56"/>
  <c r="Z177" i="56"/>
  <c r="V176" i="56"/>
  <c r="AD174" i="56"/>
  <c r="Z173" i="56"/>
  <c r="V172" i="56"/>
  <c r="AD170" i="56"/>
  <c r="Z169" i="56"/>
  <c r="V168" i="56"/>
  <c r="AD166" i="56"/>
  <c r="Z165" i="56"/>
  <c r="AC163" i="56"/>
  <c r="X162" i="56"/>
  <c r="AE160" i="56"/>
  <c r="AA159" i="56"/>
  <c r="W158" i="56"/>
  <c r="AE156" i="56"/>
  <c r="AA155" i="56"/>
  <c r="W154" i="56"/>
  <c r="AE152" i="56"/>
  <c r="AA151" i="56"/>
  <c r="W150" i="56"/>
  <c r="AE148" i="56"/>
  <c r="AA147" i="56"/>
  <c r="W146" i="56"/>
  <c r="AE144" i="56"/>
  <c r="AA143" i="56"/>
  <c r="W142" i="56"/>
  <c r="AE140" i="56"/>
  <c r="AA139" i="56"/>
  <c r="W138" i="56"/>
  <c r="AE136" i="56"/>
  <c r="AA135" i="56"/>
  <c r="W134" i="56"/>
  <c r="Z132" i="56"/>
  <c r="AF130" i="56"/>
  <c r="AB129" i="56"/>
  <c r="X128" i="56"/>
  <c r="AF126" i="56"/>
  <c r="AB125" i="56"/>
  <c r="X124" i="56"/>
  <c r="AF122" i="56"/>
  <c r="AB121" i="56"/>
  <c r="X120" i="56"/>
  <c r="AF118" i="56"/>
  <c r="AB117" i="56"/>
  <c r="X116" i="56"/>
  <c r="AF114" i="56"/>
  <c r="AB113" i="56"/>
  <c r="X112" i="56"/>
  <c r="AF110" i="56"/>
  <c r="AB109" i="56"/>
  <c r="X108" i="56"/>
  <c r="AF106" i="56"/>
  <c r="AB105" i="56"/>
  <c r="X104" i="56"/>
  <c r="AE102" i="56"/>
  <c r="V101" i="56"/>
  <c r="AD99" i="56"/>
  <c r="Z98" i="56"/>
  <c r="V97" i="56"/>
  <c r="AD95" i="56"/>
  <c r="Z94" i="56"/>
  <c r="V93" i="56"/>
  <c r="AD91" i="56"/>
  <c r="Z90" i="56"/>
  <c r="V89" i="56"/>
  <c r="AD87" i="56"/>
  <c r="Z86" i="56"/>
  <c r="V85" i="56"/>
  <c r="AD83" i="56"/>
  <c r="Z82" i="56"/>
  <c r="V81" i="56"/>
  <c r="AD79" i="56"/>
  <c r="Z78" i="56"/>
  <c r="V77" i="56"/>
  <c r="AD75" i="56"/>
  <c r="Z74" i="56"/>
  <c r="V73" i="56"/>
  <c r="AB71" i="56"/>
  <c r="AF69" i="56"/>
  <c r="AA68" i="56"/>
  <c r="W67" i="56"/>
  <c r="AE65" i="56"/>
  <c r="AA64" i="56"/>
  <c r="W63" i="56"/>
  <c r="AE61" i="56"/>
  <c r="AA60" i="56"/>
  <c r="W59" i="56"/>
  <c r="AE57" i="56"/>
  <c r="AA56" i="56"/>
  <c r="W55" i="56"/>
  <c r="AE53" i="56"/>
  <c r="AA52" i="56"/>
  <c r="W51" i="56"/>
  <c r="AE49" i="56"/>
  <c r="AA48" i="56"/>
  <c r="W47" i="56"/>
  <c r="AE45" i="56"/>
  <c r="AA44" i="56"/>
  <c r="W43" i="56"/>
  <c r="AE41" i="56"/>
  <c r="V40" i="56"/>
  <c r="AE39" i="56"/>
  <c r="AG38" i="56"/>
  <c r="AC37" i="56"/>
  <c r="BH35" i="56" s="1"/>
  <c r="AD36" i="56"/>
  <c r="Y36" i="56"/>
  <c r="AG35" i="56"/>
  <c r="AC35" i="56"/>
  <c r="BH33" i="56" s="1"/>
  <c r="Y35" i="56"/>
  <c r="AG34" i="56"/>
  <c r="AC34" i="56"/>
  <c r="Y34" i="56"/>
  <c r="BD32" i="56" s="1"/>
  <c r="AG33" i="56"/>
  <c r="AC33" i="56"/>
  <c r="Y33" i="56"/>
  <c r="AG32" i="56"/>
  <c r="AC32" i="56"/>
  <c r="Y32" i="56"/>
  <c r="AG31" i="56"/>
  <c r="AC31" i="56"/>
  <c r="BH29" i="56" s="1"/>
  <c r="Y31" i="56"/>
  <c r="AG30" i="56"/>
  <c r="AC30" i="56"/>
  <c r="Y30" i="56"/>
  <c r="BD28" i="56" s="1"/>
  <c r="AG29" i="56"/>
  <c r="AC29" i="56"/>
  <c r="Y29" i="56"/>
  <c r="AG28" i="56"/>
  <c r="BL26" i="56" s="1"/>
  <c r="AC28" i="56"/>
  <c r="Y28" i="56"/>
  <c r="AG27" i="56"/>
  <c r="AC27" i="56"/>
  <c r="Y27" i="56"/>
  <c r="AE26" i="56"/>
  <c r="AA26" i="56"/>
  <c r="W26" i="56"/>
  <c r="BB24" i="56" s="1"/>
  <c r="AG25" i="56"/>
  <c r="AC25" i="56"/>
  <c r="Y25" i="56"/>
  <c r="AE24" i="56"/>
  <c r="BJ22" i="56" s="1"/>
  <c r="AA24" i="56"/>
  <c r="W24" i="56"/>
  <c r="AG23" i="56"/>
  <c r="AC23" i="56"/>
  <c r="BH21" i="56" s="1"/>
  <c r="Y23" i="56"/>
  <c r="AE22" i="56"/>
  <c r="AA22" i="56"/>
  <c r="W22" i="56"/>
  <c r="AG21" i="56"/>
  <c r="AC21" i="56"/>
  <c r="Y21" i="56"/>
  <c r="AE20" i="56"/>
  <c r="BJ18" i="56" s="1"/>
  <c r="AA20" i="56"/>
  <c r="W20" i="56"/>
  <c r="AG19" i="56"/>
  <c r="AC19" i="56"/>
  <c r="BH17" i="56" s="1"/>
  <c r="Y19" i="56"/>
  <c r="AE18" i="56"/>
  <c r="AA18" i="56"/>
  <c r="W18" i="56"/>
  <c r="AG17" i="56"/>
  <c r="AC17" i="56"/>
  <c r="Y17" i="56"/>
  <c r="AE16" i="56"/>
  <c r="AA16" i="56"/>
  <c r="W16" i="56"/>
  <c r="AG15" i="56"/>
  <c r="AC15" i="56"/>
  <c r="BH13" i="56" s="1"/>
  <c r="Y15" i="56"/>
  <c r="AE14" i="56"/>
  <c r="AA14" i="56"/>
  <c r="W14" i="56"/>
  <c r="BB12" i="56" s="1"/>
  <c r="AG13" i="56"/>
  <c r="AC13" i="56"/>
  <c r="Y13" i="56"/>
  <c r="AE12" i="56"/>
  <c r="AA12" i="56"/>
  <c r="W12" i="56"/>
  <c r="AG11" i="56"/>
  <c r="AC11" i="56"/>
  <c r="Y11" i="56"/>
  <c r="AE10" i="56"/>
  <c r="AA10" i="56"/>
  <c r="W10" i="56"/>
  <c r="AF17" i="56"/>
  <c r="AF15" i="56"/>
  <c r="AB15" i="56"/>
  <c r="X15" i="56"/>
  <c r="BC13" i="56" s="1"/>
  <c r="AD14" i="56"/>
  <c r="Z14" i="56"/>
  <c r="Z12" i="56"/>
  <c r="AD10" i="56"/>
  <c r="V10" i="56"/>
  <c r="AE37" i="56"/>
  <c r="Z36" i="56"/>
  <c r="Z35" i="56"/>
  <c r="BE33" i="56" s="1"/>
  <c r="AD34" i="56"/>
  <c r="AD33" i="56"/>
  <c r="AD32" i="56"/>
  <c r="Z32" i="56"/>
  <c r="BE30" i="56" s="1"/>
  <c r="AD31" i="56"/>
  <c r="Z30" i="56"/>
  <c r="AD29" i="56"/>
  <c r="V29" i="56"/>
  <c r="BA27" i="56" s="1"/>
  <c r="Z28" i="56"/>
  <c r="V27" i="56"/>
  <c r="X26" i="56"/>
  <c r="Z25" i="56"/>
  <c r="BE23" i="56" s="1"/>
  <c r="AF24" i="56"/>
  <c r="X24" i="56"/>
  <c r="AD21" i="56"/>
  <c r="V21" i="56"/>
  <c r="BA19" i="56" s="1"/>
  <c r="AB18" i="56"/>
  <c r="AD17" i="56"/>
  <c r="V17" i="56"/>
  <c r="X16" i="56"/>
  <c r="BC14" i="56" s="1"/>
  <c r="Z15" i="56"/>
  <c r="AF14" i="56"/>
  <c r="AB14" i="56"/>
  <c r="AD13" i="56"/>
  <c r="V13" i="56"/>
  <c r="AB12" i="56"/>
  <c r="AF10" i="56"/>
  <c r="W432" i="56"/>
  <c r="Z387" i="56"/>
  <c r="W363" i="56"/>
  <c r="X346" i="56"/>
  <c r="AB335" i="56"/>
  <c r="AF324" i="56"/>
  <c r="AB316" i="56"/>
  <c r="Z309" i="56"/>
  <c r="Y302" i="56"/>
  <c r="AE296" i="56"/>
  <c r="AA291" i="56"/>
  <c r="AA287" i="56"/>
  <c r="AA285" i="56"/>
  <c r="AC283" i="56"/>
  <c r="AA281" i="56"/>
  <c r="AC279" i="56"/>
  <c r="AA277" i="56"/>
  <c r="AC275" i="56"/>
  <c r="AA273" i="56"/>
  <c r="V270" i="56"/>
  <c r="Z267" i="56"/>
  <c r="AD264" i="56"/>
  <c r="V262" i="56"/>
  <c r="Z259" i="56"/>
  <c r="Y256" i="56"/>
  <c r="AA253" i="56"/>
  <c r="AE250" i="56"/>
  <c r="W248" i="56"/>
  <c r="AA245" i="56"/>
  <c r="AE242" i="56"/>
  <c r="W240" i="56"/>
  <c r="AA237" i="56"/>
  <c r="AE234" i="56"/>
  <c r="W232" i="56"/>
  <c r="Y230" i="56"/>
  <c r="AB228" i="56"/>
  <c r="AC226" i="56"/>
  <c r="AA224" i="56"/>
  <c r="AD222" i="56"/>
  <c r="AG220" i="56"/>
  <c r="W219" i="56"/>
  <c r="Z217" i="56"/>
  <c r="AC215" i="56"/>
  <c r="AE213" i="56"/>
  <c r="V212" i="56"/>
  <c r="Y210" i="56"/>
  <c r="AA208" i="56"/>
  <c r="AD206" i="56"/>
  <c r="AG204" i="56"/>
  <c r="W203" i="56"/>
  <c r="AC201" i="56"/>
  <c r="Y200" i="56"/>
  <c r="AG198" i="56"/>
  <c r="AC197" i="56"/>
  <c r="Y196" i="56"/>
  <c r="AB194" i="56"/>
  <c r="V193" i="56"/>
  <c r="AD191" i="56"/>
  <c r="Z190" i="56"/>
  <c r="V189" i="56"/>
  <c r="AD187" i="56"/>
  <c r="Z186" i="56"/>
  <c r="V185" i="56"/>
  <c r="AD183" i="56"/>
  <c r="Z182" i="56"/>
  <c r="V181" i="56"/>
  <c r="AD179" i="56"/>
  <c r="Z178" i="56"/>
  <c r="V177" i="56"/>
  <c r="AD175" i="56"/>
  <c r="Z174" i="56"/>
  <c r="V173" i="56"/>
  <c r="AD171" i="56"/>
  <c r="Z170" i="56"/>
  <c r="V169" i="56"/>
  <c r="AD167" i="56"/>
  <c r="Z166" i="56"/>
  <c r="V165" i="56"/>
  <c r="Y163" i="56"/>
  <c r="AE161" i="56"/>
  <c r="AA160" i="56"/>
  <c r="W159" i="56"/>
  <c r="AE157" i="56"/>
  <c r="AA156" i="56"/>
  <c r="W155" i="56"/>
  <c r="AE153" i="56"/>
  <c r="AA152" i="56"/>
  <c r="W151" i="56"/>
  <c r="AE149" i="56"/>
  <c r="AA148" i="56"/>
  <c r="W147" i="56"/>
  <c r="AE145" i="56"/>
  <c r="AA144" i="56"/>
  <c r="W143" i="56"/>
  <c r="AE141" i="56"/>
  <c r="AA140" i="56"/>
  <c r="W139" i="56"/>
  <c r="AE137" i="56"/>
  <c r="AA136" i="56"/>
  <c r="W135" i="56"/>
  <c r="AC133" i="56"/>
  <c r="AG131" i="56"/>
  <c r="AB130" i="56"/>
  <c r="X129" i="56"/>
  <c r="AF127" i="56"/>
  <c r="AB126" i="56"/>
  <c r="X125" i="56"/>
  <c r="AF123" i="56"/>
  <c r="AB122" i="56"/>
  <c r="X121" i="56"/>
  <c r="AF119" i="56"/>
  <c r="AB118" i="56"/>
  <c r="X117" i="56"/>
  <c r="AF115" i="56"/>
  <c r="AB114" i="56"/>
  <c r="X113" i="56"/>
  <c r="AF111" i="56"/>
  <c r="AB110" i="56"/>
  <c r="X109" i="56"/>
  <c r="AF107" i="56"/>
  <c r="AB106" i="56"/>
  <c r="X105" i="56"/>
  <c r="AF103" i="56"/>
  <c r="X102" i="56"/>
  <c r="AD100" i="56"/>
  <c r="Z99" i="56"/>
  <c r="V98" i="56"/>
  <c r="AD96" i="56"/>
  <c r="Z95" i="56"/>
  <c r="V94" i="56"/>
  <c r="AD92" i="56"/>
  <c r="Z91" i="56"/>
  <c r="V90" i="56"/>
  <c r="AD88" i="56"/>
  <c r="Z87" i="56"/>
  <c r="V86" i="56"/>
  <c r="AD84" i="56"/>
  <c r="Z83" i="56"/>
  <c r="V82" i="56"/>
  <c r="AD80" i="56"/>
  <c r="Z79" i="56"/>
  <c r="V78" i="56"/>
  <c r="AD76" i="56"/>
  <c r="Z75" i="56"/>
  <c r="V74" i="56"/>
  <c r="AD72" i="56"/>
  <c r="AG70" i="56"/>
  <c r="AB69" i="56"/>
  <c r="W68" i="56"/>
  <c r="AE66" i="56"/>
  <c r="AA65" i="56"/>
  <c r="W64" i="56"/>
  <c r="AE62" i="56"/>
  <c r="AA61" i="56"/>
  <c r="W60" i="56"/>
  <c r="AE58" i="56"/>
  <c r="AA57" i="56"/>
  <c r="W56" i="56"/>
  <c r="AE54" i="56"/>
  <c r="AA53" i="56"/>
  <c r="W52" i="56"/>
  <c r="AE50" i="56"/>
  <c r="AA49" i="56"/>
  <c r="W48" i="56"/>
  <c r="AE46" i="56"/>
  <c r="AA45" i="56"/>
  <c r="W44" i="56"/>
  <c r="AE42" i="56"/>
  <c r="AA41" i="56"/>
  <c r="AA39" i="56"/>
  <c r="AC38" i="56"/>
  <c r="AA37" i="56"/>
  <c r="AC36" i="56"/>
  <c r="BH34" i="56" s="1"/>
  <c r="X36" i="56"/>
  <c r="AF35" i="56"/>
  <c r="AB35" i="56"/>
  <c r="X35" i="56"/>
  <c r="BC33" i="56" s="1"/>
  <c r="AF34" i="56"/>
  <c r="AB34" i="56"/>
  <c r="X34" i="56"/>
  <c r="AF33" i="56"/>
  <c r="BK31" i="56" s="1"/>
  <c r="AB33" i="56"/>
  <c r="X33" i="56"/>
  <c r="AF32" i="56"/>
  <c r="AB32" i="56"/>
  <c r="BG30" i="56" s="1"/>
  <c r="X32" i="56"/>
  <c r="AF31" i="56"/>
  <c r="AB31" i="56"/>
  <c r="X31" i="56"/>
  <c r="BC29" i="56" s="1"/>
  <c r="AF30" i="56"/>
  <c r="AB30" i="56"/>
  <c r="X30" i="56"/>
  <c r="AF29" i="56"/>
  <c r="BK27" i="56" s="1"/>
  <c r="AB29" i="56"/>
  <c r="X29" i="56"/>
  <c r="AF28" i="56"/>
  <c r="AB28" i="56"/>
  <c r="BG26" i="56" s="1"/>
  <c r="X28" i="56"/>
  <c r="AF27" i="56"/>
  <c r="AB27" i="56"/>
  <c r="X27" i="56"/>
  <c r="BC25" i="56" s="1"/>
  <c r="AD26" i="56"/>
  <c r="Z26" i="56"/>
  <c r="V26" i="56"/>
  <c r="AF25" i="56"/>
  <c r="BK23" i="56" s="1"/>
  <c r="AB25" i="56"/>
  <c r="X25" i="56"/>
  <c r="AD24" i="56"/>
  <c r="Z24" i="56"/>
  <c r="V24" i="56"/>
  <c r="AF23" i="56"/>
  <c r="AB23" i="56"/>
  <c r="X23" i="56"/>
  <c r="BC21" i="56" s="1"/>
  <c r="AD22" i="56"/>
  <c r="Z22" i="56"/>
  <c r="V22" i="56"/>
  <c r="AF21" i="56"/>
  <c r="BK19" i="56" s="1"/>
  <c r="AB21" i="56"/>
  <c r="X21" i="56"/>
  <c r="AD20" i="56"/>
  <c r="Z20" i="56"/>
  <c r="BE18" i="56" s="1"/>
  <c r="V20" i="56"/>
  <c r="AF19" i="56"/>
  <c r="AB19" i="56"/>
  <c r="X19" i="56"/>
  <c r="BC17" i="56" s="1"/>
  <c r="AD18" i="56"/>
  <c r="Z18" i="56"/>
  <c r="V18" i="56"/>
  <c r="AB17" i="56"/>
  <c r="BG15" i="56" s="1"/>
  <c r="X17" i="56"/>
  <c r="AD16" i="56"/>
  <c r="Z16" i="56"/>
  <c r="V16" i="56"/>
  <c r="BA14" i="56" s="1"/>
  <c r="V14" i="56"/>
  <c r="AF13" i="56"/>
  <c r="AB13" i="56"/>
  <c r="X13" i="56"/>
  <c r="BC11" i="56" s="1"/>
  <c r="AD12" i="56"/>
  <c r="V12" i="56"/>
  <c r="AF11" i="56"/>
  <c r="AB11" i="56"/>
  <c r="BG9" i="56" s="1"/>
  <c r="X11" i="56"/>
  <c r="Z10" i="56"/>
  <c r="Z29" i="56"/>
  <c r="AD28" i="56"/>
  <c r="AD27" i="56"/>
  <c r="AF26" i="56"/>
  <c r="Z23" i="56"/>
  <c r="AF22" i="56"/>
  <c r="BK20" i="56" s="1"/>
  <c r="AB22" i="56"/>
  <c r="AB20" i="56"/>
  <c r="AD19" i="56"/>
  <c r="V19" i="56"/>
  <c r="AF18" i="56"/>
  <c r="AB16" i="56"/>
  <c r="X12" i="56"/>
  <c r="Z11" i="56"/>
  <c r="BE9" i="56" s="1"/>
  <c r="X10" i="56"/>
  <c r="AE417" i="56"/>
  <c r="AE379" i="56"/>
  <c r="AE357" i="56"/>
  <c r="AB343" i="56"/>
  <c r="AF332" i="56"/>
  <c r="Z322" i="56"/>
  <c r="AD314" i="56"/>
  <c r="AC307" i="56"/>
  <c r="AE300" i="56"/>
  <c r="AA295" i="56"/>
  <c r="W290" i="56"/>
  <c r="Z269" i="56"/>
  <c r="AD266" i="56"/>
  <c r="V264" i="56"/>
  <c r="Z261" i="56"/>
  <c r="AD258" i="56"/>
  <c r="AB255" i="56"/>
  <c r="AE252" i="56"/>
  <c r="W250" i="56"/>
  <c r="AA247" i="56"/>
  <c r="AE244" i="56"/>
  <c r="W242" i="56"/>
  <c r="AA239" i="56"/>
  <c r="AE236" i="56"/>
  <c r="W234" i="56"/>
  <c r="AC231" i="56"/>
  <c r="AF229" i="56"/>
  <c r="W228" i="56"/>
  <c r="AF225" i="56"/>
  <c r="V224" i="56"/>
  <c r="Y222" i="56"/>
  <c r="AA220" i="56"/>
  <c r="AD218" i="56"/>
  <c r="AG216" i="56"/>
  <c r="W215" i="56"/>
  <c r="Z213" i="56"/>
  <c r="AC211" i="56"/>
  <c r="AE209" i="56"/>
  <c r="V208" i="56"/>
  <c r="Y206" i="56"/>
  <c r="AA204" i="56"/>
  <c r="AD202" i="56"/>
  <c r="Y201" i="56"/>
  <c r="AG199" i="56"/>
  <c r="AC198" i="56"/>
  <c r="Y197" i="56"/>
  <c r="AG195" i="56"/>
  <c r="X194" i="56"/>
  <c r="AD192" i="56"/>
  <c r="Z191" i="56"/>
  <c r="V190" i="56"/>
  <c r="AD188" i="56"/>
  <c r="Z187" i="56"/>
  <c r="V186" i="56"/>
  <c r="AD184" i="56"/>
  <c r="Z183" i="56"/>
  <c r="V182" i="56"/>
  <c r="AD180" i="56"/>
  <c r="Z179" i="56"/>
  <c r="V178" i="56"/>
  <c r="AD176" i="56"/>
  <c r="Z175" i="56"/>
  <c r="V174" i="56"/>
  <c r="AD172" i="56"/>
  <c r="Z171" i="56"/>
  <c r="V170" i="56"/>
  <c r="AD168" i="56"/>
  <c r="Z167" i="56"/>
  <c r="V166" i="56"/>
  <c r="AB164" i="56"/>
  <c r="AF162" i="56"/>
  <c r="AA161" i="56"/>
  <c r="W160" i="56"/>
  <c r="AE158" i="56"/>
  <c r="AA157" i="56"/>
  <c r="W156" i="56"/>
  <c r="AE154" i="56"/>
  <c r="AA153" i="56"/>
  <c r="W152" i="56"/>
  <c r="AE150" i="56"/>
  <c r="AA149" i="56"/>
  <c r="W148" i="56"/>
  <c r="AE146" i="56"/>
  <c r="AA145" i="56"/>
  <c r="W144" i="56"/>
  <c r="AE142" i="56"/>
  <c r="AA141" i="56"/>
  <c r="W140" i="56"/>
  <c r="AE138" i="56"/>
  <c r="AA137" i="56"/>
  <c r="W136" i="56"/>
  <c r="AE134" i="56"/>
  <c r="V133" i="56"/>
  <c r="AC131" i="56"/>
  <c r="X130" i="56"/>
  <c r="AF128" i="56"/>
  <c r="AB127" i="56"/>
  <c r="X126" i="56"/>
  <c r="AF124" i="56"/>
  <c r="AB123" i="56"/>
  <c r="X122" i="56"/>
  <c r="AF120" i="56"/>
  <c r="AB119" i="56"/>
  <c r="X118" i="56"/>
  <c r="AF116" i="56"/>
  <c r="AB115" i="56"/>
  <c r="X114" i="56"/>
  <c r="AF112" i="56"/>
  <c r="AB111" i="56"/>
  <c r="X110" i="56"/>
  <c r="AF108" i="56"/>
  <c r="AB107" i="56"/>
  <c r="X106" i="56"/>
  <c r="AF104" i="56"/>
  <c r="AB103" i="56"/>
  <c r="AE101" i="56"/>
  <c r="Z100" i="56"/>
  <c r="V99" i="56"/>
  <c r="AD97" i="56"/>
  <c r="Z96" i="56"/>
  <c r="V95" i="56"/>
  <c r="AD93" i="56"/>
  <c r="Z92" i="56"/>
  <c r="V91" i="56"/>
  <c r="AD89" i="56"/>
  <c r="Z88" i="56"/>
  <c r="V87" i="56"/>
  <c r="AD85" i="56"/>
  <c r="Z84" i="56"/>
  <c r="V83" i="56"/>
  <c r="AD81" i="56"/>
  <c r="Z80" i="56"/>
  <c r="V79" i="56"/>
  <c r="AD77" i="56"/>
  <c r="Z76" i="56"/>
  <c r="V75" i="56"/>
  <c r="AD73" i="56"/>
  <c r="Z72" i="56"/>
  <c r="AC70" i="56"/>
  <c r="X69" i="56"/>
  <c r="AE67" i="56"/>
  <c r="AA66" i="56"/>
  <c r="W65" i="56"/>
  <c r="AE63" i="56"/>
  <c r="AA62" i="56"/>
  <c r="W61" i="56"/>
  <c r="AE59" i="56"/>
  <c r="AA58" i="56"/>
  <c r="W57" i="56"/>
  <c r="AE55" i="56"/>
  <c r="AA54" i="56"/>
  <c r="W53" i="56"/>
  <c r="AE51" i="56"/>
  <c r="AA50" i="56"/>
  <c r="W49" i="56"/>
  <c r="AE47" i="56"/>
  <c r="AA46" i="56"/>
  <c r="W45" i="56"/>
  <c r="AE43" i="56"/>
  <c r="AA42" i="56"/>
  <c r="W41" i="56"/>
  <c r="V39" i="56"/>
  <c r="Y38" i="56"/>
  <c r="BD36" i="56" s="1"/>
  <c r="AG37" i="56"/>
  <c r="Y37" i="56"/>
  <c r="AG36" i="56"/>
  <c r="AA36" i="56"/>
  <c r="BF34" i="56" s="1"/>
  <c r="W36" i="56"/>
  <c r="AE35" i="56"/>
  <c r="AA35" i="56"/>
  <c r="W35" i="56"/>
  <c r="BB33" i="56" s="1"/>
  <c r="AE34" i="56"/>
  <c r="AA34" i="56"/>
  <c r="W34" i="56"/>
  <c r="AE33" i="56"/>
  <c r="BJ31" i="56" s="1"/>
  <c r="AA33" i="56"/>
  <c r="W33" i="56"/>
  <c r="AE32" i="56"/>
  <c r="AA32" i="56"/>
  <c r="W32" i="56"/>
  <c r="AE31" i="56"/>
  <c r="AA31" i="56"/>
  <c r="W31" i="56"/>
  <c r="BB29" i="56" s="1"/>
  <c r="AE30" i="56"/>
  <c r="AA30" i="56"/>
  <c r="W30" i="56"/>
  <c r="AE29" i="56"/>
  <c r="AA29" i="56"/>
  <c r="W29" i="56"/>
  <c r="AE28" i="56"/>
  <c r="AA28" i="56"/>
  <c r="BF26" i="56" s="1"/>
  <c r="W28" i="56"/>
  <c r="AE27" i="56"/>
  <c r="AA27" i="56"/>
  <c r="W27" i="56"/>
  <c r="AG26" i="56"/>
  <c r="AC26" i="56"/>
  <c r="Y26" i="56"/>
  <c r="AE25" i="56"/>
  <c r="BJ23" i="56" s="1"/>
  <c r="AA25" i="56"/>
  <c r="W25" i="56"/>
  <c r="AG24" i="56"/>
  <c r="AC24" i="56"/>
  <c r="BH22" i="56" s="1"/>
  <c r="Y24" i="56"/>
  <c r="AE23" i="56"/>
  <c r="AA23" i="56"/>
  <c r="W23" i="56"/>
  <c r="BB21" i="56" s="1"/>
  <c r="AG22" i="56"/>
  <c r="AC22" i="56"/>
  <c r="Y22" i="56"/>
  <c r="AE21" i="56"/>
  <c r="AA21" i="56"/>
  <c r="W21" i="56"/>
  <c r="AG20" i="56"/>
  <c r="AC20" i="56"/>
  <c r="BH18" i="56" s="1"/>
  <c r="Y20" i="56"/>
  <c r="AE19" i="56"/>
  <c r="AA19" i="56"/>
  <c r="W19" i="56"/>
  <c r="AG18" i="56"/>
  <c r="AC18" i="56"/>
  <c r="Y18" i="56"/>
  <c r="AE17" i="56"/>
  <c r="BJ15" i="56" s="1"/>
  <c r="AA17" i="56"/>
  <c r="W17" i="56"/>
  <c r="AG16" i="56"/>
  <c r="AC16" i="56"/>
  <c r="BH14" i="56" s="1"/>
  <c r="Y16" i="56"/>
  <c r="AE15" i="56"/>
  <c r="AA15" i="56"/>
  <c r="W15" i="56"/>
  <c r="BB13" i="56" s="1"/>
  <c r="AG14" i="56"/>
  <c r="AC14" i="56"/>
  <c r="Y14" i="56"/>
  <c r="AE13" i="56"/>
  <c r="BJ11" i="56" s="1"/>
  <c r="AA13" i="56"/>
  <c r="W13" i="56"/>
  <c r="AG12" i="56"/>
  <c r="AC12" i="56"/>
  <c r="BH10" i="56" s="1"/>
  <c r="Y12" i="56"/>
  <c r="AE11" i="56"/>
  <c r="AA11" i="56"/>
  <c r="W11" i="56"/>
  <c r="AG10" i="56"/>
  <c r="AC10" i="56"/>
  <c r="Y10" i="56"/>
  <c r="AB567" i="56"/>
  <c r="AG405" i="56"/>
  <c r="AE373" i="56"/>
  <c r="AA352" i="56"/>
  <c r="AF340" i="56"/>
  <c r="X330" i="56"/>
  <c r="AB320" i="56"/>
  <c r="AG312" i="56"/>
  <c r="AF305" i="56"/>
  <c r="AA299" i="56"/>
  <c r="W294" i="56"/>
  <c r="AC288" i="56"/>
  <c r="AA286" i="56"/>
  <c r="AB284" i="56"/>
  <c r="Z282" i="56"/>
  <c r="AB280" i="56"/>
  <c r="Z278" i="56"/>
  <c r="AB276" i="56"/>
  <c r="Z274" i="56"/>
  <c r="AB272" i="56"/>
  <c r="AD268" i="56"/>
  <c r="V266" i="56"/>
  <c r="Z263" i="56"/>
  <c r="AD260" i="56"/>
  <c r="V258" i="56"/>
  <c r="AE254" i="56"/>
  <c r="W252" i="56"/>
  <c r="AA249" i="56"/>
  <c r="AE246" i="56"/>
  <c r="W244" i="56"/>
  <c r="AA241" i="56"/>
  <c r="AE238" i="56"/>
  <c r="W236" i="56"/>
  <c r="AA233" i="56"/>
  <c r="X231" i="56"/>
  <c r="AA229" i="56"/>
  <c r="AC227" i="56"/>
  <c r="AA225" i="56"/>
  <c r="AC223" i="56"/>
  <c r="AE221" i="56"/>
  <c r="V220" i="56"/>
  <c r="Y218" i="56"/>
  <c r="AA216" i="56"/>
  <c r="AD214" i="56"/>
  <c r="AG212" i="56"/>
  <c r="W211" i="56"/>
  <c r="Z209" i="56"/>
  <c r="AC207" i="56"/>
  <c r="AE205" i="56"/>
  <c r="V204" i="56"/>
  <c r="Y202" i="56"/>
  <c r="AG200" i="56"/>
  <c r="AC199" i="56"/>
  <c r="Y198" i="56"/>
  <c r="AG196" i="56"/>
  <c r="Z195" i="56"/>
  <c r="AE193" i="56"/>
  <c r="Z192" i="56"/>
  <c r="V191" i="56"/>
  <c r="AD189" i="56"/>
  <c r="Z188" i="56"/>
  <c r="V187" i="56"/>
  <c r="AD185" i="56"/>
  <c r="Z184" i="56"/>
  <c r="V183" i="56"/>
  <c r="AD181" i="56"/>
  <c r="Z180" i="56"/>
  <c r="V179" i="56"/>
  <c r="AD177" i="56"/>
  <c r="Z176" i="56"/>
  <c r="V175" i="56"/>
  <c r="AD173" i="56"/>
  <c r="Z172" i="56"/>
  <c r="V171" i="56"/>
  <c r="AD169" i="56"/>
  <c r="Z168" i="56"/>
  <c r="V167" i="56"/>
  <c r="AD165" i="56"/>
  <c r="AG163" i="56"/>
  <c r="AB162" i="56"/>
  <c r="W161" i="56"/>
  <c r="AE159" i="56"/>
  <c r="AA158" i="56"/>
  <c r="W157" i="56"/>
  <c r="AE155" i="56"/>
  <c r="AA154" i="56"/>
  <c r="W153" i="56"/>
  <c r="AE151" i="56"/>
  <c r="AA150" i="56"/>
  <c r="W149" i="56"/>
  <c r="AE147" i="56"/>
  <c r="AA146" i="56"/>
  <c r="W145" i="56"/>
  <c r="AE143" i="56"/>
  <c r="AA142" i="56"/>
  <c r="W141" i="56"/>
  <c r="AE139" i="56"/>
  <c r="AA138" i="56"/>
  <c r="W137" i="56"/>
  <c r="AE135" i="56"/>
  <c r="AA134" i="56"/>
  <c r="AD132" i="56"/>
  <c r="Y131" i="56"/>
  <c r="AF129" i="56"/>
  <c r="AB128" i="56"/>
  <c r="X127" i="56"/>
  <c r="AF125" i="56"/>
  <c r="AB124" i="56"/>
  <c r="X123" i="56"/>
  <c r="AF121" i="56"/>
  <c r="AB120" i="56"/>
  <c r="X119" i="56"/>
  <c r="AF117" i="56"/>
  <c r="AB116" i="56"/>
  <c r="X115" i="56"/>
  <c r="AF113" i="56"/>
  <c r="AB112" i="56"/>
  <c r="X111" i="56"/>
  <c r="AF109" i="56"/>
  <c r="AB108" i="56"/>
  <c r="X107" i="56"/>
  <c r="AF105" i="56"/>
  <c r="AB104" i="56"/>
  <c r="X103" i="56"/>
  <c r="AA101" i="56"/>
  <c r="V100" i="56"/>
  <c r="AD98" i="56"/>
  <c r="Z97" i="56"/>
  <c r="V96" i="56"/>
  <c r="AD94" i="56"/>
  <c r="Z93" i="56"/>
  <c r="V92" i="56"/>
  <c r="AD90" i="56"/>
  <c r="Z89" i="56"/>
  <c r="V88" i="56"/>
  <c r="AD86" i="56"/>
  <c r="Z85" i="56"/>
  <c r="V84" i="56"/>
  <c r="AD82" i="56"/>
  <c r="Z81" i="56"/>
  <c r="V80" i="56"/>
  <c r="AD78" i="56"/>
  <c r="Z77" i="56"/>
  <c r="V76" i="56"/>
  <c r="AD74" i="56"/>
  <c r="Z73" i="56"/>
  <c r="V72" i="56"/>
  <c r="Y70" i="56"/>
  <c r="AE68" i="56"/>
  <c r="AA67" i="56"/>
  <c r="W66" i="56"/>
  <c r="AE64" i="56"/>
  <c r="AA63" i="56"/>
  <c r="W62" i="56"/>
  <c r="AE60" i="56"/>
  <c r="AA59" i="56"/>
  <c r="W58" i="56"/>
  <c r="AE56" i="56"/>
  <c r="AA55" i="56"/>
  <c r="W54" i="56"/>
  <c r="AE52" i="56"/>
  <c r="AA51" i="56"/>
  <c r="W50" i="56"/>
  <c r="AE48" i="56"/>
  <c r="AA47" i="56"/>
  <c r="W46" i="56"/>
  <c r="AE44" i="56"/>
  <c r="AA43" i="56"/>
  <c r="W42" i="56"/>
  <c r="AC40" i="56"/>
  <c r="W37" i="56"/>
  <c r="AE36" i="56"/>
  <c r="V36" i="56"/>
  <c r="BA34" i="56" s="1"/>
  <c r="AD35" i="56"/>
  <c r="V35" i="56"/>
  <c r="Z34" i="56"/>
  <c r="V34" i="56"/>
  <c r="BA32" i="56" s="1"/>
  <c r="Z33" i="56"/>
  <c r="V33" i="56"/>
  <c r="V32" i="56"/>
  <c r="Z31" i="56"/>
  <c r="BE29" i="56" s="1"/>
  <c r="V31" i="56"/>
  <c r="AD30" i="56"/>
  <c r="V30" i="56"/>
  <c r="V28" i="56"/>
  <c r="Z27" i="56"/>
  <c r="AB26" i="56"/>
  <c r="AD25" i="56"/>
  <c r="V25" i="56"/>
  <c r="BA23" i="56" s="1"/>
  <c r="AB24" i="56"/>
  <c r="AD23" i="56"/>
  <c r="V23" i="56"/>
  <c r="X22" i="56"/>
  <c r="BC20" i="56" s="1"/>
  <c r="Z21" i="56"/>
  <c r="AF20" i="56"/>
  <c r="X20" i="56"/>
  <c r="Z19" i="56"/>
  <c r="BE17" i="56" s="1"/>
  <c r="X18" i="56"/>
  <c r="Z17" i="56"/>
  <c r="AF16" i="56"/>
  <c r="AD15" i="56"/>
  <c r="BI13" i="56" s="1"/>
  <c r="V15" i="56"/>
  <c r="X14" i="56"/>
  <c r="Z13" i="56"/>
  <c r="AF12" i="56"/>
  <c r="BK10" i="56" s="1"/>
  <c r="AD11" i="56"/>
  <c r="V11" i="56"/>
  <c r="AB10" i="56"/>
  <c r="P10" i="38"/>
  <c r="N47" i="38"/>
  <c r="H918" i="38"/>
  <c r="L906" i="38"/>
  <c r="L907" i="38"/>
  <c r="L775" i="38" s="1"/>
  <c r="L742" i="38" s="1"/>
  <c r="L908" i="38"/>
  <c r="L909" i="38"/>
  <c r="L777" i="38" s="1"/>
  <c r="L744" i="38" s="1"/>
  <c r="L910" i="38"/>
  <c r="L778" i="38" s="1"/>
  <c r="L745" i="38" s="1"/>
  <c r="L911" i="38"/>
  <c r="L779" i="38" s="1"/>
  <c r="L746" i="38" s="1"/>
  <c r="L912" i="38"/>
  <c r="L913" i="38"/>
  <c r="L905" i="38"/>
  <c r="K930" i="38"/>
  <c r="K798" i="38" s="1"/>
  <c r="K765" i="38" s="1"/>
  <c r="K931" i="38"/>
  <c r="K799" i="38" s="1"/>
  <c r="K766" i="38" s="1"/>
  <c r="K932" i="38"/>
  <c r="K800" i="38" s="1"/>
  <c r="K767" i="38" s="1"/>
  <c r="K933" i="38"/>
  <c r="K801" i="38" s="1"/>
  <c r="K768" i="38" s="1"/>
  <c r="K934" i="38"/>
  <c r="K802" i="38" s="1"/>
  <c r="K769" i="38" s="1"/>
  <c r="K929" i="38"/>
  <c r="K797" i="38" s="1"/>
  <c r="K764" i="38" s="1"/>
  <c r="K921" i="38"/>
  <c r="K789" i="38" s="1"/>
  <c r="K756" i="38" s="1"/>
  <c r="K790" i="38"/>
  <c r="K757" i="38" s="1"/>
  <c r="K791" i="38"/>
  <c r="K758" i="38" s="1"/>
  <c r="K792" i="38"/>
  <c r="K759" i="38" s="1"/>
  <c r="K793" i="38"/>
  <c r="K760" i="38" s="1"/>
  <c r="K794" i="38"/>
  <c r="K795" i="38"/>
  <c r="K796" i="38"/>
  <c r="N774" i="38"/>
  <c r="N775" i="38"/>
  <c r="N742" i="38" s="1"/>
  <c r="N776" i="38"/>
  <c r="N743" i="38" s="1"/>
  <c r="N777" i="38"/>
  <c r="N744" i="38" s="1"/>
  <c r="N778" i="38"/>
  <c r="N745" i="38" s="1"/>
  <c r="N779" i="38"/>
  <c r="N746" i="38" s="1"/>
  <c r="N780" i="38"/>
  <c r="N747" i="38" s="1"/>
  <c r="N781" i="38"/>
  <c r="N782" i="38"/>
  <c r="N749" i="38" s="1"/>
  <c r="N783" i="38"/>
  <c r="N750" i="38" s="1"/>
  <c r="N784" i="38"/>
  <c r="N751" i="38" s="1"/>
  <c r="N785" i="38"/>
  <c r="N786" i="38"/>
  <c r="N787" i="38"/>
  <c r="N754" i="38" s="1"/>
  <c r="N788" i="38"/>
  <c r="N755" i="38" s="1"/>
  <c r="N789" i="38"/>
  <c r="N790" i="38"/>
  <c r="N791" i="38"/>
  <c r="N792" i="38"/>
  <c r="N759" i="38" s="1"/>
  <c r="N793" i="38"/>
  <c r="N794" i="38"/>
  <c r="N761" i="38" s="1"/>
  <c r="N795" i="38"/>
  <c r="N762" i="38" s="1"/>
  <c r="N796" i="38"/>
  <c r="N763" i="38" s="1"/>
  <c r="N797" i="38"/>
  <c r="N798" i="38"/>
  <c r="N765" i="38" s="1"/>
  <c r="N799" i="38"/>
  <c r="N766" i="38" s="1"/>
  <c r="N800" i="38"/>
  <c r="N767" i="38" s="1"/>
  <c r="N801" i="38"/>
  <c r="N768" i="38" s="1"/>
  <c r="N802" i="38"/>
  <c r="N769" i="38" s="1"/>
  <c r="N803" i="38"/>
  <c r="N773" i="38"/>
  <c r="N740" i="38" s="1"/>
  <c r="M774" i="38"/>
  <c r="M775" i="38"/>
  <c r="M776" i="38"/>
  <c r="M743" i="38" s="1"/>
  <c r="M777" i="38"/>
  <c r="M744" i="38" s="1"/>
  <c r="M778" i="38"/>
  <c r="M779" i="38"/>
  <c r="M780" i="38"/>
  <c r="M747" i="38" s="1"/>
  <c r="M781" i="38"/>
  <c r="M748" i="38" s="1"/>
  <c r="M782" i="38"/>
  <c r="M783" i="38"/>
  <c r="M750" i="38" s="1"/>
  <c r="M784" i="38"/>
  <c r="M751" i="38" s="1"/>
  <c r="M785" i="38"/>
  <c r="M752" i="38" s="1"/>
  <c r="M786" i="38"/>
  <c r="M787" i="38"/>
  <c r="M754" i="38" s="1"/>
  <c r="M788" i="38"/>
  <c r="M755" i="38" s="1"/>
  <c r="M789" i="38"/>
  <c r="M756" i="38" s="1"/>
  <c r="M790" i="38"/>
  <c r="M791" i="38"/>
  <c r="M792" i="38"/>
  <c r="M759" i="38" s="1"/>
  <c r="M793" i="38"/>
  <c r="M760" i="38" s="1"/>
  <c r="M794" i="38"/>
  <c r="M795" i="38"/>
  <c r="M796" i="38"/>
  <c r="M763" i="38" s="1"/>
  <c r="M797" i="38"/>
  <c r="M764" i="38" s="1"/>
  <c r="M798" i="38"/>
  <c r="M799" i="38"/>
  <c r="M766" i="38" s="1"/>
  <c r="M800" i="38"/>
  <c r="M767" i="38" s="1"/>
  <c r="M801" i="38"/>
  <c r="M768" i="38" s="1"/>
  <c r="M802" i="38"/>
  <c r="M773" i="38"/>
  <c r="L774" i="38"/>
  <c r="L741" i="38" s="1"/>
  <c r="L776" i="38"/>
  <c r="L780" i="38"/>
  <c r="L747" i="38" s="1"/>
  <c r="L781" i="38"/>
  <c r="L748" i="38" s="1"/>
  <c r="L782" i="38"/>
  <c r="L749" i="38" s="1"/>
  <c r="L783" i="38"/>
  <c r="L784" i="38"/>
  <c r="L751" i="38" s="1"/>
  <c r="L785" i="38"/>
  <c r="L786" i="38"/>
  <c r="L753" i="38" s="1"/>
  <c r="L787" i="38"/>
  <c r="L788" i="38"/>
  <c r="L755" i="38" s="1"/>
  <c r="L789" i="38"/>
  <c r="L756" i="38" s="1"/>
  <c r="L790" i="38"/>
  <c r="L791" i="38"/>
  <c r="L792" i="38"/>
  <c r="L759" i="38" s="1"/>
  <c r="L793" i="38"/>
  <c r="L760" i="38" s="1"/>
  <c r="L794" i="38"/>
  <c r="L761" i="38" s="1"/>
  <c r="L795" i="38"/>
  <c r="L796" i="38"/>
  <c r="L763" i="38" s="1"/>
  <c r="L797" i="38"/>
  <c r="L798" i="38"/>
  <c r="L765" i="38" s="1"/>
  <c r="L799" i="38"/>
  <c r="L800" i="38"/>
  <c r="L767" i="38" s="1"/>
  <c r="L801" i="38"/>
  <c r="L768" i="38" s="1"/>
  <c r="L802" i="38"/>
  <c r="L769" i="38" s="1"/>
  <c r="L803" i="38"/>
  <c r="L773" i="38"/>
  <c r="L740" i="38" s="1"/>
  <c r="N741" i="38"/>
  <c r="N748" i="38"/>
  <c r="N752" i="38"/>
  <c r="N753" i="38"/>
  <c r="N756" i="38"/>
  <c r="N757" i="38"/>
  <c r="N758" i="38"/>
  <c r="N760" i="38"/>
  <c r="N764" i="38"/>
  <c r="N770" i="38"/>
  <c r="M741" i="38"/>
  <c r="M742" i="38"/>
  <c r="M745" i="38"/>
  <c r="M746" i="38"/>
  <c r="M749" i="38"/>
  <c r="M753" i="38"/>
  <c r="M757" i="38"/>
  <c r="M758" i="38"/>
  <c r="M761" i="38"/>
  <c r="M762" i="38"/>
  <c r="M765" i="38"/>
  <c r="M769" i="38"/>
  <c r="M740" i="38"/>
  <c r="L743" i="38"/>
  <c r="L750" i="38"/>
  <c r="L752" i="38"/>
  <c r="L754" i="38"/>
  <c r="L757" i="38"/>
  <c r="L758" i="38"/>
  <c r="L762" i="38"/>
  <c r="L764" i="38"/>
  <c r="L766" i="38"/>
  <c r="L770" i="38"/>
  <c r="K761" i="38"/>
  <c r="K762" i="38"/>
  <c r="K763" i="38"/>
  <c r="E785" i="38"/>
  <c r="E786" i="38"/>
  <c r="E787" i="38"/>
  <c r="E788" i="38"/>
  <c r="E789" i="38"/>
  <c r="E790" i="38"/>
  <c r="E791" i="38"/>
  <c r="E792" i="38"/>
  <c r="E793" i="38"/>
  <c r="E794" i="38"/>
  <c r="E795" i="38"/>
  <c r="E796" i="38"/>
  <c r="E797" i="38"/>
  <c r="E798" i="38"/>
  <c r="E799" i="38"/>
  <c r="E800" i="38"/>
  <c r="E801" i="38"/>
  <c r="E802" i="38"/>
  <c r="E803" i="38"/>
  <c r="D785" i="38"/>
  <c r="D786" i="38"/>
  <c r="D787" i="38"/>
  <c r="D788" i="38"/>
  <c r="D789" i="38"/>
  <c r="D790" i="38"/>
  <c r="D791" i="38"/>
  <c r="D792" i="38"/>
  <c r="D793" i="38"/>
  <c r="D794" i="38"/>
  <c r="D795" i="38"/>
  <c r="D796" i="38"/>
  <c r="D797" i="38"/>
  <c r="D798" i="38"/>
  <c r="D799" i="38"/>
  <c r="D800" i="38"/>
  <c r="D801" i="38"/>
  <c r="C774" i="38"/>
  <c r="D774" i="38"/>
  <c r="E774" i="38"/>
  <c r="F774" i="38"/>
  <c r="C775" i="38"/>
  <c r="D775" i="38"/>
  <c r="E775" i="38"/>
  <c r="F775" i="38"/>
  <c r="C776" i="38"/>
  <c r="D776" i="38"/>
  <c r="E776" i="38"/>
  <c r="F776" i="38"/>
  <c r="C777" i="38"/>
  <c r="D777" i="38"/>
  <c r="E777" i="38"/>
  <c r="F777" i="38"/>
  <c r="C778" i="38"/>
  <c r="D778" i="38"/>
  <c r="E778" i="38"/>
  <c r="F778" i="38"/>
  <c r="C779" i="38"/>
  <c r="D779" i="38"/>
  <c r="E779" i="38"/>
  <c r="F779" i="38"/>
  <c r="C780" i="38"/>
  <c r="D780" i="38"/>
  <c r="E780" i="38"/>
  <c r="F780" i="38"/>
  <c r="C781" i="38"/>
  <c r="D781" i="38"/>
  <c r="E781" i="38"/>
  <c r="F781" i="38"/>
  <c r="C782" i="38"/>
  <c r="D782" i="38"/>
  <c r="E782" i="38"/>
  <c r="F782" i="38"/>
  <c r="C783" i="38"/>
  <c r="D783" i="38"/>
  <c r="E783" i="38"/>
  <c r="F783" i="38"/>
  <c r="C784" i="38"/>
  <c r="D784" i="38"/>
  <c r="E784" i="38"/>
  <c r="F784" i="38"/>
  <c r="D773" i="38"/>
  <c r="E773" i="38"/>
  <c r="F773" i="38"/>
  <c r="C785" i="38"/>
  <c r="C786" i="38"/>
  <c r="C787" i="38"/>
  <c r="C788" i="38"/>
  <c r="C789" i="38"/>
  <c r="C790" i="38"/>
  <c r="C791" i="38"/>
  <c r="C792" i="38"/>
  <c r="C793" i="38"/>
  <c r="C794" i="38"/>
  <c r="C795" i="38"/>
  <c r="C796" i="38"/>
  <c r="C797" i="38"/>
  <c r="C798" i="38"/>
  <c r="C799" i="38"/>
  <c r="C800" i="38"/>
  <c r="C801" i="38"/>
  <c r="C802" i="38"/>
  <c r="C803" i="38"/>
  <c r="C773" i="38"/>
  <c r="F15" i="38"/>
  <c r="F16" i="38"/>
  <c r="F17" i="38"/>
  <c r="F18" i="38"/>
  <c r="F14" i="38"/>
  <c r="E15" i="38"/>
  <c r="E16" i="38"/>
  <c r="E17" i="38"/>
  <c r="E18" i="38"/>
  <c r="E19" i="38"/>
  <c r="E20" i="38"/>
  <c r="E21" i="38"/>
  <c r="E22" i="38"/>
  <c r="E23" i="38"/>
  <c r="E24" i="38"/>
  <c r="E25" i="38"/>
  <c r="E26" i="38"/>
  <c r="E27" i="38"/>
  <c r="E28" i="38"/>
  <c r="E29" i="38"/>
  <c r="E30" i="38"/>
  <c r="E31" i="38"/>
  <c r="E32" i="38"/>
  <c r="E33" i="38"/>
  <c r="E34" i="38"/>
  <c r="E35" i="38"/>
  <c r="E36" i="38"/>
  <c r="E37" i="38"/>
  <c r="E38" i="38"/>
  <c r="E39" i="38"/>
  <c r="E40" i="38"/>
  <c r="E41" i="38"/>
  <c r="E42" i="38"/>
  <c r="E43" i="38"/>
  <c r="E44" i="38"/>
  <c r="E14" i="38"/>
  <c r="D15" i="38"/>
  <c r="D16" i="38"/>
  <c r="D17" i="38"/>
  <c r="D18" i="38"/>
  <c r="D19" i="38"/>
  <c r="D20" i="38"/>
  <c r="D21" i="38"/>
  <c r="D22" i="38"/>
  <c r="D23" i="38"/>
  <c r="D24" i="38"/>
  <c r="D25" i="38"/>
  <c r="D26" i="38"/>
  <c r="D27" i="38"/>
  <c r="D28" i="38"/>
  <c r="D29" i="38"/>
  <c r="D30" i="38"/>
  <c r="D31" i="38"/>
  <c r="D32" i="38"/>
  <c r="D33" i="38"/>
  <c r="D34" i="38"/>
  <c r="D35" i="38"/>
  <c r="D36" i="38"/>
  <c r="D37" i="38"/>
  <c r="D38" i="38"/>
  <c r="D39" i="38"/>
  <c r="D40" i="38"/>
  <c r="D41" i="38"/>
  <c r="D42" i="38"/>
  <c r="D14" i="38"/>
  <c r="C28" i="38"/>
  <c r="C29" i="38"/>
  <c r="C30" i="38"/>
  <c r="C31" i="38"/>
  <c r="C32" i="38"/>
  <c r="C33" i="38"/>
  <c r="C34" i="38"/>
  <c r="C35" i="38"/>
  <c r="C36" i="38"/>
  <c r="C37" i="38"/>
  <c r="C38" i="38"/>
  <c r="C39" i="38"/>
  <c r="C40" i="38"/>
  <c r="C41" i="38"/>
  <c r="C42" i="38"/>
  <c r="C43" i="38"/>
  <c r="C44" i="38"/>
  <c r="C27" i="38"/>
  <c r="AA1463" i="38"/>
  <c r="Y1463" i="38"/>
  <c r="V1463" i="38"/>
  <c r="T1463" i="38"/>
  <c r="R1463" i="38"/>
  <c r="P1463" i="38"/>
  <c r="R1462" i="38"/>
  <c r="P1462" i="38"/>
  <c r="P1461" i="38"/>
  <c r="P1460" i="38"/>
  <c r="P1459" i="38"/>
  <c r="P1458" i="38"/>
  <c r="P1457" i="38"/>
  <c r="P1456" i="38"/>
  <c r="P1455" i="38"/>
  <c r="P1454" i="38"/>
  <c r="P1453" i="38"/>
  <c r="P1452" i="38"/>
  <c r="P1451" i="38"/>
  <c r="P1450" i="38"/>
  <c r="P1449" i="38"/>
  <c r="P1448" i="38"/>
  <c r="P1447" i="38"/>
  <c r="P1446" i="38"/>
  <c r="P1445" i="38"/>
  <c r="P1444" i="38"/>
  <c r="P1443" i="38"/>
  <c r="P1442" i="38"/>
  <c r="P1441" i="38"/>
  <c r="P1440" i="38"/>
  <c r="P1439" i="38"/>
  <c r="P1438" i="38"/>
  <c r="P1437" i="38"/>
  <c r="P1436" i="38"/>
  <c r="P1435" i="38"/>
  <c r="P1434" i="38"/>
  <c r="P1433" i="38"/>
  <c r="O1433" i="38"/>
  <c r="G1470" i="38"/>
  <c r="H1470" i="38"/>
  <c r="I1470" i="38"/>
  <c r="J1470" i="38"/>
  <c r="O14" i="38"/>
  <c r="O47" i="38"/>
  <c r="O80" i="38"/>
  <c r="O113" i="38"/>
  <c r="O146" i="38"/>
  <c r="O179" i="38"/>
  <c r="O212" i="38"/>
  <c r="O245" i="38"/>
  <c r="O278" i="38"/>
  <c r="O311" i="38"/>
  <c r="O344" i="38"/>
  <c r="O377" i="38"/>
  <c r="O410" i="38"/>
  <c r="O443" i="38"/>
  <c r="O476" i="38"/>
  <c r="O509" i="38"/>
  <c r="O542" i="38"/>
  <c r="O575" i="38"/>
  <c r="O608" i="38"/>
  <c r="O641" i="38"/>
  <c r="O674" i="38"/>
  <c r="O707" i="38"/>
  <c r="O740" i="38"/>
  <c r="O773" i="38"/>
  <c r="O806" i="38"/>
  <c r="O839" i="38"/>
  <c r="O872" i="38"/>
  <c r="O905" i="38"/>
  <c r="O938" i="38"/>
  <c r="O971" i="38"/>
  <c r="O1004" i="38"/>
  <c r="O1037" i="38"/>
  <c r="O1070" i="38"/>
  <c r="O1103" i="38"/>
  <c r="O1136" i="38"/>
  <c r="O1169" i="38"/>
  <c r="O1202" i="38"/>
  <c r="O1235" i="38"/>
  <c r="O1268" i="38"/>
  <c r="O1301" i="38"/>
  <c r="O1334" i="38"/>
  <c r="O1367" i="38"/>
  <c r="O1400" i="38"/>
  <c r="F1470" i="38" l="1"/>
  <c r="AK15" i="56"/>
  <c r="N1470" i="38"/>
  <c r="M1470" i="38"/>
  <c r="BH9" i="56"/>
  <c r="BB20" i="56"/>
  <c r="BH25" i="56"/>
  <c r="BL30" i="56"/>
  <c r="D1470" i="38"/>
  <c r="BA26" i="56"/>
  <c r="C1470" i="38"/>
  <c r="L1470" i="38"/>
  <c r="BB9" i="56"/>
  <c r="BJ19" i="56"/>
  <c r="BB25" i="56"/>
  <c r="BA17" i="56"/>
  <c r="BI26" i="56"/>
  <c r="BH37" i="56"/>
  <c r="BE35" i="56"/>
  <c r="AB569" i="56"/>
  <c r="BG8" i="56"/>
  <c r="BE11" i="56"/>
  <c r="BC18" i="56"/>
  <c r="BA21" i="56"/>
  <c r="BI23" i="56"/>
  <c r="BA28" i="56"/>
  <c r="BA30" i="56"/>
  <c r="BE32" i="56"/>
  <c r="BJ34" i="56"/>
  <c r="Y569" i="56"/>
  <c r="BD8" i="56"/>
  <c r="BF9" i="56"/>
  <c r="BL10" i="56"/>
  <c r="BD12" i="56"/>
  <c r="BF13" i="56"/>
  <c r="BL14" i="56"/>
  <c r="BD16" i="56"/>
  <c r="BF17" i="56"/>
  <c r="BL18" i="56"/>
  <c r="BD20" i="56"/>
  <c r="BF21" i="56"/>
  <c r="BL22" i="56"/>
  <c r="BD24" i="56"/>
  <c r="BF25" i="56"/>
  <c r="BJ26" i="56"/>
  <c r="BB28" i="56"/>
  <c r="BF29" i="56"/>
  <c r="BJ30" i="56"/>
  <c r="BB32" i="56"/>
  <c r="BF33" i="56"/>
  <c r="BL34" i="56"/>
  <c r="BA37" i="56"/>
  <c r="BC10" i="56"/>
  <c r="BI17" i="56"/>
  <c r="BE21" i="56"/>
  <c r="BE27" i="56"/>
  <c r="BK9" i="56"/>
  <c r="BG11" i="56"/>
  <c r="BE14" i="56"/>
  <c r="BA16" i="56"/>
  <c r="BG17" i="56"/>
  <c r="BI18" i="56"/>
  <c r="BA20" i="56"/>
  <c r="BG21" i="56"/>
  <c r="BI22" i="56"/>
  <c r="BA24" i="56"/>
  <c r="BG25" i="56"/>
  <c r="BK26" i="56"/>
  <c r="BC28" i="56"/>
  <c r="BG29" i="56"/>
  <c r="BK30" i="56"/>
  <c r="BC32" i="56"/>
  <c r="BG33" i="56"/>
  <c r="BF35" i="56"/>
  <c r="AF569" i="56"/>
  <c r="BK8" i="56"/>
  <c r="BG12" i="56"/>
  <c r="BA15" i="56"/>
  <c r="BI19" i="56"/>
  <c r="BC24" i="56"/>
  <c r="BI27" i="56"/>
  <c r="BI30" i="56"/>
  <c r="BE34" i="56"/>
  <c r="BE10" i="56"/>
  <c r="BG13" i="56"/>
  <c r="AA569" i="56"/>
  <c r="BF8" i="56"/>
  <c r="BL9" i="56"/>
  <c r="BD11" i="56"/>
  <c r="BF12" i="56"/>
  <c r="BL13" i="56"/>
  <c r="BD15" i="56"/>
  <c r="BF16" i="56"/>
  <c r="BL17" i="56"/>
  <c r="BD19" i="56"/>
  <c r="BF20" i="56"/>
  <c r="BL21" i="56"/>
  <c r="BD23" i="56"/>
  <c r="BF24" i="56"/>
  <c r="BL25" i="56"/>
  <c r="BD27" i="56"/>
  <c r="BH28" i="56"/>
  <c r="BL29" i="56"/>
  <c r="BD31" i="56"/>
  <c r="BH32" i="56"/>
  <c r="BL33" i="56"/>
  <c r="BL36" i="56"/>
  <c r="BG34" i="56"/>
  <c r="BK35" i="56"/>
  <c r="BG37" i="56"/>
  <c r="BF36" i="56"/>
  <c r="BL37" i="56"/>
  <c r="BI35" i="56"/>
  <c r="BE37" i="56"/>
  <c r="BB17" i="56"/>
  <c r="BF30" i="56"/>
  <c r="BE22" i="56"/>
  <c r="W569" i="56"/>
  <c r="BB8" i="56"/>
  <c r="BA36" i="56"/>
  <c r="BK36" i="56"/>
  <c r="BK14" i="56"/>
  <c r="BA9" i="56"/>
  <c r="BC12" i="56"/>
  <c r="BE15" i="56"/>
  <c r="BK18" i="56"/>
  <c r="BI21" i="56"/>
  <c r="BG24" i="56"/>
  <c r="BI28" i="56"/>
  <c r="BA31" i="56"/>
  <c r="BA33" i="56"/>
  <c r="BB35" i="56"/>
  <c r="AC569" i="56"/>
  <c r="BH8" i="56"/>
  <c r="BJ9" i="56"/>
  <c r="BB11" i="56"/>
  <c r="BH12" i="56"/>
  <c r="BJ13" i="56"/>
  <c r="BB15" i="56"/>
  <c r="BH16" i="56"/>
  <c r="BJ17" i="56"/>
  <c r="BB19" i="56"/>
  <c r="BH20" i="56"/>
  <c r="BJ21" i="56"/>
  <c r="BB23" i="56"/>
  <c r="BH24" i="56"/>
  <c r="BJ25" i="56"/>
  <c r="BB27" i="56"/>
  <c r="BF28" i="56"/>
  <c r="BJ29" i="56"/>
  <c r="BB31" i="56"/>
  <c r="BF32" i="56"/>
  <c r="BJ33" i="56"/>
  <c r="BD35" i="56"/>
  <c r="BG14" i="56"/>
  <c r="BG18" i="56"/>
  <c r="BK24" i="56"/>
  <c r="Z569" i="56"/>
  <c r="BE8" i="56"/>
  <c r="BA10" i="56"/>
  <c r="BK11" i="56"/>
  <c r="BI14" i="56"/>
  <c r="BE16" i="56"/>
  <c r="BK17" i="56"/>
  <c r="BC19" i="56"/>
  <c r="BE20" i="56"/>
  <c r="BK21" i="56"/>
  <c r="BC23" i="56"/>
  <c r="BE24" i="56"/>
  <c r="BK25" i="56"/>
  <c r="BC27" i="56"/>
  <c r="BG28" i="56"/>
  <c r="BK29" i="56"/>
  <c r="BC31" i="56"/>
  <c r="BG32" i="56"/>
  <c r="BK33" i="56"/>
  <c r="BH36" i="56"/>
  <c r="BG10" i="56"/>
  <c r="BK12" i="56"/>
  <c r="BI15" i="56"/>
  <c r="BC22" i="56"/>
  <c r="BA25" i="56"/>
  <c r="BE28" i="56"/>
  <c r="BI31" i="56"/>
  <c r="BJ35" i="56"/>
  <c r="BE12" i="56"/>
  <c r="BK13" i="56"/>
  <c r="BJ8" i="56"/>
  <c r="AE569" i="56"/>
  <c r="BB10" i="56"/>
  <c r="BH11" i="56"/>
  <c r="BJ12" i="56"/>
  <c r="BB14" i="56"/>
  <c r="BH15" i="56"/>
  <c r="BJ16" i="56"/>
  <c r="BB18" i="56"/>
  <c r="BH19" i="56"/>
  <c r="BJ20" i="56"/>
  <c r="BB22" i="56"/>
  <c r="BH23" i="56"/>
  <c r="BJ24" i="56"/>
  <c r="BD26" i="56"/>
  <c r="BH27" i="56"/>
  <c r="BL28" i="56"/>
  <c r="BD30" i="56"/>
  <c r="BH31" i="56"/>
  <c r="BL32" i="56"/>
  <c r="BD34" i="56"/>
  <c r="BJ37" i="56"/>
  <c r="BK34" i="56"/>
  <c r="BE36" i="56"/>
  <c r="BK37" i="56"/>
  <c r="BJ36" i="56"/>
  <c r="BE38" i="56"/>
  <c r="BC36" i="56"/>
  <c r="BI37" i="56"/>
  <c r="BJ27" i="56"/>
  <c r="BI11" i="56"/>
  <c r="AD569" i="56"/>
  <c r="BI8" i="56"/>
  <c r="BJ10" i="56"/>
  <c r="BJ14" i="56"/>
  <c r="BB16" i="56"/>
  <c r="BI9" i="56"/>
  <c r="BA13" i="56"/>
  <c r="BC16" i="56"/>
  <c r="BE19" i="56"/>
  <c r="BG22" i="56"/>
  <c r="BE25" i="56"/>
  <c r="BA29" i="56"/>
  <c r="BE31" i="56"/>
  <c r="BI33" i="56"/>
  <c r="BH38" i="56"/>
  <c r="AG569" i="56"/>
  <c r="BL8" i="56"/>
  <c r="BD10" i="56"/>
  <c r="BF11" i="56"/>
  <c r="BL12" i="56"/>
  <c r="BD14" i="56"/>
  <c r="BF15" i="56"/>
  <c r="BL16" i="56"/>
  <c r="BD18" i="56"/>
  <c r="BF19" i="56"/>
  <c r="BL20" i="56"/>
  <c r="BD22" i="56"/>
  <c r="BF23" i="56"/>
  <c r="BL24" i="56"/>
  <c r="BB26" i="56"/>
  <c r="BF27" i="56"/>
  <c r="BJ28" i="56"/>
  <c r="BB30" i="56"/>
  <c r="BF31" i="56"/>
  <c r="BJ32" i="56"/>
  <c r="BB34" i="56"/>
  <c r="BL35" i="56"/>
  <c r="X569" i="56"/>
  <c r="BC8" i="56"/>
  <c r="BK16" i="56"/>
  <c r="BG20" i="56"/>
  <c r="BI25" i="56"/>
  <c r="BC9" i="56"/>
  <c r="BI10" i="56"/>
  <c r="BA12" i="56"/>
  <c r="BC15" i="56"/>
  <c r="BI16" i="56"/>
  <c r="BA18" i="56"/>
  <c r="BG19" i="56"/>
  <c r="BI20" i="56"/>
  <c r="BA22" i="56"/>
  <c r="BG23" i="56"/>
  <c r="BI24" i="56"/>
  <c r="BC26" i="56"/>
  <c r="BG27" i="56"/>
  <c r="BK28" i="56"/>
  <c r="BC30" i="56"/>
  <c r="BG31" i="56"/>
  <c r="BK32" i="56"/>
  <c r="BC34" i="56"/>
  <c r="BF37" i="56"/>
  <c r="BA11" i="56"/>
  <c r="BE13" i="56"/>
  <c r="BG16" i="56"/>
  <c r="BK22" i="56"/>
  <c r="BE26" i="56"/>
  <c r="BI29" i="56"/>
  <c r="BI32" i="56"/>
  <c r="V569" i="56"/>
  <c r="AK16" i="56"/>
  <c r="C30" i="54" s="1"/>
  <c r="AK14" i="56"/>
  <c r="C28" i="54" s="1"/>
  <c r="AK12" i="56"/>
  <c r="C26" i="54" s="1"/>
  <c r="AK8" i="56"/>
  <c r="C22" i="54" s="1"/>
  <c r="AK23" i="56"/>
  <c r="C37" i="54" s="1"/>
  <c r="AK19" i="56"/>
  <c r="C33" i="54" s="1"/>
  <c r="AK11" i="56"/>
  <c r="C25" i="54" s="1"/>
  <c r="AK9" i="56"/>
  <c r="C23" i="54" s="1"/>
  <c r="BA8" i="56"/>
  <c r="AK26" i="56"/>
  <c r="AK24" i="56"/>
  <c r="C38" i="54" s="1"/>
  <c r="AK22" i="56"/>
  <c r="C36" i="54" s="1"/>
  <c r="AK20" i="56"/>
  <c r="C34" i="54" s="1"/>
  <c r="AK18" i="56"/>
  <c r="C32" i="54" s="1"/>
  <c r="AK10" i="56"/>
  <c r="C24" i="54" s="1"/>
  <c r="AK25" i="56"/>
  <c r="C39" i="54" s="1"/>
  <c r="AK21" i="56"/>
  <c r="C35" i="54" s="1"/>
  <c r="AK17" i="56"/>
  <c r="C31" i="54" s="1"/>
  <c r="C29" i="54"/>
  <c r="AK13" i="56"/>
  <c r="C27" i="54" s="1"/>
  <c r="AK7" i="56"/>
  <c r="C21" i="54" s="1"/>
  <c r="BI12" i="56"/>
  <c r="BK15" i="56"/>
  <c r="BD9" i="56"/>
  <c r="BF10" i="56"/>
  <c r="BL11" i="56"/>
  <c r="BD13" i="56"/>
  <c r="BF14" i="56"/>
  <c r="BL15" i="56"/>
  <c r="BD17" i="56"/>
  <c r="BF18" i="56"/>
  <c r="BL19" i="56"/>
  <c r="BD21" i="56"/>
  <c r="BF22" i="56"/>
  <c r="BL23" i="56"/>
  <c r="BD25" i="56"/>
  <c r="BH26" i="56"/>
  <c r="BL27" i="56"/>
  <c r="BD29" i="56"/>
  <c r="BH30" i="56"/>
  <c r="BL31" i="56"/>
  <c r="BD33" i="56"/>
  <c r="BI34" i="56"/>
  <c r="BA38" i="56"/>
  <c r="BC35" i="56"/>
  <c r="BI36" i="56"/>
  <c r="BC38" i="56"/>
  <c r="BD37" i="56"/>
  <c r="BL38" i="56"/>
  <c r="BA35" i="56"/>
  <c r="BG36" i="56"/>
  <c r="BG38" i="56"/>
  <c r="K1470" i="38"/>
  <c r="E1470" i="38"/>
  <c r="AK32" i="56" l="1" a="1"/>
  <c r="AK41" i="56" s="1"/>
  <c r="C14" i="54" s="1"/>
  <c r="BA39" i="56"/>
  <c r="BA6" i="56"/>
  <c r="BK39" i="56"/>
  <c r="BL39" i="56"/>
  <c r="BE39" i="56"/>
  <c r="BB39" i="56"/>
  <c r="BF39" i="56"/>
  <c r="BD39" i="56"/>
  <c r="BI39" i="56"/>
  <c r="BH39" i="56"/>
  <c r="BJ39" i="56"/>
  <c r="BC39" i="56"/>
  <c r="BG39" i="56"/>
  <c r="A39" i="54"/>
  <c r="A22" i="54"/>
  <c r="A23" i="54"/>
  <c r="A24" i="54"/>
  <c r="A25" i="54"/>
  <c r="A26" i="54"/>
  <c r="A27" i="54"/>
  <c r="A28" i="54"/>
  <c r="A29" i="54"/>
  <c r="A30" i="54"/>
  <c r="A31" i="54"/>
  <c r="A32" i="54"/>
  <c r="A33" i="54"/>
  <c r="A34" i="54"/>
  <c r="A35" i="54"/>
  <c r="A36" i="54"/>
  <c r="A37" i="54"/>
  <c r="A38" i="54"/>
  <c r="A21" i="54"/>
  <c r="AK40" i="56" l="1"/>
  <c r="C13" i="54" s="1"/>
  <c r="AK39" i="56"/>
  <c r="C12" i="54" s="1"/>
  <c r="AK38" i="56"/>
  <c r="C11" i="54" s="1"/>
  <c r="AK37" i="56"/>
  <c r="C10" i="54" s="1"/>
  <c r="AK35" i="56"/>
  <c r="C8" i="54" s="1"/>
  <c r="AK36" i="56"/>
  <c r="C9" i="54" s="1"/>
  <c r="AK34" i="56"/>
  <c r="C7" i="54" s="1"/>
  <c r="AK33" i="56"/>
  <c r="C6" i="54" s="1"/>
  <c r="AK32" i="56"/>
  <c r="C5" i="54" s="1"/>
  <c r="AK43" i="56"/>
  <c r="C16" i="54" s="1"/>
  <c r="AK42" i="56"/>
  <c r="C15" i="54" s="1"/>
  <c r="BM39" i="56"/>
  <c r="AA1430" i="38"/>
  <c r="Y1430" i="38"/>
  <c r="V1430" i="38"/>
  <c r="T1430" i="38"/>
  <c r="R1430" i="38"/>
  <c r="P1430" i="38"/>
  <c r="R1429" i="38"/>
  <c r="P1429" i="38"/>
  <c r="R1428" i="38"/>
  <c r="P1428" i="38"/>
  <c r="P1427" i="38"/>
  <c r="P1426" i="38"/>
  <c r="P1425" i="38"/>
  <c r="P1424" i="38"/>
  <c r="P1423" i="38"/>
  <c r="P1422" i="38"/>
  <c r="P1421" i="38"/>
  <c r="P1420" i="38"/>
  <c r="P1419" i="38"/>
  <c r="P1418" i="38"/>
  <c r="P1417" i="38"/>
  <c r="P1416" i="38"/>
  <c r="P1415" i="38"/>
  <c r="P1414" i="38"/>
  <c r="P1413" i="38"/>
  <c r="P1412" i="38"/>
  <c r="P1411" i="38"/>
  <c r="P1410" i="38"/>
  <c r="P1409" i="38"/>
  <c r="P1408" i="38"/>
  <c r="P1407" i="38"/>
  <c r="P1406" i="38"/>
  <c r="P1405" i="38"/>
  <c r="P1404" i="38"/>
  <c r="P1403" i="38"/>
  <c r="P1402" i="38"/>
  <c r="P1401" i="38"/>
  <c r="P1400" i="38"/>
  <c r="AA1397" i="38"/>
  <c r="Y1397" i="38"/>
  <c r="V1397" i="38"/>
  <c r="T1397" i="38"/>
  <c r="R1397" i="38"/>
  <c r="P1397" i="38"/>
  <c r="R1396" i="38"/>
  <c r="P1396" i="38"/>
  <c r="R1395" i="38"/>
  <c r="P1395" i="38"/>
  <c r="P1394" i="38"/>
  <c r="P1393" i="38"/>
  <c r="P1392" i="38"/>
  <c r="P1391" i="38"/>
  <c r="P1390" i="38"/>
  <c r="P1389" i="38"/>
  <c r="P1388" i="38"/>
  <c r="P1387" i="38"/>
  <c r="P1386" i="38"/>
  <c r="P1385" i="38"/>
  <c r="P1384" i="38"/>
  <c r="P1383" i="38"/>
  <c r="P1382" i="38"/>
  <c r="P1381" i="38"/>
  <c r="P1380" i="38"/>
  <c r="P1379" i="38"/>
  <c r="P1378" i="38"/>
  <c r="P1377" i="38"/>
  <c r="P1376" i="38"/>
  <c r="P1375" i="38"/>
  <c r="P1374" i="38"/>
  <c r="P1373" i="38"/>
  <c r="P1372" i="38"/>
  <c r="P1371" i="38"/>
  <c r="P1370" i="38"/>
  <c r="P1369" i="38"/>
  <c r="P1368" i="38"/>
  <c r="P1367" i="38"/>
  <c r="AA1364" i="38"/>
  <c r="Y1364" i="38"/>
  <c r="V1364" i="38"/>
  <c r="T1364" i="38"/>
  <c r="R1364" i="38"/>
  <c r="P1364" i="38"/>
  <c r="R1363" i="38"/>
  <c r="P1363" i="38"/>
  <c r="R1362" i="38"/>
  <c r="P1362" i="38"/>
  <c r="P1361" i="38"/>
  <c r="P1360" i="38"/>
  <c r="P1359" i="38"/>
  <c r="P1358" i="38"/>
  <c r="P1357" i="38"/>
  <c r="P1356" i="38"/>
  <c r="P1355" i="38"/>
  <c r="P1354" i="38"/>
  <c r="P1353" i="38"/>
  <c r="P1352" i="38"/>
  <c r="P1351" i="38"/>
  <c r="P1350" i="38"/>
  <c r="P1349" i="38"/>
  <c r="P1348" i="38"/>
  <c r="P1347" i="38"/>
  <c r="P1346" i="38"/>
  <c r="P1345" i="38"/>
  <c r="P1344" i="38"/>
  <c r="P1343" i="38"/>
  <c r="P1342" i="38"/>
  <c r="P1341" i="38"/>
  <c r="P1340" i="38"/>
  <c r="P1339" i="38"/>
  <c r="P1338" i="38"/>
  <c r="P1337" i="38"/>
  <c r="P1336" i="38"/>
  <c r="P1335" i="38"/>
  <c r="P1334" i="38"/>
  <c r="AA1331" i="38"/>
  <c r="Y1331" i="38"/>
  <c r="V1331" i="38"/>
  <c r="T1331" i="38"/>
  <c r="R1331" i="38"/>
  <c r="P1331" i="38"/>
  <c r="R1330" i="38"/>
  <c r="P1330" i="38"/>
  <c r="P1329" i="38"/>
  <c r="P1328" i="38"/>
  <c r="P1327" i="38"/>
  <c r="P1326" i="38"/>
  <c r="P1325" i="38"/>
  <c r="P1324" i="38"/>
  <c r="P1323" i="38"/>
  <c r="P1322" i="38"/>
  <c r="P1321" i="38"/>
  <c r="P1320" i="38"/>
  <c r="P1319" i="38"/>
  <c r="P1318" i="38"/>
  <c r="P1317" i="38"/>
  <c r="P1316" i="38"/>
  <c r="P1315" i="38"/>
  <c r="P1314" i="38"/>
  <c r="P1313" i="38"/>
  <c r="P1312" i="38"/>
  <c r="P1311" i="38"/>
  <c r="P1310" i="38"/>
  <c r="P1309" i="38"/>
  <c r="P1308" i="38"/>
  <c r="P1307" i="38"/>
  <c r="P1306" i="38"/>
  <c r="P1305" i="38"/>
  <c r="P1304" i="38"/>
  <c r="P1303" i="38"/>
  <c r="P1302" i="38"/>
  <c r="P1301" i="38"/>
  <c r="AA1298" i="38"/>
  <c r="Y1298" i="38"/>
  <c r="V1298" i="38"/>
  <c r="T1298" i="38"/>
  <c r="R1298" i="38"/>
  <c r="P1298" i="38"/>
  <c r="R1297" i="38"/>
  <c r="P1297" i="38"/>
  <c r="R1296" i="38"/>
  <c r="P1296" i="38"/>
  <c r="P1295" i="38"/>
  <c r="P1294" i="38"/>
  <c r="P1293" i="38"/>
  <c r="P1292" i="38"/>
  <c r="P1291" i="38"/>
  <c r="P1290" i="38"/>
  <c r="P1289" i="38"/>
  <c r="P1288" i="38"/>
  <c r="P1287" i="38"/>
  <c r="P1286" i="38"/>
  <c r="P1285" i="38"/>
  <c r="P1284" i="38"/>
  <c r="P1283" i="38"/>
  <c r="P1282" i="38"/>
  <c r="P1281" i="38"/>
  <c r="P1280" i="38"/>
  <c r="P1279" i="38"/>
  <c r="P1278" i="38"/>
  <c r="P1277" i="38"/>
  <c r="P1276" i="38"/>
  <c r="P1275" i="38"/>
  <c r="P1274" i="38"/>
  <c r="P1273" i="38"/>
  <c r="P1272" i="38"/>
  <c r="P1271" i="38"/>
  <c r="P1270" i="38"/>
  <c r="P1269" i="38"/>
  <c r="P1268" i="38"/>
  <c r="AA1265" i="38"/>
  <c r="Y1265" i="38"/>
  <c r="V1265" i="38"/>
  <c r="T1265" i="38"/>
  <c r="R1265" i="38"/>
  <c r="P1265" i="38"/>
  <c r="R1264" i="38"/>
  <c r="P1264" i="38"/>
  <c r="R1263" i="38"/>
  <c r="P1263" i="38"/>
  <c r="P1262" i="38"/>
  <c r="P1261" i="38"/>
  <c r="P1260" i="38"/>
  <c r="P1259" i="38"/>
  <c r="P1258" i="38"/>
  <c r="P1257" i="38"/>
  <c r="P1256" i="38"/>
  <c r="P1255" i="38"/>
  <c r="P1254" i="38"/>
  <c r="P1253" i="38"/>
  <c r="P1252" i="38"/>
  <c r="P1251" i="38"/>
  <c r="P1250" i="38"/>
  <c r="P1249" i="38"/>
  <c r="P1248" i="38"/>
  <c r="P1247" i="38"/>
  <c r="P1246" i="38"/>
  <c r="P1245" i="38"/>
  <c r="P1244" i="38"/>
  <c r="P1243" i="38"/>
  <c r="P1242" i="38"/>
  <c r="P1241" i="38"/>
  <c r="P1240" i="38"/>
  <c r="P1239" i="38"/>
  <c r="P1238" i="38"/>
  <c r="P1237" i="38"/>
  <c r="P1236" i="38"/>
  <c r="P1235" i="38"/>
  <c r="AA1232" i="38"/>
  <c r="Y1232" i="38"/>
  <c r="V1232" i="38"/>
  <c r="T1232" i="38"/>
  <c r="R1232" i="38"/>
  <c r="P1232" i="38"/>
  <c r="R1231" i="38"/>
  <c r="P1231" i="38"/>
  <c r="R1230" i="38"/>
  <c r="P1230" i="38"/>
  <c r="P1229" i="38"/>
  <c r="P1228" i="38"/>
  <c r="P1227" i="38"/>
  <c r="P1226" i="38"/>
  <c r="P1225" i="38"/>
  <c r="P1224" i="38"/>
  <c r="P1223" i="38"/>
  <c r="P1222" i="38"/>
  <c r="P1221" i="38"/>
  <c r="P1220" i="38"/>
  <c r="P1219" i="38"/>
  <c r="P1218" i="38"/>
  <c r="P1217" i="38"/>
  <c r="P1216" i="38"/>
  <c r="P1215" i="38"/>
  <c r="P1214" i="38"/>
  <c r="P1213" i="38"/>
  <c r="P1212" i="38"/>
  <c r="P1211" i="38"/>
  <c r="P1210" i="38"/>
  <c r="P1209" i="38"/>
  <c r="P1208" i="38"/>
  <c r="P1207" i="38"/>
  <c r="P1206" i="38"/>
  <c r="P1205" i="38"/>
  <c r="P1204" i="38"/>
  <c r="P1203" i="38"/>
  <c r="P1202" i="38"/>
  <c r="A1" i="41"/>
  <c r="A1" i="44"/>
  <c r="A1" i="38"/>
  <c r="B10" i="41" l="1"/>
  <c r="P7" i="41"/>
  <c r="P8" i="41" l="1"/>
  <c r="P8" i="38"/>
  <c r="O142" i="41" l="1"/>
  <c r="O174" i="41"/>
  <c r="O206" i="41"/>
  <c r="O238" i="41"/>
  <c r="O270" i="41"/>
  <c r="O302" i="41"/>
  <c r="O334" i="41"/>
  <c r="O366" i="41"/>
  <c r="O398" i="41"/>
  <c r="O430" i="41"/>
  <c r="O462" i="41"/>
  <c r="O494" i="41"/>
  <c r="O526" i="41"/>
  <c r="O558" i="41"/>
  <c r="O590" i="41"/>
  <c r="O622" i="41"/>
  <c r="O654" i="41"/>
  <c r="O686" i="41"/>
  <c r="O718" i="41"/>
  <c r="O750" i="41"/>
  <c r="O782" i="41"/>
  <c r="O814" i="41"/>
  <c r="O846" i="41"/>
  <c r="O878" i="41"/>
  <c r="O910" i="41"/>
  <c r="O942" i="41"/>
  <c r="O974" i="41"/>
  <c r="O1006" i="41"/>
  <c r="O1038" i="41"/>
  <c r="O1070" i="41"/>
  <c r="O1102" i="41"/>
  <c r="O1134" i="41"/>
  <c r="O1166" i="41"/>
  <c r="O1198" i="41"/>
  <c r="O1230" i="41"/>
  <c r="O1262" i="41"/>
  <c r="O1294" i="41"/>
  <c r="O110" i="41"/>
  <c r="O78" i="41"/>
  <c r="O46" i="41"/>
  <c r="O14" i="41" l="1"/>
  <c r="F4" i="48" l="1"/>
  <c r="G4" i="48" s="1"/>
  <c r="F7" i="48" l="1"/>
  <c r="H7" i="48" s="1"/>
  <c r="I4" i="48"/>
  <c r="H4" i="48"/>
  <c r="F5" i="48"/>
  <c r="C5" i="47"/>
  <c r="D5" i="47"/>
  <c r="E5" i="47"/>
  <c r="F5" i="47"/>
  <c r="G5" i="47"/>
  <c r="H5" i="47"/>
  <c r="I5" i="47"/>
  <c r="J5" i="47"/>
  <c r="K5" i="47"/>
  <c r="L5" i="47"/>
  <c r="M5" i="47"/>
  <c r="N5" i="47"/>
  <c r="C6" i="47"/>
  <c r="D6" i="47"/>
  <c r="E6" i="47"/>
  <c r="F6" i="47"/>
  <c r="G6" i="47"/>
  <c r="H6" i="47"/>
  <c r="I6" i="47"/>
  <c r="J6" i="47"/>
  <c r="K6" i="47"/>
  <c r="L6" i="47"/>
  <c r="M6" i="47"/>
  <c r="N6" i="47"/>
  <c r="C7" i="47"/>
  <c r="D7" i="47"/>
  <c r="E7" i="47"/>
  <c r="F7" i="47"/>
  <c r="G7" i="47"/>
  <c r="H7" i="47"/>
  <c r="I7" i="47"/>
  <c r="J7" i="47"/>
  <c r="K7" i="47"/>
  <c r="L7" i="47"/>
  <c r="M7" i="47"/>
  <c r="N7" i="47"/>
  <c r="C8" i="47"/>
  <c r="D8" i="47"/>
  <c r="E8" i="47"/>
  <c r="F8" i="47"/>
  <c r="G8" i="47"/>
  <c r="H8" i="47"/>
  <c r="I8" i="47"/>
  <c r="J8" i="47"/>
  <c r="K8" i="47"/>
  <c r="L8" i="47"/>
  <c r="M8" i="47"/>
  <c r="N8" i="47"/>
  <c r="C9" i="47"/>
  <c r="D9" i="47"/>
  <c r="E9" i="47"/>
  <c r="F9" i="47"/>
  <c r="G9" i="47"/>
  <c r="H9" i="47"/>
  <c r="I9" i="47"/>
  <c r="J9" i="47"/>
  <c r="K9" i="47"/>
  <c r="L9" i="47"/>
  <c r="M9" i="47"/>
  <c r="N9" i="47"/>
  <c r="C10" i="47"/>
  <c r="D10" i="47"/>
  <c r="E10" i="47"/>
  <c r="F10" i="47"/>
  <c r="G10" i="47"/>
  <c r="H10" i="47"/>
  <c r="I10" i="47"/>
  <c r="J10" i="47"/>
  <c r="K10" i="47"/>
  <c r="L10" i="47"/>
  <c r="M10" i="47"/>
  <c r="N10" i="47"/>
  <c r="C11" i="47"/>
  <c r="D11" i="47"/>
  <c r="E11" i="47"/>
  <c r="F11" i="47"/>
  <c r="G11" i="47"/>
  <c r="H11" i="47"/>
  <c r="I11" i="47"/>
  <c r="J11" i="47"/>
  <c r="K11" i="47"/>
  <c r="L11" i="47"/>
  <c r="M11" i="47"/>
  <c r="N11" i="47"/>
  <c r="C12" i="47"/>
  <c r="D12" i="47"/>
  <c r="E12" i="47"/>
  <c r="F12" i="47"/>
  <c r="G12" i="47"/>
  <c r="H12" i="47"/>
  <c r="I12" i="47"/>
  <c r="J12" i="47"/>
  <c r="K12" i="47"/>
  <c r="L12" i="47"/>
  <c r="M12" i="47"/>
  <c r="N12" i="47"/>
  <c r="C13" i="47"/>
  <c r="D13" i="47"/>
  <c r="E13" i="47"/>
  <c r="F13" i="47"/>
  <c r="G13" i="47"/>
  <c r="H13" i="47"/>
  <c r="I13" i="47"/>
  <c r="J13" i="47"/>
  <c r="K13" i="47"/>
  <c r="L13" i="47"/>
  <c r="M13" i="47"/>
  <c r="N13" i="47"/>
  <c r="C14" i="47"/>
  <c r="D14" i="47"/>
  <c r="E14" i="47"/>
  <c r="F14" i="47"/>
  <c r="G14" i="47"/>
  <c r="H14" i="47"/>
  <c r="I14" i="47"/>
  <c r="J14" i="47"/>
  <c r="K14" i="47"/>
  <c r="L14" i="47"/>
  <c r="M14" i="47"/>
  <c r="N14" i="47"/>
  <c r="C15" i="47"/>
  <c r="D15" i="47"/>
  <c r="E15" i="47"/>
  <c r="F15" i="47"/>
  <c r="G15" i="47"/>
  <c r="H15" i="47"/>
  <c r="I15" i="47"/>
  <c r="J15" i="47"/>
  <c r="K15" i="47"/>
  <c r="L15" i="47"/>
  <c r="M15" i="47"/>
  <c r="N15" i="47"/>
  <c r="C16" i="47"/>
  <c r="D16" i="47"/>
  <c r="E16" i="47"/>
  <c r="F16" i="47"/>
  <c r="G16" i="47"/>
  <c r="H16" i="47"/>
  <c r="I16" i="47"/>
  <c r="J16" i="47"/>
  <c r="K16" i="47"/>
  <c r="L16" i="47"/>
  <c r="M16" i="47"/>
  <c r="N16" i="47"/>
  <c r="C17" i="47"/>
  <c r="D17" i="47"/>
  <c r="E17" i="47"/>
  <c r="F17" i="47"/>
  <c r="G17" i="47"/>
  <c r="H17" i="47"/>
  <c r="I17" i="47"/>
  <c r="J17" i="47"/>
  <c r="K17" i="47"/>
  <c r="L17" i="47"/>
  <c r="M17" i="47"/>
  <c r="N17" i="47"/>
  <c r="C18" i="47"/>
  <c r="D18" i="47"/>
  <c r="E18" i="47"/>
  <c r="F18" i="47"/>
  <c r="G18" i="47"/>
  <c r="H18" i="47"/>
  <c r="I18" i="47"/>
  <c r="J18" i="47"/>
  <c r="K18" i="47"/>
  <c r="L18" i="47"/>
  <c r="M18" i="47"/>
  <c r="N18" i="47"/>
  <c r="C19" i="47"/>
  <c r="D19" i="47"/>
  <c r="E19" i="47"/>
  <c r="F19" i="47"/>
  <c r="G19" i="47"/>
  <c r="H19" i="47"/>
  <c r="I19" i="47"/>
  <c r="J19" i="47"/>
  <c r="K19" i="47"/>
  <c r="L19" i="47"/>
  <c r="M19" i="47"/>
  <c r="N19" i="47"/>
  <c r="C20" i="47"/>
  <c r="D20" i="47"/>
  <c r="E20" i="47"/>
  <c r="F20" i="47"/>
  <c r="G20" i="47"/>
  <c r="H20" i="47"/>
  <c r="I20" i="47"/>
  <c r="J20" i="47"/>
  <c r="K20" i="47"/>
  <c r="L20" i="47"/>
  <c r="M20" i="47"/>
  <c r="N20" i="47"/>
  <c r="C21" i="47"/>
  <c r="D21" i="47"/>
  <c r="E21" i="47"/>
  <c r="F21" i="47"/>
  <c r="G21" i="47"/>
  <c r="H21" i="47"/>
  <c r="I21" i="47"/>
  <c r="J21" i="47"/>
  <c r="K21" i="47"/>
  <c r="L21" i="47"/>
  <c r="M21" i="47"/>
  <c r="N21" i="47"/>
  <c r="C22" i="47"/>
  <c r="D22" i="47"/>
  <c r="E22" i="47"/>
  <c r="F22" i="47"/>
  <c r="G22" i="47"/>
  <c r="H22" i="47"/>
  <c r="I22" i="47"/>
  <c r="J22" i="47"/>
  <c r="K22" i="47"/>
  <c r="L22" i="47"/>
  <c r="M22" i="47"/>
  <c r="N22" i="47"/>
  <c r="C23" i="47"/>
  <c r="D23" i="47"/>
  <c r="E23" i="47"/>
  <c r="F23" i="47"/>
  <c r="G23" i="47"/>
  <c r="H23" i="47"/>
  <c r="I23" i="47"/>
  <c r="J23" i="47"/>
  <c r="K23" i="47"/>
  <c r="L23" i="47"/>
  <c r="M23" i="47"/>
  <c r="N23" i="47"/>
  <c r="C24" i="47"/>
  <c r="D24" i="47"/>
  <c r="E24" i="47"/>
  <c r="F24" i="47"/>
  <c r="G24" i="47"/>
  <c r="H24" i="47"/>
  <c r="I24" i="47"/>
  <c r="J24" i="47"/>
  <c r="K24" i="47"/>
  <c r="L24" i="47"/>
  <c r="M24" i="47"/>
  <c r="N24" i="47"/>
  <c r="C25" i="47"/>
  <c r="D25" i="47"/>
  <c r="E25" i="47"/>
  <c r="F25" i="47"/>
  <c r="G25" i="47"/>
  <c r="H25" i="47"/>
  <c r="I25" i="47"/>
  <c r="J25" i="47"/>
  <c r="K25" i="47"/>
  <c r="L25" i="47"/>
  <c r="M25" i="47"/>
  <c r="N25" i="47"/>
  <c r="C26" i="47"/>
  <c r="D26" i="47"/>
  <c r="E26" i="47"/>
  <c r="F26" i="47"/>
  <c r="G26" i="47"/>
  <c r="H26" i="47"/>
  <c r="I26" i="47"/>
  <c r="J26" i="47"/>
  <c r="K26" i="47"/>
  <c r="L26" i="47"/>
  <c r="M26" i="47"/>
  <c r="N26" i="47"/>
  <c r="C27" i="47"/>
  <c r="D27" i="47"/>
  <c r="E27" i="47"/>
  <c r="F27" i="47"/>
  <c r="G27" i="47"/>
  <c r="H27" i="47"/>
  <c r="I27" i="47"/>
  <c r="J27" i="47"/>
  <c r="K27" i="47"/>
  <c r="L27" i="47"/>
  <c r="M27" i="47"/>
  <c r="N27" i="47"/>
  <c r="C28" i="47"/>
  <c r="D28" i="47"/>
  <c r="E28" i="47"/>
  <c r="F28" i="47"/>
  <c r="G28" i="47"/>
  <c r="H28" i="47"/>
  <c r="I28" i="47"/>
  <c r="J28" i="47"/>
  <c r="K28" i="47"/>
  <c r="L28" i="47"/>
  <c r="M28" i="47"/>
  <c r="N28" i="47"/>
  <c r="C29" i="47"/>
  <c r="D29" i="47"/>
  <c r="E29" i="47"/>
  <c r="F29" i="47"/>
  <c r="G29" i="47"/>
  <c r="H29" i="47"/>
  <c r="I29" i="47"/>
  <c r="J29" i="47"/>
  <c r="K29" i="47"/>
  <c r="L29" i="47"/>
  <c r="M29" i="47"/>
  <c r="N29" i="47"/>
  <c r="C30" i="47"/>
  <c r="D30" i="47"/>
  <c r="E30" i="47"/>
  <c r="F30" i="47"/>
  <c r="G30" i="47"/>
  <c r="H30" i="47"/>
  <c r="I30" i="47"/>
  <c r="J30" i="47"/>
  <c r="K30" i="47"/>
  <c r="L30" i="47"/>
  <c r="M30" i="47"/>
  <c r="N30" i="47"/>
  <c r="C31" i="47"/>
  <c r="D31" i="47"/>
  <c r="E31" i="47"/>
  <c r="F31" i="47"/>
  <c r="G31" i="47"/>
  <c r="H31" i="47"/>
  <c r="I31" i="47"/>
  <c r="J31" i="47"/>
  <c r="K31" i="47"/>
  <c r="L31" i="47"/>
  <c r="M31" i="47"/>
  <c r="N31" i="47"/>
  <c r="C32" i="47"/>
  <c r="D32" i="47"/>
  <c r="E32" i="47"/>
  <c r="F32" i="47"/>
  <c r="G32" i="47"/>
  <c r="H32" i="47"/>
  <c r="I32" i="47"/>
  <c r="J32" i="47"/>
  <c r="K32" i="47"/>
  <c r="L32" i="47"/>
  <c r="M32" i="47"/>
  <c r="N32" i="47"/>
  <c r="C33" i="47"/>
  <c r="E33" i="47"/>
  <c r="F33" i="47"/>
  <c r="G33" i="47"/>
  <c r="H33" i="47"/>
  <c r="I33" i="47"/>
  <c r="J33" i="47"/>
  <c r="K33" i="47"/>
  <c r="L33" i="47"/>
  <c r="M33" i="47"/>
  <c r="N33" i="47"/>
  <c r="C34" i="47"/>
  <c r="E34" i="47"/>
  <c r="G34" i="47"/>
  <c r="I34" i="47"/>
  <c r="J34" i="47"/>
  <c r="L34" i="47"/>
  <c r="N34" i="47"/>
  <c r="D4" i="47"/>
  <c r="E4" i="47"/>
  <c r="F4" i="47"/>
  <c r="G4" i="47"/>
  <c r="H4" i="47"/>
  <c r="I4" i="47"/>
  <c r="J4" i="47"/>
  <c r="K4" i="47"/>
  <c r="L4" i="47"/>
  <c r="M4" i="47"/>
  <c r="N4" i="47"/>
  <c r="C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4" i="47"/>
  <c r="C5" i="45"/>
  <c r="D5" i="45"/>
  <c r="E5" i="45"/>
  <c r="F5" i="45"/>
  <c r="G5" i="45"/>
  <c r="H5" i="45"/>
  <c r="I5" i="45"/>
  <c r="J5" i="45"/>
  <c r="K5" i="45"/>
  <c r="L5" i="45"/>
  <c r="M5" i="45"/>
  <c r="N5" i="45"/>
  <c r="C6" i="45"/>
  <c r="D6" i="45"/>
  <c r="E6" i="45"/>
  <c r="F6" i="45"/>
  <c r="G6" i="45"/>
  <c r="H6" i="45"/>
  <c r="I6" i="45"/>
  <c r="J6" i="45"/>
  <c r="K6" i="45"/>
  <c r="L6" i="45"/>
  <c r="M6" i="45"/>
  <c r="N6" i="45"/>
  <c r="C7" i="45"/>
  <c r="D7" i="45"/>
  <c r="E7" i="45"/>
  <c r="F7" i="45"/>
  <c r="G7" i="45"/>
  <c r="H7" i="45"/>
  <c r="I7" i="45"/>
  <c r="J7" i="45"/>
  <c r="K7" i="45"/>
  <c r="L7" i="45"/>
  <c r="M7" i="45"/>
  <c r="N7" i="45"/>
  <c r="C8" i="45"/>
  <c r="D8" i="45"/>
  <c r="E8" i="45"/>
  <c r="F8" i="45"/>
  <c r="G8" i="45"/>
  <c r="H8" i="45"/>
  <c r="I8" i="45"/>
  <c r="J8" i="45"/>
  <c r="K8" i="45"/>
  <c r="L8" i="45"/>
  <c r="M8" i="45"/>
  <c r="N8" i="45"/>
  <c r="C9" i="45"/>
  <c r="D9" i="45"/>
  <c r="E9" i="45"/>
  <c r="F9" i="45"/>
  <c r="G9" i="45"/>
  <c r="H9" i="45"/>
  <c r="I9" i="45"/>
  <c r="J9" i="45"/>
  <c r="K9" i="45"/>
  <c r="L9" i="45"/>
  <c r="M9" i="45"/>
  <c r="N9" i="45"/>
  <c r="C10" i="45"/>
  <c r="D10" i="45"/>
  <c r="E10" i="45"/>
  <c r="F10" i="45"/>
  <c r="G10" i="45"/>
  <c r="H10" i="45"/>
  <c r="I10" i="45"/>
  <c r="J10" i="45"/>
  <c r="K10" i="45"/>
  <c r="L10" i="45"/>
  <c r="M10" i="45"/>
  <c r="N10" i="45"/>
  <c r="C11" i="45"/>
  <c r="D11" i="45"/>
  <c r="E11" i="45"/>
  <c r="F11" i="45"/>
  <c r="G11" i="45"/>
  <c r="H11" i="45"/>
  <c r="I11" i="45"/>
  <c r="J11" i="45"/>
  <c r="K11" i="45"/>
  <c r="L11" i="45"/>
  <c r="M11" i="45"/>
  <c r="N11" i="45"/>
  <c r="C12" i="45"/>
  <c r="D12" i="45"/>
  <c r="E12" i="45"/>
  <c r="F12" i="45"/>
  <c r="G12" i="45"/>
  <c r="H12" i="45"/>
  <c r="I12" i="45"/>
  <c r="J12" i="45"/>
  <c r="K12" i="45"/>
  <c r="L12" i="45"/>
  <c r="M12" i="45"/>
  <c r="N12" i="45"/>
  <c r="C13" i="45"/>
  <c r="D13" i="45"/>
  <c r="E13" i="45"/>
  <c r="F13" i="45"/>
  <c r="G13" i="45"/>
  <c r="H13" i="45"/>
  <c r="I13" i="45"/>
  <c r="J13" i="45"/>
  <c r="K13" i="45"/>
  <c r="L13" i="45"/>
  <c r="M13" i="45"/>
  <c r="N13" i="45"/>
  <c r="C14" i="45"/>
  <c r="D14" i="45"/>
  <c r="E14" i="45"/>
  <c r="F14" i="45"/>
  <c r="G14" i="45"/>
  <c r="H14" i="45"/>
  <c r="I14" i="45"/>
  <c r="J14" i="45"/>
  <c r="K14" i="45"/>
  <c r="L14" i="45"/>
  <c r="M14" i="45"/>
  <c r="N14" i="45"/>
  <c r="C15" i="45"/>
  <c r="D15" i="45"/>
  <c r="E15" i="45"/>
  <c r="F15" i="45"/>
  <c r="G15" i="45"/>
  <c r="H15" i="45"/>
  <c r="I15" i="45"/>
  <c r="J15" i="45"/>
  <c r="K15" i="45"/>
  <c r="L15" i="45"/>
  <c r="M15" i="45"/>
  <c r="N15" i="45"/>
  <c r="C16" i="45"/>
  <c r="D16" i="45"/>
  <c r="E16" i="45"/>
  <c r="F16" i="45"/>
  <c r="G16" i="45"/>
  <c r="H16" i="45"/>
  <c r="I16" i="45"/>
  <c r="J16" i="45"/>
  <c r="K16" i="45"/>
  <c r="L16" i="45"/>
  <c r="M16" i="45"/>
  <c r="N16" i="45"/>
  <c r="C17" i="45"/>
  <c r="D17" i="45"/>
  <c r="E17" i="45"/>
  <c r="F17" i="45"/>
  <c r="G17" i="45"/>
  <c r="H17" i="45"/>
  <c r="I17" i="45"/>
  <c r="J17" i="45"/>
  <c r="K17" i="45"/>
  <c r="L17" i="45"/>
  <c r="M17" i="45"/>
  <c r="N17" i="45"/>
  <c r="C18" i="45"/>
  <c r="D18" i="45"/>
  <c r="E18" i="45"/>
  <c r="F18" i="45"/>
  <c r="G18" i="45"/>
  <c r="H18" i="45"/>
  <c r="I18" i="45"/>
  <c r="J18" i="45"/>
  <c r="K18" i="45"/>
  <c r="L18" i="45"/>
  <c r="M18" i="45"/>
  <c r="N18" i="45"/>
  <c r="C19" i="45"/>
  <c r="D19" i="45"/>
  <c r="E19" i="45"/>
  <c r="F19" i="45"/>
  <c r="G19" i="45"/>
  <c r="H19" i="45"/>
  <c r="I19" i="45"/>
  <c r="J19" i="45"/>
  <c r="K19" i="45"/>
  <c r="L19" i="45"/>
  <c r="M19" i="45"/>
  <c r="N19" i="45"/>
  <c r="C20" i="45"/>
  <c r="D20" i="45"/>
  <c r="E20" i="45"/>
  <c r="F20" i="45"/>
  <c r="G20" i="45"/>
  <c r="H20" i="45"/>
  <c r="I20" i="45"/>
  <c r="J20" i="45"/>
  <c r="K20" i="45"/>
  <c r="L20" i="45"/>
  <c r="M20" i="45"/>
  <c r="N20" i="45"/>
  <c r="C21" i="45"/>
  <c r="D21" i="45"/>
  <c r="E21" i="45"/>
  <c r="F21" i="45"/>
  <c r="G21" i="45"/>
  <c r="H21" i="45"/>
  <c r="I21" i="45"/>
  <c r="J21" i="45"/>
  <c r="K21" i="45"/>
  <c r="L21" i="45"/>
  <c r="M21" i="45"/>
  <c r="N21" i="45"/>
  <c r="C22" i="45"/>
  <c r="D22" i="45"/>
  <c r="E22" i="45"/>
  <c r="F22" i="45"/>
  <c r="G22" i="45"/>
  <c r="H22" i="45"/>
  <c r="I22" i="45"/>
  <c r="J22" i="45"/>
  <c r="K22" i="45"/>
  <c r="L22" i="45"/>
  <c r="M22" i="45"/>
  <c r="N22" i="45"/>
  <c r="C23" i="45"/>
  <c r="D23" i="45"/>
  <c r="E23" i="45"/>
  <c r="F23" i="45"/>
  <c r="G23" i="45"/>
  <c r="H23" i="45"/>
  <c r="I23" i="45"/>
  <c r="J23" i="45"/>
  <c r="K23" i="45"/>
  <c r="L23" i="45"/>
  <c r="M23" i="45"/>
  <c r="N23" i="45"/>
  <c r="C24" i="45"/>
  <c r="D24" i="45"/>
  <c r="E24" i="45"/>
  <c r="F24" i="45"/>
  <c r="G24" i="45"/>
  <c r="H24" i="45"/>
  <c r="I24" i="45"/>
  <c r="J24" i="45"/>
  <c r="K24" i="45"/>
  <c r="L24" i="45"/>
  <c r="M24" i="45"/>
  <c r="N24" i="45"/>
  <c r="C25" i="45"/>
  <c r="D25" i="45"/>
  <c r="E25" i="45"/>
  <c r="F25" i="45"/>
  <c r="G25" i="45"/>
  <c r="H25" i="45"/>
  <c r="I25" i="45"/>
  <c r="J25" i="45"/>
  <c r="K25" i="45"/>
  <c r="L25" i="45"/>
  <c r="M25" i="45"/>
  <c r="N25" i="45"/>
  <c r="C26" i="45"/>
  <c r="D26" i="45"/>
  <c r="E26" i="45"/>
  <c r="F26" i="45"/>
  <c r="G26" i="45"/>
  <c r="H26" i="45"/>
  <c r="I26" i="45"/>
  <c r="J26" i="45"/>
  <c r="K26" i="45"/>
  <c r="L26" i="45"/>
  <c r="M26" i="45"/>
  <c r="N26" i="45"/>
  <c r="C27" i="45"/>
  <c r="D27" i="45"/>
  <c r="E27" i="45"/>
  <c r="F27" i="45"/>
  <c r="G27" i="45"/>
  <c r="H27" i="45"/>
  <c r="I27" i="45"/>
  <c r="J27" i="45"/>
  <c r="K27" i="45"/>
  <c r="L27" i="45"/>
  <c r="M27" i="45"/>
  <c r="N27" i="45"/>
  <c r="C28" i="45"/>
  <c r="D28" i="45"/>
  <c r="E28" i="45"/>
  <c r="F28" i="45"/>
  <c r="G28" i="45"/>
  <c r="H28" i="45"/>
  <c r="I28" i="45"/>
  <c r="J28" i="45"/>
  <c r="K28" i="45"/>
  <c r="L28" i="45"/>
  <c r="M28" i="45"/>
  <c r="N28" i="45"/>
  <c r="C29" i="45"/>
  <c r="D29" i="45"/>
  <c r="E29" i="45"/>
  <c r="F29" i="45"/>
  <c r="G29" i="45"/>
  <c r="H29" i="45"/>
  <c r="I29" i="45"/>
  <c r="J29" i="45"/>
  <c r="K29" i="45"/>
  <c r="L29" i="45"/>
  <c r="M29" i="45"/>
  <c r="N29" i="45"/>
  <c r="C30" i="45"/>
  <c r="D30" i="45"/>
  <c r="E30" i="45"/>
  <c r="F30" i="45"/>
  <c r="G30" i="45"/>
  <c r="H30" i="45"/>
  <c r="I30" i="45"/>
  <c r="J30" i="45"/>
  <c r="K30" i="45"/>
  <c r="L30" i="45"/>
  <c r="M30" i="45"/>
  <c r="N30" i="45"/>
  <c r="C31" i="45"/>
  <c r="D31" i="45"/>
  <c r="E31" i="45"/>
  <c r="F31" i="45"/>
  <c r="G31" i="45"/>
  <c r="H31" i="45"/>
  <c r="I31" i="45"/>
  <c r="J31" i="45"/>
  <c r="K31" i="45"/>
  <c r="L31" i="45"/>
  <c r="M31" i="45"/>
  <c r="N31" i="45"/>
  <c r="C32" i="45"/>
  <c r="D32" i="45"/>
  <c r="E32" i="45"/>
  <c r="F32" i="45"/>
  <c r="G32" i="45"/>
  <c r="H32" i="45"/>
  <c r="I32" i="45"/>
  <c r="J32" i="45"/>
  <c r="K32" i="45"/>
  <c r="L32" i="45"/>
  <c r="M32" i="45"/>
  <c r="N32" i="45"/>
  <c r="C33" i="45"/>
  <c r="E33" i="45"/>
  <c r="F33" i="45"/>
  <c r="G33" i="45"/>
  <c r="H33" i="45"/>
  <c r="I33" i="45"/>
  <c r="J33" i="45"/>
  <c r="K33" i="45"/>
  <c r="L33" i="45"/>
  <c r="M33" i="45"/>
  <c r="N33" i="45"/>
  <c r="C34" i="45"/>
  <c r="E34" i="45"/>
  <c r="G34" i="45"/>
  <c r="I34" i="45"/>
  <c r="J34" i="45"/>
  <c r="L34" i="45"/>
  <c r="N34" i="45"/>
  <c r="D4" i="45"/>
  <c r="E4" i="45"/>
  <c r="F4" i="45"/>
  <c r="G4" i="45"/>
  <c r="H4" i="45"/>
  <c r="I4" i="45"/>
  <c r="J4" i="45"/>
  <c r="K4" i="45"/>
  <c r="L4" i="45"/>
  <c r="M4" i="45"/>
  <c r="N4" i="45"/>
  <c r="B4" i="45"/>
  <c r="C4" i="45"/>
  <c r="B5" i="45"/>
  <c r="B6" i="45"/>
  <c r="B7" i="45"/>
  <c r="B8" i="45"/>
  <c r="B9" i="45"/>
  <c r="B10" i="45"/>
  <c r="B11" i="45"/>
  <c r="B12" i="45"/>
  <c r="B13" i="45"/>
  <c r="B14" i="45"/>
  <c r="B15" i="45"/>
  <c r="B16" i="45"/>
  <c r="B17" i="45"/>
  <c r="B18" i="45"/>
  <c r="B19" i="45"/>
  <c r="B20" i="45"/>
  <c r="B21" i="45"/>
  <c r="B22" i="45"/>
  <c r="B23" i="45"/>
  <c r="B24" i="45"/>
  <c r="B25" i="45"/>
  <c r="B26" i="45"/>
  <c r="B27" i="45"/>
  <c r="B28" i="45"/>
  <c r="B29" i="45"/>
  <c r="B30" i="45"/>
  <c r="B31" i="45"/>
  <c r="B32" i="45"/>
  <c r="B33" i="45"/>
  <c r="B34" i="45"/>
  <c r="D36" i="47" l="1"/>
  <c r="M36" i="47"/>
  <c r="I36" i="47"/>
  <c r="D36" i="45"/>
  <c r="E36" i="47"/>
  <c r="L36" i="47"/>
  <c r="H36" i="47"/>
  <c r="K36" i="45"/>
  <c r="G36" i="45"/>
  <c r="J36" i="45"/>
  <c r="C36" i="47"/>
  <c r="K36" i="47"/>
  <c r="G36" i="47"/>
  <c r="N36" i="45"/>
  <c r="F36" i="45"/>
  <c r="M36" i="45"/>
  <c r="I36" i="45"/>
  <c r="N36" i="47"/>
  <c r="J36" i="47"/>
  <c r="F36" i="47"/>
  <c r="G5" i="48"/>
  <c r="H5" i="48"/>
  <c r="F8" i="48"/>
  <c r="F9" i="48"/>
  <c r="F6" i="48"/>
  <c r="I5" i="48"/>
  <c r="F10" i="48"/>
  <c r="H10" i="48" s="1"/>
  <c r="F3" i="48"/>
  <c r="I7" i="48"/>
  <c r="G7" i="48"/>
  <c r="E36" i="45"/>
  <c r="C36" i="45"/>
  <c r="L36" i="45"/>
  <c r="H36" i="45"/>
  <c r="AA268" i="41"/>
  <c r="Y268" i="41"/>
  <c r="V268" i="41"/>
  <c r="T268" i="41"/>
  <c r="R268" i="41"/>
  <c r="R267" i="41"/>
  <c r="R266" i="41"/>
  <c r="AA236" i="41"/>
  <c r="Y236" i="41"/>
  <c r="V236" i="41"/>
  <c r="T236" i="41"/>
  <c r="R236" i="41"/>
  <c r="R235" i="41"/>
  <c r="R234" i="41"/>
  <c r="P29" i="47"/>
  <c r="P25" i="47"/>
  <c r="P21" i="47"/>
  <c r="P17" i="47"/>
  <c r="P13" i="47"/>
  <c r="P9" i="47"/>
  <c r="P5" i="47"/>
  <c r="AA204" i="41"/>
  <c r="Y204" i="41"/>
  <c r="V204" i="41"/>
  <c r="T204" i="41"/>
  <c r="R204" i="41"/>
  <c r="R203" i="41"/>
  <c r="R202" i="41"/>
  <c r="AA172" i="41"/>
  <c r="Y172" i="41"/>
  <c r="V172" i="41"/>
  <c r="T172" i="41"/>
  <c r="R172" i="41"/>
  <c r="R171" i="41"/>
  <c r="AA140" i="41"/>
  <c r="Y140" i="41"/>
  <c r="V140" i="41"/>
  <c r="T140" i="41"/>
  <c r="R140" i="41"/>
  <c r="R139" i="41"/>
  <c r="R138" i="41"/>
  <c r="C1326" i="41"/>
  <c r="N1326" i="41"/>
  <c r="M1326" i="41"/>
  <c r="L1326" i="41"/>
  <c r="K1326" i="41"/>
  <c r="J1326" i="41"/>
  <c r="I1326" i="41"/>
  <c r="H1326" i="41"/>
  <c r="G1326" i="41"/>
  <c r="F1326" i="41"/>
  <c r="E1326" i="41"/>
  <c r="D1326" i="41"/>
  <c r="N1355" i="40"/>
  <c r="M1355" i="40"/>
  <c r="L1355" i="40"/>
  <c r="K1355" i="40"/>
  <c r="J1355" i="40"/>
  <c r="I1355" i="40"/>
  <c r="H1355" i="40"/>
  <c r="G1355" i="40"/>
  <c r="F1355" i="40"/>
  <c r="E1355" i="40"/>
  <c r="D1355" i="40"/>
  <c r="C1355" i="40"/>
  <c r="AA108" i="41"/>
  <c r="Y108" i="41"/>
  <c r="V108" i="41"/>
  <c r="T108" i="41"/>
  <c r="R108" i="41"/>
  <c r="R107" i="41"/>
  <c r="R106" i="41"/>
  <c r="AA1324" i="41"/>
  <c r="Y1324" i="41"/>
  <c r="V1324" i="41"/>
  <c r="T1324" i="41"/>
  <c r="R1324" i="41"/>
  <c r="R1323" i="41"/>
  <c r="AA1292" i="41"/>
  <c r="Y1292" i="41"/>
  <c r="V1292" i="41"/>
  <c r="T1292" i="41"/>
  <c r="R1292" i="41"/>
  <c r="R1291" i="41"/>
  <c r="R1290" i="41"/>
  <c r="AA1260" i="41"/>
  <c r="Y1260" i="41"/>
  <c r="V1260" i="41"/>
  <c r="T1260" i="41"/>
  <c r="R1260" i="41"/>
  <c r="R1259" i="41"/>
  <c r="R1258" i="41"/>
  <c r="AA1228" i="41"/>
  <c r="Y1228" i="41"/>
  <c r="V1228" i="41"/>
  <c r="T1228" i="41"/>
  <c r="R1228" i="41"/>
  <c r="R1227" i="41"/>
  <c r="R1226" i="41"/>
  <c r="AA1196" i="41"/>
  <c r="Y1196" i="41"/>
  <c r="V1196" i="41"/>
  <c r="T1196" i="41"/>
  <c r="R1196" i="41"/>
  <c r="R1195" i="41"/>
  <c r="AA1164" i="41"/>
  <c r="Y1164" i="41"/>
  <c r="V1164" i="41"/>
  <c r="T1164" i="41"/>
  <c r="R1164" i="41"/>
  <c r="R1163" i="41"/>
  <c r="R1162" i="41"/>
  <c r="AA1132" i="41"/>
  <c r="Y1132" i="41"/>
  <c r="V1132" i="41"/>
  <c r="T1132" i="41"/>
  <c r="R1132" i="41"/>
  <c r="R1131" i="41"/>
  <c r="R1130" i="41"/>
  <c r="AA1100" i="41"/>
  <c r="Y1100" i="41"/>
  <c r="V1100" i="41"/>
  <c r="T1100" i="41"/>
  <c r="R1100" i="41"/>
  <c r="R1099" i="41"/>
  <c r="R1098" i="41"/>
  <c r="AA1068" i="41"/>
  <c r="Y1068" i="41"/>
  <c r="V1068" i="41"/>
  <c r="T1068" i="41"/>
  <c r="R1068" i="41"/>
  <c r="R1067" i="41"/>
  <c r="AA1036" i="41"/>
  <c r="Y1036" i="41"/>
  <c r="V1036" i="41"/>
  <c r="T1036" i="41"/>
  <c r="R1036" i="41"/>
  <c r="R1035" i="41"/>
  <c r="R1034" i="41"/>
  <c r="AA1004" i="41"/>
  <c r="Y1004" i="41"/>
  <c r="V1004" i="41"/>
  <c r="T1004" i="41"/>
  <c r="R1004" i="41"/>
  <c r="R1003" i="41"/>
  <c r="R1002" i="41"/>
  <c r="AA972" i="41"/>
  <c r="Y972" i="41"/>
  <c r="V972" i="41"/>
  <c r="T972" i="41"/>
  <c r="R972" i="41"/>
  <c r="R971" i="41"/>
  <c r="R970" i="41"/>
  <c r="AA940" i="41"/>
  <c r="Y940" i="41"/>
  <c r="V940" i="41"/>
  <c r="T940" i="41"/>
  <c r="R940" i="41"/>
  <c r="R939" i="41"/>
  <c r="AA908" i="41"/>
  <c r="Y908" i="41"/>
  <c r="V908" i="41"/>
  <c r="T908" i="41"/>
  <c r="R908" i="41"/>
  <c r="R907" i="41"/>
  <c r="R906" i="41"/>
  <c r="AA876" i="41"/>
  <c r="Y876" i="41"/>
  <c r="V876" i="41"/>
  <c r="T876" i="41"/>
  <c r="R876" i="41"/>
  <c r="R875" i="41"/>
  <c r="R874" i="41"/>
  <c r="AA844" i="41"/>
  <c r="Y844" i="41"/>
  <c r="V844" i="41"/>
  <c r="T844" i="41"/>
  <c r="R844" i="41"/>
  <c r="R843" i="41"/>
  <c r="R842" i="41"/>
  <c r="AA812" i="41"/>
  <c r="Y812" i="41"/>
  <c r="V812" i="41"/>
  <c r="T812" i="41"/>
  <c r="R812" i="41"/>
  <c r="R811" i="41"/>
  <c r="AA780" i="41"/>
  <c r="Y780" i="41"/>
  <c r="V780" i="41"/>
  <c r="T780" i="41"/>
  <c r="R780" i="41"/>
  <c r="R779" i="41"/>
  <c r="R778" i="41"/>
  <c r="AA748" i="41"/>
  <c r="Y748" i="41"/>
  <c r="V748" i="41"/>
  <c r="T748" i="41"/>
  <c r="R748" i="41"/>
  <c r="R747" i="41"/>
  <c r="R746" i="41"/>
  <c r="AA716" i="41"/>
  <c r="Y716" i="41"/>
  <c r="V716" i="41"/>
  <c r="T716" i="41"/>
  <c r="R716" i="41"/>
  <c r="R715" i="41"/>
  <c r="R714" i="41"/>
  <c r="AA684" i="41"/>
  <c r="Y684" i="41"/>
  <c r="V684" i="41"/>
  <c r="T684" i="41"/>
  <c r="R684" i="41"/>
  <c r="R683" i="41"/>
  <c r="AA652" i="41"/>
  <c r="Y652" i="41"/>
  <c r="V652" i="41"/>
  <c r="T652" i="41"/>
  <c r="R652" i="41"/>
  <c r="R651" i="41"/>
  <c r="R650" i="41"/>
  <c r="AA620" i="41"/>
  <c r="Y620" i="41"/>
  <c r="V620" i="41"/>
  <c r="T620" i="41"/>
  <c r="R620" i="41"/>
  <c r="R619" i="41"/>
  <c r="R618" i="41"/>
  <c r="AA588" i="41"/>
  <c r="Y588" i="41"/>
  <c r="V588" i="41"/>
  <c r="T588" i="41"/>
  <c r="R588" i="41"/>
  <c r="R587" i="41"/>
  <c r="R586" i="41"/>
  <c r="AA556" i="41"/>
  <c r="Y556" i="41"/>
  <c r="V556" i="41"/>
  <c r="T556" i="41"/>
  <c r="R556" i="41"/>
  <c r="R555" i="41"/>
  <c r="AA524" i="41"/>
  <c r="Y524" i="41"/>
  <c r="V524" i="41"/>
  <c r="T524" i="41"/>
  <c r="R524" i="41"/>
  <c r="R523" i="41"/>
  <c r="R522" i="41"/>
  <c r="AA492" i="41"/>
  <c r="Y492" i="41"/>
  <c r="V492" i="41"/>
  <c r="T492" i="41"/>
  <c r="R492" i="41"/>
  <c r="R491" i="41"/>
  <c r="R490" i="41"/>
  <c r="AA460" i="41"/>
  <c r="Y460" i="41"/>
  <c r="V460" i="41"/>
  <c r="T460" i="41"/>
  <c r="R460" i="41"/>
  <c r="R459" i="41"/>
  <c r="R458" i="41"/>
  <c r="P29" i="45"/>
  <c r="P21" i="45"/>
  <c r="P17" i="45"/>
  <c r="P9" i="45"/>
  <c r="P5" i="45"/>
  <c r="AA428" i="41"/>
  <c r="Y428" i="41"/>
  <c r="V428" i="41"/>
  <c r="T428" i="41"/>
  <c r="R428" i="41"/>
  <c r="R427" i="41"/>
  <c r="AA396" i="41"/>
  <c r="Y396" i="41"/>
  <c r="V396" i="41"/>
  <c r="T396" i="41"/>
  <c r="R396" i="41"/>
  <c r="R395" i="41"/>
  <c r="R394" i="41"/>
  <c r="AA364" i="41"/>
  <c r="Y364" i="41"/>
  <c r="V364" i="41"/>
  <c r="T364" i="41"/>
  <c r="R364" i="41"/>
  <c r="R363" i="41"/>
  <c r="R362" i="41"/>
  <c r="AA332" i="41"/>
  <c r="Y332" i="41"/>
  <c r="V332" i="41"/>
  <c r="T332" i="41"/>
  <c r="R332" i="41"/>
  <c r="R331" i="41"/>
  <c r="R330" i="41"/>
  <c r="AA300" i="41"/>
  <c r="Y300" i="41"/>
  <c r="V300" i="41"/>
  <c r="T300" i="41"/>
  <c r="R300" i="41"/>
  <c r="R299" i="41"/>
  <c r="AA76" i="41"/>
  <c r="Y76" i="41"/>
  <c r="V76" i="41"/>
  <c r="T76" i="41"/>
  <c r="R76" i="41"/>
  <c r="R75" i="41"/>
  <c r="R74" i="41"/>
  <c r="AA44" i="41"/>
  <c r="Y44" i="41"/>
  <c r="V44" i="41"/>
  <c r="T44" i="41"/>
  <c r="R44" i="41"/>
  <c r="R43" i="41"/>
  <c r="P28" i="45"/>
  <c r="P16" i="45"/>
  <c r="P4" i="45"/>
  <c r="G5" i="40"/>
  <c r="G2" i="40"/>
  <c r="G1" i="40"/>
  <c r="P34" i="47" l="1"/>
  <c r="H3" i="48"/>
  <c r="P9" i="41"/>
  <c r="I9" i="48"/>
  <c r="B9" i="41"/>
  <c r="I8" i="48"/>
  <c r="I10" i="48"/>
  <c r="G9" i="48"/>
  <c r="G3" i="48"/>
  <c r="I3" i="48"/>
  <c r="H8" i="48"/>
  <c r="G6" i="48"/>
  <c r="I6" i="48"/>
  <c r="H9" i="48"/>
  <c r="G10" i="48"/>
  <c r="H6" i="48"/>
  <c r="G8" i="48"/>
  <c r="P19" i="45"/>
  <c r="P18" i="45"/>
  <c r="P30" i="45"/>
  <c r="P16" i="47"/>
  <c r="P6" i="47"/>
  <c r="P18" i="47"/>
  <c r="P30" i="47"/>
  <c r="P10" i="45"/>
  <c r="P22" i="45"/>
  <c r="P11" i="45"/>
  <c r="P15" i="45"/>
  <c r="P23" i="45"/>
  <c r="P27" i="45"/>
  <c r="P7" i="47"/>
  <c r="P19" i="47"/>
  <c r="P31" i="47"/>
  <c r="P11" i="47"/>
  <c r="P15" i="47"/>
  <c r="P23" i="47"/>
  <c r="P27" i="47"/>
  <c r="P31" i="45"/>
  <c r="P6" i="45"/>
  <c r="P26" i="45"/>
  <c r="P33" i="45"/>
  <c r="P4" i="47"/>
  <c r="P28" i="47"/>
  <c r="P26" i="47"/>
  <c r="P33" i="47"/>
  <c r="P13" i="45"/>
  <c r="P25" i="45"/>
  <c r="P34" i="45"/>
  <c r="P8" i="45"/>
  <c r="P12" i="45"/>
  <c r="P20" i="45"/>
  <c r="P24" i="45"/>
  <c r="P32" i="45"/>
  <c r="P10" i="47"/>
  <c r="P22" i="47"/>
  <c r="P8" i="47"/>
  <c r="P12" i="47"/>
  <c r="P20" i="47"/>
  <c r="P24" i="47"/>
  <c r="P32" i="47"/>
  <c r="P7" i="45"/>
  <c r="P14" i="45"/>
  <c r="P14" i="47"/>
  <c r="Q1359" i="40"/>
  <c r="S1359" i="40" s="1"/>
  <c r="P10" i="41" l="1"/>
  <c r="P11" i="41" s="1"/>
  <c r="Q1169" i="41" s="1"/>
  <c r="X233" i="41" l="1"/>
  <c r="AB265" i="41"/>
  <c r="V112" i="41"/>
  <c r="X148" i="41"/>
  <c r="W261" i="41"/>
  <c r="X1142" i="41"/>
  <c r="AA186" i="41"/>
  <c r="W263" i="41"/>
  <c r="Q223" i="41"/>
  <c r="Z214" i="41"/>
  <c r="R188" i="41"/>
  <c r="Q1174" i="41"/>
  <c r="Z147" i="41"/>
  <c r="U120" i="41"/>
  <c r="AB250" i="41"/>
  <c r="V210" i="41"/>
  <c r="Q157" i="41"/>
  <c r="X179" i="41"/>
  <c r="X1283" i="41"/>
  <c r="S121" i="41"/>
  <c r="U224" i="41"/>
  <c r="T242" i="41"/>
  <c r="Y217" i="41"/>
  <c r="AA116" i="41"/>
  <c r="S84" i="41"/>
  <c r="V318" i="41"/>
  <c r="U177" i="41"/>
  <c r="R125" i="41"/>
  <c r="Y133" i="41"/>
  <c r="Y132" i="41"/>
  <c r="T138" i="41"/>
  <c r="Q242" i="41"/>
  <c r="Q244" i="41"/>
  <c r="W230" i="41"/>
  <c r="AA221" i="41"/>
  <c r="S214" i="41"/>
  <c r="Y251" i="41"/>
  <c r="V223" i="41"/>
  <c r="R257" i="41"/>
  <c r="W246" i="41"/>
  <c r="AB234" i="41"/>
  <c r="Z178" i="41"/>
  <c r="AA110" i="41"/>
  <c r="R180" i="41"/>
  <c r="AA153" i="41"/>
  <c r="Z121" i="41"/>
  <c r="W84" i="41"/>
  <c r="V1178" i="41"/>
  <c r="U1298" i="41"/>
  <c r="Q1308" i="41"/>
  <c r="Y27" i="41"/>
  <c r="U118" i="41"/>
  <c r="R164" i="41"/>
  <c r="V111" i="41"/>
  <c r="W183" i="41"/>
  <c r="AB179" i="41"/>
  <c r="AB209" i="41"/>
  <c r="Q210" i="41"/>
  <c r="AA211" i="41"/>
  <c r="X263" i="41"/>
  <c r="AB255" i="41"/>
  <c r="S247" i="41"/>
  <c r="X236" i="41"/>
  <c r="R223" i="41"/>
  <c r="V213" i="41"/>
  <c r="Q238" i="41"/>
  <c r="V219" i="41"/>
  <c r="S118" i="41"/>
  <c r="S1309" i="41"/>
  <c r="Q183" i="41"/>
  <c r="Z175" i="41"/>
  <c r="R190" i="41"/>
  <c r="U110" i="41"/>
  <c r="AA203" i="41"/>
  <c r="Y1291" i="41"/>
  <c r="AB1242" i="41"/>
  <c r="V527" i="41"/>
  <c r="R186" i="41"/>
  <c r="AA137" i="41"/>
  <c r="W167" i="41"/>
  <c r="V169" i="41"/>
  <c r="Y114" i="41"/>
  <c r="V228" i="41"/>
  <c r="W229" i="41"/>
  <c r="AB217" i="41"/>
  <c r="T208" i="41"/>
  <c r="X219" i="41"/>
  <c r="Y266" i="41"/>
  <c r="Q256" i="41"/>
  <c r="V244" i="41"/>
  <c r="AB232" i="41"/>
  <c r="T221" i="41"/>
  <c r="R265" i="41"/>
  <c r="Z203" i="41"/>
  <c r="V193" i="41"/>
  <c r="Y120" i="41"/>
  <c r="V130" i="41"/>
  <c r="Y1309" i="41"/>
  <c r="S150" i="41"/>
  <c r="S79" i="41"/>
  <c r="V1193" i="41"/>
  <c r="W1207" i="41"/>
  <c r="W453" i="41"/>
  <c r="Y824" i="41"/>
  <c r="U327" i="41"/>
  <c r="U411" i="41"/>
  <c r="AA68" i="41"/>
  <c r="V49" i="41"/>
  <c r="Q431" i="41"/>
  <c r="W1246" i="41"/>
  <c r="S1302" i="41"/>
  <c r="X185" i="41"/>
  <c r="AA1284" i="41"/>
  <c r="Z1268" i="41"/>
  <c r="AA83" i="41"/>
  <c r="V96" i="41"/>
  <c r="X1287" i="41"/>
  <c r="Y1249" i="41"/>
  <c r="T1279" i="41"/>
  <c r="AA1246" i="41"/>
  <c r="Z1281" i="41"/>
  <c r="Y1150" i="41"/>
  <c r="U1201" i="41"/>
  <c r="Y1194" i="41"/>
  <c r="Q1324" i="41"/>
  <c r="T1131" i="41"/>
  <c r="R1208" i="41"/>
  <c r="U1168" i="41"/>
  <c r="W1230" i="41"/>
  <c r="X1166" i="41"/>
  <c r="Q1226" i="41"/>
  <c r="Z1140" i="41"/>
  <c r="Q1187" i="41"/>
  <c r="V156" i="41"/>
  <c r="S137" i="41"/>
  <c r="U176" i="41"/>
  <c r="S1319" i="41"/>
  <c r="AB87" i="41"/>
  <c r="W143" i="41"/>
  <c r="AA169" i="41"/>
  <c r="AB1297" i="41"/>
  <c r="T1312" i="41"/>
  <c r="W1316" i="41"/>
  <c r="AA115" i="41"/>
  <c r="U166" i="41"/>
  <c r="AB163" i="41"/>
  <c r="Q105" i="41"/>
  <c r="V126" i="41"/>
  <c r="W116" i="41"/>
  <c r="AB135" i="41"/>
  <c r="W117" i="41"/>
  <c r="T137" i="41"/>
  <c r="U129" i="41"/>
  <c r="Z204" i="41"/>
  <c r="V138" i="41"/>
  <c r="V150" i="41"/>
  <c r="Y177" i="41"/>
  <c r="X125" i="41"/>
  <c r="AA132" i="41"/>
  <c r="AA202" i="41"/>
  <c r="W136" i="41"/>
  <c r="V148" i="41"/>
  <c r="W140" i="41"/>
  <c r="Q182" i="41"/>
  <c r="Y153" i="41"/>
  <c r="Z160" i="41"/>
  <c r="AA171" i="41"/>
  <c r="T114" i="41"/>
  <c r="V123" i="41"/>
  <c r="Z122" i="41"/>
  <c r="W138" i="41"/>
  <c r="V118" i="41"/>
  <c r="Z191" i="41"/>
  <c r="W202" i="41"/>
  <c r="AA178" i="41"/>
  <c r="Z127" i="41"/>
  <c r="W1305" i="41"/>
  <c r="U149" i="41"/>
  <c r="S203" i="41"/>
  <c r="Z125" i="41"/>
  <c r="S197" i="41"/>
  <c r="T260" i="41"/>
  <c r="Y244" i="41"/>
  <c r="S227" i="41"/>
  <c r="Y211" i="41"/>
  <c r="U225" i="41"/>
  <c r="U255" i="41"/>
  <c r="Z239" i="41"/>
  <c r="Q473" i="41"/>
  <c r="Y730" i="41"/>
  <c r="Q445" i="41"/>
  <c r="Q374" i="41"/>
  <c r="AA51" i="41"/>
  <c r="V61" i="41"/>
  <c r="Y1284" i="41"/>
  <c r="U1200" i="41"/>
  <c r="V195" i="41"/>
  <c r="V103" i="41"/>
  <c r="X1270" i="41"/>
  <c r="Z86" i="41"/>
  <c r="W1301" i="41"/>
  <c r="U1242" i="41"/>
  <c r="W1251" i="41"/>
  <c r="AB1283" i="41"/>
  <c r="AA1247" i="41"/>
  <c r="AA1291" i="41"/>
  <c r="T1241" i="41"/>
  <c r="X1319" i="41"/>
  <c r="R95" i="41"/>
  <c r="Y1174" i="41"/>
  <c r="AA1194" i="41"/>
  <c r="Z1173" i="41"/>
  <c r="Y1156" i="41"/>
  <c r="Y1234" i="41"/>
  <c r="Q1267" i="41"/>
  <c r="T1180" i="41"/>
  <c r="W1239" i="41"/>
  <c r="Y1151" i="41"/>
  <c r="S1323" i="41"/>
  <c r="S193" i="41"/>
  <c r="X149" i="41"/>
  <c r="X158" i="41"/>
  <c r="S1282" i="41"/>
  <c r="W1298" i="41"/>
  <c r="Q121" i="41"/>
  <c r="X140" i="41"/>
  <c r="Q94" i="41"/>
  <c r="U1274" i="41"/>
  <c r="Z1314" i="41"/>
  <c r="Z164" i="41"/>
  <c r="S198" i="41"/>
  <c r="Q116" i="41"/>
  <c r="X1316" i="41"/>
  <c r="Z116" i="41"/>
  <c r="X116" i="41"/>
  <c r="AB116" i="41"/>
  <c r="X117" i="41"/>
  <c r="AB117" i="41"/>
  <c r="Y119" i="41"/>
  <c r="S186" i="41"/>
  <c r="W162" i="41"/>
  <c r="R159" i="41"/>
  <c r="Q174" i="41"/>
  <c r="T196" i="41"/>
  <c r="Y121" i="41"/>
  <c r="T184" i="41"/>
  <c r="W160" i="41"/>
  <c r="R157" i="41"/>
  <c r="S99" i="41"/>
  <c r="V161" i="41"/>
  <c r="S189" i="41"/>
  <c r="U186" i="41"/>
  <c r="Y182" i="41"/>
  <c r="Z163" i="41"/>
  <c r="X120" i="41"/>
  <c r="Z176" i="41"/>
  <c r="W125" i="41"/>
  <c r="S129" i="41"/>
  <c r="AA151" i="41"/>
  <c r="W189" i="41"/>
  <c r="R167" i="41"/>
  <c r="T111" i="41"/>
  <c r="Q102" i="41"/>
  <c r="Q165" i="41"/>
  <c r="R189" i="41"/>
  <c r="W181" i="41"/>
  <c r="AB191" i="41"/>
  <c r="U257" i="41"/>
  <c r="Z241" i="41"/>
  <c r="T224" i="41"/>
  <c r="Z208" i="41"/>
  <c r="AB268" i="41"/>
  <c r="V252" i="41"/>
  <c r="AA388" i="41"/>
  <c r="AA29" i="41"/>
  <c r="Z21" i="41"/>
  <c r="R1282" i="41"/>
  <c r="R103" i="41"/>
  <c r="Y105" i="41"/>
  <c r="T1271" i="41"/>
  <c r="AA1191" i="41"/>
  <c r="Z1190" i="41"/>
  <c r="Z1195" i="41"/>
  <c r="AA1200" i="41"/>
  <c r="R1235" i="41"/>
  <c r="R1250" i="41"/>
  <c r="X1297" i="41"/>
  <c r="Z1217" i="41"/>
  <c r="V1317" i="41"/>
  <c r="U95" i="41"/>
  <c r="W190" i="41"/>
  <c r="U1294" i="41"/>
  <c r="R132" i="41"/>
  <c r="AA192" i="41"/>
  <c r="X192" i="41"/>
  <c r="T180" i="41"/>
  <c r="Z198" i="41"/>
  <c r="Y171" i="41"/>
  <c r="S196" i="41"/>
  <c r="Z128" i="41"/>
  <c r="AB177" i="41"/>
  <c r="T194" i="41"/>
  <c r="AA130" i="41"/>
  <c r="R145" i="41"/>
  <c r="Q171" i="41"/>
  <c r="R151" i="41"/>
  <c r="X190" i="41"/>
  <c r="U170" i="41"/>
  <c r="AB180" i="41"/>
  <c r="S171" i="41"/>
  <c r="V196" i="41"/>
  <c r="Y156" i="41"/>
  <c r="X249" i="41"/>
  <c r="W216" i="41"/>
  <c r="S260" i="41"/>
  <c r="R229" i="41"/>
  <c r="W213" i="41"/>
  <c r="V258" i="41"/>
  <c r="S257" i="41"/>
  <c r="X241" i="41"/>
  <c r="R224" i="41"/>
  <c r="X208" i="41"/>
  <c r="Z268" i="41"/>
  <c r="T252" i="41"/>
  <c r="Z234" i="41"/>
  <c r="S218" i="41"/>
  <c r="AB241" i="41"/>
  <c r="AA264" i="41"/>
  <c r="T248" i="41"/>
  <c r="Z231" i="41"/>
  <c r="S215" i="41"/>
  <c r="AB206" i="41"/>
  <c r="AB258" i="41"/>
  <c r="U242" i="41"/>
  <c r="AA225" i="41"/>
  <c r="T209" i="41"/>
  <c r="X266" i="41"/>
  <c r="Q250" i="41"/>
  <c r="X232" i="41"/>
  <c r="Q216" i="41"/>
  <c r="Y215" i="41"/>
  <c r="Z258" i="41"/>
  <c r="S242" i="41"/>
  <c r="Y225" i="41"/>
  <c r="R209" i="41"/>
  <c r="S231" i="41"/>
  <c r="Z255" i="41"/>
  <c r="S239" i="41"/>
  <c r="Y221" i="41"/>
  <c r="V259" i="41"/>
  <c r="Y253" i="41"/>
  <c r="S236" i="41"/>
  <c r="Y220" i="41"/>
  <c r="Y252" i="41"/>
  <c r="W114" i="41"/>
  <c r="V117" i="41"/>
  <c r="W156" i="41"/>
  <c r="S127" i="41"/>
  <c r="Q647" i="41"/>
  <c r="R482" i="41"/>
  <c r="X53" i="41"/>
  <c r="AB1204" i="41"/>
  <c r="T1280" i="41"/>
  <c r="T97" i="41"/>
  <c r="U1284" i="41"/>
  <c r="AA1193" i="41"/>
  <c r="AB1190" i="41"/>
  <c r="W1157" i="41"/>
  <c r="X1254" i="41"/>
  <c r="U1182" i="41"/>
  <c r="X1155" i="41"/>
  <c r="AA1244" i="41"/>
  <c r="U1263" i="41"/>
  <c r="U1225" i="41"/>
  <c r="AB1324" i="41"/>
  <c r="Z1285" i="41"/>
  <c r="S128" i="41"/>
  <c r="Y99" i="41"/>
  <c r="U195" i="41"/>
  <c r="V154" i="41"/>
  <c r="AB160" i="41"/>
  <c r="AB149" i="41"/>
  <c r="X151" i="41"/>
  <c r="Y124" i="41"/>
  <c r="X193" i="41"/>
  <c r="U130" i="41"/>
  <c r="X126" i="41"/>
  <c r="T189" i="41"/>
  <c r="R1285" i="41"/>
  <c r="R185" i="41"/>
  <c r="AA123" i="41"/>
  <c r="X138" i="41"/>
  <c r="W129" i="41"/>
  <c r="S160" i="41"/>
  <c r="AB167" i="41"/>
  <c r="X160" i="41"/>
  <c r="T96" i="41"/>
  <c r="W198" i="41"/>
  <c r="Q235" i="41"/>
  <c r="AB242" i="41"/>
  <c r="W247" i="41"/>
  <c r="S226" i="41"/>
  <c r="X210" i="41"/>
  <c r="Y248" i="41"/>
  <c r="T254" i="41"/>
  <c r="Y238" i="41"/>
  <c r="S221" i="41"/>
  <c r="V261" i="41"/>
  <c r="AA265" i="41"/>
  <c r="U249" i="41"/>
  <c r="AA231" i="41"/>
  <c r="T215" i="41"/>
  <c r="Y216" i="41"/>
  <c r="AB261" i="41"/>
  <c r="U245" i="41"/>
  <c r="AA228" i="41"/>
  <c r="T212" i="41"/>
  <c r="T228" i="41"/>
  <c r="Q255" i="41"/>
  <c r="V239" i="41"/>
  <c r="AB222" i="41"/>
  <c r="U206" i="41"/>
  <c r="Y263" i="41"/>
  <c r="R247" i="41"/>
  <c r="Y229" i="41"/>
  <c r="R213" i="41"/>
  <c r="AB238" i="41"/>
  <c r="AA255" i="41"/>
  <c r="T239" i="41"/>
  <c r="Z222" i="41"/>
  <c r="S206" i="41"/>
  <c r="U268" i="41"/>
  <c r="AA252" i="41"/>
  <c r="U234" i="41"/>
  <c r="Z218" i="41"/>
  <c r="U266" i="41"/>
  <c r="Z250" i="41"/>
  <c r="T233" i="41"/>
  <c r="Z217" i="41"/>
  <c r="Z213" i="41"/>
  <c r="R129" i="41"/>
  <c r="S149" i="41"/>
  <c r="T117" i="41"/>
  <c r="X119" i="41"/>
  <c r="Q166" i="41"/>
  <c r="AA212" i="41"/>
  <c r="AB245" i="41"/>
  <c r="AB213" i="41"/>
  <c r="AB247" i="41"/>
  <c r="Q239" i="41"/>
  <c r="V233" i="41"/>
  <c r="W266" i="41"/>
  <c r="Z224" i="41"/>
  <c r="AA258" i="41"/>
  <c r="R217" i="41"/>
  <c r="R250" i="41"/>
  <c r="V207" i="41"/>
  <c r="W240" i="41"/>
  <c r="Z244" i="41"/>
  <c r="Q226" i="41"/>
  <c r="Q260" i="41"/>
  <c r="U216" i="41"/>
  <c r="V249" i="41"/>
  <c r="T265" i="41"/>
  <c r="X244" i="41"/>
  <c r="R232" i="41"/>
  <c r="Q122" i="41"/>
  <c r="W178" i="41"/>
  <c r="R111" i="41"/>
  <c r="U192" i="41"/>
  <c r="U124" i="41"/>
  <c r="W200" i="41"/>
  <c r="X150" i="41"/>
  <c r="Y131" i="41"/>
  <c r="U164" i="41"/>
  <c r="V168" i="41"/>
  <c r="X204" i="41"/>
  <c r="AB105" i="41"/>
  <c r="S1216" i="41"/>
  <c r="V1168" i="41"/>
  <c r="Z1200" i="41"/>
  <c r="R1222" i="41"/>
  <c r="Z1286" i="41"/>
  <c r="AA1255" i="41"/>
  <c r="S884" i="41"/>
  <c r="Z298" i="41"/>
  <c r="AB201" i="41"/>
  <c r="AA155" i="41"/>
  <c r="Q126" i="41"/>
  <c r="U181" i="41"/>
  <c r="V175" i="41"/>
  <c r="T182" i="41"/>
  <c r="U113" i="41"/>
  <c r="U171" i="41"/>
  <c r="Z140" i="41"/>
  <c r="T120" i="41"/>
  <c r="V162" i="41"/>
  <c r="Q127" i="41"/>
  <c r="Y160" i="41"/>
  <c r="V120" i="41"/>
  <c r="R146" i="41"/>
  <c r="U123" i="41"/>
  <c r="X194" i="41"/>
  <c r="AA206" i="41"/>
  <c r="W225" i="41"/>
  <c r="X258" i="41"/>
  <c r="X226" i="41"/>
  <c r="X260" i="41"/>
  <c r="Q214" i="41"/>
  <c r="Q247" i="41"/>
  <c r="U264" i="41"/>
  <c r="U239" i="41"/>
  <c r="Z245" i="41"/>
  <c r="Y230" i="41"/>
  <c r="Z263" i="41"/>
  <c r="R220" i="41"/>
  <c r="R253" i="41"/>
  <c r="W207" i="41"/>
  <c r="W241" i="41"/>
  <c r="Y247" i="41"/>
  <c r="Q229" i="41"/>
  <c r="Q262" i="41"/>
  <c r="U218" i="41"/>
  <c r="R263" i="41"/>
  <c r="W252" i="41"/>
  <c r="Y187" i="41"/>
  <c r="AB156" i="41"/>
  <c r="T190" i="41"/>
  <c r="S183" i="41"/>
  <c r="Y158" i="41"/>
  <c r="V181" i="41"/>
  <c r="Q185" i="41"/>
  <c r="R194" i="41"/>
  <c r="AB124" i="41"/>
  <c r="AB131" i="41"/>
  <c r="S187" i="41"/>
  <c r="AB1275" i="41"/>
  <c r="W1223" i="41"/>
  <c r="Y101" i="41"/>
  <c r="Z1223" i="41"/>
  <c r="AA1227" i="41"/>
  <c r="X1267" i="41"/>
  <c r="Y199" i="41"/>
  <c r="AB59" i="41"/>
  <c r="S135" i="41"/>
  <c r="Q129" i="41"/>
  <c r="S119" i="41"/>
  <c r="V177" i="41"/>
  <c r="R135" i="41"/>
  <c r="V179" i="41"/>
  <c r="T149" i="41"/>
  <c r="AB150" i="41"/>
  <c r="R126" i="41"/>
  <c r="AA145" i="41"/>
  <c r="X152" i="41"/>
  <c r="Z133" i="41"/>
  <c r="W112" i="41"/>
  <c r="S125" i="41"/>
  <c r="Z112" i="41"/>
  <c r="S178" i="41"/>
  <c r="Y110" i="41"/>
  <c r="W164" i="41"/>
  <c r="R128" i="41"/>
  <c r="Y115" i="41"/>
  <c r="Y179" i="41"/>
  <c r="R153" i="41"/>
  <c r="X112" i="41"/>
  <c r="T124" i="41"/>
  <c r="S230" i="41"/>
  <c r="S268" i="41"/>
  <c r="AA213" i="41"/>
  <c r="X221" i="41"/>
  <c r="V229" i="41"/>
  <c r="R238" i="41"/>
  <c r="AB246" i="41"/>
  <c r="Y254" i="41"/>
  <c r="V262" i="41"/>
  <c r="R206" i="41"/>
  <c r="AB214" i="41"/>
  <c r="Y222" i="41"/>
  <c r="V230" i="41"/>
  <c r="S240" i="41"/>
  <c r="AB248" i="41"/>
  <c r="Y256" i="41"/>
  <c r="W264" i="41"/>
  <c r="AA241" i="41"/>
  <c r="AA244" i="41"/>
  <c r="R210" i="41"/>
  <c r="AA218" i="41"/>
  <c r="Y226" i="41"/>
  <c r="V234" i="41"/>
  <c r="S243" i="41"/>
  <c r="AB251" i="41"/>
  <c r="Y259" i="41"/>
  <c r="W267" i="41"/>
  <c r="V226" i="41"/>
  <c r="S209" i="41"/>
  <c r="Q217" i="41"/>
  <c r="Z225" i="41"/>
  <c r="W233" i="41"/>
  <c r="T243" i="41"/>
  <c r="Q251" i="41"/>
  <c r="Z259" i="41"/>
  <c r="X267" i="41"/>
  <c r="V225" i="41"/>
  <c r="T210" i="41"/>
  <c r="Q218" i="41"/>
  <c r="AA226" i="41"/>
  <c r="X234" i="41"/>
  <c r="U243" i="41"/>
  <c r="R251" i="41"/>
  <c r="AA259" i="41"/>
  <c r="Y267" i="41"/>
  <c r="Z212" i="41"/>
  <c r="V208" i="41"/>
  <c r="S216" i="41"/>
  <c r="AB224" i="41"/>
  <c r="Z232" i="41"/>
  <c r="V241" i="41"/>
  <c r="T249" i="41"/>
  <c r="Q257" i="41"/>
  <c r="Z265" i="41"/>
  <c r="Y249" i="41"/>
  <c r="Z249" i="41"/>
  <c r="V211" i="41"/>
  <c r="S219" i="41"/>
  <c r="AB227" i="41"/>
  <c r="Z235" i="41"/>
  <c r="V245" i="41"/>
  <c r="S253" i="41"/>
  <c r="Q261" i="41"/>
  <c r="Y213" i="41"/>
  <c r="U228" i="41"/>
  <c r="W209" i="41"/>
  <c r="U217" i="41"/>
  <c r="R225" i="41"/>
  <c r="AA233" i="41"/>
  <c r="X242" i="41"/>
  <c r="U250" i="41"/>
  <c r="S258" i="41"/>
  <c r="AB266" i="41"/>
  <c r="S267" i="41"/>
  <c r="Y206" i="41"/>
  <c r="W214" i="41"/>
  <c r="T222" i="41"/>
  <c r="Q230" i="41"/>
  <c r="Z240" i="41"/>
  <c r="W248" i="41"/>
  <c r="T256" i="41"/>
  <c r="R264" i="41"/>
  <c r="R233" i="41"/>
  <c r="X253" i="41"/>
  <c r="X212" i="41"/>
  <c r="V220" i="41"/>
  <c r="S228" i="41"/>
  <c r="AB236" i="41"/>
  <c r="Y245" i="41"/>
  <c r="V253" i="41"/>
  <c r="T261" i="41"/>
  <c r="S142" i="41"/>
  <c r="S180" i="41"/>
  <c r="U157" i="41"/>
  <c r="U155" i="41"/>
  <c r="Z78" i="41"/>
  <c r="Y183" i="41"/>
  <c r="Q198" i="41"/>
  <c r="R114" i="41"/>
  <c r="R104" i="41"/>
  <c r="W1317" i="41"/>
  <c r="Y188" i="41"/>
  <c r="R115" i="41"/>
  <c r="W180" i="41"/>
  <c r="V200" i="41"/>
  <c r="X168" i="41"/>
  <c r="AA193" i="41"/>
  <c r="S140" i="41"/>
  <c r="R163" i="41"/>
  <c r="AB157" i="41"/>
  <c r="Y178" i="41"/>
  <c r="AA117" i="41"/>
  <c r="W122" i="41"/>
  <c r="AA152" i="41"/>
  <c r="R110" i="41"/>
  <c r="X123" i="41"/>
  <c r="Z186" i="41"/>
  <c r="S1321" i="41"/>
  <c r="R177" i="41"/>
  <c r="S111" i="41"/>
  <c r="Z185" i="41"/>
  <c r="U133" i="41"/>
  <c r="U174" i="41"/>
  <c r="Z197" i="41"/>
  <c r="X134" i="41"/>
  <c r="X156" i="41"/>
  <c r="Z149" i="41"/>
  <c r="R1298" i="41"/>
  <c r="AB125" i="41"/>
  <c r="S136" i="41"/>
  <c r="R160" i="41"/>
  <c r="R169" i="41"/>
  <c r="R149" i="41"/>
  <c r="Y195" i="41"/>
  <c r="U172" i="41"/>
  <c r="AB114" i="41"/>
  <c r="Y117" i="41"/>
  <c r="Y144" i="41"/>
  <c r="AB113" i="41"/>
  <c r="Y116" i="41"/>
  <c r="X139" i="41"/>
  <c r="T133" i="41"/>
  <c r="R162" i="41"/>
  <c r="Q172" i="41"/>
  <c r="Q151" i="41"/>
  <c r="Y197" i="41"/>
  <c r="Z168" i="41"/>
  <c r="Q112" i="41"/>
  <c r="Z115" i="41"/>
  <c r="U135" i="41"/>
  <c r="Y123" i="41"/>
  <c r="U128" i="41"/>
  <c r="X171" i="41"/>
  <c r="S192" i="41"/>
  <c r="Y122" i="41"/>
  <c r="V127" i="41"/>
  <c r="T164" i="41"/>
  <c r="S200" i="41"/>
  <c r="AA112" i="41"/>
  <c r="T123" i="41"/>
  <c r="X172" i="41"/>
  <c r="T112" i="41"/>
  <c r="W177" i="41"/>
  <c r="R166" i="41"/>
  <c r="X167" i="41"/>
  <c r="V142" i="41"/>
  <c r="Y159" i="41"/>
  <c r="W152" i="41"/>
  <c r="Z124" i="41"/>
  <c r="AA1301" i="41"/>
  <c r="AB1292" i="41"/>
  <c r="U79" i="41"/>
  <c r="X1277" i="41"/>
  <c r="X85" i="41"/>
  <c r="AA149" i="41"/>
  <c r="Y1278" i="41"/>
  <c r="S163" i="41"/>
  <c r="AB1279" i="41"/>
  <c r="T1314" i="41"/>
  <c r="AA99" i="41"/>
  <c r="AB1299" i="41"/>
  <c r="U150" i="41"/>
  <c r="AB197" i="41"/>
  <c r="S144" i="41"/>
  <c r="R199" i="41"/>
  <c r="X155" i="41"/>
  <c r="W134" i="41"/>
  <c r="Y202" i="41"/>
  <c r="T1210" i="41"/>
  <c r="V1231" i="41"/>
  <c r="S1168" i="41"/>
  <c r="Y1188" i="41"/>
  <c r="R1186" i="41"/>
  <c r="R1270" i="41"/>
  <c r="W1277" i="41"/>
  <c r="W1128" i="41"/>
  <c r="X1179" i="41"/>
  <c r="AA1271" i="41"/>
  <c r="X1282" i="41"/>
  <c r="R1157" i="41"/>
  <c r="X1235" i="41"/>
  <c r="U1161" i="41"/>
  <c r="W1219" i="41"/>
  <c r="U1238" i="41"/>
  <c r="U1169" i="41"/>
  <c r="X1157" i="41"/>
  <c r="AA1238" i="41"/>
  <c r="AB1147" i="41"/>
  <c r="U1137" i="41"/>
  <c r="U1103" i="41"/>
  <c r="S1135" i="41"/>
  <c r="X191" i="41"/>
  <c r="AB1142" i="41"/>
  <c r="Q1221" i="41"/>
  <c r="S1126" i="41"/>
  <c r="Z102" i="41"/>
  <c r="W1208" i="41"/>
  <c r="Z1250" i="41"/>
  <c r="Z1210" i="41"/>
  <c r="T1172" i="41"/>
  <c r="Y1317" i="41"/>
  <c r="V1254" i="41"/>
  <c r="AB1276" i="41"/>
  <c r="S1221" i="41"/>
  <c r="AB202" i="41"/>
  <c r="U147" i="41"/>
  <c r="AB139" i="41"/>
  <c r="W102" i="41"/>
  <c r="AA1282" i="41"/>
  <c r="U1321" i="41"/>
  <c r="AA195" i="41"/>
  <c r="X102" i="41"/>
  <c r="Y1306" i="41"/>
  <c r="V1282" i="41"/>
  <c r="X1290" i="41"/>
  <c r="AA1259" i="41"/>
  <c r="U1250" i="41"/>
  <c r="Q573" i="41"/>
  <c r="Z40" i="41"/>
  <c r="S64" i="41"/>
  <c r="Q470" i="41"/>
  <c r="W60" i="41"/>
  <c r="Y58" i="41"/>
  <c r="AB345" i="41"/>
  <c r="AA425" i="41"/>
  <c r="AA597" i="41"/>
  <c r="Q293" i="41"/>
  <c r="Z605" i="41"/>
  <c r="Z345" i="41"/>
  <c r="AB823" i="41"/>
  <c r="U573" i="41"/>
  <c r="Q336" i="41"/>
  <c r="AA931" i="41"/>
  <c r="Y563" i="41"/>
  <c r="X278" i="41"/>
  <c r="AA389" i="41"/>
  <c r="AB732" i="41"/>
  <c r="X471" i="41"/>
  <c r="AA417" i="41"/>
  <c r="AA631" i="41"/>
  <c r="Y615" i="41"/>
  <c r="X627" i="41"/>
  <c r="AB583" i="41"/>
  <c r="AA457" i="41"/>
  <c r="Q465" i="41"/>
  <c r="Q544" i="41"/>
  <c r="Z421" i="41"/>
  <c r="AB303" i="41"/>
  <c r="AA371" i="41"/>
  <c r="S456" i="41"/>
  <c r="W337" i="41"/>
  <c r="V404" i="41"/>
  <c r="V991" i="41"/>
  <c r="U859" i="41"/>
  <c r="Q819" i="41"/>
  <c r="X914" i="41"/>
  <c r="Y643" i="41"/>
  <c r="S537" i="41"/>
  <c r="W614" i="41"/>
  <c r="AA456" i="41"/>
  <c r="R893" i="41"/>
  <c r="U641" i="41"/>
  <c r="W691" i="41"/>
  <c r="AB553" i="41"/>
  <c r="U842" i="41"/>
  <c r="AA788" i="41"/>
  <c r="R710" i="41"/>
  <c r="S504" i="41"/>
  <c r="S512" i="41"/>
  <c r="R597" i="41"/>
  <c r="Q545" i="41"/>
  <c r="AA518" i="41"/>
  <c r="T532" i="41"/>
  <c r="S576" i="41"/>
  <c r="U504" i="41"/>
  <c r="V518" i="41"/>
  <c r="T479" i="41"/>
  <c r="Z412" i="41"/>
  <c r="V316" i="41"/>
  <c r="V380" i="41"/>
  <c r="R283" i="41"/>
  <c r="Q350" i="41"/>
  <c r="W296" i="41"/>
  <c r="W328" i="41"/>
  <c r="T366" i="41"/>
  <c r="T46" i="41"/>
  <c r="AB341" i="41"/>
  <c r="S54" i="41"/>
  <c r="Y69" i="41"/>
  <c r="W357" i="41"/>
  <c r="Y20" i="41"/>
  <c r="W40" i="41"/>
  <c r="V68" i="41"/>
  <c r="S693" i="41"/>
  <c r="W518" i="41"/>
  <c r="X474" i="41"/>
  <c r="Q594" i="41"/>
  <c r="U468" i="41"/>
  <c r="X349" i="41"/>
  <c r="V418" i="41"/>
  <c r="W309" i="41"/>
  <c r="T382" i="41"/>
  <c r="AB285" i="41"/>
  <c r="AA354" i="41"/>
  <c r="Q378" i="41"/>
  <c r="V416" i="41"/>
  <c r="Z281" i="41"/>
  <c r="Z47" i="41"/>
  <c r="V623" i="41"/>
  <c r="Z549" i="41"/>
  <c r="AB467" i="41"/>
  <c r="X599" i="41"/>
  <c r="X438" i="41"/>
  <c r="AB371" i="41"/>
  <c r="Q808" i="41"/>
  <c r="Q661" i="41"/>
  <c r="U615" i="41"/>
  <c r="X369" i="41"/>
  <c r="W675" i="41"/>
  <c r="Z622" i="41"/>
  <c r="U381" i="41"/>
  <c r="W324" i="41"/>
  <c r="S564" i="41"/>
  <c r="AB413" i="41"/>
  <c r="R764" i="41"/>
  <c r="X582" i="41"/>
  <c r="T521" i="41"/>
  <c r="S618" i="41"/>
  <c r="Z609" i="41"/>
  <c r="W460" i="41"/>
  <c r="V483" i="41"/>
  <c r="R617" i="41"/>
  <c r="U441" i="41"/>
  <c r="AA374" i="41"/>
  <c r="W277" i="41"/>
  <c r="W341" i="41"/>
  <c r="W414" i="41"/>
  <c r="R312" i="41"/>
  <c r="V982" i="41"/>
  <c r="Q852" i="41"/>
  <c r="T715" i="41"/>
  <c r="AA754" i="41"/>
  <c r="S553" i="41"/>
  <c r="Y603" i="41"/>
  <c r="AB571" i="41"/>
  <c r="Q452" i="41"/>
  <c r="AA727" i="41"/>
  <c r="T713" i="41"/>
  <c r="R604" i="41"/>
  <c r="R513" i="41"/>
  <c r="Y565" i="41"/>
  <c r="X762" i="41"/>
  <c r="V672" i="41"/>
  <c r="AA605" i="41"/>
  <c r="Y616" i="41"/>
  <c r="Z587" i="41"/>
  <c r="Q516" i="41"/>
  <c r="Z456" i="41"/>
  <c r="W990" i="41"/>
  <c r="Q575" i="41"/>
  <c r="Y448" i="41"/>
  <c r="R552" i="41"/>
  <c r="T430" i="41"/>
  <c r="S361" i="41"/>
  <c r="X451" i="41"/>
  <c r="AA329" i="41"/>
  <c r="X403" i="41"/>
  <c r="W299" i="41"/>
  <c r="S272" i="41"/>
  <c r="S304" i="41"/>
  <c r="Q341" i="41"/>
  <c r="AA21" i="41"/>
  <c r="Q61" i="41"/>
  <c r="T41" i="41"/>
  <c r="Q57" i="41"/>
  <c r="V73" i="41"/>
  <c r="AB32" i="41"/>
  <c r="V28" i="41"/>
  <c r="Z56" i="41"/>
  <c r="AB691" i="41"/>
  <c r="Y647" i="41"/>
  <c r="Z471" i="41"/>
  <c r="U434" i="41"/>
  <c r="Y551" i="41"/>
  <c r="R297" i="41"/>
  <c r="AB367" i="41"/>
  <c r="AA438" i="41"/>
  <c r="Z331" i="41"/>
  <c r="X400" i="41"/>
  <c r="Z320" i="41"/>
  <c r="Z352" i="41"/>
  <c r="Y389" i="41"/>
  <c r="Q69" i="41"/>
  <c r="R867" i="41"/>
  <c r="Q588" i="41"/>
  <c r="W588" i="41"/>
  <c r="X470" i="41"/>
  <c r="Z476" i="41"/>
  <c r="S432" i="41"/>
  <c r="Q656" i="41"/>
  <c r="AB40" i="41"/>
  <c r="AA413" i="41"/>
  <c r="X874" i="41"/>
  <c r="S348" i="41"/>
  <c r="R562" i="41"/>
  <c r="W626" i="41"/>
  <c r="Q511" i="41"/>
  <c r="Y464" i="41"/>
  <c r="Y413" i="41"/>
  <c r="U378" i="41"/>
  <c r="AB350" i="41"/>
  <c r="Z789" i="41"/>
  <c r="Q654" i="41"/>
  <c r="Y613" i="41"/>
  <c r="Z519" i="41"/>
  <c r="S673" i="41"/>
  <c r="W630" i="41"/>
  <c r="V640" i="41"/>
  <c r="V596" i="41"/>
  <c r="W540" i="41"/>
  <c r="AA453" i="41"/>
  <c r="R533" i="41"/>
  <c r="Y451" i="41"/>
  <c r="AB402" i="41"/>
  <c r="Y367" i="41"/>
  <c r="T339" i="41"/>
  <c r="R408" i="41"/>
  <c r="Z38" i="41"/>
  <c r="U63" i="41"/>
  <c r="X40" i="41"/>
  <c r="U363" i="41"/>
  <c r="Y605" i="41"/>
  <c r="AB478" i="41"/>
  <c r="AA448" i="41"/>
  <c r="S392" i="41"/>
  <c r="W369" i="41"/>
  <c r="Q420" i="41"/>
  <c r="X322" i="41"/>
  <c r="Y657" i="41"/>
  <c r="V463" i="41"/>
  <c r="U537" i="41"/>
  <c r="Y410" i="41"/>
  <c r="Y302" i="41"/>
  <c r="V375" i="41"/>
  <c r="S278" i="41"/>
  <c r="Q347" i="41"/>
  <c r="R375" i="41"/>
  <c r="Q412" i="41"/>
  <c r="AA278" i="41"/>
  <c r="Q42" i="41"/>
  <c r="Q372" i="41"/>
  <c r="AA344" i="41"/>
  <c r="V25" i="41"/>
  <c r="Y42" i="41"/>
  <c r="X64" i="41"/>
  <c r="AA378" i="41"/>
  <c r="R24" i="41"/>
  <c r="S71" i="41"/>
  <c r="AB51" i="41"/>
  <c r="R52" i="41"/>
  <c r="AB382" i="41"/>
  <c r="R438" i="41"/>
  <c r="X41" i="41"/>
  <c r="Y26" i="41"/>
  <c r="X26" i="41"/>
  <c r="T71" i="41"/>
  <c r="S270" i="41"/>
  <c r="S29" i="41"/>
  <c r="AA308" i="41"/>
  <c r="AA17" i="41"/>
  <c r="X291" i="41"/>
  <c r="Y307" i="41"/>
  <c r="AB662" i="41"/>
  <c r="X14" i="41"/>
  <c r="T67" i="41"/>
  <c r="T21" i="41"/>
  <c r="Y33" i="41"/>
  <c r="Z385" i="41"/>
  <c r="V535" i="41"/>
  <c r="V30" i="41"/>
  <c r="Z15" i="41"/>
  <c r="AA345" i="41"/>
  <c r="X60" i="41"/>
  <c r="Z55" i="41"/>
  <c r="X972" i="41"/>
  <c r="T489" i="41"/>
  <c r="T708" i="41"/>
  <c r="T419" i="41"/>
  <c r="X630" i="41"/>
  <c r="AB668" i="41"/>
  <c r="V634" i="41"/>
  <c r="T496" i="41"/>
  <c r="AA441" i="41"/>
  <c r="T468" i="41"/>
  <c r="AB399" i="41"/>
  <c r="V373" i="41"/>
  <c r="Z979" i="41"/>
  <c r="T751" i="41"/>
  <c r="V537" i="41"/>
  <c r="Q581" i="41"/>
  <c r="V712" i="41"/>
  <c r="Z606" i="41"/>
  <c r="V1074" i="41"/>
  <c r="T672" i="41"/>
  <c r="Z577" i="41"/>
  <c r="R455" i="41"/>
  <c r="U750" i="41"/>
  <c r="U449" i="41"/>
  <c r="Y383" i="41"/>
  <c r="W344" i="41"/>
  <c r="Q319" i="41"/>
  <c r="X395" i="41"/>
  <c r="T298" i="41"/>
  <c r="AB20" i="41"/>
  <c r="X35" i="41"/>
  <c r="U74" i="41"/>
  <c r="Y34" i="41"/>
  <c r="R558" i="41"/>
  <c r="V668" i="41"/>
  <c r="Y378" i="41"/>
  <c r="V345" i="41"/>
  <c r="Q316" i="41"/>
  <c r="AB311" i="41"/>
  <c r="AB28" i="41"/>
  <c r="AA502" i="41"/>
  <c r="T550" i="41"/>
  <c r="AA342" i="41"/>
  <c r="T357" i="41"/>
  <c r="Q423" i="41"/>
  <c r="AB324" i="41"/>
  <c r="AA391" i="41"/>
  <c r="AA317" i="41"/>
  <c r="AA349" i="41"/>
  <c r="Z386" i="41"/>
  <c r="R66" i="41"/>
  <c r="X18" i="41"/>
  <c r="AA64" i="41"/>
  <c r="X317" i="41"/>
  <c r="S67" i="41"/>
  <c r="AB30" i="41"/>
  <c r="AB52" i="41"/>
  <c r="S271" i="41"/>
  <c r="X50" i="41"/>
  <c r="Y51" i="41"/>
  <c r="Q47" i="41"/>
  <c r="AA20" i="41"/>
  <c r="Z324" i="41"/>
  <c r="Z574" i="41"/>
  <c r="V55" i="41"/>
  <c r="R38" i="41"/>
  <c r="Q18" i="41"/>
  <c r="T400" i="41"/>
  <c r="T64" i="41"/>
  <c r="Q54" i="41"/>
  <c r="U22" i="41"/>
  <c r="X48" i="41"/>
  <c r="S274" i="41"/>
  <c r="AB336" i="41"/>
  <c r="W613" i="41"/>
  <c r="Q36" i="41"/>
  <c r="Q428" i="41"/>
  <c r="Y59" i="41"/>
  <c r="AB60" i="41"/>
  <c r="V415" i="41"/>
  <c r="T462" i="41"/>
  <c r="S42" i="41"/>
  <c r="V27" i="41"/>
  <c r="S40" i="41"/>
  <c r="T72" i="41"/>
  <c r="AA273" i="41"/>
  <c r="U272" i="41"/>
  <c r="AB529" i="41"/>
  <c r="W582" i="41"/>
  <c r="X498" i="41"/>
  <c r="R329" i="41"/>
  <c r="Y539" i="41"/>
  <c r="T692" i="41"/>
  <c r="Z479" i="41"/>
  <c r="U583" i="41"/>
  <c r="X666" i="41"/>
  <c r="Q427" i="41"/>
  <c r="V510" i="41"/>
  <c r="R418" i="41"/>
  <c r="V453" i="41"/>
  <c r="X21" i="41"/>
  <c r="W55" i="41"/>
  <c r="T475" i="41"/>
  <c r="V281" i="41"/>
  <c r="AB279" i="41"/>
  <c r="AB659" i="41"/>
  <c r="AB460" i="41"/>
  <c r="U385" i="41"/>
  <c r="AA360" i="41"/>
  <c r="W416" i="41"/>
  <c r="Y319" i="41"/>
  <c r="AA40" i="41"/>
  <c r="W47" i="41"/>
  <c r="Q338" i="41"/>
  <c r="Y46" i="41"/>
  <c r="S299" i="41"/>
  <c r="Z32" i="41"/>
  <c r="AB21" i="41"/>
  <c r="S72" i="41"/>
  <c r="U35" i="41"/>
  <c r="X36" i="41"/>
  <c r="X289" i="41"/>
  <c r="W491" i="41"/>
  <c r="Q25" i="41"/>
  <c r="V58" i="41"/>
  <c r="U384" i="41"/>
  <c r="AA270" i="41"/>
  <c r="Z39" i="41"/>
  <c r="AB53" i="41"/>
  <c r="R335" i="41"/>
  <c r="Z67" i="41"/>
  <c r="S369" i="41"/>
  <c r="AB290" i="41"/>
  <c r="Y486" i="41"/>
  <c r="S707" i="41"/>
  <c r="AB1260" i="41"/>
  <c r="V1170" i="41"/>
  <c r="Z1187" i="41"/>
  <c r="W1176" i="41"/>
  <c r="S1194" i="41"/>
  <c r="Y1225" i="41"/>
  <c r="X1151" i="41"/>
  <c r="Z1221" i="41"/>
  <c r="W1196" i="41"/>
  <c r="U168" i="41"/>
  <c r="S146" i="41"/>
  <c r="Q1321" i="41"/>
  <c r="T83" i="41"/>
  <c r="Z92" i="41"/>
  <c r="AB1289" i="41"/>
  <c r="S1237" i="41"/>
  <c r="V88" i="41"/>
  <c r="Q1319" i="41"/>
  <c r="R81" i="41"/>
  <c r="T103" i="41"/>
  <c r="T1237" i="41"/>
  <c r="T115" i="41"/>
  <c r="R1295" i="41"/>
  <c r="Q1305" i="41"/>
  <c r="Z1317" i="41"/>
  <c r="Q1204" i="41"/>
  <c r="Q170" i="41"/>
  <c r="V183" i="41"/>
  <c r="Y1313" i="41"/>
  <c r="X1323" i="41"/>
  <c r="AB85" i="41"/>
  <c r="V1283" i="41"/>
  <c r="Y1231" i="41"/>
  <c r="Q1322" i="41"/>
  <c r="X1312" i="41"/>
  <c r="X1321" i="41"/>
  <c r="V97" i="41"/>
  <c r="Z1231" i="41"/>
  <c r="Z105" i="41"/>
  <c r="V1274" i="41"/>
  <c r="V1247" i="41"/>
  <c r="Z1227" i="41"/>
  <c r="AB1301" i="41"/>
  <c r="AA1288" i="41"/>
  <c r="S1315" i="41"/>
  <c r="W1272" i="41"/>
  <c r="R1212" i="41"/>
  <c r="S93" i="41"/>
  <c r="Y97" i="41"/>
  <c r="U1224" i="41"/>
  <c r="AA1264" i="41"/>
  <c r="S101" i="41"/>
  <c r="R85" i="41"/>
  <c r="Z1279" i="41"/>
  <c r="V1220" i="41"/>
  <c r="S1257" i="41"/>
  <c r="R1219" i="41"/>
  <c r="U1315" i="41"/>
  <c r="U1322" i="41"/>
  <c r="R1213" i="41"/>
  <c r="U1256" i="41"/>
  <c r="T78" i="41"/>
  <c r="T1272" i="41"/>
  <c r="Q1210" i="41"/>
  <c r="W1238" i="41"/>
  <c r="Z1155" i="41"/>
  <c r="W1289" i="41"/>
  <c r="U1212" i="41"/>
  <c r="R1210" i="41"/>
  <c r="R1207" i="41"/>
  <c r="X1134" i="41"/>
  <c r="X178" i="41"/>
  <c r="X94" i="41"/>
  <c r="Z1240" i="41"/>
  <c r="W1215" i="41"/>
  <c r="Y1258" i="41"/>
  <c r="AB1152" i="41"/>
  <c r="W1311" i="41"/>
  <c r="Y1267" i="41"/>
  <c r="U1206" i="41"/>
  <c r="Z1235" i="41"/>
  <c r="AA1257" i="41"/>
  <c r="Q1304" i="41"/>
  <c r="T1222" i="41"/>
  <c r="Q1258" i="41"/>
  <c r="AB1208" i="41"/>
  <c r="Q1188" i="41"/>
  <c r="S1304" i="41"/>
  <c r="R1225" i="41"/>
  <c r="U1231" i="41"/>
  <c r="R1255" i="41"/>
  <c r="T1174" i="41"/>
  <c r="AA1275" i="41"/>
  <c r="Z84" i="41"/>
  <c r="S1271" i="41"/>
  <c r="T1254" i="41"/>
  <c r="S1176" i="41"/>
  <c r="Z151" i="41"/>
  <c r="AB1212" i="41"/>
  <c r="R1202" i="41"/>
  <c r="R1159" i="41"/>
  <c r="Q1206" i="41"/>
  <c r="Q1155" i="41"/>
  <c r="Q97" i="41"/>
  <c r="U1234" i="41"/>
  <c r="U96" i="41"/>
  <c r="Q1202" i="41"/>
  <c r="X1247" i="41"/>
  <c r="R1134" i="41"/>
  <c r="X1175" i="41"/>
  <c r="R1179" i="41"/>
  <c r="U1090" i="41"/>
  <c r="Q81" i="41"/>
  <c r="Y1204" i="41"/>
  <c r="AA1222" i="41"/>
  <c r="R1188" i="41"/>
  <c r="T1199" i="41"/>
  <c r="T1182" i="41"/>
  <c r="S1145" i="41"/>
  <c r="AB1135" i="41"/>
  <c r="R1306" i="41"/>
  <c r="Y955" i="41"/>
  <c r="T619" i="41"/>
  <c r="AB470" i="41"/>
  <c r="V543" i="41"/>
  <c r="R462" i="41"/>
  <c r="X305" i="41"/>
  <c r="V918" i="41"/>
  <c r="U622" i="41"/>
  <c r="Z812" i="41"/>
  <c r="V836" i="41"/>
  <c r="S820" i="41"/>
  <c r="R680" i="41"/>
  <c r="Q334" i="41"/>
  <c r="Y610" i="41"/>
  <c r="AB274" i="41"/>
  <c r="AB23" i="41"/>
  <c r="X870" i="41"/>
  <c r="S483" i="41"/>
  <c r="AA294" i="41"/>
  <c r="Y285" i="41"/>
  <c r="S632" i="41"/>
  <c r="U290" i="41"/>
  <c r="X338" i="41"/>
  <c r="S309" i="41"/>
  <c r="Q308" i="41"/>
  <c r="Z25" i="41"/>
  <c r="V43" i="41"/>
  <c r="V75" i="41"/>
  <c r="AA30" i="41"/>
  <c r="X352" i="41"/>
  <c r="X388" i="41"/>
  <c r="T317" i="41"/>
  <c r="AB75" i="41"/>
  <c r="S38" i="41"/>
  <c r="Q51" i="41"/>
  <c r="AB63" i="41"/>
  <c r="U274" i="41"/>
  <c r="V587" i="41"/>
  <c r="AA41" i="41"/>
  <c r="AB61" i="41"/>
  <c r="Z714" i="41"/>
  <c r="S49" i="41"/>
  <c r="Y280" i="41"/>
  <c r="S24" i="41"/>
  <c r="Q56" i="41"/>
  <c r="R60" i="41"/>
  <c r="U366" i="41"/>
  <c r="T284" i="41"/>
  <c r="U483" i="41"/>
  <c r="Q1311" i="41"/>
  <c r="W1202" i="41"/>
  <c r="R1173" i="41"/>
  <c r="X1127" i="41"/>
  <c r="Y1185" i="41"/>
  <c r="AA1170" i="41"/>
  <c r="Y1191" i="41"/>
  <c r="Y1173" i="41"/>
  <c r="AA1139" i="41"/>
  <c r="Y1242" i="41"/>
  <c r="Z148" i="41"/>
  <c r="W142" i="41"/>
  <c r="V82" i="41"/>
  <c r="AB91" i="41"/>
  <c r="V99" i="41"/>
  <c r="Y1233" i="41"/>
  <c r="U140" i="41"/>
  <c r="T1318" i="41"/>
  <c r="T81" i="41"/>
  <c r="AA89" i="41"/>
  <c r="R1287" i="41"/>
  <c r="U1235" i="41"/>
  <c r="T1307" i="41"/>
  <c r="U1303" i="41"/>
  <c r="T1313" i="41"/>
  <c r="X90" i="41"/>
  <c r="V1222" i="41"/>
  <c r="S116" i="41"/>
  <c r="Z126" i="41"/>
  <c r="Q1320" i="41"/>
  <c r="R84" i="41"/>
  <c r="Y92" i="41"/>
  <c r="T1225" i="41"/>
  <c r="T169" i="41"/>
  <c r="AA1311" i="41"/>
  <c r="Z1321" i="41"/>
  <c r="Q82" i="41"/>
  <c r="X1281" i="41"/>
  <c r="AB1227" i="41"/>
  <c r="AB1308" i="41"/>
  <c r="AB1315" i="41"/>
  <c r="V1209" i="41"/>
  <c r="Y1252" i="41"/>
  <c r="AB1210" i="41"/>
  <c r="AB100" i="41"/>
  <c r="U105" i="41"/>
  <c r="Y1244" i="41"/>
  <c r="AB1225" i="41"/>
  <c r="S1294" i="41"/>
  <c r="V1298" i="41"/>
  <c r="S1262" i="41"/>
  <c r="Q1200" i="41"/>
  <c r="R1283" i="41"/>
  <c r="U1287" i="41"/>
  <c r="W1258" i="41"/>
  <c r="S1235" i="41"/>
  <c r="U98" i="41"/>
  <c r="V133" i="41"/>
  <c r="W107" i="41"/>
  <c r="T1298" i="41"/>
  <c r="X1231" i="41"/>
  <c r="S165" i="41"/>
  <c r="U103" i="41"/>
  <c r="W1243" i="41"/>
  <c r="T1218" i="41"/>
  <c r="W1260" i="41"/>
  <c r="Z1154" i="41"/>
  <c r="X1322" i="41"/>
  <c r="U1271" i="41"/>
  <c r="R1209" i="41"/>
  <c r="X1237" i="41"/>
  <c r="AA1154" i="41"/>
  <c r="U84" i="41"/>
  <c r="X1246" i="41"/>
  <c r="AA1225" i="41"/>
  <c r="S1218" i="41"/>
  <c r="Y1145" i="41"/>
  <c r="Q164" i="41"/>
  <c r="X93" i="41"/>
  <c r="Q1237" i="41"/>
  <c r="X1214" i="41"/>
  <c r="Z1257" i="41"/>
  <c r="X1315" i="41"/>
  <c r="V98" i="41"/>
  <c r="W90" i="41"/>
  <c r="Z1260" i="41"/>
  <c r="Z1181" i="41"/>
  <c r="W158" i="41"/>
  <c r="AB86" i="41"/>
  <c r="Q1275" i="41"/>
  <c r="W1240" i="41"/>
  <c r="Y86" i="41"/>
  <c r="T1173" i="41"/>
  <c r="Y1299" i="41"/>
  <c r="Y1232" i="41"/>
  <c r="Q1259" i="41"/>
  <c r="W1318" i="41"/>
  <c r="W1199" i="41"/>
  <c r="Z1296" i="41"/>
  <c r="T1267" i="41"/>
  <c r="AB1256" i="41"/>
  <c r="AB1160" i="41"/>
  <c r="V1188" i="41"/>
  <c r="S1117" i="41"/>
  <c r="AA87" i="41"/>
  <c r="X1204" i="41"/>
  <c r="X1208" i="41"/>
  <c r="W1200" i="41"/>
  <c r="T1157" i="41"/>
  <c r="AA1173" i="41"/>
  <c r="X1174" i="41"/>
  <c r="S1141" i="41"/>
  <c r="X1278" i="41"/>
  <c r="X1221" i="41"/>
  <c r="W1241" i="41"/>
  <c r="Q1219" i="41"/>
  <c r="X1169" i="41"/>
  <c r="T1158" i="41"/>
  <c r="U1144" i="41"/>
  <c r="T1200" i="41"/>
  <c r="Y1186" i="41"/>
  <c r="Q351" i="41"/>
  <c r="AB502" i="41"/>
  <c r="R281" i="41"/>
  <c r="AA445" i="41"/>
  <c r="AB663" i="41"/>
  <c r="AA499" i="41"/>
  <c r="T371" i="41"/>
  <c r="Y62" i="41"/>
  <c r="T325" i="41"/>
  <c r="R405" i="41"/>
  <c r="X274" i="41"/>
  <c r="Q276" i="41"/>
  <c r="AB65" i="41"/>
  <c r="R49" i="41"/>
  <c r="Z54" i="41"/>
  <c r="T66" i="41"/>
  <c r="Q22" i="41"/>
  <c r="W360" i="41"/>
  <c r="Z312" i="41"/>
  <c r="AB323" i="41"/>
  <c r="W27" i="41"/>
  <c r="W72" i="41"/>
  <c r="W320" i="41"/>
  <c r="U323" i="41"/>
  <c r="Z1216" i="41"/>
  <c r="Q1160" i="41"/>
  <c r="S1241" i="41"/>
  <c r="Z1150" i="41"/>
  <c r="X1139" i="41"/>
  <c r="U188" i="41"/>
  <c r="T1291" i="41"/>
  <c r="AA81" i="41"/>
  <c r="U169" i="41"/>
  <c r="S1290" i="41"/>
  <c r="X1292" i="41"/>
  <c r="R93" i="41"/>
  <c r="T1275" i="41"/>
  <c r="U185" i="41"/>
  <c r="U1281" i="41"/>
  <c r="Z1295" i="41"/>
  <c r="X1269" i="41"/>
  <c r="X108" i="41"/>
  <c r="S1300" i="41"/>
  <c r="Q101" i="41"/>
  <c r="Z1232" i="41"/>
  <c r="Y1226" i="41"/>
  <c r="Y1310" i="41"/>
  <c r="R1249" i="41"/>
  <c r="AA93" i="41"/>
  <c r="S1223" i="41"/>
  <c r="U78" i="41"/>
  <c r="V1257" i="41"/>
  <c r="R1256" i="41"/>
  <c r="S1313" i="41"/>
  <c r="V1207" i="41"/>
  <c r="T1224" i="41"/>
  <c r="Q1300" i="41"/>
  <c r="T92" i="41"/>
  <c r="Y1265" i="41"/>
  <c r="W1172" i="41"/>
  <c r="V1311" i="41"/>
  <c r="Y1263" i="41"/>
  <c r="AA1190" i="41"/>
  <c r="AB1288" i="41"/>
  <c r="AA1273" i="41"/>
  <c r="W105" i="41"/>
  <c r="T1219" i="41"/>
  <c r="Q1164" i="41"/>
  <c r="S1298" i="41"/>
  <c r="X1201" i="41"/>
  <c r="Y191" i="41"/>
  <c r="R1248" i="41"/>
  <c r="T1264" i="41"/>
  <c r="V1269" i="41"/>
  <c r="V1200" i="41"/>
  <c r="AB1169" i="41"/>
  <c r="AA1204" i="41"/>
  <c r="AB1194" i="41"/>
  <c r="R1146" i="41"/>
  <c r="R1191" i="41"/>
  <c r="Z93" i="41"/>
  <c r="S1255" i="41"/>
  <c r="AB1243" i="41"/>
  <c r="S1157" i="41"/>
  <c r="T1317" i="41"/>
  <c r="Z1315" i="41"/>
  <c r="Y1250" i="41"/>
  <c r="AB1192" i="41"/>
  <c r="Q1175" i="41"/>
  <c r="U1132" i="41"/>
  <c r="T1181" i="41"/>
  <c r="Q1171" i="41"/>
  <c r="Z135" i="41"/>
  <c r="Z1291" i="41"/>
  <c r="Q1272" i="41"/>
  <c r="AB1245" i="41"/>
  <c r="R1187" i="41"/>
  <c r="V1169" i="41"/>
  <c r="W1154" i="41"/>
  <c r="Z1234" i="41"/>
  <c r="X1196" i="41"/>
  <c r="X106" i="41"/>
  <c r="Q1263" i="41"/>
  <c r="X1239" i="41"/>
  <c r="T1187" i="41"/>
  <c r="W1169" i="41"/>
  <c r="X1129" i="41"/>
  <c r="W1178" i="41"/>
  <c r="T1168" i="41"/>
  <c r="R1156" i="41"/>
  <c r="R1277" i="41"/>
  <c r="V1268" i="41"/>
  <c r="V1203" i="41"/>
  <c r="S1175" i="41"/>
  <c r="Z1189" i="41"/>
  <c r="Z1176" i="41"/>
  <c r="Y1139" i="41"/>
  <c r="W1127" i="41"/>
  <c r="V1273" i="41"/>
  <c r="Q1232" i="41"/>
  <c r="T1288" i="41"/>
  <c r="W1226" i="41"/>
  <c r="AB98" i="41"/>
  <c r="T128" i="41"/>
  <c r="Q195" i="41"/>
  <c r="T170" i="41"/>
  <c r="Q162" i="41"/>
  <c r="Q107" i="41"/>
  <c r="V1305" i="41"/>
  <c r="T179" i="41"/>
  <c r="U184" i="41"/>
  <c r="T197" i="41"/>
  <c r="U92" i="41"/>
  <c r="Q190" i="41"/>
  <c r="U131" i="41"/>
  <c r="Q118" i="41"/>
  <c r="T1320" i="41"/>
  <c r="Q1285" i="41"/>
  <c r="AA104" i="41"/>
  <c r="S87" i="41"/>
  <c r="AB1319" i="41"/>
  <c r="T1302" i="41"/>
  <c r="X1284" i="41"/>
  <c r="U102" i="41"/>
  <c r="U190" i="41"/>
  <c r="AB137" i="41"/>
  <c r="Z158" i="41"/>
  <c r="R99" i="41"/>
  <c r="AA194" i="41"/>
  <c r="AB181" i="41"/>
  <c r="Y129" i="41"/>
  <c r="AA1313" i="41"/>
  <c r="V1280" i="41"/>
  <c r="AB99" i="41"/>
  <c r="U82" i="41"/>
  <c r="U1314" i="41"/>
  <c r="Y1297" i="41"/>
  <c r="Q1279" i="41"/>
  <c r="W97" i="41"/>
  <c r="W89" i="41"/>
  <c r="Z177" i="41"/>
  <c r="V86" i="41"/>
  <c r="R102" i="41"/>
  <c r="S167" i="41"/>
  <c r="U121" i="41"/>
  <c r="AA111" i="41"/>
  <c r="W195" i="41"/>
  <c r="AA161" i="41"/>
  <c r="W201" i="41"/>
  <c r="AB155" i="41"/>
  <c r="S838" i="41"/>
  <c r="Z306" i="41"/>
  <c r="AA487" i="41"/>
  <c r="T834" i="41"/>
  <c r="AB704" i="41"/>
  <c r="W590" i="41"/>
  <c r="X277" i="41"/>
  <c r="Q64" i="41"/>
  <c r="U538" i="41"/>
  <c r="R419" i="41"/>
  <c r="T466" i="41"/>
  <c r="R287" i="41"/>
  <c r="Z282" i="41"/>
  <c r="AA31" i="41"/>
  <c r="S18" i="41"/>
  <c r="Q52" i="41"/>
  <c r="U361" i="41"/>
  <c r="U75" i="41"/>
  <c r="X304" i="41"/>
  <c r="V66" i="41"/>
  <c r="S298" i="41"/>
  <c r="Y23" i="41"/>
  <c r="U326" i="41"/>
  <c r="V299" i="41"/>
  <c r="Z482" i="41"/>
  <c r="S104" i="41"/>
  <c r="S1181" i="41"/>
  <c r="T1152" i="41"/>
  <c r="R1305" i="41"/>
  <c r="R1304" i="41"/>
  <c r="T157" i="41"/>
  <c r="AB1294" i="41"/>
  <c r="Y1304" i="41"/>
  <c r="AA1274" i="41"/>
  <c r="Q1290" i="41"/>
  <c r="Y186" i="41"/>
  <c r="AB94" i="41"/>
  <c r="R1300" i="41"/>
  <c r="Z1277" i="41"/>
  <c r="Y1275" i="41"/>
  <c r="Q1302" i="41"/>
  <c r="Q163" i="41"/>
  <c r="W1275" i="41"/>
  <c r="U1249" i="41"/>
  <c r="T1315" i="41"/>
  <c r="AB1251" i="41"/>
  <c r="X1250" i="41"/>
  <c r="S108" i="41"/>
  <c r="U1308" i="41"/>
  <c r="U1310" i="41"/>
  <c r="AB1249" i="41"/>
  <c r="Z1294" i="41"/>
  <c r="U1195" i="41"/>
  <c r="Z1276" i="41"/>
  <c r="T1238" i="41"/>
  <c r="Q99" i="41"/>
  <c r="W1267" i="41"/>
  <c r="V1173" i="41"/>
  <c r="W1273" i="41"/>
  <c r="AB1247" i="41"/>
  <c r="Z1179" i="41"/>
  <c r="AB1216" i="41"/>
  <c r="Z1290" i="41"/>
  <c r="W83" i="41"/>
  <c r="AB1262" i="41"/>
  <c r="Y1170" i="41"/>
  <c r="R1240" i="41"/>
  <c r="U1216" i="41"/>
  <c r="Z79" i="41"/>
  <c r="U1208" i="41"/>
  <c r="Q1190" i="41"/>
  <c r="R86" i="41"/>
  <c r="Z1213" i="41"/>
  <c r="W1158" i="41"/>
  <c r="AB1257" i="41"/>
  <c r="U1264" i="41"/>
  <c r="S1105" i="41"/>
  <c r="W1204" i="41"/>
  <c r="S1184" i="41"/>
  <c r="AA1160" i="41"/>
  <c r="T1127" i="41"/>
  <c r="W1270" i="41"/>
  <c r="X1317" i="41"/>
  <c r="T1146" i="41"/>
  <c r="AB1184" i="41"/>
  <c r="Y1319" i="41"/>
  <c r="AA1202" i="41"/>
  <c r="V1215" i="41"/>
  <c r="S1187" i="41"/>
  <c r="Z1194" i="41"/>
  <c r="U1181" i="41"/>
  <c r="T1144" i="41"/>
  <c r="Q1134" i="41"/>
  <c r="AB1296" i="41"/>
  <c r="Z1303" i="41"/>
  <c r="T1243" i="41"/>
  <c r="AB1191" i="41"/>
  <c r="R1174" i="41"/>
  <c r="V1131" i="41"/>
  <c r="U1180" i="41"/>
  <c r="R1170" i="41"/>
  <c r="AB1158" i="41"/>
  <c r="S1288" i="41"/>
  <c r="Q1273" i="41"/>
  <c r="AA1210" i="41"/>
  <c r="X1182" i="41"/>
  <c r="X1191" i="41"/>
  <c r="X1178" i="41"/>
  <c r="W1141" i="41"/>
  <c r="U1129" i="41"/>
  <c r="R1308" i="41"/>
  <c r="S1263" i="41"/>
  <c r="U1218" i="41"/>
  <c r="R1206" i="41"/>
  <c r="Y1155" i="41"/>
  <c r="Z1152" i="41"/>
  <c r="T1203" i="41"/>
  <c r="V1190" i="41"/>
  <c r="S1180" i="41"/>
  <c r="Z1324" i="41"/>
  <c r="V1217" i="41"/>
  <c r="AA1207" i="41"/>
  <c r="V1255" i="41"/>
  <c r="R184" i="41"/>
  <c r="AB186" i="41"/>
  <c r="W184" i="41"/>
  <c r="AB178" i="41"/>
  <c r="V1294" i="41"/>
  <c r="Z201" i="41"/>
  <c r="V163" i="41"/>
  <c r="S154" i="41"/>
  <c r="S100" i="41"/>
  <c r="Z1301" i="41"/>
  <c r="S195" i="41"/>
  <c r="Z144" i="41"/>
  <c r="T147" i="41"/>
  <c r="Q103" i="41"/>
  <c r="V84" i="41"/>
  <c r="W1314" i="41"/>
  <c r="Z1298" i="41"/>
  <c r="Q1281" i="41"/>
  <c r="X99" i="41"/>
  <c r="Q83" i="41"/>
  <c r="W196" i="41"/>
  <c r="Q178" i="41"/>
  <c r="AA167" i="41"/>
  <c r="U183" i="41"/>
  <c r="S1308" i="41"/>
  <c r="R197" i="41"/>
  <c r="R131" i="41"/>
  <c r="W165" i="41"/>
  <c r="S97" i="41"/>
  <c r="X79" i="41"/>
  <c r="AB1309" i="41"/>
  <c r="S1292" i="41"/>
  <c r="V1276" i="41"/>
  <c r="Z94" i="41"/>
  <c r="R78" i="41"/>
  <c r="Y1289" i="41"/>
  <c r="Q120" i="41"/>
  <c r="AA159" i="41"/>
  <c r="R1297" i="41"/>
  <c r="W185" i="41"/>
  <c r="Z183" i="41"/>
  <c r="S130" i="41"/>
  <c r="T174" i="41"/>
  <c r="X153" i="41"/>
  <c r="Z202" i="41"/>
  <c r="X188" i="41"/>
  <c r="Q179" i="41"/>
  <c r="Q146" i="41"/>
  <c r="X136" i="41"/>
  <c r="S124" i="41"/>
  <c r="V114" i="41"/>
  <c r="U115" i="41"/>
  <c r="Z189" i="41"/>
  <c r="W157" i="41"/>
  <c r="Q159" i="41"/>
  <c r="V132" i="41"/>
  <c r="Q154" i="41"/>
  <c r="Y167" i="41"/>
  <c r="W139" i="41"/>
  <c r="U117" i="41"/>
  <c r="S143" i="41"/>
  <c r="V124" i="41"/>
  <c r="AB112" i="41"/>
  <c r="U122" i="41"/>
  <c r="U199" i="41"/>
  <c r="AA147" i="41"/>
  <c r="U127" i="41"/>
  <c r="X115" i="41"/>
  <c r="S174" i="41"/>
  <c r="AA136" i="41"/>
  <c r="AB208" i="41"/>
  <c r="Q208" i="41"/>
  <c r="Z216" i="41"/>
  <c r="W224" i="41"/>
  <c r="U232" i="41"/>
  <c r="Q241" i="41"/>
  <c r="AA249" i="41"/>
  <c r="X257" i="41"/>
  <c r="U265" i="41"/>
  <c r="Q209" i="41"/>
  <c r="AA217" i="41"/>
  <c r="X225" i="41"/>
  <c r="U233" i="41"/>
  <c r="R243" i="41"/>
  <c r="AA251" i="41"/>
  <c r="X259" i="41"/>
  <c r="V267" i="41"/>
  <c r="V257" i="41"/>
  <c r="V260" i="41"/>
  <c r="Q213" i="41"/>
  <c r="Z221" i="41"/>
  <c r="X229" i="41"/>
  <c r="T238" i="41"/>
  <c r="R246" i="41"/>
  <c r="AA254" i="41"/>
  <c r="X262" i="41"/>
  <c r="T227" i="41"/>
  <c r="X254" i="41"/>
  <c r="R212" i="41"/>
  <c r="AB220" i="41"/>
  <c r="Y228" i="41"/>
  <c r="U238" i="41"/>
  <c r="S246" i="41"/>
  <c r="AB254" i="41"/>
  <c r="Y262" i="41"/>
  <c r="W219" i="41"/>
  <c r="T267" i="41"/>
  <c r="S213" i="41"/>
  <c r="AB221" i="41"/>
  <c r="Z229" i="41"/>
  <c r="V238" i="41"/>
  <c r="T246" i="41"/>
  <c r="Q254" i="41"/>
  <c r="Z262" i="41"/>
  <c r="W220" i="41"/>
  <c r="S234" i="41"/>
  <c r="U211" i="41"/>
  <c r="R219" i="41"/>
  <c r="AA227" i="41"/>
  <c r="Y235" i="41"/>
  <c r="U244" i="41"/>
  <c r="S252" i="41"/>
  <c r="AB260" i="41"/>
  <c r="Y214" i="41"/>
  <c r="AA209" i="41"/>
  <c r="W206" i="41"/>
  <c r="U214" i="41"/>
  <c r="R222" i="41"/>
  <c r="AA230" i="41"/>
  <c r="X240" i="41"/>
  <c r="U248" i="41"/>
  <c r="R256" i="41"/>
  <c r="AB264" i="41"/>
  <c r="AB239" i="41"/>
  <c r="W257" i="41"/>
  <c r="V212" i="41"/>
  <c r="T220" i="41"/>
  <c r="Q228" i="41"/>
  <c r="Z236" i="41"/>
  <c r="W245" i="41"/>
  <c r="T253" i="41"/>
  <c r="R261" i="41"/>
  <c r="U226" i="41"/>
  <c r="U227" i="41"/>
  <c r="X209" i="41"/>
  <c r="V217" i="41"/>
  <c r="S225" i="41"/>
  <c r="AB233" i="41"/>
  <c r="Y243" i="41"/>
  <c r="V251" i="41"/>
  <c r="S259" i="41"/>
  <c r="Q267" i="41"/>
  <c r="S266" i="41"/>
  <c r="Z207" i="41"/>
  <c r="W215" i="41"/>
  <c r="U223" i="41"/>
  <c r="R231" i="41"/>
  <c r="AA240" i="41"/>
  <c r="X248" i="41"/>
  <c r="U256" i="41"/>
  <c r="S264" i="41"/>
  <c r="Z199" i="41"/>
  <c r="Q177" i="41"/>
  <c r="T156" i="41"/>
  <c r="R179" i="41"/>
  <c r="AB199" i="41"/>
  <c r="S147" i="41"/>
  <c r="U193" i="41"/>
  <c r="AA125" i="41"/>
  <c r="U90" i="41"/>
  <c r="Q106" i="41"/>
  <c r="AB123" i="41"/>
  <c r="AB164" i="41"/>
  <c r="V155" i="41"/>
  <c r="U167" i="41"/>
  <c r="Q201" i="41"/>
  <c r="R191" i="41"/>
  <c r="W176" i="41"/>
  <c r="AA113" i="41"/>
  <c r="S161" i="41"/>
  <c r="Z123" i="41"/>
  <c r="Q140" i="41"/>
  <c r="U125" i="41"/>
  <c r="AB200" i="41"/>
  <c r="W128" i="41"/>
  <c r="Q137" i="41"/>
  <c r="W186" i="41"/>
  <c r="V197" i="41"/>
  <c r="Q119" i="41"/>
  <c r="AA168" i="41"/>
  <c r="U159" i="41"/>
  <c r="T171" i="41"/>
  <c r="Z181" i="41"/>
  <c r="AB195" i="41"/>
  <c r="Y166" i="41"/>
  <c r="V199" i="41"/>
  <c r="Y149" i="41"/>
  <c r="W87" i="41"/>
  <c r="S152" i="41"/>
  <c r="V145" i="41"/>
  <c r="Q134" i="41"/>
  <c r="AA148" i="41"/>
  <c r="V190" i="41"/>
  <c r="AB194" i="41"/>
  <c r="AA120" i="41"/>
  <c r="AA135" i="41"/>
  <c r="W121" i="41"/>
  <c r="AA119" i="41"/>
  <c r="U134" i="41"/>
  <c r="W120" i="41"/>
  <c r="AB148" i="41"/>
  <c r="V147" i="41"/>
  <c r="Q136" i="41"/>
  <c r="AA150" i="41"/>
  <c r="Y194" i="41"/>
  <c r="AA196" i="41"/>
  <c r="AB118" i="41"/>
  <c r="AB132" i="41"/>
  <c r="X118" i="41"/>
  <c r="X129" i="41"/>
  <c r="Q150" i="41"/>
  <c r="X135" i="41"/>
  <c r="X202" i="41"/>
  <c r="X128" i="41"/>
  <c r="T148" i="41"/>
  <c r="R134" i="41"/>
  <c r="Q115" i="41"/>
  <c r="V129" i="41"/>
  <c r="Y113" i="41"/>
  <c r="X1304" i="41"/>
  <c r="R119" i="41"/>
  <c r="Y128" i="41"/>
  <c r="AB166" i="41"/>
  <c r="AA177" i="41"/>
  <c r="R200" i="41"/>
  <c r="V178" i="41"/>
  <c r="AA162" i="41"/>
  <c r="S112" i="41"/>
  <c r="Q202" i="41"/>
  <c r="R1309" i="41"/>
  <c r="R82" i="41"/>
  <c r="S1280" i="41"/>
  <c r="X1314" i="41"/>
  <c r="R121" i="41"/>
  <c r="Y164" i="41"/>
  <c r="V90" i="41"/>
  <c r="Z152" i="41"/>
  <c r="AA1317" i="41"/>
  <c r="X104" i="41"/>
  <c r="W1302" i="41"/>
  <c r="V89" i="41"/>
  <c r="X181" i="41"/>
  <c r="AA1287" i="41"/>
  <c r="R113" i="41"/>
  <c r="AB192" i="41"/>
  <c r="AA127" i="41"/>
  <c r="Y185" i="41"/>
  <c r="U1240" i="41"/>
  <c r="R1189" i="41"/>
  <c r="V1141" i="41"/>
  <c r="Z1188" i="41"/>
  <c r="T1252" i="41"/>
  <c r="X1230" i="41"/>
  <c r="Q1170" i="41"/>
  <c r="W1190" i="41"/>
  <c r="AA1189" i="41"/>
  <c r="V1295" i="41"/>
  <c r="V1303" i="41"/>
  <c r="U1130" i="41"/>
  <c r="V1181" i="41"/>
  <c r="Q1312" i="41"/>
  <c r="V1297" i="41"/>
  <c r="Q1183" i="41"/>
  <c r="U1145" i="41"/>
  <c r="X1305" i="41"/>
  <c r="Y1268" i="41"/>
  <c r="X1194" i="41"/>
  <c r="X1203" i="41"/>
  <c r="X1161" i="41"/>
  <c r="AA1168" i="41"/>
  <c r="V1151" i="41"/>
  <c r="AB80" i="41"/>
  <c r="T1321" i="41"/>
  <c r="AA1272" i="41"/>
  <c r="AA1143" i="41"/>
  <c r="Z1323" i="41"/>
  <c r="AB1314" i="41"/>
  <c r="X1252" i="41"/>
  <c r="Y1199" i="41"/>
  <c r="S1173" i="41"/>
  <c r="V1320" i="41"/>
  <c r="T1277" i="41"/>
  <c r="Z1254" i="41"/>
  <c r="Y1206" i="41"/>
  <c r="AB1240" i="41"/>
  <c r="Y1215" i="41"/>
  <c r="T161" i="41"/>
  <c r="AB101" i="41"/>
  <c r="X1285" i="41"/>
  <c r="V1246" i="41"/>
  <c r="V85" i="41"/>
  <c r="AA1283" i="41"/>
  <c r="W1308" i="41"/>
  <c r="V92" i="41"/>
  <c r="AA1151" i="41"/>
  <c r="R1136" i="41"/>
  <c r="S323" i="41"/>
  <c r="Y31" i="41"/>
  <c r="U328" i="41"/>
  <c r="R23" i="41"/>
  <c r="W386" i="41"/>
  <c r="Z63" i="41"/>
  <c r="Y446" i="41"/>
  <c r="AA348" i="41"/>
  <c r="Q53" i="41"/>
  <c r="Q623" i="41"/>
  <c r="X517" i="41"/>
  <c r="W577" i="41"/>
  <c r="Y925" i="41"/>
  <c r="Z911" i="41"/>
  <c r="V741" i="41"/>
  <c r="Y944" i="41"/>
  <c r="Y700" i="41"/>
  <c r="V643" i="41"/>
  <c r="U924" i="41"/>
  <c r="U740" i="41"/>
  <c r="U702" i="41"/>
  <c r="W644" i="41"/>
  <c r="Q1049" i="41"/>
  <c r="X765" i="41"/>
  <c r="S681" i="41"/>
  <c r="V635" i="41"/>
  <c r="AA618" i="41"/>
  <c r="AB577" i="41"/>
  <c r="S560" i="41"/>
  <c r="S570" i="41"/>
  <c r="V528" i="41"/>
  <c r="R500" i="41"/>
  <c r="V548" i="41"/>
  <c r="U470" i="41"/>
  <c r="V477" i="41"/>
  <c r="Z410" i="41"/>
  <c r="V314" i="41"/>
  <c r="V378" i="41"/>
  <c r="S281" i="41"/>
  <c r="R348" i="41"/>
  <c r="AB418" i="41"/>
  <c r="X321" i="41"/>
  <c r="AB42" i="41"/>
  <c r="U954" i="41"/>
  <c r="V842" i="41"/>
  <c r="Z743" i="41"/>
  <c r="X647" i="41"/>
  <c r="AB649" i="41"/>
  <c r="V572" i="41"/>
  <c r="AB551" i="41"/>
  <c r="T533" i="41"/>
  <c r="V614" i="41"/>
  <c r="U488" i="41"/>
  <c r="R497" i="41"/>
  <c r="AB451" i="41"/>
  <c r="T456" i="41"/>
  <c r="AA435" i="41"/>
  <c r="AB339" i="41"/>
  <c r="Q368" i="41"/>
  <c r="Z407" i="41"/>
  <c r="Y271" i="41"/>
  <c r="AA298" i="41"/>
  <c r="Y335" i="41"/>
  <c r="W372" i="41"/>
  <c r="V408" i="41"/>
  <c r="T275" i="41"/>
  <c r="T306" i="41"/>
  <c r="R344" i="41"/>
  <c r="R376" i="41"/>
  <c r="R414" i="41"/>
  <c r="Z279" i="41"/>
  <c r="X43" i="41"/>
  <c r="Z381" i="41"/>
  <c r="Z880" i="41"/>
  <c r="T866" i="41"/>
  <c r="Q715" i="41"/>
  <c r="V719" i="41"/>
  <c r="V612" i="41"/>
  <c r="W559" i="41"/>
  <c r="X634" i="41"/>
  <c r="Q698" i="41"/>
  <c r="W601" i="41"/>
  <c r="V475" i="41"/>
  <c r="X482" i="41"/>
  <c r="Q438" i="41"/>
  <c r="Y439" i="41"/>
  <c r="V320" i="41"/>
  <c r="U388" i="41"/>
  <c r="U281" i="41"/>
  <c r="R354" i="41"/>
  <c r="Z422" i="41"/>
  <c r="Y1019" i="41"/>
  <c r="U918" i="41"/>
  <c r="Y789" i="41"/>
  <c r="T693" i="41"/>
  <c r="X918" i="41"/>
  <c r="R756" i="41"/>
  <c r="Z874" i="41"/>
  <c r="X699" i="41"/>
  <c r="U1093" i="41"/>
  <c r="S849" i="41"/>
  <c r="U751" i="41"/>
  <c r="AA695" i="41"/>
  <c r="R648" i="41"/>
  <c r="R978" i="41"/>
  <c r="S768" i="41"/>
  <c r="T679" i="41"/>
  <c r="AB712" i="41"/>
  <c r="Z689" i="41"/>
  <c r="X532" i="41"/>
  <c r="Q512" i="41"/>
  <c r="AB609" i="41"/>
  <c r="V551" i="41"/>
  <c r="T451" i="41"/>
  <c r="S474" i="41"/>
  <c r="AA559" i="41"/>
  <c r="R432" i="41"/>
  <c r="S363" i="41"/>
  <c r="AA501" i="41"/>
  <c r="AA331" i="41"/>
  <c r="W405" i="41"/>
  <c r="U303" i="41"/>
  <c r="S373" i="41"/>
  <c r="AA276" i="41"/>
  <c r="Y349" i="41"/>
  <c r="W918" i="41"/>
  <c r="Z753" i="41"/>
  <c r="S750" i="41"/>
  <c r="T760" i="41"/>
  <c r="W549" i="41"/>
  <c r="X618" i="41"/>
  <c r="AA601" i="41"/>
  <c r="AA611" i="41"/>
  <c r="R569" i="41"/>
  <c r="Q443" i="41"/>
  <c r="S450" i="41"/>
  <c r="Z516" i="41"/>
  <c r="AB436" i="41"/>
  <c r="Z414" i="41"/>
  <c r="W317" i="41"/>
  <c r="X346" i="41"/>
  <c r="V385" i="41"/>
  <c r="X413" i="41"/>
  <c r="V278" i="41"/>
  <c r="T314" i="41"/>
  <c r="S351" i="41"/>
  <c r="Q387" i="41"/>
  <c r="Q419" i="41"/>
  <c r="AB284" i="41"/>
  <c r="Z322" i="41"/>
  <c r="Z354" i="41"/>
  <c r="X391" i="41"/>
  <c r="AB71" i="41"/>
  <c r="S23" i="41"/>
  <c r="Z69" i="41"/>
  <c r="X939" i="41"/>
  <c r="S710" i="41"/>
  <c r="AA729" i="41"/>
  <c r="T699" i="41"/>
  <c r="R530" i="41"/>
  <c r="U609" i="41"/>
  <c r="X592" i="41"/>
  <c r="X602" i="41"/>
  <c r="AA560" i="41"/>
  <c r="AB619" i="41"/>
  <c r="AB441" i="41"/>
  <c r="W503" i="41"/>
  <c r="S513" i="41"/>
  <c r="Y278" i="41"/>
  <c r="X345" i="41"/>
  <c r="X409" i="41"/>
  <c r="T312" i="41"/>
  <c r="S379" i="41"/>
  <c r="Y1136" i="41"/>
  <c r="X864" i="41"/>
  <c r="Z822" i="41"/>
  <c r="X700" i="41"/>
  <c r="AB652" i="41"/>
  <c r="Z810" i="41"/>
  <c r="W868" i="41"/>
  <c r="T1094" i="41"/>
  <c r="AA806" i="41"/>
  <c r="AA655" i="41"/>
  <c r="AB916" i="41"/>
  <c r="U830" i="41"/>
  <c r="Q776" i="41"/>
  <c r="S676" i="41"/>
  <c r="U576" i="41"/>
  <c r="U893" i="41"/>
  <c r="Y838" i="41"/>
  <c r="Y672" i="41"/>
  <c r="Y742" i="41"/>
  <c r="X619" i="41"/>
  <c r="R599" i="41"/>
  <c r="W579" i="41"/>
  <c r="AB522" i="41"/>
  <c r="W438" i="41"/>
  <c r="S439" i="41"/>
  <c r="T502" i="41"/>
  <c r="X504" i="41"/>
  <c r="Y381" i="41"/>
  <c r="Y275" i="41"/>
  <c r="X342" i="41"/>
  <c r="AA415" i="41"/>
  <c r="Q317" i="41"/>
  <c r="AB386" i="41"/>
  <c r="Z284" i="41"/>
  <c r="W392" i="41"/>
  <c r="W993" i="41"/>
  <c r="U939" i="41"/>
  <c r="T767" i="41"/>
  <c r="U678" i="41"/>
  <c r="Q711" i="41"/>
  <c r="W655" i="41"/>
  <c r="Y531" i="41"/>
  <c r="R511" i="41"/>
  <c r="Q608" i="41"/>
  <c r="T549" i="41"/>
  <c r="U450" i="41"/>
  <c r="T473" i="41"/>
  <c r="U555" i="41"/>
  <c r="Q503" i="41"/>
  <c r="Q406" i="41"/>
  <c r="Q528" i="41"/>
  <c r="Q298" i="41"/>
  <c r="Z338" i="41"/>
  <c r="AA366" i="41"/>
  <c r="Z402" i="41"/>
  <c r="Z541" i="41"/>
  <c r="V305" i="41"/>
  <c r="U341" i="41"/>
  <c r="U372" i="41"/>
  <c r="S410" i="41"/>
  <c r="Q277" i="41"/>
  <c r="Q309" i="41"/>
  <c r="AA346" i="41"/>
  <c r="V26" i="41"/>
  <c r="AB66" i="41"/>
  <c r="U955" i="41"/>
  <c r="W811" i="41"/>
  <c r="AA710" i="41"/>
  <c r="Y649" i="41"/>
  <c r="W681" i="41"/>
  <c r="R614" i="41"/>
  <c r="Z517" i="41"/>
  <c r="S498" i="41"/>
  <c r="R595" i="41"/>
  <c r="W523" i="41"/>
  <c r="Q529" i="41"/>
  <c r="V458" i="41"/>
  <c r="W510" i="41"/>
  <c r="Y417" i="41"/>
  <c r="W349" i="41"/>
  <c r="U418" i="41"/>
  <c r="S317" i="41"/>
  <c r="AB390" i="41"/>
  <c r="AA287" i="41"/>
  <c r="R930" i="41"/>
  <c r="AA828" i="41"/>
  <c r="Q730" i="41"/>
  <c r="Z683" i="41"/>
  <c r="AB733" i="41"/>
  <c r="V703" i="41"/>
  <c r="Y744" i="41"/>
  <c r="AA552" i="41"/>
  <c r="W498" i="41"/>
  <c r="AA404" i="41"/>
  <c r="S341" i="41"/>
  <c r="X821" i="41"/>
  <c r="V573" i="41"/>
  <c r="S479" i="41"/>
  <c r="S480" i="41"/>
  <c r="U317" i="41"/>
  <c r="R284" i="41"/>
  <c r="V422" i="41"/>
  <c r="R46" i="41"/>
  <c r="R656" i="41"/>
  <c r="Q610" i="41"/>
  <c r="T566" i="41"/>
  <c r="Y373" i="41"/>
  <c r="T912" i="41"/>
  <c r="W646" i="41"/>
  <c r="Z545" i="41"/>
  <c r="AA541" i="41"/>
  <c r="Y591" i="41"/>
  <c r="R609" i="41"/>
  <c r="Y601" i="41"/>
  <c r="W552" i="41"/>
  <c r="AB559" i="41"/>
  <c r="Q469" i="41"/>
  <c r="U614" i="41"/>
  <c r="Y470" i="41"/>
  <c r="Q440" i="41"/>
  <c r="Z560" i="41"/>
  <c r="S502" i="41"/>
  <c r="AA463" i="41"/>
  <c r="Y511" i="41"/>
  <c r="AA412" i="41"/>
  <c r="Y277" i="41"/>
  <c r="Z305" i="41"/>
  <c r="X344" i="41"/>
  <c r="Y372" i="41"/>
  <c r="X408" i="41"/>
  <c r="V274" i="41"/>
  <c r="T311" i="41"/>
  <c r="S347" i="41"/>
  <c r="S378" i="41"/>
  <c r="X416" i="41"/>
  <c r="V1035" i="41"/>
  <c r="W896" i="41"/>
  <c r="Y848" i="41"/>
  <c r="Q874" i="41"/>
  <c r="W793" i="41"/>
  <c r="T1061" i="41"/>
  <c r="S769" i="41"/>
  <c r="S679" i="41"/>
  <c r="AB718" i="41"/>
  <c r="T575" i="41"/>
  <c r="X654" i="41"/>
  <c r="R622" i="41"/>
  <c r="W565" i="41"/>
  <c r="Q481" i="41"/>
  <c r="Y482" i="41"/>
  <c r="V680" i="41"/>
  <c r="Q1017" i="41"/>
  <c r="T805" i="41"/>
  <c r="Z641" i="41"/>
  <c r="X658" i="41"/>
  <c r="W648" i="41"/>
  <c r="S534" i="41"/>
  <c r="AA452" i="41"/>
  <c r="AB295" i="41"/>
  <c r="Q410" i="41"/>
  <c r="Y772" i="41"/>
  <c r="Y645" i="41"/>
  <c r="AA480" i="41"/>
  <c r="X384" i="41"/>
  <c r="W345" i="41"/>
  <c r="AB320" i="41"/>
  <c r="Y287" i="41"/>
  <c r="X969" i="41"/>
  <c r="AA689" i="41"/>
  <c r="V553" i="41"/>
  <c r="Z464" i="41"/>
  <c r="V275" i="41"/>
  <c r="T821" i="41"/>
  <c r="AB638" i="41"/>
  <c r="S625" i="41"/>
  <c r="Y604" i="41"/>
  <c r="S547" i="41"/>
  <c r="V568" i="41"/>
  <c r="R559" i="41"/>
  <c r="AA511" i="41"/>
  <c r="V515" i="41"/>
  <c r="U425" i="41"/>
  <c r="W485" i="41"/>
  <c r="Y573" i="41"/>
  <c r="R527" i="41"/>
  <c r="R486" i="41"/>
  <c r="U457" i="41"/>
  <c r="Y488" i="41"/>
  <c r="U466" i="41"/>
  <c r="Q370" i="41"/>
  <c r="R399" i="41"/>
  <c r="AA485" i="41"/>
  <c r="Z303" i="41"/>
  <c r="AB329" i="41"/>
  <c r="Z367" i="41"/>
  <c r="X404" i="41"/>
  <c r="Q483" i="41"/>
  <c r="U306" i="41"/>
  <c r="U337" i="41"/>
  <c r="S375" i="41"/>
  <c r="V962" i="41"/>
  <c r="Q888" i="41"/>
  <c r="Z868" i="41"/>
  <c r="T799" i="41"/>
  <c r="T729" i="41"/>
  <c r="W895" i="41"/>
  <c r="Z756" i="41"/>
  <c r="X660" i="41"/>
  <c r="Y639" i="41"/>
  <c r="AB578" i="41"/>
  <c r="V558" i="41"/>
  <c r="Z539" i="41"/>
  <c r="AA622" i="41"/>
  <c r="W497" i="41"/>
  <c r="S505" i="41"/>
  <c r="V457" i="41"/>
  <c r="T810" i="41"/>
  <c r="W652" i="41"/>
  <c r="W695" i="41"/>
  <c r="S590" i="41"/>
  <c r="R563" i="41"/>
  <c r="V544" i="41"/>
  <c r="W917" i="41"/>
  <c r="T811" i="41"/>
  <c r="Q703" i="41"/>
  <c r="S603" i="41"/>
  <c r="U706" i="41"/>
  <c r="X629" i="41"/>
  <c r="AB644" i="41"/>
  <c r="AB596" i="41"/>
  <c r="AA470" i="41"/>
  <c r="Q477" i="41"/>
  <c r="V433" i="41"/>
  <c r="AB673" i="41"/>
  <c r="Q633" i="41"/>
  <c r="V474" i="41"/>
  <c r="S472" i="41"/>
  <c r="S123" i="41"/>
  <c r="R154" i="41"/>
  <c r="V113" i="41"/>
  <c r="X147" i="41"/>
  <c r="V186" i="41"/>
  <c r="AB129" i="41"/>
  <c r="AA163" i="41"/>
  <c r="T119" i="41"/>
  <c r="U179" i="41"/>
  <c r="S120" i="41"/>
  <c r="V157" i="41"/>
  <c r="V110" i="41"/>
  <c r="Q131" i="41"/>
  <c r="AA165" i="41"/>
  <c r="T132" i="41"/>
  <c r="S181" i="41"/>
  <c r="T116" i="41"/>
  <c r="R143" i="41"/>
  <c r="S194" i="41"/>
  <c r="W111" i="41"/>
  <c r="U139" i="41"/>
  <c r="Q128" i="41"/>
  <c r="R122" i="41"/>
  <c r="X144" i="41"/>
  <c r="T118" i="41"/>
  <c r="S122" i="41"/>
  <c r="X183" i="41"/>
  <c r="Y162" i="41"/>
  <c r="W154" i="41"/>
  <c r="AA139" i="41"/>
  <c r="W131" i="41"/>
  <c r="X124" i="41"/>
  <c r="Z167" i="41"/>
  <c r="AB136" i="41"/>
  <c r="U126" i="41"/>
  <c r="X121" i="41"/>
  <c r="AA114" i="41"/>
  <c r="Y169" i="41"/>
  <c r="W159" i="41"/>
  <c r="U146" i="41"/>
  <c r="W132" i="41"/>
  <c r="T127" i="41"/>
  <c r="W119" i="41"/>
  <c r="U119" i="41"/>
  <c r="X110" i="41"/>
  <c r="S126" i="41"/>
  <c r="Z211" i="41"/>
  <c r="AA242" i="41"/>
  <c r="W222" i="41"/>
  <c r="Q206" i="41"/>
  <c r="AB210" i="41"/>
  <c r="AA214" i="41"/>
  <c r="Y218" i="41"/>
  <c r="X222" i="41"/>
  <c r="W226" i="41"/>
  <c r="U230" i="41"/>
  <c r="T234" i="41"/>
  <c r="R239" i="41"/>
  <c r="Q243" i="41"/>
  <c r="AA247" i="41"/>
  <c r="Z251" i="41"/>
  <c r="Y255" i="41"/>
  <c r="W259" i="41"/>
  <c r="V263" i="41"/>
  <c r="U267" i="41"/>
  <c r="R207" i="41"/>
  <c r="Q211" i="41"/>
  <c r="AA215" i="41"/>
  <c r="Z219" i="41"/>
  <c r="Y223" i="41"/>
  <c r="W227" i="41"/>
  <c r="V231" i="41"/>
  <c r="U235" i="41"/>
  <c r="R241" i="41"/>
  <c r="Q245" i="41"/>
  <c r="AB249" i="41"/>
  <c r="Z253" i="41"/>
  <c r="Y257" i="41"/>
  <c r="X261" i="41"/>
  <c r="V265" i="41"/>
  <c r="Z210" i="41"/>
  <c r="Z246" i="41"/>
  <c r="X220" i="41"/>
  <c r="Y250" i="41"/>
  <c r="S207" i="41"/>
  <c r="R211" i="41"/>
  <c r="AB215" i="41"/>
  <c r="AA219" i="41"/>
  <c r="Z223" i="41"/>
  <c r="X227" i="41"/>
  <c r="W231" i="41"/>
  <c r="V235" i="41"/>
  <c r="T240" i="41"/>
  <c r="R244" i="41"/>
  <c r="Q248" i="41"/>
  <c r="AB252" i="41"/>
  <c r="Z256" i="41"/>
  <c r="Y260" i="41"/>
  <c r="X264" i="41"/>
  <c r="AA208" i="41"/>
  <c r="X250" i="41"/>
  <c r="S235" i="41"/>
  <c r="T206" i="41"/>
  <c r="S210" i="41"/>
  <c r="R214" i="41"/>
  <c r="AB218" i="41"/>
  <c r="AA222" i="41"/>
  <c r="Z226" i="41"/>
  <c r="X230" i="41"/>
  <c r="W234" i="41"/>
  <c r="U240" i="41"/>
  <c r="S244" i="41"/>
  <c r="R248" i="41"/>
  <c r="Q252" i="41"/>
  <c r="AA256" i="41"/>
  <c r="Z260" i="41"/>
  <c r="Y264" i="41"/>
  <c r="W268" i="41"/>
  <c r="U260" i="41"/>
  <c r="S233" i="41"/>
  <c r="U207" i="41"/>
  <c r="T211" i="41"/>
  <c r="R215" i="41"/>
  <c r="Q219" i="41"/>
  <c r="AB223" i="41"/>
  <c r="Z227" i="41"/>
  <c r="Y231" i="41"/>
  <c r="X235" i="41"/>
  <c r="V240" i="41"/>
  <c r="T244" i="41"/>
  <c r="S248" i="41"/>
  <c r="R252" i="41"/>
  <c r="AB256" i="41"/>
  <c r="AA260" i="41"/>
  <c r="Z264" i="41"/>
  <c r="X268" i="41"/>
  <c r="AA243" i="41"/>
  <c r="W221" i="41"/>
  <c r="T266" i="41"/>
  <c r="U209" i="41"/>
  <c r="T213" i="41"/>
  <c r="S217" i="41"/>
  <c r="Q221" i="41"/>
  <c r="AB225" i="41"/>
  <c r="AA229" i="41"/>
  <c r="Y233" i="41"/>
  <c r="W238" i="41"/>
  <c r="V242" i="41"/>
  <c r="U246" i="41"/>
  <c r="S250" i="41"/>
  <c r="R254" i="41"/>
  <c r="Q258" i="41"/>
  <c r="AA262" i="41"/>
  <c r="Z266" i="41"/>
  <c r="T229" i="41"/>
  <c r="W255" i="41"/>
  <c r="V224" i="41"/>
  <c r="W256" i="41"/>
  <c r="W208" i="41"/>
  <c r="U212" i="41"/>
  <c r="T216" i="41"/>
  <c r="S220" i="41"/>
  <c r="Q224" i="41"/>
  <c r="AB228" i="41"/>
  <c r="AA232" i="41"/>
  <c r="X238" i="41"/>
  <c r="W242" i="41"/>
  <c r="V246" i="41"/>
  <c r="T250" i="41"/>
  <c r="S254" i="41"/>
  <c r="R258" i="41"/>
  <c r="AB262" i="41"/>
  <c r="AA266" i="41"/>
  <c r="V222" i="41"/>
  <c r="W254" i="41"/>
  <c r="Q240" i="41"/>
  <c r="X206" i="41"/>
  <c r="W210" i="41"/>
  <c r="V214" i="41"/>
  <c r="T218" i="41"/>
  <c r="S222" i="41"/>
  <c r="R226" i="41"/>
  <c r="AB230" i="41"/>
  <c r="AA234" i="41"/>
  <c r="Y239" i="41"/>
  <c r="X243" i="41"/>
  <c r="V247" i="41"/>
  <c r="U251" i="41"/>
  <c r="T255" i="41"/>
  <c r="R259" i="41"/>
  <c r="Q263" i="41"/>
  <c r="AB267" i="41"/>
  <c r="W253" i="41"/>
  <c r="AB207" i="41"/>
  <c r="AA246" i="41"/>
  <c r="Y207" i="41"/>
  <c r="X211" i="41"/>
  <c r="V215" i="41"/>
  <c r="U219" i="41"/>
  <c r="T223" i="41"/>
  <c r="R227" i="41"/>
  <c r="Q231" i="41"/>
  <c r="AB235" i="41"/>
  <c r="Y241" i="41"/>
  <c r="X245" i="41"/>
  <c r="W249" i="41"/>
  <c r="U253" i="41"/>
  <c r="T257" i="41"/>
  <c r="S261" i="41"/>
  <c r="Q265" i="41"/>
  <c r="AA207" i="41"/>
  <c r="AB240" i="41"/>
  <c r="W223" i="41"/>
  <c r="U263" i="41"/>
  <c r="Y209" i="41"/>
  <c r="X213" i="41"/>
  <c r="W217" i="41"/>
  <c r="U221" i="41"/>
  <c r="T225" i="41"/>
  <c r="S229" i="41"/>
  <c r="Q233" i="41"/>
  <c r="AA238" i="41"/>
  <c r="Z242" i="41"/>
  <c r="Y246" i="41"/>
  <c r="W250" i="41"/>
  <c r="V254" i="41"/>
  <c r="U258" i="41"/>
  <c r="S262" i="41"/>
  <c r="Q268" i="41"/>
  <c r="U163" i="41"/>
  <c r="AA191" i="41"/>
  <c r="AA158" i="41"/>
  <c r="U132" i="41"/>
  <c r="Q135" i="41"/>
  <c r="Q160" i="41"/>
  <c r="S114" i="41"/>
  <c r="Z145" i="41"/>
  <c r="U203" i="41"/>
  <c r="X203" i="41"/>
  <c r="S199" i="41"/>
  <c r="V165" i="41"/>
  <c r="R168" i="41"/>
  <c r="W145" i="41"/>
  <c r="Q139" i="41"/>
  <c r="U112" i="41"/>
  <c r="W88" i="41"/>
  <c r="W1280" i="41"/>
  <c r="Y82" i="41"/>
  <c r="Q149" i="41"/>
  <c r="V160" i="41"/>
  <c r="Q167" i="41"/>
  <c r="Y139" i="41"/>
  <c r="W197" i="41"/>
  <c r="T202" i="41"/>
  <c r="Y180" i="41"/>
  <c r="Q143" i="41"/>
  <c r="X131" i="41"/>
  <c r="V182" i="41"/>
  <c r="S201" i="41"/>
  <c r="Q189" i="41"/>
  <c r="Q197" i="41"/>
  <c r="Y125" i="41"/>
  <c r="Z131" i="41"/>
  <c r="Y143" i="41"/>
  <c r="X143" i="41"/>
  <c r="T129" i="41"/>
  <c r="Y112" i="41"/>
  <c r="AA156" i="41"/>
  <c r="X170" i="41"/>
  <c r="AB184" i="41"/>
  <c r="AB110" i="41"/>
  <c r="Y190" i="41"/>
  <c r="AB152" i="41"/>
  <c r="Q194" i="41"/>
  <c r="R155" i="41"/>
  <c r="Y168" i="41"/>
  <c r="U182" i="41"/>
  <c r="V203" i="41"/>
  <c r="V184" i="41"/>
  <c r="S151" i="41"/>
  <c r="S1284" i="41"/>
  <c r="X86" i="41"/>
  <c r="AA142" i="41"/>
  <c r="AB153" i="41"/>
  <c r="U160" i="41"/>
  <c r="W144" i="41"/>
  <c r="W147" i="41"/>
  <c r="R133" i="41"/>
  <c r="W187" i="41"/>
  <c r="AB147" i="41"/>
  <c r="W135" i="41"/>
  <c r="V188" i="41"/>
  <c r="R182" i="41"/>
  <c r="AB193" i="41"/>
  <c r="AA201" i="41"/>
  <c r="AA121" i="41"/>
  <c r="X127" i="41"/>
  <c r="R137" i="41"/>
  <c r="Y135" i="41"/>
  <c r="V122" i="41"/>
  <c r="AA183" i="41"/>
  <c r="R1310" i="41"/>
  <c r="Y192" i="41"/>
  <c r="T113" i="41"/>
  <c r="R118" i="41"/>
  <c r="AA122" i="41"/>
  <c r="Z169" i="41"/>
  <c r="Z172" i="41"/>
  <c r="T160" i="41"/>
  <c r="X184" i="41"/>
  <c r="S172" i="41"/>
  <c r="Z161" i="41"/>
  <c r="Z182" i="41"/>
  <c r="Q186" i="41"/>
  <c r="AB196" i="41"/>
  <c r="AB151" i="41"/>
  <c r="AA164" i="41"/>
  <c r="U178" i="41"/>
  <c r="R195" i="41"/>
  <c r="R178" i="41"/>
  <c r="T146" i="41"/>
  <c r="T150" i="41"/>
  <c r="T163" i="41"/>
  <c r="V176" i="41"/>
  <c r="V191" i="41"/>
  <c r="S176" i="41"/>
  <c r="U143" i="41"/>
  <c r="U111" i="41"/>
  <c r="R116" i="41"/>
  <c r="AB120" i="41"/>
  <c r="Z171" i="41"/>
  <c r="Y175" i="41"/>
  <c r="T162" i="41"/>
  <c r="V189" i="41"/>
  <c r="R175" i="41"/>
  <c r="Y163" i="41"/>
  <c r="Y184" i="41"/>
  <c r="Q188" i="41"/>
  <c r="AA198" i="41"/>
  <c r="Y148" i="41"/>
  <c r="Y161" i="41"/>
  <c r="V174" i="41"/>
  <c r="V187" i="41"/>
  <c r="AB171" i="41"/>
  <c r="AB140" i="41"/>
  <c r="Z166" i="41"/>
  <c r="S185" i="41"/>
  <c r="Q111" i="41"/>
  <c r="Z118" i="41"/>
  <c r="Z114" i="41"/>
  <c r="AB169" i="41"/>
  <c r="AB133" i="41"/>
  <c r="S188" i="41"/>
  <c r="R165" i="41"/>
  <c r="W182" i="41"/>
  <c r="Q110" i="41"/>
  <c r="Z117" i="41"/>
  <c r="Z113" i="41"/>
  <c r="Q168" i="41"/>
  <c r="S131" i="41"/>
  <c r="Q155" i="41"/>
  <c r="W166" i="41"/>
  <c r="T176" i="41"/>
  <c r="AB162" i="41"/>
  <c r="T131" i="41"/>
  <c r="X1279" i="41"/>
  <c r="Y81" i="41"/>
  <c r="Z150" i="41"/>
  <c r="S162" i="41"/>
  <c r="AB170" i="41"/>
  <c r="Y138" i="41"/>
  <c r="T195" i="41"/>
  <c r="Q200" i="41"/>
  <c r="Z179" i="41"/>
  <c r="Q142" i="41"/>
  <c r="Y130" i="41"/>
  <c r="T181" i="41"/>
  <c r="T200" i="41"/>
  <c r="W204" i="41"/>
  <c r="Q196" i="41"/>
  <c r="Y126" i="41"/>
  <c r="Q133" i="41"/>
  <c r="Q145" i="41"/>
  <c r="X146" i="41"/>
  <c r="T130" i="41"/>
  <c r="X113" i="41"/>
  <c r="S191" i="41"/>
  <c r="X133" i="41"/>
  <c r="AA170" i="41"/>
  <c r="W155" i="41"/>
  <c r="U1282" i="41"/>
  <c r="W1279" i="41"/>
  <c r="T185" i="41"/>
  <c r="S182" i="41"/>
  <c r="U152" i="41"/>
  <c r="T201" i="41"/>
  <c r="AB106" i="41"/>
  <c r="AB1274" i="41"/>
  <c r="U1286" i="41"/>
  <c r="Z90" i="41"/>
  <c r="AB1305" i="41"/>
  <c r="V106" i="41"/>
  <c r="Y1321" i="41"/>
  <c r="V1288" i="41"/>
  <c r="Q91" i="41"/>
  <c r="S1305" i="41"/>
  <c r="Y106" i="41"/>
  <c r="AB1321" i="41"/>
  <c r="X1289" i="41"/>
  <c r="T91" i="41"/>
  <c r="U1306" i="41"/>
  <c r="AA1276" i="41"/>
  <c r="AB108" i="41"/>
  <c r="AA126" i="41"/>
  <c r="AB165" i="41"/>
  <c r="U158" i="41"/>
  <c r="R174" i="41"/>
  <c r="X186" i="41"/>
  <c r="AB198" i="41"/>
  <c r="S1320" i="41"/>
  <c r="Q1299" i="41"/>
  <c r="U144" i="41"/>
  <c r="W163" i="41"/>
  <c r="V149" i="41"/>
  <c r="X195" i="41"/>
  <c r="T142" i="41"/>
  <c r="Z192" i="41"/>
  <c r="Z187" i="41"/>
  <c r="AB1291" i="41"/>
  <c r="Y95" i="41"/>
  <c r="W1310" i="41"/>
  <c r="U1276" i="41"/>
  <c r="T80" i="41"/>
  <c r="AB1295" i="41"/>
  <c r="AA96" i="41"/>
  <c r="Z1310" i="41"/>
  <c r="X1276" i="41"/>
  <c r="W80" i="41"/>
  <c r="S1295" i="41"/>
  <c r="R96" i="41"/>
  <c r="AB1311" i="41"/>
  <c r="T1283" i="41"/>
  <c r="T175" i="41"/>
  <c r="S115" i="41"/>
  <c r="X176" i="41"/>
  <c r="Q169" i="41"/>
  <c r="AA184" i="41"/>
  <c r="U197" i="41"/>
  <c r="Y170" i="41"/>
  <c r="Z1313" i="41"/>
  <c r="AB1287" i="41"/>
  <c r="V167" i="41"/>
  <c r="T110" i="41"/>
  <c r="V180" i="41"/>
  <c r="AA174" i="41"/>
  <c r="V198" i="41"/>
  <c r="T199" i="41"/>
  <c r="AB143" i="41"/>
  <c r="X83" i="41"/>
  <c r="AB1312" i="41"/>
  <c r="Q123" i="41"/>
  <c r="Z130" i="41"/>
  <c r="AB168" i="41"/>
  <c r="Z180" i="41"/>
  <c r="Z162" i="41"/>
  <c r="AB189" i="41"/>
  <c r="R156" i="41"/>
  <c r="Q199" i="41"/>
  <c r="T187" i="41"/>
  <c r="X92" i="41"/>
  <c r="V1230" i="41"/>
  <c r="AB1255" i="41"/>
  <c r="Y1290" i="41"/>
  <c r="X1232" i="41"/>
  <c r="R1220" i="41"/>
  <c r="V1225" i="41"/>
  <c r="R89" i="41"/>
  <c r="V1244" i="41"/>
  <c r="S1192" i="41"/>
  <c r="V1153" i="41"/>
  <c r="T1215" i="41"/>
  <c r="Y1163" i="41"/>
  <c r="AA1150" i="41"/>
  <c r="Z1220" i="41"/>
  <c r="Z1164" i="41"/>
  <c r="Q1150" i="41"/>
  <c r="X1181" i="41"/>
  <c r="S1151" i="41"/>
  <c r="V1239" i="41"/>
  <c r="AB1273" i="41"/>
  <c r="T1256" i="41"/>
  <c r="W91" i="41"/>
  <c r="Q1266" i="41"/>
  <c r="T79" i="41"/>
  <c r="V91" i="41"/>
  <c r="Q1182" i="41"/>
  <c r="T1143" i="41"/>
  <c r="U1192" i="41"/>
  <c r="W1153" i="41"/>
  <c r="Z1209" i="41"/>
  <c r="X1190" i="41"/>
  <c r="X1154" i="41"/>
  <c r="W1224" i="41"/>
  <c r="V1158" i="41"/>
  <c r="T1125" i="41"/>
  <c r="W1213" i="41"/>
  <c r="S1243" i="41"/>
  <c r="X1227" i="41"/>
  <c r="T1234" i="41"/>
  <c r="V1272" i="41"/>
  <c r="V1323" i="41"/>
  <c r="AA1323" i="41"/>
  <c r="AA1172" i="41"/>
  <c r="S1131" i="41"/>
  <c r="R1182" i="41"/>
  <c r="U1143" i="41"/>
  <c r="V1192" i="41"/>
  <c r="V1180" i="41"/>
  <c r="V1144" i="41"/>
  <c r="X1193" i="41"/>
  <c r="Y1192" i="41"/>
  <c r="U1185" i="41"/>
  <c r="R1299" i="41"/>
  <c r="W1214" i="41"/>
  <c r="Q1198" i="41"/>
  <c r="Z81" i="41"/>
  <c r="W1257" i="41"/>
  <c r="Q1315" i="41"/>
  <c r="U1316" i="41"/>
  <c r="Z1185" i="41"/>
  <c r="Q1146" i="41"/>
  <c r="Y1195" i="41"/>
  <c r="T1156" i="41"/>
  <c r="Q1255" i="41"/>
  <c r="W1193" i="41"/>
  <c r="U1157" i="41"/>
  <c r="U1239" i="41"/>
  <c r="AB1164" i="41"/>
  <c r="V1136" i="41"/>
  <c r="R1218" i="41"/>
  <c r="U1253" i="41"/>
  <c r="R1234" i="41"/>
  <c r="Q1249" i="41"/>
  <c r="AA1218" i="41"/>
  <c r="AA92" i="41"/>
  <c r="AA107" i="41"/>
  <c r="S1200" i="41"/>
  <c r="AB1159" i="41"/>
  <c r="R1242" i="41"/>
  <c r="S1170" i="41"/>
  <c r="U1156" i="41"/>
  <c r="Q1243" i="41"/>
  <c r="T1171" i="41"/>
  <c r="V1157" i="41"/>
  <c r="Z1193" i="41"/>
  <c r="AB1167" i="41"/>
  <c r="U1252" i="41"/>
  <c r="Z1212" i="41"/>
  <c r="R1286" i="41"/>
  <c r="W1232" i="41"/>
  <c r="Z1304" i="41"/>
  <c r="S1291" i="41"/>
  <c r="X174" i="41"/>
  <c r="U1115" i="41"/>
  <c r="S1153" i="41"/>
  <c r="AB1218" i="41"/>
  <c r="R1200" i="41"/>
  <c r="Y1246" i="41"/>
  <c r="AA1185" i="41"/>
  <c r="R1171" i="41"/>
  <c r="S1171" i="41"/>
  <c r="S1147" i="41"/>
  <c r="T1159" i="41"/>
  <c r="T1161" i="41"/>
  <c r="V95" i="41"/>
  <c r="S1219" i="41"/>
  <c r="Q1248" i="41"/>
  <c r="AB1228" i="41"/>
  <c r="W1300" i="41"/>
  <c r="T1066" i="41"/>
  <c r="U1131" i="41"/>
  <c r="Q1193" i="41"/>
  <c r="U1226" i="41"/>
  <c r="Y1162" i="41"/>
  <c r="AB1173" i="41"/>
  <c r="T1265" i="41"/>
  <c r="R1161" i="41"/>
  <c r="T1175" i="41"/>
  <c r="AA1223" i="41"/>
  <c r="Z1241" i="41"/>
  <c r="X1311" i="41"/>
  <c r="V1171" i="41"/>
  <c r="Z1273" i="41"/>
  <c r="R1311" i="41"/>
  <c r="Z1199" i="41"/>
  <c r="Y1238" i="41"/>
  <c r="X1280" i="41"/>
  <c r="U1270" i="41"/>
  <c r="W1271" i="41"/>
  <c r="V1322" i="41"/>
  <c r="Q95" i="41"/>
  <c r="AA197" i="41"/>
  <c r="T1185" i="41"/>
  <c r="R1140" i="41"/>
  <c r="S1205" i="41"/>
  <c r="X1213" i="41"/>
  <c r="T1255" i="41"/>
  <c r="W1217" i="41"/>
  <c r="Y1217" i="41"/>
  <c r="X1234" i="41"/>
  <c r="S1289" i="41"/>
  <c r="Y1312" i="41"/>
  <c r="Y1193" i="41"/>
  <c r="Q1177" i="41"/>
  <c r="AB1193" i="41"/>
  <c r="AA1258" i="41"/>
  <c r="AA79" i="41"/>
  <c r="Q1235" i="41"/>
  <c r="AA1214" i="41"/>
  <c r="T1236" i="41"/>
  <c r="T1299" i="41"/>
  <c r="R1317" i="41"/>
  <c r="X165" i="41"/>
  <c r="X1236" i="41"/>
  <c r="Z1270" i="41"/>
  <c r="T1192" i="41"/>
  <c r="T1231" i="41"/>
  <c r="V1267" i="41"/>
  <c r="T1258" i="41"/>
  <c r="Q1252" i="41"/>
  <c r="Q1303" i="41"/>
  <c r="Y1323" i="41"/>
  <c r="W170" i="41"/>
  <c r="V1213" i="41"/>
  <c r="Y1157" i="41"/>
  <c r="Z1222" i="41"/>
  <c r="AB1234" i="41"/>
  <c r="V1319" i="41"/>
  <c r="V1243" i="41"/>
  <c r="T1247" i="41"/>
  <c r="AA1278" i="41"/>
  <c r="V107" i="41"/>
  <c r="T1294" i="41"/>
  <c r="T1184" i="41"/>
  <c r="Z1168" i="41"/>
  <c r="W1184" i="41"/>
  <c r="X1249" i="41"/>
  <c r="V1265" i="41"/>
  <c r="AB1223" i="41"/>
  <c r="S1198" i="41"/>
  <c r="S1212" i="41"/>
  <c r="T1274" i="41"/>
  <c r="S1279" i="41"/>
  <c r="U91" i="41"/>
  <c r="Y1168" i="41"/>
  <c r="X1248" i="41"/>
  <c r="X1273" i="41"/>
  <c r="Q1195" i="41"/>
  <c r="Q1234" i="41"/>
  <c r="S1270" i="41"/>
  <c r="Y1266" i="41"/>
  <c r="V1259" i="41"/>
  <c r="U1311" i="41"/>
  <c r="S88" i="41"/>
  <c r="W191" i="41"/>
  <c r="V1219" i="41"/>
  <c r="X1243" i="41"/>
  <c r="W1234" i="41"/>
  <c r="X1318" i="41"/>
  <c r="Y93" i="41"/>
  <c r="Z1297" i="41"/>
  <c r="T88" i="41"/>
  <c r="Z190" i="41"/>
  <c r="R1269" i="41"/>
  <c r="S1208" i="41"/>
  <c r="S1234" i="41"/>
  <c r="S1247" i="41"/>
  <c r="V1270" i="41"/>
  <c r="S1322" i="41"/>
  <c r="V1284" i="41"/>
  <c r="U1312" i="41"/>
  <c r="Y104" i="41"/>
  <c r="Q1309" i="41"/>
  <c r="R198" i="41"/>
  <c r="Q1212" i="41"/>
  <c r="S1236" i="41"/>
  <c r="X1220" i="41"/>
  <c r="X1306" i="41"/>
  <c r="R79" i="41"/>
  <c r="R1280" i="41"/>
  <c r="R1319" i="41"/>
  <c r="Y134" i="41"/>
  <c r="AA1239" i="41"/>
  <c r="R1262" i="41"/>
  <c r="AB1266" i="41"/>
  <c r="T104" i="41"/>
  <c r="Y1296" i="41"/>
  <c r="R87" i="41"/>
  <c r="U1292" i="41"/>
  <c r="R176" i="41"/>
  <c r="AB1222" i="41"/>
  <c r="Y1239" i="41"/>
  <c r="X1266" i="41"/>
  <c r="T100" i="41"/>
  <c r="U1222" i="41"/>
  <c r="R1252" i="41"/>
  <c r="Z88" i="41"/>
  <c r="AA1295" i="41"/>
  <c r="T84" i="41"/>
  <c r="AA1312" i="41"/>
  <c r="AA1241" i="41"/>
  <c r="Y84" i="41"/>
  <c r="W1295" i="41"/>
  <c r="S1312" i="41"/>
  <c r="X97" i="41"/>
  <c r="W1299" i="41"/>
  <c r="R88" i="41"/>
  <c r="Y1287" i="41"/>
  <c r="X78" i="41"/>
  <c r="AA128" i="41"/>
  <c r="Y165" i="41"/>
  <c r="Y1219" i="41"/>
  <c r="S1239" i="41"/>
  <c r="Y87" i="41"/>
  <c r="T106" i="41"/>
  <c r="X1309" i="41"/>
  <c r="Z98" i="41"/>
  <c r="X1300" i="41"/>
  <c r="T89" i="41"/>
  <c r="Y1302" i="41"/>
  <c r="AA166" i="41"/>
  <c r="U156" i="41"/>
  <c r="R117" i="41"/>
  <c r="R181" i="41"/>
  <c r="U1236" i="41"/>
  <c r="AB1254" i="41"/>
  <c r="T102" i="41"/>
  <c r="R1289" i="41"/>
  <c r="S80" i="41"/>
  <c r="AB1282" i="41"/>
  <c r="R1318" i="41"/>
  <c r="Z107" i="41"/>
  <c r="V87" i="41"/>
  <c r="AA188" i="41"/>
  <c r="U1247" i="41"/>
  <c r="AB1205" i="41"/>
  <c r="Q1301" i="41"/>
  <c r="Y1318" i="41"/>
  <c r="V104" i="41"/>
  <c r="AB1306" i="41"/>
  <c r="AB95" i="41"/>
  <c r="Q1296" i="41"/>
  <c r="U87" i="41"/>
  <c r="AA185" i="41"/>
  <c r="U201" i="41"/>
  <c r="S1225" i="41"/>
  <c r="Y1245" i="41"/>
  <c r="W93" i="41"/>
  <c r="Q1278" i="41"/>
  <c r="Q1316" i="41"/>
  <c r="W106" i="41"/>
  <c r="Q1307" i="41"/>
  <c r="Q96" i="41"/>
  <c r="Y1314" i="41"/>
  <c r="W146" i="41"/>
  <c r="S1296" i="41"/>
  <c r="T153" i="41"/>
  <c r="AA138" i="41"/>
  <c r="AA1314" i="41"/>
  <c r="U1167" i="41"/>
  <c r="W1168" i="41"/>
  <c r="S1195" i="41"/>
  <c r="U1189" i="41"/>
  <c r="V1179" i="41"/>
  <c r="W1248" i="41"/>
  <c r="X1296" i="41"/>
  <c r="W1174" i="41"/>
  <c r="AA1146" i="41"/>
  <c r="R1192" i="41"/>
  <c r="T1130" i="41"/>
  <c r="X1140" i="41"/>
  <c r="AB1174" i="41"/>
  <c r="R1185" i="41"/>
  <c r="U1173" i="41"/>
  <c r="U1241" i="41"/>
  <c r="Z1205" i="41"/>
  <c r="Y1301" i="41"/>
  <c r="U681" i="41"/>
  <c r="X479" i="41"/>
  <c r="AA420" i="41"/>
  <c r="S387" i="41"/>
  <c r="AA357" i="41"/>
  <c r="V331" i="41"/>
  <c r="AB49" i="41"/>
  <c r="W43" i="41"/>
  <c r="W32" i="41"/>
  <c r="R48" i="41"/>
  <c r="Y64" i="41"/>
  <c r="Z347" i="41"/>
  <c r="AB19" i="41"/>
  <c r="T47" i="41"/>
  <c r="AA43" i="41"/>
  <c r="Y56" i="41"/>
  <c r="X23" i="41"/>
  <c r="AB272" i="41"/>
  <c r="AB43" i="41"/>
  <c r="U416" i="41"/>
  <c r="U60" i="41"/>
  <c r="W26" i="41"/>
  <c r="V571" i="41"/>
  <c r="U430" i="41"/>
  <c r="AA359" i="41"/>
  <c r="Y318" i="41"/>
  <c r="AB44" i="41"/>
  <c r="U76" i="41"/>
  <c r="X31" i="41"/>
  <c r="U17" i="41"/>
  <c r="AA33" i="41"/>
  <c r="W59" i="41"/>
  <c r="AB74" i="41"/>
  <c r="X754" i="41"/>
  <c r="AA645" i="41"/>
  <c r="AA495" i="41"/>
  <c r="U491" i="41"/>
  <c r="AA403" i="41"/>
  <c r="U377" i="41"/>
  <c r="R425" i="41"/>
  <c r="V326" i="41"/>
  <c r="Q373" i="41"/>
  <c r="R55" i="41"/>
  <c r="X70" i="41"/>
  <c r="R371" i="41"/>
  <c r="V21" i="41"/>
  <c r="Q41" i="41"/>
  <c r="V69" i="41"/>
  <c r="R18" i="41"/>
  <c r="U67" i="41"/>
  <c r="X34" i="41"/>
  <c r="T399" i="41"/>
  <c r="X56" i="41"/>
  <c r="AA22" i="41"/>
  <c r="Q71" i="41"/>
  <c r="Q37" i="41"/>
  <c r="T20" i="41"/>
  <c r="U445" i="41"/>
  <c r="S353" i="41"/>
  <c r="AA315" i="41"/>
  <c r="Z35" i="41"/>
  <c r="AB34" i="41"/>
  <c r="U73" i="41"/>
  <c r="AB33" i="41"/>
  <c r="X46" i="41"/>
  <c r="V63" i="41"/>
  <c r="Y279" i="41"/>
  <c r="U16" i="41"/>
  <c r="X62" i="41"/>
  <c r="Y435" i="41"/>
  <c r="Z34" i="41"/>
  <c r="W68" i="41"/>
  <c r="T14" i="41"/>
  <c r="V47" i="41"/>
  <c r="AA275" i="41"/>
  <c r="T29" i="41"/>
  <c r="AA63" i="41"/>
  <c r="T15" i="41"/>
  <c r="S48" i="41"/>
  <c r="R35" i="41"/>
  <c r="Y73" i="41"/>
  <c r="U52" i="41"/>
  <c r="W33" i="41"/>
  <c r="X286" i="41"/>
  <c r="Y353" i="41"/>
  <c r="U422" i="41"/>
  <c r="AA316" i="41"/>
  <c r="AB383" i="41"/>
  <c r="AA284" i="41"/>
  <c r="X363" i="41"/>
  <c r="Z325" i="41"/>
  <c r="Y294" i="41"/>
  <c r="Y434" i="41"/>
  <c r="Q391" i="41"/>
  <c r="S354" i="41"/>
  <c r="T318" i="41"/>
  <c r="S290" i="41"/>
  <c r="Y433" i="41"/>
  <c r="V387" i="41"/>
  <c r="U358" i="41"/>
  <c r="T454" i="41"/>
  <c r="X477" i="41"/>
  <c r="T446" i="41"/>
  <c r="V446" i="41"/>
  <c r="T508" i="41"/>
  <c r="Y505" i="41"/>
  <c r="R582" i="41"/>
  <c r="U570" i="41"/>
  <c r="W649" i="41"/>
  <c r="W702" i="41"/>
  <c r="T55" i="41"/>
  <c r="AB36" i="41"/>
  <c r="W289" i="41"/>
  <c r="X356" i="41"/>
  <c r="X430" i="41"/>
  <c r="Z319" i="41"/>
  <c r="AA386" i="41"/>
  <c r="Z287" i="41"/>
  <c r="U371" i="41"/>
  <c r="W332" i="41"/>
  <c r="V302" i="41"/>
  <c r="T455" i="41"/>
  <c r="Z400" i="41"/>
  <c r="AB361" i="41"/>
  <c r="R325" i="41"/>
  <c r="AB297" i="41"/>
  <c r="R457" i="41"/>
  <c r="T394" i="41"/>
  <c r="R366" i="41"/>
  <c r="Y462" i="41"/>
  <c r="Q484" i="41"/>
  <c r="Y453" i="41"/>
  <c r="Z454" i="41"/>
  <c r="T520" i="41"/>
  <c r="Y517" i="41"/>
  <c r="V591" i="41"/>
  <c r="Q586" i="41"/>
  <c r="Z521" i="41"/>
  <c r="W721" i="41"/>
  <c r="T38" i="41"/>
  <c r="U72" i="41"/>
  <c r="Y385" i="41"/>
  <c r="Z46" i="41"/>
  <c r="AA274" i="41"/>
  <c r="X24" i="41"/>
  <c r="AB57" i="41"/>
  <c r="S402" i="41"/>
  <c r="R39" i="41"/>
  <c r="W73" i="41"/>
  <c r="W25" i="41"/>
  <c r="Q58" i="41"/>
  <c r="Z28" i="41"/>
  <c r="AB424" i="41"/>
  <c r="AA72" i="41"/>
  <c r="V54" i="41"/>
  <c r="Q307" i="41"/>
  <c r="R374" i="41"/>
  <c r="AB511" i="41"/>
  <c r="S337" i="41"/>
  <c r="T404" i="41"/>
  <c r="S305" i="41"/>
  <c r="U405" i="41"/>
  <c r="W367" i="41"/>
  <c r="W336" i="41"/>
  <c r="Y299" i="41"/>
  <c r="AA450" i="41"/>
  <c r="AB396" i="41"/>
  <c r="R360" i="41"/>
  <c r="AB332" i="41"/>
  <c r="S293" i="41"/>
  <c r="Q437" i="41"/>
  <c r="R401" i="41"/>
  <c r="V496" i="41"/>
  <c r="AA549" i="41"/>
  <c r="AA488" i="41"/>
  <c r="S420" i="41"/>
  <c r="T514" i="41"/>
  <c r="X538" i="41"/>
  <c r="U580" i="41"/>
  <c r="S659" i="41"/>
  <c r="Z720" i="41"/>
  <c r="Y816" i="41"/>
  <c r="R449" i="41"/>
  <c r="V471" i="41"/>
  <c r="Y494" i="41"/>
  <c r="T553" i="41"/>
  <c r="W486" i="41"/>
  <c r="V545" i="41"/>
  <c r="X612" i="41"/>
  <c r="S606" i="41"/>
  <c r="V531" i="41"/>
  <c r="T509" i="41"/>
  <c r="V705" i="41"/>
  <c r="AA529" i="41"/>
  <c r="X570" i="41"/>
  <c r="Q643" i="41"/>
  <c r="U639" i="41"/>
  <c r="W706" i="41"/>
  <c r="AB643" i="41"/>
  <c r="Y674" i="41"/>
  <c r="R739" i="41"/>
  <c r="AA810" i="41"/>
  <c r="V920" i="41"/>
  <c r="U581" i="41"/>
  <c r="Q562" i="41"/>
  <c r="AB601" i="41"/>
  <c r="Z579" i="41"/>
  <c r="V622" i="41"/>
  <c r="V624" i="41"/>
  <c r="Q798" i="41"/>
  <c r="R639" i="41"/>
  <c r="U676" i="41"/>
  <c r="AA686" i="41"/>
  <c r="Y747" i="41"/>
  <c r="Y795" i="41"/>
  <c r="S1010" i="41"/>
  <c r="R474" i="41"/>
  <c r="V498" i="41"/>
  <c r="X534" i="41"/>
  <c r="W473" i="41"/>
  <c r="S533" i="41"/>
  <c r="V503" i="41"/>
  <c r="U644" i="41"/>
  <c r="R632" i="41"/>
  <c r="V555" i="41"/>
  <c r="S535" i="41"/>
  <c r="R574" i="41"/>
  <c r="AA553" i="41"/>
  <c r="W596" i="41"/>
  <c r="Y571" i="41"/>
  <c r="Q672" i="41"/>
  <c r="AB677" i="41"/>
  <c r="AB693" i="41"/>
  <c r="AB635" i="41"/>
  <c r="Z795" i="41"/>
  <c r="Z883" i="41"/>
  <c r="T875" i="41"/>
  <c r="W785" i="41"/>
  <c r="W763" i="41"/>
  <c r="Y739" i="41"/>
  <c r="Z811" i="41"/>
  <c r="AB872" i="41"/>
  <c r="U837" i="41"/>
  <c r="V867" i="41"/>
  <c r="U921" i="41"/>
  <c r="AA883" i="41"/>
  <c r="Z923" i="41"/>
  <c r="X1052" i="41"/>
  <c r="Q383" i="41"/>
  <c r="R278" i="41"/>
  <c r="S345" i="41"/>
  <c r="T412" i="41"/>
  <c r="R314" i="41"/>
  <c r="S381" i="41"/>
  <c r="T278" i="41"/>
  <c r="U345" i="41"/>
  <c r="V412" i="41"/>
  <c r="V308" i="41"/>
  <c r="W375" i="41"/>
  <c r="X272" i="41"/>
  <c r="Y339" i="41"/>
  <c r="Y407" i="41"/>
  <c r="W311" i="41"/>
  <c r="X379" i="41"/>
  <c r="Z272" i="41"/>
  <c r="Z340" i="41"/>
  <c r="AA407" i="41"/>
  <c r="Y311" i="41"/>
  <c r="Z378" i="41"/>
  <c r="AB517" i="41"/>
  <c r="Y474" i="41"/>
  <c r="V430" i="41"/>
  <c r="U499" i="41"/>
  <c r="Q498" i="41"/>
  <c r="X467" i="41"/>
  <c r="Z428" i="41"/>
  <c r="Y495" i="41"/>
  <c r="S449" i="41"/>
  <c r="Y542" i="41"/>
  <c r="U473" i="41"/>
  <c r="S629" i="41"/>
  <c r="AA512" i="41"/>
  <c r="R496" i="41"/>
  <c r="S466" i="41"/>
  <c r="Z435" i="41"/>
  <c r="Q510" i="41"/>
  <c r="Z523" i="41"/>
  <c r="T592" i="41"/>
  <c r="S519" i="41"/>
  <c r="AA585" i="41"/>
  <c r="V567" i="41"/>
  <c r="Q636" i="41"/>
  <c r="Z576" i="41"/>
  <c r="T670" i="41"/>
  <c r="W555" i="41"/>
  <c r="AB625" i="41"/>
  <c r="Y629" i="41"/>
  <c r="V608" i="41"/>
  <c r="T563" i="41"/>
  <c r="S529" i="41"/>
  <c r="AB688" i="41"/>
  <c r="U698" i="41"/>
  <c r="S655" i="41"/>
  <c r="AB728" i="41"/>
  <c r="Q731" i="41"/>
  <c r="T709" i="41"/>
  <c r="R873" i="41"/>
  <c r="Q938" i="41"/>
  <c r="Y968" i="41"/>
  <c r="AB351" i="41"/>
  <c r="R313" i="41"/>
  <c r="Q282" i="41"/>
  <c r="Y415" i="41"/>
  <c r="U379" i="41"/>
  <c r="W342" i="41"/>
  <c r="X306" i="41"/>
  <c r="W278" i="41"/>
  <c r="AB414" i="41"/>
  <c r="Z375" i="41"/>
  <c r="Y346" i="41"/>
  <c r="T442" i="41"/>
  <c r="X465" i="41"/>
  <c r="U627" i="41"/>
  <c r="Q463" i="41"/>
  <c r="U484" i="41"/>
  <c r="X512" i="41"/>
  <c r="V462" i="41"/>
  <c r="R504" i="41"/>
  <c r="T615" i="41"/>
  <c r="V627" i="41"/>
  <c r="Q620" i="41"/>
  <c r="U544" i="41"/>
  <c r="S522" i="41"/>
  <c r="Q563" i="41"/>
  <c r="Z542" i="41"/>
  <c r="W583" i="41"/>
  <c r="Y546" i="41"/>
  <c r="AB648" i="41"/>
  <c r="AA654" i="41"/>
  <c r="AA669" i="41"/>
  <c r="W701" i="41"/>
  <c r="Q765" i="41"/>
  <c r="W828" i="41"/>
  <c r="S822" i="41"/>
  <c r="R866" i="41"/>
  <c r="S913" i="41"/>
  <c r="X1011" i="41"/>
  <c r="V289" i="41"/>
  <c r="X271" i="41"/>
  <c r="T57" i="41"/>
  <c r="AA38" i="41"/>
  <c r="V291" i="41"/>
  <c r="W358" i="41"/>
  <c r="Q434" i="41"/>
  <c r="Y321" i="41"/>
  <c r="Z388" i="41"/>
  <c r="Y289" i="41"/>
  <c r="Z356" i="41"/>
  <c r="S425" i="41"/>
  <c r="AB318" i="41"/>
  <c r="Q384" i="41"/>
  <c r="AB287" i="41"/>
  <c r="Q353" i="41"/>
  <c r="W421" i="41"/>
  <c r="R317" i="41"/>
  <c r="S384" i="41"/>
  <c r="T280" i="41"/>
  <c r="U347" i="41"/>
  <c r="Y414" i="41"/>
  <c r="V311" i="41"/>
  <c r="W378" i="41"/>
  <c r="U283" i="41"/>
  <c r="V350" i="41"/>
  <c r="Z420" i="41"/>
  <c r="X311" i="41"/>
  <c r="Y380" i="41"/>
  <c r="W283" i="41"/>
  <c r="X351" i="41"/>
  <c r="Z419" i="41"/>
  <c r="AA447" i="41"/>
  <c r="Z520" i="41"/>
  <c r="AA474" i="41"/>
  <c r="W443" i="41"/>
  <c r="T472" i="41"/>
  <c r="Z495" i="41"/>
  <c r="AA530" i="41"/>
  <c r="Y471" i="41"/>
  <c r="T529" i="41"/>
  <c r="X501" i="41"/>
  <c r="Z639" i="41"/>
  <c r="T630" i="41"/>
  <c r="X553" i="41"/>
  <c r="U533" i="41"/>
  <c r="T572" i="41"/>
  <c r="Q551" i="41"/>
  <c r="Y594" i="41"/>
  <c r="Q567" i="41"/>
  <c r="U668" i="41"/>
  <c r="T673" i="41"/>
  <c r="T689" i="41"/>
  <c r="Z741" i="41"/>
  <c r="V785" i="41"/>
  <c r="AA761" i="41"/>
  <c r="S865" i="41"/>
  <c r="U816" i="41"/>
  <c r="X859" i="41"/>
  <c r="W1038" i="41"/>
  <c r="Q63" i="41"/>
  <c r="T23" i="41"/>
  <c r="AB343" i="41"/>
  <c r="R306" i="41"/>
  <c r="R274" i="41"/>
  <c r="T407" i="41"/>
  <c r="V369" i="41"/>
  <c r="V338" i="41"/>
  <c r="W302" i="41"/>
  <c r="U507" i="41"/>
  <c r="AA399" i="41"/>
  <c r="Q362" i="41"/>
  <c r="AA335" i="41"/>
  <c r="R295" i="41"/>
  <c r="U442" i="41"/>
  <c r="R403" i="41"/>
  <c r="Q499" i="41"/>
  <c r="Y452" i="41"/>
  <c r="Y490" i="41"/>
  <c r="S538" i="41"/>
  <c r="Z431" i="41"/>
  <c r="W459" i="41"/>
  <c r="W553" i="41"/>
  <c r="AA458" i="41"/>
  <c r="Z548" i="41"/>
  <c r="T543" i="41"/>
  <c r="V592" i="41"/>
  <c r="AA600" i="41"/>
  <c r="W580" i="41"/>
  <c r="V619" i="41"/>
  <c r="S599" i="41"/>
  <c r="AB776" i="41"/>
  <c r="Z509" i="41"/>
  <c r="W668" i="41"/>
  <c r="Q677" i="41"/>
  <c r="AB721" i="41"/>
  <c r="Q775" i="41"/>
  <c r="S790" i="41"/>
  <c r="U770" i="41"/>
  <c r="V943" i="41"/>
  <c r="U624" i="41"/>
  <c r="Y622" i="41"/>
  <c r="Y692" i="41"/>
  <c r="W782" i="41"/>
  <c r="AA660" i="41"/>
  <c r="T725" i="41"/>
  <c r="T730" i="41"/>
  <c r="Q1002" i="41"/>
  <c r="AA832" i="41"/>
  <c r="W864" i="41"/>
  <c r="X573" i="41"/>
  <c r="V673" i="41"/>
  <c r="T773" i="41"/>
  <c r="S807" i="41"/>
  <c r="Y892" i="41"/>
  <c r="S776" i="41"/>
  <c r="T732" i="41"/>
  <c r="X834" i="41"/>
  <c r="Y1059" i="41"/>
  <c r="V1224" i="41"/>
  <c r="R1019" i="41"/>
  <c r="AA957" i="41"/>
  <c r="Q1099" i="41"/>
  <c r="V1084" i="41"/>
  <c r="R1049" i="41"/>
  <c r="X1065" i="41"/>
  <c r="Q970" i="41"/>
  <c r="S963" i="41"/>
  <c r="W900" i="41"/>
  <c r="U899" i="41"/>
  <c r="Y1094" i="41"/>
  <c r="X1045" i="41"/>
  <c r="X1084" i="41"/>
  <c r="W1071" i="41"/>
  <c r="R1044" i="41"/>
  <c r="X1024" i="41"/>
  <c r="Q1018" i="41"/>
  <c r="W997" i="41"/>
  <c r="V931" i="41"/>
  <c r="Z962" i="41"/>
  <c r="Y974" i="41"/>
  <c r="W962" i="41"/>
  <c r="V925" i="41"/>
  <c r="S1040" i="41"/>
  <c r="S975" i="41"/>
  <c r="Q975" i="41"/>
  <c r="Y942" i="41"/>
  <c r="T1051" i="41"/>
  <c r="AA928" i="41"/>
  <c r="U903" i="41"/>
  <c r="Y887" i="41"/>
  <c r="Q870" i="41"/>
  <c r="Z951" i="41"/>
  <c r="Q927" i="41"/>
  <c r="AB907" i="41"/>
  <c r="T1039" i="41"/>
  <c r="S944" i="41"/>
  <c r="V913" i="41"/>
  <c r="Z896" i="41"/>
  <c r="R880" i="41"/>
  <c r="X945" i="41"/>
  <c r="Z920" i="41"/>
  <c r="S902" i="41"/>
  <c r="X956" i="41"/>
  <c r="AA923" i="41"/>
  <c r="Z906" i="41"/>
  <c r="R890" i="41"/>
  <c r="V873" i="41"/>
  <c r="Z857" i="41"/>
  <c r="AB1079" i="41"/>
  <c r="R1122" i="41"/>
  <c r="S1038" i="41"/>
  <c r="Z1041" i="41"/>
  <c r="S1070" i="41"/>
  <c r="Q1060" i="41"/>
  <c r="U1064" i="41"/>
  <c r="AB997" i="41"/>
  <c r="S1043" i="41"/>
  <c r="V1076" i="41"/>
  <c r="Y1023" i="41"/>
  <c r="Q1061" i="41"/>
  <c r="S1016" i="41"/>
  <c r="AB1042" i="41"/>
  <c r="X996" i="41"/>
  <c r="AA976" i="41"/>
  <c r="W930" i="41"/>
  <c r="V1049" i="41"/>
  <c r="AB960" i="41"/>
  <c r="S968" i="41"/>
  <c r="Z972" i="41"/>
  <c r="U928" i="41"/>
  <c r="Y1081" i="41"/>
  <c r="Q967" i="41"/>
  <c r="X923" i="41"/>
  <c r="V961" i="41"/>
  <c r="W1035" i="41"/>
  <c r="V960" i="41"/>
  <c r="T974" i="41"/>
  <c r="R986" i="41"/>
  <c r="Z953" i="41"/>
  <c r="R987" i="41"/>
  <c r="Y912" i="41"/>
  <c r="V878" i="41"/>
  <c r="Y937" i="41"/>
  <c r="V1119" i="41"/>
  <c r="R1051" i="41"/>
  <c r="Z1077" i="41"/>
  <c r="S952" i="41"/>
  <c r="Z1070" i="41"/>
  <c r="R1095" i="41"/>
  <c r="Q1066" i="41"/>
  <c r="Z1044" i="41"/>
  <c r="R931" i="41"/>
  <c r="AB988" i="41"/>
  <c r="U889" i="41"/>
  <c r="Y883" i="41"/>
  <c r="V1108" i="41"/>
  <c r="W1057" i="41"/>
  <c r="U1007" i="41"/>
  <c r="T1030" i="41"/>
  <c r="AB1021" i="41"/>
  <c r="U1002" i="41"/>
  <c r="AA1066" i="41"/>
  <c r="AB1007" i="41"/>
  <c r="Z988" i="41"/>
  <c r="R993" i="41"/>
  <c r="V952" i="41"/>
  <c r="X991" i="41"/>
  <c r="X984" i="41"/>
  <c r="V985" i="41"/>
  <c r="W958" i="41"/>
  <c r="U970" i="41"/>
  <c r="Q937" i="41"/>
  <c r="W966" i="41"/>
  <c r="T917" i="41"/>
  <c r="Y899" i="41"/>
  <c r="Q883" i="41"/>
  <c r="U866" i="41"/>
  <c r="AB945" i="41"/>
  <c r="AA921" i="41"/>
  <c r="T903" i="41"/>
  <c r="S986" i="41"/>
  <c r="U931" i="41"/>
  <c r="Z908" i="41"/>
  <c r="R892" i="41"/>
  <c r="V875" i="41"/>
  <c r="T937" i="41"/>
  <c r="R916" i="41"/>
  <c r="W898" i="41"/>
  <c r="W945" i="41"/>
  <c r="Z919" i="41"/>
  <c r="R902" i="41"/>
  <c r="V886" i="41"/>
  <c r="Z869" i="41"/>
  <c r="W1212" i="41"/>
  <c r="T1098" i="41"/>
  <c r="AA1128" i="41"/>
  <c r="Z1142" i="41"/>
  <c r="W1007" i="41"/>
  <c r="T1032" i="41"/>
  <c r="T1044" i="41"/>
  <c r="S1044" i="41"/>
  <c r="X1102" i="41"/>
  <c r="S1030" i="41"/>
  <c r="Q1056" i="41"/>
  <c r="X1012" i="41"/>
  <c r="W1049" i="41"/>
  <c r="T1106" i="41"/>
  <c r="AA1030" i="41"/>
  <c r="AA1056" i="41"/>
  <c r="Z964" i="41"/>
  <c r="S1000" i="41"/>
  <c r="Y998" i="41"/>
  <c r="T1011" i="41"/>
  <c r="Z1032" i="41"/>
  <c r="Y961" i="41"/>
  <c r="Y999" i="41"/>
  <c r="AB1006" i="41"/>
  <c r="AB956" i="41"/>
  <c r="W995" i="41"/>
  <c r="U950" i="41"/>
  <c r="Z996" i="41"/>
  <c r="Z1000" i="41"/>
  <c r="AB965" i="41"/>
  <c r="Z978" i="41"/>
  <c r="V945" i="41"/>
  <c r="W953" i="41"/>
  <c r="V902" i="41"/>
  <c r="R869" i="41"/>
  <c r="Y1078" i="41"/>
  <c r="V1161" i="41"/>
  <c r="X1159" i="41"/>
  <c r="R1076" i="41"/>
  <c r="T880" i="41"/>
  <c r="V1077" i="41"/>
  <c r="AB1082" i="41"/>
  <c r="Q1073" i="41"/>
  <c r="T1040" i="41"/>
  <c r="X954" i="41"/>
  <c r="W998" i="41"/>
  <c r="Y947" i="41"/>
  <c r="T991" i="41"/>
  <c r="Y954" i="41"/>
  <c r="Z934" i="41"/>
  <c r="U891" i="41"/>
  <c r="Z959" i="41"/>
  <c r="W913" i="41"/>
  <c r="S950" i="41"/>
  <c r="V900" i="41"/>
  <c r="X951" i="41"/>
  <c r="AA906" i="41"/>
  <c r="AA929" i="41"/>
  <c r="Z894" i="41"/>
  <c r="V861" i="41"/>
  <c r="T1109" i="41"/>
  <c r="Z1017" i="41"/>
  <c r="U1092" i="41"/>
  <c r="AA1011" i="41"/>
  <c r="AB1009" i="41"/>
  <c r="AA1083" i="41"/>
  <c r="R1052" i="41"/>
  <c r="AB987" i="41"/>
  <c r="Z976" i="41"/>
  <c r="T980" i="41"/>
  <c r="V939" i="41"/>
  <c r="R979" i="41"/>
  <c r="X971" i="41"/>
  <c r="W971" i="41"/>
  <c r="Y997" i="41"/>
  <c r="Z928" i="41"/>
  <c r="Z886" i="41"/>
  <c r="T916" i="41"/>
  <c r="U959" i="41"/>
  <c r="S903" i="41"/>
  <c r="Z956" i="41"/>
  <c r="W911" i="41"/>
  <c r="R934" i="41"/>
  <c r="W897" i="41"/>
  <c r="S864" i="41"/>
  <c r="U948" i="41"/>
  <c r="Y923" i="41"/>
  <c r="Y906" i="41"/>
  <c r="Q890" i="41"/>
  <c r="Y964" i="41"/>
  <c r="V926" i="41"/>
  <c r="X906" i="41"/>
  <c r="AB890" i="41"/>
  <c r="U872" i="41"/>
  <c r="Z997" i="41"/>
  <c r="U935" i="41"/>
  <c r="AA915" i="41"/>
  <c r="S898" i="41"/>
  <c r="W882" i="41"/>
  <c r="X949" i="41"/>
  <c r="T921" i="41"/>
  <c r="Y903" i="41"/>
  <c r="AA955" i="41"/>
  <c r="Y930" i="41"/>
  <c r="AB912" i="41"/>
  <c r="T895" i="41"/>
  <c r="X879" i="41"/>
  <c r="T1163" i="41"/>
  <c r="W939" i="41"/>
  <c r="Z913" i="41"/>
  <c r="S895" i="41"/>
  <c r="W879" i="41"/>
  <c r="AB861" i="41"/>
  <c r="Y873" i="41"/>
  <c r="U853" i="41"/>
  <c r="Z835" i="41"/>
  <c r="R819" i="41"/>
  <c r="V802" i="41"/>
  <c r="AA889" i="41"/>
  <c r="R858" i="41"/>
  <c r="R1085" i="41"/>
  <c r="R1000" i="41"/>
  <c r="U1087" i="41"/>
  <c r="Z999" i="41"/>
  <c r="Z970" i="41"/>
  <c r="Z895" i="41"/>
  <c r="U1153" i="41"/>
  <c r="X1064" i="41"/>
  <c r="Y1088" i="41"/>
  <c r="AA1043" i="41"/>
  <c r="AB1055" i="41"/>
  <c r="S930" i="41"/>
  <c r="U962" i="41"/>
  <c r="S992" i="41"/>
  <c r="U933" i="41"/>
  <c r="X913" i="41"/>
  <c r="U879" i="41"/>
  <c r="Q939" i="41"/>
  <c r="X899" i="41"/>
  <c r="Z921" i="41"/>
  <c r="V888" i="41"/>
  <c r="T931" i="41"/>
  <c r="AA894" i="41"/>
  <c r="R915" i="41"/>
  <c r="Z882" i="41"/>
  <c r="W1124" i="41"/>
  <c r="AA1122" i="41"/>
  <c r="AB1067" i="41"/>
  <c r="Y1026" i="41"/>
  <c r="U1067" i="41"/>
  <c r="AB1045" i="41"/>
  <c r="U1039" i="41"/>
  <c r="Z1019" i="41"/>
  <c r="Y953" i="41"/>
  <c r="Q984" i="41"/>
  <c r="AA995" i="41"/>
  <c r="Z984" i="41"/>
  <c r="Z946" i="41"/>
  <c r="U937" i="41"/>
  <c r="Q990" i="41"/>
  <c r="V969" i="41"/>
  <c r="R933" i="41"/>
  <c r="Z861" i="41"/>
  <c r="Q906" i="41"/>
  <c r="AA942" i="41"/>
  <c r="AA895" i="41"/>
  <c r="Q944" i="41"/>
  <c r="T901" i="41"/>
  <c r="X922" i="41"/>
  <c r="S889" i="41"/>
  <c r="Y858" i="41"/>
  <c r="V942" i="41"/>
  <c r="Y919" i="41"/>
  <c r="Q902" i="41"/>
  <c r="U886" i="41"/>
  <c r="Y952" i="41"/>
  <c r="W920" i="41"/>
  <c r="AB902" i="41"/>
  <c r="T886" i="41"/>
  <c r="Y868" i="41"/>
  <c r="S954" i="41"/>
  <c r="V929" i="41"/>
  <c r="S911" i="41"/>
  <c r="W894" i="41"/>
  <c r="AA878" i="41"/>
  <c r="R938" i="41"/>
  <c r="X917" i="41"/>
  <c r="Q899" i="41"/>
  <c r="U949" i="41"/>
  <c r="Z924" i="41"/>
  <c r="T907" i="41"/>
  <c r="X891" i="41"/>
  <c r="AB874" i="41"/>
  <c r="U971" i="41"/>
  <c r="W927" i="41"/>
  <c r="S907" i="41"/>
  <c r="W891" i="41"/>
  <c r="T975" i="41"/>
  <c r="X979" i="41"/>
  <c r="Q866" i="41"/>
  <c r="AA998" i="41"/>
  <c r="Y978" i="41"/>
  <c r="AB968" i="41"/>
  <c r="U958" i="41"/>
  <c r="Q895" i="41"/>
  <c r="S917" i="41"/>
  <c r="R904" i="41"/>
  <c r="V912" i="41"/>
  <c r="V898" i="41"/>
  <c r="Z1091" i="41"/>
  <c r="Y1002" i="41"/>
  <c r="Q1020" i="41"/>
  <c r="T1065" i="41"/>
  <c r="AB986" i="41"/>
  <c r="W951" i="41"/>
  <c r="Y983" i="41"/>
  <c r="X957" i="41"/>
  <c r="R894" i="41"/>
  <c r="W1023" i="41"/>
  <c r="S879" i="41"/>
  <c r="Z954" i="41"/>
  <c r="W872" i="41"/>
  <c r="Z929" i="41"/>
  <c r="Y894" i="41"/>
  <c r="V938" i="41"/>
  <c r="X894" i="41"/>
  <c r="U860" i="41"/>
  <c r="W919" i="41"/>
  <c r="S886" i="41"/>
  <c r="R926" i="41"/>
  <c r="W996" i="41"/>
  <c r="X916" i="41"/>
  <c r="T883" i="41"/>
  <c r="Z947" i="41"/>
  <c r="AA899" i="41"/>
  <c r="T869" i="41"/>
  <c r="AA882" i="41"/>
  <c r="Y849" i="41"/>
  <c r="V827" i="41"/>
  <c r="R806" i="41"/>
  <c r="S875" i="41"/>
  <c r="W850" i="41"/>
  <c r="AB832" i="41"/>
  <c r="AA884" i="41"/>
  <c r="W849" i="41"/>
  <c r="AB831" i="41"/>
  <c r="T815" i="41"/>
  <c r="Y891" i="41"/>
  <c r="AB856" i="41"/>
  <c r="S839" i="41"/>
  <c r="W823" i="41"/>
  <c r="Z871" i="41"/>
  <c r="T850" i="41"/>
  <c r="Y832" i="41"/>
  <c r="Q816" i="41"/>
  <c r="V798" i="41"/>
  <c r="AB881" i="41"/>
  <c r="AA854" i="41"/>
  <c r="S837" i="41"/>
  <c r="W821" i="41"/>
  <c r="W871" i="41"/>
  <c r="T848" i="41"/>
  <c r="X831" i="41"/>
  <c r="AB815" i="41"/>
  <c r="U797" i="41"/>
  <c r="T881" i="41"/>
  <c r="Y854" i="41"/>
  <c r="R836" i="41"/>
  <c r="V820" i="41"/>
  <c r="U936" i="41"/>
  <c r="W857" i="41"/>
  <c r="Y840" i="41"/>
  <c r="Q824" i="41"/>
  <c r="W878" i="41"/>
  <c r="V855" i="41"/>
  <c r="AA837" i="41"/>
  <c r="S821" i="41"/>
  <c r="AB934" i="41"/>
  <c r="V869" i="41"/>
  <c r="Z849" i="41"/>
  <c r="S831" i="41"/>
  <c r="W815" i="41"/>
  <c r="AB797" i="41"/>
  <c r="W803" i="41"/>
  <c r="W780" i="41"/>
  <c r="AA764" i="41"/>
  <c r="T746" i="41"/>
  <c r="X730" i="41"/>
  <c r="Q712" i="41"/>
  <c r="X791" i="41"/>
  <c r="Q773" i="41"/>
  <c r="U757" i="41"/>
  <c r="Z739" i="41"/>
  <c r="T819" i="41"/>
  <c r="V792" i="41"/>
  <c r="Z775" i="41"/>
  <c r="R759" i="41"/>
  <c r="W741" i="41"/>
  <c r="AA725" i="41"/>
  <c r="T856" i="41"/>
  <c r="W790" i="41"/>
  <c r="AB772" i="41"/>
  <c r="T756" i="41"/>
  <c r="Y738" i="41"/>
  <c r="W840" i="41"/>
  <c r="S796" i="41"/>
  <c r="U778" i="41"/>
  <c r="Y762" i="41"/>
  <c r="Q745" i="41"/>
  <c r="U729" i="41"/>
  <c r="Y712" i="41"/>
  <c r="V801" i="41"/>
  <c r="AB783" i="41"/>
  <c r="U765" i="41"/>
  <c r="Z747" i="41"/>
  <c r="R731" i="41"/>
  <c r="R808" i="41"/>
  <c r="Y785" i="41"/>
  <c r="R767" i="41"/>
  <c r="V751" i="41"/>
  <c r="Z734" i="41"/>
  <c r="R718" i="41"/>
  <c r="X802" i="41"/>
  <c r="Y784" i="41"/>
  <c r="R766" i="41"/>
  <c r="V750" i="41"/>
  <c r="Z733" i="41"/>
  <c r="S715" i="41"/>
  <c r="X811" i="41"/>
  <c r="U787" i="41"/>
  <c r="Z769" i="41"/>
  <c r="R753" i="41"/>
  <c r="W735" i="41"/>
  <c r="T802" i="41"/>
  <c r="X1123" i="41"/>
  <c r="AA1090" i="41"/>
  <c r="AB1121" i="41"/>
  <c r="S1049" i="41"/>
  <c r="S1066" i="41"/>
  <c r="Z1001" i="41"/>
  <c r="Z1025" i="41"/>
  <c r="X1026" i="41"/>
  <c r="AB1065" i="41"/>
  <c r="S1018" i="41"/>
  <c r="Q1044" i="41"/>
  <c r="X999" i="41"/>
  <c r="W1036" i="41"/>
  <c r="AA1063" i="41"/>
  <c r="AA1018" i="41"/>
  <c r="U1000" i="41"/>
  <c r="Z952" i="41"/>
  <c r="Q985" i="41"/>
  <c r="S982" i="41"/>
  <c r="Y990" i="41"/>
  <c r="V994" i="41"/>
  <c r="Y949" i="41"/>
  <c r="AA983" i="41"/>
  <c r="U988" i="41"/>
  <c r="AB944" i="41"/>
  <c r="Z982" i="41"/>
  <c r="V936" i="41"/>
  <c r="Y982" i="41"/>
  <c r="Q989" i="41"/>
  <c r="Y956" i="41"/>
  <c r="W968" i="41"/>
  <c r="S935" i="41"/>
  <c r="Y931" i="41"/>
  <c r="Y1060" i="41"/>
  <c r="AA1026" i="41"/>
  <c r="T963" i="41"/>
  <c r="AA1147" i="41"/>
  <c r="AA1046" i="41"/>
  <c r="AB985" i="41"/>
  <c r="S939" i="41"/>
  <c r="Q925" i="41"/>
  <c r="Y874" i="41"/>
  <c r="AB895" i="41"/>
  <c r="Z884" i="41"/>
  <c r="T985" i="41"/>
  <c r="R878" i="41"/>
  <c r="Z1087" i="41"/>
  <c r="Y1158" i="41"/>
  <c r="AA1033" i="41"/>
  <c r="X1009" i="41"/>
  <c r="AB972" i="41"/>
  <c r="Z971" i="41"/>
  <c r="S927" i="41"/>
  <c r="R961" i="41"/>
  <c r="T950" i="41"/>
  <c r="AA920" i="41"/>
  <c r="AB929" i="41"/>
  <c r="S914" i="41"/>
  <c r="AB964" i="41"/>
  <c r="Q915" i="41"/>
  <c r="Y882" i="41"/>
  <c r="AA916" i="41"/>
  <c r="X882" i="41"/>
  <c r="Q948" i="41"/>
  <c r="W906" i="41"/>
  <c r="S1008" i="41"/>
  <c r="AB913" i="41"/>
  <c r="U943" i="41"/>
  <c r="X903" i="41"/>
  <c r="T870" i="41"/>
  <c r="R921" i="41"/>
  <c r="AA887" i="41"/>
  <c r="X865" i="41"/>
  <c r="Y867" i="41"/>
  <c r="Q844" i="41"/>
  <c r="Z823" i="41"/>
  <c r="Z798" i="41"/>
  <c r="Q869" i="41"/>
  <c r="AA846" i="41"/>
  <c r="T828" i="41"/>
  <c r="U867" i="41"/>
  <c r="AB843" i="41"/>
  <c r="T827" i="41"/>
  <c r="Y809" i="41"/>
  <c r="Y879" i="41"/>
  <c r="S852" i="41"/>
  <c r="W835" i="41"/>
  <c r="AA819" i="41"/>
  <c r="Z865" i="41"/>
  <c r="X846" i="41"/>
  <c r="Q828" i="41"/>
  <c r="V810" i="41"/>
  <c r="Z794" i="41"/>
  <c r="Y871" i="41"/>
  <c r="S850" i="41"/>
  <c r="W833" i="41"/>
  <c r="AA817" i="41"/>
  <c r="R861" i="41"/>
  <c r="X843" i="41"/>
  <c r="AB827" i="41"/>
  <c r="U809" i="41"/>
  <c r="Y793" i="41"/>
  <c r="AB869" i="41"/>
  <c r="Q850" i="41"/>
  <c r="V832" i="41"/>
  <c r="Z816" i="41"/>
  <c r="R881" i="41"/>
  <c r="Y853" i="41"/>
  <c r="Q836" i="41"/>
  <c r="U820" i="41"/>
  <c r="Q871" i="41"/>
  <c r="Z851" i="41"/>
  <c r="S833" i="41"/>
  <c r="W817" i="41"/>
  <c r="U904" i="41"/>
  <c r="U863" i="41"/>
  <c r="S843" i="41"/>
  <c r="W827" i="41"/>
  <c r="AB809" i="41"/>
  <c r="T793" i="41"/>
  <c r="U795" i="41"/>
  <c r="AA776" i="41"/>
  <c r="S760" i="41"/>
  <c r="X742" i="41"/>
  <c r="AB726" i="41"/>
  <c r="U857" i="41"/>
  <c r="AB787" i="41"/>
  <c r="U769" i="41"/>
  <c r="Y753" i="41"/>
  <c r="R735" i="41"/>
  <c r="AB810" i="41"/>
  <c r="Z788" i="41"/>
  <c r="R771" i="41"/>
  <c r="V755" i="41"/>
  <c r="AA737" i="41"/>
  <c r="S721" i="41"/>
  <c r="Y814" i="41"/>
  <c r="AA786" i="41"/>
  <c r="T768" i="41"/>
  <c r="X752" i="41"/>
  <c r="Q734" i="41"/>
  <c r="W816" i="41"/>
  <c r="U791" i="41"/>
  <c r="Y774" i="41"/>
  <c r="Q758" i="41"/>
  <c r="U741" i="41"/>
  <c r="Y725" i="41"/>
  <c r="U855" i="41"/>
  <c r="R796" i="41"/>
  <c r="U777" i="41"/>
  <c r="Y761" i="41"/>
  <c r="R743" i="41"/>
  <c r="V727" i="41"/>
  <c r="U801" i="41"/>
  <c r="Q780" i="41"/>
  <c r="V763" i="41"/>
  <c r="Z746" i="41"/>
  <c r="R730" i="41"/>
  <c r="V713" i="41"/>
  <c r="R797" i="41"/>
  <c r="Q779" i="41"/>
  <c r="V762" i="41"/>
  <c r="Z745" i="41"/>
  <c r="R729" i="41"/>
  <c r="W711" i="41"/>
  <c r="U802" i="41"/>
  <c r="Y783" i="41"/>
  <c r="R765" i="41"/>
  <c r="W747" i="41"/>
  <c r="AA731" i="41"/>
  <c r="U794" i="41"/>
  <c r="X1109" i="41"/>
  <c r="U1108" i="41"/>
  <c r="U1085" i="41"/>
  <c r="AA1016" i="41"/>
  <c r="W1030" i="41"/>
  <c r="U1089" i="41"/>
  <c r="Z1139" i="41"/>
  <c r="AB1010" i="41"/>
  <c r="V1052" i="41"/>
  <c r="Q1008" i="41"/>
  <c r="AB1032" i="41"/>
  <c r="AA1079" i="41"/>
  <c r="U1026" i="41"/>
  <c r="S1051" i="41"/>
  <c r="Z1007" i="41"/>
  <c r="Q986" i="41"/>
  <c r="Z939" i="41"/>
  <c r="AB974" i="41"/>
  <c r="Q971" i="41"/>
  <c r="U979" i="41"/>
  <c r="Q982" i="41"/>
  <c r="W938" i="41"/>
  <c r="AA970" i="41"/>
  <c r="T977" i="41"/>
  <c r="Z933" i="41"/>
  <c r="Y970" i="41"/>
  <c r="U925" i="41"/>
  <c r="X970" i="41"/>
  <c r="Y981" i="41"/>
  <c r="V996" i="41"/>
  <c r="S960" i="41"/>
  <c r="AA927" i="41"/>
  <c r="V1091" i="41"/>
  <c r="V1029" i="41"/>
  <c r="Y985" i="41"/>
  <c r="AB908" i="41"/>
  <c r="R917" i="41"/>
  <c r="V911" i="41"/>
  <c r="V1031" i="41"/>
  <c r="T1027" i="41"/>
  <c r="AA984" i="41"/>
  <c r="X982" i="41"/>
  <c r="Y898" i="41"/>
  <c r="AB893" i="41"/>
  <c r="Y935" i="41"/>
  <c r="X946" i="41"/>
  <c r="Q864" i="41"/>
  <c r="AA890" i="41"/>
  <c r="U895" i="41"/>
  <c r="AB887" i="41"/>
  <c r="W903" i="41"/>
  <c r="Q946" i="41"/>
  <c r="R831" i="41"/>
  <c r="Y913" i="41"/>
  <c r="X836" i="41"/>
  <c r="S853" i="41"/>
  <c r="AB819" i="41"/>
  <c r="AB862" i="41"/>
  <c r="S827" i="41"/>
  <c r="AB854" i="41"/>
  <c r="Y820" i="41"/>
  <c r="R895" i="41"/>
  <c r="AA841" i="41"/>
  <c r="W886" i="41"/>
  <c r="T835" i="41"/>
  <c r="Q801" i="41"/>
  <c r="Z858" i="41"/>
  <c r="R824" i="41"/>
  <c r="Y863" i="41"/>
  <c r="Y828" i="41"/>
  <c r="Y859" i="41"/>
  <c r="AA825" i="41"/>
  <c r="W875" i="41"/>
  <c r="AA835" i="41"/>
  <c r="X801" i="41"/>
  <c r="S785" i="41"/>
  <c r="AA752" i="41"/>
  <c r="X718" i="41"/>
  <c r="Y777" i="41"/>
  <c r="V743" i="41"/>
  <c r="Y797" i="41"/>
  <c r="Z763" i="41"/>
  <c r="W729" i="41"/>
  <c r="T796" i="41"/>
  <c r="AB760" i="41"/>
  <c r="Y726" i="41"/>
  <c r="Q783" i="41"/>
  <c r="Y750" i="41"/>
  <c r="U716" i="41"/>
  <c r="X787" i="41"/>
  <c r="U753" i="41"/>
  <c r="U818" i="41"/>
  <c r="Z771" i="41"/>
  <c r="V738" i="41"/>
  <c r="AA821" i="41"/>
  <c r="Z770" i="41"/>
  <c r="V737" i="41"/>
  <c r="Y826" i="41"/>
  <c r="V773" i="41"/>
  <c r="S739" i="41"/>
  <c r="AB1206" i="41"/>
  <c r="S1127" i="41"/>
  <c r="X1006" i="41"/>
  <c r="U1043" i="41"/>
  <c r="AA1098" i="41"/>
  <c r="S1054" i="41"/>
  <c r="X1048" i="41"/>
  <c r="AB1029" i="41"/>
  <c r="AB962" i="41"/>
  <c r="U997" i="41"/>
  <c r="T1026" i="41"/>
  <c r="Z995" i="41"/>
  <c r="Q955" i="41"/>
  <c r="V949" i="41"/>
  <c r="S999" i="41"/>
  <c r="AA977" i="41"/>
  <c r="W950" i="41"/>
  <c r="S893" i="41"/>
  <c r="AA860" i="41"/>
  <c r="U915" i="41"/>
  <c r="T953" i="41"/>
  <c r="T902" i="41"/>
  <c r="AB954" i="41"/>
  <c r="X910" i="41"/>
  <c r="Y932" i="41"/>
  <c r="X896" i="41"/>
  <c r="T863" i="41"/>
  <c r="AA946" i="41"/>
  <c r="W922" i="41"/>
  <c r="Z905" i="41"/>
  <c r="R889" i="41"/>
  <c r="V958" i="41"/>
  <c r="W923" i="41"/>
  <c r="Y905" i="41"/>
  <c r="Q889" i="41"/>
  <c r="V871" i="41"/>
  <c r="AA960" i="41"/>
  <c r="AA933" i="41"/>
  <c r="AB914" i="41"/>
  <c r="T897" i="41"/>
  <c r="X881" i="41"/>
  <c r="V946" i="41"/>
  <c r="U920" i="41"/>
  <c r="Z902" i="41"/>
  <c r="AB953" i="41"/>
  <c r="S929" i="41"/>
  <c r="Q911" i="41"/>
  <c r="U894" i="41"/>
  <c r="Y878" i="41"/>
  <c r="Q988" i="41"/>
  <c r="X936" i="41"/>
  <c r="AA912" i="41"/>
  <c r="T894" i="41"/>
  <c r="X878" i="41"/>
  <c r="Q860" i="41"/>
  <c r="T872" i="41"/>
  <c r="V852" i="41"/>
  <c r="AA834" i="41"/>
  <c r="S818" i="41"/>
  <c r="W801" i="41"/>
  <c r="V887" i="41"/>
  <c r="Q857" i="41"/>
  <c r="U839" i="41"/>
  <c r="Y823" i="41"/>
  <c r="Q858" i="41"/>
  <c r="U838" i="41"/>
  <c r="Y822" i="41"/>
  <c r="R804" i="41"/>
  <c r="S867" i="41"/>
  <c r="X847" i="41"/>
  <c r="AB830" i="41"/>
  <c r="T889" i="41"/>
  <c r="AB857" i="41"/>
  <c r="R839" i="41"/>
  <c r="V823" i="41"/>
  <c r="AA805" i="41"/>
  <c r="U917" i="41"/>
  <c r="R864" i="41"/>
  <c r="X844" i="41"/>
  <c r="AB828" i="41"/>
  <c r="S906" i="41"/>
  <c r="Y855" i="41"/>
  <c r="Q838" i="41"/>
  <c r="U822" i="41"/>
  <c r="Z804" i="41"/>
  <c r="V916" i="41"/>
  <c r="V862" i="41"/>
  <c r="W843" i="41"/>
  <c r="AA827" i="41"/>
  <c r="T809" i="41"/>
  <c r="R868" i="41"/>
  <c r="R848" i="41"/>
  <c r="V831" i="41"/>
  <c r="T905" i="41"/>
  <c r="W863" i="41"/>
  <c r="S846" i="41"/>
  <c r="X828" i="41"/>
  <c r="Q810" i="41"/>
  <c r="X885" i="41"/>
  <c r="S856" i="41"/>
  <c r="X838" i="41"/>
  <c r="AB822" i="41"/>
  <c r="AA1208" i="41"/>
  <c r="T922" i="41"/>
  <c r="Z1062" i="41"/>
  <c r="T962" i="41"/>
  <c r="Y862" i="41"/>
  <c r="R959" i="41"/>
  <c r="R865" i="41"/>
  <c r="W1027" i="41"/>
  <c r="S1003" i="41"/>
  <c r="U989" i="41"/>
  <c r="R936" i="41"/>
  <c r="W912" i="41"/>
  <c r="AA905" i="41"/>
  <c r="U911" i="41"/>
  <c r="S912" i="41"/>
  <c r="S942" i="41"/>
  <c r="Z963" i="41"/>
  <c r="Z936" i="41"/>
  <c r="X866" i="41"/>
  <c r="S883" i="41"/>
  <c r="AA861" i="41"/>
  <c r="V815" i="41"/>
  <c r="Q863" i="41"/>
  <c r="X824" i="41"/>
  <c r="T839" i="41"/>
  <c r="Q805" i="41"/>
  <c r="W848" i="41"/>
  <c r="V891" i="41"/>
  <c r="Q840" i="41"/>
  <c r="Z806" i="41"/>
  <c r="W865" i="41"/>
  <c r="AA829" i="41"/>
  <c r="X856" i="41"/>
  <c r="T823" i="41"/>
  <c r="S949" i="41"/>
  <c r="U846" i="41"/>
  <c r="S810" i="41"/>
  <c r="Q849" i="41"/>
  <c r="W915" i="41"/>
  <c r="R847" i="41"/>
  <c r="AB811" i="41"/>
  <c r="S857" i="41"/>
  <c r="AA823" i="41"/>
  <c r="AA824" i="41"/>
  <c r="S772" i="41"/>
  <c r="AB738" i="41"/>
  <c r="AB801" i="41"/>
  <c r="Y765" i="41"/>
  <c r="V731" i="41"/>
  <c r="R784" i="41"/>
  <c r="Z751" i="41"/>
  <c r="W716" i="41"/>
  <c r="S782" i="41"/>
  <c r="Q746" i="41"/>
  <c r="W808" i="41"/>
  <c r="Q770" i="41"/>
  <c r="Y737" i="41"/>
  <c r="W818" i="41"/>
  <c r="Y773" i="41"/>
  <c r="V739" i="41"/>
  <c r="U793" i="41"/>
  <c r="Z759" i="41"/>
  <c r="V726" i="41"/>
  <c r="Q792" i="41"/>
  <c r="Z758" i="41"/>
  <c r="V725" i="41"/>
  <c r="Q797" i="41"/>
  <c r="V761" i="41"/>
  <c r="Q847" i="41"/>
  <c r="Q1078" i="41"/>
  <c r="U1035" i="41"/>
  <c r="Z1067" i="41"/>
  <c r="W1061" i="41"/>
  <c r="T1042" i="41"/>
  <c r="AA1021" i="41"/>
  <c r="T1015" i="41"/>
  <c r="Y995" i="41"/>
  <c r="Y928" i="41"/>
  <c r="Q959" i="41"/>
  <c r="AA971" i="41"/>
  <c r="R1053" i="41"/>
  <c r="Y922" i="41"/>
  <c r="AB1030" i="41"/>
  <c r="U972" i="41"/>
  <c r="AA952" i="41"/>
  <c r="R919" i="41"/>
  <c r="AA885" i="41"/>
  <c r="AB948" i="41"/>
  <c r="R905" i="41"/>
  <c r="W937" i="41"/>
  <c r="AB894" i="41"/>
  <c r="Z942" i="41"/>
  <c r="U900" i="41"/>
  <c r="X921" i="41"/>
  <c r="T888" i="41"/>
  <c r="AA856" i="41"/>
  <c r="Q940" i="41"/>
  <c r="Z918" i="41"/>
  <c r="R901" i="41"/>
  <c r="V885" i="41"/>
  <c r="R951" i="41"/>
  <c r="X919" i="41"/>
  <c r="Q901" i="41"/>
  <c r="U885" i="41"/>
  <c r="Z867" i="41"/>
  <c r="X952" i="41"/>
  <c r="AB927" i="41"/>
  <c r="T910" i="41"/>
  <c r="X893" i="41"/>
  <c r="AB876" i="41"/>
  <c r="AA936" i="41"/>
  <c r="Y916" i="41"/>
  <c r="R898" i="41"/>
  <c r="AB947" i="41"/>
  <c r="T923" i="41"/>
  <c r="U906" i="41"/>
  <c r="Y890" i="41"/>
  <c r="Q873" i="41"/>
  <c r="Q960" i="41"/>
  <c r="X924" i="41"/>
  <c r="T906" i="41"/>
  <c r="X890" i="41"/>
  <c r="Q872" i="41"/>
  <c r="Q1006" i="41"/>
  <c r="S866" i="41"/>
  <c r="Z848" i="41"/>
  <c r="S830" i="41"/>
  <c r="W814" i="41"/>
  <c r="AA797" i="41"/>
  <c r="X873" i="41"/>
  <c r="T853" i="41"/>
  <c r="Y835" i="41"/>
  <c r="Q908" i="41"/>
  <c r="T852" i="41"/>
  <c r="Y834" i="41"/>
  <c r="Q818" i="41"/>
  <c r="Z912" i="41"/>
  <c r="W861" i="41"/>
  <c r="AB842" i="41"/>
  <c r="T826" i="41"/>
  <c r="X876" i="41"/>
  <c r="Q853" i="41"/>
  <c r="V835" i="41"/>
  <c r="Z819" i="41"/>
  <c r="S801" i="41"/>
  <c r="T891" i="41"/>
  <c r="AA857" i="41"/>
  <c r="AB840" i="41"/>
  <c r="T824" i="41"/>
  <c r="W881" i="41"/>
  <c r="Q851" i="41"/>
  <c r="U834" i="41"/>
  <c r="Y818" i="41"/>
  <c r="R800" i="41"/>
  <c r="Y888" i="41"/>
  <c r="X857" i="41"/>
  <c r="AA839" i="41"/>
  <c r="S823" i="41"/>
  <c r="X805" i="41"/>
  <c r="T862" i="41"/>
  <c r="V843" i="41"/>
  <c r="Z827" i="41"/>
  <c r="U888" i="41"/>
  <c r="W858" i="41"/>
  <c r="X840" i="41"/>
  <c r="AB824" i="41"/>
  <c r="U806" i="41"/>
  <c r="AA873" i="41"/>
  <c r="W852" i="41"/>
  <c r="AB834" i="41"/>
  <c r="T818" i="41"/>
  <c r="Y800" i="41"/>
  <c r="S1048" i="41"/>
  <c r="U944" i="41"/>
  <c r="AA935" i="41"/>
  <c r="W1000" i="41"/>
  <c r="W984" i="41"/>
  <c r="AA919" i="41"/>
  <c r="S991" i="41"/>
  <c r="AA902" i="41"/>
  <c r="AB899" i="41"/>
  <c r="T857" i="41"/>
  <c r="R794" i="41"/>
  <c r="S859" i="41"/>
  <c r="AB868" i="41"/>
  <c r="R860" i="41"/>
  <c r="R943" i="41"/>
  <c r="Q923" i="41"/>
  <c r="Y805" i="41"/>
  <c r="Z828" i="41"/>
  <c r="U832" i="41"/>
  <c r="W829" i="41"/>
  <c r="W839" i="41"/>
  <c r="AA789" i="41"/>
  <c r="T722" i="41"/>
  <c r="Q748" i="41"/>
  <c r="V767" i="41"/>
  <c r="X804" i="41"/>
  <c r="U730" i="41"/>
  <c r="U754" i="41"/>
  <c r="T791" i="41"/>
  <c r="W869" i="41"/>
  <c r="R742" i="41"/>
  <c r="V774" i="41"/>
  <c r="Y875" i="41"/>
  <c r="AA743" i="41"/>
  <c r="S1121" i="41"/>
  <c r="Q1059" i="41"/>
  <c r="AA1074" i="41"/>
  <c r="R1040" i="41"/>
  <c r="AB1043" i="41"/>
  <c r="V927" i="41"/>
  <c r="X959" i="41"/>
  <c r="S985" i="41"/>
  <c r="W901" i="41"/>
  <c r="S924" i="41"/>
  <c r="X911" i="41"/>
  <c r="AB918" i="41"/>
  <c r="AB904" i="41"/>
  <c r="AB952" i="41"/>
  <c r="V910" i="41"/>
  <c r="U984" i="41"/>
  <c r="T911" i="41"/>
  <c r="Q876" i="41"/>
  <c r="AB939" i="41"/>
  <c r="AB901" i="41"/>
  <c r="Y960" i="41"/>
  <c r="V906" i="41"/>
  <c r="Q935" i="41"/>
  <c r="Q898" i="41"/>
  <c r="Y865" i="41"/>
  <c r="W916" i="41"/>
  <c r="T882" i="41"/>
  <c r="S880" i="41"/>
  <c r="W838" i="41"/>
  <c r="S805" i="41"/>
  <c r="Y861" i="41"/>
  <c r="U827" i="41"/>
  <c r="Q842" i="41"/>
  <c r="Z808" i="41"/>
  <c r="T851" i="41"/>
  <c r="AB818" i="41"/>
  <c r="Z843" i="41"/>
  <c r="W809" i="41"/>
  <c r="R870" i="41"/>
  <c r="X832" i="41"/>
  <c r="AB859" i="41"/>
  <c r="Q826" i="41"/>
  <c r="Z792" i="41"/>
  <c r="R849" i="41"/>
  <c r="AA815" i="41"/>
  <c r="Z852" i="41"/>
  <c r="V955" i="41"/>
  <c r="AA850" i="41"/>
  <c r="X816" i="41"/>
  <c r="Y860" i="41"/>
  <c r="X826" i="41"/>
  <c r="Q796" i="41"/>
  <c r="Z800" i="41"/>
  <c r="X779" i="41"/>
  <c r="AB763" i="41"/>
  <c r="U745" i="41"/>
  <c r="Y729" i="41"/>
  <c r="R711" i="41"/>
  <c r="Y790" i="41"/>
  <c r="R772" i="41"/>
  <c r="V756" i="41"/>
  <c r="AA738" i="41"/>
  <c r="AB816" i="41"/>
  <c r="W791" i="41"/>
  <c r="AA774" i="41"/>
  <c r="S758" i="41"/>
  <c r="X740" i="41"/>
  <c r="AB724" i="41"/>
  <c r="Z850" i="41"/>
  <c r="X789" i="41"/>
  <c r="Q771" i="41"/>
  <c r="U755" i="41"/>
  <c r="Z737" i="41"/>
  <c r="Q834" i="41"/>
  <c r="AB794" i="41"/>
  <c r="V777" i="41"/>
  <c r="Z761" i="41"/>
  <c r="R744" i="41"/>
  <c r="V728" i="41"/>
  <c r="Z711" i="41"/>
  <c r="Q800" i="41"/>
  <c r="Q782" i="41"/>
  <c r="V764" i="41"/>
  <c r="AA746" i="41"/>
  <c r="S730" i="41"/>
  <c r="Q806" i="41"/>
  <c r="Z784" i="41"/>
  <c r="S766" i="41"/>
  <c r="W750" i="41"/>
  <c r="AA733" i="41"/>
  <c r="S716" i="41"/>
  <c r="T801" i="41"/>
  <c r="Z783" i="41"/>
  <c r="S765" i="41"/>
  <c r="W748" i="41"/>
  <c r="AA732" i="41"/>
  <c r="T714" i="41"/>
  <c r="Z809" i="41"/>
  <c r="V786" i="41"/>
  <c r="AA768" i="41"/>
  <c r="S752" i="41"/>
  <c r="X734" i="41"/>
  <c r="X799" i="41"/>
  <c r="T1112" i="41"/>
  <c r="AA1054" i="41"/>
  <c r="Z1015" i="41"/>
  <c r="T1082" i="41"/>
  <c r="Z1048" i="41"/>
  <c r="T1028" i="41"/>
  <c r="Y1022" i="41"/>
  <c r="S1001" i="41"/>
  <c r="R935" i="41"/>
  <c r="V966" i="41"/>
  <c r="U978" i="41"/>
  <c r="S966" i="41"/>
  <c r="R929" i="41"/>
  <c r="X1072" i="41"/>
  <c r="AB978" i="41"/>
  <c r="V957" i="41"/>
  <c r="U916" i="41"/>
  <c r="T944" i="41"/>
  <c r="W928" i="41"/>
  <c r="AB935" i="41"/>
  <c r="AA918" i="41"/>
  <c r="Z1057" i="41"/>
  <c r="AA917" i="41"/>
  <c r="W884" i="41"/>
  <c r="Y918" i="41"/>
  <c r="V884" i="41"/>
  <c r="Q951" i="41"/>
  <c r="U908" i="41"/>
  <c r="Q875" i="41"/>
  <c r="Z915" i="41"/>
  <c r="S946" i="41"/>
  <c r="V905" i="41"/>
  <c r="R872" i="41"/>
  <c r="R923" i="41"/>
  <c r="Y889" i="41"/>
  <c r="AA962" i="41"/>
  <c r="AA847" i="41"/>
  <c r="X812" i="41"/>
  <c r="S872" i="41"/>
  <c r="Z834" i="41"/>
  <c r="U851" i="41"/>
  <c r="R817" i="41"/>
  <c r="S860" i="41"/>
  <c r="U825" i="41"/>
  <c r="R852" i="41"/>
  <c r="AA818" i="41"/>
  <c r="Y886" i="41"/>
  <c r="Q839" i="41"/>
  <c r="R879" i="41"/>
  <c r="V833" i="41"/>
  <c r="S799" i="41"/>
  <c r="W856" i="41"/>
  <c r="T822" i="41"/>
  <c r="Z859" i="41"/>
  <c r="AA826" i="41"/>
  <c r="V857" i="41"/>
  <c r="Q823" i="41"/>
  <c r="V872" i="41"/>
  <c r="Q833" i="41"/>
  <c r="Z799" i="41"/>
  <c r="U783" i="41"/>
  <c r="Q750" i="41"/>
  <c r="AA714" i="41"/>
  <c r="AA775" i="41"/>
  <c r="X741" i="41"/>
  <c r="S795" i="41"/>
  <c r="AB761" i="41"/>
  <c r="Y727" i="41"/>
  <c r="U792" i="41"/>
  <c r="R758" i="41"/>
  <c r="AA724" i="41"/>
  <c r="S780" i="41"/>
  <c r="AA747" i="41"/>
  <c r="W714" i="41"/>
  <c r="Z785" i="41"/>
  <c r="W751" i="41"/>
  <c r="R814" i="41"/>
  <c r="AB769" i="41"/>
  <c r="X736" i="41"/>
  <c r="AA811" i="41"/>
  <c r="AB768" i="41"/>
  <c r="X735" i="41"/>
  <c r="Z815" i="41"/>
  <c r="X771" i="41"/>
  <c r="U737" i="41"/>
  <c r="W784" i="41"/>
  <c r="AA767" i="41"/>
  <c r="S751" i="41"/>
  <c r="W734" i="41"/>
  <c r="AA718" i="41"/>
  <c r="S802" i="41"/>
  <c r="W783" i="41"/>
  <c r="AB765" i="41"/>
  <c r="U747" i="41"/>
  <c r="Y731" i="41"/>
  <c r="R713" i="41"/>
  <c r="U718" i="41"/>
  <c r="Q696" i="41"/>
  <c r="U679" i="41"/>
  <c r="Y663" i="41"/>
  <c r="Q646" i="41"/>
  <c r="T735" i="41"/>
  <c r="U703" i="41"/>
  <c r="Y687" i="41"/>
  <c r="R669" i="41"/>
  <c r="W651" i="41"/>
  <c r="AA635" i="41"/>
  <c r="AB707" i="41"/>
  <c r="T691" i="41"/>
  <c r="X674" i="41"/>
  <c r="AB658" i="41"/>
  <c r="V783" i="41"/>
  <c r="R704" i="41"/>
  <c r="V688" i="41"/>
  <c r="AA670" i="41"/>
  <c r="S773" i="41"/>
  <c r="Q704" i="41"/>
  <c r="U688" i="41"/>
  <c r="Y671" i="41"/>
  <c r="Q655" i="41"/>
  <c r="U638" i="41"/>
  <c r="W723" i="41"/>
  <c r="V698" i="41"/>
  <c r="Z681" i="41"/>
  <c r="R665" i="41"/>
  <c r="Z754" i="41"/>
  <c r="R701" i="41"/>
  <c r="W683" i="41"/>
  <c r="AA667" i="41"/>
  <c r="T649" i="41"/>
  <c r="AA800" i="41"/>
  <c r="Y705" i="41"/>
  <c r="Q689" i="41"/>
  <c r="U672" i="41"/>
  <c r="Y656" i="41"/>
  <c r="U759" i="41"/>
  <c r="AB701" i="41"/>
  <c r="U683" i="41"/>
  <c r="Y667" i="41"/>
  <c r="R649" i="41"/>
  <c r="V799" i="41"/>
  <c r="U707" i="41"/>
  <c r="Y691" i="41"/>
  <c r="Q674" i="41"/>
  <c r="U658" i="41"/>
  <c r="Y641" i="41"/>
  <c r="AB730" i="41"/>
  <c r="Y701" i="41"/>
  <c r="Q684" i="41"/>
  <c r="V667" i="41"/>
  <c r="Z650" i="41"/>
  <c r="R634" i="41"/>
  <c r="AB631" i="41"/>
  <c r="T614" i="41"/>
  <c r="X598" i="41"/>
  <c r="AB581" i="41"/>
  <c r="T565" i="41"/>
  <c r="X548" i="41"/>
  <c r="AB532" i="41"/>
  <c r="T515" i="41"/>
  <c r="X499" i="41"/>
  <c r="U635" i="41"/>
  <c r="Q616" i="41"/>
  <c r="U600" i="41"/>
  <c r="Z582" i="41"/>
  <c r="R566" i="41"/>
  <c r="W548" i="41"/>
  <c r="AA532" i="41"/>
  <c r="X633" i="41"/>
  <c r="AB616" i="41"/>
  <c r="T600" i="41"/>
  <c r="R1124" i="41"/>
  <c r="Q1068" i="41"/>
  <c r="Y1015" i="41"/>
  <c r="AB1034" i="41"/>
  <c r="Y1024" i="41"/>
  <c r="S1004" i="41"/>
  <c r="T1074" i="41"/>
  <c r="R1016" i="41"/>
  <c r="AB990" i="41"/>
  <c r="S997" i="41"/>
  <c r="S955" i="41"/>
  <c r="R994" i="41"/>
  <c r="U987" i="41"/>
  <c r="S988" i="41"/>
  <c r="U960" i="41"/>
  <c r="AA939" i="41"/>
  <c r="AA897" i="41"/>
  <c r="Q919" i="41"/>
  <c r="AB906" i="41"/>
  <c r="T914" i="41"/>
  <c r="T900" i="41"/>
  <c r="AB949" i="41"/>
  <c r="X907" i="41"/>
  <c r="X968" i="41"/>
  <c r="W907" i="41"/>
  <c r="T873" i="41"/>
  <c r="AB936" i="41"/>
  <c r="R899" i="41"/>
  <c r="W952" i="41"/>
  <c r="X904" i="41"/>
  <c r="R932" i="41"/>
  <c r="S896" i="41"/>
  <c r="AA863" i="41"/>
  <c r="X962" i="41"/>
  <c r="X1021" i="41"/>
  <c r="Q933" i="41"/>
  <c r="W1110" i="41"/>
  <c r="X942" i="41"/>
  <c r="Q920" i="41"/>
  <c r="AA881" i="41"/>
  <c r="T898" i="41"/>
  <c r="S932" i="41"/>
  <c r="AA953" i="41"/>
  <c r="R857" i="41"/>
  <c r="S854" i="41"/>
  <c r="X835" i="41"/>
  <c r="AA843" i="41"/>
  <c r="U836" i="41"/>
  <c r="AB858" i="41"/>
  <c r="AB852" i="41"/>
  <c r="S894" i="41"/>
  <c r="W806" i="41"/>
  <c r="W890" i="41"/>
  <c r="T807" i="41"/>
  <c r="S819" i="41"/>
  <c r="W768" i="41"/>
  <c r="W796" i="41"/>
  <c r="V841" i="41"/>
  <c r="S745" i="41"/>
  <c r="X776" i="41"/>
  <c r="Y801" i="41"/>
  <c r="Q733" i="41"/>
  <c r="Q769" i="41"/>
  <c r="U789" i="41"/>
  <c r="Z722" i="41"/>
  <c r="R754" i="41"/>
  <c r="Q791" i="41"/>
  <c r="X809" i="41"/>
  <c r="T1135" i="41"/>
  <c r="T1043" i="41"/>
  <c r="Y1011" i="41"/>
  <c r="U1050" i="41"/>
  <c r="V1007" i="41"/>
  <c r="V1002" i="41"/>
  <c r="U995" i="41"/>
  <c r="W944" i="41"/>
  <c r="W876" i="41"/>
  <c r="Z897" i="41"/>
  <c r="X886" i="41"/>
  <c r="Q999" i="41"/>
  <c r="AB880" i="41"/>
  <c r="Q934" i="41"/>
  <c r="V897" i="41"/>
  <c r="S945" i="41"/>
  <c r="U897" i="41"/>
  <c r="R863" i="41"/>
  <c r="U922" i="41"/>
  <c r="AB889" i="41"/>
  <c r="Z930" i="41"/>
  <c r="V894" i="41"/>
  <c r="U919" i="41"/>
  <c r="Q886" i="41"/>
  <c r="R952" i="41"/>
  <c r="X902" i="41"/>
  <c r="U868" i="41"/>
  <c r="X860" i="41"/>
  <c r="W826" i="41"/>
  <c r="S793" i="41"/>
  <c r="X849" i="41"/>
  <c r="S882" i="41"/>
  <c r="Q830" i="41"/>
  <c r="V889" i="41"/>
  <c r="T838" i="41"/>
  <c r="U870" i="41"/>
  <c r="Z831" i="41"/>
  <c r="W797" i="41"/>
  <c r="AB853" i="41"/>
  <c r="X820" i="41"/>
  <c r="U847" i="41"/>
  <c r="Q814" i="41"/>
  <c r="T874" i="41"/>
  <c r="S835" i="41"/>
  <c r="Z890" i="41"/>
  <c r="Z839" i="41"/>
  <c r="AB875" i="41"/>
  <c r="AB836" i="41"/>
  <c r="U927" i="41"/>
  <c r="AA848" i="41"/>
  <c r="X814" i="41"/>
  <c r="U878" i="41"/>
  <c r="X792" i="41"/>
  <c r="AB775" i="41"/>
  <c r="T759" i="41"/>
  <c r="Y741" i="41"/>
  <c r="Q725" i="41"/>
  <c r="Y851" i="41"/>
  <c r="Q786" i="41"/>
  <c r="V768" i="41"/>
  <c r="Z752" i="41"/>
  <c r="S734" i="41"/>
  <c r="AA808" i="41"/>
  <c r="AA787" i="41"/>
  <c r="S770" i="41"/>
  <c r="W754" i="41"/>
  <c r="AB736" i="41"/>
  <c r="T720" i="41"/>
  <c r="Y810" i="41"/>
  <c r="AB785" i="41"/>
  <c r="U767" i="41"/>
  <c r="Y751" i="41"/>
  <c r="R733" i="41"/>
  <c r="V814" i="41"/>
  <c r="V790" i="41"/>
  <c r="Z773" i="41"/>
  <c r="R757" i="41"/>
  <c r="V740" i="41"/>
  <c r="Z724" i="41"/>
  <c r="AA849" i="41"/>
  <c r="AA794" i="41"/>
  <c r="V776" i="41"/>
  <c r="Z760" i="41"/>
  <c r="S742" i="41"/>
  <c r="W726" i="41"/>
  <c r="X798" i="41"/>
  <c r="S778" i="41"/>
  <c r="W762" i="41"/>
  <c r="AA745" i="41"/>
  <c r="S729" i="41"/>
  <c r="W712" i="41"/>
  <c r="AB795" i="41"/>
  <c r="S777" i="41"/>
  <c r="W761" i="41"/>
  <c r="AA744" i="41"/>
  <c r="S728" i="41"/>
  <c r="X710" i="41"/>
  <c r="R801" i="41"/>
  <c r="Z782" i="41"/>
  <c r="S764" i="41"/>
  <c r="X746" i="41"/>
  <c r="X880" i="41"/>
  <c r="AB791" i="41"/>
  <c r="Q1125" i="41"/>
  <c r="X1070" i="41"/>
  <c r="X1016" i="41"/>
  <c r="AA1035" i="41"/>
  <c r="X1025" i="41"/>
  <c r="Q1007" i="41"/>
  <c r="Y1077" i="41"/>
  <c r="X1022" i="41"/>
  <c r="U993" i="41"/>
  <c r="X998" i="41"/>
  <c r="R956" i="41"/>
  <c r="AB996" i="41"/>
  <c r="T988" i="41"/>
  <c r="R989" i="41"/>
  <c r="T961" i="41"/>
  <c r="Z940" i="41"/>
  <c r="Z898" i="41"/>
  <c r="AB920" i="41"/>
  <c r="AA907" i="41"/>
  <c r="S915" i="41"/>
  <c r="S901" i="41"/>
  <c r="S951" i="41"/>
  <c r="W908" i="41"/>
  <c r="AA978" i="41"/>
  <c r="U910" i="41"/>
  <c r="S874" i="41"/>
  <c r="S938" i="41"/>
  <c r="Q900" i="41"/>
  <c r="Q958" i="41"/>
  <c r="W905" i="41"/>
  <c r="W933" i="41"/>
  <c r="R897" i="41"/>
  <c r="Z864" i="41"/>
  <c r="X915" i="41"/>
  <c r="U881" i="41"/>
  <c r="Q878" i="41"/>
  <c r="X837" i="41"/>
  <c r="T804" i="41"/>
  <c r="V860" i="41"/>
  <c r="V826" i="41"/>
  <c r="R841" i="41"/>
  <c r="AA807" i="41"/>
  <c r="U850" i="41"/>
  <c r="Z931" i="41"/>
  <c r="AA842" i="41"/>
  <c r="X808" i="41"/>
  <c r="X868" i="41"/>
  <c r="Y831" i="41"/>
  <c r="AA858" i="41"/>
  <c r="R825" i="41"/>
  <c r="Q995" i="41"/>
  <c r="S848" i="41"/>
  <c r="AB814" i="41"/>
  <c r="AA851" i="41"/>
  <c r="AB928" i="41"/>
  <c r="AB849" i="41"/>
  <c r="Y815" i="41"/>
  <c r="V859" i="41"/>
  <c r="Y825" i="41"/>
  <c r="AA836" i="41"/>
  <c r="Q774" i="41"/>
  <c r="Z740" i="41"/>
  <c r="V819" i="41"/>
  <c r="W767" i="41"/>
  <c r="T733" i="41"/>
  <c r="AB786" i="41"/>
  <c r="X753" i="41"/>
  <c r="U719" i="41"/>
  <c r="Q784" i="41"/>
  <c r="Z750" i="41"/>
  <c r="S812" i="41"/>
  <c r="AA772" i="41"/>
  <c r="W739" i="41"/>
  <c r="S844" i="41"/>
  <c r="W775" i="41"/>
  <c r="T741" i="41"/>
  <c r="S797" i="41"/>
  <c r="X761" i="41"/>
  <c r="T728" i="41"/>
  <c r="W794" i="41"/>
  <c r="X760" i="41"/>
  <c r="T727" i="41"/>
  <c r="AA799" i="41"/>
  <c r="T763" i="41"/>
  <c r="W859" i="41"/>
  <c r="AA779" i="41"/>
  <c r="S763" i="41"/>
  <c r="W746" i="41"/>
  <c r="AA730" i="41"/>
  <c r="Z837" i="41"/>
  <c r="AA796" i="41"/>
  <c r="AB777" i="41"/>
  <c r="T761" i="41"/>
  <c r="Y743" i="41"/>
  <c r="Q727" i="41"/>
  <c r="V709" i="41"/>
  <c r="Q708" i="41"/>
  <c r="U692" i="41"/>
  <c r="Y675" i="41"/>
  <c r="Q659" i="41"/>
  <c r="U642" i="41"/>
  <c r="Q722" i="41"/>
  <c r="Y699" i="41"/>
  <c r="R681" i="41"/>
  <c r="V665" i="41"/>
  <c r="AA647" i="41"/>
  <c r="Z796" i="41"/>
  <c r="T703" i="41"/>
  <c r="X687" i="41"/>
  <c r="AB670" i="41"/>
  <c r="T654" i="41"/>
  <c r="AA726" i="41"/>
  <c r="V700" i="41"/>
  <c r="AA682" i="41"/>
  <c r="S666" i="41"/>
  <c r="X729" i="41"/>
  <c r="U700" i="41"/>
  <c r="Y683" i="41"/>
  <c r="Q667" i="41"/>
  <c r="U650" i="41"/>
  <c r="Y634" i="41"/>
  <c r="V711" i="41"/>
  <c r="Z694" i="41"/>
  <c r="R677" i="41"/>
  <c r="V661" i="41"/>
  <c r="X716" i="41"/>
  <c r="V697" i="41"/>
  <c r="AA679" i="41"/>
  <c r="S663" i="41"/>
  <c r="X645" i="41"/>
  <c r="W732" i="41"/>
  <c r="Q701" i="41"/>
  <c r="U684" i="41"/>
  <c r="Y668" i="41"/>
  <c r="Q651" i="41"/>
  <c r="U725" i="41"/>
  <c r="T697" i="41"/>
  <c r="Y679" i="41"/>
  <c r="Q663" i="41"/>
  <c r="V645" i="41"/>
  <c r="X743" i="41"/>
  <c r="Y703" i="41"/>
  <c r="Q687" i="41"/>
  <c r="U670" i="41"/>
  <c r="Y654" i="41"/>
  <c r="Q637" i="41"/>
  <c r="U720" i="41"/>
  <c r="Q697" i="41"/>
  <c r="V679" i="41"/>
  <c r="Z663" i="41"/>
  <c r="R646" i="41"/>
  <c r="S696" i="41"/>
  <c r="T627" i="41"/>
  <c r="X610" i="41"/>
  <c r="AB594" i="41"/>
  <c r="T577" i="41"/>
  <c r="X561" i="41"/>
  <c r="AB544" i="41"/>
  <c r="T528" i="41"/>
  <c r="X511" i="41"/>
  <c r="AB495" i="41"/>
  <c r="AB630" i="41"/>
  <c r="U612" i="41"/>
  <c r="Y596" i="41"/>
  <c r="R578" i="41"/>
  <c r="V562" i="41"/>
  <c r="AA544" i="41"/>
  <c r="Z701" i="41"/>
  <c r="AB629" i="41"/>
  <c r="T612" i="41"/>
  <c r="X596" i="41"/>
  <c r="R1074" i="41"/>
  <c r="W1056" i="41"/>
  <c r="U1073" i="41"/>
  <c r="X1001" i="41"/>
  <c r="AB1094" i="41"/>
  <c r="Q1067" i="41"/>
  <c r="X1046" i="41"/>
  <c r="W980" i="41"/>
  <c r="X1131" i="41"/>
  <c r="Z974" i="41"/>
  <c r="Q932" i="41"/>
  <c r="Y971" i="41"/>
  <c r="R965" i="41"/>
  <c r="R964" i="41"/>
  <c r="AB989" i="41"/>
  <c r="S923" i="41"/>
  <c r="S881" i="41"/>
  <c r="V901" i="41"/>
  <c r="T890" i="41"/>
  <c r="Y896" i="41"/>
  <c r="X884" i="41"/>
  <c r="R937" i="41"/>
  <c r="T899" i="41"/>
  <c r="T948" i="41"/>
  <c r="S899" i="41"/>
  <c r="AB865" i="41"/>
  <c r="AB924" i="41"/>
  <c r="Z891" i="41"/>
  <c r="X933" i="41"/>
  <c r="T896" i="41"/>
  <c r="S921" i="41"/>
  <c r="AA888" i="41"/>
  <c r="Q987" i="41"/>
  <c r="T1054" i="41"/>
  <c r="W887" i="41"/>
  <c r="V923" i="41"/>
  <c r="AB873" i="41"/>
  <c r="AA925" i="41"/>
  <c r="V879" i="41"/>
  <c r="S825" i="41"/>
  <c r="Z840" i="41"/>
  <c r="W841" i="41"/>
  <c r="Q811" i="41"/>
  <c r="Q761" i="41"/>
  <c r="AA712" i="41"/>
  <c r="U766" i="41"/>
  <c r="Z735" i="41"/>
  <c r="U788" i="41"/>
  <c r="Z757" i="41"/>
  <c r="U1031" i="41"/>
  <c r="W1085" i="41"/>
  <c r="Z960" i="41"/>
  <c r="Q964" i="41"/>
  <c r="S936" i="41"/>
  <c r="V928" i="41"/>
  <c r="S961" i="41"/>
  <c r="Z881" i="41"/>
  <c r="Y881" i="41"/>
  <c r="X905" i="41"/>
  <c r="Q912" i="41"/>
  <c r="Y902" i="41"/>
  <c r="S920" i="41"/>
  <c r="U892" i="41"/>
  <c r="AA809" i="41"/>
  <c r="Q831" i="41"/>
  <c r="U814" i="41"/>
  <c r="X822" i="41"/>
  <c r="R815" i="41"/>
  <c r="T836" i="41"/>
  <c r="Y830" i="41"/>
  <c r="Z853" i="41"/>
  <c r="V856" i="41"/>
  <c r="W854" i="41"/>
  <c r="AA867" i="41"/>
  <c r="U804" i="41"/>
  <c r="T784" i="41"/>
  <c r="AB751" i="41"/>
  <c r="Z715" i="41"/>
  <c r="Z776" i="41"/>
  <c r="W742" i="41"/>
  <c r="U796" i="41"/>
  <c r="AA762" i="41"/>
  <c r="X728" i="41"/>
  <c r="X793" i="41"/>
  <c r="Q759" i="41"/>
  <c r="Z725" i="41"/>
  <c r="R782" i="41"/>
  <c r="Z748" i="41"/>
  <c r="V715" i="41"/>
  <c r="Y786" i="41"/>
  <c r="V752" i="41"/>
  <c r="R816" i="41"/>
  <c r="AA770" i="41"/>
  <c r="W737" i="41"/>
  <c r="R818" i="41"/>
  <c r="AA769" i="41"/>
  <c r="W736" i="41"/>
  <c r="R821" i="41"/>
  <c r="W772" i="41"/>
  <c r="T738" i="41"/>
  <c r="Y1147" i="41"/>
  <c r="S1150" i="41"/>
  <c r="R1080" i="41"/>
  <c r="AB1044" i="41"/>
  <c r="T958" i="41"/>
  <c r="T1007" i="41"/>
  <c r="U951" i="41"/>
  <c r="S995" i="41"/>
  <c r="X940" i="41"/>
  <c r="Y980" i="41"/>
  <c r="W942" i="41"/>
  <c r="X926" i="41"/>
  <c r="W932" i="41"/>
  <c r="Q1029" i="41"/>
  <c r="U884" i="41"/>
  <c r="Q963" i="41"/>
  <c r="V881" i="41"/>
  <c r="Q897" i="41"/>
  <c r="S855" i="41"/>
  <c r="AB897" i="41"/>
  <c r="X861" i="41"/>
  <c r="AA871" i="41"/>
  <c r="Z862" i="41"/>
  <c r="AB792" i="41"/>
  <c r="AA937" i="41"/>
  <c r="W807" i="41"/>
  <c r="X830" i="41"/>
  <c r="S834" i="41"/>
  <c r="U831" i="41"/>
  <c r="U841" i="41"/>
  <c r="Y791" i="41"/>
  <c r="R724" i="41"/>
  <c r="AA751" i="41"/>
  <c r="T769" i="41"/>
  <c r="Y808" i="41"/>
  <c r="S732" i="41"/>
  <c r="S756" i="41"/>
  <c r="V793" i="41"/>
  <c r="X725" i="41"/>
  <c r="AB744" i="41"/>
  <c r="T776" i="41"/>
  <c r="Y709" i="41"/>
  <c r="Y745" i="41"/>
  <c r="W771" i="41"/>
  <c r="S738" i="41"/>
  <c r="V809" i="41"/>
  <c r="X769" i="41"/>
  <c r="U735" i="41"/>
  <c r="Z727" i="41"/>
  <c r="Q683" i="41"/>
  <c r="Y650" i="41"/>
  <c r="Q707" i="41"/>
  <c r="Z673" i="41"/>
  <c r="W639" i="41"/>
  <c r="AB695" i="41"/>
  <c r="X662" i="41"/>
  <c r="Z708" i="41"/>
  <c r="W674" i="41"/>
  <c r="Y708" i="41"/>
  <c r="U675" i="41"/>
  <c r="Q642" i="41"/>
  <c r="R702" i="41"/>
  <c r="Z669" i="41"/>
  <c r="Z705" i="41"/>
  <c r="W671" i="41"/>
  <c r="T637" i="41"/>
  <c r="Y693" i="41"/>
  <c r="U660" i="41"/>
  <c r="X705" i="41"/>
  <c r="U671" i="41"/>
  <c r="R637" i="41"/>
  <c r="U695" i="41"/>
  <c r="Q662" i="41"/>
  <c r="T785" i="41"/>
  <c r="Y689" i="41"/>
  <c r="V655" i="41"/>
  <c r="W637" i="41"/>
  <c r="T602" i="41"/>
  <c r="AB569" i="41"/>
  <c r="X536" i="41"/>
  <c r="T503" i="41"/>
  <c r="X622" i="41"/>
  <c r="V586" i="41"/>
  <c r="S552" i="41"/>
  <c r="Q641" i="41"/>
  <c r="AB604" i="41"/>
  <c r="AB1053" i="41"/>
  <c r="U1080" i="41"/>
  <c r="U1027" i="41"/>
  <c r="T1000" i="41"/>
  <c r="X964" i="41"/>
  <c r="T965" i="41"/>
  <c r="Y1058" i="41"/>
  <c r="W956" i="41"/>
  <c r="AB942" i="41"/>
  <c r="U934" i="41"/>
  <c r="Q1010" i="41"/>
  <c r="X883" i="41"/>
  <c r="W883" i="41"/>
  <c r="V907" i="41"/>
  <c r="AA914" i="41"/>
  <c r="W904" i="41"/>
  <c r="T943" i="41"/>
  <c r="R896" i="41"/>
  <c r="AA862" i="41"/>
  <c r="T854" i="41"/>
  <c r="Q820" i="41"/>
  <c r="Q892" i="41"/>
  <c r="S841" i="41"/>
  <c r="T860" i="41"/>
  <c r="W824" i="41"/>
  <c r="V870" i="41"/>
  <c r="Z832" i="41"/>
  <c r="U861" i="41"/>
  <c r="T825" i="41"/>
  <c r="Y950" i="41"/>
  <c r="V847" i="41"/>
  <c r="U930" i="41"/>
  <c r="AA840" i="41"/>
  <c r="X806" i="41"/>
  <c r="T865" i="41"/>
  <c r="Y829" i="41"/>
  <c r="T871" i="41"/>
  <c r="T833" i="41"/>
  <c r="Y866" i="41"/>
  <c r="V830" i="41"/>
  <c r="S890" i="41"/>
  <c r="V840" i="41"/>
  <c r="S806" i="41"/>
  <c r="Z790" i="41"/>
  <c r="V757" i="41"/>
  <c r="S723" i="41"/>
  <c r="S784" i="41"/>
  <c r="AB750" i="41"/>
  <c r="AA804" i="41"/>
  <c r="U768" i="41"/>
  <c r="R734" i="41"/>
  <c r="Y806" i="41"/>
  <c r="W765" i="41"/>
  <c r="T731" i="41"/>
  <c r="X788" i="41"/>
  <c r="T755" i="41"/>
  <c r="AB722" i="41"/>
  <c r="S792" i="41"/>
  <c r="AB758" i="41"/>
  <c r="Y724" i="41"/>
  <c r="U776" i="41"/>
  <c r="Q743" i="41"/>
  <c r="Y710" i="41"/>
  <c r="U775" i="41"/>
  <c r="Q742" i="41"/>
  <c r="U890" i="41"/>
  <c r="Q778" i="41"/>
  <c r="Z744" i="41"/>
  <c r="R789" i="41"/>
  <c r="X770" i="41"/>
  <c r="AB754" i="41"/>
  <c r="T737" i="41"/>
  <c r="X721" i="41"/>
  <c r="X807" i="41"/>
  <c r="T786" i="41"/>
  <c r="Y768" i="41"/>
  <c r="Q752" i="41"/>
  <c r="V734" i="41"/>
  <c r="Z718" i="41"/>
  <c r="S724" i="41"/>
  <c r="Z699" i="41"/>
  <c r="R682" i="41"/>
  <c r="V666" i="41"/>
  <c r="Z649" i="41"/>
  <c r="AA790" i="41"/>
  <c r="R706" i="41"/>
  <c r="V690" i="41"/>
  <c r="AA672" i="41"/>
  <c r="S656" i="41"/>
  <c r="X638" i="41"/>
  <c r="Y713" i="41"/>
  <c r="Q694" i="41"/>
  <c r="U677" i="41"/>
  <c r="Y661" i="41"/>
  <c r="Q644" i="41"/>
  <c r="AA707" i="41"/>
  <c r="S691" i="41"/>
  <c r="X673" i="41"/>
  <c r="AB657" i="41"/>
  <c r="Z707" i="41"/>
  <c r="R691" i="41"/>
  <c r="V674" i="41"/>
  <c r="Z658" i="41"/>
  <c r="R641" i="41"/>
  <c r="V733" i="41"/>
  <c r="S701" i="41"/>
  <c r="W684" i="41"/>
  <c r="AA668" i="41"/>
  <c r="T772" i="41"/>
  <c r="AA704" i="41"/>
  <c r="S688" i="41"/>
  <c r="X670" i="41"/>
  <c r="AB654" i="41"/>
  <c r="U636" i="41"/>
  <c r="V708" i="41"/>
  <c r="Z692" i="41"/>
  <c r="R675" i="41"/>
  <c r="V659" i="41"/>
  <c r="AA777" i="41"/>
  <c r="Y704" i="41"/>
  <c r="Q688" i="41"/>
  <c r="V670" i="41"/>
  <c r="Z654" i="41"/>
  <c r="S636" i="41"/>
  <c r="Z712" i="41"/>
  <c r="V694" i="41"/>
  <c r="Z677" i="41"/>
  <c r="R661" i="41"/>
  <c r="V644" i="41"/>
  <c r="T747" i="41"/>
  <c r="V704" i="41"/>
  <c r="Z688" i="41"/>
  <c r="S670" i="41"/>
  <c r="W654" i="41"/>
  <c r="AA637" i="41"/>
  <c r="W635" i="41"/>
  <c r="Q617" i="41"/>
  <c r="U601" i="41"/>
  <c r="Y584" i="41"/>
  <c r="Q568" i="41"/>
  <c r="U551" i="41"/>
  <c r="Y535" i="41"/>
  <c r="Q518" i="41"/>
  <c r="U502" i="41"/>
  <c r="S641" i="41"/>
  <c r="Z619" i="41"/>
  <c r="R603" i="41"/>
  <c r="W585" i="41"/>
  <c r="AA569" i="41"/>
  <c r="T551" i="41"/>
  <c r="X535" i="41"/>
  <c r="Q639" i="41"/>
  <c r="Y619" i="41"/>
  <c r="Q603" i="41"/>
  <c r="W1089" i="41"/>
  <c r="U1018" i="41"/>
  <c r="U1040" i="41"/>
  <c r="S1014" i="41"/>
  <c r="W978" i="41"/>
  <c r="S979" i="41"/>
  <c r="Z932" i="41"/>
  <c r="Z965" i="41"/>
  <c r="R957" i="41"/>
  <c r="R950" i="41"/>
  <c r="W860" i="41"/>
  <c r="S888" i="41"/>
  <c r="R888" i="41"/>
  <c r="Q913" i="41"/>
  <c r="V919" i="41"/>
  <c r="R910" i="41"/>
  <c r="V933" i="41"/>
  <c r="R859" i="41"/>
  <c r="T817" i="41"/>
  <c r="V838" i="41"/>
  <c r="Z821" i="41"/>
  <c r="Q829" i="41"/>
  <c r="W822" i="41"/>
  <c r="Y843" i="41"/>
  <c r="R837" i="41"/>
  <c r="Q861" i="41"/>
  <c r="Z866" i="41"/>
  <c r="R862" i="41"/>
  <c r="U880" i="41"/>
  <c r="V803" i="41"/>
  <c r="Y754" i="41"/>
  <c r="W779" i="41"/>
  <c r="V800" i="41"/>
  <c r="R1008" i="41"/>
  <c r="AB961" i="41"/>
  <c r="AB991" i="41"/>
  <c r="W954" i="41"/>
  <c r="U907" i="41"/>
  <c r="V839" i="41"/>
  <c r="X823" i="41"/>
  <c r="U824" i="41"/>
  <c r="AB839" i="41"/>
  <c r="AA869" i="41"/>
  <c r="Z887" i="41"/>
  <c r="W756" i="41"/>
  <c r="R803" i="41"/>
  <c r="X764" i="41"/>
  <c r="Q721" i="41"/>
  <c r="V775" i="41"/>
  <c r="R741" i="41"/>
  <c r="S788" i="41"/>
  <c r="R995" i="41"/>
  <c r="AB975" i="41"/>
  <c r="R966" i="41"/>
  <c r="X981" i="41"/>
  <c r="X1000" i="41"/>
  <c r="V951" i="41"/>
  <c r="Q928" i="41"/>
  <c r="V935" i="41"/>
  <c r="Z1045" i="41"/>
  <c r="T885" i="41"/>
  <c r="V967" i="41"/>
  <c r="U882" i="41"/>
  <c r="AB898" i="41"/>
  <c r="R856" i="41"/>
  <c r="V903" i="41"/>
  <c r="V864" i="41"/>
  <c r="U873" i="41"/>
  <c r="T864" i="41"/>
  <c r="AA793" i="41"/>
  <c r="W957" i="41"/>
  <c r="V808" i="41"/>
  <c r="W831" i="41"/>
  <c r="R835" i="41"/>
  <c r="T832" i="41"/>
  <c r="T842" i="41"/>
  <c r="Q817" i="41"/>
  <c r="T771" i="41"/>
  <c r="Q737" i="41"/>
  <c r="W800" i="41"/>
  <c r="Z764" i="41"/>
  <c r="Z885" i="41"/>
  <c r="S783" i="41"/>
  <c r="AA750" i="41"/>
  <c r="X715" i="41"/>
  <c r="U779" i="41"/>
  <c r="R745" i="41"/>
  <c r="V806" i="41"/>
  <c r="R769" i="41"/>
  <c r="Z736" i="41"/>
  <c r="T816" i="41"/>
  <c r="Z772" i="41"/>
  <c r="W738" i="41"/>
  <c r="R792" i="41"/>
  <c r="AA758" i="41"/>
  <c r="W725" i="41"/>
  <c r="R791" i="41"/>
  <c r="AA757" i="41"/>
  <c r="W724" i="41"/>
  <c r="AA795" i="41"/>
  <c r="W760" i="41"/>
  <c r="X817" i="41"/>
  <c r="Q1075" i="41"/>
  <c r="S1075" i="41"/>
  <c r="R1138" i="41"/>
  <c r="W1047" i="41"/>
  <c r="U968" i="41"/>
  <c r="AA934" i="41"/>
  <c r="Q966" i="41"/>
  <c r="R991" i="41"/>
  <c r="R882" i="41"/>
  <c r="S891" i="41"/>
  <c r="W885" i="41"/>
  <c r="S900" i="41"/>
  <c r="R900" i="41"/>
  <c r="S926" i="41"/>
  <c r="T935" i="41"/>
  <c r="R922" i="41"/>
  <c r="AB957" i="41"/>
  <c r="R871" i="41"/>
  <c r="T829" i="41"/>
  <c r="U852" i="41"/>
  <c r="Z833" i="41"/>
  <c r="Q841" i="41"/>
  <c r="W834" i="41"/>
  <c r="Y856" i="41"/>
  <c r="R850" i="41"/>
  <c r="R886" i="41"/>
  <c r="Y804" i="41"/>
  <c r="AB885" i="41"/>
  <c r="V805" i="41"/>
  <c r="U817" i="41"/>
  <c r="Y766" i="41"/>
  <c r="AB793" i="41"/>
  <c r="V829" i="41"/>
  <c r="U743" i="41"/>
  <c r="Z774" i="41"/>
  <c r="AB798" i="41"/>
  <c r="S731" i="41"/>
  <c r="S767" i="41"/>
  <c r="W787" i="41"/>
  <c r="AB720" i="41"/>
  <c r="T752" i="41"/>
  <c r="S789" i="41"/>
  <c r="Z805" i="41"/>
  <c r="W759" i="41"/>
  <c r="S726" i="41"/>
  <c r="AA791" i="41"/>
  <c r="X757" i="41"/>
  <c r="U723" i="41"/>
  <c r="U704" i="41"/>
  <c r="Q671" i="41"/>
  <c r="Y638" i="41"/>
  <c r="Q695" i="41"/>
  <c r="Z661" i="41"/>
  <c r="R762" i="41"/>
  <c r="AB682" i="41"/>
  <c r="X649" i="41"/>
  <c r="Z696" i="41"/>
  <c r="W662" i="41"/>
  <c r="Y696" i="41"/>
  <c r="U663" i="41"/>
  <c r="Q788" i="41"/>
  <c r="R690" i="41"/>
  <c r="Z657" i="41"/>
  <c r="Z693" i="41"/>
  <c r="W659" i="41"/>
  <c r="R721" i="41"/>
  <c r="Y680" i="41"/>
  <c r="V646" i="41"/>
  <c r="X693" i="41"/>
  <c r="U659" i="41"/>
  <c r="R725" i="41"/>
  <c r="U682" i="41"/>
  <c r="Q649" i="41"/>
  <c r="Q709" i="41"/>
  <c r="Z675" i="41"/>
  <c r="V642" i="41"/>
  <c r="X623" i="41"/>
  <c r="T590" i="41"/>
  <c r="AB556" i="41"/>
  <c r="X523" i="41"/>
  <c r="W667" i="41"/>
  <c r="Y608" i="41"/>
  <c r="V574" i="41"/>
  <c r="S540" i="41"/>
  <c r="T625" i="41"/>
  <c r="Z1146" i="41"/>
  <c r="T1141" i="41"/>
  <c r="Y1076" i="41"/>
  <c r="Q1043" i="41"/>
  <c r="U957" i="41"/>
  <c r="T1001" i="41"/>
  <c r="V950" i="41"/>
  <c r="AB993" i="41"/>
  <c r="Z937" i="41"/>
  <c r="S974" i="41"/>
  <c r="Y938" i="41"/>
  <c r="R925" i="41"/>
  <c r="W929" i="41"/>
  <c r="Y1003" i="41"/>
  <c r="V883" i="41"/>
  <c r="T960" i="41"/>
  <c r="W880" i="41"/>
  <c r="Q922" i="41"/>
  <c r="Z888" i="41"/>
  <c r="X953" i="41"/>
  <c r="AB846" i="41"/>
  <c r="Y811" i="41"/>
  <c r="Z870" i="41"/>
  <c r="AA833" i="41"/>
  <c r="V850" i="41"/>
  <c r="S816" i="41"/>
  <c r="Q859" i="41"/>
  <c r="V824" i="41"/>
  <c r="S851" i="41"/>
  <c r="AB817" i="41"/>
  <c r="Q884" i="41"/>
  <c r="R838" i="41"/>
  <c r="V874" i="41"/>
  <c r="W832" i="41"/>
  <c r="T798" i="41"/>
  <c r="X855" i="41"/>
  <c r="U821" i="41"/>
  <c r="X858" i="41"/>
  <c r="AB825" i="41"/>
  <c r="U856" i="41"/>
  <c r="R822" i="41"/>
  <c r="AB870" i="41"/>
  <c r="R832" i="41"/>
  <c r="AA798" i="41"/>
  <c r="V782" i="41"/>
  <c r="S747" i="41"/>
  <c r="AB713" i="41"/>
  <c r="AB774" i="41"/>
  <c r="Y740" i="41"/>
  <c r="Z793" i="41"/>
  <c r="Q760" i="41"/>
  <c r="Z726" i="41"/>
  <c r="V791" i="41"/>
  <c r="S757" i="41"/>
  <c r="Q862" i="41"/>
  <c r="T779" i="41"/>
  <c r="AB746" i="41"/>
  <c r="X713" i="41"/>
  <c r="AA784" i="41"/>
  <c r="X750" i="41"/>
  <c r="R810" i="41"/>
  <c r="Q768" i="41"/>
  <c r="Y735" i="41"/>
  <c r="Q804" i="41"/>
  <c r="Q767" i="41"/>
  <c r="Y734" i="41"/>
  <c r="AB812" i="41"/>
  <c r="Y770" i="41"/>
  <c r="V736" i="41"/>
  <c r="X783" i="41"/>
  <c r="AB766" i="41"/>
  <c r="T750" i="41"/>
  <c r="X733" i="41"/>
  <c r="AB716" i="41"/>
  <c r="AB800" i="41"/>
  <c r="X782" i="41"/>
  <c r="Q764" i="41"/>
  <c r="V746" i="41"/>
  <c r="Z730" i="41"/>
  <c r="S712" i="41"/>
  <c r="AA715" i="41"/>
  <c r="R695" i="41"/>
  <c r="V678" i="41"/>
  <c r="Z662" i="41"/>
  <c r="R645" i="41"/>
  <c r="W730" i="41"/>
  <c r="V702" i="41"/>
  <c r="Z686" i="41"/>
  <c r="S668" i="41"/>
  <c r="X650" i="41"/>
  <c r="AB634" i="41"/>
  <c r="Q706" i="41"/>
  <c r="U690" i="41"/>
  <c r="Y673" i="41"/>
  <c r="Q657" i="41"/>
  <c r="AA740" i="41"/>
  <c r="S703" i="41"/>
  <c r="W687" i="41"/>
  <c r="AB669" i="41"/>
  <c r="Y767" i="41"/>
  <c r="R703" i="41"/>
  <c r="V687" i="41"/>
  <c r="Z670" i="41"/>
  <c r="R654" i="41"/>
  <c r="V637" i="41"/>
  <c r="V721" i="41"/>
  <c r="W697" i="41"/>
  <c r="AA680" i="41"/>
  <c r="S664" i="41"/>
  <c r="T723" i="41"/>
  <c r="S700" i="41"/>
  <c r="X682" i="41"/>
  <c r="AB666" i="41"/>
  <c r="U648" i="41"/>
  <c r="R787" i="41"/>
  <c r="Z704" i="41"/>
  <c r="R688" i="41"/>
  <c r="V671" i="41"/>
  <c r="Z655" i="41"/>
  <c r="AA753" i="41"/>
  <c r="Q700" i="41"/>
  <c r="V682" i="41"/>
  <c r="Z666" i="41"/>
  <c r="S648" i="41"/>
  <c r="Y792" i="41"/>
  <c r="V706" i="41"/>
  <c r="Z690" i="41"/>
  <c r="R673" i="41"/>
  <c r="V657" i="41"/>
  <c r="Z640" i="41"/>
  <c r="AB727" i="41"/>
  <c r="Z700" i="41"/>
  <c r="S682" i="41"/>
  <c r="W666" i="41"/>
  <c r="AA649" i="41"/>
  <c r="V758" i="41"/>
  <c r="Q630" i="41"/>
  <c r="U613" i="41"/>
  <c r="Y597" i="41"/>
  <c r="Q580" i="41"/>
  <c r="U564" i="41"/>
  <c r="Y547" i="41"/>
  <c r="Q531" i="41"/>
  <c r="U514" i="41"/>
  <c r="Y498" i="41"/>
  <c r="Y633" i="41"/>
  <c r="R615" i="41"/>
  <c r="V599" i="41"/>
  <c r="AA581" i="41"/>
  <c r="S565" i="41"/>
  <c r="X547" i="41"/>
  <c r="AB531" i="41"/>
  <c r="Y632" i="41"/>
  <c r="Q615" i="41"/>
  <c r="U599" i="41"/>
  <c r="V1033" i="41"/>
  <c r="S1019" i="41"/>
  <c r="S1107" i="41"/>
  <c r="AB994" i="41"/>
  <c r="Z986" i="41"/>
  <c r="Y984" i="41"/>
  <c r="Q978" i="41"/>
  <c r="V932" i="41"/>
  <c r="X912" i="41"/>
  <c r="AB905" i="41"/>
  <c r="T945" i="41"/>
  <c r="S956" i="41"/>
  <c r="W870" i="41"/>
  <c r="U896" i="41"/>
  <c r="AA901" i="41"/>
  <c r="V893" i="41"/>
  <c r="AB911" i="41"/>
  <c r="AA870" i="41"/>
  <c r="X800" i="41"/>
  <c r="Q952" i="41"/>
  <c r="S803" i="41"/>
  <c r="AA886" i="41"/>
  <c r="AB804" i="41"/>
  <c r="Q827" i="41"/>
  <c r="V821" i="41"/>
  <c r="X842" i="41"/>
  <c r="S847" i="41"/>
  <c r="U843" i="41"/>
  <c r="T855" i="41"/>
  <c r="Q815" i="41"/>
  <c r="R736" i="41"/>
  <c r="AA763" i="41"/>
  <c r="T782" i="41"/>
  <c r="R1050" i="41"/>
  <c r="AB878" i="41"/>
  <c r="T840" i="41"/>
  <c r="W846" i="41"/>
  <c r="Q865" i="41"/>
  <c r="T783" i="41"/>
  <c r="Y787" i="41"/>
  <c r="Z709" i="41"/>
  <c r="AA1040" i="41"/>
  <c r="U966" i="41"/>
  <c r="S868" i="41"/>
  <c r="X871" i="41"/>
  <c r="Y893" i="41"/>
  <c r="AA924" i="41"/>
  <c r="R946" i="41"/>
  <c r="AA822" i="41"/>
  <c r="U826" i="41"/>
  <c r="R827" i="41"/>
  <c r="Y842" i="41"/>
  <c r="Z878" i="41"/>
  <c r="AA898" i="41"/>
  <c r="AB788" i="41"/>
  <c r="U721" i="41"/>
  <c r="S746" i="41"/>
  <c r="W766" i="41"/>
  <c r="Z801" i="41"/>
  <c r="V729" i="41"/>
  <c r="V753" i="41"/>
  <c r="U790" i="41"/>
  <c r="X839" i="41"/>
  <c r="S741" i="41"/>
  <c r="W773" i="41"/>
  <c r="T843" i="41"/>
  <c r="AB742" i="41"/>
  <c r="V1057" i="41"/>
  <c r="R1071" i="41"/>
  <c r="Y975" i="41"/>
  <c r="AB966" i="41"/>
  <c r="U902" i="41"/>
  <c r="X938" i="41"/>
  <c r="AA866" i="41"/>
  <c r="S897" i="41"/>
  <c r="U905" i="41"/>
  <c r="AB796" i="41"/>
  <c r="W902" i="41"/>
  <c r="T800" i="41"/>
  <c r="Z817" i="41"/>
  <c r="W842" i="41"/>
  <c r="X851" i="41"/>
  <c r="V732" i="41"/>
  <c r="X777" i="41"/>
  <c r="W740" i="41"/>
  <c r="V804" i="41"/>
  <c r="T753" i="41"/>
  <c r="AB719" i="41"/>
  <c r="S775" i="41"/>
  <c r="V817" i="41"/>
  <c r="Q739" i="41"/>
  <c r="Y688" i="41"/>
  <c r="AA713" i="41"/>
  <c r="S643" i="41"/>
  <c r="T666" i="41"/>
  <c r="S678" i="41"/>
  <c r="Q679" i="41"/>
  <c r="Z706" i="41"/>
  <c r="AA709" i="41"/>
  <c r="AB641" i="41"/>
  <c r="Q664" i="41"/>
  <c r="Q675" i="41"/>
  <c r="Q699" i="41"/>
  <c r="W947" i="41"/>
  <c r="R659" i="41"/>
  <c r="AB606" i="41"/>
  <c r="T540" i="41"/>
  <c r="T626" i="41"/>
  <c r="Z558" i="41"/>
  <c r="X608" i="41"/>
  <c r="R1033" i="41"/>
  <c r="V1023" i="41"/>
  <c r="V988" i="41"/>
  <c r="S972" i="41"/>
  <c r="X965" i="41"/>
  <c r="AB891" i="41"/>
  <c r="Z916" i="41"/>
  <c r="AA913" i="41"/>
  <c r="V904" i="41"/>
  <c r="S863" i="41"/>
  <c r="Q795" i="41"/>
  <c r="Q887" i="41"/>
  <c r="Q896" i="41"/>
  <c r="S873" i="41"/>
  <c r="U799" i="41"/>
  <c r="V822" i="41"/>
  <c r="AA816" i="41"/>
  <c r="Q837" i="41"/>
  <c r="X841" i="41"/>
  <c r="Z838" i="41"/>
  <c r="Y850" i="41"/>
  <c r="R805" i="41"/>
  <c r="W731" i="41"/>
  <c r="T758" i="41"/>
  <c r="Y776" i="41"/>
  <c r="R709" i="41"/>
  <c r="X739" i="41"/>
  <c r="X763" i="41"/>
  <c r="Z802" i="41"/>
  <c r="Q732" i="41"/>
  <c r="U752" i="41"/>
  <c r="X785" i="41"/>
  <c r="Q718" i="41"/>
  <c r="Q754" i="41"/>
  <c r="T774" i="41"/>
  <c r="AB741" i="41"/>
  <c r="U815" i="41"/>
  <c r="U772" i="41"/>
  <c r="R738" i="41"/>
  <c r="W757" i="41"/>
  <c r="Z687" i="41"/>
  <c r="V654" i="41"/>
  <c r="R712" i="41"/>
  <c r="W676" i="41"/>
  <c r="T642" i="41"/>
  <c r="Y698" i="41"/>
  <c r="U665" i="41"/>
  <c r="W713" i="41"/>
  <c r="T677" i="41"/>
  <c r="Z716" i="41"/>
  <c r="R678" i="41"/>
  <c r="Z645" i="41"/>
  <c r="AA705" i="41"/>
  <c r="W672" i="41"/>
  <c r="W708" i="41"/>
  <c r="T674" i="41"/>
  <c r="Q640" i="41"/>
  <c r="V696" i="41"/>
  <c r="R663" i="41"/>
  <c r="U708" i="41"/>
  <c r="R674" i="41"/>
  <c r="AA640" i="41"/>
  <c r="R698" i="41"/>
  <c r="Z665" i="41"/>
  <c r="U805" i="41"/>
  <c r="V692" i="41"/>
  <c r="S658" i="41"/>
  <c r="AA643" i="41"/>
  <c r="Q605" i="41"/>
  <c r="Y572" i="41"/>
  <c r="U539" i="41"/>
  <c r="Q506" i="41"/>
  <c r="U625" i="41"/>
  <c r="R591" i="41"/>
  <c r="AB555" i="41"/>
  <c r="U649" i="41"/>
  <c r="Y607" i="41"/>
  <c r="U994" i="41"/>
  <c r="X1058" i="41"/>
  <c r="Q945" i="41"/>
  <c r="X1034" i="41"/>
  <c r="W899" i="41"/>
  <c r="AA904" i="41"/>
  <c r="T932" i="41"/>
  <c r="X927" i="41"/>
  <c r="Z875" i="41"/>
  <c r="Q856" i="41"/>
  <c r="Y846" i="41"/>
  <c r="X862" i="41"/>
  <c r="AB910" i="41"/>
  <c r="Z899" i="41"/>
  <c r="Q821" i="41"/>
  <c r="R799" i="41"/>
  <c r="AB748" i="41"/>
  <c r="V778" i="41"/>
  <c r="W804" i="41"/>
  <c r="AA735" i="41"/>
  <c r="AA771" i="41"/>
  <c r="S791" i="41"/>
  <c r="X724" i="41"/>
  <c r="AB756" i="41"/>
  <c r="V794" i="41"/>
  <c r="X815" i="41"/>
  <c r="U761" i="41"/>
  <c r="Q728" i="41"/>
  <c r="T794" i="41"/>
  <c r="V759" i="41"/>
  <c r="S725" i="41"/>
  <c r="S706" i="41"/>
  <c r="AA673" i="41"/>
  <c r="W640" i="41"/>
  <c r="AA697" i="41"/>
  <c r="X663" i="41"/>
  <c r="R774" i="41"/>
  <c r="Z684" i="41"/>
  <c r="V651" i="41"/>
  <c r="X698" i="41"/>
  <c r="U664" i="41"/>
  <c r="W698" i="41"/>
  <c r="S665" i="41"/>
  <c r="S815" i="41"/>
  <c r="AB692" i="41"/>
  <c r="X659" i="41"/>
  <c r="X695" i="41"/>
  <c r="U661" i="41"/>
  <c r="AB725" i="41"/>
  <c r="W682" i="41"/>
  <c r="T648" i="41"/>
  <c r="V695" i="41"/>
  <c r="S661" i="41"/>
  <c r="X731" i="41"/>
  <c r="S684" i="41"/>
  <c r="AA651" i="41"/>
  <c r="U712" i="41"/>
  <c r="X677" i="41"/>
  <c r="T644" i="41"/>
  <c r="V625" i="41"/>
  <c r="R592" i="41"/>
  <c r="Z559" i="41"/>
  <c r="V526" i="41"/>
  <c r="W679" i="41"/>
  <c r="W610" i="41"/>
  <c r="T576" i="41"/>
  <c r="Q542" i="41"/>
  <c r="R627" i="41"/>
  <c r="Y595" i="41"/>
  <c r="Q578" i="41"/>
  <c r="U562" i="41"/>
  <c r="X632" i="41"/>
  <c r="AB615" i="41"/>
  <c r="T599" i="41"/>
  <c r="Y581" i="41"/>
  <c r="Q565" i="41"/>
  <c r="S651" i="41"/>
  <c r="R625" i="41"/>
  <c r="W607" i="41"/>
  <c r="AA591" i="41"/>
  <c r="T573" i="41"/>
  <c r="X556" i="41"/>
  <c r="AB540" i="41"/>
  <c r="T523" i="41"/>
  <c r="X507" i="41"/>
  <c r="S671" i="41"/>
  <c r="Z628" i="41"/>
  <c r="R611" i="41"/>
  <c r="V595" i="41"/>
  <c r="AA577" i="41"/>
  <c r="S561" i="41"/>
  <c r="Q648" i="41"/>
  <c r="Q624" i="41"/>
  <c r="V606" i="41"/>
  <c r="Z590" i="41"/>
  <c r="S572" i="41"/>
  <c r="X554" i="41"/>
  <c r="AB538" i="41"/>
  <c r="U520" i="41"/>
  <c r="Y504" i="41"/>
  <c r="Z664" i="41"/>
  <c r="AA625" i="41"/>
  <c r="S608" i="41"/>
  <c r="W592" i="41"/>
  <c r="AA575" i="41"/>
  <c r="S559" i="41"/>
  <c r="W542" i="41"/>
  <c r="AA526" i="41"/>
  <c r="S634" i="41"/>
  <c r="V616" i="41"/>
  <c r="Z600" i="41"/>
  <c r="S582" i="41"/>
  <c r="W566" i="41"/>
  <c r="W647" i="41"/>
  <c r="T617" i="41"/>
  <c r="X601" i="41"/>
  <c r="AB584" i="41"/>
  <c r="T568" i="41"/>
  <c r="X551" i="41"/>
  <c r="AB535" i="41"/>
  <c r="T518" i="41"/>
  <c r="R697" i="41"/>
  <c r="X625" i="41"/>
  <c r="Q607" i="41"/>
  <c r="U591" i="41"/>
  <c r="Y574" i="41"/>
  <c r="Q558" i="41"/>
  <c r="V540" i="41"/>
  <c r="AA522" i="41"/>
  <c r="S506" i="41"/>
  <c r="T603" i="41"/>
  <c r="T535" i="41"/>
  <c r="Y508" i="41"/>
  <c r="Z484" i="41"/>
  <c r="R468" i="41"/>
  <c r="W450" i="41"/>
  <c r="AA434" i="41"/>
  <c r="R539" i="41"/>
  <c r="W501" i="41"/>
  <c r="AB481" i="41"/>
  <c r="T465" i="41"/>
  <c r="X448" i="41"/>
  <c r="AA608" i="41"/>
  <c r="V517" i="41"/>
  <c r="AA494" i="41"/>
  <c r="T476" i="41"/>
  <c r="X459" i="41"/>
  <c r="AA540" i="41"/>
  <c r="S511" i="41"/>
  <c r="V485" i="41"/>
  <c r="Z469" i="41"/>
  <c r="S451" i="41"/>
  <c r="Y623" i="41"/>
  <c r="X540" i="41"/>
  <c r="X509" i="41"/>
  <c r="R488" i="41"/>
  <c r="V472" i="41"/>
  <c r="Z455" i="41"/>
  <c r="R439" i="41"/>
  <c r="R422" i="41"/>
  <c r="U540" i="41"/>
  <c r="V502" i="41"/>
  <c r="W482" i="41"/>
  <c r="AA466" i="41"/>
  <c r="T448" i="41"/>
  <c r="X432" i="41"/>
  <c r="Q556" i="41"/>
  <c r="U521" i="41"/>
  <c r="W494" i="41"/>
  <c r="AA477" i="41"/>
  <c r="S460" i="41"/>
  <c r="W444" i="41"/>
  <c r="AA427" i="41"/>
  <c r="Z526" i="41"/>
  <c r="AB500" i="41"/>
  <c r="U482" i="41"/>
  <c r="Y466" i="41"/>
  <c r="R448" i="41"/>
  <c r="X611" i="41"/>
  <c r="Y519" i="41"/>
  <c r="Z496" i="41"/>
  <c r="X478" i="41"/>
  <c r="AB462" i="41"/>
  <c r="AA537" i="41"/>
  <c r="Y496" i="41"/>
  <c r="V479" i="41"/>
  <c r="Z463" i="41"/>
  <c r="S445" i="41"/>
  <c r="W428" i="41"/>
  <c r="W541" i="41"/>
  <c r="R510" i="41"/>
  <c r="V489" i="41"/>
  <c r="Z473" i="41"/>
  <c r="R456" i="41"/>
  <c r="V440" i="41"/>
  <c r="W423" i="41"/>
  <c r="T510" i="41"/>
  <c r="X435" i="41"/>
  <c r="AA411" i="41"/>
  <c r="U393" i="41"/>
  <c r="AA377" i="41"/>
  <c r="U360" i="41"/>
  <c r="Z344" i="41"/>
  <c r="T326" i="41"/>
  <c r="Z310" i="41"/>
  <c r="T292" i="41"/>
  <c r="Y276" i="41"/>
  <c r="Z424" i="41"/>
  <c r="AB406" i="41"/>
  <c r="V389" i="41"/>
  <c r="AA373" i="41"/>
  <c r="U355" i="41"/>
  <c r="AA339" i="41"/>
  <c r="U320" i="41"/>
  <c r="AA304" i="41"/>
  <c r="U287" i="41"/>
  <c r="S604" i="41"/>
  <c r="T439" i="41"/>
  <c r="Y412" i="41"/>
  <c r="S394" i="41"/>
  <c r="X378" i="41"/>
  <c r="S359" i="41"/>
  <c r="X343" i="41"/>
  <c r="R326" i="41"/>
  <c r="X310" i="41"/>
  <c r="R292" i="41"/>
  <c r="W276" i="41"/>
  <c r="AB425" i="41"/>
  <c r="Z406" i="41"/>
  <c r="T387" i="41"/>
  <c r="Z371" i="41"/>
  <c r="T354" i="41"/>
  <c r="Y338" i="41"/>
  <c r="S320" i="41"/>
  <c r="Y304" i="41"/>
  <c r="S287" i="41"/>
  <c r="S592" i="41"/>
  <c r="Z425" i="41"/>
  <c r="X407" i="41"/>
  <c r="R390" i="41"/>
  <c r="X374" i="41"/>
  <c r="R356" i="41"/>
  <c r="W340" i="41"/>
  <c r="Q323" i="41"/>
  <c r="W307" i="41"/>
  <c r="Q289" i="41"/>
  <c r="V273" i="41"/>
  <c r="Z434" i="41"/>
  <c r="V411" i="41"/>
  <c r="AB393" i="41"/>
  <c r="V377" i="41"/>
  <c r="AB360" i="41"/>
  <c r="U344" i="41"/>
  <c r="AA326" i="41"/>
  <c r="U310" i="41"/>
  <c r="AA293" i="41"/>
  <c r="T277" i="41"/>
  <c r="V438" i="41"/>
  <c r="T413" i="41"/>
  <c r="Z396" i="41"/>
  <c r="T380" i="41"/>
  <c r="Z362" i="41"/>
  <c r="S346" i="41"/>
  <c r="Y329" i="41"/>
  <c r="S313" i="41"/>
  <c r="Y296" i="41"/>
  <c r="R280" i="41"/>
  <c r="R436" i="41"/>
  <c r="T411" i="41"/>
  <c r="Z393" i="41"/>
  <c r="T377" i="41"/>
  <c r="Z360" i="41"/>
  <c r="S344" i="41"/>
  <c r="Y327" i="41"/>
  <c r="R311" i="41"/>
  <c r="Y293" i="41"/>
  <c r="R277" i="41"/>
  <c r="U454" i="41"/>
  <c r="W415" i="41"/>
  <c r="W399" i="41"/>
  <c r="Q382" i="41"/>
  <c r="V366" i="41"/>
  <c r="AB349" i="41"/>
  <c r="W331" i="41"/>
  <c r="AB315" i="41"/>
  <c r="V298" i="41"/>
  <c r="AA282" i="41"/>
  <c r="W440" i="41"/>
  <c r="S414" i="41"/>
  <c r="V398" i="41"/>
  <c r="AB381" i="41"/>
  <c r="W363" i="41"/>
  <c r="AB347" i="41"/>
  <c r="V330" i="41"/>
  <c r="AA314" i="41"/>
  <c r="V296" i="41"/>
  <c r="AA280" i="41"/>
  <c r="S469" i="41"/>
  <c r="AB419" i="41"/>
  <c r="T402" i="41"/>
  <c r="Z384" i="41"/>
  <c r="T368" i="41"/>
  <c r="Z351" i="41"/>
  <c r="S335" i="41"/>
  <c r="Y317" i="41"/>
  <c r="S300" i="41"/>
  <c r="Y284" i="41"/>
  <c r="Z311" i="41"/>
  <c r="R64" i="41"/>
  <c r="V48" i="41"/>
  <c r="R31" i="41"/>
  <c r="W15" i="41"/>
  <c r="Y351" i="41"/>
  <c r="Q66" i="41"/>
  <c r="V50" i="41"/>
  <c r="Y32" i="41"/>
  <c r="V15" i="41"/>
  <c r="V359" i="41"/>
  <c r="Z71" i="41"/>
  <c r="S55" i="41"/>
  <c r="Y38" i="41"/>
  <c r="V22" i="41"/>
  <c r="V23" i="41"/>
  <c r="W271" i="41"/>
  <c r="V1099" i="41"/>
  <c r="R1048" i="41"/>
  <c r="AB1058" i="41"/>
  <c r="AB1031" i="41"/>
  <c r="T946" i="41"/>
  <c r="W988" i="41"/>
  <c r="U938" i="41"/>
  <c r="U985" i="41"/>
  <c r="Z925" i="41"/>
  <c r="R947" i="41"/>
  <c r="Y926" i="41"/>
  <c r="X920" i="41"/>
  <c r="V921" i="41"/>
  <c r="Q956" i="41"/>
  <c r="Z879" i="41"/>
  <c r="AA950" i="41"/>
  <c r="AA875" i="41"/>
  <c r="V892" i="41"/>
  <c r="X850" i="41"/>
  <c r="Q880" i="41"/>
  <c r="R854" i="41"/>
  <c r="U864" i="41"/>
  <c r="AA855" i="41"/>
  <c r="X901" i="41"/>
  <c r="AB888" i="41"/>
  <c r="AB802" i="41"/>
  <c r="Q825" i="41"/>
  <c r="X829" i="41"/>
  <c r="Z826" i="41"/>
  <c r="Z836" i="41"/>
  <c r="R786" i="41"/>
  <c r="W719" i="41"/>
  <c r="U744" i="41"/>
  <c r="Y764" i="41"/>
  <c r="X797" i="41"/>
  <c r="X727" i="41"/>
  <c r="X751" i="41"/>
  <c r="W788" i="41"/>
  <c r="X827" i="41"/>
  <c r="U739" i="41"/>
  <c r="Y771" i="41"/>
  <c r="S832" i="41"/>
  <c r="R740" i="41"/>
  <c r="Z768" i="41"/>
  <c r="V735" i="41"/>
  <c r="Y803" i="41"/>
  <c r="AA766" i="41"/>
  <c r="X732" i="41"/>
  <c r="S720" i="41"/>
  <c r="T680" i="41"/>
  <c r="AB647" i="41"/>
  <c r="T704" i="41"/>
  <c r="Q670" i="41"/>
  <c r="Z636" i="41"/>
  <c r="S692" i="41"/>
  <c r="AA659" i="41"/>
  <c r="Q705" i="41"/>
  <c r="Z671" i="41"/>
  <c r="AB705" i="41"/>
  <c r="X672" i="41"/>
  <c r="T639" i="41"/>
  <c r="U699" i="41"/>
  <c r="Q666" i="41"/>
  <c r="Q702" i="41"/>
  <c r="Z668" i="41"/>
  <c r="W634" i="41"/>
  <c r="AB690" i="41"/>
  <c r="X657" i="41"/>
  <c r="AA702" i="41"/>
  <c r="X668" i="41"/>
  <c r="U634" i="41"/>
  <c r="X692" i="41"/>
  <c r="T659" i="41"/>
  <c r="S736" i="41"/>
  <c r="AB686" i="41"/>
  <c r="Y651" i="41"/>
  <c r="AA632" i="41"/>
  <c r="W599" i="41"/>
  <c r="S566" i="41"/>
  <c r="AA533" i="41"/>
  <c r="W500" i="41"/>
  <c r="AB617" i="41"/>
  <c r="Y583" i="41"/>
  <c r="V549" i="41"/>
  <c r="R635" i="41"/>
  <c r="S601" i="41"/>
  <c r="Z581" i="41"/>
  <c r="R565" i="41"/>
  <c r="R655" i="41"/>
  <c r="Y618" i="41"/>
  <c r="Q602" i="41"/>
  <c r="V584" i="41"/>
  <c r="Z568" i="41"/>
  <c r="U694" i="41"/>
  <c r="AA628" i="41"/>
  <c r="T610" i="41"/>
  <c r="X594" i="41"/>
  <c r="Q576" i="41"/>
  <c r="U560" i="41"/>
  <c r="Y543" i="41"/>
  <c r="Q527" i="41"/>
  <c r="U510" i="41"/>
  <c r="AB764" i="41"/>
  <c r="W631" i="41"/>
  <c r="AA614" i="41"/>
  <c r="S598" i="41"/>
  <c r="X580" i="41"/>
  <c r="AB564" i="41"/>
  <c r="V693" i="41"/>
  <c r="Z627" i="41"/>
  <c r="S609" i="41"/>
  <c r="W593" i="41"/>
  <c r="AB575" i="41"/>
  <c r="T559" i="41"/>
  <c r="Y541" i="41"/>
  <c r="Q524" i="41"/>
  <c r="V507" i="41"/>
  <c r="T682" i="41"/>
  <c r="X628" i="41"/>
  <c r="AB611" i="41"/>
  <c r="T595" i="41"/>
  <c r="X578" i="41"/>
  <c r="AB562" i="41"/>
  <c r="T545" i="41"/>
  <c r="X529" i="41"/>
  <c r="R640" i="41"/>
  <c r="S619" i="41"/>
  <c r="W603" i="41"/>
  <c r="AB585" i="41"/>
  <c r="T569" i="41"/>
  <c r="AA663" i="41"/>
  <c r="AB622" i="41"/>
  <c r="U604" i="41"/>
  <c r="Y587" i="41"/>
  <c r="Q571" i="41"/>
  <c r="U554" i="41"/>
  <c r="Y538" i="41"/>
  <c r="Q521" i="41"/>
  <c r="V770" i="41"/>
  <c r="U628" i="41"/>
  <c r="Z610" i="41"/>
  <c r="R594" i="41"/>
  <c r="V577" i="41"/>
  <c r="Z561" i="41"/>
  <c r="S543" i="41"/>
  <c r="W527" i="41"/>
  <c r="AB509" i="41"/>
  <c r="W625" i="41"/>
  <c r="T541" i="41"/>
  <c r="Q513" i="41"/>
  <c r="W487" i="41"/>
  <c r="AA471" i="41"/>
  <c r="T453" i="41"/>
  <c r="X437" i="41"/>
  <c r="S545" i="41"/>
  <c r="W505" i="41"/>
  <c r="Y484" i="41"/>
  <c r="Q468" i="41"/>
  <c r="U451" i="41"/>
  <c r="X624" i="41"/>
  <c r="AA521" i="41"/>
  <c r="Z498" i="41"/>
  <c r="Q479" i="41"/>
  <c r="U463" i="41"/>
  <c r="AA546" i="41"/>
  <c r="Y515" i="41"/>
  <c r="S488" i="41"/>
  <c r="W472" i="41"/>
  <c r="AB454" i="41"/>
  <c r="T438" i="41"/>
  <c r="X546" i="41"/>
  <c r="R514" i="41"/>
  <c r="AA491" i="41"/>
  <c r="S475" i="41"/>
  <c r="W458" i="41"/>
  <c r="AA442" i="41"/>
  <c r="Q425" i="41"/>
  <c r="W546" i="41"/>
  <c r="X506" i="41"/>
  <c r="T485" i="41"/>
  <c r="X469" i="41"/>
  <c r="Q451" i="41"/>
  <c r="U435" i="41"/>
  <c r="Z572" i="41"/>
  <c r="X528" i="41"/>
  <c r="Y499" i="41"/>
  <c r="X480" i="41"/>
  <c r="AB464" i="41"/>
  <c r="T447" i="41"/>
  <c r="X431" i="41"/>
  <c r="Q532" i="41"/>
  <c r="AB504" i="41"/>
  <c r="R485" i="41"/>
  <c r="V469" i="41"/>
  <c r="AA451" i="41"/>
  <c r="AA633" i="41"/>
  <c r="W526" i="41"/>
  <c r="AA500" i="41"/>
  <c r="U481" i="41"/>
  <c r="Y465" i="41"/>
  <c r="AA543" i="41"/>
  <c r="S503" i="41"/>
  <c r="S482" i="41"/>
  <c r="W466" i="41"/>
  <c r="Q916" i="41"/>
  <c r="Y934" i="41"/>
  <c r="T920" i="41"/>
  <c r="T918" i="41"/>
  <c r="X819" i="41"/>
  <c r="V853" i="41"/>
  <c r="V779" i="41"/>
  <c r="T808" i="41"/>
  <c r="Z721" i="41"/>
  <c r="T1029" i="41"/>
  <c r="Z992" i="41"/>
  <c r="AB919" i="41"/>
  <c r="R914" i="41"/>
  <c r="W946" i="41"/>
  <c r="AB940" i="41"/>
  <c r="AB886" i="41"/>
  <c r="X867" i="41"/>
  <c r="AB855" i="41"/>
  <c r="T879" i="41"/>
  <c r="V796" i="41"/>
  <c r="R823" i="41"/>
  <c r="T830" i="41"/>
  <c r="X767" i="41"/>
  <c r="T795" i="41"/>
  <c r="AB835" i="41"/>
  <c r="T744" i="41"/>
  <c r="Y775" i="41"/>
  <c r="S800" i="41"/>
  <c r="R732" i="41"/>
  <c r="R768" i="41"/>
  <c r="V788" i="41"/>
  <c r="AA721" i="41"/>
  <c r="S753" i="41"/>
  <c r="R790" i="41"/>
  <c r="Z807" i="41"/>
  <c r="Q1034" i="41"/>
  <c r="T1025" i="41"/>
  <c r="V989" i="41"/>
  <c r="R974" i="41"/>
  <c r="W874" i="41"/>
  <c r="AA892" i="41"/>
  <c r="Y917" i="41"/>
  <c r="Z914" i="41"/>
  <c r="Z863" i="41"/>
  <c r="Q843" i="41"/>
  <c r="Y833" i="41"/>
  <c r="U848" i="41"/>
  <c r="AB866" i="41"/>
  <c r="Q868" i="41"/>
  <c r="R807" i="41"/>
  <c r="R785" i="41"/>
  <c r="Q735" i="41"/>
  <c r="W789" i="41"/>
  <c r="AA759" i="41"/>
  <c r="X711" i="41"/>
  <c r="AB779" i="41"/>
  <c r="AA755" i="41"/>
  <c r="S787" i="41"/>
  <c r="Y719" i="41"/>
  <c r="U667" i="41"/>
  <c r="U691" i="41"/>
  <c r="W715" i="41"/>
  <c r="AB645" i="41"/>
  <c r="AA658" i="41"/>
  <c r="Y659" i="41"/>
  <c r="V686" i="41"/>
  <c r="R689" i="41"/>
  <c r="X709" i="41"/>
  <c r="U807" i="41"/>
  <c r="Y655" i="41"/>
  <c r="Y678" i="41"/>
  <c r="U705" i="41"/>
  <c r="Z638" i="41"/>
  <c r="X585" i="41"/>
  <c r="AB519" i="41"/>
  <c r="Q604" i="41"/>
  <c r="W536" i="41"/>
  <c r="U1111" i="41"/>
  <c r="AA1047" i="41"/>
  <c r="S934" i="41"/>
  <c r="T927" i="41"/>
  <c r="V915" i="41"/>
  <c r="AB917" i="41"/>
  <c r="Z917" i="41"/>
  <c r="W1065" i="41"/>
  <c r="S871" i="41"/>
  <c r="V880" i="41"/>
  <c r="Y836" i="41"/>
  <c r="T859" i="41"/>
  <c r="S840" i="41"/>
  <c r="V849" i="41"/>
  <c r="AB841" i="41"/>
  <c r="Q867" i="41"/>
  <c r="Y857" i="41"/>
  <c r="Z966" i="41"/>
  <c r="Q812" i="41"/>
  <c r="Q921" i="41"/>
  <c r="Z814" i="41"/>
  <c r="Z824" i="41"/>
  <c r="R773" i="41"/>
  <c r="T803" i="41"/>
  <c r="U732" i="41"/>
  <c r="Y752" i="41"/>
  <c r="R783" i="41"/>
  <c r="W810" i="41"/>
  <c r="X738" i="41"/>
  <c r="X774" i="41"/>
  <c r="Y794" i="41"/>
  <c r="U727" i="41"/>
  <c r="Y759" i="41"/>
  <c r="U798" i="41"/>
  <c r="W853" i="41"/>
  <c r="T762" i="41"/>
  <c r="AB729" i="41"/>
  <c r="X795" i="41"/>
  <c r="U760" i="41"/>
  <c r="R726" i="41"/>
  <c r="R707" i="41"/>
  <c r="Z674" i="41"/>
  <c r="V641" i="41"/>
  <c r="Z698" i="41"/>
  <c r="W664" i="41"/>
  <c r="Y779" i="41"/>
  <c r="Y686" i="41"/>
  <c r="U652" i="41"/>
  <c r="W699" i="41"/>
  <c r="T665" i="41"/>
  <c r="V699" i="41"/>
  <c r="R666" i="41"/>
  <c r="X852" i="41"/>
  <c r="AA693" i="41"/>
  <c r="W660" i="41"/>
  <c r="W696" i="41"/>
  <c r="T662" i="41"/>
  <c r="AA728" i="41"/>
  <c r="V683" i="41"/>
  <c r="S649" i="41"/>
  <c r="U696" i="41"/>
  <c r="R662" i="41"/>
  <c r="R737" i="41"/>
  <c r="R686" i="41"/>
  <c r="Z652" i="41"/>
  <c r="W718" i="41"/>
  <c r="W678" i="41"/>
  <c r="S645" i="41"/>
  <c r="U626" i="41"/>
  <c r="Q593" i="41"/>
  <c r="Y560" i="41"/>
  <c r="U527" i="41"/>
  <c r="S714" i="41"/>
  <c r="V611" i="41"/>
  <c r="S577" i="41"/>
  <c r="AB543" i="41"/>
  <c r="Q628" i="41"/>
  <c r="U1100" i="41"/>
  <c r="AB1059" i="41"/>
  <c r="R948" i="41"/>
  <c r="T939" i="41"/>
  <c r="R927" i="41"/>
  <c r="T928" i="41"/>
  <c r="V922" i="41"/>
  <c r="Y880" i="41"/>
  <c r="Z876" i="41"/>
  <c r="W851" i="41"/>
  <c r="Q855" i="41"/>
  <c r="Z856" i="41"/>
  <c r="R891" i="41"/>
  <c r="AB826" i="41"/>
  <c r="Y827" i="41"/>
  <c r="Q787" i="41"/>
  <c r="T745" i="41"/>
  <c r="U731" i="41"/>
  <c r="Z762" i="41"/>
  <c r="AA785" i="41"/>
  <c r="S719" i="41"/>
  <c r="S755" i="41"/>
  <c r="X773" i="41"/>
  <c r="V854" i="41"/>
  <c r="T739" i="41"/>
  <c r="T775" i="41"/>
  <c r="U786" i="41"/>
  <c r="Q753" i="41"/>
  <c r="Y720" i="41"/>
  <c r="U785" i="41"/>
  <c r="R751" i="41"/>
  <c r="AB715" i="41"/>
  <c r="AA698" i="41"/>
  <c r="W665" i="41"/>
  <c r="U784" i="41"/>
  <c r="W689" i="41"/>
  <c r="T655" i="41"/>
  <c r="T710" i="41"/>
  <c r="V676" i="41"/>
  <c r="R643" i="41"/>
  <c r="T690" i="41"/>
  <c r="Q802" i="41"/>
  <c r="S690" i="41"/>
  <c r="AA657" i="41"/>
  <c r="Q729" i="41"/>
  <c r="X683" i="41"/>
  <c r="Z766" i="41"/>
  <c r="T687" i="41"/>
  <c r="Q652" i="41"/>
  <c r="W707" i="41"/>
  <c r="S674" i="41"/>
  <c r="U771" i="41"/>
  <c r="R687" i="41"/>
  <c r="AB651" i="41"/>
  <c r="U709" i="41"/>
  <c r="AA676" i="41"/>
  <c r="W643" i="41"/>
  <c r="W703" i="41"/>
  <c r="T669" i="41"/>
  <c r="AB636" i="41"/>
  <c r="R616" i="41"/>
  <c r="Z583" i="41"/>
  <c r="V550" i="41"/>
  <c r="R517" i="41"/>
  <c r="S639" i="41"/>
  <c r="S602" i="41"/>
  <c r="AB568" i="41"/>
  <c r="Y534" i="41"/>
  <c r="Z618" i="41"/>
  <c r="Q591" i="41"/>
  <c r="U574" i="41"/>
  <c r="Y558" i="41"/>
  <c r="AB628" i="41"/>
  <c r="T611" i="41"/>
  <c r="X595" i="41"/>
  <c r="Q577" i="41"/>
  <c r="U561" i="41"/>
  <c r="AB640" i="41"/>
  <c r="W619" i="41"/>
  <c r="AA603" i="41"/>
  <c r="T585" i="41"/>
  <c r="X569" i="41"/>
  <c r="AB552" i="41"/>
  <c r="T536" i="41"/>
  <c r="X519" i="41"/>
  <c r="AB503" i="41"/>
  <c r="V648" i="41"/>
  <c r="R624" i="41"/>
  <c r="V607" i="41"/>
  <c r="Z591" i="41"/>
  <c r="S573" i="41"/>
  <c r="W556" i="41"/>
  <c r="V638" i="41"/>
  <c r="V618" i="41"/>
  <c r="Z602" i="41"/>
  <c r="S584" i="41"/>
  <c r="W568" i="41"/>
  <c r="AB550" i="41"/>
  <c r="T534" i="41"/>
  <c r="Y516" i="41"/>
  <c r="Q500" i="41"/>
  <c r="T640" i="41"/>
  <c r="S620" i="41"/>
  <c r="W604" i="41"/>
  <c r="AA587" i="41"/>
  <c r="S571" i="41"/>
  <c r="W554" i="41"/>
  <c r="AA538" i="41"/>
  <c r="AB710" i="41"/>
  <c r="U630" i="41"/>
  <c r="Z612" i="41"/>
  <c r="R596" i="41"/>
  <c r="W578" i="41"/>
  <c r="AA562" i="41"/>
  <c r="S631" i="41"/>
  <c r="X613" i="41"/>
  <c r="AB597" i="41"/>
  <c r="T580" i="41"/>
  <c r="X564" i="41"/>
  <c r="AB547" i="41"/>
  <c r="T531" i="41"/>
  <c r="X514" i="41"/>
  <c r="AA641" i="41"/>
  <c r="AB620" i="41"/>
  <c r="U603" i="41"/>
  <c r="Y586" i="41"/>
  <c r="Q570" i="41"/>
  <c r="V552" i="41"/>
  <c r="Z536" i="41"/>
  <c r="S518" i="41"/>
  <c r="W502" i="41"/>
  <c r="W575" i="41"/>
  <c r="AB527" i="41"/>
  <c r="Y501" i="41"/>
  <c r="R480" i="41"/>
  <c r="V464" i="41"/>
  <c r="AA446" i="41"/>
  <c r="S430" i="41"/>
  <c r="R531" i="41"/>
  <c r="S496" i="41"/>
  <c r="T477" i="41"/>
  <c r="X460" i="41"/>
  <c r="AB444" i="41"/>
  <c r="R580" i="41"/>
  <c r="U511" i="41"/>
  <c r="T488" i="41"/>
  <c r="X472" i="41"/>
  <c r="AB455" i="41"/>
  <c r="Z532" i="41"/>
  <c r="U505" i="41"/>
  <c r="Z481" i="41"/>
  <c r="R465" i="41"/>
  <c r="W447" i="41"/>
  <c r="AB595" i="41"/>
  <c r="Y532" i="41"/>
  <c r="AA503" i="41"/>
  <c r="V484" i="41"/>
  <c r="Z468" i="41"/>
  <c r="R451" i="41"/>
  <c r="V435" i="41"/>
  <c r="T418" i="41"/>
  <c r="W532" i="41"/>
  <c r="Q497" i="41"/>
  <c r="AA478" i="41"/>
  <c r="S462" i="41"/>
  <c r="X444" i="41"/>
  <c r="T628" i="41"/>
  <c r="U546" i="41"/>
  <c r="S515" i="41"/>
  <c r="AA489" i="41"/>
  <c r="S473" i="41"/>
  <c r="W456" i="41"/>
  <c r="AA440" i="41"/>
  <c r="S550" i="41"/>
  <c r="U518" i="41"/>
  <c r="W495" i="41"/>
  <c r="Y478" i="41"/>
  <c r="Q462" i="41"/>
  <c r="V444" i="41"/>
  <c r="AA583" i="41"/>
  <c r="W513" i="41"/>
  <c r="X490" i="41"/>
  <c r="AB474" i="41"/>
  <c r="U456" i="41"/>
  <c r="R528" i="41"/>
  <c r="V491" i="41"/>
  <c r="Z475" i="41"/>
  <c r="S457" i="41"/>
  <c r="W441" i="41"/>
  <c r="Y424" i="41"/>
  <c r="X533" i="41"/>
  <c r="V504" i="41"/>
  <c r="Z485" i="41"/>
  <c r="R469" i="41"/>
  <c r="V452" i="41"/>
  <c r="Z436" i="41"/>
  <c r="X419" i="41"/>
  <c r="Z486" i="41"/>
  <c r="T426" i="41"/>
  <c r="AB407" i="41"/>
  <c r="W389" i="41"/>
  <c r="AB373" i="41"/>
  <c r="V356" i="41"/>
  <c r="AA340" i="41"/>
  <c r="V322" i="41"/>
  <c r="AA306" i="41"/>
  <c r="U288" i="41"/>
  <c r="AA272" i="41"/>
  <c r="Y419" i="41"/>
  <c r="Q402" i="41"/>
  <c r="W385" i="41"/>
  <c r="AB369" i="41"/>
  <c r="W351" i="41"/>
  <c r="AB335" i="41"/>
  <c r="W316" i="41"/>
  <c r="Q299" i="41"/>
  <c r="V283" i="41"/>
  <c r="W535" i="41"/>
  <c r="Q430" i="41"/>
  <c r="Z408" i="41"/>
  <c r="T390" i="41"/>
  <c r="Z374" i="41"/>
  <c r="T355" i="41"/>
  <c r="Z339" i="41"/>
  <c r="T322" i="41"/>
  <c r="Y306" i="41"/>
  <c r="S288" i="41"/>
  <c r="Y272" i="41"/>
  <c r="Y420" i="41"/>
  <c r="AA402" i="41"/>
  <c r="V383" i="41"/>
  <c r="AA367" i="41"/>
  <c r="U350" i="41"/>
  <c r="Z334" i="41"/>
  <c r="U316" i="41"/>
  <c r="AA299" i="41"/>
  <c r="T283" i="41"/>
  <c r="V478" i="41"/>
  <c r="W420" i="41"/>
  <c r="Z403" i="41"/>
  <c r="T386" i="41"/>
  <c r="Y370" i="41"/>
  <c r="S352" i="41"/>
  <c r="Y336" i="41"/>
  <c r="S319" i="41"/>
  <c r="X303" i="41"/>
  <c r="R285" i="41"/>
  <c r="X549" i="41"/>
  <c r="Y425" i="41"/>
  <c r="W407" i="41"/>
  <c r="R389" i="41"/>
  <c r="W373" i="41"/>
  <c r="Q356" i="41"/>
  <c r="V340" i="41"/>
  <c r="Q322" i="41"/>
  <c r="V306" i="41"/>
  <c r="AB289" i="41"/>
  <c r="U273" i="41"/>
  <c r="X428" i="41"/>
  <c r="V409" i="41"/>
  <c r="AB392" i="41"/>
  <c r="U376" i="41"/>
  <c r="AA358" i="41"/>
  <c r="U342" i="41"/>
  <c r="AA325" i="41"/>
  <c r="T309" i="41"/>
  <c r="Z292" i="41"/>
  <c r="S276" i="41"/>
  <c r="T425" i="41"/>
  <c r="U407" i="41"/>
  <c r="AB389" i="41"/>
  <c r="U373" i="41"/>
  <c r="AA356" i="41"/>
  <c r="T340" i="41"/>
  <c r="Z323" i="41"/>
  <c r="T307" i="41"/>
  <c r="Z289" i="41"/>
  <c r="S273" i="41"/>
  <c r="Y440" i="41"/>
  <c r="S411" i="41"/>
  <c r="Y394" i="41"/>
  <c r="R378" i="41"/>
  <c r="X361" i="41"/>
  <c r="R345" i="41"/>
  <c r="X327" i="41"/>
  <c r="Q311" i="41"/>
  <c r="W294" i="41"/>
  <c r="Q278" i="41"/>
  <c r="AB430" i="41"/>
  <c r="R410" i="41"/>
  <c r="X393" i="41"/>
  <c r="R377" i="41"/>
  <c r="X359" i="41"/>
  <c r="Q343" i="41"/>
  <c r="W326" i="41"/>
  <c r="Q310" i="41"/>
  <c r="W292" i="41"/>
  <c r="AB276" i="41"/>
  <c r="Q446" i="41"/>
  <c r="T415" i="41"/>
  <c r="U398" i="41"/>
  <c r="AB380" i="41"/>
  <c r="V363" i="41"/>
  <c r="AA347" i="41"/>
  <c r="U329" i="41"/>
  <c r="AA313" i="41"/>
  <c r="U296" i="41"/>
  <c r="Z280" i="41"/>
  <c r="Z76" i="41"/>
  <c r="T60" i="41"/>
  <c r="Y43" i="41"/>
  <c r="S27" i="41"/>
  <c r="Q74" i="41"/>
  <c r="Z278" i="41"/>
  <c r="R62" i="41"/>
  <c r="S46" i="41"/>
  <c r="AA28" i="41"/>
  <c r="Y50" i="41"/>
  <c r="X319" i="41"/>
  <c r="AA67" i="41"/>
  <c r="U51" i="41"/>
  <c r="R34" i="41"/>
  <c r="W18" i="41"/>
  <c r="W390" i="41"/>
  <c r="X74" i="41"/>
  <c r="AA1181" i="41"/>
  <c r="V993" i="41"/>
  <c r="X1013" i="41"/>
  <c r="Z1056" i="41"/>
  <c r="V980" i="41"/>
  <c r="R944" i="41"/>
  <c r="T976" i="41"/>
  <c r="V1012" i="41"/>
  <c r="W889" i="41"/>
  <c r="X898" i="41"/>
  <c r="AB892" i="41"/>
  <c r="AB903" i="41"/>
  <c r="AA903" i="41"/>
  <c r="AA930" i="41"/>
  <c r="Y939" i="41"/>
  <c r="Q926" i="41"/>
  <c r="Q976" i="41"/>
  <c r="AA874" i="41"/>
  <c r="Q832" i="41"/>
  <c r="R855" i="41"/>
  <c r="W836" i="41"/>
  <c r="Z844" i="41"/>
  <c r="T837" i="41"/>
  <c r="S861" i="41"/>
  <c r="AA853" i="41"/>
  <c r="Y900" i="41"/>
  <c r="V807" i="41"/>
  <c r="T893" i="41"/>
  <c r="S808" i="41"/>
  <c r="R820" i="41"/>
  <c r="V769" i="41"/>
  <c r="Z797" i="41"/>
  <c r="V863" i="41"/>
  <c r="Q747" i="41"/>
  <c r="W777" i="41"/>
  <c r="AA802" i="41"/>
  <c r="AB734" i="41"/>
  <c r="AB770" i="41"/>
  <c r="T790" i="41"/>
  <c r="Y723" i="41"/>
  <c r="Q755" i="41"/>
  <c r="Q793" i="41"/>
  <c r="V811" i="41"/>
  <c r="V760" i="41"/>
  <c r="R727" i="41"/>
  <c r="AA792" i="41"/>
  <c r="W758" i="41"/>
  <c r="T724" i="41"/>
  <c r="T705" i="41"/>
  <c r="AB672" i="41"/>
  <c r="X639" i="41"/>
  <c r="AB696" i="41"/>
  <c r="Y662" i="41"/>
  <c r="X768" i="41"/>
  <c r="AA683" i="41"/>
  <c r="W650" i="41"/>
  <c r="Y697" i="41"/>
  <c r="V663" i="41"/>
  <c r="X697" i="41"/>
  <c r="T664" i="41"/>
  <c r="S809" i="41"/>
  <c r="Q691" i="41"/>
  <c r="Y658" i="41"/>
  <c r="Y694" i="41"/>
  <c r="V660" i="41"/>
  <c r="R723" i="41"/>
  <c r="X681" i="41"/>
  <c r="U647" i="41"/>
  <c r="W694" i="41"/>
  <c r="T660" i="41"/>
  <c r="R728" i="41"/>
  <c r="T683" i="41"/>
  <c r="AB650" i="41"/>
  <c r="Z710" i="41"/>
  <c r="Y676" i="41"/>
  <c r="U643" i="41"/>
  <c r="W624" i="41"/>
  <c r="S591" i="41"/>
  <c r="AA558" i="41"/>
  <c r="W524" i="41"/>
  <c r="Q673" i="41"/>
  <c r="X609" i="41"/>
  <c r="U575" i="41"/>
  <c r="R541" i="41"/>
  <c r="S626" i="41"/>
  <c r="Z594" i="41"/>
  <c r="R577" i="41"/>
  <c r="V561" i="41"/>
  <c r="Y631" i="41"/>
  <c r="Q614" i="41"/>
  <c r="U598" i="41"/>
  <c r="Z580" i="41"/>
  <c r="R564" i="41"/>
  <c r="X648" i="41"/>
  <c r="S624" i="41"/>
  <c r="X606" i="41"/>
  <c r="AB590" i="41"/>
  <c r="U572" i="41"/>
  <c r="Y555" i="41"/>
  <c r="Q539" i="41"/>
  <c r="U522" i="41"/>
  <c r="Y506" i="41"/>
  <c r="Y665" i="41"/>
  <c r="AA627" i="41"/>
  <c r="S610" i="41"/>
  <c r="W594" i="41"/>
  <c r="AB576" i="41"/>
  <c r="T560" i="41"/>
  <c r="T645" i="41"/>
  <c r="R623" i="41"/>
  <c r="W605" i="41"/>
  <c r="AB587" i="41"/>
  <c r="T571" i="41"/>
  <c r="Y553" i="41"/>
  <c r="Q537" i="41"/>
  <c r="V519" i="41"/>
  <c r="Z503" i="41"/>
  <c r="T658" i="41"/>
  <c r="AB624" i="41"/>
  <c r="T607" i="41"/>
  <c r="X591" i="41"/>
  <c r="AB574" i="41"/>
  <c r="T558" i="41"/>
  <c r="X541" i="41"/>
  <c r="AB524" i="41"/>
  <c r="R633" i="41"/>
  <c r="W615" i="41"/>
  <c r="AA599" i="41"/>
  <c r="T581" i="41"/>
  <c r="X565" i="41"/>
  <c r="Z644" i="41"/>
  <c r="U616" i="41"/>
  <c r="Y600" i="41"/>
  <c r="Q583" i="41"/>
  <c r="U567" i="41"/>
  <c r="Y550" i="41"/>
  <c r="Q534" i="41"/>
  <c r="U517" i="41"/>
  <c r="X691" i="41"/>
  <c r="Y624" i="41"/>
  <c r="R606" i="41"/>
  <c r="V590" i="41"/>
  <c r="Z573" i="41"/>
  <c r="S555" i="41"/>
  <c r="W539" i="41"/>
  <c r="AB521" i="41"/>
  <c r="T505" i="41"/>
  <c r="Z597" i="41"/>
  <c r="V533" i="41"/>
  <c r="Q507" i="41"/>
  <c r="AA483" i="41"/>
  <c r="S467" i="41"/>
  <c r="X449" i="41"/>
  <c r="AB433" i="41"/>
  <c r="R537" i="41"/>
  <c r="T500" i="41"/>
  <c r="Q480" i="41"/>
  <c r="U464" i="41"/>
  <c r="Y447" i="41"/>
  <c r="U602" i="41"/>
  <c r="AA515" i="41"/>
  <c r="AB492" i="41"/>
  <c r="U475" i="41"/>
  <c r="Y458" i="41"/>
  <c r="Z538" i="41"/>
  <c r="Y509" i="41"/>
  <c r="W484" i="41"/>
  <c r="AA468" i="41"/>
  <c r="T450" i="41"/>
  <c r="V613" i="41"/>
  <c r="W538" i="41"/>
  <c r="S508" i="41"/>
  <c r="S487" i="41"/>
  <c r="W471" i="41"/>
  <c r="AA454" i="41"/>
  <c r="S438" i="41"/>
  <c r="S421" i="41"/>
  <c r="T538" i="41"/>
  <c r="Q501" i="41"/>
  <c r="X481" i="41"/>
  <c r="AB465" i="41"/>
  <c r="U447" i="41"/>
  <c r="Y431" i="41"/>
  <c r="X552" i="41"/>
  <c r="AA519" i="41"/>
  <c r="X492" i="41"/>
  <c r="AB476" i="41"/>
  <c r="T459" i="41"/>
  <c r="X443" i="41"/>
  <c r="AA426" i="41"/>
  <c r="X522" i="41"/>
  <c r="W499" i="41"/>
  <c r="V481" i="41"/>
  <c r="Z465" i="41"/>
  <c r="S447" i="41"/>
  <c r="R605" i="41"/>
  <c r="R518" i="41"/>
  <c r="U495" i="41"/>
  <c r="Y477" i="41"/>
  <c r="Q460" i="41"/>
  <c r="Z535" i="41"/>
  <c r="T495" i="41"/>
  <c r="W478" i="41"/>
  <c r="U898" i="41"/>
  <c r="R802" i="41"/>
  <c r="T734" i="41"/>
  <c r="R755" i="41"/>
  <c r="Z998" i="41"/>
  <c r="T913" i="41"/>
  <c r="V983" i="41"/>
  <c r="S842" i="41"/>
  <c r="U849" i="41"/>
  <c r="W819" i="41"/>
  <c r="Q809" i="41"/>
  <c r="R760" i="41"/>
  <c r="AB711" i="41"/>
  <c r="V765" i="41"/>
  <c r="AA734" i="41"/>
  <c r="V787" i="41"/>
  <c r="AA756" i="41"/>
  <c r="W1050" i="41"/>
  <c r="Z945" i="41"/>
  <c r="AA868" i="41"/>
  <c r="U923" i="41"/>
  <c r="AB821" i="41"/>
  <c r="S826" i="41"/>
  <c r="Z872" i="41"/>
  <c r="U758" i="41"/>
  <c r="V766" i="41"/>
  <c r="T777" i="41"/>
  <c r="Q790" i="41"/>
  <c r="AB753" i="41"/>
  <c r="Q634" i="41"/>
  <c r="T678" i="41"/>
  <c r="Q692" i="41"/>
  <c r="Q794" i="41"/>
  <c r="Q676" i="41"/>
  <c r="V714" i="41"/>
  <c r="R671" i="41"/>
  <c r="T552" i="41"/>
  <c r="Z570" i="41"/>
  <c r="AA1014" i="41"/>
  <c r="V977" i="41"/>
  <c r="W925" i="41"/>
  <c r="Z949" i="41"/>
  <c r="Y914" i="41"/>
  <c r="U803" i="41"/>
  <c r="AB806" i="41"/>
  <c r="Y807" i="41"/>
  <c r="S824" i="41"/>
  <c r="AB850" i="41"/>
  <c r="U858" i="41"/>
  <c r="AA739" i="41"/>
  <c r="Q785" i="41"/>
  <c r="AB747" i="41"/>
  <c r="Q822" i="41"/>
  <c r="Y760" i="41"/>
  <c r="U726" i="41"/>
  <c r="AB778" i="41"/>
  <c r="T831" i="41"/>
  <c r="Z742" i="41"/>
  <c r="V691" i="41"/>
  <c r="Q720" i="41"/>
  <c r="AB646" i="41"/>
  <c r="Q669" i="41"/>
  <c r="AB681" i="41"/>
  <c r="Z682" i="41"/>
  <c r="AB709" i="41"/>
  <c r="AB714" i="41"/>
  <c r="Y644" i="41"/>
  <c r="Z667" i="41"/>
  <c r="Z678" i="41"/>
  <c r="Z702" i="41"/>
  <c r="R636" i="41"/>
  <c r="AA662" i="41"/>
  <c r="Y609" i="41"/>
  <c r="Q543" i="41"/>
  <c r="Q629" i="41"/>
  <c r="W561" i="41"/>
  <c r="U611" i="41"/>
  <c r="AA1032" i="41"/>
  <c r="T986" i="41"/>
  <c r="W921" i="41"/>
  <c r="U952" i="41"/>
  <c r="V882" i="41"/>
  <c r="AA911" i="41"/>
  <c r="W830" i="41"/>
  <c r="V720" i="41"/>
  <c r="U800" i="41"/>
  <c r="W752" i="41"/>
  <c r="R833" i="41"/>
  <c r="X772" i="41"/>
  <c r="Q741" i="41"/>
  <c r="U736" i="41"/>
  <c r="Z767" i="41"/>
  <c r="S722" i="41"/>
  <c r="AA648" i="41"/>
  <c r="AB671" i="41"/>
  <c r="R693" i="41"/>
  <c r="AB706" i="41"/>
  <c r="AA706" i="41"/>
  <c r="S640" i="41"/>
  <c r="AB667" i="41"/>
  <c r="Y669" i="41"/>
  <c r="AA691" i="41"/>
  <c r="Z703" i="41"/>
  <c r="T635" i="41"/>
  <c r="S660" i="41"/>
  <c r="AA687" i="41"/>
  <c r="Z633" i="41"/>
  <c r="R567" i="41"/>
  <c r="V501" i="41"/>
  <c r="X584" i="41"/>
  <c r="S637" i="41"/>
  <c r="Y582" i="41"/>
  <c r="R660" i="41"/>
  <c r="AB603" i="41"/>
  <c r="Y569" i="41"/>
  <c r="Z629" i="41"/>
  <c r="W595" i="41"/>
  <c r="T561" i="41"/>
  <c r="AB528" i="41"/>
  <c r="X495" i="41"/>
  <c r="Z615" i="41"/>
  <c r="W581" i="41"/>
  <c r="AB699" i="41"/>
  <c r="R610" i="41"/>
  <c r="AA576" i="41"/>
  <c r="X542" i="41"/>
  <c r="U508" i="41"/>
  <c r="W629" i="41"/>
  <c r="S596" i="41"/>
  <c r="AA563" i="41"/>
  <c r="W530" i="41"/>
  <c r="Q622" i="41"/>
  <c r="AA586" i="41"/>
  <c r="U669" i="41"/>
  <c r="T605" i="41"/>
  <c r="AB572" i="41"/>
  <c r="X539" i="41"/>
  <c r="T506" i="41"/>
  <c r="Y611" i="41"/>
  <c r="U578" i="41"/>
  <c r="R544" i="41"/>
  <c r="AA510" i="41"/>
  <c r="U543" i="41"/>
  <c r="V488" i="41"/>
  <c r="S454" i="41"/>
  <c r="Q547" i="41"/>
  <c r="X485" i="41"/>
  <c r="T452" i="41"/>
  <c r="U523" i="41"/>
  <c r="AB480" i="41"/>
  <c r="AB548" i="41"/>
  <c r="R489" i="41"/>
  <c r="AA455" i="41"/>
  <c r="Y548" i="41"/>
  <c r="Z492" i="41"/>
  <c r="V459" i="41"/>
  <c r="Q426" i="41"/>
  <c r="W509" i="41"/>
  <c r="W470" i="41"/>
  <c r="T436" i="41"/>
  <c r="V530" i="41"/>
  <c r="W481" i="41"/>
  <c r="S448" i="41"/>
  <c r="R534" i="41"/>
  <c r="Q486" i="41"/>
  <c r="Z452" i="41"/>
  <c r="S528" i="41"/>
  <c r="T482" i="41"/>
  <c r="AB545" i="41"/>
  <c r="R483" i="41"/>
  <c r="AA449" i="41"/>
  <c r="U549" i="41"/>
  <c r="R494" i="41"/>
  <c r="Z460" i="41"/>
  <c r="V427" i="41"/>
  <c r="Z445" i="41"/>
  <c r="S399" i="41"/>
  <c r="S364" i="41"/>
  <c r="S330" i="41"/>
  <c r="S296" i="41"/>
  <c r="Z433" i="41"/>
  <c r="T393" i="41"/>
  <c r="T359" i="41"/>
  <c r="T324" i="41"/>
  <c r="S291" i="41"/>
  <c r="Z451" i="41"/>
  <c r="Q400" i="41"/>
  <c r="AB366" i="41"/>
  <c r="Q330" i="41"/>
  <c r="Q296" i="41"/>
  <c r="R435" i="41"/>
  <c r="S391" i="41"/>
  <c r="R358" i="41"/>
  <c r="R324" i="41"/>
  <c r="Q291" i="41"/>
  <c r="X436" i="41"/>
  <c r="Q394" i="41"/>
  <c r="Q360" i="41"/>
  <c r="AB327" i="41"/>
  <c r="AB293" i="41"/>
  <c r="U444" i="41"/>
  <c r="Z399" i="41"/>
  <c r="Z364" i="41"/>
  <c r="Z330" i="41"/>
  <c r="Y297" i="41"/>
  <c r="Y450" i="41"/>
  <c r="X401" i="41"/>
  <c r="X368" i="41"/>
  <c r="W334" i="41"/>
  <c r="W300" i="41"/>
  <c r="AB520" i="41"/>
  <c r="X399" i="41"/>
  <c r="X364" i="41"/>
  <c r="X331" i="41"/>
  <c r="W297" i="41"/>
  <c r="X476" i="41"/>
  <c r="V403" i="41"/>
  <c r="U370" i="41"/>
  <c r="T337" i="41"/>
  <c r="T303" i="41"/>
  <c r="U519" i="41"/>
  <c r="U402" i="41"/>
  <c r="T369" i="41"/>
  <c r="T335" i="41"/>
  <c r="S302" i="41"/>
  <c r="AA497" i="41"/>
  <c r="S406" i="41"/>
  <c r="R372" i="41"/>
  <c r="R339" i="41"/>
  <c r="Q305" i="41"/>
  <c r="W426" i="41"/>
  <c r="V52" i="41"/>
  <c r="V19" i="41"/>
  <c r="AA70" i="41"/>
  <c r="AA36" i="41"/>
  <c r="R404" i="41"/>
  <c r="R59" i="41"/>
  <c r="T26" i="41"/>
  <c r="AA309" i="41"/>
  <c r="W1032" i="41"/>
  <c r="Z1094" i="41"/>
  <c r="AB984" i="41"/>
  <c r="R977" i="41"/>
  <c r="Y911" i="41"/>
  <c r="AA943" i="41"/>
  <c r="X869" i="41"/>
  <c r="AB900" i="41"/>
  <c r="Q910" i="41"/>
  <c r="Y799" i="41"/>
  <c r="X944" i="41"/>
  <c r="Q803" i="41"/>
  <c r="W820" i="41"/>
  <c r="T846" i="41"/>
  <c r="U854" i="41"/>
  <c r="S735" i="41"/>
  <c r="U780" i="41"/>
  <c r="T743" i="41"/>
  <c r="U810" i="41"/>
  <c r="Q756" i="41"/>
  <c r="Y722" i="41"/>
  <c r="R776" i="41"/>
  <c r="AB820" i="41"/>
  <c r="AB740" i="41"/>
  <c r="X689" i="41"/>
  <c r="Y715" i="41"/>
  <c r="R644" i="41"/>
  <c r="S667" i="41"/>
  <c r="R679" i="41"/>
  <c r="AB680" i="41"/>
  <c r="Y707" i="41"/>
  <c r="U711" i="41"/>
  <c r="AA642" i="41"/>
  <c r="AB665" i="41"/>
  <c r="AB676" i="41"/>
  <c r="AB700" i="41"/>
  <c r="T634" i="41"/>
  <c r="Q660" i="41"/>
  <c r="AA607" i="41"/>
  <c r="S541" i="41"/>
  <c r="S627" i="41"/>
  <c r="Y559" i="41"/>
  <c r="W609" i="41"/>
  <c r="Z569" i="41"/>
  <c r="U623" i="41"/>
  <c r="Q590" i="41"/>
  <c r="AA554" i="41"/>
  <c r="AB614" i="41"/>
  <c r="Y580" i="41"/>
  <c r="U547" i="41"/>
  <c r="Q514" i="41"/>
  <c r="X636" i="41"/>
  <c r="AA602" i="41"/>
  <c r="X568" i="41"/>
  <c r="V631" i="41"/>
  <c r="S597" i="41"/>
  <c r="AB563" i="41"/>
  <c r="Y529" i="41"/>
  <c r="V495" i="41"/>
  <c r="X615" i="41"/>
  <c r="T582" i="41"/>
  <c r="AB549" i="41"/>
  <c r="V650" i="41"/>
  <c r="S607" i="41"/>
  <c r="AB573" i="41"/>
  <c r="X626" i="41"/>
  <c r="U592" i="41"/>
  <c r="Q559" i="41"/>
  <c r="Y526" i="41"/>
  <c r="Q632" i="41"/>
  <c r="Z598" i="41"/>
  <c r="V565" i="41"/>
  <c r="S531" i="41"/>
  <c r="AB497" i="41"/>
  <c r="Q519" i="41"/>
  <c r="W475" i="41"/>
  <c r="T441" i="41"/>
  <c r="W517" i="41"/>
  <c r="Y472" i="41"/>
  <c r="U439" i="41"/>
  <c r="Q504" i="41"/>
  <c r="Q467" i="41"/>
  <c r="Y521" i="41"/>
  <c r="S476" i="41"/>
  <c r="AB442" i="41"/>
  <c r="S520" i="41"/>
  <c r="AA479" i="41"/>
  <c r="W446" i="41"/>
  <c r="U413" i="41"/>
  <c r="AB489" i="41"/>
  <c r="Y455" i="41"/>
  <c r="W600" i="41"/>
  <c r="AA507" i="41"/>
  <c r="X468" i="41"/>
  <c r="T435" i="41"/>
  <c r="X510" i="41"/>
  <c r="R473" i="41"/>
  <c r="AA439" i="41"/>
  <c r="R506" i="41"/>
  <c r="U469" i="41"/>
  <c r="U513" i="41"/>
  <c r="S470" i="41"/>
  <c r="AB448" i="41"/>
  <c r="T432" i="41"/>
  <c r="V547" i="41"/>
  <c r="Z514" i="41"/>
  <c r="S492" i="41"/>
  <c r="W476" i="41"/>
  <c r="AA459" i="41"/>
  <c r="S443" i="41"/>
  <c r="V426" i="41"/>
  <c r="AB570" i="41"/>
  <c r="W442" i="41"/>
  <c r="R415" i="41"/>
  <c r="S398" i="41"/>
  <c r="Z380" i="41"/>
  <c r="T363" i="41"/>
  <c r="Y347" i="41"/>
  <c r="S329" i="41"/>
  <c r="Y313" i="41"/>
  <c r="S295" i="41"/>
  <c r="X279" i="41"/>
  <c r="R430" i="41"/>
  <c r="AA409" i="41"/>
  <c r="U392" i="41"/>
  <c r="Z376" i="41"/>
  <c r="T358" i="41"/>
  <c r="Z342" i="41"/>
  <c r="T323" i="41"/>
  <c r="Z307" i="41"/>
  <c r="T290" i="41"/>
  <c r="Y274" i="41"/>
  <c r="Q448" i="41"/>
  <c r="Q416" i="41"/>
  <c r="Q399" i="41"/>
  <c r="W381" i="41"/>
  <c r="Q364" i="41"/>
  <c r="W346" i="41"/>
  <c r="Q329" i="41"/>
  <c r="W313" i="41"/>
  <c r="Q295" i="41"/>
  <c r="V279" i="41"/>
  <c r="U433" i="41"/>
  <c r="Y409" i="41"/>
  <c r="S390" i="41"/>
  <c r="Y374" i="41"/>
  <c r="S357" i="41"/>
  <c r="X341" i="41"/>
  <c r="R323" i="41"/>
  <c r="X307" i="41"/>
  <c r="R290" i="41"/>
  <c r="W274" i="41"/>
  <c r="T433" i="41"/>
  <c r="W410" i="41"/>
  <c r="Q393" i="41"/>
  <c r="W377" i="41"/>
  <c r="Q359" i="41"/>
  <c r="V343" i="41"/>
  <c r="AB326" i="41"/>
  <c r="V310" i="41"/>
  <c r="AB292" i="41"/>
  <c r="U276" i="41"/>
  <c r="V441" i="41"/>
  <c r="X414" i="41"/>
  <c r="Z398" i="41"/>
  <c r="U380" i="41"/>
  <c r="AA363" i="41"/>
  <c r="T347" i="41"/>
  <c r="Z329" i="41"/>
  <c r="T313" i="41"/>
  <c r="Z296" i="41"/>
  <c r="S280" i="41"/>
  <c r="R447" i="41"/>
  <c r="AA416" i="41"/>
  <c r="Y400" i="41"/>
  <c r="S383" i="41"/>
  <c r="X367" i="41"/>
  <c r="R349" i="41"/>
  <c r="X332" i="41"/>
  <c r="R316" i="41"/>
  <c r="X299" i="41"/>
  <c r="Q283" i="41"/>
  <c r="T513" i="41"/>
  <c r="V414" i="41"/>
  <c r="X398" i="41"/>
  <c r="S380" i="41"/>
  <c r="Y363" i="41"/>
  <c r="R347" i="41"/>
  <c r="X330" i="41"/>
  <c r="Q314" i="41"/>
  <c r="X296" i="41"/>
  <c r="Q280" i="41"/>
  <c r="R470" i="41"/>
  <c r="R420" i="41"/>
  <c r="V402" i="41"/>
  <c r="AB385" i="41"/>
  <c r="U369" i="41"/>
  <c r="AA352" i="41"/>
  <c r="U336" i="41"/>
  <c r="AA318" i="41"/>
  <c r="T302" i="41"/>
  <c r="Z285" i="41"/>
  <c r="Z449" i="41"/>
  <c r="Z417" i="41"/>
  <c r="U401" i="41"/>
  <c r="AA384" i="41"/>
  <c r="U368" i="41"/>
  <c r="AA350" i="41"/>
  <c r="T334" i="41"/>
  <c r="Z317" i="41"/>
  <c r="U299" i="41"/>
  <c r="Z283" i="41"/>
  <c r="Y487" i="41"/>
  <c r="Z423" i="41"/>
  <c r="S405" i="41"/>
  <c r="Y387" i="41"/>
  <c r="S371" i="41"/>
  <c r="Y354" i="41"/>
  <c r="R338" i="41"/>
  <c r="X320" i="41"/>
  <c r="R304" i="41"/>
  <c r="X287" i="41"/>
  <c r="R406" i="41"/>
  <c r="Q67" i="41"/>
  <c r="W51" i="41"/>
  <c r="T34" i="41"/>
  <c r="Y18" i="41"/>
  <c r="Z383" i="41"/>
  <c r="AB69" i="41"/>
  <c r="U53" i="41"/>
  <c r="AA35" i="41"/>
  <c r="U19" i="41"/>
  <c r="W391" i="41"/>
  <c r="Y74" i="41"/>
  <c r="R58" i="41"/>
  <c r="U41" i="41"/>
  <c r="X25" i="41"/>
  <c r="X54" i="41"/>
  <c r="T294" i="41"/>
  <c r="AA65" i="41"/>
  <c r="W1052" i="41"/>
  <c r="Q991" i="41"/>
  <c r="U1025" i="41"/>
  <c r="R949" i="41"/>
  <c r="AB923" i="41"/>
  <c r="AA880" i="41"/>
  <c r="Y904" i="41"/>
  <c r="Z901" i="41"/>
  <c r="X887" i="41"/>
  <c r="R830" i="41"/>
  <c r="Y821" i="41"/>
  <c r="U835" i="41"/>
  <c r="AA852" i="41"/>
  <c r="X853" i="41"/>
  <c r="R795" i="41"/>
  <c r="S771" i="41"/>
  <c r="Q723" i="41"/>
  <c r="W776" i="41"/>
  <c r="AB745" i="41"/>
  <c r="AB799" i="41"/>
  <c r="AB767" i="41"/>
  <c r="U748" i="41"/>
  <c r="Z779" i="41"/>
  <c r="T711" i="41"/>
  <c r="AA661" i="41"/>
  <c r="AB683" i="41"/>
  <c r="R705" i="41"/>
  <c r="U734" i="41"/>
  <c r="S761" i="41"/>
  <c r="S652" i="41"/>
  <c r="AB679" i="41"/>
  <c r="Y681" i="41"/>
  <c r="AA703" i="41"/>
  <c r="S748" i="41"/>
  <c r="T647" i="41"/>
  <c r="S672" i="41"/>
  <c r="AA699" i="41"/>
  <c r="S708" i="41"/>
  <c r="R579" i="41"/>
  <c r="V513" i="41"/>
  <c r="W598" i="41"/>
  <c r="Y718" i="41"/>
  <c r="S588" i="41"/>
  <c r="AA555" i="41"/>
  <c r="V609" i="41"/>
  <c r="S575" i="41"/>
  <c r="Y636" i="41"/>
  <c r="Q601" i="41"/>
  <c r="Z567" i="41"/>
  <c r="V534" i="41"/>
  <c r="R501" i="41"/>
  <c r="T622" i="41"/>
  <c r="AB588" i="41"/>
  <c r="Y554" i="41"/>
  <c r="X616" i="41"/>
  <c r="U582" i="41"/>
  <c r="R548" i="41"/>
  <c r="AA514" i="41"/>
  <c r="T636" i="41"/>
  <c r="Y602" i="41"/>
  <c r="U569" i="41"/>
  <c r="Q536" i="41"/>
  <c r="W628" i="41"/>
  <c r="T594" i="41"/>
  <c r="Q560" i="41"/>
  <c r="Z611" i="41"/>
  <c r="V578" i="41"/>
  <c r="R545" i="41"/>
  <c r="Z512" i="41"/>
  <c r="S617" i="41"/>
  <c r="AA584" i="41"/>
  <c r="X550" i="41"/>
  <c r="U516" i="41"/>
  <c r="W563" i="41"/>
  <c r="X497" i="41"/>
  <c r="X462" i="41"/>
  <c r="U426" i="41"/>
  <c r="Q492" i="41"/>
  <c r="Z458" i="41"/>
  <c r="R568" i="41"/>
  <c r="V486" i="41"/>
  <c r="R453" i="41"/>
  <c r="T501" i="41"/>
  <c r="T463" i="41"/>
  <c r="S579" i="41"/>
  <c r="S501" i="41"/>
  <c r="AB466" i="41"/>
  <c r="X433" i="41"/>
  <c r="AA528" i="41"/>
  <c r="Q476" i="41"/>
  <c r="Z442" i="41"/>
  <c r="V542" i="41"/>
  <c r="Q487" i="41"/>
  <c r="Y454" i="41"/>
  <c r="R546" i="41"/>
  <c r="W492" i="41"/>
  <c r="T458" i="41"/>
  <c r="AA571" i="41"/>
  <c r="Z488" i="41"/>
  <c r="W454" i="41"/>
  <c r="X489" i="41"/>
  <c r="U455" i="41"/>
  <c r="Y422" i="41"/>
  <c r="Z501" i="41"/>
  <c r="T467" i="41"/>
  <c r="AB434" i="41"/>
  <c r="Z474" i="41"/>
  <c r="Q405" i="41"/>
  <c r="Q371" i="41"/>
  <c r="AB338" i="41"/>
  <c r="AB304" i="41"/>
  <c r="W448" i="41"/>
  <c r="R400" i="41"/>
  <c r="Q367" i="41"/>
  <c r="Q332" i="41"/>
  <c r="Q297" i="41"/>
  <c r="S495" i="41"/>
  <c r="AA406" i="41"/>
  <c r="Z372" i="41"/>
  <c r="Z337" i="41"/>
  <c r="Z304" i="41"/>
  <c r="T522" i="41"/>
  <c r="AB400" i="41"/>
  <c r="AB364" i="41"/>
  <c r="AB330" i="41"/>
  <c r="AA297" i="41"/>
  <c r="V466" i="41"/>
  <c r="Z401" i="41"/>
  <c r="Z368" i="41"/>
  <c r="Y334" i="41"/>
  <c r="Z299" i="41"/>
  <c r="Y533" i="41"/>
  <c r="X405" i="41"/>
  <c r="X371" i="41"/>
  <c r="W338" i="41"/>
  <c r="W304" i="41"/>
  <c r="W489" i="41"/>
  <c r="V407" i="41"/>
  <c r="V374" i="41"/>
  <c r="U340" i="41"/>
  <c r="U307" i="41"/>
  <c r="T274" i="41"/>
  <c r="V405" i="41"/>
  <c r="V371" i="41"/>
  <c r="U338" i="41"/>
  <c r="T305" i="41"/>
  <c r="W547" i="41"/>
  <c r="T409" i="41"/>
  <c r="S376" i="41"/>
  <c r="R343" i="41"/>
  <c r="X1051" i="41"/>
  <c r="S989" i="41"/>
  <c r="AA1019" i="41"/>
  <c r="S948" i="41"/>
  <c r="Z922" i="41"/>
  <c r="AB879" i="41"/>
  <c r="Z903" i="41"/>
  <c r="AA900" i="41"/>
  <c r="S885" i="41"/>
  <c r="S829" i="41"/>
  <c r="Z820" i="41"/>
  <c r="V834" i="41"/>
  <c r="AB851" i="41"/>
  <c r="Y852" i="41"/>
  <c r="S794" i="41"/>
  <c r="T770" i="41"/>
  <c r="R722" i="41"/>
  <c r="X775" i="41"/>
  <c r="Q744" i="41"/>
  <c r="W798" i="41"/>
  <c r="Q766" i="41"/>
  <c r="V747" i="41"/>
  <c r="AA778" i="41"/>
  <c r="U710" i="41"/>
  <c r="AB660" i="41"/>
  <c r="Q682" i="41"/>
  <c r="S704" i="41"/>
  <c r="Z729" i="41"/>
  <c r="Y755" i="41"/>
  <c r="T651" i="41"/>
  <c r="Q678" i="41"/>
  <c r="Z680" i="41"/>
  <c r="AB702" i="41"/>
  <c r="Y728" i="41"/>
  <c r="U646" i="41"/>
  <c r="T671" i="41"/>
  <c r="AB698" i="41"/>
  <c r="Y702" i="41"/>
  <c r="S578" i="41"/>
  <c r="W512" i="41"/>
  <c r="X597" i="41"/>
  <c r="T707" i="41"/>
  <c r="T587" i="41"/>
  <c r="AB554" i="41"/>
  <c r="W608" i="41"/>
  <c r="T574" i="41"/>
  <c r="AA634" i="41"/>
  <c r="R600" i="41"/>
  <c r="AA566" i="41"/>
  <c r="W533" i="41"/>
  <c r="S500" i="41"/>
  <c r="U620" i="41"/>
  <c r="Q587" i="41"/>
  <c r="R969" i="41"/>
  <c r="V917" i="41"/>
  <c r="AB863" i="41"/>
  <c r="S733" i="41"/>
  <c r="R777" i="41"/>
  <c r="W959" i="41"/>
  <c r="Z893" i="41"/>
  <c r="Y915" i="41"/>
  <c r="AB844" i="41"/>
  <c r="T849" i="41"/>
  <c r="Y869" i="41"/>
  <c r="X755" i="41"/>
  <c r="AA801" i="41"/>
  <c r="Y763" i="41"/>
  <c r="R720" i="41"/>
  <c r="W774" i="41"/>
  <c r="S740" i="41"/>
  <c r="T787" i="41"/>
  <c r="U982" i="41"/>
  <c r="R924" i="41"/>
  <c r="AA949" i="41"/>
  <c r="Z889" i="41"/>
  <c r="X889" i="41"/>
  <c r="U823" i="41"/>
  <c r="Y839" i="41"/>
  <c r="S759" i="41"/>
  <c r="W764" i="41"/>
  <c r="W786" i="41"/>
  <c r="AA742" i="41"/>
  <c r="Q763" i="41"/>
  <c r="V677" i="41"/>
  <c r="U715" i="41"/>
  <c r="Y646" i="41"/>
  <c r="S675" i="41"/>
  <c r="W709" i="41"/>
  <c r="Y666" i="41"/>
  <c r="Z646" i="41"/>
  <c r="AB507" i="41"/>
  <c r="Z651" i="41"/>
  <c r="X1049" i="41"/>
  <c r="AB943" i="41"/>
  <c r="AB867" i="41"/>
  <c r="S922" i="41"/>
  <c r="S870" i="41"/>
  <c r="V851" i="41"/>
  <c r="R840" i="41"/>
  <c r="Z855" i="41"/>
  <c r="AB883" i="41"/>
  <c r="U883" i="41"/>
  <c r="V816" i="41"/>
  <c r="W792" i="41"/>
  <c r="V742" i="41"/>
  <c r="V797" i="41"/>
  <c r="T766" i="41"/>
  <c r="Q719" i="41"/>
  <c r="T788" i="41"/>
  <c r="X758" i="41"/>
  <c r="AB790" i="41"/>
  <c r="V722" i="41"/>
  <c r="R670" i="41"/>
  <c r="R694" i="41"/>
  <c r="X756" i="41"/>
  <c r="Y648" i="41"/>
  <c r="X661" i="41"/>
  <c r="V662" i="41"/>
  <c r="S689" i="41"/>
  <c r="AA692" i="41"/>
  <c r="R719" i="41"/>
  <c r="W645" i="41"/>
  <c r="V658" i="41"/>
  <c r="V681" i="41"/>
  <c r="R708" i="41"/>
  <c r="W641" i="41"/>
  <c r="U588" i="41"/>
  <c r="Y522" i="41"/>
  <c r="Z607" i="41"/>
  <c r="T539" i="41"/>
  <c r="U1187" i="41"/>
  <c r="U981" i="41"/>
  <c r="V890" i="41"/>
  <c r="Z904" i="41"/>
  <c r="W982" i="41"/>
  <c r="V837" i="41"/>
  <c r="Z854" i="41"/>
  <c r="R809" i="41"/>
  <c r="X872" i="41"/>
  <c r="S744" i="41"/>
  <c r="T814" i="41"/>
  <c r="AB757" i="41"/>
  <c r="X723" i="41"/>
  <c r="Q777" i="41"/>
  <c r="Z825" i="41"/>
  <c r="AA741" i="41"/>
  <c r="W690" i="41"/>
  <c r="S718" i="41"/>
  <c r="Q645" i="41"/>
  <c r="R668" i="41"/>
  <c r="Q680" i="41"/>
  <c r="AA681" i="41"/>
  <c r="X708" i="41"/>
  <c r="Q713" i="41"/>
  <c r="Z643" i="41"/>
  <c r="AA666" i="41"/>
  <c r="AA677" i="41"/>
  <c r="AA701" i="41"/>
  <c r="S635" i="41"/>
  <c r="AB661" i="41"/>
  <c r="Z608" i="41"/>
  <c r="R542" i="41"/>
  <c r="R628" i="41"/>
  <c r="X560" i="41"/>
  <c r="V610" i="41"/>
  <c r="Y570" i="41"/>
  <c r="T624" i="41"/>
  <c r="AB591" i="41"/>
  <c r="Z555" i="41"/>
  <c r="AA615" i="41"/>
  <c r="X581" i="41"/>
  <c r="T548" i="41"/>
  <c r="AB515" i="41"/>
  <c r="W638" i="41"/>
  <c r="Z603" i="41"/>
  <c r="W569" i="41"/>
  <c r="U632" i="41"/>
  <c r="R598" i="41"/>
  <c r="AA564" i="41"/>
  <c r="X530" i="41"/>
  <c r="U496" i="41"/>
  <c r="W616" i="41"/>
  <c r="S583" i="41"/>
  <c r="AA550" i="41"/>
  <c r="Q686" i="41"/>
  <c r="R608" i="41"/>
  <c r="AA574" i="41"/>
  <c r="W627" i="41"/>
  <c r="T593" i="41"/>
  <c r="AB560" i="41"/>
  <c r="X527" i="41"/>
  <c r="AB633" i="41"/>
  <c r="Y599" i="41"/>
  <c r="U566" i="41"/>
  <c r="R532" i="41"/>
  <c r="AA498" i="41"/>
  <c r="Y520" i="41"/>
  <c r="V476" i="41"/>
  <c r="S442" i="41"/>
  <c r="X520" i="41"/>
  <c r="X473" i="41"/>
  <c r="T440" i="41"/>
  <c r="V505" i="41"/>
  <c r="AB468" i="41"/>
  <c r="S523" i="41"/>
  <c r="R477" i="41"/>
  <c r="AA443" i="41"/>
  <c r="X521" i="41"/>
  <c r="Z480" i="41"/>
  <c r="V447" i="41"/>
  <c r="U414" i="41"/>
  <c r="AA490" i="41"/>
  <c r="X456" i="41"/>
  <c r="Q606" i="41"/>
  <c r="U509" i="41"/>
  <c r="W469" i="41"/>
  <c r="S436" i="41"/>
  <c r="T512" i="41"/>
  <c r="Q474" i="41"/>
  <c r="Z440" i="41"/>
  <c r="Y507" i="41"/>
  <c r="T470" i="41"/>
  <c r="W516" i="41"/>
  <c r="R471" i="41"/>
  <c r="AA437" i="41"/>
  <c r="Y523" i="41"/>
  <c r="R481" i="41"/>
  <c r="Z448" i="41"/>
  <c r="Z415" i="41"/>
  <c r="AB420" i="41"/>
  <c r="X385" i="41"/>
  <c r="W352" i="41"/>
  <c r="W318" i="41"/>
  <c r="W284" i="41"/>
  <c r="Q415" i="41"/>
  <c r="X381" i="41"/>
  <c r="X347" i="41"/>
  <c r="X312" i="41"/>
  <c r="W279" i="41"/>
  <c r="T423" i="41"/>
  <c r="V386" i="41"/>
  <c r="V351" i="41"/>
  <c r="U318" i="41"/>
  <c r="U284" i="41"/>
  <c r="AA414" i="41"/>
  <c r="W379" i="41"/>
  <c r="V346" i="41"/>
  <c r="V312" i="41"/>
  <c r="U279" i="41"/>
  <c r="AB415" i="41"/>
  <c r="U382" i="41"/>
  <c r="U348" i="41"/>
  <c r="T315" i="41"/>
  <c r="T281" i="41"/>
  <c r="V420" i="41"/>
  <c r="S385" i="41"/>
  <c r="R352" i="41"/>
  <c r="R318" i="41"/>
  <c r="Q285" i="41"/>
  <c r="AA422" i="41"/>
  <c r="Q388" i="41"/>
  <c r="Q354" i="41"/>
  <c r="AB321" i="41"/>
  <c r="AA288" i="41"/>
  <c r="T420" i="41"/>
  <c r="Q385" i="41"/>
  <c r="AB352" i="41"/>
  <c r="AB319" i="41"/>
  <c r="AA285" i="41"/>
  <c r="AB426" i="41"/>
  <c r="Z390" i="41"/>
  <c r="Z357" i="41"/>
  <c r="Y323" i="41"/>
  <c r="Y290" i="41"/>
  <c r="AA423" i="41"/>
  <c r="Z389" i="41"/>
  <c r="Y355" i="41"/>
  <c r="Y322" i="41"/>
  <c r="X288" i="41"/>
  <c r="AB435" i="41"/>
  <c r="X392" i="41"/>
  <c r="W359" i="41"/>
  <c r="W325" i="41"/>
  <c r="V292" i="41"/>
  <c r="AB72" i="41"/>
  <c r="V39" i="41"/>
  <c r="V16" i="41"/>
  <c r="S58" i="41"/>
  <c r="AB24" i="41"/>
  <c r="Z277" i="41"/>
  <c r="Y47" i="41"/>
  <c r="T330" i="41"/>
  <c r="Y70" i="41"/>
  <c r="V1017" i="41"/>
  <c r="T1013" i="41"/>
  <c r="U977" i="41"/>
  <c r="AA964" i="41"/>
  <c r="Y948" i="41"/>
  <c r="T887" i="41"/>
  <c r="R912" i="41"/>
  <c r="S908" i="41"/>
  <c r="S858" i="41"/>
  <c r="W837" i="41"/>
  <c r="R828" i="41"/>
  <c r="Z842" i="41"/>
  <c r="AA859" i="41"/>
  <c r="AB860" i="41"/>
  <c r="W802" i="41"/>
  <c r="X778" i="41"/>
  <c r="V730" i="41"/>
  <c r="AB784" i="41"/>
  <c r="T754" i="41"/>
  <c r="AB848" i="41"/>
  <c r="U774" i="41"/>
  <c r="R752" i="41"/>
  <c r="V784" i="41"/>
  <c r="Q714" i="41"/>
  <c r="X664" i="41"/>
  <c r="X688" i="41"/>
  <c r="AA708" i="41"/>
  <c r="AB789" i="41"/>
  <c r="V795" i="41"/>
  <c r="AB656" i="41"/>
  <c r="Y682" i="41"/>
  <c r="U686" i="41"/>
  <c r="X706" i="41"/>
  <c r="AA765" i="41"/>
  <c r="Q650" i="41"/>
  <c r="AB675" i="41"/>
  <c r="X702" i="41"/>
  <c r="Q635" i="41"/>
  <c r="AA582" i="41"/>
  <c r="S516" i="41"/>
  <c r="T601" i="41"/>
  <c r="Z533" i="41"/>
  <c r="R590" i="41"/>
  <c r="Z556" i="41"/>
  <c r="U610" i="41"/>
  <c r="R576" i="41"/>
  <c r="AA638" i="41"/>
  <c r="AB602" i="41"/>
  <c r="Y568" i="41"/>
  <c r="U535" i="41"/>
  <c r="Q502" i="41"/>
  <c r="S623" i="41"/>
  <c r="AA590" i="41"/>
  <c r="X555" i="41"/>
  <c r="W617" i="41"/>
  <c r="T583" i="41"/>
  <c r="Q549" i="41"/>
  <c r="Z515" i="41"/>
  <c r="T638" i="41"/>
  <c r="X603" i="41"/>
  <c r="T570" i="41"/>
  <c r="AB537" i="41"/>
  <c r="V629" i="41"/>
  <c r="S595" i="41"/>
  <c r="AB561" i="41"/>
  <c r="Y612" i="41"/>
  <c r="U579" i="41"/>
  <c r="Q546" i="41"/>
  <c r="Y513" i="41"/>
  <c r="Q619" i="41"/>
  <c r="Z585" i="41"/>
  <c r="W551" i="41"/>
  <c r="T517" i="41"/>
  <c r="Q569" i="41"/>
  <c r="U500" i="41"/>
  <c r="W463" i="41"/>
  <c r="U427" i="41"/>
  <c r="AB494" i="41"/>
  <c r="Y459" i="41"/>
  <c r="X574" i="41"/>
  <c r="U487" i="41"/>
  <c r="Q454" i="41"/>
  <c r="Y502" i="41"/>
  <c r="S464" i="41"/>
  <c r="Y585" i="41"/>
  <c r="X502" i="41"/>
  <c r="AA467" i="41"/>
  <c r="W434" i="41"/>
  <c r="Y530" i="41"/>
  <c r="AB477" i="41"/>
  <c r="Y443" i="41"/>
  <c r="T544" i="41"/>
  <c r="AB488" i="41"/>
  <c r="X455" i="41"/>
  <c r="S548" i="41"/>
  <c r="V494" i="41"/>
  <c r="S459" i="41"/>
  <c r="U577" i="41"/>
  <c r="Y489" i="41"/>
  <c r="V455" i="41"/>
  <c r="W490" i="41"/>
  <c r="AA462" i="41"/>
  <c r="T444" i="41"/>
  <c r="X427" i="41"/>
  <c r="V539" i="41"/>
  <c r="Z508" i="41"/>
  <c r="W488" i="41"/>
  <c r="AA472" i="41"/>
  <c r="S455" i="41"/>
  <c r="W439" i="41"/>
  <c r="W422" i="41"/>
  <c r="R503" i="41"/>
  <c r="AA433" i="41"/>
  <c r="AA410" i="41"/>
  <c r="V392" i="41"/>
  <c r="AA376" i="41"/>
  <c r="U359" i="41"/>
  <c r="Z343" i="41"/>
  <c r="U325" i="41"/>
  <c r="Z309" i="41"/>
  <c r="T291" i="41"/>
  <c r="Z275" i="41"/>
  <c r="U423" i="41"/>
  <c r="AB405" i="41"/>
  <c r="V388" i="41"/>
  <c r="AA372" i="41"/>
  <c r="V354" i="41"/>
  <c r="AA338" i="41"/>
  <c r="V319" i="41"/>
  <c r="AA303" i="41"/>
  <c r="U286" i="41"/>
  <c r="W587" i="41"/>
  <c r="S435" i="41"/>
  <c r="Y411" i="41"/>
  <c r="S393" i="41"/>
  <c r="Y377" i="41"/>
  <c r="S358" i="41"/>
  <c r="Y342" i="41"/>
  <c r="S325" i="41"/>
  <c r="X309" i="41"/>
  <c r="R291" i="41"/>
  <c r="X275" i="41"/>
  <c r="V424" i="41"/>
  <c r="Z405" i="41"/>
  <c r="U386" i="41"/>
  <c r="Z370" i="41"/>
  <c r="T353" i="41"/>
  <c r="Y337" i="41"/>
  <c r="T319" i="41"/>
  <c r="Y303" i="41"/>
  <c r="S286" i="41"/>
  <c r="T526" i="41"/>
  <c r="U424" i="41"/>
  <c r="Y406" i="41"/>
  <c r="S389" i="41"/>
  <c r="X373" i="41"/>
  <c r="R355" i="41"/>
  <c r="X339" i="41"/>
  <c r="R322" i="41"/>
  <c r="W306" i="41"/>
  <c r="Q288" i="41"/>
  <c r="W272" i="41"/>
  <c r="R433" i="41"/>
  <c r="V410" i="41"/>
  <c r="Q392" i="41"/>
  <c r="V376" i="41"/>
  <c r="AB359" i="41"/>
  <c r="U343" i="41"/>
  <c r="AB325" i="41"/>
  <c r="U309" i="41"/>
  <c r="AA292" i="41"/>
  <c r="T276" i="41"/>
  <c r="V436" i="41"/>
  <c r="U412" i="41"/>
  <c r="AA395" i="41"/>
  <c r="T379" i="41"/>
  <c r="Z361" i="41"/>
  <c r="T345" i="41"/>
  <c r="Z328" i="41"/>
  <c r="S312" i="41"/>
  <c r="Y295" i="41"/>
  <c r="R279" i="41"/>
  <c r="X434" i="41"/>
  <c r="T410" i="41"/>
  <c r="AA392" i="41"/>
  <c r="T376" i="41"/>
  <c r="Z359" i="41"/>
  <c r="S343" i="41"/>
  <c r="Y326" i="41"/>
  <c r="S310" i="41"/>
  <c r="Y292" i="41"/>
  <c r="R276" i="41"/>
  <c r="AB449" i="41"/>
  <c r="T414" i="41"/>
  <c r="W398" i="41"/>
  <c r="Q381" i="41"/>
  <c r="W364" i="41"/>
  <c r="Q348" i="41"/>
  <c r="W330" i="41"/>
  <c r="AB314" i="41"/>
  <c r="V297" i="41"/>
  <c r="AB281" i="41"/>
  <c r="AB437" i="41"/>
  <c r="Q413" i="41"/>
  <c r="W396" i="41"/>
  <c r="Q380" i="41"/>
  <c r="W362" i="41"/>
  <c r="AB346" i="41"/>
  <c r="V329" i="41"/>
  <c r="AB313" i="41"/>
  <c r="V295" i="41"/>
  <c r="AA279" i="41"/>
  <c r="Y463" i="41"/>
  <c r="AA418" i="41"/>
  <c r="T401" i="41"/>
  <c r="AA383" i="41"/>
  <c r="T367" i="41"/>
  <c r="Z350" i="41"/>
  <c r="S334" i="41"/>
  <c r="Z316" i="41"/>
  <c r="T299" i="41"/>
  <c r="Y283" i="41"/>
  <c r="Q302" i="41"/>
  <c r="S63" i="41"/>
  <c r="AA47" i="41"/>
  <c r="U30" i="41"/>
  <c r="Y14" i="41"/>
  <c r="AB342" i="41"/>
  <c r="Q65" i="41"/>
  <c r="AA49" i="41"/>
  <c r="Q31" i="41"/>
  <c r="Q407" i="41"/>
  <c r="Y350" i="41"/>
  <c r="Z70" i="41"/>
  <c r="T54" i="41"/>
  <c r="Z37" i="41"/>
  <c r="Y21" i="41"/>
  <c r="AA18" i="41"/>
  <c r="W270" i="41"/>
  <c r="T1137" i="41"/>
  <c r="X1038" i="41"/>
  <c r="Q924" i="41"/>
  <c r="Q1004" i="41"/>
  <c r="Q907" i="41"/>
  <c r="W910" i="41"/>
  <c r="Q914" i="41"/>
  <c r="AB977" i="41"/>
  <c r="V868" i="41"/>
  <c r="T841" i="41"/>
  <c r="Y847" i="41"/>
  <c r="V848" i="41"/>
  <c r="U865" i="41"/>
  <c r="X818" i="41"/>
  <c r="U819" i="41"/>
  <c r="Y778" i="41"/>
  <c r="AB737" i="41"/>
  <c r="Y788" i="41"/>
  <c r="S743" i="41"/>
  <c r="S804" i="41"/>
  <c r="T764" i="41"/>
  <c r="Y733" i="41"/>
  <c r="Y732" i="41"/>
  <c r="R763" i="41"/>
  <c r="T712" i="41"/>
  <c r="S644" i="41"/>
  <c r="T667" i="41"/>
  <c r="V689" i="41"/>
  <c r="T702" i="41"/>
  <c r="S702" i="41"/>
  <c r="W636" i="41"/>
  <c r="T663" i="41"/>
  <c r="Q665" i="41"/>
  <c r="S687" i="41"/>
  <c r="R699" i="41"/>
  <c r="S786" i="41"/>
  <c r="W656" i="41"/>
  <c r="T681" i="41"/>
  <c r="R629" i="41"/>
  <c r="V563" i="41"/>
  <c r="Z497" i="41"/>
  <c r="AB580" i="41"/>
  <c r="Z631" i="41"/>
  <c r="AA580" i="41"/>
  <c r="U651" i="41"/>
  <c r="R601" i="41"/>
  <c r="AA567" i="41"/>
  <c r="AB627" i="41"/>
  <c r="Y593" i="41"/>
  <c r="V559" i="41"/>
  <c r="R526" i="41"/>
  <c r="X712" i="41"/>
  <c r="AB613" i="41"/>
  <c r="Y579" i="41"/>
  <c r="AB687" i="41"/>
  <c r="T608" i="41"/>
  <c r="Q574" i="41"/>
  <c r="Z540" i="41"/>
  <c r="W506" i="41"/>
  <c r="Y627" i="41"/>
  <c r="U594" i="41"/>
  <c r="Q561" i="41"/>
  <c r="Y528" i="41"/>
  <c r="T618" i="41"/>
  <c r="Q584" i="41"/>
  <c r="U657" i="41"/>
  <c r="V603" i="41"/>
  <c r="R570" i="41"/>
  <c r="Z537" i="41"/>
  <c r="S709" i="41"/>
  <c r="AA609" i="41"/>
  <c r="W576" i="41"/>
  <c r="T542" i="41"/>
  <c r="Q508" i="41"/>
  <c r="S539" i="41"/>
  <c r="X486" i="41"/>
  <c r="U452" i="41"/>
  <c r="R543" i="41"/>
  <c r="Z483" i="41"/>
  <c r="V450" i="41"/>
  <c r="V520" i="41"/>
  <c r="R478" i="41"/>
  <c r="Z544" i="41"/>
  <c r="T487" i="41"/>
  <c r="Q453" i="41"/>
  <c r="Y544" i="41"/>
  <c r="AB490" i="41"/>
  <c r="X457" i="41"/>
  <c r="R424" i="41"/>
  <c r="Q505" i="41"/>
  <c r="Y468" i="41"/>
  <c r="V434" i="41"/>
  <c r="U524" i="41"/>
  <c r="Y479" i="41"/>
  <c r="U446" i="41"/>
  <c r="S530" i="41"/>
  <c r="S484" i="41"/>
  <c r="AB450" i="41"/>
  <c r="W522" i="41"/>
  <c r="V480" i="41"/>
  <c r="AB541" i="41"/>
  <c r="T481" i="41"/>
  <c r="Q447" i="41"/>
  <c r="X545" i="41"/>
  <c r="T491" i="41"/>
  <c r="AB458" i="41"/>
  <c r="V425" i="41"/>
  <c r="Z439" i="41"/>
  <c r="U395" i="41"/>
  <c r="T362" i="41"/>
  <c r="T328" i="41"/>
  <c r="S294" i="41"/>
  <c r="AB427" i="41"/>
  <c r="U391" i="41"/>
  <c r="U357" i="41"/>
  <c r="U322" i="41"/>
  <c r="T289" i="41"/>
  <c r="R445" i="41"/>
  <c r="Q398" i="41"/>
  <c r="R361" i="41"/>
  <c r="R328" i="41"/>
  <c r="Q294" i="41"/>
  <c r="AA431" i="41"/>
  <c r="T389" i="41"/>
  <c r="S356" i="41"/>
  <c r="S322" i="41"/>
  <c r="R289" i="41"/>
  <c r="W431" i="41"/>
  <c r="R392" i="41"/>
  <c r="Q358" i="41"/>
  <c r="Q325" i="41"/>
  <c r="AB291" i="41"/>
  <c r="Y438" i="41"/>
  <c r="AB395" i="41"/>
  <c r="AA362" i="41"/>
  <c r="AA328" i="41"/>
  <c r="Z295" i="41"/>
  <c r="S444" i="41"/>
  <c r="Y399" i="41"/>
  <c r="X366" i="41"/>
  <c r="Y331" i="41"/>
  <c r="X298" i="41"/>
  <c r="S499" i="41"/>
  <c r="Z395" i="41"/>
  <c r="Y362" i="41"/>
  <c r="X329" i="41"/>
  <c r="X295" i="41"/>
  <c r="X464" i="41"/>
  <c r="V401" i="41"/>
  <c r="V368" i="41"/>
  <c r="AA1135" i="41"/>
  <c r="AA1034" i="41"/>
  <c r="Y1009" i="41"/>
  <c r="T1002" i="41"/>
  <c r="S905" i="41"/>
  <c r="X908" i="41"/>
  <c r="R913" i="41"/>
  <c r="Y967" i="41"/>
  <c r="W867" i="41"/>
  <c r="U840" i="41"/>
  <c r="Z846" i="41"/>
  <c r="W847" i="41"/>
  <c r="W862" i="41"/>
  <c r="Y817" i="41"/>
  <c r="V818" i="41"/>
  <c r="Z777" i="41"/>
  <c r="Q736" i="41"/>
  <c r="Z787" i="41"/>
  <c r="T742" i="41"/>
  <c r="Y802" i="41"/>
  <c r="U763" i="41"/>
  <c r="Z732" i="41"/>
  <c r="Z731" i="41"/>
  <c r="S762" i="41"/>
  <c r="W710" i="41"/>
  <c r="T643" i="41"/>
  <c r="U666" i="41"/>
  <c r="W688" i="41"/>
  <c r="U701" i="41"/>
  <c r="T701" i="41"/>
  <c r="X635" i="41"/>
  <c r="U662" i="41"/>
  <c r="R664" i="41"/>
  <c r="T686" i="41"/>
  <c r="S698" i="41"/>
  <c r="X780" i="41"/>
  <c r="X655" i="41"/>
  <c r="U680" i="41"/>
  <c r="S628" i="41"/>
  <c r="W562" i="41"/>
  <c r="AA496" i="41"/>
  <c r="Q579" i="41"/>
  <c r="AA630" i="41"/>
  <c r="AB579" i="41"/>
  <c r="W633" i="41"/>
  <c r="S600" i="41"/>
  <c r="AB566" i="41"/>
  <c r="Q626" i="41"/>
  <c r="Z592" i="41"/>
  <c r="W558" i="41"/>
  <c r="S524" i="41"/>
  <c r="Y677" i="41"/>
  <c r="Q612" i="41"/>
  <c r="Z578" i="41"/>
  <c r="AA831" i="41"/>
  <c r="Q757" i="41"/>
  <c r="T878" i="41"/>
  <c r="Y864" i="41"/>
  <c r="T868" i="41"/>
  <c r="U782" i="41"/>
  <c r="Z786" i="41"/>
  <c r="Z860" i="41"/>
  <c r="W1002" i="41"/>
  <c r="X897" i="41"/>
  <c r="AA864" i="41"/>
  <c r="AB838" i="41"/>
  <c r="Q710" i="41"/>
  <c r="AB755" i="41"/>
  <c r="U655" i="41"/>
  <c r="X719" i="41"/>
  <c r="U697" i="41"/>
  <c r="U693" i="41"/>
  <c r="Q592" i="41"/>
  <c r="Y988" i="41"/>
  <c r="AA891" i="41"/>
  <c r="U828" i="41"/>
  <c r="X833" i="41"/>
  <c r="Z803" i="41"/>
  <c r="Z765" i="41"/>
  <c r="AA773" i="41"/>
  <c r="X786" i="41"/>
  <c r="AB803" i="41"/>
  <c r="Y756" i="41"/>
  <c r="Z637" i="41"/>
  <c r="Q681" i="41"/>
  <c r="Z695" i="41"/>
  <c r="AA656" i="41"/>
  <c r="Z679" i="41"/>
  <c r="AA722" i="41"/>
  <c r="AA674" i="41"/>
  <c r="Q555" i="41"/>
  <c r="W573" i="41"/>
  <c r="W1014" i="41"/>
  <c r="AA893" i="41"/>
  <c r="AB833" i="41"/>
  <c r="U808" i="41"/>
  <c r="Y714" i="41"/>
  <c r="X737" i="41"/>
  <c r="X759" i="41"/>
  <c r="R775" i="41"/>
  <c r="S657" i="41"/>
  <c r="V701" i="41"/>
  <c r="Z723" i="41"/>
  <c r="T675" i="41"/>
  <c r="S699" i="41"/>
  <c r="X643" i="41"/>
  <c r="S695" i="41"/>
  <c r="V575" i="41"/>
  <c r="AA594" i="41"/>
  <c r="U586" i="41"/>
  <c r="X607" i="41"/>
  <c r="V633" i="41"/>
  <c r="AB565" i="41"/>
  <c r="T499" i="41"/>
  <c r="S585" i="41"/>
  <c r="Z614" i="41"/>
  <c r="T546" i="41"/>
  <c r="S633" i="41"/>
  <c r="W567" i="41"/>
  <c r="Y626" i="41"/>
  <c r="V858" i="41"/>
  <c r="X576" i="41"/>
  <c r="AB510" i="41"/>
  <c r="Q582" i="41"/>
  <c r="W514" i="41"/>
  <c r="Q494" i="41"/>
  <c r="AB674" i="41"/>
  <c r="AB456" i="41"/>
  <c r="X484" i="41"/>
  <c r="S497" i="41"/>
  <c r="S567" i="41"/>
  <c r="R464" i="41"/>
  <c r="W521" i="41"/>
  <c r="AB440" i="41"/>
  <c r="S485" i="41"/>
  <c r="S542" i="41"/>
  <c r="V456" i="41"/>
  <c r="AB486" i="41"/>
  <c r="Z487" i="41"/>
  <c r="V639" i="41"/>
  <c r="V465" i="41"/>
  <c r="Z462" i="41"/>
  <c r="Q369" i="41"/>
  <c r="AB302" i="41"/>
  <c r="R398" i="41"/>
  <c r="S328" i="41"/>
  <c r="U479" i="41"/>
  <c r="AA370" i="41"/>
  <c r="Z302" i="41"/>
  <c r="AB398" i="41"/>
  <c r="Q328" i="41"/>
  <c r="AB447" i="41"/>
  <c r="Z366" i="41"/>
  <c r="Z297" i="41"/>
  <c r="Y403" i="41"/>
  <c r="X336" i="41"/>
  <c r="W477" i="41"/>
  <c r="V372" i="41"/>
  <c r="U305" i="41"/>
  <c r="W403" i="41"/>
  <c r="V336" i="41"/>
  <c r="Z531" i="41"/>
  <c r="T374" i="41"/>
  <c r="S307" i="41"/>
  <c r="T406" i="41"/>
  <c r="S339" i="41"/>
  <c r="R272" i="41"/>
  <c r="Q376" i="41"/>
  <c r="AB309" i="41"/>
  <c r="U56" i="41"/>
  <c r="Z74" i="41"/>
  <c r="X19" i="41"/>
  <c r="S30" i="41"/>
  <c r="X1088" i="41"/>
  <c r="X977" i="41"/>
  <c r="R955" i="41"/>
  <c r="S887" i="41"/>
  <c r="V930" i="41"/>
  <c r="AA820" i="41"/>
  <c r="S836" i="41"/>
  <c r="S878" i="41"/>
  <c r="Q799" i="41"/>
  <c r="T718" i="41"/>
  <c r="U738" i="41"/>
  <c r="Z719" i="41"/>
  <c r="AB697" i="41"/>
  <c r="U654" i="41"/>
  <c r="U689" i="41"/>
  <c r="Q726" i="41"/>
  <c r="S650" i="41"/>
  <c r="S686" i="41"/>
  <c r="X642" i="41"/>
  <c r="S615" i="41"/>
  <c r="U637" i="41"/>
  <c r="AA617" i="41"/>
  <c r="Q627" i="41"/>
  <c r="V560" i="41"/>
  <c r="U584" i="41"/>
  <c r="Y518" i="41"/>
  <c r="W606" i="41"/>
  <c r="V636" i="41"/>
  <c r="X567" i="41"/>
  <c r="R499" i="41"/>
  <c r="AB586" i="41"/>
  <c r="W704" i="41"/>
  <c r="X577" i="41"/>
  <c r="Q596" i="41"/>
  <c r="U530" i="41"/>
  <c r="V602" i="41"/>
  <c r="AA535" i="41"/>
  <c r="Q526" i="41"/>
  <c r="AB445" i="41"/>
  <c r="U476" i="41"/>
  <c r="AA509" i="41"/>
  <c r="AB530" i="41"/>
  <c r="X446" i="41"/>
  <c r="W483" i="41"/>
  <c r="T417" i="41"/>
  <c r="U459" i="41"/>
  <c r="AA513" i="41"/>
  <c r="AB439" i="41"/>
  <c r="Z477" i="41"/>
  <c r="R512" i="41"/>
  <c r="U526" i="41"/>
  <c r="X452" i="41"/>
  <c r="S558" i="41"/>
  <c r="Y497" i="41"/>
  <c r="W464" i="41"/>
  <c r="S431" i="41"/>
  <c r="Q458" i="41"/>
  <c r="R402" i="41"/>
  <c r="R368" i="41"/>
  <c r="Q335" i="41"/>
  <c r="Q300" i="41"/>
  <c r="X439" i="41"/>
  <c r="S396" i="41"/>
  <c r="S362" i="41"/>
  <c r="S327" i="41"/>
  <c r="R294" i="41"/>
  <c r="AA473" i="41"/>
  <c r="AB403" i="41"/>
  <c r="AA369" i="41"/>
  <c r="AA334" i="41"/>
  <c r="AB299" i="41"/>
  <c r="V490" i="41"/>
  <c r="Q396" i="41"/>
  <c r="Q361" i="41"/>
  <c r="Q327" i="41"/>
  <c r="AB294" i="41"/>
  <c r="AA444" i="41"/>
  <c r="AA398" i="41"/>
  <c r="AB363" i="41"/>
  <c r="AA330" i="41"/>
  <c r="AA296" i="41"/>
  <c r="X500" i="41"/>
  <c r="Y402" i="41"/>
  <c r="Y368" i="41"/>
  <c r="X335" i="41"/>
  <c r="X300" i="41"/>
  <c r="Q471" i="41"/>
  <c r="W404" i="41"/>
  <c r="W371" i="41"/>
  <c r="V337" i="41"/>
  <c r="V304" i="41"/>
  <c r="V626" i="41"/>
  <c r="W402" i="41"/>
  <c r="W368" i="41"/>
  <c r="V335" i="41"/>
  <c r="U302" i="41"/>
  <c r="AB505" i="41"/>
  <c r="U406" i="41"/>
  <c r="T373" i="41"/>
  <c r="S340" i="41"/>
  <c r="S306" i="41"/>
  <c r="R273" i="41"/>
  <c r="T405" i="41"/>
  <c r="S372" i="41"/>
  <c r="S338" i="41"/>
  <c r="R305" i="41"/>
  <c r="AB582" i="41"/>
  <c r="R409" i="41"/>
  <c r="Q375" i="41"/>
  <c r="Q342" i="41"/>
  <c r="AB308" i="41"/>
  <c r="AB275" i="41"/>
  <c r="U55" i="41"/>
  <c r="X22" i="41"/>
  <c r="Z73" i="41"/>
  <c r="U39" i="41"/>
  <c r="W430" i="41"/>
  <c r="Q62" i="41"/>
  <c r="V29" i="41"/>
  <c r="AB340" i="41"/>
  <c r="AA1050" i="41"/>
  <c r="S967" i="41"/>
  <c r="S916" i="41"/>
  <c r="R945" i="41"/>
  <c r="Q885" i="41"/>
  <c r="Q854" i="41"/>
  <c r="W795" i="41"/>
  <c r="U829" i="41"/>
  <c r="T757" i="41"/>
  <c r="S779" i="41"/>
  <c r="AB807" i="41"/>
  <c r="W799" i="41"/>
  <c r="W677" i="41"/>
  <c r="S817" i="41"/>
  <c r="Q668" i="41"/>
  <c r="X696" i="41"/>
  <c r="W744" i="41"/>
  <c r="AA665" i="41"/>
  <c r="V724" i="41"/>
  <c r="Z596" i="41"/>
  <c r="S614" i="41"/>
  <c r="V598" i="41"/>
  <c r="Z617" i="41"/>
  <c r="AA688" i="41"/>
  <c r="R575" i="41"/>
  <c r="V509" i="41"/>
  <c r="T597" i="41"/>
  <c r="AA626" i="41"/>
  <c r="U558" i="41"/>
  <c r="Z676" i="41"/>
  <c r="Y577" i="41"/>
  <c r="R638" i="41"/>
  <c r="U568" i="41"/>
  <c r="Z586" i="41"/>
  <c r="R520" i="41"/>
  <c r="S593" i="41"/>
  <c r="X526" i="41"/>
  <c r="W511" i="41"/>
  <c r="Y436" i="41"/>
  <c r="R467" i="41"/>
  <c r="U497" i="41"/>
  <c r="S514" i="41"/>
  <c r="U437" i="41"/>
  <c r="T474" i="41"/>
  <c r="W544" i="41"/>
  <c r="R450" i="41"/>
  <c r="T498" i="41"/>
  <c r="Y430" i="41"/>
  <c r="W468" i="41"/>
  <c r="V499" i="41"/>
  <c r="Z500" i="41"/>
  <c r="U431" i="41"/>
  <c r="X475" i="41"/>
  <c r="AB523" i="41"/>
  <c r="Z379" i="41"/>
  <c r="Y312" i="41"/>
  <c r="AA408" i="41"/>
  <c r="Z341" i="41"/>
  <c r="Y273" i="41"/>
  <c r="X380" i="41"/>
  <c r="W312" i="41"/>
  <c r="Y408" i="41"/>
  <c r="X340" i="41"/>
  <c r="W273" i="41"/>
  <c r="W376" i="41"/>
  <c r="V309" i="41"/>
  <c r="V413" i="41"/>
  <c r="T346" i="41"/>
  <c r="S279" i="41"/>
  <c r="S382" i="41"/>
  <c r="R315" i="41"/>
  <c r="S413" i="41"/>
  <c r="R346" i="41"/>
  <c r="Q279" i="41"/>
  <c r="AB384" i="41"/>
  <c r="AB1049" i="41"/>
  <c r="U965" i="41"/>
  <c r="T915" i="41"/>
  <c r="Y943" i="41"/>
  <c r="R884" i="41"/>
  <c r="R853" i="41"/>
  <c r="X794" i="41"/>
  <c r="V828" i="41"/>
  <c r="U756" i="41"/>
  <c r="T778" i="41"/>
  <c r="AB805" i="41"/>
  <c r="R798" i="41"/>
  <c r="X676" i="41"/>
  <c r="X803" i="41"/>
  <c r="R667" i="41"/>
  <c r="Y695" i="41"/>
  <c r="Q738" i="41"/>
  <c r="AB664" i="41"/>
  <c r="U722" i="41"/>
  <c r="AA595" i="41"/>
  <c r="T613" i="41"/>
  <c r="W597" i="41"/>
  <c r="AA616" i="41"/>
  <c r="S683" i="41"/>
  <c r="S574" i="41"/>
  <c r="W508" i="41"/>
  <c r="U596" i="41"/>
  <c r="S654" i="41"/>
  <c r="U607" i="41"/>
  <c r="R573" i="41"/>
  <c r="AA539" i="41"/>
  <c r="X505" i="41"/>
  <c r="Z626" i="41"/>
  <c r="V593" i="41"/>
  <c r="R560" i="41"/>
  <c r="Z527" i="41"/>
  <c r="U617" i="41"/>
  <c r="R583" i="41"/>
  <c r="T650" i="41"/>
  <c r="W602" i="41"/>
  <c r="S569" i="41"/>
  <c r="AA536" i="41"/>
  <c r="X703" i="41"/>
  <c r="AB608" i="41"/>
  <c r="X575" i="41"/>
  <c r="U541" i="41"/>
  <c r="R507" i="41"/>
  <c r="T537" i="41"/>
  <c r="Y485" i="41"/>
  <c r="V451" i="41"/>
  <c r="Q541" i="41"/>
  <c r="AA482" i="41"/>
  <c r="W449" i="41"/>
  <c r="AB518" i="41"/>
  <c r="S477" i="41"/>
  <c r="AB542" i="41"/>
  <c r="U486" i="41"/>
  <c r="R452" i="41"/>
  <c r="AA542" i="41"/>
  <c r="Q489" i="41"/>
  <c r="Y456" i="41"/>
  <c r="R423" i="41"/>
  <c r="Y503" i="41"/>
  <c r="Z467" i="41"/>
  <c r="W433" i="41"/>
  <c r="Z522" i="41"/>
  <c r="Z478" i="41"/>
  <c r="V445" i="41"/>
  <c r="U528" i="41"/>
  <c r="T483" i="41"/>
  <c r="Q449" i="41"/>
  <c r="R521" i="41"/>
  <c r="W479" i="41"/>
  <c r="AB539" i="41"/>
  <c r="U480" i="41"/>
  <c r="R446" i="41"/>
  <c r="X543" i="41"/>
  <c r="U490" i="41"/>
  <c r="Q457" i="41"/>
  <c r="W424" i="41"/>
  <c r="V437" i="41"/>
  <c r="U394" i="41"/>
  <c r="T361" i="41"/>
  <c r="T327" i="41"/>
  <c r="T293" i="41"/>
  <c r="S426" i="41"/>
  <c r="U390" i="41"/>
  <c r="U356" i="41"/>
  <c r="U321" i="41"/>
  <c r="T288" i="41"/>
  <c r="Q442" i="41"/>
  <c r="S395" i="41"/>
  <c r="S360" i="41"/>
  <c r="R327" i="41"/>
  <c r="R293" i="41"/>
  <c r="Y427" i="41"/>
  <c r="T388" i="41"/>
  <c r="S355" i="41"/>
  <c r="S321" i="41"/>
  <c r="R288" i="41"/>
  <c r="W427" i="41"/>
  <c r="R391" i="41"/>
  <c r="R357" i="41"/>
  <c r="Q324" i="41"/>
  <c r="Q290" i="41"/>
  <c r="W436" i="41"/>
  <c r="AB394" i="41"/>
  <c r="AA361" i="41"/>
  <c r="AA327" i="41"/>
  <c r="Z294" i="41"/>
  <c r="R441" i="41"/>
  <c r="Y398" i="41"/>
  <c r="Z363" i="41"/>
  <c r="Y330" i="41"/>
  <c r="X297" i="41"/>
  <c r="U438" i="41"/>
  <c r="Z394" i="41"/>
  <c r="Y361" i="41"/>
  <c r="Y328" i="41"/>
  <c r="X294" i="41"/>
  <c r="AB459" i="41"/>
  <c r="W400" i="41"/>
  <c r="V367" i="41"/>
  <c r="AA1088" i="41"/>
  <c r="AA1062" i="41"/>
  <c r="AB1015" i="41"/>
  <c r="AB955" i="41"/>
  <c r="Z873" i="41"/>
  <c r="S876" i="41"/>
  <c r="V896" i="41"/>
  <c r="U929" i="41"/>
  <c r="Z950" i="41"/>
  <c r="X825" i="41"/>
  <c r="R829" i="41"/>
  <c r="AA830" i="41"/>
  <c r="V846" i="41"/>
  <c r="W888" i="41"/>
  <c r="R920" i="41"/>
  <c r="Q762" i="41"/>
  <c r="AA814" i="41"/>
  <c r="R770" i="41"/>
  <c r="W727" i="41"/>
  <c r="AA783" i="41"/>
  <c r="X747" i="41"/>
  <c r="S798" i="41"/>
  <c r="Q954" i="41"/>
  <c r="Y927" i="41"/>
  <c r="AB829" i="41"/>
  <c r="R761" i="41"/>
  <c r="AB782" i="41"/>
  <c r="V723" i="41"/>
  <c r="X701" i="41"/>
  <c r="Q658" i="41"/>
  <c r="Q693" i="41"/>
  <c r="V745" i="41"/>
  <c r="Z656" i="41"/>
  <c r="AA690" i="41"/>
  <c r="T646" i="41"/>
  <c r="AA619" i="41"/>
  <c r="X646" i="41"/>
  <c r="W622" i="41"/>
  <c r="AA629" i="41"/>
  <c r="T562" i="41"/>
  <c r="S586" i="41"/>
  <c r="W520" i="41"/>
  <c r="U608" i="41"/>
  <c r="U640" i="41"/>
  <c r="V569" i="41"/>
  <c r="AB501" i="41"/>
  <c r="Z588" i="41"/>
  <c r="X722" i="41"/>
  <c r="V579" i="41"/>
  <c r="AA598" i="41"/>
  <c r="S532" i="41"/>
  <c r="T604" i="41"/>
  <c r="Y537" i="41"/>
  <c r="W529" i="41"/>
  <c r="Z447" i="41"/>
  <c r="S478" i="41"/>
  <c r="AB512" i="41"/>
  <c r="AA534" i="41"/>
  <c r="V448" i="41"/>
  <c r="U485" i="41"/>
  <c r="S419" i="41"/>
  <c r="R463" i="41"/>
  <c r="AB516" i="41"/>
  <c r="Z441" i="41"/>
  <c r="S1053" i="41"/>
  <c r="Q931" i="41"/>
  <c r="S919" i="41"/>
  <c r="AB837" i="41"/>
  <c r="AB735" i="41"/>
  <c r="U773" i="41"/>
  <c r="S737" i="41"/>
  <c r="V710" i="41"/>
  <c r="V664" i="41"/>
  <c r="S677" i="41"/>
  <c r="X707" i="41"/>
  <c r="S662" i="41"/>
  <c r="S697" i="41"/>
  <c r="T657" i="41"/>
  <c r="V538" i="41"/>
  <c r="Q554" i="41"/>
  <c r="AA568" i="41"/>
  <c r="S587" i="41"/>
  <c r="Q613" i="41"/>
  <c r="V546" i="41"/>
  <c r="Z634" i="41"/>
  <c r="Y567" i="41"/>
  <c r="T596" i="41"/>
  <c r="Z528" i="41"/>
  <c r="Y614" i="41"/>
  <c r="Y1051" i="41"/>
  <c r="AB882" i="41"/>
  <c r="W866" i="41"/>
  <c r="U871" i="41"/>
  <c r="Z738" i="41"/>
  <c r="X784" i="41"/>
  <c r="W770" i="41"/>
  <c r="X651" i="41"/>
  <c r="AA696" i="41"/>
  <c r="Y711" i="41"/>
  <c r="Y670" i="41"/>
  <c r="X694" i="41"/>
  <c r="Q638" i="41"/>
  <c r="X690" i="41"/>
  <c r="AA570" i="41"/>
  <c r="U587" i="41"/>
  <c r="X583" i="41"/>
  <c r="AA604" i="41"/>
  <c r="Y630" i="41"/>
  <c r="S562" i="41"/>
  <c r="W496" i="41"/>
  <c r="V582" i="41"/>
  <c r="Q611" i="41"/>
  <c r="W543" i="41"/>
  <c r="V630" i="41"/>
  <c r="Z564" i="41"/>
  <c r="AB623" i="41"/>
  <c r="AA675" i="41"/>
  <c r="AA573" i="41"/>
  <c r="S507" i="41"/>
  <c r="T579" i="41"/>
  <c r="Z511" i="41"/>
  <c r="U489" i="41"/>
  <c r="R549" i="41"/>
  <c r="S453" i="41"/>
  <c r="AA481" i="41"/>
  <c r="Q490" i="41"/>
  <c r="Z550" i="41"/>
  <c r="U460" i="41"/>
  <c r="V512" i="41"/>
  <c r="S437" i="41"/>
  <c r="V482" i="41"/>
  <c r="S536" i="41"/>
  <c r="T858" i="41"/>
  <c r="Z755" i="41"/>
  <c r="AB655" i="41"/>
  <c r="R554" i="41"/>
  <c r="T623" i="41"/>
  <c r="X604" i="41"/>
  <c r="Q523" i="41"/>
  <c r="Z599" i="41"/>
  <c r="S605" i="41"/>
  <c r="U531" i="41"/>
  <c r="R479" i="41"/>
  <c r="AB536" i="41"/>
  <c r="T486" i="41"/>
  <c r="Q464" i="41"/>
  <c r="Y442" i="41"/>
  <c r="X454" i="41"/>
  <c r="R484" i="41"/>
  <c r="AB485" i="41"/>
  <c r="V554" i="41"/>
  <c r="X463" i="41"/>
  <c r="W452" i="41"/>
  <c r="R367" i="41"/>
  <c r="R298" i="41"/>
  <c r="T395" i="41"/>
  <c r="S326" i="41"/>
  <c r="U467" i="41"/>
  <c r="AB368" i="41"/>
  <c r="AB298" i="41"/>
  <c r="R393" i="41"/>
  <c r="Q326" i="41"/>
  <c r="X441" i="41"/>
  <c r="AB362" i="41"/>
  <c r="AA295" i="41"/>
  <c r="Y401" i="41"/>
  <c r="X334" i="41"/>
  <c r="W465" i="41"/>
  <c r="W370" i="41"/>
  <c r="V303" i="41"/>
  <c r="W401" i="41"/>
  <c r="V334" i="41"/>
  <c r="X488" i="41"/>
  <c r="T372" i="41"/>
  <c r="Z321" i="41"/>
  <c r="Y288" i="41"/>
  <c r="T421" i="41"/>
  <c r="Z387" i="41"/>
  <c r="Z353" i="41"/>
  <c r="Y320" i="41"/>
  <c r="Y286" i="41"/>
  <c r="V432" i="41"/>
  <c r="X390" i="41"/>
  <c r="X357" i="41"/>
  <c r="W323" i="41"/>
  <c r="W290" i="41"/>
  <c r="AB70" i="41"/>
  <c r="AB37" i="41"/>
  <c r="S415" i="41"/>
  <c r="T56" i="41"/>
  <c r="W22" i="41"/>
  <c r="X270" i="41"/>
  <c r="Q44" i="41"/>
  <c r="R72" i="41"/>
  <c r="Z68" i="41"/>
  <c r="T50" i="41"/>
  <c r="T33" i="41"/>
  <c r="Y17" i="41"/>
  <c r="S403" i="41"/>
  <c r="Z65" i="41"/>
  <c r="X49" i="41"/>
  <c r="Z31" i="41"/>
  <c r="S15" i="41"/>
  <c r="U293" i="41"/>
  <c r="Y65" i="41"/>
  <c r="W49" i="41"/>
  <c r="U32" i="41"/>
  <c r="AA16" i="41"/>
  <c r="W356" i="41"/>
  <c r="V70" i="41"/>
  <c r="AB54" i="41"/>
  <c r="V36" i="41"/>
  <c r="X20" i="41"/>
  <c r="Q21" i="41"/>
  <c r="X282" i="41"/>
  <c r="W64" i="41"/>
  <c r="AA48" i="41"/>
  <c r="V968" i="41"/>
  <c r="AB759" i="41"/>
  <c r="Z647" i="41"/>
  <c r="W680" i="41"/>
  <c r="W560" i="41"/>
  <c r="AB626" i="41"/>
  <c r="U606" i="41"/>
  <c r="Q572" i="41"/>
  <c r="Z524" i="41"/>
  <c r="T530" i="41"/>
  <c r="U440" i="41"/>
  <c r="Z502" i="41"/>
  <c r="Q441" i="41"/>
  <c r="Y635" i="41"/>
  <c r="V506" i="41"/>
  <c r="AB487" i="41"/>
  <c r="Q530" i="41"/>
  <c r="Z547" i="41"/>
  <c r="Z450" i="41"/>
  <c r="Q495" i="41"/>
  <c r="U428" i="41"/>
  <c r="S400" i="41"/>
  <c r="S331" i="41"/>
  <c r="W435" i="41"/>
  <c r="T360" i="41"/>
  <c r="S292" i="41"/>
  <c r="AB401" i="41"/>
  <c r="Q331" i="41"/>
  <c r="AA436" i="41"/>
  <c r="R359" i="41"/>
  <c r="Q292" i="41"/>
  <c r="Q395" i="41"/>
  <c r="AB328" i="41"/>
  <c r="X447" i="41"/>
  <c r="Y366" i="41"/>
  <c r="Y298" i="41"/>
  <c r="X402" i="41"/>
  <c r="W335" i="41"/>
  <c r="V564" i="41"/>
  <c r="W366" i="41"/>
  <c r="W298" i="41"/>
  <c r="U404" i="41"/>
  <c r="T338" i="41"/>
  <c r="T304" i="41"/>
  <c r="Y598" i="41"/>
  <c r="U403" i="41"/>
  <c r="T370" i="41"/>
  <c r="T336" i="41"/>
  <c r="S303" i="41"/>
  <c r="W504" i="41"/>
  <c r="R407" i="41"/>
  <c r="R373" i="41"/>
  <c r="Q340" i="41"/>
  <c r="Q306" i="41"/>
  <c r="AB273" i="41"/>
  <c r="V53" i="41"/>
  <c r="R20" i="41"/>
  <c r="AA71" i="41"/>
  <c r="X960" i="41"/>
  <c r="U728" i="41"/>
  <c r="AB694" i="41"/>
  <c r="S647" i="41"/>
  <c r="Z630" i="41"/>
  <c r="T609" i="41"/>
  <c r="Y590" i="41"/>
  <c r="Y564" i="41"/>
  <c r="V516" i="41"/>
  <c r="Q520" i="41"/>
  <c r="Q432" i="41"/>
  <c r="Q491" i="41"/>
  <c r="AB607" i="41"/>
  <c r="V536" i="41"/>
  <c r="Y491" i="41"/>
  <c r="W480" i="41"/>
  <c r="X516" i="41"/>
  <c r="AB533" i="41"/>
  <c r="U443" i="41"/>
  <c r="X487" i="41"/>
  <c r="X421" i="41"/>
  <c r="V391" i="41"/>
  <c r="U324" i="41"/>
  <c r="Q422" i="41"/>
  <c r="V353" i="41"/>
  <c r="U285" i="41"/>
  <c r="T392" i="41"/>
  <c r="S324" i="41"/>
  <c r="S423" i="41"/>
  <c r="T352" i="41"/>
  <c r="S285" i="41"/>
  <c r="S388" i="41"/>
  <c r="R321" i="41"/>
  <c r="V431" i="41"/>
  <c r="AB358" i="41"/>
  <c r="AA291" i="41"/>
  <c r="AA394" i="41"/>
  <c r="Z327" i="41"/>
  <c r="AB432" i="41"/>
  <c r="Z358" i="41"/>
  <c r="Y291" i="41"/>
  <c r="X396" i="41"/>
  <c r="U335" i="41"/>
  <c r="U300" i="41"/>
  <c r="S446" i="41"/>
  <c r="V400" i="41"/>
  <c r="U367" i="41"/>
  <c r="U332" i="41"/>
  <c r="U298" i="41"/>
  <c r="S481" i="41"/>
  <c r="S404" i="41"/>
  <c r="S370" i="41"/>
  <c r="R337" i="41"/>
  <c r="R303" i="41"/>
  <c r="T329" i="41"/>
  <c r="W50" i="41"/>
  <c r="AB17" i="41"/>
  <c r="AB68" i="41"/>
  <c r="S34" i="41"/>
  <c r="Z382" i="41"/>
  <c r="S57" i="41"/>
  <c r="AA24" i="41"/>
  <c r="W285" i="41"/>
  <c r="R56" i="41"/>
  <c r="S39" i="41"/>
  <c r="Q23" i="41"/>
  <c r="Z22" i="41"/>
  <c r="X71" i="41"/>
  <c r="Q55" i="41"/>
  <c r="X37" i="41"/>
  <c r="W21" i="41"/>
  <c r="AA380" i="41"/>
  <c r="W71" i="41"/>
  <c r="AB55" i="41"/>
  <c r="V38" i="41"/>
  <c r="S22" i="41"/>
  <c r="Q421" i="41"/>
  <c r="T270" i="41"/>
  <c r="Z60" i="41"/>
  <c r="X42" i="41"/>
  <c r="AB26" i="41"/>
  <c r="Q73" i="41"/>
  <c r="Z346" i="41"/>
  <c r="U70" i="41"/>
  <c r="AA54" i="41"/>
  <c r="U36" i="41"/>
  <c r="Q28" i="41"/>
  <c r="S66" i="41"/>
  <c r="X39" i="41"/>
  <c r="R47" i="41"/>
  <c r="V290" i="41"/>
  <c r="AB29" i="41"/>
  <c r="W62" i="41"/>
  <c r="X16" i="41"/>
  <c r="V67" i="41"/>
  <c r="AB39" i="41"/>
  <c r="Q19" i="41"/>
  <c r="Z348" i="41"/>
  <c r="Y68" i="41"/>
  <c r="S53" i="41"/>
  <c r="U62" i="41"/>
  <c r="Y352" i="41"/>
  <c r="AA283" i="41"/>
  <c r="T431" i="41"/>
  <c r="S289" i="41"/>
  <c r="U453" i="41"/>
  <c r="R454" i="41"/>
  <c r="AA606" i="41"/>
  <c r="S16" i="41"/>
  <c r="Y29" i="41"/>
  <c r="AB47" i="41"/>
  <c r="T63" i="41"/>
  <c r="V288" i="41"/>
  <c r="AB14" i="41"/>
  <c r="X30" i="41"/>
  <c r="Y48" i="41"/>
  <c r="U64" i="41"/>
  <c r="R336" i="41"/>
  <c r="V59" i="41"/>
  <c r="Z26" i="41"/>
  <c r="V42" i="41"/>
  <c r="X59" i="41"/>
  <c r="S75" i="41"/>
  <c r="R71" i="41"/>
  <c r="AA26" i="41"/>
  <c r="AA53" i="41"/>
  <c r="Q337" i="41"/>
  <c r="T25" i="41"/>
  <c r="Z59" i="41"/>
  <c r="AB410" i="41"/>
  <c r="W37" i="41"/>
  <c r="W70" i="41"/>
  <c r="Z20" i="41"/>
  <c r="R54" i="41"/>
  <c r="Y15" i="41"/>
  <c r="X38" i="41"/>
  <c r="Z276" i="41"/>
  <c r="S56" i="41"/>
  <c r="V33" i="41"/>
  <c r="AA73" i="41"/>
  <c r="W393" i="41"/>
  <c r="Y356" i="41"/>
  <c r="Y324" i="41"/>
  <c r="U408" i="41"/>
  <c r="V341" i="41"/>
  <c r="AB484" i="41"/>
  <c r="Y375" i="41"/>
  <c r="AA307" i="41"/>
  <c r="X425" i="41"/>
  <c r="Q450" i="41"/>
  <c r="V487" i="41"/>
  <c r="U532" i="41"/>
  <c r="T688" i="41"/>
  <c r="W657" i="41"/>
  <c r="S20" i="41"/>
  <c r="W54" i="41"/>
  <c r="Y384" i="41"/>
  <c r="Z41" i="41"/>
  <c r="Q270" i="41"/>
  <c r="S21" i="41"/>
  <c r="AA50" i="41"/>
  <c r="T331" i="41"/>
  <c r="Q29" i="41"/>
  <c r="X387" i="41"/>
  <c r="X65" i="41"/>
  <c r="T43" i="41"/>
  <c r="R26" i="41"/>
  <c r="Q14" i="41"/>
  <c r="U396" i="41"/>
  <c r="V360" i="41"/>
  <c r="AA281" i="41"/>
  <c r="AB443" i="41"/>
  <c r="R286" i="41"/>
  <c r="V317" i="41"/>
  <c r="AA475" i="41"/>
  <c r="S580" i="41"/>
  <c r="Z818" i="41"/>
  <c r="Z18" i="41"/>
  <c r="U34" i="41"/>
  <c r="W52" i="41"/>
  <c r="R68" i="41"/>
  <c r="R334" i="41"/>
  <c r="Y19" i="41"/>
  <c r="S35" i="41"/>
  <c r="Y53" i="41"/>
  <c r="T69" i="41"/>
  <c r="AB377" i="41"/>
  <c r="S367" i="41"/>
  <c r="V31" i="41"/>
  <c r="Z48" i="41"/>
  <c r="V64" i="41"/>
  <c r="Y314" i="41"/>
  <c r="AB15" i="41"/>
  <c r="W31" i="41"/>
  <c r="X63" i="41"/>
  <c r="Y545" i="41"/>
  <c r="V35" i="41"/>
  <c r="W69" i="41"/>
  <c r="R15" i="41"/>
  <c r="Q48" i="41"/>
  <c r="X284" i="41"/>
  <c r="Q30" i="41"/>
  <c r="Z64" i="41"/>
  <c r="Q16" i="41"/>
  <c r="Y49" i="41"/>
  <c r="S68" i="41"/>
  <c r="X76" i="41"/>
  <c r="AB67" i="41"/>
  <c r="R302" i="41"/>
  <c r="Y475" i="41"/>
  <c r="V399" i="41"/>
  <c r="Y395" i="41"/>
  <c r="Z326" i="41"/>
  <c r="T427" i="41"/>
  <c r="U351" i="41"/>
  <c r="V284" i="41"/>
  <c r="V390" i="41"/>
  <c r="AA531" i="41"/>
  <c r="U515" i="41"/>
  <c r="Y512" i="41"/>
  <c r="X593" i="41"/>
  <c r="AB780" i="41"/>
  <c r="Z106" i="41"/>
  <c r="Q1288" i="41"/>
  <c r="S1222" i="41"/>
  <c r="S1256" i="41"/>
  <c r="T1266" i="41"/>
  <c r="V1160" i="41"/>
  <c r="U1172" i="41"/>
  <c r="AB1231" i="41"/>
  <c r="R1160" i="41"/>
  <c r="AA1201" i="41"/>
  <c r="AB1149" i="41"/>
  <c r="Z1162" i="41"/>
  <c r="AB1219" i="41"/>
  <c r="S1156" i="41"/>
  <c r="Q1203" i="41"/>
  <c r="S1155" i="41"/>
  <c r="R1180" i="41"/>
  <c r="Q1156" i="41"/>
  <c r="U1214" i="41"/>
  <c r="Y1184" i="41"/>
  <c r="V1162" i="41"/>
  <c r="Q191" i="41"/>
  <c r="V1232" i="41"/>
  <c r="T1204" i="41"/>
  <c r="S1148" i="41"/>
  <c r="Y1177" i="41"/>
  <c r="V1250" i="41"/>
  <c r="T1179" i="41"/>
  <c r="AA1158" i="41"/>
  <c r="AA1265" i="41"/>
  <c r="U1265" i="41"/>
  <c r="X1168" i="41"/>
  <c r="S1199" i="41"/>
  <c r="Z1138" i="41"/>
  <c r="X1195" i="41"/>
  <c r="R1168" i="41"/>
  <c r="AA1267" i="41"/>
  <c r="Y189" i="41"/>
  <c r="AB204" i="41"/>
  <c r="W151" i="41"/>
  <c r="X145" i="41"/>
  <c r="R100" i="41"/>
  <c r="X199" i="41"/>
  <c r="U200" i="41"/>
  <c r="U165" i="41"/>
  <c r="Z1289" i="41"/>
  <c r="AA106" i="41"/>
  <c r="V1291" i="41"/>
  <c r="X1313" i="41"/>
  <c r="S89" i="41"/>
  <c r="V1277" i="41"/>
  <c r="V1301" i="41"/>
  <c r="W1323" i="41"/>
  <c r="Y98" i="41"/>
  <c r="V1286" i="41"/>
  <c r="W1309" i="41"/>
  <c r="AA85" i="41"/>
  <c r="W1283" i="41"/>
  <c r="AA1315" i="41"/>
  <c r="X1271" i="41"/>
  <c r="Z1219" i="41"/>
  <c r="R1251" i="41"/>
  <c r="R1263" i="41"/>
  <c r="AA199" i="41"/>
  <c r="Q144" i="41"/>
  <c r="AA133" i="41"/>
  <c r="Q1323" i="41"/>
  <c r="AB1286" i="41"/>
  <c r="V1304" i="41"/>
  <c r="W79" i="41"/>
  <c r="AA101" i="41"/>
  <c r="V1289" i="41"/>
  <c r="V1313" i="41"/>
  <c r="Q89" i="41"/>
  <c r="V1275" i="41"/>
  <c r="U1300" i="41"/>
  <c r="W1321" i="41"/>
  <c r="W96" i="41"/>
  <c r="Y1294" i="41"/>
  <c r="AB79" i="41"/>
  <c r="R1275" i="41"/>
  <c r="AA1231" i="41"/>
  <c r="T1262" i="41"/>
  <c r="T1273" i="41"/>
  <c r="Q193" i="41"/>
  <c r="S139" i="41"/>
  <c r="Q117" i="41"/>
  <c r="U1319" i="41"/>
  <c r="R1284" i="41"/>
  <c r="W1303" i="41"/>
  <c r="W78" i="41"/>
  <c r="AA100" i="41"/>
  <c r="W1288" i="41"/>
  <c r="W1312" i="41"/>
  <c r="Q88" i="41"/>
  <c r="W1274" i="41"/>
  <c r="V1299" i="41"/>
  <c r="X1320" i="41"/>
  <c r="X95" i="41"/>
  <c r="Z1292" i="41"/>
  <c r="AB78" i="41"/>
  <c r="S1274" i="41"/>
  <c r="AB1230" i="41"/>
  <c r="U1260" i="41"/>
  <c r="U1272" i="41"/>
  <c r="W1220" i="41"/>
  <c r="T203" i="41"/>
  <c r="W179" i="41"/>
  <c r="Q181" i="41"/>
  <c r="W1304" i="41"/>
  <c r="T198" i="41"/>
  <c r="S164" i="41"/>
  <c r="Z129" i="41"/>
  <c r="AB107" i="41"/>
  <c r="R98" i="41"/>
  <c r="Q1284" i="41"/>
  <c r="S1306" i="41"/>
  <c r="U81" i="41"/>
  <c r="X105" i="41"/>
  <c r="Q1294" i="41"/>
  <c r="R1316" i="41"/>
  <c r="AA91" i="41"/>
  <c r="R1278" i="41"/>
  <c r="R1302" i="41"/>
  <c r="Q79" i="41"/>
  <c r="Q1277" i="41"/>
  <c r="U1309" i="41"/>
  <c r="R1265" i="41"/>
  <c r="T1213" i="41"/>
  <c r="X1245" i="41"/>
  <c r="Y1255" i="41"/>
  <c r="X201" i="41"/>
  <c r="AA179" i="41"/>
  <c r="X142" i="41"/>
  <c r="Y1303" i="41"/>
  <c r="Y1277" i="41"/>
  <c r="Q1297" i="41"/>
  <c r="S1318" i="41"/>
  <c r="Q93" i="41"/>
  <c r="Q1282" i="41"/>
  <c r="Q1306" i="41"/>
  <c r="S82" i="41"/>
  <c r="W103" i="41"/>
  <c r="Q1291" i="41"/>
  <c r="R1314" i="41"/>
  <c r="Z89" i="41"/>
  <c r="S1287" i="41"/>
  <c r="W1319" i="41"/>
  <c r="U1283" i="41"/>
  <c r="V1223" i="41"/>
  <c r="Z1255" i="41"/>
  <c r="Z1267" i="41"/>
  <c r="Q187" i="41"/>
  <c r="R120" i="41"/>
  <c r="AB1322" i="41"/>
  <c r="X1301" i="41"/>
  <c r="R1281" i="41"/>
  <c r="Z97" i="41"/>
  <c r="S78" i="41"/>
  <c r="AB1304" i="41"/>
  <c r="X1295" i="41"/>
  <c r="AA1290" i="41"/>
  <c r="X1209" i="41"/>
  <c r="AA1266" i="41"/>
  <c r="T1309" i="41"/>
  <c r="AB1226" i="41"/>
  <c r="Y1253" i="41"/>
  <c r="Z1203" i="41"/>
  <c r="Y1240" i="41"/>
  <c r="X1265" i="41"/>
  <c r="Y1214" i="41"/>
  <c r="AA1248" i="41"/>
  <c r="S1285" i="41"/>
  <c r="X1225" i="41"/>
  <c r="AB121" i="41"/>
  <c r="R97" i="41"/>
  <c r="AA1322" i="41"/>
  <c r="V1302" i="41"/>
  <c r="Z1284" i="41"/>
  <c r="X100" i="41"/>
  <c r="R80" i="41"/>
  <c r="T1311" i="41"/>
  <c r="V1308" i="41"/>
  <c r="S1226" i="41"/>
  <c r="W1221" i="41"/>
  <c r="X1207" i="41"/>
  <c r="R1237" i="41"/>
  <c r="Z1265" i="41"/>
  <c r="AB1213" i="41"/>
  <c r="V164" i="41"/>
  <c r="Q1274" i="41"/>
  <c r="W1290" i="41"/>
  <c r="Z104" i="41"/>
  <c r="S86" i="41"/>
  <c r="V1312" i="41"/>
  <c r="AA1294" i="41"/>
  <c r="T107" i="41"/>
  <c r="U101" i="41"/>
  <c r="Y1270" i="41"/>
  <c r="Q1265" i="41"/>
  <c r="Q1239" i="41"/>
  <c r="S1260" i="41"/>
  <c r="S1211" i="41"/>
  <c r="AB1238" i="41"/>
  <c r="AA1302" i="41"/>
  <c r="AB1224" i="41"/>
  <c r="S157" i="41"/>
  <c r="T1282" i="41"/>
  <c r="S91" i="41"/>
  <c r="AB1320" i="41"/>
  <c r="T1303" i="41"/>
  <c r="Q1280" i="41"/>
  <c r="X96" i="41"/>
  <c r="Q78" i="41"/>
  <c r="T1322" i="41"/>
  <c r="Q1241" i="41"/>
  <c r="S1238" i="41"/>
  <c r="AB1215" i="41"/>
  <c r="V1245" i="41"/>
  <c r="R1273" i="41"/>
  <c r="T1221" i="41"/>
  <c r="S1258" i="41"/>
  <c r="S1209" i="41"/>
  <c r="S1233" i="41"/>
  <c r="T1268" i="41"/>
  <c r="V1216" i="41"/>
  <c r="R1244" i="41"/>
  <c r="T178" i="41"/>
  <c r="Y83" i="41"/>
  <c r="U1305" i="41"/>
  <c r="AB1284" i="41"/>
  <c r="Z100" i="41"/>
  <c r="S81" i="41"/>
  <c r="Y1308" i="41"/>
  <c r="T1287" i="41"/>
  <c r="AA1279" i="41"/>
  <c r="Q1276" i="41"/>
  <c r="S1310" i="41"/>
  <c r="Q1251" i="41"/>
  <c r="X1268" i="41"/>
  <c r="X1218" i="41"/>
  <c r="U1245" i="41"/>
  <c r="Q108" i="41"/>
  <c r="U1232" i="41"/>
  <c r="Y150" i="41"/>
  <c r="S90" i="41"/>
  <c r="T82" i="41"/>
  <c r="AA1318" i="41"/>
  <c r="R1313" i="41"/>
  <c r="Q1253" i="41"/>
  <c r="T1248" i="41"/>
  <c r="Y1230" i="41"/>
  <c r="U1220" i="41"/>
  <c r="X1228" i="41"/>
  <c r="X1240" i="41"/>
  <c r="W1265" i="41"/>
  <c r="W1203" i="41"/>
  <c r="AB1221" i="41"/>
  <c r="V1264" i="41"/>
  <c r="X1212" i="41"/>
  <c r="U1202" i="41"/>
  <c r="W1147" i="41"/>
  <c r="Y1181" i="41"/>
  <c r="Z1192" i="41"/>
  <c r="U1199" i="41"/>
  <c r="Y145" i="41"/>
  <c r="AB1298" i="41"/>
  <c r="Y1286" i="41"/>
  <c r="U108" i="41"/>
  <c r="V100" i="41"/>
  <c r="Y1280" i="41"/>
  <c r="Z1218" i="41"/>
  <c r="Q1250" i="41"/>
  <c r="X1242" i="41"/>
  <c r="T1245" i="41"/>
  <c r="W1253" i="41"/>
  <c r="AA80" i="41"/>
  <c r="U1217" i="41"/>
  <c r="AA1235" i="41"/>
  <c r="W1294" i="41"/>
  <c r="Y1223" i="41"/>
  <c r="X1259" i="41"/>
  <c r="X1158" i="41"/>
  <c r="AA1192" i="41"/>
  <c r="Q1217" i="41"/>
  <c r="AA1153" i="41"/>
  <c r="U1158" i="41"/>
  <c r="Y78" i="41"/>
  <c r="AA1285" i="41"/>
  <c r="U1277" i="41"/>
  <c r="W100" i="41"/>
  <c r="S106" i="41"/>
  <c r="W1210" i="41"/>
  <c r="T1211" i="41"/>
  <c r="Y1205" i="41"/>
  <c r="V1194" i="41"/>
  <c r="T1208" i="41"/>
  <c r="Q1222" i="41"/>
  <c r="Q1246" i="41"/>
  <c r="W1264" i="41"/>
  <c r="S1206" i="41"/>
  <c r="Y1248" i="41"/>
  <c r="Z1198" i="41"/>
  <c r="X1183" i="41"/>
  <c r="Z1131" i="41"/>
  <c r="AA1167" i="41"/>
  <c r="AA1178" i="41"/>
  <c r="U1183" i="41"/>
  <c r="AB127" i="41"/>
  <c r="V83" i="41"/>
  <c r="Q1318" i="41"/>
  <c r="AA1306" i="41"/>
  <c r="AB1303" i="41"/>
  <c r="Z1244" i="41"/>
  <c r="R1238" i="41"/>
  <c r="Q1225" i="41"/>
  <c r="Y1216" i="41"/>
  <c r="Q1223" i="41"/>
  <c r="AB1236" i="41"/>
  <c r="AB1259" i="41"/>
  <c r="X88" i="41"/>
  <c r="T1217" i="41"/>
  <c r="Z1259" i="41"/>
  <c r="AA1209" i="41"/>
  <c r="V1198" i="41"/>
  <c r="Z1144" i="41"/>
  <c r="AB1178" i="41"/>
  <c r="AB154" i="41"/>
  <c r="X80" i="41"/>
  <c r="T1316" i="41"/>
  <c r="X1310" i="41"/>
  <c r="W1297" i="41"/>
  <c r="T1310" i="41"/>
  <c r="S1250" i="41"/>
  <c r="Z1266" i="41"/>
  <c r="V1256" i="41"/>
  <c r="Q1260" i="41"/>
  <c r="W1266" i="41"/>
  <c r="V1205" i="41"/>
  <c r="W1227" i="41"/>
  <c r="AB1246" i="41"/>
  <c r="R105" i="41"/>
  <c r="AA1234" i="41"/>
  <c r="AA1269" i="41"/>
  <c r="Z1169" i="41"/>
  <c r="AB1232" i="41"/>
  <c r="S1252" i="41"/>
  <c r="Q1163" i="41"/>
  <c r="W161" i="41"/>
  <c r="R1320" i="41"/>
  <c r="AA1309" i="41"/>
  <c r="X1298" i="41"/>
  <c r="W1284" i="41"/>
  <c r="S1299" i="41"/>
  <c r="Q1240" i="41"/>
  <c r="T1259" i="41"/>
  <c r="Z1252" i="41"/>
  <c r="W1254" i="41"/>
  <c r="AA1262" i="41"/>
  <c r="Z1201" i="41"/>
  <c r="Z1224" i="41"/>
  <c r="T1242" i="41"/>
  <c r="AA78" i="41"/>
  <c r="R1231" i="41"/>
  <c r="R1266" i="41"/>
  <c r="Q1166" i="41"/>
  <c r="R1217" i="41"/>
  <c r="S1240" i="41"/>
  <c r="U1159" i="41"/>
  <c r="Z1166" i="41"/>
  <c r="R152" i="41"/>
  <c r="AA102" i="41"/>
  <c r="AB93" i="41"/>
  <c r="R83" i="41"/>
  <c r="V1321" i="41"/>
  <c r="U1262" i="41"/>
  <c r="X1256" i="41"/>
  <c r="T1235" i="41"/>
  <c r="AA1226" i="41"/>
  <c r="T1233" i="41"/>
  <c r="U1243" i="41"/>
  <c r="S1269" i="41"/>
  <c r="S1207" i="41"/>
  <c r="Y1224" i="41"/>
  <c r="S1267" i="41"/>
  <c r="U1215" i="41"/>
  <c r="U1211" i="41"/>
  <c r="T1150" i="41"/>
  <c r="V1184" i="41"/>
  <c r="T1198" i="41"/>
  <c r="S1204" i="41"/>
  <c r="W1278" i="41"/>
  <c r="S1277" i="41"/>
  <c r="V1235" i="41"/>
  <c r="R1211" i="41"/>
  <c r="AA1212" i="41"/>
  <c r="U1228" i="41"/>
  <c r="W1201" i="41"/>
  <c r="T1202" i="41"/>
  <c r="U1213" i="41"/>
  <c r="Y1207" i="41"/>
  <c r="Q1149" i="41"/>
  <c r="Q1185" i="41"/>
  <c r="Q1199" i="41"/>
  <c r="AB1148" i="41"/>
  <c r="Y1187" i="41"/>
  <c r="Y1138" i="41"/>
  <c r="V1177" i="41"/>
  <c r="V1176" i="41"/>
  <c r="T925" i="41"/>
  <c r="U844" i="41"/>
  <c r="U1097" i="41"/>
  <c r="AB915" i="41"/>
  <c r="X848" i="41"/>
  <c r="T820" i="41"/>
  <c r="W778" i="41"/>
  <c r="T806" i="41"/>
  <c r="AA720" i="41"/>
  <c r="Y989" i="41"/>
  <c r="Z892" i="41"/>
  <c r="V825" i="41"/>
  <c r="X892" i="41"/>
  <c r="AA723" i="41"/>
  <c r="W722" i="41"/>
  <c r="R657" i="41"/>
  <c r="AB739" i="41"/>
  <c r="AB689" i="41"/>
  <c r="AB618" i="41"/>
  <c r="X620" i="41"/>
  <c r="Q977" i="41"/>
  <c r="Z944" i="41"/>
  <c r="W825" i="41"/>
  <c r="Z830" i="41"/>
  <c r="Q848" i="41"/>
  <c r="X766" i="41"/>
  <c r="AB771" i="41"/>
  <c r="R793" i="41"/>
  <c r="X745" i="41"/>
  <c r="R846" i="41"/>
  <c r="S680" i="41"/>
  <c r="AB723" i="41"/>
  <c r="V649" i="41"/>
  <c r="AB678" i="41"/>
  <c r="X714" i="41"/>
  <c r="V669" i="41"/>
  <c r="Y690" i="41"/>
  <c r="Y510" i="41"/>
  <c r="T695" i="41"/>
  <c r="W989" i="41"/>
  <c r="S958" i="41"/>
  <c r="AA865" i="41"/>
  <c r="Y837" i="41"/>
  <c r="W728" i="41"/>
  <c r="T740" i="41"/>
  <c r="Y769" i="41"/>
  <c r="W733" i="41"/>
  <c r="S705" i="41"/>
  <c r="Z660" i="41"/>
  <c r="W673" i="41"/>
  <c r="AB703" i="41"/>
  <c r="W658" i="41"/>
  <c r="W693" i="41"/>
  <c r="X652" i="41"/>
  <c r="Z534" i="41"/>
  <c r="U550" i="41"/>
  <c r="Q566" i="41"/>
  <c r="U585" i="41"/>
  <c r="S611" i="41"/>
  <c r="X544" i="41"/>
  <c r="V632" i="41"/>
  <c r="AA565" i="41"/>
  <c r="V594" i="41"/>
  <c r="AB526" i="41"/>
  <c r="AA612" i="41"/>
  <c r="S546" i="41"/>
  <c r="V604" i="41"/>
  <c r="AA623" i="41"/>
  <c r="T555" i="41"/>
  <c r="T629" i="41"/>
  <c r="Y562" i="41"/>
  <c r="Q631" i="41"/>
  <c r="Z472" i="41"/>
  <c r="X508" i="41"/>
  <c r="R630" i="41"/>
  <c r="T464" i="41"/>
  <c r="V473" i="41"/>
  <c r="X515" i="41"/>
  <c r="Z443" i="41"/>
  <c r="S486" i="41"/>
  <c r="T578" i="41"/>
  <c r="AA465" i="41"/>
  <c r="U506" i="41"/>
  <c r="X641" i="41"/>
  <c r="X466" i="41"/>
  <c r="V467" i="41"/>
  <c r="R516" i="41"/>
  <c r="R444" i="41"/>
  <c r="S416" i="41"/>
  <c r="Y348" i="41"/>
  <c r="X280" i="41"/>
  <c r="Z377" i="41"/>
  <c r="Y308" i="41"/>
  <c r="S417" i="41"/>
  <c r="W347" i="41"/>
  <c r="V280" i="41"/>
  <c r="X375" i="41"/>
  <c r="W308" i="41"/>
  <c r="W411" i="41"/>
  <c r="V344" i="41"/>
  <c r="U277" i="41"/>
  <c r="T381" i="41"/>
  <c r="S314" i="41"/>
  <c r="Q418" i="41"/>
  <c r="R350" i="41"/>
  <c r="Q284" i="41"/>
  <c r="R381" i="41"/>
  <c r="Q315" i="41"/>
  <c r="U421" i="41"/>
  <c r="AA353" i="41"/>
  <c r="Z286" i="41"/>
  <c r="AA385" i="41"/>
  <c r="Z318" i="41"/>
  <c r="Y426" i="41"/>
  <c r="X355" i="41"/>
  <c r="W288" i="41"/>
  <c r="AB35" i="41"/>
  <c r="U54" i="41"/>
  <c r="Y75" i="41"/>
  <c r="V60" i="41"/>
  <c r="T1018" i="41"/>
  <c r="Z983" i="41"/>
  <c r="Q904" i="41"/>
  <c r="V895" i="41"/>
  <c r="S869" i="41"/>
  <c r="T884" i="41"/>
  <c r="Y841" i="41"/>
  <c r="W812" i="41"/>
  <c r="Z713" i="41"/>
  <c r="Y736" i="41"/>
  <c r="Y758" i="41"/>
  <c r="S774" i="41"/>
  <c r="T656" i="41"/>
  <c r="W700" i="41"/>
  <c r="Y721" i="41"/>
  <c r="U674" i="41"/>
  <c r="T698" i="41"/>
  <c r="Y642" i="41"/>
  <c r="T694" i="41"/>
  <c r="W574" i="41"/>
  <c r="AB593" i="41"/>
  <c r="V585" i="41"/>
  <c r="Y606" i="41"/>
  <c r="W632" i="41"/>
  <c r="Q564" i="41"/>
  <c r="U498" i="41"/>
  <c r="T584" i="41"/>
  <c r="AA613" i="41"/>
  <c r="U545" i="41"/>
  <c r="T632" i="41"/>
  <c r="X566" i="41"/>
  <c r="Z625" i="41"/>
  <c r="Q716" i="41"/>
  <c r="Y575" i="41"/>
  <c r="Q509" i="41"/>
  <c r="R581" i="41"/>
  <c r="X513" i="41"/>
  <c r="S491" i="41"/>
  <c r="X586" i="41"/>
  <c r="Q455" i="41"/>
  <c r="Y483" i="41"/>
  <c r="Z494" i="41"/>
  <c r="Y561" i="41"/>
  <c r="S463" i="41"/>
  <c r="X518" i="41"/>
  <c r="Q439" i="41"/>
  <c r="T484" i="41"/>
  <c r="Q540" i="41"/>
  <c r="W455" i="41"/>
  <c r="Q485" i="41"/>
  <c r="AA486" i="41"/>
  <c r="X440" i="41"/>
  <c r="X531" i="41"/>
  <c r="AA484" i="41"/>
  <c r="W451" i="41"/>
  <c r="Y418" i="41"/>
  <c r="AA424" i="41"/>
  <c r="W388" i="41"/>
  <c r="V355" i="41"/>
  <c r="V321" i="41"/>
  <c r="V287" i="41"/>
  <c r="W418" i="41"/>
  <c r="W384" i="41"/>
  <c r="W350" i="41"/>
  <c r="W315" i="41"/>
  <c r="V282" i="41"/>
  <c r="Z427" i="41"/>
  <c r="U389" i="41"/>
  <c r="U354" i="41"/>
  <c r="T321" i="41"/>
  <c r="T287" i="41"/>
  <c r="V419" i="41"/>
  <c r="V382" i="41"/>
  <c r="U349" i="41"/>
  <c r="U315" i="41"/>
  <c r="T282" i="41"/>
  <c r="U419" i="41"/>
  <c r="T385" i="41"/>
  <c r="T351" i="41"/>
  <c r="S318" i="41"/>
  <c r="S284" i="41"/>
  <c r="T424" i="41"/>
  <c r="R388" i="41"/>
  <c r="Q355" i="41"/>
  <c r="Q321" i="41"/>
  <c r="AB288" i="41"/>
  <c r="S427" i="41"/>
  <c r="AB391" i="41"/>
  <c r="AB357" i="41"/>
  <c r="AA324" i="41"/>
  <c r="Z291" i="41"/>
  <c r="Q424" i="41"/>
  <c r="AB388" i="41"/>
  <c r="AA355" i="41"/>
  <c r="AA322" i="41"/>
  <c r="Z288" i="41"/>
  <c r="Q436" i="41"/>
  <c r="Y393" i="41"/>
  <c r="Y360" i="41"/>
  <c r="X326" i="41"/>
  <c r="X293" i="41"/>
  <c r="S428" i="41"/>
  <c r="Y392" i="41"/>
  <c r="X358" i="41"/>
  <c r="X325" i="41"/>
  <c r="W291" i="41"/>
  <c r="T443" i="41"/>
  <c r="W395" i="41"/>
  <c r="V362" i="41"/>
  <c r="V328" i="41"/>
  <c r="U295" i="41"/>
  <c r="AA75" i="41"/>
  <c r="R42" i="41"/>
  <c r="T65" i="41"/>
  <c r="R61" i="41"/>
  <c r="R27" i="41"/>
  <c r="AA310" i="41"/>
  <c r="U50" i="41"/>
  <c r="Z17" i="41"/>
  <c r="X73" i="41"/>
  <c r="S1017" i="41"/>
  <c r="U1010" i="41"/>
  <c r="AA958" i="41"/>
  <c r="R911" i="41"/>
  <c r="AB808" i="41"/>
  <c r="S814" i="41"/>
  <c r="W855" i="41"/>
  <c r="V744" i="41"/>
  <c r="V754" i="41"/>
  <c r="T765" i="41"/>
  <c r="Y782" i="41"/>
  <c r="W745" i="41"/>
  <c r="S727" i="41"/>
  <c r="Z672" i="41"/>
  <c r="W686" i="41"/>
  <c r="T721" i="41"/>
  <c r="W670" i="41"/>
  <c r="W705" i="41"/>
  <c r="X665" i="41"/>
  <c r="Z546" i="41"/>
  <c r="T564" i="41"/>
  <c r="W572" i="41"/>
  <c r="Z593" i="41"/>
  <c r="Y617" i="41"/>
  <c r="R550" i="41"/>
  <c r="Z642" i="41"/>
  <c r="U571" i="41"/>
  <c r="AB600" i="41"/>
  <c r="V532" i="41"/>
  <c r="U618" i="41"/>
  <c r="Y552" i="41"/>
  <c r="AB610" i="41"/>
  <c r="U629" i="41"/>
  <c r="Z562" i="41"/>
  <c r="AB637" i="41"/>
  <c r="S568" i="41"/>
  <c r="Y500" i="41"/>
  <c r="T478" i="41"/>
  <c r="Y527" i="41"/>
  <c r="R442" i="41"/>
  <c r="Z470" i="41"/>
  <c r="AB479" i="41"/>
  <c r="S527" i="41"/>
  <c r="T449" i="41"/>
  <c r="X494" i="41"/>
  <c r="Q618" i="41"/>
  <c r="U471" i="41"/>
  <c r="R515" i="41"/>
  <c r="X442" i="41"/>
  <c r="R472" i="41"/>
  <c r="AB473" i="41"/>
  <c r="Z529" i="41"/>
  <c r="X450" i="41"/>
  <c r="V423" i="41"/>
  <c r="W354" i="41"/>
  <c r="V286" i="41"/>
  <c r="X383" i="41"/>
  <c r="W314" i="41"/>
  <c r="R426" i="41"/>
  <c r="U353" i="41"/>
  <c r="T286" i="41"/>
  <c r="V381" i="41"/>
  <c r="U314" i="41"/>
  <c r="S418" i="41"/>
  <c r="T350" i="41"/>
  <c r="S283" i="41"/>
  <c r="R387" i="41"/>
  <c r="Q320" i="41"/>
  <c r="W425" i="41"/>
  <c r="AB356" i="41"/>
  <c r="AA290" i="41"/>
  <c r="AB387" i="41"/>
  <c r="AA321" i="41"/>
  <c r="T434" i="41"/>
  <c r="Y359" i="41"/>
  <c r="T1016" i="41"/>
  <c r="W1006" i="41"/>
  <c r="U956" i="41"/>
  <c r="S910" i="41"/>
  <c r="Q807" i="41"/>
  <c r="U811" i="41"/>
  <c r="X854" i="41"/>
  <c r="W743" i="41"/>
  <c r="W753" i="41"/>
  <c r="U764" i="41"/>
  <c r="Z780" i="41"/>
  <c r="X744" i="41"/>
  <c r="Q724" i="41"/>
  <c r="AA671" i="41"/>
  <c r="X684" i="41"/>
  <c r="T719" i="41"/>
  <c r="X669" i="41"/>
  <c r="X704" i="41"/>
  <c r="Y664" i="41"/>
  <c r="AA545" i="41"/>
  <c r="U563" i="41"/>
  <c r="X571" i="41"/>
  <c r="AA592" i="41"/>
  <c r="Z616" i="41"/>
  <c r="S549" i="41"/>
  <c r="Y640" i="41"/>
  <c r="V570" i="41"/>
  <c r="T633" i="41"/>
  <c r="Q599" i="41"/>
  <c r="Z565" i="41"/>
  <c r="W531" i="41"/>
  <c r="T497" i="41"/>
  <c r="V617" i="41"/>
  <c r="R584" i="41"/>
  <c r="Z551" i="41"/>
  <c r="W692" i="41"/>
  <c r="Q609" i="41"/>
  <c r="Z575" i="41"/>
  <c r="V628" i="41"/>
  <c r="S594" i="41"/>
  <c r="AA561" i="41"/>
  <c r="W528" i="41"/>
  <c r="Z635" i="41"/>
  <c r="X600" i="41"/>
  <c r="T567" i="41"/>
  <c r="Q533" i="41"/>
  <c r="Z499" i="41"/>
  <c r="Q522" i="41"/>
  <c r="U477" i="41"/>
  <c r="R443" i="41"/>
  <c r="V523" i="41"/>
  <c r="W474" i="41"/>
  <c r="S441" i="41"/>
  <c r="AB506" i="41"/>
  <c r="AA469" i="41"/>
  <c r="T527" i="41"/>
  <c r="Q478" i="41"/>
  <c r="Z444" i="41"/>
  <c r="X524" i="41"/>
  <c r="Y481" i="41"/>
  <c r="U448" i="41"/>
  <c r="U415" i="41"/>
  <c r="Z491" i="41"/>
  <c r="W457" i="41"/>
  <c r="W612" i="41"/>
  <c r="Z510" i="41"/>
  <c r="V470" i="41"/>
  <c r="R437" i="41"/>
  <c r="Z513" i="41"/>
  <c r="AB475" i="41"/>
  <c r="Y441" i="41"/>
  <c r="R509" i="41"/>
  <c r="S471" i="41"/>
  <c r="W519" i="41"/>
  <c r="Q472" i="41"/>
  <c r="Z438" i="41"/>
  <c r="S526" i="41"/>
  <c r="Q482" i="41"/>
  <c r="Y449" i="41"/>
  <c r="Y416" i="41"/>
  <c r="S422" i="41"/>
  <c r="X386" i="41"/>
  <c r="W353" i="41"/>
  <c r="W319" i="41"/>
  <c r="V285" i="41"/>
  <c r="R416" i="41"/>
  <c r="X382" i="41"/>
  <c r="X348" i="41"/>
  <c r="X313" i="41"/>
  <c r="W280" i="41"/>
  <c r="X424" i="41"/>
  <c r="U387" i="41"/>
  <c r="U352" i="41"/>
  <c r="U319" i="41"/>
  <c r="T285" i="41"/>
  <c r="R417" i="41"/>
  <c r="W380" i="41"/>
  <c r="V347" i="41"/>
  <c r="V313" i="41"/>
  <c r="U280" i="41"/>
  <c r="Q417" i="41"/>
  <c r="U383" i="41"/>
  <c r="T349" i="41"/>
  <c r="T316" i="41"/>
  <c r="S282" i="41"/>
  <c r="Y421" i="41"/>
  <c r="S386" i="41"/>
  <c r="R353" i="41"/>
  <c r="R319" i="41"/>
  <c r="Q286" i="41"/>
  <c r="S424" i="41"/>
  <c r="Q389" i="41"/>
  <c r="AB355" i="41"/>
  <c r="AB322" i="41"/>
  <c r="AA289" i="41"/>
  <c r="V421" i="41"/>
  <c r="Q386" i="41"/>
  <c r="AB353" i="41"/>
  <c r="AA320" i="41"/>
  <c r="AA286" i="41"/>
  <c r="AA432" i="41"/>
  <c r="Z391" i="41"/>
  <c r="Y358" i="41"/>
  <c r="S1023" i="41"/>
  <c r="Q1055" i="41"/>
  <c r="Y962" i="41"/>
  <c r="R1013" i="41"/>
  <c r="Q894" i="41"/>
  <c r="X932" i="41"/>
  <c r="S862" i="41"/>
  <c r="W893" i="41"/>
  <c r="Y901" i="41"/>
  <c r="S933" i="41"/>
  <c r="Y884" i="41"/>
  <c r="X796" i="41"/>
  <c r="S811" i="41"/>
  <c r="AA838" i="41"/>
  <c r="AB847" i="41"/>
  <c r="Z728" i="41"/>
  <c r="AB773" i="41"/>
  <c r="AA736" i="41"/>
  <c r="Y798" i="41"/>
  <c r="X748" i="41"/>
  <c r="U713" i="41"/>
  <c r="AB1087" i="41"/>
  <c r="AA872" i="41"/>
  <c r="T949" i="41"/>
  <c r="W844" i="41"/>
  <c r="U812" i="41"/>
  <c r="Y746" i="41"/>
  <c r="R788" i="41"/>
  <c r="T668" i="41"/>
  <c r="U746" i="41"/>
  <c r="Z659" i="41"/>
  <c r="U687" i="41"/>
  <c r="S711" i="41"/>
  <c r="X656" i="41"/>
  <c r="T706" i="41"/>
  <c r="W586" i="41"/>
  <c r="AB605" i="41"/>
  <c r="AB592" i="41"/>
  <c r="S612" i="41"/>
  <c r="AB642" i="41"/>
  <c r="W570" i="41"/>
  <c r="AA504" i="41"/>
  <c r="Y592" i="41"/>
  <c r="U619" i="41"/>
  <c r="AA551" i="41"/>
  <c r="S642" i="41"/>
  <c r="R572" i="41"/>
  <c r="T631" i="41"/>
  <c r="Z563" i="41"/>
  <c r="S581" i="41"/>
  <c r="W515" i="41"/>
  <c r="X587" i="41"/>
  <c r="R519" i="41"/>
  <c r="T504" i="41"/>
  <c r="R431" i="41"/>
  <c r="W462" i="41"/>
  <c r="S489" i="41"/>
  <c r="AA506" i="41"/>
  <c r="V601" i="41"/>
  <c r="Y469" i="41"/>
  <c r="W534" i="41"/>
  <c r="W445" i="41"/>
  <c r="Z490" i="41"/>
  <c r="U552" i="41"/>
  <c r="Q1091" i="41"/>
  <c r="T861" i="41"/>
  <c r="Q882" i="41"/>
  <c r="Q846" i="41"/>
  <c r="T797" i="41"/>
  <c r="Q740" i="41"/>
  <c r="Q751" i="41"/>
  <c r="X675" i="41"/>
  <c r="AA711" i="41"/>
  <c r="AA644" i="41"/>
  <c r="U673" i="41"/>
  <c r="V707" i="41"/>
  <c r="AA664" i="41"/>
  <c r="T641" i="41"/>
  <c r="R505" i="41"/>
  <c r="S646" i="41"/>
  <c r="R672" i="41"/>
  <c r="W571" i="41"/>
  <c r="U597" i="41"/>
  <c r="Z530" i="41"/>
  <c r="X617" i="41"/>
  <c r="Q550" i="41"/>
  <c r="Y578" i="41"/>
  <c r="S510" i="41"/>
  <c r="Q598" i="41"/>
  <c r="W1034" i="41"/>
  <c r="X895" i="41"/>
  <c r="Z847" i="41"/>
  <c r="Y872" i="41"/>
  <c r="T792" i="41"/>
  <c r="V772" i="41"/>
  <c r="T736" i="41"/>
  <c r="AB708" i="41"/>
  <c r="W663" i="41"/>
  <c r="T676" i="41"/>
  <c r="Y706" i="41"/>
  <c r="T661" i="41"/>
  <c r="T696" i="41"/>
  <c r="U656" i="41"/>
  <c r="W537" i="41"/>
  <c r="R553" i="41"/>
  <c r="AB567" i="41"/>
  <c r="T586" i="41"/>
  <c r="R612" i="41"/>
  <c r="W545" i="41"/>
  <c r="U633" i="41"/>
  <c r="Z566" i="41"/>
  <c r="U595" i="41"/>
  <c r="AA527" i="41"/>
  <c r="Z613" i="41"/>
  <c r="R547" i="41"/>
  <c r="U605" i="41"/>
  <c r="Z624" i="41"/>
  <c r="S556" i="41"/>
  <c r="S630" i="41"/>
  <c r="X563" i="41"/>
  <c r="R495" i="41"/>
  <c r="Y473" i="41"/>
  <c r="V511" i="41"/>
  <c r="X637" i="41"/>
  <c r="S465" i="41"/>
  <c r="U474" i="41"/>
  <c r="Q517" i="41"/>
  <c r="Y444" i="41"/>
  <c r="R487" i="41"/>
  <c r="Z584" i="41"/>
  <c r="Z466" i="41"/>
  <c r="Z507" i="41"/>
  <c r="U833" i="41"/>
  <c r="AA636" i="41"/>
  <c r="AA678" i="41"/>
  <c r="X572" i="41"/>
  <c r="Z554" i="41"/>
  <c r="R536" i="41"/>
  <c r="X614" i="41"/>
  <c r="V566" i="41"/>
  <c r="AA572" i="41"/>
  <c r="AB482" i="41"/>
  <c r="Z446" i="41"/>
  <c r="X483" i="41"/>
  <c r="AB453" i="41"/>
  <c r="Z430" i="41"/>
  <c r="S521" i="41"/>
  <c r="AB438" i="41"/>
  <c r="V468" i="41"/>
  <c r="T469" i="41"/>
  <c r="T519" i="41"/>
  <c r="AB446" i="41"/>
  <c r="X418" i="41"/>
  <c r="X350" i="41"/>
  <c r="W282" i="41"/>
  <c r="Y379" i="41"/>
  <c r="Y310" i="41"/>
  <c r="W419" i="41"/>
  <c r="V349" i="41"/>
  <c r="U282" i="41"/>
  <c r="X377" i="41"/>
  <c r="W310" i="41"/>
  <c r="W413" i="41"/>
  <c r="U346" i="41"/>
  <c r="T279" i="41"/>
  <c r="T383" i="41"/>
  <c r="S316" i="41"/>
  <c r="U420" i="41"/>
  <c r="Q352" i="41"/>
  <c r="AB286" i="41"/>
  <c r="R383" i="41"/>
  <c r="AB317" i="41"/>
  <c r="AB423" i="41"/>
  <c r="Z355" i="41"/>
  <c r="Q313" i="41"/>
  <c r="AB280" i="41"/>
  <c r="R412" i="41"/>
  <c r="Q379" i="41"/>
  <c r="Q345" i="41"/>
  <c r="AB312" i="41"/>
  <c r="AB278" i="41"/>
  <c r="X417" i="41"/>
  <c r="AA382" i="41"/>
  <c r="Z349" i="41"/>
  <c r="Z315" i="41"/>
  <c r="Y282" i="41"/>
  <c r="S62" i="41"/>
  <c r="X29" i="41"/>
  <c r="T296" i="41"/>
  <c r="U48" i="41"/>
  <c r="Z313" i="41"/>
  <c r="AA69" i="41"/>
  <c r="Z36" i="41"/>
  <c r="X423" i="41"/>
  <c r="AB62" i="41"/>
  <c r="Q46" i="41"/>
  <c r="U29" i="41"/>
  <c r="U14" i="41"/>
  <c r="V271" i="41"/>
  <c r="AA61" i="41"/>
  <c r="U43" i="41"/>
  <c r="AA27" i="41"/>
  <c r="T42" i="41"/>
  <c r="U270" i="41"/>
  <c r="Z61" i="41"/>
  <c r="Z44" i="41"/>
  <c r="W28" i="41"/>
  <c r="R70" i="41"/>
  <c r="Y316" i="41"/>
  <c r="X66" i="41"/>
  <c r="Q50" i="41"/>
  <c r="T32" i="41"/>
  <c r="Z16" i="41"/>
  <c r="V395" i="41"/>
  <c r="S76" i="41"/>
  <c r="Y60" i="41"/>
  <c r="W42" i="41"/>
  <c r="U942" i="41"/>
  <c r="Y757" i="41"/>
  <c r="W661" i="41"/>
  <c r="X640" i="41"/>
  <c r="AA579" i="41"/>
  <c r="U559" i="41"/>
  <c r="Q548" i="41"/>
  <c r="Y625" i="41"/>
  <c r="R631" i="41"/>
  <c r="Q496" i="41"/>
  <c r="V514" i="41"/>
  <c r="R466" i="41"/>
  <c r="Z518" i="41"/>
  <c r="Q488" i="41"/>
  <c r="Y467" i="41"/>
  <c r="T471" i="41"/>
  <c r="U503" i="41"/>
  <c r="W507" i="41"/>
  <c r="R434" i="41"/>
  <c r="U478" i="41"/>
  <c r="AB632" i="41"/>
  <c r="Y382" i="41"/>
  <c r="X315" i="41"/>
  <c r="Z411" i="41"/>
  <c r="Y344" i="41"/>
  <c r="X276" i="41"/>
  <c r="W383" i="41"/>
  <c r="V315" i="41"/>
  <c r="X411" i="41"/>
  <c r="W343" i="41"/>
  <c r="V276" i="41"/>
  <c r="V379" i="41"/>
  <c r="U312" i="41"/>
  <c r="AB416" i="41"/>
  <c r="S349" i="41"/>
  <c r="R282" i="41"/>
  <c r="R385" i="41"/>
  <c r="Q318" i="41"/>
  <c r="Z416" i="41"/>
  <c r="Q349" i="41"/>
  <c r="AB282" i="41"/>
  <c r="AA387" i="41"/>
  <c r="X328" i="41"/>
  <c r="W295" i="41"/>
  <c r="Z432" i="41"/>
  <c r="X394" i="41"/>
  <c r="X360" i="41"/>
  <c r="W327" i="41"/>
  <c r="W293" i="41"/>
  <c r="V449" i="41"/>
  <c r="U399" i="41"/>
  <c r="U364" i="41"/>
  <c r="U330" i="41"/>
  <c r="T297" i="41"/>
  <c r="Z270" i="41"/>
  <c r="S44" i="41"/>
  <c r="AB270" i="41"/>
  <c r="R63" i="41"/>
  <c r="R887" i="41"/>
  <c r="U724" i="41"/>
  <c r="Z778" i="41"/>
  <c r="Z620" i="41"/>
  <c r="S563" i="41"/>
  <c r="W642" i="41"/>
  <c r="Y540" i="41"/>
  <c r="V615" i="41"/>
  <c r="Z623" i="41"/>
  <c r="T591" i="41"/>
  <c r="AB498" i="41"/>
  <c r="Z457" i="41"/>
  <c r="Z506" i="41"/>
  <c r="Y480" i="41"/>
  <c r="U458" i="41"/>
  <c r="AA464" i="41"/>
  <c r="U494" i="41"/>
  <c r="T494" i="41"/>
  <c r="X426" i="41"/>
  <c r="AB471" i="41"/>
  <c r="X496" i="41"/>
  <c r="AA375" i="41"/>
  <c r="Z308" i="41"/>
  <c r="AB404" i="41"/>
  <c r="AA337" i="41"/>
  <c r="AB558" i="41"/>
  <c r="Y376" i="41"/>
  <c r="X308" i="41"/>
  <c r="Z404" i="41"/>
  <c r="Z336" i="41"/>
  <c r="S494" i="41"/>
  <c r="X372" i="41"/>
  <c r="W305" i="41"/>
  <c r="W409" i="41"/>
  <c r="V342" i="41"/>
  <c r="U275" i="41"/>
  <c r="T378" i="41"/>
  <c r="S311" i="41"/>
  <c r="U409" i="41"/>
  <c r="T342" i="41"/>
  <c r="S275" i="41"/>
  <c r="R380" i="41"/>
  <c r="Y325" i="41"/>
  <c r="X292" i="41"/>
  <c r="Z426" i="41"/>
  <c r="Y391" i="41"/>
  <c r="Y357" i="41"/>
  <c r="X324" i="41"/>
  <c r="X290" i="41"/>
  <c r="S440" i="41"/>
  <c r="W394" i="41"/>
  <c r="V361" i="41"/>
  <c r="V327" i="41"/>
  <c r="U294" i="41"/>
  <c r="AA74" i="41"/>
  <c r="W41" i="41"/>
  <c r="W57" i="41"/>
  <c r="S60" i="41"/>
  <c r="U26" i="41"/>
  <c r="T295" i="41"/>
  <c r="Z49" i="41"/>
  <c r="R16" i="41"/>
  <c r="Y72" i="41"/>
  <c r="S52" i="41"/>
  <c r="Y35" i="41"/>
  <c r="S19" i="41"/>
  <c r="T422" i="41"/>
  <c r="Y67" i="41"/>
  <c r="S51" i="41"/>
  <c r="S33" i="41"/>
  <c r="X17" i="41"/>
  <c r="Q339" i="41"/>
  <c r="X67" i="41"/>
  <c r="R51" i="41"/>
  <c r="AA34" i="41"/>
  <c r="T18" i="41"/>
  <c r="AA379" i="41"/>
  <c r="V72" i="41"/>
  <c r="AA56" i="41"/>
  <c r="U38" i="41"/>
  <c r="R22" i="41"/>
  <c r="Q38" i="41"/>
  <c r="AB306" i="41"/>
  <c r="W66" i="41"/>
  <c r="AB50" i="41"/>
  <c r="W56" i="41"/>
  <c r="R40" i="41"/>
  <c r="Q70" i="41"/>
  <c r="R21" i="41"/>
  <c r="X55" i="41"/>
  <c r="V394" i="41"/>
  <c r="T37" i="41"/>
  <c r="T70" i="41"/>
  <c r="S25" i="41"/>
  <c r="Y315" i="41"/>
  <c r="AA57" i="41"/>
  <c r="W35" i="41"/>
  <c r="U18" i="41"/>
  <c r="W437" i="41"/>
  <c r="X75" i="41"/>
  <c r="V51" i="41"/>
  <c r="R421" i="41"/>
  <c r="X362" i="41"/>
  <c r="Q390" i="41"/>
  <c r="AB431" i="41"/>
  <c r="Y476" i="41"/>
  <c r="T490" i="41"/>
  <c r="S669" i="41"/>
  <c r="Q17" i="41"/>
  <c r="X33" i="41"/>
  <c r="X51" i="41"/>
  <c r="R67" i="41"/>
  <c r="W321" i="41"/>
  <c r="AB18" i="41"/>
  <c r="W34" i="41"/>
  <c r="Y52" i="41"/>
  <c r="T68" i="41"/>
  <c r="S368" i="41"/>
  <c r="W322" i="41"/>
  <c r="Y30" i="41"/>
  <c r="S47" i="41"/>
  <c r="W63" i="41"/>
  <c r="AB305" i="41"/>
  <c r="R14" i="41"/>
  <c r="Z30" i="41"/>
  <c r="X61" i="41"/>
  <c r="AA419" i="41"/>
  <c r="Q33" i="41"/>
  <c r="W67" i="41"/>
  <c r="T398" i="41"/>
  <c r="AA46" i="41"/>
  <c r="U271" i="41"/>
  <c r="X28" i="41"/>
  <c r="AA62" i="41"/>
  <c r="V14" i="41"/>
  <c r="X47" i="41"/>
  <c r="W30" i="41"/>
  <c r="Z72" i="41"/>
  <c r="S59" i="41"/>
  <c r="V293" i="41"/>
  <c r="Z437" i="41"/>
  <c r="Y390" i="41"/>
  <c r="R379" i="41"/>
  <c r="T310" i="41"/>
  <c r="W408" i="41"/>
  <c r="Z335" i="41"/>
  <c r="Z543" i="41"/>
  <c r="AB374" i="41"/>
  <c r="U492" i="41"/>
  <c r="U472" i="41"/>
  <c r="T547" i="41"/>
  <c r="S622" i="41"/>
  <c r="Q789" i="41"/>
  <c r="R750" i="41"/>
  <c r="AA32" i="41"/>
  <c r="T62" i="41"/>
  <c r="S17" i="41"/>
  <c r="Z51" i="41"/>
  <c r="U362" i="41"/>
  <c r="R25" i="41"/>
  <c r="X58" i="41"/>
  <c r="U61" i="41"/>
  <c r="AB41" i="41"/>
  <c r="Q15" i="41"/>
  <c r="AB307" i="41"/>
  <c r="AA60" i="41"/>
  <c r="Z42" i="41"/>
  <c r="Y28" i="41"/>
  <c r="T52" i="41"/>
  <c r="R65" i="41"/>
  <c r="AB348" i="41"/>
  <c r="AA390" i="41"/>
  <c r="AA421" i="41"/>
  <c r="U289" i="41"/>
  <c r="Q538" i="41"/>
  <c r="AA624" i="41"/>
  <c r="R28" i="41"/>
  <c r="Y22" i="41"/>
  <c r="AB38" i="41"/>
  <c r="V56" i="41"/>
  <c r="Q72" i="41"/>
  <c r="S366" i="41"/>
  <c r="W23" i="41"/>
  <c r="Y39" i="41"/>
  <c r="X57" i="41"/>
  <c r="R73" i="41"/>
  <c r="Q408" i="41"/>
  <c r="Z19" i="41"/>
  <c r="T35" i="41"/>
  <c r="Z52" i="41"/>
  <c r="U68" i="41"/>
  <c r="Q409" i="41"/>
  <c r="AA19" i="41"/>
  <c r="U37" i="41"/>
  <c r="U71" i="41"/>
  <c r="Q304" i="41"/>
  <c r="S43" i="41"/>
  <c r="T271" i="41"/>
  <c r="AA23" i="41"/>
  <c r="AB56" i="41"/>
  <c r="X389" i="41"/>
  <c r="W38" i="41"/>
  <c r="X72" i="41"/>
  <c r="Z24" i="41"/>
  <c r="R57" i="41"/>
  <c r="Q27" i="41"/>
  <c r="Q414" i="41"/>
  <c r="T16" i="41"/>
  <c r="S336" i="41"/>
  <c r="U297" i="41"/>
  <c r="V443" i="41"/>
  <c r="Z290" i="41"/>
  <c r="AA393" i="41"/>
  <c r="R320" i="41"/>
  <c r="AB421" i="41"/>
  <c r="V352" i="41"/>
  <c r="X420" i="41"/>
  <c r="Q515" i="41"/>
  <c r="Q553" i="41"/>
  <c r="R508" i="41"/>
  <c r="R613" i="41"/>
  <c r="AB959" i="41"/>
  <c r="S85" i="41"/>
  <c r="Y1316" i="41"/>
  <c r="T1220" i="41"/>
  <c r="Y1279" i="41"/>
  <c r="V1226" i="41"/>
  <c r="R1267" i="41"/>
  <c r="X1260" i="41"/>
  <c r="X1192" i="41"/>
  <c r="R1148" i="41"/>
  <c r="AB1186" i="41"/>
  <c r="Y1201" i="41"/>
  <c r="X1152" i="41"/>
  <c r="U1191" i="41"/>
  <c r="S1144" i="41"/>
  <c r="W1188" i="41"/>
  <c r="Y1198" i="41"/>
  <c r="W1175" i="41"/>
  <c r="U1152" i="41"/>
  <c r="AB1202" i="41"/>
  <c r="S1178" i="41"/>
  <c r="Z1158" i="41"/>
  <c r="Y1300" i="41"/>
  <c r="AB1248" i="41"/>
  <c r="Q1153" i="41"/>
  <c r="W1180" i="41"/>
  <c r="Q1148" i="41"/>
  <c r="U1179" i="41"/>
  <c r="T1154" i="41"/>
  <c r="AB161" i="41"/>
  <c r="T1257" i="41"/>
  <c r="V1262" i="41"/>
  <c r="V1210" i="41"/>
  <c r="Z1163" i="41"/>
  <c r="S1203" i="41"/>
  <c r="T1167" i="41"/>
  <c r="U1255" i="41"/>
  <c r="T1323" i="41"/>
  <c r="R112" i="41"/>
  <c r="AA157" i="41"/>
  <c r="R161" i="41"/>
  <c r="Z137" i="41"/>
  <c r="R1321" i="41"/>
  <c r="T192" i="41"/>
  <c r="AB138" i="41"/>
  <c r="W172" i="41"/>
  <c r="T94" i="41"/>
  <c r="U89" i="41"/>
  <c r="Y1276" i="41"/>
  <c r="Z1299" i="41"/>
  <c r="AA1321" i="41"/>
  <c r="AA98" i="41"/>
  <c r="Y1285" i="41"/>
  <c r="Z1308" i="41"/>
  <c r="Q84" i="41"/>
  <c r="U106" i="41"/>
  <c r="Y1295" i="41"/>
  <c r="W1320" i="41"/>
  <c r="S105" i="41"/>
  <c r="AA1303" i="41"/>
  <c r="Y1257" i="41"/>
  <c r="Z1207" i="41"/>
  <c r="R1239" i="41"/>
  <c r="S1249" i="41"/>
  <c r="AB188" i="41"/>
  <c r="AA181" i="41"/>
  <c r="R201" i="41"/>
  <c r="Q1286" i="41"/>
  <c r="AB104" i="41"/>
  <c r="Y1288" i="41"/>
  <c r="Z1311" i="41"/>
  <c r="T86" i="41"/>
  <c r="X1275" i="41"/>
  <c r="X1299" i="41"/>
  <c r="Z1320" i="41"/>
  <c r="Y96" i="41"/>
  <c r="Y1283" i="41"/>
  <c r="Y1307" i="41"/>
  <c r="AB83" i="41"/>
  <c r="Y1281" i="41"/>
  <c r="Q1313" i="41"/>
  <c r="Z1269" i="41"/>
  <c r="AB1217" i="41"/>
  <c r="T1249" i="41"/>
  <c r="U1259" i="41"/>
  <c r="Q184" i="41"/>
  <c r="AA176" i="41"/>
  <c r="S113" i="41"/>
  <c r="V1281" i="41"/>
  <c r="AB102" i="41"/>
  <c r="Z1287" i="41"/>
  <c r="AA1310" i="41"/>
  <c r="T85" i="41"/>
  <c r="Y1274" i="41"/>
  <c r="Y1298" i="41"/>
  <c r="AA1319" i="41"/>
  <c r="Z95" i="41"/>
  <c r="Z1282" i="41"/>
  <c r="Z1306" i="41"/>
  <c r="AB82" i="41"/>
  <c r="Z1280" i="41"/>
  <c r="R1312" i="41"/>
  <c r="AA1268" i="41"/>
  <c r="Q1216" i="41"/>
  <c r="U1248" i="41"/>
  <c r="V1258" i="41"/>
  <c r="Q192" i="41"/>
  <c r="S138" i="41"/>
  <c r="AB119" i="41"/>
  <c r="V1318" i="41"/>
  <c r="S1283" i="41"/>
  <c r="W171" i="41"/>
  <c r="Y176" i="41"/>
  <c r="Q124" i="41"/>
  <c r="Y80" i="41"/>
  <c r="W81" i="41"/>
  <c r="AA103" i="41"/>
  <c r="V1290" i="41"/>
  <c r="V1314" i="41"/>
  <c r="Q90" i="41"/>
  <c r="T1278" i="41"/>
  <c r="U1301" i="41"/>
  <c r="U1324" i="41"/>
  <c r="W99" i="41"/>
  <c r="V1285" i="41"/>
  <c r="Q1314" i="41"/>
  <c r="U99" i="41"/>
  <c r="U1297" i="41"/>
  <c r="S1251" i="41"/>
  <c r="S102" i="41"/>
  <c r="X1233" i="41"/>
  <c r="Y1243" i="41"/>
  <c r="X187" i="41"/>
  <c r="W153" i="41"/>
  <c r="AA134" i="41"/>
  <c r="R101" i="41"/>
  <c r="S95" i="41"/>
  <c r="T1281" i="41"/>
  <c r="U1304" i="41"/>
  <c r="V79" i="41"/>
  <c r="Y102" i="41"/>
  <c r="T1290" i="41"/>
  <c r="U1313" i="41"/>
  <c r="AB89" i="41"/>
  <c r="T1276" i="41"/>
  <c r="U1299" i="41"/>
  <c r="S1324" i="41"/>
  <c r="S1275" i="41"/>
  <c r="W1307" i="41"/>
  <c r="T1263" i="41"/>
  <c r="V1211" i="41"/>
  <c r="Z1243" i="41"/>
  <c r="AA1253" i="41"/>
  <c r="S145" i="41"/>
  <c r="T1296" i="41"/>
  <c r="R1296" i="41"/>
  <c r="Z1274" i="41"/>
  <c r="Q92" i="41"/>
  <c r="AB1318" i="41"/>
  <c r="T1301" i="41"/>
  <c r="AA1280" i="41"/>
  <c r="S107" i="41"/>
  <c r="AA1277" i="41"/>
  <c r="Y1269" i="41"/>
  <c r="X1244" i="41"/>
  <c r="AB1264" i="41"/>
  <c r="AB1214" i="41"/>
  <c r="Y1241" i="41"/>
  <c r="U1320" i="41"/>
  <c r="Y1227" i="41"/>
  <c r="Y1251" i="41"/>
  <c r="Y1202" i="41"/>
  <c r="AA1236" i="41"/>
  <c r="X1263" i="41"/>
  <c r="Z193" i="41"/>
  <c r="T139" i="41"/>
  <c r="V1316" i="41"/>
  <c r="AA1298" i="41"/>
  <c r="U1278" i="41"/>
  <c r="AA94" i="41"/>
  <c r="Y1320" i="41"/>
  <c r="S1301" i="41"/>
  <c r="AB1290" i="41"/>
  <c r="T1285" i="41"/>
  <c r="AA1206" i="41"/>
  <c r="Q1264" i="41"/>
  <c r="T1297" i="41"/>
  <c r="R1224" i="41"/>
  <c r="AA1251" i="41"/>
  <c r="AB1201" i="41"/>
  <c r="X197" i="41"/>
  <c r="T1295" i="41"/>
  <c r="Q98" i="41"/>
  <c r="V78" i="41"/>
  <c r="AA1308" i="41"/>
  <c r="W1286" i="41"/>
  <c r="W101" i="41"/>
  <c r="AA84" i="41"/>
  <c r="AA82" i="41"/>
  <c r="W1247" i="41"/>
  <c r="AA1242" i="41"/>
  <c r="Y1218" i="41"/>
  <c r="S1248" i="41"/>
  <c r="Q1287" i="41"/>
  <c r="Q1224" i="41"/>
  <c r="AA1263" i="41"/>
  <c r="W126" i="41"/>
  <c r="X196" i="41"/>
  <c r="U88" i="41"/>
  <c r="V1315" i="41"/>
  <c r="Q1295" i="41"/>
  <c r="X1274" i="41"/>
  <c r="AA90" i="41"/>
  <c r="Z1318" i="41"/>
  <c r="AA1304" i="41"/>
  <c r="AB1302" i="41"/>
  <c r="Y1220" i="41"/>
  <c r="Q1215" i="41"/>
  <c r="AB1203" i="41"/>
  <c r="V1233" i="41"/>
  <c r="S1259" i="41"/>
  <c r="T1209" i="41"/>
  <c r="S1246" i="41"/>
  <c r="R1271" i="41"/>
  <c r="S1220" i="41"/>
  <c r="U1254" i="41"/>
  <c r="V1204" i="41"/>
  <c r="R1232" i="41"/>
  <c r="AB175" i="41"/>
  <c r="X81" i="41"/>
  <c r="V1279" i="41"/>
  <c r="R92" i="41"/>
  <c r="Y1322" i="41"/>
  <c r="S1303" i="41"/>
  <c r="AA1281" i="41"/>
  <c r="W98" i="41"/>
  <c r="W94" i="41"/>
  <c r="W1259" i="41"/>
  <c r="AA1254" i="41"/>
  <c r="Z1230" i="41"/>
  <c r="X1255" i="41"/>
  <c r="X1206" i="41"/>
  <c r="U1233" i="41"/>
  <c r="T1270" i="41"/>
  <c r="U1219" i="41"/>
  <c r="S98" i="41"/>
  <c r="U1291" i="41"/>
  <c r="X1286" i="41"/>
  <c r="U1275" i="41"/>
  <c r="R1276" i="41"/>
  <c r="S1214" i="41"/>
  <c r="Q1214" i="41"/>
  <c r="U1209" i="41"/>
  <c r="R1199" i="41"/>
  <c r="Q1211" i="41"/>
  <c r="AA1224" i="41"/>
  <c r="Z1249" i="41"/>
  <c r="U1266" i="41"/>
  <c r="Q1208" i="41"/>
  <c r="W1250" i="41"/>
  <c r="X1200" i="41"/>
  <c r="V1185" i="41"/>
  <c r="W1135" i="41"/>
  <c r="Y1169" i="41"/>
  <c r="Y1180" i="41"/>
  <c r="S1185" i="41"/>
  <c r="X163" i="41"/>
  <c r="U85" i="41"/>
  <c r="W1324" i="41"/>
  <c r="R1315" i="41"/>
  <c r="V1309" i="41"/>
  <c r="T1250" i="41"/>
  <c r="W1245" i="41"/>
  <c r="Z1228" i="41"/>
  <c r="W1218" i="41"/>
  <c r="Z1226" i="41"/>
  <c r="Z1238" i="41"/>
  <c r="X1264" i="41"/>
  <c r="X1202" i="41"/>
  <c r="Q1220" i="41"/>
  <c r="W1263" i="41"/>
  <c r="Y1211" i="41"/>
  <c r="Q1201" i="41"/>
  <c r="X1146" i="41"/>
  <c r="Z1180" i="41"/>
  <c r="Z1191" i="41"/>
  <c r="R1198" i="41"/>
  <c r="U191" i="41"/>
  <c r="T90" i="41"/>
  <c r="X1324" i="41"/>
  <c r="Q1317" i="41"/>
  <c r="X1308" i="41"/>
  <c r="Z1316" i="41"/>
  <c r="AB1253" i="41"/>
  <c r="W1269" i="41"/>
  <c r="Q1262" i="41"/>
  <c r="Z1264" i="41"/>
  <c r="U1268" i="41"/>
  <c r="T1207" i="41"/>
  <c r="S1232" i="41"/>
  <c r="Z1248" i="41"/>
  <c r="S1193" i="41"/>
  <c r="Y1236" i="41"/>
  <c r="Y1271" i="41"/>
  <c r="X1171" i="41"/>
  <c r="T1240" i="41"/>
  <c r="AB1153" i="41"/>
  <c r="AA1166" i="41"/>
  <c r="U1171" i="41"/>
  <c r="T1319" i="41"/>
  <c r="S1281" i="41"/>
  <c r="Y1273" i="41"/>
  <c r="X98" i="41"/>
  <c r="U100" i="41"/>
  <c r="Y1208" i="41"/>
  <c r="U1210" i="41"/>
  <c r="Z1204" i="41"/>
  <c r="T99" i="41"/>
  <c r="U1207" i="41"/>
  <c r="R1221" i="41"/>
  <c r="R1245" i="41"/>
  <c r="Y1262" i="41"/>
  <c r="T1205" i="41"/>
  <c r="Z1247" i="41"/>
  <c r="AB1195" i="41"/>
  <c r="Y1182" i="41"/>
  <c r="AA1130" i="41"/>
  <c r="AB1166" i="41"/>
  <c r="U151" i="41"/>
  <c r="AB1285" i="41"/>
  <c r="X107" i="41"/>
  <c r="X101" i="41"/>
  <c r="Y91" i="41"/>
  <c r="V94" i="41"/>
  <c r="V1271" i="41"/>
  <c r="W1244" i="41"/>
  <c r="R1236" i="41"/>
  <c r="X1241" i="41"/>
  <c r="AA1249" i="41"/>
  <c r="V1307" i="41"/>
  <c r="Y1213" i="41"/>
  <c r="S1231" i="41"/>
  <c r="Z1272" i="41"/>
  <c r="AB1220" i="41"/>
  <c r="AA1256" i="41"/>
  <c r="AA1155" i="41"/>
  <c r="Q1189" i="41"/>
  <c r="AB1207" i="41"/>
  <c r="S1266" i="41"/>
  <c r="U148" i="41"/>
  <c r="Z1275" i="41"/>
  <c r="Z99" i="41"/>
  <c r="AB88" i="41"/>
  <c r="Q80" i="41"/>
  <c r="AB1267" i="41"/>
  <c r="AB1265" i="41"/>
  <c r="AA1240" i="41"/>
  <c r="W1231" i="41"/>
  <c r="Q1236" i="41"/>
  <c r="R1246" i="41"/>
  <c r="Q1271" i="41"/>
  <c r="Q1209" i="41"/>
  <c r="V1227" i="41"/>
  <c r="Q1269" i="41"/>
  <c r="S1217" i="41"/>
  <c r="T1284" i="41"/>
  <c r="R1152" i="41"/>
  <c r="T1186" i="41"/>
  <c r="AB1200" i="41"/>
  <c r="X1210" i="41"/>
  <c r="AA1152" i="41"/>
  <c r="U1307" i="41"/>
  <c r="T1305" i="41"/>
  <c r="AA1296" i="41"/>
  <c r="W1285" i="41"/>
  <c r="U1285" i="41"/>
  <c r="W1222" i="41"/>
  <c r="V1221" i="41"/>
  <c r="AA1215" i="41"/>
  <c r="X1205" i="41"/>
  <c r="Z1214" i="41"/>
  <c r="W1228" i="41"/>
  <c r="W1252" i="41"/>
  <c r="Q1270" i="41"/>
  <c r="Z1211" i="41"/>
  <c r="T1253" i="41"/>
  <c r="U1203" i="41"/>
  <c r="S1188" i="41"/>
  <c r="T1138" i="41"/>
  <c r="V1172" i="41"/>
  <c r="V1183" i="41"/>
  <c r="AB1188" i="41"/>
  <c r="R91" i="41"/>
  <c r="AB81" i="41"/>
  <c r="AA1216" i="41"/>
  <c r="X1253" i="41"/>
  <c r="R1257" i="41"/>
  <c r="AA1198" i="41"/>
  <c r="Q1254" i="41"/>
  <c r="X1170" i="41"/>
  <c r="X1180" i="41"/>
  <c r="Q1186" i="41"/>
  <c r="Q1137" i="41"/>
  <c r="Q1173" i="41"/>
  <c r="AB1185" i="41"/>
  <c r="AB1136" i="41"/>
  <c r="Y1175" i="41"/>
  <c r="R1254" i="41"/>
  <c r="W1163" i="41"/>
  <c r="V1163" i="41"/>
  <c r="AB1181" i="41"/>
  <c r="R1129" i="41"/>
  <c r="S1092" i="41"/>
  <c r="W1291" i="41"/>
  <c r="AB1281" i="41"/>
  <c r="Q1228" i="41"/>
  <c r="W1255" i="41"/>
  <c r="V1242" i="41"/>
  <c r="AB1258" i="41"/>
  <c r="W1225" i="41"/>
  <c r="S1139" i="41"/>
  <c r="W1170" i="41"/>
  <c r="Y1247" i="41"/>
  <c r="S1159" i="41"/>
  <c r="AA1195" i="41"/>
  <c r="T1145" i="41"/>
  <c r="R1158" i="41"/>
  <c r="V1201" i="41"/>
  <c r="AA1148" i="41"/>
  <c r="X1187" i="41"/>
  <c r="X1186" i="41"/>
  <c r="AB128" i="41"/>
  <c r="X162" i="41"/>
  <c r="R124" i="41"/>
  <c r="Z155" i="41"/>
  <c r="U114" i="41"/>
  <c r="Y136" i="41"/>
  <c r="V171" i="41"/>
  <c r="Q130" i="41"/>
  <c r="X189" i="41"/>
  <c r="Q125" i="41"/>
  <c r="Z165" i="41"/>
  <c r="V115" i="41"/>
  <c r="Q138" i="41"/>
  <c r="W110" i="41"/>
  <c r="AB142" i="41"/>
  <c r="W193" i="41"/>
  <c r="T121" i="41"/>
  <c r="T159" i="41"/>
  <c r="R123" i="41"/>
  <c r="U116" i="41"/>
  <c r="V144" i="41"/>
  <c r="W175" i="41"/>
  <c r="R127" i="41"/>
  <c r="Y152" i="41"/>
  <c r="X169" i="41"/>
  <c r="AA160" i="41"/>
  <c r="U198" i="41"/>
  <c r="W194" i="41"/>
  <c r="Q176" i="41"/>
  <c r="U161" i="41"/>
  <c r="S153" i="41"/>
  <c r="W115" i="41"/>
  <c r="U202" i="41"/>
  <c r="Z157" i="41"/>
  <c r="AB144" i="41"/>
  <c r="S134" i="41"/>
  <c r="V116" i="41"/>
  <c r="Y111" i="41"/>
  <c r="Y181" i="41"/>
  <c r="T166" i="41"/>
  <c r="U154" i="41"/>
  <c r="AA144" i="41"/>
  <c r="V131" i="41"/>
  <c r="T122" i="41"/>
  <c r="X111" i="41"/>
  <c r="R130" i="41"/>
  <c r="X217" i="41"/>
  <c r="U261" i="41"/>
  <c r="AB243" i="41"/>
  <c r="Q207" i="41"/>
  <c r="AB211" i="41"/>
  <c r="Z215" i="41"/>
  <c r="Y219" i="41"/>
  <c r="X223" i="41"/>
  <c r="V227" i="41"/>
  <c r="U231" i="41"/>
  <c r="T235" i="41"/>
  <c r="R240" i="41"/>
  <c r="AB244" i="41"/>
  <c r="AA248" i="41"/>
  <c r="Z252" i="41"/>
  <c r="X256" i="41"/>
  <c r="W260" i="41"/>
  <c r="V264" i="41"/>
  <c r="U259" i="41"/>
  <c r="R208" i="41"/>
  <c r="AB212" i="41"/>
  <c r="AA216" i="41"/>
  <c r="Z220" i="41"/>
  <c r="X224" i="41"/>
  <c r="W228" i="41"/>
  <c r="V232" i="41"/>
  <c r="S238" i="41"/>
  <c r="R242" i="41"/>
  <c r="Q246" i="41"/>
  <c r="AA250" i="41"/>
  <c r="Z254" i="41"/>
  <c r="Y258" i="41"/>
  <c r="W262" i="41"/>
  <c r="V266" i="41"/>
  <c r="V221" i="41"/>
  <c r="X252" i="41"/>
  <c r="T230" i="41"/>
  <c r="W258" i="41"/>
  <c r="S208" i="41"/>
  <c r="Q212" i="41"/>
  <c r="AB216" i="41"/>
  <c r="AA220" i="41"/>
  <c r="Y224" i="41"/>
  <c r="X228" i="41"/>
  <c r="W232" i="41"/>
  <c r="U236" i="41"/>
  <c r="S241" i="41"/>
  <c r="R245" i="41"/>
  <c r="Q249" i="41"/>
  <c r="AA253" i="41"/>
  <c r="Z257" i="41"/>
  <c r="Y261" i="41"/>
  <c r="W265" i="41"/>
  <c r="W218" i="41"/>
  <c r="S265" i="41"/>
  <c r="AA245" i="41"/>
  <c r="T207" i="41"/>
  <c r="S211" i="41"/>
  <c r="Q215" i="41"/>
  <c r="AB219" i="41"/>
  <c r="AA223" i="41"/>
  <c r="Y227" i="41"/>
  <c r="X231" i="41"/>
  <c r="W235" i="41"/>
  <c r="T241" i="41"/>
  <c r="S245" i="41"/>
  <c r="R249" i="41"/>
  <c r="AB253" i="41"/>
  <c r="AA257" i="41"/>
  <c r="Z261" i="41"/>
  <c r="X265" i="41"/>
  <c r="Z209" i="41"/>
  <c r="AA210" i="41"/>
  <c r="Z248" i="41"/>
  <c r="U208" i="41"/>
  <c r="S212" i="41"/>
  <c r="R216" i="41"/>
  <c r="Q220" i="41"/>
  <c r="AA224" i="41"/>
  <c r="Z228" i="41"/>
  <c r="Y232" i="41"/>
  <c r="W236" i="41"/>
  <c r="U241" i="41"/>
  <c r="T245" i="41"/>
  <c r="S249" i="41"/>
  <c r="Q253" i="41"/>
  <c r="AB257" i="41"/>
  <c r="AA261" i="41"/>
  <c r="Y265" i="41"/>
  <c r="Y212" i="41"/>
  <c r="T262" i="41"/>
  <c r="U229" i="41"/>
  <c r="V206" i="41"/>
  <c r="U210" i="41"/>
  <c r="T214" i="41"/>
  <c r="R218" i="41"/>
  <c r="Q222" i="41"/>
  <c r="AB226" i="41"/>
  <c r="Z230" i="41"/>
  <c r="Y234" i="41"/>
  <c r="W239" i="41"/>
  <c r="V243" i="41"/>
  <c r="T247" i="41"/>
  <c r="S251" i="41"/>
  <c r="R255" i="41"/>
  <c r="AB259" i="41"/>
  <c r="AA263" i="41"/>
  <c r="Z267" i="41"/>
  <c r="Q236" i="41"/>
  <c r="T263" i="41"/>
  <c r="T231" i="41"/>
  <c r="U262" i="41"/>
  <c r="V209" i="41"/>
  <c r="U213" i="41"/>
  <c r="T217" i="41"/>
  <c r="R221" i="41"/>
  <c r="Q225" i="41"/>
  <c r="AB229" i="41"/>
  <c r="Z233" i="41"/>
  <c r="X239" i="41"/>
  <c r="W243" i="41"/>
  <c r="U247" i="41"/>
  <c r="T251" i="41"/>
  <c r="S255" i="41"/>
  <c r="Q259" i="41"/>
  <c r="AB263" i="41"/>
  <c r="AA267" i="41"/>
  <c r="S232" i="41"/>
  <c r="T264" i="41"/>
  <c r="Z247" i="41"/>
  <c r="X207" i="41"/>
  <c r="W211" i="41"/>
  <c r="U215" i="41"/>
  <c r="T219" i="41"/>
  <c r="S223" i="41"/>
  <c r="Q227" i="41"/>
  <c r="AB231" i="41"/>
  <c r="AA235" i="41"/>
  <c r="Y240" i="41"/>
  <c r="W244" i="41"/>
  <c r="V248" i="41"/>
  <c r="U252" i="41"/>
  <c r="S256" i="41"/>
  <c r="R260" i="41"/>
  <c r="Q264" i="41"/>
  <c r="X215" i="41"/>
  <c r="V256" i="41"/>
  <c r="X218" i="41"/>
  <c r="X255" i="41"/>
  <c r="Y208" i="41"/>
  <c r="W212" i="41"/>
  <c r="V216" i="41"/>
  <c r="U220" i="41"/>
  <c r="S224" i="41"/>
  <c r="R228" i="41"/>
  <c r="Q232" i="41"/>
  <c r="Z238" i="41"/>
  <c r="Y242" i="41"/>
  <c r="X246" i="41"/>
  <c r="V250" i="41"/>
  <c r="U254" i="41"/>
  <c r="T258" i="41"/>
  <c r="R262" i="41"/>
  <c r="Q266" i="41"/>
  <c r="X216" i="41"/>
  <c r="X251" i="41"/>
  <c r="T232" i="41"/>
  <c r="Z206" i="41"/>
  <c r="Y210" i="41"/>
  <c r="X214" i="41"/>
  <c r="V218" i="41"/>
  <c r="U222" i="41"/>
  <c r="T226" i="41"/>
  <c r="R230" i="41"/>
  <c r="Q234" i="41"/>
  <c r="AA239" i="41"/>
  <c r="Z243" i="41"/>
  <c r="X247" i="41"/>
  <c r="W251" i="41"/>
  <c r="V255" i="41"/>
  <c r="T259" i="41"/>
  <c r="S263" i="41"/>
  <c r="W113" i="41"/>
  <c r="T186" i="41"/>
  <c r="V192" i="41"/>
  <c r="V137" i="41"/>
  <c r="AB174" i="41"/>
  <c r="X177" i="41"/>
  <c r="Y137" i="41"/>
  <c r="U136" i="41"/>
  <c r="S179" i="41"/>
  <c r="W174" i="41"/>
  <c r="X200" i="41"/>
  <c r="W169" i="41"/>
  <c r="AB145" i="41"/>
  <c r="Y146" i="41"/>
  <c r="Z170" i="41"/>
  <c r="X180" i="41"/>
  <c r="W133" i="41"/>
  <c r="W123" i="41"/>
  <c r="W1292" i="41"/>
  <c r="U94" i="41"/>
  <c r="AB130" i="41"/>
  <c r="X137" i="41"/>
  <c r="U145" i="41"/>
  <c r="T152" i="41"/>
  <c r="T155" i="41"/>
  <c r="Z143" i="41"/>
  <c r="U204" i="41"/>
  <c r="Y155" i="41"/>
  <c r="T144" i="41"/>
  <c r="U189" i="41"/>
  <c r="AA190" i="41"/>
  <c r="Y201" i="41"/>
  <c r="X182" i="41"/>
  <c r="Q113" i="41"/>
  <c r="Z119" i="41"/>
  <c r="W127" i="41"/>
  <c r="W124" i="41"/>
  <c r="Z110" i="41"/>
  <c r="Y157" i="41"/>
  <c r="U137" i="41"/>
  <c r="W148" i="41"/>
  <c r="AB159" i="41"/>
  <c r="V166" i="41"/>
  <c r="X154" i="41"/>
  <c r="T126" i="41"/>
  <c r="T188" i="41"/>
  <c r="R136" i="41"/>
  <c r="AA146" i="41"/>
  <c r="T158" i="41"/>
  <c r="X164" i="41"/>
  <c r="V151" i="41"/>
  <c r="T125" i="41"/>
  <c r="S1297" i="41"/>
  <c r="T98" i="41"/>
  <c r="AB126" i="41"/>
  <c r="Q132" i="41"/>
  <c r="W137" i="41"/>
  <c r="S156" i="41"/>
  <c r="S159" i="41"/>
  <c r="Y147" i="41"/>
  <c r="S168" i="41"/>
  <c r="X159" i="41"/>
  <c r="R148" i="41"/>
  <c r="T193" i="41"/>
  <c r="Z194" i="41"/>
  <c r="T183" i="41"/>
  <c r="Z174" i="41"/>
  <c r="Q204" i="41"/>
  <c r="AB115" i="41"/>
  <c r="X122" i="41"/>
  <c r="Y118" i="41"/>
  <c r="AB183" i="41"/>
  <c r="W149" i="41"/>
  <c r="R1322" i="41"/>
  <c r="U162" i="41"/>
  <c r="S175" i="41"/>
  <c r="W188" i="41"/>
  <c r="S110" i="41"/>
  <c r="S184" i="41"/>
  <c r="U187" i="41"/>
  <c r="AB172" i="41"/>
  <c r="T134" i="41"/>
  <c r="AA187" i="41"/>
  <c r="U175" i="41"/>
  <c r="V194" i="41"/>
  <c r="Y198" i="41"/>
  <c r="S190" i="41"/>
  <c r="S133" i="41"/>
  <c r="AA143" i="41"/>
  <c r="AA154" i="41"/>
  <c r="Z159" i="41"/>
  <c r="Q148" i="41"/>
  <c r="V121" i="41"/>
  <c r="AA131" i="41"/>
  <c r="U142" i="41"/>
  <c r="V153" i="41"/>
  <c r="Q158" i="41"/>
  <c r="V143" i="41"/>
  <c r="V119" i="41"/>
  <c r="S169" i="41"/>
  <c r="AB182" i="41"/>
  <c r="Z134" i="41"/>
  <c r="R187" i="41"/>
  <c r="T191" i="41"/>
  <c r="AA175" i="41"/>
  <c r="T136" i="41"/>
  <c r="U194" i="41"/>
  <c r="T177" i="41"/>
  <c r="U196" i="41"/>
  <c r="Y200" i="41"/>
  <c r="R192" i="41"/>
  <c r="X130" i="41"/>
  <c r="Z138" i="41"/>
  <c r="Y151" i="41"/>
  <c r="Z154" i="41"/>
  <c r="U138" i="41"/>
  <c r="W118" i="41"/>
  <c r="Q147" i="41"/>
  <c r="V158" i="41"/>
  <c r="V170" i="41"/>
  <c r="Z184" i="41"/>
  <c r="S170" i="41"/>
  <c r="Z139" i="41"/>
  <c r="AB190" i="41"/>
  <c r="AA200" i="41"/>
  <c r="T145" i="41"/>
  <c r="Z156" i="41"/>
  <c r="W168" i="41"/>
  <c r="Q180" i="41"/>
  <c r="T168" i="41"/>
  <c r="V135" i="41"/>
  <c r="Y127" i="41"/>
  <c r="V134" i="41"/>
  <c r="Z146" i="41"/>
  <c r="S148" i="41"/>
  <c r="Z132" i="41"/>
  <c r="X114" i="41"/>
  <c r="X1291" i="41"/>
  <c r="U93" i="41"/>
  <c r="S132" i="41"/>
  <c r="Y142" i="41"/>
  <c r="R147" i="41"/>
  <c r="T151" i="41"/>
  <c r="T154" i="41"/>
  <c r="Z142" i="41"/>
  <c r="V202" i="41"/>
  <c r="Y154" i="41"/>
  <c r="T143" i="41"/>
  <c r="AB203" i="41"/>
  <c r="AA189" i="41"/>
  <c r="Z200" i="41"/>
  <c r="V185" i="41"/>
  <c r="Q114" i="41"/>
  <c r="Z120" i="41"/>
  <c r="V128" i="41"/>
  <c r="V125" i="41"/>
  <c r="Z111" i="41"/>
  <c r="V159" i="41"/>
  <c r="Z195" i="41"/>
  <c r="Z153" i="41"/>
  <c r="X175" i="41"/>
  <c r="AB134" i="41"/>
  <c r="T93" i="41"/>
  <c r="Q100" i="41"/>
  <c r="Y196" i="41"/>
  <c r="T135" i="41"/>
  <c r="S155" i="41"/>
  <c r="AB158" i="41"/>
  <c r="X82" i="41"/>
  <c r="S94" i="41"/>
  <c r="T1300" i="41"/>
  <c r="V102" i="41"/>
  <c r="AB1317" i="41"/>
  <c r="Z1283" i="41"/>
  <c r="Q87" i="41"/>
  <c r="U1302" i="41"/>
  <c r="Y103" i="41"/>
  <c r="S1317" i="41"/>
  <c r="Q1283" i="41"/>
  <c r="T87" i="41"/>
  <c r="X1302" i="41"/>
  <c r="AB103" i="41"/>
  <c r="U1318" i="41"/>
  <c r="U1295" i="41"/>
  <c r="V152" i="41"/>
  <c r="Q175" i="41"/>
  <c r="W199" i="41"/>
  <c r="AB185" i="41"/>
  <c r="V139" i="41"/>
  <c r="AB187" i="41"/>
  <c r="W130" i="41"/>
  <c r="W86" i="41"/>
  <c r="Y1315" i="41"/>
  <c r="S117" i="41"/>
  <c r="AA124" i="41"/>
  <c r="Y174" i="41"/>
  <c r="Y193" i="41"/>
  <c r="X166" i="41"/>
  <c r="Z196" i="41"/>
  <c r="Y90" i="41"/>
  <c r="AA1305" i="41"/>
  <c r="U107" i="41"/>
  <c r="W1322" i="41"/>
  <c r="U1288" i="41"/>
  <c r="AB92" i="41"/>
  <c r="AB1307" i="41"/>
  <c r="W108" i="41"/>
  <c r="Z1322" i="41"/>
  <c r="X1288" i="41"/>
  <c r="S92" i="41"/>
  <c r="S1307" i="41"/>
  <c r="Z108" i="41"/>
  <c r="AB1323" i="41"/>
  <c r="Z1302" i="41"/>
  <c r="V136" i="41"/>
  <c r="W150" i="41"/>
  <c r="U153" i="41"/>
  <c r="S166" i="41"/>
  <c r="R150" i="41"/>
  <c r="X198" i="41"/>
  <c r="AB111" i="41"/>
  <c r="Y79" i="41"/>
  <c r="V1306" i="41"/>
  <c r="AA129" i="41"/>
  <c r="R144" i="41"/>
  <c r="S158" i="41"/>
  <c r="R170" i="41"/>
  <c r="Q153" i="41"/>
  <c r="W203" i="41"/>
  <c r="R142" i="41"/>
  <c r="S96" i="41"/>
  <c r="X84" i="41"/>
  <c r="T167" i="41"/>
  <c r="Z136" i="41"/>
  <c r="S204" i="41"/>
  <c r="AB146" i="41"/>
  <c r="W192" i="41"/>
  <c r="Y203" i="41"/>
  <c r="Q156" i="41"/>
  <c r="R193" i="41"/>
  <c r="AA118" i="41"/>
  <c r="V201" i="41"/>
  <c r="AA1230" i="41"/>
  <c r="X1226" i="41"/>
  <c r="R1127" i="41"/>
  <c r="R1294" i="41"/>
  <c r="S1272" i="41"/>
  <c r="AB1209" i="41"/>
  <c r="V1199" i="41"/>
  <c r="Z91" i="41"/>
  <c r="X1216" i="41"/>
  <c r="S1215" i="41"/>
  <c r="V1166" i="41"/>
  <c r="Y1126" i="41"/>
  <c r="Y1176" i="41"/>
  <c r="AA1162" i="41"/>
  <c r="Z1127" i="41"/>
  <c r="Z1177" i="41"/>
  <c r="Y1167" i="41"/>
  <c r="S1228" i="41"/>
  <c r="AA1180" i="41"/>
  <c r="R1268" i="41"/>
  <c r="AB1235" i="41"/>
  <c r="V1218" i="41"/>
  <c r="Y1254" i="41"/>
  <c r="W95" i="41"/>
  <c r="AA97" i="41"/>
  <c r="R183" i="41"/>
  <c r="U1194" i="41"/>
  <c r="T1155" i="41"/>
  <c r="X1223" i="41"/>
  <c r="W1166" i="41"/>
  <c r="Y1152" i="41"/>
  <c r="T1227" i="41"/>
  <c r="X1167" i="41"/>
  <c r="Z1153" i="41"/>
  <c r="U1184" i="41"/>
  <c r="AB1154" i="41"/>
  <c r="S1242" i="41"/>
  <c r="U1205" i="41"/>
  <c r="Z1263" i="41"/>
  <c r="Q1213" i="41"/>
  <c r="AA1289" i="41"/>
  <c r="AB90" i="41"/>
  <c r="AB122" i="41"/>
  <c r="AA1184" i="41"/>
  <c r="R1145" i="41"/>
  <c r="W1194" i="41"/>
  <c r="U1155" i="41"/>
  <c r="S1227" i="41"/>
  <c r="W1192" i="41"/>
  <c r="V1156" i="41"/>
  <c r="Y1235" i="41"/>
  <c r="S1161" i="41"/>
  <c r="Q1128" i="41"/>
  <c r="T1216" i="41"/>
  <c r="V1252" i="41"/>
  <c r="T1232" i="41"/>
  <c r="T1246" i="41"/>
  <c r="V93" i="41"/>
  <c r="Q85" i="41"/>
  <c r="AA105" i="41"/>
  <c r="AB1198" i="41"/>
  <c r="Q1158" i="41"/>
  <c r="V1238" i="41"/>
  <c r="T1169" i="41"/>
  <c r="V1155" i="41"/>
  <c r="T1239" i="41"/>
  <c r="U1170" i="41"/>
  <c r="W1156" i="41"/>
  <c r="AB1189" i="41"/>
  <c r="S1163" i="41"/>
  <c r="V1251" i="41"/>
  <c r="AA1211" i="41"/>
  <c r="R1274" i="41"/>
  <c r="U1221" i="41"/>
  <c r="V1296" i="41"/>
  <c r="U1289" i="41"/>
  <c r="Q161" i="41"/>
  <c r="Q1242" i="41"/>
  <c r="AB1172" i="41"/>
  <c r="S1132" i="41"/>
  <c r="S1182" i="41"/>
  <c r="T1170" i="41"/>
  <c r="T1134" i="41"/>
  <c r="T1183" i="41"/>
  <c r="AB1176" i="41"/>
  <c r="V1159" i="41"/>
  <c r="Q1205" i="41"/>
  <c r="X87" i="41"/>
  <c r="X1251" i="41"/>
  <c r="Z1239" i="41"/>
  <c r="Z83" i="41"/>
  <c r="AA1316" i="41"/>
  <c r="Y1311" i="41"/>
  <c r="U1078" i="41"/>
  <c r="U1128" i="41"/>
  <c r="R1167" i="41"/>
  <c r="X1149" i="41"/>
  <c r="Y1161" i="41"/>
  <c r="AA1136" i="41"/>
  <c r="Z1246" i="41"/>
  <c r="R1183" i="41"/>
  <c r="S1183" i="41"/>
  <c r="S1172" i="41"/>
  <c r="AA1177" i="41"/>
  <c r="S1196" i="41"/>
  <c r="S1254" i="41"/>
  <c r="V1253" i="41"/>
  <c r="W1206" i="41"/>
  <c r="Y1305" i="41"/>
  <c r="W1313" i="41"/>
  <c r="S1080" i="41"/>
  <c r="Q1143" i="41"/>
  <c r="T1226" i="41"/>
  <c r="V1189" i="41"/>
  <c r="Z1206" i="41"/>
  <c r="R1147" i="41"/>
  <c r="Q1161" i="41"/>
  <c r="S1174" i="41"/>
  <c r="S1230" i="41"/>
  <c r="Q1247" i="41"/>
  <c r="V1236" i="41"/>
  <c r="Q104" i="41"/>
  <c r="AA1232" i="41"/>
  <c r="T1162" i="41"/>
  <c r="U1227" i="41"/>
  <c r="V1240" i="41"/>
  <c r="AB1199" i="41"/>
  <c r="Z1251" i="41"/>
  <c r="W1256" i="41"/>
  <c r="X1294" i="41"/>
  <c r="Q1292" i="41"/>
  <c r="AB1310" i="41"/>
  <c r="Z1178" i="41"/>
  <c r="U1160" i="41"/>
  <c r="Q1178" i="41"/>
  <c r="R1243" i="41"/>
  <c r="Q1257" i="41"/>
  <c r="W1216" i="41"/>
  <c r="U1296" i="41"/>
  <c r="T101" i="41"/>
  <c r="Y89" i="41"/>
  <c r="AA95" i="41"/>
  <c r="Z1288" i="41"/>
  <c r="Q1176" i="41"/>
  <c r="AB1129" i="41"/>
  <c r="Q1194" i="41"/>
  <c r="U1204" i="41"/>
  <c r="S1244" i="41"/>
  <c r="V1206" i="41"/>
  <c r="AA1203" i="41"/>
  <c r="S1202" i="41"/>
  <c r="Y94" i="41"/>
  <c r="V1278" i="41"/>
  <c r="Y1210" i="41"/>
  <c r="Z1156" i="41"/>
  <c r="AA1221" i="41"/>
  <c r="Q1233" i="41"/>
  <c r="AB1313" i="41"/>
  <c r="W1242" i="41"/>
  <c r="U1246" i="41"/>
  <c r="S103" i="41"/>
  <c r="W104" i="41"/>
  <c r="AA1286" i="41"/>
  <c r="Q1196" i="41"/>
  <c r="AA1179" i="41"/>
  <c r="X1199" i="41"/>
  <c r="X1262" i="41"/>
  <c r="U97" i="41"/>
  <c r="AA1237" i="41"/>
  <c r="X1217" i="41"/>
  <c r="Z1242" i="41"/>
  <c r="X1307" i="41"/>
  <c r="AA1320" i="41"/>
  <c r="AA180" i="41"/>
  <c r="Z1167" i="41"/>
  <c r="AB1244" i="41"/>
  <c r="X1272" i="41"/>
  <c r="R1194" i="41"/>
  <c r="R1233" i="41"/>
  <c r="T1269" i="41"/>
  <c r="AB1263" i="41"/>
  <c r="Y1256" i="41"/>
  <c r="V1310" i="41"/>
  <c r="U83" i="41"/>
  <c r="Q203" i="41"/>
  <c r="Y1221" i="41"/>
  <c r="W1159" i="41"/>
  <c r="X1224" i="41"/>
  <c r="Z1236" i="41"/>
  <c r="X89" i="41"/>
  <c r="R1247" i="41"/>
  <c r="AA1252" i="41"/>
  <c r="W1282" i="41"/>
  <c r="R1279" i="41"/>
  <c r="Z1300" i="41"/>
  <c r="U1244" i="41"/>
  <c r="U1257" i="41"/>
  <c r="W92" i="41"/>
  <c r="R1215" i="41"/>
  <c r="R1301" i="41"/>
  <c r="Q86" i="41"/>
  <c r="U1290" i="41"/>
  <c r="W82" i="41"/>
  <c r="U180" i="41"/>
  <c r="U1230" i="41"/>
  <c r="S1245" i="41"/>
  <c r="R1272" i="41"/>
  <c r="V1208" i="41"/>
  <c r="W1233" i="41"/>
  <c r="S1264" i="41"/>
  <c r="V101" i="41"/>
  <c r="AA1307" i="41"/>
  <c r="AB97" i="41"/>
  <c r="T95" i="41"/>
  <c r="AB1237" i="41"/>
  <c r="AB1250" i="41"/>
  <c r="S1273" i="41"/>
  <c r="R1203" i="41"/>
  <c r="R1288" i="41"/>
  <c r="Z1319" i="41"/>
  <c r="W1276" i="41"/>
  <c r="W1315" i="41"/>
  <c r="S202" i="41"/>
  <c r="Z82" i="41"/>
  <c r="X1219" i="41"/>
  <c r="V1248" i="41"/>
  <c r="AA86" i="41"/>
  <c r="V1287" i="41"/>
  <c r="V80" i="41"/>
  <c r="AA1300" i="41"/>
  <c r="X1238" i="41"/>
  <c r="Z1262" i="41"/>
  <c r="Y1203" i="41"/>
  <c r="Z1215" i="41"/>
  <c r="AB1239" i="41"/>
  <c r="Q1227" i="41"/>
  <c r="S1311" i="41"/>
  <c r="AB84" i="41"/>
  <c r="W1287" i="41"/>
  <c r="V81" i="41"/>
  <c r="V146" i="41"/>
  <c r="AA1217" i="41"/>
  <c r="U1237" i="41"/>
  <c r="Z85" i="41"/>
  <c r="U104" i="41"/>
  <c r="Z1307" i="41"/>
  <c r="Z96" i="41"/>
  <c r="AA1297" i="41"/>
  <c r="U86" i="41"/>
  <c r="Q1298" i="41"/>
  <c r="R158" i="41"/>
  <c r="X161" i="41"/>
  <c r="X1257" i="41"/>
  <c r="Y85" i="41"/>
  <c r="Q1289" i="41"/>
  <c r="AB1316" i="41"/>
  <c r="V105" i="41"/>
  <c r="Z1309" i="41"/>
  <c r="AB96" i="41"/>
  <c r="AA1299" i="41"/>
  <c r="T1308" i="41"/>
  <c r="R196" i="41"/>
  <c r="W85" i="41"/>
  <c r="AA182" i="41"/>
  <c r="V1234" i="41"/>
  <c r="U1273" i="41"/>
  <c r="S1286" i="41"/>
  <c r="Z1305" i="41"/>
  <c r="AA88" i="41"/>
  <c r="T1289" i="41"/>
  <c r="U80" i="41"/>
  <c r="U1279" i="41"/>
  <c r="U1317" i="41"/>
  <c r="S177" i="41"/>
  <c r="X132" i="41"/>
  <c r="U1223" i="41"/>
  <c r="AA1243" i="41"/>
  <c r="X91" i="41"/>
  <c r="S1276" i="41"/>
  <c r="S1314" i="41"/>
  <c r="X103" i="41"/>
  <c r="T1304" i="41"/>
  <c r="R94" i="41"/>
  <c r="Q1310" i="41"/>
  <c r="Z188" i="41"/>
  <c r="T1223" i="41"/>
  <c r="R1264" i="41"/>
  <c r="AB1277" i="41"/>
  <c r="W1296" i="41"/>
  <c r="U1323" i="41"/>
  <c r="S1278" i="41"/>
  <c r="S1316" i="41"/>
  <c r="Z103" i="41"/>
  <c r="T1306" i="41"/>
  <c r="Z80" i="41"/>
  <c r="X157" i="41"/>
  <c r="AB1300" i="41"/>
  <c r="AB176" i="41"/>
  <c r="R1307" i="41"/>
  <c r="AB1182" i="41"/>
  <c r="V1167" i="41"/>
  <c r="AB1177" i="41"/>
  <c r="AB1278" i="41"/>
  <c r="Q1230" i="41"/>
  <c r="T1251" i="41"/>
  <c r="Y1200" i="41"/>
  <c r="X1148" i="41"/>
  <c r="U1188" i="41"/>
  <c r="W1162" i="41"/>
  <c r="X1162" i="41"/>
  <c r="S1169" i="41"/>
  <c r="Z1175" i="41"/>
  <c r="Z1271" i="41"/>
  <c r="Y1154" i="41"/>
  <c r="U1186" i="41"/>
  <c r="AB1211" i="41"/>
  <c r="T105" i="41"/>
  <c r="Y660" i="41"/>
  <c r="S551" i="41"/>
  <c r="V442" i="41"/>
  <c r="T391" i="41"/>
  <c r="Q357" i="41"/>
  <c r="U334" i="41"/>
  <c r="T403" i="41"/>
  <c r="AA37" i="41"/>
  <c r="X318" i="41"/>
  <c r="T31" i="41"/>
  <c r="T22" i="41"/>
  <c r="Q39" i="41"/>
  <c r="Y61" i="41"/>
  <c r="W355" i="41"/>
  <c r="X27" i="41"/>
  <c r="R270" i="41"/>
  <c r="Q43" i="41"/>
  <c r="S69" i="41"/>
  <c r="U65" i="41"/>
  <c r="U31" i="41"/>
  <c r="S297" i="41"/>
  <c r="W48" i="41"/>
  <c r="Z14" i="41"/>
  <c r="AB491" i="41"/>
  <c r="T356" i="41"/>
  <c r="AB316" i="41"/>
  <c r="W29" i="41"/>
  <c r="V270" i="41"/>
  <c r="Z27" i="41"/>
  <c r="T75" i="41"/>
  <c r="S74" i="41"/>
  <c r="Q272" i="41"/>
  <c r="Z33" i="41"/>
  <c r="U46" i="41"/>
  <c r="AA593" i="41"/>
  <c r="R607" i="41"/>
  <c r="AB463" i="41"/>
  <c r="Q403" i="41"/>
  <c r="Y371" i="41"/>
  <c r="T341" i="41"/>
  <c r="X323" i="41"/>
  <c r="Q40" i="41"/>
  <c r="T39" i="41"/>
  <c r="R30" i="41"/>
  <c r="AB46" i="41"/>
  <c r="Z62" i="41"/>
  <c r="V325" i="41"/>
  <c r="V17" i="41"/>
  <c r="X44" i="41"/>
  <c r="V34" i="41"/>
  <c r="Y55" i="41"/>
  <c r="AB22" i="41"/>
  <c r="Q271" i="41"/>
  <c r="U42" i="41"/>
  <c r="V393" i="41"/>
  <c r="U59" i="41"/>
  <c r="AA25" i="41"/>
  <c r="Z552" i="41"/>
  <c r="V357" i="41"/>
  <c r="Z293" i="41"/>
  <c r="X285" i="41"/>
  <c r="Y36" i="41"/>
  <c r="X68" i="41"/>
  <c r="Z23" i="41"/>
  <c r="AB25" i="41"/>
  <c r="AA15" i="41"/>
  <c r="S37" i="41"/>
  <c r="U58" i="41"/>
  <c r="V40" i="41"/>
  <c r="T74" i="41"/>
  <c r="S14" i="41"/>
  <c r="AB48" i="41"/>
  <c r="U292" i="41"/>
  <c r="Q26" i="41"/>
  <c r="AA59" i="41"/>
  <c r="AA14" i="41"/>
  <c r="S41" i="41"/>
  <c r="W75" i="41"/>
  <c r="AB27" i="41"/>
  <c r="Q60" i="41"/>
  <c r="X32" i="41"/>
  <c r="R37" i="41"/>
  <c r="Y270" i="41"/>
  <c r="T58" i="41"/>
  <c r="AA311" i="41"/>
  <c r="AB378" i="41"/>
  <c r="Q274" i="41"/>
  <c r="R341" i="41"/>
  <c r="S408" i="41"/>
  <c r="R309" i="41"/>
  <c r="R413" i="41"/>
  <c r="T375" i="41"/>
  <c r="T344" i="41"/>
  <c r="U308" i="41"/>
  <c r="V656" i="41"/>
  <c r="Y405" i="41"/>
  <c r="Z369" i="41"/>
  <c r="Y341" i="41"/>
  <c r="AA302" i="41"/>
  <c r="Z274" i="41"/>
  <c r="AB409" i="41"/>
  <c r="T507" i="41"/>
  <c r="S458" i="41"/>
  <c r="R498" i="41"/>
  <c r="T437" i="41"/>
  <c r="AA596" i="41"/>
  <c r="T554" i="41"/>
  <c r="AB598" i="41"/>
  <c r="V521" i="41"/>
  <c r="Z691" i="41"/>
  <c r="Y796" i="41"/>
  <c r="W287" i="41"/>
  <c r="S61" i="41"/>
  <c r="Z314" i="41"/>
  <c r="AA381" i="41"/>
  <c r="AB277" i="41"/>
  <c r="Q344" i="41"/>
  <c r="R411" i="41"/>
  <c r="Q312" i="41"/>
  <c r="X422" i="41"/>
  <c r="R382" i="41"/>
  <c r="R351" i="41"/>
  <c r="S315" i="41"/>
  <c r="U278" i="41"/>
  <c r="W412" i="41"/>
  <c r="X376" i="41"/>
  <c r="W348" i="41"/>
  <c r="Y309" i="41"/>
  <c r="X281" i="41"/>
  <c r="V417" i="41"/>
  <c r="AA517" i="41"/>
  <c r="W467" i="41"/>
  <c r="S509" i="41"/>
  <c r="X445" i="41"/>
  <c r="W720" i="41"/>
  <c r="W564" i="41"/>
  <c r="T606" i="41"/>
  <c r="R538" i="41"/>
  <c r="X644" i="41"/>
  <c r="R834" i="41"/>
  <c r="AA52" i="41"/>
  <c r="V324" i="41"/>
  <c r="W24" i="41"/>
  <c r="Z58" i="41"/>
  <c r="S401" i="41"/>
  <c r="W36" i="41"/>
  <c r="X69" i="41"/>
  <c r="R19" i="41"/>
  <c r="R53" i="41"/>
  <c r="X537" i="41"/>
  <c r="Y37" i="41"/>
  <c r="W76" i="41"/>
  <c r="T53" i="41"/>
  <c r="T30" i="41"/>
  <c r="X353" i="41"/>
  <c r="AA271" i="41"/>
  <c r="U331" i="41"/>
  <c r="U400" i="41"/>
  <c r="V294" i="41"/>
  <c r="W361" i="41"/>
  <c r="S434" i="41"/>
  <c r="W329" i="41"/>
  <c r="AB283" i="41"/>
  <c r="AB417" i="41"/>
  <c r="R386" i="41"/>
  <c r="S350" i="41"/>
  <c r="U313" i="41"/>
  <c r="V277" i="41"/>
  <c r="X412" i="41"/>
  <c r="V384" i="41"/>
  <c r="Y345" i="41"/>
  <c r="X316" i="41"/>
  <c r="Z413" i="41"/>
  <c r="Q435" i="41"/>
  <c r="Z504" i="41"/>
  <c r="Q475" i="41"/>
  <c r="Y536" i="41"/>
  <c r="Q535" i="41"/>
  <c r="R647" i="41"/>
  <c r="U556" i="41"/>
  <c r="V597" i="41"/>
  <c r="AA694" i="41"/>
  <c r="W969" i="41"/>
  <c r="X503" i="41"/>
  <c r="W550" i="41"/>
  <c r="R440" i="41"/>
  <c r="U501" i="41"/>
  <c r="V439" i="41"/>
  <c r="U529" i="41"/>
  <c r="AA523" i="41"/>
  <c r="R571" i="41"/>
  <c r="V580" i="41"/>
  <c r="R561" i="41"/>
  <c r="Q600" i="41"/>
  <c r="AA578" i="41"/>
  <c r="W620" i="41"/>
  <c r="W623" i="41"/>
  <c r="Z791" i="41"/>
  <c r="S638" i="41"/>
  <c r="V675" i="41"/>
  <c r="AB684" i="41"/>
  <c r="U714" i="41"/>
  <c r="R851" i="41"/>
  <c r="W981" i="41"/>
  <c r="U631" i="41"/>
  <c r="AB612" i="41"/>
  <c r="V497" i="41"/>
  <c r="X631" i="41"/>
  <c r="W584" i="41"/>
  <c r="Z571" i="41"/>
  <c r="AB639" i="41"/>
  <c r="X671" i="41"/>
  <c r="Z697" i="41"/>
  <c r="V771" i="41"/>
  <c r="Q772" i="41"/>
  <c r="Z900" i="41"/>
  <c r="T1022" i="41"/>
  <c r="U548" i="41"/>
  <c r="U436" i="41"/>
  <c r="Q466" i="41"/>
  <c r="U590" i="41"/>
  <c r="U465" i="41"/>
  <c r="U553" i="41"/>
  <c r="AA548" i="41"/>
  <c r="Q597" i="41"/>
  <c r="V605" i="41"/>
  <c r="R585" i="41"/>
  <c r="Q625" i="41"/>
  <c r="Z604" i="41"/>
  <c r="X559" i="41"/>
  <c r="AA520" i="41"/>
  <c r="X679" i="41"/>
  <c r="Q690" i="41"/>
  <c r="AA646" i="41"/>
  <c r="X720" i="41"/>
  <c r="X726" i="41"/>
  <c r="S828" i="41"/>
  <c r="V1009" i="41"/>
  <c r="AA782" i="41"/>
  <c r="AA760" i="41"/>
  <c r="W755" i="41"/>
  <c r="Q835" i="41"/>
  <c r="Y819" i="41"/>
  <c r="W873" i="41"/>
  <c r="R885" i="41"/>
  <c r="Z943" i="41"/>
  <c r="R962" i="41"/>
  <c r="U969" i="41"/>
  <c r="S342" i="41"/>
  <c r="T408" i="41"/>
  <c r="U304" i="41"/>
  <c r="V370" i="41"/>
  <c r="T273" i="41"/>
  <c r="V339" i="41"/>
  <c r="W406" i="41"/>
  <c r="W303" i="41"/>
  <c r="X370" i="41"/>
  <c r="AB514" i="41"/>
  <c r="Z332" i="41"/>
  <c r="AA400" i="41"/>
  <c r="AB296" i="41"/>
  <c r="Q363" i="41"/>
  <c r="AB508" i="41"/>
  <c r="AA336" i="41"/>
  <c r="AA405" i="41"/>
  <c r="R296" i="41"/>
  <c r="Q366" i="41"/>
  <c r="T445" i="41"/>
  <c r="AB337" i="41"/>
  <c r="Q404" i="41"/>
  <c r="Q433" i="41"/>
  <c r="V500" i="41"/>
  <c r="V454" i="41"/>
  <c r="X453" i="41"/>
  <c r="U565" i="41"/>
  <c r="X491" i="41"/>
  <c r="Z453" i="41"/>
  <c r="R540" i="41"/>
  <c r="R475" i="41"/>
  <c r="Y432" i="41"/>
  <c r="AB499" i="41"/>
  <c r="U462" i="41"/>
  <c r="S452" i="41"/>
  <c r="X562" i="41"/>
  <c r="S490" i="41"/>
  <c r="Z459" i="41"/>
  <c r="S554" i="41"/>
  <c r="Y549" i="41"/>
  <c r="T616" i="41"/>
  <c r="S544" i="41"/>
  <c r="AA610" i="41"/>
  <c r="U593" i="41"/>
  <c r="R535" i="41"/>
  <c r="Z601" i="41"/>
  <c r="AB513" i="41"/>
  <c r="V581" i="41"/>
  <c r="Z553" i="41"/>
  <c r="AA516" i="41"/>
  <c r="X558" i="41"/>
  <c r="S613" i="41"/>
  <c r="W611" i="41"/>
  <c r="X680" i="41"/>
  <c r="S713" i="41"/>
  <c r="Z648" i="41"/>
  <c r="V866" i="41"/>
  <c r="R883" i="41"/>
  <c r="AB864" i="41"/>
  <c r="X810" i="41"/>
  <c r="AA879" i="41"/>
  <c r="V954" i="41"/>
  <c r="Z392" i="41"/>
  <c r="AB354" i="41"/>
  <c r="AA323" i="41"/>
  <c r="Q287" i="41"/>
  <c r="AB422" i="41"/>
  <c r="T384" i="41"/>
  <c r="V348" i="41"/>
  <c r="T320" i="41"/>
  <c r="W281" i="41"/>
  <c r="U417" i="41"/>
  <c r="W387" i="41"/>
  <c r="AB483" i="41"/>
  <c r="V522" i="41"/>
  <c r="AA476" i="41"/>
  <c r="U512" i="41"/>
  <c r="T416" i="41"/>
  <c r="Y445" i="41"/>
  <c r="V508" i="41"/>
  <c r="Q444" i="41"/>
  <c r="AB534" i="41"/>
  <c r="V529" i="41"/>
  <c r="Y576" i="41"/>
  <c r="Q585" i="41"/>
  <c r="Y566" i="41"/>
  <c r="X605" i="41"/>
  <c r="V583" i="41"/>
  <c r="R626" i="41"/>
  <c r="Z632" i="41"/>
  <c r="AA639" i="41"/>
  <c r="V647" i="41"/>
  <c r="X686" i="41"/>
  <c r="S694" i="41"/>
  <c r="AB731" i="41"/>
  <c r="X790" i="41"/>
  <c r="Z829" i="41"/>
  <c r="T919" i="41"/>
  <c r="X931" i="41"/>
  <c r="X1020" i="41"/>
  <c r="U33" i="41"/>
  <c r="U44" i="41"/>
  <c r="Z271" i="41"/>
  <c r="T59" i="41"/>
  <c r="AA312" i="41"/>
  <c r="AB379" i="41"/>
  <c r="Q275" i="41"/>
  <c r="R342" i="41"/>
  <c r="S409" i="41"/>
  <c r="R310" i="41"/>
  <c r="S377" i="41"/>
  <c r="T272" i="41"/>
  <c r="U339" i="41"/>
  <c r="V406" i="41"/>
  <c r="T308" i="41"/>
  <c r="U375" i="41"/>
  <c r="V272" i="41"/>
  <c r="W339" i="41"/>
  <c r="X406" i="41"/>
  <c r="X302" i="41"/>
  <c r="Y369" i="41"/>
  <c r="AB472" i="41"/>
  <c r="AB331" i="41"/>
  <c r="AA401" i="41"/>
  <c r="Y305" i="41"/>
  <c r="Z373" i="41"/>
  <c r="T516" i="41"/>
  <c r="AB334" i="41"/>
  <c r="Q401" i="41"/>
  <c r="AA305" i="41"/>
  <c r="AB372" i="41"/>
  <c r="T480" i="41"/>
  <c r="S468" i="41"/>
  <c r="Y423" i="41"/>
  <c r="Q552" i="41"/>
  <c r="Z489" i="41"/>
  <c r="U536" i="41"/>
  <c r="AA430" i="41"/>
  <c r="X458" i="41"/>
  <c r="R551" i="41"/>
  <c r="AB457" i="41"/>
  <c r="AA547" i="41"/>
  <c r="U542" i="41"/>
  <c r="W591" i="41"/>
  <c r="AB599" i="41"/>
  <c r="X579" i="41"/>
  <c r="W618" i="41"/>
  <c r="T598" i="41"/>
  <c r="X678" i="41"/>
  <c r="AA508" i="41"/>
  <c r="X667" i="41"/>
  <c r="R676" i="41"/>
  <c r="AA719" i="41"/>
  <c r="W769" i="41"/>
  <c r="T789" i="41"/>
  <c r="AB762" i="41"/>
  <c r="R826" i="41"/>
  <c r="W892" i="41"/>
  <c r="W931" i="41"/>
  <c r="AA66" i="41"/>
  <c r="Q20" i="41"/>
  <c r="Q68" i="41"/>
  <c r="Y388" i="41"/>
  <c r="AA351" i="41"/>
  <c r="AA319" i="41"/>
  <c r="Q281" i="41"/>
  <c r="X415" i="41"/>
  <c r="R384" i="41"/>
  <c r="T348" i="41"/>
  <c r="U311" i="41"/>
  <c r="W275" i="41"/>
  <c r="X410" i="41"/>
  <c r="W382" i="41"/>
  <c r="Y343" i="41"/>
  <c r="X314" i="41"/>
  <c r="S616" i="41"/>
  <c r="S433" i="41"/>
  <c r="R502" i="41"/>
  <c r="W432" i="41"/>
  <c r="AB452" i="41"/>
  <c r="R476" i="41"/>
  <c r="S517" i="41"/>
  <c r="AB469" i="41"/>
  <c r="Y514" i="41"/>
  <c r="Q595" i="41"/>
  <c r="X588" i="41"/>
  <c r="R642" i="41"/>
  <c r="AB752" i="41"/>
  <c r="Y628" i="41"/>
  <c r="T511" i="41"/>
  <c r="AA700" i="41"/>
  <c r="R602" i="41"/>
  <c r="V600" i="41"/>
  <c r="W669" i="41"/>
  <c r="T700" i="41"/>
  <c r="Y637" i="41"/>
  <c r="W805" i="41"/>
  <c r="V789" i="41"/>
  <c r="AA803" i="41"/>
  <c r="AA948" i="41"/>
  <c r="Z595" i="41"/>
  <c r="R696" i="41"/>
  <c r="R700" i="41"/>
  <c r="T726" i="41"/>
  <c r="R658" i="41"/>
  <c r="U762" i="41"/>
  <c r="V718" i="41"/>
  <c r="T847" i="41"/>
  <c r="U875" i="41"/>
  <c r="AA1020" i="41"/>
  <c r="U645" i="41"/>
  <c r="R692" i="41"/>
  <c r="AB743" i="41"/>
  <c r="Z841" i="41"/>
  <c r="V865" i="41"/>
  <c r="S754" i="41"/>
  <c r="U733" i="41"/>
  <c r="U869" i="41"/>
  <c r="U742" i="41"/>
  <c r="W25" i="47"/>
  <c r="V8" i="47"/>
  <c r="S10" i="47"/>
  <c r="X15" i="47"/>
  <c r="AB15" i="47"/>
  <c r="AB5" i="47"/>
  <c r="S29" i="47"/>
  <c r="Q17" i="47"/>
  <c r="R7" i="47"/>
  <c r="Q8" i="47"/>
  <c r="Q10" i="47"/>
  <c r="W27" i="47"/>
  <c r="V18" i="47"/>
  <c r="T25" i="47"/>
  <c r="Z25" i="47"/>
  <c r="W20" i="47"/>
  <c r="R9" i="47"/>
  <c r="Z21" i="47"/>
  <c r="R21" i="47"/>
  <c r="V33" i="47"/>
  <c r="Q28" i="47"/>
  <c r="S24" i="47"/>
  <c r="S31" i="47"/>
  <c r="AB4" i="47"/>
  <c r="Y7" i="47"/>
  <c r="AA9" i="47"/>
  <c r="U31" i="47"/>
  <c r="X30" i="47"/>
  <c r="V31" i="47"/>
  <c r="AB31" i="47"/>
  <c r="X19" i="47"/>
  <c r="W17" i="47"/>
  <c r="U16" i="47"/>
  <c r="T17" i="47"/>
  <c r="S26" i="47"/>
  <c r="U13" i="47"/>
  <c r="AA18" i="47"/>
  <c r="S33" i="47"/>
  <c r="AB17" i="47"/>
  <c r="Y4" i="47"/>
  <c r="U28" i="47"/>
  <c r="U14" i="47"/>
  <c r="Y9" i="47"/>
  <c r="V24" i="47"/>
  <c r="R4" i="47"/>
  <c r="W11" i="47"/>
  <c r="V13" i="47"/>
  <c r="S27" i="47"/>
  <c r="X26" i="47"/>
  <c r="AB33" i="47"/>
  <c r="R8" i="47"/>
  <c r="S6" i="47"/>
  <c r="U20" i="47"/>
  <c r="W6" i="47"/>
  <c r="U10" i="47"/>
  <c r="T22" i="47"/>
  <c r="V9" i="47"/>
  <c r="T11" i="47"/>
  <c r="V12" i="47"/>
  <c r="X4" i="47"/>
  <c r="AB26" i="47"/>
  <c r="Y24" i="47"/>
  <c r="X14" i="47"/>
  <c r="X28" i="47"/>
  <c r="X5" i="47"/>
  <c r="S4" i="47"/>
  <c r="T21" i="47"/>
  <c r="U25" i="47"/>
  <c r="W33" i="47"/>
  <c r="Z31" i="47"/>
  <c r="AB28" i="47"/>
  <c r="Y14" i="47"/>
  <c r="S22" i="47"/>
  <c r="Y20" i="47"/>
  <c r="T9" i="47"/>
  <c r="T5" i="47"/>
  <c r="Q27" i="47"/>
  <c r="AB11" i="47"/>
  <c r="X17" i="47"/>
  <c r="U27" i="47"/>
  <c r="Y11" i="47"/>
  <c r="AB8" i="47"/>
  <c r="V15" i="47"/>
  <c r="AA17" i="47"/>
  <c r="W10" i="47"/>
  <c r="Z15" i="47"/>
  <c r="Q11" i="47"/>
  <c r="S20" i="47"/>
  <c r="Y32" i="47"/>
  <c r="Z14" i="47"/>
  <c r="T4" i="47"/>
  <c r="W29" i="47"/>
  <c r="V32" i="47"/>
  <c r="AA10" i="47"/>
  <c r="Q7" i="47"/>
  <c r="Q18" i="47"/>
  <c r="V5" i="47"/>
  <c r="R5" i="47"/>
  <c r="U9" i="47"/>
  <c r="Q20" i="47"/>
  <c r="S17" i="47"/>
  <c r="Z9" i="47"/>
  <c r="R19" i="47"/>
  <c r="AA5" i="47"/>
  <c r="U29" i="47"/>
  <c r="AA28" i="47"/>
  <c r="X9" i="47"/>
  <c r="Y17" i="47"/>
  <c r="Y27" i="47"/>
  <c r="V14" i="47"/>
  <c r="AA8" i="47"/>
  <c r="Q34" i="47"/>
  <c r="U5" i="47"/>
  <c r="Z16" i="47"/>
  <c r="T24" i="41"/>
  <c r="X273" i="41"/>
  <c r="R17" i="41"/>
  <c r="Q24" i="41"/>
  <c r="AB73" i="41"/>
  <c r="U47" i="41"/>
  <c r="U410" i="41"/>
  <c r="Q76" i="41"/>
  <c r="Y40" i="41"/>
  <c r="Y457" i="41"/>
  <c r="T61" i="41"/>
  <c r="W46" i="41"/>
  <c r="U24" i="41"/>
  <c r="X52" i="41"/>
  <c r="U21" i="41"/>
  <c r="Y66" i="41"/>
  <c r="Q34" i="41"/>
  <c r="U57" i="41"/>
  <c r="U374" i="41"/>
  <c r="Z273" i="41"/>
  <c r="X590" i="41"/>
  <c r="S31" i="41"/>
  <c r="W16" i="41"/>
  <c r="X354" i="41"/>
  <c r="W61" i="41"/>
  <c r="Z57" i="41"/>
  <c r="Y41" i="41"/>
  <c r="AB58" i="41"/>
  <c r="AB64" i="41"/>
  <c r="S374" i="41"/>
  <c r="Z300" i="41"/>
  <c r="U534" i="41"/>
  <c r="Q35" i="41"/>
  <c r="U20" i="41"/>
  <c r="Y386" i="41"/>
  <c r="V65" i="41"/>
  <c r="W65" i="41"/>
  <c r="W17" i="41"/>
  <c r="Z66" i="41"/>
  <c r="W286" i="41"/>
  <c r="S407" i="41"/>
  <c r="AA368" i="41"/>
  <c r="AB428" i="41"/>
  <c r="U1280" i="41"/>
  <c r="AB1241" i="41"/>
  <c r="Z1225" i="41"/>
  <c r="AB1270" i="41"/>
  <c r="U1198" i="41"/>
  <c r="Q1162" i="41"/>
  <c r="AB1162" i="41"/>
  <c r="R1184" i="41"/>
  <c r="Q1184" i="41"/>
  <c r="R1230" i="41"/>
  <c r="U1142" i="41"/>
  <c r="R1169" i="41"/>
  <c r="Q1181" i="41"/>
  <c r="W1150" i="41"/>
  <c r="S1190" i="41"/>
  <c r="U1163" i="41"/>
  <c r="U1139" i="41"/>
  <c r="V1139" i="41"/>
  <c r="Y1111" i="41"/>
  <c r="T1091" i="41"/>
  <c r="AA1072" i="41"/>
  <c r="T165" i="41"/>
  <c r="X1258" i="41"/>
  <c r="W1205" i="41"/>
  <c r="Y1212" i="41"/>
  <c r="U1149" i="41"/>
  <c r="W1181" i="41"/>
  <c r="AB1175" i="41"/>
  <c r="W1191" i="41"/>
  <c r="V1191" i="41"/>
  <c r="V1129" i="41"/>
  <c r="U1154" i="41"/>
  <c r="R1181" i="41"/>
  <c r="W1187" i="41"/>
  <c r="R1155" i="41"/>
  <c r="X1198" i="41"/>
  <c r="Z1171" i="41"/>
  <c r="AB1144" i="41"/>
  <c r="X1147" i="41"/>
  <c r="V1114" i="41"/>
  <c r="AB1095" i="41"/>
  <c r="V57" i="41"/>
  <c r="T17" i="41"/>
  <c r="S308" i="41"/>
  <c r="W58" i="41"/>
  <c r="AB411" i="41"/>
  <c r="Y437" i="41"/>
  <c r="Z53" i="41"/>
  <c r="AB31" i="41"/>
  <c r="W14" i="41"/>
  <c r="AB271" i="41"/>
  <c r="V62" i="41"/>
  <c r="U40" i="41"/>
  <c r="V24" i="41"/>
  <c r="AA55" i="41"/>
  <c r="AB16" i="41"/>
  <c r="Y71" i="41"/>
  <c r="Q377" i="41"/>
  <c r="V307" i="41"/>
  <c r="AA505" i="41"/>
  <c r="R593" i="41"/>
  <c r="Q49" i="41"/>
  <c r="Q32" i="41"/>
  <c r="Q75" i="41"/>
  <c r="R271" i="41"/>
  <c r="R369" i="41"/>
  <c r="R41" i="41"/>
  <c r="AB76" i="41"/>
  <c r="V41" i="41"/>
  <c r="Q346" i="41"/>
  <c r="Z409" i="41"/>
  <c r="Q456" i="41"/>
  <c r="W53" i="41"/>
  <c r="S36" i="41"/>
  <c r="W417" i="41"/>
  <c r="V323" i="41"/>
  <c r="Z29" i="41"/>
  <c r="R50" i="41"/>
  <c r="V18" i="41"/>
  <c r="Z75" i="41"/>
  <c r="S412" i="41"/>
  <c r="AB300" i="41"/>
  <c r="AB546" i="41"/>
  <c r="Y100" i="41"/>
  <c r="Z1253" i="41"/>
  <c r="V1266" i="41"/>
  <c r="V1214" i="41"/>
  <c r="S1162" i="41"/>
  <c r="U1251" i="41"/>
  <c r="W1143" i="41"/>
  <c r="W1167" i="41"/>
  <c r="X1164" i="41"/>
  <c r="W1189" i="41"/>
  <c r="X1126" i="41"/>
  <c r="Q1157" i="41"/>
  <c r="Z1172" i="41"/>
  <c r="W1249" i="41"/>
  <c r="X1185" i="41"/>
  <c r="AA1157" i="41"/>
  <c r="Y1135" i="41"/>
  <c r="X1125" i="41"/>
  <c r="Q1107" i="41"/>
  <c r="Y1086" i="41"/>
  <c r="U1065" i="41"/>
  <c r="Y107" i="41"/>
  <c r="AB1252" i="41"/>
  <c r="X1215" i="41"/>
  <c r="Q1256" i="41"/>
  <c r="W1183" i="41"/>
  <c r="S1160" i="41"/>
  <c r="W1155" i="41"/>
  <c r="W1179" i="41"/>
  <c r="X1177" i="41"/>
  <c r="V1212" i="41"/>
  <c r="W1140" i="41"/>
  <c r="U1166" i="41"/>
  <c r="S1179" i="41"/>
  <c r="Y1148" i="41"/>
  <c r="T1189" i="41"/>
  <c r="W1161" i="41"/>
  <c r="V1138" i="41"/>
  <c r="U1136" i="41"/>
  <c r="Z1110" i="41"/>
  <c r="V1089" i="41"/>
  <c r="T40" i="41"/>
  <c r="AA58" i="41"/>
  <c r="AB370" i="41"/>
  <c r="T36" i="41"/>
  <c r="Q59" i="41"/>
  <c r="U23" i="41"/>
  <c r="AA39" i="41"/>
  <c r="R307" i="41"/>
  <c r="T27" i="41"/>
  <c r="U432" i="41"/>
  <c r="Y281" i="41"/>
  <c r="Y57" i="41"/>
  <c r="U49" i="41"/>
  <c r="R370" i="41"/>
  <c r="S50" i="41"/>
  <c r="T48" i="41"/>
  <c r="R340" i="41"/>
  <c r="Y404" i="41"/>
  <c r="AB496" i="41"/>
  <c r="V541" i="41"/>
  <c r="S65" i="41"/>
  <c r="Z50" i="41"/>
  <c r="T28" i="41"/>
  <c r="AB376" i="41"/>
  <c r="R29" i="41"/>
  <c r="V74" i="41"/>
  <c r="AA42" i="41"/>
  <c r="AA277" i="41"/>
  <c r="S277" i="41"/>
  <c r="AA341" i="41"/>
  <c r="AA650" i="41"/>
  <c r="R69" i="41"/>
  <c r="Y54" i="41"/>
  <c r="R32" i="41"/>
  <c r="Y16" i="41"/>
  <c r="V37" i="41"/>
  <c r="S332" i="41"/>
  <c r="T51" i="41"/>
  <c r="AB310" i="41"/>
  <c r="T343" i="41"/>
  <c r="AB408" i="41"/>
  <c r="Z505" i="41"/>
  <c r="AB1280" i="41"/>
  <c r="R1223" i="41"/>
  <c r="AB1271" i="41"/>
  <c r="S1265" i="41"/>
  <c r="R1175" i="41"/>
  <c r="Y1190" i="41"/>
  <c r="Y1128" i="41"/>
  <c r="Z1151" i="41"/>
  <c r="AA1149" i="41"/>
  <c r="X1176" i="41"/>
  <c r="W1209" i="41"/>
  <c r="W1195" i="41"/>
  <c r="T1166" i="41"/>
  <c r="Y1222" i="41"/>
  <c r="T1177" i="41"/>
  <c r="V1150" i="41"/>
  <c r="S1128" i="41"/>
  <c r="AA1121" i="41"/>
  <c r="W1100" i="41"/>
  <c r="Q1082" i="41"/>
  <c r="Y1061" i="41"/>
  <c r="S83" i="41"/>
  <c r="Q1238" i="41"/>
  <c r="V1241" i="41"/>
  <c r="Q1207" i="41"/>
  <c r="W1236" i="41"/>
  <c r="AA1220" i="41"/>
  <c r="Y1141" i="41"/>
  <c r="AB1161" i="41"/>
  <c r="AA1161" i="41"/>
  <c r="X1188" i="41"/>
  <c r="Y1259" i="41"/>
  <c r="AB1269" i="41"/>
  <c r="AA1171" i="41"/>
  <c r="AA1245" i="41"/>
  <c r="Z1183" i="41"/>
  <c r="AB1156" i="41"/>
  <c r="Z1134" i="41"/>
  <c r="X1124" i="41"/>
  <c r="R1106" i="41"/>
  <c r="Z1085" i="41"/>
  <c r="R36" i="41"/>
  <c r="X283" i="41"/>
  <c r="V46" i="41"/>
  <c r="AB412" i="41"/>
  <c r="R529" i="41"/>
  <c r="W44" i="41"/>
  <c r="V358" i="41"/>
  <c r="W19" i="41"/>
  <c r="S32" i="41"/>
  <c r="Q273" i="41"/>
  <c r="Y88" i="41"/>
  <c r="V1182" i="41"/>
  <c r="Q1135" i="41"/>
  <c r="AB1157" i="41"/>
  <c r="S1152" i="41"/>
  <c r="Z1202" i="41"/>
  <c r="R1214" i="41"/>
  <c r="S1146" i="41"/>
  <c r="T1194" i="41"/>
  <c r="W1149" i="41"/>
  <c r="R1081" i="41"/>
  <c r="U25" i="41"/>
  <c r="V20" i="41"/>
  <c r="AB344" i="41"/>
  <c r="Z43" i="41"/>
  <c r="U291" i="41"/>
  <c r="R308" i="41"/>
  <c r="Q303" i="41"/>
  <c r="Y63" i="41"/>
  <c r="W374" i="41"/>
  <c r="S70" i="41"/>
  <c r="V32" i="41"/>
  <c r="T457" i="41"/>
  <c r="T1230" i="41"/>
  <c r="R1216" i="41"/>
  <c r="AB1183" i="41"/>
  <c r="Y1172" i="41"/>
  <c r="AA1096" i="41"/>
  <c r="S1210" i="41"/>
  <c r="AA1188" i="41"/>
  <c r="Z1174" i="41"/>
  <c r="X1211" i="41"/>
  <c r="AB1120" i="41"/>
  <c r="AB1071" i="41"/>
  <c r="X1303" i="41"/>
  <c r="Y1264" i="41"/>
  <c r="V1148" i="41"/>
  <c r="Y1166" i="41"/>
  <c r="X1189" i="41"/>
  <c r="W1152" i="41"/>
  <c r="Z1184" i="41"/>
  <c r="V1195" i="41"/>
  <c r="R1142" i="41"/>
  <c r="W1113" i="41"/>
  <c r="Y1074" i="41"/>
  <c r="V1147" i="41"/>
  <c r="Y1122" i="41"/>
  <c r="Q1106" i="41"/>
  <c r="AA1134" i="41"/>
  <c r="S1115" i="41"/>
  <c r="W1098" i="41"/>
  <c r="AA1082" i="41"/>
  <c r="S1177" i="41"/>
  <c r="U1124" i="41"/>
  <c r="Y1108" i="41"/>
  <c r="AB1155" i="41"/>
  <c r="W1235" i="41"/>
  <c r="W1306" i="41"/>
  <c r="AB1163" i="41"/>
  <c r="AA1187" i="41"/>
  <c r="AA1270" i="41"/>
  <c r="AB1171" i="41"/>
  <c r="T1153" i="41"/>
  <c r="S1166" i="41"/>
  <c r="W1142" i="41"/>
  <c r="R1093" i="41"/>
  <c r="X1184" i="41"/>
  <c r="X1132" i="41"/>
  <c r="V1113" i="41"/>
  <c r="W1145" i="41"/>
  <c r="X1122" i="41"/>
  <c r="AB1106" i="41"/>
  <c r="T1089" i="41"/>
  <c r="X1073" i="41"/>
  <c r="Q1139" i="41"/>
  <c r="R1115" i="41"/>
  <c r="W1097" i="41"/>
  <c r="S1224" i="41"/>
  <c r="AB1151" i="41"/>
  <c r="Y1209" i="41"/>
  <c r="Z1147" i="41"/>
  <c r="AA1129" i="41"/>
  <c r="R1178" i="41"/>
  <c r="W1112" i="41"/>
  <c r="Y1121" i="41"/>
  <c r="U1088" i="41"/>
  <c r="X1137" i="41"/>
  <c r="X1096" i="41"/>
  <c r="V1122" i="41"/>
  <c r="Z1106" i="41"/>
  <c r="R1089" i="41"/>
  <c r="V1073" i="41"/>
  <c r="T1188" i="41"/>
  <c r="R1126" i="41"/>
  <c r="U1110" i="41"/>
  <c r="Z1092" i="41"/>
  <c r="S1140" i="41"/>
  <c r="S26" i="41"/>
  <c r="S28" i="41"/>
  <c r="Y340" i="41"/>
  <c r="Y24" i="41"/>
  <c r="T49" i="41"/>
  <c r="Q152" i="41"/>
  <c r="Z1196" i="41"/>
  <c r="AA1145" i="41"/>
  <c r="S1268" i="41"/>
  <c r="T1193" i="41"/>
  <c r="X1099" i="41"/>
  <c r="U1196" i="41"/>
  <c r="Z1237" i="41"/>
  <c r="Y1179" i="41"/>
  <c r="S1158" i="41"/>
  <c r="AA1219" i="41"/>
  <c r="S1154" i="41"/>
  <c r="R1154" i="41"/>
  <c r="T1104" i="41"/>
  <c r="R1190" i="41"/>
  <c r="Z1126" i="41"/>
  <c r="U1102" i="41"/>
  <c r="W1123" i="41"/>
  <c r="S1103" i="41"/>
  <c r="S1078" i="41"/>
  <c r="Y1140" i="41"/>
  <c r="U1112" i="41"/>
  <c r="X1143" i="41"/>
  <c r="T1244" i="41"/>
  <c r="W1182" i="41"/>
  <c r="X1153" i="41"/>
  <c r="Z1149" i="41"/>
  <c r="S1167" i="41"/>
  <c r="U1151" i="41"/>
  <c r="X1112" i="41"/>
  <c r="X1062" i="41"/>
  <c r="W1125" i="41"/>
  <c r="R1105" i="41"/>
  <c r="W1126" i="41"/>
  <c r="T1102" i="41"/>
  <c r="AB1081" i="41"/>
  <c r="V1145" i="41"/>
  <c r="V1111" i="41"/>
  <c r="T1151" i="41"/>
  <c r="R1176" i="41"/>
  <c r="Z1137" i="41"/>
  <c r="X1160" i="41"/>
  <c r="Q1070" i="41"/>
  <c r="S1104" i="41"/>
  <c r="Q1105" i="41"/>
  <c r="W1151" i="41"/>
  <c r="S1149" i="41"/>
  <c r="R1114" i="41"/>
  <c r="Z1093" i="41"/>
  <c r="Z1068" i="41"/>
  <c r="U1140" i="41"/>
  <c r="Q1114" i="41"/>
  <c r="R1088" i="41"/>
  <c r="Y1127" i="41"/>
  <c r="S1111" i="41"/>
  <c r="X1093" i="41"/>
  <c r="AB1077" i="41"/>
  <c r="T1060" i="41"/>
  <c r="S1134" i="41"/>
  <c r="R1111" i="41"/>
  <c r="W1093" i="41"/>
  <c r="AA1077" i="41"/>
  <c r="S1060" i="41"/>
  <c r="AB1124" i="41"/>
  <c r="T1108" i="41"/>
  <c r="Y1090" i="41"/>
  <c r="V1186" i="41"/>
  <c r="Y1131" i="41"/>
  <c r="Z1113" i="41"/>
  <c r="R1096" i="41"/>
  <c r="Q1167" i="41"/>
  <c r="Y1124" i="41"/>
  <c r="Q1108" i="41"/>
  <c r="U1091" i="41"/>
  <c r="Y1075" i="41"/>
  <c r="AA1093" i="41"/>
  <c r="U1258" i="41"/>
  <c r="R1149" i="41"/>
  <c r="U1193" i="41"/>
  <c r="S1253" i="41"/>
  <c r="W20" i="41"/>
  <c r="S73" i="41"/>
  <c r="X15" i="41"/>
  <c r="Q411" i="41"/>
  <c r="V71" i="41"/>
  <c r="AA1213" i="41"/>
  <c r="Z1161" i="41"/>
  <c r="T1116" i="41"/>
  <c r="T1160" i="41"/>
  <c r="U1164" i="41"/>
  <c r="X1075" i="41"/>
  <c r="V1300" i="41"/>
  <c r="AB1196" i="41"/>
  <c r="S1213" i="41"/>
  <c r="Q1159" i="41"/>
  <c r="U1178" i="41"/>
  <c r="W1237" i="41"/>
  <c r="AB1131" i="41"/>
  <c r="Q1094" i="41"/>
  <c r="R1166" i="41"/>
  <c r="Q1118" i="41"/>
  <c r="U1147" i="41"/>
  <c r="AA1119" i="41"/>
  <c r="AA1094" i="41"/>
  <c r="W1074" i="41"/>
  <c r="Y1134" i="41"/>
  <c r="Q1104" i="41"/>
  <c r="Z1312" i="41"/>
  <c r="T1206" i="41"/>
  <c r="R1204" i="41"/>
  <c r="AA1186" i="41"/>
  <c r="T1212" i="41"/>
  <c r="AA1233" i="41"/>
  <c r="T1140" i="41"/>
  <c r="V1102" i="41"/>
  <c r="U1162" i="41"/>
  <c r="Z1121" i="41"/>
  <c r="Z1245" i="41"/>
  <c r="AB1118" i="41"/>
  <c r="X1097" i="41"/>
  <c r="T1077" i="41"/>
  <c r="W1129" i="41"/>
  <c r="Z1107" i="41"/>
  <c r="R90" i="41"/>
  <c r="Y1153" i="41"/>
  <c r="Z1160" i="41"/>
  <c r="W1137" i="41"/>
  <c r="AB1143" i="41"/>
  <c r="Z1143" i="41"/>
  <c r="Y1096" i="41"/>
  <c r="W1122" i="41"/>
  <c r="W1134" i="41"/>
  <c r="V1110" i="41"/>
  <c r="V1085" i="41"/>
  <c r="R1064" i="41"/>
  <c r="V1134" i="41"/>
  <c r="Y1106" i="41"/>
  <c r="W1160" i="41"/>
  <c r="S1123" i="41"/>
  <c r="W1107" i="41"/>
  <c r="AB1089" i="41"/>
  <c r="T1073" i="41"/>
  <c r="U1175" i="41"/>
  <c r="R1123" i="41"/>
  <c r="V1107" i="41"/>
  <c r="AA1089" i="41"/>
  <c r="S1073" i="41"/>
  <c r="X1150" i="41"/>
  <c r="T1120" i="41"/>
  <c r="X1104" i="41"/>
  <c r="Q1086" i="41"/>
  <c r="R1153" i="41"/>
  <c r="AA1125" i="41"/>
  <c r="R1109" i="41"/>
  <c r="V1092" i="41"/>
  <c r="AB1145" i="41"/>
  <c r="Q1120" i="41"/>
  <c r="U1104" i="41"/>
  <c r="Y1087" i="41"/>
  <c r="Q1071" i="41"/>
  <c r="S1083" i="41"/>
  <c r="U1267" i="41"/>
  <c r="AB1150" i="41"/>
  <c r="V1128" i="41"/>
  <c r="W1186" i="41"/>
  <c r="AB1108" i="41"/>
  <c r="T1142" i="41"/>
  <c r="T1103" i="41"/>
  <c r="V1112" i="41"/>
  <c r="R1079" i="41"/>
  <c r="X1121" i="41"/>
  <c r="Q1145" i="41"/>
  <c r="AA1117" i="41"/>
  <c r="S1100" i="41"/>
  <c r="W1084" i="41"/>
  <c r="AA1067" i="41"/>
  <c r="AB1146" i="41"/>
  <c r="V1121" i="41"/>
  <c r="Z1105" i="41"/>
  <c r="S1087" i="41"/>
  <c r="Q1132" i="41"/>
  <c r="AB1114" i="41"/>
  <c r="U1096" i="41"/>
  <c r="Y1080" i="41"/>
  <c r="Q1063" i="41"/>
  <c r="W1138" i="41"/>
  <c r="AA1114" i="41"/>
  <c r="T1096" i="41"/>
  <c r="X1080" i="41"/>
  <c r="AB1063" i="41"/>
  <c r="AB1128" i="41"/>
  <c r="Q1111" i="41"/>
  <c r="AB375" i="41"/>
  <c r="U66" i="41"/>
  <c r="U15" i="41"/>
  <c r="T1190" i="41"/>
  <c r="AA1126" i="41"/>
  <c r="V1064" i="41"/>
  <c r="V1202" i="41"/>
  <c r="Z1278" i="41"/>
  <c r="AA1182" i="41"/>
  <c r="AA1084" i="41"/>
  <c r="U1114" i="41"/>
  <c r="W1111" i="41"/>
  <c r="AA1070" i="41"/>
  <c r="V1098" i="41"/>
  <c r="AB1268" i="41"/>
  <c r="V1154" i="41"/>
  <c r="Q1192" i="41"/>
  <c r="AB1083" i="41"/>
  <c r="R1117" i="41"/>
  <c r="T1114" i="41"/>
  <c r="R1201" i="41"/>
  <c r="R1103" i="41"/>
  <c r="AA1175" i="41"/>
  <c r="AA1109" i="41"/>
  <c r="Q1131" i="41"/>
  <c r="S1114" i="41"/>
  <c r="R1102" i="41"/>
  <c r="V1060" i="41"/>
  <c r="Q1102" i="41"/>
  <c r="W1119" i="41"/>
  <c r="T1085" i="41"/>
  <c r="W1146" i="41"/>
  <c r="Z1103" i="41"/>
  <c r="W1068" i="41"/>
  <c r="X1116" i="41"/>
  <c r="U1082" i="41"/>
  <c r="R1121" i="41"/>
  <c r="Z1088" i="41"/>
  <c r="U1116" i="41"/>
  <c r="Q1083" i="41"/>
  <c r="AB1075" i="41"/>
  <c r="R1172" i="41"/>
  <c r="Y1159" i="41"/>
  <c r="S1067" i="41"/>
  <c r="X1111" i="41"/>
  <c r="R1104" i="41"/>
  <c r="T1149" i="41"/>
  <c r="Y1095" i="41"/>
  <c r="S1113" i="41"/>
  <c r="AA1092" i="41"/>
  <c r="W1072" i="41"/>
  <c r="AA1138" i="41"/>
  <c r="R1113" i="41"/>
  <c r="AA1091" i="41"/>
  <c r="Q1126" i="41"/>
  <c r="X1106" i="41"/>
  <c r="U1084" i="41"/>
  <c r="R1241" i="41"/>
  <c r="S1122" i="41"/>
  <c r="AA1102" i="41"/>
  <c r="AB1076" i="41"/>
  <c r="U1148" i="41"/>
  <c r="Y1115" i="41"/>
  <c r="V1093" i="41"/>
  <c r="V1249" i="41"/>
  <c r="Z1136" i="41"/>
  <c r="W1116" i="41"/>
  <c r="AA1099" i="41"/>
  <c r="W1185" i="41"/>
  <c r="W1131" i="41"/>
  <c r="Z1111" i="41"/>
  <c r="R1094" i="41"/>
  <c r="V1078" i="41"/>
  <c r="Z1061" i="41"/>
  <c r="Z87" i="41"/>
  <c r="V1142" i="41"/>
  <c r="V1237" i="41"/>
  <c r="S1116" i="41"/>
  <c r="Q1092" i="41"/>
  <c r="S1102" i="41"/>
  <c r="X1108" i="41"/>
  <c r="T1075" i="41"/>
  <c r="S1129" i="41"/>
  <c r="X1094" i="41"/>
  <c r="U1121" i="41"/>
  <c r="R1087" i="41"/>
  <c r="S1164" i="41"/>
  <c r="X1105" i="41"/>
  <c r="U1071" i="41"/>
  <c r="V1118" i="41"/>
  <c r="S1084" i="41"/>
  <c r="AB1123" i="41"/>
  <c r="X1090" i="41"/>
  <c r="S1118" i="41"/>
  <c r="AA1085" i="41"/>
  <c r="S1079" i="41"/>
  <c r="Q1052" i="41"/>
  <c r="V1034" i="41"/>
  <c r="X337" i="41"/>
  <c r="U28" i="41"/>
  <c r="V576" i="41"/>
  <c r="S1201" i="41"/>
  <c r="Q1147" i="41"/>
  <c r="Z1060" i="41"/>
  <c r="S1186" i="41"/>
  <c r="Z1186" i="41"/>
  <c r="Q1168" i="41"/>
  <c r="W1063" i="41"/>
  <c r="Y1110" i="41"/>
  <c r="AA1107" i="41"/>
  <c r="T1147" i="41"/>
  <c r="Q1268" i="41"/>
  <c r="Q1141" i="41"/>
  <c r="W1177" i="41"/>
  <c r="Q1180" i="41"/>
  <c r="Z1073" i="41"/>
  <c r="Z1109" i="41"/>
  <c r="X1110" i="41"/>
  <c r="Y1171" i="41"/>
  <c r="R1253" i="41"/>
  <c r="AA1174" i="41"/>
  <c r="W1088" i="41"/>
  <c r="U1113" i="41"/>
  <c r="AA1106" i="41"/>
  <c r="V1097" i="41"/>
  <c r="R1151" i="41"/>
  <c r="V1096" i="41"/>
  <c r="AA1115" i="41"/>
  <c r="X1081" i="41"/>
  <c r="Q1140" i="41"/>
  <c r="S1097" i="41"/>
  <c r="AA1064" i="41"/>
  <c r="AB1112" i="41"/>
  <c r="Z1258" i="41"/>
  <c r="V1117" i="41"/>
  <c r="Q1191" i="41"/>
  <c r="Y1112" i="41"/>
  <c r="U1079" i="41"/>
  <c r="Z101" i="41"/>
  <c r="Q1172" i="41"/>
  <c r="X1136" i="41"/>
  <c r="X1172" i="41"/>
  <c r="S1142" i="41"/>
  <c r="Z1095" i="41"/>
  <c r="Q1136" i="41"/>
  <c r="AB1130" i="41"/>
  <c r="W1109" i="41"/>
  <c r="S1088" i="41"/>
  <c r="S1063" i="41"/>
  <c r="Z1130" i="41"/>
  <c r="V1109" i="41"/>
  <c r="Q1154" i="41"/>
  <c r="T1122" i="41"/>
  <c r="AB1102" i="41"/>
  <c r="Q1076" i="41"/>
  <c r="AA1169" i="41"/>
  <c r="W1118" i="41"/>
  <c r="X1092" i="41"/>
  <c r="T1072" i="41"/>
  <c r="U1138" i="41"/>
  <c r="U1107" i="41"/>
  <c r="Z1089" i="41"/>
  <c r="AB1180" i="41"/>
  <c r="S1130" i="41"/>
  <c r="AA1112" i="41"/>
  <c r="S1095" i="41"/>
  <c r="V1152" i="41"/>
  <c r="Z1123" i="41"/>
  <c r="R1107" i="41"/>
  <c r="V1090" i="41"/>
  <c r="Z1074" i="41"/>
  <c r="W1090" i="41"/>
  <c r="Q1245" i="41"/>
  <c r="T1191" i="41"/>
  <c r="Y1098" i="41"/>
  <c r="AA1156" i="41"/>
  <c r="U1076" i="41"/>
  <c r="V1140" i="41"/>
  <c r="T1099" i="41"/>
  <c r="AB1066" i="41"/>
  <c r="W1120" i="41"/>
  <c r="T1086" i="41"/>
  <c r="Q1113" i="41"/>
  <c r="Z1079" i="41"/>
  <c r="R1137" i="41"/>
  <c r="U1095" i="41"/>
  <c r="Q1062" i="41"/>
  <c r="R1110" i="41"/>
  <c r="T1214" i="41"/>
  <c r="X1115" i="41"/>
  <c r="Q1179" i="41"/>
  <c r="AA1110" i="41"/>
  <c r="W1077" i="41"/>
  <c r="X1066" i="41"/>
  <c r="U1048" i="41"/>
  <c r="Z1030" i="41"/>
  <c r="R1014" i="41"/>
  <c r="T1093" i="41"/>
  <c r="X1060" i="41"/>
  <c r="X1044" i="41"/>
  <c r="AB1027" i="41"/>
  <c r="S1077" i="41"/>
  <c r="AB1051" i="41"/>
  <c r="U1033" i="41"/>
  <c r="Y1017" i="41"/>
  <c r="R999" i="41"/>
  <c r="Z1099" i="41"/>
  <c r="S1059" i="41"/>
  <c r="W1043" i="41"/>
  <c r="AB1025" i="41"/>
  <c r="AB1092" i="41"/>
  <c r="R1060" i="41"/>
  <c r="U1044" i="41"/>
  <c r="Z1026" i="41"/>
  <c r="R1010" i="41"/>
  <c r="Y1272" i="41"/>
  <c r="Z1159" i="41"/>
  <c r="W1211" i="41"/>
  <c r="V1124" i="41"/>
  <c r="Q1142" i="41"/>
  <c r="U1123" i="41"/>
  <c r="Q1090" i="41"/>
  <c r="T1195" i="41"/>
  <c r="T1111" i="41"/>
  <c r="AA1141" i="41"/>
  <c r="Z1104" i="41"/>
  <c r="W1070" i="41"/>
  <c r="U1120" i="41"/>
  <c r="R1086" i="41"/>
  <c r="X1144" i="41"/>
  <c r="AB1099" i="41"/>
  <c r="U1146" i="41"/>
  <c r="U1106" i="41"/>
  <c r="R1141" i="41"/>
  <c r="X1100" i="41"/>
  <c r="T1067" i="41"/>
  <c r="V1059" i="41"/>
  <c r="Z1043" i="41"/>
  <c r="S1025" i="41"/>
  <c r="W1009" i="41"/>
  <c r="Q1081" i="41"/>
  <c r="Y1055" i="41"/>
  <c r="Q1039" i="41"/>
  <c r="U1022" i="41"/>
  <c r="V1066" i="41"/>
  <c r="U1046" i="41"/>
  <c r="Z1028" i="41"/>
  <c r="R1012" i="41"/>
  <c r="W994" i="41"/>
  <c r="AB1078" i="41"/>
  <c r="X1054" i="41"/>
  <c r="AB1038" i="41"/>
  <c r="U1020" i="41"/>
  <c r="Z1080" i="41"/>
  <c r="V1055" i="41"/>
  <c r="Z1039" i="41"/>
  <c r="S1021" i="41"/>
  <c r="U1269" i="41"/>
  <c r="Q1119" i="41"/>
  <c r="Y1084" i="41"/>
  <c r="AB1104" i="41"/>
  <c r="S1124" i="41"/>
  <c r="Y1117" i="41"/>
  <c r="R1143" i="41"/>
  <c r="Y1066" i="41"/>
  <c r="W1080" i="41"/>
  <c r="W1262" i="41"/>
  <c r="S1081" i="41"/>
  <c r="R275" i="41"/>
  <c r="AA343" i="41"/>
  <c r="Y1282" i="41"/>
  <c r="W1281" i="41"/>
  <c r="AB1170" i="41"/>
  <c r="AB1134" i="41"/>
  <c r="W1086" i="41"/>
  <c r="W1268" i="41"/>
  <c r="AA1183" i="41"/>
  <c r="T1139" i="41"/>
  <c r="X1085" i="41"/>
  <c r="Q1244" i="41"/>
  <c r="AA1120" i="41"/>
  <c r="Z1118" i="41"/>
  <c r="Y1118" i="41"/>
  <c r="T1097" i="41"/>
  <c r="Z1115" i="41"/>
  <c r="V1130" i="41"/>
  <c r="S1138" i="41"/>
  <c r="Z1132" i="41"/>
  <c r="Y1062" i="41"/>
  <c r="U1177" i="41"/>
  <c r="AB1119" i="41"/>
  <c r="Z1071" i="41"/>
  <c r="W1121" i="41"/>
  <c r="S1076" i="41"/>
  <c r="Z1117" i="41"/>
  <c r="X1138" i="41"/>
  <c r="Q1088" i="41"/>
  <c r="X1130" i="41"/>
  <c r="T1084" i="41"/>
  <c r="U1119" i="41"/>
  <c r="V1081" i="41"/>
  <c r="S1120" i="41"/>
  <c r="AA1087" i="41"/>
  <c r="V1115" i="41"/>
  <c r="R1082" i="41"/>
  <c r="Q1074" i="41"/>
  <c r="V1175" i="41"/>
  <c r="Y1109" i="41"/>
  <c r="AB1116" i="41"/>
  <c r="V1143" i="41"/>
  <c r="Y1130" i="41"/>
  <c r="R1062" i="41"/>
  <c r="Y1079" i="41"/>
  <c r="W1092" i="41"/>
  <c r="AB1098" i="41"/>
  <c r="S1093" i="41"/>
  <c r="Y1056" i="41"/>
  <c r="V1022" i="41"/>
  <c r="AA1123" i="41"/>
  <c r="X1056" i="41"/>
  <c r="T1035" i="41"/>
  <c r="Z1096" i="41"/>
  <c r="T1047" i="41"/>
  <c r="Q1025" i="41"/>
  <c r="Z1003" i="41"/>
  <c r="AB1080" i="41"/>
  <c r="AA1051" i="41"/>
  <c r="X1029" i="41"/>
  <c r="Z1082" i="41"/>
  <c r="Y1052" i="41"/>
  <c r="V1030" i="41"/>
  <c r="V1006" i="41"/>
  <c r="AA1137" i="41"/>
  <c r="Z1097" i="41"/>
  <c r="Z1108" i="41"/>
  <c r="U1099" i="41"/>
  <c r="U1098" i="41"/>
  <c r="AB1141" i="41"/>
  <c r="Y1093" i="41"/>
  <c r="R1112" i="41"/>
  <c r="S1061" i="41"/>
  <c r="Y1104" i="41"/>
  <c r="R1061" i="41"/>
  <c r="X1091" i="41"/>
  <c r="Q1122" i="41"/>
  <c r="W1173" i="41"/>
  <c r="T1092" i="41"/>
  <c r="X1077" i="41"/>
  <c r="V1047" i="41"/>
  <c r="W1021" i="41"/>
  <c r="U1117" i="41"/>
  <c r="U1059" i="41"/>
  <c r="U1034" i="41"/>
  <c r="Q1093" i="41"/>
  <c r="Q1050" i="41"/>
  <c r="R1024" i="41"/>
  <c r="AA1002" i="41"/>
  <c r="Q1096" i="41"/>
  <c r="AB1050" i="41"/>
  <c r="Y1028" i="41"/>
  <c r="X1089" i="41"/>
  <c r="Z1051" i="41"/>
  <c r="W1029" i="41"/>
  <c r="S1009" i="41"/>
  <c r="Q1152" i="41"/>
  <c r="Q1218" i="41"/>
  <c r="T1176" i="41"/>
  <c r="Q1100" i="41"/>
  <c r="AB1100" i="41"/>
  <c r="S1096" i="41"/>
  <c r="W1136" i="41"/>
  <c r="S1072" i="41"/>
  <c r="X1032" i="41"/>
  <c r="AA1111" i="41"/>
  <c r="V1046" i="41"/>
  <c r="R1090" i="41"/>
  <c r="S1035" i="41"/>
  <c r="AB1001" i="41"/>
  <c r="AB1061" i="41"/>
  <c r="Z1027" i="41"/>
  <c r="T1063" i="41"/>
  <c r="X1028" i="41"/>
  <c r="AA1000" i="41"/>
  <c r="AA1086" i="41"/>
  <c r="R1058" i="41"/>
  <c r="V1042" i="41"/>
  <c r="AA1024" i="41"/>
  <c r="Q1127" i="41"/>
  <c r="Q1058" i="41"/>
  <c r="U1042" i="41"/>
  <c r="Y1025" i="41"/>
  <c r="Q1009" i="41"/>
  <c r="U992" i="41"/>
  <c r="T1071" i="41"/>
  <c r="Y1049" i="41"/>
  <c r="R1031" i="41"/>
  <c r="V1015" i="41"/>
  <c r="R1078" i="41"/>
  <c r="V1051" i="41"/>
  <c r="Z1034" i="41"/>
  <c r="R1018" i="41"/>
  <c r="V1001" i="41"/>
  <c r="Z1072" i="41"/>
  <c r="V1050" i="41"/>
  <c r="Z1033" i="41"/>
  <c r="R1017" i="41"/>
  <c r="V1079" i="41"/>
  <c r="Q1053" i="41"/>
  <c r="U1036" i="41"/>
  <c r="Y1020" i="41"/>
  <c r="Q1003" i="41"/>
  <c r="R33" i="41"/>
  <c r="U1174" i="41"/>
  <c r="U1176" i="41"/>
  <c r="AB1138" i="41"/>
  <c r="Z1145" i="41"/>
  <c r="AA1140" i="41"/>
  <c r="Y1120" i="41"/>
  <c r="AA1163" i="41"/>
  <c r="Q1130" i="41"/>
  <c r="R1139" i="41"/>
  <c r="V1123" i="41"/>
  <c r="T1178" i="41"/>
  <c r="Q1080" i="41"/>
  <c r="Z1081" i="41"/>
  <c r="Y1146" i="41"/>
  <c r="X1068" i="41"/>
  <c r="S1085" i="41"/>
  <c r="Q1098" i="41"/>
  <c r="V1105" i="41"/>
  <c r="Y1099" i="41"/>
  <c r="AB1233" i="41"/>
  <c r="AB1126" i="41"/>
  <c r="Y1129" i="41"/>
  <c r="T1113" i="41"/>
  <c r="AA1105" i="41"/>
  <c r="Z1233" i="41"/>
  <c r="S1099" i="41"/>
  <c r="X1118" i="41"/>
  <c r="U1072" i="41"/>
  <c r="S1110" i="41"/>
  <c r="X1067" i="41"/>
  <c r="Y1103" i="41"/>
  <c r="U1150" i="41"/>
  <c r="S1108" i="41"/>
  <c r="Q1144" i="41"/>
  <c r="V1103" i="41"/>
  <c r="R1070" i="41"/>
  <c r="X1156" i="41"/>
  <c r="AA1059" i="41"/>
  <c r="Y1143" i="41"/>
  <c r="AB1091" i="41"/>
  <c r="S1112" i="41"/>
  <c r="Y1105" i="41"/>
  <c r="T1121" i="41"/>
  <c r="V1146" i="41"/>
  <c r="T1148" i="41"/>
  <c r="Y1142" i="41"/>
  <c r="S1068" i="41"/>
  <c r="Y1044" i="41"/>
  <c r="Z1018" i="41"/>
  <c r="R1083" i="41"/>
  <c r="AB1052" i="41"/>
  <c r="X1031" i="41"/>
  <c r="U1070" i="41"/>
  <c r="X1043" i="41"/>
  <c r="U1021" i="41"/>
  <c r="V995" i="41"/>
  <c r="Y1073" i="41"/>
  <c r="S1047" i="41"/>
  <c r="T1021" i="41"/>
  <c r="W1073" i="41"/>
  <c r="Q1048" i="41"/>
  <c r="R1022" i="41"/>
  <c r="T1286" i="41"/>
  <c r="U1190" i="41"/>
  <c r="T1136" i="41"/>
  <c r="R1091" i="41"/>
  <c r="V1137" i="41"/>
  <c r="Y1082" i="41"/>
  <c r="AA1127" i="41"/>
  <c r="AA1199" i="41"/>
  <c r="W1094" i="41"/>
  <c r="W1148" i="41"/>
  <c r="V1094" i="41"/>
  <c r="AB1125" i="41"/>
  <c r="T1083" i="41"/>
  <c r="Y1114" i="41"/>
  <c r="Y1125" i="41"/>
  <c r="AB1084" i="41"/>
  <c r="S1065" i="41"/>
  <c r="R1039" i="41"/>
  <c r="AA1017" i="41"/>
  <c r="T1090" i="41"/>
  <c r="Q1051" i="41"/>
  <c r="Y1030" i="41"/>
  <c r="Z1075" i="41"/>
  <c r="Y1042" i="41"/>
  <c r="V1020" i="41"/>
  <c r="S998" i="41"/>
  <c r="T1070" i="41"/>
  <c r="T1046" i="41"/>
  <c r="Q1024" i="41"/>
  <c r="AA1071" i="41"/>
  <c r="R1047" i="41"/>
  <c r="AA1025" i="41"/>
  <c r="AB1187" i="41"/>
  <c r="AA1108" i="41"/>
  <c r="X1120" i="41"/>
  <c r="W1108" i="41"/>
  <c r="V1083" i="41"/>
  <c r="U1083" i="41"/>
  <c r="U1141" i="41"/>
  <c r="W1114" i="41"/>
  <c r="W1058" i="41"/>
  <c r="T1024" i="41"/>
  <c r="Q1079" i="41"/>
  <c r="R1038" i="41"/>
  <c r="V1063" i="41"/>
  <c r="AA1027" i="41"/>
  <c r="X993" i="41"/>
  <c r="Y1053" i="41"/>
  <c r="V1019" i="41"/>
  <c r="W1054" i="41"/>
  <c r="T1020" i="41"/>
  <c r="S996" i="41"/>
  <c r="X1078" i="41"/>
  <c r="V1054" i="41"/>
  <c r="Z1038" i="41"/>
  <c r="S1020" i="41"/>
  <c r="X1086" i="41"/>
  <c r="U1054" i="41"/>
  <c r="Y1038" i="41"/>
  <c r="Q1021" i="41"/>
  <c r="U1004" i="41"/>
  <c r="X1114" i="41"/>
  <c r="AB1062" i="41"/>
  <c r="Q1045" i="41"/>
  <c r="V1027" i="41"/>
  <c r="Z1011" i="41"/>
  <c r="Y1065" i="41"/>
  <c r="Z1047" i="41"/>
  <c r="R1030" i="41"/>
  <c r="V1014" i="41"/>
  <c r="S1119" i="41"/>
  <c r="Q1064" i="41"/>
  <c r="Z1046" i="41"/>
  <c r="R1029" i="41"/>
  <c r="V1013" i="41"/>
  <c r="AB1070" i="41"/>
  <c r="U1049" i="41"/>
  <c r="Y1032" i="41"/>
  <c r="Q1016" i="41"/>
  <c r="V998" i="41"/>
  <c r="U1038" i="41"/>
  <c r="AA989" i="41"/>
  <c r="S971" i="41"/>
  <c r="W955" i="41"/>
  <c r="AB937" i="41"/>
  <c r="Z1004" i="41"/>
  <c r="S983" i="41"/>
  <c r="W1062" i="41"/>
  <c r="S993" i="41"/>
  <c r="Z975" i="41"/>
  <c r="S957" i="41"/>
  <c r="X994" i="41"/>
  <c r="W977" i="41"/>
  <c r="W1048" i="41"/>
  <c r="AA991" i="41"/>
  <c r="X975" i="41"/>
  <c r="AB958" i="41"/>
  <c r="T942" i="41"/>
  <c r="X925" i="41"/>
  <c r="X986" i="41"/>
  <c r="Q968" i="41"/>
  <c r="Y1010" i="41"/>
  <c r="W986" i="41"/>
  <c r="AA969" i="41"/>
  <c r="S953" i="41"/>
  <c r="W936" i="41"/>
  <c r="Z1008" i="41"/>
  <c r="Y25" i="41"/>
  <c r="AA1176" i="41"/>
  <c r="U1126" i="41"/>
  <c r="Y1189" i="41"/>
  <c r="Y1123" i="41"/>
  <c r="R1128" i="41"/>
  <c r="Q1116" i="41"/>
  <c r="W1130" i="41"/>
  <c r="Z1122" i="41"/>
  <c r="W1132" i="41"/>
  <c r="Z1119" i="41"/>
  <c r="V1187" i="41"/>
  <c r="Y1072" i="41"/>
  <c r="R1077" i="41"/>
  <c r="U1134" i="41"/>
  <c r="AB1064" i="41"/>
  <c r="W1081" i="41"/>
  <c r="U1094" i="41"/>
  <c r="Z1100" i="41"/>
  <c r="Q1095" i="41"/>
  <c r="W1171" i="41"/>
  <c r="X1087" i="41"/>
  <c r="Z1120" i="41"/>
  <c r="AB1105" i="41"/>
  <c r="W1096" i="41"/>
  <c r="Z1182" i="41"/>
  <c r="W1095" i="41"/>
  <c r="T1110" i="41"/>
  <c r="Y1067" i="41"/>
  <c r="W1106" i="41"/>
  <c r="W1198" i="41"/>
  <c r="R1097" i="41"/>
  <c r="AA1142" i="41"/>
  <c r="W1104" i="41"/>
  <c r="Q1138" i="41"/>
  <c r="Z1098" i="41"/>
  <c r="V1065" i="41"/>
  <c r="Q1231" i="41"/>
  <c r="AB1137" i="41"/>
  <c r="AA1118" i="41"/>
  <c r="X1083" i="41"/>
  <c r="AA1104" i="41"/>
  <c r="V1095" i="41"/>
  <c r="AB1113" i="41"/>
  <c r="U1127" i="41"/>
  <c r="U1135" i="41"/>
  <c r="X1128" i="41"/>
  <c r="AA1060" i="41"/>
  <c r="Q1040" i="41"/>
  <c r="V1010" i="41"/>
  <c r="AA1075" i="41"/>
  <c r="T1048" i="41"/>
  <c r="T1023" i="41"/>
  <c r="T1059" i="41"/>
  <c r="AB1039" i="41"/>
  <c r="Q1013" i="41"/>
  <c r="Z991" i="41"/>
  <c r="Z1064" i="41"/>
  <c r="AA1039" i="41"/>
  <c r="X1017" i="41"/>
  <c r="R1066" i="41"/>
  <c r="Y1040" i="41"/>
  <c r="V1018" i="41"/>
  <c r="Y1237" i="41"/>
  <c r="X1173" i="41"/>
  <c r="T1115" i="41"/>
  <c r="V1075" i="41"/>
  <c r="Q1115" i="41"/>
  <c r="U1074" i="41"/>
  <c r="X1119" i="41"/>
  <c r="Q1129" i="41"/>
  <c r="S1086" i="41"/>
  <c r="X1135" i="41"/>
  <c r="Z1078" i="41"/>
  <c r="W1117" i="41"/>
  <c r="R1205" i="41"/>
  <c r="Q1097" i="41"/>
  <c r="T1117" i="41"/>
  <c r="X1076" i="41"/>
  <c r="Z1055" i="41"/>
  <c r="W1033" i="41"/>
  <c r="S1013" i="41"/>
  <c r="R1072" i="41"/>
  <c r="U1047" i="41"/>
  <c r="Q1026" i="41"/>
  <c r="U1058" i="41"/>
  <c r="Q1038" i="41"/>
  <c r="Z1016" i="41"/>
  <c r="AA990" i="41"/>
  <c r="U1063" i="41"/>
  <c r="X1042" i="41"/>
  <c r="Y1016" i="41"/>
  <c r="Y1064" i="41"/>
  <c r="V1043" i="41"/>
  <c r="W1017" i="41"/>
  <c r="W1164" i="41"/>
  <c r="Q1117" i="41"/>
  <c r="T1087" i="41"/>
  <c r="AB1090" i="41"/>
  <c r="Z1066" i="41"/>
  <c r="V1135" i="41"/>
  <c r="T1119" i="41"/>
  <c r="AA1097" i="41"/>
  <c r="S1050" i="41"/>
  <c r="AB1016" i="41"/>
  <c r="Y1063" i="41"/>
  <c r="Z1029" i="41"/>
  <c r="Z1053" i="41"/>
  <c r="W1019" i="41"/>
  <c r="AB1110" i="41"/>
  <c r="U1045" i="41"/>
  <c r="Z1128" i="41"/>
  <c r="S1046" i="41"/>
  <c r="AB1012" i="41"/>
  <c r="W992" i="41"/>
  <c r="Y1071" i="41"/>
  <c r="Z1050" i="41"/>
  <c r="S1032" i="41"/>
  <c r="W1016" i="41"/>
  <c r="W1078" i="41"/>
  <c r="Y1050" i="41"/>
  <c r="Q1033" i="41"/>
  <c r="U1017" i="41"/>
  <c r="Y1000" i="41"/>
  <c r="V1086" i="41"/>
  <c r="Q1057" i="41"/>
  <c r="U1041" i="41"/>
  <c r="Z1023" i="41"/>
  <c r="R1007" i="41"/>
  <c r="Z1059" i="41"/>
  <c r="R1043" i="41"/>
  <c r="V1026" i="41"/>
  <c r="Z1010" i="41"/>
  <c r="S1091" i="41"/>
  <c r="Z1058" i="41"/>
  <c r="R1042" i="41"/>
  <c r="V1025" i="41"/>
  <c r="Z1124" i="41"/>
  <c r="V1062" i="41"/>
  <c r="Y1045" i="41"/>
  <c r="Q1028" i="41"/>
  <c r="U1012" i="41"/>
  <c r="Z994" i="41"/>
  <c r="S1012" i="41"/>
  <c r="R985" i="41"/>
  <c r="W967" i="41"/>
  <c r="AA951" i="41"/>
  <c r="T933" i="41"/>
  <c r="V997" i="41"/>
  <c r="W979" i="41"/>
  <c r="Y1033" i="41"/>
  <c r="Z987" i="41"/>
  <c r="S969" i="41"/>
  <c r="Y1083" i="41"/>
  <c r="X989" i="41"/>
  <c r="AB971" i="41"/>
  <c r="Z1020" i="41"/>
  <c r="X987" i="41"/>
  <c r="AB970" i="41"/>
  <c r="T954" i="41"/>
  <c r="X937" i="41"/>
  <c r="T1014" i="41"/>
  <c r="AB982" i="41"/>
  <c r="U964" i="41"/>
  <c r="Q1001" i="41"/>
  <c r="AA982" i="41"/>
  <c r="S965" i="41"/>
  <c r="W949" i="41"/>
  <c r="AA932" i="41"/>
  <c r="Q459" i="41"/>
  <c r="AB1140" i="41"/>
  <c r="X1145" i="41"/>
  <c r="T1126" i="41"/>
  <c r="X1141" i="41"/>
  <c r="AA1159" i="41"/>
  <c r="AA1080" i="41"/>
  <c r="Y1144" i="41"/>
  <c r="AA1124" i="41"/>
  <c r="T1081" i="41"/>
  <c r="Z1208" i="41"/>
  <c r="Z1102" i="41"/>
  <c r="R1026" i="41"/>
  <c r="X1019" i="41"/>
  <c r="AB1122" i="41"/>
  <c r="U1056" i="41"/>
  <c r="Z1157" i="41"/>
  <c r="Q1065" i="41"/>
  <c r="Q1112" i="41"/>
  <c r="Y1089" i="41"/>
  <c r="AA1029" i="41"/>
  <c r="Y1018" i="41"/>
  <c r="V1116" i="41"/>
  <c r="R1059" i="41"/>
  <c r="V1126" i="41"/>
  <c r="Z1114" i="41"/>
  <c r="X1008" i="41"/>
  <c r="S1011" i="41"/>
  <c r="AA1038" i="41"/>
  <c r="R1046" i="41"/>
  <c r="Q1046" i="41"/>
  <c r="T1078" i="41"/>
  <c r="X1098" i="41"/>
  <c r="R1006" i="41"/>
  <c r="Z1021" i="41"/>
  <c r="U1024" i="41"/>
  <c r="AA1001" i="41"/>
  <c r="AA963" i="41"/>
  <c r="X929" i="41"/>
  <c r="AA975" i="41"/>
  <c r="R983" i="41"/>
  <c r="T1009" i="41"/>
  <c r="T967" i="41"/>
  <c r="AB983" i="41"/>
  <c r="X950" i="41"/>
  <c r="U998" i="41"/>
  <c r="X1059" i="41"/>
  <c r="S978" i="41"/>
  <c r="AA945" i="41"/>
  <c r="V999" i="41"/>
  <c r="AA981" i="41"/>
  <c r="S964" i="41"/>
  <c r="W948" i="41"/>
  <c r="AB930" i="41"/>
  <c r="V1024" i="41"/>
  <c r="T987" i="41"/>
  <c r="Y969" i="41"/>
  <c r="U1008" i="41"/>
  <c r="AA1205" i="41"/>
  <c r="R1116" i="41"/>
  <c r="Y1119" i="41"/>
  <c r="Z1170" i="41"/>
  <c r="Z1135" i="41"/>
  <c r="AA1065" i="41"/>
  <c r="V1082" i="41"/>
  <c r="T1095" i="41"/>
  <c r="Y1102" i="41"/>
  <c r="AB1096" i="41"/>
  <c r="X1057" i="41"/>
  <c r="U1023" i="41"/>
  <c r="U1077" i="41"/>
  <c r="S1036" i="41"/>
  <c r="W1060" i="41"/>
  <c r="AB1026" i="41"/>
  <c r="Y992" i="41"/>
  <c r="Z1052" i="41"/>
  <c r="W1018" i="41"/>
  <c r="X1053" i="41"/>
  <c r="U1019" i="41"/>
  <c r="T995" i="41"/>
  <c r="AA1076" i="41"/>
  <c r="W1053" i="41"/>
  <c r="AB1035" i="41"/>
  <c r="T1019" i="41"/>
  <c r="R1084" i="41"/>
  <c r="V1053" i="41"/>
  <c r="Z1036" i="41"/>
  <c r="R1020" i="41"/>
  <c r="V1003" i="41"/>
  <c r="Y1137" i="41"/>
  <c r="T1062" i="41"/>
  <c r="R1075" i="41"/>
  <c r="V1106" i="41"/>
  <c r="S1106" i="41"/>
  <c r="AB1028" i="41"/>
  <c r="Z1042" i="41"/>
  <c r="W1031" i="41"/>
  <c r="U1057" i="41"/>
  <c r="S1058" i="41"/>
  <c r="Q998" i="41"/>
  <c r="T1056" i="41"/>
  <c r="Q1022" i="41"/>
  <c r="S1056" i="41"/>
  <c r="AA1023" i="41"/>
  <c r="S994" i="41"/>
  <c r="T1064" i="41"/>
  <c r="V1040" i="41"/>
  <c r="T1017" i="41"/>
  <c r="S1071" i="41"/>
  <c r="S1042" i="41"/>
  <c r="AB1020" i="41"/>
  <c r="Z1125" i="41"/>
  <c r="AA1057" i="41"/>
  <c r="X1035" i="41"/>
  <c r="U1014" i="41"/>
  <c r="AB1060" i="41"/>
  <c r="S1039" i="41"/>
  <c r="AB1017" i="41"/>
  <c r="AA993" i="41"/>
  <c r="AB998" i="41"/>
  <c r="Q974" i="41"/>
  <c r="AB950" i="41"/>
  <c r="Z927" i="41"/>
  <c r="R984" i="41"/>
  <c r="S1027" i="41"/>
  <c r="T981" i="41"/>
  <c r="R958" i="41"/>
  <c r="X988" i="41"/>
  <c r="V965" i="41"/>
  <c r="Q993" i="41"/>
  <c r="Q969" i="41"/>
  <c r="Z948" i="41"/>
  <c r="W926" i="41"/>
  <c r="Q981" i="41"/>
  <c r="X1047" i="41"/>
  <c r="V987" i="41"/>
  <c r="T964" i="41"/>
  <c r="Q943" i="41"/>
  <c r="X1010" i="41"/>
  <c r="AB980" i="41"/>
  <c r="Y958" i="41"/>
  <c r="W935" i="41"/>
  <c r="AB1018" i="41"/>
  <c r="Z981" i="41"/>
  <c r="X958" i="41"/>
  <c r="R988" i="41"/>
  <c r="V971" i="41"/>
  <c r="Z955" i="41"/>
  <c r="T984" i="41"/>
  <c r="X967" i="41"/>
  <c r="AB951" i="41"/>
  <c r="T934" i="41"/>
  <c r="R975" i="41"/>
  <c r="T930" i="41"/>
  <c r="AA910" i="41"/>
  <c r="T892" i="41"/>
  <c r="X875" i="41"/>
  <c r="V970" i="41"/>
  <c r="W934" i="41"/>
  <c r="V914" i="41"/>
  <c r="AA896" i="41"/>
  <c r="Y951" i="41"/>
  <c r="Q918" i="41"/>
  <c r="U901" i="41"/>
  <c r="Y885" i="41"/>
  <c r="Q953" i="41"/>
  <c r="Z926" i="41"/>
  <c r="Z907" i="41"/>
  <c r="T992" i="41"/>
  <c r="S931" i="41"/>
  <c r="W1076" i="41"/>
  <c r="S1090" i="41"/>
  <c r="AB1093" i="41"/>
  <c r="U1122" i="41"/>
  <c r="W1144" i="41"/>
  <c r="T1128" i="41"/>
  <c r="R1125" i="41"/>
  <c r="AB1088" i="41"/>
  <c r="W1091" i="41"/>
  <c r="Y1160" i="41"/>
  <c r="S1143" i="41"/>
  <c r="T1107" i="41"/>
  <c r="Z1006" i="41"/>
  <c r="X1055" i="41"/>
  <c r="W1055" i="41"/>
  <c r="Q1035" i="41"/>
  <c r="V1149" i="41"/>
  <c r="AB1103" i="41"/>
  <c r="V1070" i="41"/>
  <c r="AB1109" i="41"/>
  <c r="AB1003" i="41"/>
  <c r="Y1054" i="41"/>
  <c r="T1058" i="41"/>
  <c r="S1033" i="41"/>
  <c r="X1071" i="41"/>
  <c r="X1103" i="41"/>
  <c r="Z1054" i="41"/>
  <c r="Q1077" i="41"/>
  <c r="W1004" i="41"/>
  <c r="W1028" i="41"/>
  <c r="U1029" i="41"/>
  <c r="U1053" i="41"/>
  <c r="R1055" i="41"/>
  <c r="AA1081" i="41"/>
  <c r="AB1097" i="41"/>
  <c r="Y1008" i="41"/>
  <c r="T996" i="41"/>
  <c r="S959" i="41"/>
  <c r="AB925" i="41"/>
  <c r="T969" i="41"/>
  <c r="V979" i="41"/>
  <c r="U1001" i="41"/>
  <c r="X963" i="41"/>
  <c r="T979" i="41"/>
  <c r="AB946" i="41"/>
  <c r="V990" i="41"/>
  <c r="AA1031" i="41"/>
  <c r="W974" i="41"/>
  <c r="S940" i="41"/>
  <c r="Q994" i="41"/>
  <c r="S977" i="41"/>
  <c r="W960" i="41"/>
  <c r="AA944" i="41"/>
  <c r="T926" i="41"/>
  <c r="W1008" i="41"/>
  <c r="X983" i="41"/>
  <c r="Q965" i="41"/>
  <c r="AA1250" i="41"/>
  <c r="R1118" i="41"/>
  <c r="Z1083" i="41"/>
  <c r="Q1103" i="41"/>
  <c r="T1123" i="41"/>
  <c r="Z1116" i="41"/>
  <c r="Z1141" i="41"/>
  <c r="Z1065" i="41"/>
  <c r="X1079" i="41"/>
  <c r="X1222" i="41"/>
  <c r="T1080" i="41"/>
  <c r="T1049" i="41"/>
  <c r="Q1015" i="41"/>
  <c r="S1062" i="41"/>
  <c r="AA1028" i="41"/>
  <c r="AA1052" i="41"/>
  <c r="X1018" i="41"/>
  <c r="V1104" i="41"/>
  <c r="V1044" i="41"/>
  <c r="W1099" i="41"/>
  <c r="T1045" i="41"/>
  <c r="Q1011" i="41"/>
  <c r="Q1121" i="41"/>
  <c r="W1067" i="41"/>
  <c r="AA1049" i="41"/>
  <c r="T1031" i="41"/>
  <c r="X1015" i="41"/>
  <c r="Z1076" i="41"/>
  <c r="Z1049" i="41"/>
  <c r="R1032" i="41"/>
  <c r="V1016" i="41"/>
  <c r="AB1179" i="41"/>
  <c r="S1189" i="41"/>
  <c r="AA1116" i="41"/>
  <c r="V1127" i="41"/>
  <c r="V1174" i="41"/>
  <c r="AA1073" i="41"/>
  <c r="T1012" i="41"/>
  <c r="R1025" i="41"/>
  <c r="AA1015" i="41"/>
  <c r="Y1041" i="41"/>
  <c r="W1042" i="41"/>
  <c r="W1115" i="41"/>
  <c r="AB1048" i="41"/>
  <c r="Y1014" i="41"/>
  <c r="AA1048" i="41"/>
  <c r="W1015" i="41"/>
  <c r="R1120" i="41"/>
  <c r="R1056" i="41"/>
  <c r="AB1033" i="41"/>
  <c r="Y1012" i="41"/>
  <c r="AA1058" i="41"/>
  <c r="X1036" i="41"/>
  <c r="U1015" i="41"/>
  <c r="V1088" i="41"/>
  <c r="T1052" i="41"/>
  <c r="Q1030" i="41"/>
  <c r="T1118" i="41"/>
  <c r="AA1055" i="41"/>
  <c r="X1033" i="41"/>
  <c r="V1011" i="41"/>
  <c r="S1094" i="41"/>
  <c r="R992" i="41"/>
  <c r="X966" i="41"/>
  <c r="U945" i="41"/>
  <c r="AA1007" i="41"/>
  <c r="X978" i="41"/>
  <c r="X1007" i="41"/>
  <c r="Y976" i="41"/>
  <c r="U1068" i="41"/>
  <c r="Q983" i="41"/>
  <c r="Q1054" i="41"/>
  <c r="Y986" i="41"/>
  <c r="V964" i="41"/>
  <c r="S943" i="41"/>
  <c r="X1002" i="41"/>
  <c r="V976" i="41"/>
  <c r="Q1014" i="41"/>
  <c r="AB981" i="41"/>
  <c r="Y959" i="41"/>
  <c r="V937" i="41"/>
  <c r="R998" i="41"/>
  <c r="U975" i="41"/>
  <c r="R953" i="41"/>
  <c r="Q929" i="41"/>
  <c r="S1002" i="41"/>
  <c r="S976" i="41"/>
  <c r="U1006" i="41"/>
  <c r="V984" i="41"/>
  <c r="Z967" i="41"/>
  <c r="W1003" i="41"/>
  <c r="X980" i="41"/>
  <c r="AB963" i="41"/>
  <c r="T947" i="41"/>
  <c r="X930" i="41"/>
  <c r="T957" i="41"/>
  <c r="T924" i="41"/>
  <c r="T904" i="41"/>
  <c r="X888" i="41"/>
  <c r="AB871" i="41"/>
  <c r="V953" i="41"/>
  <c r="X928" i="41"/>
  <c r="Z910" i="41"/>
  <c r="S892" i="41"/>
  <c r="Y945" i="41"/>
  <c r="U914" i="41"/>
  <c r="Y897" i="41"/>
  <c r="Q881" i="41"/>
  <c r="Q947" i="41"/>
  <c r="Y921" i="41"/>
  <c r="R903" i="41"/>
  <c r="Z1256" i="41"/>
  <c r="R1303" i="41"/>
  <c r="AB1272" i="41"/>
  <c r="AA1103" i="41"/>
  <c r="W1139" i="41"/>
  <c r="V1087" i="41"/>
  <c r="AA1144" i="41"/>
  <c r="Q1123" i="41"/>
  <c r="R1119" i="41"/>
  <c r="V1125" i="41"/>
  <c r="V1071" i="41"/>
  <c r="W1102" i="41"/>
  <c r="W1066" i="41"/>
  <c r="Y1029" i="41"/>
  <c r="T1033" i="41"/>
  <c r="Z1014" i="41"/>
  <c r="AB1117" i="41"/>
  <c r="V1120" i="41"/>
  <c r="S1109" i="41"/>
  <c r="Y1097" i="41"/>
  <c r="R1065" i="41"/>
  <c r="V1032" i="41"/>
  <c r="U1032" i="41"/>
  <c r="AA1013" i="41"/>
  <c r="S1137" i="41"/>
  <c r="W1064" i="41"/>
  <c r="V1021" i="41"/>
  <c r="Q1036" i="41"/>
  <c r="W1103" i="41"/>
  <c r="AA1012" i="41"/>
  <c r="Y1013" i="41"/>
  <c r="Z1035" i="41"/>
  <c r="V1039" i="41"/>
  <c r="R1054" i="41"/>
  <c r="Y1057" i="41"/>
  <c r="R990" i="41"/>
  <c r="V981" i="41"/>
  <c r="S947" i="41"/>
  <c r="Q992" i="41"/>
  <c r="W1011" i="41"/>
  <c r="W965" i="41"/>
  <c r="AA985" i="41"/>
  <c r="Z1002" i="41"/>
  <c r="T966" i="41"/>
  <c r="AB933" i="41"/>
  <c r="T978" i="41"/>
  <c r="X995" i="41"/>
  <c r="W961" i="41"/>
  <c r="S928" i="41"/>
  <c r="T989" i="41"/>
  <c r="W972" i="41"/>
  <c r="AA956" i="41"/>
  <c r="T938" i="41"/>
  <c r="T1088" i="41"/>
  <c r="T999" i="41"/>
  <c r="AB979" i="41"/>
  <c r="U961" i="41"/>
  <c r="Y1178" i="41"/>
  <c r="Y1149" i="41"/>
  <c r="U1125" i="41"/>
  <c r="U1086" i="41"/>
  <c r="X1107" i="41"/>
  <c r="S1098" i="41"/>
  <c r="Y1116" i="41"/>
  <c r="AA1131" i="41"/>
  <c r="AB1139" i="41"/>
  <c r="R1135" i="41"/>
  <c r="X1063" i="41"/>
  <c r="AB1041" i="41"/>
  <c r="Y1007" i="41"/>
  <c r="AA1053" i="41"/>
  <c r="W1020" i="41"/>
  <c r="W1044" i="41"/>
  <c r="T1010" i="41"/>
  <c r="W1075" i="41"/>
  <c r="S1034" i="41"/>
  <c r="U1075" i="41"/>
  <c r="AB1036" i="41"/>
  <c r="X1003" i="41"/>
  <c r="AA1095" i="41"/>
  <c r="X1061" i="41"/>
  <c r="S1045" i="41"/>
  <c r="X1027" i="41"/>
  <c r="AB1011" i="41"/>
  <c r="V1067" i="41"/>
  <c r="R1045" i="41"/>
  <c r="V1028" i="41"/>
  <c r="Z1012" i="41"/>
  <c r="R1193" i="41"/>
  <c r="T1129" i="41"/>
  <c r="Q1151" i="41"/>
  <c r="Y1091" i="41"/>
  <c r="AB1111" i="41"/>
  <c r="Z1063" i="41"/>
  <c r="W1087" i="41"/>
  <c r="AB1073" i="41"/>
  <c r="T997" i="41"/>
  <c r="R1023" i="41"/>
  <c r="AB1024" i="41"/>
  <c r="X1082" i="41"/>
  <c r="X1040" i="41"/>
  <c r="R1092" i="41"/>
  <c r="W1040" i="41"/>
  <c r="S1007" i="41"/>
  <c r="Q1084" i="41"/>
  <c r="W1051" i="41"/>
  <c r="U1028" i="41"/>
  <c r="S1006" i="41"/>
  <c r="T1053" i="41"/>
  <c r="Q1031" i="41"/>
  <c r="AA1009" i="41"/>
  <c r="T1076" i="41"/>
  <c r="Y1047" i="41"/>
  <c r="W1024" i="41"/>
  <c r="W1083" i="41"/>
  <c r="T1050" i="41"/>
  <c r="R1027" i="41"/>
  <c r="AA1006" i="41"/>
  <c r="AA1044" i="41"/>
  <c r="S984" i="41"/>
  <c r="Q961" i="41"/>
  <c r="AA938" i="41"/>
  <c r="R996" i="41"/>
  <c r="Q972" i="41"/>
  <c r="Y994" i="41"/>
  <c r="T968" i="41"/>
  <c r="X1004" i="41"/>
  <c r="V978" i="41"/>
  <c r="R1011" i="41"/>
  <c r="R981" i="41"/>
  <c r="AA959" i="41"/>
  <c r="Y936" i="41"/>
  <c r="T994" i="41"/>
  <c r="AB969" i="41"/>
  <c r="W999" i="41"/>
  <c r="U976" i="41"/>
  <c r="R954" i="41"/>
  <c r="AB931" i="41"/>
  <c r="W991" i="41"/>
  <c r="Z969" i="41"/>
  <c r="X947" i="41"/>
  <c r="V924" i="41"/>
  <c r="X992" i="41"/>
  <c r="Z968" i="41"/>
  <c r="AA997" i="41"/>
  <c r="Z980" i="41"/>
  <c r="R963" i="41"/>
  <c r="Y993" i="41"/>
  <c r="AB976" i="41"/>
  <c r="T959" i="41"/>
  <c r="X943" i="41"/>
  <c r="AB926" i="41"/>
  <c r="V947" i="41"/>
  <c r="S918" i="41"/>
  <c r="X900" i="41"/>
  <c r="AB884" i="41"/>
  <c r="T867" i="41"/>
  <c r="U947" i="41"/>
  <c r="AB922" i="41"/>
  <c r="S904" i="41"/>
  <c r="Z993" i="41"/>
  <c r="V934" i="41"/>
  <c r="Y910" i="41"/>
  <c r="Q893" i="41"/>
  <c r="U876" i="41"/>
  <c r="Z938" i="41"/>
  <c r="Q917" i="41"/>
  <c r="V899" i="41"/>
  <c r="V948" i="41"/>
  <c r="Y920" i="41"/>
  <c r="S962" i="41"/>
  <c r="AA979" i="41"/>
  <c r="Y996" i="41"/>
  <c r="AA967" i="41"/>
  <c r="S990" i="41"/>
  <c r="R1144" i="41"/>
  <c r="Y946" i="41"/>
  <c r="AB967" i="41"/>
  <c r="T990" i="41"/>
  <c r="Q930" i="41"/>
  <c r="T952" i="41"/>
  <c r="V975" i="41"/>
  <c r="T998" i="41"/>
  <c r="R967" i="41"/>
  <c r="Y991" i="41"/>
  <c r="Z935" i="41"/>
  <c r="Q957" i="41"/>
  <c r="S980" i="41"/>
  <c r="R1009" i="41"/>
  <c r="X976" i="41"/>
  <c r="AB1002" i="41"/>
  <c r="U967" i="41"/>
  <c r="Z990" i="41"/>
  <c r="S970" i="41"/>
  <c r="AA994" i="41"/>
  <c r="Q936" i="41"/>
  <c r="R960" i="41"/>
  <c r="T983" i="41"/>
  <c r="R1028" i="41"/>
  <c r="AB1004" i="41"/>
  <c r="S1026" i="41"/>
  <c r="V1048" i="41"/>
  <c r="U1081" i="41"/>
  <c r="X1023" i="41"/>
  <c r="AA1045" i="41"/>
  <c r="X1074" i="41"/>
  <c r="AB1008" i="41"/>
  <c r="S1029" i="41"/>
  <c r="U1052" i="41"/>
  <c r="U1003" i="41"/>
  <c r="W1026" i="41"/>
  <c r="X1050" i="41"/>
  <c r="S1082" i="41"/>
  <c r="T1006" i="41"/>
  <c r="X1039" i="41"/>
  <c r="S1089" i="41"/>
  <c r="Y1039" i="41"/>
  <c r="V1080" i="41"/>
  <c r="Q1023" i="41"/>
  <c r="S1022" i="41"/>
  <c r="U996" i="41"/>
  <c r="Q1072" i="41"/>
  <c r="Q1085" i="41"/>
  <c r="U1062" i="41"/>
  <c r="Q1110" i="41"/>
  <c r="Z1090" i="41"/>
  <c r="Z1148" i="41"/>
  <c r="AB1127" i="41"/>
  <c r="S1191" i="41"/>
  <c r="Y870" i="41"/>
  <c r="U887" i="41"/>
  <c r="Q903" i="41"/>
  <c r="S925" i="41"/>
  <c r="U913" i="41"/>
  <c r="Q905" i="41"/>
  <c r="R918" i="41"/>
  <c r="AB896" i="41"/>
  <c r="AB938" i="41"/>
  <c r="V959" i="41"/>
  <c r="U986" i="41"/>
  <c r="V986" i="41"/>
  <c r="AA992" i="41"/>
  <c r="U953" i="41"/>
  <c r="AB995" i="41"/>
  <c r="Z989" i="41"/>
  <c r="Z1009" i="41"/>
  <c r="V1072" i="41"/>
  <c r="T1003" i="41"/>
  <c r="AA1022" i="41"/>
  <c r="S1031" i="41"/>
  <c r="T1008" i="41"/>
  <c r="V1058" i="41"/>
  <c r="U1109" i="41"/>
  <c r="Z1024" i="41"/>
  <c r="AB1023" i="41"/>
  <c r="AB999" i="41"/>
  <c r="U1060" i="41"/>
  <c r="W1045" i="41"/>
  <c r="X1113" i="41"/>
  <c r="W1082" i="41"/>
  <c r="AB1107" i="41"/>
  <c r="U991" i="41"/>
  <c r="AA968" i="41"/>
  <c r="U990" i="41"/>
  <c r="Q997" i="41"/>
  <c r="AA987" i="41"/>
  <c r="Q1041" i="41"/>
  <c r="Q996" i="41"/>
  <c r="V1045" i="41"/>
  <c r="Q1012" i="41"/>
  <c r="AB1132" i="41"/>
  <c r="AB1013" i="41"/>
  <c r="Q1087" i="41"/>
  <c r="Y1092" i="41"/>
  <c r="Z1129" i="41"/>
  <c r="AB921" i="41"/>
  <c r="T955" i="41"/>
  <c r="Y929" i="41"/>
  <c r="U946" i="41"/>
  <c r="Q962" i="41"/>
  <c r="Y979" i="41"/>
  <c r="V1000" i="41"/>
  <c r="AA966" i="41"/>
  <c r="W983" i="41"/>
  <c r="AA1003" i="41"/>
  <c r="U974" i="41"/>
  <c r="AB1000" i="41"/>
  <c r="R928" i="41"/>
  <c r="T951" i="41"/>
  <c r="V974" i="41"/>
  <c r="AA996" i="41"/>
  <c r="X935" i="41"/>
  <c r="Z958" i="41"/>
  <c r="Q980" i="41"/>
  <c r="AA1008" i="41"/>
  <c r="W975" i="41"/>
  <c r="R1001" i="41"/>
  <c r="U940" i="41"/>
  <c r="W963" i="41"/>
  <c r="Z985" i="41"/>
  <c r="Q1042" i="41"/>
  <c r="R982" i="41"/>
  <c r="S1015" i="41"/>
  <c r="AA974" i="41"/>
  <c r="W1001" i="41"/>
  <c r="Y977" i="41"/>
  <c r="Y1001" i="41"/>
  <c r="V944" i="41"/>
  <c r="Y965" i="41"/>
  <c r="AA988" i="41"/>
  <c r="Y1085" i="41"/>
  <c r="W1010" i="41"/>
  <c r="Z1031" i="41"/>
  <c r="AB1054" i="41"/>
  <c r="Z1112" i="41"/>
  <c r="S1028" i="41"/>
  <c r="U1051" i="41"/>
  <c r="AB1085" i="41"/>
  <c r="W1013" i="41"/>
  <c r="Y1035" i="41"/>
  <c r="AB1057" i="41"/>
  <c r="AA1010" i="41"/>
  <c r="Q1032" i="41"/>
  <c r="S1055" i="41"/>
  <c r="R1108" i="41"/>
  <c r="X1014" i="41"/>
  <c r="AB1047" i="41"/>
  <c r="Z1013" i="41"/>
  <c r="Q1047" i="41"/>
  <c r="Q1109" i="41"/>
  <c r="X1041" i="41"/>
  <c r="Z1040" i="41"/>
  <c r="AB1014" i="41"/>
  <c r="S1024" i="41"/>
  <c r="U1011" i="41"/>
  <c r="AB1072" i="41"/>
  <c r="AB1168" i="41"/>
  <c r="Q1124" i="41"/>
  <c r="AB1115" i="41"/>
  <c r="Y1183" i="41"/>
  <c r="R1177" i="41"/>
  <c r="U874" i="41"/>
  <c r="Q891" i="41"/>
  <c r="Y907" i="41"/>
  <c r="S937" i="41"/>
  <c r="AB932" i="41"/>
  <c r="AA922" i="41"/>
  <c r="W940" i="41"/>
  <c r="W914" i="41"/>
  <c r="X955" i="41"/>
  <c r="R976" i="41"/>
  <c r="S1052" i="41"/>
  <c r="U926" i="41"/>
  <c r="V963" i="41"/>
  <c r="W976" i="41"/>
  <c r="Y963" i="41"/>
  <c r="U932" i="41"/>
  <c r="U999" i="41"/>
  <c r="AB1019" i="41"/>
  <c r="W1025" i="41"/>
  <c r="AB1046" i="41"/>
  <c r="R1073" i="41"/>
  <c r="AB1086" i="41"/>
  <c r="W1046" i="41"/>
  <c r="X1095" i="41"/>
  <c r="V1041" i="41"/>
  <c r="W1041" i="41"/>
  <c r="Y1027" i="41"/>
  <c r="Q1000" i="41"/>
  <c r="U1105" i="41"/>
  <c r="U1118" i="41"/>
  <c r="Q1089" i="41"/>
  <c r="X1163" i="41"/>
  <c r="Y1046" i="41"/>
  <c r="W985" i="41"/>
  <c r="X974" i="41"/>
  <c r="S981" i="41"/>
  <c r="W943" i="41"/>
  <c r="V1038" i="41"/>
  <c r="AB1068" i="41"/>
  <c r="AA1042" i="41"/>
  <c r="V1008" i="41"/>
  <c r="AA1078" i="41"/>
  <c r="U1009" i="41"/>
  <c r="T1124" i="41"/>
  <c r="S1125" i="41"/>
  <c r="T1201" i="41"/>
  <c r="Q950" i="41"/>
  <c r="Y966" i="41"/>
  <c r="U983" i="41"/>
  <c r="AA954" i="41"/>
  <c r="W970" i="41"/>
  <c r="S987" i="41"/>
  <c r="W1079" i="41"/>
  <c r="AA980" i="41"/>
  <c r="U1013" i="41"/>
  <c r="Y933" i="41"/>
  <c r="Z957" i="41"/>
  <c r="Q979" i="41"/>
  <c r="Y1006" i="41"/>
  <c r="R942" i="41"/>
  <c r="U963" i="41"/>
  <c r="X985" i="41"/>
  <c r="R1041" i="41"/>
  <c r="R980" i="41"/>
  <c r="Y924" i="41"/>
  <c r="AA947" i="41"/>
  <c r="R968" i="41"/>
  <c r="X990" i="41"/>
  <c r="W964" i="41"/>
  <c r="Y987" i="41"/>
  <c r="T956" i="41"/>
  <c r="U980" i="41"/>
  <c r="Y1021" i="41"/>
  <c r="T982" i="41"/>
  <c r="AA926" i="41"/>
  <c r="Q949" i="41"/>
  <c r="T970" i="41"/>
  <c r="X997" i="41"/>
  <c r="AB992" i="41"/>
  <c r="R1015" i="41"/>
  <c r="T1038" i="41"/>
  <c r="W1059" i="41"/>
  <c r="W1012" i="41"/>
  <c r="Y1034" i="41"/>
  <c r="AB1056" i="41"/>
  <c r="Y1113" i="41"/>
  <c r="Q1019" i="41"/>
  <c r="T1041" i="41"/>
  <c r="S1064" i="41"/>
  <c r="U1016" i="41"/>
  <c r="W1039" i="41"/>
  <c r="V1061" i="41"/>
  <c r="T993" i="41"/>
  <c r="AB1022" i="41"/>
  <c r="T1055" i="41"/>
  <c r="R1021" i="41"/>
  <c r="U1055" i="41"/>
  <c r="R997" i="41"/>
  <c r="T1057" i="41"/>
  <c r="V1056" i="41"/>
  <c r="X1030" i="41"/>
  <c r="AA1041" i="41"/>
  <c r="Q1027" i="41"/>
  <c r="T1105" i="41"/>
  <c r="W1105" i="41"/>
  <c r="S1074" i="41"/>
  <c r="U1061" i="41"/>
  <c r="S1136" i="41"/>
  <c r="U862" i="41"/>
  <c r="Q879" i="41"/>
  <c r="Y895" i="41"/>
  <c r="U912" i="41"/>
  <c r="X961" i="41"/>
  <c r="Z961" i="41"/>
  <c r="AA965" i="41"/>
  <c r="X863" i="41"/>
  <c r="T936" i="41"/>
  <c r="T971" i="41"/>
  <c r="V992" i="41"/>
  <c r="Q942" i="41"/>
  <c r="X948" i="41"/>
  <c r="W987" i="41"/>
  <c r="AA999" i="41"/>
  <c r="AA986" i="41"/>
  <c r="V956" i="41"/>
  <c r="W1022" i="41"/>
  <c r="S1041" i="41"/>
  <c r="Y1048" i="41"/>
  <c r="AB1074" i="41"/>
  <c r="U1030" i="41"/>
  <c r="Z1084" i="41"/>
  <c r="R1150" i="41"/>
  <c r="T1079" i="41"/>
  <c r="R1057" i="41"/>
  <c r="S1057" i="41"/>
  <c r="AA1061" i="41"/>
  <c r="T1034" i="41"/>
  <c r="Y1031" i="41"/>
  <c r="AA1113" i="41"/>
  <c r="Y1070" i="41"/>
  <c r="Y957" i="41"/>
  <c r="X934" i="41"/>
  <c r="W924" i="41"/>
  <c r="T929" i="41"/>
  <c r="AA961" i="41"/>
  <c r="Z977" i="41"/>
  <c r="Z1022" i="41"/>
  <c r="R1063" i="41"/>
  <c r="X1117" i="41"/>
  <c r="Y1043" i="41"/>
  <c r="Y1107" i="41"/>
  <c r="AB1040" i="41"/>
  <c r="Z1086" i="41"/>
  <c r="U1066" i="41"/>
  <c r="V1263" i="41"/>
  <c r="Y15" i="47"/>
  <c r="Z418" i="41"/>
  <c r="W74" i="41"/>
  <c r="W39" i="41"/>
  <c r="T73" i="41"/>
  <c r="U69" i="41"/>
  <c r="U27" i="41"/>
  <c r="T19" i="41"/>
  <c r="U32" i="47"/>
  <c r="AA14" i="47"/>
  <c r="AB6" i="47"/>
  <c r="V29" i="47"/>
  <c r="V28" i="47"/>
  <c r="Z17" i="47"/>
  <c r="W28" i="47"/>
  <c r="Z20" i="47"/>
  <c r="AA16" i="47"/>
  <c r="Q12" i="47"/>
  <c r="T31" i="47"/>
  <c r="V27" i="47"/>
  <c r="W23" i="47"/>
  <c r="AA11" i="47"/>
  <c r="U7" i="47"/>
  <c r="T29" i="47"/>
  <c r="W21" i="47"/>
  <c r="Y13" i="47"/>
  <c r="S5" i="47"/>
  <c r="S30" i="47"/>
  <c r="T26" i="47"/>
  <c r="U22" i="47"/>
  <c r="W18" i="47"/>
  <c r="Q33" i="47"/>
  <c r="R29" i="47"/>
  <c r="U21" i="47"/>
  <c r="V17" i="47"/>
  <c r="W13" i="47"/>
  <c r="Q5" i="47"/>
  <c r="R27" i="47"/>
  <c r="Q26" i="47"/>
  <c r="R22" i="47"/>
  <c r="T18" i="47"/>
  <c r="V10" i="47"/>
  <c r="Z32" i="47"/>
  <c r="R20" i="47"/>
  <c r="Y31" i="47"/>
  <c r="AA27" i="47"/>
  <c r="AB23" i="47"/>
  <c r="Q19" i="47"/>
  <c r="Z7" i="47"/>
  <c r="W34" i="47"/>
  <c r="Z26" i="47"/>
  <c r="R14" i="47"/>
  <c r="W32" i="47"/>
  <c r="U33" i="47"/>
  <c r="X24" i="47"/>
  <c r="V30" i="47"/>
  <c r="Q9" i="47"/>
  <c r="Z19" i="47"/>
  <c r="W7" i="47"/>
  <c r="U30" i="47"/>
  <c r="W22" i="47"/>
  <c r="Y18" i="47"/>
  <c r="AA6" i="47"/>
  <c r="S32" i="47"/>
  <c r="T28" i="47"/>
  <c r="X16" i="47"/>
  <c r="Z12" i="47"/>
  <c r="V21" i="47"/>
  <c r="X13" i="47"/>
  <c r="Q32" i="47"/>
  <c r="R28" i="47"/>
  <c r="T24" i="47"/>
  <c r="V16" i="47"/>
  <c r="X12" i="47"/>
  <c r="Y8" i="47"/>
  <c r="V4" i="47"/>
  <c r="Q30" i="47"/>
  <c r="R26" i="47"/>
  <c r="U18" i="47"/>
  <c r="AA33" i="47"/>
  <c r="AB29" i="47"/>
  <c r="S21" i="47"/>
  <c r="AB27" i="47"/>
  <c r="U11" i="47"/>
  <c r="X34" i="47"/>
  <c r="Z30" i="47"/>
  <c r="R18" i="47"/>
  <c r="S14" i="47"/>
  <c r="X33" i="47"/>
  <c r="AB21" i="47"/>
  <c r="R32" i="47"/>
  <c r="AA15" i="47"/>
  <c r="Y21" i="47"/>
  <c r="AB10" i="47"/>
  <c r="Z4" i="47"/>
  <c r="U34" i="47"/>
  <c r="Q6" i="47"/>
  <c r="T33" i="47"/>
  <c r="V25" i="47"/>
  <c r="X21" i="47"/>
  <c r="Z13" i="47"/>
  <c r="AB9" i="47"/>
  <c r="V23" i="47"/>
  <c r="Z11" i="47"/>
  <c r="T7" i="47"/>
  <c r="S28" i="47"/>
  <c r="U24" i="47"/>
  <c r="V20" i="47"/>
  <c r="W16" i="47"/>
  <c r="Y12" i="47"/>
  <c r="Z8" i="47"/>
  <c r="W4" i="47"/>
  <c r="Q31" i="47"/>
  <c r="T23" i="47"/>
  <c r="U19" i="47"/>
  <c r="W15" i="47"/>
  <c r="X11" i="47"/>
  <c r="Q29" i="47"/>
  <c r="R25" i="47"/>
  <c r="U17" i="47"/>
  <c r="AA32" i="47"/>
  <c r="R24" i="47"/>
  <c r="W8" i="47"/>
  <c r="AA30" i="47"/>
  <c r="Q22" i="47"/>
  <c r="S18" i="47"/>
  <c r="T14" i="47"/>
  <c r="Y33" i="47"/>
  <c r="Z29" i="47"/>
  <c r="AA24" i="47"/>
  <c r="AB20" i="47"/>
  <c r="T8" i="47"/>
  <c r="Y26" i="47"/>
  <c r="Z22" i="47"/>
  <c r="V7" i="47"/>
  <c r="X23" i="47"/>
  <c r="AA13" i="47"/>
  <c r="AB12" i="47"/>
  <c r="W26" i="47"/>
  <c r="X25" i="47"/>
  <c r="AB13" i="47"/>
  <c r="T32" i="47"/>
  <c r="W24" i="47"/>
  <c r="X20" i="47"/>
  <c r="Y16" i="47"/>
  <c r="AA12" i="47"/>
  <c r="T30" i="47"/>
  <c r="U26" i="47"/>
  <c r="V22" i="47"/>
  <c r="Z10" i="47"/>
  <c r="Z6" i="47"/>
  <c r="R31" i="47"/>
  <c r="T27" i="47"/>
  <c r="U23" i="47"/>
  <c r="V19" i="47"/>
  <c r="AB34" i="47"/>
  <c r="R30" i="47"/>
  <c r="W14" i="47"/>
  <c r="X10" i="47"/>
  <c r="X6" i="47"/>
  <c r="AB32" i="47"/>
  <c r="T20" i="47"/>
  <c r="AA31" i="47"/>
  <c r="R23" i="47"/>
  <c r="U15" i="47"/>
  <c r="V11" i="47"/>
  <c r="Z33" i="47"/>
  <c r="AA29" i="47"/>
  <c r="AB25" i="47"/>
  <c r="T13" i="47"/>
  <c r="Z5" i="47"/>
  <c r="Z28" i="47"/>
  <c r="AB24" i="47"/>
  <c r="R16" i="47"/>
  <c r="U8" i="47"/>
  <c r="Z27" i="47"/>
  <c r="AB19" i="47"/>
  <c r="R15" i="47"/>
  <c r="S11" i="47"/>
  <c r="X29" i="47"/>
  <c r="Y25" i="47"/>
  <c r="AA21" i="47"/>
  <c r="Q13" i="47"/>
  <c r="S9" i="47"/>
  <c r="W5" i="47"/>
  <c r="Y10" i="47"/>
  <c r="Y6" i="47"/>
  <c r="S23" i="47"/>
  <c r="Z34" i="47"/>
  <c r="V6" i="47"/>
  <c r="Q24" i="47"/>
  <c r="U12" i="47"/>
  <c r="S15" i="47"/>
  <c r="Y30" i="47"/>
  <c r="Z24" i="47"/>
  <c r="AA20" i="47"/>
  <c r="AB16" i="47"/>
  <c r="R12" i="47"/>
  <c r="S8" i="47"/>
  <c r="Q25" i="47"/>
  <c r="W9" i="47"/>
  <c r="Q23" i="47"/>
  <c r="T15" i="47"/>
  <c r="AA7" i="47"/>
  <c r="AB22" i="47"/>
  <c r="T10" i="47"/>
  <c r="T6" i="47"/>
  <c r="Y29" i="47"/>
  <c r="R13" i="47"/>
  <c r="W31" i="47"/>
  <c r="Z23" i="47"/>
  <c r="Q15" i="47"/>
  <c r="R11" i="47"/>
  <c r="T16" i="47"/>
  <c r="U6" i="47"/>
  <c r="AA25" i="47"/>
  <c r="Q21" i="47"/>
  <c r="R17" i="47"/>
  <c r="S13" i="47"/>
  <c r="Y5" i="47"/>
  <c r="X32" i="47"/>
  <c r="Y28" i="47"/>
  <c r="Q16" i="47"/>
  <c r="S12" i="47"/>
  <c r="AB18" i="47"/>
  <c r="Q14" i="47"/>
  <c r="R10" i="47"/>
  <c r="R6" i="47"/>
  <c r="T8" i="45" l="1"/>
  <c r="U14" i="45"/>
  <c r="S23" i="45"/>
  <c r="W30" i="45"/>
  <c r="Y29" i="45"/>
  <c r="Y18" i="45"/>
  <c r="W15" i="45"/>
  <c r="T5" i="45"/>
  <c r="U7" i="45"/>
  <c r="W19" i="45"/>
  <c r="Q25" i="45"/>
  <c r="X16" i="45"/>
  <c r="Z8" i="45"/>
  <c r="R32" i="45"/>
  <c r="Y16" i="45"/>
  <c r="U19" i="45"/>
  <c r="AB20" i="45"/>
  <c r="R14" i="45"/>
  <c r="W26" i="45"/>
  <c r="U28" i="45"/>
  <c r="W13" i="45"/>
  <c r="R30" i="45"/>
  <c r="X17" i="45"/>
  <c r="AA17" i="45"/>
  <c r="W18" i="45"/>
  <c r="R17" i="45"/>
  <c r="R6" i="45"/>
  <c r="AB4" i="45"/>
  <c r="R5" i="45"/>
  <c r="V17" i="45"/>
  <c r="AB5" i="45"/>
  <c r="Z28" i="45"/>
  <c r="Q16" i="45"/>
  <c r="S30" i="45"/>
  <c r="AA25" i="45"/>
  <c r="V21" i="45"/>
  <c r="S26" i="45"/>
  <c r="U30" i="45"/>
  <c r="Z25" i="45"/>
  <c r="AB32" i="45"/>
  <c r="Y25" i="45"/>
  <c r="Y33" i="45"/>
  <c r="X18" i="45"/>
  <c r="W29" i="45"/>
  <c r="Y6" i="45"/>
  <c r="S8" i="45"/>
  <c r="Y19" i="45"/>
  <c r="AA30" i="45"/>
  <c r="U15" i="45"/>
  <c r="W21" i="45"/>
  <c r="R28" i="45"/>
  <c r="V26" i="45"/>
  <c r="AA5" i="45"/>
  <c r="Z18" i="45"/>
  <c r="Y20" i="45"/>
  <c r="S25" i="45"/>
  <c r="S5" i="45"/>
  <c r="R18" i="45"/>
  <c r="X12" i="45"/>
  <c r="X11" i="45"/>
  <c r="T21" i="45"/>
  <c r="U29" i="45"/>
  <c r="V8" i="45"/>
  <c r="W7" i="45"/>
  <c r="V7" i="45"/>
  <c r="Z26" i="45"/>
  <c r="Q28" i="45"/>
  <c r="V30" i="45"/>
  <c r="Q26" i="45"/>
  <c r="S4" i="45"/>
  <c r="Z22" i="45"/>
  <c r="S28" i="45"/>
  <c r="V4" i="45"/>
  <c r="W4" i="45"/>
  <c r="AB31" i="45"/>
  <c r="Q4" i="47"/>
  <c r="AA26" i="47"/>
  <c r="S7" i="47"/>
  <c r="R29" i="45"/>
  <c r="T23" i="45"/>
  <c r="AA16" i="45"/>
  <c r="Q4" i="45"/>
  <c r="X1326" i="41"/>
  <c r="D37" i="44" s="1"/>
  <c r="U6" i="45"/>
  <c r="S6" i="45"/>
  <c r="R19" i="45"/>
  <c r="Y32" i="45"/>
  <c r="R13" i="45"/>
  <c r="Q11" i="45"/>
  <c r="U10" i="45"/>
  <c r="X20" i="45"/>
  <c r="R10" i="45"/>
  <c r="R4" i="45"/>
  <c r="Y27" i="45"/>
  <c r="S17" i="45"/>
  <c r="Y28" i="45"/>
  <c r="AA8" i="45"/>
  <c r="S11" i="45"/>
  <c r="X33" i="45"/>
  <c r="X29" i="45"/>
  <c r="U26" i="45"/>
  <c r="U20" i="45"/>
  <c r="W8" i="45"/>
  <c r="S31" i="45"/>
  <c r="Q13" i="45"/>
  <c r="AB23" i="45"/>
  <c r="Z29" i="45"/>
  <c r="W31" i="45"/>
  <c r="Q8" i="45"/>
  <c r="R31" i="45"/>
  <c r="AA33" i="45"/>
  <c r="Y9" i="45"/>
  <c r="T17" i="45"/>
  <c r="Q21" i="45"/>
  <c r="AA20" i="45"/>
  <c r="Z19" i="45"/>
  <c r="V16" i="45"/>
  <c r="AB22" i="45"/>
  <c r="S19" i="45"/>
  <c r="Y5" i="45"/>
  <c r="S24" i="45"/>
  <c r="R22" i="45"/>
  <c r="T14" i="45"/>
  <c r="Y8" i="45"/>
  <c r="V10" i="45"/>
  <c r="U34" i="45"/>
  <c r="T25" i="45"/>
  <c r="V9" i="45"/>
  <c r="X9" i="45"/>
  <c r="R16" i="45"/>
  <c r="Q23" i="45"/>
  <c r="Y13" i="45"/>
  <c r="AB7" i="45"/>
  <c r="U23" i="45"/>
  <c r="T32" i="45"/>
  <c r="S22" i="45"/>
  <c r="W5" i="45"/>
  <c r="X10" i="45"/>
  <c r="X31" i="45"/>
  <c r="Z4" i="45"/>
  <c r="W14" i="45"/>
  <c r="X8" i="45"/>
  <c r="Y22" i="45"/>
  <c r="Z5" i="45"/>
  <c r="AB24" i="45"/>
  <c r="S33" i="45"/>
  <c r="S21" i="45"/>
  <c r="AB28" i="45"/>
  <c r="Y7" i="45"/>
  <c r="Z16" i="45"/>
  <c r="S14" i="45"/>
  <c r="U22" i="45"/>
  <c r="X30" i="45"/>
  <c r="AA32" i="45"/>
  <c r="S27" i="45"/>
  <c r="U25" i="45"/>
  <c r="R12" i="45"/>
  <c r="W22" i="45"/>
  <c r="V31" i="45"/>
  <c r="Y12" i="45"/>
  <c r="X24" i="45"/>
  <c r="X14" i="45"/>
  <c r="Q34" i="45"/>
  <c r="T11" i="45"/>
  <c r="W30" i="47"/>
  <c r="X18" i="47"/>
  <c r="T19" i="47"/>
  <c r="W12" i="47"/>
  <c r="T24" i="45"/>
  <c r="R25" i="45"/>
  <c r="X27" i="45"/>
  <c r="AB27" i="45"/>
  <c r="V5" i="45"/>
  <c r="S7" i="45"/>
  <c r="W32" i="45"/>
  <c r="X32" i="45"/>
  <c r="X5" i="45"/>
  <c r="X28" i="45"/>
  <c r="AA13" i="45"/>
  <c r="Z10" i="45"/>
  <c r="AA18" i="45"/>
  <c r="Q5" i="45"/>
  <c r="S34" i="45"/>
  <c r="W34" i="45"/>
  <c r="W25" i="45"/>
  <c r="W28" i="45"/>
  <c r="AB16" i="45"/>
  <c r="X13" i="45"/>
  <c r="Z21" i="45"/>
  <c r="AB18" i="45"/>
  <c r="AB26" i="45"/>
  <c r="X23" i="45"/>
  <c r="T16" i="45"/>
  <c r="Y11" i="45"/>
  <c r="R8" i="45"/>
  <c r="W12" i="45"/>
  <c r="R11" i="45"/>
  <c r="Q17" i="45"/>
  <c r="AB15" i="45"/>
  <c r="Z6" i="45"/>
  <c r="X19" i="45"/>
  <c r="S13" i="45"/>
  <c r="X22" i="45"/>
  <c r="T4" i="45"/>
  <c r="Z9" i="45"/>
  <c r="V28" i="45"/>
  <c r="AA29" i="45"/>
  <c r="X26" i="45"/>
  <c r="S12" i="45"/>
  <c r="Q32" i="45"/>
  <c r="Z15" i="45"/>
  <c r="AA10" i="45"/>
  <c r="V13" i="45"/>
  <c r="Q24" i="45"/>
  <c r="R24" i="45"/>
  <c r="U32" i="45"/>
  <c r="AA7" i="45"/>
  <c r="T33" i="45"/>
  <c r="V15" i="45"/>
  <c r="W23" i="45"/>
  <c r="AA22" i="45"/>
  <c r="W24" i="45"/>
  <c r="V32" i="45"/>
  <c r="Q15" i="45"/>
  <c r="U8" i="45"/>
  <c r="AB25" i="45"/>
  <c r="T20" i="45"/>
  <c r="Q19" i="45"/>
  <c r="W20" i="45"/>
  <c r="Q6" i="45"/>
  <c r="AA12" i="45"/>
  <c r="U5" i="45"/>
  <c r="AB10" i="45"/>
  <c r="S15" i="45"/>
  <c r="AA28" i="45"/>
  <c r="AA19" i="45"/>
  <c r="V14" i="45"/>
  <c r="T22" i="45"/>
  <c r="Z13" i="45"/>
  <c r="Y23" i="45"/>
  <c r="T30" i="45"/>
  <c r="V29" i="45"/>
  <c r="Q10" i="45"/>
  <c r="T10" i="45"/>
  <c r="Z27" i="45"/>
  <c r="Y17" i="45"/>
  <c r="Z23" i="45"/>
  <c r="U9" i="45"/>
  <c r="W27" i="45"/>
  <c r="AB19" i="45"/>
  <c r="Q7" i="45"/>
  <c r="U4" i="45"/>
  <c r="Q20" i="45"/>
  <c r="AA24" i="45"/>
  <c r="AB17" i="45"/>
  <c r="W33" i="45"/>
  <c r="T15" i="45"/>
  <c r="AA6" i="45"/>
  <c r="AB8" i="45"/>
  <c r="AA4" i="45"/>
  <c r="Q31" i="45"/>
  <c r="AA23" i="45"/>
  <c r="V6" i="45"/>
  <c r="T28" i="45"/>
  <c r="X25" i="45"/>
  <c r="T29" i="45"/>
  <c r="V18" i="45"/>
  <c r="AA14" i="45"/>
  <c r="W11" i="45"/>
  <c r="Z17" i="45"/>
  <c r="V24" i="45"/>
  <c r="Y30" i="45"/>
  <c r="Z32" i="45"/>
  <c r="U13" i="45"/>
  <c r="S20" i="45"/>
  <c r="AA26" i="45"/>
  <c r="T12" i="45"/>
  <c r="AB30" i="45"/>
  <c r="W16" i="45"/>
  <c r="AA21" i="45"/>
  <c r="E36" i="44"/>
  <c r="E31" i="44"/>
  <c r="E35" i="44"/>
  <c r="S34" i="47"/>
  <c r="W19" i="47"/>
  <c r="X22" i="47"/>
  <c r="E32" i="44"/>
  <c r="T7" i="45"/>
  <c r="Q33" i="45"/>
  <c r="E33" i="44"/>
  <c r="E37" i="44"/>
  <c r="E39" i="44"/>
  <c r="D24" i="44"/>
  <c r="E40" i="44"/>
  <c r="E41" i="44"/>
  <c r="T19" i="45"/>
  <c r="Z14" i="45"/>
  <c r="AB11" i="45"/>
  <c r="U21" i="45"/>
  <c r="X7" i="45"/>
  <c r="AB21" i="45"/>
  <c r="Q9" i="45"/>
  <c r="Z12" i="45"/>
  <c r="R26" i="45"/>
  <c r="AA9" i="45"/>
  <c r="AA31" i="45"/>
  <c r="S9" i="45"/>
  <c r="U31" i="45"/>
  <c r="AB1326" i="41"/>
  <c r="V33" i="45"/>
  <c r="Q22" i="45"/>
  <c r="S29" i="45"/>
  <c r="Q18" i="45"/>
  <c r="Q29" i="45"/>
  <c r="S1326" i="41"/>
  <c r="D32" i="44" s="1"/>
  <c r="Y21" i="45"/>
  <c r="R27" i="45"/>
  <c r="V23" i="45"/>
  <c r="W17" i="45"/>
  <c r="X34" i="45"/>
  <c r="S32" i="45"/>
  <c r="Q1326" i="41"/>
  <c r="D30" i="44" s="1"/>
  <c r="AA15" i="45"/>
  <c r="V20" i="45"/>
  <c r="X4" i="45"/>
  <c r="U24" i="45"/>
  <c r="U33" i="45"/>
  <c r="Y24" i="45"/>
  <c r="U12" i="45"/>
  <c r="U16" i="45"/>
  <c r="S16" i="45"/>
  <c r="AB29" i="45"/>
  <c r="Z20" i="45"/>
  <c r="X6" i="45"/>
  <c r="T27" i="45"/>
  <c r="R15" i="45"/>
  <c r="R20" i="45"/>
  <c r="Y4" i="45"/>
  <c r="U18" i="45"/>
  <c r="V12" i="45"/>
  <c r="R23" i="45"/>
  <c r="Z33" i="45"/>
  <c r="T13" i="45"/>
  <c r="AB14" i="45"/>
  <c r="T26" i="45"/>
  <c r="Y26" i="45"/>
  <c r="Q30" i="45"/>
  <c r="AB6" i="45"/>
  <c r="Z11" i="45"/>
  <c r="U11" i="45"/>
  <c r="V11" i="45"/>
  <c r="R21" i="45"/>
  <c r="AB33" i="45"/>
  <c r="Z30" i="45"/>
  <c r="Y14" i="45"/>
  <c r="Z31" i="45"/>
  <c r="W9" i="45"/>
  <c r="AB13" i="45"/>
  <c r="W10" i="45"/>
  <c r="Q14" i="45"/>
  <c r="V19" i="45"/>
  <c r="T6" i="45"/>
  <c r="V25" i="45"/>
  <c r="AB34" i="45"/>
  <c r="S10" i="45"/>
  <c r="Z34" i="45"/>
  <c r="Y31" i="45"/>
  <c r="Y1326" i="41"/>
  <c r="W1326" i="41"/>
  <c r="D36" i="44" s="1"/>
  <c r="W6" i="45"/>
  <c r="R7" i="45"/>
  <c r="R1326" i="41"/>
  <c r="D31" i="44" s="1"/>
  <c r="AB12" i="45"/>
  <c r="AA27" i="45"/>
  <c r="Q27" i="45"/>
  <c r="Q12" i="45"/>
  <c r="U17" i="45"/>
  <c r="X15" i="45"/>
  <c r="T18" i="45"/>
  <c r="R9" i="45"/>
  <c r="V22" i="45"/>
  <c r="AB9" i="45"/>
  <c r="Z7" i="45"/>
  <c r="S18" i="45"/>
  <c r="Y10" i="45"/>
  <c r="V27" i="45"/>
  <c r="AA11" i="45"/>
  <c r="Y15" i="45"/>
  <c r="V1326" i="41"/>
  <c r="D35" i="44" s="1"/>
  <c r="AA1326" i="41"/>
  <c r="D40" i="44" s="1"/>
  <c r="X21" i="45"/>
  <c r="T12" i="47"/>
  <c r="Z24" i="45"/>
  <c r="Z18" i="47"/>
  <c r="Z36" i="47" s="1"/>
  <c r="X8" i="47"/>
  <c r="AB7" i="47"/>
  <c r="AB30" i="47"/>
  <c r="Y23" i="47"/>
  <c r="U4" i="47"/>
  <c r="U36" i="47" s="1"/>
  <c r="AB14" i="47"/>
  <c r="AA23" i="47"/>
  <c r="X31" i="47"/>
  <c r="S25" i="47"/>
  <c r="X7" i="47"/>
  <c r="AA19" i="47"/>
  <c r="Y22" i="47"/>
  <c r="S19" i="47"/>
  <c r="X27" i="47"/>
  <c r="S16" i="47"/>
  <c r="V26" i="47"/>
  <c r="V36" i="47" s="1"/>
  <c r="Y19" i="47"/>
  <c r="AA4" i="47"/>
  <c r="AA22" i="47"/>
  <c r="E30" i="44"/>
  <c r="T9" i="45"/>
  <c r="U27" i="45"/>
  <c r="AE34" i="41"/>
  <c r="C24" i="44" s="1"/>
  <c r="AE18" i="41"/>
  <c r="C8" i="44" s="1"/>
  <c r="Z1326" i="41"/>
  <c r="U1326" i="41"/>
  <c r="D34" i="44" s="1"/>
  <c r="AE20" i="41"/>
  <c r="C10" i="44" s="1"/>
  <c r="AE17" i="41"/>
  <c r="C7" i="44" s="1"/>
  <c r="AE33" i="41"/>
  <c r="C23" i="44" s="1"/>
  <c r="AE25" i="41"/>
  <c r="C15" i="44" s="1"/>
  <c r="AE27" i="41"/>
  <c r="C17" i="44" s="1"/>
  <c r="AE28" i="41"/>
  <c r="C18" i="44" s="1"/>
  <c r="AE23" i="41"/>
  <c r="C13" i="44" s="1"/>
  <c r="T1326" i="41"/>
  <c r="D33" i="44" s="1"/>
  <c r="AE21" i="41"/>
  <c r="C11" i="44" s="1"/>
  <c r="AE15" i="41"/>
  <c r="C5" i="44" s="1"/>
  <c r="AE26" i="41"/>
  <c r="C16" i="44" s="1"/>
  <c r="AE19" i="41"/>
  <c r="C9" i="44" s="1"/>
  <c r="AE30" i="41"/>
  <c r="C20" i="44" s="1"/>
  <c r="T31" i="45"/>
  <c r="AE31" i="41"/>
  <c r="C21" i="44" s="1"/>
  <c r="AE16" i="41"/>
  <c r="C6" i="44" s="1"/>
  <c r="AE24" i="41"/>
  <c r="C14" i="44" s="1"/>
  <c r="AE32" i="41"/>
  <c r="C22" i="44" s="1"/>
  <c r="AE29" i="41"/>
  <c r="C19" i="44" s="1"/>
  <c r="AE22" i="41"/>
  <c r="C12" i="44" s="1"/>
  <c r="E34" i="44"/>
  <c r="E38" i="44"/>
  <c r="D38" i="44"/>
  <c r="D39" i="44"/>
  <c r="D41" i="44"/>
  <c r="Q36" i="47"/>
  <c r="R36" i="47"/>
  <c r="Q1360" i="40"/>
  <c r="S1360" i="40" s="1"/>
  <c r="Q1361" i="40"/>
  <c r="S1361" i="40" s="1"/>
  <c r="Q1362" i="40"/>
  <c r="S1362" i="40" s="1"/>
  <c r="Q1363" i="40"/>
  <c r="S1363" i="40" s="1"/>
  <c r="Q1364" i="40"/>
  <c r="S1364" i="40" s="1"/>
  <c r="Q1365" i="40"/>
  <c r="S1365" i="40" s="1"/>
  <c r="Q1366" i="40"/>
  <c r="S1366" i="40" s="1"/>
  <c r="Q1367" i="40"/>
  <c r="S1367" i="40" s="1"/>
  <c r="Q1368" i="40"/>
  <c r="S1368" i="40" s="1"/>
  <c r="Q1369" i="40"/>
  <c r="S1369" i="40" s="1"/>
  <c r="Q1358" i="40"/>
  <c r="S1358" i="40" s="1"/>
  <c r="W36" i="47" l="1"/>
  <c r="T36" i="47"/>
  <c r="AA36" i="45"/>
  <c r="D18" i="44"/>
  <c r="D9" i="44"/>
  <c r="AB36" i="45"/>
  <c r="Y36" i="45"/>
  <c r="X36" i="45"/>
  <c r="V36" i="45"/>
  <c r="Q36" i="45"/>
  <c r="S36" i="45"/>
  <c r="R36" i="45"/>
  <c r="D22" i="44"/>
  <c r="D14" i="44"/>
  <c r="W36" i="45"/>
  <c r="Z36" i="45"/>
  <c r="U36" i="45"/>
  <c r="Y36" i="47"/>
  <c r="D19" i="44"/>
  <c r="D13" i="44"/>
  <c r="D6" i="44"/>
  <c r="D15" i="44"/>
  <c r="T36" i="45"/>
  <c r="D21" i="44"/>
  <c r="X36" i="47"/>
  <c r="D17" i="44"/>
  <c r="D10" i="44"/>
  <c r="S36" i="47"/>
  <c r="D23" i="44"/>
  <c r="D11" i="44"/>
  <c r="AA36" i="47"/>
  <c r="AB36" i="47"/>
  <c r="D7" i="44"/>
  <c r="D20" i="44"/>
  <c r="D16" i="44"/>
  <c r="D5" i="44"/>
  <c r="D8" i="44"/>
  <c r="D12" i="44"/>
  <c r="E42" i="44"/>
  <c r="D42" i="44"/>
  <c r="G6" i="40" l="1"/>
  <c r="G3" i="40" l="1"/>
  <c r="G7" i="40" s="1"/>
  <c r="Q1016" i="40" s="1"/>
  <c r="W1235" i="40" l="1"/>
  <c r="X1287" i="40"/>
  <c r="Z1301" i="40"/>
  <c r="Z1299" i="40"/>
  <c r="R1313" i="40"/>
  <c r="V1310" i="40"/>
  <c r="R1352" i="40"/>
  <c r="Q1346" i="40"/>
  <c r="Q1344" i="40"/>
  <c r="W1321" i="40"/>
  <c r="Y1330" i="40"/>
  <c r="Q1336" i="40"/>
  <c r="U1333" i="40"/>
  <c r="Y1324" i="40"/>
  <c r="U1341" i="40"/>
  <c r="V1318" i="40"/>
  <c r="R1297" i="40"/>
  <c r="Y1340" i="40"/>
  <c r="Z1317" i="40"/>
  <c r="Q1338" i="40"/>
  <c r="R1315" i="40"/>
  <c r="Z1293" i="40"/>
  <c r="Z1291" i="40"/>
  <c r="U1335" i="40"/>
  <c r="V1312" i="40"/>
  <c r="R1291" i="40"/>
  <c r="U1351" i="40"/>
  <c r="S1284" i="40"/>
  <c r="Z1307" i="40"/>
  <c r="AA1284" i="40"/>
  <c r="Q1330" i="40"/>
  <c r="R1307" i="40"/>
  <c r="Y1348" i="40"/>
  <c r="U1327" i="40"/>
  <c r="V1304" i="40"/>
  <c r="W1281" i="40"/>
  <c r="Y1346" i="40"/>
  <c r="U1325" i="40"/>
  <c r="V1302" i="40"/>
  <c r="AA1276" i="40"/>
  <c r="V1296" i="40"/>
  <c r="AA1278" i="40"/>
  <c r="W1273" i="40"/>
  <c r="R1248" i="40"/>
  <c r="Z1222" i="40"/>
  <c r="S1274" i="40"/>
  <c r="S1230" i="40"/>
  <c r="R1269" i="40"/>
  <c r="Z1214" i="40"/>
  <c r="Z1263" i="40"/>
  <c r="AA1183" i="40"/>
  <c r="AA1261" i="40"/>
  <c r="U1111" i="40"/>
  <c r="W1279" i="40"/>
  <c r="P1255" i="40"/>
  <c r="U900" i="40"/>
  <c r="U1343" i="40"/>
  <c r="Y1332" i="40"/>
  <c r="X1320" i="40"/>
  <c r="Z1309" i="40"/>
  <c r="R1299" i="40"/>
  <c r="AA1286" i="40"/>
  <c r="S1276" i="40"/>
  <c r="V1253" i="40"/>
  <c r="R1212" i="40"/>
  <c r="S1246" i="40"/>
  <c r="W1178" i="40"/>
  <c r="U1349" i="40"/>
  <c r="Y1338" i="40"/>
  <c r="Q1328" i="40"/>
  <c r="Z1315" i="40"/>
  <c r="R1305" i="40"/>
  <c r="V1294" i="40"/>
  <c r="S1282" i="40"/>
  <c r="Q1271" i="40"/>
  <c r="V1237" i="40"/>
  <c r="X1155" i="40"/>
  <c r="T1134" i="40"/>
  <c r="AA1353" i="40"/>
  <c r="Q1348" i="40"/>
  <c r="Y1342" i="40"/>
  <c r="U1337" i="40"/>
  <c r="Q1332" i="40"/>
  <c r="Y1326" i="40"/>
  <c r="AA1319" i="40"/>
  <c r="V1314" i="40"/>
  <c r="R1309" i="40"/>
  <c r="Z1303" i="40"/>
  <c r="V1298" i="40"/>
  <c r="R1293" i="40"/>
  <c r="S1286" i="40"/>
  <c r="AA1280" i="40"/>
  <c r="W1275" i="40"/>
  <c r="S1267" i="40"/>
  <c r="W1251" i="40"/>
  <c r="X1233" i="40"/>
  <c r="V1209" i="40"/>
  <c r="Q1122" i="40"/>
  <c r="Z1352" i="40"/>
  <c r="U1347" i="40"/>
  <c r="Q1342" i="40"/>
  <c r="Y1336" i="40"/>
  <c r="U1331" i="40"/>
  <c r="Q1326" i="40"/>
  <c r="S1319" i="40"/>
  <c r="Z1313" i="40"/>
  <c r="V1308" i="40"/>
  <c r="R1303" i="40"/>
  <c r="Z1297" i="40"/>
  <c r="V1292" i="40"/>
  <c r="W1285" i="40"/>
  <c r="S1280" i="40"/>
  <c r="AA1274" i="40"/>
  <c r="Y1265" i="40"/>
  <c r="X1249" i="40"/>
  <c r="R1232" i="40"/>
  <c r="S1189" i="40"/>
  <c r="Y1116" i="40"/>
  <c r="Y1100" i="40"/>
  <c r="Y1350" i="40"/>
  <c r="U1345" i="40"/>
  <c r="Q1340" i="40"/>
  <c r="Y1334" i="40"/>
  <c r="U1329" i="40"/>
  <c r="Q1324" i="40"/>
  <c r="R1317" i="40"/>
  <c r="Z1311" i="40"/>
  <c r="V1306" i="40"/>
  <c r="R1301" i="40"/>
  <c r="Z1295" i="40"/>
  <c r="R1289" i="40"/>
  <c r="W1283" i="40"/>
  <c r="S1278" i="40"/>
  <c r="AA1272" i="40"/>
  <c r="U1260" i="40"/>
  <c r="T1244" i="40"/>
  <c r="R1220" i="40"/>
  <c r="AA1167" i="40"/>
  <c r="S1089" i="40"/>
  <c r="Q1350" i="40"/>
  <c r="Y1344" i="40"/>
  <c r="U1339" i="40"/>
  <c r="Q1334" i="40"/>
  <c r="Y1328" i="40"/>
  <c r="U1323" i="40"/>
  <c r="V1316" i="40"/>
  <c r="R1311" i="40"/>
  <c r="Z1305" i="40"/>
  <c r="V1300" i="40"/>
  <c r="R1295" i="40"/>
  <c r="U1288" i="40"/>
  <c r="AA1282" i="40"/>
  <c r="W1277" i="40"/>
  <c r="S1272" i="40"/>
  <c r="R1257" i="40"/>
  <c r="P1239" i="40"/>
  <c r="V1217" i="40"/>
  <c r="T1161" i="40"/>
  <c r="T795" i="40"/>
  <c r="Z1242" i="40"/>
  <c r="T1228" i="40"/>
  <c r="Z1206" i="40"/>
  <c r="P1145" i="40"/>
  <c r="R1075" i="40"/>
  <c r="AA1240" i="40"/>
  <c r="Y1225" i="40"/>
  <c r="V1201" i="40"/>
  <c r="X1139" i="40"/>
  <c r="P1039" i="40"/>
  <c r="R993" i="40"/>
  <c r="P949" i="40"/>
  <c r="Q926" i="40"/>
  <c r="W1186" i="40"/>
  <c r="S1165" i="40"/>
  <c r="T1142" i="40"/>
  <c r="U1119" i="40"/>
  <c r="W1096" i="40"/>
  <c r="Y1026" i="40"/>
  <c r="AA936" i="40"/>
  <c r="R1204" i="40"/>
  <c r="S1181" i="40"/>
  <c r="T1158" i="40"/>
  <c r="P1137" i="40"/>
  <c r="Q1114" i="40"/>
  <c r="U1082" i="40"/>
  <c r="U1005" i="40"/>
  <c r="U915" i="40"/>
  <c r="Z1198" i="40"/>
  <c r="AA1175" i="40"/>
  <c r="P1153" i="40"/>
  <c r="X1131" i="40"/>
  <c r="Y1108" i="40"/>
  <c r="AA1067" i="40"/>
  <c r="V982" i="40"/>
  <c r="Q879" i="40"/>
  <c r="R1196" i="40"/>
  <c r="S1173" i="40"/>
  <c r="T1150" i="40"/>
  <c r="V1127" i="40"/>
  <c r="Q1106" i="40"/>
  <c r="V1059" i="40"/>
  <c r="Z971" i="40"/>
  <c r="W839" i="40"/>
  <c r="P1192" i="40"/>
  <c r="W1170" i="40"/>
  <c r="X1147" i="40"/>
  <c r="Y1124" i="40"/>
  <c r="U1103" i="40"/>
  <c r="X1049" i="40"/>
  <c r="X959" i="40"/>
  <c r="S43" i="40"/>
  <c r="W48" i="40"/>
  <c r="AA53" i="40"/>
  <c r="X57" i="40"/>
  <c r="T60" i="40"/>
  <c r="X61" i="40"/>
  <c r="P63" i="40"/>
  <c r="T64" i="40"/>
  <c r="X65" i="40"/>
  <c r="P67" i="40"/>
  <c r="T68" i="40"/>
  <c r="X69" i="40"/>
  <c r="Y70" i="40"/>
  <c r="AA71" i="40"/>
  <c r="R73" i="40"/>
  <c r="V75" i="40"/>
  <c r="W76" i="40"/>
  <c r="W77" i="40"/>
  <c r="W78" i="40"/>
  <c r="S79" i="40"/>
  <c r="AA79" i="40"/>
  <c r="W80" i="40"/>
  <c r="S81" i="40"/>
  <c r="AA81" i="40"/>
  <c r="W82" i="40"/>
  <c r="S83" i="40"/>
  <c r="AA83" i="40"/>
  <c r="W84" i="40"/>
  <c r="S85" i="40"/>
  <c r="AA85" i="40"/>
  <c r="W86" i="40"/>
  <c r="S87" i="40"/>
  <c r="AA87" i="40"/>
  <c r="W88" i="40"/>
  <c r="S89" i="40"/>
  <c r="AA89" i="40"/>
  <c r="W90" i="40"/>
  <c r="S91" i="40"/>
  <c r="AA91" i="40"/>
  <c r="W92" i="40"/>
  <c r="S93" i="40"/>
  <c r="AA93" i="40"/>
  <c r="W94" i="40"/>
  <c r="S95" i="40"/>
  <c r="AA95" i="40"/>
  <c r="W96" i="40"/>
  <c r="S97" i="40"/>
  <c r="AA97" i="40"/>
  <c r="W98" i="40"/>
  <c r="S99" i="40"/>
  <c r="AA99" i="40"/>
  <c r="W100" i="40"/>
  <c r="S101" i="40"/>
  <c r="AA101" i="40"/>
  <c r="W102" i="40"/>
  <c r="T103" i="40"/>
  <c r="P104" i="40"/>
  <c r="Y104" i="40"/>
  <c r="Y105" i="40"/>
  <c r="V107" i="40"/>
  <c r="R108" i="40"/>
  <c r="Z108" i="40"/>
  <c r="V109" i="40"/>
  <c r="R110" i="40"/>
  <c r="Z110" i="40"/>
  <c r="V111" i="40"/>
  <c r="R112" i="40"/>
  <c r="Z112" i="40"/>
  <c r="V113" i="40"/>
  <c r="R114" i="40"/>
  <c r="Z114" i="40"/>
  <c r="V115" i="40"/>
  <c r="R116" i="40"/>
  <c r="Z116" i="40"/>
  <c r="V117" i="40"/>
  <c r="R118" i="40"/>
  <c r="Z118" i="40"/>
  <c r="V119" i="40"/>
  <c r="R120" i="40"/>
  <c r="Z120" i="40"/>
  <c r="V121" i="40"/>
  <c r="R122" i="40"/>
  <c r="Z122" i="40"/>
  <c r="AA43" i="40"/>
  <c r="S49" i="40"/>
  <c r="W54" i="40"/>
  <c r="AA57" i="40"/>
  <c r="U60" i="40"/>
  <c r="Y61" i="40"/>
  <c r="Q63" i="40"/>
  <c r="U64" i="40"/>
  <c r="Y65" i="40"/>
  <c r="Q67" i="40"/>
  <c r="U68" i="40"/>
  <c r="Y69" i="40"/>
  <c r="P71" i="40"/>
  <c r="P72" i="40"/>
  <c r="T73" i="40"/>
  <c r="W75" i="40"/>
  <c r="Y76" i="40"/>
  <c r="Z77" i="40"/>
  <c r="X78" i="40"/>
  <c r="T79" i="40"/>
  <c r="P80" i="40"/>
  <c r="X80" i="40"/>
  <c r="T81" i="40"/>
  <c r="P82" i="40"/>
  <c r="X82" i="40"/>
  <c r="T83" i="40"/>
  <c r="P84" i="40"/>
  <c r="X84" i="40"/>
  <c r="T85" i="40"/>
  <c r="P86" i="40"/>
  <c r="X86" i="40"/>
  <c r="T87" i="40"/>
  <c r="P88" i="40"/>
  <c r="X88" i="40"/>
  <c r="T89" i="40"/>
  <c r="P90" i="40"/>
  <c r="X90" i="40"/>
  <c r="T91" i="40"/>
  <c r="P92" i="40"/>
  <c r="X92" i="40"/>
  <c r="T93" i="40"/>
  <c r="P94" i="40"/>
  <c r="X94" i="40"/>
  <c r="T95" i="40"/>
  <c r="P96" i="40"/>
  <c r="X96" i="40"/>
  <c r="T97" i="40"/>
  <c r="P98" i="40"/>
  <c r="X98" i="40"/>
  <c r="T99" i="40"/>
  <c r="P100" i="40"/>
  <c r="X100" i="40"/>
  <c r="T101" i="40"/>
  <c r="P102" i="40"/>
  <c r="X102" i="40"/>
  <c r="U103" i="40"/>
  <c r="R104" i="40"/>
  <c r="Z104" i="40"/>
  <c r="AA105" i="40"/>
  <c r="W107" i="40"/>
  <c r="S108" i="40"/>
  <c r="AA108" i="40"/>
  <c r="W109" i="40"/>
  <c r="S110" i="40"/>
  <c r="AA110" i="40"/>
  <c r="W111" i="40"/>
  <c r="S112" i="40"/>
  <c r="AA112" i="40"/>
  <c r="W113" i="40"/>
  <c r="S114" i="40"/>
  <c r="AA114" i="40"/>
  <c r="W115" i="40"/>
  <c r="S116" i="40"/>
  <c r="AA116" i="40"/>
  <c r="W117" i="40"/>
  <c r="S118" i="40"/>
  <c r="AA118" i="40"/>
  <c r="W119" i="40"/>
  <c r="S120" i="40"/>
  <c r="AA120" i="40"/>
  <c r="W121" i="40"/>
  <c r="S122" i="40"/>
  <c r="AA122" i="40"/>
  <c r="W44" i="40"/>
  <c r="AA49" i="40"/>
  <c r="S55" i="40"/>
  <c r="T58" i="40"/>
  <c r="W60" i="40"/>
  <c r="AA61" i="40"/>
  <c r="S63" i="40"/>
  <c r="W64" i="40"/>
  <c r="AA65" i="40"/>
  <c r="S67" i="40"/>
  <c r="W68" i="40"/>
  <c r="AA69" i="40"/>
  <c r="Q71" i="40"/>
  <c r="R72" i="40"/>
  <c r="W73" i="40"/>
  <c r="Z75" i="40"/>
  <c r="Z76" i="40"/>
  <c r="AA77" i="40"/>
  <c r="Y78" i="40"/>
  <c r="U79" i="40"/>
  <c r="Q80" i="40"/>
  <c r="Y80" i="40"/>
  <c r="U81" i="40"/>
  <c r="Q82" i="40"/>
  <c r="Y82" i="40"/>
  <c r="U83" i="40"/>
  <c r="Q84" i="40"/>
  <c r="Y84" i="40"/>
  <c r="U85" i="40"/>
  <c r="Q86" i="40"/>
  <c r="Y86" i="40"/>
  <c r="U87" i="40"/>
  <c r="Q88" i="40"/>
  <c r="Y88" i="40"/>
  <c r="U89" i="40"/>
  <c r="Q90" i="40"/>
  <c r="Y90" i="40"/>
  <c r="U91" i="40"/>
  <c r="Q92" i="40"/>
  <c r="Y92" i="40"/>
  <c r="U93" i="40"/>
  <c r="Q94" i="40"/>
  <c r="Y94" i="40"/>
  <c r="U95" i="40"/>
  <c r="Q96" i="40"/>
  <c r="Y96" i="40"/>
  <c r="U97" i="40"/>
  <c r="Q98" i="40"/>
  <c r="Y98" i="40"/>
  <c r="U99" i="40"/>
  <c r="Q100" i="40"/>
  <c r="Y100" i="40"/>
  <c r="U101" i="40"/>
  <c r="Q102" i="40"/>
  <c r="Y102" i="40"/>
  <c r="V103" i="40"/>
  <c r="S104" i="40"/>
  <c r="AA104" i="40"/>
  <c r="P107" i="40"/>
  <c r="X107" i="40"/>
  <c r="T108" i="40"/>
  <c r="P109" i="40"/>
  <c r="X109" i="40"/>
  <c r="T110" i="40"/>
  <c r="P111" i="40"/>
  <c r="X111" i="40"/>
  <c r="T112" i="40"/>
  <c r="P113" i="40"/>
  <c r="X113" i="40"/>
  <c r="T114" i="40"/>
  <c r="P115" i="40"/>
  <c r="X115" i="40"/>
  <c r="T116" i="40"/>
  <c r="P117" i="40"/>
  <c r="X117" i="40"/>
  <c r="T118" i="40"/>
  <c r="P119" i="40"/>
  <c r="X119" i="40"/>
  <c r="T120" i="40"/>
  <c r="P121" i="40"/>
  <c r="X121" i="40"/>
  <c r="T122" i="40"/>
  <c r="S45" i="40"/>
  <c r="W50" i="40"/>
  <c r="AA55" i="40"/>
  <c r="W58" i="40"/>
  <c r="Y60" i="40"/>
  <c r="Q62" i="40"/>
  <c r="U63" i="40"/>
  <c r="Y64" i="40"/>
  <c r="Q66" i="40"/>
  <c r="U67" i="40"/>
  <c r="Y68" i="40"/>
  <c r="Q70" i="40"/>
  <c r="S71" i="40"/>
  <c r="U72" i="40"/>
  <c r="Y73" i="40"/>
  <c r="AA75" i="40"/>
  <c r="AA76" i="40"/>
  <c r="Q78" i="40"/>
  <c r="Z78" i="40"/>
  <c r="V79" i="40"/>
  <c r="R80" i="40"/>
  <c r="Z80" i="40"/>
  <c r="V81" i="40"/>
  <c r="R82" i="40"/>
  <c r="Z82" i="40"/>
  <c r="V83" i="40"/>
  <c r="R84" i="40"/>
  <c r="Z84" i="40"/>
  <c r="V85" i="40"/>
  <c r="R86" i="40"/>
  <c r="Z86" i="40"/>
  <c r="V87" i="40"/>
  <c r="R88" i="40"/>
  <c r="Z88" i="40"/>
  <c r="V89" i="40"/>
  <c r="R90" i="40"/>
  <c r="Z90" i="40"/>
  <c r="V91" i="40"/>
  <c r="R92" i="40"/>
  <c r="Z92" i="40"/>
  <c r="V93" i="40"/>
  <c r="R94" i="40"/>
  <c r="Z94" i="40"/>
  <c r="V95" i="40"/>
  <c r="R96" i="40"/>
  <c r="Z96" i="40"/>
  <c r="V97" i="40"/>
  <c r="R98" i="40"/>
  <c r="Z98" i="40"/>
  <c r="V99" i="40"/>
  <c r="R100" i="40"/>
  <c r="Z100" i="40"/>
  <c r="V101" i="40"/>
  <c r="R102" i="40"/>
  <c r="Z102" i="40"/>
  <c r="W103" i="40"/>
  <c r="T104" i="40"/>
  <c r="P105" i="40"/>
  <c r="Q107" i="40"/>
  <c r="Y107" i="40"/>
  <c r="U108" i="40"/>
  <c r="Q109" i="40"/>
  <c r="Y109" i="40"/>
  <c r="U110" i="40"/>
  <c r="Q111" i="40"/>
  <c r="Y111" i="40"/>
  <c r="U112" i="40"/>
  <c r="Q113" i="40"/>
  <c r="Y113" i="40"/>
  <c r="U114" i="40"/>
  <c r="Q115" i="40"/>
  <c r="Y115" i="40"/>
  <c r="U116" i="40"/>
  <c r="Q117" i="40"/>
  <c r="Y117" i="40"/>
  <c r="U118" i="40"/>
  <c r="Q119" i="40"/>
  <c r="Y119" i="40"/>
  <c r="U120" i="40"/>
  <c r="Q121" i="40"/>
  <c r="Y121" i="40"/>
  <c r="U122" i="40"/>
  <c r="AA45" i="40"/>
  <c r="S51" i="40"/>
  <c r="T56" i="40"/>
  <c r="P59" i="40"/>
  <c r="P61" i="40"/>
  <c r="T62" i="40"/>
  <c r="X63" i="40"/>
  <c r="P65" i="40"/>
  <c r="T66" i="40"/>
  <c r="X67" i="40"/>
  <c r="P69" i="40"/>
  <c r="T70" i="40"/>
  <c r="T71" i="40"/>
  <c r="V72" i="40"/>
  <c r="AA73" i="40"/>
  <c r="Q76" i="40"/>
  <c r="R77" i="40"/>
  <c r="R78" i="40"/>
  <c r="AA78" i="40"/>
  <c r="W79" i="40"/>
  <c r="S80" i="40"/>
  <c r="AA80" i="40"/>
  <c r="W81" i="40"/>
  <c r="S82" i="40"/>
  <c r="AA82" i="40"/>
  <c r="W83" i="40"/>
  <c r="S84" i="40"/>
  <c r="AA84" i="40"/>
  <c r="W85" i="40"/>
  <c r="S86" i="40"/>
  <c r="AA86" i="40"/>
  <c r="W87" i="40"/>
  <c r="S88" i="40"/>
  <c r="AA88" i="40"/>
  <c r="W89" i="40"/>
  <c r="S90" i="40"/>
  <c r="AA90" i="40"/>
  <c r="W91" i="40"/>
  <c r="S92" i="40"/>
  <c r="AA92" i="40"/>
  <c r="W93" i="40"/>
  <c r="S94" i="40"/>
  <c r="AA94" i="40"/>
  <c r="W95" i="40"/>
  <c r="S96" i="40"/>
  <c r="AA96" i="40"/>
  <c r="W97" i="40"/>
  <c r="S98" i="40"/>
  <c r="AA98" i="40"/>
  <c r="W99" i="40"/>
  <c r="S100" i="40"/>
  <c r="AA100" i="40"/>
  <c r="W101" i="40"/>
  <c r="S102" i="40"/>
  <c r="AA102" i="40"/>
  <c r="X103" i="40"/>
  <c r="U104" i="40"/>
  <c r="R105" i="40"/>
  <c r="R107" i="40"/>
  <c r="Z107" i="40"/>
  <c r="V108" i="40"/>
  <c r="R109" i="40"/>
  <c r="Z109" i="40"/>
  <c r="V110" i="40"/>
  <c r="R111" i="40"/>
  <c r="Z111" i="40"/>
  <c r="V112" i="40"/>
  <c r="R113" i="40"/>
  <c r="Z113" i="40"/>
  <c r="V114" i="40"/>
  <c r="R115" i="40"/>
  <c r="Z115" i="40"/>
  <c r="V116" i="40"/>
  <c r="R117" i="40"/>
  <c r="Z117" i="40"/>
  <c r="V118" i="40"/>
  <c r="R119" i="40"/>
  <c r="Z119" i="40"/>
  <c r="V120" i="40"/>
  <c r="R121" i="40"/>
  <c r="Z121" i="40"/>
  <c r="V122" i="40"/>
  <c r="R123" i="40"/>
  <c r="AA47" i="40"/>
  <c r="S53" i="40"/>
  <c r="S57" i="40"/>
  <c r="AA59" i="40"/>
  <c r="U61" i="40"/>
  <c r="Y62" i="40"/>
  <c r="Q64" i="40"/>
  <c r="U65" i="40"/>
  <c r="Y66" i="40"/>
  <c r="Q68" i="40"/>
  <c r="U69" i="40"/>
  <c r="X70" i="40"/>
  <c r="Y71" i="40"/>
  <c r="Z72" i="40"/>
  <c r="U75" i="40"/>
  <c r="V76" i="40"/>
  <c r="V77" i="40"/>
  <c r="V78" i="40"/>
  <c r="R79" i="40"/>
  <c r="Z79" i="40"/>
  <c r="V80" i="40"/>
  <c r="R81" i="40"/>
  <c r="Z81" i="40"/>
  <c r="V82" i="40"/>
  <c r="R83" i="40"/>
  <c r="Z83" i="40"/>
  <c r="V84" i="40"/>
  <c r="R85" i="40"/>
  <c r="Z85" i="40"/>
  <c r="V86" i="40"/>
  <c r="R87" i="40"/>
  <c r="Z87" i="40"/>
  <c r="V88" i="40"/>
  <c r="R89" i="40"/>
  <c r="Z89" i="40"/>
  <c r="V90" i="40"/>
  <c r="R91" i="40"/>
  <c r="Z91" i="40"/>
  <c r="V92" i="40"/>
  <c r="R93" i="40"/>
  <c r="Z93" i="40"/>
  <c r="V94" i="40"/>
  <c r="R95" i="40"/>
  <c r="Z95" i="40"/>
  <c r="V96" i="40"/>
  <c r="R97" i="40"/>
  <c r="Z97" i="40"/>
  <c r="V98" i="40"/>
  <c r="R99" i="40"/>
  <c r="Z99" i="40"/>
  <c r="V100" i="40"/>
  <c r="R101" i="40"/>
  <c r="Z101" i="40"/>
  <c r="V102" i="40"/>
  <c r="S103" i="40"/>
  <c r="AA103" i="40"/>
  <c r="X104" i="40"/>
  <c r="W105" i="40"/>
  <c r="U107" i="40"/>
  <c r="Q108" i="40"/>
  <c r="Y108" i="40"/>
  <c r="U109" i="40"/>
  <c r="Q110" i="40"/>
  <c r="Y110" i="40"/>
  <c r="U111" i="40"/>
  <c r="Q112" i="40"/>
  <c r="Y112" i="40"/>
  <c r="U113" i="40"/>
  <c r="Q114" i="40"/>
  <c r="Y114" i="40"/>
  <c r="U115" i="40"/>
  <c r="Q116" i="40"/>
  <c r="Y116" i="40"/>
  <c r="U117" i="40"/>
  <c r="Q118" i="40"/>
  <c r="Y118" i="40"/>
  <c r="U119" i="40"/>
  <c r="Q120" i="40"/>
  <c r="Y120" i="40"/>
  <c r="U121" i="40"/>
  <c r="Q122" i="40"/>
  <c r="Y122" i="40"/>
  <c r="W46" i="40"/>
  <c r="Q61" i="40"/>
  <c r="U66" i="40"/>
  <c r="U71" i="40"/>
  <c r="S77" i="40"/>
  <c r="T80" i="40"/>
  <c r="P83" i="40"/>
  <c r="X85" i="40"/>
  <c r="T88" i="40"/>
  <c r="P91" i="40"/>
  <c r="X93" i="40"/>
  <c r="T96" i="40"/>
  <c r="P99" i="40"/>
  <c r="X101" i="40"/>
  <c r="V104" i="40"/>
  <c r="W108" i="40"/>
  <c r="S111" i="40"/>
  <c r="AA113" i="40"/>
  <c r="W116" i="40"/>
  <c r="S119" i="40"/>
  <c r="AA121" i="40"/>
  <c r="U123" i="40"/>
  <c r="Q124" i="40"/>
  <c r="Y124" i="40"/>
  <c r="U125" i="40"/>
  <c r="Q126" i="40"/>
  <c r="Y126" i="40"/>
  <c r="U127" i="40"/>
  <c r="Q128" i="40"/>
  <c r="Y128" i="40"/>
  <c r="U129" i="40"/>
  <c r="Q130" i="40"/>
  <c r="Y130" i="40"/>
  <c r="U131" i="40"/>
  <c r="Q132" i="40"/>
  <c r="Y132" i="40"/>
  <c r="U133" i="40"/>
  <c r="Q134" i="40"/>
  <c r="Y134" i="40"/>
  <c r="V135" i="40"/>
  <c r="S136" i="40"/>
  <c r="AA136" i="40"/>
  <c r="P139" i="40"/>
  <c r="X139" i="40"/>
  <c r="T140" i="40"/>
  <c r="P141" i="40"/>
  <c r="X141" i="40"/>
  <c r="T142" i="40"/>
  <c r="P143" i="40"/>
  <c r="X143" i="40"/>
  <c r="T144" i="40"/>
  <c r="P145" i="40"/>
  <c r="X145" i="40"/>
  <c r="T146" i="40"/>
  <c r="P147" i="40"/>
  <c r="X147" i="40"/>
  <c r="T148" i="40"/>
  <c r="P149" i="40"/>
  <c r="X149" i="40"/>
  <c r="T150" i="40"/>
  <c r="P151" i="40"/>
  <c r="X151" i="40"/>
  <c r="T152" i="40"/>
  <c r="P153" i="40"/>
  <c r="X153" i="40"/>
  <c r="T154" i="40"/>
  <c r="P155" i="40"/>
  <c r="X155" i="40"/>
  <c r="T156" i="40"/>
  <c r="P157" i="40"/>
  <c r="X157" i="40"/>
  <c r="T158" i="40"/>
  <c r="P159" i="40"/>
  <c r="X159" i="40"/>
  <c r="T160" i="40"/>
  <c r="P161" i="40"/>
  <c r="X161" i="40"/>
  <c r="T162" i="40"/>
  <c r="P163" i="40"/>
  <c r="X163" i="40"/>
  <c r="T164" i="40"/>
  <c r="P165" i="40"/>
  <c r="X165" i="40"/>
  <c r="T166" i="40"/>
  <c r="S47" i="40"/>
  <c r="S61" i="40"/>
  <c r="W66" i="40"/>
  <c r="X71" i="40"/>
  <c r="U77" i="40"/>
  <c r="U80" i="40"/>
  <c r="Q83" i="40"/>
  <c r="Y85" i="40"/>
  <c r="U88" i="40"/>
  <c r="Q91" i="40"/>
  <c r="Y93" i="40"/>
  <c r="U96" i="40"/>
  <c r="Q99" i="40"/>
  <c r="Y101" i="40"/>
  <c r="W104" i="40"/>
  <c r="X108" i="40"/>
  <c r="T111" i="40"/>
  <c r="P114" i="40"/>
  <c r="X116" i="40"/>
  <c r="T119" i="40"/>
  <c r="P122" i="40"/>
  <c r="V123" i="40"/>
  <c r="R124" i="40"/>
  <c r="Z124" i="40"/>
  <c r="V125" i="40"/>
  <c r="R126" i="40"/>
  <c r="Z126" i="40"/>
  <c r="V127" i="40"/>
  <c r="R128" i="40"/>
  <c r="Z128" i="40"/>
  <c r="V129" i="40"/>
  <c r="R130" i="40"/>
  <c r="Z130" i="40"/>
  <c r="V131" i="40"/>
  <c r="R132" i="40"/>
  <c r="Z132" i="40"/>
  <c r="V133" i="40"/>
  <c r="R134" i="40"/>
  <c r="Z134" i="40"/>
  <c r="W135" i="40"/>
  <c r="T136" i="40"/>
  <c r="P137" i="40"/>
  <c r="Q139" i="40"/>
  <c r="Y139" i="40"/>
  <c r="U140" i="40"/>
  <c r="Q141" i="40"/>
  <c r="Y141" i="40"/>
  <c r="U142" i="40"/>
  <c r="Q143" i="40"/>
  <c r="Y143" i="40"/>
  <c r="U144" i="40"/>
  <c r="Q145" i="40"/>
  <c r="Y145" i="40"/>
  <c r="U146" i="40"/>
  <c r="Q147" i="40"/>
  <c r="Y147" i="40"/>
  <c r="U148" i="40"/>
  <c r="Q149" i="40"/>
  <c r="Y149" i="40"/>
  <c r="U150" i="40"/>
  <c r="Q151" i="40"/>
  <c r="Y151" i="40"/>
  <c r="U152" i="40"/>
  <c r="Q153" i="40"/>
  <c r="Y153" i="40"/>
  <c r="U154" i="40"/>
  <c r="Q155" i="40"/>
  <c r="Y155" i="40"/>
  <c r="U156" i="40"/>
  <c r="Q157" i="40"/>
  <c r="Y157" i="40"/>
  <c r="U158" i="40"/>
  <c r="Q159" i="40"/>
  <c r="Y159" i="40"/>
  <c r="U160" i="40"/>
  <c r="Q161" i="40"/>
  <c r="Y161" i="40"/>
  <c r="U162" i="40"/>
  <c r="Q163" i="40"/>
  <c r="Y163" i="40"/>
  <c r="U164" i="40"/>
  <c r="Q165" i="40"/>
  <c r="Y165" i="40"/>
  <c r="U166" i="40"/>
  <c r="AA51" i="40"/>
  <c r="U62" i="40"/>
  <c r="Y67" i="40"/>
  <c r="X72" i="40"/>
  <c r="S78" i="40"/>
  <c r="P81" i="40"/>
  <c r="X83" i="40"/>
  <c r="T86" i="40"/>
  <c r="P89" i="40"/>
  <c r="X91" i="40"/>
  <c r="T94" i="40"/>
  <c r="P97" i="40"/>
  <c r="X99" i="40"/>
  <c r="T102" i="40"/>
  <c r="T105" i="40"/>
  <c r="S109" i="40"/>
  <c r="AA111" i="40"/>
  <c r="W114" i="40"/>
  <c r="S117" i="40"/>
  <c r="AA119" i="40"/>
  <c r="W122" i="40"/>
  <c r="W123" i="40"/>
  <c r="S124" i="40"/>
  <c r="AA124" i="40"/>
  <c r="W125" i="40"/>
  <c r="S126" i="40"/>
  <c r="AA126" i="40"/>
  <c r="W127" i="40"/>
  <c r="S128" i="40"/>
  <c r="AA128" i="40"/>
  <c r="W129" i="40"/>
  <c r="S130" i="40"/>
  <c r="AA130" i="40"/>
  <c r="W131" i="40"/>
  <c r="S132" i="40"/>
  <c r="AA132" i="40"/>
  <c r="W133" i="40"/>
  <c r="S134" i="40"/>
  <c r="AA134" i="40"/>
  <c r="X135" i="40"/>
  <c r="U136" i="40"/>
  <c r="R137" i="40"/>
  <c r="R139" i="40"/>
  <c r="Z139" i="40"/>
  <c r="V140" i="40"/>
  <c r="R141" i="40"/>
  <c r="Z141" i="40"/>
  <c r="V142" i="40"/>
  <c r="R143" i="40"/>
  <c r="Z143" i="40"/>
  <c r="V144" i="40"/>
  <c r="R145" i="40"/>
  <c r="Z145" i="40"/>
  <c r="V146" i="40"/>
  <c r="R147" i="40"/>
  <c r="Z147" i="40"/>
  <c r="V148" i="40"/>
  <c r="R149" i="40"/>
  <c r="Z149" i="40"/>
  <c r="V150" i="40"/>
  <c r="R151" i="40"/>
  <c r="Z151" i="40"/>
  <c r="V152" i="40"/>
  <c r="R153" i="40"/>
  <c r="Z153" i="40"/>
  <c r="V154" i="40"/>
  <c r="R155" i="40"/>
  <c r="Z155" i="40"/>
  <c r="V156" i="40"/>
  <c r="R157" i="40"/>
  <c r="Z157" i="40"/>
  <c r="V158" i="40"/>
  <c r="R159" i="40"/>
  <c r="Z159" i="40"/>
  <c r="V160" i="40"/>
  <c r="R161" i="40"/>
  <c r="Z161" i="40"/>
  <c r="V162" i="40"/>
  <c r="R163" i="40"/>
  <c r="Z163" i="40"/>
  <c r="W52" i="40"/>
  <c r="W62" i="40"/>
  <c r="AA67" i="40"/>
  <c r="Y72" i="40"/>
  <c r="U78" i="40"/>
  <c r="Q81" i="40"/>
  <c r="Y83" i="40"/>
  <c r="U86" i="40"/>
  <c r="Q89" i="40"/>
  <c r="Y91" i="40"/>
  <c r="U94" i="40"/>
  <c r="Q97" i="40"/>
  <c r="Y99" i="40"/>
  <c r="U102" i="40"/>
  <c r="V105" i="40"/>
  <c r="T109" i="40"/>
  <c r="P112" i="40"/>
  <c r="X114" i="40"/>
  <c r="T117" i="40"/>
  <c r="P120" i="40"/>
  <c r="X122" i="40"/>
  <c r="X123" i="40"/>
  <c r="T124" i="40"/>
  <c r="P125" i="40"/>
  <c r="X125" i="40"/>
  <c r="T126" i="40"/>
  <c r="P127" i="40"/>
  <c r="X127" i="40"/>
  <c r="T128" i="40"/>
  <c r="P129" i="40"/>
  <c r="X129" i="40"/>
  <c r="T130" i="40"/>
  <c r="P131" i="40"/>
  <c r="X131" i="40"/>
  <c r="T132" i="40"/>
  <c r="P133" i="40"/>
  <c r="X133" i="40"/>
  <c r="T134" i="40"/>
  <c r="P135" i="40"/>
  <c r="Y135" i="40"/>
  <c r="V136" i="40"/>
  <c r="T137" i="40"/>
  <c r="S139" i="40"/>
  <c r="AA139" i="40"/>
  <c r="W140" i="40"/>
  <c r="S141" i="40"/>
  <c r="AA141" i="40"/>
  <c r="W142" i="40"/>
  <c r="S143" i="40"/>
  <c r="AA143" i="40"/>
  <c r="W144" i="40"/>
  <c r="S145" i="40"/>
  <c r="AA145" i="40"/>
  <c r="W146" i="40"/>
  <c r="S147" i="40"/>
  <c r="AA147" i="40"/>
  <c r="W148" i="40"/>
  <c r="S149" i="40"/>
  <c r="AA149" i="40"/>
  <c r="W150" i="40"/>
  <c r="S151" i="40"/>
  <c r="AA151" i="40"/>
  <c r="W152" i="40"/>
  <c r="S153" i="40"/>
  <c r="AA153" i="40"/>
  <c r="W154" i="40"/>
  <c r="S155" i="40"/>
  <c r="AA155" i="40"/>
  <c r="W156" i="40"/>
  <c r="S157" i="40"/>
  <c r="AA157" i="40"/>
  <c r="W158" i="40"/>
  <c r="S159" i="40"/>
  <c r="AA159" i="40"/>
  <c r="W160" i="40"/>
  <c r="S161" i="40"/>
  <c r="AA161" i="40"/>
  <c r="W162" i="40"/>
  <c r="S163" i="40"/>
  <c r="AA163" i="40"/>
  <c r="W164" i="40"/>
  <c r="S165" i="40"/>
  <c r="AA165" i="40"/>
  <c r="W166" i="40"/>
  <c r="W56" i="40"/>
  <c r="Y63" i="40"/>
  <c r="Q69" i="40"/>
  <c r="R75" i="40"/>
  <c r="P79" i="40"/>
  <c r="X81" i="40"/>
  <c r="T84" i="40"/>
  <c r="P87" i="40"/>
  <c r="X89" i="40"/>
  <c r="T92" i="40"/>
  <c r="P95" i="40"/>
  <c r="X97" i="40"/>
  <c r="T100" i="40"/>
  <c r="P103" i="40"/>
  <c r="S107" i="40"/>
  <c r="AA109" i="40"/>
  <c r="W112" i="40"/>
  <c r="S115" i="40"/>
  <c r="AA117" i="40"/>
  <c r="W120" i="40"/>
  <c r="P123" i="40"/>
  <c r="Y123" i="40"/>
  <c r="U124" i="40"/>
  <c r="Q125" i="40"/>
  <c r="Y125" i="40"/>
  <c r="U126" i="40"/>
  <c r="Q127" i="40"/>
  <c r="Y127" i="40"/>
  <c r="U128" i="40"/>
  <c r="Q129" i="40"/>
  <c r="Y129" i="40"/>
  <c r="U130" i="40"/>
  <c r="Q131" i="40"/>
  <c r="Y131" i="40"/>
  <c r="U132" i="40"/>
  <c r="Q133" i="40"/>
  <c r="Y133" i="40"/>
  <c r="U134" i="40"/>
  <c r="R135" i="40"/>
  <c r="Z135" i="40"/>
  <c r="W136" i="40"/>
  <c r="V137" i="40"/>
  <c r="T139" i="40"/>
  <c r="P140" i="40"/>
  <c r="X140" i="40"/>
  <c r="T141" i="40"/>
  <c r="P142" i="40"/>
  <c r="X142" i="40"/>
  <c r="T143" i="40"/>
  <c r="P144" i="40"/>
  <c r="X144" i="40"/>
  <c r="T145" i="40"/>
  <c r="P146" i="40"/>
  <c r="X146" i="40"/>
  <c r="T147" i="40"/>
  <c r="P148" i="40"/>
  <c r="X148" i="40"/>
  <c r="T149" i="40"/>
  <c r="P150" i="40"/>
  <c r="X150" i="40"/>
  <c r="T151" i="40"/>
  <c r="P152" i="40"/>
  <c r="X152" i="40"/>
  <c r="T153" i="40"/>
  <c r="P154" i="40"/>
  <c r="X154" i="40"/>
  <c r="T155" i="40"/>
  <c r="P156" i="40"/>
  <c r="X156" i="40"/>
  <c r="T157" i="40"/>
  <c r="P158" i="40"/>
  <c r="X158" i="40"/>
  <c r="T159" i="40"/>
  <c r="P160" i="40"/>
  <c r="X160" i="40"/>
  <c r="T161" i="40"/>
  <c r="P162" i="40"/>
  <c r="X162" i="40"/>
  <c r="T163" i="40"/>
  <c r="P164" i="40"/>
  <c r="X164" i="40"/>
  <c r="T165" i="40"/>
  <c r="P166" i="40"/>
  <c r="X166" i="40"/>
  <c r="U167" i="40"/>
  <c r="R168" i="40"/>
  <c r="X59" i="40"/>
  <c r="S65" i="40"/>
  <c r="W70" i="40"/>
  <c r="S76" i="40"/>
  <c r="Y79" i="40"/>
  <c r="U82" i="40"/>
  <c r="Q85" i="40"/>
  <c r="Y87" i="40"/>
  <c r="U90" i="40"/>
  <c r="Q93" i="40"/>
  <c r="Y95" i="40"/>
  <c r="U98" i="40"/>
  <c r="Q101" i="40"/>
  <c r="Z103" i="40"/>
  <c r="P108" i="40"/>
  <c r="X110" i="40"/>
  <c r="T113" i="40"/>
  <c r="P116" i="40"/>
  <c r="X118" i="40"/>
  <c r="T121" i="40"/>
  <c r="T123" i="40"/>
  <c r="P124" i="40"/>
  <c r="X124" i="40"/>
  <c r="T125" i="40"/>
  <c r="P126" i="40"/>
  <c r="X126" i="40"/>
  <c r="T127" i="40"/>
  <c r="P128" i="40"/>
  <c r="X128" i="40"/>
  <c r="T129" i="40"/>
  <c r="P130" i="40"/>
  <c r="X130" i="40"/>
  <c r="T131" i="40"/>
  <c r="P132" i="40"/>
  <c r="X132" i="40"/>
  <c r="T133" i="40"/>
  <c r="P134" i="40"/>
  <c r="X134" i="40"/>
  <c r="U135" i="40"/>
  <c r="R136" i="40"/>
  <c r="Z136" i="40"/>
  <c r="AA137" i="40"/>
  <c r="W139" i="40"/>
  <c r="S140" i="40"/>
  <c r="AA140" i="40"/>
  <c r="W141" i="40"/>
  <c r="S142" i="40"/>
  <c r="AA142" i="40"/>
  <c r="W143" i="40"/>
  <c r="S144" i="40"/>
  <c r="AA144" i="40"/>
  <c r="W145" i="40"/>
  <c r="S146" i="40"/>
  <c r="AA146" i="40"/>
  <c r="W147" i="40"/>
  <c r="S148" i="40"/>
  <c r="AA148" i="40"/>
  <c r="W149" i="40"/>
  <c r="S150" i="40"/>
  <c r="AA150" i="40"/>
  <c r="W151" i="40"/>
  <c r="S152" i="40"/>
  <c r="AA152" i="40"/>
  <c r="W153" i="40"/>
  <c r="S154" i="40"/>
  <c r="AA154" i="40"/>
  <c r="W155" i="40"/>
  <c r="S156" i="40"/>
  <c r="AA156" i="40"/>
  <c r="W157" i="40"/>
  <c r="S158" i="40"/>
  <c r="AA158" i="40"/>
  <c r="W159" i="40"/>
  <c r="S160" i="40"/>
  <c r="AA160" i="40"/>
  <c r="W161" i="40"/>
  <c r="S162" i="40"/>
  <c r="AA162" i="40"/>
  <c r="W163" i="40"/>
  <c r="S164" i="40"/>
  <c r="AA164" i="40"/>
  <c r="W165" i="40"/>
  <c r="S166" i="40"/>
  <c r="AA166" i="40"/>
  <c r="X167" i="40"/>
  <c r="S59" i="40"/>
  <c r="X79" i="40"/>
  <c r="T90" i="40"/>
  <c r="P101" i="40"/>
  <c r="S113" i="40"/>
  <c r="S123" i="40"/>
  <c r="AA125" i="40"/>
  <c r="W128" i="40"/>
  <c r="S131" i="40"/>
  <c r="AA133" i="40"/>
  <c r="Y136" i="40"/>
  <c r="Z140" i="40"/>
  <c r="V143" i="40"/>
  <c r="R146" i="40"/>
  <c r="Z148" i="40"/>
  <c r="V151" i="40"/>
  <c r="R154" i="40"/>
  <c r="Z156" i="40"/>
  <c r="V159" i="40"/>
  <c r="R162" i="40"/>
  <c r="Y164" i="40"/>
  <c r="V166" i="40"/>
  <c r="W167" i="40"/>
  <c r="V168" i="40"/>
  <c r="T169" i="40"/>
  <c r="S171" i="40"/>
  <c r="AA171" i="40"/>
  <c r="W172" i="40"/>
  <c r="S173" i="40"/>
  <c r="AA173" i="40"/>
  <c r="W174" i="40"/>
  <c r="S175" i="40"/>
  <c r="AA175" i="40"/>
  <c r="W176" i="40"/>
  <c r="S177" i="40"/>
  <c r="AA177" i="40"/>
  <c r="W178" i="40"/>
  <c r="S179" i="40"/>
  <c r="AA179" i="40"/>
  <c r="W180" i="40"/>
  <c r="S181" i="40"/>
  <c r="AA181" i="40"/>
  <c r="W182" i="40"/>
  <c r="S183" i="40"/>
  <c r="AA183" i="40"/>
  <c r="W184" i="40"/>
  <c r="S185" i="40"/>
  <c r="AA185" i="40"/>
  <c r="W186" i="40"/>
  <c r="S187" i="40"/>
  <c r="AA187" i="40"/>
  <c r="W188" i="40"/>
  <c r="S189" i="40"/>
  <c r="AA189" i="40"/>
  <c r="W190" i="40"/>
  <c r="S191" i="40"/>
  <c r="AA191" i="40"/>
  <c r="W192" i="40"/>
  <c r="S193" i="40"/>
  <c r="AA193" i="40"/>
  <c r="W194" i="40"/>
  <c r="S195" i="40"/>
  <c r="AA195" i="40"/>
  <c r="W196" i="40"/>
  <c r="S197" i="40"/>
  <c r="AA197" i="40"/>
  <c r="W198" i="40"/>
  <c r="S199" i="40"/>
  <c r="AA199" i="40"/>
  <c r="X200" i="40"/>
  <c r="W201" i="40"/>
  <c r="U203" i="40"/>
  <c r="Q204" i="40"/>
  <c r="Y204" i="40"/>
  <c r="U205" i="40"/>
  <c r="Q206" i="40"/>
  <c r="Y206" i="40"/>
  <c r="U207" i="40"/>
  <c r="Q208" i="40"/>
  <c r="Y208" i="40"/>
  <c r="U209" i="40"/>
  <c r="Q210" i="40"/>
  <c r="Y210" i="40"/>
  <c r="U211" i="40"/>
  <c r="AA63" i="40"/>
  <c r="Y81" i="40"/>
  <c r="U92" i="40"/>
  <c r="R103" i="40"/>
  <c r="T115" i="40"/>
  <c r="Z123" i="40"/>
  <c r="V126" i="40"/>
  <c r="R129" i="40"/>
  <c r="Z131" i="40"/>
  <c r="V134" i="40"/>
  <c r="W137" i="40"/>
  <c r="U141" i="40"/>
  <c r="Q144" i="40"/>
  <c r="Y146" i="40"/>
  <c r="U149" i="40"/>
  <c r="Q152" i="40"/>
  <c r="Y154" i="40"/>
  <c r="U157" i="40"/>
  <c r="Q160" i="40"/>
  <c r="Y162" i="40"/>
  <c r="Z164" i="40"/>
  <c r="Y166" i="40"/>
  <c r="Y167" i="40"/>
  <c r="W168" i="40"/>
  <c r="V169" i="40"/>
  <c r="T171" i="40"/>
  <c r="P172" i="40"/>
  <c r="X172" i="40"/>
  <c r="T173" i="40"/>
  <c r="P174" i="40"/>
  <c r="X174" i="40"/>
  <c r="T175" i="40"/>
  <c r="P176" i="40"/>
  <c r="X176" i="40"/>
  <c r="T177" i="40"/>
  <c r="P178" i="40"/>
  <c r="X178" i="40"/>
  <c r="T179" i="40"/>
  <c r="P180" i="40"/>
  <c r="X180" i="40"/>
  <c r="T181" i="40"/>
  <c r="P182" i="40"/>
  <c r="X182" i="40"/>
  <c r="T183" i="40"/>
  <c r="P184" i="40"/>
  <c r="X184" i="40"/>
  <c r="T185" i="40"/>
  <c r="P186" i="40"/>
  <c r="X186" i="40"/>
  <c r="T187" i="40"/>
  <c r="P188" i="40"/>
  <c r="X188" i="40"/>
  <c r="T189" i="40"/>
  <c r="P190" i="40"/>
  <c r="X190" i="40"/>
  <c r="T191" i="40"/>
  <c r="P192" i="40"/>
  <c r="X192" i="40"/>
  <c r="T193" i="40"/>
  <c r="P194" i="40"/>
  <c r="X194" i="40"/>
  <c r="T195" i="40"/>
  <c r="P196" i="40"/>
  <c r="X196" i="40"/>
  <c r="T197" i="40"/>
  <c r="P198" i="40"/>
  <c r="X198" i="40"/>
  <c r="T199" i="40"/>
  <c r="P200" i="40"/>
  <c r="Y200" i="40"/>
  <c r="Y201" i="40"/>
  <c r="V203" i="40"/>
  <c r="R204" i="40"/>
  <c r="Z204" i="40"/>
  <c r="V205" i="40"/>
  <c r="R206" i="40"/>
  <c r="Z206" i="40"/>
  <c r="V207" i="40"/>
  <c r="R208" i="40"/>
  <c r="Z208" i="40"/>
  <c r="V209" i="40"/>
  <c r="R210" i="40"/>
  <c r="Z210" i="40"/>
  <c r="V211" i="40"/>
  <c r="R212" i="40"/>
  <c r="Q65" i="40"/>
  <c r="T82" i="40"/>
  <c r="P93" i="40"/>
  <c r="Y103" i="40"/>
  <c r="AA115" i="40"/>
  <c r="AA123" i="40"/>
  <c r="W126" i="40"/>
  <c r="S129" i="40"/>
  <c r="AA131" i="40"/>
  <c r="W134" i="40"/>
  <c r="Y137" i="40"/>
  <c r="V141" i="40"/>
  <c r="R144" i="40"/>
  <c r="Z146" i="40"/>
  <c r="V149" i="40"/>
  <c r="R152" i="40"/>
  <c r="Z154" i="40"/>
  <c r="V157" i="40"/>
  <c r="R160" i="40"/>
  <c r="Z162" i="40"/>
  <c r="R165" i="40"/>
  <c r="Z166" i="40"/>
  <c r="Z167" i="40"/>
  <c r="X168" i="40"/>
  <c r="W169" i="40"/>
  <c r="U171" i="40"/>
  <c r="Q172" i="40"/>
  <c r="Y172" i="40"/>
  <c r="U173" i="40"/>
  <c r="Q174" i="40"/>
  <c r="Y174" i="40"/>
  <c r="U175" i="40"/>
  <c r="Q176" i="40"/>
  <c r="Y176" i="40"/>
  <c r="U177" i="40"/>
  <c r="Q178" i="40"/>
  <c r="Y178" i="40"/>
  <c r="U179" i="40"/>
  <c r="Q180" i="40"/>
  <c r="Y180" i="40"/>
  <c r="U181" i="40"/>
  <c r="Q182" i="40"/>
  <c r="Y182" i="40"/>
  <c r="U183" i="40"/>
  <c r="Q184" i="40"/>
  <c r="Y184" i="40"/>
  <c r="U185" i="40"/>
  <c r="Q186" i="40"/>
  <c r="Y186" i="40"/>
  <c r="U187" i="40"/>
  <c r="Q188" i="40"/>
  <c r="Y188" i="40"/>
  <c r="U189" i="40"/>
  <c r="Q190" i="40"/>
  <c r="Y190" i="40"/>
  <c r="U191" i="40"/>
  <c r="Q192" i="40"/>
  <c r="Y192" i="40"/>
  <c r="U193" i="40"/>
  <c r="Q194" i="40"/>
  <c r="Y194" i="40"/>
  <c r="U195" i="40"/>
  <c r="Q196" i="40"/>
  <c r="Y196" i="40"/>
  <c r="U197" i="40"/>
  <c r="Q198" i="40"/>
  <c r="Y198" i="40"/>
  <c r="U199" i="40"/>
  <c r="R200" i="40"/>
  <c r="Z200" i="40"/>
  <c r="AA201" i="40"/>
  <c r="W203" i="40"/>
  <c r="S204" i="40"/>
  <c r="AA204" i="40"/>
  <c r="W205" i="40"/>
  <c r="S206" i="40"/>
  <c r="AA206" i="40"/>
  <c r="W207" i="40"/>
  <c r="S208" i="40"/>
  <c r="AA208" i="40"/>
  <c r="W209" i="40"/>
  <c r="S210" i="40"/>
  <c r="AA210" i="40"/>
  <c r="W211" i="40"/>
  <c r="S69" i="40"/>
  <c r="U84" i="40"/>
  <c r="Q95" i="40"/>
  <c r="T107" i="40"/>
  <c r="P118" i="40"/>
  <c r="V124" i="40"/>
  <c r="R127" i="40"/>
  <c r="Z129" i="40"/>
  <c r="V132" i="40"/>
  <c r="S135" i="40"/>
  <c r="U139" i="40"/>
  <c r="Q142" i="40"/>
  <c r="Y144" i="40"/>
  <c r="U147" i="40"/>
  <c r="Q150" i="40"/>
  <c r="Y152" i="40"/>
  <c r="U155" i="40"/>
  <c r="Q158" i="40"/>
  <c r="Y160" i="40"/>
  <c r="U163" i="40"/>
  <c r="U165" i="40"/>
  <c r="P167" i="40"/>
  <c r="AA167" i="40"/>
  <c r="Y168" i="40"/>
  <c r="Y169" i="40"/>
  <c r="V171" i="40"/>
  <c r="R172" i="40"/>
  <c r="Z172" i="40"/>
  <c r="V173" i="40"/>
  <c r="R174" i="40"/>
  <c r="Z174" i="40"/>
  <c r="V175" i="40"/>
  <c r="R176" i="40"/>
  <c r="Z176" i="40"/>
  <c r="V177" i="40"/>
  <c r="R178" i="40"/>
  <c r="Z178" i="40"/>
  <c r="V179" i="40"/>
  <c r="R180" i="40"/>
  <c r="Z180" i="40"/>
  <c r="V181" i="40"/>
  <c r="R182" i="40"/>
  <c r="Z182" i="40"/>
  <c r="V183" i="40"/>
  <c r="R184" i="40"/>
  <c r="Z184" i="40"/>
  <c r="V185" i="40"/>
  <c r="R186" i="40"/>
  <c r="Z186" i="40"/>
  <c r="V187" i="40"/>
  <c r="R188" i="40"/>
  <c r="Z188" i="40"/>
  <c r="V189" i="40"/>
  <c r="R190" i="40"/>
  <c r="Z190" i="40"/>
  <c r="V191" i="40"/>
  <c r="R192" i="40"/>
  <c r="Z192" i="40"/>
  <c r="V193" i="40"/>
  <c r="R194" i="40"/>
  <c r="Z194" i="40"/>
  <c r="V195" i="40"/>
  <c r="R196" i="40"/>
  <c r="Z196" i="40"/>
  <c r="V197" i="40"/>
  <c r="R198" i="40"/>
  <c r="Z198" i="40"/>
  <c r="V199" i="40"/>
  <c r="S200" i="40"/>
  <c r="AA200" i="40"/>
  <c r="P203" i="40"/>
  <c r="X203" i="40"/>
  <c r="T204" i="40"/>
  <c r="P205" i="40"/>
  <c r="X205" i="40"/>
  <c r="T206" i="40"/>
  <c r="P207" i="40"/>
  <c r="X207" i="40"/>
  <c r="T208" i="40"/>
  <c r="P209" i="40"/>
  <c r="X209" i="40"/>
  <c r="T210" i="40"/>
  <c r="P211" i="40"/>
  <c r="X211" i="40"/>
  <c r="T212" i="40"/>
  <c r="U70" i="40"/>
  <c r="P85" i="40"/>
  <c r="X95" i="40"/>
  <c r="AA107" i="40"/>
  <c r="W118" i="40"/>
  <c r="W124" i="40"/>
  <c r="S127" i="40"/>
  <c r="AA129" i="40"/>
  <c r="W132" i="40"/>
  <c r="T135" i="40"/>
  <c r="V139" i="40"/>
  <c r="R142" i="40"/>
  <c r="Z144" i="40"/>
  <c r="V147" i="40"/>
  <c r="R150" i="40"/>
  <c r="Z152" i="40"/>
  <c r="V155" i="40"/>
  <c r="R158" i="40"/>
  <c r="Z160" i="40"/>
  <c r="V163" i="40"/>
  <c r="V165" i="40"/>
  <c r="R167" i="40"/>
  <c r="P168" i="40"/>
  <c r="Z168" i="40"/>
  <c r="AA169" i="40"/>
  <c r="W171" i="40"/>
  <c r="S172" i="40"/>
  <c r="AA172" i="40"/>
  <c r="W173" i="40"/>
  <c r="S174" i="40"/>
  <c r="AA174" i="40"/>
  <c r="W175" i="40"/>
  <c r="S176" i="40"/>
  <c r="AA176" i="40"/>
  <c r="W177" i="40"/>
  <c r="S178" i="40"/>
  <c r="AA178" i="40"/>
  <c r="W179" i="40"/>
  <c r="S180" i="40"/>
  <c r="AA180" i="40"/>
  <c r="W181" i="40"/>
  <c r="S182" i="40"/>
  <c r="AA182" i="40"/>
  <c r="W183" i="40"/>
  <c r="S184" i="40"/>
  <c r="AA184" i="40"/>
  <c r="W185" i="40"/>
  <c r="S186" i="40"/>
  <c r="AA186" i="40"/>
  <c r="W187" i="40"/>
  <c r="S188" i="40"/>
  <c r="AA188" i="40"/>
  <c r="W189" i="40"/>
  <c r="S190" i="40"/>
  <c r="AA190" i="40"/>
  <c r="W191" i="40"/>
  <c r="S192" i="40"/>
  <c r="AA192" i="40"/>
  <c r="W193" i="40"/>
  <c r="S194" i="40"/>
  <c r="AA194" i="40"/>
  <c r="W195" i="40"/>
  <c r="S196" i="40"/>
  <c r="AA196" i="40"/>
  <c r="W197" i="40"/>
  <c r="S198" i="40"/>
  <c r="AA198" i="40"/>
  <c r="W199" i="40"/>
  <c r="T200" i="40"/>
  <c r="P201" i="40"/>
  <c r="Q203" i="40"/>
  <c r="Y203" i="40"/>
  <c r="U204" i="40"/>
  <c r="Q205" i="40"/>
  <c r="Y205" i="40"/>
  <c r="U206" i="40"/>
  <c r="Q207" i="40"/>
  <c r="Y207" i="40"/>
  <c r="U208" i="40"/>
  <c r="Q209" i="40"/>
  <c r="Y209" i="40"/>
  <c r="U210" i="40"/>
  <c r="Q211" i="40"/>
  <c r="Y211" i="40"/>
  <c r="U212" i="40"/>
  <c r="Q213" i="40"/>
  <c r="Y213" i="40"/>
  <c r="P57" i="40"/>
  <c r="Q79" i="40"/>
  <c r="Y89" i="40"/>
  <c r="U100" i="40"/>
  <c r="X112" i="40"/>
  <c r="Q123" i="40"/>
  <c r="Z125" i="40"/>
  <c r="V128" i="40"/>
  <c r="R131" i="40"/>
  <c r="Z133" i="40"/>
  <c r="X136" i="40"/>
  <c r="Y140" i="40"/>
  <c r="U143" i="40"/>
  <c r="Q146" i="40"/>
  <c r="Y148" i="40"/>
  <c r="U151" i="40"/>
  <c r="Q154" i="40"/>
  <c r="Y156" i="40"/>
  <c r="U159" i="40"/>
  <c r="Q162" i="40"/>
  <c r="V164" i="40"/>
  <c r="R166" i="40"/>
  <c r="V167" i="40"/>
  <c r="U168" i="40"/>
  <c r="R169" i="40"/>
  <c r="R171" i="40"/>
  <c r="Z171" i="40"/>
  <c r="V172" i="40"/>
  <c r="R173" i="40"/>
  <c r="Z173" i="40"/>
  <c r="V174" i="40"/>
  <c r="R175" i="40"/>
  <c r="Z175" i="40"/>
  <c r="V176" i="40"/>
  <c r="R177" i="40"/>
  <c r="Z177" i="40"/>
  <c r="V178" i="40"/>
  <c r="R179" i="40"/>
  <c r="Z179" i="40"/>
  <c r="V180" i="40"/>
  <c r="R181" i="40"/>
  <c r="Z181" i="40"/>
  <c r="V182" i="40"/>
  <c r="R183" i="40"/>
  <c r="Z183" i="40"/>
  <c r="V184" i="40"/>
  <c r="R185" i="40"/>
  <c r="Z185" i="40"/>
  <c r="V186" i="40"/>
  <c r="R187" i="40"/>
  <c r="Z187" i="40"/>
  <c r="V188" i="40"/>
  <c r="R189" i="40"/>
  <c r="Z189" i="40"/>
  <c r="V190" i="40"/>
  <c r="R191" i="40"/>
  <c r="Z191" i="40"/>
  <c r="V192" i="40"/>
  <c r="R193" i="40"/>
  <c r="Z193" i="40"/>
  <c r="V194" i="40"/>
  <c r="R195" i="40"/>
  <c r="Z195" i="40"/>
  <c r="V196" i="40"/>
  <c r="R197" i="40"/>
  <c r="Z197" i="40"/>
  <c r="V198" i="40"/>
  <c r="R199" i="40"/>
  <c r="Z199" i="40"/>
  <c r="W200" i="40"/>
  <c r="V201" i="40"/>
  <c r="T203" i="40"/>
  <c r="P204" i="40"/>
  <c r="X204" i="40"/>
  <c r="T205" i="40"/>
  <c r="P206" i="40"/>
  <c r="X206" i="40"/>
  <c r="T207" i="40"/>
  <c r="P208" i="40"/>
  <c r="X208" i="40"/>
  <c r="T209" i="40"/>
  <c r="P210" i="40"/>
  <c r="X210" i="40"/>
  <c r="T211" i="40"/>
  <c r="P212" i="40"/>
  <c r="X212" i="40"/>
  <c r="R76" i="40"/>
  <c r="S121" i="40"/>
  <c r="S133" i="40"/>
  <c r="V145" i="40"/>
  <c r="R156" i="40"/>
  <c r="Q166" i="40"/>
  <c r="Q171" i="40"/>
  <c r="Y173" i="40"/>
  <c r="U176" i="40"/>
  <c r="Q179" i="40"/>
  <c r="Y181" i="40"/>
  <c r="U184" i="40"/>
  <c r="Q187" i="40"/>
  <c r="Y189" i="40"/>
  <c r="U192" i="40"/>
  <c r="Q195" i="40"/>
  <c r="Y197" i="40"/>
  <c r="V200" i="40"/>
  <c r="W204" i="40"/>
  <c r="S207" i="40"/>
  <c r="AA209" i="40"/>
  <c r="S212" i="40"/>
  <c r="S213" i="40"/>
  <c r="P214" i="40"/>
  <c r="X214" i="40"/>
  <c r="T215" i="40"/>
  <c r="P216" i="40"/>
  <c r="X216" i="40"/>
  <c r="T217" i="40"/>
  <c r="P218" i="40"/>
  <c r="X218" i="40"/>
  <c r="T219" i="40"/>
  <c r="P220" i="40"/>
  <c r="X220" i="40"/>
  <c r="T221" i="40"/>
  <c r="P222" i="40"/>
  <c r="X222" i="40"/>
  <c r="T223" i="40"/>
  <c r="P224" i="40"/>
  <c r="X224" i="40"/>
  <c r="T225" i="40"/>
  <c r="P226" i="40"/>
  <c r="X226" i="40"/>
  <c r="T227" i="40"/>
  <c r="P228" i="40"/>
  <c r="X228" i="40"/>
  <c r="T229" i="40"/>
  <c r="P230" i="40"/>
  <c r="X230" i="40"/>
  <c r="U231" i="40"/>
  <c r="R232" i="40"/>
  <c r="Z232" i="40"/>
  <c r="AA233" i="40"/>
  <c r="W235" i="40"/>
  <c r="S236" i="40"/>
  <c r="AA236" i="40"/>
  <c r="W237" i="40"/>
  <c r="S238" i="40"/>
  <c r="AA238" i="40"/>
  <c r="W239" i="40"/>
  <c r="S240" i="40"/>
  <c r="AA240" i="40"/>
  <c r="W241" i="40"/>
  <c r="S242" i="40"/>
  <c r="AA242" i="40"/>
  <c r="W243" i="40"/>
  <c r="S244" i="40"/>
  <c r="AA244" i="40"/>
  <c r="W245" i="40"/>
  <c r="S246" i="40"/>
  <c r="AA246" i="40"/>
  <c r="W247" i="40"/>
  <c r="S248" i="40"/>
  <c r="AA248" i="40"/>
  <c r="W249" i="40"/>
  <c r="S250" i="40"/>
  <c r="AA250" i="40"/>
  <c r="W251" i="40"/>
  <c r="S252" i="40"/>
  <c r="AA252" i="40"/>
  <c r="W253" i="40"/>
  <c r="S254" i="40"/>
  <c r="AA254" i="40"/>
  <c r="W255" i="40"/>
  <c r="S256" i="40"/>
  <c r="Q87" i="40"/>
  <c r="R125" i="40"/>
  <c r="AA135" i="40"/>
  <c r="Q148" i="40"/>
  <c r="Y158" i="40"/>
  <c r="S167" i="40"/>
  <c r="X171" i="40"/>
  <c r="T174" i="40"/>
  <c r="P177" i="40"/>
  <c r="X179" i="40"/>
  <c r="T182" i="40"/>
  <c r="P185" i="40"/>
  <c r="X187" i="40"/>
  <c r="T190" i="40"/>
  <c r="P193" i="40"/>
  <c r="X195" i="40"/>
  <c r="T198" i="40"/>
  <c r="R201" i="40"/>
  <c r="R205" i="40"/>
  <c r="Z207" i="40"/>
  <c r="V210" i="40"/>
  <c r="V212" i="40"/>
  <c r="T213" i="40"/>
  <c r="Q214" i="40"/>
  <c r="Y214" i="40"/>
  <c r="U215" i="40"/>
  <c r="Q216" i="40"/>
  <c r="Y216" i="40"/>
  <c r="U217" i="40"/>
  <c r="Q218" i="40"/>
  <c r="Y218" i="40"/>
  <c r="U219" i="40"/>
  <c r="Q220" i="40"/>
  <c r="Y220" i="40"/>
  <c r="U221" i="40"/>
  <c r="Q222" i="40"/>
  <c r="Y222" i="40"/>
  <c r="U223" i="40"/>
  <c r="Q224" i="40"/>
  <c r="Y224" i="40"/>
  <c r="U225" i="40"/>
  <c r="Q226" i="40"/>
  <c r="Y226" i="40"/>
  <c r="U227" i="40"/>
  <c r="Q228" i="40"/>
  <c r="Y228" i="40"/>
  <c r="U229" i="40"/>
  <c r="Q230" i="40"/>
  <c r="Y230" i="40"/>
  <c r="V231" i="40"/>
  <c r="S232" i="40"/>
  <c r="AA232" i="40"/>
  <c r="P235" i="40"/>
  <c r="X235" i="40"/>
  <c r="T236" i="40"/>
  <c r="P237" i="40"/>
  <c r="X237" i="40"/>
  <c r="T238" i="40"/>
  <c r="P239" i="40"/>
  <c r="X239" i="40"/>
  <c r="T240" i="40"/>
  <c r="P241" i="40"/>
  <c r="X241" i="40"/>
  <c r="T242" i="40"/>
  <c r="P243" i="40"/>
  <c r="X243" i="40"/>
  <c r="T244" i="40"/>
  <c r="P245" i="40"/>
  <c r="X245" i="40"/>
  <c r="T246" i="40"/>
  <c r="P247" i="40"/>
  <c r="X247" i="40"/>
  <c r="T248" i="40"/>
  <c r="P249" i="40"/>
  <c r="X249" i="40"/>
  <c r="T250" i="40"/>
  <c r="P251" i="40"/>
  <c r="X251" i="40"/>
  <c r="T252" i="40"/>
  <c r="P253" i="40"/>
  <c r="X253" i="40"/>
  <c r="T254" i="40"/>
  <c r="P255" i="40"/>
  <c r="X255" i="40"/>
  <c r="T256" i="40"/>
  <c r="X87" i="40"/>
  <c r="S125" i="40"/>
  <c r="P136" i="40"/>
  <c r="R148" i="40"/>
  <c r="Z158" i="40"/>
  <c r="T167" i="40"/>
  <c r="Y171" i="40"/>
  <c r="U174" i="40"/>
  <c r="Q177" i="40"/>
  <c r="Y179" i="40"/>
  <c r="U182" i="40"/>
  <c r="Q185" i="40"/>
  <c r="Y187" i="40"/>
  <c r="U190" i="40"/>
  <c r="Q193" i="40"/>
  <c r="Y195" i="40"/>
  <c r="U198" i="40"/>
  <c r="T201" i="40"/>
  <c r="S205" i="40"/>
  <c r="AA207" i="40"/>
  <c r="W210" i="40"/>
  <c r="W212" i="40"/>
  <c r="U213" i="40"/>
  <c r="R214" i="40"/>
  <c r="Z214" i="40"/>
  <c r="V215" i="40"/>
  <c r="R216" i="40"/>
  <c r="Z216" i="40"/>
  <c r="V217" i="40"/>
  <c r="R218" i="40"/>
  <c r="Z218" i="40"/>
  <c r="V219" i="40"/>
  <c r="R220" i="40"/>
  <c r="Z220" i="40"/>
  <c r="V221" i="40"/>
  <c r="R222" i="40"/>
  <c r="Z222" i="40"/>
  <c r="V223" i="40"/>
  <c r="R224" i="40"/>
  <c r="Z224" i="40"/>
  <c r="V225" i="40"/>
  <c r="R226" i="40"/>
  <c r="Z226" i="40"/>
  <c r="V227" i="40"/>
  <c r="R228" i="40"/>
  <c r="Z228" i="40"/>
  <c r="V229" i="40"/>
  <c r="R230" i="40"/>
  <c r="Z230" i="40"/>
  <c r="W231" i="40"/>
  <c r="T232" i="40"/>
  <c r="P233" i="40"/>
  <c r="Q235" i="40"/>
  <c r="Y235" i="40"/>
  <c r="U236" i="40"/>
  <c r="Q237" i="40"/>
  <c r="Y237" i="40"/>
  <c r="U238" i="40"/>
  <c r="Q239" i="40"/>
  <c r="Y239" i="40"/>
  <c r="U240" i="40"/>
  <c r="Q241" i="40"/>
  <c r="Y241" i="40"/>
  <c r="U242" i="40"/>
  <c r="Q243" i="40"/>
  <c r="Y243" i="40"/>
  <c r="U244" i="40"/>
  <c r="Q245" i="40"/>
  <c r="Y245" i="40"/>
  <c r="U246" i="40"/>
  <c r="Q247" i="40"/>
  <c r="Y247" i="40"/>
  <c r="U248" i="40"/>
  <c r="Q249" i="40"/>
  <c r="Y249" i="40"/>
  <c r="U250" i="40"/>
  <c r="Q251" i="40"/>
  <c r="Y251" i="40"/>
  <c r="U252" i="40"/>
  <c r="Q253" i="40"/>
  <c r="Y253" i="40"/>
  <c r="U254" i="40"/>
  <c r="Q255" i="40"/>
  <c r="Y255" i="40"/>
  <c r="Y97" i="40"/>
  <c r="Z127" i="40"/>
  <c r="Q140" i="40"/>
  <c r="Y150" i="40"/>
  <c r="U161" i="40"/>
  <c r="S168" i="40"/>
  <c r="T172" i="40"/>
  <c r="P175" i="40"/>
  <c r="X177" i="40"/>
  <c r="T180" i="40"/>
  <c r="P183" i="40"/>
  <c r="X185" i="40"/>
  <c r="T188" i="40"/>
  <c r="P191" i="40"/>
  <c r="X193" i="40"/>
  <c r="T196" i="40"/>
  <c r="P199" i="40"/>
  <c r="R203" i="40"/>
  <c r="Z205" i="40"/>
  <c r="V208" i="40"/>
  <c r="R211" i="40"/>
  <c r="Y212" i="40"/>
  <c r="V213" i="40"/>
  <c r="S214" i="40"/>
  <c r="AA214" i="40"/>
  <c r="W215" i="40"/>
  <c r="S216" i="40"/>
  <c r="AA216" i="40"/>
  <c r="W217" i="40"/>
  <c r="S218" i="40"/>
  <c r="AA218" i="40"/>
  <c r="W219" i="40"/>
  <c r="S220" i="40"/>
  <c r="AA220" i="40"/>
  <c r="W221" i="40"/>
  <c r="S222" i="40"/>
  <c r="AA222" i="40"/>
  <c r="W223" i="40"/>
  <c r="S224" i="40"/>
  <c r="AA224" i="40"/>
  <c r="W225" i="40"/>
  <c r="S226" i="40"/>
  <c r="AA226" i="40"/>
  <c r="W227" i="40"/>
  <c r="S228" i="40"/>
  <c r="AA228" i="40"/>
  <c r="W229" i="40"/>
  <c r="S230" i="40"/>
  <c r="AA230" i="40"/>
  <c r="X231" i="40"/>
  <c r="U232" i="40"/>
  <c r="R233" i="40"/>
  <c r="R235" i="40"/>
  <c r="Z235" i="40"/>
  <c r="V236" i="40"/>
  <c r="R237" i="40"/>
  <c r="Z237" i="40"/>
  <c r="V238" i="40"/>
  <c r="R239" i="40"/>
  <c r="Z239" i="40"/>
  <c r="V240" i="40"/>
  <c r="R241" i="40"/>
  <c r="Z241" i="40"/>
  <c r="V242" i="40"/>
  <c r="R243" i="40"/>
  <c r="Z243" i="40"/>
  <c r="V244" i="40"/>
  <c r="R245" i="40"/>
  <c r="Z245" i="40"/>
  <c r="V246" i="40"/>
  <c r="R247" i="40"/>
  <c r="Z247" i="40"/>
  <c r="V248" i="40"/>
  <c r="R249" i="40"/>
  <c r="Z249" i="40"/>
  <c r="V250" i="40"/>
  <c r="R251" i="40"/>
  <c r="Z251" i="40"/>
  <c r="V252" i="40"/>
  <c r="R253" i="40"/>
  <c r="Z253" i="40"/>
  <c r="V254" i="40"/>
  <c r="R255" i="40"/>
  <c r="Z255" i="40"/>
  <c r="V256" i="40"/>
  <c r="T98" i="40"/>
  <c r="AA127" i="40"/>
  <c r="R140" i="40"/>
  <c r="Z150" i="40"/>
  <c r="V161" i="40"/>
  <c r="T168" i="40"/>
  <c r="U172" i="40"/>
  <c r="Q175" i="40"/>
  <c r="Y177" i="40"/>
  <c r="U180" i="40"/>
  <c r="Q183" i="40"/>
  <c r="Y185" i="40"/>
  <c r="U188" i="40"/>
  <c r="Q191" i="40"/>
  <c r="Y193" i="40"/>
  <c r="U196" i="40"/>
  <c r="Q199" i="40"/>
  <c r="S203" i="40"/>
  <c r="AA205" i="40"/>
  <c r="W208" i="40"/>
  <c r="S211" i="40"/>
  <c r="Z212" i="40"/>
  <c r="W213" i="40"/>
  <c r="T214" i="40"/>
  <c r="P215" i="40"/>
  <c r="X215" i="40"/>
  <c r="T216" i="40"/>
  <c r="P217" i="40"/>
  <c r="X217" i="40"/>
  <c r="T218" i="40"/>
  <c r="P219" i="40"/>
  <c r="X219" i="40"/>
  <c r="T220" i="40"/>
  <c r="P221" i="40"/>
  <c r="X221" i="40"/>
  <c r="T222" i="40"/>
  <c r="P223" i="40"/>
  <c r="X223" i="40"/>
  <c r="T224" i="40"/>
  <c r="P225" i="40"/>
  <c r="X225" i="40"/>
  <c r="T226" i="40"/>
  <c r="P227" i="40"/>
  <c r="X227" i="40"/>
  <c r="T228" i="40"/>
  <c r="P229" i="40"/>
  <c r="X229" i="40"/>
  <c r="T230" i="40"/>
  <c r="P231" i="40"/>
  <c r="Y231" i="40"/>
  <c r="V232" i="40"/>
  <c r="T233" i="40"/>
  <c r="S235" i="40"/>
  <c r="AA235" i="40"/>
  <c r="W236" i="40"/>
  <c r="S237" i="40"/>
  <c r="AA237" i="40"/>
  <c r="W238" i="40"/>
  <c r="S239" i="40"/>
  <c r="AA239" i="40"/>
  <c r="W240" i="40"/>
  <c r="S241" i="40"/>
  <c r="AA241" i="40"/>
  <c r="W242" i="40"/>
  <c r="S243" i="40"/>
  <c r="AA243" i="40"/>
  <c r="W244" i="40"/>
  <c r="S245" i="40"/>
  <c r="AA245" i="40"/>
  <c r="W246" i="40"/>
  <c r="S247" i="40"/>
  <c r="AA247" i="40"/>
  <c r="W248" i="40"/>
  <c r="S249" i="40"/>
  <c r="AA249" i="40"/>
  <c r="W250" i="40"/>
  <c r="S251" i="40"/>
  <c r="AA251" i="40"/>
  <c r="W252" i="40"/>
  <c r="S253" i="40"/>
  <c r="AA253" i="40"/>
  <c r="W254" i="40"/>
  <c r="S255" i="40"/>
  <c r="AA255" i="40"/>
  <c r="W256" i="40"/>
  <c r="S257" i="40"/>
  <c r="AA257" i="40"/>
  <c r="S75" i="40"/>
  <c r="X120" i="40"/>
  <c r="R133" i="40"/>
  <c r="U145" i="40"/>
  <c r="Q156" i="40"/>
  <c r="Z165" i="40"/>
  <c r="P171" i="40"/>
  <c r="X173" i="40"/>
  <c r="T176" i="40"/>
  <c r="P179" i="40"/>
  <c r="X181" i="40"/>
  <c r="T184" i="40"/>
  <c r="P187" i="40"/>
  <c r="X189" i="40"/>
  <c r="T192" i="40"/>
  <c r="P195" i="40"/>
  <c r="X197" i="40"/>
  <c r="U200" i="40"/>
  <c r="V204" i="40"/>
  <c r="R207" i="40"/>
  <c r="Z209" i="40"/>
  <c r="Q212" i="40"/>
  <c r="R213" i="40"/>
  <c r="AA213" i="40"/>
  <c r="W214" i="40"/>
  <c r="S215" i="40"/>
  <c r="AA215" i="40"/>
  <c r="W216" i="40"/>
  <c r="S217" i="40"/>
  <c r="AA217" i="40"/>
  <c r="W218" i="40"/>
  <c r="S219" i="40"/>
  <c r="AA219" i="40"/>
  <c r="W220" i="40"/>
  <c r="S221" i="40"/>
  <c r="AA221" i="40"/>
  <c r="W222" i="40"/>
  <c r="S223" i="40"/>
  <c r="AA223" i="40"/>
  <c r="W224" i="40"/>
  <c r="S225" i="40"/>
  <c r="AA225" i="40"/>
  <c r="W226" i="40"/>
  <c r="S227" i="40"/>
  <c r="AA227" i="40"/>
  <c r="W228" i="40"/>
  <c r="S229" i="40"/>
  <c r="AA229" i="40"/>
  <c r="W230" i="40"/>
  <c r="T231" i="40"/>
  <c r="P232" i="40"/>
  <c r="Y232" i="40"/>
  <c r="Y233" i="40"/>
  <c r="V235" i="40"/>
  <c r="R236" i="40"/>
  <c r="Z236" i="40"/>
  <c r="V237" i="40"/>
  <c r="R238" i="40"/>
  <c r="Z238" i="40"/>
  <c r="V239" i="40"/>
  <c r="R240" i="40"/>
  <c r="Z240" i="40"/>
  <c r="V241" i="40"/>
  <c r="R242" i="40"/>
  <c r="Z242" i="40"/>
  <c r="V243" i="40"/>
  <c r="R244" i="40"/>
  <c r="Z244" i="40"/>
  <c r="V245" i="40"/>
  <c r="R246" i="40"/>
  <c r="Z246" i="40"/>
  <c r="V247" i="40"/>
  <c r="R248" i="40"/>
  <c r="Z248" i="40"/>
  <c r="V249" i="40"/>
  <c r="R250" i="40"/>
  <c r="Z250" i="40"/>
  <c r="V251" i="40"/>
  <c r="R252" i="40"/>
  <c r="Z252" i="40"/>
  <c r="V253" i="40"/>
  <c r="R254" i="40"/>
  <c r="Z254" i="40"/>
  <c r="V255" i="40"/>
  <c r="R256" i="40"/>
  <c r="W110" i="40"/>
  <c r="R164" i="40"/>
  <c r="U178" i="40"/>
  <c r="Q189" i="40"/>
  <c r="Y199" i="40"/>
  <c r="AA211" i="40"/>
  <c r="R215" i="40"/>
  <c r="Z217" i="40"/>
  <c r="V220" i="40"/>
  <c r="R223" i="40"/>
  <c r="Z225" i="40"/>
  <c r="V228" i="40"/>
  <c r="S231" i="40"/>
  <c r="U235" i="40"/>
  <c r="Q238" i="40"/>
  <c r="Y240" i="40"/>
  <c r="U243" i="40"/>
  <c r="Q246" i="40"/>
  <c r="Y248" i="40"/>
  <c r="U251" i="40"/>
  <c r="Q254" i="40"/>
  <c r="X256" i="40"/>
  <c r="U257" i="40"/>
  <c r="R258" i="40"/>
  <c r="Z258" i="40"/>
  <c r="V259" i="40"/>
  <c r="R260" i="40"/>
  <c r="Z260" i="40"/>
  <c r="V261" i="40"/>
  <c r="R262" i="40"/>
  <c r="Z262" i="40"/>
  <c r="W263" i="40"/>
  <c r="T264" i="40"/>
  <c r="P265" i="40"/>
  <c r="Q267" i="40"/>
  <c r="Y267" i="40"/>
  <c r="U268" i="40"/>
  <c r="Q269" i="40"/>
  <c r="Y269" i="40"/>
  <c r="U270" i="40"/>
  <c r="Q271" i="40"/>
  <c r="Y271" i="40"/>
  <c r="U272" i="40"/>
  <c r="Q273" i="40"/>
  <c r="Y273" i="40"/>
  <c r="U274" i="40"/>
  <c r="Q275" i="40"/>
  <c r="Y275" i="40"/>
  <c r="U276" i="40"/>
  <c r="Q277" i="40"/>
  <c r="Y277" i="40"/>
  <c r="U278" i="40"/>
  <c r="Q279" i="40"/>
  <c r="Y279" i="40"/>
  <c r="U280" i="40"/>
  <c r="Q281" i="40"/>
  <c r="Y281" i="40"/>
  <c r="U282" i="40"/>
  <c r="Q283" i="40"/>
  <c r="Y283" i="40"/>
  <c r="U284" i="40"/>
  <c r="Q285" i="40"/>
  <c r="Y285" i="40"/>
  <c r="U286" i="40"/>
  <c r="Q287" i="40"/>
  <c r="Y287" i="40"/>
  <c r="U288" i="40"/>
  <c r="Q289" i="40"/>
  <c r="Y289" i="40"/>
  <c r="U290" i="40"/>
  <c r="Q291" i="40"/>
  <c r="Y291" i="40"/>
  <c r="U292" i="40"/>
  <c r="Q293" i="40"/>
  <c r="Y293" i="40"/>
  <c r="U294" i="40"/>
  <c r="R295" i="40"/>
  <c r="Z295" i="40"/>
  <c r="W296" i="40"/>
  <c r="V297" i="40"/>
  <c r="T299" i="40"/>
  <c r="P300" i="40"/>
  <c r="X300" i="40"/>
  <c r="T301" i="40"/>
  <c r="P302" i="40"/>
  <c r="V130" i="40"/>
  <c r="AA168" i="40"/>
  <c r="P181" i="40"/>
  <c r="X191" i="40"/>
  <c r="Z203" i="40"/>
  <c r="AA212" i="40"/>
  <c r="Y215" i="40"/>
  <c r="U218" i="40"/>
  <c r="Q221" i="40"/>
  <c r="Y223" i="40"/>
  <c r="U226" i="40"/>
  <c r="Q229" i="40"/>
  <c r="Z231" i="40"/>
  <c r="P236" i="40"/>
  <c r="X238" i="40"/>
  <c r="T241" i="40"/>
  <c r="P244" i="40"/>
  <c r="X246" i="40"/>
  <c r="T249" i="40"/>
  <c r="P252" i="40"/>
  <c r="X254" i="40"/>
  <c r="Y256" i="40"/>
  <c r="V257" i="40"/>
  <c r="S258" i="40"/>
  <c r="AA258" i="40"/>
  <c r="W259" i="40"/>
  <c r="S260" i="40"/>
  <c r="AA260" i="40"/>
  <c r="W261" i="40"/>
  <c r="S262" i="40"/>
  <c r="AA262" i="40"/>
  <c r="X263" i="40"/>
  <c r="U264" i="40"/>
  <c r="R265" i="40"/>
  <c r="R267" i="40"/>
  <c r="Z267" i="40"/>
  <c r="V268" i="40"/>
  <c r="R269" i="40"/>
  <c r="Z269" i="40"/>
  <c r="V270" i="40"/>
  <c r="R271" i="40"/>
  <c r="Z271" i="40"/>
  <c r="V272" i="40"/>
  <c r="R273" i="40"/>
  <c r="Z273" i="40"/>
  <c r="V274" i="40"/>
  <c r="R275" i="40"/>
  <c r="Z275" i="40"/>
  <c r="V276" i="40"/>
  <c r="R277" i="40"/>
  <c r="Z277" i="40"/>
  <c r="V278" i="40"/>
  <c r="R279" i="40"/>
  <c r="Z279" i="40"/>
  <c r="V280" i="40"/>
  <c r="R281" i="40"/>
  <c r="Z281" i="40"/>
  <c r="V282" i="40"/>
  <c r="R283" i="40"/>
  <c r="Z283" i="40"/>
  <c r="V284" i="40"/>
  <c r="R285" i="40"/>
  <c r="Z285" i="40"/>
  <c r="V286" i="40"/>
  <c r="R287" i="40"/>
  <c r="Z287" i="40"/>
  <c r="V288" i="40"/>
  <c r="R289" i="40"/>
  <c r="Z289" i="40"/>
  <c r="V290" i="40"/>
  <c r="R291" i="40"/>
  <c r="Z291" i="40"/>
  <c r="V292" i="40"/>
  <c r="R293" i="40"/>
  <c r="Z293" i="40"/>
  <c r="V294" i="40"/>
  <c r="S295" i="40"/>
  <c r="AA295" i="40"/>
  <c r="X296" i="40"/>
  <c r="W297" i="40"/>
  <c r="U299" i="40"/>
  <c r="Q300" i="40"/>
  <c r="Y300" i="40"/>
  <c r="U301" i="40"/>
  <c r="Q302" i="40"/>
  <c r="Y302" i="40"/>
  <c r="U303" i="40"/>
  <c r="W130" i="40"/>
  <c r="P169" i="40"/>
  <c r="Q181" i="40"/>
  <c r="Y191" i="40"/>
  <c r="AA203" i="40"/>
  <c r="P213" i="40"/>
  <c r="Z215" i="40"/>
  <c r="V218" i="40"/>
  <c r="R221" i="40"/>
  <c r="Z223" i="40"/>
  <c r="V226" i="40"/>
  <c r="R229" i="40"/>
  <c r="AA231" i="40"/>
  <c r="Q236" i="40"/>
  <c r="Y238" i="40"/>
  <c r="U241" i="40"/>
  <c r="Q244" i="40"/>
  <c r="Y246" i="40"/>
  <c r="U249" i="40"/>
  <c r="Q252" i="40"/>
  <c r="Y254" i="40"/>
  <c r="Z256" i="40"/>
  <c r="W257" i="40"/>
  <c r="T258" i="40"/>
  <c r="P259" i="40"/>
  <c r="X259" i="40"/>
  <c r="T260" i="40"/>
  <c r="P261" i="40"/>
  <c r="X261" i="40"/>
  <c r="T262" i="40"/>
  <c r="P263" i="40"/>
  <c r="Y263" i="40"/>
  <c r="V264" i="40"/>
  <c r="T265" i="40"/>
  <c r="S267" i="40"/>
  <c r="AA267" i="40"/>
  <c r="W268" i="40"/>
  <c r="S269" i="40"/>
  <c r="AA269" i="40"/>
  <c r="W270" i="40"/>
  <c r="S271" i="40"/>
  <c r="AA271" i="40"/>
  <c r="W272" i="40"/>
  <c r="S273" i="40"/>
  <c r="AA273" i="40"/>
  <c r="W274" i="40"/>
  <c r="S275" i="40"/>
  <c r="AA275" i="40"/>
  <c r="W276" i="40"/>
  <c r="S277" i="40"/>
  <c r="AA277" i="40"/>
  <c r="W278" i="40"/>
  <c r="S279" i="40"/>
  <c r="AA279" i="40"/>
  <c r="W280" i="40"/>
  <c r="S281" i="40"/>
  <c r="AA281" i="40"/>
  <c r="W282" i="40"/>
  <c r="S283" i="40"/>
  <c r="AA283" i="40"/>
  <c r="W284" i="40"/>
  <c r="S285" i="40"/>
  <c r="AA285" i="40"/>
  <c r="W286" i="40"/>
  <c r="S287" i="40"/>
  <c r="AA287" i="40"/>
  <c r="W288" i="40"/>
  <c r="S289" i="40"/>
  <c r="AA289" i="40"/>
  <c r="W290" i="40"/>
  <c r="S291" i="40"/>
  <c r="AA291" i="40"/>
  <c r="W292" i="40"/>
  <c r="S293" i="40"/>
  <c r="AA293" i="40"/>
  <c r="W294" i="40"/>
  <c r="T295" i="40"/>
  <c r="P296" i="40"/>
  <c r="Y296" i="40"/>
  <c r="Y297" i="40"/>
  <c r="V299" i="40"/>
  <c r="R300" i="40"/>
  <c r="Z300" i="40"/>
  <c r="V301" i="40"/>
  <c r="R302" i="40"/>
  <c r="Y142" i="40"/>
  <c r="P173" i="40"/>
  <c r="X183" i="40"/>
  <c r="T194" i="40"/>
  <c r="V206" i="40"/>
  <c r="X213" i="40"/>
  <c r="U216" i="40"/>
  <c r="Q219" i="40"/>
  <c r="Y221" i="40"/>
  <c r="U224" i="40"/>
  <c r="Q227" i="40"/>
  <c r="Y229" i="40"/>
  <c r="W232" i="40"/>
  <c r="X236" i="40"/>
  <c r="T239" i="40"/>
  <c r="P242" i="40"/>
  <c r="X244" i="40"/>
  <c r="T247" i="40"/>
  <c r="P250" i="40"/>
  <c r="X252" i="40"/>
  <c r="T255" i="40"/>
  <c r="AA256" i="40"/>
  <c r="X257" i="40"/>
  <c r="U258" i="40"/>
  <c r="Q259" i="40"/>
  <c r="Y259" i="40"/>
  <c r="U260" i="40"/>
  <c r="Q261" i="40"/>
  <c r="Y261" i="40"/>
  <c r="U262" i="40"/>
  <c r="R263" i="40"/>
  <c r="Z263" i="40"/>
  <c r="W264" i="40"/>
  <c r="V265" i="40"/>
  <c r="T267" i="40"/>
  <c r="P268" i="40"/>
  <c r="X268" i="40"/>
  <c r="T269" i="40"/>
  <c r="P270" i="40"/>
  <c r="X270" i="40"/>
  <c r="T271" i="40"/>
  <c r="P272" i="40"/>
  <c r="X272" i="40"/>
  <c r="T273" i="40"/>
  <c r="P274" i="40"/>
  <c r="X274" i="40"/>
  <c r="T275" i="40"/>
  <c r="P276" i="40"/>
  <c r="X276" i="40"/>
  <c r="T277" i="40"/>
  <c r="P278" i="40"/>
  <c r="X278" i="40"/>
  <c r="T279" i="40"/>
  <c r="P280" i="40"/>
  <c r="X280" i="40"/>
  <c r="T281" i="40"/>
  <c r="P282" i="40"/>
  <c r="X282" i="40"/>
  <c r="T283" i="40"/>
  <c r="P284" i="40"/>
  <c r="X284" i="40"/>
  <c r="T285" i="40"/>
  <c r="P286" i="40"/>
  <c r="X286" i="40"/>
  <c r="T287" i="40"/>
  <c r="P288" i="40"/>
  <c r="X288" i="40"/>
  <c r="T289" i="40"/>
  <c r="P290" i="40"/>
  <c r="X290" i="40"/>
  <c r="T291" i="40"/>
  <c r="P292" i="40"/>
  <c r="X292" i="40"/>
  <c r="T293" i="40"/>
  <c r="P294" i="40"/>
  <c r="X294" i="40"/>
  <c r="U295" i="40"/>
  <c r="R296" i="40"/>
  <c r="Z296" i="40"/>
  <c r="AA297" i="40"/>
  <c r="W299" i="40"/>
  <c r="S300" i="40"/>
  <c r="AA300" i="40"/>
  <c r="W301" i="40"/>
  <c r="S302" i="40"/>
  <c r="AA302" i="40"/>
  <c r="Z142" i="40"/>
  <c r="Q173" i="40"/>
  <c r="Y183" i="40"/>
  <c r="U194" i="40"/>
  <c r="W206" i="40"/>
  <c r="Z213" i="40"/>
  <c r="V216" i="40"/>
  <c r="R219" i="40"/>
  <c r="Z221" i="40"/>
  <c r="V224" i="40"/>
  <c r="R227" i="40"/>
  <c r="Z229" i="40"/>
  <c r="X232" i="40"/>
  <c r="Y236" i="40"/>
  <c r="U239" i="40"/>
  <c r="Q242" i="40"/>
  <c r="Y244" i="40"/>
  <c r="U247" i="40"/>
  <c r="Q250" i="40"/>
  <c r="Y252" i="40"/>
  <c r="U255" i="40"/>
  <c r="P257" i="40"/>
  <c r="Y257" i="40"/>
  <c r="V258" i="40"/>
  <c r="R259" i="40"/>
  <c r="Z259" i="40"/>
  <c r="V260" i="40"/>
  <c r="R261" i="40"/>
  <c r="Z261" i="40"/>
  <c r="V262" i="40"/>
  <c r="S263" i="40"/>
  <c r="AA263" i="40"/>
  <c r="X264" i="40"/>
  <c r="W265" i="40"/>
  <c r="U267" i="40"/>
  <c r="Q268" i="40"/>
  <c r="Y268" i="40"/>
  <c r="U269" i="40"/>
  <c r="Q270" i="40"/>
  <c r="Y270" i="40"/>
  <c r="U271" i="40"/>
  <c r="Q272" i="40"/>
  <c r="Y272" i="40"/>
  <c r="U273" i="40"/>
  <c r="Q274" i="40"/>
  <c r="Y274" i="40"/>
  <c r="U275" i="40"/>
  <c r="Q276" i="40"/>
  <c r="Y276" i="40"/>
  <c r="U277" i="40"/>
  <c r="Q278" i="40"/>
  <c r="Y278" i="40"/>
  <c r="U279" i="40"/>
  <c r="Q280" i="40"/>
  <c r="Y280" i="40"/>
  <c r="U281" i="40"/>
  <c r="Q282" i="40"/>
  <c r="Y282" i="40"/>
  <c r="U283" i="40"/>
  <c r="Q284" i="40"/>
  <c r="Y284" i="40"/>
  <c r="U285" i="40"/>
  <c r="Q286" i="40"/>
  <c r="Y286" i="40"/>
  <c r="U287" i="40"/>
  <c r="Q288" i="40"/>
  <c r="Y288" i="40"/>
  <c r="U289" i="40"/>
  <c r="Q290" i="40"/>
  <c r="Y290" i="40"/>
  <c r="U291" i="40"/>
  <c r="Q292" i="40"/>
  <c r="Y292" i="40"/>
  <c r="U293" i="40"/>
  <c r="Q294" i="40"/>
  <c r="Y294" i="40"/>
  <c r="V295" i="40"/>
  <c r="S296" i="40"/>
  <c r="AA296" i="40"/>
  <c r="P299" i="40"/>
  <c r="X299" i="40"/>
  <c r="T300" i="40"/>
  <c r="P301" i="40"/>
  <c r="X301" i="40"/>
  <c r="T302" i="40"/>
  <c r="P303" i="40"/>
  <c r="X303" i="40"/>
  <c r="T304" i="40"/>
  <c r="P110" i="40"/>
  <c r="Q164" i="40"/>
  <c r="T178" i="40"/>
  <c r="P189" i="40"/>
  <c r="X199" i="40"/>
  <c r="Z211" i="40"/>
  <c r="Q215" i="40"/>
  <c r="Y217" i="40"/>
  <c r="U220" i="40"/>
  <c r="Q223" i="40"/>
  <c r="Y225" i="40"/>
  <c r="U228" i="40"/>
  <c r="R231" i="40"/>
  <c r="T235" i="40"/>
  <c r="P238" i="40"/>
  <c r="X240" i="40"/>
  <c r="T243" i="40"/>
  <c r="P246" i="40"/>
  <c r="X248" i="40"/>
  <c r="T251" i="40"/>
  <c r="P254" i="40"/>
  <c r="U256" i="40"/>
  <c r="T257" i="40"/>
  <c r="Q258" i="40"/>
  <c r="Y258" i="40"/>
  <c r="U259" i="40"/>
  <c r="Q260" i="40"/>
  <c r="Y260" i="40"/>
  <c r="U261" i="40"/>
  <c r="Q262" i="40"/>
  <c r="Y262" i="40"/>
  <c r="V263" i="40"/>
  <c r="S264" i="40"/>
  <c r="AA264" i="40"/>
  <c r="P267" i="40"/>
  <c r="X267" i="40"/>
  <c r="T268" i="40"/>
  <c r="P269" i="40"/>
  <c r="X269" i="40"/>
  <c r="T270" i="40"/>
  <c r="P271" i="40"/>
  <c r="X271" i="40"/>
  <c r="T272" i="40"/>
  <c r="P273" i="40"/>
  <c r="X273" i="40"/>
  <c r="T274" i="40"/>
  <c r="P275" i="40"/>
  <c r="X275" i="40"/>
  <c r="T276" i="40"/>
  <c r="P277" i="40"/>
  <c r="X277" i="40"/>
  <c r="T278" i="40"/>
  <c r="P279" i="40"/>
  <c r="X279" i="40"/>
  <c r="T280" i="40"/>
  <c r="P281" i="40"/>
  <c r="X281" i="40"/>
  <c r="T282" i="40"/>
  <c r="P283" i="40"/>
  <c r="X283" i="40"/>
  <c r="T284" i="40"/>
  <c r="P285" i="40"/>
  <c r="X285" i="40"/>
  <c r="T286" i="40"/>
  <c r="P287" i="40"/>
  <c r="X287" i="40"/>
  <c r="T288" i="40"/>
  <c r="P289" i="40"/>
  <c r="X289" i="40"/>
  <c r="T290" i="40"/>
  <c r="P291" i="40"/>
  <c r="X291" i="40"/>
  <c r="T292" i="40"/>
  <c r="P293" i="40"/>
  <c r="X293" i="40"/>
  <c r="T294" i="40"/>
  <c r="P295" i="40"/>
  <c r="Y295" i="40"/>
  <c r="V296" i="40"/>
  <c r="T297" i="40"/>
  <c r="S299" i="40"/>
  <c r="AA299" i="40"/>
  <c r="W300" i="40"/>
  <c r="S301" i="40"/>
  <c r="AA301" i="40"/>
  <c r="W302" i="40"/>
  <c r="S303" i="40"/>
  <c r="V153" i="40"/>
  <c r="S209" i="40"/>
  <c r="V222" i="40"/>
  <c r="W233" i="40"/>
  <c r="U245" i="40"/>
  <c r="Q256" i="40"/>
  <c r="T259" i="40"/>
  <c r="P262" i="40"/>
  <c r="Z264" i="40"/>
  <c r="AA268" i="40"/>
  <c r="W271" i="40"/>
  <c r="S274" i="40"/>
  <c r="AA276" i="40"/>
  <c r="W279" i="40"/>
  <c r="S282" i="40"/>
  <c r="AA284" i="40"/>
  <c r="W287" i="40"/>
  <c r="S290" i="40"/>
  <c r="AA292" i="40"/>
  <c r="X295" i="40"/>
  <c r="Z299" i="40"/>
  <c r="V302" i="40"/>
  <c r="Y303" i="40"/>
  <c r="V304" i="40"/>
  <c r="R305" i="40"/>
  <c r="Z305" i="40"/>
  <c r="V306" i="40"/>
  <c r="R307" i="40"/>
  <c r="Z307" i="40"/>
  <c r="V308" i="40"/>
  <c r="R309" i="40"/>
  <c r="Z309" i="40"/>
  <c r="V310" i="40"/>
  <c r="R311" i="40"/>
  <c r="Z311" i="40"/>
  <c r="V312" i="40"/>
  <c r="R313" i="40"/>
  <c r="Z313" i="40"/>
  <c r="V314" i="40"/>
  <c r="R315" i="40"/>
  <c r="Z315" i="40"/>
  <c r="V316" i="40"/>
  <c r="R317" i="40"/>
  <c r="Z317" i="40"/>
  <c r="V318" i="40"/>
  <c r="R319" i="40"/>
  <c r="Z319" i="40"/>
  <c r="V320" i="40"/>
  <c r="R321" i="40"/>
  <c r="Z321" i="40"/>
  <c r="V322" i="40"/>
  <c r="R323" i="40"/>
  <c r="Z323" i="40"/>
  <c r="V324" i="40"/>
  <c r="R325" i="40"/>
  <c r="Z325" i="40"/>
  <c r="V326" i="40"/>
  <c r="R327" i="40"/>
  <c r="Z327" i="40"/>
  <c r="W328" i="40"/>
  <c r="V329" i="40"/>
  <c r="T331" i="40"/>
  <c r="P332" i="40"/>
  <c r="X332" i="40"/>
  <c r="T333" i="40"/>
  <c r="P334" i="40"/>
  <c r="X334" i="40"/>
  <c r="T335" i="40"/>
  <c r="P336" i="40"/>
  <c r="X336" i="40"/>
  <c r="T337" i="40"/>
  <c r="P338" i="40"/>
  <c r="X338" i="40"/>
  <c r="T339" i="40"/>
  <c r="P340" i="40"/>
  <c r="X340" i="40"/>
  <c r="T341" i="40"/>
  <c r="P342" i="40"/>
  <c r="X342" i="40"/>
  <c r="T343" i="40"/>
  <c r="P344" i="40"/>
  <c r="X344" i="40"/>
  <c r="T345" i="40"/>
  <c r="P346" i="40"/>
  <c r="X175" i="40"/>
  <c r="U214" i="40"/>
  <c r="Q225" i="40"/>
  <c r="T237" i="40"/>
  <c r="P248" i="40"/>
  <c r="Q257" i="40"/>
  <c r="AA259" i="40"/>
  <c r="W262" i="40"/>
  <c r="Y265" i="40"/>
  <c r="V269" i="40"/>
  <c r="R272" i="40"/>
  <c r="Z274" i="40"/>
  <c r="V277" i="40"/>
  <c r="R280" i="40"/>
  <c r="Z282" i="40"/>
  <c r="V285" i="40"/>
  <c r="R288" i="40"/>
  <c r="Z290" i="40"/>
  <c r="V293" i="40"/>
  <c r="T296" i="40"/>
  <c r="U300" i="40"/>
  <c r="X302" i="40"/>
  <c r="Z303" i="40"/>
  <c r="W304" i="40"/>
  <c r="S305" i="40"/>
  <c r="AA305" i="40"/>
  <c r="W306" i="40"/>
  <c r="S307" i="40"/>
  <c r="AA307" i="40"/>
  <c r="W308" i="40"/>
  <c r="S309" i="40"/>
  <c r="AA309" i="40"/>
  <c r="W310" i="40"/>
  <c r="S311" i="40"/>
  <c r="AA311" i="40"/>
  <c r="W312" i="40"/>
  <c r="S313" i="40"/>
  <c r="AA313" i="40"/>
  <c r="W314" i="40"/>
  <c r="S315" i="40"/>
  <c r="AA315" i="40"/>
  <c r="W316" i="40"/>
  <c r="S317" i="40"/>
  <c r="AA317" i="40"/>
  <c r="W318" i="40"/>
  <c r="S319" i="40"/>
  <c r="AA319" i="40"/>
  <c r="W320" i="40"/>
  <c r="S321" i="40"/>
  <c r="AA321" i="40"/>
  <c r="W322" i="40"/>
  <c r="S323" i="40"/>
  <c r="AA323" i="40"/>
  <c r="W324" i="40"/>
  <c r="S325" i="40"/>
  <c r="AA325" i="40"/>
  <c r="W326" i="40"/>
  <c r="S327" i="40"/>
  <c r="AA327" i="40"/>
  <c r="X328" i="40"/>
  <c r="W329" i="40"/>
  <c r="U331" i="40"/>
  <c r="Q332" i="40"/>
  <c r="Y332" i="40"/>
  <c r="U333" i="40"/>
  <c r="Q334" i="40"/>
  <c r="Y334" i="40"/>
  <c r="U335" i="40"/>
  <c r="Q336" i="40"/>
  <c r="Y336" i="40"/>
  <c r="U337" i="40"/>
  <c r="Q338" i="40"/>
  <c r="Y338" i="40"/>
  <c r="U339" i="40"/>
  <c r="Q340" i="40"/>
  <c r="Y340" i="40"/>
  <c r="U341" i="40"/>
  <c r="Q342" i="40"/>
  <c r="Y342" i="40"/>
  <c r="U343" i="40"/>
  <c r="Q344" i="40"/>
  <c r="Y344" i="40"/>
  <c r="U345" i="40"/>
  <c r="Q346" i="40"/>
  <c r="Y346" i="40"/>
  <c r="Y175" i="40"/>
  <c r="V214" i="40"/>
  <c r="R225" i="40"/>
  <c r="U237" i="40"/>
  <c r="Q248" i="40"/>
  <c r="R257" i="40"/>
  <c r="P260" i="40"/>
  <c r="X262" i="40"/>
  <c r="AA265" i="40"/>
  <c r="W269" i="40"/>
  <c r="S272" i="40"/>
  <c r="AA274" i="40"/>
  <c r="W277" i="40"/>
  <c r="S280" i="40"/>
  <c r="AA282" i="40"/>
  <c r="W285" i="40"/>
  <c r="S288" i="40"/>
  <c r="AA290" i="40"/>
  <c r="W293" i="40"/>
  <c r="U296" i="40"/>
  <c r="V300" i="40"/>
  <c r="Z302" i="40"/>
  <c r="AA303" i="40"/>
  <c r="X304" i="40"/>
  <c r="T305" i="40"/>
  <c r="P306" i="40"/>
  <c r="X306" i="40"/>
  <c r="T307" i="40"/>
  <c r="P308" i="40"/>
  <c r="X308" i="40"/>
  <c r="T309" i="40"/>
  <c r="P310" i="40"/>
  <c r="X310" i="40"/>
  <c r="T311" i="40"/>
  <c r="P312" i="40"/>
  <c r="X312" i="40"/>
  <c r="T313" i="40"/>
  <c r="P314" i="40"/>
  <c r="X314" i="40"/>
  <c r="T315" i="40"/>
  <c r="P316" i="40"/>
  <c r="X316" i="40"/>
  <c r="T317" i="40"/>
  <c r="P318" i="40"/>
  <c r="X318" i="40"/>
  <c r="T319" i="40"/>
  <c r="P320" i="40"/>
  <c r="X320" i="40"/>
  <c r="T321" i="40"/>
  <c r="P322" i="40"/>
  <c r="X322" i="40"/>
  <c r="T323" i="40"/>
  <c r="P324" i="40"/>
  <c r="X324" i="40"/>
  <c r="T325" i="40"/>
  <c r="P326" i="40"/>
  <c r="X326" i="40"/>
  <c r="T327" i="40"/>
  <c r="P328" i="40"/>
  <c r="Y328" i="40"/>
  <c r="Y329" i="40"/>
  <c r="V331" i="40"/>
  <c r="R332" i="40"/>
  <c r="Z332" i="40"/>
  <c r="V333" i="40"/>
  <c r="R334" i="40"/>
  <c r="Z334" i="40"/>
  <c r="V335" i="40"/>
  <c r="R336" i="40"/>
  <c r="Z336" i="40"/>
  <c r="V337" i="40"/>
  <c r="R338" i="40"/>
  <c r="Z338" i="40"/>
  <c r="V339" i="40"/>
  <c r="R340" i="40"/>
  <c r="Z340" i="40"/>
  <c r="V341" i="40"/>
  <c r="R342" i="40"/>
  <c r="Z342" i="40"/>
  <c r="V343" i="40"/>
  <c r="R344" i="40"/>
  <c r="Z344" i="40"/>
  <c r="V345" i="40"/>
  <c r="R346" i="40"/>
  <c r="Z346" i="40"/>
  <c r="T186" i="40"/>
  <c r="Q217" i="40"/>
  <c r="Y227" i="40"/>
  <c r="P240" i="40"/>
  <c r="X250" i="40"/>
  <c r="Z257" i="40"/>
  <c r="W260" i="40"/>
  <c r="T263" i="40"/>
  <c r="V267" i="40"/>
  <c r="R270" i="40"/>
  <c r="Z272" i="40"/>
  <c r="V275" i="40"/>
  <c r="R278" i="40"/>
  <c r="Z280" i="40"/>
  <c r="V283" i="40"/>
  <c r="R286" i="40"/>
  <c r="Z288" i="40"/>
  <c r="V291" i="40"/>
  <c r="R294" i="40"/>
  <c r="P297" i="40"/>
  <c r="Q301" i="40"/>
  <c r="Q303" i="40"/>
  <c r="P304" i="40"/>
  <c r="Y304" i="40"/>
  <c r="U305" i="40"/>
  <c r="Q306" i="40"/>
  <c r="Y306" i="40"/>
  <c r="U307" i="40"/>
  <c r="Q308" i="40"/>
  <c r="Y308" i="40"/>
  <c r="U309" i="40"/>
  <c r="Q310" i="40"/>
  <c r="Y310" i="40"/>
  <c r="U311" i="40"/>
  <c r="Q312" i="40"/>
  <c r="Y312" i="40"/>
  <c r="U313" i="40"/>
  <c r="Q314" i="40"/>
  <c r="Y314" i="40"/>
  <c r="U315" i="40"/>
  <c r="Q316" i="40"/>
  <c r="Y316" i="40"/>
  <c r="U317" i="40"/>
  <c r="Q318" i="40"/>
  <c r="Y318" i="40"/>
  <c r="U319" i="40"/>
  <c r="Q320" i="40"/>
  <c r="Y320" i="40"/>
  <c r="U321" i="40"/>
  <c r="Q322" i="40"/>
  <c r="Y322" i="40"/>
  <c r="U323" i="40"/>
  <c r="Q324" i="40"/>
  <c r="Y324" i="40"/>
  <c r="U325" i="40"/>
  <c r="Q326" i="40"/>
  <c r="Y326" i="40"/>
  <c r="U327" i="40"/>
  <c r="R328" i="40"/>
  <c r="Z328" i="40"/>
  <c r="AA329" i="40"/>
  <c r="W331" i="40"/>
  <c r="S332" i="40"/>
  <c r="AA332" i="40"/>
  <c r="W333" i="40"/>
  <c r="S334" i="40"/>
  <c r="AA334" i="40"/>
  <c r="W335" i="40"/>
  <c r="S336" i="40"/>
  <c r="AA336" i="40"/>
  <c r="W337" i="40"/>
  <c r="S338" i="40"/>
  <c r="AA338" i="40"/>
  <c r="W339" i="40"/>
  <c r="S340" i="40"/>
  <c r="AA340" i="40"/>
  <c r="W341" i="40"/>
  <c r="S342" i="40"/>
  <c r="AA342" i="40"/>
  <c r="W343" i="40"/>
  <c r="S344" i="40"/>
  <c r="AA344" i="40"/>
  <c r="W345" i="40"/>
  <c r="S346" i="40"/>
  <c r="AA346" i="40"/>
  <c r="W347" i="40"/>
  <c r="U186" i="40"/>
  <c r="R217" i="40"/>
  <c r="Z227" i="40"/>
  <c r="Q240" i="40"/>
  <c r="Y250" i="40"/>
  <c r="P258" i="40"/>
  <c r="X260" i="40"/>
  <c r="U263" i="40"/>
  <c r="W267" i="40"/>
  <c r="S270" i="40"/>
  <c r="AA272" i="40"/>
  <c r="W275" i="40"/>
  <c r="S278" i="40"/>
  <c r="AA280" i="40"/>
  <c r="W283" i="40"/>
  <c r="S286" i="40"/>
  <c r="AA288" i="40"/>
  <c r="W291" i="40"/>
  <c r="S294" i="40"/>
  <c r="R297" i="40"/>
  <c r="R301" i="40"/>
  <c r="R303" i="40"/>
  <c r="Q304" i="40"/>
  <c r="Z304" i="40"/>
  <c r="V305" i="40"/>
  <c r="R306" i="40"/>
  <c r="Z306" i="40"/>
  <c r="V307" i="40"/>
  <c r="R308" i="40"/>
  <c r="Z308" i="40"/>
  <c r="V309" i="40"/>
  <c r="R310" i="40"/>
  <c r="Z310" i="40"/>
  <c r="V311" i="40"/>
  <c r="R312" i="40"/>
  <c r="Z312" i="40"/>
  <c r="V313" i="40"/>
  <c r="R314" i="40"/>
  <c r="Z314" i="40"/>
  <c r="V315" i="40"/>
  <c r="R316" i="40"/>
  <c r="Z316" i="40"/>
  <c r="V317" i="40"/>
  <c r="R318" i="40"/>
  <c r="Z318" i="40"/>
  <c r="V319" i="40"/>
  <c r="R320" i="40"/>
  <c r="Z320" i="40"/>
  <c r="V321" i="40"/>
  <c r="R322" i="40"/>
  <c r="Z322" i="40"/>
  <c r="V323" i="40"/>
  <c r="R324" i="40"/>
  <c r="Z324" i="40"/>
  <c r="V325" i="40"/>
  <c r="R326" i="40"/>
  <c r="Z326" i="40"/>
  <c r="V327" i="40"/>
  <c r="S328" i="40"/>
  <c r="AA328" i="40"/>
  <c r="P331" i="40"/>
  <c r="X331" i="40"/>
  <c r="T332" i="40"/>
  <c r="P333" i="40"/>
  <c r="X333" i="40"/>
  <c r="T334" i="40"/>
  <c r="P335" i="40"/>
  <c r="X335" i="40"/>
  <c r="T336" i="40"/>
  <c r="P337" i="40"/>
  <c r="X337" i="40"/>
  <c r="T338" i="40"/>
  <c r="P339" i="40"/>
  <c r="X339" i="40"/>
  <c r="T340" i="40"/>
  <c r="P341" i="40"/>
  <c r="X341" i="40"/>
  <c r="T342" i="40"/>
  <c r="P343" i="40"/>
  <c r="X343" i="40"/>
  <c r="T344" i="40"/>
  <c r="P345" i="40"/>
  <c r="X345" i="40"/>
  <c r="T346" i="40"/>
  <c r="P347" i="40"/>
  <c r="U153" i="40"/>
  <c r="R209" i="40"/>
  <c r="U222" i="40"/>
  <c r="V233" i="40"/>
  <c r="T245" i="40"/>
  <c r="P256" i="40"/>
  <c r="S259" i="40"/>
  <c r="AA261" i="40"/>
  <c r="Y264" i="40"/>
  <c r="Z268" i="40"/>
  <c r="V271" i="40"/>
  <c r="R274" i="40"/>
  <c r="Z276" i="40"/>
  <c r="V279" i="40"/>
  <c r="R282" i="40"/>
  <c r="Z284" i="40"/>
  <c r="V287" i="40"/>
  <c r="R290" i="40"/>
  <c r="Z292" i="40"/>
  <c r="W295" i="40"/>
  <c r="Y299" i="40"/>
  <c r="U302" i="40"/>
  <c r="W303" i="40"/>
  <c r="U304" i="40"/>
  <c r="Q305" i="40"/>
  <c r="Y305" i="40"/>
  <c r="U306" i="40"/>
  <c r="Q307" i="40"/>
  <c r="Y307" i="40"/>
  <c r="U308" i="40"/>
  <c r="Q309" i="40"/>
  <c r="Y309" i="40"/>
  <c r="U310" i="40"/>
  <c r="Q311" i="40"/>
  <c r="Y311" i="40"/>
  <c r="U312" i="40"/>
  <c r="Q313" i="40"/>
  <c r="Y313" i="40"/>
  <c r="U314" i="40"/>
  <c r="Q315" i="40"/>
  <c r="Y315" i="40"/>
  <c r="U316" i="40"/>
  <c r="Q317" i="40"/>
  <c r="Y317" i="40"/>
  <c r="U318" i="40"/>
  <c r="Q319" i="40"/>
  <c r="Y319" i="40"/>
  <c r="U320" i="40"/>
  <c r="Q321" i="40"/>
  <c r="Y321" i="40"/>
  <c r="U322" i="40"/>
  <c r="Q323" i="40"/>
  <c r="Y323" i="40"/>
  <c r="U324" i="40"/>
  <c r="Q325" i="40"/>
  <c r="Y325" i="40"/>
  <c r="U326" i="40"/>
  <c r="Q327" i="40"/>
  <c r="Y327" i="40"/>
  <c r="V328" i="40"/>
  <c r="T329" i="40"/>
  <c r="S331" i="40"/>
  <c r="AA331" i="40"/>
  <c r="W332" i="40"/>
  <c r="S333" i="40"/>
  <c r="AA333" i="40"/>
  <c r="W334" i="40"/>
  <c r="S335" i="40"/>
  <c r="AA335" i="40"/>
  <c r="W336" i="40"/>
  <c r="S337" i="40"/>
  <c r="AA337" i="40"/>
  <c r="W338" i="40"/>
  <c r="S339" i="40"/>
  <c r="AA339" i="40"/>
  <c r="W340" i="40"/>
  <c r="S341" i="40"/>
  <c r="AA341" i="40"/>
  <c r="W342" i="40"/>
  <c r="S343" i="40"/>
  <c r="AA343" i="40"/>
  <c r="W344" i="40"/>
  <c r="S345" i="40"/>
  <c r="AA345" i="40"/>
  <c r="W346" i="40"/>
  <c r="S347" i="40"/>
  <c r="Q197" i="40"/>
  <c r="U253" i="40"/>
  <c r="S268" i="40"/>
  <c r="AA278" i="40"/>
  <c r="W289" i="40"/>
  <c r="Z301" i="40"/>
  <c r="X305" i="40"/>
  <c r="T308" i="40"/>
  <c r="P311" i="40"/>
  <c r="X313" i="40"/>
  <c r="T316" i="40"/>
  <c r="P319" i="40"/>
  <c r="X321" i="40"/>
  <c r="T324" i="40"/>
  <c r="P327" i="40"/>
  <c r="R331" i="40"/>
  <c r="Z333" i="40"/>
  <c r="V336" i="40"/>
  <c r="R339" i="40"/>
  <c r="Z341" i="40"/>
  <c r="V344" i="40"/>
  <c r="Q347" i="40"/>
  <c r="AA347" i="40"/>
  <c r="W348" i="40"/>
  <c r="S349" i="40"/>
  <c r="AA349" i="40"/>
  <c r="W350" i="40"/>
  <c r="S351" i="40"/>
  <c r="AA351" i="40"/>
  <c r="W352" i="40"/>
  <c r="S353" i="40"/>
  <c r="AA353" i="40"/>
  <c r="W354" i="40"/>
  <c r="S355" i="40"/>
  <c r="AA355" i="40"/>
  <c r="W356" i="40"/>
  <c r="S357" i="40"/>
  <c r="AA357" i="40"/>
  <c r="W358" i="40"/>
  <c r="T359" i="40"/>
  <c r="P360" i="40"/>
  <c r="Y360" i="40"/>
  <c r="Y361" i="40"/>
  <c r="V363" i="40"/>
  <c r="R364" i="40"/>
  <c r="Z364" i="40"/>
  <c r="V365" i="40"/>
  <c r="R366" i="40"/>
  <c r="Z366" i="40"/>
  <c r="V367" i="40"/>
  <c r="R368" i="40"/>
  <c r="Z368" i="40"/>
  <c r="V369" i="40"/>
  <c r="R370" i="40"/>
  <c r="Z370" i="40"/>
  <c r="V371" i="40"/>
  <c r="R372" i="40"/>
  <c r="Z372" i="40"/>
  <c r="V373" i="40"/>
  <c r="R374" i="40"/>
  <c r="Z374" i="40"/>
  <c r="V375" i="40"/>
  <c r="R376" i="40"/>
  <c r="Z376" i="40"/>
  <c r="V377" i="40"/>
  <c r="R378" i="40"/>
  <c r="Z378" i="40"/>
  <c r="V379" i="40"/>
  <c r="R380" i="40"/>
  <c r="Z380" i="40"/>
  <c r="V381" i="40"/>
  <c r="R382" i="40"/>
  <c r="Z382" i="40"/>
  <c r="V383" i="40"/>
  <c r="R384" i="40"/>
  <c r="Z384" i="40"/>
  <c r="V385" i="40"/>
  <c r="R386" i="40"/>
  <c r="Z386" i="40"/>
  <c r="V387" i="40"/>
  <c r="R388" i="40"/>
  <c r="Z388" i="40"/>
  <c r="V389" i="40"/>
  <c r="R390" i="40"/>
  <c r="Z390" i="40"/>
  <c r="W391" i="40"/>
  <c r="T392" i="40"/>
  <c r="P393" i="40"/>
  <c r="Q395" i="40"/>
  <c r="Y395" i="40"/>
  <c r="U396" i="40"/>
  <c r="Q397" i="40"/>
  <c r="Y397" i="40"/>
  <c r="U398" i="40"/>
  <c r="Q399" i="40"/>
  <c r="Y399" i="40"/>
  <c r="U400" i="40"/>
  <c r="Q401" i="40"/>
  <c r="Y401" i="40"/>
  <c r="U402" i="40"/>
  <c r="Q403" i="40"/>
  <c r="Y403" i="40"/>
  <c r="U404" i="40"/>
  <c r="Q405" i="40"/>
  <c r="Y405" i="40"/>
  <c r="U406" i="40"/>
  <c r="Q407" i="40"/>
  <c r="Y407" i="40"/>
  <c r="U408" i="40"/>
  <c r="Q409" i="40"/>
  <c r="Y409" i="40"/>
  <c r="U410" i="40"/>
  <c r="Q411" i="40"/>
  <c r="Y411" i="40"/>
  <c r="U412" i="40"/>
  <c r="Q413" i="40"/>
  <c r="Y413" i="40"/>
  <c r="U414" i="40"/>
  <c r="Q415" i="40"/>
  <c r="Y415" i="40"/>
  <c r="U416" i="40"/>
  <c r="Q417" i="40"/>
  <c r="Y417" i="40"/>
  <c r="U418" i="40"/>
  <c r="Q419" i="40"/>
  <c r="Y419" i="40"/>
  <c r="U420" i="40"/>
  <c r="Q421" i="40"/>
  <c r="Y421" i="40"/>
  <c r="U422" i="40"/>
  <c r="R423" i="40"/>
  <c r="Z423" i="40"/>
  <c r="W424" i="40"/>
  <c r="V425" i="40"/>
  <c r="T427" i="40"/>
  <c r="P428" i="40"/>
  <c r="X428" i="40"/>
  <c r="T429" i="40"/>
  <c r="P430" i="40"/>
  <c r="X430" i="40"/>
  <c r="T431" i="40"/>
  <c r="P432" i="40"/>
  <c r="X432" i="40"/>
  <c r="T433" i="40"/>
  <c r="P434" i="40"/>
  <c r="X434" i="40"/>
  <c r="T435" i="40"/>
  <c r="P436" i="40"/>
  <c r="X436" i="40"/>
  <c r="T437" i="40"/>
  <c r="P438" i="40"/>
  <c r="X438" i="40"/>
  <c r="T439" i="40"/>
  <c r="P440" i="40"/>
  <c r="X440" i="40"/>
  <c r="T441" i="40"/>
  <c r="P442" i="40"/>
  <c r="X442" i="40"/>
  <c r="T443" i="40"/>
  <c r="P444" i="40"/>
  <c r="X444" i="40"/>
  <c r="T445" i="40"/>
  <c r="P446" i="40"/>
  <c r="X446" i="40"/>
  <c r="T447" i="40"/>
  <c r="P448" i="40"/>
  <c r="X448" i="40"/>
  <c r="T449" i="40"/>
  <c r="P450" i="40"/>
  <c r="X450" i="40"/>
  <c r="Y219" i="40"/>
  <c r="W258" i="40"/>
  <c r="Z270" i="40"/>
  <c r="V281" i="40"/>
  <c r="R292" i="40"/>
  <c r="T303" i="40"/>
  <c r="S306" i="40"/>
  <c r="AA308" i="40"/>
  <c r="W311" i="40"/>
  <c r="S314" i="40"/>
  <c r="AA316" i="40"/>
  <c r="W319" i="40"/>
  <c r="S322" i="40"/>
  <c r="AA324" i="40"/>
  <c r="W327" i="40"/>
  <c r="Y331" i="40"/>
  <c r="U334" i="40"/>
  <c r="Q337" i="40"/>
  <c r="Y339" i="40"/>
  <c r="U342" i="40"/>
  <c r="Q345" i="40"/>
  <c r="R347" i="40"/>
  <c r="P348" i="40"/>
  <c r="X348" i="40"/>
  <c r="T349" i="40"/>
  <c r="P350" i="40"/>
  <c r="X350" i="40"/>
  <c r="T351" i="40"/>
  <c r="P352" i="40"/>
  <c r="X352" i="40"/>
  <c r="T353" i="40"/>
  <c r="P354" i="40"/>
  <c r="X354" i="40"/>
  <c r="T355" i="40"/>
  <c r="P356" i="40"/>
  <c r="X356" i="40"/>
  <c r="T357" i="40"/>
  <c r="P358" i="40"/>
  <c r="X358" i="40"/>
  <c r="U359" i="40"/>
  <c r="R360" i="40"/>
  <c r="Z360" i="40"/>
  <c r="AA361" i="40"/>
  <c r="W363" i="40"/>
  <c r="S364" i="40"/>
  <c r="AA364" i="40"/>
  <c r="W365" i="40"/>
  <c r="S366" i="40"/>
  <c r="AA366" i="40"/>
  <c r="W367" i="40"/>
  <c r="S368" i="40"/>
  <c r="AA368" i="40"/>
  <c r="W369" i="40"/>
  <c r="S370" i="40"/>
  <c r="AA370" i="40"/>
  <c r="W371" i="40"/>
  <c r="S372" i="40"/>
  <c r="AA372" i="40"/>
  <c r="W373" i="40"/>
  <c r="S374" i="40"/>
  <c r="AA374" i="40"/>
  <c r="W375" i="40"/>
  <c r="S376" i="40"/>
  <c r="AA376" i="40"/>
  <c r="W377" i="40"/>
  <c r="S378" i="40"/>
  <c r="AA378" i="40"/>
  <c r="W379" i="40"/>
  <c r="S380" i="40"/>
  <c r="AA380" i="40"/>
  <c r="W381" i="40"/>
  <c r="S382" i="40"/>
  <c r="AA382" i="40"/>
  <c r="W383" i="40"/>
  <c r="S384" i="40"/>
  <c r="AA384" i="40"/>
  <c r="W385" i="40"/>
  <c r="S386" i="40"/>
  <c r="AA386" i="40"/>
  <c r="W387" i="40"/>
  <c r="S388" i="40"/>
  <c r="AA388" i="40"/>
  <c r="W389" i="40"/>
  <c r="S390" i="40"/>
  <c r="AA390" i="40"/>
  <c r="X391" i="40"/>
  <c r="U392" i="40"/>
  <c r="R393" i="40"/>
  <c r="R395" i="40"/>
  <c r="Z395" i="40"/>
  <c r="V396" i="40"/>
  <c r="R397" i="40"/>
  <c r="Z397" i="40"/>
  <c r="V398" i="40"/>
  <c r="R399" i="40"/>
  <c r="Z399" i="40"/>
  <c r="V400" i="40"/>
  <c r="R401" i="40"/>
  <c r="Z401" i="40"/>
  <c r="V402" i="40"/>
  <c r="R403" i="40"/>
  <c r="Z403" i="40"/>
  <c r="V404" i="40"/>
  <c r="R405" i="40"/>
  <c r="Z405" i="40"/>
  <c r="V406" i="40"/>
  <c r="R407" i="40"/>
  <c r="Z407" i="40"/>
  <c r="V408" i="40"/>
  <c r="R409" i="40"/>
  <c r="Z409" i="40"/>
  <c r="V410" i="40"/>
  <c r="R411" i="40"/>
  <c r="Z411" i="40"/>
  <c r="V412" i="40"/>
  <c r="R413" i="40"/>
  <c r="Z413" i="40"/>
  <c r="V414" i="40"/>
  <c r="R415" i="40"/>
  <c r="Z415" i="40"/>
  <c r="V416" i="40"/>
  <c r="R417" i="40"/>
  <c r="Z417" i="40"/>
  <c r="V418" i="40"/>
  <c r="R419" i="40"/>
  <c r="Z419" i="40"/>
  <c r="V420" i="40"/>
  <c r="R421" i="40"/>
  <c r="Z421" i="40"/>
  <c r="V422" i="40"/>
  <c r="S423" i="40"/>
  <c r="AA423" i="40"/>
  <c r="X424" i="40"/>
  <c r="W425" i="40"/>
  <c r="U427" i="40"/>
  <c r="Q428" i="40"/>
  <c r="Y428" i="40"/>
  <c r="U429" i="40"/>
  <c r="Q430" i="40"/>
  <c r="Y430" i="40"/>
  <c r="U431" i="40"/>
  <c r="Q432" i="40"/>
  <c r="Y432" i="40"/>
  <c r="U433" i="40"/>
  <c r="Q434" i="40"/>
  <c r="Y434" i="40"/>
  <c r="U435" i="40"/>
  <c r="Q436" i="40"/>
  <c r="Y436" i="40"/>
  <c r="U437" i="40"/>
  <c r="Q438" i="40"/>
  <c r="Y438" i="40"/>
  <c r="U439" i="40"/>
  <c r="Q440" i="40"/>
  <c r="Y440" i="40"/>
  <c r="U441" i="40"/>
  <c r="Q442" i="40"/>
  <c r="Y442" i="40"/>
  <c r="U443" i="40"/>
  <c r="Q444" i="40"/>
  <c r="Y444" i="40"/>
  <c r="U445" i="40"/>
  <c r="Q446" i="40"/>
  <c r="Y446" i="40"/>
  <c r="U447" i="40"/>
  <c r="Q448" i="40"/>
  <c r="Y448" i="40"/>
  <c r="U449" i="40"/>
  <c r="Q450" i="40"/>
  <c r="Y450" i="40"/>
  <c r="Z219" i="40"/>
  <c r="X258" i="40"/>
  <c r="AA270" i="40"/>
  <c r="W281" i="40"/>
  <c r="S292" i="40"/>
  <c r="V303" i="40"/>
  <c r="T306" i="40"/>
  <c r="P309" i="40"/>
  <c r="X311" i="40"/>
  <c r="T314" i="40"/>
  <c r="P317" i="40"/>
  <c r="X319" i="40"/>
  <c r="T322" i="40"/>
  <c r="P325" i="40"/>
  <c r="X327" i="40"/>
  <c r="Z331" i="40"/>
  <c r="V334" i="40"/>
  <c r="R337" i="40"/>
  <c r="Z339" i="40"/>
  <c r="V342" i="40"/>
  <c r="R345" i="40"/>
  <c r="T347" i="40"/>
  <c r="Q348" i="40"/>
  <c r="Y348" i="40"/>
  <c r="U349" i="40"/>
  <c r="Q350" i="40"/>
  <c r="Y350" i="40"/>
  <c r="U351" i="40"/>
  <c r="Q352" i="40"/>
  <c r="Y352" i="40"/>
  <c r="U353" i="40"/>
  <c r="Q354" i="40"/>
  <c r="Y354" i="40"/>
  <c r="U355" i="40"/>
  <c r="Q356" i="40"/>
  <c r="Y356" i="40"/>
  <c r="U357" i="40"/>
  <c r="Q358" i="40"/>
  <c r="Y358" i="40"/>
  <c r="V359" i="40"/>
  <c r="S360" i="40"/>
  <c r="AA360" i="40"/>
  <c r="P363" i="40"/>
  <c r="X363" i="40"/>
  <c r="T364" i="40"/>
  <c r="P365" i="40"/>
  <c r="X365" i="40"/>
  <c r="T366" i="40"/>
  <c r="P367" i="40"/>
  <c r="X367" i="40"/>
  <c r="T368" i="40"/>
  <c r="P369" i="40"/>
  <c r="X369" i="40"/>
  <c r="T370" i="40"/>
  <c r="P371" i="40"/>
  <c r="X371" i="40"/>
  <c r="T372" i="40"/>
  <c r="P373" i="40"/>
  <c r="X373" i="40"/>
  <c r="T374" i="40"/>
  <c r="P375" i="40"/>
  <c r="X375" i="40"/>
  <c r="T376" i="40"/>
  <c r="P377" i="40"/>
  <c r="X377" i="40"/>
  <c r="T378" i="40"/>
  <c r="P379" i="40"/>
  <c r="X379" i="40"/>
  <c r="T380" i="40"/>
  <c r="P381" i="40"/>
  <c r="X381" i="40"/>
  <c r="T382" i="40"/>
  <c r="P383" i="40"/>
  <c r="X383" i="40"/>
  <c r="T384" i="40"/>
  <c r="P385" i="40"/>
  <c r="X385" i="40"/>
  <c r="T386" i="40"/>
  <c r="P387" i="40"/>
  <c r="X387" i="40"/>
  <c r="T388" i="40"/>
  <c r="P389" i="40"/>
  <c r="X389" i="40"/>
  <c r="T390" i="40"/>
  <c r="P391" i="40"/>
  <c r="Y391" i="40"/>
  <c r="V392" i="40"/>
  <c r="T393" i="40"/>
  <c r="S395" i="40"/>
  <c r="AA395" i="40"/>
  <c r="W396" i="40"/>
  <c r="S397" i="40"/>
  <c r="AA397" i="40"/>
  <c r="W398" i="40"/>
  <c r="S399" i="40"/>
  <c r="AA399" i="40"/>
  <c r="W400" i="40"/>
  <c r="S401" i="40"/>
  <c r="AA401" i="40"/>
  <c r="W402" i="40"/>
  <c r="S403" i="40"/>
  <c r="AA403" i="40"/>
  <c r="W404" i="40"/>
  <c r="S405" i="40"/>
  <c r="AA405" i="40"/>
  <c r="W406" i="40"/>
  <c r="S407" i="40"/>
  <c r="AA407" i="40"/>
  <c r="W408" i="40"/>
  <c r="S409" i="40"/>
  <c r="AA409" i="40"/>
  <c r="W410" i="40"/>
  <c r="S411" i="40"/>
  <c r="AA411" i="40"/>
  <c r="W412" i="40"/>
  <c r="S413" i="40"/>
  <c r="AA413" i="40"/>
  <c r="W414" i="40"/>
  <c r="S415" i="40"/>
  <c r="AA415" i="40"/>
  <c r="W416" i="40"/>
  <c r="S417" i="40"/>
  <c r="AA417" i="40"/>
  <c r="W418" i="40"/>
  <c r="S419" i="40"/>
  <c r="AA419" i="40"/>
  <c r="W420" i="40"/>
  <c r="S421" i="40"/>
  <c r="AA421" i="40"/>
  <c r="W422" i="40"/>
  <c r="T423" i="40"/>
  <c r="P424" i="40"/>
  <c r="Y424" i="40"/>
  <c r="Y425" i="40"/>
  <c r="V427" i="40"/>
  <c r="R428" i="40"/>
  <c r="Z428" i="40"/>
  <c r="V429" i="40"/>
  <c r="R430" i="40"/>
  <c r="Z430" i="40"/>
  <c r="V431" i="40"/>
  <c r="R432" i="40"/>
  <c r="Z432" i="40"/>
  <c r="V433" i="40"/>
  <c r="R434" i="40"/>
  <c r="Z434" i="40"/>
  <c r="V435" i="40"/>
  <c r="R436" i="40"/>
  <c r="Z436" i="40"/>
  <c r="V437" i="40"/>
  <c r="R438" i="40"/>
  <c r="Z438" i="40"/>
  <c r="V439" i="40"/>
  <c r="R440" i="40"/>
  <c r="Z440" i="40"/>
  <c r="V441" i="40"/>
  <c r="R442" i="40"/>
  <c r="Z442" i="40"/>
  <c r="V443" i="40"/>
  <c r="R444" i="40"/>
  <c r="Z444" i="40"/>
  <c r="V445" i="40"/>
  <c r="R446" i="40"/>
  <c r="Z446" i="40"/>
  <c r="V447" i="40"/>
  <c r="R448" i="40"/>
  <c r="Z448" i="40"/>
  <c r="V449" i="40"/>
  <c r="R450" i="40"/>
  <c r="Z450" i="40"/>
  <c r="U230" i="40"/>
  <c r="S261" i="40"/>
  <c r="V273" i="40"/>
  <c r="R284" i="40"/>
  <c r="Z294" i="40"/>
  <c r="R304" i="40"/>
  <c r="AA306" i="40"/>
  <c r="W309" i="40"/>
  <c r="S312" i="40"/>
  <c r="AA314" i="40"/>
  <c r="W317" i="40"/>
  <c r="S320" i="40"/>
  <c r="AA322" i="40"/>
  <c r="W325" i="40"/>
  <c r="T328" i="40"/>
  <c r="U332" i="40"/>
  <c r="Q335" i="40"/>
  <c r="Y337" i="40"/>
  <c r="U340" i="40"/>
  <c r="Q343" i="40"/>
  <c r="Y345" i="40"/>
  <c r="U347" i="40"/>
  <c r="R348" i="40"/>
  <c r="Z348" i="40"/>
  <c r="V349" i="40"/>
  <c r="R350" i="40"/>
  <c r="Z350" i="40"/>
  <c r="V351" i="40"/>
  <c r="R352" i="40"/>
  <c r="Z352" i="40"/>
  <c r="V353" i="40"/>
  <c r="R354" i="40"/>
  <c r="Z354" i="40"/>
  <c r="V355" i="40"/>
  <c r="R356" i="40"/>
  <c r="Z356" i="40"/>
  <c r="V357" i="40"/>
  <c r="R358" i="40"/>
  <c r="Z358" i="40"/>
  <c r="W359" i="40"/>
  <c r="T360" i="40"/>
  <c r="P361" i="40"/>
  <c r="Q363" i="40"/>
  <c r="Y363" i="40"/>
  <c r="U364" i="40"/>
  <c r="Q365" i="40"/>
  <c r="Y365" i="40"/>
  <c r="U366" i="40"/>
  <c r="Q367" i="40"/>
  <c r="Y367" i="40"/>
  <c r="U368" i="40"/>
  <c r="Q369" i="40"/>
  <c r="Y369" i="40"/>
  <c r="U370" i="40"/>
  <c r="Q371" i="40"/>
  <c r="Y371" i="40"/>
  <c r="U372" i="40"/>
  <c r="Q373" i="40"/>
  <c r="Y373" i="40"/>
  <c r="U374" i="40"/>
  <c r="Q375" i="40"/>
  <c r="Y375" i="40"/>
  <c r="U376" i="40"/>
  <c r="Q377" i="40"/>
  <c r="Y377" i="40"/>
  <c r="U378" i="40"/>
  <c r="Q379" i="40"/>
  <c r="Y379" i="40"/>
  <c r="U380" i="40"/>
  <c r="Q381" i="40"/>
  <c r="Y381" i="40"/>
  <c r="U382" i="40"/>
  <c r="Q383" i="40"/>
  <c r="Y383" i="40"/>
  <c r="U384" i="40"/>
  <c r="Q385" i="40"/>
  <c r="Y385" i="40"/>
  <c r="U386" i="40"/>
  <c r="Q387" i="40"/>
  <c r="Y387" i="40"/>
  <c r="U388" i="40"/>
  <c r="Q389" i="40"/>
  <c r="Y389" i="40"/>
  <c r="U390" i="40"/>
  <c r="R391" i="40"/>
  <c r="Z391" i="40"/>
  <c r="W392" i="40"/>
  <c r="V393" i="40"/>
  <c r="T395" i="40"/>
  <c r="P396" i="40"/>
  <c r="X396" i="40"/>
  <c r="T397" i="40"/>
  <c r="P398" i="40"/>
  <c r="X398" i="40"/>
  <c r="T399" i="40"/>
  <c r="P400" i="40"/>
  <c r="X400" i="40"/>
  <c r="T401" i="40"/>
  <c r="P402" i="40"/>
  <c r="X402" i="40"/>
  <c r="T403" i="40"/>
  <c r="P404" i="40"/>
  <c r="X404" i="40"/>
  <c r="T405" i="40"/>
  <c r="P406" i="40"/>
  <c r="X406" i="40"/>
  <c r="T407" i="40"/>
  <c r="P408" i="40"/>
  <c r="X408" i="40"/>
  <c r="T409" i="40"/>
  <c r="P410" i="40"/>
  <c r="X410" i="40"/>
  <c r="T411" i="40"/>
  <c r="P412" i="40"/>
  <c r="X412" i="40"/>
  <c r="T413" i="40"/>
  <c r="P414" i="40"/>
  <c r="X414" i="40"/>
  <c r="T415" i="40"/>
  <c r="P416" i="40"/>
  <c r="X416" i="40"/>
  <c r="T417" i="40"/>
  <c r="P418" i="40"/>
  <c r="X418" i="40"/>
  <c r="T419" i="40"/>
  <c r="P420" i="40"/>
  <c r="X420" i="40"/>
  <c r="T421" i="40"/>
  <c r="P422" i="40"/>
  <c r="X422" i="40"/>
  <c r="U423" i="40"/>
  <c r="R424" i="40"/>
  <c r="Z424" i="40"/>
  <c r="AA425" i="40"/>
  <c r="W427" i="40"/>
  <c r="S428" i="40"/>
  <c r="AA428" i="40"/>
  <c r="W429" i="40"/>
  <c r="S430" i="40"/>
  <c r="AA430" i="40"/>
  <c r="W431" i="40"/>
  <c r="S432" i="40"/>
  <c r="AA432" i="40"/>
  <c r="W433" i="40"/>
  <c r="S434" i="40"/>
  <c r="AA434" i="40"/>
  <c r="W435" i="40"/>
  <c r="S436" i="40"/>
  <c r="AA436" i="40"/>
  <c r="W437" i="40"/>
  <c r="S438" i="40"/>
  <c r="AA438" i="40"/>
  <c r="W439" i="40"/>
  <c r="S440" i="40"/>
  <c r="AA440" i="40"/>
  <c r="W441" i="40"/>
  <c r="S442" i="40"/>
  <c r="AA442" i="40"/>
  <c r="W443" i="40"/>
  <c r="S444" i="40"/>
  <c r="AA444" i="40"/>
  <c r="W445" i="40"/>
  <c r="S446" i="40"/>
  <c r="AA446" i="40"/>
  <c r="W447" i="40"/>
  <c r="S448" i="40"/>
  <c r="AA448" i="40"/>
  <c r="W449" i="40"/>
  <c r="S450" i="40"/>
  <c r="AA450" i="40"/>
  <c r="V230" i="40"/>
  <c r="T261" i="40"/>
  <c r="W273" i="40"/>
  <c r="S284" i="40"/>
  <c r="AA294" i="40"/>
  <c r="S304" i="40"/>
  <c r="P307" i="40"/>
  <c r="X309" i="40"/>
  <c r="T312" i="40"/>
  <c r="P315" i="40"/>
  <c r="X317" i="40"/>
  <c r="T320" i="40"/>
  <c r="P323" i="40"/>
  <c r="X325" i="40"/>
  <c r="U328" i="40"/>
  <c r="V332" i="40"/>
  <c r="R335" i="40"/>
  <c r="Z337" i="40"/>
  <c r="V340" i="40"/>
  <c r="R343" i="40"/>
  <c r="Z345" i="40"/>
  <c r="V347" i="40"/>
  <c r="S348" i="40"/>
  <c r="AA348" i="40"/>
  <c r="W349" i="40"/>
  <c r="S350" i="40"/>
  <c r="AA350" i="40"/>
  <c r="W351" i="40"/>
  <c r="S352" i="40"/>
  <c r="AA352" i="40"/>
  <c r="W353" i="40"/>
  <c r="S354" i="40"/>
  <c r="AA354" i="40"/>
  <c r="W355" i="40"/>
  <c r="S356" i="40"/>
  <c r="AA356" i="40"/>
  <c r="W357" i="40"/>
  <c r="S358" i="40"/>
  <c r="AA358" i="40"/>
  <c r="X359" i="40"/>
  <c r="U360" i="40"/>
  <c r="R361" i="40"/>
  <c r="R363" i="40"/>
  <c r="Z363" i="40"/>
  <c r="V364" i="40"/>
  <c r="R365" i="40"/>
  <c r="Z365" i="40"/>
  <c r="V366" i="40"/>
  <c r="R367" i="40"/>
  <c r="Z367" i="40"/>
  <c r="V368" i="40"/>
  <c r="R369" i="40"/>
  <c r="Z369" i="40"/>
  <c r="V370" i="40"/>
  <c r="R371" i="40"/>
  <c r="Z371" i="40"/>
  <c r="V372" i="40"/>
  <c r="R373" i="40"/>
  <c r="Z373" i="40"/>
  <c r="V374" i="40"/>
  <c r="R375" i="40"/>
  <c r="Z375" i="40"/>
  <c r="V376" i="40"/>
  <c r="R377" i="40"/>
  <c r="Z377" i="40"/>
  <c r="V378" i="40"/>
  <c r="R379" i="40"/>
  <c r="Z379" i="40"/>
  <c r="V380" i="40"/>
  <c r="R381" i="40"/>
  <c r="Z381" i="40"/>
  <c r="V382" i="40"/>
  <c r="R383" i="40"/>
  <c r="Z383" i="40"/>
  <c r="V384" i="40"/>
  <c r="R385" i="40"/>
  <c r="Z385" i="40"/>
  <c r="V386" i="40"/>
  <c r="R387" i="40"/>
  <c r="Z387" i="40"/>
  <c r="V388" i="40"/>
  <c r="R389" i="40"/>
  <c r="Z389" i="40"/>
  <c r="V390" i="40"/>
  <c r="S391" i="40"/>
  <c r="AA391" i="40"/>
  <c r="X392" i="40"/>
  <c r="W393" i="40"/>
  <c r="U395" i="40"/>
  <c r="Q396" i="40"/>
  <c r="Y396" i="40"/>
  <c r="U397" i="40"/>
  <c r="Q398" i="40"/>
  <c r="Y398" i="40"/>
  <c r="U399" i="40"/>
  <c r="Q400" i="40"/>
  <c r="Y400" i="40"/>
  <c r="U401" i="40"/>
  <c r="Q402" i="40"/>
  <c r="Y402" i="40"/>
  <c r="U403" i="40"/>
  <c r="Q404" i="40"/>
  <c r="Y404" i="40"/>
  <c r="U405" i="40"/>
  <c r="Q406" i="40"/>
  <c r="Y406" i="40"/>
  <c r="U407" i="40"/>
  <c r="Q408" i="40"/>
  <c r="Y408" i="40"/>
  <c r="U409" i="40"/>
  <c r="Q410" i="40"/>
  <c r="Y410" i="40"/>
  <c r="U411" i="40"/>
  <c r="Q412" i="40"/>
  <c r="Y412" i="40"/>
  <c r="U413" i="40"/>
  <c r="Q414" i="40"/>
  <c r="Y414" i="40"/>
  <c r="U415" i="40"/>
  <c r="Q416" i="40"/>
  <c r="Y416" i="40"/>
  <c r="U417" i="40"/>
  <c r="Q418" i="40"/>
  <c r="Y418" i="40"/>
  <c r="U419" i="40"/>
  <c r="Q420" i="40"/>
  <c r="Y420" i="40"/>
  <c r="U421" i="40"/>
  <c r="Q422" i="40"/>
  <c r="Y422" i="40"/>
  <c r="V423" i="40"/>
  <c r="S424" i="40"/>
  <c r="AA424" i="40"/>
  <c r="P427" i="40"/>
  <c r="X427" i="40"/>
  <c r="T428" i="40"/>
  <c r="P429" i="40"/>
  <c r="X429" i="40"/>
  <c r="T430" i="40"/>
  <c r="P431" i="40"/>
  <c r="X431" i="40"/>
  <c r="T432" i="40"/>
  <c r="P433" i="40"/>
  <c r="X433" i="40"/>
  <c r="T434" i="40"/>
  <c r="P435" i="40"/>
  <c r="X435" i="40"/>
  <c r="T436" i="40"/>
  <c r="P437" i="40"/>
  <c r="X437" i="40"/>
  <c r="T438" i="40"/>
  <c r="P439" i="40"/>
  <c r="X439" i="40"/>
  <c r="T440" i="40"/>
  <c r="P441" i="40"/>
  <c r="X441" i="40"/>
  <c r="T442" i="40"/>
  <c r="P443" i="40"/>
  <c r="X443" i="40"/>
  <c r="T444" i="40"/>
  <c r="P445" i="40"/>
  <c r="X445" i="40"/>
  <c r="T446" i="40"/>
  <c r="P447" i="40"/>
  <c r="X447" i="40"/>
  <c r="T448" i="40"/>
  <c r="P449" i="40"/>
  <c r="X449" i="40"/>
  <c r="T450" i="40"/>
  <c r="P451" i="40"/>
  <c r="X242" i="40"/>
  <c r="P264" i="40"/>
  <c r="R276" i="40"/>
  <c r="Z286" i="40"/>
  <c r="Q299" i="40"/>
  <c r="AA304" i="40"/>
  <c r="W307" i="40"/>
  <c r="S310" i="40"/>
  <c r="Y242" i="40"/>
  <c r="R299" i="40"/>
  <c r="AA312" i="40"/>
  <c r="AA318" i="40"/>
  <c r="T326" i="40"/>
  <c r="Y335" i="40"/>
  <c r="Y341" i="40"/>
  <c r="Y347" i="40"/>
  <c r="X349" i="40"/>
  <c r="R351" i="40"/>
  <c r="Q353" i="40"/>
  <c r="P355" i="40"/>
  <c r="V356" i="40"/>
  <c r="U358" i="40"/>
  <c r="V360" i="40"/>
  <c r="U363" i="40"/>
  <c r="T365" i="40"/>
  <c r="S367" i="40"/>
  <c r="Y368" i="40"/>
  <c r="X370" i="40"/>
  <c r="W372" i="40"/>
  <c r="Q374" i="40"/>
  <c r="P376" i="40"/>
  <c r="AA377" i="40"/>
  <c r="U379" i="40"/>
  <c r="T381" i="40"/>
  <c r="S383" i="40"/>
  <c r="Y384" i="40"/>
  <c r="X386" i="40"/>
  <c r="W388" i="40"/>
  <c r="Q390" i="40"/>
  <c r="R392" i="40"/>
  <c r="V395" i="40"/>
  <c r="P397" i="40"/>
  <c r="AA398" i="40"/>
  <c r="Z400" i="40"/>
  <c r="T402" i="40"/>
  <c r="S404" i="40"/>
  <c r="R406" i="40"/>
  <c r="X407" i="40"/>
  <c r="W409" i="40"/>
  <c r="V411" i="40"/>
  <c r="P413" i="40"/>
  <c r="AA414" i="40"/>
  <c r="Z416" i="40"/>
  <c r="T418" i="40"/>
  <c r="S420" i="40"/>
  <c r="R422" i="40"/>
  <c r="Y423" i="40"/>
  <c r="R427" i="40"/>
  <c r="Q429" i="40"/>
  <c r="W430" i="40"/>
  <c r="V432" i="40"/>
  <c r="U434" i="40"/>
  <c r="AA435" i="40"/>
  <c r="Z437" i="40"/>
  <c r="Y439" i="40"/>
  <c r="S441" i="40"/>
  <c r="R443" i="40"/>
  <c r="Q445" i="40"/>
  <c r="W446" i="40"/>
  <c r="V448" i="40"/>
  <c r="U450" i="40"/>
  <c r="V451" i="40"/>
  <c r="R452" i="40"/>
  <c r="Z452" i="40"/>
  <c r="V453" i="40"/>
  <c r="R454" i="40"/>
  <c r="Z454" i="40"/>
  <c r="V455" i="40"/>
  <c r="S456" i="40"/>
  <c r="AA456" i="40"/>
  <c r="P459" i="40"/>
  <c r="X459" i="40"/>
  <c r="T460" i="40"/>
  <c r="P461" i="40"/>
  <c r="X461" i="40"/>
  <c r="T462" i="40"/>
  <c r="P463" i="40"/>
  <c r="X463" i="40"/>
  <c r="T464" i="40"/>
  <c r="P465" i="40"/>
  <c r="X465" i="40"/>
  <c r="T466" i="40"/>
  <c r="P467" i="40"/>
  <c r="X467" i="40"/>
  <c r="T468" i="40"/>
  <c r="P469" i="40"/>
  <c r="X469" i="40"/>
  <c r="T470" i="40"/>
  <c r="P471" i="40"/>
  <c r="X471" i="40"/>
  <c r="T472" i="40"/>
  <c r="P473" i="40"/>
  <c r="X473" i="40"/>
  <c r="T474" i="40"/>
  <c r="P475" i="40"/>
  <c r="X475" i="40"/>
  <c r="T476" i="40"/>
  <c r="P477" i="40"/>
  <c r="X477" i="40"/>
  <c r="T478" i="40"/>
  <c r="P479" i="40"/>
  <c r="X479" i="40"/>
  <c r="T480" i="40"/>
  <c r="P481" i="40"/>
  <c r="X481" i="40"/>
  <c r="T482" i="40"/>
  <c r="P483" i="40"/>
  <c r="X483" i="40"/>
  <c r="T484" i="40"/>
  <c r="P485" i="40"/>
  <c r="X485" i="40"/>
  <c r="T486" i="40"/>
  <c r="P487" i="40"/>
  <c r="Y487" i="40"/>
  <c r="V488" i="40"/>
  <c r="T489" i="40"/>
  <c r="S491" i="40"/>
  <c r="AA491" i="40"/>
  <c r="W492" i="40"/>
  <c r="S493" i="40"/>
  <c r="AA493" i="40"/>
  <c r="W494" i="40"/>
  <c r="S495" i="40"/>
  <c r="AA495" i="40"/>
  <c r="W496" i="40"/>
  <c r="S497" i="40"/>
  <c r="AA497" i="40"/>
  <c r="W498" i="40"/>
  <c r="S499" i="40"/>
  <c r="AA499" i="40"/>
  <c r="W500" i="40"/>
  <c r="S501" i="40"/>
  <c r="AA501" i="40"/>
  <c r="W502" i="40"/>
  <c r="S503" i="40"/>
  <c r="AA503" i="40"/>
  <c r="W504" i="40"/>
  <c r="S505" i="40"/>
  <c r="AA505" i="40"/>
  <c r="W506" i="40"/>
  <c r="S507" i="40"/>
  <c r="AA507" i="40"/>
  <c r="W508" i="40"/>
  <c r="S509" i="40"/>
  <c r="AA509" i="40"/>
  <c r="W510" i="40"/>
  <c r="S511" i="40"/>
  <c r="AA511" i="40"/>
  <c r="W512" i="40"/>
  <c r="S513" i="40"/>
  <c r="AA513" i="40"/>
  <c r="W514" i="40"/>
  <c r="S515" i="40"/>
  <c r="AA515" i="40"/>
  <c r="W516" i="40"/>
  <c r="S517" i="40"/>
  <c r="AA517" i="40"/>
  <c r="W518" i="40"/>
  <c r="T519" i="40"/>
  <c r="P520" i="40"/>
  <c r="Y520" i="40"/>
  <c r="Y521" i="40"/>
  <c r="V523" i="40"/>
  <c r="R524" i="40"/>
  <c r="Z524" i="40"/>
  <c r="V525" i="40"/>
  <c r="R526" i="40"/>
  <c r="T253" i="40"/>
  <c r="Y301" i="40"/>
  <c r="P313" i="40"/>
  <c r="AA320" i="40"/>
  <c r="AA326" i="40"/>
  <c r="Z335" i="40"/>
  <c r="Y343" i="40"/>
  <c r="Z347" i="40"/>
  <c r="Y349" i="40"/>
  <c r="X351" i="40"/>
  <c r="R353" i="40"/>
  <c r="Q355" i="40"/>
  <c r="P357" i="40"/>
  <c r="V358" i="40"/>
  <c r="W360" i="40"/>
  <c r="AA363" i="40"/>
  <c r="U365" i="40"/>
  <c r="T367" i="40"/>
  <c r="S369" i="40"/>
  <c r="Y370" i="40"/>
  <c r="X372" i="40"/>
  <c r="W374" i="40"/>
  <c r="Q376" i="40"/>
  <c r="P378" i="40"/>
  <c r="AA379" i="40"/>
  <c r="U381" i="40"/>
  <c r="T383" i="40"/>
  <c r="S385" i="40"/>
  <c r="Y386" i="40"/>
  <c r="X388" i="40"/>
  <c r="W390" i="40"/>
  <c r="S392" i="40"/>
  <c r="W395" i="40"/>
  <c r="V397" i="40"/>
  <c r="P399" i="40"/>
  <c r="AA400" i="40"/>
  <c r="Z402" i="40"/>
  <c r="T404" i="40"/>
  <c r="S406" i="40"/>
  <c r="R408" i="40"/>
  <c r="X409" i="40"/>
  <c r="W411" i="40"/>
  <c r="V413" i="40"/>
  <c r="P415" i="40"/>
  <c r="AA416" i="40"/>
  <c r="Z418" i="40"/>
  <c r="T420" i="40"/>
  <c r="S422" i="40"/>
  <c r="T424" i="40"/>
  <c r="S427" i="40"/>
  <c r="R429" i="40"/>
  <c r="Q431" i="40"/>
  <c r="W432" i="40"/>
  <c r="V434" i="40"/>
  <c r="U436" i="40"/>
  <c r="AA437" i="40"/>
  <c r="Z439" i="40"/>
  <c r="Y441" i="40"/>
  <c r="S443" i="40"/>
  <c r="R445" i="40"/>
  <c r="Q447" i="40"/>
  <c r="W448" i="40"/>
  <c r="V450" i="40"/>
  <c r="W451" i="40"/>
  <c r="S452" i="40"/>
  <c r="AA452" i="40"/>
  <c r="W453" i="40"/>
  <c r="S454" i="40"/>
  <c r="AA454" i="40"/>
  <c r="W455" i="40"/>
  <c r="T456" i="40"/>
  <c r="P457" i="40"/>
  <c r="Q459" i="40"/>
  <c r="Y459" i="40"/>
  <c r="U460" i="40"/>
  <c r="Q461" i="40"/>
  <c r="Y461" i="40"/>
  <c r="U462" i="40"/>
  <c r="Q463" i="40"/>
  <c r="Y463" i="40"/>
  <c r="U464" i="40"/>
  <c r="Q465" i="40"/>
  <c r="Y465" i="40"/>
  <c r="U466" i="40"/>
  <c r="Q467" i="40"/>
  <c r="Y467" i="40"/>
  <c r="U468" i="40"/>
  <c r="Q469" i="40"/>
  <c r="Y469" i="40"/>
  <c r="U470" i="40"/>
  <c r="Q471" i="40"/>
  <c r="Y471" i="40"/>
  <c r="U472" i="40"/>
  <c r="Q473" i="40"/>
  <c r="Y473" i="40"/>
  <c r="U474" i="40"/>
  <c r="Q475" i="40"/>
  <c r="Y475" i="40"/>
  <c r="U476" i="40"/>
  <c r="Q477" i="40"/>
  <c r="Y477" i="40"/>
  <c r="U478" i="40"/>
  <c r="Q479" i="40"/>
  <c r="Y479" i="40"/>
  <c r="U480" i="40"/>
  <c r="Q481" i="40"/>
  <c r="Y481" i="40"/>
  <c r="U482" i="40"/>
  <c r="Q483" i="40"/>
  <c r="Y483" i="40"/>
  <c r="U484" i="40"/>
  <c r="Q485" i="40"/>
  <c r="Y485" i="40"/>
  <c r="U486" i="40"/>
  <c r="R487" i="40"/>
  <c r="Z487" i="40"/>
  <c r="W488" i="40"/>
  <c r="V489" i="40"/>
  <c r="T491" i="40"/>
  <c r="P492" i="40"/>
  <c r="X492" i="40"/>
  <c r="T493" i="40"/>
  <c r="P494" i="40"/>
  <c r="X494" i="40"/>
  <c r="T495" i="40"/>
  <c r="P496" i="40"/>
  <c r="X496" i="40"/>
  <c r="T497" i="40"/>
  <c r="P498" i="40"/>
  <c r="X498" i="40"/>
  <c r="T499" i="40"/>
  <c r="P500" i="40"/>
  <c r="X500" i="40"/>
  <c r="T501" i="40"/>
  <c r="P502" i="40"/>
  <c r="X502" i="40"/>
  <c r="T503" i="40"/>
  <c r="P504" i="40"/>
  <c r="X504" i="40"/>
  <c r="T505" i="40"/>
  <c r="P506" i="40"/>
  <c r="X506" i="40"/>
  <c r="T507" i="40"/>
  <c r="P508" i="40"/>
  <c r="X508" i="40"/>
  <c r="T509" i="40"/>
  <c r="P510" i="40"/>
  <c r="X510" i="40"/>
  <c r="T511" i="40"/>
  <c r="P512" i="40"/>
  <c r="X512" i="40"/>
  <c r="T513" i="40"/>
  <c r="P514" i="40"/>
  <c r="X514" i="40"/>
  <c r="T515" i="40"/>
  <c r="P516" i="40"/>
  <c r="X516" i="40"/>
  <c r="T517" i="40"/>
  <c r="P518" i="40"/>
  <c r="X518" i="40"/>
  <c r="U519" i="40"/>
  <c r="R520" i="40"/>
  <c r="Z520" i="40"/>
  <c r="AA521" i="40"/>
  <c r="W523" i="40"/>
  <c r="S524" i="40"/>
  <c r="AA524" i="40"/>
  <c r="W525" i="40"/>
  <c r="S526" i="40"/>
  <c r="R264" i="40"/>
  <c r="P305" i="40"/>
  <c r="W313" i="40"/>
  <c r="P321" i="40"/>
  <c r="P329" i="40"/>
  <c r="U336" i="40"/>
  <c r="Z343" i="40"/>
  <c r="T348" i="40"/>
  <c r="Z349" i="40"/>
  <c r="Y351" i="40"/>
  <c r="X353" i="40"/>
  <c r="R355" i="40"/>
  <c r="Q357" i="40"/>
  <c r="P359" i="40"/>
  <c r="X360" i="40"/>
  <c r="P364" i="40"/>
  <c r="AA365" i="40"/>
  <c r="U367" i="40"/>
  <c r="T369" i="40"/>
  <c r="S371" i="40"/>
  <c r="Y372" i="40"/>
  <c r="X374" i="40"/>
  <c r="W376" i="40"/>
  <c r="Q378" i="40"/>
  <c r="P380" i="40"/>
  <c r="AA381" i="40"/>
  <c r="U383" i="40"/>
  <c r="T385" i="40"/>
  <c r="S387" i="40"/>
  <c r="Y388" i="40"/>
  <c r="X390" i="40"/>
  <c r="Y392" i="40"/>
  <c r="X395" i="40"/>
  <c r="W397" i="40"/>
  <c r="V399" i="40"/>
  <c r="P401" i="40"/>
  <c r="AA402" i="40"/>
  <c r="Z404" i="40"/>
  <c r="T406" i="40"/>
  <c r="S408" i="40"/>
  <c r="R410" i="40"/>
  <c r="X411" i="40"/>
  <c r="W413" i="40"/>
  <c r="V415" i="40"/>
  <c r="P417" i="40"/>
  <c r="AA418" i="40"/>
  <c r="Z420" i="40"/>
  <c r="T422" i="40"/>
  <c r="U424" i="40"/>
  <c r="Y427" i="40"/>
  <c r="S429" i="40"/>
  <c r="R431" i="40"/>
  <c r="Q433" i="40"/>
  <c r="W434" i="40"/>
  <c r="V436" i="40"/>
  <c r="U438" i="40"/>
  <c r="AA439" i="40"/>
  <c r="Z441" i="40"/>
  <c r="Y443" i="40"/>
  <c r="S445" i="40"/>
  <c r="R447" i="40"/>
  <c r="Q449" i="40"/>
  <c r="W450" i="40"/>
  <c r="X451" i="40"/>
  <c r="T452" i="40"/>
  <c r="P453" i="40"/>
  <c r="X453" i="40"/>
  <c r="T454" i="40"/>
  <c r="P455" i="40"/>
  <c r="X455" i="40"/>
  <c r="U456" i="40"/>
  <c r="R457" i="40"/>
  <c r="R459" i="40"/>
  <c r="Z459" i="40"/>
  <c r="V460" i="40"/>
  <c r="R461" i="40"/>
  <c r="Z461" i="40"/>
  <c r="V462" i="40"/>
  <c r="R463" i="40"/>
  <c r="Z463" i="40"/>
  <c r="V464" i="40"/>
  <c r="R465" i="40"/>
  <c r="Z465" i="40"/>
  <c r="V466" i="40"/>
  <c r="R467" i="40"/>
  <c r="Z467" i="40"/>
  <c r="V468" i="40"/>
  <c r="R469" i="40"/>
  <c r="Z469" i="40"/>
  <c r="V470" i="40"/>
  <c r="R471" i="40"/>
  <c r="Z471" i="40"/>
  <c r="V472" i="40"/>
  <c r="R473" i="40"/>
  <c r="Z473" i="40"/>
  <c r="V474" i="40"/>
  <c r="R475" i="40"/>
  <c r="Z475" i="40"/>
  <c r="V476" i="40"/>
  <c r="R477" i="40"/>
  <c r="Z477" i="40"/>
  <c r="V478" i="40"/>
  <c r="R479" i="40"/>
  <c r="Z479" i="40"/>
  <c r="V480" i="40"/>
  <c r="R481" i="40"/>
  <c r="Z481" i="40"/>
  <c r="V482" i="40"/>
  <c r="R483" i="40"/>
  <c r="Z483" i="40"/>
  <c r="V484" i="40"/>
  <c r="R485" i="40"/>
  <c r="Z485" i="40"/>
  <c r="V486" i="40"/>
  <c r="S487" i="40"/>
  <c r="AA487" i="40"/>
  <c r="X488" i="40"/>
  <c r="W489" i="40"/>
  <c r="U491" i="40"/>
  <c r="Q492" i="40"/>
  <c r="Y492" i="40"/>
  <c r="U493" i="40"/>
  <c r="Q494" i="40"/>
  <c r="Y494" i="40"/>
  <c r="U495" i="40"/>
  <c r="Q496" i="40"/>
  <c r="Y496" i="40"/>
  <c r="U497" i="40"/>
  <c r="Q498" i="40"/>
  <c r="Y498" i="40"/>
  <c r="U499" i="40"/>
  <c r="Q500" i="40"/>
  <c r="Y500" i="40"/>
  <c r="U501" i="40"/>
  <c r="Q502" i="40"/>
  <c r="Y502" i="40"/>
  <c r="U503" i="40"/>
  <c r="Q504" i="40"/>
  <c r="Y504" i="40"/>
  <c r="U505" i="40"/>
  <c r="Q506" i="40"/>
  <c r="Y506" i="40"/>
  <c r="U507" i="40"/>
  <c r="Q508" i="40"/>
  <c r="Y508" i="40"/>
  <c r="U509" i="40"/>
  <c r="Q510" i="40"/>
  <c r="Y510" i="40"/>
  <c r="U511" i="40"/>
  <c r="Q512" i="40"/>
  <c r="Y512" i="40"/>
  <c r="U513" i="40"/>
  <c r="Q514" i="40"/>
  <c r="Y514" i="40"/>
  <c r="U515" i="40"/>
  <c r="Q516" i="40"/>
  <c r="Y516" i="40"/>
  <c r="U517" i="40"/>
  <c r="Q518" i="40"/>
  <c r="Y518" i="40"/>
  <c r="V519" i="40"/>
  <c r="S520" i="40"/>
  <c r="AA520" i="40"/>
  <c r="P523" i="40"/>
  <c r="X523" i="40"/>
  <c r="T524" i="40"/>
  <c r="P525" i="40"/>
  <c r="X525" i="40"/>
  <c r="T526" i="40"/>
  <c r="R268" i="40"/>
  <c r="W305" i="40"/>
  <c r="W315" i="40"/>
  <c r="W321" i="40"/>
  <c r="R329" i="40"/>
  <c r="U338" i="40"/>
  <c r="U344" i="40"/>
  <c r="U348" i="40"/>
  <c r="T350" i="40"/>
  <c r="Z351" i="40"/>
  <c r="Y353" i="40"/>
  <c r="X355" i="40"/>
  <c r="R357" i="40"/>
  <c r="R359" i="40"/>
  <c r="T361" i="40"/>
  <c r="Q364" i="40"/>
  <c r="P366" i="40"/>
  <c r="AA367" i="40"/>
  <c r="U369" i="40"/>
  <c r="T371" i="40"/>
  <c r="S373" i="40"/>
  <c r="Y374" i="40"/>
  <c r="X376" i="40"/>
  <c r="W378" i="40"/>
  <c r="Q380" i="40"/>
  <c r="P382" i="40"/>
  <c r="AA383" i="40"/>
  <c r="U385" i="40"/>
  <c r="T387" i="40"/>
  <c r="S389" i="40"/>
  <c r="Y390" i="40"/>
  <c r="Z392" i="40"/>
  <c r="R396" i="40"/>
  <c r="X397" i="40"/>
  <c r="W399" i="40"/>
  <c r="V401" i="40"/>
  <c r="P403" i="40"/>
  <c r="AA404" i="40"/>
  <c r="Z406" i="40"/>
  <c r="T408" i="40"/>
  <c r="S410" i="40"/>
  <c r="R412" i="40"/>
  <c r="X413" i="40"/>
  <c r="W415" i="40"/>
  <c r="V417" i="40"/>
  <c r="P419" i="40"/>
  <c r="AA420" i="40"/>
  <c r="Z422" i="40"/>
  <c r="V424" i="40"/>
  <c r="Z427" i="40"/>
  <c r="Y429" i="40"/>
  <c r="S431" i="40"/>
  <c r="R433" i="40"/>
  <c r="Q435" i="40"/>
  <c r="W436" i="40"/>
  <c r="V438" i="40"/>
  <c r="U440" i="40"/>
  <c r="AA441" i="40"/>
  <c r="Z443" i="40"/>
  <c r="Y445" i="40"/>
  <c r="S447" i="40"/>
  <c r="R449" i="40"/>
  <c r="Q451" i="40"/>
  <c r="Y451" i="40"/>
  <c r="U452" i="40"/>
  <c r="Q453" i="40"/>
  <c r="Y453" i="40"/>
  <c r="U454" i="40"/>
  <c r="Q455" i="40"/>
  <c r="Y455" i="40"/>
  <c r="V456" i="40"/>
  <c r="T457" i="40"/>
  <c r="S459" i="40"/>
  <c r="AA459" i="40"/>
  <c r="W460" i="40"/>
  <c r="S461" i="40"/>
  <c r="AA461" i="40"/>
  <c r="W462" i="40"/>
  <c r="S463" i="40"/>
  <c r="AA463" i="40"/>
  <c r="W464" i="40"/>
  <c r="S465" i="40"/>
  <c r="AA465" i="40"/>
  <c r="W466" i="40"/>
  <c r="S467" i="40"/>
  <c r="AA467" i="40"/>
  <c r="W468" i="40"/>
  <c r="S469" i="40"/>
  <c r="AA469" i="40"/>
  <c r="W470" i="40"/>
  <c r="S471" i="40"/>
  <c r="AA471" i="40"/>
  <c r="W472" i="40"/>
  <c r="S473" i="40"/>
  <c r="AA473" i="40"/>
  <c r="W474" i="40"/>
  <c r="S475" i="40"/>
  <c r="AA475" i="40"/>
  <c r="W476" i="40"/>
  <c r="S477" i="40"/>
  <c r="AA477" i="40"/>
  <c r="W478" i="40"/>
  <c r="S479" i="40"/>
  <c r="AA479" i="40"/>
  <c r="W480" i="40"/>
  <c r="S481" i="40"/>
  <c r="AA481" i="40"/>
  <c r="W482" i="40"/>
  <c r="S483" i="40"/>
  <c r="AA483" i="40"/>
  <c r="W484" i="40"/>
  <c r="S485" i="40"/>
  <c r="AA485" i="40"/>
  <c r="W486" i="40"/>
  <c r="T487" i="40"/>
  <c r="P488" i="40"/>
  <c r="Y488" i="40"/>
  <c r="Y489" i="40"/>
  <c r="V491" i="40"/>
  <c r="R492" i="40"/>
  <c r="Z492" i="40"/>
  <c r="V493" i="40"/>
  <c r="R494" i="40"/>
  <c r="Z494" i="40"/>
  <c r="V495" i="40"/>
  <c r="R496" i="40"/>
  <c r="Z496" i="40"/>
  <c r="V497" i="40"/>
  <c r="R498" i="40"/>
  <c r="Z498" i="40"/>
  <c r="V499" i="40"/>
  <c r="R500" i="40"/>
  <c r="Z500" i="40"/>
  <c r="V501" i="40"/>
  <c r="R502" i="40"/>
  <c r="Z502" i="40"/>
  <c r="V503" i="40"/>
  <c r="R504" i="40"/>
  <c r="Z504" i="40"/>
  <c r="V505" i="40"/>
  <c r="R506" i="40"/>
  <c r="Z506" i="40"/>
  <c r="V507" i="40"/>
  <c r="R508" i="40"/>
  <c r="Z508" i="40"/>
  <c r="V509" i="40"/>
  <c r="R510" i="40"/>
  <c r="Z510" i="40"/>
  <c r="V511" i="40"/>
  <c r="R512" i="40"/>
  <c r="Z512" i="40"/>
  <c r="V513" i="40"/>
  <c r="R514" i="40"/>
  <c r="Z514" i="40"/>
  <c r="V515" i="40"/>
  <c r="R516" i="40"/>
  <c r="Z516" i="40"/>
  <c r="V517" i="40"/>
  <c r="R518" i="40"/>
  <c r="Z518" i="40"/>
  <c r="W519" i="40"/>
  <c r="T520" i="40"/>
  <c r="P521" i="40"/>
  <c r="Q523" i="40"/>
  <c r="Y523" i="40"/>
  <c r="U524" i="40"/>
  <c r="Q525" i="40"/>
  <c r="Y525" i="40"/>
  <c r="U526" i="40"/>
  <c r="Q527" i="40"/>
  <c r="S276" i="40"/>
  <c r="X307" i="40"/>
  <c r="X315" i="40"/>
  <c r="W323" i="40"/>
  <c r="Q331" i="40"/>
  <c r="V338" i="40"/>
  <c r="U346" i="40"/>
  <c r="V348" i="40"/>
  <c r="U350" i="40"/>
  <c r="T352" i="40"/>
  <c r="Z353" i="40"/>
  <c r="Y355" i="40"/>
  <c r="X357" i="40"/>
  <c r="S359" i="40"/>
  <c r="V361" i="40"/>
  <c r="W364" i="40"/>
  <c r="Q366" i="40"/>
  <c r="P368" i="40"/>
  <c r="AA369" i="40"/>
  <c r="U371" i="40"/>
  <c r="T373" i="40"/>
  <c r="S375" i="40"/>
  <c r="Y376" i="40"/>
  <c r="X378" i="40"/>
  <c r="W380" i="40"/>
  <c r="Q382" i="40"/>
  <c r="P384" i="40"/>
  <c r="AA385" i="40"/>
  <c r="U387" i="40"/>
  <c r="T389" i="40"/>
  <c r="T391" i="40"/>
  <c r="AA392" i="40"/>
  <c r="S396" i="40"/>
  <c r="R398" i="40"/>
  <c r="X399" i="40"/>
  <c r="W401" i="40"/>
  <c r="V403" i="40"/>
  <c r="P405" i="40"/>
  <c r="AA406" i="40"/>
  <c r="Z408" i="40"/>
  <c r="T410" i="40"/>
  <c r="S412" i="40"/>
  <c r="R414" i="40"/>
  <c r="X415" i="40"/>
  <c r="W417" i="40"/>
  <c r="V419" i="40"/>
  <c r="P421" i="40"/>
  <c r="AA422" i="40"/>
  <c r="P425" i="40"/>
  <c r="AA427" i="40"/>
  <c r="Z429" i="40"/>
  <c r="Y431" i="40"/>
  <c r="S433" i="40"/>
  <c r="R435" i="40"/>
  <c r="Q437" i="40"/>
  <c r="W438" i="40"/>
  <c r="V440" i="40"/>
  <c r="U442" i="40"/>
  <c r="AA443" i="40"/>
  <c r="Z445" i="40"/>
  <c r="Y447" i="40"/>
  <c r="S449" i="40"/>
  <c r="R451" i="40"/>
  <c r="Z451" i="40"/>
  <c r="V452" i="40"/>
  <c r="R453" i="40"/>
  <c r="Z453" i="40"/>
  <c r="V454" i="40"/>
  <c r="R455" i="40"/>
  <c r="Z455" i="40"/>
  <c r="W456" i="40"/>
  <c r="V457" i="40"/>
  <c r="T459" i="40"/>
  <c r="P460" i="40"/>
  <c r="X460" i="40"/>
  <c r="T461" i="40"/>
  <c r="P462" i="40"/>
  <c r="X462" i="40"/>
  <c r="T463" i="40"/>
  <c r="P464" i="40"/>
  <c r="X464" i="40"/>
  <c r="T465" i="40"/>
  <c r="P466" i="40"/>
  <c r="X466" i="40"/>
  <c r="T467" i="40"/>
  <c r="P468" i="40"/>
  <c r="X468" i="40"/>
  <c r="T469" i="40"/>
  <c r="P470" i="40"/>
  <c r="X470" i="40"/>
  <c r="T471" i="40"/>
  <c r="P472" i="40"/>
  <c r="X472" i="40"/>
  <c r="T473" i="40"/>
  <c r="P474" i="40"/>
  <c r="X474" i="40"/>
  <c r="T475" i="40"/>
  <c r="P476" i="40"/>
  <c r="X476" i="40"/>
  <c r="T477" i="40"/>
  <c r="P478" i="40"/>
  <c r="X478" i="40"/>
  <c r="T479" i="40"/>
  <c r="P480" i="40"/>
  <c r="X480" i="40"/>
  <c r="T481" i="40"/>
  <c r="P482" i="40"/>
  <c r="X482" i="40"/>
  <c r="T483" i="40"/>
  <c r="P484" i="40"/>
  <c r="X484" i="40"/>
  <c r="T485" i="40"/>
  <c r="P486" i="40"/>
  <c r="X486" i="40"/>
  <c r="U487" i="40"/>
  <c r="R488" i="40"/>
  <c r="Z488" i="40"/>
  <c r="AA489" i="40"/>
  <c r="W491" i="40"/>
  <c r="S492" i="40"/>
  <c r="AA492" i="40"/>
  <c r="W493" i="40"/>
  <c r="S494" i="40"/>
  <c r="AA494" i="40"/>
  <c r="W495" i="40"/>
  <c r="S496" i="40"/>
  <c r="AA496" i="40"/>
  <c r="W497" i="40"/>
  <c r="S498" i="40"/>
  <c r="AA498" i="40"/>
  <c r="W499" i="40"/>
  <c r="S500" i="40"/>
  <c r="AA500" i="40"/>
  <c r="W501" i="40"/>
  <c r="S502" i="40"/>
  <c r="AA502" i="40"/>
  <c r="W503" i="40"/>
  <c r="S504" i="40"/>
  <c r="AA504" i="40"/>
  <c r="W505" i="40"/>
  <c r="S506" i="40"/>
  <c r="AA506" i="40"/>
  <c r="W507" i="40"/>
  <c r="S508" i="40"/>
  <c r="AA508" i="40"/>
  <c r="W509" i="40"/>
  <c r="S510" i="40"/>
  <c r="AA510" i="40"/>
  <c r="W511" i="40"/>
  <c r="S512" i="40"/>
  <c r="AA512" i="40"/>
  <c r="W513" i="40"/>
  <c r="S514" i="40"/>
  <c r="AA514" i="40"/>
  <c r="W515" i="40"/>
  <c r="S516" i="40"/>
  <c r="AA516" i="40"/>
  <c r="W517" i="40"/>
  <c r="S518" i="40"/>
  <c r="AA518" i="40"/>
  <c r="X519" i="40"/>
  <c r="U520" i="40"/>
  <c r="R521" i="40"/>
  <c r="R523" i="40"/>
  <c r="Z523" i="40"/>
  <c r="V524" i="40"/>
  <c r="R525" i="40"/>
  <c r="Z525" i="40"/>
  <c r="V526" i="40"/>
  <c r="R527" i="40"/>
  <c r="P197" i="40"/>
  <c r="V289" i="40"/>
  <c r="AA310" i="40"/>
  <c r="T318" i="40"/>
  <c r="S326" i="40"/>
  <c r="Y333" i="40"/>
  <c r="R341" i="40"/>
  <c r="X347" i="40"/>
  <c r="R349" i="40"/>
  <c r="Q351" i="40"/>
  <c r="P353" i="40"/>
  <c r="V354" i="40"/>
  <c r="U356" i="40"/>
  <c r="T358" i="40"/>
  <c r="AA359" i="40"/>
  <c r="T363" i="40"/>
  <c r="S365" i="40"/>
  <c r="Y366" i="40"/>
  <c r="X368" i="40"/>
  <c r="W370" i="40"/>
  <c r="Q372" i="40"/>
  <c r="P374" i="40"/>
  <c r="AA375" i="40"/>
  <c r="U377" i="40"/>
  <c r="T379" i="40"/>
  <c r="S381" i="40"/>
  <c r="Y382" i="40"/>
  <c r="X384" i="40"/>
  <c r="W386" i="40"/>
  <c r="Q388" i="40"/>
  <c r="P390" i="40"/>
  <c r="P392" i="40"/>
  <c r="P395" i="40"/>
  <c r="AA396" i="40"/>
  <c r="Z398" i="40"/>
  <c r="T400" i="40"/>
  <c r="S402" i="40"/>
  <c r="R404" i="40"/>
  <c r="X405" i="40"/>
  <c r="W407" i="40"/>
  <c r="V409" i="40"/>
  <c r="P411" i="40"/>
  <c r="AA412" i="40"/>
  <c r="Z414" i="40"/>
  <c r="T416" i="40"/>
  <c r="S418" i="40"/>
  <c r="R420" i="40"/>
  <c r="X421" i="40"/>
  <c r="X423" i="40"/>
  <c r="Q427" i="40"/>
  <c r="W428" i="40"/>
  <c r="V430" i="40"/>
  <c r="U432" i="40"/>
  <c r="AA433" i="40"/>
  <c r="Z435" i="40"/>
  <c r="Y437" i="40"/>
  <c r="S439" i="40"/>
  <c r="R441" i="40"/>
  <c r="Q443" i="40"/>
  <c r="W444" i="40"/>
  <c r="V446" i="40"/>
  <c r="U448" i="40"/>
  <c r="AA449" i="40"/>
  <c r="U451" i="40"/>
  <c r="Q452" i="40"/>
  <c r="Y452" i="40"/>
  <c r="U453" i="40"/>
  <c r="Q454" i="40"/>
  <c r="Y454" i="40"/>
  <c r="U455" i="40"/>
  <c r="R456" i="40"/>
  <c r="Z456" i="40"/>
  <c r="AA457" i="40"/>
  <c r="W459" i="40"/>
  <c r="S460" i="40"/>
  <c r="AA460" i="40"/>
  <c r="W461" i="40"/>
  <c r="S462" i="40"/>
  <c r="AA462" i="40"/>
  <c r="W463" i="40"/>
  <c r="S464" i="40"/>
  <c r="AA464" i="40"/>
  <c r="W465" i="40"/>
  <c r="S466" i="40"/>
  <c r="AA466" i="40"/>
  <c r="W467" i="40"/>
  <c r="S468" i="40"/>
  <c r="AA468" i="40"/>
  <c r="W469" i="40"/>
  <c r="S470" i="40"/>
  <c r="AA470" i="40"/>
  <c r="W471" i="40"/>
  <c r="S472" i="40"/>
  <c r="AA472" i="40"/>
  <c r="W473" i="40"/>
  <c r="S474" i="40"/>
  <c r="AA474" i="40"/>
  <c r="W475" i="40"/>
  <c r="S476" i="40"/>
  <c r="AA476" i="40"/>
  <c r="W477" i="40"/>
  <c r="S478" i="40"/>
  <c r="AA478" i="40"/>
  <c r="W479" i="40"/>
  <c r="S480" i="40"/>
  <c r="AA480" i="40"/>
  <c r="W481" i="40"/>
  <c r="S482" i="40"/>
  <c r="AA482" i="40"/>
  <c r="W483" i="40"/>
  <c r="S484" i="40"/>
  <c r="AA484" i="40"/>
  <c r="W485" i="40"/>
  <c r="S486" i="40"/>
  <c r="AA486" i="40"/>
  <c r="X487" i="40"/>
  <c r="U488" i="40"/>
  <c r="R489" i="40"/>
  <c r="R491" i="40"/>
  <c r="Z491" i="40"/>
  <c r="V492" i="40"/>
  <c r="R493" i="40"/>
  <c r="Z493" i="40"/>
  <c r="V494" i="40"/>
  <c r="R495" i="40"/>
  <c r="Z495" i="40"/>
  <c r="V496" i="40"/>
  <c r="R497" i="40"/>
  <c r="Z497" i="40"/>
  <c r="V498" i="40"/>
  <c r="R499" i="40"/>
  <c r="Z499" i="40"/>
  <c r="V500" i="40"/>
  <c r="R501" i="40"/>
  <c r="Z501" i="40"/>
  <c r="V502" i="40"/>
  <c r="R503" i="40"/>
  <c r="Z503" i="40"/>
  <c r="V504" i="40"/>
  <c r="R505" i="40"/>
  <c r="Z505" i="40"/>
  <c r="V506" i="40"/>
  <c r="R507" i="40"/>
  <c r="Z507" i="40"/>
  <c r="V508" i="40"/>
  <c r="R509" i="40"/>
  <c r="Z509" i="40"/>
  <c r="V510" i="40"/>
  <c r="R511" i="40"/>
  <c r="Z511" i="40"/>
  <c r="V512" i="40"/>
  <c r="R513" i="40"/>
  <c r="Z513" i="40"/>
  <c r="V514" i="40"/>
  <c r="R515" i="40"/>
  <c r="Z515" i="40"/>
  <c r="V516" i="40"/>
  <c r="R517" i="40"/>
  <c r="Z517" i="40"/>
  <c r="V518" i="40"/>
  <c r="S519" i="40"/>
  <c r="AA519" i="40"/>
  <c r="X520" i="40"/>
  <c r="W521" i="40"/>
  <c r="U523" i="40"/>
  <c r="Q524" i="40"/>
  <c r="Y524" i="40"/>
  <c r="U525" i="40"/>
  <c r="Q526" i="40"/>
  <c r="Y526" i="40"/>
  <c r="AA286" i="40"/>
  <c r="R333" i="40"/>
  <c r="P351" i="40"/>
  <c r="Z357" i="40"/>
  <c r="X366" i="40"/>
  <c r="AA373" i="40"/>
  <c r="Y380" i="40"/>
  <c r="P388" i="40"/>
  <c r="Z396" i="40"/>
  <c r="X403" i="40"/>
  <c r="AA410" i="40"/>
  <c r="R418" i="40"/>
  <c r="T425" i="40"/>
  <c r="Z433" i="40"/>
  <c r="Q441" i="40"/>
  <c r="AA447" i="40"/>
  <c r="X452" i="40"/>
  <c r="T455" i="40"/>
  <c r="V459" i="40"/>
  <c r="R462" i="40"/>
  <c r="Z464" i="40"/>
  <c r="V467" i="40"/>
  <c r="R470" i="40"/>
  <c r="Z472" i="40"/>
  <c r="V475" i="40"/>
  <c r="R478" i="40"/>
  <c r="Z480" i="40"/>
  <c r="V483" i="40"/>
  <c r="R486" i="40"/>
  <c r="P489" i="40"/>
  <c r="Q493" i="40"/>
  <c r="Y495" i="40"/>
  <c r="U498" i="40"/>
  <c r="Q501" i="40"/>
  <c r="Y503" i="40"/>
  <c r="U506" i="40"/>
  <c r="Q509" i="40"/>
  <c r="Y511" i="40"/>
  <c r="U514" i="40"/>
  <c r="Q517" i="40"/>
  <c r="Z519" i="40"/>
  <c r="P524" i="40"/>
  <c r="X526" i="40"/>
  <c r="W527" i="40"/>
  <c r="S528" i="40"/>
  <c r="AA528" i="40"/>
  <c r="W529" i="40"/>
  <c r="S530" i="40"/>
  <c r="AA530" i="40"/>
  <c r="W531" i="40"/>
  <c r="S532" i="40"/>
  <c r="AA532" i="40"/>
  <c r="W533" i="40"/>
  <c r="S534" i="40"/>
  <c r="AA534" i="40"/>
  <c r="W535" i="40"/>
  <c r="S536" i="40"/>
  <c r="AA536" i="40"/>
  <c r="W537" i="40"/>
  <c r="S538" i="40"/>
  <c r="AA538" i="40"/>
  <c r="W539" i="40"/>
  <c r="S540" i="40"/>
  <c r="AA540" i="40"/>
  <c r="W541" i="40"/>
  <c r="S542" i="40"/>
  <c r="AA542" i="40"/>
  <c r="W543" i="40"/>
  <c r="S544" i="40"/>
  <c r="AA544" i="40"/>
  <c r="W545" i="40"/>
  <c r="S546" i="40"/>
  <c r="AA546" i="40"/>
  <c r="W547" i="40"/>
  <c r="S548" i="40"/>
  <c r="AA548" i="40"/>
  <c r="W549" i="40"/>
  <c r="S550" i="40"/>
  <c r="AA550" i="40"/>
  <c r="X551" i="40"/>
  <c r="U552" i="40"/>
  <c r="R553" i="40"/>
  <c r="R555" i="40"/>
  <c r="Z555" i="40"/>
  <c r="V556" i="40"/>
  <c r="R557" i="40"/>
  <c r="Z557" i="40"/>
  <c r="V558" i="40"/>
  <c r="R559" i="40"/>
  <c r="Z559" i="40"/>
  <c r="V560" i="40"/>
  <c r="R561" i="40"/>
  <c r="Z561" i="40"/>
  <c r="V562" i="40"/>
  <c r="R563" i="40"/>
  <c r="Z563" i="40"/>
  <c r="V564" i="40"/>
  <c r="R565" i="40"/>
  <c r="Z565" i="40"/>
  <c r="V566" i="40"/>
  <c r="R567" i="40"/>
  <c r="Z567" i="40"/>
  <c r="V568" i="40"/>
  <c r="R569" i="40"/>
  <c r="Z569" i="40"/>
  <c r="V570" i="40"/>
  <c r="R571" i="40"/>
  <c r="Z571" i="40"/>
  <c r="V572" i="40"/>
  <c r="R573" i="40"/>
  <c r="Z573" i="40"/>
  <c r="V574" i="40"/>
  <c r="R575" i="40"/>
  <c r="Z575" i="40"/>
  <c r="V576" i="40"/>
  <c r="R577" i="40"/>
  <c r="Z577" i="40"/>
  <c r="V578" i="40"/>
  <c r="R579" i="40"/>
  <c r="Z579" i="40"/>
  <c r="V580" i="40"/>
  <c r="R581" i="40"/>
  <c r="Z581" i="40"/>
  <c r="V582" i="40"/>
  <c r="R583" i="40"/>
  <c r="Z583" i="40"/>
  <c r="W584" i="40"/>
  <c r="V585" i="40"/>
  <c r="T587" i="40"/>
  <c r="P588" i="40"/>
  <c r="X588" i="40"/>
  <c r="T589" i="40"/>
  <c r="P590" i="40"/>
  <c r="X590" i="40"/>
  <c r="T591" i="40"/>
  <c r="P592" i="40"/>
  <c r="X592" i="40"/>
  <c r="T593" i="40"/>
  <c r="P594" i="40"/>
  <c r="X594" i="40"/>
  <c r="T595" i="40"/>
  <c r="P596" i="40"/>
  <c r="X596" i="40"/>
  <c r="T597" i="40"/>
  <c r="P598" i="40"/>
  <c r="X598" i="40"/>
  <c r="T599" i="40"/>
  <c r="P600" i="40"/>
  <c r="X600" i="40"/>
  <c r="T601" i="40"/>
  <c r="P602" i="40"/>
  <c r="X602" i="40"/>
  <c r="T603" i="40"/>
  <c r="P604" i="40"/>
  <c r="X604" i="40"/>
  <c r="T605" i="40"/>
  <c r="P606" i="40"/>
  <c r="X606" i="40"/>
  <c r="T607" i="40"/>
  <c r="P608" i="40"/>
  <c r="X608" i="40"/>
  <c r="T609" i="40"/>
  <c r="P610" i="40"/>
  <c r="X610" i="40"/>
  <c r="T611" i="40"/>
  <c r="S308" i="40"/>
  <c r="Q339" i="40"/>
  <c r="U352" i="40"/>
  <c r="Y359" i="40"/>
  <c r="Q368" i="40"/>
  <c r="T375" i="40"/>
  <c r="W382" i="40"/>
  <c r="U389" i="40"/>
  <c r="S398" i="40"/>
  <c r="V405" i="40"/>
  <c r="T412" i="40"/>
  <c r="W419" i="40"/>
  <c r="U428" i="40"/>
  <c r="S435" i="40"/>
  <c r="V442" i="40"/>
  <c r="Y449" i="40"/>
  <c r="S453" i="40"/>
  <c r="AA455" i="40"/>
  <c r="Q460" i="40"/>
  <c r="Y462" i="40"/>
  <c r="U465" i="40"/>
  <c r="Q468" i="40"/>
  <c r="Y470" i="40"/>
  <c r="U473" i="40"/>
  <c r="Q476" i="40"/>
  <c r="Y478" i="40"/>
  <c r="U481" i="40"/>
  <c r="Q484" i="40"/>
  <c r="Y486" i="40"/>
  <c r="P491" i="40"/>
  <c r="X493" i="40"/>
  <c r="T496" i="40"/>
  <c r="P499" i="40"/>
  <c r="X501" i="40"/>
  <c r="T504" i="40"/>
  <c r="P507" i="40"/>
  <c r="X509" i="40"/>
  <c r="T512" i="40"/>
  <c r="P515" i="40"/>
  <c r="X517" i="40"/>
  <c r="V520" i="40"/>
  <c r="W524" i="40"/>
  <c r="Z526" i="40"/>
  <c r="X527" i="40"/>
  <c r="T528" i="40"/>
  <c r="P529" i="40"/>
  <c r="X529" i="40"/>
  <c r="T530" i="40"/>
  <c r="P531" i="40"/>
  <c r="X531" i="40"/>
  <c r="T532" i="40"/>
  <c r="P533" i="40"/>
  <c r="X533" i="40"/>
  <c r="T534" i="40"/>
  <c r="P535" i="40"/>
  <c r="X535" i="40"/>
  <c r="T536" i="40"/>
  <c r="P537" i="40"/>
  <c r="X537" i="40"/>
  <c r="T538" i="40"/>
  <c r="P539" i="40"/>
  <c r="X539" i="40"/>
  <c r="T540" i="40"/>
  <c r="P541" i="40"/>
  <c r="X541" i="40"/>
  <c r="T542" i="40"/>
  <c r="P543" i="40"/>
  <c r="X543" i="40"/>
  <c r="T544" i="40"/>
  <c r="P545" i="40"/>
  <c r="X545" i="40"/>
  <c r="T546" i="40"/>
  <c r="P547" i="40"/>
  <c r="X547" i="40"/>
  <c r="T548" i="40"/>
  <c r="P549" i="40"/>
  <c r="X549" i="40"/>
  <c r="T550" i="40"/>
  <c r="P551" i="40"/>
  <c r="Y551" i="40"/>
  <c r="V552" i="40"/>
  <c r="T553" i="40"/>
  <c r="S555" i="40"/>
  <c r="AA555" i="40"/>
  <c r="W556" i="40"/>
  <c r="S557" i="40"/>
  <c r="AA557" i="40"/>
  <c r="W558" i="40"/>
  <c r="S559" i="40"/>
  <c r="AA559" i="40"/>
  <c r="W560" i="40"/>
  <c r="S561" i="40"/>
  <c r="AA561" i="40"/>
  <c r="W562" i="40"/>
  <c r="S563" i="40"/>
  <c r="AA563" i="40"/>
  <c r="W564" i="40"/>
  <c r="S565" i="40"/>
  <c r="AA565" i="40"/>
  <c r="W566" i="40"/>
  <c r="S567" i="40"/>
  <c r="AA567" i="40"/>
  <c r="W568" i="40"/>
  <c r="S569" i="40"/>
  <c r="AA569" i="40"/>
  <c r="W570" i="40"/>
  <c r="S571" i="40"/>
  <c r="AA571" i="40"/>
  <c r="W572" i="40"/>
  <c r="S573" i="40"/>
  <c r="AA573" i="40"/>
  <c r="W574" i="40"/>
  <c r="S575" i="40"/>
  <c r="AA575" i="40"/>
  <c r="W576" i="40"/>
  <c r="S577" i="40"/>
  <c r="AA577" i="40"/>
  <c r="W578" i="40"/>
  <c r="S579" i="40"/>
  <c r="AA579" i="40"/>
  <c r="W580" i="40"/>
  <c r="S581" i="40"/>
  <c r="AA581" i="40"/>
  <c r="W582" i="40"/>
  <c r="S583" i="40"/>
  <c r="AA583" i="40"/>
  <c r="X584" i="40"/>
  <c r="W585" i="40"/>
  <c r="U587" i="40"/>
  <c r="Q588" i="40"/>
  <c r="Y588" i="40"/>
  <c r="U589" i="40"/>
  <c r="Q590" i="40"/>
  <c r="Y590" i="40"/>
  <c r="U591" i="40"/>
  <c r="Q592" i="40"/>
  <c r="Y592" i="40"/>
  <c r="U593" i="40"/>
  <c r="Q594" i="40"/>
  <c r="Y594" i="40"/>
  <c r="U595" i="40"/>
  <c r="Q596" i="40"/>
  <c r="Y596" i="40"/>
  <c r="U597" i="40"/>
  <c r="Q598" i="40"/>
  <c r="Y598" i="40"/>
  <c r="U599" i="40"/>
  <c r="Q600" i="40"/>
  <c r="Y600" i="40"/>
  <c r="U601" i="40"/>
  <c r="Q602" i="40"/>
  <c r="Y602" i="40"/>
  <c r="U603" i="40"/>
  <c r="Q604" i="40"/>
  <c r="Y604" i="40"/>
  <c r="U605" i="40"/>
  <c r="Q606" i="40"/>
  <c r="Y606" i="40"/>
  <c r="U607" i="40"/>
  <c r="Q608" i="40"/>
  <c r="Y608" i="40"/>
  <c r="U609" i="40"/>
  <c r="Q610" i="40"/>
  <c r="Y610" i="40"/>
  <c r="U611" i="40"/>
  <c r="Q612" i="40"/>
  <c r="Y612" i="40"/>
  <c r="U613" i="40"/>
  <c r="Q614" i="40"/>
  <c r="Y614" i="40"/>
  <c r="T310" i="40"/>
  <c r="Q341" i="40"/>
  <c r="V352" i="40"/>
  <c r="Z359" i="40"/>
  <c r="W368" i="40"/>
  <c r="U375" i="40"/>
  <c r="X382" i="40"/>
  <c r="AA389" i="40"/>
  <c r="T398" i="40"/>
  <c r="W405" i="40"/>
  <c r="Z412" i="40"/>
  <c r="X419" i="40"/>
  <c r="V428" i="40"/>
  <c r="Y435" i="40"/>
  <c r="W442" i="40"/>
  <c r="Z449" i="40"/>
  <c r="T453" i="40"/>
  <c r="P456" i="40"/>
  <c r="R460" i="40"/>
  <c r="Z462" i="40"/>
  <c r="V465" i="40"/>
  <c r="R468" i="40"/>
  <c r="Z470" i="40"/>
  <c r="V473" i="40"/>
  <c r="R476" i="40"/>
  <c r="Z478" i="40"/>
  <c r="V481" i="40"/>
  <c r="R484" i="40"/>
  <c r="Z486" i="40"/>
  <c r="Q491" i="40"/>
  <c r="Y493" i="40"/>
  <c r="U496" i="40"/>
  <c r="Q499" i="40"/>
  <c r="Y501" i="40"/>
  <c r="U504" i="40"/>
  <c r="Q507" i="40"/>
  <c r="Y509" i="40"/>
  <c r="U512" i="40"/>
  <c r="Q515" i="40"/>
  <c r="Y517" i="40"/>
  <c r="W520" i="40"/>
  <c r="X524" i="40"/>
  <c r="AA526" i="40"/>
  <c r="Y527" i="40"/>
  <c r="U528" i="40"/>
  <c r="Q529" i="40"/>
  <c r="Y529" i="40"/>
  <c r="U530" i="40"/>
  <c r="Q531" i="40"/>
  <c r="Y531" i="40"/>
  <c r="U532" i="40"/>
  <c r="Q533" i="40"/>
  <c r="Y533" i="40"/>
  <c r="U534" i="40"/>
  <c r="Q535" i="40"/>
  <c r="Y535" i="40"/>
  <c r="U536" i="40"/>
  <c r="Q537" i="40"/>
  <c r="Y537" i="40"/>
  <c r="U538" i="40"/>
  <c r="Q539" i="40"/>
  <c r="Y539" i="40"/>
  <c r="U540" i="40"/>
  <c r="Q541" i="40"/>
  <c r="Y541" i="40"/>
  <c r="U542" i="40"/>
  <c r="Q543" i="40"/>
  <c r="Y543" i="40"/>
  <c r="U544" i="40"/>
  <c r="Q545" i="40"/>
  <c r="Y545" i="40"/>
  <c r="U546" i="40"/>
  <c r="Q547" i="40"/>
  <c r="Y547" i="40"/>
  <c r="U548" i="40"/>
  <c r="Q549" i="40"/>
  <c r="Y549" i="40"/>
  <c r="U550" i="40"/>
  <c r="R551" i="40"/>
  <c r="Z551" i="40"/>
  <c r="W552" i="40"/>
  <c r="V553" i="40"/>
  <c r="T555" i="40"/>
  <c r="P556" i="40"/>
  <c r="X556" i="40"/>
  <c r="T557" i="40"/>
  <c r="P558" i="40"/>
  <c r="X558" i="40"/>
  <c r="T559" i="40"/>
  <c r="P560" i="40"/>
  <c r="X560" i="40"/>
  <c r="T561" i="40"/>
  <c r="P562" i="40"/>
  <c r="X562" i="40"/>
  <c r="T563" i="40"/>
  <c r="P564" i="40"/>
  <c r="X564" i="40"/>
  <c r="T565" i="40"/>
  <c r="P566" i="40"/>
  <c r="X566" i="40"/>
  <c r="T567" i="40"/>
  <c r="P568" i="40"/>
  <c r="X568" i="40"/>
  <c r="T569" i="40"/>
  <c r="P570" i="40"/>
  <c r="X570" i="40"/>
  <c r="T571" i="40"/>
  <c r="P572" i="40"/>
  <c r="X572" i="40"/>
  <c r="T573" i="40"/>
  <c r="P574" i="40"/>
  <c r="X574" i="40"/>
  <c r="T575" i="40"/>
  <c r="P576" i="40"/>
  <c r="X576" i="40"/>
  <c r="T577" i="40"/>
  <c r="P578" i="40"/>
  <c r="X578" i="40"/>
  <c r="T579" i="40"/>
  <c r="P580" i="40"/>
  <c r="X580" i="40"/>
  <c r="T581" i="40"/>
  <c r="P582" i="40"/>
  <c r="X582" i="40"/>
  <c r="T583" i="40"/>
  <c r="P584" i="40"/>
  <c r="Y584" i="40"/>
  <c r="Y585" i="40"/>
  <c r="V587" i="40"/>
  <c r="R588" i="40"/>
  <c r="Z588" i="40"/>
  <c r="V589" i="40"/>
  <c r="R590" i="40"/>
  <c r="Z590" i="40"/>
  <c r="V591" i="40"/>
  <c r="R592" i="40"/>
  <c r="Z592" i="40"/>
  <c r="V593" i="40"/>
  <c r="R594" i="40"/>
  <c r="Z594" i="40"/>
  <c r="V595" i="40"/>
  <c r="R596" i="40"/>
  <c r="Z596" i="40"/>
  <c r="V597" i="40"/>
  <c r="R598" i="40"/>
  <c r="Z598" i="40"/>
  <c r="V599" i="40"/>
  <c r="R600" i="40"/>
  <c r="Z600" i="40"/>
  <c r="V601" i="40"/>
  <c r="R602" i="40"/>
  <c r="Z602" i="40"/>
  <c r="V603" i="40"/>
  <c r="R604" i="40"/>
  <c r="Z604" i="40"/>
  <c r="V605" i="40"/>
  <c r="R606" i="40"/>
  <c r="Z606" i="40"/>
  <c r="V607" i="40"/>
  <c r="R608" i="40"/>
  <c r="Z608" i="40"/>
  <c r="V609" i="40"/>
  <c r="R610" i="40"/>
  <c r="Z610" i="40"/>
  <c r="V611" i="40"/>
  <c r="R612" i="40"/>
  <c r="Z612" i="40"/>
  <c r="V613" i="40"/>
  <c r="R614" i="40"/>
  <c r="Z614" i="40"/>
  <c r="S316" i="40"/>
  <c r="V346" i="40"/>
  <c r="T354" i="40"/>
  <c r="W361" i="40"/>
  <c r="P370" i="40"/>
  <c r="S377" i="40"/>
  <c r="Q384" i="40"/>
  <c r="U391" i="40"/>
  <c r="R400" i="40"/>
  <c r="P407" i="40"/>
  <c r="S414" i="40"/>
  <c r="V421" i="40"/>
  <c r="AA429" i="40"/>
  <c r="R437" i="40"/>
  <c r="U444" i="40"/>
  <c r="S451" i="40"/>
  <c r="AA453" i="40"/>
  <c r="X456" i="40"/>
  <c r="Y460" i="40"/>
  <c r="U463" i="40"/>
  <c r="Q466" i="40"/>
  <c r="Y468" i="40"/>
  <c r="U471" i="40"/>
  <c r="Q474" i="40"/>
  <c r="Y476" i="40"/>
  <c r="U479" i="40"/>
  <c r="Q482" i="40"/>
  <c r="Y484" i="40"/>
  <c r="V487" i="40"/>
  <c r="X491" i="40"/>
  <c r="T494" i="40"/>
  <c r="P497" i="40"/>
  <c r="X499" i="40"/>
  <c r="T502" i="40"/>
  <c r="P505" i="40"/>
  <c r="X507" i="40"/>
  <c r="T510" i="40"/>
  <c r="P513" i="40"/>
  <c r="X515" i="40"/>
  <c r="T518" i="40"/>
  <c r="T521" i="40"/>
  <c r="S525" i="40"/>
  <c r="P527" i="40"/>
  <c r="Z527" i="40"/>
  <c r="V528" i="40"/>
  <c r="R529" i="40"/>
  <c r="Z529" i="40"/>
  <c r="V530" i="40"/>
  <c r="R531" i="40"/>
  <c r="Z531" i="40"/>
  <c r="V532" i="40"/>
  <c r="R533" i="40"/>
  <c r="Z533" i="40"/>
  <c r="V534" i="40"/>
  <c r="R535" i="40"/>
  <c r="Z535" i="40"/>
  <c r="V536" i="40"/>
  <c r="R537" i="40"/>
  <c r="Z537" i="40"/>
  <c r="V538" i="40"/>
  <c r="R539" i="40"/>
  <c r="Z539" i="40"/>
  <c r="V540" i="40"/>
  <c r="R541" i="40"/>
  <c r="Z541" i="40"/>
  <c r="V542" i="40"/>
  <c r="R543" i="40"/>
  <c r="Z543" i="40"/>
  <c r="V544" i="40"/>
  <c r="R545" i="40"/>
  <c r="Z545" i="40"/>
  <c r="V546" i="40"/>
  <c r="R547" i="40"/>
  <c r="Z547" i="40"/>
  <c r="V548" i="40"/>
  <c r="R549" i="40"/>
  <c r="Z549" i="40"/>
  <c r="V550" i="40"/>
  <c r="S551" i="40"/>
  <c r="AA551" i="40"/>
  <c r="X552" i="40"/>
  <c r="W553" i="40"/>
  <c r="U555" i="40"/>
  <c r="Q556" i="40"/>
  <c r="Y556" i="40"/>
  <c r="U557" i="40"/>
  <c r="Q558" i="40"/>
  <c r="Y558" i="40"/>
  <c r="U559" i="40"/>
  <c r="Q560" i="40"/>
  <c r="Y560" i="40"/>
  <c r="U561" i="40"/>
  <c r="Q562" i="40"/>
  <c r="Y562" i="40"/>
  <c r="U563" i="40"/>
  <c r="Q564" i="40"/>
  <c r="Y564" i="40"/>
  <c r="U565" i="40"/>
  <c r="Q566" i="40"/>
  <c r="Y566" i="40"/>
  <c r="U567" i="40"/>
  <c r="Q568" i="40"/>
  <c r="Y568" i="40"/>
  <c r="U569" i="40"/>
  <c r="Q570" i="40"/>
  <c r="Y570" i="40"/>
  <c r="U571" i="40"/>
  <c r="Q572" i="40"/>
  <c r="Y572" i="40"/>
  <c r="U573" i="40"/>
  <c r="Q574" i="40"/>
  <c r="Y574" i="40"/>
  <c r="U575" i="40"/>
  <c r="Q576" i="40"/>
  <c r="Y576" i="40"/>
  <c r="U577" i="40"/>
  <c r="Q578" i="40"/>
  <c r="Y578" i="40"/>
  <c r="U579" i="40"/>
  <c r="Q580" i="40"/>
  <c r="Y580" i="40"/>
  <c r="U581" i="40"/>
  <c r="Q582" i="40"/>
  <c r="Y582" i="40"/>
  <c r="U583" i="40"/>
  <c r="R584" i="40"/>
  <c r="Z584" i="40"/>
  <c r="AA585" i="40"/>
  <c r="W587" i="40"/>
  <c r="S588" i="40"/>
  <c r="AA588" i="40"/>
  <c r="W589" i="40"/>
  <c r="S590" i="40"/>
  <c r="AA590" i="40"/>
  <c r="W591" i="40"/>
  <c r="S592" i="40"/>
  <c r="AA592" i="40"/>
  <c r="W593" i="40"/>
  <c r="S594" i="40"/>
  <c r="AA594" i="40"/>
  <c r="W595" i="40"/>
  <c r="S596" i="40"/>
  <c r="AA596" i="40"/>
  <c r="W597" i="40"/>
  <c r="S598" i="40"/>
  <c r="AA598" i="40"/>
  <c r="W599" i="40"/>
  <c r="S600" i="40"/>
  <c r="AA600" i="40"/>
  <c r="W601" i="40"/>
  <c r="S602" i="40"/>
  <c r="AA602" i="40"/>
  <c r="W603" i="40"/>
  <c r="S604" i="40"/>
  <c r="AA604" i="40"/>
  <c r="W605" i="40"/>
  <c r="S606" i="40"/>
  <c r="AA606" i="40"/>
  <c r="W607" i="40"/>
  <c r="S608" i="40"/>
  <c r="AA608" i="40"/>
  <c r="W609" i="40"/>
  <c r="S610" i="40"/>
  <c r="AA610" i="40"/>
  <c r="W611" i="40"/>
  <c r="S318" i="40"/>
  <c r="X346" i="40"/>
  <c r="U354" i="40"/>
  <c r="S363" i="40"/>
  <c r="Q370" i="40"/>
  <c r="T377" i="40"/>
  <c r="W384" i="40"/>
  <c r="V391" i="40"/>
  <c r="S400" i="40"/>
  <c r="V407" i="40"/>
  <c r="T414" i="40"/>
  <c r="W421" i="40"/>
  <c r="U430" i="40"/>
  <c r="S437" i="40"/>
  <c r="V444" i="40"/>
  <c r="T451" i="40"/>
  <c r="P454" i="40"/>
  <c r="Y456" i="40"/>
  <c r="Z460" i="40"/>
  <c r="V463" i="40"/>
  <c r="R466" i="40"/>
  <c r="Z468" i="40"/>
  <c r="V471" i="40"/>
  <c r="R474" i="40"/>
  <c r="Z476" i="40"/>
  <c r="V479" i="40"/>
  <c r="R482" i="40"/>
  <c r="Z484" i="40"/>
  <c r="W487" i="40"/>
  <c r="Y491" i="40"/>
  <c r="U494" i="40"/>
  <c r="Q497" i="40"/>
  <c r="Y499" i="40"/>
  <c r="U502" i="40"/>
  <c r="Q505" i="40"/>
  <c r="Y507" i="40"/>
  <c r="U510" i="40"/>
  <c r="Q513" i="40"/>
  <c r="Y515" i="40"/>
  <c r="U518" i="40"/>
  <c r="V521" i="40"/>
  <c r="T525" i="40"/>
  <c r="S527" i="40"/>
  <c r="AA527" i="40"/>
  <c r="W528" i="40"/>
  <c r="S529" i="40"/>
  <c r="AA529" i="40"/>
  <c r="W530" i="40"/>
  <c r="S531" i="40"/>
  <c r="AA531" i="40"/>
  <c r="W532" i="40"/>
  <c r="S533" i="40"/>
  <c r="AA533" i="40"/>
  <c r="W534" i="40"/>
  <c r="S535" i="40"/>
  <c r="AA535" i="40"/>
  <c r="W536" i="40"/>
  <c r="S537" i="40"/>
  <c r="AA537" i="40"/>
  <c r="W538" i="40"/>
  <c r="S539" i="40"/>
  <c r="AA539" i="40"/>
  <c r="W540" i="40"/>
  <c r="S541" i="40"/>
  <c r="AA541" i="40"/>
  <c r="W542" i="40"/>
  <c r="S543" i="40"/>
  <c r="AA543" i="40"/>
  <c r="W544" i="40"/>
  <c r="S545" i="40"/>
  <c r="AA545" i="40"/>
  <c r="W546" i="40"/>
  <c r="S547" i="40"/>
  <c r="AA547" i="40"/>
  <c r="W548" i="40"/>
  <c r="S549" i="40"/>
  <c r="AA549" i="40"/>
  <c r="W550" i="40"/>
  <c r="T551" i="40"/>
  <c r="P552" i="40"/>
  <c r="Y552" i="40"/>
  <c r="Z278" i="40"/>
  <c r="Q333" i="40"/>
  <c r="V350" i="40"/>
  <c r="Y357" i="40"/>
  <c r="W366" i="40"/>
  <c r="U373" i="40"/>
  <c r="X380" i="40"/>
  <c r="AA387" i="40"/>
  <c r="T396" i="40"/>
  <c r="W403" i="40"/>
  <c r="Z410" i="40"/>
  <c r="X417" i="40"/>
  <c r="R425" i="40"/>
  <c r="Y433" i="40"/>
  <c r="W440" i="40"/>
  <c r="Z447" i="40"/>
  <c r="W452" i="40"/>
  <c r="S455" i="40"/>
  <c r="U459" i="40"/>
  <c r="Q462" i="40"/>
  <c r="Y464" i="40"/>
  <c r="U467" i="40"/>
  <c r="Q470" i="40"/>
  <c r="Y472" i="40"/>
  <c r="U475" i="40"/>
  <c r="Q478" i="40"/>
  <c r="Y480" i="40"/>
  <c r="U483" i="40"/>
  <c r="Q486" i="40"/>
  <c r="AA488" i="40"/>
  <c r="P493" i="40"/>
  <c r="X495" i="40"/>
  <c r="T498" i="40"/>
  <c r="P501" i="40"/>
  <c r="X503" i="40"/>
  <c r="T506" i="40"/>
  <c r="P509" i="40"/>
  <c r="X511" i="40"/>
  <c r="T514" i="40"/>
  <c r="P517" i="40"/>
  <c r="Y519" i="40"/>
  <c r="AA523" i="40"/>
  <c r="W526" i="40"/>
  <c r="V527" i="40"/>
  <c r="R528" i="40"/>
  <c r="Z528" i="40"/>
  <c r="V529" i="40"/>
  <c r="R530" i="40"/>
  <c r="Z530" i="40"/>
  <c r="V531" i="40"/>
  <c r="R532" i="40"/>
  <c r="Z532" i="40"/>
  <c r="V533" i="40"/>
  <c r="R534" i="40"/>
  <c r="Z534" i="40"/>
  <c r="V535" i="40"/>
  <c r="R536" i="40"/>
  <c r="Z536" i="40"/>
  <c r="V537" i="40"/>
  <c r="R538" i="40"/>
  <c r="Z538" i="40"/>
  <c r="V539" i="40"/>
  <c r="R540" i="40"/>
  <c r="Z540" i="40"/>
  <c r="V541" i="40"/>
  <c r="R542" i="40"/>
  <c r="Z542" i="40"/>
  <c r="V543" i="40"/>
  <c r="R544" i="40"/>
  <c r="Z544" i="40"/>
  <c r="V545" i="40"/>
  <c r="R546" i="40"/>
  <c r="Z546" i="40"/>
  <c r="V547" i="40"/>
  <c r="R548" i="40"/>
  <c r="Z548" i="40"/>
  <c r="V549" i="40"/>
  <c r="R550" i="40"/>
  <c r="Z550" i="40"/>
  <c r="W551" i="40"/>
  <c r="T552" i="40"/>
  <c r="P553" i="40"/>
  <c r="Q555" i="40"/>
  <c r="Y555" i="40"/>
  <c r="U556" i="40"/>
  <c r="Q557" i="40"/>
  <c r="Y557" i="40"/>
  <c r="U558" i="40"/>
  <c r="Q559" i="40"/>
  <c r="Y559" i="40"/>
  <c r="U560" i="40"/>
  <c r="Q561" i="40"/>
  <c r="Y561" i="40"/>
  <c r="U562" i="40"/>
  <c r="Q563" i="40"/>
  <c r="Y563" i="40"/>
  <c r="U564" i="40"/>
  <c r="Q565" i="40"/>
  <c r="Y565" i="40"/>
  <c r="U566" i="40"/>
  <c r="Q567" i="40"/>
  <c r="Y567" i="40"/>
  <c r="U568" i="40"/>
  <c r="Q569" i="40"/>
  <c r="Y569" i="40"/>
  <c r="U570" i="40"/>
  <c r="Q571" i="40"/>
  <c r="Y571" i="40"/>
  <c r="U572" i="40"/>
  <c r="Q573" i="40"/>
  <c r="Y573" i="40"/>
  <c r="U574" i="40"/>
  <c r="Q575" i="40"/>
  <c r="Y575" i="40"/>
  <c r="U576" i="40"/>
  <c r="Q577" i="40"/>
  <c r="Y577" i="40"/>
  <c r="U578" i="40"/>
  <c r="Q579" i="40"/>
  <c r="Y579" i="40"/>
  <c r="U580" i="40"/>
  <c r="Q581" i="40"/>
  <c r="Y581" i="40"/>
  <c r="U582" i="40"/>
  <c r="Q583" i="40"/>
  <c r="Y583" i="40"/>
  <c r="V584" i="40"/>
  <c r="T585" i="40"/>
  <c r="S587" i="40"/>
  <c r="AA587" i="40"/>
  <c r="W588" i="40"/>
  <c r="S589" i="40"/>
  <c r="AA589" i="40"/>
  <c r="W590" i="40"/>
  <c r="S591" i="40"/>
  <c r="AA591" i="40"/>
  <c r="W592" i="40"/>
  <c r="S593" i="40"/>
  <c r="AA593" i="40"/>
  <c r="W594" i="40"/>
  <c r="S595" i="40"/>
  <c r="AA595" i="40"/>
  <c r="W596" i="40"/>
  <c r="S597" i="40"/>
  <c r="AA597" i="40"/>
  <c r="W598" i="40"/>
  <c r="S599" i="40"/>
  <c r="AA599" i="40"/>
  <c r="W600" i="40"/>
  <c r="S601" i="40"/>
  <c r="AA601" i="40"/>
  <c r="W602" i="40"/>
  <c r="S603" i="40"/>
  <c r="AA603" i="40"/>
  <c r="W604" i="40"/>
  <c r="S605" i="40"/>
  <c r="AA605" i="40"/>
  <c r="W606" i="40"/>
  <c r="S607" i="40"/>
  <c r="AA607" i="40"/>
  <c r="W608" i="40"/>
  <c r="S609" i="40"/>
  <c r="AA609" i="40"/>
  <c r="W610" i="40"/>
  <c r="S611" i="40"/>
  <c r="AA611" i="40"/>
  <c r="W612" i="40"/>
  <c r="S613" i="40"/>
  <c r="AA613" i="40"/>
  <c r="W614" i="40"/>
  <c r="T615" i="40"/>
  <c r="S324" i="40"/>
  <c r="P372" i="40"/>
  <c r="R402" i="40"/>
  <c r="AA431" i="40"/>
  <c r="X454" i="40"/>
  <c r="Z466" i="40"/>
  <c r="V477" i="40"/>
  <c r="T488" i="40"/>
  <c r="U500" i="40"/>
  <c r="Q511" i="40"/>
  <c r="T523" i="40"/>
  <c r="Y528" i="40"/>
  <c r="U531" i="40"/>
  <c r="Q534" i="40"/>
  <c r="Y536" i="40"/>
  <c r="U539" i="40"/>
  <c r="Q542" i="40"/>
  <c r="Y544" i="40"/>
  <c r="U547" i="40"/>
  <c r="Q550" i="40"/>
  <c r="AA552" i="40"/>
  <c r="S556" i="40"/>
  <c r="R558" i="40"/>
  <c r="X559" i="40"/>
  <c r="W561" i="40"/>
  <c r="V563" i="40"/>
  <c r="P565" i="40"/>
  <c r="AA566" i="40"/>
  <c r="Z568" i="40"/>
  <c r="T570" i="40"/>
  <c r="S572" i="40"/>
  <c r="R574" i="40"/>
  <c r="X575" i="40"/>
  <c r="W577" i="40"/>
  <c r="V579" i="40"/>
  <c r="P581" i="40"/>
  <c r="AA582" i="40"/>
  <c r="AA584" i="40"/>
  <c r="Z587" i="40"/>
  <c r="Y589" i="40"/>
  <c r="X591" i="40"/>
  <c r="R593" i="40"/>
  <c r="Q595" i="40"/>
  <c r="P597" i="40"/>
  <c r="V598" i="40"/>
  <c r="U600" i="40"/>
  <c r="T602" i="40"/>
  <c r="Z603" i="40"/>
  <c r="Y605" i="40"/>
  <c r="X607" i="40"/>
  <c r="R609" i="40"/>
  <c r="Q611" i="40"/>
  <c r="U612" i="40"/>
  <c r="W613" i="40"/>
  <c r="V614" i="40"/>
  <c r="W615" i="40"/>
  <c r="T616" i="40"/>
  <c r="P617" i="40"/>
  <c r="Q619" i="40"/>
  <c r="Y619" i="40"/>
  <c r="U620" i="40"/>
  <c r="Q621" i="40"/>
  <c r="Y621" i="40"/>
  <c r="U622" i="40"/>
  <c r="Q623" i="40"/>
  <c r="Y623" i="40"/>
  <c r="U624" i="40"/>
  <c r="Q625" i="40"/>
  <c r="Y625" i="40"/>
  <c r="U626" i="40"/>
  <c r="Q627" i="40"/>
  <c r="Y627" i="40"/>
  <c r="U628" i="40"/>
  <c r="Q629" i="40"/>
  <c r="Y629" i="40"/>
  <c r="U630" i="40"/>
  <c r="Q631" i="40"/>
  <c r="Y631" i="40"/>
  <c r="U632" i="40"/>
  <c r="Q633" i="40"/>
  <c r="Y633" i="40"/>
  <c r="U634" i="40"/>
  <c r="Q635" i="40"/>
  <c r="Y635" i="40"/>
  <c r="U636" i="40"/>
  <c r="Q637" i="40"/>
  <c r="Y637" i="40"/>
  <c r="U638" i="40"/>
  <c r="Q639" i="40"/>
  <c r="Y639" i="40"/>
  <c r="U640" i="40"/>
  <c r="Q641" i="40"/>
  <c r="Y641" i="40"/>
  <c r="U642" i="40"/>
  <c r="Q643" i="40"/>
  <c r="Y643" i="40"/>
  <c r="U644" i="40"/>
  <c r="Q645" i="40"/>
  <c r="Y645" i="40"/>
  <c r="U646" i="40"/>
  <c r="R647" i="40"/>
  <c r="Z647" i="40"/>
  <c r="W648" i="40"/>
  <c r="V649" i="40"/>
  <c r="T651" i="40"/>
  <c r="P652" i="40"/>
  <c r="X652" i="40"/>
  <c r="T653" i="40"/>
  <c r="P654" i="40"/>
  <c r="X654" i="40"/>
  <c r="T655" i="40"/>
  <c r="P656" i="40"/>
  <c r="X656" i="40"/>
  <c r="T657" i="40"/>
  <c r="P658" i="40"/>
  <c r="X658" i="40"/>
  <c r="T659" i="40"/>
  <c r="P660" i="40"/>
  <c r="X660" i="40"/>
  <c r="T661" i="40"/>
  <c r="P662" i="40"/>
  <c r="X662" i="40"/>
  <c r="T663" i="40"/>
  <c r="P664" i="40"/>
  <c r="X664" i="40"/>
  <c r="T665" i="40"/>
  <c r="P666" i="40"/>
  <c r="X666" i="40"/>
  <c r="T667" i="40"/>
  <c r="P668" i="40"/>
  <c r="X668" i="40"/>
  <c r="T669" i="40"/>
  <c r="P670" i="40"/>
  <c r="X670" i="40"/>
  <c r="T671" i="40"/>
  <c r="P672" i="40"/>
  <c r="X672" i="40"/>
  <c r="T673" i="40"/>
  <c r="P674" i="40"/>
  <c r="X674" i="40"/>
  <c r="T675" i="40"/>
  <c r="P676" i="40"/>
  <c r="X676" i="40"/>
  <c r="T677" i="40"/>
  <c r="P678" i="40"/>
  <c r="X678" i="40"/>
  <c r="U679" i="40"/>
  <c r="P349" i="40"/>
  <c r="Y378" i="40"/>
  <c r="AA408" i="40"/>
  <c r="Q439" i="40"/>
  <c r="W457" i="40"/>
  <c r="U469" i="40"/>
  <c r="Q480" i="40"/>
  <c r="T492" i="40"/>
  <c r="P503" i="40"/>
  <c r="X513" i="40"/>
  <c r="AA525" i="40"/>
  <c r="T529" i="40"/>
  <c r="P532" i="40"/>
  <c r="X534" i="40"/>
  <c r="T537" i="40"/>
  <c r="P540" i="40"/>
  <c r="X542" i="40"/>
  <c r="T545" i="40"/>
  <c r="P548" i="40"/>
  <c r="X550" i="40"/>
  <c r="Y553" i="40"/>
  <c r="T556" i="40"/>
  <c r="S558" i="40"/>
  <c r="R560" i="40"/>
  <c r="X561" i="40"/>
  <c r="W563" i="40"/>
  <c r="V565" i="40"/>
  <c r="P567" i="40"/>
  <c r="AA568" i="40"/>
  <c r="Z570" i="40"/>
  <c r="T572" i="40"/>
  <c r="S574" i="40"/>
  <c r="R576" i="40"/>
  <c r="X577" i="40"/>
  <c r="W579" i="40"/>
  <c r="V581" i="40"/>
  <c r="P583" i="40"/>
  <c r="P585" i="40"/>
  <c r="T588" i="40"/>
  <c r="Z589" i="40"/>
  <c r="Y591" i="40"/>
  <c r="X593" i="40"/>
  <c r="R595" i="40"/>
  <c r="Q597" i="40"/>
  <c r="P599" i="40"/>
  <c r="V600" i="40"/>
  <c r="U602" i="40"/>
  <c r="T604" i="40"/>
  <c r="Z605" i="40"/>
  <c r="Y607" i="40"/>
  <c r="X609" i="40"/>
  <c r="R611" i="40"/>
  <c r="V612" i="40"/>
  <c r="X613" i="40"/>
  <c r="X614" i="40"/>
  <c r="X615" i="40"/>
  <c r="U616" i="40"/>
  <c r="R617" i="40"/>
  <c r="R619" i="40"/>
  <c r="Z619" i="40"/>
  <c r="V620" i="40"/>
  <c r="R621" i="40"/>
  <c r="Z621" i="40"/>
  <c r="V622" i="40"/>
  <c r="R623" i="40"/>
  <c r="Z623" i="40"/>
  <c r="V624" i="40"/>
  <c r="R625" i="40"/>
  <c r="Z625" i="40"/>
  <c r="V626" i="40"/>
  <c r="R627" i="40"/>
  <c r="Z627" i="40"/>
  <c r="V628" i="40"/>
  <c r="R629" i="40"/>
  <c r="Z629" i="40"/>
  <c r="V630" i="40"/>
  <c r="R631" i="40"/>
  <c r="Z631" i="40"/>
  <c r="V632" i="40"/>
  <c r="R633" i="40"/>
  <c r="Z633" i="40"/>
  <c r="V634" i="40"/>
  <c r="R635" i="40"/>
  <c r="Z635" i="40"/>
  <c r="V636" i="40"/>
  <c r="R637" i="40"/>
  <c r="Z637" i="40"/>
  <c r="V638" i="40"/>
  <c r="R639" i="40"/>
  <c r="Z639" i="40"/>
  <c r="V640" i="40"/>
  <c r="R641" i="40"/>
  <c r="Z641" i="40"/>
  <c r="V642" i="40"/>
  <c r="R643" i="40"/>
  <c r="Z643" i="40"/>
  <c r="V644" i="40"/>
  <c r="R645" i="40"/>
  <c r="Z645" i="40"/>
  <c r="V646" i="40"/>
  <c r="S647" i="40"/>
  <c r="AA647" i="40"/>
  <c r="X648" i="40"/>
  <c r="W649" i="40"/>
  <c r="U651" i="40"/>
  <c r="Q652" i="40"/>
  <c r="Y652" i="40"/>
  <c r="U653" i="40"/>
  <c r="Q654" i="40"/>
  <c r="Y654" i="40"/>
  <c r="U655" i="40"/>
  <c r="Q656" i="40"/>
  <c r="Y656" i="40"/>
  <c r="U657" i="40"/>
  <c r="Q658" i="40"/>
  <c r="Y658" i="40"/>
  <c r="U659" i="40"/>
  <c r="Q660" i="40"/>
  <c r="Y660" i="40"/>
  <c r="U661" i="40"/>
  <c r="Q662" i="40"/>
  <c r="Y662" i="40"/>
  <c r="U663" i="40"/>
  <c r="Q664" i="40"/>
  <c r="Y664" i="40"/>
  <c r="U665" i="40"/>
  <c r="Q666" i="40"/>
  <c r="Y666" i="40"/>
  <c r="U667" i="40"/>
  <c r="Q668" i="40"/>
  <c r="Y668" i="40"/>
  <c r="U669" i="40"/>
  <c r="Q670" i="40"/>
  <c r="Y670" i="40"/>
  <c r="U671" i="40"/>
  <c r="Q672" i="40"/>
  <c r="Y672" i="40"/>
  <c r="U673" i="40"/>
  <c r="Q674" i="40"/>
  <c r="Y674" i="40"/>
  <c r="U675" i="40"/>
  <c r="Q676" i="40"/>
  <c r="Y676" i="40"/>
  <c r="U677" i="40"/>
  <c r="Q678" i="40"/>
  <c r="Y678" i="40"/>
  <c r="V679" i="40"/>
  <c r="S680" i="40"/>
  <c r="AA680" i="40"/>
  <c r="P683" i="40"/>
  <c r="X683" i="40"/>
  <c r="T684" i="40"/>
  <c r="P685" i="40"/>
  <c r="X685" i="40"/>
  <c r="T686" i="40"/>
  <c r="P687" i="40"/>
  <c r="X687" i="40"/>
  <c r="T688" i="40"/>
  <c r="P689" i="40"/>
  <c r="X689" i="40"/>
  <c r="T690" i="40"/>
  <c r="P691" i="40"/>
  <c r="X691" i="40"/>
  <c r="T692" i="40"/>
  <c r="P693" i="40"/>
  <c r="X693" i="40"/>
  <c r="T694" i="40"/>
  <c r="P695" i="40"/>
  <c r="X695" i="40"/>
  <c r="T696" i="40"/>
  <c r="P697" i="40"/>
  <c r="Q349" i="40"/>
  <c r="S379" i="40"/>
  <c r="P409" i="40"/>
  <c r="R439" i="40"/>
  <c r="Y457" i="40"/>
  <c r="V469" i="40"/>
  <c r="R480" i="40"/>
  <c r="U492" i="40"/>
  <c r="Q503" i="40"/>
  <c r="Y513" i="40"/>
  <c r="P526" i="40"/>
  <c r="U529" i="40"/>
  <c r="Q532" i="40"/>
  <c r="Y534" i="40"/>
  <c r="U537" i="40"/>
  <c r="Q540" i="40"/>
  <c r="Y542" i="40"/>
  <c r="U545" i="40"/>
  <c r="Q548" i="40"/>
  <c r="Y550" i="40"/>
  <c r="AA553" i="40"/>
  <c r="Z556" i="40"/>
  <c r="T558" i="40"/>
  <c r="S560" i="40"/>
  <c r="R562" i="40"/>
  <c r="X563" i="40"/>
  <c r="W565" i="40"/>
  <c r="V567" i="40"/>
  <c r="P569" i="40"/>
  <c r="AA570" i="40"/>
  <c r="Z572" i="40"/>
  <c r="T574" i="40"/>
  <c r="S576" i="40"/>
  <c r="R578" i="40"/>
  <c r="X579" i="40"/>
  <c r="W581" i="40"/>
  <c r="V583" i="40"/>
  <c r="R585" i="40"/>
  <c r="U588" i="40"/>
  <c r="T590" i="40"/>
  <c r="Z591" i="40"/>
  <c r="Y593" i="40"/>
  <c r="X595" i="40"/>
  <c r="R597" i="40"/>
  <c r="Q599" i="40"/>
  <c r="P601" i="40"/>
  <c r="V602" i="40"/>
  <c r="U604" i="40"/>
  <c r="T606" i="40"/>
  <c r="Z607" i="40"/>
  <c r="Y609" i="40"/>
  <c r="X611" i="40"/>
  <c r="X612" i="40"/>
  <c r="Y613" i="40"/>
  <c r="AA614" i="40"/>
  <c r="Y615" i="40"/>
  <c r="V616" i="40"/>
  <c r="T617" i="40"/>
  <c r="S619" i="40"/>
  <c r="AA619" i="40"/>
  <c r="W620" i="40"/>
  <c r="S621" i="40"/>
  <c r="AA621" i="40"/>
  <c r="W622" i="40"/>
  <c r="S623" i="40"/>
  <c r="AA623" i="40"/>
  <c r="W624" i="40"/>
  <c r="S625" i="40"/>
  <c r="AA625" i="40"/>
  <c r="W626" i="40"/>
  <c r="S627" i="40"/>
  <c r="AA627" i="40"/>
  <c r="W628" i="40"/>
  <c r="S629" i="40"/>
  <c r="AA629" i="40"/>
  <c r="W630" i="40"/>
  <c r="S631" i="40"/>
  <c r="AA631" i="40"/>
  <c r="W632" i="40"/>
  <c r="S633" i="40"/>
  <c r="AA633" i="40"/>
  <c r="W634" i="40"/>
  <c r="S635" i="40"/>
  <c r="AA635" i="40"/>
  <c r="W636" i="40"/>
  <c r="S637" i="40"/>
  <c r="AA637" i="40"/>
  <c r="W638" i="40"/>
  <c r="S639" i="40"/>
  <c r="AA639" i="40"/>
  <c r="W640" i="40"/>
  <c r="S641" i="40"/>
  <c r="AA641" i="40"/>
  <c r="W642" i="40"/>
  <c r="S643" i="40"/>
  <c r="AA643" i="40"/>
  <c r="W644" i="40"/>
  <c r="S645" i="40"/>
  <c r="AA645" i="40"/>
  <c r="W646" i="40"/>
  <c r="T647" i="40"/>
  <c r="P648" i="40"/>
  <c r="Y648" i="40"/>
  <c r="Y649" i="40"/>
  <c r="V651" i="40"/>
  <c r="R652" i="40"/>
  <c r="Z652" i="40"/>
  <c r="V653" i="40"/>
  <c r="R654" i="40"/>
  <c r="Z654" i="40"/>
  <c r="V655" i="40"/>
  <c r="R656" i="40"/>
  <c r="Z656" i="40"/>
  <c r="V657" i="40"/>
  <c r="R658" i="40"/>
  <c r="Z658" i="40"/>
  <c r="V659" i="40"/>
  <c r="R660" i="40"/>
  <c r="Z660" i="40"/>
  <c r="V661" i="40"/>
  <c r="R662" i="40"/>
  <c r="Z662" i="40"/>
  <c r="V663" i="40"/>
  <c r="R664" i="40"/>
  <c r="Z664" i="40"/>
  <c r="V665" i="40"/>
  <c r="R666" i="40"/>
  <c r="Z666" i="40"/>
  <c r="V667" i="40"/>
  <c r="R668" i="40"/>
  <c r="Z668" i="40"/>
  <c r="V669" i="40"/>
  <c r="R670" i="40"/>
  <c r="Z670" i="40"/>
  <c r="V671" i="40"/>
  <c r="R672" i="40"/>
  <c r="Z672" i="40"/>
  <c r="V673" i="40"/>
  <c r="R674" i="40"/>
  <c r="Z674" i="40"/>
  <c r="V675" i="40"/>
  <c r="R676" i="40"/>
  <c r="Z676" i="40"/>
  <c r="V677" i="40"/>
  <c r="R678" i="40"/>
  <c r="Z678" i="40"/>
  <c r="W679" i="40"/>
  <c r="T680" i="40"/>
  <c r="P681" i="40"/>
  <c r="Q683" i="40"/>
  <c r="Y683" i="40"/>
  <c r="U684" i="40"/>
  <c r="Q685" i="40"/>
  <c r="Y685" i="40"/>
  <c r="U686" i="40"/>
  <c r="Q687" i="40"/>
  <c r="Y687" i="40"/>
  <c r="U688" i="40"/>
  <c r="Q689" i="40"/>
  <c r="Y689" i="40"/>
  <c r="U690" i="40"/>
  <c r="Q691" i="40"/>
  <c r="Y691" i="40"/>
  <c r="U692" i="40"/>
  <c r="Q693" i="40"/>
  <c r="Y693" i="40"/>
  <c r="U694" i="40"/>
  <c r="Z355" i="40"/>
  <c r="P386" i="40"/>
  <c r="R416" i="40"/>
  <c r="AA445" i="40"/>
  <c r="U461" i="40"/>
  <c r="Q472" i="40"/>
  <c r="Y482" i="40"/>
  <c r="P495" i="40"/>
  <c r="X505" i="40"/>
  <c r="T516" i="40"/>
  <c r="T527" i="40"/>
  <c r="P530" i="40"/>
  <c r="X532" i="40"/>
  <c r="T535" i="40"/>
  <c r="P538" i="40"/>
  <c r="X540" i="40"/>
  <c r="T543" i="40"/>
  <c r="P546" i="40"/>
  <c r="X548" i="40"/>
  <c r="U551" i="40"/>
  <c r="P555" i="40"/>
  <c r="AA556" i="40"/>
  <c r="Z558" i="40"/>
  <c r="T560" i="40"/>
  <c r="S562" i="40"/>
  <c r="R564" i="40"/>
  <c r="X565" i="40"/>
  <c r="W567" i="40"/>
  <c r="V569" i="40"/>
  <c r="P571" i="40"/>
  <c r="AA572" i="40"/>
  <c r="Z574" i="40"/>
  <c r="T576" i="40"/>
  <c r="S578" i="40"/>
  <c r="R580" i="40"/>
  <c r="X581" i="40"/>
  <c r="W583" i="40"/>
  <c r="P587" i="40"/>
  <c r="V588" i="40"/>
  <c r="U590" i="40"/>
  <c r="T592" i="40"/>
  <c r="Z593" i="40"/>
  <c r="Y595" i="40"/>
  <c r="X597" i="40"/>
  <c r="R599" i="40"/>
  <c r="Q601" i="40"/>
  <c r="P603" i="40"/>
  <c r="V604" i="40"/>
  <c r="U606" i="40"/>
  <c r="T608" i="40"/>
  <c r="Z609" i="40"/>
  <c r="Y611" i="40"/>
  <c r="AA612" i="40"/>
  <c r="Z613" i="40"/>
  <c r="P615" i="40"/>
  <c r="Z615" i="40"/>
  <c r="W616" i="40"/>
  <c r="V617" i="40"/>
  <c r="T619" i="40"/>
  <c r="P620" i="40"/>
  <c r="X620" i="40"/>
  <c r="T621" i="40"/>
  <c r="P622" i="40"/>
  <c r="X622" i="40"/>
  <c r="T623" i="40"/>
  <c r="P624" i="40"/>
  <c r="X624" i="40"/>
  <c r="T625" i="40"/>
  <c r="P626" i="40"/>
  <c r="X626" i="40"/>
  <c r="T627" i="40"/>
  <c r="P628" i="40"/>
  <c r="X628" i="40"/>
  <c r="T629" i="40"/>
  <c r="P630" i="40"/>
  <c r="X630" i="40"/>
  <c r="T631" i="40"/>
  <c r="P632" i="40"/>
  <c r="X632" i="40"/>
  <c r="T633" i="40"/>
  <c r="P634" i="40"/>
  <c r="X634" i="40"/>
  <c r="T635" i="40"/>
  <c r="P636" i="40"/>
  <c r="X636" i="40"/>
  <c r="T637" i="40"/>
  <c r="P638" i="40"/>
  <c r="X638" i="40"/>
  <c r="T639" i="40"/>
  <c r="P640" i="40"/>
  <c r="X640" i="40"/>
  <c r="T641" i="40"/>
  <c r="P642" i="40"/>
  <c r="X642" i="40"/>
  <c r="T643" i="40"/>
  <c r="P644" i="40"/>
  <c r="X644" i="40"/>
  <c r="T645" i="40"/>
  <c r="P646" i="40"/>
  <c r="X646" i="40"/>
  <c r="U647" i="40"/>
  <c r="R648" i="40"/>
  <c r="Z648" i="40"/>
  <c r="AA649" i="40"/>
  <c r="W651" i="40"/>
  <c r="S652" i="40"/>
  <c r="AA652" i="40"/>
  <c r="W653" i="40"/>
  <c r="S654" i="40"/>
  <c r="AA654" i="40"/>
  <c r="W655" i="40"/>
  <c r="S656" i="40"/>
  <c r="AA656" i="40"/>
  <c r="W657" i="40"/>
  <c r="S658" i="40"/>
  <c r="AA658" i="40"/>
  <c r="W659" i="40"/>
  <c r="S660" i="40"/>
  <c r="AA660" i="40"/>
  <c r="W661" i="40"/>
  <c r="S662" i="40"/>
  <c r="AA662" i="40"/>
  <c r="W663" i="40"/>
  <c r="S664" i="40"/>
  <c r="AA664" i="40"/>
  <c r="W665" i="40"/>
  <c r="S666" i="40"/>
  <c r="AA666" i="40"/>
  <c r="W667" i="40"/>
  <c r="S668" i="40"/>
  <c r="AA668" i="40"/>
  <c r="W669" i="40"/>
  <c r="S670" i="40"/>
  <c r="AA670" i="40"/>
  <c r="W671" i="40"/>
  <c r="S672" i="40"/>
  <c r="AA672" i="40"/>
  <c r="W673" i="40"/>
  <c r="S674" i="40"/>
  <c r="AA674" i="40"/>
  <c r="W675" i="40"/>
  <c r="S676" i="40"/>
  <c r="AA676" i="40"/>
  <c r="W677" i="40"/>
  <c r="S678" i="40"/>
  <c r="AA678" i="40"/>
  <c r="X679" i="40"/>
  <c r="U680" i="40"/>
  <c r="R681" i="40"/>
  <c r="R683" i="40"/>
  <c r="Z683" i="40"/>
  <c r="V684" i="40"/>
  <c r="R685" i="40"/>
  <c r="T356" i="40"/>
  <c r="Q386" i="40"/>
  <c r="S416" i="40"/>
  <c r="U446" i="40"/>
  <c r="V461" i="40"/>
  <c r="R472" i="40"/>
  <c r="Z482" i="40"/>
  <c r="Q495" i="40"/>
  <c r="Y505" i="40"/>
  <c r="U516" i="40"/>
  <c r="U527" i="40"/>
  <c r="Q530" i="40"/>
  <c r="Y532" i="40"/>
  <c r="U535" i="40"/>
  <c r="Q538" i="40"/>
  <c r="Y540" i="40"/>
  <c r="U543" i="40"/>
  <c r="Q546" i="40"/>
  <c r="Y548" i="40"/>
  <c r="V551" i="40"/>
  <c r="V555" i="40"/>
  <c r="P557" i="40"/>
  <c r="AA558" i="40"/>
  <c r="Z560" i="40"/>
  <c r="T562" i="40"/>
  <c r="S564" i="40"/>
  <c r="R566" i="40"/>
  <c r="X567" i="40"/>
  <c r="W569" i="40"/>
  <c r="V571" i="40"/>
  <c r="P573" i="40"/>
  <c r="AA574" i="40"/>
  <c r="Z576" i="40"/>
  <c r="T578" i="40"/>
  <c r="S580" i="40"/>
  <c r="R582" i="40"/>
  <c r="X583" i="40"/>
  <c r="Q587" i="40"/>
  <c r="P589" i="40"/>
  <c r="V590" i="40"/>
  <c r="U592" i="40"/>
  <c r="T594" i="40"/>
  <c r="Z595" i="40"/>
  <c r="Y597" i="40"/>
  <c r="X599" i="40"/>
  <c r="R601" i="40"/>
  <c r="Q603" i="40"/>
  <c r="P605" i="40"/>
  <c r="V606" i="40"/>
  <c r="U608" i="40"/>
  <c r="T610" i="40"/>
  <c r="Z611" i="40"/>
  <c r="P613" i="40"/>
  <c r="P614" i="40"/>
  <c r="R615" i="40"/>
  <c r="AA615" i="40"/>
  <c r="X616" i="40"/>
  <c r="W617" i="40"/>
  <c r="U619" i="40"/>
  <c r="Q620" i="40"/>
  <c r="Y620" i="40"/>
  <c r="U621" i="40"/>
  <c r="Q622" i="40"/>
  <c r="Y622" i="40"/>
  <c r="U623" i="40"/>
  <c r="Q624" i="40"/>
  <c r="Y624" i="40"/>
  <c r="U625" i="40"/>
  <c r="Q626" i="40"/>
  <c r="Y626" i="40"/>
  <c r="U627" i="40"/>
  <c r="Q628" i="40"/>
  <c r="Y628" i="40"/>
  <c r="U629" i="40"/>
  <c r="Q630" i="40"/>
  <c r="Y630" i="40"/>
  <c r="U631" i="40"/>
  <c r="Q632" i="40"/>
  <c r="Y632" i="40"/>
  <c r="U633" i="40"/>
  <c r="Q634" i="40"/>
  <c r="Y634" i="40"/>
  <c r="U635" i="40"/>
  <c r="Q636" i="40"/>
  <c r="Y636" i="40"/>
  <c r="U637" i="40"/>
  <c r="Q638" i="40"/>
  <c r="Y638" i="40"/>
  <c r="U639" i="40"/>
  <c r="Q640" i="40"/>
  <c r="Y640" i="40"/>
  <c r="U641" i="40"/>
  <c r="Q642" i="40"/>
  <c r="Y642" i="40"/>
  <c r="U643" i="40"/>
  <c r="Q644" i="40"/>
  <c r="Y644" i="40"/>
  <c r="U645" i="40"/>
  <c r="Q646" i="40"/>
  <c r="Y646" i="40"/>
  <c r="V647" i="40"/>
  <c r="S648" i="40"/>
  <c r="AA648" i="40"/>
  <c r="P651" i="40"/>
  <c r="X651" i="40"/>
  <c r="T652" i="40"/>
  <c r="P653" i="40"/>
  <c r="X653" i="40"/>
  <c r="T654" i="40"/>
  <c r="P655" i="40"/>
  <c r="X655" i="40"/>
  <c r="T656" i="40"/>
  <c r="P657" i="40"/>
  <c r="X657" i="40"/>
  <c r="T658" i="40"/>
  <c r="P659" i="40"/>
  <c r="X659" i="40"/>
  <c r="T660" i="40"/>
  <c r="P661" i="40"/>
  <c r="X661" i="40"/>
  <c r="T662" i="40"/>
  <c r="P663" i="40"/>
  <c r="X663" i="40"/>
  <c r="T664" i="40"/>
  <c r="P665" i="40"/>
  <c r="X665" i="40"/>
  <c r="T666" i="40"/>
  <c r="P667" i="40"/>
  <c r="X667" i="40"/>
  <c r="T668" i="40"/>
  <c r="P669" i="40"/>
  <c r="X669" i="40"/>
  <c r="T670" i="40"/>
  <c r="P671" i="40"/>
  <c r="X671" i="40"/>
  <c r="T672" i="40"/>
  <c r="P673" i="40"/>
  <c r="X673" i="40"/>
  <c r="T674" i="40"/>
  <c r="P675" i="40"/>
  <c r="X675" i="40"/>
  <c r="T676" i="40"/>
  <c r="P677" i="40"/>
  <c r="X677" i="40"/>
  <c r="T678" i="40"/>
  <c r="P679" i="40"/>
  <c r="Y679" i="40"/>
  <c r="V680" i="40"/>
  <c r="T681" i="40"/>
  <c r="S683" i="40"/>
  <c r="AA683" i="40"/>
  <c r="W684" i="40"/>
  <c r="S685" i="40"/>
  <c r="AA685" i="40"/>
  <c r="W686" i="40"/>
  <c r="S687" i="40"/>
  <c r="AA687" i="40"/>
  <c r="W688" i="40"/>
  <c r="S689" i="40"/>
  <c r="AA689" i="40"/>
  <c r="W690" i="40"/>
  <c r="S691" i="40"/>
  <c r="AA691" i="40"/>
  <c r="W692" i="40"/>
  <c r="S693" i="40"/>
  <c r="AA693" i="40"/>
  <c r="W694" i="40"/>
  <c r="S695" i="40"/>
  <c r="AA695" i="40"/>
  <c r="W696" i="40"/>
  <c r="X323" i="40"/>
  <c r="AA371" i="40"/>
  <c r="X401" i="40"/>
  <c r="Z431" i="40"/>
  <c r="W454" i="40"/>
  <c r="Y466" i="40"/>
  <c r="U477" i="40"/>
  <c r="S488" i="40"/>
  <c r="T500" i="40"/>
  <c r="P511" i="40"/>
  <c r="S523" i="40"/>
  <c r="X528" i="40"/>
  <c r="T531" i="40"/>
  <c r="P534" i="40"/>
  <c r="X536" i="40"/>
  <c r="T539" i="40"/>
  <c r="P542" i="40"/>
  <c r="X544" i="40"/>
  <c r="T547" i="40"/>
  <c r="P550" i="40"/>
  <c r="Z552" i="40"/>
  <c r="R556" i="40"/>
  <c r="X557" i="40"/>
  <c r="W559" i="40"/>
  <c r="V561" i="40"/>
  <c r="P563" i="40"/>
  <c r="AA564" i="40"/>
  <c r="Z566" i="40"/>
  <c r="T568" i="40"/>
  <c r="S570" i="40"/>
  <c r="R572" i="40"/>
  <c r="X573" i="40"/>
  <c r="W575" i="40"/>
  <c r="V577" i="40"/>
  <c r="P579" i="40"/>
  <c r="AA580" i="40"/>
  <c r="Z582" i="40"/>
  <c r="U584" i="40"/>
  <c r="Y587" i="40"/>
  <c r="X589" i="40"/>
  <c r="R591" i="40"/>
  <c r="Q593" i="40"/>
  <c r="P595" i="40"/>
  <c r="V596" i="40"/>
  <c r="U598" i="40"/>
  <c r="T600" i="40"/>
  <c r="Z601" i="40"/>
  <c r="Y603" i="40"/>
  <c r="X605" i="40"/>
  <c r="R607" i="40"/>
  <c r="Q609" i="40"/>
  <c r="P611" i="40"/>
  <c r="T612" i="40"/>
  <c r="T613" i="40"/>
  <c r="U614" i="40"/>
  <c r="V615" i="40"/>
  <c r="S616" i="40"/>
  <c r="AA616" i="40"/>
  <c r="P619" i="40"/>
  <c r="X619" i="40"/>
  <c r="T620" i="40"/>
  <c r="P621" i="40"/>
  <c r="X621" i="40"/>
  <c r="T622" i="40"/>
  <c r="P623" i="40"/>
  <c r="X623" i="40"/>
  <c r="T624" i="40"/>
  <c r="P625" i="40"/>
  <c r="X625" i="40"/>
  <c r="T626" i="40"/>
  <c r="P627" i="40"/>
  <c r="X627" i="40"/>
  <c r="T628" i="40"/>
  <c r="P629" i="40"/>
  <c r="X629" i="40"/>
  <c r="T630" i="40"/>
  <c r="P631" i="40"/>
  <c r="X631" i="40"/>
  <c r="T632" i="40"/>
  <c r="P633" i="40"/>
  <c r="X633" i="40"/>
  <c r="T634" i="40"/>
  <c r="P635" i="40"/>
  <c r="X635" i="40"/>
  <c r="T636" i="40"/>
  <c r="P637" i="40"/>
  <c r="X637" i="40"/>
  <c r="T638" i="40"/>
  <c r="P639" i="40"/>
  <c r="X639" i="40"/>
  <c r="T640" i="40"/>
  <c r="P641" i="40"/>
  <c r="X641" i="40"/>
  <c r="T642" i="40"/>
  <c r="P643" i="40"/>
  <c r="X643" i="40"/>
  <c r="T644" i="40"/>
  <c r="P645" i="40"/>
  <c r="X645" i="40"/>
  <c r="T646" i="40"/>
  <c r="P647" i="40"/>
  <c r="Y647" i="40"/>
  <c r="V648" i="40"/>
  <c r="T649" i="40"/>
  <c r="S651" i="40"/>
  <c r="AA651" i="40"/>
  <c r="W652" i="40"/>
  <c r="S653" i="40"/>
  <c r="AA653" i="40"/>
  <c r="W654" i="40"/>
  <c r="S655" i="40"/>
  <c r="AA655" i="40"/>
  <c r="W656" i="40"/>
  <c r="S657" i="40"/>
  <c r="AA657" i="40"/>
  <c r="W658" i="40"/>
  <c r="S659" i="40"/>
  <c r="AA659" i="40"/>
  <c r="W660" i="40"/>
  <c r="S661" i="40"/>
  <c r="AA661" i="40"/>
  <c r="W662" i="40"/>
  <c r="S663" i="40"/>
  <c r="AA663" i="40"/>
  <c r="W664" i="40"/>
  <c r="S665" i="40"/>
  <c r="AA665" i="40"/>
  <c r="W666" i="40"/>
  <c r="S667" i="40"/>
  <c r="AA667" i="40"/>
  <c r="W668" i="40"/>
  <c r="S669" i="40"/>
  <c r="AA669" i="40"/>
  <c r="W670" i="40"/>
  <c r="S671" i="40"/>
  <c r="AA671" i="40"/>
  <c r="W672" i="40"/>
  <c r="S673" i="40"/>
  <c r="AA673" i="40"/>
  <c r="W674" i="40"/>
  <c r="S675" i="40"/>
  <c r="AA675" i="40"/>
  <c r="W676" i="40"/>
  <c r="S677" i="40"/>
  <c r="AA677" i="40"/>
  <c r="W678" i="40"/>
  <c r="T679" i="40"/>
  <c r="P680" i="40"/>
  <c r="Y680" i="40"/>
  <c r="Y681" i="40"/>
  <c r="V683" i="40"/>
  <c r="R684" i="40"/>
  <c r="Z684" i="40"/>
  <c r="V685" i="40"/>
  <c r="R686" i="40"/>
  <c r="Z686" i="40"/>
  <c r="V687" i="40"/>
  <c r="R688" i="40"/>
  <c r="Z688" i="40"/>
  <c r="V689" i="40"/>
  <c r="R690" i="40"/>
  <c r="Z690" i="40"/>
  <c r="V691" i="40"/>
  <c r="R692" i="40"/>
  <c r="Z692" i="40"/>
  <c r="V693" i="40"/>
  <c r="R694" i="40"/>
  <c r="Z694" i="40"/>
  <c r="V695" i="40"/>
  <c r="R696" i="40"/>
  <c r="Z696" i="40"/>
  <c r="Y364" i="40"/>
  <c r="R464" i="40"/>
  <c r="U508" i="40"/>
  <c r="U533" i="40"/>
  <c r="Q544" i="40"/>
  <c r="X555" i="40"/>
  <c r="AA562" i="40"/>
  <c r="R570" i="40"/>
  <c r="P577" i="40"/>
  <c r="T584" i="40"/>
  <c r="P593" i="40"/>
  <c r="Z599" i="40"/>
  <c r="Q607" i="40"/>
  <c r="R613" i="40"/>
  <c r="Z616" i="40"/>
  <c r="AA620" i="40"/>
  <c r="W623" i="40"/>
  <c r="S626" i="40"/>
  <c r="AA628" i="40"/>
  <c r="W631" i="40"/>
  <c r="S634" i="40"/>
  <c r="AA636" i="40"/>
  <c r="W639" i="40"/>
  <c r="S642" i="40"/>
  <c r="AA644" i="40"/>
  <c r="X647" i="40"/>
  <c r="Z651" i="40"/>
  <c r="V654" i="40"/>
  <c r="R657" i="40"/>
  <c r="Z659" i="40"/>
  <c r="V662" i="40"/>
  <c r="R665" i="40"/>
  <c r="Z667" i="40"/>
  <c r="V670" i="40"/>
  <c r="R673" i="40"/>
  <c r="Z675" i="40"/>
  <c r="V678" i="40"/>
  <c r="Z680" i="40"/>
  <c r="Q684" i="40"/>
  <c r="Z685" i="40"/>
  <c r="R687" i="40"/>
  <c r="V688" i="40"/>
  <c r="Z689" i="40"/>
  <c r="R691" i="40"/>
  <c r="V692" i="40"/>
  <c r="Z693" i="40"/>
  <c r="Q695" i="40"/>
  <c r="Q696" i="40"/>
  <c r="R697" i="40"/>
  <c r="Z697" i="40"/>
  <c r="V698" i="40"/>
  <c r="R699" i="40"/>
  <c r="Z699" i="40"/>
  <c r="V700" i="40"/>
  <c r="R701" i="40"/>
  <c r="Z701" i="40"/>
  <c r="V702" i="40"/>
  <c r="R703" i="40"/>
  <c r="Z703" i="40"/>
  <c r="V704" i="40"/>
  <c r="R705" i="40"/>
  <c r="Z705" i="40"/>
  <c r="V706" i="40"/>
  <c r="R707" i="40"/>
  <c r="Z707" i="40"/>
  <c r="V708" i="40"/>
  <c r="R709" i="40"/>
  <c r="Z709" i="40"/>
  <c r="V710" i="40"/>
  <c r="R711" i="40"/>
  <c r="Z711" i="40"/>
  <c r="W712" i="40"/>
  <c r="V713" i="40"/>
  <c r="T715" i="40"/>
  <c r="P716" i="40"/>
  <c r="X716" i="40"/>
  <c r="T717" i="40"/>
  <c r="P718" i="40"/>
  <c r="X718" i="40"/>
  <c r="T719" i="40"/>
  <c r="P720" i="40"/>
  <c r="X720" i="40"/>
  <c r="T721" i="40"/>
  <c r="P722" i="40"/>
  <c r="X722" i="40"/>
  <c r="T723" i="40"/>
  <c r="P724" i="40"/>
  <c r="X724" i="40"/>
  <c r="T725" i="40"/>
  <c r="P726" i="40"/>
  <c r="X726" i="40"/>
  <c r="T727" i="40"/>
  <c r="P728" i="40"/>
  <c r="X728" i="40"/>
  <c r="T729" i="40"/>
  <c r="P730" i="40"/>
  <c r="X730" i="40"/>
  <c r="T731" i="40"/>
  <c r="P732" i="40"/>
  <c r="X732" i="40"/>
  <c r="T733" i="40"/>
  <c r="P734" i="40"/>
  <c r="X734" i="40"/>
  <c r="T735" i="40"/>
  <c r="P736" i="40"/>
  <c r="X736" i="40"/>
  <c r="T737" i="40"/>
  <c r="P738" i="40"/>
  <c r="X738" i="40"/>
  <c r="T739" i="40"/>
  <c r="P740" i="40"/>
  <c r="X740" i="40"/>
  <c r="T741" i="40"/>
  <c r="P742" i="40"/>
  <c r="X742" i="40"/>
  <c r="U743" i="40"/>
  <c r="R744" i="40"/>
  <c r="Z744" i="40"/>
  <c r="AA745" i="40"/>
  <c r="W747" i="40"/>
  <c r="S748" i="40"/>
  <c r="AA748" i="40"/>
  <c r="W749" i="40"/>
  <c r="S750" i="40"/>
  <c r="AA750" i="40"/>
  <c r="W751" i="40"/>
  <c r="S752" i="40"/>
  <c r="AA752" i="40"/>
  <c r="W753" i="40"/>
  <c r="S754" i="40"/>
  <c r="AA754" i="40"/>
  <c r="W755" i="40"/>
  <c r="S756" i="40"/>
  <c r="AA756" i="40"/>
  <c r="W757" i="40"/>
  <c r="S758" i="40"/>
  <c r="AA758" i="40"/>
  <c r="W759" i="40"/>
  <c r="S760" i="40"/>
  <c r="AA760" i="40"/>
  <c r="W761" i="40"/>
  <c r="S762" i="40"/>
  <c r="AA762" i="40"/>
  <c r="W763" i="40"/>
  <c r="S764" i="40"/>
  <c r="AA764" i="40"/>
  <c r="W765" i="40"/>
  <c r="S766" i="40"/>
  <c r="AA766" i="40"/>
  <c r="W767" i="40"/>
  <c r="S768" i="40"/>
  <c r="AA768" i="40"/>
  <c r="W769" i="40"/>
  <c r="S770" i="40"/>
  <c r="AA770" i="40"/>
  <c r="W771" i="40"/>
  <c r="S772" i="40"/>
  <c r="AA772" i="40"/>
  <c r="W773" i="40"/>
  <c r="S774" i="40"/>
  <c r="AA774" i="40"/>
  <c r="X775" i="40"/>
  <c r="U776" i="40"/>
  <c r="R777" i="40"/>
  <c r="R779" i="40"/>
  <c r="Z779" i="40"/>
  <c r="V780" i="40"/>
  <c r="R781" i="40"/>
  <c r="Z781" i="40"/>
  <c r="V782" i="40"/>
  <c r="Y393" i="40"/>
  <c r="Y474" i="40"/>
  <c r="P519" i="40"/>
  <c r="P536" i="40"/>
  <c r="X546" i="40"/>
  <c r="V557" i="40"/>
  <c r="T564" i="40"/>
  <c r="W571" i="40"/>
  <c r="Z578" i="40"/>
  <c r="R587" i="40"/>
  <c r="U594" i="40"/>
  <c r="X601" i="40"/>
  <c r="V608" i="40"/>
  <c r="S614" i="40"/>
  <c r="Y617" i="40"/>
  <c r="V621" i="40"/>
  <c r="R624" i="40"/>
  <c r="Z626" i="40"/>
  <c r="V629" i="40"/>
  <c r="R632" i="40"/>
  <c r="Z634" i="40"/>
  <c r="V637" i="40"/>
  <c r="R640" i="40"/>
  <c r="Z642" i="40"/>
  <c r="V645" i="40"/>
  <c r="T648" i="40"/>
  <c r="U652" i="40"/>
  <c r="Q655" i="40"/>
  <c r="Y657" i="40"/>
  <c r="U660" i="40"/>
  <c r="Q663" i="40"/>
  <c r="Y665" i="40"/>
  <c r="U668" i="40"/>
  <c r="Q671" i="40"/>
  <c r="Y673" i="40"/>
  <c r="U676" i="40"/>
  <c r="R679" i="40"/>
  <c r="V681" i="40"/>
  <c r="S684" i="40"/>
  <c r="P686" i="40"/>
  <c r="T687" i="40"/>
  <c r="X688" i="40"/>
  <c r="P690" i="40"/>
  <c r="T691" i="40"/>
  <c r="X692" i="40"/>
  <c r="P694" i="40"/>
  <c r="R695" i="40"/>
  <c r="S696" i="40"/>
  <c r="S697" i="40"/>
  <c r="AA697" i="40"/>
  <c r="W698" i="40"/>
  <c r="S699" i="40"/>
  <c r="AA699" i="40"/>
  <c r="W700" i="40"/>
  <c r="S701" i="40"/>
  <c r="AA701" i="40"/>
  <c r="W702" i="40"/>
  <c r="S703" i="40"/>
  <c r="AA703" i="40"/>
  <c r="W704" i="40"/>
  <c r="S705" i="40"/>
  <c r="AA705" i="40"/>
  <c r="W706" i="40"/>
  <c r="S707" i="40"/>
  <c r="AA707" i="40"/>
  <c r="W708" i="40"/>
  <c r="S709" i="40"/>
  <c r="AA709" i="40"/>
  <c r="W710" i="40"/>
  <c r="S711" i="40"/>
  <c r="AA711" i="40"/>
  <c r="X712" i="40"/>
  <c r="W713" i="40"/>
  <c r="U715" i="40"/>
  <c r="Q716" i="40"/>
  <c r="Y716" i="40"/>
  <c r="U717" i="40"/>
  <c r="Q718" i="40"/>
  <c r="Y718" i="40"/>
  <c r="U719" i="40"/>
  <c r="Q720" i="40"/>
  <c r="Y720" i="40"/>
  <c r="U721" i="40"/>
  <c r="Q722" i="40"/>
  <c r="Y722" i="40"/>
  <c r="U723" i="40"/>
  <c r="Q724" i="40"/>
  <c r="Y724" i="40"/>
  <c r="U725" i="40"/>
  <c r="Q726" i="40"/>
  <c r="Y726" i="40"/>
  <c r="U727" i="40"/>
  <c r="Q728" i="40"/>
  <c r="Y728" i="40"/>
  <c r="U729" i="40"/>
  <c r="Q730" i="40"/>
  <c r="Y730" i="40"/>
  <c r="U731" i="40"/>
  <c r="Q732" i="40"/>
  <c r="Y732" i="40"/>
  <c r="U733" i="40"/>
  <c r="Q734" i="40"/>
  <c r="Y734" i="40"/>
  <c r="U735" i="40"/>
  <c r="Q736" i="40"/>
  <c r="Y736" i="40"/>
  <c r="U737" i="40"/>
  <c r="Q738" i="40"/>
  <c r="Y738" i="40"/>
  <c r="U739" i="40"/>
  <c r="Q740" i="40"/>
  <c r="Y740" i="40"/>
  <c r="U741" i="40"/>
  <c r="Q742" i="40"/>
  <c r="Y742" i="40"/>
  <c r="V743" i="40"/>
  <c r="S744" i="40"/>
  <c r="AA744" i="40"/>
  <c r="P747" i="40"/>
  <c r="X747" i="40"/>
  <c r="T748" i="40"/>
  <c r="P749" i="40"/>
  <c r="X749" i="40"/>
  <c r="T750" i="40"/>
  <c r="P751" i="40"/>
  <c r="X751" i="40"/>
  <c r="T752" i="40"/>
  <c r="P753" i="40"/>
  <c r="X753" i="40"/>
  <c r="T754" i="40"/>
  <c r="P755" i="40"/>
  <c r="X755" i="40"/>
  <c r="T756" i="40"/>
  <c r="P757" i="40"/>
  <c r="X757" i="40"/>
  <c r="T758" i="40"/>
  <c r="P759" i="40"/>
  <c r="X759" i="40"/>
  <c r="T760" i="40"/>
  <c r="P761" i="40"/>
  <c r="X761" i="40"/>
  <c r="T762" i="40"/>
  <c r="P763" i="40"/>
  <c r="X763" i="40"/>
  <c r="T764" i="40"/>
  <c r="P765" i="40"/>
  <c r="X765" i="40"/>
  <c r="T766" i="40"/>
  <c r="P767" i="40"/>
  <c r="X767" i="40"/>
  <c r="T768" i="40"/>
  <c r="P769" i="40"/>
  <c r="X769" i="40"/>
  <c r="T770" i="40"/>
  <c r="P771" i="40"/>
  <c r="X771" i="40"/>
  <c r="T772" i="40"/>
  <c r="P773" i="40"/>
  <c r="X773" i="40"/>
  <c r="T774" i="40"/>
  <c r="P775" i="40"/>
  <c r="Y775" i="40"/>
  <c r="V776" i="40"/>
  <c r="T777" i="40"/>
  <c r="S779" i="40"/>
  <c r="AA779" i="40"/>
  <c r="W780" i="40"/>
  <c r="S781" i="40"/>
  <c r="AA781" i="40"/>
  <c r="W782" i="40"/>
  <c r="S783" i="40"/>
  <c r="AA393" i="40"/>
  <c r="Z474" i="40"/>
  <c r="R519" i="40"/>
  <c r="Q536" i="40"/>
  <c r="Y546" i="40"/>
  <c r="W557" i="40"/>
  <c r="Z564" i="40"/>
  <c r="X571" i="40"/>
  <c r="AA578" i="40"/>
  <c r="X587" i="40"/>
  <c r="V594" i="40"/>
  <c r="Y601" i="40"/>
  <c r="P609" i="40"/>
  <c r="T614" i="40"/>
  <c r="AA617" i="40"/>
  <c r="W621" i="40"/>
  <c r="S624" i="40"/>
  <c r="AA626" i="40"/>
  <c r="W629" i="40"/>
  <c r="S632" i="40"/>
  <c r="AA634" i="40"/>
  <c r="W637" i="40"/>
  <c r="S640" i="40"/>
  <c r="AA642" i="40"/>
  <c r="W645" i="40"/>
  <c r="U648" i="40"/>
  <c r="V652" i="40"/>
  <c r="R655" i="40"/>
  <c r="Z657" i="40"/>
  <c r="V660" i="40"/>
  <c r="R663" i="40"/>
  <c r="Z665" i="40"/>
  <c r="V668" i="40"/>
  <c r="R671" i="40"/>
  <c r="Z673" i="40"/>
  <c r="V676" i="40"/>
  <c r="S679" i="40"/>
  <c r="W681" i="40"/>
  <c r="X684" i="40"/>
  <c r="Q686" i="40"/>
  <c r="U687" i="40"/>
  <c r="Y688" i="40"/>
  <c r="Q690" i="40"/>
  <c r="U691" i="40"/>
  <c r="Y692" i="40"/>
  <c r="Q694" i="40"/>
  <c r="T695" i="40"/>
  <c r="U696" i="40"/>
  <c r="T697" i="40"/>
  <c r="P698" i="40"/>
  <c r="X698" i="40"/>
  <c r="T699" i="40"/>
  <c r="P700" i="40"/>
  <c r="X700" i="40"/>
  <c r="T701" i="40"/>
  <c r="P702" i="40"/>
  <c r="X702" i="40"/>
  <c r="T703" i="40"/>
  <c r="P704" i="40"/>
  <c r="X704" i="40"/>
  <c r="T705" i="40"/>
  <c r="P706" i="40"/>
  <c r="X706" i="40"/>
  <c r="T707" i="40"/>
  <c r="P708" i="40"/>
  <c r="X708" i="40"/>
  <c r="T709" i="40"/>
  <c r="P710" i="40"/>
  <c r="X710" i="40"/>
  <c r="T711" i="40"/>
  <c r="P712" i="40"/>
  <c r="Y712" i="40"/>
  <c r="Y713" i="40"/>
  <c r="V715" i="40"/>
  <c r="R716" i="40"/>
  <c r="Z716" i="40"/>
  <c r="V717" i="40"/>
  <c r="R718" i="40"/>
  <c r="Z718" i="40"/>
  <c r="V719" i="40"/>
  <c r="R720" i="40"/>
  <c r="Z720" i="40"/>
  <c r="V721" i="40"/>
  <c r="R722" i="40"/>
  <c r="Z722" i="40"/>
  <c r="V723" i="40"/>
  <c r="R724" i="40"/>
  <c r="Z724" i="40"/>
  <c r="V725" i="40"/>
  <c r="R726" i="40"/>
  <c r="Z726" i="40"/>
  <c r="V727" i="40"/>
  <c r="R728" i="40"/>
  <c r="Z728" i="40"/>
  <c r="V729" i="40"/>
  <c r="R730" i="40"/>
  <c r="Z730" i="40"/>
  <c r="V731" i="40"/>
  <c r="R732" i="40"/>
  <c r="Z732" i="40"/>
  <c r="V733" i="40"/>
  <c r="R734" i="40"/>
  <c r="Z734" i="40"/>
  <c r="V735" i="40"/>
  <c r="R736" i="40"/>
  <c r="Z736" i="40"/>
  <c r="V737" i="40"/>
  <c r="R738" i="40"/>
  <c r="Z738" i="40"/>
  <c r="V739" i="40"/>
  <c r="R740" i="40"/>
  <c r="Z740" i="40"/>
  <c r="V741" i="40"/>
  <c r="R742" i="40"/>
  <c r="Z742" i="40"/>
  <c r="W743" i="40"/>
  <c r="T744" i="40"/>
  <c r="P745" i="40"/>
  <c r="Q747" i="40"/>
  <c r="Y747" i="40"/>
  <c r="U748" i="40"/>
  <c r="Q749" i="40"/>
  <c r="Y749" i="40"/>
  <c r="U750" i="40"/>
  <c r="Q751" i="40"/>
  <c r="Y751" i="40"/>
  <c r="U752" i="40"/>
  <c r="Q753" i="40"/>
  <c r="Y753" i="40"/>
  <c r="U754" i="40"/>
  <c r="Q755" i="40"/>
  <c r="Y755" i="40"/>
  <c r="U756" i="40"/>
  <c r="Q757" i="40"/>
  <c r="Y757" i="40"/>
  <c r="U758" i="40"/>
  <c r="Q759" i="40"/>
  <c r="Y759" i="40"/>
  <c r="U760" i="40"/>
  <c r="Q761" i="40"/>
  <c r="Y761" i="40"/>
  <c r="U762" i="40"/>
  <c r="Q763" i="40"/>
  <c r="Y763" i="40"/>
  <c r="U764" i="40"/>
  <c r="Q765" i="40"/>
  <c r="Y765" i="40"/>
  <c r="U766" i="40"/>
  <c r="Q767" i="40"/>
  <c r="Y767" i="40"/>
  <c r="U768" i="40"/>
  <c r="Q769" i="40"/>
  <c r="Y769" i="40"/>
  <c r="U770" i="40"/>
  <c r="Q771" i="40"/>
  <c r="Y771" i="40"/>
  <c r="U772" i="40"/>
  <c r="Q773" i="40"/>
  <c r="Y773" i="40"/>
  <c r="U774" i="40"/>
  <c r="R775" i="40"/>
  <c r="Z775" i="40"/>
  <c r="W776" i="40"/>
  <c r="V777" i="40"/>
  <c r="T779" i="40"/>
  <c r="P780" i="40"/>
  <c r="X780" i="40"/>
  <c r="T781" i="40"/>
  <c r="P782" i="40"/>
  <c r="X782" i="40"/>
  <c r="P423" i="40"/>
  <c r="U485" i="40"/>
  <c r="P528" i="40"/>
  <c r="X538" i="40"/>
  <c r="T549" i="40"/>
  <c r="P559" i="40"/>
  <c r="S566" i="40"/>
  <c r="V573" i="40"/>
  <c r="T580" i="40"/>
  <c r="Q589" i="40"/>
  <c r="T596" i="40"/>
  <c r="R603" i="40"/>
  <c r="U610" i="40"/>
  <c r="S615" i="40"/>
  <c r="V619" i="40"/>
  <c r="R622" i="40"/>
  <c r="Z624" i="40"/>
  <c r="V627" i="40"/>
  <c r="R630" i="40"/>
  <c r="Z632" i="40"/>
  <c r="V635" i="40"/>
  <c r="R638" i="40"/>
  <c r="Z640" i="40"/>
  <c r="V643" i="40"/>
  <c r="R646" i="40"/>
  <c r="P649" i="40"/>
  <c r="Q653" i="40"/>
  <c r="Y655" i="40"/>
  <c r="U658" i="40"/>
  <c r="Q661" i="40"/>
  <c r="Y663" i="40"/>
  <c r="U666" i="40"/>
  <c r="Q669" i="40"/>
  <c r="Y671" i="40"/>
  <c r="U674" i="40"/>
  <c r="Q677" i="40"/>
  <c r="Z679" i="40"/>
  <c r="AA681" i="40"/>
  <c r="Y684" i="40"/>
  <c r="S686" i="40"/>
  <c r="W687" i="40"/>
  <c r="AA688" i="40"/>
  <c r="S690" i="40"/>
  <c r="W691" i="40"/>
  <c r="AA692" i="40"/>
  <c r="S694" i="40"/>
  <c r="U695" i="40"/>
  <c r="V696" i="40"/>
  <c r="U697" i="40"/>
  <c r="Q698" i="40"/>
  <c r="Y698" i="40"/>
  <c r="U699" i="40"/>
  <c r="Q700" i="40"/>
  <c r="Y700" i="40"/>
  <c r="U701" i="40"/>
  <c r="Q702" i="40"/>
  <c r="Y702" i="40"/>
  <c r="U703" i="40"/>
  <c r="Q704" i="40"/>
  <c r="Y704" i="40"/>
  <c r="U705" i="40"/>
  <c r="Q706" i="40"/>
  <c r="Y706" i="40"/>
  <c r="U707" i="40"/>
  <c r="Q708" i="40"/>
  <c r="Y708" i="40"/>
  <c r="U709" i="40"/>
  <c r="Q710" i="40"/>
  <c r="Y710" i="40"/>
  <c r="U711" i="40"/>
  <c r="R712" i="40"/>
  <c r="Z712" i="40"/>
  <c r="AA713" i="40"/>
  <c r="W715" i="40"/>
  <c r="S716" i="40"/>
  <c r="AA716" i="40"/>
  <c r="W717" i="40"/>
  <c r="S718" i="40"/>
  <c r="AA718" i="40"/>
  <c r="W719" i="40"/>
  <c r="S720" i="40"/>
  <c r="AA720" i="40"/>
  <c r="W721" i="40"/>
  <c r="S722" i="40"/>
  <c r="AA722" i="40"/>
  <c r="W723" i="40"/>
  <c r="S724" i="40"/>
  <c r="AA724" i="40"/>
  <c r="W725" i="40"/>
  <c r="S726" i="40"/>
  <c r="AA726" i="40"/>
  <c r="W727" i="40"/>
  <c r="S728" i="40"/>
  <c r="AA728" i="40"/>
  <c r="W729" i="40"/>
  <c r="S730" i="40"/>
  <c r="AA730" i="40"/>
  <c r="W731" i="40"/>
  <c r="S732" i="40"/>
  <c r="AA732" i="40"/>
  <c r="W733" i="40"/>
  <c r="S734" i="40"/>
  <c r="AA734" i="40"/>
  <c r="W735" i="40"/>
  <c r="S736" i="40"/>
  <c r="AA736" i="40"/>
  <c r="W737" i="40"/>
  <c r="S738" i="40"/>
  <c r="AA738" i="40"/>
  <c r="W739" i="40"/>
  <c r="S740" i="40"/>
  <c r="AA740" i="40"/>
  <c r="W741" i="40"/>
  <c r="S742" i="40"/>
  <c r="AA742" i="40"/>
  <c r="X743" i="40"/>
  <c r="U744" i="40"/>
  <c r="R745" i="40"/>
  <c r="R747" i="40"/>
  <c r="Z747" i="40"/>
  <c r="V748" i="40"/>
  <c r="R749" i="40"/>
  <c r="Z749" i="40"/>
  <c r="V750" i="40"/>
  <c r="R751" i="40"/>
  <c r="Z751" i="40"/>
  <c r="V752" i="40"/>
  <c r="R753" i="40"/>
  <c r="Z753" i="40"/>
  <c r="V754" i="40"/>
  <c r="R755" i="40"/>
  <c r="Z755" i="40"/>
  <c r="V756" i="40"/>
  <c r="R757" i="40"/>
  <c r="Z757" i="40"/>
  <c r="V758" i="40"/>
  <c r="R759" i="40"/>
  <c r="Z759" i="40"/>
  <c r="V760" i="40"/>
  <c r="R761" i="40"/>
  <c r="Z761" i="40"/>
  <c r="V762" i="40"/>
  <c r="R763" i="40"/>
  <c r="Z763" i="40"/>
  <c r="V764" i="40"/>
  <c r="R765" i="40"/>
  <c r="Z765" i="40"/>
  <c r="V766" i="40"/>
  <c r="R767" i="40"/>
  <c r="Z767" i="40"/>
  <c r="V768" i="40"/>
  <c r="R769" i="40"/>
  <c r="Z769" i="40"/>
  <c r="V770" i="40"/>
  <c r="R771" i="40"/>
  <c r="Z771" i="40"/>
  <c r="V772" i="40"/>
  <c r="R773" i="40"/>
  <c r="Z773" i="40"/>
  <c r="V774" i="40"/>
  <c r="S775" i="40"/>
  <c r="AA775" i="40"/>
  <c r="X776" i="40"/>
  <c r="W777" i="40"/>
  <c r="U779" i="40"/>
  <c r="Q780" i="40"/>
  <c r="Y780" i="40"/>
  <c r="U781" i="40"/>
  <c r="Q782" i="40"/>
  <c r="Y782" i="40"/>
  <c r="W423" i="40"/>
  <c r="V485" i="40"/>
  <c r="Q528" i="40"/>
  <c r="Y538" i="40"/>
  <c r="U549" i="40"/>
  <c r="V559" i="40"/>
  <c r="T566" i="40"/>
  <c r="W573" i="40"/>
  <c r="Z580" i="40"/>
  <c r="R589" i="40"/>
  <c r="U596" i="40"/>
  <c r="X603" i="40"/>
  <c r="V610" i="40"/>
  <c r="U615" i="40"/>
  <c r="W619" i="40"/>
  <c r="S622" i="40"/>
  <c r="AA624" i="40"/>
  <c r="W627" i="40"/>
  <c r="S630" i="40"/>
  <c r="AA632" i="40"/>
  <c r="W635" i="40"/>
  <c r="S638" i="40"/>
  <c r="AA640" i="40"/>
  <c r="W643" i="40"/>
  <c r="S646" i="40"/>
  <c r="R649" i="40"/>
  <c r="R653" i="40"/>
  <c r="Z655" i="40"/>
  <c r="V658" i="40"/>
  <c r="R661" i="40"/>
  <c r="Z663" i="40"/>
  <c r="V666" i="40"/>
  <c r="R669" i="40"/>
  <c r="Z671" i="40"/>
  <c r="V674" i="40"/>
  <c r="R677" i="40"/>
  <c r="AA679" i="40"/>
  <c r="T683" i="40"/>
  <c r="AA684" i="40"/>
  <c r="V686" i="40"/>
  <c r="Z687" i="40"/>
  <c r="R689" i="40"/>
  <c r="V690" i="40"/>
  <c r="Z691" i="40"/>
  <c r="R693" i="40"/>
  <c r="V694" i="40"/>
  <c r="W695" i="40"/>
  <c r="X696" i="40"/>
  <c r="V697" i="40"/>
  <c r="R698" i="40"/>
  <c r="Z698" i="40"/>
  <c r="V699" i="40"/>
  <c r="R700" i="40"/>
  <c r="Z700" i="40"/>
  <c r="V701" i="40"/>
  <c r="R702" i="40"/>
  <c r="Z702" i="40"/>
  <c r="V703" i="40"/>
  <c r="R704" i="40"/>
  <c r="Z704" i="40"/>
  <c r="V705" i="40"/>
  <c r="R706" i="40"/>
  <c r="Z706" i="40"/>
  <c r="V707" i="40"/>
  <c r="R708" i="40"/>
  <c r="Z708" i="40"/>
  <c r="V709" i="40"/>
  <c r="R710" i="40"/>
  <c r="Z710" i="40"/>
  <c r="V711" i="40"/>
  <c r="S712" i="40"/>
  <c r="AA712" i="40"/>
  <c r="P715" i="40"/>
  <c r="X715" i="40"/>
  <c r="T716" i="40"/>
  <c r="P717" i="40"/>
  <c r="X717" i="40"/>
  <c r="T718" i="40"/>
  <c r="P719" i="40"/>
  <c r="X719" i="40"/>
  <c r="T720" i="40"/>
  <c r="P721" i="40"/>
  <c r="X721" i="40"/>
  <c r="T722" i="40"/>
  <c r="P723" i="40"/>
  <c r="X723" i="40"/>
  <c r="T724" i="40"/>
  <c r="P725" i="40"/>
  <c r="X725" i="40"/>
  <c r="T726" i="40"/>
  <c r="P727" i="40"/>
  <c r="X727" i="40"/>
  <c r="T728" i="40"/>
  <c r="P729" i="40"/>
  <c r="X729" i="40"/>
  <c r="T730" i="40"/>
  <c r="P731" i="40"/>
  <c r="X731" i="40"/>
  <c r="T732" i="40"/>
  <c r="P733" i="40"/>
  <c r="X733" i="40"/>
  <c r="T734" i="40"/>
  <c r="P735" i="40"/>
  <c r="X735" i="40"/>
  <c r="T736" i="40"/>
  <c r="P737" i="40"/>
  <c r="X737" i="40"/>
  <c r="T738" i="40"/>
  <c r="P739" i="40"/>
  <c r="X739" i="40"/>
  <c r="T740" i="40"/>
  <c r="P741" i="40"/>
  <c r="X741" i="40"/>
  <c r="T742" i="40"/>
  <c r="P743" i="40"/>
  <c r="Y743" i="40"/>
  <c r="V744" i="40"/>
  <c r="T745" i="40"/>
  <c r="S747" i="40"/>
  <c r="AA747" i="40"/>
  <c r="W748" i="40"/>
  <c r="S749" i="40"/>
  <c r="AA749" i="40"/>
  <c r="W750" i="40"/>
  <c r="S751" i="40"/>
  <c r="AA751" i="40"/>
  <c r="W752" i="40"/>
  <c r="S753" i="40"/>
  <c r="AA753" i="40"/>
  <c r="W754" i="40"/>
  <c r="S755" i="40"/>
  <c r="AA755" i="40"/>
  <c r="W756" i="40"/>
  <c r="S757" i="40"/>
  <c r="AA757" i="40"/>
  <c r="W758" i="40"/>
  <c r="S759" i="40"/>
  <c r="AA759" i="40"/>
  <c r="W760" i="40"/>
  <c r="S761" i="40"/>
  <c r="AA761" i="40"/>
  <c r="W762" i="40"/>
  <c r="S763" i="40"/>
  <c r="X364" i="40"/>
  <c r="Q464" i="40"/>
  <c r="T508" i="40"/>
  <c r="T533" i="40"/>
  <c r="P544" i="40"/>
  <c r="W555" i="40"/>
  <c r="Z562" i="40"/>
  <c r="X569" i="40"/>
  <c r="AA576" i="40"/>
  <c r="S584" i="40"/>
  <c r="V592" i="40"/>
  <c r="Y599" i="40"/>
  <c r="P607" i="40"/>
  <c r="Q613" i="40"/>
  <c r="Y616" i="40"/>
  <c r="Z620" i="40"/>
  <c r="V623" i="40"/>
  <c r="R626" i="40"/>
  <c r="Z628" i="40"/>
  <c r="V631" i="40"/>
  <c r="R634" i="40"/>
  <c r="Z636" i="40"/>
  <c r="V639" i="40"/>
  <c r="R642" i="40"/>
  <c r="Z644" i="40"/>
  <c r="W647" i="40"/>
  <c r="Y651" i="40"/>
  <c r="U654" i="40"/>
  <c r="Q657" i="40"/>
  <c r="Y659" i="40"/>
  <c r="U662" i="40"/>
  <c r="Q665" i="40"/>
  <c r="Y667" i="40"/>
  <c r="U670" i="40"/>
  <c r="Q673" i="40"/>
  <c r="Y675" i="40"/>
  <c r="U678" i="40"/>
  <c r="X680" i="40"/>
  <c r="P684" i="40"/>
  <c r="W685" i="40"/>
  <c r="AA686" i="40"/>
  <c r="S688" i="40"/>
  <c r="W689" i="40"/>
  <c r="AA690" i="40"/>
  <c r="S692" i="40"/>
  <c r="W693" i="40"/>
  <c r="AA694" i="40"/>
  <c r="P696" i="40"/>
  <c r="Q697" i="40"/>
  <c r="Y697" i="40"/>
  <c r="U698" i="40"/>
  <c r="Q699" i="40"/>
  <c r="Y699" i="40"/>
  <c r="U700" i="40"/>
  <c r="Q701" i="40"/>
  <c r="Y701" i="40"/>
  <c r="U702" i="40"/>
  <c r="Q703" i="40"/>
  <c r="Y703" i="40"/>
  <c r="U704" i="40"/>
  <c r="Q705" i="40"/>
  <c r="Y705" i="40"/>
  <c r="U706" i="40"/>
  <c r="Q707" i="40"/>
  <c r="Y707" i="40"/>
  <c r="U708" i="40"/>
  <c r="Q709" i="40"/>
  <c r="Y709" i="40"/>
  <c r="U710" i="40"/>
  <c r="Q711" i="40"/>
  <c r="Y711" i="40"/>
  <c r="V712" i="40"/>
  <c r="T713" i="40"/>
  <c r="S715" i="40"/>
  <c r="AA715" i="40"/>
  <c r="W716" i="40"/>
  <c r="S717" i="40"/>
  <c r="AA717" i="40"/>
  <c r="W718" i="40"/>
  <c r="S719" i="40"/>
  <c r="AA719" i="40"/>
  <c r="W720" i="40"/>
  <c r="S721" i="40"/>
  <c r="AA721" i="40"/>
  <c r="W722" i="40"/>
  <c r="S723" i="40"/>
  <c r="AA723" i="40"/>
  <c r="W724" i="40"/>
  <c r="S725" i="40"/>
  <c r="AA725" i="40"/>
  <c r="W726" i="40"/>
  <c r="S727" i="40"/>
  <c r="AA727" i="40"/>
  <c r="W728" i="40"/>
  <c r="S729" i="40"/>
  <c r="AA729" i="40"/>
  <c r="W730" i="40"/>
  <c r="S731" i="40"/>
  <c r="AA731" i="40"/>
  <c r="W732" i="40"/>
  <c r="S733" i="40"/>
  <c r="AA733" i="40"/>
  <c r="W734" i="40"/>
  <c r="S735" i="40"/>
  <c r="AA735" i="40"/>
  <c r="W736" i="40"/>
  <c r="S737" i="40"/>
  <c r="AA737" i="40"/>
  <c r="W738" i="40"/>
  <c r="S739" i="40"/>
  <c r="AA739" i="40"/>
  <c r="W740" i="40"/>
  <c r="S741" i="40"/>
  <c r="AA741" i="40"/>
  <c r="W742" i="40"/>
  <c r="T743" i="40"/>
  <c r="P744" i="40"/>
  <c r="Y744" i="40"/>
  <c r="Y745" i="40"/>
  <c r="V747" i="40"/>
  <c r="R748" i="40"/>
  <c r="Z748" i="40"/>
  <c r="V749" i="40"/>
  <c r="R750" i="40"/>
  <c r="Z750" i="40"/>
  <c r="V751" i="40"/>
  <c r="R752" i="40"/>
  <c r="Z752" i="40"/>
  <c r="V753" i="40"/>
  <c r="R754" i="40"/>
  <c r="Z754" i="40"/>
  <c r="V755" i="40"/>
  <c r="R756" i="40"/>
  <c r="Z756" i="40"/>
  <c r="V757" i="40"/>
  <c r="R758" i="40"/>
  <c r="Z758" i="40"/>
  <c r="V759" i="40"/>
  <c r="R760" i="40"/>
  <c r="Z760" i="40"/>
  <c r="V761" i="40"/>
  <c r="R762" i="40"/>
  <c r="Z762" i="40"/>
  <c r="V763" i="40"/>
  <c r="R764" i="40"/>
  <c r="Z764" i="40"/>
  <c r="V765" i="40"/>
  <c r="R766" i="40"/>
  <c r="Z766" i="40"/>
  <c r="V767" i="40"/>
  <c r="R768" i="40"/>
  <c r="Z768" i="40"/>
  <c r="V769" i="40"/>
  <c r="R770" i="40"/>
  <c r="Z770" i="40"/>
  <c r="V771" i="40"/>
  <c r="R772" i="40"/>
  <c r="Z772" i="40"/>
  <c r="V773" i="40"/>
  <c r="R774" i="40"/>
  <c r="Z774" i="40"/>
  <c r="W775" i="40"/>
  <c r="T776" i="40"/>
  <c r="P777" i="40"/>
  <c r="Q779" i="40"/>
  <c r="Y779" i="40"/>
  <c r="U780" i="40"/>
  <c r="Q781" i="40"/>
  <c r="Y781" i="40"/>
  <c r="U782" i="40"/>
  <c r="Q783" i="40"/>
  <c r="Y783" i="40"/>
  <c r="P452" i="40"/>
  <c r="S552" i="40"/>
  <c r="T582" i="40"/>
  <c r="S612" i="40"/>
  <c r="W625" i="40"/>
  <c r="S636" i="40"/>
  <c r="AA646" i="40"/>
  <c r="R659" i="40"/>
  <c r="Z669" i="40"/>
  <c r="W680" i="40"/>
  <c r="Q688" i="40"/>
  <c r="U693" i="40"/>
  <c r="X697" i="40"/>
  <c r="T700" i="40"/>
  <c r="P703" i="40"/>
  <c r="X705" i="40"/>
  <c r="T708" i="40"/>
  <c r="P711" i="40"/>
  <c r="R715" i="40"/>
  <c r="Z717" i="40"/>
  <c r="V720" i="40"/>
  <c r="R723" i="40"/>
  <c r="Z725" i="40"/>
  <c r="V728" i="40"/>
  <c r="R731" i="40"/>
  <c r="Z733" i="40"/>
  <c r="V736" i="40"/>
  <c r="R739" i="40"/>
  <c r="Z741" i="40"/>
  <c r="X744" i="40"/>
  <c r="Y748" i="40"/>
  <c r="U751" i="40"/>
  <c r="Q754" i="40"/>
  <c r="Y756" i="40"/>
  <c r="U759" i="40"/>
  <c r="Q762" i="40"/>
  <c r="W764" i="40"/>
  <c r="Q766" i="40"/>
  <c r="P768" i="40"/>
  <c r="AA769" i="40"/>
  <c r="U771" i="40"/>
  <c r="T773" i="40"/>
  <c r="T775" i="40"/>
  <c r="AA776" i="40"/>
  <c r="S780" i="40"/>
  <c r="R782" i="40"/>
  <c r="U783" i="40"/>
  <c r="R784" i="40"/>
  <c r="Z784" i="40"/>
  <c r="V785" i="40"/>
  <c r="R786" i="40"/>
  <c r="Z786" i="40"/>
  <c r="V787" i="40"/>
  <c r="R788" i="40"/>
  <c r="Z788" i="40"/>
  <c r="V789" i="40"/>
  <c r="R790" i="40"/>
  <c r="Z790" i="40"/>
  <c r="V791" i="40"/>
  <c r="R792" i="40"/>
  <c r="Z792" i="40"/>
  <c r="V793" i="40"/>
  <c r="R794" i="40"/>
  <c r="Z794" i="40"/>
  <c r="V795" i="40"/>
  <c r="R796" i="40"/>
  <c r="Z796" i="40"/>
  <c r="V797" i="40"/>
  <c r="R798" i="40"/>
  <c r="Z798" i="40"/>
  <c r="V799" i="40"/>
  <c r="R800" i="40"/>
  <c r="Z800" i="40"/>
  <c r="V801" i="40"/>
  <c r="R802" i="40"/>
  <c r="Z802" i="40"/>
  <c r="V803" i="40"/>
  <c r="R804" i="40"/>
  <c r="Z804" i="40"/>
  <c r="V805" i="40"/>
  <c r="R806" i="40"/>
  <c r="Z806" i="40"/>
  <c r="W807" i="40"/>
  <c r="T808" i="40"/>
  <c r="P809" i="40"/>
  <c r="Q811" i="40"/>
  <c r="Y811" i="40"/>
  <c r="U812" i="40"/>
  <c r="Q813" i="40"/>
  <c r="Y813" i="40"/>
  <c r="U814" i="40"/>
  <c r="Q815" i="40"/>
  <c r="Y815" i="40"/>
  <c r="U816" i="40"/>
  <c r="Q817" i="40"/>
  <c r="Y817" i="40"/>
  <c r="U818" i="40"/>
  <c r="Q819" i="40"/>
  <c r="Y819" i="40"/>
  <c r="U820" i="40"/>
  <c r="Q821" i="40"/>
  <c r="Y821" i="40"/>
  <c r="U822" i="40"/>
  <c r="Q823" i="40"/>
  <c r="Y823" i="40"/>
  <c r="U824" i="40"/>
  <c r="Q825" i="40"/>
  <c r="Y825" i="40"/>
  <c r="U826" i="40"/>
  <c r="Q827" i="40"/>
  <c r="Y827" i="40"/>
  <c r="U828" i="40"/>
  <c r="Q829" i="40"/>
  <c r="Y829" i="40"/>
  <c r="U830" i="40"/>
  <c r="Q831" i="40"/>
  <c r="Y831" i="40"/>
  <c r="U832" i="40"/>
  <c r="Q833" i="40"/>
  <c r="Y833" i="40"/>
  <c r="U834" i="40"/>
  <c r="Q835" i="40"/>
  <c r="Y835" i="40"/>
  <c r="U836" i="40"/>
  <c r="Q837" i="40"/>
  <c r="Y837" i="40"/>
  <c r="U838" i="40"/>
  <c r="Q839" i="40"/>
  <c r="Y839" i="40"/>
  <c r="V840" i="40"/>
  <c r="T841" i="40"/>
  <c r="S843" i="40"/>
  <c r="AA843" i="40"/>
  <c r="W844" i="40"/>
  <c r="S845" i="40"/>
  <c r="AA845" i="40"/>
  <c r="W846" i="40"/>
  <c r="S847" i="40"/>
  <c r="AA847" i="40"/>
  <c r="W848" i="40"/>
  <c r="S849" i="40"/>
  <c r="AA849" i="40"/>
  <c r="W850" i="40"/>
  <c r="S851" i="40"/>
  <c r="AA851" i="40"/>
  <c r="W852" i="40"/>
  <c r="S853" i="40"/>
  <c r="AA853" i="40"/>
  <c r="W854" i="40"/>
  <c r="S855" i="40"/>
  <c r="AA855" i="40"/>
  <c r="W856" i="40"/>
  <c r="S857" i="40"/>
  <c r="AA857" i="40"/>
  <c r="W858" i="40"/>
  <c r="S859" i="40"/>
  <c r="AA859" i="40"/>
  <c r="W860" i="40"/>
  <c r="S861" i="40"/>
  <c r="AA861" i="40"/>
  <c r="W862" i="40"/>
  <c r="S863" i="40"/>
  <c r="AA863" i="40"/>
  <c r="W864" i="40"/>
  <c r="S865" i="40"/>
  <c r="AA865" i="40"/>
  <c r="W866" i="40"/>
  <c r="S867" i="40"/>
  <c r="AA867" i="40"/>
  <c r="W868" i="40"/>
  <c r="X497" i="40"/>
  <c r="AA560" i="40"/>
  <c r="P591" i="40"/>
  <c r="P616" i="40"/>
  <c r="R628" i="40"/>
  <c r="Z638" i="40"/>
  <c r="Q651" i="40"/>
  <c r="Y661" i="40"/>
  <c r="U672" i="40"/>
  <c r="U683" i="40"/>
  <c r="T689" i="40"/>
  <c r="X694" i="40"/>
  <c r="S698" i="40"/>
  <c r="AA700" i="40"/>
  <c r="W703" i="40"/>
  <c r="S706" i="40"/>
  <c r="AA708" i="40"/>
  <c r="W711" i="40"/>
  <c r="Y715" i="40"/>
  <c r="U718" i="40"/>
  <c r="Q721" i="40"/>
  <c r="Y723" i="40"/>
  <c r="U726" i="40"/>
  <c r="Q729" i="40"/>
  <c r="Y731" i="40"/>
  <c r="U734" i="40"/>
  <c r="Q737" i="40"/>
  <c r="Y739" i="40"/>
  <c r="U742" i="40"/>
  <c r="V745" i="40"/>
  <c r="T749" i="40"/>
  <c r="P752" i="40"/>
  <c r="X754" i="40"/>
  <c r="T757" i="40"/>
  <c r="P760" i="40"/>
  <c r="X762" i="40"/>
  <c r="X764" i="40"/>
  <c r="W766" i="40"/>
  <c r="Q768" i="40"/>
  <c r="P770" i="40"/>
  <c r="AA771" i="40"/>
  <c r="U773" i="40"/>
  <c r="U775" i="40"/>
  <c r="Y777" i="40"/>
  <c r="T780" i="40"/>
  <c r="S782" i="40"/>
  <c r="V783" i="40"/>
  <c r="S784" i="40"/>
  <c r="AA784" i="40"/>
  <c r="W785" i="40"/>
  <c r="S786" i="40"/>
  <c r="AA786" i="40"/>
  <c r="W787" i="40"/>
  <c r="S788" i="40"/>
  <c r="AA788" i="40"/>
  <c r="W789" i="40"/>
  <c r="S790" i="40"/>
  <c r="AA790" i="40"/>
  <c r="W791" i="40"/>
  <c r="S792" i="40"/>
  <c r="AA792" i="40"/>
  <c r="W793" i="40"/>
  <c r="S794" i="40"/>
  <c r="AA794" i="40"/>
  <c r="W795" i="40"/>
  <c r="S796" i="40"/>
  <c r="AA796" i="40"/>
  <c r="W797" i="40"/>
  <c r="S798" i="40"/>
  <c r="AA798" i="40"/>
  <c r="W799" i="40"/>
  <c r="S800" i="40"/>
  <c r="AA800" i="40"/>
  <c r="W801" i="40"/>
  <c r="S802" i="40"/>
  <c r="AA802" i="40"/>
  <c r="W803" i="40"/>
  <c r="S804" i="40"/>
  <c r="AA804" i="40"/>
  <c r="W805" i="40"/>
  <c r="S806" i="40"/>
  <c r="AA806" i="40"/>
  <c r="X807" i="40"/>
  <c r="U808" i="40"/>
  <c r="R809" i="40"/>
  <c r="R811" i="40"/>
  <c r="Z811" i="40"/>
  <c r="V812" i="40"/>
  <c r="R813" i="40"/>
  <c r="Z813" i="40"/>
  <c r="V814" i="40"/>
  <c r="R815" i="40"/>
  <c r="Z815" i="40"/>
  <c r="V816" i="40"/>
  <c r="R817" i="40"/>
  <c r="Z817" i="40"/>
  <c r="V818" i="40"/>
  <c r="R819" i="40"/>
  <c r="Z819" i="40"/>
  <c r="V820" i="40"/>
  <c r="R821" i="40"/>
  <c r="Z821" i="40"/>
  <c r="V822" i="40"/>
  <c r="R823" i="40"/>
  <c r="Z823" i="40"/>
  <c r="V824" i="40"/>
  <c r="R825" i="40"/>
  <c r="Z825" i="40"/>
  <c r="V826" i="40"/>
  <c r="R827" i="40"/>
  <c r="Z827" i="40"/>
  <c r="V828" i="40"/>
  <c r="R829" i="40"/>
  <c r="Z829" i="40"/>
  <c r="V830" i="40"/>
  <c r="R831" i="40"/>
  <c r="Z831" i="40"/>
  <c r="V832" i="40"/>
  <c r="R833" i="40"/>
  <c r="Z833" i="40"/>
  <c r="V834" i="40"/>
  <c r="R835" i="40"/>
  <c r="Z835" i="40"/>
  <c r="V836" i="40"/>
  <c r="R837" i="40"/>
  <c r="Z837" i="40"/>
  <c r="V838" i="40"/>
  <c r="R839" i="40"/>
  <c r="Z839" i="40"/>
  <c r="W840" i="40"/>
  <c r="V841" i="40"/>
  <c r="T843" i="40"/>
  <c r="P844" i="40"/>
  <c r="X844" i="40"/>
  <c r="T845" i="40"/>
  <c r="P846" i="40"/>
  <c r="X846" i="40"/>
  <c r="T847" i="40"/>
  <c r="P848" i="40"/>
  <c r="X848" i="40"/>
  <c r="T849" i="40"/>
  <c r="P850" i="40"/>
  <c r="X850" i="40"/>
  <c r="T851" i="40"/>
  <c r="P852" i="40"/>
  <c r="X852" i="40"/>
  <c r="T853" i="40"/>
  <c r="P854" i="40"/>
  <c r="X854" i="40"/>
  <c r="T855" i="40"/>
  <c r="P856" i="40"/>
  <c r="X856" i="40"/>
  <c r="T857" i="40"/>
  <c r="P858" i="40"/>
  <c r="X858" i="40"/>
  <c r="T859" i="40"/>
  <c r="P860" i="40"/>
  <c r="X860" i="40"/>
  <c r="T861" i="40"/>
  <c r="P862" i="40"/>
  <c r="X862" i="40"/>
  <c r="T863" i="40"/>
  <c r="P864" i="40"/>
  <c r="X864" i="40"/>
  <c r="T865" i="40"/>
  <c r="P866" i="40"/>
  <c r="X866" i="40"/>
  <c r="T867" i="40"/>
  <c r="P868" i="40"/>
  <c r="X868" i="40"/>
  <c r="T869" i="40"/>
  <c r="P870" i="40"/>
  <c r="X870" i="40"/>
  <c r="U871" i="40"/>
  <c r="R872" i="40"/>
  <c r="Z872" i="40"/>
  <c r="AA873" i="40"/>
  <c r="W875" i="40"/>
  <c r="S876" i="40"/>
  <c r="AA876" i="40"/>
  <c r="W877" i="40"/>
  <c r="S878" i="40"/>
  <c r="AA878" i="40"/>
  <c r="W879" i="40"/>
  <c r="S880" i="40"/>
  <c r="AA880" i="40"/>
  <c r="W881" i="40"/>
  <c r="S882" i="40"/>
  <c r="AA882" i="40"/>
  <c r="W883" i="40"/>
  <c r="S884" i="40"/>
  <c r="AA884" i="40"/>
  <c r="W885" i="40"/>
  <c r="S886" i="40"/>
  <c r="AA886" i="40"/>
  <c r="W887" i="40"/>
  <c r="S888" i="40"/>
  <c r="AA888" i="40"/>
  <c r="W889" i="40"/>
  <c r="S890" i="40"/>
  <c r="AA890" i="40"/>
  <c r="W891" i="40"/>
  <c r="S892" i="40"/>
  <c r="AA892" i="40"/>
  <c r="W893" i="40"/>
  <c r="S894" i="40"/>
  <c r="AA894" i="40"/>
  <c r="W895" i="40"/>
  <c r="S896" i="40"/>
  <c r="AA896" i="40"/>
  <c r="W897" i="40"/>
  <c r="S898" i="40"/>
  <c r="AA898" i="40"/>
  <c r="W899" i="40"/>
  <c r="S900" i="40"/>
  <c r="AA900" i="40"/>
  <c r="W901" i="40"/>
  <c r="S902" i="40"/>
  <c r="AA902" i="40"/>
  <c r="X903" i="40"/>
  <c r="U904" i="40"/>
  <c r="R905" i="40"/>
  <c r="R907" i="40"/>
  <c r="Z907" i="40"/>
  <c r="Y497" i="40"/>
  <c r="P561" i="40"/>
  <c r="Q591" i="40"/>
  <c r="R616" i="40"/>
  <c r="S628" i="40"/>
  <c r="AA638" i="40"/>
  <c r="R651" i="40"/>
  <c r="Z661" i="40"/>
  <c r="V672" i="40"/>
  <c r="W683" i="40"/>
  <c r="U689" i="40"/>
  <c r="Y694" i="40"/>
  <c r="T698" i="40"/>
  <c r="P701" i="40"/>
  <c r="X703" i="40"/>
  <c r="T706" i="40"/>
  <c r="P709" i="40"/>
  <c r="X711" i="40"/>
  <c r="Z715" i="40"/>
  <c r="V718" i="40"/>
  <c r="R721" i="40"/>
  <c r="Z723" i="40"/>
  <c r="V726" i="40"/>
  <c r="R729" i="40"/>
  <c r="Z731" i="40"/>
  <c r="V734" i="40"/>
  <c r="R737" i="40"/>
  <c r="Z739" i="40"/>
  <c r="V742" i="40"/>
  <c r="W745" i="40"/>
  <c r="U749" i="40"/>
  <c r="Q752" i="40"/>
  <c r="Y754" i="40"/>
  <c r="U757" i="40"/>
  <c r="Q760" i="40"/>
  <c r="Y762" i="40"/>
  <c r="Y764" i="40"/>
  <c r="X766" i="40"/>
  <c r="W768" i="40"/>
  <c r="Q770" i="40"/>
  <c r="P772" i="40"/>
  <c r="AA773" i="40"/>
  <c r="V775" i="40"/>
  <c r="AA777" i="40"/>
  <c r="Z780" i="40"/>
  <c r="T782" i="40"/>
  <c r="W783" i="40"/>
  <c r="T784" i="40"/>
  <c r="P785" i="40"/>
  <c r="X785" i="40"/>
  <c r="T786" i="40"/>
  <c r="P787" i="40"/>
  <c r="X787" i="40"/>
  <c r="T788" i="40"/>
  <c r="P789" i="40"/>
  <c r="X789" i="40"/>
  <c r="T790" i="40"/>
  <c r="P791" i="40"/>
  <c r="X791" i="40"/>
  <c r="T792" i="40"/>
  <c r="P793" i="40"/>
  <c r="X793" i="40"/>
  <c r="T794" i="40"/>
  <c r="P795" i="40"/>
  <c r="X795" i="40"/>
  <c r="T796" i="40"/>
  <c r="P797" i="40"/>
  <c r="X797" i="40"/>
  <c r="T798" i="40"/>
  <c r="P799" i="40"/>
  <c r="X799" i="40"/>
  <c r="T800" i="40"/>
  <c r="P801" i="40"/>
  <c r="X801" i="40"/>
  <c r="T802" i="40"/>
  <c r="P803" i="40"/>
  <c r="X803" i="40"/>
  <c r="T804" i="40"/>
  <c r="P805" i="40"/>
  <c r="X805" i="40"/>
  <c r="T806" i="40"/>
  <c r="P807" i="40"/>
  <c r="Y807" i="40"/>
  <c r="V808" i="40"/>
  <c r="T809" i="40"/>
  <c r="S811" i="40"/>
  <c r="AA811" i="40"/>
  <c r="W812" i="40"/>
  <c r="S813" i="40"/>
  <c r="AA813" i="40"/>
  <c r="W814" i="40"/>
  <c r="S815" i="40"/>
  <c r="AA815" i="40"/>
  <c r="W816" i="40"/>
  <c r="S817" i="40"/>
  <c r="AA817" i="40"/>
  <c r="W818" i="40"/>
  <c r="S819" i="40"/>
  <c r="AA819" i="40"/>
  <c r="W820" i="40"/>
  <c r="S821" i="40"/>
  <c r="AA821" i="40"/>
  <c r="W822" i="40"/>
  <c r="S823" i="40"/>
  <c r="AA823" i="40"/>
  <c r="W824" i="40"/>
  <c r="S825" i="40"/>
  <c r="AA825" i="40"/>
  <c r="W826" i="40"/>
  <c r="S827" i="40"/>
  <c r="AA827" i="40"/>
  <c r="W828" i="40"/>
  <c r="S829" i="40"/>
  <c r="AA829" i="40"/>
  <c r="W830" i="40"/>
  <c r="S831" i="40"/>
  <c r="AA831" i="40"/>
  <c r="W832" i="40"/>
  <c r="S833" i="40"/>
  <c r="AA833" i="40"/>
  <c r="W834" i="40"/>
  <c r="S835" i="40"/>
  <c r="AA835" i="40"/>
  <c r="W836" i="40"/>
  <c r="S837" i="40"/>
  <c r="AA837" i="40"/>
  <c r="W838" i="40"/>
  <c r="S839" i="40"/>
  <c r="AA839" i="40"/>
  <c r="X840" i="40"/>
  <c r="W841" i="40"/>
  <c r="U843" i="40"/>
  <c r="Q844" i="40"/>
  <c r="Y844" i="40"/>
  <c r="U845" i="40"/>
  <c r="Q846" i="40"/>
  <c r="Y846" i="40"/>
  <c r="U847" i="40"/>
  <c r="Q848" i="40"/>
  <c r="Y848" i="40"/>
  <c r="U849" i="40"/>
  <c r="Q850" i="40"/>
  <c r="Y850" i="40"/>
  <c r="U851" i="40"/>
  <c r="Q852" i="40"/>
  <c r="Y852" i="40"/>
  <c r="U853" i="40"/>
  <c r="Q854" i="40"/>
  <c r="Y854" i="40"/>
  <c r="U855" i="40"/>
  <c r="Q856" i="40"/>
  <c r="Y856" i="40"/>
  <c r="U857" i="40"/>
  <c r="Q858" i="40"/>
  <c r="Y858" i="40"/>
  <c r="U859" i="40"/>
  <c r="Q860" i="40"/>
  <c r="Y860" i="40"/>
  <c r="U861" i="40"/>
  <c r="Q862" i="40"/>
  <c r="Y862" i="40"/>
  <c r="U863" i="40"/>
  <c r="Q864" i="40"/>
  <c r="Y864" i="40"/>
  <c r="U865" i="40"/>
  <c r="Q866" i="40"/>
  <c r="Y866" i="40"/>
  <c r="U867" i="40"/>
  <c r="Q868" i="40"/>
  <c r="Y868" i="40"/>
  <c r="U869" i="40"/>
  <c r="Q870" i="40"/>
  <c r="Y870" i="40"/>
  <c r="V871" i="40"/>
  <c r="S872" i="40"/>
  <c r="AA872" i="40"/>
  <c r="P875" i="40"/>
  <c r="X875" i="40"/>
  <c r="T876" i="40"/>
  <c r="P877" i="40"/>
  <c r="X877" i="40"/>
  <c r="T878" i="40"/>
  <c r="P879" i="40"/>
  <c r="X879" i="40"/>
  <c r="T880" i="40"/>
  <c r="P881" i="40"/>
  <c r="X881" i="40"/>
  <c r="T882" i="40"/>
  <c r="P883" i="40"/>
  <c r="X883" i="40"/>
  <c r="T884" i="40"/>
  <c r="P885" i="40"/>
  <c r="X885" i="40"/>
  <c r="T886" i="40"/>
  <c r="P887" i="40"/>
  <c r="X887" i="40"/>
  <c r="T888" i="40"/>
  <c r="P889" i="40"/>
  <c r="X889" i="40"/>
  <c r="T890" i="40"/>
  <c r="P891" i="40"/>
  <c r="X891" i="40"/>
  <c r="T892" i="40"/>
  <c r="P893" i="40"/>
  <c r="X893" i="40"/>
  <c r="T894" i="40"/>
  <c r="P895" i="40"/>
  <c r="X895" i="40"/>
  <c r="T896" i="40"/>
  <c r="P897" i="40"/>
  <c r="X897" i="40"/>
  <c r="T898" i="40"/>
  <c r="P899" i="40"/>
  <c r="X899" i="40"/>
  <c r="T900" i="40"/>
  <c r="P901" i="40"/>
  <c r="X901" i="40"/>
  <c r="T902" i="40"/>
  <c r="P903" i="40"/>
  <c r="Y903" i="40"/>
  <c r="X530" i="40"/>
  <c r="R568" i="40"/>
  <c r="Z597" i="40"/>
  <c r="R620" i="40"/>
  <c r="Z630" i="40"/>
  <c r="V641" i="40"/>
  <c r="Y653" i="40"/>
  <c r="U664" i="40"/>
  <c r="Q675" i="40"/>
  <c r="T685" i="40"/>
  <c r="X690" i="40"/>
  <c r="Y695" i="40"/>
  <c r="AA698" i="40"/>
  <c r="W701" i="40"/>
  <c r="S704" i="40"/>
  <c r="AA706" i="40"/>
  <c r="W709" i="40"/>
  <c r="T712" i="40"/>
  <c r="U716" i="40"/>
  <c r="Q719" i="40"/>
  <c r="Y721" i="40"/>
  <c r="U724" i="40"/>
  <c r="Q727" i="40"/>
  <c r="Y729" i="40"/>
  <c r="U732" i="40"/>
  <c r="Q735" i="40"/>
  <c r="Y737" i="40"/>
  <c r="U740" i="40"/>
  <c r="R743" i="40"/>
  <c r="T747" i="40"/>
  <c r="P750" i="40"/>
  <c r="X752" i="40"/>
  <c r="T755" i="40"/>
  <c r="P758" i="40"/>
  <c r="X760" i="40"/>
  <c r="T763" i="40"/>
  <c r="S765" i="40"/>
  <c r="Y766" i="40"/>
  <c r="X768" i="40"/>
  <c r="W770" i="40"/>
  <c r="Q772" i="40"/>
  <c r="P774" i="40"/>
  <c r="P776" i="40"/>
  <c r="P779" i="40"/>
  <c r="AA780" i="40"/>
  <c r="Z782" i="40"/>
  <c r="X783" i="40"/>
  <c r="U784" i="40"/>
  <c r="Q785" i="40"/>
  <c r="Y785" i="40"/>
  <c r="U786" i="40"/>
  <c r="Q787" i="40"/>
  <c r="Y787" i="40"/>
  <c r="U788" i="40"/>
  <c r="Q789" i="40"/>
  <c r="Y789" i="40"/>
  <c r="U790" i="40"/>
  <c r="Q791" i="40"/>
  <c r="Y791" i="40"/>
  <c r="U792" i="40"/>
  <c r="Q793" i="40"/>
  <c r="Y793" i="40"/>
  <c r="U794" i="40"/>
  <c r="Q795" i="40"/>
  <c r="Y795" i="40"/>
  <c r="U796" i="40"/>
  <c r="Q797" i="40"/>
  <c r="Y797" i="40"/>
  <c r="U798" i="40"/>
  <c r="Q799" i="40"/>
  <c r="Y799" i="40"/>
  <c r="U800" i="40"/>
  <c r="Q801" i="40"/>
  <c r="Y801" i="40"/>
  <c r="U802" i="40"/>
  <c r="Q803" i="40"/>
  <c r="Y803" i="40"/>
  <c r="U804" i="40"/>
  <c r="Q805" i="40"/>
  <c r="Y805" i="40"/>
  <c r="U806" i="40"/>
  <c r="R807" i="40"/>
  <c r="Z807" i="40"/>
  <c r="W808" i="40"/>
  <c r="V809" i="40"/>
  <c r="T811" i="40"/>
  <c r="P812" i="40"/>
  <c r="X812" i="40"/>
  <c r="T813" i="40"/>
  <c r="P814" i="40"/>
  <c r="X814" i="40"/>
  <c r="T815" i="40"/>
  <c r="P816" i="40"/>
  <c r="X816" i="40"/>
  <c r="T817" i="40"/>
  <c r="P818" i="40"/>
  <c r="X818" i="40"/>
  <c r="T819" i="40"/>
  <c r="P820" i="40"/>
  <c r="X820" i="40"/>
  <c r="T821" i="40"/>
  <c r="P822" i="40"/>
  <c r="X822" i="40"/>
  <c r="T823" i="40"/>
  <c r="P824" i="40"/>
  <c r="X824" i="40"/>
  <c r="T825" i="40"/>
  <c r="P826" i="40"/>
  <c r="X826" i="40"/>
  <c r="T827" i="40"/>
  <c r="P828" i="40"/>
  <c r="X828" i="40"/>
  <c r="T829" i="40"/>
  <c r="P830" i="40"/>
  <c r="X830" i="40"/>
  <c r="T831" i="40"/>
  <c r="P832" i="40"/>
  <c r="X832" i="40"/>
  <c r="T833" i="40"/>
  <c r="P834" i="40"/>
  <c r="X834" i="40"/>
  <c r="T835" i="40"/>
  <c r="P836" i="40"/>
  <c r="X836" i="40"/>
  <c r="T837" i="40"/>
  <c r="P838" i="40"/>
  <c r="X838" i="40"/>
  <c r="T839" i="40"/>
  <c r="P840" i="40"/>
  <c r="Y840" i="40"/>
  <c r="Y841" i="40"/>
  <c r="V843" i="40"/>
  <c r="R844" i="40"/>
  <c r="Z844" i="40"/>
  <c r="V845" i="40"/>
  <c r="R846" i="40"/>
  <c r="Z846" i="40"/>
  <c r="V847" i="40"/>
  <c r="R848" i="40"/>
  <c r="Z848" i="40"/>
  <c r="V849" i="40"/>
  <c r="R850" i="40"/>
  <c r="Z850" i="40"/>
  <c r="V851" i="40"/>
  <c r="R852" i="40"/>
  <c r="Z852" i="40"/>
  <c r="V853" i="40"/>
  <c r="R854" i="40"/>
  <c r="Z854" i="40"/>
  <c r="V855" i="40"/>
  <c r="R856" i="40"/>
  <c r="Z856" i="40"/>
  <c r="V857" i="40"/>
  <c r="R858" i="40"/>
  <c r="Z858" i="40"/>
  <c r="V859" i="40"/>
  <c r="R860" i="40"/>
  <c r="Z860" i="40"/>
  <c r="V861" i="40"/>
  <c r="R862" i="40"/>
  <c r="Z862" i="40"/>
  <c r="V863" i="40"/>
  <c r="R864" i="40"/>
  <c r="Z864" i="40"/>
  <c r="V865" i="40"/>
  <c r="R866" i="40"/>
  <c r="Z866" i="40"/>
  <c r="V867" i="40"/>
  <c r="R868" i="40"/>
  <c r="Z868" i="40"/>
  <c r="V869" i="40"/>
  <c r="R870" i="40"/>
  <c r="Z870" i="40"/>
  <c r="W871" i="40"/>
  <c r="T872" i="40"/>
  <c r="P873" i="40"/>
  <c r="Y530" i="40"/>
  <c r="S568" i="40"/>
  <c r="T598" i="40"/>
  <c r="S620" i="40"/>
  <c r="AA630" i="40"/>
  <c r="W641" i="40"/>
  <c r="Z653" i="40"/>
  <c r="V664" i="40"/>
  <c r="R675" i="40"/>
  <c r="U685" i="40"/>
  <c r="Y690" i="40"/>
  <c r="Z695" i="40"/>
  <c r="P699" i="40"/>
  <c r="X701" i="40"/>
  <c r="T704" i="40"/>
  <c r="P707" i="40"/>
  <c r="X709" i="40"/>
  <c r="U712" i="40"/>
  <c r="V716" i="40"/>
  <c r="R719" i="40"/>
  <c r="Z721" i="40"/>
  <c r="V724" i="40"/>
  <c r="R727" i="40"/>
  <c r="Z729" i="40"/>
  <c r="V732" i="40"/>
  <c r="R735" i="40"/>
  <c r="Z737" i="40"/>
  <c r="V740" i="40"/>
  <c r="S743" i="40"/>
  <c r="U747" i="40"/>
  <c r="Q750" i="40"/>
  <c r="Y752" i="40"/>
  <c r="U755" i="40"/>
  <c r="Q758" i="40"/>
  <c r="Y760" i="40"/>
  <c r="U763" i="40"/>
  <c r="T765" i="40"/>
  <c r="S767" i="40"/>
  <c r="Y768" i="40"/>
  <c r="X770" i="40"/>
  <c r="W772" i="40"/>
  <c r="Q774" i="40"/>
  <c r="R776" i="40"/>
  <c r="V779" i="40"/>
  <c r="P781" i="40"/>
  <c r="AA782" i="40"/>
  <c r="Z783" i="40"/>
  <c r="V784" i="40"/>
  <c r="R785" i="40"/>
  <c r="Z785" i="40"/>
  <c r="V786" i="40"/>
  <c r="R787" i="40"/>
  <c r="Z787" i="40"/>
  <c r="V788" i="40"/>
  <c r="R789" i="40"/>
  <c r="Z789" i="40"/>
  <c r="V790" i="40"/>
  <c r="R791" i="40"/>
  <c r="Z791" i="40"/>
  <c r="V792" i="40"/>
  <c r="R793" i="40"/>
  <c r="Z793" i="40"/>
  <c r="V794" i="40"/>
  <c r="R795" i="40"/>
  <c r="Z795" i="40"/>
  <c r="V796" i="40"/>
  <c r="R797" i="40"/>
  <c r="Z797" i="40"/>
  <c r="V798" i="40"/>
  <c r="R799" i="40"/>
  <c r="Z799" i="40"/>
  <c r="V800" i="40"/>
  <c r="R801" i="40"/>
  <c r="Z801" i="40"/>
  <c r="V802" i="40"/>
  <c r="R803" i="40"/>
  <c r="Z803" i="40"/>
  <c r="V804" i="40"/>
  <c r="R805" i="40"/>
  <c r="Z805" i="40"/>
  <c r="V806" i="40"/>
  <c r="S807" i="40"/>
  <c r="AA807" i="40"/>
  <c r="X808" i="40"/>
  <c r="W809" i="40"/>
  <c r="U811" i="40"/>
  <c r="Q812" i="40"/>
  <c r="Y812" i="40"/>
  <c r="U813" i="40"/>
  <c r="Q814" i="40"/>
  <c r="Y814" i="40"/>
  <c r="U815" i="40"/>
  <c r="Q816" i="40"/>
  <c r="Y816" i="40"/>
  <c r="U817" i="40"/>
  <c r="Q818" i="40"/>
  <c r="Y818" i="40"/>
  <c r="U819" i="40"/>
  <c r="Q820" i="40"/>
  <c r="Y820" i="40"/>
  <c r="U821" i="40"/>
  <c r="Q822" i="40"/>
  <c r="Y822" i="40"/>
  <c r="U823" i="40"/>
  <c r="Q824" i="40"/>
  <c r="Y824" i="40"/>
  <c r="U825" i="40"/>
  <c r="Q826" i="40"/>
  <c r="Y826" i="40"/>
  <c r="U827" i="40"/>
  <c r="Q828" i="40"/>
  <c r="Y828" i="40"/>
  <c r="U829" i="40"/>
  <c r="Q830" i="40"/>
  <c r="Y830" i="40"/>
  <c r="U831" i="40"/>
  <c r="Q832" i="40"/>
  <c r="Y832" i="40"/>
  <c r="U833" i="40"/>
  <c r="Q834" i="40"/>
  <c r="Y834" i="40"/>
  <c r="U835" i="40"/>
  <c r="Q836" i="40"/>
  <c r="Y836" i="40"/>
  <c r="U837" i="40"/>
  <c r="Q838" i="40"/>
  <c r="Y838" i="40"/>
  <c r="U839" i="40"/>
  <c r="R840" i="40"/>
  <c r="Z840" i="40"/>
  <c r="AA841" i="40"/>
  <c r="W843" i="40"/>
  <c r="S844" i="40"/>
  <c r="AA844" i="40"/>
  <c r="W845" i="40"/>
  <c r="S846" i="40"/>
  <c r="AA846" i="40"/>
  <c r="W847" i="40"/>
  <c r="S848" i="40"/>
  <c r="AA848" i="40"/>
  <c r="W849" i="40"/>
  <c r="S850" i="40"/>
  <c r="AA850" i="40"/>
  <c r="W851" i="40"/>
  <c r="S852" i="40"/>
  <c r="AA852" i="40"/>
  <c r="W853" i="40"/>
  <c r="S854" i="40"/>
  <c r="AA854" i="40"/>
  <c r="W855" i="40"/>
  <c r="S856" i="40"/>
  <c r="AA856" i="40"/>
  <c r="W857" i="40"/>
  <c r="S858" i="40"/>
  <c r="AA858" i="40"/>
  <c r="W859" i="40"/>
  <c r="S860" i="40"/>
  <c r="AA860" i="40"/>
  <c r="W861" i="40"/>
  <c r="S862" i="40"/>
  <c r="AA862" i="40"/>
  <c r="W863" i="40"/>
  <c r="S864" i="40"/>
  <c r="AA864" i="40"/>
  <c r="W865" i="40"/>
  <c r="S866" i="40"/>
  <c r="AA866" i="40"/>
  <c r="W867" i="40"/>
  <c r="S868" i="40"/>
  <c r="AA868" i="40"/>
  <c r="W869" i="40"/>
  <c r="S870" i="40"/>
  <c r="AA870" i="40"/>
  <c r="X871" i="40"/>
  <c r="U872" i="40"/>
  <c r="R873" i="40"/>
  <c r="R875" i="40"/>
  <c r="Z875" i="40"/>
  <c r="V876" i="40"/>
  <c r="R877" i="40"/>
  <c r="Z877" i="40"/>
  <c r="V878" i="40"/>
  <c r="R879" i="40"/>
  <c r="Z879" i="40"/>
  <c r="V880" i="40"/>
  <c r="R881" i="40"/>
  <c r="Z881" i="40"/>
  <c r="V882" i="40"/>
  <c r="R883" i="40"/>
  <c r="Z883" i="40"/>
  <c r="V884" i="40"/>
  <c r="R885" i="40"/>
  <c r="Z885" i="40"/>
  <c r="V886" i="40"/>
  <c r="R887" i="40"/>
  <c r="Z887" i="40"/>
  <c r="V888" i="40"/>
  <c r="R889" i="40"/>
  <c r="Z889" i="40"/>
  <c r="V890" i="40"/>
  <c r="R891" i="40"/>
  <c r="Z891" i="40"/>
  <c r="V892" i="40"/>
  <c r="R893" i="40"/>
  <c r="Z893" i="40"/>
  <c r="V894" i="40"/>
  <c r="R895" i="40"/>
  <c r="Z895" i="40"/>
  <c r="V896" i="40"/>
  <c r="R897" i="40"/>
  <c r="Z897" i="40"/>
  <c r="V898" i="40"/>
  <c r="R899" i="40"/>
  <c r="Z899" i="40"/>
  <c r="V900" i="40"/>
  <c r="R901" i="40"/>
  <c r="Z901" i="40"/>
  <c r="V902" i="40"/>
  <c r="S903" i="40"/>
  <c r="AA903" i="40"/>
  <c r="X904" i="40"/>
  <c r="W905" i="40"/>
  <c r="U907" i="40"/>
  <c r="Q908" i="40"/>
  <c r="AA451" i="40"/>
  <c r="R552" i="40"/>
  <c r="S582" i="40"/>
  <c r="P612" i="40"/>
  <c r="V625" i="40"/>
  <c r="R636" i="40"/>
  <c r="Z646" i="40"/>
  <c r="Q659" i="40"/>
  <c r="Y669" i="40"/>
  <c r="R680" i="40"/>
  <c r="P688" i="40"/>
  <c r="T693" i="40"/>
  <c r="W697" i="40"/>
  <c r="S700" i="40"/>
  <c r="AA702" i="40"/>
  <c r="W705" i="40"/>
  <c r="S708" i="40"/>
  <c r="AA710" i="40"/>
  <c r="Q715" i="40"/>
  <c r="Y717" i="40"/>
  <c r="U720" i="40"/>
  <c r="Q723" i="40"/>
  <c r="Y725" i="40"/>
  <c r="U728" i="40"/>
  <c r="Q731" i="40"/>
  <c r="Y733" i="40"/>
  <c r="U736" i="40"/>
  <c r="Q739" i="40"/>
  <c r="Y741" i="40"/>
  <c r="W744" i="40"/>
  <c r="X748" i="40"/>
  <c r="T751" i="40"/>
  <c r="P754" i="40"/>
  <c r="X756" i="40"/>
  <c r="T759" i="40"/>
  <c r="P762" i="40"/>
  <c r="Q764" i="40"/>
  <c r="P766" i="40"/>
  <c r="AA767" i="40"/>
  <c r="U769" i="40"/>
  <c r="T771" i="40"/>
  <c r="S773" i="40"/>
  <c r="Y774" i="40"/>
  <c r="Z776" i="40"/>
  <c r="R780" i="40"/>
  <c r="X781" i="40"/>
  <c r="T783" i="40"/>
  <c r="Q784" i="40"/>
  <c r="Y784" i="40"/>
  <c r="U785" i="40"/>
  <c r="Q786" i="40"/>
  <c r="Y786" i="40"/>
  <c r="U787" i="40"/>
  <c r="Q788" i="40"/>
  <c r="Y788" i="40"/>
  <c r="U789" i="40"/>
  <c r="Q790" i="40"/>
  <c r="Y790" i="40"/>
  <c r="U791" i="40"/>
  <c r="Q792" i="40"/>
  <c r="Y792" i="40"/>
  <c r="U793" i="40"/>
  <c r="Q794" i="40"/>
  <c r="Y794" i="40"/>
  <c r="U795" i="40"/>
  <c r="Q796" i="40"/>
  <c r="Y796" i="40"/>
  <c r="U797" i="40"/>
  <c r="Q798" i="40"/>
  <c r="Y798" i="40"/>
  <c r="U799" i="40"/>
  <c r="Q800" i="40"/>
  <c r="Y800" i="40"/>
  <c r="U801" i="40"/>
  <c r="Q802" i="40"/>
  <c r="Y802" i="40"/>
  <c r="U803" i="40"/>
  <c r="Q804" i="40"/>
  <c r="Y804" i="40"/>
  <c r="U805" i="40"/>
  <c r="Q806" i="40"/>
  <c r="Y806" i="40"/>
  <c r="V807" i="40"/>
  <c r="S808" i="40"/>
  <c r="AA808" i="40"/>
  <c r="P811" i="40"/>
  <c r="X811" i="40"/>
  <c r="T812" i="40"/>
  <c r="P813" i="40"/>
  <c r="X813" i="40"/>
  <c r="T814" i="40"/>
  <c r="P815" i="40"/>
  <c r="X815" i="40"/>
  <c r="T816" i="40"/>
  <c r="P817" i="40"/>
  <c r="X817" i="40"/>
  <c r="T818" i="40"/>
  <c r="P819" i="40"/>
  <c r="X819" i="40"/>
  <c r="T820" i="40"/>
  <c r="P821" i="40"/>
  <c r="X821" i="40"/>
  <c r="T822" i="40"/>
  <c r="P823" i="40"/>
  <c r="X823" i="40"/>
  <c r="T824" i="40"/>
  <c r="P825" i="40"/>
  <c r="X825" i="40"/>
  <c r="T826" i="40"/>
  <c r="P827" i="40"/>
  <c r="X827" i="40"/>
  <c r="T828" i="40"/>
  <c r="P829" i="40"/>
  <c r="X829" i="40"/>
  <c r="T830" i="40"/>
  <c r="P831" i="40"/>
  <c r="X831" i="40"/>
  <c r="T832" i="40"/>
  <c r="P833" i="40"/>
  <c r="X833" i="40"/>
  <c r="T834" i="40"/>
  <c r="P835" i="40"/>
  <c r="X835" i="40"/>
  <c r="T836" i="40"/>
  <c r="P837" i="40"/>
  <c r="X837" i="40"/>
  <c r="T838" i="40"/>
  <c r="P839" i="40"/>
  <c r="X839" i="40"/>
  <c r="U840" i="40"/>
  <c r="R841" i="40"/>
  <c r="R843" i="40"/>
  <c r="Z843" i="40"/>
  <c r="V844" i="40"/>
  <c r="R845" i="40"/>
  <c r="Z845" i="40"/>
  <c r="V846" i="40"/>
  <c r="R847" i="40"/>
  <c r="Z847" i="40"/>
  <c r="V848" i="40"/>
  <c r="R849" i="40"/>
  <c r="Z849" i="40"/>
  <c r="V850" i="40"/>
  <c r="R851" i="40"/>
  <c r="Z851" i="40"/>
  <c r="V852" i="40"/>
  <c r="R853" i="40"/>
  <c r="Z853" i="40"/>
  <c r="V854" i="40"/>
  <c r="R855" i="40"/>
  <c r="Z855" i="40"/>
  <c r="V856" i="40"/>
  <c r="R857" i="40"/>
  <c r="Z857" i="40"/>
  <c r="V858" i="40"/>
  <c r="R859" i="40"/>
  <c r="Z859" i="40"/>
  <c r="V860" i="40"/>
  <c r="R861" i="40"/>
  <c r="Z861" i="40"/>
  <c r="V862" i="40"/>
  <c r="R863" i="40"/>
  <c r="Z863" i="40"/>
  <c r="V864" i="40"/>
  <c r="R865" i="40"/>
  <c r="Z865" i="40"/>
  <c r="V866" i="40"/>
  <c r="R867" i="40"/>
  <c r="Z867" i="40"/>
  <c r="V868" i="40"/>
  <c r="R869" i="40"/>
  <c r="Z869" i="40"/>
  <c r="V870" i="40"/>
  <c r="S871" i="40"/>
  <c r="AA871" i="40"/>
  <c r="X872" i="40"/>
  <c r="W873" i="40"/>
  <c r="U875" i="40"/>
  <c r="Q876" i="40"/>
  <c r="Y876" i="40"/>
  <c r="U877" i="40"/>
  <c r="Q878" i="40"/>
  <c r="Y878" i="40"/>
  <c r="U879" i="40"/>
  <c r="Q880" i="40"/>
  <c r="Y880" i="40"/>
  <c r="U881" i="40"/>
  <c r="Q882" i="40"/>
  <c r="Y882" i="40"/>
  <c r="U883" i="40"/>
  <c r="Q884" i="40"/>
  <c r="Y884" i="40"/>
  <c r="U885" i="40"/>
  <c r="Q886" i="40"/>
  <c r="Y886" i="40"/>
  <c r="U887" i="40"/>
  <c r="Q888" i="40"/>
  <c r="Y888" i="40"/>
  <c r="U889" i="40"/>
  <c r="Q890" i="40"/>
  <c r="Y890" i="40"/>
  <c r="U891" i="40"/>
  <c r="Q892" i="40"/>
  <c r="Y892" i="40"/>
  <c r="U893" i="40"/>
  <c r="Q894" i="40"/>
  <c r="Y894" i="40"/>
  <c r="U895" i="40"/>
  <c r="Q896" i="40"/>
  <c r="Y896" i="40"/>
  <c r="U897" i="40"/>
  <c r="Q898" i="40"/>
  <c r="Y898" i="40"/>
  <c r="U899" i="40"/>
  <c r="Q900" i="40"/>
  <c r="Y900" i="40"/>
  <c r="U901" i="40"/>
  <c r="Q902" i="40"/>
  <c r="Y902" i="40"/>
  <c r="V903" i="40"/>
  <c r="S904" i="40"/>
  <c r="AA904" i="40"/>
  <c r="P907" i="40"/>
  <c r="X907" i="40"/>
  <c r="U541" i="40"/>
  <c r="W633" i="40"/>
  <c r="Z677" i="40"/>
  <c r="X699" i="40"/>
  <c r="T710" i="40"/>
  <c r="V722" i="40"/>
  <c r="R733" i="40"/>
  <c r="AA743" i="40"/>
  <c r="Q756" i="40"/>
  <c r="AA765" i="40"/>
  <c r="Y772" i="40"/>
  <c r="W781" i="40"/>
  <c r="T785" i="40"/>
  <c r="P788" i="40"/>
  <c r="X790" i="40"/>
  <c r="T793" i="40"/>
  <c r="P796" i="40"/>
  <c r="X798" i="40"/>
  <c r="T801" i="40"/>
  <c r="P804" i="40"/>
  <c r="X806" i="40"/>
  <c r="AA809" i="40"/>
  <c r="W813" i="40"/>
  <c r="S816" i="40"/>
  <c r="AA818" i="40"/>
  <c r="W821" i="40"/>
  <c r="S824" i="40"/>
  <c r="AA826" i="40"/>
  <c r="W829" i="40"/>
  <c r="S832" i="40"/>
  <c r="AA834" i="40"/>
  <c r="W837" i="40"/>
  <c r="T840" i="40"/>
  <c r="U844" i="40"/>
  <c r="Q847" i="40"/>
  <c r="Y849" i="40"/>
  <c r="U852" i="40"/>
  <c r="Q855" i="40"/>
  <c r="Y857" i="40"/>
  <c r="U860" i="40"/>
  <c r="Q863" i="40"/>
  <c r="Y865" i="40"/>
  <c r="U868" i="40"/>
  <c r="U870" i="40"/>
  <c r="V872" i="40"/>
  <c r="T875" i="40"/>
  <c r="X876" i="40"/>
  <c r="P878" i="40"/>
  <c r="T879" i="40"/>
  <c r="X880" i="40"/>
  <c r="P882" i="40"/>
  <c r="T883" i="40"/>
  <c r="X884" i="40"/>
  <c r="P886" i="40"/>
  <c r="T887" i="40"/>
  <c r="X888" i="40"/>
  <c r="P890" i="40"/>
  <c r="T891" i="40"/>
  <c r="X892" i="40"/>
  <c r="P894" i="40"/>
  <c r="T895" i="40"/>
  <c r="X896" i="40"/>
  <c r="P898" i="40"/>
  <c r="T899" i="40"/>
  <c r="X900" i="40"/>
  <c r="P902" i="40"/>
  <c r="U903" i="40"/>
  <c r="Y904" i="40"/>
  <c r="S907" i="40"/>
  <c r="S908" i="40"/>
  <c r="AA908" i="40"/>
  <c r="W909" i="40"/>
  <c r="S910" i="40"/>
  <c r="AA910" i="40"/>
  <c r="W911" i="40"/>
  <c r="S912" i="40"/>
  <c r="AA912" i="40"/>
  <c r="W913" i="40"/>
  <c r="S914" i="40"/>
  <c r="AA914" i="40"/>
  <c r="W915" i="40"/>
  <c r="S916" i="40"/>
  <c r="AA916" i="40"/>
  <c r="W917" i="40"/>
  <c r="S918" i="40"/>
  <c r="AA918" i="40"/>
  <c r="W919" i="40"/>
  <c r="S920" i="40"/>
  <c r="AA920" i="40"/>
  <c r="W921" i="40"/>
  <c r="S922" i="40"/>
  <c r="AA922" i="40"/>
  <c r="W923" i="40"/>
  <c r="S924" i="40"/>
  <c r="AA924" i="40"/>
  <c r="W925" i="40"/>
  <c r="S926" i="40"/>
  <c r="AA926" i="40"/>
  <c r="W927" i="40"/>
  <c r="S928" i="40"/>
  <c r="AA928" i="40"/>
  <c r="W929" i="40"/>
  <c r="S930" i="40"/>
  <c r="AA930" i="40"/>
  <c r="W931" i="40"/>
  <c r="S932" i="40"/>
  <c r="AA932" i="40"/>
  <c r="W933" i="40"/>
  <c r="S934" i="40"/>
  <c r="AA934" i="40"/>
  <c r="X935" i="40"/>
  <c r="U936" i="40"/>
  <c r="R937" i="40"/>
  <c r="R939" i="40"/>
  <c r="Z939" i="40"/>
  <c r="V940" i="40"/>
  <c r="R941" i="40"/>
  <c r="Z941" i="40"/>
  <c r="V942" i="40"/>
  <c r="R943" i="40"/>
  <c r="Z943" i="40"/>
  <c r="V944" i="40"/>
  <c r="R945" i="40"/>
  <c r="Z945" i="40"/>
  <c r="V946" i="40"/>
  <c r="R947" i="40"/>
  <c r="Z947" i="40"/>
  <c r="V948" i="40"/>
  <c r="R949" i="40"/>
  <c r="Z949" i="40"/>
  <c r="V950" i="40"/>
  <c r="R951" i="40"/>
  <c r="Z951" i="40"/>
  <c r="V952" i="40"/>
  <c r="R953" i="40"/>
  <c r="Z953" i="40"/>
  <c r="V954" i="40"/>
  <c r="R955" i="40"/>
  <c r="Z955" i="40"/>
  <c r="V956" i="40"/>
  <c r="R957" i="40"/>
  <c r="Z957" i="40"/>
  <c r="V958" i="40"/>
  <c r="R959" i="40"/>
  <c r="Z959" i="40"/>
  <c r="V960" i="40"/>
  <c r="R961" i="40"/>
  <c r="Z961" i="40"/>
  <c r="V962" i="40"/>
  <c r="R963" i="40"/>
  <c r="Z963" i="40"/>
  <c r="V964" i="40"/>
  <c r="R965" i="40"/>
  <c r="Z965" i="40"/>
  <c r="V966" i="40"/>
  <c r="R967" i="40"/>
  <c r="Z967" i="40"/>
  <c r="W968" i="40"/>
  <c r="V969" i="40"/>
  <c r="T971" i="40"/>
  <c r="P972" i="40"/>
  <c r="X972" i="40"/>
  <c r="T973" i="40"/>
  <c r="P974" i="40"/>
  <c r="X974" i="40"/>
  <c r="T975" i="40"/>
  <c r="P976" i="40"/>
  <c r="X976" i="40"/>
  <c r="T977" i="40"/>
  <c r="P978" i="40"/>
  <c r="X978" i="40"/>
  <c r="T979" i="40"/>
  <c r="P980" i="40"/>
  <c r="X980" i="40"/>
  <c r="T981" i="40"/>
  <c r="P982" i="40"/>
  <c r="X982" i="40"/>
  <c r="T983" i="40"/>
  <c r="P984" i="40"/>
  <c r="X984" i="40"/>
  <c r="T985" i="40"/>
  <c r="P986" i="40"/>
  <c r="X986" i="40"/>
  <c r="T987" i="40"/>
  <c r="P988" i="40"/>
  <c r="X988" i="40"/>
  <c r="T989" i="40"/>
  <c r="P990" i="40"/>
  <c r="X990" i="40"/>
  <c r="T991" i="40"/>
  <c r="P992" i="40"/>
  <c r="X992" i="40"/>
  <c r="T993" i="40"/>
  <c r="P994" i="40"/>
  <c r="X994" i="40"/>
  <c r="T995" i="40"/>
  <c r="P996" i="40"/>
  <c r="X996" i="40"/>
  <c r="T997" i="40"/>
  <c r="P998" i="40"/>
  <c r="X998" i="40"/>
  <c r="U999" i="40"/>
  <c r="R1000" i="40"/>
  <c r="Z1000" i="40"/>
  <c r="AA1001" i="40"/>
  <c r="W1003" i="40"/>
  <c r="S1004" i="40"/>
  <c r="AA1004" i="40"/>
  <c r="W1005" i="40"/>
  <c r="S1006" i="40"/>
  <c r="AA1006" i="40"/>
  <c r="W1007" i="40"/>
  <c r="S1008" i="40"/>
  <c r="AA1008" i="40"/>
  <c r="W1009" i="40"/>
  <c r="S1010" i="40"/>
  <c r="AA1010" i="40"/>
  <c r="W1011" i="40"/>
  <c r="S1012" i="40"/>
  <c r="AA1012" i="40"/>
  <c r="W1013" i="40"/>
  <c r="S1014" i="40"/>
  <c r="AA1014" i="40"/>
  <c r="W1015" i="40"/>
  <c r="S1016" i="40"/>
  <c r="AA1016" i="40"/>
  <c r="W1017" i="40"/>
  <c r="S1018" i="40"/>
  <c r="AA1018" i="40"/>
  <c r="W1019" i="40"/>
  <c r="S1020" i="40"/>
  <c r="AA1020" i="40"/>
  <c r="W1021" i="40"/>
  <c r="S1022" i="40"/>
  <c r="AA1022" i="40"/>
  <c r="W1023" i="40"/>
  <c r="S1024" i="40"/>
  <c r="AA1024" i="40"/>
  <c r="W1025" i="40"/>
  <c r="S1026" i="40"/>
  <c r="AA1026" i="40"/>
  <c r="W1027" i="40"/>
  <c r="S1028" i="40"/>
  <c r="AA1028" i="40"/>
  <c r="W1029" i="40"/>
  <c r="S1030" i="40"/>
  <c r="AA1030" i="40"/>
  <c r="X1031" i="40"/>
  <c r="U1032" i="40"/>
  <c r="R1033" i="40"/>
  <c r="R1035" i="40"/>
  <c r="Z1035" i="40"/>
  <c r="V1036" i="40"/>
  <c r="R1037" i="40"/>
  <c r="Z1037" i="40"/>
  <c r="V1038" i="40"/>
  <c r="R1039" i="40"/>
  <c r="Z1039" i="40"/>
  <c r="V1040" i="40"/>
  <c r="R1041" i="40"/>
  <c r="Z1041" i="40"/>
  <c r="V1042" i="40"/>
  <c r="R1043" i="40"/>
  <c r="Z1043" i="40"/>
  <c r="V1044" i="40"/>
  <c r="R1045" i="40"/>
  <c r="Z1045" i="40"/>
  <c r="V1046" i="40"/>
  <c r="R1047" i="40"/>
  <c r="Z1047" i="40"/>
  <c r="V1048" i="40"/>
  <c r="R1049" i="40"/>
  <c r="Z1049" i="40"/>
  <c r="V1050" i="40"/>
  <c r="R1051" i="40"/>
  <c r="Z1051" i="40"/>
  <c r="V1052" i="40"/>
  <c r="R1053" i="40"/>
  <c r="Z1053" i="40"/>
  <c r="V1054" i="40"/>
  <c r="R1055" i="40"/>
  <c r="Z1055" i="40"/>
  <c r="V1056" i="40"/>
  <c r="R1057" i="40"/>
  <c r="Z1057" i="40"/>
  <c r="V1058" i="40"/>
  <c r="R1059" i="40"/>
  <c r="Z1059" i="40"/>
  <c r="V1060" i="40"/>
  <c r="R1061" i="40"/>
  <c r="Z1061" i="40"/>
  <c r="V1062" i="40"/>
  <c r="S1063" i="40"/>
  <c r="AA1063" i="40"/>
  <c r="X1064" i="40"/>
  <c r="W1065" i="40"/>
  <c r="U1067" i="40"/>
  <c r="Q1068" i="40"/>
  <c r="Y1068" i="40"/>
  <c r="U1069" i="40"/>
  <c r="Q1070" i="40"/>
  <c r="Y1070" i="40"/>
  <c r="U1071" i="40"/>
  <c r="Q1072" i="40"/>
  <c r="Y1072" i="40"/>
  <c r="U1073" i="40"/>
  <c r="Q1074" i="40"/>
  <c r="Y1074" i="40"/>
  <c r="U1075" i="40"/>
  <c r="Q1076" i="40"/>
  <c r="Y1076" i="40"/>
  <c r="U1077" i="40"/>
  <c r="Q1078" i="40"/>
  <c r="Y1078" i="40"/>
  <c r="U1079" i="40"/>
  <c r="Q1080" i="40"/>
  <c r="Y1080" i="40"/>
  <c r="U1081" i="40"/>
  <c r="Q1082" i="40"/>
  <c r="Y1082" i="40"/>
  <c r="U1083" i="40"/>
  <c r="Q1084" i="40"/>
  <c r="Y1084" i="40"/>
  <c r="U1085" i="40"/>
  <c r="Q1086" i="40"/>
  <c r="Y1086" i="40"/>
  <c r="U1087" i="40"/>
  <c r="Q1088" i="40"/>
  <c r="Y1088" i="40"/>
  <c r="U1089" i="40"/>
  <c r="Q1090" i="40"/>
  <c r="Y1090" i="40"/>
  <c r="U1091" i="40"/>
  <c r="Q1092" i="40"/>
  <c r="Y1092" i="40"/>
  <c r="U1093" i="40"/>
  <c r="Q1094" i="40"/>
  <c r="Y1094" i="40"/>
  <c r="U1095" i="40"/>
  <c r="R1096" i="40"/>
  <c r="P575" i="40"/>
  <c r="R644" i="40"/>
  <c r="X686" i="40"/>
  <c r="S702" i="40"/>
  <c r="P713" i="40"/>
  <c r="Q725" i="40"/>
  <c r="Y735" i="40"/>
  <c r="P748" i="40"/>
  <c r="X758" i="40"/>
  <c r="T767" i="40"/>
  <c r="W774" i="40"/>
  <c r="P783" i="40"/>
  <c r="AA785" i="40"/>
  <c r="W788" i="40"/>
  <c r="S791" i="40"/>
  <c r="AA793" i="40"/>
  <c r="W796" i="40"/>
  <c r="S799" i="40"/>
  <c r="AA801" i="40"/>
  <c r="W804" i="40"/>
  <c r="T807" i="40"/>
  <c r="V811" i="40"/>
  <c r="R814" i="40"/>
  <c r="Z816" i="40"/>
  <c r="V819" i="40"/>
  <c r="R822" i="40"/>
  <c r="Z824" i="40"/>
  <c r="V827" i="40"/>
  <c r="R830" i="40"/>
  <c r="Z832" i="40"/>
  <c r="V835" i="40"/>
  <c r="R838" i="40"/>
  <c r="AA840" i="40"/>
  <c r="P845" i="40"/>
  <c r="X847" i="40"/>
  <c r="T850" i="40"/>
  <c r="P853" i="40"/>
  <c r="X855" i="40"/>
  <c r="T858" i="40"/>
  <c r="P861" i="40"/>
  <c r="X863" i="40"/>
  <c r="T866" i="40"/>
  <c r="P869" i="40"/>
  <c r="W870" i="40"/>
  <c r="W872" i="40"/>
  <c r="V875" i="40"/>
  <c r="Z876" i="40"/>
  <c r="R878" i="40"/>
  <c r="V879" i="40"/>
  <c r="Z880" i="40"/>
  <c r="R882" i="40"/>
  <c r="V883" i="40"/>
  <c r="Z884" i="40"/>
  <c r="R886" i="40"/>
  <c r="V887" i="40"/>
  <c r="Z888" i="40"/>
  <c r="R890" i="40"/>
  <c r="V891" i="40"/>
  <c r="Z892" i="40"/>
  <c r="R894" i="40"/>
  <c r="V895" i="40"/>
  <c r="Z896" i="40"/>
  <c r="R898" i="40"/>
  <c r="V899" i="40"/>
  <c r="Z900" i="40"/>
  <c r="R902" i="40"/>
  <c r="W903" i="40"/>
  <c r="Z904" i="40"/>
  <c r="T907" i="40"/>
  <c r="T908" i="40"/>
  <c r="P909" i="40"/>
  <c r="X909" i="40"/>
  <c r="T910" i="40"/>
  <c r="P911" i="40"/>
  <c r="X911" i="40"/>
  <c r="T912" i="40"/>
  <c r="P913" i="40"/>
  <c r="X913" i="40"/>
  <c r="T914" i="40"/>
  <c r="P915" i="40"/>
  <c r="X915" i="40"/>
  <c r="T916" i="40"/>
  <c r="P917" i="40"/>
  <c r="X917" i="40"/>
  <c r="T918" i="40"/>
  <c r="P919" i="40"/>
  <c r="X919" i="40"/>
  <c r="T920" i="40"/>
  <c r="P921" i="40"/>
  <c r="X921" i="40"/>
  <c r="T922" i="40"/>
  <c r="P923" i="40"/>
  <c r="X923" i="40"/>
  <c r="T924" i="40"/>
  <c r="P925" i="40"/>
  <c r="X925" i="40"/>
  <c r="T926" i="40"/>
  <c r="P927" i="40"/>
  <c r="X927" i="40"/>
  <c r="T928" i="40"/>
  <c r="P929" i="40"/>
  <c r="X929" i="40"/>
  <c r="T930" i="40"/>
  <c r="P931" i="40"/>
  <c r="X931" i="40"/>
  <c r="T932" i="40"/>
  <c r="P933" i="40"/>
  <c r="X933" i="40"/>
  <c r="T934" i="40"/>
  <c r="P935" i="40"/>
  <c r="Y935" i="40"/>
  <c r="V936" i="40"/>
  <c r="T937" i="40"/>
  <c r="S939" i="40"/>
  <c r="AA939" i="40"/>
  <c r="W940" i="40"/>
  <c r="S941" i="40"/>
  <c r="AA941" i="40"/>
  <c r="W942" i="40"/>
  <c r="S943" i="40"/>
  <c r="AA943" i="40"/>
  <c r="W944" i="40"/>
  <c r="S945" i="40"/>
  <c r="AA945" i="40"/>
  <c r="W946" i="40"/>
  <c r="S947" i="40"/>
  <c r="AA947" i="40"/>
  <c r="W948" i="40"/>
  <c r="S949" i="40"/>
  <c r="AA949" i="40"/>
  <c r="W950" i="40"/>
  <c r="S951" i="40"/>
  <c r="AA951" i="40"/>
  <c r="W952" i="40"/>
  <c r="S953" i="40"/>
  <c r="AA953" i="40"/>
  <c r="W954" i="40"/>
  <c r="S955" i="40"/>
  <c r="AA955" i="40"/>
  <c r="W956" i="40"/>
  <c r="S957" i="40"/>
  <c r="AA957" i="40"/>
  <c r="W958" i="40"/>
  <c r="S959" i="40"/>
  <c r="AA959" i="40"/>
  <c r="W960" i="40"/>
  <c r="S961" i="40"/>
  <c r="AA961" i="40"/>
  <c r="W962" i="40"/>
  <c r="S963" i="40"/>
  <c r="AA963" i="40"/>
  <c r="W964" i="40"/>
  <c r="S965" i="40"/>
  <c r="AA965" i="40"/>
  <c r="W966" i="40"/>
  <c r="S967" i="40"/>
  <c r="AA967" i="40"/>
  <c r="X968" i="40"/>
  <c r="W969" i="40"/>
  <c r="U971" i="40"/>
  <c r="Q972" i="40"/>
  <c r="Y972" i="40"/>
  <c r="U973" i="40"/>
  <c r="Q974" i="40"/>
  <c r="Y974" i="40"/>
  <c r="U975" i="40"/>
  <c r="Q976" i="40"/>
  <c r="Y976" i="40"/>
  <c r="U977" i="40"/>
  <c r="Q978" i="40"/>
  <c r="Y978" i="40"/>
  <c r="U979" i="40"/>
  <c r="Q980" i="40"/>
  <c r="Y980" i="40"/>
  <c r="U981" i="40"/>
  <c r="Q982" i="40"/>
  <c r="Y982" i="40"/>
  <c r="U983" i="40"/>
  <c r="Q984" i="40"/>
  <c r="Y984" i="40"/>
  <c r="U985" i="40"/>
  <c r="Q986" i="40"/>
  <c r="Y986" i="40"/>
  <c r="U987" i="40"/>
  <c r="Q988" i="40"/>
  <c r="Y988" i="40"/>
  <c r="U989" i="40"/>
  <c r="Q990" i="40"/>
  <c r="Y990" i="40"/>
  <c r="U991" i="40"/>
  <c r="Q992" i="40"/>
  <c r="Y992" i="40"/>
  <c r="U993" i="40"/>
  <c r="Q994" i="40"/>
  <c r="Y994" i="40"/>
  <c r="U995" i="40"/>
  <c r="Q996" i="40"/>
  <c r="Y996" i="40"/>
  <c r="U997" i="40"/>
  <c r="Q998" i="40"/>
  <c r="Y998" i="40"/>
  <c r="V999" i="40"/>
  <c r="S1000" i="40"/>
  <c r="AA1000" i="40"/>
  <c r="P1003" i="40"/>
  <c r="X1003" i="40"/>
  <c r="T1004" i="40"/>
  <c r="P1005" i="40"/>
  <c r="X1005" i="40"/>
  <c r="T1006" i="40"/>
  <c r="P1007" i="40"/>
  <c r="X1007" i="40"/>
  <c r="T1008" i="40"/>
  <c r="P1009" i="40"/>
  <c r="X1009" i="40"/>
  <c r="T1010" i="40"/>
  <c r="P1011" i="40"/>
  <c r="X1011" i="40"/>
  <c r="T1012" i="40"/>
  <c r="P1013" i="40"/>
  <c r="X1013" i="40"/>
  <c r="T1014" i="40"/>
  <c r="P1015" i="40"/>
  <c r="X1015" i="40"/>
  <c r="T1016" i="40"/>
  <c r="P1017" i="40"/>
  <c r="X1017" i="40"/>
  <c r="T1018" i="40"/>
  <c r="P1019" i="40"/>
  <c r="X1019" i="40"/>
  <c r="T1020" i="40"/>
  <c r="P1021" i="40"/>
  <c r="X1021" i="40"/>
  <c r="T1022" i="40"/>
  <c r="P1023" i="40"/>
  <c r="X1023" i="40"/>
  <c r="T1024" i="40"/>
  <c r="P1025" i="40"/>
  <c r="X1025" i="40"/>
  <c r="T1026" i="40"/>
  <c r="P1027" i="40"/>
  <c r="X1027" i="40"/>
  <c r="T1028" i="40"/>
  <c r="P1029" i="40"/>
  <c r="X1029" i="40"/>
  <c r="T1030" i="40"/>
  <c r="P1031" i="40"/>
  <c r="Y1031" i="40"/>
  <c r="V1032" i="40"/>
  <c r="T1033" i="40"/>
  <c r="S1035" i="40"/>
  <c r="AA1035" i="40"/>
  <c r="W1036" i="40"/>
  <c r="S1037" i="40"/>
  <c r="AA1037" i="40"/>
  <c r="W1038" i="40"/>
  <c r="S1039" i="40"/>
  <c r="AA1039" i="40"/>
  <c r="W1040" i="40"/>
  <c r="S1041" i="40"/>
  <c r="AA1041" i="40"/>
  <c r="W1042" i="40"/>
  <c r="S1043" i="40"/>
  <c r="AA1043" i="40"/>
  <c r="W1044" i="40"/>
  <c r="S1045" i="40"/>
  <c r="AA1045" i="40"/>
  <c r="W1046" i="40"/>
  <c r="S1047" i="40"/>
  <c r="AA1047" i="40"/>
  <c r="W1048" i="40"/>
  <c r="S1049" i="40"/>
  <c r="AA1049" i="40"/>
  <c r="W1050" i="40"/>
  <c r="S1051" i="40"/>
  <c r="AA1051" i="40"/>
  <c r="W1052" i="40"/>
  <c r="S1053" i="40"/>
  <c r="AA1053" i="40"/>
  <c r="W1054" i="40"/>
  <c r="S1055" i="40"/>
  <c r="AA1055" i="40"/>
  <c r="W1056" i="40"/>
  <c r="S1057" i="40"/>
  <c r="AA1057" i="40"/>
  <c r="W1058" i="40"/>
  <c r="S1059" i="40"/>
  <c r="AA1059" i="40"/>
  <c r="W1060" i="40"/>
  <c r="S1061" i="40"/>
  <c r="AA1061" i="40"/>
  <c r="W1062" i="40"/>
  <c r="T1063" i="40"/>
  <c r="P1064" i="40"/>
  <c r="Y1064" i="40"/>
  <c r="Y1065" i="40"/>
  <c r="V1067" i="40"/>
  <c r="R1068" i="40"/>
  <c r="Z1068" i="40"/>
  <c r="V1069" i="40"/>
  <c r="R1070" i="40"/>
  <c r="Z1070" i="40"/>
  <c r="V1071" i="40"/>
  <c r="R1072" i="40"/>
  <c r="Z1072" i="40"/>
  <c r="V1073" i="40"/>
  <c r="R1074" i="40"/>
  <c r="Z1074" i="40"/>
  <c r="V1075" i="40"/>
  <c r="R1076" i="40"/>
  <c r="Z1076" i="40"/>
  <c r="V1077" i="40"/>
  <c r="R1078" i="40"/>
  <c r="Z1078" i="40"/>
  <c r="V1079" i="40"/>
  <c r="R1080" i="40"/>
  <c r="Z1080" i="40"/>
  <c r="V1081" i="40"/>
  <c r="R1082" i="40"/>
  <c r="Z1082" i="40"/>
  <c r="V1083" i="40"/>
  <c r="R1084" i="40"/>
  <c r="Z1084" i="40"/>
  <c r="V1085" i="40"/>
  <c r="R1086" i="40"/>
  <c r="Z1086" i="40"/>
  <c r="V1087" i="40"/>
  <c r="R1088" i="40"/>
  <c r="Z1088" i="40"/>
  <c r="V1089" i="40"/>
  <c r="R1090" i="40"/>
  <c r="Z1090" i="40"/>
  <c r="V1091" i="40"/>
  <c r="R1092" i="40"/>
  <c r="Z1092" i="40"/>
  <c r="V1093" i="40"/>
  <c r="R1094" i="40"/>
  <c r="Z1094" i="40"/>
  <c r="V1095" i="40"/>
  <c r="S1096" i="40"/>
  <c r="V575" i="40"/>
  <c r="S644" i="40"/>
  <c r="Y686" i="40"/>
  <c r="T702" i="40"/>
  <c r="R713" i="40"/>
  <c r="R725" i="40"/>
  <c r="Z735" i="40"/>
  <c r="Q748" i="40"/>
  <c r="Y758" i="40"/>
  <c r="U767" i="40"/>
  <c r="X774" i="40"/>
  <c r="R783" i="40"/>
  <c r="P786" i="40"/>
  <c r="X788" i="40"/>
  <c r="T791" i="40"/>
  <c r="P794" i="40"/>
  <c r="X796" i="40"/>
  <c r="T799" i="40"/>
  <c r="P802" i="40"/>
  <c r="X804" i="40"/>
  <c r="U807" i="40"/>
  <c r="W811" i="40"/>
  <c r="S814" i="40"/>
  <c r="AA816" i="40"/>
  <c r="W819" i="40"/>
  <c r="S822" i="40"/>
  <c r="AA824" i="40"/>
  <c r="W827" i="40"/>
  <c r="S830" i="40"/>
  <c r="AA832" i="40"/>
  <c r="W835" i="40"/>
  <c r="S838" i="40"/>
  <c r="P841" i="40"/>
  <c r="Q845" i="40"/>
  <c r="Y847" i="40"/>
  <c r="U850" i="40"/>
  <c r="Q853" i="40"/>
  <c r="Y855" i="40"/>
  <c r="U858" i="40"/>
  <c r="Q861" i="40"/>
  <c r="Y863" i="40"/>
  <c r="U866" i="40"/>
  <c r="Q869" i="40"/>
  <c r="P871" i="40"/>
  <c r="Y872" i="40"/>
  <c r="Y875" i="40"/>
  <c r="Q877" i="40"/>
  <c r="U878" i="40"/>
  <c r="Y879" i="40"/>
  <c r="Q881" i="40"/>
  <c r="U882" i="40"/>
  <c r="Y883" i="40"/>
  <c r="Q885" i="40"/>
  <c r="U886" i="40"/>
  <c r="Y887" i="40"/>
  <c r="Q889" i="40"/>
  <c r="U890" i="40"/>
  <c r="Y891" i="40"/>
  <c r="Q893" i="40"/>
  <c r="U894" i="40"/>
  <c r="Y895" i="40"/>
  <c r="Q897" i="40"/>
  <c r="U898" i="40"/>
  <c r="Y899" i="40"/>
  <c r="Q901" i="40"/>
  <c r="U902" i="40"/>
  <c r="Z903" i="40"/>
  <c r="P905" i="40"/>
  <c r="V907" i="40"/>
  <c r="U908" i="40"/>
  <c r="Q909" i="40"/>
  <c r="Y909" i="40"/>
  <c r="U910" i="40"/>
  <c r="Q911" i="40"/>
  <c r="Y911" i="40"/>
  <c r="U912" i="40"/>
  <c r="Q913" i="40"/>
  <c r="Y913" i="40"/>
  <c r="U914" i="40"/>
  <c r="Q915" i="40"/>
  <c r="Y915" i="40"/>
  <c r="U916" i="40"/>
  <c r="Q917" i="40"/>
  <c r="Y917" i="40"/>
  <c r="U918" i="40"/>
  <c r="Q919" i="40"/>
  <c r="Y919" i="40"/>
  <c r="U920" i="40"/>
  <c r="Q921" i="40"/>
  <c r="Y921" i="40"/>
  <c r="U922" i="40"/>
  <c r="Q923" i="40"/>
  <c r="Y923" i="40"/>
  <c r="U924" i="40"/>
  <c r="Q925" i="40"/>
  <c r="Y925" i="40"/>
  <c r="U926" i="40"/>
  <c r="Q927" i="40"/>
  <c r="Y927" i="40"/>
  <c r="U928" i="40"/>
  <c r="Q929" i="40"/>
  <c r="Y929" i="40"/>
  <c r="U930" i="40"/>
  <c r="Q931" i="40"/>
  <c r="Y931" i="40"/>
  <c r="U932" i="40"/>
  <c r="Q933" i="40"/>
  <c r="Y933" i="40"/>
  <c r="U934" i="40"/>
  <c r="R935" i="40"/>
  <c r="Z935" i="40"/>
  <c r="W936" i="40"/>
  <c r="V937" i="40"/>
  <c r="T939" i="40"/>
  <c r="P940" i="40"/>
  <c r="X940" i="40"/>
  <c r="T941" i="40"/>
  <c r="P942" i="40"/>
  <c r="X942" i="40"/>
  <c r="T943" i="40"/>
  <c r="P944" i="40"/>
  <c r="X944" i="40"/>
  <c r="T945" i="40"/>
  <c r="P946" i="40"/>
  <c r="X946" i="40"/>
  <c r="T947" i="40"/>
  <c r="P948" i="40"/>
  <c r="X948" i="40"/>
  <c r="T949" i="40"/>
  <c r="P950" i="40"/>
  <c r="X950" i="40"/>
  <c r="T951" i="40"/>
  <c r="P952" i="40"/>
  <c r="X952" i="40"/>
  <c r="T953" i="40"/>
  <c r="P954" i="40"/>
  <c r="X954" i="40"/>
  <c r="T955" i="40"/>
  <c r="P956" i="40"/>
  <c r="X956" i="40"/>
  <c r="T957" i="40"/>
  <c r="P958" i="40"/>
  <c r="X958" i="40"/>
  <c r="T959" i="40"/>
  <c r="P960" i="40"/>
  <c r="X960" i="40"/>
  <c r="T961" i="40"/>
  <c r="P962" i="40"/>
  <c r="X962" i="40"/>
  <c r="T963" i="40"/>
  <c r="P964" i="40"/>
  <c r="X964" i="40"/>
  <c r="T965" i="40"/>
  <c r="P966" i="40"/>
  <c r="X966" i="40"/>
  <c r="T967" i="40"/>
  <c r="P968" i="40"/>
  <c r="Y968" i="40"/>
  <c r="Y969" i="40"/>
  <c r="V971" i="40"/>
  <c r="R972" i="40"/>
  <c r="Z972" i="40"/>
  <c r="V973" i="40"/>
  <c r="R974" i="40"/>
  <c r="Z974" i="40"/>
  <c r="V975" i="40"/>
  <c r="R976" i="40"/>
  <c r="Z976" i="40"/>
  <c r="V977" i="40"/>
  <c r="R978" i="40"/>
  <c r="Z978" i="40"/>
  <c r="V979" i="40"/>
  <c r="R980" i="40"/>
  <c r="Z980" i="40"/>
  <c r="V981" i="40"/>
  <c r="R982" i="40"/>
  <c r="Z982" i="40"/>
  <c r="V983" i="40"/>
  <c r="R984" i="40"/>
  <c r="Z984" i="40"/>
  <c r="V985" i="40"/>
  <c r="R986" i="40"/>
  <c r="Z986" i="40"/>
  <c r="V987" i="40"/>
  <c r="R988" i="40"/>
  <c r="Z988" i="40"/>
  <c r="V989" i="40"/>
  <c r="R990" i="40"/>
  <c r="Z990" i="40"/>
  <c r="V991" i="40"/>
  <c r="R992" i="40"/>
  <c r="Z992" i="40"/>
  <c r="V993" i="40"/>
  <c r="R994" i="40"/>
  <c r="Z994" i="40"/>
  <c r="V995" i="40"/>
  <c r="R996" i="40"/>
  <c r="Z996" i="40"/>
  <c r="V997" i="40"/>
  <c r="R998" i="40"/>
  <c r="Z998" i="40"/>
  <c r="W999" i="40"/>
  <c r="T1000" i="40"/>
  <c r="P1001" i="40"/>
  <c r="Q1003" i="40"/>
  <c r="Y1003" i="40"/>
  <c r="U1004" i="40"/>
  <c r="Q1005" i="40"/>
  <c r="Y1005" i="40"/>
  <c r="U1006" i="40"/>
  <c r="Q1007" i="40"/>
  <c r="Y1007" i="40"/>
  <c r="U1008" i="40"/>
  <c r="Q1009" i="40"/>
  <c r="Y1009" i="40"/>
  <c r="U1010" i="40"/>
  <c r="Q1011" i="40"/>
  <c r="Y1011" i="40"/>
  <c r="U1012" i="40"/>
  <c r="Q1013" i="40"/>
  <c r="Y1013" i="40"/>
  <c r="U1014" i="40"/>
  <c r="Q1015" i="40"/>
  <c r="Y1015" i="40"/>
  <c r="U1016" i="40"/>
  <c r="Q1017" i="40"/>
  <c r="Y1017" i="40"/>
  <c r="U1018" i="40"/>
  <c r="Q1019" i="40"/>
  <c r="Y1019" i="40"/>
  <c r="U1020" i="40"/>
  <c r="Q1021" i="40"/>
  <c r="Y1021" i="40"/>
  <c r="U1022" i="40"/>
  <c r="Q1023" i="40"/>
  <c r="Y1023" i="40"/>
  <c r="U1024" i="40"/>
  <c r="Q1025" i="40"/>
  <c r="Y1025" i="40"/>
  <c r="U1026" i="40"/>
  <c r="Q1027" i="40"/>
  <c r="Y1027" i="40"/>
  <c r="U1028" i="40"/>
  <c r="Q1029" i="40"/>
  <c r="Y1029" i="40"/>
  <c r="U1030" i="40"/>
  <c r="R1031" i="40"/>
  <c r="Z1031" i="40"/>
  <c r="W1032" i="40"/>
  <c r="V1033" i="40"/>
  <c r="T1035" i="40"/>
  <c r="P1036" i="40"/>
  <c r="X1036" i="40"/>
  <c r="T1037" i="40"/>
  <c r="P1038" i="40"/>
  <c r="X1038" i="40"/>
  <c r="T1039" i="40"/>
  <c r="P1040" i="40"/>
  <c r="X1040" i="40"/>
  <c r="T1041" i="40"/>
  <c r="P1042" i="40"/>
  <c r="X1042" i="40"/>
  <c r="T1043" i="40"/>
  <c r="P1044" i="40"/>
  <c r="X1044" i="40"/>
  <c r="T1045" i="40"/>
  <c r="P1046" i="40"/>
  <c r="X1046" i="40"/>
  <c r="T1047" i="40"/>
  <c r="P1048" i="40"/>
  <c r="X1048" i="40"/>
  <c r="T1049" i="40"/>
  <c r="P1050" i="40"/>
  <c r="X1050" i="40"/>
  <c r="T1051" i="40"/>
  <c r="P1052" i="40"/>
  <c r="X1052" i="40"/>
  <c r="T1053" i="40"/>
  <c r="P1054" i="40"/>
  <c r="X1054" i="40"/>
  <c r="T1055" i="40"/>
  <c r="P1056" i="40"/>
  <c r="X1056" i="40"/>
  <c r="T1057" i="40"/>
  <c r="P1058" i="40"/>
  <c r="X1058" i="40"/>
  <c r="T1059" i="40"/>
  <c r="P1060" i="40"/>
  <c r="X1060" i="40"/>
  <c r="T1061" i="40"/>
  <c r="P1062" i="40"/>
  <c r="X1062" i="40"/>
  <c r="U1063" i="40"/>
  <c r="R1064" i="40"/>
  <c r="Z1064" i="40"/>
  <c r="AA1065" i="40"/>
  <c r="W1067" i="40"/>
  <c r="S1068" i="40"/>
  <c r="AA1068" i="40"/>
  <c r="W1069" i="40"/>
  <c r="S1070" i="40"/>
  <c r="AA1070" i="40"/>
  <c r="W1071" i="40"/>
  <c r="S1072" i="40"/>
  <c r="AA1072" i="40"/>
  <c r="W1073" i="40"/>
  <c r="S1074" i="40"/>
  <c r="AA1074" i="40"/>
  <c r="W1075" i="40"/>
  <c r="S1076" i="40"/>
  <c r="AA1076" i="40"/>
  <c r="W1077" i="40"/>
  <c r="S1078" i="40"/>
  <c r="AA1078" i="40"/>
  <c r="W1079" i="40"/>
  <c r="S1080" i="40"/>
  <c r="AA1080" i="40"/>
  <c r="W1081" i="40"/>
  <c r="S1082" i="40"/>
  <c r="AA1082" i="40"/>
  <c r="W1083" i="40"/>
  <c r="S1084" i="40"/>
  <c r="AA1084" i="40"/>
  <c r="W1085" i="40"/>
  <c r="S1086" i="40"/>
  <c r="AA1086" i="40"/>
  <c r="W1087" i="40"/>
  <c r="S1088" i="40"/>
  <c r="AA1088" i="40"/>
  <c r="W1089" i="40"/>
  <c r="S1090" i="40"/>
  <c r="AA1090" i="40"/>
  <c r="W1091" i="40"/>
  <c r="S1092" i="40"/>
  <c r="AA1092" i="40"/>
  <c r="W1093" i="40"/>
  <c r="S1094" i="40"/>
  <c r="AA1094" i="40"/>
  <c r="W1095" i="40"/>
  <c r="T1096" i="40"/>
  <c r="Q605" i="40"/>
  <c r="U656" i="40"/>
  <c r="P692" i="40"/>
  <c r="AA704" i="40"/>
  <c r="Q717" i="40"/>
  <c r="Y727" i="40"/>
  <c r="U738" i="40"/>
  <c r="X750" i="40"/>
  <c r="T761" i="40"/>
  <c r="S769" i="40"/>
  <c r="S776" i="40"/>
  <c r="AA783" i="40"/>
  <c r="W786" i="40"/>
  <c r="S789" i="40"/>
  <c r="AA791" i="40"/>
  <c r="W794" i="40"/>
  <c r="S797" i="40"/>
  <c r="AA799" i="40"/>
  <c r="W802" i="40"/>
  <c r="S805" i="40"/>
  <c r="P808" i="40"/>
  <c r="R812" i="40"/>
  <c r="Z814" i="40"/>
  <c r="V817" i="40"/>
  <c r="R820" i="40"/>
  <c r="Z822" i="40"/>
  <c r="V825" i="40"/>
  <c r="R828" i="40"/>
  <c r="Z830" i="40"/>
  <c r="V833" i="40"/>
  <c r="R836" i="40"/>
  <c r="Z838" i="40"/>
  <c r="P843" i="40"/>
  <c r="X845" i="40"/>
  <c r="T848" i="40"/>
  <c r="P851" i="40"/>
  <c r="X853" i="40"/>
  <c r="T856" i="40"/>
  <c r="P859" i="40"/>
  <c r="X861" i="40"/>
  <c r="T864" i="40"/>
  <c r="P867" i="40"/>
  <c r="S869" i="40"/>
  <c r="R871" i="40"/>
  <c r="T873" i="40"/>
  <c r="AA875" i="40"/>
  <c r="S877" i="40"/>
  <c r="W878" i="40"/>
  <c r="AA879" i="40"/>
  <c r="S881" i="40"/>
  <c r="W882" i="40"/>
  <c r="AA883" i="40"/>
  <c r="S885" i="40"/>
  <c r="W886" i="40"/>
  <c r="AA887" i="40"/>
  <c r="S889" i="40"/>
  <c r="W890" i="40"/>
  <c r="AA891" i="40"/>
  <c r="S893" i="40"/>
  <c r="W894" i="40"/>
  <c r="AA895" i="40"/>
  <c r="S897" i="40"/>
  <c r="W898" i="40"/>
  <c r="AA899" i="40"/>
  <c r="S901" i="40"/>
  <c r="W902" i="40"/>
  <c r="P904" i="40"/>
  <c r="T905" i="40"/>
  <c r="W907" i="40"/>
  <c r="V908" i="40"/>
  <c r="R909" i="40"/>
  <c r="Z909" i="40"/>
  <c r="V910" i="40"/>
  <c r="R911" i="40"/>
  <c r="Z911" i="40"/>
  <c r="V912" i="40"/>
  <c r="R913" i="40"/>
  <c r="Z913" i="40"/>
  <c r="V914" i="40"/>
  <c r="R915" i="40"/>
  <c r="Z915" i="40"/>
  <c r="V916" i="40"/>
  <c r="R917" i="40"/>
  <c r="Z917" i="40"/>
  <c r="V918" i="40"/>
  <c r="R919" i="40"/>
  <c r="Z919" i="40"/>
  <c r="V920" i="40"/>
  <c r="R921" i="40"/>
  <c r="Z921" i="40"/>
  <c r="V922" i="40"/>
  <c r="R923" i="40"/>
  <c r="Z923" i="40"/>
  <c r="V924" i="40"/>
  <c r="R925" i="40"/>
  <c r="Z925" i="40"/>
  <c r="V926" i="40"/>
  <c r="R927" i="40"/>
  <c r="Z927" i="40"/>
  <c r="V928" i="40"/>
  <c r="R929" i="40"/>
  <c r="Z929" i="40"/>
  <c r="V930" i="40"/>
  <c r="R931" i="40"/>
  <c r="Z931" i="40"/>
  <c r="V932" i="40"/>
  <c r="R933" i="40"/>
  <c r="Z933" i="40"/>
  <c r="V934" i="40"/>
  <c r="S935" i="40"/>
  <c r="AA935" i="40"/>
  <c r="X936" i="40"/>
  <c r="W937" i="40"/>
  <c r="U939" i="40"/>
  <c r="Q940" i="40"/>
  <c r="Y940" i="40"/>
  <c r="U941" i="40"/>
  <c r="Q942" i="40"/>
  <c r="Y942" i="40"/>
  <c r="U943" i="40"/>
  <c r="Q944" i="40"/>
  <c r="Y944" i="40"/>
  <c r="U945" i="40"/>
  <c r="Q946" i="40"/>
  <c r="Y946" i="40"/>
  <c r="U947" i="40"/>
  <c r="Q948" i="40"/>
  <c r="Y948" i="40"/>
  <c r="U949" i="40"/>
  <c r="Q950" i="40"/>
  <c r="Y950" i="40"/>
  <c r="U951" i="40"/>
  <c r="Q952" i="40"/>
  <c r="Y952" i="40"/>
  <c r="U953" i="40"/>
  <c r="Q954" i="40"/>
  <c r="Y954" i="40"/>
  <c r="U955" i="40"/>
  <c r="Q956" i="40"/>
  <c r="Y956" i="40"/>
  <c r="U957" i="40"/>
  <c r="Q958" i="40"/>
  <c r="Y958" i="40"/>
  <c r="U959" i="40"/>
  <c r="Q960" i="40"/>
  <c r="Y960" i="40"/>
  <c r="U961" i="40"/>
  <c r="Q962" i="40"/>
  <c r="Y962" i="40"/>
  <c r="U963" i="40"/>
  <c r="Q964" i="40"/>
  <c r="Y964" i="40"/>
  <c r="U965" i="40"/>
  <c r="Q966" i="40"/>
  <c r="Y966" i="40"/>
  <c r="U967" i="40"/>
  <c r="R968" i="40"/>
  <c r="Z968" i="40"/>
  <c r="AA969" i="40"/>
  <c r="W971" i="40"/>
  <c r="S972" i="40"/>
  <c r="AA972" i="40"/>
  <c r="W973" i="40"/>
  <c r="S974" i="40"/>
  <c r="AA974" i="40"/>
  <c r="W975" i="40"/>
  <c r="S976" i="40"/>
  <c r="AA976" i="40"/>
  <c r="W977" i="40"/>
  <c r="S978" i="40"/>
  <c r="AA978" i="40"/>
  <c r="W979" i="40"/>
  <c r="S980" i="40"/>
  <c r="AA980" i="40"/>
  <c r="W981" i="40"/>
  <c r="S982" i="40"/>
  <c r="AA982" i="40"/>
  <c r="W983" i="40"/>
  <c r="S984" i="40"/>
  <c r="AA984" i="40"/>
  <c r="W985" i="40"/>
  <c r="S986" i="40"/>
  <c r="AA986" i="40"/>
  <c r="W987" i="40"/>
  <c r="S988" i="40"/>
  <c r="AA988" i="40"/>
  <c r="W989" i="40"/>
  <c r="S990" i="40"/>
  <c r="AA990" i="40"/>
  <c r="W991" i="40"/>
  <c r="S992" i="40"/>
  <c r="AA992" i="40"/>
  <c r="W993" i="40"/>
  <c r="S994" i="40"/>
  <c r="AA994" i="40"/>
  <c r="W995" i="40"/>
  <c r="S996" i="40"/>
  <c r="AA996" i="40"/>
  <c r="W997" i="40"/>
  <c r="S998" i="40"/>
  <c r="AA998" i="40"/>
  <c r="X999" i="40"/>
  <c r="U1000" i="40"/>
  <c r="R1001" i="40"/>
  <c r="R1003" i="40"/>
  <c r="Z1003" i="40"/>
  <c r="V1004" i="40"/>
  <c r="R1005" i="40"/>
  <c r="Z1005" i="40"/>
  <c r="V1006" i="40"/>
  <c r="R1007" i="40"/>
  <c r="Z1007" i="40"/>
  <c r="V1008" i="40"/>
  <c r="R1009" i="40"/>
  <c r="Z1009" i="40"/>
  <c r="V1010" i="40"/>
  <c r="R1011" i="40"/>
  <c r="Z1011" i="40"/>
  <c r="V1012" i="40"/>
  <c r="R1013" i="40"/>
  <c r="Z1013" i="40"/>
  <c r="V1014" i="40"/>
  <c r="R1015" i="40"/>
  <c r="Z1015" i="40"/>
  <c r="V1016" i="40"/>
  <c r="R1017" i="40"/>
  <c r="Z1017" i="40"/>
  <c r="V1018" i="40"/>
  <c r="R1019" i="40"/>
  <c r="Z1019" i="40"/>
  <c r="V1020" i="40"/>
  <c r="R1021" i="40"/>
  <c r="Z1021" i="40"/>
  <c r="V1022" i="40"/>
  <c r="R1023" i="40"/>
  <c r="Z1023" i="40"/>
  <c r="V1024" i="40"/>
  <c r="R1025" i="40"/>
  <c r="Z1025" i="40"/>
  <c r="V1026" i="40"/>
  <c r="R1027" i="40"/>
  <c r="Z1027" i="40"/>
  <c r="V1028" i="40"/>
  <c r="R1029" i="40"/>
  <c r="Z1029" i="40"/>
  <c r="V1030" i="40"/>
  <c r="S1031" i="40"/>
  <c r="AA1031" i="40"/>
  <c r="X1032" i="40"/>
  <c r="W1033" i="40"/>
  <c r="U1035" i="40"/>
  <c r="Q1036" i="40"/>
  <c r="Y1036" i="40"/>
  <c r="U1037" i="40"/>
  <c r="Q1038" i="40"/>
  <c r="Y1038" i="40"/>
  <c r="U1039" i="40"/>
  <c r="Q1040" i="40"/>
  <c r="Y1040" i="40"/>
  <c r="U1041" i="40"/>
  <c r="Q1042" i="40"/>
  <c r="Y1042" i="40"/>
  <c r="U1043" i="40"/>
  <c r="Q1044" i="40"/>
  <c r="Y1044" i="40"/>
  <c r="U1045" i="40"/>
  <c r="Q1046" i="40"/>
  <c r="Y1046" i="40"/>
  <c r="U1047" i="40"/>
  <c r="Q1048" i="40"/>
  <c r="Y1048" i="40"/>
  <c r="U1049" i="40"/>
  <c r="Q1050" i="40"/>
  <c r="Y1050" i="40"/>
  <c r="U1051" i="40"/>
  <c r="Q1052" i="40"/>
  <c r="Y1052" i="40"/>
  <c r="U1053" i="40"/>
  <c r="Q1054" i="40"/>
  <c r="Y1054" i="40"/>
  <c r="U1055" i="40"/>
  <c r="Q1056" i="40"/>
  <c r="Y1056" i="40"/>
  <c r="U1057" i="40"/>
  <c r="Q1058" i="40"/>
  <c r="Y1058" i="40"/>
  <c r="U1059" i="40"/>
  <c r="Q1060" i="40"/>
  <c r="Y1060" i="40"/>
  <c r="U1061" i="40"/>
  <c r="Q1062" i="40"/>
  <c r="Y1062" i="40"/>
  <c r="V1063" i="40"/>
  <c r="S1064" i="40"/>
  <c r="AA1064" i="40"/>
  <c r="P1067" i="40"/>
  <c r="X1067" i="40"/>
  <c r="T1068" i="40"/>
  <c r="P1069" i="40"/>
  <c r="X1069" i="40"/>
  <c r="T1070" i="40"/>
  <c r="P1071" i="40"/>
  <c r="X1071" i="40"/>
  <c r="T1072" i="40"/>
  <c r="P1073" i="40"/>
  <c r="X1073" i="40"/>
  <c r="T1074" i="40"/>
  <c r="P1075" i="40"/>
  <c r="X1075" i="40"/>
  <c r="T1076" i="40"/>
  <c r="P1077" i="40"/>
  <c r="X1077" i="40"/>
  <c r="T1078" i="40"/>
  <c r="P1079" i="40"/>
  <c r="X1079" i="40"/>
  <c r="T1080" i="40"/>
  <c r="P1081" i="40"/>
  <c r="X1081" i="40"/>
  <c r="T1082" i="40"/>
  <c r="P1083" i="40"/>
  <c r="X1083" i="40"/>
  <c r="T1084" i="40"/>
  <c r="P1085" i="40"/>
  <c r="X1085" i="40"/>
  <c r="T1086" i="40"/>
  <c r="P1087" i="40"/>
  <c r="X1087" i="40"/>
  <c r="T1088" i="40"/>
  <c r="P1089" i="40"/>
  <c r="X1089" i="40"/>
  <c r="T1090" i="40"/>
  <c r="P1091" i="40"/>
  <c r="X1091" i="40"/>
  <c r="T1092" i="40"/>
  <c r="P1093" i="40"/>
  <c r="X1093" i="40"/>
  <c r="T1094" i="40"/>
  <c r="P1095" i="40"/>
  <c r="X1095" i="40"/>
  <c r="U1096" i="40"/>
  <c r="R605" i="40"/>
  <c r="V656" i="40"/>
  <c r="Q692" i="40"/>
  <c r="P705" i="40"/>
  <c r="R717" i="40"/>
  <c r="Z727" i="40"/>
  <c r="V738" i="40"/>
  <c r="Y750" i="40"/>
  <c r="U761" i="40"/>
  <c r="T769" i="40"/>
  <c r="Y776" i="40"/>
  <c r="P784" i="40"/>
  <c r="X786" i="40"/>
  <c r="T789" i="40"/>
  <c r="P792" i="40"/>
  <c r="X794" i="40"/>
  <c r="T797" i="40"/>
  <c r="P800" i="40"/>
  <c r="X802" i="40"/>
  <c r="T805" i="40"/>
  <c r="R808" i="40"/>
  <c r="S812" i="40"/>
  <c r="AA814" i="40"/>
  <c r="W817" i="40"/>
  <c r="S820" i="40"/>
  <c r="AA822" i="40"/>
  <c r="W825" i="40"/>
  <c r="S828" i="40"/>
  <c r="AA830" i="40"/>
  <c r="W833" i="40"/>
  <c r="S836" i="40"/>
  <c r="AA838" i="40"/>
  <c r="Q843" i="40"/>
  <c r="Y845" i="40"/>
  <c r="U848" i="40"/>
  <c r="Q851" i="40"/>
  <c r="Y853" i="40"/>
  <c r="U856" i="40"/>
  <c r="Q859" i="40"/>
  <c r="Y861" i="40"/>
  <c r="U864" i="40"/>
  <c r="Q867" i="40"/>
  <c r="X869" i="40"/>
  <c r="T871" i="40"/>
  <c r="V873" i="40"/>
  <c r="P876" i="40"/>
  <c r="T877" i="40"/>
  <c r="X878" i="40"/>
  <c r="P880" i="40"/>
  <c r="T881" i="40"/>
  <c r="X882" i="40"/>
  <c r="P884" i="40"/>
  <c r="T885" i="40"/>
  <c r="X886" i="40"/>
  <c r="P888" i="40"/>
  <c r="T889" i="40"/>
  <c r="X890" i="40"/>
  <c r="P892" i="40"/>
  <c r="T893" i="40"/>
  <c r="X894" i="40"/>
  <c r="P896" i="40"/>
  <c r="T897" i="40"/>
  <c r="X898" i="40"/>
  <c r="P900" i="40"/>
  <c r="T901" i="40"/>
  <c r="X902" i="40"/>
  <c r="R904" i="40"/>
  <c r="V905" i="40"/>
  <c r="Y907" i="40"/>
  <c r="W908" i="40"/>
  <c r="S909" i="40"/>
  <c r="AA909" i="40"/>
  <c r="W910" i="40"/>
  <c r="S911" i="40"/>
  <c r="AA911" i="40"/>
  <c r="W912" i="40"/>
  <c r="S913" i="40"/>
  <c r="AA913" i="40"/>
  <c r="W914" i="40"/>
  <c r="S915" i="40"/>
  <c r="AA915" i="40"/>
  <c r="W916" i="40"/>
  <c r="S917" i="40"/>
  <c r="AA917" i="40"/>
  <c r="W918" i="40"/>
  <c r="S919" i="40"/>
  <c r="AA919" i="40"/>
  <c r="W920" i="40"/>
  <c r="S921" i="40"/>
  <c r="AA921" i="40"/>
  <c r="W922" i="40"/>
  <c r="S923" i="40"/>
  <c r="AA923" i="40"/>
  <c r="W924" i="40"/>
  <c r="S925" i="40"/>
  <c r="AA925" i="40"/>
  <c r="W926" i="40"/>
  <c r="S927" i="40"/>
  <c r="AA927" i="40"/>
  <c r="W928" i="40"/>
  <c r="S929" i="40"/>
  <c r="AA929" i="40"/>
  <c r="W930" i="40"/>
  <c r="S931" i="40"/>
  <c r="AA931" i="40"/>
  <c r="W932" i="40"/>
  <c r="S933" i="40"/>
  <c r="AA933" i="40"/>
  <c r="W934" i="40"/>
  <c r="T935" i="40"/>
  <c r="P936" i="40"/>
  <c r="Y936" i="40"/>
  <c r="Y937" i="40"/>
  <c r="V939" i="40"/>
  <c r="R940" i="40"/>
  <c r="Z940" i="40"/>
  <c r="V941" i="40"/>
  <c r="R942" i="40"/>
  <c r="Z942" i="40"/>
  <c r="V943" i="40"/>
  <c r="R944" i="40"/>
  <c r="Z944" i="40"/>
  <c r="V945" i="40"/>
  <c r="R946" i="40"/>
  <c r="Z946" i="40"/>
  <c r="V947" i="40"/>
  <c r="R948" i="40"/>
  <c r="Z948" i="40"/>
  <c r="V949" i="40"/>
  <c r="R950" i="40"/>
  <c r="Z950" i="40"/>
  <c r="V951" i="40"/>
  <c r="R952" i="40"/>
  <c r="Z952" i="40"/>
  <c r="V953" i="40"/>
  <c r="R954" i="40"/>
  <c r="Z954" i="40"/>
  <c r="V955" i="40"/>
  <c r="R956" i="40"/>
  <c r="Z956" i="40"/>
  <c r="V957" i="40"/>
  <c r="R958" i="40"/>
  <c r="Z958" i="40"/>
  <c r="V959" i="40"/>
  <c r="R960" i="40"/>
  <c r="Z960" i="40"/>
  <c r="V961" i="40"/>
  <c r="R962" i="40"/>
  <c r="Z962" i="40"/>
  <c r="V963" i="40"/>
  <c r="R964" i="40"/>
  <c r="Z964" i="40"/>
  <c r="V965" i="40"/>
  <c r="R966" i="40"/>
  <c r="Z966" i="40"/>
  <c r="V967" i="40"/>
  <c r="S968" i="40"/>
  <c r="AA968" i="40"/>
  <c r="P971" i="40"/>
  <c r="X971" i="40"/>
  <c r="T972" i="40"/>
  <c r="P973" i="40"/>
  <c r="X973" i="40"/>
  <c r="T974" i="40"/>
  <c r="P975" i="40"/>
  <c r="X975" i="40"/>
  <c r="T976" i="40"/>
  <c r="P977" i="40"/>
  <c r="X977" i="40"/>
  <c r="T978" i="40"/>
  <c r="P979" i="40"/>
  <c r="X979" i="40"/>
  <c r="T980" i="40"/>
  <c r="P981" i="40"/>
  <c r="X981" i="40"/>
  <c r="T982" i="40"/>
  <c r="P983" i="40"/>
  <c r="X983" i="40"/>
  <c r="T984" i="40"/>
  <c r="P985" i="40"/>
  <c r="X985" i="40"/>
  <c r="T986" i="40"/>
  <c r="P987" i="40"/>
  <c r="X987" i="40"/>
  <c r="T988" i="40"/>
  <c r="P989" i="40"/>
  <c r="X989" i="40"/>
  <c r="T990" i="40"/>
  <c r="P991" i="40"/>
  <c r="X991" i="40"/>
  <c r="T992" i="40"/>
  <c r="P993" i="40"/>
  <c r="X993" i="40"/>
  <c r="T994" i="40"/>
  <c r="P995" i="40"/>
  <c r="X995" i="40"/>
  <c r="T996" i="40"/>
  <c r="P997" i="40"/>
  <c r="X997" i="40"/>
  <c r="T998" i="40"/>
  <c r="P999" i="40"/>
  <c r="Y999" i="40"/>
  <c r="V1000" i="40"/>
  <c r="T1001" i="40"/>
  <c r="S1003" i="40"/>
  <c r="AA1003" i="40"/>
  <c r="W1004" i="40"/>
  <c r="S1005" i="40"/>
  <c r="AA1005" i="40"/>
  <c r="W1006" i="40"/>
  <c r="S1007" i="40"/>
  <c r="AA1007" i="40"/>
  <c r="W1008" i="40"/>
  <c r="S1009" i="40"/>
  <c r="AA1009" i="40"/>
  <c r="W1010" i="40"/>
  <c r="S1011" i="40"/>
  <c r="AA1011" i="40"/>
  <c r="W1012" i="40"/>
  <c r="S1013" i="40"/>
  <c r="AA1013" i="40"/>
  <c r="W1014" i="40"/>
  <c r="S1015" i="40"/>
  <c r="AA1015" i="40"/>
  <c r="W1016" i="40"/>
  <c r="S1017" i="40"/>
  <c r="AA1017" i="40"/>
  <c r="W1018" i="40"/>
  <c r="S1019" i="40"/>
  <c r="AA1019" i="40"/>
  <c r="W1020" i="40"/>
  <c r="S1021" i="40"/>
  <c r="AA1021" i="40"/>
  <c r="W1022" i="40"/>
  <c r="S1023" i="40"/>
  <c r="AA1023" i="40"/>
  <c r="W1024" i="40"/>
  <c r="S1025" i="40"/>
  <c r="AA1025" i="40"/>
  <c r="W1026" i="40"/>
  <c r="S1027" i="40"/>
  <c r="AA1027" i="40"/>
  <c r="W1028" i="40"/>
  <c r="S1029" i="40"/>
  <c r="AA1029" i="40"/>
  <c r="W1030" i="40"/>
  <c r="T1031" i="40"/>
  <c r="P1032" i="40"/>
  <c r="Y1032" i="40"/>
  <c r="Y1033" i="40"/>
  <c r="V1035" i="40"/>
  <c r="R1036" i="40"/>
  <c r="Z1036" i="40"/>
  <c r="V1037" i="40"/>
  <c r="R1038" i="40"/>
  <c r="Z1038" i="40"/>
  <c r="V1039" i="40"/>
  <c r="R1040" i="40"/>
  <c r="Z1040" i="40"/>
  <c r="V1041" i="40"/>
  <c r="R1042" i="40"/>
  <c r="Z1042" i="40"/>
  <c r="V1043" i="40"/>
  <c r="R1044" i="40"/>
  <c r="Z1044" i="40"/>
  <c r="V1045" i="40"/>
  <c r="R1046" i="40"/>
  <c r="Z1046" i="40"/>
  <c r="V1047" i="40"/>
  <c r="R1048" i="40"/>
  <c r="Z1048" i="40"/>
  <c r="V1049" i="40"/>
  <c r="R1050" i="40"/>
  <c r="Z1050" i="40"/>
  <c r="V1051" i="40"/>
  <c r="R1052" i="40"/>
  <c r="Z1052" i="40"/>
  <c r="V1053" i="40"/>
  <c r="R1054" i="40"/>
  <c r="Z1054" i="40"/>
  <c r="V1055" i="40"/>
  <c r="R1056" i="40"/>
  <c r="Z1056" i="40"/>
  <c r="T541" i="40"/>
  <c r="V633" i="40"/>
  <c r="Y677" i="40"/>
  <c r="W699" i="40"/>
  <c r="S710" i="40"/>
  <c r="U722" i="40"/>
  <c r="Q733" i="40"/>
  <c r="Z743" i="40"/>
  <c r="P756" i="40"/>
  <c r="U765" i="40"/>
  <c r="X772" i="40"/>
  <c r="V781" i="40"/>
  <c r="S785" i="40"/>
  <c r="AA787" i="40"/>
  <c r="W790" i="40"/>
  <c r="S793" i="40"/>
  <c r="AA795" i="40"/>
  <c r="W798" i="40"/>
  <c r="S801" i="40"/>
  <c r="AA803" i="40"/>
  <c r="W806" i="40"/>
  <c r="Y809" i="40"/>
  <c r="V813" i="40"/>
  <c r="R816" i="40"/>
  <c r="Z818" i="40"/>
  <c r="V821" i="40"/>
  <c r="R824" i="40"/>
  <c r="Z826" i="40"/>
  <c r="V829" i="40"/>
  <c r="R832" i="40"/>
  <c r="Z834" i="40"/>
  <c r="V837" i="40"/>
  <c r="S840" i="40"/>
  <c r="T844" i="40"/>
  <c r="P847" i="40"/>
  <c r="X849" i="40"/>
  <c r="T852" i="40"/>
  <c r="P855" i="40"/>
  <c r="X857" i="40"/>
  <c r="T860" i="40"/>
  <c r="P863" i="40"/>
  <c r="X865" i="40"/>
  <c r="T868" i="40"/>
  <c r="T870" i="40"/>
  <c r="P872" i="40"/>
  <c r="S875" i="40"/>
  <c r="W876" i="40"/>
  <c r="AA877" i="40"/>
  <c r="S879" i="40"/>
  <c r="W880" i="40"/>
  <c r="AA881" i="40"/>
  <c r="S883" i="40"/>
  <c r="W884" i="40"/>
  <c r="AA885" i="40"/>
  <c r="S887" i="40"/>
  <c r="W888" i="40"/>
  <c r="AA889" i="40"/>
  <c r="S891" i="40"/>
  <c r="W892" i="40"/>
  <c r="AA893" i="40"/>
  <c r="S895" i="40"/>
  <c r="W896" i="40"/>
  <c r="AA897" i="40"/>
  <c r="S899" i="40"/>
  <c r="W900" i="40"/>
  <c r="AA901" i="40"/>
  <c r="T903" i="40"/>
  <c r="W904" i="40"/>
  <c r="Q907" i="40"/>
  <c r="R908" i="40"/>
  <c r="Z908" i="40"/>
  <c r="V909" i="40"/>
  <c r="R910" i="40"/>
  <c r="Z910" i="40"/>
  <c r="V911" i="40"/>
  <c r="R912" i="40"/>
  <c r="Z912" i="40"/>
  <c r="V913" i="40"/>
  <c r="R914" i="40"/>
  <c r="Z914" i="40"/>
  <c r="V915" i="40"/>
  <c r="R916" i="40"/>
  <c r="Z916" i="40"/>
  <c r="V917" i="40"/>
  <c r="R918" i="40"/>
  <c r="Z918" i="40"/>
  <c r="V919" i="40"/>
  <c r="R920" i="40"/>
  <c r="Z920" i="40"/>
  <c r="V921" i="40"/>
  <c r="R922" i="40"/>
  <c r="Z922" i="40"/>
  <c r="V923" i="40"/>
  <c r="R924" i="40"/>
  <c r="Z924" i="40"/>
  <c r="V925" i="40"/>
  <c r="R926" i="40"/>
  <c r="Z926" i="40"/>
  <c r="V927" i="40"/>
  <c r="R928" i="40"/>
  <c r="Z928" i="40"/>
  <c r="V929" i="40"/>
  <c r="R930" i="40"/>
  <c r="Z930" i="40"/>
  <c r="V931" i="40"/>
  <c r="R932" i="40"/>
  <c r="Z932" i="40"/>
  <c r="V933" i="40"/>
  <c r="R934" i="40"/>
  <c r="Z934" i="40"/>
  <c r="W935" i="40"/>
  <c r="T936" i="40"/>
  <c r="P937" i="40"/>
  <c r="Q939" i="40"/>
  <c r="Y939" i="40"/>
  <c r="U940" i="40"/>
  <c r="Q941" i="40"/>
  <c r="Y941" i="40"/>
  <c r="U942" i="40"/>
  <c r="Q943" i="40"/>
  <c r="Y943" i="40"/>
  <c r="U944" i="40"/>
  <c r="Q945" i="40"/>
  <c r="Y945" i="40"/>
  <c r="U946" i="40"/>
  <c r="Q947" i="40"/>
  <c r="Y947" i="40"/>
  <c r="U948" i="40"/>
  <c r="Q949" i="40"/>
  <c r="Y949" i="40"/>
  <c r="U950" i="40"/>
  <c r="Q951" i="40"/>
  <c r="Y951" i="40"/>
  <c r="U952" i="40"/>
  <c r="Q953" i="40"/>
  <c r="Y953" i="40"/>
  <c r="U954" i="40"/>
  <c r="Q955" i="40"/>
  <c r="Y955" i="40"/>
  <c r="U956" i="40"/>
  <c r="Q957" i="40"/>
  <c r="Y957" i="40"/>
  <c r="U958" i="40"/>
  <c r="Q959" i="40"/>
  <c r="Y959" i="40"/>
  <c r="U960" i="40"/>
  <c r="Q961" i="40"/>
  <c r="Y961" i="40"/>
  <c r="U962" i="40"/>
  <c r="Q963" i="40"/>
  <c r="Y963" i="40"/>
  <c r="U964" i="40"/>
  <c r="Q965" i="40"/>
  <c r="Y965" i="40"/>
  <c r="U966" i="40"/>
  <c r="Q967" i="40"/>
  <c r="Y967" i="40"/>
  <c r="V968" i="40"/>
  <c r="T969" i="40"/>
  <c r="S971" i="40"/>
  <c r="AA971" i="40"/>
  <c r="W972" i="40"/>
  <c r="S973" i="40"/>
  <c r="AA973" i="40"/>
  <c r="W974" i="40"/>
  <c r="S975" i="40"/>
  <c r="AA975" i="40"/>
  <c r="W976" i="40"/>
  <c r="S977" i="40"/>
  <c r="AA977" i="40"/>
  <c r="W978" i="40"/>
  <c r="S979" i="40"/>
  <c r="AA979" i="40"/>
  <c r="W980" i="40"/>
  <c r="S981" i="40"/>
  <c r="AA981" i="40"/>
  <c r="W982" i="40"/>
  <c r="S983" i="40"/>
  <c r="AA983" i="40"/>
  <c r="W984" i="40"/>
  <c r="S985" i="40"/>
  <c r="AA985" i="40"/>
  <c r="W986" i="40"/>
  <c r="S987" i="40"/>
  <c r="AA987" i="40"/>
  <c r="W988" i="40"/>
  <c r="S989" i="40"/>
  <c r="AA989" i="40"/>
  <c r="W990" i="40"/>
  <c r="S991" i="40"/>
  <c r="AA991" i="40"/>
  <c r="W992" i="40"/>
  <c r="S993" i="40"/>
  <c r="AA993" i="40"/>
  <c r="W994" i="40"/>
  <c r="S995" i="40"/>
  <c r="AA995" i="40"/>
  <c r="W996" i="40"/>
  <c r="S997" i="40"/>
  <c r="AA997" i="40"/>
  <c r="W998" i="40"/>
  <c r="T999" i="40"/>
  <c r="P1000" i="40"/>
  <c r="Y1000" i="40"/>
  <c r="Y1001" i="40"/>
  <c r="V1003" i="40"/>
  <c r="R1004" i="40"/>
  <c r="Z1004" i="40"/>
  <c r="V1005" i="40"/>
  <c r="R1006" i="40"/>
  <c r="Z1006" i="40"/>
  <c r="V1007" i="40"/>
  <c r="R1008" i="40"/>
  <c r="Z1008" i="40"/>
  <c r="V1009" i="40"/>
  <c r="R1010" i="40"/>
  <c r="Z1010" i="40"/>
  <c r="V1011" i="40"/>
  <c r="R1012" i="40"/>
  <c r="Z1012" i="40"/>
  <c r="V1013" i="40"/>
  <c r="R1014" i="40"/>
  <c r="Z1014" i="40"/>
  <c r="V1015" i="40"/>
  <c r="R1016" i="40"/>
  <c r="Z1016" i="40"/>
  <c r="V1017" i="40"/>
  <c r="R1018" i="40"/>
  <c r="Z1018" i="40"/>
  <c r="V1019" i="40"/>
  <c r="R1020" i="40"/>
  <c r="Z1020" i="40"/>
  <c r="V1021" i="40"/>
  <c r="R1022" i="40"/>
  <c r="Z1022" i="40"/>
  <c r="V1023" i="40"/>
  <c r="R1024" i="40"/>
  <c r="Z1024" i="40"/>
  <c r="V1025" i="40"/>
  <c r="R1026" i="40"/>
  <c r="Z1026" i="40"/>
  <c r="V1027" i="40"/>
  <c r="R1028" i="40"/>
  <c r="Z1028" i="40"/>
  <c r="V1029" i="40"/>
  <c r="R1030" i="40"/>
  <c r="Z1030" i="40"/>
  <c r="W1031" i="40"/>
  <c r="T1032" i="40"/>
  <c r="P1033" i="40"/>
  <c r="Q1035" i="40"/>
  <c r="Y1035" i="40"/>
  <c r="U1036" i="40"/>
  <c r="Q1037" i="40"/>
  <c r="Y1037" i="40"/>
  <c r="U1038" i="40"/>
  <c r="Q1039" i="40"/>
  <c r="Y1039" i="40"/>
  <c r="U1040" i="40"/>
  <c r="Q1041" i="40"/>
  <c r="Y1041" i="40"/>
  <c r="U1042" i="40"/>
  <c r="Q1043" i="40"/>
  <c r="Y1043" i="40"/>
  <c r="U1044" i="40"/>
  <c r="Q1045" i="40"/>
  <c r="Y1045" i="40"/>
  <c r="U1046" i="40"/>
  <c r="Q1047" i="40"/>
  <c r="Y1047" i="40"/>
  <c r="U1048" i="40"/>
  <c r="Q1049" i="40"/>
  <c r="Y1049" i="40"/>
  <c r="U1050" i="40"/>
  <c r="Q1051" i="40"/>
  <c r="Y1051" i="40"/>
  <c r="U1052" i="40"/>
  <c r="Q1053" i="40"/>
  <c r="Y1053" i="40"/>
  <c r="U1054" i="40"/>
  <c r="Q1055" i="40"/>
  <c r="Y1055" i="40"/>
  <c r="U1056" i="40"/>
  <c r="Q1057" i="40"/>
  <c r="Y1057" i="40"/>
  <c r="U1058" i="40"/>
  <c r="Q1059" i="40"/>
  <c r="Y1059" i="40"/>
  <c r="U1060" i="40"/>
  <c r="Q1061" i="40"/>
  <c r="Y1061" i="40"/>
  <c r="U1062" i="40"/>
  <c r="R1063" i="40"/>
  <c r="Z1063" i="40"/>
  <c r="W1064" i="40"/>
  <c r="V1065" i="40"/>
  <c r="T1067" i="40"/>
  <c r="P1068" i="40"/>
  <c r="X1068" i="40"/>
  <c r="T1069" i="40"/>
  <c r="P1070" i="40"/>
  <c r="X1070" i="40"/>
  <c r="T1071" i="40"/>
  <c r="P1072" i="40"/>
  <c r="X1072" i="40"/>
  <c r="T1073" i="40"/>
  <c r="P1074" i="40"/>
  <c r="X1074" i="40"/>
  <c r="T1075" i="40"/>
  <c r="P1076" i="40"/>
  <c r="X1076" i="40"/>
  <c r="T1077" i="40"/>
  <c r="P1078" i="40"/>
  <c r="X1078" i="40"/>
  <c r="T1079" i="40"/>
  <c r="P1080" i="40"/>
  <c r="X1080" i="40"/>
  <c r="T1081" i="40"/>
  <c r="P1082" i="40"/>
  <c r="X1082" i="40"/>
  <c r="T1083" i="40"/>
  <c r="P1084" i="40"/>
  <c r="X1084" i="40"/>
  <c r="T1085" i="40"/>
  <c r="P1086" i="40"/>
  <c r="X1086" i="40"/>
  <c r="T1087" i="40"/>
  <c r="P1088" i="40"/>
  <c r="X1088" i="40"/>
  <c r="T1089" i="40"/>
  <c r="P1090" i="40"/>
  <c r="X1090" i="40"/>
  <c r="T1091" i="40"/>
  <c r="P1092" i="40"/>
  <c r="X1092" i="40"/>
  <c r="T1093" i="40"/>
  <c r="P1094" i="40"/>
  <c r="X1094" i="40"/>
  <c r="T1095" i="40"/>
  <c r="P1096" i="40"/>
  <c r="Y1096" i="40"/>
  <c r="AA622" i="40"/>
  <c r="Z719" i="40"/>
  <c r="P764" i="40"/>
  <c r="T787" i="40"/>
  <c r="P798" i="40"/>
  <c r="Z808" i="40"/>
  <c r="AA820" i="40"/>
  <c r="W831" i="40"/>
  <c r="Y843" i="40"/>
  <c r="U854" i="40"/>
  <c r="Q865" i="40"/>
  <c r="Q875" i="40"/>
  <c r="U880" i="40"/>
  <c r="Y885" i="40"/>
  <c r="Q891" i="40"/>
  <c r="U896" i="40"/>
  <c r="Y901" i="40"/>
  <c r="P908" i="40"/>
  <c r="Y910" i="40"/>
  <c r="U913" i="40"/>
  <c r="Q916" i="40"/>
  <c r="Y918" i="40"/>
  <c r="U921" i="40"/>
  <c r="Q924" i="40"/>
  <c r="Y926" i="40"/>
  <c r="U929" i="40"/>
  <c r="Q932" i="40"/>
  <c r="Y934" i="40"/>
  <c r="P939" i="40"/>
  <c r="X941" i="40"/>
  <c r="T944" i="40"/>
  <c r="P947" i="40"/>
  <c r="X949" i="40"/>
  <c r="T952" i="40"/>
  <c r="P955" i="40"/>
  <c r="X957" i="40"/>
  <c r="T960" i="40"/>
  <c r="P963" i="40"/>
  <c r="X965" i="40"/>
  <c r="U968" i="40"/>
  <c r="V972" i="40"/>
  <c r="R975" i="40"/>
  <c r="Z977" i="40"/>
  <c r="V980" i="40"/>
  <c r="R983" i="40"/>
  <c r="Z985" i="40"/>
  <c r="V988" i="40"/>
  <c r="R991" i="40"/>
  <c r="Z993" i="40"/>
  <c r="V996" i="40"/>
  <c r="S999" i="40"/>
  <c r="U1003" i="40"/>
  <c r="Q1006" i="40"/>
  <c r="Y1008" i="40"/>
  <c r="U1011" i="40"/>
  <c r="Q1014" i="40"/>
  <c r="Y1016" i="40"/>
  <c r="U1019" i="40"/>
  <c r="Q1022" i="40"/>
  <c r="Y1024" i="40"/>
  <c r="U1027" i="40"/>
  <c r="Q1030" i="40"/>
  <c r="AA1032" i="40"/>
  <c r="P1037" i="40"/>
  <c r="X1039" i="40"/>
  <c r="T1042" i="40"/>
  <c r="P1045" i="40"/>
  <c r="X1047" i="40"/>
  <c r="T1050" i="40"/>
  <c r="P1053" i="40"/>
  <c r="X1055" i="40"/>
  <c r="R1058" i="40"/>
  <c r="X1059" i="40"/>
  <c r="W1061" i="40"/>
  <c r="W1063" i="40"/>
  <c r="T1065" i="40"/>
  <c r="V1068" i="40"/>
  <c r="U1070" i="40"/>
  <c r="AA1071" i="40"/>
  <c r="Z1073" i="40"/>
  <c r="Y1075" i="40"/>
  <c r="S1077" i="40"/>
  <c r="R1079" i="40"/>
  <c r="Q1081" i="40"/>
  <c r="W1082" i="40"/>
  <c r="V1084" i="40"/>
  <c r="U1086" i="40"/>
  <c r="AA1087" i="40"/>
  <c r="Z1089" i="40"/>
  <c r="Y1091" i="40"/>
  <c r="S1093" i="40"/>
  <c r="R1095" i="40"/>
  <c r="Z1096" i="40"/>
  <c r="AA1097" i="40"/>
  <c r="W1099" i="40"/>
  <c r="S1100" i="40"/>
  <c r="AA1100" i="40"/>
  <c r="W1101" i="40"/>
  <c r="S1102" i="40"/>
  <c r="AA1102" i="40"/>
  <c r="W1103" i="40"/>
  <c r="S1104" i="40"/>
  <c r="AA1104" i="40"/>
  <c r="W1105" i="40"/>
  <c r="S1106" i="40"/>
  <c r="AA1106" i="40"/>
  <c r="W1107" i="40"/>
  <c r="S1108" i="40"/>
  <c r="AA1108" i="40"/>
  <c r="W1109" i="40"/>
  <c r="S1110" i="40"/>
  <c r="AA1110" i="40"/>
  <c r="W1111" i="40"/>
  <c r="S1112" i="40"/>
  <c r="AA1112" i="40"/>
  <c r="W1113" i="40"/>
  <c r="S1114" i="40"/>
  <c r="AA1114" i="40"/>
  <c r="W1115" i="40"/>
  <c r="S1116" i="40"/>
  <c r="AA1116" i="40"/>
  <c r="W1117" i="40"/>
  <c r="S1118" i="40"/>
  <c r="AA1118" i="40"/>
  <c r="W1119" i="40"/>
  <c r="S1120" i="40"/>
  <c r="AA1120" i="40"/>
  <c r="W1121" i="40"/>
  <c r="S1122" i="40"/>
  <c r="AA1122" i="40"/>
  <c r="W1123" i="40"/>
  <c r="S1124" i="40"/>
  <c r="AA1124" i="40"/>
  <c r="W1125" i="40"/>
  <c r="S1126" i="40"/>
  <c r="AA1126" i="40"/>
  <c r="X1127" i="40"/>
  <c r="U1128" i="40"/>
  <c r="R1129" i="40"/>
  <c r="R1131" i="40"/>
  <c r="Z1131" i="40"/>
  <c r="V1132" i="40"/>
  <c r="R1133" i="40"/>
  <c r="Z1133" i="40"/>
  <c r="V1134" i="40"/>
  <c r="R1135" i="40"/>
  <c r="Z1135" i="40"/>
  <c r="V1136" i="40"/>
  <c r="R1137" i="40"/>
  <c r="Z1137" i="40"/>
  <c r="V1138" i="40"/>
  <c r="R1139" i="40"/>
  <c r="Z1139" i="40"/>
  <c r="V1140" i="40"/>
  <c r="R1141" i="40"/>
  <c r="Z1141" i="40"/>
  <c r="V1142" i="40"/>
  <c r="R1143" i="40"/>
  <c r="Z1143" i="40"/>
  <c r="V1144" i="40"/>
  <c r="R1145" i="40"/>
  <c r="Z1145" i="40"/>
  <c r="V1146" i="40"/>
  <c r="R1147" i="40"/>
  <c r="Z1147" i="40"/>
  <c r="V1148" i="40"/>
  <c r="R1149" i="40"/>
  <c r="Z1149" i="40"/>
  <c r="V1150" i="40"/>
  <c r="R1151" i="40"/>
  <c r="Z1151" i="40"/>
  <c r="V1152" i="40"/>
  <c r="R1153" i="40"/>
  <c r="Z1153" i="40"/>
  <c r="V1154" i="40"/>
  <c r="R1155" i="40"/>
  <c r="Z1155" i="40"/>
  <c r="V1156" i="40"/>
  <c r="R1157" i="40"/>
  <c r="Z1157" i="40"/>
  <c r="V1158" i="40"/>
  <c r="S1159" i="40"/>
  <c r="AA1159" i="40"/>
  <c r="X1160" i="40"/>
  <c r="W1161" i="40"/>
  <c r="U1163" i="40"/>
  <c r="Q1164" i="40"/>
  <c r="Y1164" i="40"/>
  <c r="U1165" i="40"/>
  <c r="Q1166" i="40"/>
  <c r="Y1166" i="40"/>
  <c r="U1167" i="40"/>
  <c r="Q1168" i="40"/>
  <c r="Y1168" i="40"/>
  <c r="U1169" i="40"/>
  <c r="Q1170" i="40"/>
  <c r="Y1170" i="40"/>
  <c r="U1171" i="40"/>
  <c r="Q1172" i="40"/>
  <c r="Y1172" i="40"/>
  <c r="U1173" i="40"/>
  <c r="Q1174" i="40"/>
  <c r="Y1174" i="40"/>
  <c r="U1175" i="40"/>
  <c r="Q1176" i="40"/>
  <c r="Y1176" i="40"/>
  <c r="U1177" i="40"/>
  <c r="Q1178" i="40"/>
  <c r="Y1178" i="40"/>
  <c r="U1179" i="40"/>
  <c r="Q1180" i="40"/>
  <c r="Y1180" i="40"/>
  <c r="U1181" i="40"/>
  <c r="Q1182" i="40"/>
  <c r="Y1182" i="40"/>
  <c r="U1183" i="40"/>
  <c r="Q1184" i="40"/>
  <c r="Y1184" i="40"/>
  <c r="U1185" i="40"/>
  <c r="Q1186" i="40"/>
  <c r="Y1186" i="40"/>
  <c r="U1187" i="40"/>
  <c r="Q1188" i="40"/>
  <c r="Y1188" i="40"/>
  <c r="U1189" i="40"/>
  <c r="Q1190" i="40"/>
  <c r="Y1190" i="40"/>
  <c r="V1191" i="40"/>
  <c r="S1192" i="40"/>
  <c r="AA1192" i="40"/>
  <c r="P1195" i="40"/>
  <c r="X1195" i="40"/>
  <c r="T1196" i="40"/>
  <c r="P1197" i="40"/>
  <c r="X1197" i="40"/>
  <c r="T1198" i="40"/>
  <c r="P1199" i="40"/>
  <c r="X1199" i="40"/>
  <c r="T1200" i="40"/>
  <c r="P1201" i="40"/>
  <c r="X1201" i="40"/>
  <c r="T1202" i="40"/>
  <c r="P1203" i="40"/>
  <c r="X1203" i="40"/>
  <c r="T1204" i="40"/>
  <c r="P1205" i="40"/>
  <c r="X1205" i="40"/>
  <c r="T1206" i="40"/>
  <c r="P1207" i="40"/>
  <c r="X1207" i="40"/>
  <c r="T1208" i="40"/>
  <c r="P1209" i="40"/>
  <c r="X1209" i="40"/>
  <c r="T1210" i="40"/>
  <c r="P1211" i="40"/>
  <c r="X1211" i="40"/>
  <c r="T1212" i="40"/>
  <c r="P1213" i="40"/>
  <c r="X1213" i="40"/>
  <c r="T1214" i="40"/>
  <c r="P1215" i="40"/>
  <c r="X1215" i="40"/>
  <c r="T1216" i="40"/>
  <c r="P1217" i="40"/>
  <c r="X1217" i="40"/>
  <c r="T1218" i="40"/>
  <c r="P1219" i="40"/>
  <c r="X1219" i="40"/>
  <c r="T1220" i="40"/>
  <c r="P1221" i="40"/>
  <c r="X1221" i="40"/>
  <c r="T1222" i="40"/>
  <c r="P1223" i="40"/>
  <c r="X1223" i="40"/>
  <c r="U1224" i="40"/>
  <c r="R1225" i="40"/>
  <c r="R1227" i="40"/>
  <c r="Z1227" i="40"/>
  <c r="V1228" i="40"/>
  <c r="R1229" i="40"/>
  <c r="Z1229" i="40"/>
  <c r="V1230" i="40"/>
  <c r="R1231" i="40"/>
  <c r="Z1231" i="40"/>
  <c r="V1232" i="40"/>
  <c r="R1233" i="40"/>
  <c r="Z1233" i="40"/>
  <c r="V1234" i="40"/>
  <c r="R1235" i="40"/>
  <c r="Z1235" i="40"/>
  <c r="V1236" i="40"/>
  <c r="R1237" i="40"/>
  <c r="Z1237" i="40"/>
  <c r="V1238" i="40"/>
  <c r="R1239" i="40"/>
  <c r="Z1239" i="40"/>
  <c r="V1240" i="40"/>
  <c r="R1241" i="40"/>
  <c r="Z1241" i="40"/>
  <c r="V1242" i="40"/>
  <c r="R1243" i="40"/>
  <c r="Z1243" i="40"/>
  <c r="V1244" i="40"/>
  <c r="R1245" i="40"/>
  <c r="Z1245" i="40"/>
  <c r="V1246" i="40"/>
  <c r="R1247" i="40"/>
  <c r="Z1247" i="40"/>
  <c r="V1248" i="40"/>
  <c r="R1249" i="40"/>
  <c r="Z1249" i="40"/>
  <c r="V1250" i="40"/>
  <c r="R1251" i="40"/>
  <c r="Z1251" i="40"/>
  <c r="V1252" i="40"/>
  <c r="R1253" i="40"/>
  <c r="Z1253" i="40"/>
  <c r="V1254" i="40"/>
  <c r="S1255" i="40"/>
  <c r="AA1255" i="40"/>
  <c r="X1256" i="40"/>
  <c r="W1257" i="40"/>
  <c r="U1259" i="40"/>
  <c r="Q1260" i="40"/>
  <c r="Y1260" i="40"/>
  <c r="U1261" i="40"/>
  <c r="Q1262" i="40"/>
  <c r="Y1262" i="40"/>
  <c r="U1263" i="40"/>
  <c r="Q1264" i="40"/>
  <c r="Y1264" i="40"/>
  <c r="U1265" i="40"/>
  <c r="Q1266" i="40"/>
  <c r="Y1266" i="40"/>
  <c r="U1267" i="40"/>
  <c r="Q1268" i="40"/>
  <c r="Y1268" i="40"/>
  <c r="U1269" i="40"/>
  <c r="Q1270" i="40"/>
  <c r="Y1270" i="40"/>
  <c r="U1271" i="40"/>
  <c r="Q667" i="40"/>
  <c r="U730" i="40"/>
  <c r="Y770" i="40"/>
  <c r="AA789" i="40"/>
  <c r="W800" i="40"/>
  <c r="Z812" i="40"/>
  <c r="V823" i="40"/>
  <c r="R834" i="40"/>
  <c r="T846" i="40"/>
  <c r="P857" i="40"/>
  <c r="X867" i="40"/>
  <c r="R876" i="40"/>
  <c r="V881" i="40"/>
  <c r="Z886" i="40"/>
  <c r="R892" i="40"/>
  <c r="V897" i="40"/>
  <c r="Z902" i="40"/>
  <c r="X908" i="40"/>
  <c r="T911" i="40"/>
  <c r="P914" i="40"/>
  <c r="X916" i="40"/>
  <c r="T919" i="40"/>
  <c r="P922" i="40"/>
  <c r="X924" i="40"/>
  <c r="T927" i="40"/>
  <c r="P930" i="40"/>
  <c r="X932" i="40"/>
  <c r="U935" i="40"/>
  <c r="W939" i="40"/>
  <c r="S942" i="40"/>
  <c r="AA944" i="40"/>
  <c r="W947" i="40"/>
  <c r="S950" i="40"/>
  <c r="AA952" i="40"/>
  <c r="W955" i="40"/>
  <c r="S958" i="40"/>
  <c r="AA960" i="40"/>
  <c r="W963" i="40"/>
  <c r="S966" i="40"/>
  <c r="P969" i="40"/>
  <c r="Q973" i="40"/>
  <c r="Y975" i="40"/>
  <c r="U978" i="40"/>
  <c r="Q981" i="40"/>
  <c r="Y983" i="40"/>
  <c r="U986" i="40"/>
  <c r="Q989" i="40"/>
  <c r="Y991" i="40"/>
  <c r="U994" i="40"/>
  <c r="Q997" i="40"/>
  <c r="Z999" i="40"/>
  <c r="P1004" i="40"/>
  <c r="X1006" i="40"/>
  <c r="T1009" i="40"/>
  <c r="P1012" i="40"/>
  <c r="X1014" i="40"/>
  <c r="T1017" i="40"/>
  <c r="P1020" i="40"/>
  <c r="X1022" i="40"/>
  <c r="T1025" i="40"/>
  <c r="P1028" i="40"/>
  <c r="X1030" i="40"/>
  <c r="AA1033" i="40"/>
  <c r="W1037" i="40"/>
  <c r="S1040" i="40"/>
  <c r="AA1042" i="40"/>
  <c r="W1045" i="40"/>
  <c r="S1048" i="40"/>
  <c r="AA1050" i="40"/>
  <c r="W1053" i="40"/>
  <c r="S1056" i="40"/>
  <c r="S1058" i="40"/>
  <c r="R1060" i="40"/>
  <c r="X1061" i="40"/>
  <c r="X1063" i="40"/>
  <c r="Q1067" i="40"/>
  <c r="W1068" i="40"/>
  <c r="V1070" i="40"/>
  <c r="U1072" i="40"/>
  <c r="AA1073" i="40"/>
  <c r="Z1075" i="40"/>
  <c r="Y1077" i="40"/>
  <c r="S1079" i="40"/>
  <c r="R1081" i="40"/>
  <c r="Q1083" i="40"/>
  <c r="W1084" i="40"/>
  <c r="V1086" i="40"/>
  <c r="U1088" i="40"/>
  <c r="AA1089" i="40"/>
  <c r="Z1091" i="40"/>
  <c r="Y1093" i="40"/>
  <c r="S1095" i="40"/>
  <c r="AA1096" i="40"/>
  <c r="P1099" i="40"/>
  <c r="X1099" i="40"/>
  <c r="T1100" i="40"/>
  <c r="P1101" i="40"/>
  <c r="X1101" i="40"/>
  <c r="T1102" i="40"/>
  <c r="P1103" i="40"/>
  <c r="X1103" i="40"/>
  <c r="T1104" i="40"/>
  <c r="P1105" i="40"/>
  <c r="X1105" i="40"/>
  <c r="T1106" i="40"/>
  <c r="P1107" i="40"/>
  <c r="X1107" i="40"/>
  <c r="T1108" i="40"/>
  <c r="P1109" i="40"/>
  <c r="X1109" i="40"/>
  <c r="T1110" i="40"/>
  <c r="P1111" i="40"/>
  <c r="X1111" i="40"/>
  <c r="T1112" i="40"/>
  <c r="P1113" i="40"/>
  <c r="X1113" i="40"/>
  <c r="T1114" i="40"/>
  <c r="P1115" i="40"/>
  <c r="X1115" i="40"/>
  <c r="T1116" i="40"/>
  <c r="P1117" i="40"/>
  <c r="X1117" i="40"/>
  <c r="T1118" i="40"/>
  <c r="P1119" i="40"/>
  <c r="X1119" i="40"/>
  <c r="T1120" i="40"/>
  <c r="P1121" i="40"/>
  <c r="X1121" i="40"/>
  <c r="T1122" i="40"/>
  <c r="P1123" i="40"/>
  <c r="X1123" i="40"/>
  <c r="T1124" i="40"/>
  <c r="P1125" i="40"/>
  <c r="X1125" i="40"/>
  <c r="T1126" i="40"/>
  <c r="P1127" i="40"/>
  <c r="Y1127" i="40"/>
  <c r="V1128" i="40"/>
  <c r="T1129" i="40"/>
  <c r="S1131" i="40"/>
  <c r="AA1131" i="40"/>
  <c r="W1132" i="40"/>
  <c r="S1133" i="40"/>
  <c r="AA1133" i="40"/>
  <c r="W1134" i="40"/>
  <c r="S1135" i="40"/>
  <c r="AA1135" i="40"/>
  <c r="W1136" i="40"/>
  <c r="S1137" i="40"/>
  <c r="AA1137" i="40"/>
  <c r="W1138" i="40"/>
  <c r="S1139" i="40"/>
  <c r="AA1139" i="40"/>
  <c r="W1140" i="40"/>
  <c r="S1141" i="40"/>
  <c r="AA1141" i="40"/>
  <c r="W1142" i="40"/>
  <c r="S1143" i="40"/>
  <c r="AA1143" i="40"/>
  <c r="W1144" i="40"/>
  <c r="S1145" i="40"/>
  <c r="AA1145" i="40"/>
  <c r="W1146" i="40"/>
  <c r="S1147" i="40"/>
  <c r="AA1147" i="40"/>
  <c r="W1148" i="40"/>
  <c r="S1149" i="40"/>
  <c r="AA1149" i="40"/>
  <c r="W1150" i="40"/>
  <c r="S1151" i="40"/>
  <c r="AA1151" i="40"/>
  <c r="W1152" i="40"/>
  <c r="S1153" i="40"/>
  <c r="AA1153" i="40"/>
  <c r="W1154" i="40"/>
  <c r="S1155" i="40"/>
  <c r="AA1155" i="40"/>
  <c r="W1156" i="40"/>
  <c r="S1157" i="40"/>
  <c r="AA1157" i="40"/>
  <c r="W1158" i="40"/>
  <c r="T1159" i="40"/>
  <c r="P1160" i="40"/>
  <c r="Y1160" i="40"/>
  <c r="Y1161" i="40"/>
  <c r="V1163" i="40"/>
  <c r="R1164" i="40"/>
  <c r="Z1164" i="40"/>
  <c r="V1165" i="40"/>
  <c r="R1166" i="40"/>
  <c r="Z1166" i="40"/>
  <c r="V1167" i="40"/>
  <c r="R1168" i="40"/>
  <c r="Z1168" i="40"/>
  <c r="V1169" i="40"/>
  <c r="R1170" i="40"/>
  <c r="Z1170" i="40"/>
  <c r="V1171" i="40"/>
  <c r="R1172" i="40"/>
  <c r="Z1172" i="40"/>
  <c r="V1173" i="40"/>
  <c r="R1174" i="40"/>
  <c r="Z1174" i="40"/>
  <c r="V1175" i="40"/>
  <c r="R1176" i="40"/>
  <c r="Z1176" i="40"/>
  <c r="V1177" i="40"/>
  <c r="R1178" i="40"/>
  <c r="Z1178" i="40"/>
  <c r="V1179" i="40"/>
  <c r="R1180" i="40"/>
  <c r="Z1180" i="40"/>
  <c r="V1181" i="40"/>
  <c r="R1182" i="40"/>
  <c r="Z1182" i="40"/>
  <c r="V1183" i="40"/>
  <c r="R1184" i="40"/>
  <c r="Z1184" i="40"/>
  <c r="V1185" i="40"/>
  <c r="R1186" i="40"/>
  <c r="Z1186" i="40"/>
  <c r="V1187" i="40"/>
  <c r="R1188" i="40"/>
  <c r="Z1188" i="40"/>
  <c r="V1189" i="40"/>
  <c r="R1190" i="40"/>
  <c r="Z1190" i="40"/>
  <c r="W1191" i="40"/>
  <c r="T1192" i="40"/>
  <c r="P1193" i="40"/>
  <c r="Q1195" i="40"/>
  <c r="Y1195" i="40"/>
  <c r="U1196" i="40"/>
  <c r="Q1197" i="40"/>
  <c r="Y1197" i="40"/>
  <c r="U1198" i="40"/>
  <c r="Q1199" i="40"/>
  <c r="Y1199" i="40"/>
  <c r="U1200" i="40"/>
  <c r="Q1201" i="40"/>
  <c r="Y1201" i="40"/>
  <c r="U1202" i="40"/>
  <c r="Q1203" i="40"/>
  <c r="Y1203" i="40"/>
  <c r="U1204" i="40"/>
  <c r="Q1205" i="40"/>
  <c r="Y1205" i="40"/>
  <c r="U1206" i="40"/>
  <c r="Q1207" i="40"/>
  <c r="Y1207" i="40"/>
  <c r="U1208" i="40"/>
  <c r="Q1209" i="40"/>
  <c r="Y1209" i="40"/>
  <c r="U1210" i="40"/>
  <c r="Q1211" i="40"/>
  <c r="Y1211" i="40"/>
  <c r="U1212" i="40"/>
  <c r="Q1213" i="40"/>
  <c r="Y1213" i="40"/>
  <c r="U1214" i="40"/>
  <c r="Q1215" i="40"/>
  <c r="Y1215" i="40"/>
  <c r="U1216" i="40"/>
  <c r="Q1217" i="40"/>
  <c r="Y1217" i="40"/>
  <c r="U1218" i="40"/>
  <c r="Q1219" i="40"/>
  <c r="Y1219" i="40"/>
  <c r="U1220" i="40"/>
  <c r="Q1221" i="40"/>
  <c r="Y1221" i="40"/>
  <c r="U1222" i="40"/>
  <c r="Q1223" i="40"/>
  <c r="Y1223" i="40"/>
  <c r="V1224" i="40"/>
  <c r="T1225" i="40"/>
  <c r="S1227" i="40"/>
  <c r="AA1227" i="40"/>
  <c r="W1228" i="40"/>
  <c r="S1229" i="40"/>
  <c r="AA1229" i="40"/>
  <c r="W1230" i="40"/>
  <c r="S1231" i="40"/>
  <c r="AA1231" i="40"/>
  <c r="W1232" i="40"/>
  <c r="S1233" i="40"/>
  <c r="AA1233" i="40"/>
  <c r="W1234" i="40"/>
  <c r="S1235" i="40"/>
  <c r="AA1235" i="40"/>
  <c r="W1236" i="40"/>
  <c r="S1237" i="40"/>
  <c r="AA1237" i="40"/>
  <c r="W1238" i="40"/>
  <c r="S1239" i="40"/>
  <c r="AA1239" i="40"/>
  <c r="W1240" i="40"/>
  <c r="S1241" i="40"/>
  <c r="AA1241" i="40"/>
  <c r="W1242" i="40"/>
  <c r="S1243" i="40"/>
  <c r="AA1243" i="40"/>
  <c r="W1244" i="40"/>
  <c r="S1245" i="40"/>
  <c r="AA1245" i="40"/>
  <c r="W1246" i="40"/>
  <c r="S1247" i="40"/>
  <c r="AA1247" i="40"/>
  <c r="W1248" i="40"/>
  <c r="S1249" i="40"/>
  <c r="AA1249" i="40"/>
  <c r="W1250" i="40"/>
  <c r="S1251" i="40"/>
  <c r="AA1251" i="40"/>
  <c r="W1252" i="40"/>
  <c r="S1253" i="40"/>
  <c r="AA1253" i="40"/>
  <c r="W1254" i="40"/>
  <c r="T1255" i="40"/>
  <c r="P1256" i="40"/>
  <c r="Y1256" i="40"/>
  <c r="Y1257" i="40"/>
  <c r="V1259" i="40"/>
  <c r="R1260" i="40"/>
  <c r="Z1260" i="40"/>
  <c r="V1261" i="40"/>
  <c r="R1262" i="40"/>
  <c r="Z1262" i="40"/>
  <c r="V1263" i="40"/>
  <c r="R1264" i="40"/>
  <c r="Z1264" i="40"/>
  <c r="V1265" i="40"/>
  <c r="R1266" i="40"/>
  <c r="Z1266" i="40"/>
  <c r="V1267" i="40"/>
  <c r="R1268" i="40"/>
  <c r="Z1268" i="40"/>
  <c r="V1269" i="40"/>
  <c r="R1270" i="40"/>
  <c r="Z1270" i="40"/>
  <c r="V1271" i="40"/>
  <c r="R667" i="40"/>
  <c r="V730" i="40"/>
  <c r="S771" i="40"/>
  <c r="P790" i="40"/>
  <c r="X800" i="40"/>
  <c r="AA812" i="40"/>
  <c r="W823" i="40"/>
  <c r="S834" i="40"/>
  <c r="U846" i="40"/>
  <c r="Q857" i="40"/>
  <c r="Y867" i="40"/>
  <c r="U876" i="40"/>
  <c r="Y881" i="40"/>
  <c r="Q887" i="40"/>
  <c r="U892" i="40"/>
  <c r="Y897" i="40"/>
  <c r="R903" i="40"/>
  <c r="Y908" i="40"/>
  <c r="U911" i="40"/>
  <c r="Q914" i="40"/>
  <c r="Y916" i="40"/>
  <c r="U919" i="40"/>
  <c r="Q922" i="40"/>
  <c r="Y924" i="40"/>
  <c r="U927" i="40"/>
  <c r="Q930" i="40"/>
  <c r="Y932" i="40"/>
  <c r="V935" i="40"/>
  <c r="X939" i="40"/>
  <c r="T942" i="40"/>
  <c r="P945" i="40"/>
  <c r="X947" i="40"/>
  <c r="T950" i="40"/>
  <c r="P953" i="40"/>
  <c r="X955" i="40"/>
  <c r="T958" i="40"/>
  <c r="P961" i="40"/>
  <c r="X963" i="40"/>
  <c r="T966" i="40"/>
  <c r="R969" i="40"/>
  <c r="R973" i="40"/>
  <c r="Z975" i="40"/>
  <c r="V978" i="40"/>
  <c r="R981" i="40"/>
  <c r="Z983" i="40"/>
  <c r="V986" i="40"/>
  <c r="R989" i="40"/>
  <c r="Z991" i="40"/>
  <c r="V994" i="40"/>
  <c r="R997" i="40"/>
  <c r="AA999" i="40"/>
  <c r="Q1004" i="40"/>
  <c r="Y1006" i="40"/>
  <c r="U1009" i="40"/>
  <c r="Q1012" i="40"/>
  <c r="Y1014" i="40"/>
  <c r="U1017" i="40"/>
  <c r="Q1020" i="40"/>
  <c r="Y1022" i="40"/>
  <c r="U1025" i="40"/>
  <c r="Q1028" i="40"/>
  <c r="Y1030" i="40"/>
  <c r="P1035" i="40"/>
  <c r="X1037" i="40"/>
  <c r="T1040" i="40"/>
  <c r="P1043" i="40"/>
  <c r="X1045" i="40"/>
  <c r="T1048" i="40"/>
  <c r="P1051" i="40"/>
  <c r="X1053" i="40"/>
  <c r="T1056" i="40"/>
  <c r="T1058" i="40"/>
  <c r="S1060" i="40"/>
  <c r="R1062" i="40"/>
  <c r="Y1063" i="40"/>
  <c r="R1067" i="40"/>
  <c r="Q1069" i="40"/>
  <c r="W1070" i="40"/>
  <c r="V1072" i="40"/>
  <c r="U1074" i="40"/>
  <c r="AA1075" i="40"/>
  <c r="Z1077" i="40"/>
  <c r="Y1079" i="40"/>
  <c r="S1081" i="40"/>
  <c r="R1083" i="40"/>
  <c r="Q1085" i="40"/>
  <c r="W1086" i="40"/>
  <c r="V1088" i="40"/>
  <c r="U1090" i="40"/>
  <c r="AA1091" i="40"/>
  <c r="Z1093" i="40"/>
  <c r="Y1095" i="40"/>
  <c r="P1097" i="40"/>
  <c r="Q1099" i="40"/>
  <c r="Y1099" i="40"/>
  <c r="U1100" i="40"/>
  <c r="Q1101" i="40"/>
  <c r="Y1101" i="40"/>
  <c r="U1102" i="40"/>
  <c r="Q1103" i="40"/>
  <c r="Y1103" i="40"/>
  <c r="U1104" i="40"/>
  <c r="Q1105" i="40"/>
  <c r="Y1105" i="40"/>
  <c r="U1106" i="40"/>
  <c r="Q1107" i="40"/>
  <c r="Y1107" i="40"/>
  <c r="U1108" i="40"/>
  <c r="Q1109" i="40"/>
  <c r="Y1109" i="40"/>
  <c r="U1110" i="40"/>
  <c r="Q1111" i="40"/>
  <c r="Y1111" i="40"/>
  <c r="U1112" i="40"/>
  <c r="Q1113" i="40"/>
  <c r="Y1113" i="40"/>
  <c r="U1114" i="40"/>
  <c r="Q1115" i="40"/>
  <c r="Y1115" i="40"/>
  <c r="U1116" i="40"/>
  <c r="Q1117" i="40"/>
  <c r="Y1117" i="40"/>
  <c r="U1118" i="40"/>
  <c r="Q1119" i="40"/>
  <c r="Y1119" i="40"/>
  <c r="U1120" i="40"/>
  <c r="Q1121" i="40"/>
  <c r="Y1121" i="40"/>
  <c r="U1122" i="40"/>
  <c r="Q1123" i="40"/>
  <c r="Y1123" i="40"/>
  <c r="U1124" i="40"/>
  <c r="Q1125" i="40"/>
  <c r="Y1125" i="40"/>
  <c r="U1126" i="40"/>
  <c r="R1127" i="40"/>
  <c r="Z1127" i="40"/>
  <c r="W1128" i="40"/>
  <c r="V1129" i="40"/>
  <c r="T1131" i="40"/>
  <c r="P1132" i="40"/>
  <c r="X1132" i="40"/>
  <c r="T1133" i="40"/>
  <c r="P1134" i="40"/>
  <c r="X1134" i="40"/>
  <c r="T1135" i="40"/>
  <c r="P1136" i="40"/>
  <c r="X1136" i="40"/>
  <c r="T1137" i="40"/>
  <c r="P1138" i="40"/>
  <c r="X1138" i="40"/>
  <c r="T1139" i="40"/>
  <c r="P1140" i="40"/>
  <c r="X1140" i="40"/>
  <c r="T1141" i="40"/>
  <c r="P1142" i="40"/>
  <c r="X1142" i="40"/>
  <c r="T1143" i="40"/>
  <c r="P1144" i="40"/>
  <c r="X1144" i="40"/>
  <c r="T1145" i="40"/>
  <c r="P1146" i="40"/>
  <c r="X1146" i="40"/>
  <c r="T1147" i="40"/>
  <c r="P1148" i="40"/>
  <c r="X1148" i="40"/>
  <c r="T1149" i="40"/>
  <c r="P1150" i="40"/>
  <c r="X1150" i="40"/>
  <c r="T1151" i="40"/>
  <c r="P1152" i="40"/>
  <c r="X1152" i="40"/>
  <c r="T1153" i="40"/>
  <c r="P1154" i="40"/>
  <c r="X1154" i="40"/>
  <c r="T1155" i="40"/>
  <c r="P1156" i="40"/>
  <c r="X1156" i="40"/>
  <c r="T1157" i="40"/>
  <c r="P1158" i="40"/>
  <c r="X1158" i="40"/>
  <c r="U1159" i="40"/>
  <c r="R1160" i="40"/>
  <c r="Z1160" i="40"/>
  <c r="AA1161" i="40"/>
  <c r="W1163" i="40"/>
  <c r="S1164" i="40"/>
  <c r="AA1164" i="40"/>
  <c r="W1165" i="40"/>
  <c r="S1166" i="40"/>
  <c r="AA1166" i="40"/>
  <c r="W1167" i="40"/>
  <c r="S1168" i="40"/>
  <c r="AA1168" i="40"/>
  <c r="W1169" i="40"/>
  <c r="S1170" i="40"/>
  <c r="AA1170" i="40"/>
  <c r="W1171" i="40"/>
  <c r="S1172" i="40"/>
  <c r="AA1172" i="40"/>
  <c r="W1173" i="40"/>
  <c r="S1174" i="40"/>
  <c r="AA1174" i="40"/>
  <c r="W1175" i="40"/>
  <c r="S1176" i="40"/>
  <c r="AA1176" i="40"/>
  <c r="W1177" i="40"/>
  <c r="S1178" i="40"/>
  <c r="AA1178" i="40"/>
  <c r="W1179" i="40"/>
  <c r="S1180" i="40"/>
  <c r="AA1180" i="40"/>
  <c r="W1181" i="40"/>
  <c r="S1182" i="40"/>
  <c r="AA1182" i="40"/>
  <c r="W1183" i="40"/>
  <c r="S1184" i="40"/>
  <c r="AA1184" i="40"/>
  <c r="W1185" i="40"/>
  <c r="S1186" i="40"/>
  <c r="AA1186" i="40"/>
  <c r="W1187" i="40"/>
  <c r="S1188" i="40"/>
  <c r="AA1188" i="40"/>
  <c r="W1189" i="40"/>
  <c r="S1190" i="40"/>
  <c r="AA1190" i="40"/>
  <c r="X1191" i="40"/>
  <c r="U1192" i="40"/>
  <c r="R1193" i="40"/>
  <c r="R1195" i="40"/>
  <c r="Z1195" i="40"/>
  <c r="V1196" i="40"/>
  <c r="R1197" i="40"/>
  <c r="Z1197" i="40"/>
  <c r="V1198" i="40"/>
  <c r="R1199" i="40"/>
  <c r="Z1199" i="40"/>
  <c r="V1200" i="40"/>
  <c r="R1201" i="40"/>
  <c r="Z1201" i="40"/>
  <c r="V1202" i="40"/>
  <c r="R1203" i="40"/>
  <c r="Z1203" i="40"/>
  <c r="V1204" i="40"/>
  <c r="R1205" i="40"/>
  <c r="Z1205" i="40"/>
  <c r="V1206" i="40"/>
  <c r="R1207" i="40"/>
  <c r="Z1207" i="40"/>
  <c r="V1208" i="40"/>
  <c r="R1209" i="40"/>
  <c r="Z1209" i="40"/>
  <c r="V1210" i="40"/>
  <c r="R1211" i="40"/>
  <c r="Z1211" i="40"/>
  <c r="V1212" i="40"/>
  <c r="R1213" i="40"/>
  <c r="Z1213" i="40"/>
  <c r="V1214" i="40"/>
  <c r="R1215" i="40"/>
  <c r="Z1215" i="40"/>
  <c r="V1216" i="40"/>
  <c r="R1217" i="40"/>
  <c r="Z1217" i="40"/>
  <c r="V1218" i="40"/>
  <c r="R1219" i="40"/>
  <c r="Z1219" i="40"/>
  <c r="V1220" i="40"/>
  <c r="R1221" i="40"/>
  <c r="Z1221" i="40"/>
  <c r="V1222" i="40"/>
  <c r="R1223" i="40"/>
  <c r="Z1223" i="40"/>
  <c r="W1224" i="40"/>
  <c r="V1225" i="40"/>
  <c r="T1227" i="40"/>
  <c r="P1228" i="40"/>
  <c r="X1228" i="40"/>
  <c r="T1229" i="40"/>
  <c r="P1230" i="40"/>
  <c r="X1230" i="40"/>
  <c r="T1231" i="40"/>
  <c r="P1232" i="40"/>
  <c r="X1232" i="40"/>
  <c r="T1233" i="40"/>
  <c r="P1234" i="40"/>
  <c r="X1234" i="40"/>
  <c r="T1235" i="40"/>
  <c r="P1236" i="40"/>
  <c r="X1236" i="40"/>
  <c r="T1237" i="40"/>
  <c r="P1238" i="40"/>
  <c r="X1238" i="40"/>
  <c r="T1239" i="40"/>
  <c r="P1240" i="40"/>
  <c r="X1240" i="40"/>
  <c r="T1241" i="40"/>
  <c r="P1242" i="40"/>
  <c r="X1242" i="40"/>
  <c r="T1243" i="40"/>
  <c r="P1244" i="40"/>
  <c r="X1244" i="40"/>
  <c r="T1245" i="40"/>
  <c r="P1246" i="40"/>
  <c r="X1246" i="40"/>
  <c r="T1247" i="40"/>
  <c r="P1248" i="40"/>
  <c r="X1248" i="40"/>
  <c r="T1249" i="40"/>
  <c r="P1250" i="40"/>
  <c r="X1250" i="40"/>
  <c r="T1251" i="40"/>
  <c r="P1252" i="40"/>
  <c r="X1252" i="40"/>
  <c r="T1253" i="40"/>
  <c r="P1254" i="40"/>
  <c r="X1254" i="40"/>
  <c r="U1255" i="40"/>
  <c r="R1256" i="40"/>
  <c r="Z1256" i="40"/>
  <c r="AA1257" i="40"/>
  <c r="W1259" i="40"/>
  <c r="S1260" i="40"/>
  <c r="AA1260" i="40"/>
  <c r="W1261" i="40"/>
  <c r="S1262" i="40"/>
  <c r="AA1262" i="40"/>
  <c r="W1263" i="40"/>
  <c r="S1264" i="40"/>
  <c r="AA1264" i="40"/>
  <c r="W1265" i="40"/>
  <c r="S1266" i="40"/>
  <c r="AA1266" i="40"/>
  <c r="W1267" i="40"/>
  <c r="S1268" i="40"/>
  <c r="AA1268" i="40"/>
  <c r="W1269" i="40"/>
  <c r="S1270" i="40"/>
  <c r="AA1270" i="40"/>
  <c r="W1271" i="40"/>
  <c r="Y696" i="40"/>
  <c r="Q741" i="40"/>
  <c r="W779" i="40"/>
  <c r="W792" i="40"/>
  <c r="S803" i="40"/>
  <c r="V815" i="40"/>
  <c r="R826" i="40"/>
  <c r="Z836" i="40"/>
  <c r="P849" i="40"/>
  <c r="X859" i="40"/>
  <c r="Y869" i="40"/>
  <c r="V877" i="40"/>
  <c r="Z882" i="40"/>
  <c r="R888" i="40"/>
  <c r="V893" i="40"/>
  <c r="Z898" i="40"/>
  <c r="T904" i="40"/>
  <c r="T909" i="40"/>
  <c r="P912" i="40"/>
  <c r="X914" i="40"/>
  <c r="T917" i="40"/>
  <c r="P920" i="40"/>
  <c r="X922" i="40"/>
  <c r="T925" i="40"/>
  <c r="P928" i="40"/>
  <c r="X930" i="40"/>
  <c r="T933" i="40"/>
  <c r="R936" i="40"/>
  <c r="S940" i="40"/>
  <c r="AA942" i="40"/>
  <c r="W945" i="40"/>
  <c r="S948" i="40"/>
  <c r="AA950" i="40"/>
  <c r="W953" i="40"/>
  <c r="S956" i="40"/>
  <c r="AA958" i="40"/>
  <c r="W961" i="40"/>
  <c r="S964" i="40"/>
  <c r="AA966" i="40"/>
  <c r="Q971" i="40"/>
  <c r="Y973" i="40"/>
  <c r="U976" i="40"/>
  <c r="Q979" i="40"/>
  <c r="Y981" i="40"/>
  <c r="U984" i="40"/>
  <c r="Q987" i="40"/>
  <c r="Y989" i="40"/>
  <c r="U992" i="40"/>
  <c r="Q995" i="40"/>
  <c r="Y997" i="40"/>
  <c r="W1000" i="40"/>
  <c r="X1004" i="40"/>
  <c r="T1007" i="40"/>
  <c r="P1010" i="40"/>
  <c r="X1012" i="40"/>
  <c r="T1015" i="40"/>
  <c r="P1018" i="40"/>
  <c r="X1020" i="40"/>
  <c r="T1023" i="40"/>
  <c r="P1026" i="40"/>
  <c r="X1028" i="40"/>
  <c r="U1031" i="40"/>
  <c r="W1035" i="40"/>
  <c r="S1038" i="40"/>
  <c r="AA1040" i="40"/>
  <c r="W1043" i="40"/>
  <c r="S1046" i="40"/>
  <c r="AA1048" i="40"/>
  <c r="W1051" i="40"/>
  <c r="S1054" i="40"/>
  <c r="AA1056" i="40"/>
  <c r="Z1058" i="40"/>
  <c r="T1060" i="40"/>
  <c r="S1062" i="40"/>
  <c r="T1064" i="40"/>
  <c r="S1067" i="40"/>
  <c r="R1069" i="40"/>
  <c r="Q1071" i="40"/>
  <c r="W1072" i="40"/>
  <c r="V1074" i="40"/>
  <c r="U1076" i="40"/>
  <c r="AA1077" i="40"/>
  <c r="Z1079" i="40"/>
  <c r="Y1081" i="40"/>
  <c r="S1083" i="40"/>
  <c r="R1085" i="40"/>
  <c r="Q1087" i="40"/>
  <c r="W1088" i="40"/>
  <c r="V1090" i="40"/>
  <c r="U1092" i="40"/>
  <c r="AA1093" i="40"/>
  <c r="Z1095" i="40"/>
  <c r="R1097" i="40"/>
  <c r="R1099" i="40"/>
  <c r="Z1099" i="40"/>
  <c r="V1100" i="40"/>
  <c r="R1101" i="40"/>
  <c r="Z1101" i="40"/>
  <c r="V1102" i="40"/>
  <c r="R1103" i="40"/>
  <c r="Z1103" i="40"/>
  <c r="V1104" i="40"/>
  <c r="R1105" i="40"/>
  <c r="Z1105" i="40"/>
  <c r="V1106" i="40"/>
  <c r="R1107" i="40"/>
  <c r="Z1107" i="40"/>
  <c r="V1108" i="40"/>
  <c r="R1109" i="40"/>
  <c r="Z1109" i="40"/>
  <c r="V1110" i="40"/>
  <c r="R1111" i="40"/>
  <c r="Z1111" i="40"/>
  <c r="V1112" i="40"/>
  <c r="R1113" i="40"/>
  <c r="Z1113" i="40"/>
  <c r="V1114" i="40"/>
  <c r="R1115" i="40"/>
  <c r="Z1115" i="40"/>
  <c r="V1116" i="40"/>
  <c r="R1117" i="40"/>
  <c r="Z1117" i="40"/>
  <c r="V1118" i="40"/>
  <c r="R1119" i="40"/>
  <c r="Z1119" i="40"/>
  <c r="V1120" i="40"/>
  <c r="R1121" i="40"/>
  <c r="Z1121" i="40"/>
  <c r="V1122" i="40"/>
  <c r="R1123" i="40"/>
  <c r="Z1123" i="40"/>
  <c r="V1124" i="40"/>
  <c r="R1125" i="40"/>
  <c r="Z1125" i="40"/>
  <c r="V1126" i="40"/>
  <c r="S1127" i="40"/>
  <c r="AA1127" i="40"/>
  <c r="X1128" i="40"/>
  <c r="W1129" i="40"/>
  <c r="U1131" i="40"/>
  <c r="Q1132" i="40"/>
  <c r="Y1132" i="40"/>
  <c r="U1133" i="40"/>
  <c r="Q1134" i="40"/>
  <c r="Y1134" i="40"/>
  <c r="U1135" i="40"/>
  <c r="Q1136" i="40"/>
  <c r="Y1136" i="40"/>
  <c r="U1137" i="40"/>
  <c r="Q1138" i="40"/>
  <c r="Y1138" i="40"/>
  <c r="U1139" i="40"/>
  <c r="Q1140" i="40"/>
  <c r="Y1140" i="40"/>
  <c r="U1141" i="40"/>
  <c r="Q1142" i="40"/>
  <c r="Y1142" i="40"/>
  <c r="U1143" i="40"/>
  <c r="Q1144" i="40"/>
  <c r="Y1144" i="40"/>
  <c r="U1145" i="40"/>
  <c r="Q1146" i="40"/>
  <c r="Y1146" i="40"/>
  <c r="U1147" i="40"/>
  <c r="Q1148" i="40"/>
  <c r="Y1148" i="40"/>
  <c r="U1149" i="40"/>
  <c r="Q1150" i="40"/>
  <c r="Y1150" i="40"/>
  <c r="U1151" i="40"/>
  <c r="Q1152" i="40"/>
  <c r="Y1152" i="40"/>
  <c r="U1153" i="40"/>
  <c r="Q1154" i="40"/>
  <c r="Y1154" i="40"/>
  <c r="U1155" i="40"/>
  <c r="Q1156" i="40"/>
  <c r="Y1156" i="40"/>
  <c r="U1157" i="40"/>
  <c r="Q1158" i="40"/>
  <c r="Y1158" i="40"/>
  <c r="V1159" i="40"/>
  <c r="S1160" i="40"/>
  <c r="AA1160" i="40"/>
  <c r="P1163" i="40"/>
  <c r="X1163" i="40"/>
  <c r="T1164" i="40"/>
  <c r="P1165" i="40"/>
  <c r="X1165" i="40"/>
  <c r="T1166" i="40"/>
  <c r="P1167" i="40"/>
  <c r="X1167" i="40"/>
  <c r="T1168" i="40"/>
  <c r="P1169" i="40"/>
  <c r="X1169" i="40"/>
  <c r="T1170" i="40"/>
  <c r="P1171" i="40"/>
  <c r="X1171" i="40"/>
  <c r="T1172" i="40"/>
  <c r="P1173" i="40"/>
  <c r="X1173" i="40"/>
  <c r="T1174" i="40"/>
  <c r="P1175" i="40"/>
  <c r="X1175" i="40"/>
  <c r="T1176" i="40"/>
  <c r="P1177" i="40"/>
  <c r="X1177" i="40"/>
  <c r="T1178" i="40"/>
  <c r="P1179" i="40"/>
  <c r="X1179" i="40"/>
  <c r="T1180" i="40"/>
  <c r="P1181" i="40"/>
  <c r="X1181" i="40"/>
  <c r="T1182" i="40"/>
  <c r="P1183" i="40"/>
  <c r="X1183" i="40"/>
  <c r="T1184" i="40"/>
  <c r="P1185" i="40"/>
  <c r="X1185" i="40"/>
  <c r="T1186" i="40"/>
  <c r="P1187" i="40"/>
  <c r="X1187" i="40"/>
  <c r="T1188" i="40"/>
  <c r="P1189" i="40"/>
  <c r="X1189" i="40"/>
  <c r="T1190" i="40"/>
  <c r="P1191" i="40"/>
  <c r="Y1191" i="40"/>
  <c r="V1192" i="40"/>
  <c r="T1193" i="40"/>
  <c r="S1195" i="40"/>
  <c r="AA1195" i="40"/>
  <c r="W1196" i="40"/>
  <c r="S1197" i="40"/>
  <c r="AA1197" i="40"/>
  <c r="W1198" i="40"/>
  <c r="S1199" i="40"/>
  <c r="AA1199" i="40"/>
  <c r="W1200" i="40"/>
  <c r="S1201" i="40"/>
  <c r="AA1201" i="40"/>
  <c r="W1202" i="40"/>
  <c r="S1203" i="40"/>
  <c r="AA1203" i="40"/>
  <c r="W1204" i="40"/>
  <c r="S1205" i="40"/>
  <c r="AA1205" i="40"/>
  <c r="W1206" i="40"/>
  <c r="S1207" i="40"/>
  <c r="AA1207" i="40"/>
  <c r="W1208" i="40"/>
  <c r="S1209" i="40"/>
  <c r="AA1209" i="40"/>
  <c r="W1210" i="40"/>
  <c r="S1211" i="40"/>
  <c r="AA1211" i="40"/>
  <c r="W1212" i="40"/>
  <c r="S1213" i="40"/>
  <c r="AA1213" i="40"/>
  <c r="W1214" i="40"/>
  <c r="S1215" i="40"/>
  <c r="AA1215" i="40"/>
  <c r="W1216" i="40"/>
  <c r="S1217" i="40"/>
  <c r="AA1217" i="40"/>
  <c r="W1218" i="40"/>
  <c r="S1219" i="40"/>
  <c r="AA1219" i="40"/>
  <c r="W1220" i="40"/>
  <c r="S1221" i="40"/>
  <c r="AA1221" i="40"/>
  <c r="W1222" i="40"/>
  <c r="S1223" i="40"/>
  <c r="AA1223" i="40"/>
  <c r="X1224" i="40"/>
  <c r="W1225" i="40"/>
  <c r="U1227" i="40"/>
  <c r="Q1228" i="40"/>
  <c r="Y1228" i="40"/>
  <c r="U1229" i="40"/>
  <c r="Q1230" i="40"/>
  <c r="Y1230" i="40"/>
  <c r="U1231" i="40"/>
  <c r="Q1232" i="40"/>
  <c r="Y1232" i="40"/>
  <c r="U1233" i="40"/>
  <c r="Q1234" i="40"/>
  <c r="Y1234" i="40"/>
  <c r="U1235" i="40"/>
  <c r="Q1236" i="40"/>
  <c r="Y1236" i="40"/>
  <c r="U1237" i="40"/>
  <c r="Q1238" i="40"/>
  <c r="Y1238" i="40"/>
  <c r="U1239" i="40"/>
  <c r="Q1240" i="40"/>
  <c r="Y1240" i="40"/>
  <c r="U1241" i="40"/>
  <c r="Q1242" i="40"/>
  <c r="Y1242" i="40"/>
  <c r="U1243" i="40"/>
  <c r="Q1244" i="40"/>
  <c r="Y1244" i="40"/>
  <c r="U1245" i="40"/>
  <c r="Q1246" i="40"/>
  <c r="Y1246" i="40"/>
  <c r="U1247" i="40"/>
  <c r="Q1248" i="40"/>
  <c r="Y1248" i="40"/>
  <c r="U1249" i="40"/>
  <c r="Q1250" i="40"/>
  <c r="Y1250" i="40"/>
  <c r="U1251" i="40"/>
  <c r="Q1252" i="40"/>
  <c r="Y1252" i="40"/>
  <c r="U1253" i="40"/>
  <c r="Q1254" i="40"/>
  <c r="Y1254" i="40"/>
  <c r="V1255" i="40"/>
  <c r="S1256" i="40"/>
  <c r="AA1256" i="40"/>
  <c r="P1259" i="40"/>
  <c r="X1259" i="40"/>
  <c r="T1260" i="40"/>
  <c r="P1261" i="40"/>
  <c r="X1261" i="40"/>
  <c r="T1262" i="40"/>
  <c r="P1263" i="40"/>
  <c r="X1263" i="40"/>
  <c r="T1264" i="40"/>
  <c r="P1265" i="40"/>
  <c r="X1265" i="40"/>
  <c r="T1266" i="40"/>
  <c r="P1267" i="40"/>
  <c r="X1267" i="40"/>
  <c r="T1268" i="40"/>
  <c r="P1269" i="40"/>
  <c r="X1269" i="40"/>
  <c r="T1270" i="40"/>
  <c r="P1271" i="40"/>
  <c r="X1271" i="40"/>
  <c r="AA696" i="40"/>
  <c r="R741" i="40"/>
  <c r="X779" i="40"/>
  <c r="X792" i="40"/>
  <c r="T803" i="40"/>
  <c r="W815" i="40"/>
  <c r="S826" i="40"/>
  <c r="AA836" i="40"/>
  <c r="Q849" i="40"/>
  <c r="Y859" i="40"/>
  <c r="AA869" i="40"/>
  <c r="Y877" i="40"/>
  <c r="Q883" i="40"/>
  <c r="U888" i="40"/>
  <c r="Y893" i="40"/>
  <c r="Q899" i="40"/>
  <c r="V904" i="40"/>
  <c r="U909" i="40"/>
  <c r="Q912" i="40"/>
  <c r="Y914" i="40"/>
  <c r="U917" i="40"/>
  <c r="Q920" i="40"/>
  <c r="Y922" i="40"/>
  <c r="U925" i="40"/>
  <c r="Q928" i="40"/>
  <c r="Y930" i="40"/>
  <c r="U933" i="40"/>
  <c r="S936" i="40"/>
  <c r="T940" i="40"/>
  <c r="P943" i="40"/>
  <c r="X945" i="40"/>
  <c r="T948" i="40"/>
  <c r="P951" i="40"/>
  <c r="X953" i="40"/>
  <c r="T956" i="40"/>
  <c r="P959" i="40"/>
  <c r="X961" i="40"/>
  <c r="T964" i="40"/>
  <c r="P967" i="40"/>
  <c r="R971" i="40"/>
  <c r="Z973" i="40"/>
  <c r="V976" i="40"/>
  <c r="R979" i="40"/>
  <c r="Z981" i="40"/>
  <c r="V984" i="40"/>
  <c r="R987" i="40"/>
  <c r="Z989" i="40"/>
  <c r="V992" i="40"/>
  <c r="R995" i="40"/>
  <c r="Z997" i="40"/>
  <c r="X1000" i="40"/>
  <c r="Y1004" i="40"/>
  <c r="U1007" i="40"/>
  <c r="Q1010" i="40"/>
  <c r="Y1012" i="40"/>
  <c r="U1015" i="40"/>
  <c r="Q1018" i="40"/>
  <c r="Y1020" i="40"/>
  <c r="U1023" i="40"/>
  <c r="Q1026" i="40"/>
  <c r="Y1028" i="40"/>
  <c r="V1031" i="40"/>
  <c r="X1035" i="40"/>
  <c r="T1038" i="40"/>
  <c r="P1041" i="40"/>
  <c r="X1043" i="40"/>
  <c r="T1046" i="40"/>
  <c r="P1049" i="40"/>
  <c r="X1051" i="40"/>
  <c r="T1054" i="40"/>
  <c r="P1057" i="40"/>
  <c r="AA1058" i="40"/>
  <c r="Z1060" i="40"/>
  <c r="T1062" i="40"/>
  <c r="U1064" i="40"/>
  <c r="Y1067" i="40"/>
  <c r="S1069" i="40"/>
  <c r="R1071" i="40"/>
  <c r="Q1073" i="40"/>
  <c r="W1074" i="40"/>
  <c r="V1076" i="40"/>
  <c r="U1078" i="40"/>
  <c r="AA1079" i="40"/>
  <c r="Z1081" i="40"/>
  <c r="Y1083" i="40"/>
  <c r="S1085" i="40"/>
  <c r="R1087" i="40"/>
  <c r="Q1089" i="40"/>
  <c r="W1090" i="40"/>
  <c r="V1092" i="40"/>
  <c r="U1094" i="40"/>
  <c r="AA1095" i="40"/>
  <c r="T1097" i="40"/>
  <c r="S1099" i="40"/>
  <c r="AA1099" i="40"/>
  <c r="W1100" i="40"/>
  <c r="S1101" i="40"/>
  <c r="AA1101" i="40"/>
  <c r="W1102" i="40"/>
  <c r="S1103" i="40"/>
  <c r="AA1103" i="40"/>
  <c r="W1104" i="40"/>
  <c r="S1105" i="40"/>
  <c r="AA1105" i="40"/>
  <c r="W1106" i="40"/>
  <c r="S1107" i="40"/>
  <c r="AA1107" i="40"/>
  <c r="W1108" i="40"/>
  <c r="S1109" i="40"/>
  <c r="AA1109" i="40"/>
  <c r="W1110" i="40"/>
  <c r="S1111" i="40"/>
  <c r="AA1111" i="40"/>
  <c r="W1112" i="40"/>
  <c r="S1113" i="40"/>
  <c r="AA1113" i="40"/>
  <c r="W1114" i="40"/>
  <c r="S1115" i="40"/>
  <c r="AA1115" i="40"/>
  <c r="W1116" i="40"/>
  <c r="S1117" i="40"/>
  <c r="AA1117" i="40"/>
  <c r="W1118" i="40"/>
  <c r="S1119" i="40"/>
  <c r="AA1119" i="40"/>
  <c r="W1120" i="40"/>
  <c r="S1121" i="40"/>
  <c r="AA1121" i="40"/>
  <c r="W1122" i="40"/>
  <c r="S1123" i="40"/>
  <c r="AA1123" i="40"/>
  <c r="W1124" i="40"/>
  <c r="S1125" i="40"/>
  <c r="AA1125" i="40"/>
  <c r="W1126" i="40"/>
  <c r="T1127" i="40"/>
  <c r="P1128" i="40"/>
  <c r="Y1128" i="40"/>
  <c r="Y1129" i="40"/>
  <c r="V1131" i="40"/>
  <c r="R1132" i="40"/>
  <c r="Z1132" i="40"/>
  <c r="V1133" i="40"/>
  <c r="R1134" i="40"/>
  <c r="Z1134" i="40"/>
  <c r="V1135" i="40"/>
  <c r="R1136" i="40"/>
  <c r="Z1136" i="40"/>
  <c r="V1137" i="40"/>
  <c r="R1138" i="40"/>
  <c r="Z1138" i="40"/>
  <c r="V1139" i="40"/>
  <c r="R1140" i="40"/>
  <c r="Z1140" i="40"/>
  <c r="V1141" i="40"/>
  <c r="R1142" i="40"/>
  <c r="Z1142" i="40"/>
  <c r="V1143" i="40"/>
  <c r="R1144" i="40"/>
  <c r="Z1144" i="40"/>
  <c r="V1145" i="40"/>
  <c r="R1146" i="40"/>
  <c r="Z1146" i="40"/>
  <c r="V1147" i="40"/>
  <c r="R1148" i="40"/>
  <c r="Z1148" i="40"/>
  <c r="V1149" i="40"/>
  <c r="R1150" i="40"/>
  <c r="Z1150" i="40"/>
  <c r="V1151" i="40"/>
  <c r="R1152" i="40"/>
  <c r="Z1152" i="40"/>
  <c r="V1153" i="40"/>
  <c r="R1154" i="40"/>
  <c r="Z1154" i="40"/>
  <c r="V1155" i="40"/>
  <c r="R1156" i="40"/>
  <c r="Z1156" i="40"/>
  <c r="V1157" i="40"/>
  <c r="R1158" i="40"/>
  <c r="Z1158" i="40"/>
  <c r="W1159" i="40"/>
  <c r="T1160" i="40"/>
  <c r="P1161" i="40"/>
  <c r="Q1163" i="40"/>
  <c r="Y1163" i="40"/>
  <c r="U1164" i="40"/>
  <c r="Q1165" i="40"/>
  <c r="Y1165" i="40"/>
  <c r="U1166" i="40"/>
  <c r="Q1167" i="40"/>
  <c r="Y1167" i="40"/>
  <c r="U1168" i="40"/>
  <c r="Q1169" i="40"/>
  <c r="Y1169" i="40"/>
  <c r="U1170" i="40"/>
  <c r="Q1171" i="40"/>
  <c r="Y1171" i="40"/>
  <c r="U1172" i="40"/>
  <c r="Q1173" i="40"/>
  <c r="Y1173" i="40"/>
  <c r="U1174" i="40"/>
  <c r="Q1175" i="40"/>
  <c r="Y1175" i="40"/>
  <c r="U1176" i="40"/>
  <c r="Q1177" i="40"/>
  <c r="Y1177" i="40"/>
  <c r="U1178" i="40"/>
  <c r="Q1179" i="40"/>
  <c r="Y1179" i="40"/>
  <c r="U1180" i="40"/>
  <c r="Q1181" i="40"/>
  <c r="Y1181" i="40"/>
  <c r="U1182" i="40"/>
  <c r="Q1183" i="40"/>
  <c r="Y1183" i="40"/>
  <c r="U1184" i="40"/>
  <c r="Q1185" i="40"/>
  <c r="Y1185" i="40"/>
  <c r="U1186" i="40"/>
  <c r="Q1187" i="40"/>
  <c r="Y1187" i="40"/>
  <c r="U1188" i="40"/>
  <c r="Q1189" i="40"/>
  <c r="Y1189" i="40"/>
  <c r="U1190" i="40"/>
  <c r="R1191" i="40"/>
  <c r="Z1191" i="40"/>
  <c r="W1192" i="40"/>
  <c r="V1193" i="40"/>
  <c r="T1195" i="40"/>
  <c r="P1196" i="40"/>
  <c r="X1196" i="40"/>
  <c r="T1197" i="40"/>
  <c r="P1198" i="40"/>
  <c r="X1198" i="40"/>
  <c r="T1199" i="40"/>
  <c r="P1200" i="40"/>
  <c r="X1200" i="40"/>
  <c r="T1201" i="40"/>
  <c r="P1202" i="40"/>
  <c r="X1202" i="40"/>
  <c r="T1203" i="40"/>
  <c r="P1204" i="40"/>
  <c r="X1204" i="40"/>
  <c r="T1205" i="40"/>
  <c r="P1206" i="40"/>
  <c r="X1206" i="40"/>
  <c r="T1207" i="40"/>
  <c r="P1208" i="40"/>
  <c r="X1208" i="40"/>
  <c r="T1209" i="40"/>
  <c r="P1210" i="40"/>
  <c r="X1210" i="40"/>
  <c r="T1211" i="40"/>
  <c r="P1212" i="40"/>
  <c r="X1212" i="40"/>
  <c r="T1213" i="40"/>
  <c r="P1214" i="40"/>
  <c r="X1214" i="40"/>
  <c r="T1215" i="40"/>
  <c r="P1216" i="40"/>
  <c r="X1216" i="40"/>
  <c r="T1217" i="40"/>
  <c r="P1218" i="40"/>
  <c r="X1218" i="40"/>
  <c r="T1219" i="40"/>
  <c r="P1220" i="40"/>
  <c r="X1220" i="40"/>
  <c r="T1221" i="40"/>
  <c r="P1222" i="40"/>
  <c r="X1222" i="40"/>
  <c r="T1223" i="40"/>
  <c r="P1224" i="40"/>
  <c r="Z622" i="40"/>
  <c r="Y719" i="40"/>
  <c r="AA763" i="40"/>
  <c r="S787" i="40"/>
  <c r="AA797" i="40"/>
  <c r="Y808" i="40"/>
  <c r="Z820" i="40"/>
  <c r="V831" i="40"/>
  <c r="X843" i="40"/>
  <c r="T854" i="40"/>
  <c r="P865" i="40"/>
  <c r="Y873" i="40"/>
  <c r="R880" i="40"/>
  <c r="V885" i="40"/>
  <c r="Z890" i="40"/>
  <c r="R896" i="40"/>
  <c r="V901" i="40"/>
  <c r="AA907" i="40"/>
  <c r="X910" i="40"/>
  <c r="T913" i="40"/>
  <c r="P916" i="40"/>
  <c r="X918" i="40"/>
  <c r="T921" i="40"/>
  <c r="P924" i="40"/>
  <c r="X926" i="40"/>
  <c r="T929" i="40"/>
  <c r="P932" i="40"/>
  <c r="X934" i="40"/>
  <c r="AA937" i="40"/>
  <c r="W941" i="40"/>
  <c r="S944" i="40"/>
  <c r="AA946" i="40"/>
  <c r="W949" i="40"/>
  <c r="S952" i="40"/>
  <c r="AA954" i="40"/>
  <c r="W957" i="40"/>
  <c r="S960" i="40"/>
  <c r="AA962" i="40"/>
  <c r="W965" i="40"/>
  <c r="T968" i="40"/>
  <c r="U972" i="40"/>
  <c r="Q975" i="40"/>
  <c r="Y977" i="40"/>
  <c r="U980" i="40"/>
  <c r="Q983" i="40"/>
  <c r="Y985" i="40"/>
  <c r="U988" i="40"/>
  <c r="Q991" i="40"/>
  <c r="Y993" i="40"/>
  <c r="U996" i="40"/>
  <c r="R999" i="40"/>
  <c r="T1003" i="40"/>
  <c r="P1006" i="40"/>
  <c r="X1008" i="40"/>
  <c r="T1011" i="40"/>
  <c r="P1014" i="40"/>
  <c r="X1016" i="40"/>
  <c r="T1019" i="40"/>
  <c r="P1022" i="40"/>
  <c r="X1024" i="40"/>
  <c r="T1027" i="40"/>
  <c r="P1030" i="40"/>
  <c r="Z1032" i="40"/>
  <c r="AA1036" i="40"/>
  <c r="W1039" i="40"/>
  <c r="S1042" i="40"/>
  <c r="AA1044" i="40"/>
  <c r="W1047" i="40"/>
  <c r="S1050" i="40"/>
  <c r="AA1052" i="40"/>
  <c r="W1055" i="40"/>
  <c r="X1057" i="40"/>
  <c r="W1059" i="40"/>
  <c r="V1061" i="40"/>
  <c r="P1063" i="40"/>
  <c r="R1065" i="40"/>
  <c r="U1068" i="40"/>
  <c r="AA1069" i="40"/>
  <c r="Z1071" i="40"/>
  <c r="Y1073" i="40"/>
  <c r="S1075" i="40"/>
  <c r="R1077" i="40"/>
  <c r="Q1079" i="40"/>
  <c r="W1080" i="40"/>
  <c r="V1082" i="40"/>
  <c r="U1084" i="40"/>
  <c r="AA1085" i="40"/>
  <c r="Z1087" i="40"/>
  <c r="Y1089" i="40"/>
  <c r="S1091" i="40"/>
  <c r="R1093" i="40"/>
  <c r="Q1095" i="40"/>
  <c r="X1096" i="40"/>
  <c r="Y1097" i="40"/>
  <c r="V1099" i="40"/>
  <c r="R1100" i="40"/>
  <c r="Z1100" i="40"/>
  <c r="V1101" i="40"/>
  <c r="R1102" i="40"/>
  <c r="Z1102" i="40"/>
  <c r="V1103" i="40"/>
  <c r="R1104" i="40"/>
  <c r="Z1104" i="40"/>
  <c r="V1105" i="40"/>
  <c r="R1106" i="40"/>
  <c r="Z1106" i="40"/>
  <c r="V1107" i="40"/>
  <c r="R1108" i="40"/>
  <c r="Z1108" i="40"/>
  <c r="V1109" i="40"/>
  <c r="R1110" i="40"/>
  <c r="Z1110" i="40"/>
  <c r="V1111" i="40"/>
  <c r="R1112" i="40"/>
  <c r="Z1112" i="40"/>
  <c r="V1113" i="40"/>
  <c r="R1114" i="40"/>
  <c r="Z1114" i="40"/>
  <c r="V1115" i="40"/>
  <c r="R1116" i="40"/>
  <c r="Z1116" i="40"/>
  <c r="V1117" i="40"/>
  <c r="R1118" i="40"/>
  <c r="Z1118" i="40"/>
  <c r="V1119" i="40"/>
  <c r="R1120" i="40"/>
  <c r="Z1120" i="40"/>
  <c r="V1121" i="40"/>
  <c r="R1122" i="40"/>
  <c r="Z1122" i="40"/>
  <c r="V1123" i="40"/>
  <c r="R1124" i="40"/>
  <c r="Z1124" i="40"/>
  <c r="V1125" i="40"/>
  <c r="R1126" i="40"/>
  <c r="Z1126" i="40"/>
  <c r="W1127" i="40"/>
  <c r="T1128" i="40"/>
  <c r="P1129" i="40"/>
  <c r="Q1131" i="40"/>
  <c r="Y1131" i="40"/>
  <c r="U1132" i="40"/>
  <c r="Q1133" i="40"/>
  <c r="Y1133" i="40"/>
  <c r="U1134" i="40"/>
  <c r="Q1135" i="40"/>
  <c r="Y1135" i="40"/>
  <c r="U1136" i="40"/>
  <c r="Q1137" i="40"/>
  <c r="Y1137" i="40"/>
  <c r="U1138" i="40"/>
  <c r="Q1139" i="40"/>
  <c r="Y1139" i="40"/>
  <c r="U1140" i="40"/>
  <c r="Q1141" i="40"/>
  <c r="Y1141" i="40"/>
  <c r="U1142" i="40"/>
  <c r="Q1143" i="40"/>
  <c r="Y1143" i="40"/>
  <c r="U1144" i="40"/>
  <c r="Q1145" i="40"/>
  <c r="Y1145" i="40"/>
  <c r="U1146" i="40"/>
  <c r="Q1147" i="40"/>
  <c r="Y1147" i="40"/>
  <c r="U1148" i="40"/>
  <c r="Q1149" i="40"/>
  <c r="Y1149" i="40"/>
  <c r="U1150" i="40"/>
  <c r="Q1151" i="40"/>
  <c r="Y1151" i="40"/>
  <c r="U1152" i="40"/>
  <c r="Q1153" i="40"/>
  <c r="Y1153" i="40"/>
  <c r="U1154" i="40"/>
  <c r="Q1155" i="40"/>
  <c r="Y1155" i="40"/>
  <c r="U1156" i="40"/>
  <c r="Q1157" i="40"/>
  <c r="Y1157" i="40"/>
  <c r="U1158" i="40"/>
  <c r="R1159" i="40"/>
  <c r="Z1159" i="40"/>
  <c r="W1160" i="40"/>
  <c r="V1161" i="40"/>
  <c r="T1163" i="40"/>
  <c r="P1164" i="40"/>
  <c r="X1164" i="40"/>
  <c r="T1165" i="40"/>
  <c r="P1166" i="40"/>
  <c r="X1166" i="40"/>
  <c r="T1167" i="40"/>
  <c r="P1168" i="40"/>
  <c r="X1168" i="40"/>
  <c r="T1169" i="40"/>
  <c r="P1170" i="40"/>
  <c r="X1170" i="40"/>
  <c r="T1171" i="40"/>
  <c r="P1172" i="40"/>
  <c r="X1172" i="40"/>
  <c r="T1173" i="40"/>
  <c r="P1174" i="40"/>
  <c r="X1174" i="40"/>
  <c r="T1175" i="40"/>
  <c r="P1176" i="40"/>
  <c r="X1176" i="40"/>
  <c r="T1177" i="40"/>
  <c r="P1178" i="40"/>
  <c r="X1178" i="40"/>
  <c r="T1179" i="40"/>
  <c r="P1180" i="40"/>
  <c r="X1180" i="40"/>
  <c r="T1181" i="40"/>
  <c r="P1182" i="40"/>
  <c r="X1182" i="40"/>
  <c r="T1183" i="40"/>
  <c r="P1184" i="40"/>
  <c r="X1184" i="40"/>
  <c r="T1185" i="40"/>
  <c r="P1186" i="40"/>
  <c r="X1186" i="40"/>
  <c r="T1187" i="40"/>
  <c r="P1188" i="40"/>
  <c r="X1188" i="40"/>
  <c r="T1189" i="40"/>
  <c r="P1190" i="40"/>
  <c r="X1190" i="40"/>
  <c r="U1191" i="40"/>
  <c r="R1192" i="40"/>
  <c r="Z1192" i="40"/>
  <c r="AA1193" i="40"/>
  <c r="W1195" i="40"/>
  <c r="S1196" i="40"/>
  <c r="AA1196" i="40"/>
  <c r="W1197" i="40"/>
  <c r="S1198" i="40"/>
  <c r="AA1198" i="40"/>
  <c r="W1199" i="40"/>
  <c r="S1200" i="40"/>
  <c r="AA1200" i="40"/>
  <c r="W1201" i="40"/>
  <c r="S1202" i="40"/>
  <c r="AA1202" i="40"/>
  <c r="W1203" i="40"/>
  <c r="S1204" i="40"/>
  <c r="AA1204" i="40"/>
  <c r="W1205" i="40"/>
  <c r="S1206" i="40"/>
  <c r="AA1206" i="40"/>
  <c r="W1207" i="40"/>
  <c r="S1208" i="40"/>
  <c r="AA1208" i="40"/>
  <c r="W1209" i="40"/>
  <c r="S1210" i="40"/>
  <c r="AA1210" i="40"/>
  <c r="W1211" i="40"/>
  <c r="S1212" i="40"/>
  <c r="AA1212" i="40"/>
  <c r="W1213" i="40"/>
  <c r="S1214" i="40"/>
  <c r="AA1214" i="40"/>
  <c r="W1215" i="40"/>
  <c r="S1216" i="40"/>
  <c r="AA1216" i="40"/>
  <c r="W1217" i="40"/>
  <c r="S1218" i="40"/>
  <c r="AA1218" i="40"/>
  <c r="W1219" i="40"/>
  <c r="S1220" i="40"/>
  <c r="AA1220" i="40"/>
  <c r="W1221" i="40"/>
  <c r="S1222" i="40"/>
  <c r="AA1222" i="40"/>
  <c r="W1223" i="40"/>
  <c r="T1224" i="40"/>
  <c r="P1225" i="40"/>
  <c r="Q1227" i="40"/>
  <c r="Y1227" i="40"/>
  <c r="U1228" i="40"/>
  <c r="Q1229" i="40"/>
  <c r="Y1229" i="40"/>
  <c r="U1230" i="40"/>
  <c r="Q1231" i="40"/>
  <c r="Y1231" i="40"/>
  <c r="U1232" i="40"/>
  <c r="Q1233" i="40"/>
  <c r="Y1233" i="40"/>
  <c r="U1234" i="40"/>
  <c r="Q1235" i="40"/>
  <c r="Y1235" i="40"/>
  <c r="U1236" i="40"/>
  <c r="Q1237" i="40"/>
  <c r="Y1237" i="40"/>
  <c r="U1238" i="40"/>
  <c r="Q1239" i="40"/>
  <c r="Y1239" i="40"/>
  <c r="U1240" i="40"/>
  <c r="Q1241" i="40"/>
  <c r="Y1241" i="40"/>
  <c r="U1242" i="40"/>
  <c r="Q1243" i="40"/>
  <c r="Y1243" i="40"/>
  <c r="U1244" i="40"/>
  <c r="Q1245" i="40"/>
  <c r="Y1245" i="40"/>
  <c r="U1246" i="40"/>
  <c r="Q1247" i="40"/>
  <c r="Y1247" i="40"/>
  <c r="U1248" i="40"/>
  <c r="Q1249" i="40"/>
  <c r="Y1249" i="40"/>
  <c r="U1250" i="40"/>
  <c r="Q1251" i="40"/>
  <c r="Y1251" i="40"/>
  <c r="U1252" i="40"/>
  <c r="Q1253" i="40"/>
  <c r="Y1253" i="40"/>
  <c r="U1254" i="40"/>
  <c r="R1255" i="40"/>
  <c r="Z1255" i="40"/>
  <c r="W1256" i="40"/>
  <c r="V1257" i="40"/>
  <c r="T1259" i="40"/>
  <c r="P1260" i="40"/>
  <c r="X1260" i="40"/>
  <c r="T1261" i="40"/>
  <c r="P1262" i="40"/>
  <c r="X1262" i="40"/>
  <c r="T1263" i="40"/>
  <c r="P1264" i="40"/>
  <c r="X1264" i="40"/>
  <c r="T1265" i="40"/>
  <c r="P1266" i="40"/>
  <c r="X1266" i="40"/>
  <c r="T1267" i="40"/>
  <c r="P1268" i="40"/>
  <c r="X1268" i="40"/>
  <c r="T1269" i="40"/>
  <c r="P1270" i="40"/>
  <c r="X1270" i="40"/>
  <c r="T1271" i="40"/>
  <c r="P1272" i="40"/>
  <c r="P1352" i="40"/>
  <c r="X1348" i="40"/>
  <c r="X1344" i="40"/>
  <c r="T1341" i="40"/>
  <c r="T1337" i="40"/>
  <c r="P1334" i="40"/>
  <c r="P1332" i="40"/>
  <c r="P1328" i="40"/>
  <c r="T1325" i="40"/>
  <c r="R1319" i="40"/>
  <c r="Q1315" i="40"/>
  <c r="Y1311" i="40"/>
  <c r="U1308" i="40"/>
  <c r="Y1305" i="40"/>
  <c r="Y1301" i="40"/>
  <c r="Q1299" i="40"/>
  <c r="Y1295" i="40"/>
  <c r="U1292" i="40"/>
  <c r="W1287" i="40"/>
  <c r="V1283" i="40"/>
  <c r="V1279" i="40"/>
  <c r="Z1276" i="40"/>
  <c r="V1273" i="40"/>
  <c r="R1267" i="40"/>
  <c r="P1257" i="40"/>
  <c r="R1246" i="40"/>
  <c r="V1235" i="40"/>
  <c r="Y1222" i="40"/>
  <c r="Q1212" i="40"/>
  <c r="U1201" i="40"/>
  <c r="Z1183" i="40"/>
  <c r="Z1167" i="40"/>
  <c r="AA1152" i="40"/>
  <c r="AA1136" i="40"/>
  <c r="P1122" i="40"/>
  <c r="P1114" i="40"/>
  <c r="X1100" i="40"/>
  <c r="P1059" i="40"/>
  <c r="P1016" i="40"/>
  <c r="W959" i="40"/>
  <c r="T915" i="40"/>
  <c r="S795" i="40"/>
  <c r="S1351" i="40"/>
  <c r="AA1347" i="40"/>
  <c r="AA1343" i="40"/>
  <c r="W1340" i="40"/>
  <c r="S1337" i="40"/>
  <c r="AA1333" i="40"/>
  <c r="S1331" i="40"/>
  <c r="AA1327" i="40"/>
  <c r="W1324" i="40"/>
  <c r="T1321" i="40"/>
  <c r="P1317" i="40"/>
  <c r="P1313" i="40"/>
  <c r="T1310" i="40"/>
  <c r="P1307" i="40"/>
  <c r="X1303" i="40"/>
  <c r="T1300" i="40"/>
  <c r="X1293" i="40"/>
  <c r="AA1352" i="40"/>
  <c r="S1352" i="40"/>
  <c r="V1351" i="40"/>
  <c r="Z1350" i="40"/>
  <c r="R1350" i="40"/>
  <c r="V1349" i="40"/>
  <c r="Z1348" i="40"/>
  <c r="R1348" i="40"/>
  <c r="V1347" i="40"/>
  <c r="Z1346" i="40"/>
  <c r="R1346" i="40"/>
  <c r="V1345" i="40"/>
  <c r="Z1344" i="40"/>
  <c r="R1344" i="40"/>
  <c r="V1343" i="40"/>
  <c r="Z1342" i="40"/>
  <c r="R1342" i="40"/>
  <c r="V1341" i="40"/>
  <c r="Z1340" i="40"/>
  <c r="R1340" i="40"/>
  <c r="V1339" i="40"/>
  <c r="Z1338" i="40"/>
  <c r="R1338" i="40"/>
  <c r="V1337" i="40"/>
  <c r="Z1336" i="40"/>
  <c r="R1336" i="40"/>
  <c r="V1335" i="40"/>
  <c r="Z1334" i="40"/>
  <c r="R1334" i="40"/>
  <c r="V1333" i="40"/>
  <c r="Z1332" i="40"/>
  <c r="R1332" i="40"/>
  <c r="V1331" i="40"/>
  <c r="Z1330" i="40"/>
  <c r="R1330" i="40"/>
  <c r="V1329" i="40"/>
  <c r="Z1328" i="40"/>
  <c r="R1328" i="40"/>
  <c r="V1327" i="40"/>
  <c r="Z1326" i="40"/>
  <c r="R1326" i="40"/>
  <c r="V1325" i="40"/>
  <c r="Z1324" i="40"/>
  <c r="R1324" i="40"/>
  <c r="V1323" i="40"/>
  <c r="Y1321" i="40"/>
  <c r="Y1320" i="40"/>
  <c r="P1320" i="40"/>
  <c r="T1319" i="40"/>
  <c r="W1318" i="40"/>
  <c r="AA1317" i="40"/>
  <c r="S1317" i="40"/>
  <c r="W1316" i="40"/>
  <c r="AA1315" i="40"/>
  <c r="S1315" i="40"/>
  <c r="W1314" i="40"/>
  <c r="AA1313" i="40"/>
  <c r="S1313" i="40"/>
  <c r="W1312" i="40"/>
  <c r="AA1311" i="40"/>
  <c r="S1311" i="40"/>
  <c r="W1310" i="40"/>
  <c r="AA1309" i="40"/>
  <c r="S1309" i="40"/>
  <c r="W1308" i="40"/>
  <c r="AA1307" i="40"/>
  <c r="S1307" i="40"/>
  <c r="W1306" i="40"/>
  <c r="AA1305" i="40"/>
  <c r="S1305" i="40"/>
  <c r="W1304" i="40"/>
  <c r="AA1303" i="40"/>
  <c r="S1303" i="40"/>
  <c r="W1302" i="40"/>
  <c r="AA1301" i="40"/>
  <c r="S1301" i="40"/>
  <c r="W1300" i="40"/>
  <c r="AA1299" i="40"/>
  <c r="S1299" i="40"/>
  <c r="W1298" i="40"/>
  <c r="AA1297" i="40"/>
  <c r="S1297" i="40"/>
  <c r="W1296" i="40"/>
  <c r="AA1295" i="40"/>
  <c r="S1295" i="40"/>
  <c r="W1294" i="40"/>
  <c r="AA1293" i="40"/>
  <c r="S1293" i="40"/>
  <c r="W1292" i="40"/>
  <c r="AA1291" i="40"/>
  <c r="S1291" i="40"/>
  <c r="T1289" i="40"/>
  <c r="V1288" i="40"/>
  <c r="Y1287" i="40"/>
  <c r="P1287" i="40"/>
  <c r="T1286" i="40"/>
  <c r="X1285" i="40"/>
  <c r="P1285" i="40"/>
  <c r="T1284" i="40"/>
  <c r="X1283" i="40"/>
  <c r="P1283" i="40"/>
  <c r="T1282" i="40"/>
  <c r="X1281" i="40"/>
  <c r="P1281" i="40"/>
  <c r="T1280" i="40"/>
  <c r="X1279" i="40"/>
  <c r="P1279" i="40"/>
  <c r="T1278" i="40"/>
  <c r="X1277" i="40"/>
  <c r="P1277" i="40"/>
  <c r="T1276" i="40"/>
  <c r="X1275" i="40"/>
  <c r="P1275" i="40"/>
  <c r="T1274" i="40"/>
  <c r="X1273" i="40"/>
  <c r="P1273" i="40"/>
  <c r="T1272" i="40"/>
  <c r="R1271" i="40"/>
  <c r="S1269" i="40"/>
  <c r="Y1267" i="40"/>
  <c r="Z1265" i="40"/>
  <c r="AA1263" i="40"/>
  <c r="U1262" i="40"/>
  <c r="V1260" i="40"/>
  <c r="T1257" i="40"/>
  <c r="W1255" i="40"/>
  <c r="W1253" i="40"/>
  <c r="X1251" i="40"/>
  <c r="R1250" i="40"/>
  <c r="S1248" i="40"/>
  <c r="T1246" i="40"/>
  <c r="Z1244" i="40"/>
  <c r="AA1242" i="40"/>
  <c r="P1241" i="40"/>
  <c r="V1239" i="40"/>
  <c r="W1237" i="40"/>
  <c r="X1235" i="40"/>
  <c r="R1234" i="40"/>
  <c r="S1232" i="40"/>
  <c r="T1230" i="40"/>
  <c r="Z1228" i="40"/>
  <c r="AA1225" i="40"/>
  <c r="U1223" i="40"/>
  <c r="Y1220" i="40"/>
  <c r="Q1218" i="40"/>
  <c r="U1215" i="40"/>
  <c r="Y1212" i="40"/>
  <c r="Q1210" i="40"/>
  <c r="U1207" i="40"/>
  <c r="Y1204" i="40"/>
  <c r="Q1202" i="40"/>
  <c r="U1199" i="40"/>
  <c r="Y1196" i="40"/>
  <c r="X1192" i="40"/>
  <c r="Z1189" i="40"/>
  <c r="R1187" i="40"/>
  <c r="V1184" i="40"/>
  <c r="Z1181" i="40"/>
  <c r="R1179" i="40"/>
  <c r="V1176" i="40"/>
  <c r="Z1173" i="40"/>
  <c r="R1171" i="40"/>
  <c r="V1168" i="40"/>
  <c r="Z1165" i="40"/>
  <c r="R1163" i="40"/>
  <c r="AA1158" i="40"/>
  <c r="S1156" i="40"/>
  <c r="W1153" i="40"/>
  <c r="AA1150" i="40"/>
  <c r="S1148" i="40"/>
  <c r="W1145" i="40"/>
  <c r="AA1142" i="40"/>
  <c r="S1140" i="40"/>
  <c r="W1137" i="40"/>
  <c r="AA1134" i="40"/>
  <c r="S1132" i="40"/>
  <c r="R1128" i="40"/>
  <c r="T1125" i="40"/>
  <c r="X1122" i="40"/>
  <c r="P1120" i="40"/>
  <c r="T1117" i="40"/>
  <c r="X1114" i="40"/>
  <c r="P1112" i="40"/>
  <c r="T1109" i="40"/>
  <c r="X1106" i="40"/>
  <c r="P1104" i="40"/>
  <c r="T1101" i="40"/>
  <c r="V1097" i="40"/>
  <c r="Q1091" i="40"/>
  <c r="Z1083" i="40"/>
  <c r="W1076" i="40"/>
  <c r="Y1069" i="40"/>
  <c r="AA1060" i="40"/>
  <c r="S1052" i="40"/>
  <c r="W1041" i="40"/>
  <c r="T1029" i="40"/>
  <c r="X1018" i="40"/>
  <c r="P1008" i="40"/>
  <c r="Y995" i="40"/>
  <c r="Q985" i="40"/>
  <c r="U974" i="40"/>
  <c r="S962" i="40"/>
  <c r="W951" i="40"/>
  <c r="AA940" i="40"/>
  <c r="X928" i="40"/>
  <c r="P918" i="40"/>
  <c r="Y905" i="40"/>
  <c r="R884" i="40"/>
  <c r="X851" i="40"/>
  <c r="AA805" i="40"/>
  <c r="W707" i="40"/>
  <c r="T1351" i="40"/>
  <c r="T1347" i="40"/>
  <c r="T1343" i="40"/>
  <c r="T1339" i="40"/>
  <c r="T1335" i="40"/>
  <c r="P1330" i="40"/>
  <c r="X1326" i="40"/>
  <c r="V1321" i="40"/>
  <c r="Q1317" i="40"/>
  <c r="Q1313" i="40"/>
  <c r="Y1309" i="40"/>
  <c r="Q1305" i="40"/>
  <c r="Q1301" i="40"/>
  <c r="Q1297" i="40"/>
  <c r="Y1293" i="40"/>
  <c r="Q1291" i="40"/>
  <c r="R1286" i="40"/>
  <c r="Z1282" i="40"/>
  <c r="Z1278" i="40"/>
  <c r="Z1274" i="40"/>
  <c r="Q1269" i="40"/>
  <c r="AA1259" i="40"/>
  <c r="X1247" i="40"/>
  <c r="P1237" i="40"/>
  <c r="AA1224" i="40"/>
  <c r="U1209" i="40"/>
  <c r="AA1191" i="40"/>
  <c r="Z1175" i="40"/>
  <c r="S1158" i="40"/>
  <c r="S1142" i="40"/>
  <c r="T1119" i="40"/>
  <c r="R1089" i="40"/>
  <c r="W1348" i="40"/>
  <c r="W1344" i="40"/>
  <c r="AA1339" i="40"/>
  <c r="AA1335" i="40"/>
  <c r="AA1331" i="40"/>
  <c r="S1327" i="40"/>
  <c r="Y1319" i="40"/>
  <c r="T1314" i="40"/>
  <c r="X1309" i="40"/>
  <c r="X1305" i="40"/>
  <c r="X1301" i="40"/>
  <c r="T1298" i="40"/>
  <c r="X1297" i="40"/>
  <c r="P1297" i="40"/>
  <c r="T1296" i="40"/>
  <c r="P1295" i="40"/>
  <c r="X1291" i="40"/>
  <c r="P1291" i="40"/>
  <c r="AA1288" i="40"/>
  <c r="S1288" i="40"/>
  <c r="V1287" i="40"/>
  <c r="Y1286" i="40"/>
  <c r="Q1286" i="40"/>
  <c r="U1285" i="40"/>
  <c r="Y1284" i="40"/>
  <c r="Q1284" i="40"/>
  <c r="U1283" i="40"/>
  <c r="Y1282" i="40"/>
  <c r="Q1282" i="40"/>
  <c r="U1281" i="40"/>
  <c r="Y1280" i="40"/>
  <c r="Q1280" i="40"/>
  <c r="U1279" i="40"/>
  <c r="Y1278" i="40"/>
  <c r="Q1278" i="40"/>
  <c r="U1277" i="40"/>
  <c r="Y1276" i="40"/>
  <c r="Q1276" i="40"/>
  <c r="U1275" i="40"/>
  <c r="Y1274" i="40"/>
  <c r="Q1274" i="40"/>
  <c r="U1273" i="40"/>
  <c r="Y1272" i="40"/>
  <c r="Q1272" i="40"/>
  <c r="V1270" i="40"/>
  <c r="W1268" i="40"/>
  <c r="Q1267" i="40"/>
  <c r="R1265" i="40"/>
  <c r="S1263" i="40"/>
  <c r="Y1261" i="40"/>
  <c r="Z1259" i="40"/>
  <c r="V1256" i="40"/>
  <c r="Z1254" i="40"/>
  <c r="AA1252" i="40"/>
  <c r="P1251" i="40"/>
  <c r="V1249" i="40"/>
  <c r="W1247" i="40"/>
  <c r="X1245" i="40"/>
  <c r="R1244" i="40"/>
  <c r="S1242" i="40"/>
  <c r="T1240" i="40"/>
  <c r="Z1238" i="40"/>
  <c r="AA1236" i="40"/>
  <c r="P1235" i="40"/>
  <c r="V1233" i="40"/>
  <c r="W1231" i="40"/>
  <c r="X1229" i="40"/>
  <c r="R1228" i="40"/>
  <c r="Z1224" i="40"/>
  <c r="R1222" i="40"/>
  <c r="V1219" i="40"/>
  <c r="Z1216" i="40"/>
  <c r="R1214" i="40"/>
  <c r="V1211" i="40"/>
  <c r="Z1208" i="40"/>
  <c r="R1206" i="40"/>
  <c r="V1203" i="40"/>
  <c r="Z1200" i="40"/>
  <c r="R1198" i="40"/>
  <c r="V1195" i="40"/>
  <c r="T1191" i="40"/>
  <c r="W1188" i="40"/>
  <c r="AA1185" i="40"/>
  <c r="S1183" i="40"/>
  <c r="W1180" i="40"/>
  <c r="AA1177" i="40"/>
  <c r="S1175" i="40"/>
  <c r="W1172" i="40"/>
  <c r="AA1169" i="40"/>
  <c r="S1167" i="40"/>
  <c r="W1164" i="40"/>
  <c r="V1160" i="40"/>
  <c r="X1157" i="40"/>
  <c r="P1155" i="40"/>
  <c r="T1152" i="40"/>
  <c r="X1149" i="40"/>
  <c r="P1147" i="40"/>
  <c r="T1144" i="40"/>
  <c r="X1141" i="40"/>
  <c r="P1139" i="40"/>
  <c r="T1136" i="40"/>
  <c r="X1133" i="40"/>
  <c r="P1131" i="40"/>
  <c r="Y1126" i="40"/>
  <c r="Q1124" i="40"/>
  <c r="U1121" i="40"/>
  <c r="Y1118" i="40"/>
  <c r="Q1116" i="40"/>
  <c r="U1113" i="40"/>
  <c r="Y1110" i="40"/>
  <c r="Q1108" i="40"/>
  <c r="U1105" i="40"/>
  <c r="Y1102" i="40"/>
  <c r="Q1100" i="40"/>
  <c r="W1094" i="40"/>
  <c r="Y1087" i="40"/>
  <c r="V1080" i="40"/>
  <c r="S1073" i="40"/>
  <c r="P1065" i="40"/>
  <c r="W1057" i="40"/>
  <c r="P1047" i="40"/>
  <c r="T1036" i="40"/>
  <c r="Q1024" i="40"/>
  <c r="U1013" i="40"/>
  <c r="W1001" i="40"/>
  <c r="V990" i="40"/>
  <c r="Z979" i="40"/>
  <c r="X967" i="40"/>
  <c r="P957" i="40"/>
  <c r="T946" i="40"/>
  <c r="Q934" i="40"/>
  <c r="U923" i="40"/>
  <c r="Y912" i="40"/>
  <c r="Q895" i="40"/>
  <c r="Z871" i="40"/>
  <c r="AA828" i="40"/>
  <c r="X784" i="40"/>
  <c r="X1350" i="40"/>
  <c r="P1348" i="40"/>
  <c r="P1344" i="40"/>
  <c r="P1340" i="40"/>
  <c r="P1336" i="40"/>
  <c r="X1332" i="40"/>
  <c r="X1330" i="40"/>
  <c r="T1327" i="40"/>
  <c r="T1323" i="40"/>
  <c r="U1318" i="40"/>
  <c r="U1314" i="40"/>
  <c r="U1310" i="40"/>
  <c r="Q1307" i="40"/>
  <c r="Y1303" i="40"/>
  <c r="Y1299" i="40"/>
  <c r="Q1295" i="40"/>
  <c r="P1289" i="40"/>
  <c r="Z1284" i="40"/>
  <c r="V1281" i="40"/>
  <c r="V1277" i="40"/>
  <c r="R1272" i="40"/>
  <c r="Z1261" i="40"/>
  <c r="W1249" i="40"/>
  <c r="AA1238" i="40"/>
  <c r="R1230" i="40"/>
  <c r="Y1214" i="40"/>
  <c r="Q1196" i="40"/>
  <c r="V1178" i="40"/>
  <c r="R1161" i="40"/>
  <c r="W1147" i="40"/>
  <c r="S1134" i="40"/>
  <c r="X1116" i="40"/>
  <c r="T1103" i="40"/>
  <c r="Q1075" i="40"/>
  <c r="X1026" i="40"/>
  <c r="Q993" i="40"/>
  <c r="Z936" i="40"/>
  <c r="V839" i="40"/>
  <c r="W1353" i="40"/>
  <c r="S1349" i="40"/>
  <c r="S1345" i="40"/>
  <c r="S1341" i="40"/>
  <c r="W1336" i="40"/>
  <c r="S1333" i="40"/>
  <c r="W1330" i="40"/>
  <c r="W1326" i="40"/>
  <c r="S1323" i="40"/>
  <c r="T1318" i="40"/>
  <c r="P1315" i="40"/>
  <c r="X1311" i="40"/>
  <c r="X1307" i="40"/>
  <c r="P1303" i="40"/>
  <c r="X1299" i="40"/>
  <c r="T1292" i="40"/>
  <c r="V1353" i="40"/>
  <c r="W1352" i="40"/>
  <c r="Z1351" i="40"/>
  <c r="R1351" i="40"/>
  <c r="V1350" i="40"/>
  <c r="Z1349" i="40"/>
  <c r="R1349" i="40"/>
  <c r="V1348" i="40"/>
  <c r="Z1347" i="40"/>
  <c r="R1347" i="40"/>
  <c r="V1346" i="40"/>
  <c r="Z1345" i="40"/>
  <c r="R1345" i="40"/>
  <c r="V1344" i="40"/>
  <c r="Z1343" i="40"/>
  <c r="R1343" i="40"/>
  <c r="V1342" i="40"/>
  <c r="Z1341" i="40"/>
  <c r="R1341" i="40"/>
  <c r="V1340" i="40"/>
  <c r="Z1339" i="40"/>
  <c r="R1339" i="40"/>
  <c r="V1338" i="40"/>
  <c r="Z1337" i="40"/>
  <c r="R1337" i="40"/>
  <c r="V1336" i="40"/>
  <c r="Z1335" i="40"/>
  <c r="R1335" i="40"/>
  <c r="V1334" i="40"/>
  <c r="Z1333" i="40"/>
  <c r="R1333" i="40"/>
  <c r="V1332" i="40"/>
  <c r="Z1331" i="40"/>
  <c r="R1331" i="40"/>
  <c r="V1330" i="40"/>
  <c r="Z1329" i="40"/>
  <c r="R1329" i="40"/>
  <c r="V1328" i="40"/>
  <c r="Z1327" i="40"/>
  <c r="R1327" i="40"/>
  <c r="V1326" i="40"/>
  <c r="Z1325" i="40"/>
  <c r="R1325" i="40"/>
  <c r="V1324" i="40"/>
  <c r="Z1323" i="40"/>
  <c r="R1323" i="40"/>
  <c r="R1321" i="40"/>
  <c r="U1320" i="40"/>
  <c r="X1319" i="40"/>
  <c r="AA1318" i="40"/>
  <c r="S1318" i="40"/>
  <c r="W1317" i="40"/>
  <c r="AA1316" i="40"/>
  <c r="S1316" i="40"/>
  <c r="W1315" i="40"/>
  <c r="AA1314" i="40"/>
  <c r="S1314" i="40"/>
  <c r="W1313" i="40"/>
  <c r="AA1312" i="40"/>
  <c r="S1312" i="40"/>
  <c r="W1311" i="40"/>
  <c r="AA1310" i="40"/>
  <c r="S1310" i="40"/>
  <c r="W1309" i="40"/>
  <c r="AA1308" i="40"/>
  <c r="S1308" i="40"/>
  <c r="W1307" i="40"/>
  <c r="AA1306" i="40"/>
  <c r="S1306" i="40"/>
  <c r="W1305" i="40"/>
  <c r="AA1304" i="40"/>
  <c r="S1304" i="40"/>
  <c r="W1303" i="40"/>
  <c r="AA1302" i="40"/>
  <c r="S1302" i="40"/>
  <c r="W1301" i="40"/>
  <c r="AA1300" i="40"/>
  <c r="S1300" i="40"/>
  <c r="W1299" i="40"/>
  <c r="AA1298" i="40"/>
  <c r="S1298" i="40"/>
  <c r="W1297" i="40"/>
  <c r="AA1296" i="40"/>
  <c r="S1296" i="40"/>
  <c r="W1295" i="40"/>
  <c r="AA1294" i="40"/>
  <c r="S1294" i="40"/>
  <c r="W1293" i="40"/>
  <c r="AA1292" i="40"/>
  <c r="S1292" i="40"/>
  <c r="W1291" i="40"/>
  <c r="AA1289" i="40"/>
  <c r="Z1288" i="40"/>
  <c r="R1288" i="40"/>
  <c r="U1287" i="40"/>
  <c r="X1286" i="40"/>
  <c r="P1286" i="40"/>
  <c r="T1285" i="40"/>
  <c r="X1284" i="40"/>
  <c r="P1284" i="40"/>
  <c r="T1283" i="40"/>
  <c r="X1282" i="40"/>
  <c r="P1282" i="40"/>
  <c r="T1281" i="40"/>
  <c r="X1280" i="40"/>
  <c r="P1280" i="40"/>
  <c r="T1279" i="40"/>
  <c r="X1278" i="40"/>
  <c r="P1278" i="40"/>
  <c r="T1277" i="40"/>
  <c r="X1276" i="40"/>
  <c r="P1276" i="40"/>
  <c r="T1275" i="40"/>
  <c r="X1274" i="40"/>
  <c r="P1274" i="40"/>
  <c r="T1273" i="40"/>
  <c r="X1272" i="40"/>
  <c r="AA1271" i="40"/>
  <c r="U1270" i="40"/>
  <c r="V1268" i="40"/>
  <c r="W1266" i="40"/>
  <c r="Q1265" i="40"/>
  <c r="R1263" i="40"/>
  <c r="S1261" i="40"/>
  <c r="Y1259" i="40"/>
  <c r="U1256" i="40"/>
  <c r="T1254" i="40"/>
  <c r="Z1252" i="40"/>
  <c r="AA1250" i="40"/>
  <c r="P1249" i="40"/>
  <c r="V1247" i="40"/>
  <c r="W1245" i="40"/>
  <c r="X1243" i="40"/>
  <c r="R1242" i="40"/>
  <c r="S1240" i="40"/>
  <c r="T1238" i="40"/>
  <c r="Z1236" i="40"/>
  <c r="AA1234" i="40"/>
  <c r="P1233" i="40"/>
  <c r="V1231" i="40"/>
  <c r="W1229" i="40"/>
  <c r="X1227" i="40"/>
  <c r="Y1224" i="40"/>
  <c r="Q1222" i="40"/>
  <c r="U1219" i="40"/>
  <c r="Y1216" i="40"/>
  <c r="Q1214" i="40"/>
  <c r="U1211" i="40"/>
  <c r="Y1208" i="40"/>
  <c r="Q1206" i="40"/>
  <c r="U1203" i="40"/>
  <c r="Y1200" i="40"/>
  <c r="Q1198" i="40"/>
  <c r="U1195" i="40"/>
  <c r="S1191" i="40"/>
  <c r="V1188" i="40"/>
  <c r="Z1185" i="40"/>
  <c r="R1183" i="40"/>
  <c r="V1180" i="40"/>
  <c r="Z1177" i="40"/>
  <c r="R1175" i="40"/>
  <c r="V1172" i="40"/>
  <c r="Z1169" i="40"/>
  <c r="R1167" i="40"/>
  <c r="V1164" i="40"/>
  <c r="U1160" i="40"/>
  <c r="W1157" i="40"/>
  <c r="AA1154" i="40"/>
  <c r="S1152" i="40"/>
  <c r="W1149" i="40"/>
  <c r="AA1146" i="40"/>
  <c r="S1144" i="40"/>
  <c r="W1141" i="40"/>
  <c r="AA1138" i="40"/>
  <c r="S1136" i="40"/>
  <c r="W1133" i="40"/>
  <c r="AA1129" i="40"/>
  <c r="X1126" i="40"/>
  <c r="P1124" i="40"/>
  <c r="T1121" i="40"/>
  <c r="X1118" i="40"/>
  <c r="P1116" i="40"/>
  <c r="T1113" i="40"/>
  <c r="X1110" i="40"/>
  <c r="P1108" i="40"/>
  <c r="T1105" i="40"/>
  <c r="X1102" i="40"/>
  <c r="P1100" i="40"/>
  <c r="V1094" i="40"/>
  <c r="S1087" i="40"/>
  <c r="U1080" i="40"/>
  <c r="R1073" i="40"/>
  <c r="V1064" i="40"/>
  <c r="V1057" i="40"/>
  <c r="AA1046" i="40"/>
  <c r="S1036" i="40"/>
  <c r="P1024" i="40"/>
  <c r="T1013" i="40"/>
  <c r="V1001" i="40"/>
  <c r="U990" i="40"/>
  <c r="Y979" i="40"/>
  <c r="W967" i="40"/>
  <c r="AA956" i="40"/>
  <c r="S946" i="40"/>
  <c r="P934" i="40"/>
  <c r="T923" i="40"/>
  <c r="X912" i="40"/>
  <c r="Z894" i="40"/>
  <c r="Y871" i="40"/>
  <c r="Z828" i="40"/>
  <c r="W784" i="40"/>
  <c r="Y1352" i="40"/>
  <c r="X1346" i="40"/>
  <c r="P1342" i="40"/>
  <c r="X1336" i="40"/>
  <c r="T1329" i="40"/>
  <c r="P1324" i="40"/>
  <c r="Y1317" i="40"/>
  <c r="Y1313" i="40"/>
  <c r="Q1309" i="40"/>
  <c r="U1304" i="40"/>
  <c r="U1300" i="40"/>
  <c r="U1296" i="40"/>
  <c r="Y1291" i="40"/>
  <c r="V1285" i="40"/>
  <c r="Z1280" i="40"/>
  <c r="V1275" i="40"/>
  <c r="W1270" i="40"/>
  <c r="AA1254" i="40"/>
  <c r="Z1240" i="40"/>
  <c r="S1228" i="40"/>
  <c r="Y1206" i="40"/>
  <c r="R1189" i="40"/>
  <c r="V1170" i="40"/>
  <c r="S1150" i="40"/>
  <c r="U1127" i="40"/>
  <c r="P1106" i="40"/>
  <c r="Z1067" i="40"/>
  <c r="Y971" i="40"/>
  <c r="AA1351" i="40"/>
  <c r="S1347" i="40"/>
  <c r="AA1341" i="40"/>
  <c r="AA1337" i="40"/>
  <c r="W1332" i="40"/>
  <c r="W1328" i="40"/>
  <c r="AA1323" i="40"/>
  <c r="X1317" i="40"/>
  <c r="X1313" i="40"/>
  <c r="P1309" i="40"/>
  <c r="P1305" i="40"/>
  <c r="X1295" i="40"/>
  <c r="T1353" i="40"/>
  <c r="V1352" i="40"/>
  <c r="Y1351" i="40"/>
  <c r="Q1351" i="40"/>
  <c r="U1350" i="40"/>
  <c r="Y1349" i="40"/>
  <c r="Q1349" i="40"/>
  <c r="U1348" i="40"/>
  <c r="Y1347" i="40"/>
  <c r="Q1347" i="40"/>
  <c r="U1346" i="40"/>
  <c r="Y1345" i="40"/>
  <c r="Q1345" i="40"/>
  <c r="U1344" i="40"/>
  <c r="Y1343" i="40"/>
  <c r="Q1343" i="40"/>
  <c r="U1342" i="40"/>
  <c r="Y1341" i="40"/>
  <c r="Q1341" i="40"/>
  <c r="U1340" i="40"/>
  <c r="Y1339" i="40"/>
  <c r="Q1339" i="40"/>
  <c r="U1338" i="40"/>
  <c r="Y1337" i="40"/>
  <c r="Q1337" i="40"/>
  <c r="U1336" i="40"/>
  <c r="Y1335" i="40"/>
  <c r="Q1335" i="40"/>
  <c r="U1334" i="40"/>
  <c r="Y1333" i="40"/>
  <c r="Q1333" i="40"/>
  <c r="U1332" i="40"/>
  <c r="Y1331" i="40"/>
  <c r="Q1331" i="40"/>
  <c r="U1330" i="40"/>
  <c r="Y1329" i="40"/>
  <c r="Q1329" i="40"/>
  <c r="U1328" i="40"/>
  <c r="Y1327" i="40"/>
  <c r="Q1327" i="40"/>
  <c r="U1326" i="40"/>
  <c r="Y1325" i="40"/>
  <c r="Q1325" i="40"/>
  <c r="U1324" i="40"/>
  <c r="Y1323" i="40"/>
  <c r="Q1323" i="40"/>
  <c r="P1321" i="40"/>
  <c r="T1320" i="40"/>
  <c r="W1319" i="40"/>
  <c r="Z1318" i="40"/>
  <c r="R1318" i="40"/>
  <c r="V1317" i="40"/>
  <c r="Z1316" i="40"/>
  <c r="R1316" i="40"/>
  <c r="V1315" i="40"/>
  <c r="Z1314" i="40"/>
  <c r="R1314" i="40"/>
  <c r="V1313" i="40"/>
  <c r="Z1312" i="40"/>
  <c r="R1312" i="40"/>
  <c r="V1311" i="40"/>
  <c r="Z1310" i="40"/>
  <c r="R1310" i="40"/>
  <c r="V1309" i="40"/>
  <c r="Z1308" i="40"/>
  <c r="R1308" i="40"/>
  <c r="V1307" i="40"/>
  <c r="Z1306" i="40"/>
  <c r="R1306" i="40"/>
  <c r="V1305" i="40"/>
  <c r="Z1304" i="40"/>
  <c r="R1304" i="40"/>
  <c r="V1303" i="40"/>
  <c r="Z1302" i="40"/>
  <c r="R1302" i="40"/>
  <c r="V1301" i="40"/>
  <c r="Z1300" i="40"/>
  <c r="R1300" i="40"/>
  <c r="V1299" i="40"/>
  <c r="Z1298" i="40"/>
  <c r="R1298" i="40"/>
  <c r="V1297" i="40"/>
  <c r="Z1296" i="40"/>
  <c r="R1296" i="40"/>
  <c r="V1295" i="40"/>
  <c r="Z1294" i="40"/>
  <c r="R1294" i="40"/>
  <c r="V1293" i="40"/>
  <c r="Z1292" i="40"/>
  <c r="R1292" i="40"/>
  <c r="V1291" i="40"/>
  <c r="Y1289" i="40"/>
  <c r="Y1288" i="40"/>
  <c r="P1288" i="40"/>
  <c r="T1287" i="40"/>
  <c r="W1286" i="40"/>
  <c r="AA1285" i="40"/>
  <c r="S1285" i="40"/>
  <c r="W1284" i="40"/>
  <c r="AA1283" i="40"/>
  <c r="S1283" i="40"/>
  <c r="W1282" i="40"/>
  <c r="AA1281" i="40"/>
  <c r="S1281" i="40"/>
  <c r="W1280" i="40"/>
  <c r="AA1279" i="40"/>
  <c r="S1279" i="40"/>
  <c r="W1278" i="40"/>
  <c r="AA1277" i="40"/>
  <c r="S1277" i="40"/>
  <c r="W1276" i="40"/>
  <c r="AA1275" i="40"/>
  <c r="S1275" i="40"/>
  <c r="W1274" i="40"/>
  <c r="AA1273" i="40"/>
  <c r="S1273" i="40"/>
  <c r="W1272" i="40"/>
  <c r="Z1271" i="40"/>
  <c r="AA1269" i="40"/>
  <c r="U1268" i="40"/>
  <c r="V1266" i="40"/>
  <c r="W1264" i="40"/>
  <c r="Q1263" i="40"/>
  <c r="R1261" i="40"/>
  <c r="S1259" i="40"/>
  <c r="T1256" i="40"/>
  <c r="S1254" i="40"/>
  <c r="T1252" i="40"/>
  <c r="Z1250" i="40"/>
  <c r="AA1248" i="40"/>
  <c r="P1247" i="40"/>
  <c r="V1245" i="40"/>
  <c r="W1243" i="40"/>
  <c r="X1241" i="40"/>
  <c r="R1240" i="40"/>
  <c r="S1238" i="40"/>
  <c r="T1236" i="40"/>
  <c r="Z1234" i="40"/>
  <c r="AA1232" i="40"/>
  <c r="P1231" i="40"/>
  <c r="V1229" i="40"/>
  <c r="W1227" i="40"/>
  <c r="S1224" i="40"/>
  <c r="V1221" i="40"/>
  <c r="Z1218" i="40"/>
  <c r="R1216" i="40"/>
  <c r="V1213" i="40"/>
  <c r="Z1210" i="40"/>
  <c r="R1208" i="40"/>
  <c r="V1205" i="40"/>
  <c r="Z1202" i="40"/>
  <c r="R1200" i="40"/>
  <c r="V1197" i="40"/>
  <c r="Y1193" i="40"/>
  <c r="W1190" i="40"/>
  <c r="AA1187" i="40"/>
  <c r="S1185" i="40"/>
  <c r="W1182" i="40"/>
  <c r="AA1179" i="40"/>
  <c r="S1177" i="40"/>
  <c r="W1174" i="40"/>
  <c r="AA1171" i="40"/>
  <c r="S1169" i="40"/>
  <c r="W1166" i="40"/>
  <c r="AA1163" i="40"/>
  <c r="Y1159" i="40"/>
  <c r="P1157" i="40"/>
  <c r="T1154" i="40"/>
  <c r="X1151" i="40"/>
  <c r="P1149" i="40"/>
  <c r="T1146" i="40"/>
  <c r="X1143" i="40"/>
  <c r="P1141" i="40"/>
  <c r="T1138" i="40"/>
  <c r="X1135" i="40"/>
  <c r="P1133" i="40"/>
  <c r="AA1128" i="40"/>
  <c r="Q1126" i="40"/>
  <c r="U1123" i="40"/>
  <c r="Y1120" i="40"/>
  <c r="Q1118" i="40"/>
  <c r="U1115" i="40"/>
  <c r="Y1112" i="40"/>
  <c r="Q1110" i="40"/>
  <c r="U1107" i="40"/>
  <c r="Y1104" i="40"/>
  <c r="Q1102" i="40"/>
  <c r="U1099" i="40"/>
  <c r="Q1093" i="40"/>
  <c r="Z1085" i="40"/>
  <c r="W1078" i="40"/>
  <c r="Y1071" i="40"/>
  <c r="AA1062" i="40"/>
  <c r="P1055" i="40"/>
  <c r="T1044" i="40"/>
  <c r="S1032" i="40"/>
  <c r="U1021" i="40"/>
  <c r="Y1010" i="40"/>
  <c r="V998" i="40"/>
  <c r="Z987" i="40"/>
  <c r="R977" i="40"/>
  <c r="P965" i="40"/>
  <c r="T954" i="40"/>
  <c r="X943" i="40"/>
  <c r="U931" i="40"/>
  <c r="Y920" i="40"/>
  <c r="Q910" i="40"/>
  <c r="Y889" i="40"/>
  <c r="U862" i="40"/>
  <c r="S818" i="40"/>
  <c r="U753" i="40"/>
  <c r="P1350" i="40"/>
  <c r="P1346" i="40"/>
  <c r="X1342" i="40"/>
  <c r="X1338" i="40"/>
  <c r="X1334" i="40"/>
  <c r="X1328" i="40"/>
  <c r="X1324" i="40"/>
  <c r="Z1319" i="40"/>
  <c r="Y1315" i="40"/>
  <c r="Q1311" i="40"/>
  <c r="U1306" i="40"/>
  <c r="U1302" i="40"/>
  <c r="Y1297" i="40"/>
  <c r="Q1293" i="40"/>
  <c r="Z1286" i="40"/>
  <c r="R1282" i="40"/>
  <c r="R1278" i="40"/>
  <c r="R1274" i="40"/>
  <c r="S1265" i="40"/>
  <c r="P1253" i="40"/>
  <c r="T1242" i="40"/>
  <c r="X1231" i="40"/>
  <c r="Q1220" i="40"/>
  <c r="Q1204" i="40"/>
  <c r="V1186" i="40"/>
  <c r="R1173" i="40"/>
  <c r="W1155" i="40"/>
  <c r="W1139" i="40"/>
  <c r="X1124" i="40"/>
  <c r="X1108" i="40"/>
  <c r="AA1081" i="40"/>
  <c r="AA1038" i="40"/>
  <c r="U982" i="40"/>
  <c r="P926" i="40"/>
  <c r="Z878" i="40"/>
  <c r="W1350" i="40"/>
  <c r="W1346" i="40"/>
  <c r="S1343" i="40"/>
  <c r="W1338" i="40"/>
  <c r="W1334" i="40"/>
  <c r="S1329" i="40"/>
  <c r="AA1325" i="40"/>
  <c r="V1320" i="40"/>
  <c r="T1316" i="40"/>
  <c r="T1312" i="40"/>
  <c r="T1308" i="40"/>
  <c r="T1304" i="40"/>
  <c r="P1301" i="40"/>
  <c r="T1294" i="40"/>
  <c r="R1353" i="40"/>
  <c r="U1352" i="40"/>
  <c r="X1351" i="40"/>
  <c r="P1351" i="40"/>
  <c r="T1350" i="40"/>
  <c r="X1349" i="40"/>
  <c r="P1349" i="40"/>
  <c r="T1348" i="40"/>
  <c r="X1347" i="40"/>
  <c r="P1347" i="40"/>
  <c r="T1346" i="40"/>
  <c r="X1345" i="40"/>
  <c r="P1345" i="40"/>
  <c r="T1344" i="40"/>
  <c r="X1343" i="40"/>
  <c r="P1343" i="40"/>
  <c r="T1342" i="40"/>
  <c r="X1341" i="40"/>
  <c r="P1341" i="40"/>
  <c r="T1340" i="40"/>
  <c r="X1339" i="40"/>
  <c r="P1339" i="40"/>
  <c r="T1338" i="40"/>
  <c r="X1337" i="40"/>
  <c r="P1337" i="40"/>
  <c r="T1336" i="40"/>
  <c r="X1335" i="40"/>
  <c r="P1335" i="40"/>
  <c r="T1334" i="40"/>
  <c r="X1333" i="40"/>
  <c r="P1333" i="40"/>
  <c r="T1332" i="40"/>
  <c r="X1331" i="40"/>
  <c r="P1331" i="40"/>
  <c r="T1330" i="40"/>
  <c r="X1329" i="40"/>
  <c r="P1329" i="40"/>
  <c r="T1328" i="40"/>
  <c r="X1327" i="40"/>
  <c r="P1327" i="40"/>
  <c r="T1326" i="40"/>
  <c r="X1325" i="40"/>
  <c r="P1325" i="40"/>
  <c r="T1324" i="40"/>
  <c r="X1323" i="40"/>
  <c r="P1323" i="40"/>
  <c r="AA1320" i="40"/>
  <c r="S1320" i="40"/>
  <c r="V1319" i="40"/>
  <c r="Y1318" i="40"/>
  <c r="Q1318" i="40"/>
  <c r="U1317" i="40"/>
  <c r="Y1316" i="40"/>
  <c r="Q1316" i="40"/>
  <c r="U1315" i="40"/>
  <c r="Y1314" i="40"/>
  <c r="Q1314" i="40"/>
  <c r="U1313" i="40"/>
  <c r="Y1312" i="40"/>
  <c r="Q1312" i="40"/>
  <c r="U1311" i="40"/>
  <c r="Y1310" i="40"/>
  <c r="Q1310" i="40"/>
  <c r="U1309" i="40"/>
  <c r="Y1308" i="40"/>
  <c r="Q1308" i="40"/>
  <c r="U1307" i="40"/>
  <c r="Y1306" i="40"/>
  <c r="Q1306" i="40"/>
  <c r="U1305" i="40"/>
  <c r="Y1304" i="40"/>
  <c r="Q1304" i="40"/>
  <c r="U1303" i="40"/>
  <c r="Y1302" i="40"/>
  <c r="Q1302" i="40"/>
  <c r="U1301" i="40"/>
  <c r="Y1300" i="40"/>
  <c r="Q1300" i="40"/>
  <c r="U1299" i="40"/>
  <c r="Y1298" i="40"/>
  <c r="Q1298" i="40"/>
  <c r="U1297" i="40"/>
  <c r="Y1296" i="40"/>
  <c r="Q1296" i="40"/>
  <c r="U1295" i="40"/>
  <c r="Y1294" i="40"/>
  <c r="Q1294" i="40"/>
  <c r="U1293" i="40"/>
  <c r="Y1292" i="40"/>
  <c r="Q1292" i="40"/>
  <c r="U1291" i="40"/>
  <c r="W1289" i="40"/>
  <c r="X1288" i="40"/>
  <c r="AA1287" i="40"/>
  <c r="S1287" i="40"/>
  <c r="V1286" i="40"/>
  <c r="Z1285" i="40"/>
  <c r="R1285" i="40"/>
  <c r="V1284" i="40"/>
  <c r="Z1283" i="40"/>
  <c r="R1283" i="40"/>
  <c r="V1282" i="40"/>
  <c r="Z1281" i="40"/>
  <c r="R1281" i="40"/>
  <c r="V1280" i="40"/>
  <c r="Z1279" i="40"/>
  <c r="R1279" i="40"/>
  <c r="V1278" i="40"/>
  <c r="Z1277" i="40"/>
  <c r="R1277" i="40"/>
  <c r="V1276" i="40"/>
  <c r="Z1275" i="40"/>
  <c r="R1275" i="40"/>
  <c r="V1274" i="40"/>
  <c r="Z1273" i="40"/>
  <c r="R1273" i="40"/>
  <c r="V1272" i="40"/>
  <c r="Y1271" i="40"/>
  <c r="Z1269" i="40"/>
  <c r="AA1267" i="40"/>
  <c r="U1266" i="40"/>
  <c r="V1264" i="40"/>
  <c r="W1262" i="40"/>
  <c r="Q1261" i="40"/>
  <c r="R1259" i="40"/>
  <c r="Y1255" i="40"/>
  <c r="R1254" i="40"/>
  <c r="S1252" i="40"/>
  <c r="T1250" i="40"/>
  <c r="Z1248" i="40"/>
  <c r="AA1246" i="40"/>
  <c r="P1245" i="40"/>
  <c r="V1243" i="40"/>
  <c r="W1241" i="40"/>
  <c r="X1239" i="40"/>
  <c r="R1238" i="40"/>
  <c r="S1236" i="40"/>
  <c r="T1234" i="40"/>
  <c r="Z1232" i="40"/>
  <c r="AA1230" i="40"/>
  <c r="P1229" i="40"/>
  <c r="V1227" i="40"/>
  <c r="R1224" i="40"/>
  <c r="U1221" i="40"/>
  <c r="Y1218" i="40"/>
  <c r="Q1216" i="40"/>
  <c r="U1213" i="40"/>
  <c r="Y1210" i="40"/>
  <c r="Q1208" i="40"/>
  <c r="U1205" i="40"/>
  <c r="Y1202" i="40"/>
  <c r="Q1200" i="40"/>
  <c r="U1197" i="40"/>
  <c r="W1193" i="40"/>
  <c r="V1190" i="40"/>
  <c r="Z1187" i="40"/>
  <c r="R1185" i="40"/>
  <c r="V1182" i="40"/>
  <c r="Z1179" i="40"/>
  <c r="R1177" i="40"/>
  <c r="V1174" i="40"/>
  <c r="Z1171" i="40"/>
  <c r="R1169" i="40"/>
  <c r="V1166" i="40"/>
  <c r="Z1163" i="40"/>
  <c r="X1159" i="40"/>
  <c r="AA1156" i="40"/>
  <c r="S1154" i="40"/>
  <c r="W1151" i="40"/>
  <c r="AA1148" i="40"/>
  <c r="S1146" i="40"/>
  <c r="W1143" i="40"/>
  <c r="AA1140" i="40"/>
  <c r="S1138" i="40"/>
  <c r="W1135" i="40"/>
  <c r="AA1132" i="40"/>
  <c r="Z1128" i="40"/>
  <c r="P1126" i="40"/>
  <c r="T1123" i="40"/>
  <c r="X1120" i="40"/>
  <c r="P1118" i="40"/>
  <c r="T1115" i="40"/>
  <c r="X1112" i="40"/>
  <c r="P1110" i="40"/>
  <c r="T1107" i="40"/>
  <c r="X1104" i="40"/>
  <c r="P1102" i="40"/>
  <c r="T1099" i="40"/>
  <c r="W1092" i="40"/>
  <c r="Y1085" i="40"/>
  <c r="V1078" i="40"/>
  <c r="S1071" i="40"/>
  <c r="Z1062" i="40"/>
  <c r="AA1054" i="40"/>
  <c r="S1044" i="40"/>
  <c r="R1032" i="40"/>
  <c r="T1021" i="40"/>
  <c r="X1010" i="40"/>
  <c r="U998" i="40"/>
  <c r="Y987" i="40"/>
  <c r="Q977" i="40"/>
  <c r="AA964" i="40"/>
  <c r="S954" i="40"/>
  <c r="W943" i="40"/>
  <c r="T931" i="40"/>
  <c r="X920" i="40"/>
  <c r="P910" i="40"/>
  <c r="V889" i="40"/>
  <c r="T862" i="40"/>
  <c r="R818" i="40"/>
  <c r="T753" i="40"/>
  <c r="Y1353" i="40"/>
  <c r="T1349" i="40"/>
  <c r="T1345" i="40"/>
  <c r="X1340" i="40"/>
  <c r="P1338" i="40"/>
  <c r="T1333" i="40"/>
  <c r="T1331" i="40"/>
  <c r="P1326" i="40"/>
  <c r="W1320" i="40"/>
  <c r="U1316" i="40"/>
  <c r="U1312" i="40"/>
  <c r="Y1307" i="40"/>
  <c r="Q1303" i="40"/>
  <c r="U1298" i="40"/>
  <c r="U1294" i="40"/>
  <c r="T1288" i="40"/>
  <c r="R1284" i="40"/>
  <c r="R1280" i="40"/>
  <c r="R1276" i="40"/>
  <c r="Z1272" i="40"/>
  <c r="Y1263" i="40"/>
  <c r="V1251" i="40"/>
  <c r="S1244" i="40"/>
  <c r="W1233" i="40"/>
  <c r="U1217" i="40"/>
  <c r="Y1198" i="40"/>
  <c r="R1181" i="40"/>
  <c r="R1165" i="40"/>
  <c r="AA1144" i="40"/>
  <c r="W1131" i="40"/>
  <c r="T1111" i="40"/>
  <c r="V1096" i="40"/>
  <c r="W1049" i="40"/>
  <c r="T1005" i="40"/>
  <c r="AA948" i="40"/>
  <c r="R900" i="40"/>
  <c r="X1352" i="40"/>
  <c r="AA1349" i="40"/>
  <c r="AA1345" i="40"/>
  <c r="W1342" i="40"/>
  <c r="S1339" i="40"/>
  <c r="S1335" i="40"/>
  <c r="AA1329" i="40"/>
  <c r="S1325" i="40"/>
  <c r="P1319" i="40"/>
  <c r="X1315" i="40"/>
  <c r="P1311" i="40"/>
  <c r="T1306" i="40"/>
  <c r="T1302" i="40"/>
  <c r="P1299" i="40"/>
  <c r="P1293" i="40"/>
  <c r="P1353" i="40"/>
  <c r="T1352" i="40"/>
  <c r="W1351" i="40"/>
  <c r="AA1350" i="40"/>
  <c r="S1350" i="40"/>
  <c r="W1349" i="40"/>
  <c r="AA1348" i="40"/>
  <c r="S1348" i="40"/>
  <c r="W1347" i="40"/>
  <c r="AA1346" i="40"/>
  <c r="S1346" i="40"/>
  <c r="W1345" i="40"/>
  <c r="AA1344" i="40"/>
  <c r="S1344" i="40"/>
  <c r="W1343" i="40"/>
  <c r="AA1342" i="40"/>
  <c r="S1342" i="40"/>
  <c r="W1341" i="40"/>
  <c r="AA1340" i="40"/>
  <c r="S1340" i="40"/>
  <c r="W1339" i="40"/>
  <c r="AA1338" i="40"/>
  <c r="S1338" i="40"/>
  <c r="W1337" i="40"/>
  <c r="AA1336" i="40"/>
  <c r="S1336" i="40"/>
  <c r="W1335" i="40"/>
  <c r="AA1334" i="40"/>
  <c r="S1334" i="40"/>
  <c r="W1333" i="40"/>
  <c r="AA1332" i="40"/>
  <c r="S1332" i="40"/>
  <c r="W1331" i="40"/>
  <c r="AA1330" i="40"/>
  <c r="S1330" i="40"/>
  <c r="W1329" i="40"/>
  <c r="AA1328" i="40"/>
  <c r="S1328" i="40"/>
  <c r="W1327" i="40"/>
  <c r="AA1326" i="40"/>
  <c r="S1326" i="40"/>
  <c r="W1325" i="40"/>
  <c r="AA1324" i="40"/>
  <c r="S1324" i="40"/>
  <c r="W1323" i="40"/>
  <c r="AA1321" i="40"/>
  <c r="Z1320" i="40"/>
  <c r="R1320" i="40"/>
  <c r="U1319" i="40"/>
  <c r="X1318" i="40"/>
  <c r="P1318" i="40"/>
  <c r="T1317" i="40"/>
  <c r="X1316" i="40"/>
  <c r="P1316" i="40"/>
  <c r="T1315" i="40"/>
  <c r="X1314" i="40"/>
  <c r="P1314" i="40"/>
  <c r="T1313" i="40"/>
  <c r="X1312" i="40"/>
  <c r="P1312" i="40"/>
  <c r="T1311" i="40"/>
  <c r="X1310" i="40"/>
  <c r="P1310" i="40"/>
  <c r="T1309" i="40"/>
  <c r="X1308" i="40"/>
  <c r="P1308" i="40"/>
  <c r="T1307" i="40"/>
  <c r="X1306" i="40"/>
  <c r="P1306" i="40"/>
  <c r="T1305" i="40"/>
  <c r="X1304" i="40"/>
  <c r="P1304" i="40"/>
  <c r="T1303" i="40"/>
  <c r="X1302" i="40"/>
  <c r="P1302" i="40"/>
  <c r="T1301" i="40"/>
  <c r="X1300" i="40"/>
  <c r="P1300" i="40"/>
  <c r="T1299" i="40"/>
  <c r="X1298" i="40"/>
  <c r="P1298" i="40"/>
  <c r="T1297" i="40"/>
  <c r="X1296" i="40"/>
  <c r="P1296" i="40"/>
  <c r="T1295" i="40"/>
  <c r="X1294" i="40"/>
  <c r="P1294" i="40"/>
  <c r="T1293" i="40"/>
  <c r="X1292" i="40"/>
  <c r="P1292" i="40"/>
  <c r="T1291" i="40"/>
  <c r="V1289" i="40"/>
  <c r="W1288" i="40"/>
  <c r="Z1287" i="40"/>
  <c r="R1287" i="40"/>
  <c r="U1286" i="40"/>
  <c r="Y1285" i="40"/>
  <c r="Q1285" i="40"/>
  <c r="U1284" i="40"/>
  <c r="Y1283" i="40"/>
  <c r="Q1283" i="40"/>
  <c r="U1282" i="40"/>
  <c r="Y1281" i="40"/>
  <c r="Q1281" i="40"/>
  <c r="U1280" i="40"/>
  <c r="Y1279" i="40"/>
  <c r="Q1279" i="40"/>
  <c r="U1278" i="40"/>
  <c r="Y1277" i="40"/>
  <c r="Q1277" i="40"/>
  <c r="U1276" i="40"/>
  <c r="Y1275" i="40"/>
  <c r="Q1275" i="40"/>
  <c r="U1274" i="40"/>
  <c r="Y1273" i="40"/>
  <c r="Q1273" i="40"/>
  <c r="U1272" i="40"/>
  <c r="S1271" i="40"/>
  <c r="Y1269" i="40"/>
  <c r="Z1267" i="40"/>
  <c r="AA1265" i="40"/>
  <c r="U1264" i="40"/>
  <c r="V1262" i="40"/>
  <c r="W1260" i="40"/>
  <c r="Q1259" i="40"/>
  <c r="X1255" i="40"/>
  <c r="X1253" i="40"/>
  <c r="R1252" i="40"/>
  <c r="S1250" i="40"/>
  <c r="T1248" i="40"/>
  <c r="Z1246" i="40"/>
  <c r="AA1244" i="40"/>
  <c r="P1243" i="40"/>
  <c r="V1241" i="40"/>
  <c r="W1239" i="40"/>
  <c r="X1237" i="40"/>
  <c r="R1236" i="40"/>
  <c r="S1234" i="40"/>
  <c r="T1232" i="40"/>
  <c r="Z1230" i="40"/>
  <c r="AA1228" i="40"/>
  <c r="P1227" i="40"/>
  <c r="V1223" i="40"/>
  <c r="Z1220" i="40"/>
  <c r="R1218" i="40"/>
  <c r="V1215" i="40"/>
  <c r="Z1212" i="40"/>
  <c r="R1210" i="40"/>
  <c r="V1207" i="40"/>
  <c r="Z1204" i="40"/>
  <c r="R1202" i="40"/>
  <c r="V1199" i="40"/>
  <c r="Z1196" i="40"/>
  <c r="Y1192" i="40"/>
  <c r="AA1189" i="40"/>
  <c r="S1187" i="40"/>
  <c r="W1184" i="40"/>
  <c r="AA1181" i="40"/>
  <c r="S1179" i="40"/>
  <c r="W1176" i="40"/>
  <c r="AA1173" i="40"/>
  <c r="S1171" i="40"/>
  <c r="W1168" i="40"/>
  <c r="AA1165" i="40"/>
  <c r="S1163" i="40"/>
  <c r="P1159" i="40"/>
  <c r="T1156" i="40"/>
  <c r="X1153" i="40"/>
  <c r="P1151" i="40"/>
  <c r="T1148" i="40"/>
  <c r="X1145" i="40"/>
  <c r="P1143" i="40"/>
  <c r="T1140" i="40"/>
  <c r="X1137" i="40"/>
  <c r="P1135" i="40"/>
  <c r="T1132" i="40"/>
  <c r="S1128" i="40"/>
  <c r="U1125" i="40"/>
  <c r="Y1122" i="40"/>
  <c r="Q1120" i="40"/>
  <c r="U1117" i="40"/>
  <c r="Y1114" i="40"/>
  <c r="Q1112" i="40"/>
  <c r="U1109" i="40"/>
  <c r="Y1106" i="40"/>
  <c r="Q1104" i="40"/>
  <c r="U1101" i="40"/>
  <c r="W1097" i="40"/>
  <c r="R1091" i="40"/>
  <c r="AA1083" i="40"/>
  <c r="Q1077" i="40"/>
  <c r="Z1069" i="40"/>
  <c r="P1061" i="40"/>
  <c r="T1052" i="40"/>
  <c r="X1041" i="40"/>
  <c r="U1029" i="40"/>
  <c r="Y1018" i="40"/>
  <c r="Q1008" i="40"/>
  <c r="Z995" i="40"/>
  <c r="R985" i="40"/>
  <c r="V974" i="40"/>
  <c r="T962" i="40"/>
  <c r="X951" i="40"/>
  <c r="P941" i="40"/>
  <c r="Y928" i="40"/>
  <c r="Q918" i="40"/>
  <c r="AA905" i="40"/>
  <c r="U884" i="40"/>
  <c r="Y851" i="40"/>
  <c r="P806" i="40"/>
  <c r="X707" i="40"/>
  <c r="W43" i="40"/>
  <c r="S44" i="40"/>
  <c r="AA44" i="40"/>
  <c r="W45" i="40"/>
  <c r="S46" i="40"/>
  <c r="AA46" i="40"/>
  <c r="W47" i="40"/>
  <c r="S48" i="40"/>
  <c r="AA48" i="40"/>
  <c r="W49" i="40"/>
  <c r="S50" i="40"/>
  <c r="AA50" i="40"/>
  <c r="W51" i="40"/>
  <c r="S52" i="40"/>
  <c r="AA52" i="40"/>
  <c r="W53" i="40"/>
  <c r="S54" i="40"/>
  <c r="AA54" i="40"/>
  <c r="W55" i="40"/>
  <c r="S56" i="40"/>
  <c r="AA56" i="40"/>
  <c r="W57" i="40"/>
  <c r="S58" i="40"/>
  <c r="AA58" i="40"/>
  <c r="W59" i="40"/>
  <c r="S60" i="40"/>
  <c r="AA60" i="40"/>
  <c r="W61" i="40"/>
  <c r="S62" i="40"/>
  <c r="AA62" i="40"/>
  <c r="W63" i="40"/>
  <c r="S64" i="40"/>
  <c r="AA64" i="40"/>
  <c r="W65" i="40"/>
  <c r="S66" i="40"/>
  <c r="AA66" i="40"/>
  <c r="W67" i="40"/>
  <c r="S68" i="40"/>
  <c r="AA68" i="40"/>
  <c r="W69" i="40"/>
  <c r="S70" i="40"/>
  <c r="AA70" i="40"/>
  <c r="W71" i="40"/>
  <c r="T72" i="40"/>
  <c r="P73" i="40"/>
  <c r="Q75" i="40"/>
  <c r="Y75" i="40"/>
  <c r="U76" i="40"/>
  <c r="Q77" i="40"/>
  <c r="Y77" i="40"/>
  <c r="P43" i="40"/>
  <c r="X43" i="40"/>
  <c r="T44" i="40"/>
  <c r="P45" i="40"/>
  <c r="X45" i="40"/>
  <c r="T46" i="40"/>
  <c r="P47" i="40"/>
  <c r="X47" i="40"/>
  <c r="T48" i="40"/>
  <c r="P49" i="40"/>
  <c r="X49" i="40"/>
  <c r="T50" i="40"/>
  <c r="P51" i="40"/>
  <c r="X51" i="40"/>
  <c r="T52" i="40"/>
  <c r="P53" i="40"/>
  <c r="X53" i="40"/>
  <c r="T54" i="40"/>
  <c r="P55" i="40"/>
  <c r="X55" i="40"/>
  <c r="Q43" i="40"/>
  <c r="Y43" i="40"/>
  <c r="U44" i="40"/>
  <c r="Q45" i="40"/>
  <c r="Y45" i="40"/>
  <c r="U46" i="40"/>
  <c r="Q47" i="40"/>
  <c r="Y47" i="40"/>
  <c r="U48" i="40"/>
  <c r="Q49" i="40"/>
  <c r="Y49" i="40"/>
  <c r="U50" i="40"/>
  <c r="Q51" i="40"/>
  <c r="Y51" i="40"/>
  <c r="U52" i="40"/>
  <c r="Q53" i="40"/>
  <c r="Y53" i="40"/>
  <c r="U54" i="40"/>
  <c r="Q55" i="40"/>
  <c r="Y55" i="40"/>
  <c r="U56" i="40"/>
  <c r="Q57" i="40"/>
  <c r="Y57" i="40"/>
  <c r="U58" i="40"/>
  <c r="Q59" i="40"/>
  <c r="Y59" i="40"/>
  <c r="R43" i="40"/>
  <c r="Z43" i="40"/>
  <c r="V44" i="40"/>
  <c r="R45" i="40"/>
  <c r="Z45" i="40"/>
  <c r="V46" i="40"/>
  <c r="R47" i="40"/>
  <c r="Z47" i="40"/>
  <c r="V48" i="40"/>
  <c r="R49" i="40"/>
  <c r="Z49" i="40"/>
  <c r="V50" i="40"/>
  <c r="R51" i="40"/>
  <c r="Z51" i="40"/>
  <c r="V52" i="40"/>
  <c r="R53" i="40"/>
  <c r="Z53" i="40"/>
  <c r="V54" i="40"/>
  <c r="R55" i="40"/>
  <c r="Z55" i="40"/>
  <c r="V56" i="40"/>
  <c r="R57" i="40"/>
  <c r="Z57" i="40"/>
  <c r="V58" i="40"/>
  <c r="R59" i="40"/>
  <c r="Z59" i="40"/>
  <c r="V60" i="40"/>
  <c r="R61" i="40"/>
  <c r="Z61" i="40"/>
  <c r="V62" i="40"/>
  <c r="R63" i="40"/>
  <c r="Z63" i="40"/>
  <c r="V64" i="40"/>
  <c r="R65" i="40"/>
  <c r="Z65" i="40"/>
  <c r="V66" i="40"/>
  <c r="R67" i="40"/>
  <c r="Z67" i="40"/>
  <c r="V68" i="40"/>
  <c r="R69" i="40"/>
  <c r="Z69" i="40"/>
  <c r="V70" i="40"/>
  <c r="R71" i="40"/>
  <c r="Z71" i="40"/>
  <c r="W72" i="40"/>
  <c r="V73" i="40"/>
  <c r="T75" i="40"/>
  <c r="P76" i="40"/>
  <c r="X76" i="40"/>
  <c r="T77" i="40"/>
  <c r="P78" i="40"/>
  <c r="T43" i="40"/>
  <c r="P44" i="40"/>
  <c r="X44" i="40"/>
  <c r="T45" i="40"/>
  <c r="P46" i="40"/>
  <c r="X46" i="40"/>
  <c r="T47" i="40"/>
  <c r="P48" i="40"/>
  <c r="X48" i="40"/>
  <c r="T49" i="40"/>
  <c r="P50" i="40"/>
  <c r="X50" i="40"/>
  <c r="T51" i="40"/>
  <c r="P52" i="40"/>
  <c r="X52" i="40"/>
  <c r="T53" i="40"/>
  <c r="P54" i="40"/>
  <c r="X54" i="40"/>
  <c r="T55" i="40"/>
  <c r="P56" i="40"/>
  <c r="X56" i="40"/>
  <c r="T57" i="40"/>
  <c r="P58" i="40"/>
  <c r="X58" i="40"/>
  <c r="T59" i="40"/>
  <c r="P60" i="40"/>
  <c r="X60" i="40"/>
  <c r="T61" i="40"/>
  <c r="P62" i="40"/>
  <c r="X62" i="40"/>
  <c r="T63" i="40"/>
  <c r="P64" i="40"/>
  <c r="X64" i="40"/>
  <c r="T65" i="40"/>
  <c r="P66" i="40"/>
  <c r="X66" i="40"/>
  <c r="T67" i="40"/>
  <c r="P68" i="40"/>
  <c r="X68" i="40"/>
  <c r="T69" i="40"/>
  <c r="P70" i="40"/>
  <c r="U43" i="40"/>
  <c r="Q44" i="40"/>
  <c r="Y44" i="40"/>
  <c r="U45" i="40"/>
  <c r="Q46" i="40"/>
  <c r="Y46" i="40"/>
  <c r="U47" i="40"/>
  <c r="Q48" i="40"/>
  <c r="Y48" i="40"/>
  <c r="U49" i="40"/>
  <c r="Q50" i="40"/>
  <c r="Y50" i="40"/>
  <c r="U51" i="40"/>
  <c r="Q52" i="40"/>
  <c r="Y52" i="40"/>
  <c r="U53" i="40"/>
  <c r="Q54" i="40"/>
  <c r="Y54" i="40"/>
  <c r="U55" i="40"/>
  <c r="Q56" i="40"/>
  <c r="Y56" i="40"/>
  <c r="U57" i="40"/>
  <c r="Q58" i="40"/>
  <c r="Y58" i="40"/>
  <c r="U59" i="40"/>
  <c r="Q60" i="40"/>
  <c r="V43" i="40"/>
  <c r="R44" i="40"/>
  <c r="Z44" i="40"/>
  <c r="V45" i="40"/>
  <c r="R46" i="40"/>
  <c r="Z46" i="40"/>
  <c r="V47" i="40"/>
  <c r="R48" i="40"/>
  <c r="Z48" i="40"/>
  <c r="V49" i="40"/>
  <c r="R50" i="40"/>
  <c r="Z50" i="40"/>
  <c r="V51" i="40"/>
  <c r="R52" i="40"/>
  <c r="Z52" i="40"/>
  <c r="V53" i="40"/>
  <c r="R54" i="40"/>
  <c r="Z54" i="40"/>
  <c r="V55" i="40"/>
  <c r="R56" i="40"/>
  <c r="Z56" i="40"/>
  <c r="V57" i="40"/>
  <c r="R58" i="40"/>
  <c r="Z58" i="40"/>
  <c r="V59" i="40"/>
  <c r="R60" i="40"/>
  <c r="Z60" i="40"/>
  <c r="V61" i="40"/>
  <c r="R62" i="40"/>
  <c r="Z62" i="40"/>
  <c r="V63" i="40"/>
  <c r="R64" i="40"/>
  <c r="Z64" i="40"/>
  <c r="V65" i="40"/>
  <c r="R66" i="40"/>
  <c r="Z66" i="40"/>
  <c r="V67" i="40"/>
  <c r="R68" i="40"/>
  <c r="Z68" i="40"/>
  <c r="V69" i="40"/>
  <c r="R70" i="40"/>
  <c r="Z70" i="40"/>
  <c r="V71" i="40"/>
  <c r="S72" i="40"/>
  <c r="AA72" i="40"/>
  <c r="P75" i="40"/>
  <c r="X75" i="40"/>
  <c r="T76" i="40"/>
  <c r="P77" i="40"/>
  <c r="X77" i="40"/>
  <c r="T78" i="40"/>
  <c r="AE43" i="40" l="1"/>
  <c r="AJ43" i="40"/>
  <c r="AM43" i="40"/>
  <c r="AL43" i="40"/>
  <c r="AN43" i="40"/>
  <c r="AL75" i="40"/>
  <c r="AG1163" i="40"/>
  <c r="AN907" i="40"/>
  <c r="AI1131" i="40"/>
  <c r="AL1067" i="40"/>
  <c r="AK971" i="40"/>
  <c r="AF715" i="40"/>
  <c r="AC715" i="40"/>
  <c r="AC395" i="40"/>
  <c r="AG491" i="40"/>
  <c r="AH363" i="40"/>
  <c r="AG75" i="40"/>
  <c r="AC43" i="40"/>
  <c r="AI43" i="40"/>
  <c r="AD43" i="40"/>
  <c r="AH43" i="40"/>
  <c r="AE1291" i="40"/>
  <c r="AF43" i="40"/>
  <c r="AG43" i="40"/>
  <c r="AK43" i="40"/>
  <c r="AM1291" i="40"/>
  <c r="AC1323" i="40"/>
  <c r="AJ1227" i="40"/>
  <c r="AD1323" i="40"/>
  <c r="AF1323" i="40"/>
  <c r="AI1195" i="40"/>
  <c r="AD1291" i="40"/>
  <c r="AF1291" i="40"/>
  <c r="AD1131" i="40"/>
  <c r="AG1003" i="40"/>
  <c r="AF1099" i="40"/>
  <c r="AK1259" i="40"/>
  <c r="AJ779" i="40"/>
  <c r="AM1195" i="40"/>
  <c r="AF1227" i="40"/>
  <c r="AN1131" i="40"/>
  <c r="AJ939" i="40"/>
  <c r="AH1163" i="40"/>
  <c r="AI939" i="40"/>
  <c r="AM1003" i="40"/>
  <c r="AN875" i="40"/>
  <c r="AG939" i="40"/>
  <c r="AK1003" i="40"/>
  <c r="AI875" i="40"/>
  <c r="AI811" i="40"/>
  <c r="AE939" i="40"/>
  <c r="AH875" i="40"/>
  <c r="AM875" i="40"/>
  <c r="AF811" i="40"/>
  <c r="AE811" i="40"/>
  <c r="AH779" i="40"/>
  <c r="AD747" i="40"/>
  <c r="AH715" i="40"/>
  <c r="AE587" i="40"/>
  <c r="AI683" i="40"/>
  <c r="AL587" i="40"/>
  <c r="AK651" i="40"/>
  <c r="AI651" i="40"/>
  <c r="AM619" i="40"/>
  <c r="AM587" i="40"/>
  <c r="AN587" i="40"/>
  <c r="AN523" i="40"/>
  <c r="AN555" i="40"/>
  <c r="AG587" i="40"/>
  <c r="AM523" i="40"/>
  <c r="AD331" i="40"/>
  <c r="AI491" i="40"/>
  <c r="AD459" i="40"/>
  <c r="AJ395" i="40"/>
  <c r="AK459" i="40"/>
  <c r="AE427" i="40"/>
  <c r="AE299" i="40"/>
  <c r="AM363" i="40"/>
  <c r="AM331" i="40"/>
  <c r="AM395" i="40"/>
  <c r="AI363" i="40"/>
  <c r="AN299" i="40"/>
  <c r="AN203" i="40"/>
  <c r="AM267" i="40"/>
  <c r="AG299" i="40"/>
  <c r="AI235" i="40"/>
  <c r="AF235" i="40"/>
  <c r="AE203" i="40"/>
  <c r="AL235" i="40"/>
  <c r="AI171" i="40"/>
  <c r="AE107" i="40"/>
  <c r="AK1131" i="40"/>
  <c r="AG1291" i="40"/>
  <c r="AJ1131" i="40"/>
  <c r="AN1163" i="40"/>
  <c r="AF1259" i="40"/>
  <c r="AL1323" i="40"/>
  <c r="AL1291" i="40"/>
  <c r="AC1131" i="40"/>
  <c r="AN1291" i="40"/>
  <c r="AG1259" i="40"/>
  <c r="AC1259" i="40"/>
  <c r="AK1163" i="40"/>
  <c r="AE1195" i="40"/>
  <c r="AL1099" i="40"/>
  <c r="AC1035" i="40"/>
  <c r="AF1131" i="40"/>
  <c r="AD1067" i="40"/>
  <c r="AL843" i="40"/>
  <c r="AI1003" i="40"/>
  <c r="AF875" i="40"/>
  <c r="AD843" i="40"/>
  <c r="AE1003" i="40"/>
  <c r="AJ907" i="40"/>
  <c r="AJ1067" i="40"/>
  <c r="AC1003" i="40"/>
  <c r="AG907" i="40"/>
  <c r="AH1067" i="40"/>
  <c r="AE875" i="40"/>
  <c r="AL811" i="40"/>
  <c r="AN715" i="40"/>
  <c r="AL651" i="40"/>
  <c r="AK715" i="40"/>
  <c r="AM651" i="40"/>
  <c r="AC651" i="40"/>
  <c r="AJ651" i="40"/>
  <c r="AE619" i="40"/>
  <c r="AF587" i="40"/>
  <c r="AI587" i="40"/>
  <c r="AF555" i="40"/>
  <c r="AJ459" i="40"/>
  <c r="AD427" i="40"/>
  <c r="AE523" i="40"/>
  <c r="AH491" i="40"/>
  <c r="AN363" i="40"/>
  <c r="AC459" i="40"/>
  <c r="AI395" i="40"/>
  <c r="AE363" i="40"/>
  <c r="AI427" i="40"/>
  <c r="AE395" i="40"/>
  <c r="AK331" i="40"/>
  <c r="AH331" i="40"/>
  <c r="AF299" i="40"/>
  <c r="AK299" i="40"/>
  <c r="AN267" i="40"/>
  <c r="AE267" i="40"/>
  <c r="AD235" i="40"/>
  <c r="AD171" i="40"/>
  <c r="AN107" i="40"/>
  <c r="AG171" i="40"/>
  <c r="AJ139" i="40"/>
  <c r="AH75" i="40"/>
  <c r="AL107" i="40"/>
  <c r="AI107" i="40"/>
  <c r="AH1099" i="40"/>
  <c r="AN1259" i="40"/>
  <c r="AD1099" i="40"/>
  <c r="AI1259" i="40"/>
  <c r="AD907" i="40"/>
  <c r="AH843" i="40"/>
  <c r="AG843" i="40"/>
  <c r="AG779" i="40"/>
  <c r="AK747" i="40"/>
  <c r="AL683" i="40"/>
  <c r="AK491" i="40"/>
  <c r="AL523" i="40"/>
  <c r="AL331" i="40"/>
  <c r="AK203" i="40"/>
  <c r="AJ75" i="40"/>
  <c r="AI1291" i="40"/>
  <c r="AN1323" i="40"/>
  <c r="AK1227" i="40"/>
  <c r="AE1323" i="40"/>
  <c r="AK843" i="40"/>
  <c r="AK779" i="40"/>
  <c r="AN1195" i="40"/>
  <c r="AD971" i="40"/>
  <c r="AG1227" i="40"/>
  <c r="AK939" i="40"/>
  <c r="AI1163" i="40"/>
  <c r="AC1195" i="40"/>
  <c r="AJ1099" i="40"/>
  <c r="AL1035" i="40"/>
  <c r="AC971" i="40"/>
  <c r="AH1035" i="40"/>
  <c r="AF1035" i="40"/>
  <c r="AN939" i="40"/>
  <c r="AC907" i="40"/>
  <c r="AK811" i="40"/>
  <c r="AH907" i="40"/>
  <c r="AM715" i="40"/>
  <c r="AL715" i="40"/>
  <c r="AN843" i="40"/>
  <c r="AN747" i="40"/>
  <c r="AJ715" i="40"/>
  <c r="AC747" i="40"/>
  <c r="AK619" i="40"/>
  <c r="AF683" i="40"/>
  <c r="AD587" i="40"/>
  <c r="AM683" i="40"/>
  <c r="AD683" i="40"/>
  <c r="AH651" i="40"/>
  <c r="AL619" i="40"/>
  <c r="AH587" i="40"/>
  <c r="AM491" i="40"/>
  <c r="AG363" i="40"/>
  <c r="AN427" i="40"/>
  <c r="AD523" i="40"/>
  <c r="AK523" i="40"/>
  <c r="AF491" i="40"/>
  <c r="AH395" i="40"/>
  <c r="AD363" i="40"/>
  <c r="AH427" i="40"/>
  <c r="AD395" i="40"/>
  <c r="AN331" i="40"/>
  <c r="AH299" i="40"/>
  <c r="AH235" i="40"/>
  <c r="AF203" i="40"/>
  <c r="AM171" i="40"/>
  <c r="AJ171" i="40"/>
  <c r="AC203" i="40"/>
  <c r="AI203" i="40"/>
  <c r="AF107" i="40"/>
  <c r="AF139" i="40"/>
  <c r="AE139" i="40"/>
  <c r="AC139" i="40"/>
  <c r="AK107" i="40"/>
  <c r="AG971" i="40"/>
  <c r="AG715" i="40"/>
  <c r="AN683" i="40"/>
  <c r="AL395" i="40"/>
  <c r="AF267" i="40"/>
  <c r="AM139" i="40"/>
  <c r="AD75" i="40"/>
  <c r="AL1259" i="40"/>
  <c r="AM1323" i="40"/>
  <c r="AJ1195" i="40"/>
  <c r="AL1163" i="40"/>
  <c r="AF1195" i="40"/>
  <c r="AM1099" i="40"/>
  <c r="AJ1035" i="40"/>
  <c r="AG1131" i="40"/>
  <c r="AE1067" i="40"/>
  <c r="AM1227" i="40"/>
  <c r="AD1035" i="40"/>
  <c r="AL939" i="40"/>
  <c r="AN1003" i="40"/>
  <c r="AH939" i="40"/>
  <c r="AL1003" i="40"/>
  <c r="AL875" i="40"/>
  <c r="AJ811" i="40"/>
  <c r="AF939" i="40"/>
  <c r="AJ1003" i="40"/>
  <c r="AG875" i="40"/>
  <c r="AC811" i="40"/>
  <c r="AH811" i="40"/>
  <c r="AH747" i="40"/>
  <c r="AG811" i="40"/>
  <c r="AG747" i="40"/>
  <c r="AK875" i="40"/>
  <c r="AJ683" i="40"/>
  <c r="AJ875" i="40"/>
  <c r="AH683" i="40"/>
  <c r="AF843" i="40"/>
  <c r="AI747" i="40"/>
  <c r="AF747" i="40"/>
  <c r="AJ619" i="40"/>
  <c r="AN779" i="40"/>
  <c r="AJ747" i="40"/>
  <c r="AC619" i="40"/>
  <c r="AF523" i="40"/>
  <c r="AI555" i="40"/>
  <c r="AE683" i="40"/>
  <c r="AC587" i="40"/>
  <c r="AD619" i="40"/>
  <c r="AG523" i="40"/>
  <c r="AD491" i="40"/>
  <c r="AE491" i="40"/>
  <c r="AG459" i="40"/>
  <c r="AC523" i="40"/>
  <c r="AJ523" i="40"/>
  <c r="AK363" i="40"/>
  <c r="AE331" i="40"/>
  <c r="AF331" i="40"/>
  <c r="AI267" i="40"/>
  <c r="AI331" i="40"/>
  <c r="AG235" i="40"/>
  <c r="AI299" i="40"/>
  <c r="AM235" i="40"/>
  <c r="AK171" i="40"/>
  <c r="AE171" i="40"/>
  <c r="AH171" i="40"/>
  <c r="AN171" i="40"/>
  <c r="AC107" i="40"/>
  <c r="AL971" i="40"/>
  <c r="AC1163" i="40"/>
  <c r="AI971" i="40"/>
  <c r="AN1035" i="40"/>
  <c r="AK907" i="40"/>
  <c r="AD811" i="40"/>
  <c r="AN491" i="40"/>
  <c r="AL363" i="40"/>
  <c r="AC299" i="40"/>
  <c r="AN139" i="40"/>
  <c r="AK139" i="40"/>
  <c r="AD107" i="40"/>
  <c r="AK75" i="40"/>
  <c r="AI1227" i="40"/>
  <c r="AM1163" i="40"/>
  <c r="AE1259" i="40"/>
  <c r="AK1323" i="40"/>
  <c r="AM1259" i="40"/>
  <c r="AI1099" i="40"/>
  <c r="AD1163" i="40"/>
  <c r="AE1099" i="40"/>
  <c r="AJ1259" i="40"/>
  <c r="AL1195" i="40"/>
  <c r="AE1227" i="40"/>
  <c r="AM1131" i="40"/>
  <c r="AC939" i="40"/>
  <c r="AD939" i="40"/>
  <c r="AF1003" i="40"/>
  <c r="AL907" i="40"/>
  <c r="AK1067" i="40"/>
  <c r="AC843" i="40"/>
  <c r="AD1003" i="40"/>
  <c r="AI907" i="40"/>
  <c r="AI1067" i="40"/>
  <c r="AF907" i="40"/>
  <c r="AM843" i="40"/>
  <c r="AC875" i="40"/>
  <c r="AE715" i="40"/>
  <c r="AG683" i="40"/>
  <c r="AM747" i="40"/>
  <c r="AI715" i="40"/>
  <c r="AK587" i="40"/>
  <c r="AF779" i="40"/>
  <c r="AN651" i="40"/>
  <c r="AC555" i="40"/>
  <c r="AN619" i="40"/>
  <c r="AK683" i="40"/>
  <c r="AL491" i="40"/>
  <c r="AH555" i="40"/>
  <c r="AM555" i="40"/>
  <c r="AN459" i="40"/>
  <c r="AM427" i="40"/>
  <c r="AI523" i="40"/>
  <c r="AD299" i="40"/>
  <c r="AK427" i="40"/>
  <c r="AG395" i="40"/>
  <c r="AC363" i="40"/>
  <c r="AG427" i="40"/>
  <c r="AL299" i="40"/>
  <c r="AG331" i="40"/>
  <c r="AG267" i="40"/>
  <c r="AL267" i="40"/>
  <c r="AF75" i="40"/>
  <c r="AE235" i="40"/>
  <c r="AK235" i="40"/>
  <c r="AL203" i="40"/>
  <c r="AF171" i="40"/>
  <c r="AH107" i="40"/>
  <c r="AN75" i="40"/>
  <c r="AI75" i="40"/>
  <c r="AM971" i="40"/>
  <c r="AM1067" i="40"/>
  <c r="AC1227" i="40"/>
  <c r="AG1099" i="40"/>
  <c r="AJ1291" i="40"/>
  <c r="AG1323" i="40"/>
  <c r="AC1291" i="40"/>
  <c r="AE1163" i="40"/>
  <c r="AI1323" i="40"/>
  <c r="AL1227" i="40"/>
  <c r="AE971" i="40"/>
  <c r="AH1227" i="40"/>
  <c r="AJ1163" i="40"/>
  <c r="AD1195" i="40"/>
  <c r="AK1099" i="40"/>
  <c r="AE1131" i="40"/>
  <c r="AH1003" i="40"/>
  <c r="AD875" i="40"/>
  <c r="AG1067" i="40"/>
  <c r="AN971" i="40"/>
  <c r="AC1067" i="40"/>
  <c r="AJ971" i="40"/>
  <c r="AH971" i="40"/>
  <c r="AM1035" i="40"/>
  <c r="AE843" i="40"/>
  <c r="AJ843" i="40"/>
  <c r="AI779" i="40"/>
  <c r="AI843" i="40"/>
  <c r="AC779" i="40"/>
  <c r="AM907" i="40"/>
  <c r="AL779" i="40"/>
  <c r="AJ555" i="40"/>
  <c r="AE747" i="40"/>
  <c r="AI619" i="40"/>
  <c r="AM779" i="40"/>
  <c r="AK555" i="40"/>
  <c r="AF651" i="40"/>
  <c r="AH619" i="40"/>
  <c r="AF619" i="40"/>
  <c r="AC683" i="40"/>
  <c r="AG651" i="40"/>
  <c r="AL555" i="40"/>
  <c r="AC491" i="40"/>
  <c r="AE555" i="40"/>
  <c r="AI459" i="40"/>
  <c r="AH523" i="40"/>
  <c r="AJ491" i="40"/>
  <c r="AF459" i="40"/>
  <c r="AM459" i="40"/>
  <c r="AL427" i="40"/>
  <c r="AC427" i="40"/>
  <c r="AN395" i="40"/>
  <c r="AJ363" i="40"/>
  <c r="AJ267" i="40"/>
  <c r="AM299" i="40"/>
  <c r="AK267" i="40"/>
  <c r="AD267" i="40"/>
  <c r="AC235" i="40"/>
  <c r="AG203" i="40"/>
  <c r="AD203" i="40"/>
  <c r="AG107" i="40"/>
  <c r="AJ203" i="40"/>
  <c r="AE75" i="40"/>
  <c r="AL139" i="40"/>
  <c r="AJ107" i="40"/>
  <c r="AN1067" i="40"/>
  <c r="AH1323" i="40"/>
  <c r="AK1195" i="40"/>
  <c r="AC331" i="40"/>
  <c r="AJ235" i="40"/>
  <c r="AI139" i="40"/>
  <c r="AC75" i="40"/>
  <c r="AF1163" i="40"/>
  <c r="AD1259" i="40"/>
  <c r="AJ1323" i="40"/>
  <c r="AH1291" i="40"/>
  <c r="AH1195" i="40"/>
  <c r="AK1291" i="40"/>
  <c r="AD1227" i="40"/>
  <c r="AL1131" i="40"/>
  <c r="AG1195" i="40"/>
  <c r="AN1099" i="40"/>
  <c r="AK1035" i="40"/>
  <c r="AH1131" i="40"/>
  <c r="AF1067" i="40"/>
  <c r="AN1227" i="40"/>
  <c r="AC1099" i="40"/>
  <c r="AH1259" i="40"/>
  <c r="AF971" i="40"/>
  <c r="AI1035" i="40"/>
  <c r="AG1035" i="40"/>
  <c r="AE1035" i="40"/>
  <c r="AM939" i="40"/>
  <c r="AD715" i="40"/>
  <c r="AN811" i="40"/>
  <c r="AE651" i="40"/>
  <c r="AE907" i="40"/>
  <c r="AM811" i="40"/>
  <c r="AD651" i="40"/>
  <c r="AD779" i="40"/>
  <c r="AL747" i="40"/>
  <c r="AE779" i="40"/>
  <c r="AG619" i="40"/>
  <c r="AD555" i="40"/>
  <c r="AH459" i="40"/>
  <c r="AF363" i="40"/>
  <c r="AJ587" i="40"/>
  <c r="AG555" i="40"/>
  <c r="AE459" i="40"/>
  <c r="AK395" i="40"/>
  <c r="AL459" i="40"/>
  <c r="AF427" i="40"/>
  <c r="AJ427" i="40"/>
  <c r="AF395" i="40"/>
  <c r="AJ331" i="40"/>
  <c r="AC267" i="40"/>
  <c r="AH267" i="40"/>
  <c r="AJ299" i="40"/>
  <c r="AM203" i="40"/>
  <c r="AC171" i="40"/>
  <c r="AN235" i="40"/>
  <c r="AL171" i="40"/>
  <c r="AH139" i="40"/>
  <c r="AH203" i="40"/>
  <c r="AG139" i="40"/>
  <c r="AD139" i="40"/>
  <c r="AM107" i="40"/>
  <c r="AM75" i="40"/>
  <c r="AD15" i="40"/>
  <c r="AD23" i="40"/>
  <c r="AD12" i="40"/>
  <c r="AD20" i="40"/>
  <c r="AD28" i="40"/>
  <c r="AD30" i="40"/>
  <c r="AD11" i="40"/>
  <c r="AD19" i="40"/>
  <c r="AD27" i="40"/>
  <c r="AD16" i="40"/>
  <c r="AD24" i="40"/>
  <c r="AD13" i="40"/>
  <c r="AD21" i="40"/>
  <c r="AD29" i="40"/>
  <c r="AD26" i="40"/>
  <c r="AD31" i="40"/>
  <c r="AD22" i="40"/>
  <c r="AD14" i="40"/>
  <c r="AD17" i="40"/>
  <c r="AD18" i="40"/>
  <c r="AD25" i="40"/>
  <c r="Q1355" i="40"/>
  <c r="P1355" i="40"/>
  <c r="T1355" i="40"/>
  <c r="AA1355" i="40"/>
  <c r="X1355" i="40"/>
  <c r="R1355" i="40"/>
  <c r="Z1355" i="40"/>
  <c r="W1355" i="40"/>
  <c r="V1355" i="40"/>
  <c r="S1355" i="40"/>
  <c r="Y1355" i="40"/>
  <c r="U1355" i="40"/>
  <c r="P1358" i="40" l="1" a="1"/>
  <c r="P1358" i="40" s="1"/>
  <c r="P1359" i="40" l="1"/>
  <c r="P1366" i="40"/>
  <c r="P1367" i="40"/>
  <c r="P1364" i="40"/>
  <c r="P1362" i="40"/>
  <c r="P1360" i="40"/>
  <c r="P1361" i="40"/>
  <c r="P1365" i="40"/>
  <c r="P1369" i="40"/>
  <c r="P1363" i="40"/>
  <c r="P1368" i="40"/>
  <c r="Q76" i="37" l="1"/>
  <c r="P11" i="38" l="1"/>
  <c r="U1463" i="38" l="1"/>
  <c r="Q1463" i="38"/>
  <c r="Z1462" i="38"/>
  <c r="V1462" i="38"/>
  <c r="AA1461" i="38"/>
  <c r="W1461" i="38"/>
  <c r="S1461" i="38"/>
  <c r="AB1460" i="38"/>
  <c r="X1460" i="38"/>
  <c r="T1460" i="38"/>
  <c r="Y1459" i="38"/>
  <c r="U1459" i="38"/>
  <c r="Q1459" i="38"/>
  <c r="Z1458" i="38"/>
  <c r="V1458" i="38"/>
  <c r="R1458" i="38"/>
  <c r="AA1457" i="38"/>
  <c r="W1457" i="38"/>
  <c r="S1457" i="38"/>
  <c r="AB1456" i="38"/>
  <c r="X1456" i="38"/>
  <c r="T1456" i="38"/>
  <c r="Y1455" i="38"/>
  <c r="U1455" i="38"/>
  <c r="Q1455" i="38"/>
  <c r="Z1454" i="38"/>
  <c r="V1454" i="38"/>
  <c r="R1454" i="38"/>
  <c r="AA1453" i="38"/>
  <c r="W1453" i="38"/>
  <c r="S1453" i="38"/>
  <c r="AB1452" i="38"/>
  <c r="X1452" i="38"/>
  <c r="T1452" i="38"/>
  <c r="Y1451" i="38"/>
  <c r="U1451" i="38"/>
  <c r="Q1451" i="38"/>
  <c r="Z1450" i="38"/>
  <c r="V1450" i="38"/>
  <c r="R1450" i="38"/>
  <c r="AA1449" i="38"/>
  <c r="W1449" i="38"/>
  <c r="S1449" i="38"/>
  <c r="AB1448" i="38"/>
  <c r="X1448" i="38"/>
  <c r="T1448" i="38"/>
  <c r="Y1447" i="38"/>
  <c r="U1447" i="38"/>
  <c r="Q1447" i="38"/>
  <c r="Z1446" i="38"/>
  <c r="V1446" i="38"/>
  <c r="R1446" i="38"/>
  <c r="AA1445" i="38"/>
  <c r="W1445" i="38"/>
  <c r="S1445" i="38"/>
  <c r="AB1444" i="38"/>
  <c r="X1444" i="38"/>
  <c r="T1444" i="38"/>
  <c r="Y1443" i="38"/>
  <c r="U1443" i="38"/>
  <c r="Q1443" i="38"/>
  <c r="Z1442" i="38"/>
  <c r="V1442" i="38"/>
  <c r="R1442" i="38"/>
  <c r="AA1441" i="38"/>
  <c r="W1441" i="38"/>
  <c r="S1441" i="38"/>
  <c r="AB1440" i="38"/>
  <c r="X1440" i="38"/>
  <c r="T1440" i="38"/>
  <c r="Y1439" i="38"/>
  <c r="U1439" i="38"/>
  <c r="Q1439" i="38"/>
  <c r="Z1438" i="38"/>
  <c r="V1438" i="38"/>
  <c r="R1438" i="38"/>
  <c r="AA1437" i="38"/>
  <c r="W1437" i="38"/>
  <c r="S1437" i="38"/>
  <c r="AB1436" i="38"/>
  <c r="X1436" i="38"/>
  <c r="T1436" i="38"/>
  <c r="Y1435" i="38"/>
  <c r="U1435" i="38"/>
  <c r="AB1463" i="38"/>
  <c r="X1463" i="38"/>
  <c r="Y1462" i="38"/>
  <c r="U1462" i="38"/>
  <c r="Q1462" i="38"/>
  <c r="Z1461" i="38"/>
  <c r="V1461" i="38"/>
  <c r="R1461" i="38"/>
  <c r="AA1460" i="38"/>
  <c r="W1460" i="38"/>
  <c r="S1460" i="38"/>
  <c r="AB1459" i="38"/>
  <c r="X1459" i="38"/>
  <c r="T1459" i="38"/>
  <c r="Y1458" i="38"/>
  <c r="U1458" i="38"/>
  <c r="Q1458" i="38"/>
  <c r="Z1457" i="38"/>
  <c r="V1457" i="38"/>
  <c r="R1457" i="38"/>
  <c r="AA1456" i="38"/>
  <c r="W1456" i="38"/>
  <c r="S1456" i="38"/>
  <c r="AB1455" i="38"/>
  <c r="X1455" i="38"/>
  <c r="T1455" i="38"/>
  <c r="Y1454" i="38"/>
  <c r="U1454" i="38"/>
  <c r="Q1454" i="38"/>
  <c r="Z1453" i="38"/>
  <c r="V1453" i="38"/>
  <c r="R1453" i="38"/>
  <c r="AA1452" i="38"/>
  <c r="W1452" i="38"/>
  <c r="S1452" i="38"/>
  <c r="AB1451" i="38"/>
  <c r="X1451" i="38"/>
  <c r="T1451" i="38"/>
  <c r="Y1450" i="38"/>
  <c r="U1450" i="38"/>
  <c r="Q1450" i="38"/>
  <c r="Z1449" i="38"/>
  <c r="V1449" i="38"/>
  <c r="R1449" i="38"/>
  <c r="AA1448" i="38"/>
  <c r="W1448" i="38"/>
  <c r="S1448" i="38"/>
  <c r="AB1447" i="38"/>
  <c r="X1447" i="38"/>
  <c r="T1447" i="38"/>
  <c r="Y1446" i="38"/>
  <c r="U1446" i="38"/>
  <c r="Q1446" i="38"/>
  <c r="Z1445" i="38"/>
  <c r="V1445" i="38"/>
  <c r="R1445" i="38"/>
  <c r="AA1444" i="38"/>
  <c r="W1444" i="38"/>
  <c r="S1444" i="38"/>
  <c r="AB1443" i="38"/>
  <c r="X1443" i="38"/>
  <c r="T1443" i="38"/>
  <c r="Y1442" i="38"/>
  <c r="U1442" i="38"/>
  <c r="Q1442" i="38"/>
  <c r="Z1441" i="38"/>
  <c r="V1441" i="38"/>
  <c r="R1441" i="38"/>
  <c r="AA1440" i="38"/>
  <c r="W1440" i="38"/>
  <c r="S1440" i="38"/>
  <c r="AB1439" i="38"/>
  <c r="X1439" i="38"/>
  <c r="T1439" i="38"/>
  <c r="Y1438" i="38"/>
  <c r="U1438" i="38"/>
  <c r="Q1438" i="38"/>
  <c r="Z1437" i="38"/>
  <c r="V1437" i="38"/>
  <c r="R1437" i="38"/>
  <c r="AA1436" i="38"/>
  <c r="W1436" i="38"/>
  <c r="S1436" i="38"/>
  <c r="AB1435" i="38"/>
  <c r="X1435" i="38"/>
  <c r="W1463" i="38"/>
  <c r="S1463" i="38"/>
  <c r="AB1462" i="38"/>
  <c r="X1462" i="38"/>
  <c r="T1462" i="38"/>
  <c r="Y1461" i="38"/>
  <c r="U1461" i="38"/>
  <c r="Q1461" i="38"/>
  <c r="Z1460" i="38"/>
  <c r="V1460" i="38"/>
  <c r="R1460" i="38"/>
  <c r="AA1459" i="38"/>
  <c r="W1459" i="38"/>
  <c r="S1459" i="38"/>
  <c r="AB1458" i="38"/>
  <c r="X1458" i="38"/>
  <c r="T1458" i="38"/>
  <c r="Y1457" i="38"/>
  <c r="U1457" i="38"/>
  <c r="Q1457" i="38"/>
  <c r="Z1456" i="38"/>
  <c r="V1456" i="38"/>
  <c r="R1456" i="38"/>
  <c r="AA1455" i="38"/>
  <c r="W1455" i="38"/>
  <c r="S1455" i="38"/>
  <c r="AB1454" i="38"/>
  <c r="X1454" i="38"/>
  <c r="T1454" i="38"/>
  <c r="Y1453" i="38"/>
  <c r="U1453" i="38"/>
  <c r="Q1453" i="38"/>
  <c r="Z1452" i="38"/>
  <c r="V1452" i="38"/>
  <c r="R1452" i="38"/>
  <c r="AA1451" i="38"/>
  <c r="W1451" i="38"/>
  <c r="S1451" i="38"/>
  <c r="AB1450" i="38"/>
  <c r="X1450" i="38"/>
  <c r="T1450" i="38"/>
  <c r="Y1449" i="38"/>
  <c r="U1449" i="38"/>
  <c r="Q1449" i="38"/>
  <c r="Z1448" i="38"/>
  <c r="V1448" i="38"/>
  <c r="R1448" i="38"/>
  <c r="AA1447" i="38"/>
  <c r="W1447" i="38"/>
  <c r="S1447" i="38"/>
  <c r="AB1446" i="38"/>
  <c r="X1446" i="38"/>
  <c r="T1446" i="38"/>
  <c r="Y1445" i="38"/>
  <c r="U1445" i="38"/>
  <c r="Q1445" i="38"/>
  <c r="Z1444" i="38"/>
  <c r="V1444" i="38"/>
  <c r="R1444" i="38"/>
  <c r="AA1443" i="38"/>
  <c r="W1443" i="38"/>
  <c r="S1443" i="38"/>
  <c r="AB1442" i="38"/>
  <c r="X1442" i="38"/>
  <c r="T1442" i="38"/>
  <c r="Y1441" i="38"/>
  <c r="U1441" i="38"/>
  <c r="Q1441" i="38"/>
  <c r="Z1440" i="38"/>
  <c r="V1440" i="38"/>
  <c r="R1440" i="38"/>
  <c r="AA1439" i="38"/>
  <c r="W1439" i="38"/>
  <c r="S1439" i="38"/>
  <c r="AB1438" i="38"/>
  <c r="X1438" i="38"/>
  <c r="T1438" i="38"/>
  <c r="Y1437" i="38"/>
  <c r="U1437" i="38"/>
  <c r="Q1437" i="38"/>
  <c r="Z1436" i="38"/>
  <c r="V1436" i="38"/>
  <c r="R1436" i="38"/>
  <c r="AA1435" i="38"/>
  <c r="W1435" i="38"/>
  <c r="AA1462" i="38"/>
  <c r="S1435" i="38"/>
  <c r="AB1434" i="38"/>
  <c r="X1434" i="38"/>
  <c r="T1434" i="38"/>
  <c r="Y1433" i="38"/>
  <c r="U1433" i="38"/>
  <c r="Q1433" i="38"/>
  <c r="W1442" i="38"/>
  <c r="W1438" i="38"/>
  <c r="U1436" i="38"/>
  <c r="Q1435" i="38"/>
  <c r="V1434" i="38"/>
  <c r="AA1433" i="38"/>
  <c r="S1433" i="38"/>
  <c r="Q1460" i="38"/>
  <c r="S1458" i="38"/>
  <c r="R1455" i="38"/>
  <c r="T1453" i="38"/>
  <c r="R1451" i="38"/>
  <c r="T1449" i="38"/>
  <c r="R1447" i="38"/>
  <c r="T1445" i="38"/>
  <c r="S1442" i="38"/>
  <c r="Q1440" i="38"/>
  <c r="S1438" i="38"/>
  <c r="Q1436" i="38"/>
  <c r="Y1434" i="38"/>
  <c r="Q1434" i="38"/>
  <c r="V1433" i="38"/>
  <c r="W1462" i="38"/>
  <c r="AB1461" i="38"/>
  <c r="Y1460" i="38"/>
  <c r="Z1459" i="38"/>
  <c r="AA1458" i="38"/>
  <c r="AB1457" i="38"/>
  <c r="Y1456" i="38"/>
  <c r="Z1455" i="38"/>
  <c r="AA1454" i="38"/>
  <c r="AB1453" i="38"/>
  <c r="Y1452" i="38"/>
  <c r="Z1451" i="38"/>
  <c r="AA1450" i="38"/>
  <c r="AB1449" i="38"/>
  <c r="Y1448" i="38"/>
  <c r="Z1447" i="38"/>
  <c r="AA1446" i="38"/>
  <c r="AB1445" i="38"/>
  <c r="Y1444" i="38"/>
  <c r="Z1443" i="38"/>
  <c r="AA1442" i="38"/>
  <c r="AB1441" i="38"/>
  <c r="Y1440" i="38"/>
  <c r="Z1439" i="38"/>
  <c r="AA1438" i="38"/>
  <c r="AB1437" i="38"/>
  <c r="Y1436" i="38"/>
  <c r="Z1435" i="38"/>
  <c r="R1435" i="38"/>
  <c r="AA1434" i="38"/>
  <c r="W1434" i="38"/>
  <c r="S1434" i="38"/>
  <c r="AB1433" i="38"/>
  <c r="X1433" i="38"/>
  <c r="T1433" i="38"/>
  <c r="Z1463" i="38"/>
  <c r="S1462" i="38"/>
  <c r="X1461" i="38"/>
  <c r="U1460" i="38"/>
  <c r="V1459" i="38"/>
  <c r="W1458" i="38"/>
  <c r="X1457" i="38"/>
  <c r="U1456" i="38"/>
  <c r="V1455" i="38"/>
  <c r="W1454" i="38"/>
  <c r="X1453" i="38"/>
  <c r="U1452" i="38"/>
  <c r="V1451" i="38"/>
  <c r="W1450" i="38"/>
  <c r="X1449" i="38"/>
  <c r="U1448" i="38"/>
  <c r="V1447" i="38"/>
  <c r="W1446" i="38"/>
  <c r="X1445" i="38"/>
  <c r="U1444" i="38"/>
  <c r="V1443" i="38"/>
  <c r="X1441" i="38"/>
  <c r="U1440" i="38"/>
  <c r="V1439" i="38"/>
  <c r="X1437" i="38"/>
  <c r="V1435" i="38"/>
  <c r="Z1434" i="38"/>
  <c r="R1434" i="38"/>
  <c r="W1433" i="38"/>
  <c r="T1461" i="38"/>
  <c r="R1459" i="38"/>
  <c r="T1457" i="38"/>
  <c r="Q1456" i="38"/>
  <c r="S1454" i="38"/>
  <c r="Q1452" i="38"/>
  <c r="S1450" i="38"/>
  <c r="Q1448" i="38"/>
  <c r="S1446" i="38"/>
  <c r="Q1444" i="38"/>
  <c r="R1443" i="38"/>
  <c r="T1441" i="38"/>
  <c r="R1439" i="38"/>
  <c r="T1437" i="38"/>
  <c r="T1435" i="38"/>
  <c r="U1434" i="38"/>
  <c r="Z1433" i="38"/>
  <c r="R1433" i="38"/>
  <c r="Q14" i="38"/>
  <c r="AB1430" i="38"/>
  <c r="X1430" i="38"/>
  <c r="Y1429" i="38"/>
  <c r="U1429" i="38"/>
  <c r="Q1429" i="38"/>
  <c r="Z1428" i="38"/>
  <c r="V1428" i="38"/>
  <c r="AA1427" i="38"/>
  <c r="W1427" i="38"/>
  <c r="S1427" i="38"/>
  <c r="AB1426" i="38"/>
  <c r="X1426" i="38"/>
  <c r="T1426" i="38"/>
  <c r="Y1425" i="38"/>
  <c r="U1425" i="38"/>
  <c r="Q1425" i="38"/>
  <c r="Z1424" i="38"/>
  <c r="V1424" i="38"/>
  <c r="R1424" i="38"/>
  <c r="AA1423" i="38"/>
  <c r="W1423" i="38"/>
  <c r="S1423" i="38"/>
  <c r="AB1422" i="38"/>
  <c r="X1422" i="38"/>
  <c r="T1422" i="38"/>
  <c r="Y1421" i="38"/>
  <c r="U1421" i="38"/>
  <c r="Q1421" i="38"/>
  <c r="Z1420" i="38"/>
  <c r="V1420" i="38"/>
  <c r="R1420" i="38"/>
  <c r="AA1419" i="38"/>
  <c r="W1419" i="38"/>
  <c r="S1419" i="38"/>
  <c r="AB1418" i="38"/>
  <c r="X1418" i="38"/>
  <c r="T1418" i="38"/>
  <c r="Y1417" i="38"/>
  <c r="U1417" i="38"/>
  <c r="Q1417" i="38"/>
  <c r="Z1416" i="38"/>
  <c r="V1416" i="38"/>
  <c r="R1416" i="38"/>
  <c r="AA1415" i="38"/>
  <c r="W1415" i="38"/>
  <c r="S1415" i="38"/>
  <c r="AB1414" i="38"/>
  <c r="X1414" i="38"/>
  <c r="T1414" i="38"/>
  <c r="Y1413" i="38"/>
  <c r="U1413" i="38"/>
  <c r="Q1413" i="38"/>
  <c r="Z1412" i="38"/>
  <c r="V1412" i="38"/>
  <c r="R1412" i="38"/>
  <c r="AA1411" i="38"/>
  <c r="W1411" i="38"/>
  <c r="S1411" i="38"/>
  <c r="AB1410" i="38"/>
  <c r="X1410" i="38"/>
  <c r="T1410" i="38"/>
  <c r="Y1409" i="38"/>
  <c r="U1409" i="38"/>
  <c r="Q1409" i="38"/>
  <c r="Z1408" i="38"/>
  <c r="V1408" i="38"/>
  <c r="R1408" i="38"/>
  <c r="AA1407" i="38"/>
  <c r="W1407" i="38"/>
  <c r="S1407" i="38"/>
  <c r="AB1406" i="38"/>
  <c r="X1406" i="38"/>
  <c r="T1406" i="38"/>
  <c r="Y1405" i="38"/>
  <c r="U1405" i="38"/>
  <c r="Q1405" i="38"/>
  <c r="W1430" i="38"/>
  <c r="S1430" i="38"/>
  <c r="AB1429" i="38"/>
  <c r="X1429" i="38"/>
  <c r="T1429" i="38"/>
  <c r="Y1428" i="38"/>
  <c r="U1428" i="38"/>
  <c r="Q1428" i="38"/>
  <c r="Z1427" i="38"/>
  <c r="V1427" i="38"/>
  <c r="R1427" i="38"/>
  <c r="AA1426" i="38"/>
  <c r="W1426" i="38"/>
  <c r="S1426" i="38"/>
  <c r="AB1425" i="38"/>
  <c r="X1425" i="38"/>
  <c r="T1425" i="38"/>
  <c r="Y1424" i="38"/>
  <c r="U1424" i="38"/>
  <c r="Q1424" i="38"/>
  <c r="Z1423" i="38"/>
  <c r="V1423" i="38"/>
  <c r="R1423" i="38"/>
  <c r="AA1422" i="38"/>
  <c r="W1422" i="38"/>
  <c r="S1422" i="38"/>
  <c r="AB1421" i="38"/>
  <c r="X1421" i="38"/>
  <c r="T1421" i="38"/>
  <c r="Y1420" i="38"/>
  <c r="U1420" i="38"/>
  <c r="Q1420" i="38"/>
  <c r="Z1419" i="38"/>
  <c r="V1419" i="38"/>
  <c r="R1419" i="38"/>
  <c r="AA1418" i="38"/>
  <c r="W1418" i="38"/>
  <c r="S1418" i="38"/>
  <c r="AB1417" i="38"/>
  <c r="X1417" i="38"/>
  <c r="T1417" i="38"/>
  <c r="Y1416" i="38"/>
  <c r="U1416" i="38"/>
  <c r="Q1416" i="38"/>
  <c r="Z1415" i="38"/>
  <c r="V1415" i="38"/>
  <c r="R1415" i="38"/>
  <c r="AA1414" i="38"/>
  <c r="W1414" i="38"/>
  <c r="S1414" i="38"/>
  <c r="AB1413" i="38"/>
  <c r="X1413" i="38"/>
  <c r="T1413" i="38"/>
  <c r="Y1412" i="38"/>
  <c r="U1412" i="38"/>
  <c r="Q1412" i="38"/>
  <c r="Z1411" i="38"/>
  <c r="V1411" i="38"/>
  <c r="R1411" i="38"/>
  <c r="AA1410" i="38"/>
  <c r="W1410" i="38"/>
  <c r="S1410" i="38"/>
  <c r="AB1409" i="38"/>
  <c r="X1409" i="38"/>
  <c r="T1409" i="38"/>
  <c r="Y1408" i="38"/>
  <c r="U1408" i="38"/>
  <c r="Q1408" i="38"/>
  <c r="Z1407" i="38"/>
  <c r="V1407" i="38"/>
  <c r="R1407" i="38"/>
  <c r="AA1406" i="38"/>
  <c r="W1406" i="38"/>
  <c r="S1406" i="38"/>
  <c r="AB1405" i="38"/>
  <c r="X1405" i="38"/>
  <c r="T1405" i="38"/>
  <c r="Z1430" i="38"/>
  <c r="AA1429" i="38"/>
  <c r="W1429" i="38"/>
  <c r="S1429" i="38"/>
  <c r="AB1428" i="38"/>
  <c r="X1428" i="38"/>
  <c r="T1428" i="38"/>
  <c r="Y1427" i="38"/>
  <c r="U1427" i="38"/>
  <c r="Q1427" i="38"/>
  <c r="Z1426" i="38"/>
  <c r="V1426" i="38"/>
  <c r="R1426" i="38"/>
  <c r="AA1425" i="38"/>
  <c r="W1425" i="38"/>
  <c r="S1425" i="38"/>
  <c r="AB1424" i="38"/>
  <c r="X1424" i="38"/>
  <c r="T1424" i="38"/>
  <c r="Y1423" i="38"/>
  <c r="U1423" i="38"/>
  <c r="Q1423" i="38"/>
  <c r="Z1422" i="38"/>
  <c r="V1422" i="38"/>
  <c r="R1422" i="38"/>
  <c r="AA1421" i="38"/>
  <c r="W1421" i="38"/>
  <c r="S1421" i="38"/>
  <c r="AB1420" i="38"/>
  <c r="X1420" i="38"/>
  <c r="T1420" i="38"/>
  <c r="Y1419" i="38"/>
  <c r="U1419" i="38"/>
  <c r="Q1419" i="38"/>
  <c r="Z1418" i="38"/>
  <c r="V1418" i="38"/>
  <c r="R1418" i="38"/>
  <c r="AA1417" i="38"/>
  <c r="W1417" i="38"/>
  <c r="S1417" i="38"/>
  <c r="AB1416" i="38"/>
  <c r="X1416" i="38"/>
  <c r="T1416" i="38"/>
  <c r="Y1415" i="38"/>
  <c r="U1415" i="38"/>
  <c r="Q1415" i="38"/>
  <c r="Z1414" i="38"/>
  <c r="V1414" i="38"/>
  <c r="R1414" i="38"/>
  <c r="AA1413" i="38"/>
  <c r="W1413" i="38"/>
  <c r="S1413" i="38"/>
  <c r="AB1412" i="38"/>
  <c r="X1412" i="38"/>
  <c r="T1412" i="38"/>
  <c r="Y1411" i="38"/>
  <c r="U1411" i="38"/>
  <c r="Q1411" i="38"/>
  <c r="Z1410" i="38"/>
  <c r="V1410" i="38"/>
  <c r="R1410" i="38"/>
  <c r="AA1409" i="38"/>
  <c r="W1409" i="38"/>
  <c r="S1409" i="38"/>
  <c r="AB1408" i="38"/>
  <c r="X1408" i="38"/>
  <c r="T1408" i="38"/>
  <c r="Y1407" i="38"/>
  <c r="U1407" i="38"/>
  <c r="Q1407" i="38"/>
  <c r="Z1406" i="38"/>
  <c r="V1406" i="38"/>
  <c r="R1406" i="38"/>
  <c r="AA1405" i="38"/>
  <c r="W1405" i="38"/>
  <c r="S1405" i="38"/>
  <c r="AB1404" i="38"/>
  <c r="Z1429" i="38"/>
  <c r="AA1428" i="38"/>
  <c r="X1404" i="38"/>
  <c r="T1404" i="38"/>
  <c r="Y1403" i="38"/>
  <c r="U1403" i="38"/>
  <c r="Q1403" i="38"/>
  <c r="Z1402" i="38"/>
  <c r="V1402" i="38"/>
  <c r="R1402" i="38"/>
  <c r="AA1401" i="38"/>
  <c r="W1401" i="38"/>
  <c r="S1401" i="38"/>
  <c r="AB1400" i="38"/>
  <c r="X1400" i="38"/>
  <c r="T1400" i="38"/>
  <c r="Z1397" i="38"/>
  <c r="Q1430" i="38"/>
  <c r="S1428" i="38"/>
  <c r="X1427" i="38"/>
  <c r="U1426" i="38"/>
  <c r="V1425" i="38"/>
  <c r="W1424" i="38"/>
  <c r="X1423" i="38"/>
  <c r="U1422" i="38"/>
  <c r="V1421" i="38"/>
  <c r="W1420" i="38"/>
  <c r="X1419" i="38"/>
  <c r="U1418" i="38"/>
  <c r="V1417" i="38"/>
  <c r="W1416" i="38"/>
  <c r="X1415" i="38"/>
  <c r="U1414" i="38"/>
  <c r="V1413" i="38"/>
  <c r="W1412" i="38"/>
  <c r="X1411" i="38"/>
  <c r="U1410" i="38"/>
  <c r="V1409" i="38"/>
  <c r="W1408" i="38"/>
  <c r="X1407" i="38"/>
  <c r="U1406" i="38"/>
  <c r="V1405" i="38"/>
  <c r="Z1404" i="38"/>
  <c r="V1404" i="38"/>
  <c r="R1404" i="38"/>
  <c r="AA1403" i="38"/>
  <c r="W1403" i="38"/>
  <c r="S1403" i="38"/>
  <c r="AB1402" i="38"/>
  <c r="X1402" i="38"/>
  <c r="T1402" i="38"/>
  <c r="Y1401" i="38"/>
  <c r="U1401" i="38"/>
  <c r="Q1401" i="38"/>
  <c r="Z1400" i="38"/>
  <c r="V1400" i="38"/>
  <c r="R1400" i="38"/>
  <c r="AB1397" i="38"/>
  <c r="X1397" i="38"/>
  <c r="Y1396" i="38"/>
  <c r="U1396" i="38"/>
  <c r="Q1396" i="38"/>
  <c r="Z1395" i="38"/>
  <c r="V1395" i="38"/>
  <c r="AA1394" i="38"/>
  <c r="W1394" i="38"/>
  <c r="S1394" i="38"/>
  <c r="AB1393" i="38"/>
  <c r="X1393" i="38"/>
  <c r="T1393" i="38"/>
  <c r="Y1392" i="38"/>
  <c r="U1392" i="38"/>
  <c r="Q1392" i="38"/>
  <c r="Z1391" i="38"/>
  <c r="V1391" i="38"/>
  <c r="R1391" i="38"/>
  <c r="AA1390" i="38"/>
  <c r="W1390" i="38"/>
  <c r="S1390" i="38"/>
  <c r="AB1389" i="38"/>
  <c r="X1389" i="38"/>
  <c r="T1389" i="38"/>
  <c r="Y1388" i="38"/>
  <c r="U1388" i="38"/>
  <c r="Q1388" i="38"/>
  <c r="Z1387" i="38"/>
  <c r="V1387" i="38"/>
  <c r="R1387" i="38"/>
  <c r="AA1386" i="38"/>
  <c r="W1386" i="38"/>
  <c r="S1386" i="38"/>
  <c r="AB1385" i="38"/>
  <c r="X1385" i="38"/>
  <c r="T1385" i="38"/>
  <c r="Y1384" i="38"/>
  <c r="U1384" i="38"/>
  <c r="Q1384" i="38"/>
  <c r="Z1383" i="38"/>
  <c r="V1383" i="38"/>
  <c r="R1383" i="38"/>
  <c r="AB1427" i="38"/>
  <c r="Q1426" i="38"/>
  <c r="AB1423" i="38"/>
  <c r="Q1422" i="38"/>
  <c r="AB1419" i="38"/>
  <c r="Q1418" i="38"/>
  <c r="AB1415" i="38"/>
  <c r="Q1414" i="38"/>
  <c r="AB1411" i="38"/>
  <c r="Q1410" i="38"/>
  <c r="AB1407" i="38"/>
  <c r="Q1406" i="38"/>
  <c r="U1404" i="38"/>
  <c r="AB1403" i="38"/>
  <c r="T1403" i="38"/>
  <c r="Y1402" i="38"/>
  <c r="Q1402" i="38"/>
  <c r="X1401" i="38"/>
  <c r="U1400" i="38"/>
  <c r="AA1396" i="38"/>
  <c r="V1396" i="38"/>
  <c r="X1395" i="38"/>
  <c r="S1395" i="38"/>
  <c r="AB1394" i="38"/>
  <c r="V1394" i="38"/>
  <c r="Q1394" i="38"/>
  <c r="Y1393" i="38"/>
  <c r="S1393" i="38"/>
  <c r="AB1392" i="38"/>
  <c r="W1392" i="38"/>
  <c r="R1392" i="38"/>
  <c r="Y1391" i="38"/>
  <c r="T1391" i="38"/>
  <c r="AB1390" i="38"/>
  <c r="V1390" i="38"/>
  <c r="Q1390" i="38"/>
  <c r="Y1389" i="38"/>
  <c r="S1389" i="38"/>
  <c r="AB1388" i="38"/>
  <c r="W1388" i="38"/>
  <c r="R1388" i="38"/>
  <c r="Y1387" i="38"/>
  <c r="T1387" i="38"/>
  <c r="AB1386" i="38"/>
  <c r="V1386" i="38"/>
  <c r="Q1386" i="38"/>
  <c r="Y1385" i="38"/>
  <c r="S1385" i="38"/>
  <c r="AB1384" i="38"/>
  <c r="W1384" i="38"/>
  <c r="R1384" i="38"/>
  <c r="Y1383" i="38"/>
  <c r="T1383" i="38"/>
  <c r="AB1382" i="38"/>
  <c r="X1382" i="38"/>
  <c r="T1382" i="38"/>
  <c r="Y1381" i="38"/>
  <c r="U1381" i="38"/>
  <c r="Q1381" i="38"/>
  <c r="Z1380" i="38"/>
  <c r="V1380" i="38"/>
  <c r="R1380" i="38"/>
  <c r="AA1379" i="38"/>
  <c r="W1379" i="38"/>
  <c r="S1379" i="38"/>
  <c r="AB1378" i="38"/>
  <c r="X1378" i="38"/>
  <c r="T1378" i="38"/>
  <c r="Y1377" i="38"/>
  <c r="U1377" i="38"/>
  <c r="Q1377" i="38"/>
  <c r="Z1376" i="38"/>
  <c r="V1376" i="38"/>
  <c r="R1376" i="38"/>
  <c r="AA1375" i="38"/>
  <c r="W1375" i="38"/>
  <c r="S1375" i="38"/>
  <c r="AB1374" i="38"/>
  <c r="X1374" i="38"/>
  <c r="T1374" i="38"/>
  <c r="Y1373" i="38"/>
  <c r="U1373" i="38"/>
  <c r="Q1373" i="38"/>
  <c r="Z1372" i="38"/>
  <c r="U1430" i="38"/>
  <c r="V1429" i="38"/>
  <c r="Z1425" i="38"/>
  <c r="S1424" i="38"/>
  <c r="Z1421" i="38"/>
  <c r="S1420" i="38"/>
  <c r="Z1417" i="38"/>
  <c r="S1416" i="38"/>
  <c r="Z1413" i="38"/>
  <c r="S1412" i="38"/>
  <c r="Z1409" i="38"/>
  <c r="S1408" i="38"/>
  <c r="Z1405" i="38"/>
  <c r="Y1404" i="38"/>
  <c r="Q1404" i="38"/>
  <c r="X1403" i="38"/>
  <c r="U1402" i="38"/>
  <c r="AB1401" i="38"/>
  <c r="T1401" i="38"/>
  <c r="Y1400" i="38"/>
  <c r="Q1400" i="38"/>
  <c r="X1396" i="38"/>
  <c r="S1396" i="38"/>
  <c r="AA1395" i="38"/>
  <c r="U1395" i="38"/>
  <c r="Q1395" i="38"/>
  <c r="Y1394" i="38"/>
  <c r="T1394" i="38"/>
  <c r="AA1393" i="38"/>
  <c r="V1393" i="38"/>
  <c r="Q1393" i="38"/>
  <c r="Z1392" i="38"/>
  <c r="T1392" i="38"/>
  <c r="AB1391" i="38"/>
  <c r="W1391" i="38"/>
  <c r="Q1391" i="38"/>
  <c r="Y1390" i="38"/>
  <c r="T1390" i="38"/>
  <c r="AA1389" i="38"/>
  <c r="V1389" i="38"/>
  <c r="Q1389" i="38"/>
  <c r="Z1388" i="38"/>
  <c r="T1388" i="38"/>
  <c r="AB1387" i="38"/>
  <c r="W1387" i="38"/>
  <c r="Q1387" i="38"/>
  <c r="Y1386" i="38"/>
  <c r="T1386" i="38"/>
  <c r="AA1385" i="38"/>
  <c r="V1385" i="38"/>
  <c r="Q1385" i="38"/>
  <c r="Z1384" i="38"/>
  <c r="T1384" i="38"/>
  <c r="AB1383" i="38"/>
  <c r="W1383" i="38"/>
  <c r="Q1383" i="38"/>
  <c r="Z1382" i="38"/>
  <c r="V1382" i="38"/>
  <c r="R1382" i="38"/>
  <c r="AA1381" i="38"/>
  <c r="W1381" i="38"/>
  <c r="S1381" i="38"/>
  <c r="AB1380" i="38"/>
  <c r="X1380" i="38"/>
  <c r="T1380" i="38"/>
  <c r="Y1379" i="38"/>
  <c r="U1379" i="38"/>
  <c r="Q1379" i="38"/>
  <c r="Z1378" i="38"/>
  <c r="V1378" i="38"/>
  <c r="R1378" i="38"/>
  <c r="AA1377" i="38"/>
  <c r="W1377" i="38"/>
  <c r="S1377" i="38"/>
  <c r="AB1376" i="38"/>
  <c r="X1376" i="38"/>
  <c r="T1427" i="38"/>
  <c r="R1425" i="38"/>
  <c r="T1423" i="38"/>
  <c r="R1421" i="38"/>
  <c r="T1419" i="38"/>
  <c r="R1417" i="38"/>
  <c r="T1415" i="38"/>
  <c r="R1413" i="38"/>
  <c r="T1411" i="38"/>
  <c r="R1409" i="38"/>
  <c r="T1407" i="38"/>
  <c r="R1405" i="38"/>
  <c r="S1404" i="38"/>
  <c r="R1403" i="38"/>
  <c r="S1402" i="38"/>
  <c r="R1401" i="38"/>
  <c r="S1400" i="38"/>
  <c r="T1396" i="38"/>
  <c r="Y1395" i="38"/>
  <c r="R1394" i="38"/>
  <c r="U1393" i="38"/>
  <c r="X1392" i="38"/>
  <c r="AA1391" i="38"/>
  <c r="R1390" i="38"/>
  <c r="U1389" i="38"/>
  <c r="X1388" i="38"/>
  <c r="AA1387" i="38"/>
  <c r="R1386" i="38"/>
  <c r="U1385" i="38"/>
  <c r="X1384" i="38"/>
  <c r="AA1383" i="38"/>
  <c r="U1382" i="38"/>
  <c r="AB1381" i="38"/>
  <c r="T1381" i="38"/>
  <c r="Y1380" i="38"/>
  <c r="Q1380" i="38"/>
  <c r="X1379" i="38"/>
  <c r="U1378" i="38"/>
  <c r="AB1377" i="38"/>
  <c r="T1377" i="38"/>
  <c r="Y1376" i="38"/>
  <c r="S1376" i="38"/>
  <c r="Z1375" i="38"/>
  <c r="U1375" i="38"/>
  <c r="W1374" i="38"/>
  <c r="R1374" i="38"/>
  <c r="AA1373" i="38"/>
  <c r="V1373" i="38"/>
  <c r="X1372" i="38"/>
  <c r="T1372" i="38"/>
  <c r="Y1371" i="38"/>
  <c r="U1371" i="38"/>
  <c r="Q1371" i="38"/>
  <c r="Z1370" i="38"/>
  <c r="V1370" i="38"/>
  <c r="R1370" i="38"/>
  <c r="AA1369" i="38"/>
  <c r="W1369" i="38"/>
  <c r="S1369" i="38"/>
  <c r="AB1368" i="38"/>
  <c r="X1368" i="38"/>
  <c r="T1368" i="38"/>
  <c r="Y1367" i="38"/>
  <c r="U1367" i="38"/>
  <c r="Q1367" i="38"/>
  <c r="W1364" i="38"/>
  <c r="S1364" i="38"/>
  <c r="AB1363" i="38"/>
  <c r="X1363" i="38"/>
  <c r="T1363" i="38"/>
  <c r="Y1362" i="38"/>
  <c r="U1362" i="38"/>
  <c r="Q1362" i="38"/>
  <c r="Z1361" i="38"/>
  <c r="V1361" i="38"/>
  <c r="R1361" i="38"/>
  <c r="AA1360" i="38"/>
  <c r="W1360" i="38"/>
  <c r="S1360" i="38"/>
  <c r="AB1359" i="38"/>
  <c r="X1359" i="38"/>
  <c r="T1359" i="38"/>
  <c r="Y1358" i="38"/>
  <c r="U1358" i="38"/>
  <c r="Q1358" i="38"/>
  <c r="W1428" i="38"/>
  <c r="Y1426" i="38"/>
  <c r="Y1418" i="38"/>
  <c r="Y1410" i="38"/>
  <c r="Z1403" i="38"/>
  <c r="W1402" i="38"/>
  <c r="Z1396" i="38"/>
  <c r="AB1395" i="38"/>
  <c r="S1382" i="38"/>
  <c r="X1381" i="38"/>
  <c r="AA1380" i="38"/>
  <c r="T1379" i="38"/>
  <c r="Y1378" i="38"/>
  <c r="R1377" i="38"/>
  <c r="U1376" i="38"/>
  <c r="AB1375" i="38"/>
  <c r="T1375" i="38"/>
  <c r="AA1374" i="38"/>
  <c r="U1374" i="38"/>
  <c r="AB1373" i="38"/>
  <c r="T1373" i="38"/>
  <c r="AB1372" i="38"/>
  <c r="V1372" i="38"/>
  <c r="Q1372" i="38"/>
  <c r="Z1371" i="38"/>
  <c r="T1371" i="38"/>
  <c r="AB1370" i="38"/>
  <c r="W1370" i="38"/>
  <c r="Q1370" i="38"/>
  <c r="Y1369" i="38"/>
  <c r="T1369" i="38"/>
  <c r="AA1368" i="38"/>
  <c r="V1368" i="38"/>
  <c r="Q1368" i="38"/>
  <c r="Z1367" i="38"/>
  <c r="T1367" i="38"/>
  <c r="AA1363" i="38"/>
  <c r="V1363" i="38"/>
  <c r="Q1363" i="38"/>
  <c r="Z1362" i="38"/>
  <c r="T1362" i="38"/>
  <c r="AB1361" i="38"/>
  <c r="W1361" i="38"/>
  <c r="Q1361" i="38"/>
  <c r="Y1360" i="38"/>
  <c r="T1360" i="38"/>
  <c r="AA1359" i="38"/>
  <c r="V1359" i="38"/>
  <c r="Q1359" i="38"/>
  <c r="Z1358" i="38"/>
  <c r="T1358" i="38"/>
  <c r="AB1357" i="38"/>
  <c r="X1357" i="38"/>
  <c r="T1357" i="38"/>
  <c r="Y1356" i="38"/>
  <c r="U1356" i="38"/>
  <c r="Q1356" i="38"/>
  <c r="Z1355" i="38"/>
  <c r="V1355" i="38"/>
  <c r="R1355" i="38"/>
  <c r="AA1354" i="38"/>
  <c r="W1354" i="38"/>
  <c r="S1354" i="38"/>
  <c r="AB1353" i="38"/>
  <c r="X1353" i="38"/>
  <c r="T1353" i="38"/>
  <c r="Y1352" i="38"/>
  <c r="U1352" i="38"/>
  <c r="Q1352" i="38"/>
  <c r="Z1351" i="38"/>
  <c r="V1351" i="38"/>
  <c r="R1351" i="38"/>
  <c r="AA1350" i="38"/>
  <c r="W1350" i="38"/>
  <c r="S1350" i="38"/>
  <c r="AB1349" i="38"/>
  <c r="X1349" i="38"/>
  <c r="T1349" i="38"/>
  <c r="Y1348" i="38"/>
  <c r="U1348" i="38"/>
  <c r="Q1348" i="38"/>
  <c r="Z1347" i="38"/>
  <c r="V1347" i="38"/>
  <c r="R1347" i="38"/>
  <c r="AA1346" i="38"/>
  <c r="W1346" i="38"/>
  <c r="S1346" i="38"/>
  <c r="AB1345" i="38"/>
  <c r="X1345" i="38"/>
  <c r="T1345" i="38"/>
  <c r="Y1344" i="38"/>
  <c r="U1344" i="38"/>
  <c r="Q1344" i="38"/>
  <c r="Z1343" i="38"/>
  <c r="V1343" i="38"/>
  <c r="R1343" i="38"/>
  <c r="AA1420" i="38"/>
  <c r="AA1412" i="38"/>
  <c r="AA1404" i="38"/>
  <c r="V1403" i="38"/>
  <c r="AA1400" i="38"/>
  <c r="U1397" i="38"/>
  <c r="Q1397" i="38"/>
  <c r="W1396" i="38"/>
  <c r="W1395" i="38"/>
  <c r="Z1394" i="38"/>
  <c r="Z1393" i="38"/>
  <c r="AA1392" i="38"/>
  <c r="X1391" i="38"/>
  <c r="Z1390" i="38"/>
  <c r="Z1389" i="38"/>
  <c r="AA1388" i="38"/>
  <c r="X1387" i="38"/>
  <c r="Z1386" i="38"/>
  <c r="Z1385" i="38"/>
  <c r="AA1384" i="38"/>
  <c r="X1383" i="38"/>
  <c r="AA1382" i="38"/>
  <c r="Q1382" i="38"/>
  <c r="V1381" i="38"/>
  <c r="W1380" i="38"/>
  <c r="AB1379" i="38"/>
  <c r="R1379" i="38"/>
  <c r="W1378" i="38"/>
  <c r="Z1377" i="38"/>
  <c r="T1376" i="38"/>
  <c r="Y1375" i="38"/>
  <c r="R1375" i="38"/>
  <c r="Z1374" i="38"/>
  <c r="S1374" i="38"/>
  <c r="Z1373" i="38"/>
  <c r="S1373" i="38"/>
  <c r="AA1372" i="38"/>
  <c r="U1372" i="38"/>
  <c r="X1371" i="38"/>
  <c r="S1371" i="38"/>
  <c r="AA1370" i="38"/>
  <c r="U1370" i="38"/>
  <c r="X1369" i="38"/>
  <c r="R1369" i="38"/>
  <c r="Z1368" i="38"/>
  <c r="U1368" i="38"/>
  <c r="X1367" i="38"/>
  <c r="S1367" i="38"/>
  <c r="AB1364" i="38"/>
  <c r="X1364" i="38"/>
  <c r="Z1363" i="38"/>
  <c r="U1363" i="38"/>
  <c r="X1362" i="38"/>
  <c r="S1362" i="38"/>
  <c r="AA1361" i="38"/>
  <c r="U1361" i="38"/>
  <c r="X1360" i="38"/>
  <c r="R1360" i="38"/>
  <c r="Z1359" i="38"/>
  <c r="U1359" i="38"/>
  <c r="X1358" i="38"/>
  <c r="S1358" i="38"/>
  <c r="AA1357" i="38"/>
  <c r="W1357" i="38"/>
  <c r="S1357" i="38"/>
  <c r="AB1356" i="38"/>
  <c r="X1356" i="38"/>
  <c r="T1356" i="38"/>
  <c r="Y1355" i="38"/>
  <c r="U1355" i="38"/>
  <c r="Q1355" i="38"/>
  <c r="Z1354" i="38"/>
  <c r="V1354" i="38"/>
  <c r="R1354" i="38"/>
  <c r="AA1353" i="38"/>
  <c r="W1353" i="38"/>
  <c r="S1353" i="38"/>
  <c r="AB1352" i="38"/>
  <c r="X1352" i="38"/>
  <c r="T1352" i="38"/>
  <c r="Y1351" i="38"/>
  <c r="U1351" i="38"/>
  <c r="Q1351" i="38"/>
  <c r="Z1350" i="38"/>
  <c r="V1350" i="38"/>
  <c r="R1350" i="38"/>
  <c r="AA1349" i="38"/>
  <c r="W1349" i="38"/>
  <c r="S1349" i="38"/>
  <c r="AB1348" i="38"/>
  <c r="X1348" i="38"/>
  <c r="T1348" i="38"/>
  <c r="Y1347" i="38"/>
  <c r="U1347" i="38"/>
  <c r="Q1347" i="38"/>
  <c r="Z1346" i="38"/>
  <c r="V1346" i="38"/>
  <c r="R1346" i="38"/>
  <c r="AA1345" i="38"/>
  <c r="W1345" i="38"/>
  <c r="S1345" i="38"/>
  <c r="AB1344" i="38"/>
  <c r="X1344" i="38"/>
  <c r="T1344" i="38"/>
  <c r="Y1343" i="38"/>
  <c r="U1343" i="38"/>
  <c r="Q1343" i="38"/>
  <c r="Z1342" i="38"/>
  <c r="V1342" i="38"/>
  <c r="R1342" i="38"/>
  <c r="AA1341" i="38"/>
  <c r="W1341" i="38"/>
  <c r="S1341" i="38"/>
  <c r="AB1340" i="38"/>
  <c r="X1340" i="38"/>
  <c r="T1340" i="38"/>
  <c r="Y1339" i="38"/>
  <c r="U1339" i="38"/>
  <c r="Q1339" i="38"/>
  <c r="Z1338" i="38"/>
  <c r="V1338" i="38"/>
  <c r="R1338" i="38"/>
  <c r="AA1337" i="38"/>
  <c r="W1337" i="38"/>
  <c r="S1337" i="38"/>
  <c r="AB1336" i="38"/>
  <c r="X1336" i="38"/>
  <c r="T1336" i="38"/>
  <c r="Y1335" i="38"/>
  <c r="U1335" i="38"/>
  <c r="Q1335" i="38"/>
  <c r="Z1334" i="38"/>
  <c r="V1334" i="38"/>
  <c r="R1334" i="38"/>
  <c r="AB1331" i="38"/>
  <c r="X1331" i="38"/>
  <c r="Y1330" i="38"/>
  <c r="U1330" i="38"/>
  <c r="Q1330" i="38"/>
  <c r="Y1422" i="38"/>
  <c r="Y1414" i="38"/>
  <c r="Y1406" i="38"/>
  <c r="W1404" i="38"/>
  <c r="Z1401" i="38"/>
  <c r="W1400" i="38"/>
  <c r="T1395" i="38"/>
  <c r="X1394" i="38"/>
  <c r="W1393" i="38"/>
  <c r="V1392" i="38"/>
  <c r="U1391" i="38"/>
  <c r="X1390" i="38"/>
  <c r="W1389" i="38"/>
  <c r="V1388" i="38"/>
  <c r="U1387" i="38"/>
  <c r="X1386" i="38"/>
  <c r="W1385" i="38"/>
  <c r="V1384" i="38"/>
  <c r="U1383" i="38"/>
  <c r="Y1382" i="38"/>
  <c r="R1381" i="38"/>
  <c r="U1380" i="38"/>
  <c r="Z1379" i="38"/>
  <c r="S1378" i="38"/>
  <c r="X1377" i="38"/>
  <c r="AA1376" i="38"/>
  <c r="Q1376" i="38"/>
  <c r="X1375" i="38"/>
  <c r="Q1375" i="38"/>
  <c r="Y1374" i="38"/>
  <c r="Q1374" i="38"/>
  <c r="X1373" i="38"/>
  <c r="R1373" i="38"/>
  <c r="Y1372" i="38"/>
  <c r="S1372" i="38"/>
  <c r="AB1371" i="38"/>
  <c r="W1371" i="38"/>
  <c r="R1371" i="38"/>
  <c r="Y1370" i="38"/>
  <c r="T1370" i="38"/>
  <c r="AB1369" i="38"/>
  <c r="V1369" i="38"/>
  <c r="Q1369" i="38"/>
  <c r="Y1368" i="38"/>
  <c r="S1368" i="38"/>
  <c r="AB1367" i="38"/>
  <c r="W1367" i="38"/>
  <c r="R1367" i="38"/>
  <c r="Q1364" i="38"/>
  <c r="Y1363" i="38"/>
  <c r="S1363" i="38"/>
  <c r="AB1362" i="38"/>
  <c r="W1362" i="38"/>
  <c r="Y1361" i="38"/>
  <c r="T1361" i="38"/>
  <c r="AB1360" i="38"/>
  <c r="V1360" i="38"/>
  <c r="Q1360" i="38"/>
  <c r="Y1359" i="38"/>
  <c r="S1359" i="38"/>
  <c r="AB1358" i="38"/>
  <c r="W1358" i="38"/>
  <c r="R1358" i="38"/>
  <c r="Z1357" i="38"/>
  <c r="V1357" i="38"/>
  <c r="R1357" i="38"/>
  <c r="AA1356" i="38"/>
  <c r="W1356" i="38"/>
  <c r="S1356" i="38"/>
  <c r="AB1355" i="38"/>
  <c r="X1355" i="38"/>
  <c r="T1355" i="38"/>
  <c r="Y1354" i="38"/>
  <c r="U1354" i="38"/>
  <c r="Q1354" i="38"/>
  <c r="Z1353" i="38"/>
  <c r="V1353" i="38"/>
  <c r="R1353" i="38"/>
  <c r="AA1352" i="38"/>
  <c r="W1352" i="38"/>
  <c r="S1352" i="38"/>
  <c r="AB1351" i="38"/>
  <c r="X1351" i="38"/>
  <c r="T1351" i="38"/>
  <c r="Y1350" i="38"/>
  <c r="U1350" i="38"/>
  <c r="Q1350" i="38"/>
  <c r="Z1349" i="38"/>
  <c r="V1349" i="38"/>
  <c r="R1349" i="38"/>
  <c r="AA1348" i="38"/>
  <c r="W1348" i="38"/>
  <c r="S1348" i="38"/>
  <c r="AB1347" i="38"/>
  <c r="X1347" i="38"/>
  <c r="T1347" i="38"/>
  <c r="Y1346" i="38"/>
  <c r="U1346" i="38"/>
  <c r="Q1346" i="38"/>
  <c r="Z1345" i="38"/>
  <c r="V1345" i="38"/>
  <c r="R1345" i="38"/>
  <c r="AA1344" i="38"/>
  <c r="W1344" i="38"/>
  <c r="S1344" i="38"/>
  <c r="AB1343" i="38"/>
  <c r="X1343" i="38"/>
  <c r="T1343" i="38"/>
  <c r="Y1342" i="38"/>
  <c r="U1342" i="38"/>
  <c r="Q1342" i="38"/>
  <c r="Z1341" i="38"/>
  <c r="V1341" i="38"/>
  <c r="R1341" i="38"/>
  <c r="AA1340" i="38"/>
  <c r="W1340" i="38"/>
  <c r="S1340" i="38"/>
  <c r="AB1339" i="38"/>
  <c r="X1339" i="38"/>
  <c r="T1339" i="38"/>
  <c r="Y1338" i="38"/>
  <c r="U1338" i="38"/>
  <c r="Q1338" i="38"/>
  <c r="Z1337" i="38"/>
  <c r="V1337" i="38"/>
  <c r="R1337" i="38"/>
  <c r="AA1336" i="38"/>
  <c r="W1336" i="38"/>
  <c r="S1336" i="38"/>
  <c r="AB1335" i="38"/>
  <c r="X1335" i="38"/>
  <c r="T1335" i="38"/>
  <c r="Y1334" i="38"/>
  <c r="U1334" i="38"/>
  <c r="Q1334" i="38"/>
  <c r="W1331" i="38"/>
  <c r="S1331" i="38"/>
  <c r="AB1330" i="38"/>
  <c r="X1330" i="38"/>
  <c r="T1330" i="38"/>
  <c r="Y1329" i="38"/>
  <c r="AA1424" i="38"/>
  <c r="AA1416" i="38"/>
  <c r="AA1408" i="38"/>
  <c r="AA1402" i="38"/>
  <c r="V1401" i="38"/>
  <c r="W1397" i="38"/>
  <c r="S1397" i="38"/>
  <c r="AB1396" i="38"/>
  <c r="U1394" i="38"/>
  <c r="R1393" i="38"/>
  <c r="S1392" i="38"/>
  <c r="S1391" i="38"/>
  <c r="U1390" i="38"/>
  <c r="R1389" i="38"/>
  <c r="S1388" i="38"/>
  <c r="S1387" i="38"/>
  <c r="U1386" i="38"/>
  <c r="R1385" i="38"/>
  <c r="S1384" i="38"/>
  <c r="S1383" i="38"/>
  <c r="W1382" i="38"/>
  <c r="Z1381" i="38"/>
  <c r="S1380" i="38"/>
  <c r="V1379" i="38"/>
  <c r="AA1378" i="38"/>
  <c r="Q1378" i="38"/>
  <c r="V1377" i="38"/>
  <c r="W1376" i="38"/>
  <c r="V1375" i="38"/>
  <c r="V1374" i="38"/>
  <c r="W1373" i="38"/>
  <c r="W1372" i="38"/>
  <c r="R1372" i="38"/>
  <c r="AA1371" i="38"/>
  <c r="V1371" i="38"/>
  <c r="X1370" i="38"/>
  <c r="S1370" i="38"/>
  <c r="Z1369" i="38"/>
  <c r="U1369" i="38"/>
  <c r="W1368" i="38"/>
  <c r="R1368" i="38"/>
  <c r="AA1367" i="38"/>
  <c r="V1367" i="38"/>
  <c r="Z1364" i="38"/>
  <c r="U1364" i="38"/>
  <c r="W1363" i="38"/>
  <c r="AA1362" i="38"/>
  <c r="V1362" i="38"/>
  <c r="X1361" i="38"/>
  <c r="S1361" i="38"/>
  <c r="Z1360" i="38"/>
  <c r="U1360" i="38"/>
  <c r="W1359" i="38"/>
  <c r="R1359" i="38"/>
  <c r="AA1358" i="38"/>
  <c r="V1358" i="38"/>
  <c r="Y1357" i="38"/>
  <c r="U1357" i="38"/>
  <c r="Q1357" i="38"/>
  <c r="Z1356" i="38"/>
  <c r="V1356" i="38"/>
  <c r="R1356" i="38"/>
  <c r="AA1355" i="38"/>
  <c r="W1355" i="38"/>
  <c r="S1355" i="38"/>
  <c r="AB1354" i="38"/>
  <c r="X1354" i="38"/>
  <c r="T1354" i="38"/>
  <c r="Y1353" i="38"/>
  <c r="U1353" i="38"/>
  <c r="Q1353" i="38"/>
  <c r="Z1352" i="38"/>
  <c r="V1352" i="38"/>
  <c r="R1352" i="38"/>
  <c r="AA1351" i="38"/>
  <c r="W1351" i="38"/>
  <c r="S1351" i="38"/>
  <c r="AB1350" i="38"/>
  <c r="X1350" i="38"/>
  <c r="T1350" i="38"/>
  <c r="Y1349" i="38"/>
  <c r="U1349" i="38"/>
  <c r="Q1349" i="38"/>
  <c r="Z1348" i="38"/>
  <c r="V1348" i="38"/>
  <c r="R1348" i="38"/>
  <c r="AA1347" i="38"/>
  <c r="W1347" i="38"/>
  <c r="S1347" i="38"/>
  <c r="AB1346" i="38"/>
  <c r="X1346" i="38"/>
  <c r="T1346" i="38"/>
  <c r="Y1345" i="38"/>
  <c r="U1345" i="38"/>
  <c r="Q1345" i="38"/>
  <c r="Z1344" i="38"/>
  <c r="V1344" i="38"/>
  <c r="R1344" i="38"/>
  <c r="AA1343" i="38"/>
  <c r="W1343" i="38"/>
  <c r="S1343" i="38"/>
  <c r="AB1342" i="38"/>
  <c r="X1342" i="38"/>
  <c r="T1342" i="38"/>
  <c r="Y1341" i="38"/>
  <c r="U1341" i="38"/>
  <c r="Q1341" i="38"/>
  <c r="Z1340" i="38"/>
  <c r="V1340" i="38"/>
  <c r="R1340" i="38"/>
  <c r="AA1339" i="38"/>
  <c r="W1339" i="38"/>
  <c r="S1339" i="38"/>
  <c r="AB1338" i="38"/>
  <c r="X1338" i="38"/>
  <c r="T1338" i="38"/>
  <c r="Y1337" i="38"/>
  <c r="U1337" i="38"/>
  <c r="Q1337" i="38"/>
  <c r="Z1336" i="38"/>
  <c r="V1336" i="38"/>
  <c r="R1336" i="38"/>
  <c r="AA1335" i="38"/>
  <c r="W1335" i="38"/>
  <c r="S1335" i="38"/>
  <c r="AB1334" i="38"/>
  <c r="X1334" i="38"/>
  <c r="T1334" i="38"/>
  <c r="Z1331" i="38"/>
  <c r="AA1330" i="38"/>
  <c r="W1330" i="38"/>
  <c r="S1330" i="38"/>
  <c r="AB1329" i="38"/>
  <c r="X1329" i="38"/>
  <c r="T1329" i="38"/>
  <c r="Y1328" i="38"/>
  <c r="U1328" i="38"/>
  <c r="Q1328" i="38"/>
  <c r="Z1327" i="38"/>
  <c r="V1327" i="38"/>
  <c r="R1327" i="38"/>
  <c r="AA1326" i="38"/>
  <c r="W1326" i="38"/>
  <c r="S1326" i="38"/>
  <c r="AB1325" i="38"/>
  <c r="X1325" i="38"/>
  <c r="T1325" i="38"/>
  <c r="Y1324" i="38"/>
  <c r="U1324" i="38"/>
  <c r="Q1324" i="38"/>
  <c r="Z1323" i="38"/>
  <c r="V1323" i="38"/>
  <c r="R1323" i="38"/>
  <c r="AA1322" i="38"/>
  <c r="W1322" i="38"/>
  <c r="S1322" i="38"/>
  <c r="AB1321" i="38"/>
  <c r="X1321" i="38"/>
  <c r="T1321" i="38"/>
  <c r="Y1320" i="38"/>
  <c r="U1320" i="38"/>
  <c r="Q1320" i="38"/>
  <c r="Z1319" i="38"/>
  <c r="V1319" i="38"/>
  <c r="R1319" i="38"/>
  <c r="AA1318" i="38"/>
  <c r="W1318" i="38"/>
  <c r="S1318" i="38"/>
  <c r="AB1317" i="38"/>
  <c r="X1317" i="38"/>
  <c r="W1342" i="38"/>
  <c r="X1341" i="38"/>
  <c r="U1340" i="38"/>
  <c r="V1339" i="38"/>
  <c r="W1338" i="38"/>
  <c r="X1337" i="38"/>
  <c r="U1336" i="38"/>
  <c r="V1335" i="38"/>
  <c r="W1334" i="38"/>
  <c r="Z1330" i="38"/>
  <c r="AA1329" i="38"/>
  <c r="U1329" i="38"/>
  <c r="X1328" i="38"/>
  <c r="S1328" i="38"/>
  <c r="AA1327" i="38"/>
  <c r="U1327" i="38"/>
  <c r="X1326" i="38"/>
  <c r="R1326" i="38"/>
  <c r="Z1325" i="38"/>
  <c r="U1325" i="38"/>
  <c r="X1324" i="38"/>
  <c r="S1324" i="38"/>
  <c r="AA1323" i="38"/>
  <c r="U1323" i="38"/>
  <c r="X1322" i="38"/>
  <c r="R1322" i="38"/>
  <c r="Z1321" i="38"/>
  <c r="U1321" i="38"/>
  <c r="X1320" i="38"/>
  <c r="S1320" i="38"/>
  <c r="AA1319" i="38"/>
  <c r="U1319" i="38"/>
  <c r="X1318" i="38"/>
  <c r="R1318" i="38"/>
  <c r="Z1317" i="38"/>
  <c r="U1317" i="38"/>
  <c r="Q1317" i="38"/>
  <c r="Z1316" i="38"/>
  <c r="V1316" i="38"/>
  <c r="R1316" i="38"/>
  <c r="AA1315" i="38"/>
  <c r="W1315" i="38"/>
  <c r="S1315" i="38"/>
  <c r="AB1314" i="38"/>
  <c r="X1314" i="38"/>
  <c r="T1314" i="38"/>
  <c r="Y1313" i="38"/>
  <c r="U1313" i="38"/>
  <c r="Q1313" i="38"/>
  <c r="Z1312" i="38"/>
  <c r="V1312" i="38"/>
  <c r="R1312" i="38"/>
  <c r="AA1311" i="38"/>
  <c r="W1311" i="38"/>
  <c r="S1311" i="38"/>
  <c r="AB1310" i="38"/>
  <c r="X1310" i="38"/>
  <c r="T1310" i="38"/>
  <c r="Y1309" i="38"/>
  <c r="U1309" i="38"/>
  <c r="Q1309" i="38"/>
  <c r="Z1308" i="38"/>
  <c r="V1308" i="38"/>
  <c r="R1308" i="38"/>
  <c r="AA1307" i="38"/>
  <c r="W1307" i="38"/>
  <c r="S1307" i="38"/>
  <c r="AB1306" i="38"/>
  <c r="X1306" i="38"/>
  <c r="T1306" i="38"/>
  <c r="Y1305" i="38"/>
  <c r="U1305" i="38"/>
  <c r="Q1305" i="38"/>
  <c r="Z1304" i="38"/>
  <c r="V1304" i="38"/>
  <c r="R1304" i="38"/>
  <c r="AA1303" i="38"/>
  <c r="W1303" i="38"/>
  <c r="S1303" i="38"/>
  <c r="AB1302" i="38"/>
  <c r="X1302" i="38"/>
  <c r="T1302" i="38"/>
  <c r="Y1301" i="38"/>
  <c r="U1301" i="38"/>
  <c r="Q1301" i="38"/>
  <c r="Z1269" i="38"/>
  <c r="AB1298" i="38"/>
  <c r="X1298" i="38"/>
  <c r="Y1297" i="38"/>
  <c r="U1297" i="38"/>
  <c r="Q1297" i="38"/>
  <c r="Z1296" i="38"/>
  <c r="V1296" i="38"/>
  <c r="AA1295" i="38"/>
  <c r="W1295" i="38"/>
  <c r="S1295" i="38"/>
  <c r="AB1294" i="38"/>
  <c r="X1294" i="38"/>
  <c r="T1294" i="38"/>
  <c r="Y1293" i="38"/>
  <c r="U1293" i="38"/>
  <c r="Q1293" i="38"/>
  <c r="Z1292" i="38"/>
  <c r="V1292" i="38"/>
  <c r="R1292" i="38"/>
  <c r="AA1291" i="38"/>
  <c r="W1291" i="38"/>
  <c r="S1291" i="38"/>
  <c r="AB1290" i="38"/>
  <c r="X1290" i="38"/>
  <c r="T1290" i="38"/>
  <c r="Y1289" i="38"/>
  <c r="U1289" i="38"/>
  <c r="Q1289" i="38"/>
  <c r="Z1288" i="38"/>
  <c r="V1288" i="38"/>
  <c r="R1288" i="38"/>
  <c r="AA1287" i="38"/>
  <c r="W1287" i="38"/>
  <c r="S1287" i="38"/>
  <c r="AB1286" i="38"/>
  <c r="X1286" i="38"/>
  <c r="T1286" i="38"/>
  <c r="Y1285" i="38"/>
  <c r="U1285" i="38"/>
  <c r="Q1285" i="38"/>
  <c r="Z1284" i="38"/>
  <c r="V1284" i="38"/>
  <c r="R1284" i="38"/>
  <c r="AA1283" i="38"/>
  <c r="W1283" i="38"/>
  <c r="S1283" i="38"/>
  <c r="AB1282" i="38"/>
  <c r="X1282" i="38"/>
  <c r="T1282" i="38"/>
  <c r="Y1281" i="38"/>
  <c r="U1281" i="38"/>
  <c r="Q1281" i="38"/>
  <c r="Z1280" i="38"/>
  <c r="V1280" i="38"/>
  <c r="R1280" i="38"/>
  <c r="AA1279" i="38"/>
  <c r="W1279" i="38"/>
  <c r="S1279" i="38"/>
  <c r="AB1278" i="38"/>
  <c r="X1278" i="38"/>
  <c r="T1278" i="38"/>
  <c r="Y1277" i="38"/>
  <c r="U1277" i="38"/>
  <c r="Q1277" i="38"/>
  <c r="Z1276" i="38"/>
  <c r="V1276" i="38"/>
  <c r="R1276" i="38"/>
  <c r="AA1275" i="38"/>
  <c r="W1275" i="38"/>
  <c r="S1275" i="38"/>
  <c r="AB1274" i="38"/>
  <c r="X1274" i="38"/>
  <c r="T1274" i="38"/>
  <c r="Y1273" i="38"/>
  <c r="U1273" i="38"/>
  <c r="Q1273" i="38"/>
  <c r="Z1272" i="38"/>
  <c r="V1272" i="38"/>
  <c r="R1272" i="38"/>
  <c r="Z1271" i="38"/>
  <c r="V1271" i="38"/>
  <c r="R1271" i="38"/>
  <c r="AA1270" i="38"/>
  <c r="W1270" i="38"/>
  <c r="S1342" i="38"/>
  <c r="T1341" i="38"/>
  <c r="Q1340" i="38"/>
  <c r="R1339" i="38"/>
  <c r="S1338" i="38"/>
  <c r="T1337" i="38"/>
  <c r="Q1336" i="38"/>
  <c r="R1335" i="38"/>
  <c r="S1334" i="38"/>
  <c r="V1330" i="38"/>
  <c r="Z1329" i="38"/>
  <c r="S1329" i="38"/>
  <c r="AB1328" i="38"/>
  <c r="W1328" i="38"/>
  <c r="R1328" i="38"/>
  <c r="Y1327" i="38"/>
  <c r="T1327" i="38"/>
  <c r="AB1326" i="38"/>
  <c r="V1326" i="38"/>
  <c r="Q1326" i="38"/>
  <c r="Y1325" i="38"/>
  <c r="S1325" i="38"/>
  <c r="AB1324" i="38"/>
  <c r="W1324" i="38"/>
  <c r="R1324" i="38"/>
  <c r="Y1323" i="38"/>
  <c r="T1323" i="38"/>
  <c r="AB1322" i="38"/>
  <c r="V1322" i="38"/>
  <c r="Q1322" i="38"/>
  <c r="Y1321" i="38"/>
  <c r="S1321" i="38"/>
  <c r="AB1320" i="38"/>
  <c r="W1320" i="38"/>
  <c r="R1320" i="38"/>
  <c r="Y1319" i="38"/>
  <c r="T1319" i="38"/>
  <c r="AB1318" i="38"/>
  <c r="V1318" i="38"/>
  <c r="Q1318" i="38"/>
  <c r="Y1317" i="38"/>
  <c r="T1317" i="38"/>
  <c r="Y1316" i="38"/>
  <c r="U1316" i="38"/>
  <c r="Q1316" i="38"/>
  <c r="Z1315" i="38"/>
  <c r="V1315" i="38"/>
  <c r="R1315" i="38"/>
  <c r="AA1314" i="38"/>
  <c r="W1314" i="38"/>
  <c r="S1314" i="38"/>
  <c r="AB1313" i="38"/>
  <c r="X1313" i="38"/>
  <c r="T1313" i="38"/>
  <c r="Y1312" i="38"/>
  <c r="U1312" i="38"/>
  <c r="Q1312" i="38"/>
  <c r="Z1311" i="38"/>
  <c r="V1311" i="38"/>
  <c r="R1311" i="38"/>
  <c r="AA1310" i="38"/>
  <c r="W1310" i="38"/>
  <c r="S1310" i="38"/>
  <c r="AB1309" i="38"/>
  <c r="X1309" i="38"/>
  <c r="T1309" i="38"/>
  <c r="Y1308" i="38"/>
  <c r="U1308" i="38"/>
  <c r="Q1308" i="38"/>
  <c r="Z1307" i="38"/>
  <c r="V1307" i="38"/>
  <c r="R1307" i="38"/>
  <c r="AA1306" i="38"/>
  <c r="W1306" i="38"/>
  <c r="S1306" i="38"/>
  <c r="AB1305" i="38"/>
  <c r="X1305" i="38"/>
  <c r="T1305" i="38"/>
  <c r="Y1304" i="38"/>
  <c r="U1304" i="38"/>
  <c r="Q1304" i="38"/>
  <c r="Z1303" i="38"/>
  <c r="V1303" i="38"/>
  <c r="R1303" i="38"/>
  <c r="AA1302" i="38"/>
  <c r="W1302" i="38"/>
  <c r="S1302" i="38"/>
  <c r="AB1301" i="38"/>
  <c r="X1301" i="38"/>
  <c r="T1301" i="38"/>
  <c r="X1269" i="38"/>
  <c r="Q1331" i="38"/>
  <c r="W1329" i="38"/>
  <c r="R1329" i="38"/>
  <c r="AA1328" i="38"/>
  <c r="V1328" i="38"/>
  <c r="X1327" i="38"/>
  <c r="S1327" i="38"/>
  <c r="Z1326" i="38"/>
  <c r="U1326" i="38"/>
  <c r="W1325" i="38"/>
  <c r="R1325" i="38"/>
  <c r="AA1324" i="38"/>
  <c r="V1324" i="38"/>
  <c r="X1323" i="38"/>
  <c r="S1323" i="38"/>
  <c r="Z1322" i="38"/>
  <c r="U1322" i="38"/>
  <c r="W1321" i="38"/>
  <c r="R1321" i="38"/>
  <c r="AA1320" i="38"/>
  <c r="V1320" i="38"/>
  <c r="X1319" i="38"/>
  <c r="S1319" i="38"/>
  <c r="Z1318" i="38"/>
  <c r="U1318" i="38"/>
  <c r="W1317" i="38"/>
  <c r="S1317" i="38"/>
  <c r="AB1316" i="38"/>
  <c r="X1316" i="38"/>
  <c r="T1316" i="38"/>
  <c r="Y1315" i="38"/>
  <c r="U1315" i="38"/>
  <c r="Q1315" i="38"/>
  <c r="Z1314" i="38"/>
  <c r="V1314" i="38"/>
  <c r="R1314" i="38"/>
  <c r="AA1313" i="38"/>
  <c r="W1313" i="38"/>
  <c r="S1313" i="38"/>
  <c r="AB1312" i="38"/>
  <c r="X1312" i="38"/>
  <c r="T1312" i="38"/>
  <c r="Y1311" i="38"/>
  <c r="U1311" i="38"/>
  <c r="Q1311" i="38"/>
  <c r="Z1310" i="38"/>
  <c r="V1310" i="38"/>
  <c r="R1310" i="38"/>
  <c r="AA1309" i="38"/>
  <c r="W1309" i="38"/>
  <c r="S1309" i="38"/>
  <c r="AB1308" i="38"/>
  <c r="X1308" i="38"/>
  <c r="T1308" i="38"/>
  <c r="Y1307" i="38"/>
  <c r="U1307" i="38"/>
  <c r="Q1307" i="38"/>
  <c r="Z1306" i="38"/>
  <c r="V1306" i="38"/>
  <c r="R1306" i="38"/>
  <c r="AA1305" i="38"/>
  <c r="W1305" i="38"/>
  <c r="S1305" i="38"/>
  <c r="AB1304" i="38"/>
  <c r="X1304" i="38"/>
  <c r="T1304" i="38"/>
  <c r="Y1303" i="38"/>
  <c r="U1303" i="38"/>
  <c r="Q1303" i="38"/>
  <c r="Z1302" i="38"/>
  <c r="V1302" i="38"/>
  <c r="R1302" i="38"/>
  <c r="AA1301" i="38"/>
  <c r="W1301" i="38"/>
  <c r="S1301" i="38"/>
  <c r="U1269" i="38"/>
  <c r="Z1298" i="38"/>
  <c r="AA1297" i="38"/>
  <c r="W1297" i="38"/>
  <c r="S1297" i="38"/>
  <c r="AA1342" i="38"/>
  <c r="AB1341" i="38"/>
  <c r="Y1340" i="38"/>
  <c r="Z1339" i="38"/>
  <c r="AA1338" i="38"/>
  <c r="AB1337" i="38"/>
  <c r="Y1336" i="38"/>
  <c r="Z1335" i="38"/>
  <c r="AA1334" i="38"/>
  <c r="U1331" i="38"/>
  <c r="V1329" i="38"/>
  <c r="Q1329" i="38"/>
  <c r="Z1328" i="38"/>
  <c r="T1328" i="38"/>
  <c r="AB1327" i="38"/>
  <c r="W1327" i="38"/>
  <c r="Q1327" i="38"/>
  <c r="Y1326" i="38"/>
  <c r="T1326" i="38"/>
  <c r="AA1325" i="38"/>
  <c r="V1325" i="38"/>
  <c r="Q1325" i="38"/>
  <c r="Z1324" i="38"/>
  <c r="T1324" i="38"/>
  <c r="AB1323" i="38"/>
  <c r="W1323" i="38"/>
  <c r="Q1323" i="38"/>
  <c r="Y1322" i="38"/>
  <c r="T1322" i="38"/>
  <c r="AA1321" i="38"/>
  <c r="V1321" i="38"/>
  <c r="Q1321" i="38"/>
  <c r="Z1320" i="38"/>
  <c r="T1320" i="38"/>
  <c r="AB1319" i="38"/>
  <c r="W1319" i="38"/>
  <c r="Q1319" i="38"/>
  <c r="Y1318" i="38"/>
  <c r="T1318" i="38"/>
  <c r="AA1317" i="38"/>
  <c r="V1317" i="38"/>
  <c r="R1317" i="38"/>
  <c r="AA1316" i="38"/>
  <c r="W1316" i="38"/>
  <c r="S1316" i="38"/>
  <c r="AB1315" i="38"/>
  <c r="X1315" i="38"/>
  <c r="T1315" i="38"/>
  <c r="Y1314" i="38"/>
  <c r="U1314" i="38"/>
  <c r="Q1314" i="38"/>
  <c r="Z1313" i="38"/>
  <c r="V1313" i="38"/>
  <c r="R1313" i="38"/>
  <c r="AA1312" i="38"/>
  <c r="W1312" i="38"/>
  <c r="S1312" i="38"/>
  <c r="AB1311" i="38"/>
  <c r="X1311" i="38"/>
  <c r="T1311" i="38"/>
  <c r="Y1310" i="38"/>
  <c r="U1310" i="38"/>
  <c r="Q1310" i="38"/>
  <c r="Z1309" i="38"/>
  <c r="V1309" i="38"/>
  <c r="R1309" i="38"/>
  <c r="AA1308" i="38"/>
  <c r="W1308" i="38"/>
  <c r="S1308" i="38"/>
  <c r="AB1307" i="38"/>
  <c r="X1307" i="38"/>
  <c r="T1307" i="38"/>
  <c r="Y1306" i="38"/>
  <c r="U1306" i="38"/>
  <c r="Q1306" i="38"/>
  <c r="Z1305" i="38"/>
  <c r="V1305" i="38"/>
  <c r="R1305" i="38"/>
  <c r="AA1304" i="38"/>
  <c r="W1304" i="38"/>
  <c r="S1304" i="38"/>
  <c r="AB1303" i="38"/>
  <c r="X1303" i="38"/>
  <c r="T1303" i="38"/>
  <c r="Y1302" i="38"/>
  <c r="U1302" i="38"/>
  <c r="Q1302" i="38"/>
  <c r="Z1301" i="38"/>
  <c r="V1301" i="38"/>
  <c r="R1301" i="38"/>
  <c r="AA1271" i="38"/>
  <c r="Q1268" i="38"/>
  <c r="U1298" i="38"/>
  <c r="Q1298" i="38"/>
  <c r="Z1297" i="38"/>
  <c r="V1297" i="38"/>
  <c r="AA1296" i="38"/>
  <c r="W1296" i="38"/>
  <c r="S1296" i="38"/>
  <c r="AB1295" i="38"/>
  <c r="X1295" i="38"/>
  <c r="T1295" i="38"/>
  <c r="Y1294" i="38"/>
  <c r="U1294" i="38"/>
  <c r="Q1294" i="38"/>
  <c r="Z1293" i="38"/>
  <c r="V1293" i="38"/>
  <c r="R1293" i="38"/>
  <c r="AA1292" i="38"/>
  <c r="W1292" i="38"/>
  <c r="S1292" i="38"/>
  <c r="AB1291" i="38"/>
  <c r="X1291" i="38"/>
  <c r="T1291" i="38"/>
  <c r="Y1290" i="38"/>
  <c r="U1290" i="38"/>
  <c r="Q1290" i="38"/>
  <c r="Z1289" i="38"/>
  <c r="V1289" i="38"/>
  <c r="R1289" i="38"/>
  <c r="AA1288" i="38"/>
  <c r="W1288" i="38"/>
  <c r="S1288" i="38"/>
  <c r="AB1287" i="38"/>
  <c r="X1287" i="38"/>
  <c r="T1287" i="38"/>
  <c r="Y1286" i="38"/>
  <c r="U1286" i="38"/>
  <c r="Q1286" i="38"/>
  <c r="Z1285" i="38"/>
  <c r="V1285" i="38"/>
  <c r="R1285" i="38"/>
  <c r="AA1284" i="38"/>
  <c r="W1284" i="38"/>
  <c r="S1284" i="38"/>
  <c r="AB1283" i="38"/>
  <c r="X1283" i="38"/>
  <c r="T1283" i="38"/>
  <c r="Y1282" i="38"/>
  <c r="U1282" i="38"/>
  <c r="Q1282" i="38"/>
  <c r="Z1281" i="38"/>
  <c r="V1281" i="38"/>
  <c r="R1281" i="38"/>
  <c r="AA1280" i="38"/>
  <c r="W1280" i="38"/>
  <c r="S1280" i="38"/>
  <c r="AB1279" i="38"/>
  <c r="X1279" i="38"/>
  <c r="T1279" i="38"/>
  <c r="Y1278" i="38"/>
  <c r="U1278" i="38"/>
  <c r="Q1278" i="38"/>
  <c r="Z1277" i="38"/>
  <c r="V1277" i="38"/>
  <c r="R1277" i="38"/>
  <c r="AA1276" i="38"/>
  <c r="W1276" i="38"/>
  <c r="S1276" i="38"/>
  <c r="AB1275" i="38"/>
  <c r="X1275" i="38"/>
  <c r="T1275" i="38"/>
  <c r="Y1274" i="38"/>
  <c r="U1274" i="38"/>
  <c r="Q1274" i="38"/>
  <c r="Z1273" i="38"/>
  <c r="V1273" i="38"/>
  <c r="R1273" i="38"/>
  <c r="AA1272" i="38"/>
  <c r="W1272" i="38"/>
  <c r="S1272" i="38"/>
  <c r="AB1271" i="38"/>
  <c r="W1271" i="38"/>
  <c r="S1271" i="38"/>
  <c r="AB1270" i="38"/>
  <c r="X1270" i="38"/>
  <c r="T1270" i="38"/>
  <c r="S1298" i="38"/>
  <c r="X1297" i="38"/>
  <c r="AB1296" i="38"/>
  <c r="T1296" i="38"/>
  <c r="Z1295" i="38"/>
  <c r="R1295" i="38"/>
  <c r="Z1294" i="38"/>
  <c r="R1294" i="38"/>
  <c r="X1293" i="38"/>
  <c r="U1292" i="38"/>
  <c r="Z1291" i="38"/>
  <c r="R1291" i="38"/>
  <c r="Z1290" i="38"/>
  <c r="R1290" i="38"/>
  <c r="X1289" i="38"/>
  <c r="U1288" i="38"/>
  <c r="Z1287" i="38"/>
  <c r="R1287" i="38"/>
  <c r="Z1286" i="38"/>
  <c r="R1286" i="38"/>
  <c r="X1285" i="38"/>
  <c r="U1284" i="38"/>
  <c r="Z1283" i="38"/>
  <c r="R1283" i="38"/>
  <c r="Z1282" i="38"/>
  <c r="R1282" i="38"/>
  <c r="X1281" i="38"/>
  <c r="U1280" i="38"/>
  <c r="Z1279" i="38"/>
  <c r="R1279" i="38"/>
  <c r="Z1278" i="38"/>
  <c r="R1278" i="38"/>
  <c r="X1277" i="38"/>
  <c r="U1276" i="38"/>
  <c r="Z1275" i="38"/>
  <c r="R1275" i="38"/>
  <c r="Z1274" i="38"/>
  <c r="R1274" i="38"/>
  <c r="X1273" i="38"/>
  <c r="U1272" i="38"/>
  <c r="Y1271" i="38"/>
  <c r="Q1271" i="38"/>
  <c r="V1270" i="38"/>
  <c r="Q1270" i="38"/>
  <c r="Y1269" i="38"/>
  <c r="S1269" i="38"/>
  <c r="AB1268" i="38"/>
  <c r="X1268" i="38"/>
  <c r="T1268" i="38"/>
  <c r="U1265" i="38"/>
  <c r="Q1265" i="38"/>
  <c r="Z1264" i="38"/>
  <c r="V1264" i="38"/>
  <c r="AA1263" i="38"/>
  <c r="W1263" i="38"/>
  <c r="S1263" i="38"/>
  <c r="AB1262" i="38"/>
  <c r="X1262" i="38"/>
  <c r="T1262" i="38"/>
  <c r="Y1261" i="38"/>
  <c r="U1261" i="38"/>
  <c r="Q1261" i="38"/>
  <c r="Z1260" i="38"/>
  <c r="V1260" i="38"/>
  <c r="R1260" i="38"/>
  <c r="AA1259" i="38"/>
  <c r="W1259" i="38"/>
  <c r="S1259" i="38"/>
  <c r="AB1258" i="38"/>
  <c r="X1258" i="38"/>
  <c r="T1258" i="38"/>
  <c r="Y1257" i="38"/>
  <c r="U1257" i="38"/>
  <c r="Q1257" i="38"/>
  <c r="Z1256" i="38"/>
  <c r="V1256" i="38"/>
  <c r="R1256" i="38"/>
  <c r="AA1255" i="38"/>
  <c r="W1255" i="38"/>
  <c r="S1255" i="38"/>
  <c r="AB1254" i="38"/>
  <c r="X1254" i="38"/>
  <c r="T1254" i="38"/>
  <c r="Y1253" i="38"/>
  <c r="U1253" i="38"/>
  <c r="Q1253" i="38"/>
  <c r="Z1252" i="38"/>
  <c r="V1252" i="38"/>
  <c r="R1252" i="38"/>
  <c r="AA1251" i="38"/>
  <c r="W1251" i="38"/>
  <c r="S1251" i="38"/>
  <c r="AB1250" i="38"/>
  <c r="X1250" i="38"/>
  <c r="T1250" i="38"/>
  <c r="Y1249" i="38"/>
  <c r="U1249" i="38"/>
  <c r="Q1249" i="38"/>
  <c r="Z1248" i="38"/>
  <c r="V1248" i="38"/>
  <c r="R1248" i="38"/>
  <c r="AA1247" i="38"/>
  <c r="W1247" i="38"/>
  <c r="S1247" i="38"/>
  <c r="AB1246" i="38"/>
  <c r="X1246" i="38"/>
  <c r="T1246" i="38"/>
  <c r="Y1245" i="38"/>
  <c r="U1245" i="38"/>
  <c r="Q1245" i="38"/>
  <c r="Z1244" i="38"/>
  <c r="V1244" i="38"/>
  <c r="R1244" i="38"/>
  <c r="AA1243" i="38"/>
  <c r="W1243" i="38"/>
  <c r="S1243" i="38"/>
  <c r="AB1242" i="38"/>
  <c r="X1242" i="38"/>
  <c r="T1242" i="38"/>
  <c r="Y1241" i="38"/>
  <c r="U1241" i="38"/>
  <c r="Q1241" i="38"/>
  <c r="Z1240" i="38"/>
  <c r="V1240" i="38"/>
  <c r="R1240" i="38"/>
  <c r="AA1239" i="38"/>
  <c r="W1239" i="38"/>
  <c r="S1239" i="38"/>
  <c r="AB1238" i="38"/>
  <c r="X1238" i="38"/>
  <c r="T1238" i="38"/>
  <c r="Y1237" i="38"/>
  <c r="U1237" i="38"/>
  <c r="Q1237" i="38"/>
  <c r="Z1236" i="38"/>
  <c r="V1236" i="38"/>
  <c r="R1236" i="38"/>
  <c r="AA1235" i="38"/>
  <c r="W1235" i="38"/>
  <c r="S1235" i="38"/>
  <c r="Z1232" i="38"/>
  <c r="AA1231" i="38"/>
  <c r="W1231" i="38"/>
  <c r="S1231" i="38"/>
  <c r="AB1230" i="38"/>
  <c r="X1230" i="38"/>
  <c r="T1230" i="38"/>
  <c r="Y1229" i="38"/>
  <c r="U1229" i="38"/>
  <c r="Q1229" i="38"/>
  <c r="Z1228" i="38"/>
  <c r="V1228" i="38"/>
  <c r="R1228" i="38"/>
  <c r="AA1227" i="38"/>
  <c r="W1227" i="38"/>
  <c r="S1227" i="38"/>
  <c r="AB1226" i="38"/>
  <c r="X1226" i="38"/>
  <c r="T1226" i="38"/>
  <c r="Y1225" i="38"/>
  <c r="U1225" i="38"/>
  <c r="Q1225" i="38"/>
  <c r="Z1224" i="38"/>
  <c r="V1224" i="38"/>
  <c r="R1224" i="38"/>
  <c r="AA1223" i="38"/>
  <c r="W1223" i="38"/>
  <c r="S1223" i="38"/>
  <c r="AB1222" i="38"/>
  <c r="X1222" i="38"/>
  <c r="T1222" i="38"/>
  <c r="Y1221" i="38"/>
  <c r="U1221" i="38"/>
  <c r="Q1221" i="38"/>
  <c r="Z1220" i="38"/>
  <c r="V1220" i="38"/>
  <c r="R1220" i="38"/>
  <c r="AA1219" i="38"/>
  <c r="W1219" i="38"/>
  <c r="S1219" i="38"/>
  <c r="AB1218" i="38"/>
  <c r="X1218" i="38"/>
  <c r="T1218" i="38"/>
  <c r="Y1217" i="38"/>
  <c r="U1217" i="38"/>
  <c r="Q1217" i="38"/>
  <c r="Z1216" i="38"/>
  <c r="V1216" i="38"/>
  <c r="R1216" i="38"/>
  <c r="AA1215" i="38"/>
  <c r="W1215" i="38"/>
  <c r="S1215" i="38"/>
  <c r="AB1214" i="38"/>
  <c r="X1214" i="38"/>
  <c r="T1214" i="38"/>
  <c r="Y1213" i="38"/>
  <c r="U1213" i="38"/>
  <c r="Q1213" i="38"/>
  <c r="Z1212" i="38"/>
  <c r="V1212" i="38"/>
  <c r="R1212" i="38"/>
  <c r="AA1211" i="38"/>
  <c r="W1211" i="38"/>
  <c r="S1211" i="38"/>
  <c r="AB1210" i="38"/>
  <c r="X1210" i="38"/>
  <c r="T1210" i="38"/>
  <c r="Y1209" i="38"/>
  <c r="U1209" i="38"/>
  <c r="Q1209" i="38"/>
  <c r="Z1208" i="38"/>
  <c r="V1208" i="38"/>
  <c r="R1208" i="38"/>
  <c r="AA1207" i="38"/>
  <c r="W1207" i="38"/>
  <c r="S1207" i="38"/>
  <c r="AB1206" i="38"/>
  <c r="X1206" i="38"/>
  <c r="T1206" i="38"/>
  <c r="Y1205" i="38"/>
  <c r="U1205" i="38"/>
  <c r="Q1205" i="38"/>
  <c r="Z1204" i="38"/>
  <c r="V1204" i="38"/>
  <c r="R1204" i="38"/>
  <c r="AA1203" i="38"/>
  <c r="W1203" i="38"/>
  <c r="S1203" i="38"/>
  <c r="AB1202" i="38"/>
  <c r="X1202" i="38"/>
  <c r="T1202" i="38"/>
  <c r="T1245" i="38"/>
  <c r="Q1240" i="38"/>
  <c r="R1239" i="38"/>
  <c r="S1238" i="38"/>
  <c r="X1237" i="38"/>
  <c r="Y1236" i="38"/>
  <c r="Q1236" i="38"/>
  <c r="R1235" i="38"/>
  <c r="U1232" i="38"/>
  <c r="Z1231" i="38"/>
  <c r="X1229" i="38"/>
  <c r="Q1228" i="38"/>
  <c r="R1227" i="38"/>
  <c r="S1226" i="38"/>
  <c r="X1225" i="38"/>
  <c r="Y1224" i="38"/>
  <c r="Z1223" i="38"/>
  <c r="AA1222" i="38"/>
  <c r="S1222" i="38"/>
  <c r="T1221" i="38"/>
  <c r="U1220" i="38"/>
  <c r="V1219" i="38"/>
  <c r="AA1218" i="38"/>
  <c r="AB1217" i="38"/>
  <c r="T1217" i="38"/>
  <c r="U1216" i="38"/>
  <c r="V1215" i="38"/>
  <c r="W1214" i="38"/>
  <c r="X1213" i="38"/>
  <c r="U1212" i="38"/>
  <c r="Z1211" i="38"/>
  <c r="AA1210" i="38"/>
  <c r="AB1209" i="38"/>
  <c r="U1208" i="38"/>
  <c r="Z1207" i="38"/>
  <c r="AA1206" i="38"/>
  <c r="AB1205" i="38"/>
  <c r="T1205" i="38"/>
  <c r="U1204" i="38"/>
  <c r="V1203" i="38"/>
  <c r="AA1202" i="38"/>
  <c r="W1298" i="38"/>
  <c r="T1297" i="38"/>
  <c r="Y1296" i="38"/>
  <c r="Y1295" i="38"/>
  <c r="Q1295" i="38"/>
  <c r="W1294" i="38"/>
  <c r="W1293" i="38"/>
  <c r="AB1292" i="38"/>
  <c r="T1292" i="38"/>
  <c r="Y1291" i="38"/>
  <c r="Q1291" i="38"/>
  <c r="W1290" i="38"/>
  <c r="W1289" i="38"/>
  <c r="AB1288" i="38"/>
  <c r="T1288" i="38"/>
  <c r="Y1287" i="38"/>
  <c r="Q1287" i="38"/>
  <c r="W1286" i="38"/>
  <c r="W1285" i="38"/>
  <c r="AB1284" i="38"/>
  <c r="T1284" i="38"/>
  <c r="Y1283" i="38"/>
  <c r="Q1283" i="38"/>
  <c r="W1282" i="38"/>
  <c r="W1281" i="38"/>
  <c r="AB1280" i="38"/>
  <c r="T1280" i="38"/>
  <c r="Y1279" i="38"/>
  <c r="Q1279" i="38"/>
  <c r="W1278" i="38"/>
  <c r="W1277" i="38"/>
  <c r="AB1276" i="38"/>
  <c r="T1276" i="38"/>
  <c r="Y1275" i="38"/>
  <c r="Q1275" i="38"/>
  <c r="W1274" i="38"/>
  <c r="W1273" i="38"/>
  <c r="AB1272" i="38"/>
  <c r="T1272" i="38"/>
  <c r="X1271" i="38"/>
  <c r="U1270" i="38"/>
  <c r="W1269" i="38"/>
  <c r="R1269" i="38"/>
  <c r="AA1268" i="38"/>
  <c r="W1268" i="38"/>
  <c r="S1268" i="38"/>
  <c r="AB1265" i="38"/>
  <c r="X1265" i="38"/>
  <c r="Y1264" i="38"/>
  <c r="U1264" i="38"/>
  <c r="Q1264" i="38"/>
  <c r="Z1263" i="38"/>
  <c r="V1263" i="38"/>
  <c r="AA1262" i="38"/>
  <c r="W1262" i="38"/>
  <c r="S1262" i="38"/>
  <c r="AB1261" i="38"/>
  <c r="X1261" i="38"/>
  <c r="T1261" i="38"/>
  <c r="Y1260" i="38"/>
  <c r="U1260" i="38"/>
  <c r="Q1260" i="38"/>
  <c r="Z1259" i="38"/>
  <c r="V1259" i="38"/>
  <c r="R1259" i="38"/>
  <c r="AA1258" i="38"/>
  <c r="W1258" i="38"/>
  <c r="S1258" i="38"/>
  <c r="AB1257" i="38"/>
  <c r="X1257" i="38"/>
  <c r="T1257" i="38"/>
  <c r="Y1256" i="38"/>
  <c r="U1256" i="38"/>
  <c r="Q1256" i="38"/>
  <c r="Z1255" i="38"/>
  <c r="V1255" i="38"/>
  <c r="R1255" i="38"/>
  <c r="AA1254" i="38"/>
  <c r="W1254" i="38"/>
  <c r="S1254" i="38"/>
  <c r="AB1253" i="38"/>
  <c r="X1253" i="38"/>
  <c r="T1253" i="38"/>
  <c r="Y1252" i="38"/>
  <c r="U1252" i="38"/>
  <c r="Q1252" i="38"/>
  <c r="Z1251" i="38"/>
  <c r="V1251" i="38"/>
  <c r="R1251" i="38"/>
  <c r="AA1250" i="38"/>
  <c r="W1250" i="38"/>
  <c r="S1250" i="38"/>
  <c r="AB1249" i="38"/>
  <c r="X1249" i="38"/>
  <c r="T1249" i="38"/>
  <c r="Y1248" i="38"/>
  <c r="U1248" i="38"/>
  <c r="Q1248" i="38"/>
  <c r="Z1247" i="38"/>
  <c r="V1247" i="38"/>
  <c r="R1247" i="38"/>
  <c r="AA1246" i="38"/>
  <c r="W1246" i="38"/>
  <c r="S1246" i="38"/>
  <c r="AB1245" i="38"/>
  <c r="Y1244" i="38"/>
  <c r="U1244" i="38"/>
  <c r="Q1244" i="38"/>
  <c r="Z1243" i="38"/>
  <c r="V1243" i="38"/>
  <c r="R1243" i="38"/>
  <c r="AA1242" i="38"/>
  <c r="W1242" i="38"/>
  <c r="S1242" i="38"/>
  <c r="AB1241" i="38"/>
  <c r="X1241" i="38"/>
  <c r="T1241" i="38"/>
  <c r="Y1240" i="38"/>
  <c r="Z1239" i="38"/>
  <c r="AA1238" i="38"/>
  <c r="T1237" i="38"/>
  <c r="Z1235" i="38"/>
  <c r="S1230" i="38"/>
  <c r="Y1228" i="38"/>
  <c r="Z1227" i="38"/>
  <c r="W1226" i="38"/>
  <c r="U1224" i="38"/>
  <c r="R1223" i="38"/>
  <c r="X1221" i="38"/>
  <c r="Q1220" i="38"/>
  <c r="W1218" i="38"/>
  <c r="Q1216" i="38"/>
  <c r="R1215" i="38"/>
  <c r="AB1213" i="38"/>
  <c r="Y1212" i="38"/>
  <c r="R1211" i="38"/>
  <c r="S1210" i="38"/>
  <c r="T1209" i="38"/>
  <c r="V1207" i="38"/>
  <c r="S1206" i="38"/>
  <c r="Q1204" i="38"/>
  <c r="W1202" i="38"/>
  <c r="X1296" i="38"/>
  <c r="Q1296" i="38"/>
  <c r="V1295" i="38"/>
  <c r="V1294" i="38"/>
  <c r="AB1293" i="38"/>
  <c r="T1293" i="38"/>
  <c r="Y1292" i="38"/>
  <c r="Q1292" i="38"/>
  <c r="V1291" i="38"/>
  <c r="V1290" i="38"/>
  <c r="AB1289" i="38"/>
  <c r="T1289" i="38"/>
  <c r="Y1288" i="38"/>
  <c r="Q1288" i="38"/>
  <c r="V1287" i="38"/>
  <c r="V1286" i="38"/>
  <c r="AB1285" i="38"/>
  <c r="T1285" i="38"/>
  <c r="Y1284" i="38"/>
  <c r="Q1284" i="38"/>
  <c r="V1283" i="38"/>
  <c r="V1282" i="38"/>
  <c r="AB1281" i="38"/>
  <c r="T1281" i="38"/>
  <c r="Y1280" i="38"/>
  <c r="Q1280" i="38"/>
  <c r="V1279" i="38"/>
  <c r="V1278" i="38"/>
  <c r="AB1277" i="38"/>
  <c r="T1277" i="38"/>
  <c r="Y1276" i="38"/>
  <c r="Q1276" i="38"/>
  <c r="V1275" i="38"/>
  <c r="V1274" i="38"/>
  <c r="AB1273" i="38"/>
  <c r="T1273" i="38"/>
  <c r="Y1272" i="38"/>
  <c r="Q1272" i="38"/>
  <c r="U1271" i="38"/>
  <c r="Z1270" i="38"/>
  <c r="S1270" i="38"/>
  <c r="AB1269" i="38"/>
  <c r="V1269" i="38"/>
  <c r="Q1269" i="38"/>
  <c r="Z1268" i="38"/>
  <c r="V1268" i="38"/>
  <c r="R1268" i="38"/>
  <c r="W1265" i="38"/>
  <c r="S1265" i="38"/>
  <c r="AB1264" i="38"/>
  <c r="X1264" i="38"/>
  <c r="T1264" i="38"/>
  <c r="Y1263" i="38"/>
  <c r="U1263" i="38"/>
  <c r="Q1263" i="38"/>
  <c r="Z1262" i="38"/>
  <c r="V1262" i="38"/>
  <c r="R1262" i="38"/>
  <c r="AA1261" i="38"/>
  <c r="W1261" i="38"/>
  <c r="S1261" i="38"/>
  <c r="AB1260" i="38"/>
  <c r="X1260" i="38"/>
  <c r="T1260" i="38"/>
  <c r="Y1259" i="38"/>
  <c r="U1259" i="38"/>
  <c r="Q1259" i="38"/>
  <c r="Z1258" i="38"/>
  <c r="V1258" i="38"/>
  <c r="R1258" i="38"/>
  <c r="AA1257" i="38"/>
  <c r="W1257" i="38"/>
  <c r="S1257" i="38"/>
  <c r="AB1256" i="38"/>
  <c r="X1256" i="38"/>
  <c r="T1256" i="38"/>
  <c r="Y1255" i="38"/>
  <c r="U1255" i="38"/>
  <c r="Q1255" i="38"/>
  <c r="Z1254" i="38"/>
  <c r="V1254" i="38"/>
  <c r="R1254" i="38"/>
  <c r="AA1253" i="38"/>
  <c r="W1253" i="38"/>
  <c r="S1253" i="38"/>
  <c r="AB1252" i="38"/>
  <c r="X1252" i="38"/>
  <c r="T1252" i="38"/>
  <c r="Y1251" i="38"/>
  <c r="U1251" i="38"/>
  <c r="Q1251" i="38"/>
  <c r="Z1250" i="38"/>
  <c r="V1250" i="38"/>
  <c r="R1250" i="38"/>
  <c r="AA1249" i="38"/>
  <c r="W1249" i="38"/>
  <c r="S1249" i="38"/>
  <c r="AB1248" i="38"/>
  <c r="X1248" i="38"/>
  <c r="T1248" i="38"/>
  <c r="Y1247" i="38"/>
  <c r="U1247" i="38"/>
  <c r="Q1247" i="38"/>
  <c r="Z1246" i="38"/>
  <c r="V1246" i="38"/>
  <c r="R1246" i="38"/>
  <c r="AA1245" i="38"/>
  <c r="W1245" i="38"/>
  <c r="S1245" i="38"/>
  <c r="AB1244" i="38"/>
  <c r="X1244" i="38"/>
  <c r="T1244" i="38"/>
  <c r="Y1243" i="38"/>
  <c r="U1243" i="38"/>
  <c r="Q1243" i="38"/>
  <c r="Z1242" i="38"/>
  <c r="V1242" i="38"/>
  <c r="R1242" i="38"/>
  <c r="AA1241" i="38"/>
  <c r="W1241" i="38"/>
  <c r="S1241" i="38"/>
  <c r="AB1240" i="38"/>
  <c r="X1240" i="38"/>
  <c r="T1240" i="38"/>
  <c r="Y1239" i="38"/>
  <c r="U1239" i="38"/>
  <c r="Q1239" i="38"/>
  <c r="Z1238" i="38"/>
  <c r="V1238" i="38"/>
  <c r="R1238" i="38"/>
  <c r="AA1237" i="38"/>
  <c r="W1237" i="38"/>
  <c r="S1237" i="38"/>
  <c r="AB1236" i="38"/>
  <c r="X1236" i="38"/>
  <c r="T1236" i="38"/>
  <c r="Y1235" i="38"/>
  <c r="U1235" i="38"/>
  <c r="Q1235" i="38"/>
  <c r="AB1232" i="38"/>
  <c r="X1232" i="38"/>
  <c r="Y1231" i="38"/>
  <c r="U1231" i="38"/>
  <c r="Q1231" i="38"/>
  <c r="Z1230" i="38"/>
  <c r="V1230" i="38"/>
  <c r="AA1229" i="38"/>
  <c r="W1229" i="38"/>
  <c r="S1229" i="38"/>
  <c r="AB1228" i="38"/>
  <c r="X1228" i="38"/>
  <c r="T1228" i="38"/>
  <c r="Y1227" i="38"/>
  <c r="U1227" i="38"/>
  <c r="Q1227" i="38"/>
  <c r="Z1226" i="38"/>
  <c r="V1226" i="38"/>
  <c r="R1226" i="38"/>
  <c r="AA1225" i="38"/>
  <c r="W1225" i="38"/>
  <c r="S1225" i="38"/>
  <c r="AB1224" i="38"/>
  <c r="X1224" i="38"/>
  <c r="T1224" i="38"/>
  <c r="Y1223" i="38"/>
  <c r="U1223" i="38"/>
  <c r="Q1223" i="38"/>
  <c r="Z1222" i="38"/>
  <c r="V1222" i="38"/>
  <c r="R1222" i="38"/>
  <c r="AB1297" i="38"/>
  <c r="U1296" i="38"/>
  <c r="U1295" i="38"/>
  <c r="AA1294" i="38"/>
  <c r="S1294" i="38"/>
  <c r="AA1293" i="38"/>
  <c r="S1293" i="38"/>
  <c r="X1292" i="38"/>
  <c r="U1291" i="38"/>
  <c r="AA1290" i="38"/>
  <c r="S1290" i="38"/>
  <c r="AA1289" i="38"/>
  <c r="S1289" i="38"/>
  <c r="X1288" i="38"/>
  <c r="U1287" i="38"/>
  <c r="AA1286" i="38"/>
  <c r="S1286" i="38"/>
  <c r="AA1285" i="38"/>
  <c r="S1285" i="38"/>
  <c r="X1284" i="38"/>
  <c r="U1283" i="38"/>
  <c r="AA1282" i="38"/>
  <c r="S1282" i="38"/>
  <c r="AA1281" i="38"/>
  <c r="S1281" i="38"/>
  <c r="X1280" i="38"/>
  <c r="U1279" i="38"/>
  <c r="AA1278" i="38"/>
  <c r="S1278" i="38"/>
  <c r="AA1277" i="38"/>
  <c r="S1277" i="38"/>
  <c r="X1276" i="38"/>
  <c r="U1275" i="38"/>
  <c r="AA1274" i="38"/>
  <c r="S1274" i="38"/>
  <c r="AA1273" i="38"/>
  <c r="S1273" i="38"/>
  <c r="X1272" i="38"/>
  <c r="T1271" i="38"/>
  <c r="Y1270" i="38"/>
  <c r="R1270" i="38"/>
  <c r="AA1269" i="38"/>
  <c r="T1269" i="38"/>
  <c r="Y1268" i="38"/>
  <c r="U1268" i="38"/>
  <c r="Z1265" i="38"/>
  <c r="AA1264" i="38"/>
  <c r="W1264" i="38"/>
  <c r="S1264" i="38"/>
  <c r="AB1263" i="38"/>
  <c r="X1263" i="38"/>
  <c r="T1263" i="38"/>
  <c r="Y1262" i="38"/>
  <c r="U1262" i="38"/>
  <c r="Q1262" i="38"/>
  <c r="Z1261" i="38"/>
  <c r="V1261" i="38"/>
  <c r="R1261" i="38"/>
  <c r="AA1260" i="38"/>
  <c r="W1260" i="38"/>
  <c r="S1260" i="38"/>
  <c r="AB1259" i="38"/>
  <c r="X1259" i="38"/>
  <c r="T1259" i="38"/>
  <c r="Y1258" i="38"/>
  <c r="U1258" i="38"/>
  <c r="Q1258" i="38"/>
  <c r="Z1257" i="38"/>
  <c r="V1257" i="38"/>
  <c r="R1257" i="38"/>
  <c r="AA1256" i="38"/>
  <c r="W1256" i="38"/>
  <c r="S1256" i="38"/>
  <c r="AB1255" i="38"/>
  <c r="X1255" i="38"/>
  <c r="T1255" i="38"/>
  <c r="Y1254" i="38"/>
  <c r="U1254" i="38"/>
  <c r="Q1254" i="38"/>
  <c r="Z1253" i="38"/>
  <c r="V1253" i="38"/>
  <c r="R1253" i="38"/>
  <c r="AA1252" i="38"/>
  <c r="W1252" i="38"/>
  <c r="S1252" i="38"/>
  <c r="AB1251" i="38"/>
  <c r="X1251" i="38"/>
  <c r="T1251" i="38"/>
  <c r="Y1250" i="38"/>
  <c r="U1250" i="38"/>
  <c r="Q1250" i="38"/>
  <c r="Z1249" i="38"/>
  <c r="V1249" i="38"/>
  <c r="R1249" i="38"/>
  <c r="AA1248" i="38"/>
  <c r="W1248" i="38"/>
  <c r="S1248" i="38"/>
  <c r="AB1247" i="38"/>
  <c r="X1247" i="38"/>
  <c r="T1247" i="38"/>
  <c r="Y1246" i="38"/>
  <c r="U1246" i="38"/>
  <c r="Q1246" i="38"/>
  <c r="Z1245" i="38"/>
  <c r="V1245" i="38"/>
  <c r="R1245" i="38"/>
  <c r="AA1244" i="38"/>
  <c r="W1244" i="38"/>
  <c r="S1244" i="38"/>
  <c r="AB1243" i="38"/>
  <c r="X1243" i="38"/>
  <c r="T1243" i="38"/>
  <c r="Y1242" i="38"/>
  <c r="U1242" i="38"/>
  <c r="Q1242" i="38"/>
  <c r="Z1241" i="38"/>
  <c r="V1241" i="38"/>
  <c r="R1241" i="38"/>
  <c r="AA1240" i="38"/>
  <c r="W1240" i="38"/>
  <c r="S1240" i="38"/>
  <c r="AB1239" i="38"/>
  <c r="X1239" i="38"/>
  <c r="T1239" i="38"/>
  <c r="Y1238" i="38"/>
  <c r="U1238" i="38"/>
  <c r="Q1238" i="38"/>
  <c r="Z1237" i="38"/>
  <c r="V1237" i="38"/>
  <c r="R1237" i="38"/>
  <c r="AA1236" i="38"/>
  <c r="W1236" i="38"/>
  <c r="S1236" i="38"/>
  <c r="AB1235" i="38"/>
  <c r="X1235" i="38"/>
  <c r="T1235" i="38"/>
  <c r="W1232" i="38"/>
  <c r="S1232" i="38"/>
  <c r="AB1231" i="38"/>
  <c r="X1231" i="38"/>
  <c r="T1231" i="38"/>
  <c r="Y1230" i="38"/>
  <c r="U1230" i="38"/>
  <c r="Q1230" i="38"/>
  <c r="Z1229" i="38"/>
  <c r="V1229" i="38"/>
  <c r="R1229" i="38"/>
  <c r="AA1228" i="38"/>
  <c r="W1228" i="38"/>
  <c r="S1228" i="38"/>
  <c r="AB1227" i="38"/>
  <c r="X1227" i="38"/>
  <c r="T1227" i="38"/>
  <c r="Y1226" i="38"/>
  <c r="U1226" i="38"/>
  <c r="Q1226" i="38"/>
  <c r="Z1225" i="38"/>
  <c r="V1225" i="38"/>
  <c r="R1225" i="38"/>
  <c r="AA1224" i="38"/>
  <c r="W1224" i="38"/>
  <c r="S1224" i="38"/>
  <c r="AB1223" i="38"/>
  <c r="X1223" i="38"/>
  <c r="T1223" i="38"/>
  <c r="Y1222" i="38"/>
  <c r="U1222" i="38"/>
  <c r="Q1222" i="38"/>
  <c r="Z1221" i="38"/>
  <c r="V1221" i="38"/>
  <c r="R1221" i="38"/>
  <c r="AA1220" i="38"/>
  <c r="W1220" i="38"/>
  <c r="S1220" i="38"/>
  <c r="AB1219" i="38"/>
  <c r="X1219" i="38"/>
  <c r="T1219" i="38"/>
  <c r="Y1218" i="38"/>
  <c r="U1218" i="38"/>
  <c r="Q1218" i="38"/>
  <c r="Z1217" i="38"/>
  <c r="V1217" i="38"/>
  <c r="R1217" i="38"/>
  <c r="AA1216" i="38"/>
  <c r="W1216" i="38"/>
  <c r="S1216" i="38"/>
  <c r="AB1215" i="38"/>
  <c r="X1215" i="38"/>
  <c r="T1215" i="38"/>
  <c r="Y1214" i="38"/>
  <c r="U1214" i="38"/>
  <c r="Q1214" i="38"/>
  <c r="Z1213" i="38"/>
  <c r="V1213" i="38"/>
  <c r="R1213" i="38"/>
  <c r="AA1212" i="38"/>
  <c r="W1212" i="38"/>
  <c r="S1212" i="38"/>
  <c r="AB1211" i="38"/>
  <c r="X1211" i="38"/>
  <c r="T1211" i="38"/>
  <c r="Y1210" i="38"/>
  <c r="U1210" i="38"/>
  <c r="Q1210" i="38"/>
  <c r="Z1209" i="38"/>
  <c r="V1209" i="38"/>
  <c r="R1209" i="38"/>
  <c r="AA1208" i="38"/>
  <c r="W1208" i="38"/>
  <c r="S1208" i="38"/>
  <c r="AB1207" i="38"/>
  <c r="X1207" i="38"/>
  <c r="T1207" i="38"/>
  <c r="Y1206" i="38"/>
  <c r="U1206" i="38"/>
  <c r="Q1206" i="38"/>
  <c r="Z1205" i="38"/>
  <c r="V1205" i="38"/>
  <c r="R1205" i="38"/>
  <c r="AA1204" i="38"/>
  <c r="W1204" i="38"/>
  <c r="S1204" i="38"/>
  <c r="AB1203" i="38"/>
  <c r="X1203" i="38"/>
  <c r="T1203" i="38"/>
  <c r="Y1202" i="38"/>
  <c r="U1202" i="38"/>
  <c r="X1245" i="38"/>
  <c r="U1240" i="38"/>
  <c r="V1239" i="38"/>
  <c r="W1238" i="38"/>
  <c r="AB1237" i="38"/>
  <c r="U1236" i="38"/>
  <c r="V1235" i="38"/>
  <c r="R1202" i="38"/>
  <c r="Q1232" i="38"/>
  <c r="V1231" i="38"/>
  <c r="AA1230" i="38"/>
  <c r="W1230" i="38"/>
  <c r="AB1229" i="38"/>
  <c r="T1229" i="38"/>
  <c r="U1228" i="38"/>
  <c r="V1227" i="38"/>
  <c r="AA1226" i="38"/>
  <c r="AB1225" i="38"/>
  <c r="T1225" i="38"/>
  <c r="Q1224" i="38"/>
  <c r="V1223" i="38"/>
  <c r="W1222" i="38"/>
  <c r="AB1221" i="38"/>
  <c r="Y1220" i="38"/>
  <c r="Z1219" i="38"/>
  <c r="R1219" i="38"/>
  <c r="S1218" i="38"/>
  <c r="X1217" i="38"/>
  <c r="Y1216" i="38"/>
  <c r="Z1215" i="38"/>
  <c r="AA1214" i="38"/>
  <c r="S1214" i="38"/>
  <c r="T1213" i="38"/>
  <c r="Q1212" i="38"/>
  <c r="V1211" i="38"/>
  <c r="W1210" i="38"/>
  <c r="X1209" i="38"/>
  <c r="Y1208" i="38"/>
  <c r="Q1208" i="38"/>
  <c r="R1207" i="38"/>
  <c r="W1206" i="38"/>
  <c r="X1205" i="38"/>
  <c r="Y1204" i="38"/>
  <c r="Z1203" i="38"/>
  <c r="R1203" i="38"/>
  <c r="S1202" i="38"/>
  <c r="W1221" i="38"/>
  <c r="X1220" i="38"/>
  <c r="U1219" i="38"/>
  <c r="V1218" i="38"/>
  <c r="W1217" i="38"/>
  <c r="X1216" i="38"/>
  <c r="U1215" i="38"/>
  <c r="V1214" i="38"/>
  <c r="W1213" i="38"/>
  <c r="X1212" i="38"/>
  <c r="U1211" i="38"/>
  <c r="V1210" i="38"/>
  <c r="W1209" i="38"/>
  <c r="X1208" i="38"/>
  <c r="U1207" i="38"/>
  <c r="V1206" i="38"/>
  <c r="W1205" i="38"/>
  <c r="X1204" i="38"/>
  <c r="U1203" i="38"/>
  <c r="V1202" i="38"/>
  <c r="S1221" i="38"/>
  <c r="Q1219" i="38"/>
  <c r="S1217" i="38"/>
  <c r="R1214" i="38"/>
  <c r="T1212" i="38"/>
  <c r="R1210" i="38"/>
  <c r="T1208" i="38"/>
  <c r="R1206" i="38"/>
  <c r="T1204" i="38"/>
  <c r="Q1202" i="38"/>
  <c r="AA1221" i="38"/>
  <c r="AB1220" i="38"/>
  <c r="Y1219" i="38"/>
  <c r="Z1218" i="38"/>
  <c r="AA1217" i="38"/>
  <c r="AB1216" i="38"/>
  <c r="Y1215" i="38"/>
  <c r="Z1214" i="38"/>
  <c r="AA1213" i="38"/>
  <c r="AB1212" i="38"/>
  <c r="Y1211" i="38"/>
  <c r="Z1210" i="38"/>
  <c r="AA1209" i="38"/>
  <c r="AB1208" i="38"/>
  <c r="Y1207" i="38"/>
  <c r="Z1206" i="38"/>
  <c r="AA1205" i="38"/>
  <c r="AB1204" i="38"/>
  <c r="Y1203" i="38"/>
  <c r="Z1202" i="38"/>
  <c r="T1220" i="38"/>
  <c r="R1218" i="38"/>
  <c r="T1216" i="38"/>
  <c r="Q1215" i="38"/>
  <c r="S1213" i="38"/>
  <c r="Q1211" i="38"/>
  <c r="S1209" i="38"/>
  <c r="Q1207" i="38"/>
  <c r="S1205" i="38"/>
  <c r="Q1203" i="38"/>
  <c r="B6" i="39"/>
  <c r="U1471" i="38" l="1"/>
  <c r="W1471" i="38"/>
  <c r="X1471" i="38"/>
  <c r="V1471" i="38"/>
  <c r="AA1471" i="38"/>
  <c r="AB1471" i="38"/>
  <c r="S1471" i="38"/>
  <c r="T1471" i="38"/>
  <c r="R1471" i="38"/>
  <c r="Y1471" i="38"/>
  <c r="Z1471" i="38"/>
  <c r="Q1471" i="38"/>
  <c r="AF15" i="38"/>
  <c r="AF16" i="38"/>
  <c r="AF20" i="38"/>
  <c r="AF24" i="38"/>
  <c r="AF28" i="38"/>
  <c r="AF32" i="38"/>
  <c r="AF27" i="38"/>
  <c r="AF17" i="38"/>
  <c r="AF21" i="38"/>
  <c r="AF25" i="38"/>
  <c r="AF29" i="38"/>
  <c r="AF33" i="38"/>
  <c r="AF23" i="38"/>
  <c r="AF18" i="38"/>
  <c r="AF22" i="38"/>
  <c r="AF26" i="38"/>
  <c r="AF30" i="38"/>
  <c r="AF34" i="38"/>
  <c r="AF19" i="38"/>
  <c r="AF31" i="38"/>
  <c r="R42" i="38"/>
  <c r="R43" i="38"/>
  <c r="R44" i="38"/>
  <c r="T44" i="38"/>
  <c r="V44" i="38"/>
  <c r="Q668" i="38"/>
  <c r="R668" i="38"/>
  <c r="S668" i="38"/>
  <c r="T668" i="38"/>
  <c r="U668" i="38"/>
  <c r="V668" i="38"/>
  <c r="W668" i="38"/>
  <c r="X668" i="38"/>
  <c r="Y668" i="38"/>
  <c r="Z668" i="38"/>
  <c r="AA668" i="38"/>
  <c r="AB668" i="38"/>
  <c r="Q669" i="38"/>
  <c r="R669" i="38"/>
  <c r="S669" i="38"/>
  <c r="T669" i="38"/>
  <c r="U669" i="38"/>
  <c r="V669" i="38"/>
  <c r="W669" i="38"/>
  <c r="X669" i="38"/>
  <c r="Y669" i="38"/>
  <c r="Z669" i="38"/>
  <c r="AA669" i="38"/>
  <c r="AB669" i="38"/>
  <c r="Q670" i="38"/>
  <c r="R670" i="38"/>
  <c r="S670" i="38"/>
  <c r="T670" i="38"/>
  <c r="U670" i="38"/>
  <c r="V670" i="38"/>
  <c r="W670" i="38"/>
  <c r="X670" i="38"/>
  <c r="Y670" i="38"/>
  <c r="Z670" i="38"/>
  <c r="AA670" i="38"/>
  <c r="AB670" i="38"/>
  <c r="Q671" i="38"/>
  <c r="R671" i="38"/>
  <c r="S671" i="38"/>
  <c r="T671" i="38"/>
  <c r="U671" i="38"/>
  <c r="V671" i="38"/>
  <c r="W671" i="38"/>
  <c r="X671" i="38"/>
  <c r="Y671" i="38"/>
  <c r="Z671" i="38"/>
  <c r="AA671" i="38"/>
  <c r="AB671" i="38"/>
  <c r="Q635" i="38"/>
  <c r="R635" i="38"/>
  <c r="S635" i="38"/>
  <c r="T635" i="38"/>
  <c r="U635" i="38"/>
  <c r="V635" i="38"/>
  <c r="W635" i="38"/>
  <c r="X635" i="38"/>
  <c r="Y635" i="38"/>
  <c r="Z635" i="38"/>
  <c r="AA635" i="38"/>
  <c r="AB635" i="38"/>
  <c r="Q636" i="38"/>
  <c r="R636" i="38"/>
  <c r="S636" i="38"/>
  <c r="T636" i="38"/>
  <c r="U636" i="38"/>
  <c r="V636" i="38"/>
  <c r="W636" i="38"/>
  <c r="X636" i="38"/>
  <c r="Y636" i="38"/>
  <c r="Z636" i="38"/>
  <c r="AA636" i="38"/>
  <c r="AB636" i="38"/>
  <c r="Q637" i="38"/>
  <c r="R637" i="38"/>
  <c r="S637" i="38"/>
  <c r="T637" i="38"/>
  <c r="U637" i="38"/>
  <c r="V637" i="38"/>
  <c r="W637" i="38"/>
  <c r="X637" i="38"/>
  <c r="Y637" i="38"/>
  <c r="Z637" i="38"/>
  <c r="AA637" i="38"/>
  <c r="AB637" i="38"/>
  <c r="Q638" i="38"/>
  <c r="R638" i="38"/>
  <c r="S638" i="38"/>
  <c r="T638" i="38"/>
  <c r="U638" i="38"/>
  <c r="V638" i="38"/>
  <c r="W638" i="38"/>
  <c r="X638" i="38"/>
  <c r="Y638" i="38"/>
  <c r="Z638" i="38"/>
  <c r="AA638" i="38"/>
  <c r="AB638" i="38"/>
  <c r="Q701" i="38"/>
  <c r="R701" i="38"/>
  <c r="S701" i="38"/>
  <c r="T701" i="38"/>
  <c r="U701" i="38"/>
  <c r="V701" i="38"/>
  <c r="W701" i="38"/>
  <c r="X701" i="38"/>
  <c r="Y701" i="38"/>
  <c r="Z701" i="38"/>
  <c r="AA701" i="38"/>
  <c r="AB701" i="38"/>
  <c r="Q702" i="38"/>
  <c r="R702" i="38"/>
  <c r="S702" i="38"/>
  <c r="T702" i="38"/>
  <c r="U702" i="38"/>
  <c r="V702" i="38"/>
  <c r="W702" i="38"/>
  <c r="X702" i="38"/>
  <c r="Y702" i="38"/>
  <c r="Z702" i="38"/>
  <c r="AA702" i="38"/>
  <c r="AB702" i="38"/>
  <c r="Q703" i="38"/>
  <c r="R703" i="38"/>
  <c r="S703" i="38"/>
  <c r="T703" i="38"/>
  <c r="U703" i="38"/>
  <c r="V703" i="38"/>
  <c r="W703" i="38"/>
  <c r="X703" i="38"/>
  <c r="Y703" i="38"/>
  <c r="Z703" i="38"/>
  <c r="AA703" i="38"/>
  <c r="AB703" i="38"/>
  <c r="Q704" i="38"/>
  <c r="R704" i="38"/>
  <c r="S704" i="38"/>
  <c r="T704" i="38"/>
  <c r="U704" i="38"/>
  <c r="V704" i="38"/>
  <c r="W704" i="38"/>
  <c r="X704" i="38"/>
  <c r="Y704" i="38"/>
  <c r="Z704" i="38"/>
  <c r="AA704" i="38"/>
  <c r="AB704" i="38"/>
  <c r="Q734" i="38"/>
  <c r="R734" i="38"/>
  <c r="S734" i="38"/>
  <c r="T734" i="38"/>
  <c r="U734" i="38"/>
  <c r="V734" i="38"/>
  <c r="W734" i="38"/>
  <c r="X734" i="38"/>
  <c r="Y734" i="38"/>
  <c r="Z734" i="38"/>
  <c r="AA734" i="38"/>
  <c r="AB734" i="38"/>
  <c r="Q735" i="38"/>
  <c r="R735" i="38"/>
  <c r="S735" i="38"/>
  <c r="T735" i="38"/>
  <c r="U735" i="38"/>
  <c r="V735" i="38"/>
  <c r="W735" i="38"/>
  <c r="X735" i="38"/>
  <c r="Y735" i="38"/>
  <c r="Z735" i="38"/>
  <c r="AA735" i="38"/>
  <c r="AB735" i="38"/>
  <c r="Q736" i="38"/>
  <c r="R736" i="38"/>
  <c r="S736" i="38"/>
  <c r="T736" i="38"/>
  <c r="U736" i="38"/>
  <c r="V736" i="38"/>
  <c r="W736" i="38"/>
  <c r="X736" i="38"/>
  <c r="Y736" i="38"/>
  <c r="Z736" i="38"/>
  <c r="AA736" i="38"/>
  <c r="AB736" i="38"/>
  <c r="Q737" i="38"/>
  <c r="R737" i="38"/>
  <c r="S737" i="38"/>
  <c r="T737" i="38"/>
  <c r="U737" i="38"/>
  <c r="V737" i="38"/>
  <c r="W737" i="38"/>
  <c r="X737" i="38"/>
  <c r="Y737" i="38"/>
  <c r="Z737" i="38"/>
  <c r="AA737" i="38"/>
  <c r="AB737" i="38"/>
  <c r="Q766" i="38"/>
  <c r="R766" i="38"/>
  <c r="S766" i="38"/>
  <c r="T766" i="38"/>
  <c r="U766" i="38"/>
  <c r="V766" i="38"/>
  <c r="W766" i="38"/>
  <c r="X766" i="38"/>
  <c r="Y766" i="38"/>
  <c r="Z766" i="38"/>
  <c r="AA766" i="38"/>
  <c r="AB766" i="38"/>
  <c r="Q767" i="38"/>
  <c r="R767" i="38"/>
  <c r="S767" i="38"/>
  <c r="T767" i="38"/>
  <c r="U767" i="38"/>
  <c r="V767" i="38"/>
  <c r="W767" i="38"/>
  <c r="X767" i="38"/>
  <c r="Y767" i="38"/>
  <c r="Z767" i="38"/>
  <c r="AA767" i="38"/>
  <c r="AB767" i="38"/>
  <c r="Q768" i="38"/>
  <c r="R768" i="38"/>
  <c r="S768" i="38"/>
  <c r="T768" i="38"/>
  <c r="U768" i="38"/>
  <c r="V768" i="38"/>
  <c r="W768" i="38"/>
  <c r="X768" i="38"/>
  <c r="Y768" i="38"/>
  <c r="Z768" i="38"/>
  <c r="AA768" i="38"/>
  <c r="AB768" i="38"/>
  <c r="Q769" i="38"/>
  <c r="R769" i="38"/>
  <c r="S769" i="38"/>
  <c r="T769" i="38"/>
  <c r="U769" i="38"/>
  <c r="V769" i="38"/>
  <c r="W769" i="38"/>
  <c r="X769" i="38"/>
  <c r="Y769" i="38"/>
  <c r="Z769" i="38"/>
  <c r="AA769" i="38"/>
  <c r="AB769" i="38"/>
  <c r="Q770" i="38"/>
  <c r="R770" i="38"/>
  <c r="S770" i="38"/>
  <c r="T770" i="38"/>
  <c r="U770" i="38"/>
  <c r="V770" i="38"/>
  <c r="W770" i="38"/>
  <c r="X770" i="38"/>
  <c r="Y770" i="38"/>
  <c r="Z770" i="38"/>
  <c r="AA770" i="38"/>
  <c r="AB770" i="38"/>
  <c r="Q799" i="38"/>
  <c r="R799" i="38"/>
  <c r="S799" i="38"/>
  <c r="T799" i="38"/>
  <c r="U799" i="38"/>
  <c r="V799" i="38"/>
  <c r="W799" i="38"/>
  <c r="X799" i="38"/>
  <c r="Y799" i="38"/>
  <c r="Z799" i="38"/>
  <c r="AA799" i="38"/>
  <c r="AB799" i="38"/>
  <c r="Q800" i="38"/>
  <c r="R800" i="38"/>
  <c r="S800" i="38"/>
  <c r="T800" i="38"/>
  <c r="U800" i="38"/>
  <c r="V800" i="38"/>
  <c r="W800" i="38"/>
  <c r="X800" i="38"/>
  <c r="Y800" i="38"/>
  <c r="Z800" i="38"/>
  <c r="AA800" i="38"/>
  <c r="AB800" i="38"/>
  <c r="Q801" i="38"/>
  <c r="R801" i="38"/>
  <c r="S801" i="38"/>
  <c r="T801" i="38"/>
  <c r="U801" i="38"/>
  <c r="V801" i="38"/>
  <c r="W801" i="38"/>
  <c r="X801" i="38"/>
  <c r="Y801" i="38"/>
  <c r="Z801" i="38"/>
  <c r="AA801" i="38"/>
  <c r="AB801" i="38"/>
  <c r="Q802" i="38"/>
  <c r="R802" i="38"/>
  <c r="S802" i="38"/>
  <c r="T802" i="38"/>
  <c r="U802" i="38"/>
  <c r="V802" i="38"/>
  <c r="W802" i="38"/>
  <c r="X802" i="38"/>
  <c r="Y802" i="38"/>
  <c r="Z802" i="38"/>
  <c r="AA802" i="38"/>
  <c r="AB802" i="38"/>
  <c r="Q803" i="38"/>
  <c r="R803" i="38"/>
  <c r="S803" i="38"/>
  <c r="T803" i="38"/>
  <c r="U803" i="38"/>
  <c r="V803" i="38"/>
  <c r="W803" i="38"/>
  <c r="X803" i="38"/>
  <c r="Y803" i="38"/>
  <c r="Z803" i="38"/>
  <c r="AA803" i="38"/>
  <c r="AB803" i="38"/>
  <c r="Q831" i="38"/>
  <c r="R831" i="38"/>
  <c r="S831" i="38"/>
  <c r="T831" i="38"/>
  <c r="U831" i="38"/>
  <c r="V831" i="38"/>
  <c r="W831" i="38"/>
  <c r="X831" i="38"/>
  <c r="Y831" i="38"/>
  <c r="Z831" i="38"/>
  <c r="AA831" i="38"/>
  <c r="AB831" i="38"/>
  <c r="Q832" i="38"/>
  <c r="R832" i="38"/>
  <c r="S832" i="38"/>
  <c r="T832" i="38"/>
  <c r="U832" i="38"/>
  <c r="V832" i="38"/>
  <c r="W832" i="38"/>
  <c r="X832" i="38"/>
  <c r="Y832" i="38"/>
  <c r="Z832" i="38"/>
  <c r="AA832" i="38"/>
  <c r="AB832" i="38"/>
  <c r="Q833" i="38"/>
  <c r="R833" i="38"/>
  <c r="S833" i="38"/>
  <c r="T833" i="38"/>
  <c r="U833" i="38"/>
  <c r="V833" i="38"/>
  <c r="W833" i="38"/>
  <c r="X833" i="38"/>
  <c r="Y833" i="38"/>
  <c r="Z833" i="38"/>
  <c r="AA833" i="38"/>
  <c r="AB833" i="38"/>
  <c r="Q834" i="38"/>
  <c r="R834" i="38"/>
  <c r="S834" i="38"/>
  <c r="T834" i="38"/>
  <c r="U834" i="38"/>
  <c r="V834" i="38"/>
  <c r="W834" i="38"/>
  <c r="X834" i="38"/>
  <c r="Y834" i="38"/>
  <c r="Z834" i="38"/>
  <c r="AA834" i="38"/>
  <c r="AB834" i="38"/>
  <c r="Q835" i="38"/>
  <c r="R835" i="38"/>
  <c r="S835" i="38"/>
  <c r="T835" i="38"/>
  <c r="U835" i="38"/>
  <c r="V835" i="38"/>
  <c r="W835" i="38"/>
  <c r="X835" i="38"/>
  <c r="Y835" i="38"/>
  <c r="Z835" i="38"/>
  <c r="AA835" i="38"/>
  <c r="AB835" i="38"/>
  <c r="Q836" i="38"/>
  <c r="R836" i="38"/>
  <c r="S836" i="38"/>
  <c r="T836" i="38"/>
  <c r="U836" i="38"/>
  <c r="V836" i="38"/>
  <c r="W836" i="38"/>
  <c r="X836" i="38"/>
  <c r="Y836" i="38"/>
  <c r="Z836" i="38"/>
  <c r="AA836" i="38"/>
  <c r="AB836" i="38"/>
  <c r="Q866" i="38"/>
  <c r="R866" i="38"/>
  <c r="S866" i="38"/>
  <c r="T866" i="38"/>
  <c r="U866" i="38"/>
  <c r="V866" i="38"/>
  <c r="W866" i="38"/>
  <c r="X866" i="38"/>
  <c r="Y866" i="38"/>
  <c r="Z866" i="38"/>
  <c r="AA866" i="38"/>
  <c r="AB866" i="38"/>
  <c r="Q867" i="38"/>
  <c r="R867" i="38"/>
  <c r="S867" i="38"/>
  <c r="T867" i="38"/>
  <c r="U867" i="38"/>
  <c r="V867" i="38"/>
  <c r="W867" i="38"/>
  <c r="X867" i="38"/>
  <c r="Y867" i="38"/>
  <c r="Z867" i="38"/>
  <c r="AA867" i="38"/>
  <c r="AB867" i="38"/>
  <c r="Q868" i="38"/>
  <c r="R868" i="38"/>
  <c r="S868" i="38"/>
  <c r="T868" i="38"/>
  <c r="U868" i="38"/>
  <c r="V868" i="38"/>
  <c r="W868" i="38"/>
  <c r="X868" i="38"/>
  <c r="Y868" i="38"/>
  <c r="Z868" i="38"/>
  <c r="AA868" i="38"/>
  <c r="AB868" i="38"/>
  <c r="Q869" i="38"/>
  <c r="R869" i="38"/>
  <c r="S869" i="38"/>
  <c r="T869" i="38"/>
  <c r="U869" i="38"/>
  <c r="V869" i="38"/>
  <c r="W869" i="38"/>
  <c r="X869" i="38"/>
  <c r="Y869" i="38"/>
  <c r="Z869" i="38"/>
  <c r="AA869" i="38"/>
  <c r="AB869" i="38"/>
  <c r="Q898" i="38"/>
  <c r="R898" i="38"/>
  <c r="S898" i="38"/>
  <c r="T898" i="38"/>
  <c r="U898" i="38"/>
  <c r="V898" i="38"/>
  <c r="W898" i="38"/>
  <c r="X898" i="38"/>
  <c r="Y898" i="38"/>
  <c r="Z898" i="38"/>
  <c r="AA898" i="38"/>
  <c r="AB898" i="38"/>
  <c r="Q899" i="38"/>
  <c r="R899" i="38"/>
  <c r="S899" i="38"/>
  <c r="T899" i="38"/>
  <c r="U899" i="38"/>
  <c r="V899" i="38"/>
  <c r="W899" i="38"/>
  <c r="X899" i="38"/>
  <c r="Y899" i="38"/>
  <c r="Z899" i="38"/>
  <c r="AA899" i="38"/>
  <c r="AB899" i="38"/>
  <c r="Q900" i="38"/>
  <c r="R900" i="38"/>
  <c r="S900" i="38"/>
  <c r="T900" i="38"/>
  <c r="U900" i="38"/>
  <c r="V900" i="38"/>
  <c r="W900" i="38"/>
  <c r="X900" i="38"/>
  <c r="Y900" i="38"/>
  <c r="Z900" i="38"/>
  <c r="AA900" i="38"/>
  <c r="AB900" i="38"/>
  <c r="Q901" i="38"/>
  <c r="R901" i="38"/>
  <c r="S901" i="38"/>
  <c r="T901" i="38"/>
  <c r="U901" i="38"/>
  <c r="V901" i="38"/>
  <c r="W901" i="38"/>
  <c r="X901" i="38"/>
  <c r="Y901" i="38"/>
  <c r="Z901" i="38"/>
  <c r="AA901" i="38"/>
  <c r="AB901" i="38"/>
  <c r="Q902" i="38"/>
  <c r="R902" i="38"/>
  <c r="S902" i="38"/>
  <c r="T902" i="38"/>
  <c r="U902" i="38"/>
  <c r="V902" i="38"/>
  <c r="W902" i="38"/>
  <c r="X902" i="38"/>
  <c r="Y902" i="38"/>
  <c r="Z902" i="38"/>
  <c r="AA902" i="38"/>
  <c r="AB902" i="38"/>
  <c r="Q932" i="38"/>
  <c r="R932" i="38"/>
  <c r="S932" i="38"/>
  <c r="T932" i="38"/>
  <c r="U932" i="38"/>
  <c r="V932" i="38"/>
  <c r="W932" i="38"/>
  <c r="X932" i="38"/>
  <c r="Y932" i="38"/>
  <c r="Z932" i="38"/>
  <c r="AA932" i="38"/>
  <c r="AB932" i="38"/>
  <c r="Q933" i="38"/>
  <c r="R933" i="38"/>
  <c r="S933" i="38"/>
  <c r="T933" i="38"/>
  <c r="U933" i="38"/>
  <c r="V933" i="38"/>
  <c r="W933" i="38"/>
  <c r="X933" i="38"/>
  <c r="Y933" i="38"/>
  <c r="Z933" i="38"/>
  <c r="AA933" i="38"/>
  <c r="AB933" i="38"/>
  <c r="Q934" i="38"/>
  <c r="R934" i="38"/>
  <c r="S934" i="38"/>
  <c r="T934" i="38"/>
  <c r="U934" i="38"/>
  <c r="V934" i="38"/>
  <c r="W934" i="38"/>
  <c r="X934" i="38"/>
  <c r="Y934" i="38"/>
  <c r="Z934" i="38"/>
  <c r="AA934" i="38"/>
  <c r="AB934" i="38"/>
  <c r="Q935" i="38"/>
  <c r="R935" i="38"/>
  <c r="S935" i="38"/>
  <c r="T935" i="38"/>
  <c r="U935" i="38"/>
  <c r="V935" i="38"/>
  <c r="W935" i="38"/>
  <c r="X935" i="38"/>
  <c r="Y935" i="38"/>
  <c r="Z935" i="38"/>
  <c r="AA935" i="38"/>
  <c r="AB935" i="38"/>
  <c r="Q965" i="38"/>
  <c r="R965" i="38"/>
  <c r="S965" i="38"/>
  <c r="T965" i="38"/>
  <c r="U965" i="38"/>
  <c r="V965" i="38"/>
  <c r="W965" i="38"/>
  <c r="X965" i="38"/>
  <c r="Y965" i="38"/>
  <c r="Z965" i="38"/>
  <c r="AA965" i="38"/>
  <c r="AB965" i="38"/>
  <c r="Q966" i="38"/>
  <c r="R966" i="38"/>
  <c r="S966" i="38"/>
  <c r="T966" i="38"/>
  <c r="U966" i="38"/>
  <c r="V966" i="38"/>
  <c r="W966" i="38"/>
  <c r="X966" i="38"/>
  <c r="Y966" i="38"/>
  <c r="Z966" i="38"/>
  <c r="AA966" i="38"/>
  <c r="AB966" i="38"/>
  <c r="Q967" i="38"/>
  <c r="R967" i="38"/>
  <c r="S967" i="38"/>
  <c r="T967" i="38"/>
  <c r="U967" i="38"/>
  <c r="V967" i="38"/>
  <c r="W967" i="38"/>
  <c r="X967" i="38"/>
  <c r="Y967" i="38"/>
  <c r="Z967" i="38"/>
  <c r="AA967" i="38"/>
  <c r="AB967" i="38"/>
  <c r="Q968" i="38"/>
  <c r="R968" i="38"/>
  <c r="S968" i="38"/>
  <c r="T968" i="38"/>
  <c r="U968" i="38"/>
  <c r="V968" i="38"/>
  <c r="W968" i="38"/>
  <c r="X968" i="38"/>
  <c r="Y968" i="38"/>
  <c r="Z968" i="38"/>
  <c r="AA968" i="38"/>
  <c r="AB968" i="38"/>
  <c r="Q998" i="38"/>
  <c r="R998" i="38"/>
  <c r="S998" i="38"/>
  <c r="T998" i="38"/>
  <c r="U998" i="38"/>
  <c r="V998" i="38"/>
  <c r="W998" i="38"/>
  <c r="X998" i="38"/>
  <c r="Y998" i="38"/>
  <c r="Z998" i="38"/>
  <c r="AA998" i="38"/>
  <c r="AB998" i="38"/>
  <c r="Q999" i="38"/>
  <c r="R999" i="38"/>
  <c r="S999" i="38"/>
  <c r="T999" i="38"/>
  <c r="U999" i="38"/>
  <c r="V999" i="38"/>
  <c r="W999" i="38"/>
  <c r="X999" i="38"/>
  <c r="Y999" i="38"/>
  <c r="Z999" i="38"/>
  <c r="AA999" i="38"/>
  <c r="AB999" i="38"/>
  <c r="Q1000" i="38"/>
  <c r="R1000" i="38"/>
  <c r="S1000" i="38"/>
  <c r="T1000" i="38"/>
  <c r="U1000" i="38"/>
  <c r="V1000" i="38"/>
  <c r="W1000" i="38"/>
  <c r="X1000" i="38"/>
  <c r="Y1000" i="38"/>
  <c r="Z1000" i="38"/>
  <c r="AA1000" i="38"/>
  <c r="AB1000" i="38"/>
  <c r="Q1001" i="38"/>
  <c r="R1001" i="38"/>
  <c r="S1001" i="38"/>
  <c r="T1001" i="38"/>
  <c r="U1001" i="38"/>
  <c r="V1001" i="38"/>
  <c r="W1001" i="38"/>
  <c r="X1001" i="38"/>
  <c r="Y1001" i="38"/>
  <c r="Z1001" i="38"/>
  <c r="AA1001" i="38"/>
  <c r="AB1001" i="38"/>
  <c r="Q1030" i="38"/>
  <c r="R1030" i="38"/>
  <c r="S1030" i="38"/>
  <c r="T1030" i="38"/>
  <c r="U1030" i="38"/>
  <c r="V1030" i="38"/>
  <c r="W1030" i="38"/>
  <c r="X1030" i="38"/>
  <c r="Y1030" i="38"/>
  <c r="Z1030" i="38"/>
  <c r="AA1030" i="38"/>
  <c r="AB1030" i="38"/>
  <c r="Q1031" i="38"/>
  <c r="R1031" i="38"/>
  <c r="S1031" i="38"/>
  <c r="T1031" i="38"/>
  <c r="U1031" i="38"/>
  <c r="V1031" i="38"/>
  <c r="W1031" i="38"/>
  <c r="X1031" i="38"/>
  <c r="Y1031" i="38"/>
  <c r="Z1031" i="38"/>
  <c r="AA1031" i="38"/>
  <c r="AB1031" i="38"/>
  <c r="Q1032" i="38"/>
  <c r="R1032" i="38"/>
  <c r="S1032" i="38"/>
  <c r="T1032" i="38"/>
  <c r="U1032" i="38"/>
  <c r="V1032" i="38"/>
  <c r="W1032" i="38"/>
  <c r="X1032" i="38"/>
  <c r="Y1032" i="38"/>
  <c r="Z1032" i="38"/>
  <c r="AA1032" i="38"/>
  <c r="AB1032" i="38"/>
  <c r="Q1033" i="38"/>
  <c r="R1033" i="38"/>
  <c r="S1033" i="38"/>
  <c r="T1033" i="38"/>
  <c r="U1033" i="38"/>
  <c r="V1033" i="38"/>
  <c r="W1033" i="38"/>
  <c r="X1033" i="38"/>
  <c r="Y1033" i="38"/>
  <c r="Z1033" i="38"/>
  <c r="AA1033" i="38"/>
  <c r="AB1033" i="38"/>
  <c r="Q1034" i="38"/>
  <c r="R1034" i="38"/>
  <c r="S1034" i="38"/>
  <c r="T1034" i="38"/>
  <c r="U1034" i="38"/>
  <c r="V1034" i="38"/>
  <c r="W1034" i="38"/>
  <c r="X1034" i="38"/>
  <c r="Y1034" i="38"/>
  <c r="Z1034" i="38"/>
  <c r="AA1034" i="38"/>
  <c r="AB1034" i="38"/>
  <c r="Q1065" i="38"/>
  <c r="R1065" i="38"/>
  <c r="S1065" i="38"/>
  <c r="T1065" i="38"/>
  <c r="U1065" i="38"/>
  <c r="V1065" i="38"/>
  <c r="W1065" i="38"/>
  <c r="X1065" i="38"/>
  <c r="Y1065" i="38"/>
  <c r="Z1065" i="38"/>
  <c r="AA1065" i="38"/>
  <c r="AB1065" i="38"/>
  <c r="Q1066" i="38"/>
  <c r="R1066" i="38"/>
  <c r="S1066" i="38"/>
  <c r="T1066" i="38"/>
  <c r="U1066" i="38"/>
  <c r="V1066" i="38"/>
  <c r="W1066" i="38"/>
  <c r="X1066" i="38"/>
  <c r="Y1066" i="38"/>
  <c r="Z1066" i="38"/>
  <c r="AA1066" i="38"/>
  <c r="AB1066" i="38"/>
  <c r="Q1067" i="38"/>
  <c r="R1067" i="38"/>
  <c r="S1067" i="38"/>
  <c r="T1067" i="38"/>
  <c r="U1067" i="38"/>
  <c r="V1067" i="38"/>
  <c r="W1067" i="38"/>
  <c r="X1067" i="38"/>
  <c r="Y1067" i="38"/>
  <c r="Z1067" i="38"/>
  <c r="AA1067" i="38"/>
  <c r="AB1067" i="38"/>
  <c r="Q1097" i="38"/>
  <c r="R1097" i="38"/>
  <c r="S1097" i="38"/>
  <c r="T1097" i="38"/>
  <c r="U1097" i="38"/>
  <c r="V1097" i="38"/>
  <c r="W1097" i="38"/>
  <c r="X1097" i="38"/>
  <c r="Y1097" i="38"/>
  <c r="Z1097" i="38"/>
  <c r="AA1097" i="38"/>
  <c r="AB1097" i="38"/>
  <c r="Q1098" i="38"/>
  <c r="R1098" i="38"/>
  <c r="S1098" i="38"/>
  <c r="T1098" i="38"/>
  <c r="U1098" i="38"/>
  <c r="V1098" i="38"/>
  <c r="W1098" i="38"/>
  <c r="X1098" i="38"/>
  <c r="Y1098" i="38"/>
  <c r="Z1098" i="38"/>
  <c r="AA1098" i="38"/>
  <c r="AB1098" i="38"/>
  <c r="Q1099" i="38"/>
  <c r="R1099" i="38"/>
  <c r="S1099" i="38"/>
  <c r="T1099" i="38"/>
  <c r="U1099" i="38"/>
  <c r="V1099" i="38"/>
  <c r="W1099" i="38"/>
  <c r="X1099" i="38"/>
  <c r="Y1099" i="38"/>
  <c r="Z1099" i="38"/>
  <c r="AA1099" i="38"/>
  <c r="AB1099" i="38"/>
  <c r="Q1100" i="38"/>
  <c r="R1100" i="38"/>
  <c r="S1100" i="38"/>
  <c r="T1100" i="38"/>
  <c r="U1100" i="38"/>
  <c r="V1100" i="38"/>
  <c r="W1100" i="38"/>
  <c r="X1100" i="38"/>
  <c r="Y1100" i="38"/>
  <c r="Z1100" i="38"/>
  <c r="AA1100" i="38"/>
  <c r="AB1100" i="38"/>
  <c r="Q1129" i="38"/>
  <c r="R1129" i="38"/>
  <c r="S1129" i="38"/>
  <c r="T1129" i="38"/>
  <c r="U1129" i="38"/>
  <c r="V1129" i="38"/>
  <c r="W1129" i="38"/>
  <c r="X1129" i="38"/>
  <c r="Y1129" i="38"/>
  <c r="Z1129" i="38"/>
  <c r="AA1129" i="38"/>
  <c r="AB1129" i="38"/>
  <c r="Q1130" i="38"/>
  <c r="R1130" i="38"/>
  <c r="S1130" i="38"/>
  <c r="T1130" i="38"/>
  <c r="U1130" i="38"/>
  <c r="V1130" i="38"/>
  <c r="W1130" i="38"/>
  <c r="X1130" i="38"/>
  <c r="Y1130" i="38"/>
  <c r="Z1130" i="38"/>
  <c r="AA1130" i="38"/>
  <c r="AB1130" i="38"/>
  <c r="Q1131" i="38"/>
  <c r="R1131" i="38"/>
  <c r="S1131" i="38"/>
  <c r="T1131" i="38"/>
  <c r="U1131" i="38"/>
  <c r="V1131" i="38"/>
  <c r="W1131" i="38"/>
  <c r="X1131" i="38"/>
  <c r="Y1131" i="38"/>
  <c r="Z1131" i="38"/>
  <c r="AA1131" i="38"/>
  <c r="AB1131" i="38"/>
  <c r="Q1132" i="38"/>
  <c r="R1132" i="38"/>
  <c r="S1132" i="38"/>
  <c r="T1132" i="38"/>
  <c r="U1132" i="38"/>
  <c r="V1132" i="38"/>
  <c r="W1132" i="38"/>
  <c r="X1132" i="38"/>
  <c r="Y1132" i="38"/>
  <c r="Z1132" i="38"/>
  <c r="AA1132" i="38"/>
  <c r="AB1132" i="38"/>
  <c r="Q1133" i="38"/>
  <c r="R1133" i="38"/>
  <c r="S1133" i="38"/>
  <c r="T1133" i="38"/>
  <c r="U1133" i="38"/>
  <c r="V1133" i="38"/>
  <c r="W1133" i="38"/>
  <c r="X1133" i="38"/>
  <c r="Y1133" i="38"/>
  <c r="Z1133" i="38"/>
  <c r="AA1133" i="38"/>
  <c r="AB1133" i="38"/>
  <c r="Q1163" i="38"/>
  <c r="R1163" i="38"/>
  <c r="S1163" i="38"/>
  <c r="T1163" i="38"/>
  <c r="U1163" i="38"/>
  <c r="V1163" i="38"/>
  <c r="W1163" i="38"/>
  <c r="X1163" i="38"/>
  <c r="Y1163" i="38"/>
  <c r="Z1163" i="38"/>
  <c r="AA1163" i="38"/>
  <c r="AB1163" i="38"/>
  <c r="Q1164" i="38"/>
  <c r="R1164" i="38"/>
  <c r="S1164" i="38"/>
  <c r="T1164" i="38"/>
  <c r="U1164" i="38"/>
  <c r="V1164" i="38"/>
  <c r="W1164" i="38"/>
  <c r="X1164" i="38"/>
  <c r="Y1164" i="38"/>
  <c r="Z1164" i="38"/>
  <c r="AA1164" i="38"/>
  <c r="AB1164" i="38"/>
  <c r="Q1165" i="38"/>
  <c r="R1165" i="38"/>
  <c r="S1165" i="38"/>
  <c r="T1165" i="38"/>
  <c r="U1165" i="38"/>
  <c r="V1165" i="38"/>
  <c r="W1165" i="38"/>
  <c r="X1165" i="38"/>
  <c r="Y1165" i="38"/>
  <c r="Z1165" i="38"/>
  <c r="AA1165" i="38"/>
  <c r="AB1165" i="38"/>
  <c r="Q1166" i="38"/>
  <c r="R1166" i="38"/>
  <c r="S1166" i="38"/>
  <c r="T1166" i="38"/>
  <c r="U1166" i="38"/>
  <c r="V1166" i="38"/>
  <c r="W1166" i="38"/>
  <c r="X1166" i="38"/>
  <c r="Y1166" i="38"/>
  <c r="Z1166" i="38"/>
  <c r="AA1166" i="38"/>
  <c r="AB1166" i="38"/>
  <c r="P872" i="38" l="1"/>
  <c r="Q872" i="38"/>
  <c r="R872" i="38"/>
  <c r="S872" i="38"/>
  <c r="T872" i="38"/>
  <c r="U872" i="38"/>
  <c r="V872" i="38"/>
  <c r="W872" i="38"/>
  <c r="X872" i="38"/>
  <c r="Y872" i="38"/>
  <c r="Z872" i="38"/>
  <c r="AA872" i="38"/>
  <c r="AB872" i="38"/>
  <c r="R75" i="38"/>
  <c r="P601" i="38"/>
  <c r="Q601" i="38"/>
  <c r="R601" i="38"/>
  <c r="S601" i="38"/>
  <c r="T601" i="38"/>
  <c r="U601" i="38"/>
  <c r="V601" i="38"/>
  <c r="W601" i="38"/>
  <c r="X601" i="38"/>
  <c r="Y601" i="38"/>
  <c r="Z601" i="38"/>
  <c r="AA601" i="38"/>
  <c r="AB601" i="38"/>
  <c r="P602" i="38"/>
  <c r="Q602" i="38"/>
  <c r="R602" i="38"/>
  <c r="S602" i="38"/>
  <c r="T602" i="38"/>
  <c r="U602" i="38"/>
  <c r="V602" i="38"/>
  <c r="W602" i="38"/>
  <c r="X602" i="38"/>
  <c r="Y602" i="38"/>
  <c r="Z602" i="38"/>
  <c r="AA602" i="38"/>
  <c r="AB602" i="38"/>
  <c r="P603" i="38"/>
  <c r="Q603" i="38"/>
  <c r="R603" i="38"/>
  <c r="S603" i="38"/>
  <c r="T603" i="38"/>
  <c r="U603" i="38"/>
  <c r="V603" i="38"/>
  <c r="W603" i="38"/>
  <c r="X603" i="38"/>
  <c r="Y603" i="38"/>
  <c r="Z603" i="38"/>
  <c r="AA603" i="38"/>
  <c r="AB603" i="38"/>
  <c r="P604" i="38"/>
  <c r="Q604" i="38"/>
  <c r="R604" i="38"/>
  <c r="S604" i="38"/>
  <c r="T604" i="38"/>
  <c r="U604" i="38"/>
  <c r="V604" i="38"/>
  <c r="W604" i="38"/>
  <c r="X604" i="38"/>
  <c r="Y604" i="38"/>
  <c r="Z604" i="38"/>
  <c r="AA604" i="38"/>
  <c r="AB604" i="38"/>
  <c r="Q605" i="38"/>
  <c r="R605" i="38"/>
  <c r="S605" i="38"/>
  <c r="T605" i="38"/>
  <c r="U605" i="38"/>
  <c r="V605" i="38"/>
  <c r="W605" i="38"/>
  <c r="X605" i="38"/>
  <c r="Y605" i="38"/>
  <c r="Z605" i="38"/>
  <c r="AA605" i="38"/>
  <c r="AB605" i="38"/>
  <c r="P569" i="38"/>
  <c r="Q569" i="38"/>
  <c r="R569" i="38"/>
  <c r="S569" i="38"/>
  <c r="T569" i="38"/>
  <c r="U569" i="38"/>
  <c r="V569" i="38"/>
  <c r="W569" i="38"/>
  <c r="X569" i="38"/>
  <c r="Y569" i="38"/>
  <c r="Z569" i="38"/>
  <c r="AA569" i="38"/>
  <c r="AB569" i="38"/>
  <c r="Q570" i="38"/>
  <c r="R570" i="38"/>
  <c r="S570" i="38"/>
  <c r="T570" i="38"/>
  <c r="U570" i="38"/>
  <c r="V570" i="38"/>
  <c r="W570" i="38"/>
  <c r="X570" i="38"/>
  <c r="Y570" i="38"/>
  <c r="Z570" i="38"/>
  <c r="AA570" i="38"/>
  <c r="AB570" i="38"/>
  <c r="Q571" i="38"/>
  <c r="R571" i="38"/>
  <c r="S571" i="38"/>
  <c r="T571" i="38"/>
  <c r="U571" i="38"/>
  <c r="V571" i="38"/>
  <c r="W571" i="38"/>
  <c r="X571" i="38"/>
  <c r="Y571" i="38"/>
  <c r="Z571" i="38"/>
  <c r="AA571" i="38"/>
  <c r="AB571" i="38"/>
  <c r="P572" i="38"/>
  <c r="Q572" i="38"/>
  <c r="R572" i="38"/>
  <c r="S572" i="38"/>
  <c r="T572" i="38"/>
  <c r="U572" i="38"/>
  <c r="V572" i="38"/>
  <c r="W572" i="38"/>
  <c r="X572" i="38"/>
  <c r="Y572" i="38"/>
  <c r="Z572" i="38"/>
  <c r="AA572" i="38"/>
  <c r="AB572" i="38"/>
  <c r="P534" i="38"/>
  <c r="Q534" i="38"/>
  <c r="R534" i="38"/>
  <c r="S534" i="38"/>
  <c r="T534" i="38"/>
  <c r="U534" i="38"/>
  <c r="V534" i="38"/>
  <c r="W534" i="38"/>
  <c r="X534" i="38"/>
  <c r="Y534" i="38"/>
  <c r="Z534" i="38"/>
  <c r="AA534" i="38"/>
  <c r="AB534" i="38"/>
  <c r="P535" i="38"/>
  <c r="Q535" i="38"/>
  <c r="R535" i="38"/>
  <c r="S535" i="38"/>
  <c r="T535" i="38"/>
  <c r="U535" i="38"/>
  <c r="V535" i="38"/>
  <c r="W535" i="38"/>
  <c r="X535" i="38"/>
  <c r="Y535" i="38"/>
  <c r="Z535" i="38"/>
  <c r="AA535" i="38"/>
  <c r="AB535" i="38"/>
  <c r="P536" i="38"/>
  <c r="Q536" i="38"/>
  <c r="R536" i="38"/>
  <c r="S536" i="38"/>
  <c r="T536" i="38"/>
  <c r="U536" i="38"/>
  <c r="V536" i="38"/>
  <c r="W536" i="38"/>
  <c r="X536" i="38"/>
  <c r="Y536" i="38"/>
  <c r="Z536" i="38"/>
  <c r="AA536" i="38"/>
  <c r="AB536" i="38"/>
  <c r="P537" i="38"/>
  <c r="Q537" i="38"/>
  <c r="R537" i="38"/>
  <c r="S537" i="38"/>
  <c r="T537" i="38"/>
  <c r="U537" i="38"/>
  <c r="V537" i="38"/>
  <c r="W537" i="38"/>
  <c r="X537" i="38"/>
  <c r="Y537" i="38"/>
  <c r="Z537" i="38"/>
  <c r="AA537" i="38"/>
  <c r="AB537" i="38"/>
  <c r="P538" i="38"/>
  <c r="Q538" i="38"/>
  <c r="R538" i="38"/>
  <c r="S538" i="38"/>
  <c r="T538" i="38"/>
  <c r="U538" i="38"/>
  <c r="V538" i="38"/>
  <c r="W538" i="38"/>
  <c r="X538" i="38"/>
  <c r="Y538" i="38"/>
  <c r="Z538" i="38"/>
  <c r="AA538" i="38"/>
  <c r="AB538" i="38"/>
  <c r="Q539" i="38"/>
  <c r="R539" i="38"/>
  <c r="S539" i="38"/>
  <c r="T539" i="38"/>
  <c r="U539" i="38"/>
  <c r="V539" i="38"/>
  <c r="W539" i="38"/>
  <c r="X539" i="38"/>
  <c r="Y539" i="38"/>
  <c r="Z539" i="38"/>
  <c r="AA539" i="38"/>
  <c r="AB539" i="38"/>
  <c r="Q501" i="38"/>
  <c r="R501" i="38"/>
  <c r="S501" i="38"/>
  <c r="T501" i="38"/>
  <c r="U501" i="38"/>
  <c r="V501" i="38"/>
  <c r="W501" i="38"/>
  <c r="X501" i="38"/>
  <c r="Y501" i="38"/>
  <c r="Z501" i="38"/>
  <c r="AA501" i="38"/>
  <c r="AB501" i="38"/>
  <c r="P502" i="38"/>
  <c r="Q502" i="38"/>
  <c r="R502" i="38"/>
  <c r="S502" i="38"/>
  <c r="T502" i="38"/>
  <c r="U502" i="38"/>
  <c r="V502" i="38"/>
  <c r="W502" i="38"/>
  <c r="X502" i="38"/>
  <c r="Y502" i="38"/>
  <c r="Z502" i="38"/>
  <c r="AA502" i="38"/>
  <c r="AB502" i="38"/>
  <c r="P503" i="38"/>
  <c r="Q503" i="38"/>
  <c r="R503" i="38"/>
  <c r="S503" i="38"/>
  <c r="T503" i="38"/>
  <c r="U503" i="38"/>
  <c r="V503" i="38"/>
  <c r="W503" i="38"/>
  <c r="X503" i="38"/>
  <c r="Y503" i="38"/>
  <c r="Z503" i="38"/>
  <c r="AA503" i="38"/>
  <c r="AB503" i="38"/>
  <c r="Q504" i="38"/>
  <c r="R504" i="38"/>
  <c r="S504" i="38"/>
  <c r="T504" i="38"/>
  <c r="U504" i="38"/>
  <c r="V504" i="38"/>
  <c r="W504" i="38"/>
  <c r="X504" i="38"/>
  <c r="Y504" i="38"/>
  <c r="Z504" i="38"/>
  <c r="AA504" i="38"/>
  <c r="AB504" i="38"/>
  <c r="P505" i="38"/>
  <c r="Q505" i="38"/>
  <c r="R505" i="38"/>
  <c r="S505" i="38"/>
  <c r="T505" i="38"/>
  <c r="U505" i="38"/>
  <c r="V505" i="38"/>
  <c r="W505" i="38"/>
  <c r="X505" i="38"/>
  <c r="Y505" i="38"/>
  <c r="Z505" i="38"/>
  <c r="AA505" i="38"/>
  <c r="AB505" i="38"/>
  <c r="P506" i="38"/>
  <c r="Q506" i="38"/>
  <c r="R506" i="38"/>
  <c r="S506" i="38"/>
  <c r="T506" i="38"/>
  <c r="U506" i="38"/>
  <c r="V506" i="38"/>
  <c r="W506" i="38"/>
  <c r="X506" i="38"/>
  <c r="Y506" i="38"/>
  <c r="Z506" i="38"/>
  <c r="AA506" i="38"/>
  <c r="AB506" i="38"/>
  <c r="P470" i="38"/>
  <c r="Q470" i="38"/>
  <c r="R470" i="38"/>
  <c r="S470" i="38"/>
  <c r="T470" i="38"/>
  <c r="U470" i="38"/>
  <c r="V470" i="38"/>
  <c r="W470" i="38"/>
  <c r="X470" i="38"/>
  <c r="Y470" i="38"/>
  <c r="Z470" i="38"/>
  <c r="AA470" i="38"/>
  <c r="AB470" i="38"/>
  <c r="P471" i="38"/>
  <c r="Q471" i="38"/>
  <c r="R471" i="38"/>
  <c r="S471" i="38"/>
  <c r="T471" i="38"/>
  <c r="U471" i="38"/>
  <c r="V471" i="38"/>
  <c r="W471" i="38"/>
  <c r="X471" i="38"/>
  <c r="Y471" i="38"/>
  <c r="Z471" i="38"/>
  <c r="AA471" i="38"/>
  <c r="AB471" i="38"/>
  <c r="Q472" i="38"/>
  <c r="R472" i="38"/>
  <c r="S472" i="38"/>
  <c r="T472" i="38"/>
  <c r="U472" i="38"/>
  <c r="V472" i="38"/>
  <c r="W472" i="38"/>
  <c r="X472" i="38"/>
  <c r="Y472" i="38"/>
  <c r="Z472" i="38"/>
  <c r="AA472" i="38"/>
  <c r="AB472" i="38"/>
  <c r="P473" i="38"/>
  <c r="Q473" i="38"/>
  <c r="R473" i="38"/>
  <c r="S473" i="38"/>
  <c r="T473" i="38"/>
  <c r="U473" i="38"/>
  <c r="V473" i="38"/>
  <c r="W473" i="38"/>
  <c r="X473" i="38"/>
  <c r="Y473" i="38"/>
  <c r="Z473" i="38"/>
  <c r="AA473" i="38"/>
  <c r="AB473" i="38"/>
  <c r="P437" i="38"/>
  <c r="Q437" i="38"/>
  <c r="R437" i="38"/>
  <c r="S437" i="38"/>
  <c r="T437" i="38"/>
  <c r="U437" i="38"/>
  <c r="V437" i="38"/>
  <c r="W437" i="38"/>
  <c r="X437" i="38"/>
  <c r="Y437" i="38"/>
  <c r="Z437" i="38"/>
  <c r="AA437" i="38"/>
  <c r="AB437" i="38"/>
  <c r="Q438" i="38"/>
  <c r="R438" i="38"/>
  <c r="S438" i="38"/>
  <c r="T438" i="38"/>
  <c r="U438" i="38"/>
  <c r="V438" i="38"/>
  <c r="W438" i="38"/>
  <c r="X438" i="38"/>
  <c r="Y438" i="38"/>
  <c r="Z438" i="38"/>
  <c r="AA438" i="38"/>
  <c r="AB438" i="38"/>
  <c r="P439" i="38"/>
  <c r="Q439" i="38"/>
  <c r="R439" i="38"/>
  <c r="S439" i="38"/>
  <c r="T439" i="38"/>
  <c r="U439" i="38"/>
  <c r="V439" i="38"/>
  <c r="W439" i="38"/>
  <c r="X439" i="38"/>
  <c r="Y439" i="38"/>
  <c r="Z439" i="38"/>
  <c r="AA439" i="38"/>
  <c r="AB439" i="38"/>
  <c r="P440" i="38"/>
  <c r="Q440" i="38"/>
  <c r="R440" i="38"/>
  <c r="S440" i="38"/>
  <c r="T440" i="38"/>
  <c r="U440" i="38"/>
  <c r="V440" i="38"/>
  <c r="W440" i="38"/>
  <c r="X440" i="38"/>
  <c r="Y440" i="38"/>
  <c r="Z440" i="38"/>
  <c r="AA440" i="38"/>
  <c r="AB440" i="38"/>
  <c r="P405" i="38"/>
  <c r="Q405" i="38"/>
  <c r="R405" i="38"/>
  <c r="S405" i="38"/>
  <c r="T405" i="38"/>
  <c r="U405" i="38"/>
  <c r="V405" i="38"/>
  <c r="W405" i="38"/>
  <c r="X405" i="38"/>
  <c r="Y405" i="38"/>
  <c r="Z405" i="38"/>
  <c r="AA405" i="38"/>
  <c r="AB405" i="38"/>
  <c r="P406" i="38"/>
  <c r="Q406" i="38"/>
  <c r="R406" i="38"/>
  <c r="S406" i="38"/>
  <c r="T406" i="38"/>
  <c r="U406" i="38"/>
  <c r="V406" i="38"/>
  <c r="W406" i="38"/>
  <c r="X406" i="38"/>
  <c r="Y406" i="38"/>
  <c r="Z406" i="38"/>
  <c r="AA406" i="38"/>
  <c r="AB406" i="38"/>
  <c r="P407" i="38"/>
  <c r="Q407" i="38"/>
  <c r="R407" i="38"/>
  <c r="S407" i="38"/>
  <c r="T407" i="38"/>
  <c r="U407" i="38"/>
  <c r="V407" i="38"/>
  <c r="W407" i="38"/>
  <c r="X407" i="38"/>
  <c r="Y407" i="38"/>
  <c r="Z407" i="38"/>
  <c r="AA407" i="38"/>
  <c r="AB407" i="38"/>
  <c r="P372" i="38"/>
  <c r="Q372" i="38"/>
  <c r="R372" i="38"/>
  <c r="S372" i="38"/>
  <c r="T372" i="38"/>
  <c r="U372" i="38"/>
  <c r="V372" i="38"/>
  <c r="W372" i="38"/>
  <c r="X372" i="38"/>
  <c r="Y372" i="38"/>
  <c r="Z372" i="38"/>
  <c r="AA372" i="38"/>
  <c r="AB372" i="38"/>
  <c r="P373" i="38"/>
  <c r="Q373" i="38"/>
  <c r="R373" i="38"/>
  <c r="S373" i="38"/>
  <c r="T373" i="38"/>
  <c r="U373" i="38"/>
  <c r="V373" i="38"/>
  <c r="W373" i="38"/>
  <c r="X373" i="38"/>
  <c r="Y373" i="38"/>
  <c r="Z373" i="38"/>
  <c r="AA373" i="38"/>
  <c r="AB373" i="38"/>
  <c r="Q374" i="38"/>
  <c r="R374" i="38"/>
  <c r="S374" i="38"/>
  <c r="T374" i="38"/>
  <c r="U374" i="38"/>
  <c r="V374" i="38"/>
  <c r="W374" i="38"/>
  <c r="X374" i="38"/>
  <c r="Y374" i="38"/>
  <c r="Z374" i="38"/>
  <c r="AA374" i="38"/>
  <c r="AB374" i="38"/>
  <c r="P338" i="38"/>
  <c r="Q338" i="38"/>
  <c r="R338" i="38"/>
  <c r="S338" i="38"/>
  <c r="T338" i="38"/>
  <c r="U338" i="38"/>
  <c r="V338" i="38"/>
  <c r="W338" i="38"/>
  <c r="X338" i="38"/>
  <c r="Y338" i="38"/>
  <c r="Z338" i="38"/>
  <c r="AA338" i="38"/>
  <c r="AB338" i="38"/>
  <c r="P339" i="38"/>
  <c r="Q339" i="38"/>
  <c r="R339" i="38"/>
  <c r="S339" i="38"/>
  <c r="T339" i="38"/>
  <c r="U339" i="38"/>
  <c r="V339" i="38"/>
  <c r="W339" i="38"/>
  <c r="X339" i="38"/>
  <c r="Y339" i="38"/>
  <c r="Z339" i="38"/>
  <c r="AA339" i="38"/>
  <c r="AB339" i="38"/>
  <c r="P340" i="38"/>
  <c r="Q340" i="38"/>
  <c r="R340" i="38"/>
  <c r="S340" i="38"/>
  <c r="T340" i="38"/>
  <c r="U340" i="38"/>
  <c r="V340" i="38"/>
  <c r="W340" i="38"/>
  <c r="X340" i="38"/>
  <c r="Y340" i="38"/>
  <c r="Z340" i="38"/>
  <c r="AA340" i="38"/>
  <c r="AB340" i="38"/>
  <c r="P341" i="38"/>
  <c r="Q341" i="38"/>
  <c r="R341" i="38"/>
  <c r="S341" i="38"/>
  <c r="T341" i="38"/>
  <c r="U341" i="38"/>
  <c r="V341" i="38"/>
  <c r="W341" i="38"/>
  <c r="X341" i="38"/>
  <c r="Y341" i="38"/>
  <c r="Z341" i="38"/>
  <c r="AA341" i="38"/>
  <c r="AB341" i="38"/>
  <c r="Q304" i="38"/>
  <c r="R304" i="38"/>
  <c r="S304" i="38"/>
  <c r="T304" i="38"/>
  <c r="U304" i="38"/>
  <c r="V304" i="38"/>
  <c r="W304" i="38"/>
  <c r="X304" i="38"/>
  <c r="Y304" i="38"/>
  <c r="Z304" i="38"/>
  <c r="AA304" i="38"/>
  <c r="AB304" i="38"/>
  <c r="Q305" i="38"/>
  <c r="R305" i="38"/>
  <c r="S305" i="38"/>
  <c r="T305" i="38"/>
  <c r="U305" i="38"/>
  <c r="V305" i="38"/>
  <c r="W305" i="38"/>
  <c r="X305" i="38"/>
  <c r="Y305" i="38"/>
  <c r="Z305" i="38"/>
  <c r="AA305" i="38"/>
  <c r="AB305" i="38"/>
  <c r="Q306" i="38"/>
  <c r="R306" i="38"/>
  <c r="S306" i="38"/>
  <c r="T306" i="38"/>
  <c r="U306" i="38"/>
  <c r="V306" i="38"/>
  <c r="W306" i="38"/>
  <c r="X306" i="38"/>
  <c r="Y306" i="38"/>
  <c r="Z306" i="38"/>
  <c r="AA306" i="38"/>
  <c r="AB306" i="38"/>
  <c r="Q307" i="38"/>
  <c r="R307" i="38"/>
  <c r="S307" i="38"/>
  <c r="T307" i="38"/>
  <c r="U307" i="38"/>
  <c r="V307" i="38"/>
  <c r="W307" i="38"/>
  <c r="X307" i="38"/>
  <c r="Y307" i="38"/>
  <c r="Z307" i="38"/>
  <c r="AA307" i="38"/>
  <c r="AB307" i="38"/>
  <c r="Q308" i="38"/>
  <c r="R308" i="38"/>
  <c r="S308" i="38"/>
  <c r="T308" i="38"/>
  <c r="U308" i="38"/>
  <c r="V308" i="38"/>
  <c r="W308" i="38"/>
  <c r="X308" i="38"/>
  <c r="Y308" i="38"/>
  <c r="Z308" i="38"/>
  <c r="AA308" i="38"/>
  <c r="AB308" i="38"/>
  <c r="Q272" i="38"/>
  <c r="R272" i="38"/>
  <c r="S272" i="38"/>
  <c r="T272" i="38"/>
  <c r="U272" i="38"/>
  <c r="V272" i="38"/>
  <c r="W272" i="38"/>
  <c r="X272" i="38"/>
  <c r="Y272" i="38"/>
  <c r="Z272" i="38"/>
  <c r="AA272" i="38"/>
  <c r="AB272" i="38"/>
  <c r="Q273" i="38"/>
  <c r="R273" i="38"/>
  <c r="S273" i="38"/>
  <c r="T273" i="38"/>
  <c r="U273" i="38"/>
  <c r="V273" i="38"/>
  <c r="W273" i="38"/>
  <c r="X273" i="38"/>
  <c r="Y273" i="38"/>
  <c r="Z273" i="38"/>
  <c r="AA273" i="38"/>
  <c r="AB273" i="38"/>
  <c r="Q274" i="38"/>
  <c r="R274" i="38"/>
  <c r="S274" i="38"/>
  <c r="T274" i="38"/>
  <c r="U274" i="38"/>
  <c r="V274" i="38"/>
  <c r="W274" i="38"/>
  <c r="X274" i="38"/>
  <c r="Y274" i="38"/>
  <c r="Z274" i="38"/>
  <c r="AA274" i="38"/>
  <c r="AB274" i="38"/>
  <c r="Q275" i="38"/>
  <c r="R275" i="38"/>
  <c r="S275" i="38"/>
  <c r="T275" i="38"/>
  <c r="U275" i="38"/>
  <c r="V275" i="38"/>
  <c r="W275" i="38"/>
  <c r="X275" i="38"/>
  <c r="Y275" i="38"/>
  <c r="Z275" i="38"/>
  <c r="AA275" i="38"/>
  <c r="AB275" i="38"/>
  <c r="Q207" i="38"/>
  <c r="R207" i="38"/>
  <c r="S207" i="38"/>
  <c r="T207" i="38"/>
  <c r="U207" i="38"/>
  <c r="V207" i="38"/>
  <c r="W207" i="38"/>
  <c r="X207" i="38"/>
  <c r="Y207" i="38"/>
  <c r="Z207" i="38"/>
  <c r="AA207" i="38"/>
  <c r="AB207" i="38"/>
  <c r="Q208" i="38"/>
  <c r="R208" i="38"/>
  <c r="S208" i="38"/>
  <c r="T208" i="38"/>
  <c r="U208" i="38"/>
  <c r="V208" i="38"/>
  <c r="W208" i="38"/>
  <c r="X208" i="38"/>
  <c r="Y208" i="38"/>
  <c r="Z208" i="38"/>
  <c r="AA208" i="38"/>
  <c r="AB208" i="38"/>
  <c r="Q209" i="38"/>
  <c r="R209" i="38"/>
  <c r="S209" i="38"/>
  <c r="T209" i="38"/>
  <c r="U209" i="38"/>
  <c r="V209" i="38"/>
  <c r="W209" i="38"/>
  <c r="X209" i="38"/>
  <c r="Y209" i="38"/>
  <c r="Z209" i="38"/>
  <c r="AA209" i="38"/>
  <c r="AB209" i="38"/>
  <c r="Q174" i="38"/>
  <c r="R174" i="38"/>
  <c r="S174" i="38"/>
  <c r="T174" i="38"/>
  <c r="U174" i="38"/>
  <c r="V174" i="38"/>
  <c r="W174" i="38"/>
  <c r="X174" i="38"/>
  <c r="Y174" i="38"/>
  <c r="Z174" i="38"/>
  <c r="AA174" i="38"/>
  <c r="AB174" i="38"/>
  <c r="Q175" i="38"/>
  <c r="R175" i="38"/>
  <c r="S175" i="38"/>
  <c r="T175" i="38"/>
  <c r="U175" i="38"/>
  <c r="V175" i="38"/>
  <c r="W175" i="38"/>
  <c r="X175" i="38"/>
  <c r="Y175" i="38"/>
  <c r="Z175" i="38"/>
  <c r="AA175" i="38"/>
  <c r="AB175" i="38"/>
  <c r="Q176" i="38"/>
  <c r="R176" i="38"/>
  <c r="S176" i="38"/>
  <c r="T176" i="38"/>
  <c r="U176" i="38"/>
  <c r="V176" i="38"/>
  <c r="W176" i="38"/>
  <c r="X176" i="38"/>
  <c r="Y176" i="38"/>
  <c r="Z176" i="38"/>
  <c r="AA176" i="38"/>
  <c r="AB176" i="38"/>
  <c r="Q141" i="38"/>
  <c r="R141" i="38"/>
  <c r="S141" i="38"/>
  <c r="T141" i="38"/>
  <c r="U141" i="38"/>
  <c r="V141" i="38"/>
  <c r="W141" i="38"/>
  <c r="X141" i="38"/>
  <c r="Y141" i="38"/>
  <c r="Z141" i="38"/>
  <c r="AA141" i="38"/>
  <c r="AB141" i="38"/>
  <c r="Q142" i="38"/>
  <c r="R142" i="38"/>
  <c r="S142" i="38"/>
  <c r="T142" i="38"/>
  <c r="U142" i="38"/>
  <c r="V142" i="38"/>
  <c r="W142" i="38"/>
  <c r="X142" i="38"/>
  <c r="Y142" i="38"/>
  <c r="Z142" i="38"/>
  <c r="AA142" i="38"/>
  <c r="AB142" i="38"/>
  <c r="Q143" i="38"/>
  <c r="R143" i="38"/>
  <c r="S143" i="38"/>
  <c r="T143" i="38"/>
  <c r="U143" i="38"/>
  <c r="V143" i="38"/>
  <c r="W143" i="38"/>
  <c r="X143" i="38"/>
  <c r="Y143" i="38"/>
  <c r="Z143" i="38"/>
  <c r="AA143" i="38"/>
  <c r="AB143" i="38"/>
  <c r="Q110" i="38"/>
  <c r="R110" i="38"/>
  <c r="S110" i="38"/>
  <c r="T110" i="38"/>
  <c r="U110" i="38"/>
  <c r="V110" i="38"/>
  <c r="W110" i="38"/>
  <c r="X110" i="38"/>
  <c r="Y110" i="38"/>
  <c r="Z110" i="38"/>
  <c r="AA110" i="38"/>
  <c r="AB110" i="38"/>
  <c r="Q108" i="38"/>
  <c r="S108" i="38"/>
  <c r="T108" i="38"/>
  <c r="U108" i="38"/>
  <c r="V108" i="38"/>
  <c r="W108" i="38"/>
  <c r="X108" i="38"/>
  <c r="Y108" i="38"/>
  <c r="Z108" i="38"/>
  <c r="AA108" i="38"/>
  <c r="AB108" i="38"/>
  <c r="Q109" i="38"/>
  <c r="R109" i="38"/>
  <c r="S109" i="38"/>
  <c r="T109" i="38"/>
  <c r="U109" i="38"/>
  <c r="V109" i="38"/>
  <c r="W109" i="38"/>
  <c r="X109" i="38"/>
  <c r="Y109" i="38"/>
  <c r="Z109" i="38"/>
  <c r="AA109" i="38"/>
  <c r="AB109" i="38"/>
  <c r="Q75" i="38"/>
  <c r="S75" i="38"/>
  <c r="T75" i="38"/>
  <c r="U75" i="38"/>
  <c r="V75" i="38"/>
  <c r="W75" i="38"/>
  <c r="X75" i="38"/>
  <c r="Y75" i="38"/>
  <c r="Z75" i="38"/>
  <c r="AA75" i="38"/>
  <c r="AB75" i="38"/>
  <c r="Q76" i="38"/>
  <c r="R76" i="38"/>
  <c r="S76" i="38"/>
  <c r="T76" i="38"/>
  <c r="U76" i="38"/>
  <c r="V76" i="38"/>
  <c r="W76" i="38"/>
  <c r="X76" i="38"/>
  <c r="Y76" i="38"/>
  <c r="Z76" i="38"/>
  <c r="AA76" i="38"/>
  <c r="AB76" i="38"/>
  <c r="Q77" i="38"/>
  <c r="R77" i="38"/>
  <c r="S77" i="38"/>
  <c r="T77" i="38"/>
  <c r="U77" i="38"/>
  <c r="V77" i="38"/>
  <c r="W77" i="38"/>
  <c r="X77" i="38"/>
  <c r="Y77" i="38"/>
  <c r="Z77" i="38"/>
  <c r="AA77" i="38"/>
  <c r="AB77" i="38"/>
  <c r="Y44" i="38"/>
  <c r="AA44" i="38"/>
  <c r="Q1198" i="38"/>
  <c r="R1198" i="38"/>
  <c r="S1198" i="38"/>
  <c r="T1198" i="38"/>
  <c r="U1198" i="38"/>
  <c r="V1198" i="38"/>
  <c r="W1198" i="38"/>
  <c r="X1198" i="38"/>
  <c r="Y1198" i="38"/>
  <c r="Z1198" i="38"/>
  <c r="AA1198" i="38"/>
  <c r="AB1198" i="38"/>
  <c r="Q1199" i="38"/>
  <c r="R1199" i="38"/>
  <c r="S1199" i="38"/>
  <c r="T1199" i="38"/>
  <c r="U1199" i="38"/>
  <c r="V1199" i="38"/>
  <c r="W1199" i="38"/>
  <c r="X1199" i="38"/>
  <c r="Y1199" i="38"/>
  <c r="Z1199" i="38"/>
  <c r="AA1199" i="38"/>
  <c r="AB1199" i="38"/>
  <c r="Q1170" i="38"/>
  <c r="R1170" i="38"/>
  <c r="S1170" i="38"/>
  <c r="T1170" i="38"/>
  <c r="U1170" i="38"/>
  <c r="V1170" i="38"/>
  <c r="W1170" i="38"/>
  <c r="X1170" i="38"/>
  <c r="Y1170" i="38"/>
  <c r="Z1170" i="38"/>
  <c r="AA1170" i="38"/>
  <c r="AB1170" i="38"/>
  <c r="Q1171" i="38"/>
  <c r="R1171" i="38"/>
  <c r="S1171" i="38"/>
  <c r="T1171" i="38"/>
  <c r="U1171" i="38"/>
  <c r="V1171" i="38"/>
  <c r="W1171" i="38"/>
  <c r="X1171" i="38"/>
  <c r="Y1171" i="38"/>
  <c r="Z1171" i="38"/>
  <c r="AA1171" i="38"/>
  <c r="AB1171" i="38"/>
  <c r="Q1172" i="38"/>
  <c r="R1172" i="38"/>
  <c r="S1172" i="38"/>
  <c r="T1172" i="38"/>
  <c r="U1172" i="38"/>
  <c r="V1172" i="38"/>
  <c r="W1172" i="38"/>
  <c r="X1172" i="38"/>
  <c r="Y1172" i="38"/>
  <c r="Z1172" i="38"/>
  <c r="AA1172" i="38"/>
  <c r="AB1172" i="38"/>
  <c r="Q1173" i="38"/>
  <c r="R1173" i="38"/>
  <c r="S1173" i="38"/>
  <c r="T1173" i="38"/>
  <c r="U1173" i="38"/>
  <c r="V1173" i="38"/>
  <c r="W1173" i="38"/>
  <c r="X1173" i="38"/>
  <c r="Y1173" i="38"/>
  <c r="Z1173" i="38"/>
  <c r="AA1173" i="38"/>
  <c r="AB1173" i="38"/>
  <c r="Q1174" i="38"/>
  <c r="R1174" i="38"/>
  <c r="S1174" i="38"/>
  <c r="T1174" i="38"/>
  <c r="U1174" i="38"/>
  <c r="V1174" i="38"/>
  <c r="W1174" i="38"/>
  <c r="X1174" i="38"/>
  <c r="Y1174" i="38"/>
  <c r="Z1174" i="38"/>
  <c r="AA1174" i="38"/>
  <c r="AB1174" i="38"/>
  <c r="Q1175" i="38"/>
  <c r="R1175" i="38"/>
  <c r="S1175" i="38"/>
  <c r="T1175" i="38"/>
  <c r="U1175" i="38"/>
  <c r="V1175" i="38"/>
  <c r="W1175" i="38"/>
  <c r="X1175" i="38"/>
  <c r="Y1175" i="38"/>
  <c r="Z1175" i="38"/>
  <c r="AA1175" i="38"/>
  <c r="AB1175" i="38"/>
  <c r="Q1176" i="38"/>
  <c r="R1176" i="38"/>
  <c r="S1176" i="38"/>
  <c r="T1176" i="38"/>
  <c r="U1176" i="38"/>
  <c r="V1176" i="38"/>
  <c r="W1176" i="38"/>
  <c r="X1176" i="38"/>
  <c r="Y1176" i="38"/>
  <c r="Z1176" i="38"/>
  <c r="AA1176" i="38"/>
  <c r="AB1176" i="38"/>
  <c r="Q1177" i="38"/>
  <c r="R1177" i="38"/>
  <c r="S1177" i="38"/>
  <c r="T1177" i="38"/>
  <c r="U1177" i="38"/>
  <c r="V1177" i="38"/>
  <c r="W1177" i="38"/>
  <c r="X1177" i="38"/>
  <c r="Y1177" i="38"/>
  <c r="Z1177" i="38"/>
  <c r="AA1177" i="38"/>
  <c r="AB1177" i="38"/>
  <c r="Q1178" i="38"/>
  <c r="R1178" i="38"/>
  <c r="S1178" i="38"/>
  <c r="T1178" i="38"/>
  <c r="U1178" i="38"/>
  <c r="V1178" i="38"/>
  <c r="W1178" i="38"/>
  <c r="X1178" i="38"/>
  <c r="Y1178" i="38"/>
  <c r="Z1178" i="38"/>
  <c r="AA1178" i="38"/>
  <c r="AB1178" i="38"/>
  <c r="Q1179" i="38"/>
  <c r="R1179" i="38"/>
  <c r="S1179" i="38"/>
  <c r="T1179" i="38"/>
  <c r="U1179" i="38"/>
  <c r="V1179" i="38"/>
  <c r="W1179" i="38"/>
  <c r="X1179" i="38"/>
  <c r="Y1179" i="38"/>
  <c r="Z1179" i="38"/>
  <c r="AA1179" i="38"/>
  <c r="AB1179" i="38"/>
  <c r="Q1180" i="38"/>
  <c r="R1180" i="38"/>
  <c r="S1180" i="38"/>
  <c r="T1180" i="38"/>
  <c r="U1180" i="38"/>
  <c r="V1180" i="38"/>
  <c r="W1180" i="38"/>
  <c r="X1180" i="38"/>
  <c r="Y1180" i="38"/>
  <c r="Z1180" i="38"/>
  <c r="AA1180" i="38"/>
  <c r="AB1180" i="38"/>
  <c r="Q1181" i="38"/>
  <c r="R1181" i="38"/>
  <c r="S1181" i="38"/>
  <c r="T1181" i="38"/>
  <c r="U1181" i="38"/>
  <c r="V1181" i="38"/>
  <c r="W1181" i="38"/>
  <c r="X1181" i="38"/>
  <c r="Y1181" i="38"/>
  <c r="Z1181" i="38"/>
  <c r="AA1181" i="38"/>
  <c r="AB1181" i="38"/>
  <c r="Q1182" i="38"/>
  <c r="R1182" i="38"/>
  <c r="S1182" i="38"/>
  <c r="T1182" i="38"/>
  <c r="U1182" i="38"/>
  <c r="V1182" i="38"/>
  <c r="W1182" i="38"/>
  <c r="X1182" i="38"/>
  <c r="Y1182" i="38"/>
  <c r="Z1182" i="38"/>
  <c r="AA1182" i="38"/>
  <c r="AB1182" i="38"/>
  <c r="Q1183" i="38"/>
  <c r="R1183" i="38"/>
  <c r="S1183" i="38"/>
  <c r="T1183" i="38"/>
  <c r="U1183" i="38"/>
  <c r="V1183" i="38"/>
  <c r="W1183" i="38"/>
  <c r="X1183" i="38"/>
  <c r="Y1183" i="38"/>
  <c r="Z1183" i="38"/>
  <c r="AA1183" i="38"/>
  <c r="AB1183" i="38"/>
  <c r="Q1184" i="38"/>
  <c r="R1184" i="38"/>
  <c r="S1184" i="38"/>
  <c r="T1184" i="38"/>
  <c r="U1184" i="38"/>
  <c r="V1184" i="38"/>
  <c r="W1184" i="38"/>
  <c r="X1184" i="38"/>
  <c r="Y1184" i="38"/>
  <c r="Z1184" i="38"/>
  <c r="AA1184" i="38"/>
  <c r="AB1184" i="38"/>
  <c r="Q1185" i="38"/>
  <c r="R1185" i="38"/>
  <c r="S1185" i="38"/>
  <c r="T1185" i="38"/>
  <c r="U1185" i="38"/>
  <c r="V1185" i="38"/>
  <c r="W1185" i="38"/>
  <c r="X1185" i="38"/>
  <c r="Y1185" i="38"/>
  <c r="Z1185" i="38"/>
  <c r="AA1185" i="38"/>
  <c r="AB1185" i="38"/>
  <c r="Q1186" i="38"/>
  <c r="R1186" i="38"/>
  <c r="S1186" i="38"/>
  <c r="T1186" i="38"/>
  <c r="U1186" i="38"/>
  <c r="V1186" i="38"/>
  <c r="W1186" i="38"/>
  <c r="X1186" i="38"/>
  <c r="Y1186" i="38"/>
  <c r="Z1186" i="38"/>
  <c r="AA1186" i="38"/>
  <c r="AB1186" i="38"/>
  <c r="Q1187" i="38"/>
  <c r="R1187" i="38"/>
  <c r="S1187" i="38"/>
  <c r="T1187" i="38"/>
  <c r="U1187" i="38"/>
  <c r="V1187" i="38"/>
  <c r="W1187" i="38"/>
  <c r="X1187" i="38"/>
  <c r="Y1187" i="38"/>
  <c r="Z1187" i="38"/>
  <c r="AA1187" i="38"/>
  <c r="AB1187" i="38"/>
  <c r="Q1188" i="38"/>
  <c r="R1188" i="38"/>
  <c r="S1188" i="38"/>
  <c r="T1188" i="38"/>
  <c r="U1188" i="38"/>
  <c r="V1188" i="38"/>
  <c r="W1188" i="38"/>
  <c r="X1188" i="38"/>
  <c r="Y1188" i="38"/>
  <c r="Z1188" i="38"/>
  <c r="AA1188" i="38"/>
  <c r="AB1188" i="38"/>
  <c r="Q1189" i="38"/>
  <c r="R1189" i="38"/>
  <c r="S1189" i="38"/>
  <c r="T1189" i="38"/>
  <c r="U1189" i="38"/>
  <c r="V1189" i="38"/>
  <c r="W1189" i="38"/>
  <c r="X1189" i="38"/>
  <c r="Y1189" i="38"/>
  <c r="Z1189" i="38"/>
  <c r="AA1189" i="38"/>
  <c r="AB1189" i="38"/>
  <c r="Q1190" i="38"/>
  <c r="R1190" i="38"/>
  <c r="S1190" i="38"/>
  <c r="T1190" i="38"/>
  <c r="U1190" i="38"/>
  <c r="V1190" i="38"/>
  <c r="W1190" i="38"/>
  <c r="X1190" i="38"/>
  <c r="Y1190" i="38"/>
  <c r="Z1190" i="38"/>
  <c r="AA1190" i="38"/>
  <c r="AB1190" i="38"/>
  <c r="Q1191" i="38"/>
  <c r="R1191" i="38"/>
  <c r="S1191" i="38"/>
  <c r="T1191" i="38"/>
  <c r="U1191" i="38"/>
  <c r="V1191" i="38"/>
  <c r="W1191" i="38"/>
  <c r="X1191" i="38"/>
  <c r="Y1191" i="38"/>
  <c r="Z1191" i="38"/>
  <c r="AA1191" i="38"/>
  <c r="AB1191" i="38"/>
  <c r="Q1192" i="38"/>
  <c r="R1192" i="38"/>
  <c r="S1192" i="38"/>
  <c r="T1192" i="38"/>
  <c r="U1192" i="38"/>
  <c r="V1192" i="38"/>
  <c r="W1192" i="38"/>
  <c r="X1192" i="38"/>
  <c r="Y1192" i="38"/>
  <c r="Z1192" i="38"/>
  <c r="AA1192" i="38"/>
  <c r="AB1192" i="38"/>
  <c r="Q1193" i="38"/>
  <c r="R1193" i="38"/>
  <c r="S1193" i="38"/>
  <c r="T1193" i="38"/>
  <c r="U1193" i="38"/>
  <c r="V1193" i="38"/>
  <c r="W1193" i="38"/>
  <c r="X1193" i="38"/>
  <c r="Y1193" i="38"/>
  <c r="Z1193" i="38"/>
  <c r="AA1193" i="38"/>
  <c r="AB1193" i="38"/>
  <c r="Q1194" i="38"/>
  <c r="R1194" i="38"/>
  <c r="S1194" i="38"/>
  <c r="T1194" i="38"/>
  <c r="U1194" i="38"/>
  <c r="V1194" i="38"/>
  <c r="W1194" i="38"/>
  <c r="X1194" i="38"/>
  <c r="Y1194" i="38"/>
  <c r="Z1194" i="38"/>
  <c r="AA1194" i="38"/>
  <c r="AB1194" i="38"/>
  <c r="Q1195" i="38"/>
  <c r="R1195" i="38"/>
  <c r="S1195" i="38"/>
  <c r="T1195" i="38"/>
  <c r="U1195" i="38"/>
  <c r="V1195" i="38"/>
  <c r="W1195" i="38"/>
  <c r="X1195" i="38"/>
  <c r="Y1195" i="38"/>
  <c r="Z1195" i="38"/>
  <c r="AA1195" i="38"/>
  <c r="AB1195" i="38"/>
  <c r="Q1196" i="38"/>
  <c r="R1196" i="38"/>
  <c r="S1196" i="38"/>
  <c r="T1196" i="38"/>
  <c r="U1196" i="38"/>
  <c r="V1196" i="38"/>
  <c r="W1196" i="38"/>
  <c r="X1196" i="38"/>
  <c r="Y1196" i="38"/>
  <c r="Z1196" i="38"/>
  <c r="AA1196" i="38"/>
  <c r="AB1196" i="38"/>
  <c r="Q1197" i="38"/>
  <c r="R1197" i="38"/>
  <c r="S1197" i="38"/>
  <c r="T1197" i="38"/>
  <c r="U1197" i="38"/>
  <c r="V1197" i="38"/>
  <c r="W1197" i="38"/>
  <c r="X1197" i="38"/>
  <c r="Y1197" i="38"/>
  <c r="Z1197" i="38"/>
  <c r="AA1197" i="38"/>
  <c r="AB1197" i="38"/>
  <c r="Q1169" i="38"/>
  <c r="R1169" i="38"/>
  <c r="S1169" i="38"/>
  <c r="T1169" i="38"/>
  <c r="U1169" i="38"/>
  <c r="V1169" i="38"/>
  <c r="W1169" i="38"/>
  <c r="X1169" i="38"/>
  <c r="Y1169" i="38"/>
  <c r="Z1169" i="38"/>
  <c r="AA1169" i="38"/>
  <c r="AB1169" i="38"/>
  <c r="P1166" i="38"/>
  <c r="P1154" i="38"/>
  <c r="Q1154" i="38"/>
  <c r="R1154" i="38"/>
  <c r="S1154" i="38"/>
  <c r="T1154" i="38"/>
  <c r="U1154" i="38"/>
  <c r="V1154" i="38"/>
  <c r="W1154" i="38"/>
  <c r="X1154" i="38"/>
  <c r="Y1154" i="38"/>
  <c r="Z1154" i="38"/>
  <c r="AA1154" i="38"/>
  <c r="AB1154" i="38"/>
  <c r="P1155" i="38"/>
  <c r="Q1155" i="38"/>
  <c r="R1155" i="38"/>
  <c r="S1155" i="38"/>
  <c r="T1155" i="38"/>
  <c r="U1155" i="38"/>
  <c r="V1155" i="38"/>
  <c r="W1155" i="38"/>
  <c r="X1155" i="38"/>
  <c r="Y1155" i="38"/>
  <c r="Z1155" i="38"/>
  <c r="AA1155" i="38"/>
  <c r="AB1155" i="38"/>
  <c r="P1156" i="38"/>
  <c r="Q1156" i="38"/>
  <c r="R1156" i="38"/>
  <c r="S1156" i="38"/>
  <c r="T1156" i="38"/>
  <c r="U1156" i="38"/>
  <c r="V1156" i="38"/>
  <c r="W1156" i="38"/>
  <c r="X1156" i="38"/>
  <c r="Y1156" i="38"/>
  <c r="Z1156" i="38"/>
  <c r="AA1156" i="38"/>
  <c r="AB1156" i="38"/>
  <c r="P1157" i="38"/>
  <c r="Q1157" i="38"/>
  <c r="R1157" i="38"/>
  <c r="S1157" i="38"/>
  <c r="T1157" i="38"/>
  <c r="U1157" i="38"/>
  <c r="V1157" i="38"/>
  <c r="W1157" i="38"/>
  <c r="X1157" i="38"/>
  <c r="Y1157" i="38"/>
  <c r="Z1157" i="38"/>
  <c r="AA1157" i="38"/>
  <c r="AB1157" i="38"/>
  <c r="Q1158" i="38"/>
  <c r="R1158" i="38"/>
  <c r="S1158" i="38"/>
  <c r="T1158" i="38"/>
  <c r="U1158" i="38"/>
  <c r="V1158" i="38"/>
  <c r="W1158" i="38"/>
  <c r="X1158" i="38"/>
  <c r="Y1158" i="38"/>
  <c r="Z1158" i="38"/>
  <c r="AA1158" i="38"/>
  <c r="AB1158" i="38"/>
  <c r="P1159" i="38"/>
  <c r="Q1159" i="38"/>
  <c r="R1159" i="38"/>
  <c r="S1159" i="38"/>
  <c r="T1159" i="38"/>
  <c r="U1159" i="38"/>
  <c r="V1159" i="38"/>
  <c r="W1159" i="38"/>
  <c r="X1159" i="38"/>
  <c r="Y1159" i="38"/>
  <c r="Z1159" i="38"/>
  <c r="AA1159" i="38"/>
  <c r="AB1159" i="38"/>
  <c r="P1160" i="38"/>
  <c r="Q1160" i="38"/>
  <c r="R1160" i="38"/>
  <c r="S1160" i="38"/>
  <c r="T1160" i="38"/>
  <c r="U1160" i="38"/>
  <c r="V1160" i="38"/>
  <c r="W1160" i="38"/>
  <c r="X1160" i="38"/>
  <c r="Y1160" i="38"/>
  <c r="Z1160" i="38"/>
  <c r="AA1160" i="38"/>
  <c r="AB1160" i="38"/>
  <c r="P1161" i="38"/>
  <c r="Q1161" i="38"/>
  <c r="R1161" i="38"/>
  <c r="S1161" i="38"/>
  <c r="T1161" i="38"/>
  <c r="U1161" i="38"/>
  <c r="V1161" i="38"/>
  <c r="W1161" i="38"/>
  <c r="X1161" i="38"/>
  <c r="Y1161" i="38"/>
  <c r="Z1161" i="38"/>
  <c r="AA1161" i="38"/>
  <c r="AB1161" i="38"/>
  <c r="P1162" i="38"/>
  <c r="Q1162" i="38"/>
  <c r="R1162" i="38"/>
  <c r="S1162" i="38"/>
  <c r="T1162" i="38"/>
  <c r="U1162" i="38"/>
  <c r="V1162" i="38"/>
  <c r="W1162" i="38"/>
  <c r="X1162" i="38"/>
  <c r="Y1162" i="38"/>
  <c r="Z1162" i="38"/>
  <c r="AA1162" i="38"/>
  <c r="AB1162" i="38"/>
  <c r="P1163" i="38"/>
  <c r="P1164" i="38"/>
  <c r="P1137" i="38"/>
  <c r="Q1137" i="38"/>
  <c r="R1137" i="38"/>
  <c r="S1137" i="38"/>
  <c r="T1137" i="38"/>
  <c r="U1137" i="38"/>
  <c r="V1137" i="38"/>
  <c r="W1137" i="38"/>
  <c r="X1137" i="38"/>
  <c r="Y1137" i="38"/>
  <c r="Z1137" i="38"/>
  <c r="AA1137" i="38"/>
  <c r="AB1137" i="38"/>
  <c r="P1138" i="38"/>
  <c r="Q1138" i="38"/>
  <c r="R1138" i="38"/>
  <c r="S1138" i="38"/>
  <c r="T1138" i="38"/>
  <c r="U1138" i="38"/>
  <c r="V1138" i="38"/>
  <c r="W1138" i="38"/>
  <c r="X1138" i="38"/>
  <c r="Y1138" i="38"/>
  <c r="Z1138" i="38"/>
  <c r="AA1138" i="38"/>
  <c r="AB1138" i="38"/>
  <c r="P1139" i="38"/>
  <c r="Q1139" i="38"/>
  <c r="R1139" i="38"/>
  <c r="S1139" i="38"/>
  <c r="T1139" i="38"/>
  <c r="U1139" i="38"/>
  <c r="V1139" i="38"/>
  <c r="W1139" i="38"/>
  <c r="X1139" i="38"/>
  <c r="Y1139" i="38"/>
  <c r="Z1139" i="38"/>
  <c r="AA1139" i="38"/>
  <c r="AB1139" i="38"/>
  <c r="P1140" i="38"/>
  <c r="Q1140" i="38"/>
  <c r="R1140" i="38"/>
  <c r="S1140" i="38"/>
  <c r="T1140" i="38"/>
  <c r="U1140" i="38"/>
  <c r="V1140" i="38"/>
  <c r="W1140" i="38"/>
  <c r="X1140" i="38"/>
  <c r="Y1140" i="38"/>
  <c r="Z1140" i="38"/>
  <c r="AA1140" i="38"/>
  <c r="AB1140" i="38"/>
  <c r="P1141" i="38"/>
  <c r="Q1141" i="38"/>
  <c r="R1141" i="38"/>
  <c r="S1141" i="38"/>
  <c r="T1141" i="38"/>
  <c r="U1141" i="38"/>
  <c r="V1141" i="38"/>
  <c r="W1141" i="38"/>
  <c r="X1141" i="38"/>
  <c r="Y1141" i="38"/>
  <c r="Z1141" i="38"/>
  <c r="AA1141" i="38"/>
  <c r="AB1141" i="38"/>
  <c r="P1142" i="38"/>
  <c r="Q1142" i="38"/>
  <c r="R1142" i="38"/>
  <c r="S1142" i="38"/>
  <c r="T1142" i="38"/>
  <c r="U1142" i="38"/>
  <c r="V1142" i="38"/>
  <c r="W1142" i="38"/>
  <c r="X1142" i="38"/>
  <c r="Y1142" i="38"/>
  <c r="Z1142" i="38"/>
  <c r="AA1142" i="38"/>
  <c r="AB1142" i="38"/>
  <c r="P1143" i="38"/>
  <c r="Q1143" i="38"/>
  <c r="R1143" i="38"/>
  <c r="S1143" i="38"/>
  <c r="T1143" i="38"/>
  <c r="U1143" i="38"/>
  <c r="V1143" i="38"/>
  <c r="W1143" i="38"/>
  <c r="X1143" i="38"/>
  <c r="Y1143" i="38"/>
  <c r="Z1143" i="38"/>
  <c r="AA1143" i="38"/>
  <c r="AB1143" i="38"/>
  <c r="P1144" i="38"/>
  <c r="Q1144" i="38"/>
  <c r="R1144" i="38"/>
  <c r="S1144" i="38"/>
  <c r="T1144" i="38"/>
  <c r="U1144" i="38"/>
  <c r="V1144" i="38"/>
  <c r="W1144" i="38"/>
  <c r="X1144" i="38"/>
  <c r="Y1144" i="38"/>
  <c r="Z1144" i="38"/>
  <c r="AA1144" i="38"/>
  <c r="AB1144" i="38"/>
  <c r="P1145" i="38"/>
  <c r="Q1145" i="38"/>
  <c r="R1145" i="38"/>
  <c r="S1145" i="38"/>
  <c r="T1145" i="38"/>
  <c r="U1145" i="38"/>
  <c r="V1145" i="38"/>
  <c r="W1145" i="38"/>
  <c r="X1145" i="38"/>
  <c r="Y1145" i="38"/>
  <c r="Z1145" i="38"/>
  <c r="AA1145" i="38"/>
  <c r="AB1145" i="38"/>
  <c r="P1146" i="38"/>
  <c r="Q1146" i="38"/>
  <c r="R1146" i="38"/>
  <c r="S1146" i="38"/>
  <c r="T1146" i="38"/>
  <c r="U1146" i="38"/>
  <c r="V1146" i="38"/>
  <c r="W1146" i="38"/>
  <c r="X1146" i="38"/>
  <c r="Y1146" i="38"/>
  <c r="Z1146" i="38"/>
  <c r="AA1146" i="38"/>
  <c r="AB1146" i="38"/>
  <c r="P1147" i="38"/>
  <c r="Q1147" i="38"/>
  <c r="R1147" i="38"/>
  <c r="S1147" i="38"/>
  <c r="T1147" i="38"/>
  <c r="U1147" i="38"/>
  <c r="V1147" i="38"/>
  <c r="W1147" i="38"/>
  <c r="X1147" i="38"/>
  <c r="Y1147" i="38"/>
  <c r="Z1147" i="38"/>
  <c r="AA1147" i="38"/>
  <c r="AB1147" i="38"/>
  <c r="P1148" i="38"/>
  <c r="Q1148" i="38"/>
  <c r="R1148" i="38"/>
  <c r="S1148" i="38"/>
  <c r="T1148" i="38"/>
  <c r="U1148" i="38"/>
  <c r="V1148" i="38"/>
  <c r="W1148" i="38"/>
  <c r="X1148" i="38"/>
  <c r="Y1148" i="38"/>
  <c r="Z1148" i="38"/>
  <c r="AA1148" i="38"/>
  <c r="AB1148" i="38"/>
  <c r="P1149" i="38"/>
  <c r="Q1149" i="38"/>
  <c r="R1149" i="38"/>
  <c r="S1149" i="38"/>
  <c r="T1149" i="38"/>
  <c r="U1149" i="38"/>
  <c r="V1149" i="38"/>
  <c r="W1149" i="38"/>
  <c r="X1149" i="38"/>
  <c r="Y1149" i="38"/>
  <c r="Z1149" i="38"/>
  <c r="AA1149" i="38"/>
  <c r="AB1149" i="38"/>
  <c r="P1150" i="38"/>
  <c r="Q1150" i="38"/>
  <c r="R1150" i="38"/>
  <c r="S1150" i="38"/>
  <c r="T1150" i="38"/>
  <c r="U1150" i="38"/>
  <c r="V1150" i="38"/>
  <c r="W1150" i="38"/>
  <c r="X1150" i="38"/>
  <c r="Y1150" i="38"/>
  <c r="Z1150" i="38"/>
  <c r="AA1150" i="38"/>
  <c r="AB1150" i="38"/>
  <c r="P1151" i="38"/>
  <c r="Q1151" i="38"/>
  <c r="R1151" i="38"/>
  <c r="S1151" i="38"/>
  <c r="T1151" i="38"/>
  <c r="U1151" i="38"/>
  <c r="V1151" i="38"/>
  <c r="W1151" i="38"/>
  <c r="X1151" i="38"/>
  <c r="Y1151" i="38"/>
  <c r="Z1151" i="38"/>
  <c r="AA1151" i="38"/>
  <c r="AB1151" i="38"/>
  <c r="P1152" i="38"/>
  <c r="Q1152" i="38"/>
  <c r="R1152" i="38"/>
  <c r="S1152" i="38"/>
  <c r="T1152" i="38"/>
  <c r="U1152" i="38"/>
  <c r="V1152" i="38"/>
  <c r="W1152" i="38"/>
  <c r="X1152" i="38"/>
  <c r="Y1152" i="38"/>
  <c r="Z1152" i="38"/>
  <c r="AA1152" i="38"/>
  <c r="AB1152" i="38"/>
  <c r="P1153" i="38"/>
  <c r="Q1153" i="38"/>
  <c r="R1153" i="38"/>
  <c r="S1153" i="38"/>
  <c r="T1153" i="38"/>
  <c r="U1153" i="38"/>
  <c r="V1153" i="38"/>
  <c r="W1153" i="38"/>
  <c r="X1153" i="38"/>
  <c r="Y1153" i="38"/>
  <c r="Z1153" i="38"/>
  <c r="AA1153" i="38"/>
  <c r="AB1153" i="38"/>
  <c r="Q1136" i="38"/>
  <c r="R1136" i="38"/>
  <c r="S1136" i="38"/>
  <c r="T1136" i="38"/>
  <c r="U1136" i="38"/>
  <c r="V1136" i="38"/>
  <c r="W1136" i="38"/>
  <c r="X1136" i="38"/>
  <c r="Y1136" i="38"/>
  <c r="Z1136" i="38"/>
  <c r="AA1136" i="38"/>
  <c r="AB1136" i="38"/>
  <c r="P1136" i="38"/>
  <c r="P1122" i="38"/>
  <c r="Q1122" i="38"/>
  <c r="R1122" i="38"/>
  <c r="S1122" i="38"/>
  <c r="T1122" i="38"/>
  <c r="U1122" i="38"/>
  <c r="V1122" i="38"/>
  <c r="W1122" i="38"/>
  <c r="X1122" i="38"/>
  <c r="Y1122" i="38"/>
  <c r="Z1122" i="38"/>
  <c r="AA1122" i="38"/>
  <c r="AB1122" i="38"/>
  <c r="P1123" i="38"/>
  <c r="Q1123" i="38"/>
  <c r="R1123" i="38"/>
  <c r="S1123" i="38"/>
  <c r="T1123" i="38"/>
  <c r="U1123" i="38"/>
  <c r="V1123" i="38"/>
  <c r="W1123" i="38"/>
  <c r="X1123" i="38"/>
  <c r="Y1123" i="38"/>
  <c r="Z1123" i="38"/>
  <c r="AA1123" i="38"/>
  <c r="AB1123" i="38"/>
  <c r="P1124" i="38"/>
  <c r="Q1124" i="38"/>
  <c r="R1124" i="38"/>
  <c r="S1124" i="38"/>
  <c r="T1124" i="38"/>
  <c r="U1124" i="38"/>
  <c r="V1124" i="38"/>
  <c r="W1124" i="38"/>
  <c r="X1124" i="38"/>
  <c r="Y1124" i="38"/>
  <c r="Z1124" i="38"/>
  <c r="AA1124" i="38"/>
  <c r="AB1124" i="38"/>
  <c r="P1125" i="38"/>
  <c r="Q1125" i="38"/>
  <c r="R1125" i="38"/>
  <c r="S1125" i="38"/>
  <c r="T1125" i="38"/>
  <c r="U1125" i="38"/>
  <c r="V1125" i="38"/>
  <c r="W1125" i="38"/>
  <c r="X1125" i="38"/>
  <c r="Y1125" i="38"/>
  <c r="Z1125" i="38"/>
  <c r="AA1125" i="38"/>
  <c r="AB1125" i="38"/>
  <c r="P1126" i="38"/>
  <c r="Q1126" i="38"/>
  <c r="R1126" i="38"/>
  <c r="S1126" i="38"/>
  <c r="T1126" i="38"/>
  <c r="U1126" i="38"/>
  <c r="V1126" i="38"/>
  <c r="W1126" i="38"/>
  <c r="X1126" i="38"/>
  <c r="Y1126" i="38"/>
  <c r="Z1126" i="38"/>
  <c r="AA1126" i="38"/>
  <c r="AB1126" i="38"/>
  <c r="P1127" i="38"/>
  <c r="Q1127" i="38"/>
  <c r="R1127" i="38"/>
  <c r="S1127" i="38"/>
  <c r="T1127" i="38"/>
  <c r="U1127" i="38"/>
  <c r="V1127" i="38"/>
  <c r="W1127" i="38"/>
  <c r="X1127" i="38"/>
  <c r="Y1127" i="38"/>
  <c r="Z1127" i="38"/>
  <c r="AA1127" i="38"/>
  <c r="AB1127" i="38"/>
  <c r="P1128" i="38"/>
  <c r="Q1128" i="38"/>
  <c r="R1128" i="38"/>
  <c r="S1128" i="38"/>
  <c r="T1128" i="38"/>
  <c r="U1128" i="38"/>
  <c r="V1128" i="38"/>
  <c r="W1128" i="38"/>
  <c r="X1128" i="38"/>
  <c r="Y1128" i="38"/>
  <c r="Z1128" i="38"/>
  <c r="AA1128" i="38"/>
  <c r="AB1128" i="38"/>
  <c r="P1129" i="38"/>
  <c r="P1130" i="38"/>
  <c r="P1131" i="38"/>
  <c r="P1132" i="38"/>
  <c r="P1133" i="38"/>
  <c r="P1104" i="38"/>
  <c r="Q1104" i="38"/>
  <c r="R1104" i="38"/>
  <c r="S1104" i="38"/>
  <c r="T1104" i="38"/>
  <c r="U1104" i="38"/>
  <c r="V1104" i="38"/>
  <c r="W1104" i="38"/>
  <c r="X1104" i="38"/>
  <c r="Y1104" i="38"/>
  <c r="Z1104" i="38"/>
  <c r="AA1104" i="38"/>
  <c r="AB1104" i="38"/>
  <c r="Q1105" i="38"/>
  <c r="R1105" i="38"/>
  <c r="S1105" i="38"/>
  <c r="T1105" i="38"/>
  <c r="U1105" i="38"/>
  <c r="V1105" i="38"/>
  <c r="W1105" i="38"/>
  <c r="X1105" i="38"/>
  <c r="Y1105" i="38"/>
  <c r="Z1105" i="38"/>
  <c r="AA1105" i="38"/>
  <c r="AB1105" i="38"/>
  <c r="P1106" i="38"/>
  <c r="Q1106" i="38"/>
  <c r="R1106" i="38"/>
  <c r="S1106" i="38"/>
  <c r="T1106" i="38"/>
  <c r="U1106" i="38"/>
  <c r="V1106" i="38"/>
  <c r="W1106" i="38"/>
  <c r="X1106" i="38"/>
  <c r="Y1106" i="38"/>
  <c r="Z1106" i="38"/>
  <c r="AA1106" i="38"/>
  <c r="AB1106" i="38"/>
  <c r="P1107" i="38"/>
  <c r="Q1107" i="38"/>
  <c r="R1107" i="38"/>
  <c r="S1107" i="38"/>
  <c r="T1107" i="38"/>
  <c r="U1107" i="38"/>
  <c r="V1107" i="38"/>
  <c r="W1107" i="38"/>
  <c r="X1107" i="38"/>
  <c r="Y1107" i="38"/>
  <c r="Z1107" i="38"/>
  <c r="AA1107" i="38"/>
  <c r="AB1107" i="38"/>
  <c r="P1108" i="38"/>
  <c r="Q1108" i="38"/>
  <c r="R1108" i="38"/>
  <c r="S1108" i="38"/>
  <c r="T1108" i="38"/>
  <c r="U1108" i="38"/>
  <c r="V1108" i="38"/>
  <c r="W1108" i="38"/>
  <c r="X1108" i="38"/>
  <c r="Y1108" i="38"/>
  <c r="Z1108" i="38"/>
  <c r="AA1108" i="38"/>
  <c r="AB1108" i="38"/>
  <c r="P1109" i="38"/>
  <c r="Q1109" i="38"/>
  <c r="R1109" i="38"/>
  <c r="S1109" i="38"/>
  <c r="T1109" i="38"/>
  <c r="U1109" i="38"/>
  <c r="V1109" i="38"/>
  <c r="W1109" i="38"/>
  <c r="X1109" i="38"/>
  <c r="Y1109" i="38"/>
  <c r="Z1109" i="38"/>
  <c r="AA1109" i="38"/>
  <c r="AB1109" i="38"/>
  <c r="P1110" i="38"/>
  <c r="Q1110" i="38"/>
  <c r="R1110" i="38"/>
  <c r="S1110" i="38"/>
  <c r="T1110" i="38"/>
  <c r="U1110" i="38"/>
  <c r="V1110" i="38"/>
  <c r="W1110" i="38"/>
  <c r="X1110" i="38"/>
  <c r="Y1110" i="38"/>
  <c r="Z1110" i="38"/>
  <c r="AA1110" i="38"/>
  <c r="AB1110" i="38"/>
  <c r="P1111" i="38"/>
  <c r="Q1111" i="38"/>
  <c r="R1111" i="38"/>
  <c r="S1111" i="38"/>
  <c r="T1111" i="38"/>
  <c r="U1111" i="38"/>
  <c r="V1111" i="38"/>
  <c r="W1111" i="38"/>
  <c r="X1111" i="38"/>
  <c r="Y1111" i="38"/>
  <c r="Z1111" i="38"/>
  <c r="AA1111" i="38"/>
  <c r="AB1111" i="38"/>
  <c r="P1112" i="38"/>
  <c r="Q1112" i="38"/>
  <c r="R1112" i="38"/>
  <c r="S1112" i="38"/>
  <c r="T1112" i="38"/>
  <c r="U1112" i="38"/>
  <c r="V1112" i="38"/>
  <c r="W1112" i="38"/>
  <c r="X1112" i="38"/>
  <c r="Y1112" i="38"/>
  <c r="Z1112" i="38"/>
  <c r="AA1112" i="38"/>
  <c r="AB1112" i="38"/>
  <c r="P1113" i="38"/>
  <c r="Q1113" i="38"/>
  <c r="R1113" i="38"/>
  <c r="S1113" i="38"/>
  <c r="T1113" i="38"/>
  <c r="U1113" i="38"/>
  <c r="V1113" i="38"/>
  <c r="W1113" i="38"/>
  <c r="X1113" i="38"/>
  <c r="Y1113" i="38"/>
  <c r="Z1113" i="38"/>
  <c r="AA1113" i="38"/>
  <c r="AB1113" i="38"/>
  <c r="P1114" i="38"/>
  <c r="Q1114" i="38"/>
  <c r="R1114" i="38"/>
  <c r="S1114" i="38"/>
  <c r="T1114" i="38"/>
  <c r="U1114" i="38"/>
  <c r="V1114" i="38"/>
  <c r="W1114" i="38"/>
  <c r="X1114" i="38"/>
  <c r="Y1114" i="38"/>
  <c r="Z1114" i="38"/>
  <c r="AA1114" i="38"/>
  <c r="AB1114" i="38"/>
  <c r="P1115" i="38"/>
  <c r="Q1115" i="38"/>
  <c r="R1115" i="38"/>
  <c r="S1115" i="38"/>
  <c r="T1115" i="38"/>
  <c r="U1115" i="38"/>
  <c r="V1115" i="38"/>
  <c r="W1115" i="38"/>
  <c r="X1115" i="38"/>
  <c r="Y1115" i="38"/>
  <c r="Z1115" i="38"/>
  <c r="AA1115" i="38"/>
  <c r="AB1115" i="38"/>
  <c r="P1116" i="38"/>
  <c r="Q1116" i="38"/>
  <c r="R1116" i="38"/>
  <c r="S1116" i="38"/>
  <c r="T1116" i="38"/>
  <c r="U1116" i="38"/>
  <c r="V1116" i="38"/>
  <c r="W1116" i="38"/>
  <c r="X1116" i="38"/>
  <c r="Y1116" i="38"/>
  <c r="Z1116" i="38"/>
  <c r="AA1116" i="38"/>
  <c r="AB1116" i="38"/>
  <c r="P1117" i="38"/>
  <c r="Q1117" i="38"/>
  <c r="R1117" i="38"/>
  <c r="S1117" i="38"/>
  <c r="T1117" i="38"/>
  <c r="U1117" i="38"/>
  <c r="V1117" i="38"/>
  <c r="W1117" i="38"/>
  <c r="X1117" i="38"/>
  <c r="Y1117" i="38"/>
  <c r="Z1117" i="38"/>
  <c r="AA1117" i="38"/>
  <c r="AB1117" i="38"/>
  <c r="P1118" i="38"/>
  <c r="Q1118" i="38"/>
  <c r="R1118" i="38"/>
  <c r="S1118" i="38"/>
  <c r="T1118" i="38"/>
  <c r="U1118" i="38"/>
  <c r="V1118" i="38"/>
  <c r="W1118" i="38"/>
  <c r="X1118" i="38"/>
  <c r="Y1118" i="38"/>
  <c r="Z1118" i="38"/>
  <c r="AA1118" i="38"/>
  <c r="AB1118" i="38"/>
  <c r="P1119" i="38"/>
  <c r="Q1119" i="38"/>
  <c r="R1119" i="38"/>
  <c r="S1119" i="38"/>
  <c r="T1119" i="38"/>
  <c r="U1119" i="38"/>
  <c r="V1119" i="38"/>
  <c r="W1119" i="38"/>
  <c r="X1119" i="38"/>
  <c r="Y1119" i="38"/>
  <c r="Z1119" i="38"/>
  <c r="AA1119" i="38"/>
  <c r="AB1119" i="38"/>
  <c r="P1120" i="38"/>
  <c r="Q1120" i="38"/>
  <c r="R1120" i="38"/>
  <c r="S1120" i="38"/>
  <c r="T1120" i="38"/>
  <c r="U1120" i="38"/>
  <c r="V1120" i="38"/>
  <c r="W1120" i="38"/>
  <c r="X1120" i="38"/>
  <c r="Y1120" i="38"/>
  <c r="Z1120" i="38"/>
  <c r="AA1120" i="38"/>
  <c r="AB1120" i="38"/>
  <c r="Q1121" i="38"/>
  <c r="R1121" i="38"/>
  <c r="S1121" i="38"/>
  <c r="T1121" i="38"/>
  <c r="U1121" i="38"/>
  <c r="V1121" i="38"/>
  <c r="W1121" i="38"/>
  <c r="X1121" i="38"/>
  <c r="Y1121" i="38"/>
  <c r="Z1121" i="38"/>
  <c r="AA1121" i="38"/>
  <c r="AB1121" i="38"/>
  <c r="Q1103" i="38"/>
  <c r="R1103" i="38"/>
  <c r="S1103" i="38"/>
  <c r="T1103" i="38"/>
  <c r="U1103" i="38"/>
  <c r="V1103" i="38"/>
  <c r="W1103" i="38"/>
  <c r="X1103" i="38"/>
  <c r="Y1103" i="38"/>
  <c r="Z1103" i="38"/>
  <c r="AA1103" i="38"/>
  <c r="AB1103" i="38"/>
  <c r="P1103" i="38"/>
  <c r="P1093" i="38"/>
  <c r="Q1093" i="38"/>
  <c r="R1093" i="38"/>
  <c r="S1093" i="38"/>
  <c r="T1093" i="38"/>
  <c r="U1093" i="38"/>
  <c r="V1093" i="38"/>
  <c r="W1093" i="38"/>
  <c r="X1093" i="38"/>
  <c r="Y1093" i="38"/>
  <c r="Z1093" i="38"/>
  <c r="AA1093" i="38"/>
  <c r="AB1093" i="38"/>
  <c r="P1094" i="38"/>
  <c r="Q1094" i="38"/>
  <c r="R1094" i="38"/>
  <c r="S1094" i="38"/>
  <c r="T1094" i="38"/>
  <c r="U1094" i="38"/>
  <c r="V1094" i="38"/>
  <c r="W1094" i="38"/>
  <c r="X1094" i="38"/>
  <c r="Y1094" i="38"/>
  <c r="Z1094" i="38"/>
  <c r="AA1094" i="38"/>
  <c r="AB1094" i="38"/>
  <c r="P1095" i="38"/>
  <c r="Q1095" i="38"/>
  <c r="R1095" i="38"/>
  <c r="S1095" i="38"/>
  <c r="T1095" i="38"/>
  <c r="U1095" i="38"/>
  <c r="V1095" i="38"/>
  <c r="W1095" i="38"/>
  <c r="X1095" i="38"/>
  <c r="Y1095" i="38"/>
  <c r="Z1095" i="38"/>
  <c r="AA1095" i="38"/>
  <c r="AB1095" i="38"/>
  <c r="P1096" i="38"/>
  <c r="Q1096" i="38"/>
  <c r="R1096" i="38"/>
  <c r="S1096" i="38"/>
  <c r="T1096" i="38"/>
  <c r="U1096" i="38"/>
  <c r="V1096" i="38"/>
  <c r="W1096" i="38"/>
  <c r="X1096" i="38"/>
  <c r="Y1096" i="38"/>
  <c r="Z1096" i="38"/>
  <c r="AA1096" i="38"/>
  <c r="AB1096" i="38"/>
  <c r="P1098" i="38"/>
  <c r="P1099" i="38"/>
  <c r="P1071" i="38"/>
  <c r="Q1071" i="38"/>
  <c r="R1071" i="38"/>
  <c r="S1071" i="38"/>
  <c r="T1071" i="38"/>
  <c r="U1071" i="38"/>
  <c r="V1071" i="38"/>
  <c r="W1071" i="38"/>
  <c r="X1071" i="38"/>
  <c r="Y1071" i="38"/>
  <c r="Z1071" i="38"/>
  <c r="AA1071" i="38"/>
  <c r="AB1071" i="38"/>
  <c r="P1072" i="38"/>
  <c r="Q1072" i="38"/>
  <c r="R1072" i="38"/>
  <c r="S1072" i="38"/>
  <c r="T1072" i="38"/>
  <c r="U1072" i="38"/>
  <c r="V1072" i="38"/>
  <c r="W1072" i="38"/>
  <c r="X1072" i="38"/>
  <c r="Y1072" i="38"/>
  <c r="Z1072" i="38"/>
  <c r="AA1072" i="38"/>
  <c r="AB1072" i="38"/>
  <c r="P1073" i="38"/>
  <c r="Q1073" i="38"/>
  <c r="R1073" i="38"/>
  <c r="S1073" i="38"/>
  <c r="T1073" i="38"/>
  <c r="U1073" i="38"/>
  <c r="V1073" i="38"/>
  <c r="W1073" i="38"/>
  <c r="X1073" i="38"/>
  <c r="Y1073" i="38"/>
  <c r="Z1073" i="38"/>
  <c r="AA1073" i="38"/>
  <c r="AB1073" i="38"/>
  <c r="P1074" i="38"/>
  <c r="Q1074" i="38"/>
  <c r="R1074" i="38"/>
  <c r="S1074" i="38"/>
  <c r="T1074" i="38"/>
  <c r="U1074" i="38"/>
  <c r="V1074" i="38"/>
  <c r="W1074" i="38"/>
  <c r="X1074" i="38"/>
  <c r="Y1074" i="38"/>
  <c r="Z1074" i="38"/>
  <c r="AA1074" i="38"/>
  <c r="AB1074" i="38"/>
  <c r="P1075" i="38"/>
  <c r="Q1075" i="38"/>
  <c r="R1075" i="38"/>
  <c r="S1075" i="38"/>
  <c r="T1075" i="38"/>
  <c r="U1075" i="38"/>
  <c r="V1075" i="38"/>
  <c r="W1075" i="38"/>
  <c r="X1075" i="38"/>
  <c r="Y1075" i="38"/>
  <c r="Z1075" i="38"/>
  <c r="AA1075" i="38"/>
  <c r="AB1075" i="38"/>
  <c r="P1076" i="38"/>
  <c r="Q1076" i="38"/>
  <c r="R1076" i="38"/>
  <c r="S1076" i="38"/>
  <c r="T1076" i="38"/>
  <c r="U1076" i="38"/>
  <c r="V1076" i="38"/>
  <c r="W1076" i="38"/>
  <c r="X1076" i="38"/>
  <c r="Y1076" i="38"/>
  <c r="Z1076" i="38"/>
  <c r="AA1076" i="38"/>
  <c r="AB1076" i="38"/>
  <c r="P1077" i="38"/>
  <c r="Q1077" i="38"/>
  <c r="R1077" i="38"/>
  <c r="S1077" i="38"/>
  <c r="T1077" i="38"/>
  <c r="U1077" i="38"/>
  <c r="V1077" i="38"/>
  <c r="W1077" i="38"/>
  <c r="X1077" i="38"/>
  <c r="Y1077" i="38"/>
  <c r="Z1077" i="38"/>
  <c r="AA1077" i="38"/>
  <c r="AB1077" i="38"/>
  <c r="P1078" i="38"/>
  <c r="Q1078" i="38"/>
  <c r="R1078" i="38"/>
  <c r="S1078" i="38"/>
  <c r="T1078" i="38"/>
  <c r="U1078" i="38"/>
  <c r="V1078" i="38"/>
  <c r="W1078" i="38"/>
  <c r="X1078" i="38"/>
  <c r="Y1078" i="38"/>
  <c r="Z1078" i="38"/>
  <c r="AA1078" i="38"/>
  <c r="AB1078" i="38"/>
  <c r="P1079" i="38"/>
  <c r="Q1079" i="38"/>
  <c r="R1079" i="38"/>
  <c r="S1079" i="38"/>
  <c r="T1079" i="38"/>
  <c r="U1079" i="38"/>
  <c r="V1079" i="38"/>
  <c r="W1079" i="38"/>
  <c r="X1079" i="38"/>
  <c r="Y1079" i="38"/>
  <c r="Z1079" i="38"/>
  <c r="AA1079" i="38"/>
  <c r="AB1079" i="38"/>
  <c r="P1080" i="38"/>
  <c r="Q1080" i="38"/>
  <c r="R1080" i="38"/>
  <c r="S1080" i="38"/>
  <c r="T1080" i="38"/>
  <c r="U1080" i="38"/>
  <c r="V1080" i="38"/>
  <c r="W1080" i="38"/>
  <c r="X1080" i="38"/>
  <c r="Y1080" i="38"/>
  <c r="Z1080" i="38"/>
  <c r="AA1080" i="38"/>
  <c r="AB1080" i="38"/>
  <c r="P1081" i="38"/>
  <c r="Q1081" i="38"/>
  <c r="R1081" i="38"/>
  <c r="S1081" i="38"/>
  <c r="T1081" i="38"/>
  <c r="U1081" i="38"/>
  <c r="V1081" i="38"/>
  <c r="W1081" i="38"/>
  <c r="X1081" i="38"/>
  <c r="Y1081" i="38"/>
  <c r="Z1081" i="38"/>
  <c r="AA1081" i="38"/>
  <c r="AB1081" i="38"/>
  <c r="P1082" i="38"/>
  <c r="Q1082" i="38"/>
  <c r="R1082" i="38"/>
  <c r="S1082" i="38"/>
  <c r="T1082" i="38"/>
  <c r="U1082" i="38"/>
  <c r="V1082" i="38"/>
  <c r="W1082" i="38"/>
  <c r="X1082" i="38"/>
  <c r="Y1082" i="38"/>
  <c r="Z1082" i="38"/>
  <c r="AA1082" i="38"/>
  <c r="AB1082" i="38"/>
  <c r="P1083" i="38"/>
  <c r="Q1083" i="38"/>
  <c r="R1083" i="38"/>
  <c r="S1083" i="38"/>
  <c r="T1083" i="38"/>
  <c r="U1083" i="38"/>
  <c r="V1083" i="38"/>
  <c r="W1083" i="38"/>
  <c r="X1083" i="38"/>
  <c r="Y1083" i="38"/>
  <c r="Z1083" i="38"/>
  <c r="AA1083" i="38"/>
  <c r="AB1083" i="38"/>
  <c r="P1084" i="38"/>
  <c r="Q1084" i="38"/>
  <c r="R1084" i="38"/>
  <c r="S1084" i="38"/>
  <c r="T1084" i="38"/>
  <c r="U1084" i="38"/>
  <c r="V1084" i="38"/>
  <c r="W1084" i="38"/>
  <c r="X1084" i="38"/>
  <c r="Y1084" i="38"/>
  <c r="Z1084" i="38"/>
  <c r="AA1084" i="38"/>
  <c r="AB1084" i="38"/>
  <c r="P1085" i="38"/>
  <c r="Q1085" i="38"/>
  <c r="R1085" i="38"/>
  <c r="S1085" i="38"/>
  <c r="T1085" i="38"/>
  <c r="U1085" i="38"/>
  <c r="V1085" i="38"/>
  <c r="W1085" i="38"/>
  <c r="X1085" i="38"/>
  <c r="Y1085" i="38"/>
  <c r="Z1085" i="38"/>
  <c r="AA1085" i="38"/>
  <c r="AB1085" i="38"/>
  <c r="P1086" i="38"/>
  <c r="Q1086" i="38"/>
  <c r="R1086" i="38"/>
  <c r="S1086" i="38"/>
  <c r="T1086" i="38"/>
  <c r="U1086" i="38"/>
  <c r="V1086" i="38"/>
  <c r="W1086" i="38"/>
  <c r="X1086" i="38"/>
  <c r="Y1086" i="38"/>
  <c r="Z1086" i="38"/>
  <c r="AA1086" i="38"/>
  <c r="AB1086" i="38"/>
  <c r="P1087" i="38"/>
  <c r="Q1087" i="38"/>
  <c r="R1087" i="38"/>
  <c r="S1087" i="38"/>
  <c r="T1087" i="38"/>
  <c r="U1087" i="38"/>
  <c r="V1087" i="38"/>
  <c r="W1087" i="38"/>
  <c r="X1087" i="38"/>
  <c r="Y1087" i="38"/>
  <c r="Z1087" i="38"/>
  <c r="AA1087" i="38"/>
  <c r="AB1087" i="38"/>
  <c r="P1088" i="38"/>
  <c r="Q1088" i="38"/>
  <c r="R1088" i="38"/>
  <c r="S1088" i="38"/>
  <c r="T1088" i="38"/>
  <c r="U1088" i="38"/>
  <c r="V1088" i="38"/>
  <c r="W1088" i="38"/>
  <c r="X1088" i="38"/>
  <c r="Y1088" i="38"/>
  <c r="Z1088" i="38"/>
  <c r="AA1088" i="38"/>
  <c r="AB1088" i="38"/>
  <c r="P1089" i="38"/>
  <c r="Q1089" i="38"/>
  <c r="R1089" i="38"/>
  <c r="S1089" i="38"/>
  <c r="T1089" i="38"/>
  <c r="U1089" i="38"/>
  <c r="V1089" i="38"/>
  <c r="W1089" i="38"/>
  <c r="X1089" i="38"/>
  <c r="Y1089" i="38"/>
  <c r="Z1089" i="38"/>
  <c r="AA1089" i="38"/>
  <c r="AB1089" i="38"/>
  <c r="P1090" i="38"/>
  <c r="Q1090" i="38"/>
  <c r="R1090" i="38"/>
  <c r="S1090" i="38"/>
  <c r="T1090" i="38"/>
  <c r="U1090" i="38"/>
  <c r="V1090" i="38"/>
  <c r="W1090" i="38"/>
  <c r="X1090" i="38"/>
  <c r="Y1090" i="38"/>
  <c r="Z1090" i="38"/>
  <c r="AA1090" i="38"/>
  <c r="AB1090" i="38"/>
  <c r="P1091" i="38"/>
  <c r="Q1091" i="38"/>
  <c r="R1091" i="38"/>
  <c r="S1091" i="38"/>
  <c r="T1091" i="38"/>
  <c r="U1091" i="38"/>
  <c r="V1091" i="38"/>
  <c r="W1091" i="38"/>
  <c r="X1091" i="38"/>
  <c r="Y1091" i="38"/>
  <c r="Z1091" i="38"/>
  <c r="AA1091" i="38"/>
  <c r="AB1091" i="38"/>
  <c r="P1092" i="38"/>
  <c r="Q1092" i="38"/>
  <c r="R1092" i="38"/>
  <c r="S1092" i="38"/>
  <c r="T1092" i="38"/>
  <c r="U1092" i="38"/>
  <c r="V1092" i="38"/>
  <c r="W1092" i="38"/>
  <c r="X1092" i="38"/>
  <c r="Y1092" i="38"/>
  <c r="Z1092" i="38"/>
  <c r="AA1092" i="38"/>
  <c r="AB1092" i="38"/>
  <c r="Q1070" i="38"/>
  <c r="R1070" i="38"/>
  <c r="S1070" i="38"/>
  <c r="T1070" i="38"/>
  <c r="U1070" i="38"/>
  <c r="V1070" i="38"/>
  <c r="W1070" i="38"/>
  <c r="X1070" i="38"/>
  <c r="Y1070" i="38"/>
  <c r="Z1070" i="38"/>
  <c r="AA1070" i="38"/>
  <c r="AB1070" i="38"/>
  <c r="P1070" i="38"/>
  <c r="P1058" i="38"/>
  <c r="Q1058" i="38"/>
  <c r="R1058" i="38"/>
  <c r="S1058" i="38"/>
  <c r="T1058" i="38"/>
  <c r="U1058" i="38"/>
  <c r="V1058" i="38"/>
  <c r="W1058" i="38"/>
  <c r="X1058" i="38"/>
  <c r="Y1058" i="38"/>
  <c r="Z1058" i="38"/>
  <c r="AA1058" i="38"/>
  <c r="AB1058" i="38"/>
  <c r="P1059" i="38"/>
  <c r="Q1059" i="38"/>
  <c r="R1059" i="38"/>
  <c r="S1059" i="38"/>
  <c r="T1059" i="38"/>
  <c r="U1059" i="38"/>
  <c r="V1059" i="38"/>
  <c r="W1059" i="38"/>
  <c r="X1059" i="38"/>
  <c r="Y1059" i="38"/>
  <c r="Z1059" i="38"/>
  <c r="AA1059" i="38"/>
  <c r="AB1059" i="38"/>
  <c r="P1060" i="38"/>
  <c r="Q1060" i="38"/>
  <c r="R1060" i="38"/>
  <c r="S1060" i="38"/>
  <c r="T1060" i="38"/>
  <c r="U1060" i="38"/>
  <c r="V1060" i="38"/>
  <c r="W1060" i="38"/>
  <c r="X1060" i="38"/>
  <c r="Y1060" i="38"/>
  <c r="Z1060" i="38"/>
  <c r="AA1060" i="38"/>
  <c r="AB1060" i="38"/>
  <c r="P1061" i="38"/>
  <c r="Q1061" i="38"/>
  <c r="R1061" i="38"/>
  <c r="S1061" i="38"/>
  <c r="T1061" i="38"/>
  <c r="U1061" i="38"/>
  <c r="V1061" i="38"/>
  <c r="W1061" i="38"/>
  <c r="X1061" i="38"/>
  <c r="Y1061" i="38"/>
  <c r="Z1061" i="38"/>
  <c r="AA1061" i="38"/>
  <c r="AB1061" i="38"/>
  <c r="P1062" i="38"/>
  <c r="Q1062" i="38"/>
  <c r="R1062" i="38"/>
  <c r="S1062" i="38"/>
  <c r="T1062" i="38"/>
  <c r="U1062" i="38"/>
  <c r="V1062" i="38"/>
  <c r="W1062" i="38"/>
  <c r="X1062" i="38"/>
  <c r="Y1062" i="38"/>
  <c r="Z1062" i="38"/>
  <c r="AA1062" i="38"/>
  <c r="AB1062" i="38"/>
  <c r="P1063" i="38"/>
  <c r="Q1063" i="38"/>
  <c r="R1063" i="38"/>
  <c r="S1063" i="38"/>
  <c r="T1063" i="38"/>
  <c r="U1063" i="38"/>
  <c r="V1063" i="38"/>
  <c r="W1063" i="38"/>
  <c r="X1063" i="38"/>
  <c r="Y1063" i="38"/>
  <c r="Z1063" i="38"/>
  <c r="AA1063" i="38"/>
  <c r="AB1063" i="38"/>
  <c r="P1064" i="38"/>
  <c r="Q1064" i="38"/>
  <c r="R1064" i="38"/>
  <c r="S1064" i="38"/>
  <c r="T1064" i="38"/>
  <c r="U1064" i="38"/>
  <c r="V1064" i="38"/>
  <c r="W1064" i="38"/>
  <c r="X1064" i="38"/>
  <c r="Y1064" i="38"/>
  <c r="Z1064" i="38"/>
  <c r="AA1064" i="38"/>
  <c r="AB1064" i="38"/>
  <c r="P1067" i="38"/>
  <c r="P1038" i="38"/>
  <c r="Q1038" i="38"/>
  <c r="R1038" i="38"/>
  <c r="S1038" i="38"/>
  <c r="T1038" i="38"/>
  <c r="U1038" i="38"/>
  <c r="V1038" i="38"/>
  <c r="W1038" i="38"/>
  <c r="X1038" i="38"/>
  <c r="Y1038" i="38"/>
  <c r="Z1038" i="38"/>
  <c r="AA1038" i="38"/>
  <c r="AB1038" i="38"/>
  <c r="P1039" i="38"/>
  <c r="Q1039" i="38"/>
  <c r="R1039" i="38"/>
  <c r="S1039" i="38"/>
  <c r="T1039" i="38"/>
  <c r="U1039" i="38"/>
  <c r="V1039" i="38"/>
  <c r="W1039" i="38"/>
  <c r="X1039" i="38"/>
  <c r="Y1039" i="38"/>
  <c r="Z1039" i="38"/>
  <c r="AA1039" i="38"/>
  <c r="AB1039" i="38"/>
  <c r="P1040" i="38"/>
  <c r="Q1040" i="38"/>
  <c r="R1040" i="38"/>
  <c r="S1040" i="38"/>
  <c r="T1040" i="38"/>
  <c r="U1040" i="38"/>
  <c r="V1040" i="38"/>
  <c r="W1040" i="38"/>
  <c r="X1040" i="38"/>
  <c r="Y1040" i="38"/>
  <c r="Z1040" i="38"/>
  <c r="AA1040" i="38"/>
  <c r="AB1040" i="38"/>
  <c r="P1041" i="38"/>
  <c r="Q1041" i="38"/>
  <c r="R1041" i="38"/>
  <c r="S1041" i="38"/>
  <c r="T1041" i="38"/>
  <c r="U1041" i="38"/>
  <c r="V1041" i="38"/>
  <c r="W1041" i="38"/>
  <c r="X1041" i="38"/>
  <c r="Y1041" i="38"/>
  <c r="Z1041" i="38"/>
  <c r="AA1041" i="38"/>
  <c r="AB1041" i="38"/>
  <c r="P1042" i="38"/>
  <c r="Q1042" i="38"/>
  <c r="R1042" i="38"/>
  <c r="S1042" i="38"/>
  <c r="T1042" i="38"/>
  <c r="U1042" i="38"/>
  <c r="V1042" i="38"/>
  <c r="W1042" i="38"/>
  <c r="X1042" i="38"/>
  <c r="Y1042" i="38"/>
  <c r="Z1042" i="38"/>
  <c r="AA1042" i="38"/>
  <c r="AB1042" i="38"/>
  <c r="Q1043" i="38"/>
  <c r="R1043" i="38"/>
  <c r="S1043" i="38"/>
  <c r="T1043" i="38"/>
  <c r="U1043" i="38"/>
  <c r="V1043" i="38"/>
  <c r="W1043" i="38"/>
  <c r="X1043" i="38"/>
  <c r="Y1043" i="38"/>
  <c r="Z1043" i="38"/>
  <c r="AA1043" i="38"/>
  <c r="AB1043" i="38"/>
  <c r="P1044" i="38"/>
  <c r="Q1044" i="38"/>
  <c r="R1044" i="38"/>
  <c r="S1044" i="38"/>
  <c r="T1044" i="38"/>
  <c r="U1044" i="38"/>
  <c r="V1044" i="38"/>
  <c r="W1044" i="38"/>
  <c r="X1044" i="38"/>
  <c r="Y1044" i="38"/>
  <c r="Z1044" i="38"/>
  <c r="AA1044" i="38"/>
  <c r="AB1044" i="38"/>
  <c r="P1045" i="38"/>
  <c r="Q1045" i="38"/>
  <c r="R1045" i="38"/>
  <c r="S1045" i="38"/>
  <c r="T1045" i="38"/>
  <c r="U1045" i="38"/>
  <c r="V1045" i="38"/>
  <c r="W1045" i="38"/>
  <c r="X1045" i="38"/>
  <c r="Y1045" i="38"/>
  <c r="Z1045" i="38"/>
  <c r="AA1045" i="38"/>
  <c r="AB1045" i="38"/>
  <c r="P1046" i="38"/>
  <c r="Q1046" i="38"/>
  <c r="R1046" i="38"/>
  <c r="S1046" i="38"/>
  <c r="T1046" i="38"/>
  <c r="U1046" i="38"/>
  <c r="V1046" i="38"/>
  <c r="W1046" i="38"/>
  <c r="X1046" i="38"/>
  <c r="Y1046" i="38"/>
  <c r="Z1046" i="38"/>
  <c r="AA1046" i="38"/>
  <c r="AB1046" i="38"/>
  <c r="P1047" i="38"/>
  <c r="Q1047" i="38"/>
  <c r="R1047" i="38"/>
  <c r="S1047" i="38"/>
  <c r="T1047" i="38"/>
  <c r="U1047" i="38"/>
  <c r="V1047" i="38"/>
  <c r="W1047" i="38"/>
  <c r="X1047" i="38"/>
  <c r="Y1047" i="38"/>
  <c r="Z1047" i="38"/>
  <c r="AA1047" i="38"/>
  <c r="AB1047" i="38"/>
  <c r="P1048" i="38"/>
  <c r="Q1048" i="38"/>
  <c r="R1048" i="38"/>
  <c r="S1048" i="38"/>
  <c r="T1048" i="38"/>
  <c r="U1048" i="38"/>
  <c r="V1048" i="38"/>
  <c r="W1048" i="38"/>
  <c r="X1048" i="38"/>
  <c r="Y1048" i="38"/>
  <c r="Z1048" i="38"/>
  <c r="AA1048" i="38"/>
  <c r="AB1048" i="38"/>
  <c r="P1049" i="38"/>
  <c r="Q1049" i="38"/>
  <c r="R1049" i="38"/>
  <c r="S1049" i="38"/>
  <c r="T1049" i="38"/>
  <c r="U1049" i="38"/>
  <c r="V1049" i="38"/>
  <c r="W1049" i="38"/>
  <c r="X1049" i="38"/>
  <c r="Y1049" i="38"/>
  <c r="Z1049" i="38"/>
  <c r="AA1049" i="38"/>
  <c r="AB1049" i="38"/>
  <c r="P1050" i="38"/>
  <c r="Q1050" i="38"/>
  <c r="R1050" i="38"/>
  <c r="S1050" i="38"/>
  <c r="T1050" i="38"/>
  <c r="U1050" i="38"/>
  <c r="V1050" i="38"/>
  <c r="W1050" i="38"/>
  <c r="X1050" i="38"/>
  <c r="Y1050" i="38"/>
  <c r="Z1050" i="38"/>
  <c r="AA1050" i="38"/>
  <c r="AB1050" i="38"/>
  <c r="P1051" i="38"/>
  <c r="Q1051" i="38"/>
  <c r="R1051" i="38"/>
  <c r="S1051" i="38"/>
  <c r="T1051" i="38"/>
  <c r="U1051" i="38"/>
  <c r="V1051" i="38"/>
  <c r="W1051" i="38"/>
  <c r="X1051" i="38"/>
  <c r="Y1051" i="38"/>
  <c r="Z1051" i="38"/>
  <c r="AA1051" i="38"/>
  <c r="AB1051" i="38"/>
  <c r="P1052" i="38"/>
  <c r="Q1052" i="38"/>
  <c r="R1052" i="38"/>
  <c r="S1052" i="38"/>
  <c r="T1052" i="38"/>
  <c r="U1052" i="38"/>
  <c r="V1052" i="38"/>
  <c r="W1052" i="38"/>
  <c r="X1052" i="38"/>
  <c r="Y1052" i="38"/>
  <c r="Z1052" i="38"/>
  <c r="AA1052" i="38"/>
  <c r="AB1052" i="38"/>
  <c r="P1053" i="38"/>
  <c r="Q1053" i="38"/>
  <c r="R1053" i="38"/>
  <c r="S1053" i="38"/>
  <c r="T1053" i="38"/>
  <c r="U1053" i="38"/>
  <c r="V1053" i="38"/>
  <c r="W1053" i="38"/>
  <c r="X1053" i="38"/>
  <c r="Y1053" i="38"/>
  <c r="Z1053" i="38"/>
  <c r="AA1053" i="38"/>
  <c r="AB1053" i="38"/>
  <c r="P1054" i="38"/>
  <c r="Q1054" i="38"/>
  <c r="R1054" i="38"/>
  <c r="S1054" i="38"/>
  <c r="T1054" i="38"/>
  <c r="U1054" i="38"/>
  <c r="V1054" i="38"/>
  <c r="W1054" i="38"/>
  <c r="X1054" i="38"/>
  <c r="Y1054" i="38"/>
  <c r="Z1054" i="38"/>
  <c r="AA1054" i="38"/>
  <c r="AB1054" i="38"/>
  <c r="P1055" i="38"/>
  <c r="Q1055" i="38"/>
  <c r="R1055" i="38"/>
  <c r="S1055" i="38"/>
  <c r="T1055" i="38"/>
  <c r="U1055" i="38"/>
  <c r="V1055" i="38"/>
  <c r="W1055" i="38"/>
  <c r="X1055" i="38"/>
  <c r="Y1055" i="38"/>
  <c r="Z1055" i="38"/>
  <c r="AA1055" i="38"/>
  <c r="AB1055" i="38"/>
  <c r="P1056" i="38"/>
  <c r="Q1056" i="38"/>
  <c r="R1056" i="38"/>
  <c r="S1056" i="38"/>
  <c r="T1056" i="38"/>
  <c r="U1056" i="38"/>
  <c r="V1056" i="38"/>
  <c r="W1056" i="38"/>
  <c r="X1056" i="38"/>
  <c r="Y1056" i="38"/>
  <c r="Z1056" i="38"/>
  <c r="AA1056" i="38"/>
  <c r="AB1056" i="38"/>
  <c r="P1057" i="38"/>
  <c r="Q1057" i="38"/>
  <c r="R1057" i="38"/>
  <c r="S1057" i="38"/>
  <c r="T1057" i="38"/>
  <c r="U1057" i="38"/>
  <c r="V1057" i="38"/>
  <c r="W1057" i="38"/>
  <c r="X1057" i="38"/>
  <c r="Y1057" i="38"/>
  <c r="Z1057" i="38"/>
  <c r="AA1057" i="38"/>
  <c r="AB1057" i="38"/>
  <c r="Q1037" i="38"/>
  <c r="R1037" i="38"/>
  <c r="S1037" i="38"/>
  <c r="T1037" i="38"/>
  <c r="U1037" i="38"/>
  <c r="V1037" i="38"/>
  <c r="W1037" i="38"/>
  <c r="X1037" i="38"/>
  <c r="Y1037" i="38"/>
  <c r="Z1037" i="38"/>
  <c r="AA1037" i="38"/>
  <c r="AB1037" i="38"/>
  <c r="P1037" i="38"/>
  <c r="P1005" i="38"/>
  <c r="Q1005" i="38"/>
  <c r="R1005" i="38"/>
  <c r="S1005" i="38"/>
  <c r="T1005" i="38"/>
  <c r="U1005" i="38"/>
  <c r="V1005" i="38"/>
  <c r="W1005" i="38"/>
  <c r="X1005" i="38"/>
  <c r="Y1005" i="38"/>
  <c r="Z1005" i="38"/>
  <c r="AA1005" i="38"/>
  <c r="AB1005" i="38"/>
  <c r="P1006" i="38"/>
  <c r="Q1006" i="38"/>
  <c r="R1006" i="38"/>
  <c r="S1006" i="38"/>
  <c r="T1006" i="38"/>
  <c r="U1006" i="38"/>
  <c r="V1006" i="38"/>
  <c r="W1006" i="38"/>
  <c r="X1006" i="38"/>
  <c r="Y1006" i="38"/>
  <c r="Z1006" i="38"/>
  <c r="AA1006" i="38"/>
  <c r="AB1006" i="38"/>
  <c r="P1007" i="38"/>
  <c r="Q1007" i="38"/>
  <c r="R1007" i="38"/>
  <c r="S1007" i="38"/>
  <c r="T1007" i="38"/>
  <c r="U1007" i="38"/>
  <c r="V1007" i="38"/>
  <c r="W1007" i="38"/>
  <c r="X1007" i="38"/>
  <c r="Y1007" i="38"/>
  <c r="Z1007" i="38"/>
  <c r="AA1007" i="38"/>
  <c r="AB1007" i="38"/>
  <c r="P1008" i="38"/>
  <c r="Q1008" i="38"/>
  <c r="R1008" i="38"/>
  <c r="S1008" i="38"/>
  <c r="T1008" i="38"/>
  <c r="U1008" i="38"/>
  <c r="V1008" i="38"/>
  <c r="W1008" i="38"/>
  <c r="X1008" i="38"/>
  <c r="Y1008" i="38"/>
  <c r="Z1008" i="38"/>
  <c r="AA1008" i="38"/>
  <c r="AB1008" i="38"/>
  <c r="P1009" i="38"/>
  <c r="Q1009" i="38"/>
  <c r="R1009" i="38"/>
  <c r="S1009" i="38"/>
  <c r="T1009" i="38"/>
  <c r="U1009" i="38"/>
  <c r="V1009" i="38"/>
  <c r="W1009" i="38"/>
  <c r="X1009" i="38"/>
  <c r="Y1009" i="38"/>
  <c r="Z1009" i="38"/>
  <c r="AA1009" i="38"/>
  <c r="AB1009" i="38"/>
  <c r="P1010" i="38"/>
  <c r="Q1010" i="38"/>
  <c r="R1010" i="38"/>
  <c r="S1010" i="38"/>
  <c r="T1010" i="38"/>
  <c r="U1010" i="38"/>
  <c r="V1010" i="38"/>
  <c r="W1010" i="38"/>
  <c r="X1010" i="38"/>
  <c r="Y1010" i="38"/>
  <c r="Z1010" i="38"/>
  <c r="AA1010" i="38"/>
  <c r="AB1010" i="38"/>
  <c r="P1011" i="38"/>
  <c r="Q1011" i="38"/>
  <c r="R1011" i="38"/>
  <c r="S1011" i="38"/>
  <c r="T1011" i="38"/>
  <c r="U1011" i="38"/>
  <c r="V1011" i="38"/>
  <c r="W1011" i="38"/>
  <c r="X1011" i="38"/>
  <c r="Y1011" i="38"/>
  <c r="Z1011" i="38"/>
  <c r="AA1011" i="38"/>
  <c r="AB1011" i="38"/>
  <c r="P1012" i="38"/>
  <c r="Q1012" i="38"/>
  <c r="R1012" i="38"/>
  <c r="S1012" i="38"/>
  <c r="T1012" i="38"/>
  <c r="U1012" i="38"/>
  <c r="V1012" i="38"/>
  <c r="W1012" i="38"/>
  <c r="X1012" i="38"/>
  <c r="Y1012" i="38"/>
  <c r="Z1012" i="38"/>
  <c r="AA1012" i="38"/>
  <c r="AB1012" i="38"/>
  <c r="P1013" i="38"/>
  <c r="Q1013" i="38"/>
  <c r="R1013" i="38"/>
  <c r="S1013" i="38"/>
  <c r="T1013" i="38"/>
  <c r="U1013" i="38"/>
  <c r="V1013" i="38"/>
  <c r="W1013" i="38"/>
  <c r="X1013" i="38"/>
  <c r="Y1013" i="38"/>
  <c r="Z1013" i="38"/>
  <c r="AA1013" i="38"/>
  <c r="AB1013" i="38"/>
  <c r="P1014" i="38"/>
  <c r="Q1014" i="38"/>
  <c r="R1014" i="38"/>
  <c r="S1014" i="38"/>
  <c r="T1014" i="38"/>
  <c r="U1014" i="38"/>
  <c r="V1014" i="38"/>
  <c r="W1014" i="38"/>
  <c r="X1014" i="38"/>
  <c r="Y1014" i="38"/>
  <c r="Z1014" i="38"/>
  <c r="AA1014" i="38"/>
  <c r="AB1014" i="38"/>
  <c r="P1015" i="38"/>
  <c r="Q1015" i="38"/>
  <c r="R1015" i="38"/>
  <c r="S1015" i="38"/>
  <c r="T1015" i="38"/>
  <c r="U1015" i="38"/>
  <c r="V1015" i="38"/>
  <c r="W1015" i="38"/>
  <c r="X1015" i="38"/>
  <c r="Y1015" i="38"/>
  <c r="Z1015" i="38"/>
  <c r="AA1015" i="38"/>
  <c r="AB1015" i="38"/>
  <c r="P1016" i="38"/>
  <c r="Q1016" i="38"/>
  <c r="R1016" i="38"/>
  <c r="S1016" i="38"/>
  <c r="T1016" i="38"/>
  <c r="U1016" i="38"/>
  <c r="V1016" i="38"/>
  <c r="W1016" i="38"/>
  <c r="X1016" i="38"/>
  <c r="Y1016" i="38"/>
  <c r="Z1016" i="38"/>
  <c r="AA1016" i="38"/>
  <c r="AB1016" i="38"/>
  <c r="P1017" i="38"/>
  <c r="Q1017" i="38"/>
  <c r="R1017" i="38"/>
  <c r="S1017" i="38"/>
  <c r="T1017" i="38"/>
  <c r="U1017" i="38"/>
  <c r="V1017" i="38"/>
  <c r="W1017" i="38"/>
  <c r="X1017" i="38"/>
  <c r="Y1017" i="38"/>
  <c r="Z1017" i="38"/>
  <c r="AA1017" i="38"/>
  <c r="AB1017" i="38"/>
  <c r="P1018" i="38"/>
  <c r="Q1018" i="38"/>
  <c r="R1018" i="38"/>
  <c r="S1018" i="38"/>
  <c r="T1018" i="38"/>
  <c r="U1018" i="38"/>
  <c r="V1018" i="38"/>
  <c r="W1018" i="38"/>
  <c r="X1018" i="38"/>
  <c r="Y1018" i="38"/>
  <c r="Z1018" i="38"/>
  <c r="AA1018" i="38"/>
  <c r="AB1018" i="38"/>
  <c r="P1019" i="38"/>
  <c r="Q1019" i="38"/>
  <c r="R1019" i="38"/>
  <c r="S1019" i="38"/>
  <c r="T1019" i="38"/>
  <c r="U1019" i="38"/>
  <c r="V1019" i="38"/>
  <c r="W1019" i="38"/>
  <c r="X1019" i="38"/>
  <c r="Y1019" i="38"/>
  <c r="Z1019" i="38"/>
  <c r="AA1019" i="38"/>
  <c r="AB1019" i="38"/>
  <c r="P1020" i="38"/>
  <c r="Q1020" i="38"/>
  <c r="R1020" i="38"/>
  <c r="S1020" i="38"/>
  <c r="T1020" i="38"/>
  <c r="U1020" i="38"/>
  <c r="V1020" i="38"/>
  <c r="W1020" i="38"/>
  <c r="X1020" i="38"/>
  <c r="Y1020" i="38"/>
  <c r="Z1020" i="38"/>
  <c r="AA1020" i="38"/>
  <c r="AB1020" i="38"/>
  <c r="P1021" i="38"/>
  <c r="Q1021" i="38"/>
  <c r="R1021" i="38"/>
  <c r="S1021" i="38"/>
  <c r="T1021" i="38"/>
  <c r="U1021" i="38"/>
  <c r="V1021" i="38"/>
  <c r="W1021" i="38"/>
  <c r="X1021" i="38"/>
  <c r="Y1021" i="38"/>
  <c r="Z1021" i="38"/>
  <c r="AA1021" i="38"/>
  <c r="AB1021" i="38"/>
  <c r="P1022" i="38"/>
  <c r="Q1022" i="38"/>
  <c r="R1022" i="38"/>
  <c r="S1022" i="38"/>
  <c r="T1022" i="38"/>
  <c r="U1022" i="38"/>
  <c r="V1022" i="38"/>
  <c r="W1022" i="38"/>
  <c r="X1022" i="38"/>
  <c r="Y1022" i="38"/>
  <c r="Z1022" i="38"/>
  <c r="AA1022" i="38"/>
  <c r="AB1022" i="38"/>
  <c r="P1023" i="38"/>
  <c r="Q1023" i="38"/>
  <c r="R1023" i="38"/>
  <c r="S1023" i="38"/>
  <c r="T1023" i="38"/>
  <c r="U1023" i="38"/>
  <c r="V1023" i="38"/>
  <c r="W1023" i="38"/>
  <c r="X1023" i="38"/>
  <c r="Y1023" i="38"/>
  <c r="Z1023" i="38"/>
  <c r="AA1023" i="38"/>
  <c r="AB1023" i="38"/>
  <c r="P1024" i="38"/>
  <c r="Q1024" i="38"/>
  <c r="R1024" i="38"/>
  <c r="S1024" i="38"/>
  <c r="T1024" i="38"/>
  <c r="U1024" i="38"/>
  <c r="V1024" i="38"/>
  <c r="W1024" i="38"/>
  <c r="X1024" i="38"/>
  <c r="Y1024" i="38"/>
  <c r="Z1024" i="38"/>
  <c r="AA1024" i="38"/>
  <c r="AB1024" i="38"/>
  <c r="P1025" i="38"/>
  <c r="Q1025" i="38"/>
  <c r="R1025" i="38"/>
  <c r="S1025" i="38"/>
  <c r="T1025" i="38"/>
  <c r="U1025" i="38"/>
  <c r="V1025" i="38"/>
  <c r="W1025" i="38"/>
  <c r="X1025" i="38"/>
  <c r="Y1025" i="38"/>
  <c r="Z1025" i="38"/>
  <c r="AA1025" i="38"/>
  <c r="AB1025" i="38"/>
  <c r="P1026" i="38"/>
  <c r="Q1026" i="38"/>
  <c r="R1026" i="38"/>
  <c r="S1026" i="38"/>
  <c r="T1026" i="38"/>
  <c r="U1026" i="38"/>
  <c r="V1026" i="38"/>
  <c r="W1026" i="38"/>
  <c r="X1026" i="38"/>
  <c r="Y1026" i="38"/>
  <c r="Z1026" i="38"/>
  <c r="AA1026" i="38"/>
  <c r="AB1026" i="38"/>
  <c r="P1027" i="38"/>
  <c r="Q1027" i="38"/>
  <c r="R1027" i="38"/>
  <c r="S1027" i="38"/>
  <c r="T1027" i="38"/>
  <c r="U1027" i="38"/>
  <c r="V1027" i="38"/>
  <c r="W1027" i="38"/>
  <c r="X1027" i="38"/>
  <c r="Y1027" i="38"/>
  <c r="Z1027" i="38"/>
  <c r="AA1027" i="38"/>
  <c r="AB1027" i="38"/>
  <c r="P1028" i="38"/>
  <c r="Q1028" i="38"/>
  <c r="R1028" i="38"/>
  <c r="S1028" i="38"/>
  <c r="T1028" i="38"/>
  <c r="U1028" i="38"/>
  <c r="V1028" i="38"/>
  <c r="W1028" i="38"/>
  <c r="X1028" i="38"/>
  <c r="Y1028" i="38"/>
  <c r="Z1028" i="38"/>
  <c r="AA1028" i="38"/>
  <c r="AB1028" i="38"/>
  <c r="P1029" i="38"/>
  <c r="Q1029" i="38"/>
  <c r="R1029" i="38"/>
  <c r="S1029" i="38"/>
  <c r="T1029" i="38"/>
  <c r="U1029" i="38"/>
  <c r="V1029" i="38"/>
  <c r="W1029" i="38"/>
  <c r="X1029" i="38"/>
  <c r="Y1029" i="38"/>
  <c r="Z1029" i="38"/>
  <c r="AA1029" i="38"/>
  <c r="AB1029" i="38"/>
  <c r="P1031" i="38"/>
  <c r="P1033" i="38"/>
  <c r="P1034" i="38"/>
  <c r="Q1004" i="38"/>
  <c r="R1004" i="38"/>
  <c r="S1004" i="38"/>
  <c r="T1004" i="38"/>
  <c r="U1004" i="38"/>
  <c r="V1004" i="38"/>
  <c r="W1004" i="38"/>
  <c r="X1004" i="38"/>
  <c r="Y1004" i="38"/>
  <c r="Z1004" i="38"/>
  <c r="AA1004" i="38"/>
  <c r="AB1004" i="38"/>
  <c r="P1004" i="38"/>
  <c r="P986" i="38"/>
  <c r="Q986" i="38"/>
  <c r="R986" i="38"/>
  <c r="S986" i="38"/>
  <c r="T986" i="38"/>
  <c r="U986" i="38"/>
  <c r="V986" i="38"/>
  <c r="W986" i="38"/>
  <c r="X986" i="38"/>
  <c r="Y986" i="38"/>
  <c r="Z986" i="38"/>
  <c r="AA986" i="38"/>
  <c r="AB986" i="38"/>
  <c r="P987" i="38"/>
  <c r="Q987" i="38"/>
  <c r="R987" i="38"/>
  <c r="S987" i="38"/>
  <c r="T987" i="38"/>
  <c r="U987" i="38"/>
  <c r="V987" i="38"/>
  <c r="W987" i="38"/>
  <c r="X987" i="38"/>
  <c r="Y987" i="38"/>
  <c r="Z987" i="38"/>
  <c r="AA987" i="38"/>
  <c r="AB987" i="38"/>
  <c r="P988" i="38"/>
  <c r="Q988" i="38"/>
  <c r="R988" i="38"/>
  <c r="S988" i="38"/>
  <c r="T988" i="38"/>
  <c r="U988" i="38"/>
  <c r="V988" i="38"/>
  <c r="W988" i="38"/>
  <c r="X988" i="38"/>
  <c r="Y988" i="38"/>
  <c r="Z988" i="38"/>
  <c r="AA988" i="38"/>
  <c r="AB988" i="38"/>
  <c r="P989" i="38"/>
  <c r="Q989" i="38"/>
  <c r="R989" i="38"/>
  <c r="S989" i="38"/>
  <c r="T989" i="38"/>
  <c r="U989" i="38"/>
  <c r="V989" i="38"/>
  <c r="W989" i="38"/>
  <c r="X989" i="38"/>
  <c r="Y989" i="38"/>
  <c r="Z989" i="38"/>
  <c r="AA989" i="38"/>
  <c r="AB989" i="38"/>
  <c r="P990" i="38"/>
  <c r="Q990" i="38"/>
  <c r="R990" i="38"/>
  <c r="S990" i="38"/>
  <c r="T990" i="38"/>
  <c r="U990" i="38"/>
  <c r="V990" i="38"/>
  <c r="W990" i="38"/>
  <c r="X990" i="38"/>
  <c r="Y990" i="38"/>
  <c r="Z990" i="38"/>
  <c r="AA990" i="38"/>
  <c r="AB990" i="38"/>
  <c r="P991" i="38"/>
  <c r="Q991" i="38"/>
  <c r="R991" i="38"/>
  <c r="S991" i="38"/>
  <c r="T991" i="38"/>
  <c r="U991" i="38"/>
  <c r="V991" i="38"/>
  <c r="W991" i="38"/>
  <c r="X991" i="38"/>
  <c r="Y991" i="38"/>
  <c r="Z991" i="38"/>
  <c r="AA991" i="38"/>
  <c r="AB991" i="38"/>
  <c r="P992" i="38"/>
  <c r="Q992" i="38"/>
  <c r="R992" i="38"/>
  <c r="S992" i="38"/>
  <c r="T992" i="38"/>
  <c r="U992" i="38"/>
  <c r="V992" i="38"/>
  <c r="W992" i="38"/>
  <c r="X992" i="38"/>
  <c r="Y992" i="38"/>
  <c r="Z992" i="38"/>
  <c r="AA992" i="38"/>
  <c r="AB992" i="38"/>
  <c r="P993" i="38"/>
  <c r="Q993" i="38"/>
  <c r="R993" i="38"/>
  <c r="S993" i="38"/>
  <c r="T993" i="38"/>
  <c r="U993" i="38"/>
  <c r="V993" i="38"/>
  <c r="W993" i="38"/>
  <c r="X993" i="38"/>
  <c r="Y993" i="38"/>
  <c r="Z993" i="38"/>
  <c r="AA993" i="38"/>
  <c r="AB993" i="38"/>
  <c r="P994" i="38"/>
  <c r="Q994" i="38"/>
  <c r="R994" i="38"/>
  <c r="S994" i="38"/>
  <c r="T994" i="38"/>
  <c r="U994" i="38"/>
  <c r="V994" i="38"/>
  <c r="W994" i="38"/>
  <c r="X994" i="38"/>
  <c r="Y994" i="38"/>
  <c r="Z994" i="38"/>
  <c r="AA994" i="38"/>
  <c r="AB994" i="38"/>
  <c r="P995" i="38"/>
  <c r="Q995" i="38"/>
  <c r="R995" i="38"/>
  <c r="S995" i="38"/>
  <c r="T995" i="38"/>
  <c r="U995" i="38"/>
  <c r="V995" i="38"/>
  <c r="W995" i="38"/>
  <c r="X995" i="38"/>
  <c r="Y995" i="38"/>
  <c r="Z995" i="38"/>
  <c r="AA995" i="38"/>
  <c r="AB995" i="38"/>
  <c r="P996" i="38"/>
  <c r="Q996" i="38"/>
  <c r="R996" i="38"/>
  <c r="S996" i="38"/>
  <c r="T996" i="38"/>
  <c r="U996" i="38"/>
  <c r="V996" i="38"/>
  <c r="W996" i="38"/>
  <c r="X996" i="38"/>
  <c r="Y996" i="38"/>
  <c r="Z996" i="38"/>
  <c r="AA996" i="38"/>
  <c r="AB996" i="38"/>
  <c r="P997" i="38"/>
  <c r="Q997" i="38"/>
  <c r="R997" i="38"/>
  <c r="S997" i="38"/>
  <c r="T997" i="38"/>
  <c r="U997" i="38"/>
  <c r="V997" i="38"/>
  <c r="W997" i="38"/>
  <c r="X997" i="38"/>
  <c r="Y997" i="38"/>
  <c r="Z997" i="38"/>
  <c r="AA997" i="38"/>
  <c r="AB997" i="38"/>
  <c r="P999" i="38"/>
  <c r="P1000" i="38"/>
  <c r="P1001" i="38"/>
  <c r="P972" i="38"/>
  <c r="Q972" i="38"/>
  <c r="R972" i="38"/>
  <c r="S972" i="38"/>
  <c r="T972" i="38"/>
  <c r="U972" i="38"/>
  <c r="V972" i="38"/>
  <c r="W972" i="38"/>
  <c r="X972" i="38"/>
  <c r="Y972" i="38"/>
  <c r="Z972" i="38"/>
  <c r="AA972" i="38"/>
  <c r="AB972" i="38"/>
  <c r="P973" i="38"/>
  <c r="Q973" i="38"/>
  <c r="R973" i="38"/>
  <c r="S973" i="38"/>
  <c r="T973" i="38"/>
  <c r="U973" i="38"/>
  <c r="V973" i="38"/>
  <c r="W973" i="38"/>
  <c r="X973" i="38"/>
  <c r="Y973" i="38"/>
  <c r="Z973" i="38"/>
  <c r="AA973" i="38"/>
  <c r="AB973" i="38"/>
  <c r="Q974" i="38"/>
  <c r="R974" i="38"/>
  <c r="S974" i="38"/>
  <c r="T974" i="38"/>
  <c r="U974" i="38"/>
  <c r="V974" i="38"/>
  <c r="W974" i="38"/>
  <c r="X974" i="38"/>
  <c r="Y974" i="38"/>
  <c r="Z974" i="38"/>
  <c r="AA974" i="38"/>
  <c r="AB974" i="38"/>
  <c r="P975" i="38"/>
  <c r="Q975" i="38"/>
  <c r="R975" i="38"/>
  <c r="S975" i="38"/>
  <c r="T975" i="38"/>
  <c r="U975" i="38"/>
  <c r="V975" i="38"/>
  <c r="W975" i="38"/>
  <c r="X975" i="38"/>
  <c r="Y975" i="38"/>
  <c r="Z975" i="38"/>
  <c r="AA975" i="38"/>
  <c r="AB975" i="38"/>
  <c r="P976" i="38"/>
  <c r="Q976" i="38"/>
  <c r="R976" i="38"/>
  <c r="S976" i="38"/>
  <c r="T976" i="38"/>
  <c r="U976" i="38"/>
  <c r="V976" i="38"/>
  <c r="W976" i="38"/>
  <c r="X976" i="38"/>
  <c r="Y976" i="38"/>
  <c r="Z976" i="38"/>
  <c r="AA976" i="38"/>
  <c r="AB976" i="38"/>
  <c r="P977" i="38"/>
  <c r="Q977" i="38"/>
  <c r="R977" i="38"/>
  <c r="S977" i="38"/>
  <c r="T977" i="38"/>
  <c r="U977" i="38"/>
  <c r="V977" i="38"/>
  <c r="W977" i="38"/>
  <c r="X977" i="38"/>
  <c r="Y977" i="38"/>
  <c r="Z977" i="38"/>
  <c r="AA977" i="38"/>
  <c r="AB977" i="38"/>
  <c r="P978" i="38"/>
  <c r="Q978" i="38"/>
  <c r="R978" i="38"/>
  <c r="S978" i="38"/>
  <c r="T978" i="38"/>
  <c r="U978" i="38"/>
  <c r="V978" i="38"/>
  <c r="W978" i="38"/>
  <c r="X978" i="38"/>
  <c r="Y978" i="38"/>
  <c r="Z978" i="38"/>
  <c r="AA978" i="38"/>
  <c r="AB978" i="38"/>
  <c r="P979" i="38"/>
  <c r="Q979" i="38"/>
  <c r="R979" i="38"/>
  <c r="S979" i="38"/>
  <c r="T979" i="38"/>
  <c r="U979" i="38"/>
  <c r="V979" i="38"/>
  <c r="W979" i="38"/>
  <c r="X979" i="38"/>
  <c r="Y979" i="38"/>
  <c r="Z979" i="38"/>
  <c r="AA979" i="38"/>
  <c r="AB979" i="38"/>
  <c r="P980" i="38"/>
  <c r="Q980" i="38"/>
  <c r="R980" i="38"/>
  <c r="S980" i="38"/>
  <c r="T980" i="38"/>
  <c r="U980" i="38"/>
  <c r="V980" i="38"/>
  <c r="W980" i="38"/>
  <c r="X980" i="38"/>
  <c r="Y980" i="38"/>
  <c r="Z980" i="38"/>
  <c r="AA980" i="38"/>
  <c r="AB980" i="38"/>
  <c r="P981" i="38"/>
  <c r="Q981" i="38"/>
  <c r="R981" i="38"/>
  <c r="S981" i="38"/>
  <c r="T981" i="38"/>
  <c r="U981" i="38"/>
  <c r="V981" i="38"/>
  <c r="W981" i="38"/>
  <c r="X981" i="38"/>
  <c r="Y981" i="38"/>
  <c r="Z981" i="38"/>
  <c r="AA981" i="38"/>
  <c r="AB981" i="38"/>
  <c r="P982" i="38"/>
  <c r="Q982" i="38"/>
  <c r="R982" i="38"/>
  <c r="S982" i="38"/>
  <c r="T982" i="38"/>
  <c r="U982" i="38"/>
  <c r="V982" i="38"/>
  <c r="W982" i="38"/>
  <c r="X982" i="38"/>
  <c r="Y982" i="38"/>
  <c r="Z982" i="38"/>
  <c r="AA982" i="38"/>
  <c r="AB982" i="38"/>
  <c r="P983" i="38"/>
  <c r="Q983" i="38"/>
  <c r="R983" i="38"/>
  <c r="S983" i="38"/>
  <c r="T983" i="38"/>
  <c r="U983" i="38"/>
  <c r="V983" i="38"/>
  <c r="W983" i="38"/>
  <c r="X983" i="38"/>
  <c r="Y983" i="38"/>
  <c r="Z983" i="38"/>
  <c r="AA983" i="38"/>
  <c r="AB983" i="38"/>
  <c r="P984" i="38"/>
  <c r="Q984" i="38"/>
  <c r="R984" i="38"/>
  <c r="S984" i="38"/>
  <c r="T984" i="38"/>
  <c r="U984" i="38"/>
  <c r="V984" i="38"/>
  <c r="W984" i="38"/>
  <c r="X984" i="38"/>
  <c r="Y984" i="38"/>
  <c r="Z984" i="38"/>
  <c r="AA984" i="38"/>
  <c r="AB984" i="38"/>
  <c r="P985" i="38"/>
  <c r="Q985" i="38"/>
  <c r="R985" i="38"/>
  <c r="S985" i="38"/>
  <c r="T985" i="38"/>
  <c r="U985" i="38"/>
  <c r="V985" i="38"/>
  <c r="W985" i="38"/>
  <c r="X985" i="38"/>
  <c r="Y985" i="38"/>
  <c r="Z985" i="38"/>
  <c r="AA985" i="38"/>
  <c r="AB985" i="38"/>
  <c r="Q971" i="38"/>
  <c r="R971" i="38"/>
  <c r="S971" i="38"/>
  <c r="T971" i="38"/>
  <c r="U971" i="38"/>
  <c r="V971" i="38"/>
  <c r="W971" i="38"/>
  <c r="X971" i="38"/>
  <c r="Y971" i="38"/>
  <c r="Z971" i="38"/>
  <c r="AA971" i="38"/>
  <c r="AB971" i="38"/>
  <c r="P974" i="38"/>
  <c r="P998" i="38"/>
  <c r="P1030" i="38"/>
  <c r="P1032" i="38"/>
  <c r="P1043" i="38"/>
  <c r="P1065" i="38"/>
  <c r="P1066" i="38"/>
  <c r="P1097" i="38"/>
  <c r="P1100" i="38"/>
  <c r="P1105" i="38"/>
  <c r="P1121" i="38"/>
  <c r="P1158" i="38"/>
  <c r="P1165" i="38"/>
  <c r="P971" i="38"/>
  <c r="P968" i="38"/>
  <c r="P965" i="38"/>
  <c r="P966" i="38"/>
  <c r="P967" i="38"/>
  <c r="P952" i="38"/>
  <c r="Q952" i="38"/>
  <c r="R952" i="38"/>
  <c r="S952" i="38"/>
  <c r="T952" i="38"/>
  <c r="U952" i="38"/>
  <c r="V952" i="38"/>
  <c r="W952" i="38"/>
  <c r="X952" i="38"/>
  <c r="Y952" i="38"/>
  <c r="Z952" i="38"/>
  <c r="AA952" i="38"/>
  <c r="AB952" i="38"/>
  <c r="P953" i="38"/>
  <c r="Q953" i="38"/>
  <c r="R953" i="38"/>
  <c r="S953" i="38"/>
  <c r="T953" i="38"/>
  <c r="U953" i="38"/>
  <c r="V953" i="38"/>
  <c r="W953" i="38"/>
  <c r="X953" i="38"/>
  <c r="Y953" i="38"/>
  <c r="Z953" i="38"/>
  <c r="AA953" i="38"/>
  <c r="AB953" i="38"/>
  <c r="P954" i="38"/>
  <c r="Q954" i="38"/>
  <c r="R954" i="38"/>
  <c r="S954" i="38"/>
  <c r="T954" i="38"/>
  <c r="U954" i="38"/>
  <c r="V954" i="38"/>
  <c r="W954" i="38"/>
  <c r="X954" i="38"/>
  <c r="Y954" i="38"/>
  <c r="Z954" i="38"/>
  <c r="AA954" i="38"/>
  <c r="AB954" i="38"/>
  <c r="P955" i="38"/>
  <c r="Q955" i="38"/>
  <c r="R955" i="38"/>
  <c r="S955" i="38"/>
  <c r="T955" i="38"/>
  <c r="U955" i="38"/>
  <c r="V955" i="38"/>
  <c r="W955" i="38"/>
  <c r="X955" i="38"/>
  <c r="Y955" i="38"/>
  <c r="Z955" i="38"/>
  <c r="AA955" i="38"/>
  <c r="AB955" i="38"/>
  <c r="P956" i="38"/>
  <c r="Q956" i="38"/>
  <c r="R956" i="38"/>
  <c r="S956" i="38"/>
  <c r="T956" i="38"/>
  <c r="U956" i="38"/>
  <c r="V956" i="38"/>
  <c r="W956" i="38"/>
  <c r="X956" i="38"/>
  <c r="Y956" i="38"/>
  <c r="Z956" i="38"/>
  <c r="AA956" i="38"/>
  <c r="AB956" i="38"/>
  <c r="P957" i="38"/>
  <c r="Q957" i="38"/>
  <c r="R957" i="38"/>
  <c r="S957" i="38"/>
  <c r="T957" i="38"/>
  <c r="U957" i="38"/>
  <c r="V957" i="38"/>
  <c r="W957" i="38"/>
  <c r="X957" i="38"/>
  <c r="Y957" i="38"/>
  <c r="Z957" i="38"/>
  <c r="AA957" i="38"/>
  <c r="AB957" i="38"/>
  <c r="P958" i="38"/>
  <c r="Q958" i="38"/>
  <c r="R958" i="38"/>
  <c r="S958" i="38"/>
  <c r="T958" i="38"/>
  <c r="U958" i="38"/>
  <c r="V958" i="38"/>
  <c r="W958" i="38"/>
  <c r="X958" i="38"/>
  <c r="Y958" i="38"/>
  <c r="Z958" i="38"/>
  <c r="AA958" i="38"/>
  <c r="AB958" i="38"/>
  <c r="P959" i="38"/>
  <c r="Q959" i="38"/>
  <c r="R959" i="38"/>
  <c r="S959" i="38"/>
  <c r="T959" i="38"/>
  <c r="U959" i="38"/>
  <c r="V959" i="38"/>
  <c r="W959" i="38"/>
  <c r="X959" i="38"/>
  <c r="Y959" i="38"/>
  <c r="Z959" i="38"/>
  <c r="AA959" i="38"/>
  <c r="AB959" i="38"/>
  <c r="P960" i="38"/>
  <c r="Q960" i="38"/>
  <c r="R960" i="38"/>
  <c r="S960" i="38"/>
  <c r="T960" i="38"/>
  <c r="U960" i="38"/>
  <c r="V960" i="38"/>
  <c r="W960" i="38"/>
  <c r="X960" i="38"/>
  <c r="Y960" i="38"/>
  <c r="Z960" i="38"/>
  <c r="AA960" i="38"/>
  <c r="AB960" i="38"/>
  <c r="P961" i="38"/>
  <c r="Q961" i="38"/>
  <c r="R961" i="38"/>
  <c r="S961" i="38"/>
  <c r="T961" i="38"/>
  <c r="U961" i="38"/>
  <c r="V961" i="38"/>
  <c r="W961" i="38"/>
  <c r="X961" i="38"/>
  <c r="Y961" i="38"/>
  <c r="Z961" i="38"/>
  <c r="AA961" i="38"/>
  <c r="AB961" i="38"/>
  <c r="P962" i="38"/>
  <c r="Q962" i="38"/>
  <c r="R962" i="38"/>
  <c r="S962" i="38"/>
  <c r="T962" i="38"/>
  <c r="U962" i="38"/>
  <c r="V962" i="38"/>
  <c r="W962" i="38"/>
  <c r="X962" i="38"/>
  <c r="Y962" i="38"/>
  <c r="Z962" i="38"/>
  <c r="AA962" i="38"/>
  <c r="AB962" i="38"/>
  <c r="P963" i="38"/>
  <c r="Q963" i="38"/>
  <c r="R963" i="38"/>
  <c r="S963" i="38"/>
  <c r="T963" i="38"/>
  <c r="U963" i="38"/>
  <c r="V963" i="38"/>
  <c r="W963" i="38"/>
  <c r="X963" i="38"/>
  <c r="Y963" i="38"/>
  <c r="Z963" i="38"/>
  <c r="AA963" i="38"/>
  <c r="AB963" i="38"/>
  <c r="P964" i="38"/>
  <c r="Q964" i="38"/>
  <c r="R964" i="38"/>
  <c r="S964" i="38"/>
  <c r="T964" i="38"/>
  <c r="U964" i="38"/>
  <c r="V964" i="38"/>
  <c r="W964" i="38"/>
  <c r="X964" i="38"/>
  <c r="Y964" i="38"/>
  <c r="Z964" i="38"/>
  <c r="AA964" i="38"/>
  <c r="AB964" i="38"/>
  <c r="P939" i="38"/>
  <c r="Q939" i="38"/>
  <c r="R939" i="38"/>
  <c r="S939" i="38"/>
  <c r="T939" i="38"/>
  <c r="U939" i="38"/>
  <c r="V939" i="38"/>
  <c r="W939" i="38"/>
  <c r="X939" i="38"/>
  <c r="Y939" i="38"/>
  <c r="Z939" i="38"/>
  <c r="AA939" i="38"/>
  <c r="AB939" i="38"/>
  <c r="P940" i="38"/>
  <c r="Q940" i="38"/>
  <c r="R940" i="38"/>
  <c r="S940" i="38"/>
  <c r="T940" i="38"/>
  <c r="U940" i="38"/>
  <c r="V940" i="38"/>
  <c r="W940" i="38"/>
  <c r="X940" i="38"/>
  <c r="Y940" i="38"/>
  <c r="Z940" i="38"/>
  <c r="AA940" i="38"/>
  <c r="AB940" i="38"/>
  <c r="P941" i="38"/>
  <c r="Q941" i="38"/>
  <c r="R941" i="38"/>
  <c r="S941" i="38"/>
  <c r="T941" i="38"/>
  <c r="U941" i="38"/>
  <c r="V941" i="38"/>
  <c r="W941" i="38"/>
  <c r="X941" i="38"/>
  <c r="Y941" i="38"/>
  <c r="Z941" i="38"/>
  <c r="AA941" i="38"/>
  <c r="AB941" i="38"/>
  <c r="P942" i="38"/>
  <c r="Q942" i="38"/>
  <c r="R942" i="38"/>
  <c r="S942" i="38"/>
  <c r="T942" i="38"/>
  <c r="U942" i="38"/>
  <c r="V942" i="38"/>
  <c r="W942" i="38"/>
  <c r="X942" i="38"/>
  <c r="Y942" i="38"/>
  <c r="Z942" i="38"/>
  <c r="AA942" i="38"/>
  <c r="AB942" i="38"/>
  <c r="P943" i="38"/>
  <c r="Q943" i="38"/>
  <c r="R943" i="38"/>
  <c r="S943" i="38"/>
  <c r="T943" i="38"/>
  <c r="U943" i="38"/>
  <c r="V943" i="38"/>
  <c r="W943" i="38"/>
  <c r="X943" i="38"/>
  <c r="Y943" i="38"/>
  <c r="Z943" i="38"/>
  <c r="AA943" i="38"/>
  <c r="AB943" i="38"/>
  <c r="P944" i="38"/>
  <c r="Q944" i="38"/>
  <c r="R944" i="38"/>
  <c r="S944" i="38"/>
  <c r="T944" i="38"/>
  <c r="U944" i="38"/>
  <c r="V944" i="38"/>
  <c r="W944" i="38"/>
  <c r="X944" i="38"/>
  <c r="Y944" i="38"/>
  <c r="Z944" i="38"/>
  <c r="AA944" i="38"/>
  <c r="AB944" i="38"/>
  <c r="P945" i="38"/>
  <c r="Q945" i="38"/>
  <c r="R945" i="38"/>
  <c r="S945" i="38"/>
  <c r="T945" i="38"/>
  <c r="U945" i="38"/>
  <c r="V945" i="38"/>
  <c r="W945" i="38"/>
  <c r="X945" i="38"/>
  <c r="Y945" i="38"/>
  <c r="Z945" i="38"/>
  <c r="AA945" i="38"/>
  <c r="AB945" i="38"/>
  <c r="P946" i="38"/>
  <c r="Q946" i="38"/>
  <c r="R946" i="38"/>
  <c r="S946" i="38"/>
  <c r="T946" i="38"/>
  <c r="U946" i="38"/>
  <c r="V946" i="38"/>
  <c r="W946" i="38"/>
  <c r="X946" i="38"/>
  <c r="Y946" i="38"/>
  <c r="Z946" i="38"/>
  <c r="AA946" i="38"/>
  <c r="AB946" i="38"/>
  <c r="P947" i="38"/>
  <c r="Q947" i="38"/>
  <c r="R947" i="38"/>
  <c r="S947" i="38"/>
  <c r="T947" i="38"/>
  <c r="U947" i="38"/>
  <c r="V947" i="38"/>
  <c r="W947" i="38"/>
  <c r="X947" i="38"/>
  <c r="Y947" i="38"/>
  <c r="Z947" i="38"/>
  <c r="AA947" i="38"/>
  <c r="AB947" i="38"/>
  <c r="P948" i="38"/>
  <c r="Q948" i="38"/>
  <c r="R948" i="38"/>
  <c r="S948" i="38"/>
  <c r="T948" i="38"/>
  <c r="U948" i="38"/>
  <c r="V948" i="38"/>
  <c r="W948" i="38"/>
  <c r="X948" i="38"/>
  <c r="Y948" i="38"/>
  <c r="Z948" i="38"/>
  <c r="AA948" i="38"/>
  <c r="AB948" i="38"/>
  <c r="P949" i="38"/>
  <c r="Q949" i="38"/>
  <c r="R949" i="38"/>
  <c r="S949" i="38"/>
  <c r="T949" i="38"/>
  <c r="U949" i="38"/>
  <c r="V949" i="38"/>
  <c r="W949" i="38"/>
  <c r="X949" i="38"/>
  <c r="Y949" i="38"/>
  <c r="Z949" i="38"/>
  <c r="AA949" i="38"/>
  <c r="AB949" i="38"/>
  <c r="P950" i="38"/>
  <c r="Q950" i="38"/>
  <c r="R950" i="38"/>
  <c r="S950" i="38"/>
  <c r="T950" i="38"/>
  <c r="U950" i="38"/>
  <c r="V950" i="38"/>
  <c r="W950" i="38"/>
  <c r="X950" i="38"/>
  <c r="Y950" i="38"/>
  <c r="Z950" i="38"/>
  <c r="AA950" i="38"/>
  <c r="AB950" i="38"/>
  <c r="P951" i="38"/>
  <c r="Q951" i="38"/>
  <c r="R951" i="38"/>
  <c r="S951" i="38"/>
  <c r="T951" i="38"/>
  <c r="U951" i="38"/>
  <c r="V951" i="38"/>
  <c r="W951" i="38"/>
  <c r="X951" i="38"/>
  <c r="Y951" i="38"/>
  <c r="Z951" i="38"/>
  <c r="AA951" i="38"/>
  <c r="AB951" i="38"/>
  <c r="Q938" i="38"/>
  <c r="R938" i="38"/>
  <c r="S938" i="38"/>
  <c r="T938" i="38"/>
  <c r="U938" i="38"/>
  <c r="V938" i="38"/>
  <c r="W938" i="38"/>
  <c r="X938" i="38"/>
  <c r="Y938" i="38"/>
  <c r="Z938" i="38"/>
  <c r="AA938" i="38"/>
  <c r="AB938" i="38"/>
  <c r="P938" i="38"/>
  <c r="P922" i="38"/>
  <c r="Q922" i="38"/>
  <c r="R922" i="38"/>
  <c r="S922" i="38"/>
  <c r="T922" i="38"/>
  <c r="U922" i="38"/>
  <c r="V922" i="38"/>
  <c r="W922" i="38"/>
  <c r="X922" i="38"/>
  <c r="Y922" i="38"/>
  <c r="Z922" i="38"/>
  <c r="AA922" i="38"/>
  <c r="AB922" i="38"/>
  <c r="P923" i="38"/>
  <c r="Q923" i="38"/>
  <c r="R923" i="38"/>
  <c r="S923" i="38"/>
  <c r="T923" i="38"/>
  <c r="U923" i="38"/>
  <c r="V923" i="38"/>
  <c r="W923" i="38"/>
  <c r="X923" i="38"/>
  <c r="Y923" i="38"/>
  <c r="Z923" i="38"/>
  <c r="AA923" i="38"/>
  <c r="AB923" i="38"/>
  <c r="P924" i="38"/>
  <c r="Q924" i="38"/>
  <c r="R924" i="38"/>
  <c r="S924" i="38"/>
  <c r="T924" i="38"/>
  <c r="U924" i="38"/>
  <c r="V924" i="38"/>
  <c r="W924" i="38"/>
  <c r="X924" i="38"/>
  <c r="Y924" i="38"/>
  <c r="Z924" i="38"/>
  <c r="AA924" i="38"/>
  <c r="AB924" i="38"/>
  <c r="P925" i="38"/>
  <c r="Q925" i="38"/>
  <c r="R925" i="38"/>
  <c r="S925" i="38"/>
  <c r="T925" i="38"/>
  <c r="U925" i="38"/>
  <c r="V925" i="38"/>
  <c r="W925" i="38"/>
  <c r="X925" i="38"/>
  <c r="Y925" i="38"/>
  <c r="Z925" i="38"/>
  <c r="AA925" i="38"/>
  <c r="AB925" i="38"/>
  <c r="P926" i="38"/>
  <c r="Q926" i="38"/>
  <c r="R926" i="38"/>
  <c r="S926" i="38"/>
  <c r="T926" i="38"/>
  <c r="U926" i="38"/>
  <c r="V926" i="38"/>
  <c r="W926" i="38"/>
  <c r="X926" i="38"/>
  <c r="Y926" i="38"/>
  <c r="Z926" i="38"/>
  <c r="AA926" i="38"/>
  <c r="AB926" i="38"/>
  <c r="P927" i="38"/>
  <c r="Q927" i="38"/>
  <c r="R927" i="38"/>
  <c r="S927" i="38"/>
  <c r="T927" i="38"/>
  <c r="U927" i="38"/>
  <c r="V927" i="38"/>
  <c r="W927" i="38"/>
  <c r="X927" i="38"/>
  <c r="Y927" i="38"/>
  <c r="Z927" i="38"/>
  <c r="AA927" i="38"/>
  <c r="AB927" i="38"/>
  <c r="P928" i="38"/>
  <c r="Q928" i="38"/>
  <c r="R928" i="38"/>
  <c r="S928" i="38"/>
  <c r="T928" i="38"/>
  <c r="U928" i="38"/>
  <c r="V928" i="38"/>
  <c r="W928" i="38"/>
  <c r="X928" i="38"/>
  <c r="Y928" i="38"/>
  <c r="Z928" i="38"/>
  <c r="AA928" i="38"/>
  <c r="AB928" i="38"/>
  <c r="P929" i="38"/>
  <c r="Q929" i="38"/>
  <c r="R929" i="38"/>
  <c r="S929" i="38"/>
  <c r="T929" i="38"/>
  <c r="U929" i="38"/>
  <c r="V929" i="38"/>
  <c r="W929" i="38"/>
  <c r="X929" i="38"/>
  <c r="Y929" i="38"/>
  <c r="Z929" i="38"/>
  <c r="AA929" i="38"/>
  <c r="AB929" i="38"/>
  <c r="P930" i="38"/>
  <c r="Q930" i="38"/>
  <c r="R930" i="38"/>
  <c r="S930" i="38"/>
  <c r="T930" i="38"/>
  <c r="U930" i="38"/>
  <c r="V930" i="38"/>
  <c r="W930" i="38"/>
  <c r="X930" i="38"/>
  <c r="Y930" i="38"/>
  <c r="Z930" i="38"/>
  <c r="AA930" i="38"/>
  <c r="AB930" i="38"/>
  <c r="P931" i="38"/>
  <c r="Q931" i="38"/>
  <c r="R931" i="38"/>
  <c r="S931" i="38"/>
  <c r="T931" i="38"/>
  <c r="U931" i="38"/>
  <c r="V931" i="38"/>
  <c r="W931" i="38"/>
  <c r="X931" i="38"/>
  <c r="Y931" i="38"/>
  <c r="Z931" i="38"/>
  <c r="AA931" i="38"/>
  <c r="AB931" i="38"/>
  <c r="P932" i="38"/>
  <c r="P933" i="38"/>
  <c r="P934" i="38"/>
  <c r="P935" i="38"/>
  <c r="P906" i="38"/>
  <c r="Q906" i="38"/>
  <c r="R906" i="38"/>
  <c r="S906" i="38"/>
  <c r="T906" i="38"/>
  <c r="U906" i="38"/>
  <c r="V906" i="38"/>
  <c r="W906" i="38"/>
  <c r="X906" i="38"/>
  <c r="Y906" i="38"/>
  <c r="Z906" i="38"/>
  <c r="AA906" i="38"/>
  <c r="AB906" i="38"/>
  <c r="P907" i="38"/>
  <c r="Q907" i="38"/>
  <c r="R907" i="38"/>
  <c r="S907" i="38"/>
  <c r="T907" i="38"/>
  <c r="U907" i="38"/>
  <c r="V907" i="38"/>
  <c r="W907" i="38"/>
  <c r="X907" i="38"/>
  <c r="Y907" i="38"/>
  <c r="Z907" i="38"/>
  <c r="AA907" i="38"/>
  <c r="AB907" i="38"/>
  <c r="P908" i="38"/>
  <c r="Q908" i="38"/>
  <c r="R908" i="38"/>
  <c r="S908" i="38"/>
  <c r="T908" i="38"/>
  <c r="U908" i="38"/>
  <c r="V908" i="38"/>
  <c r="W908" i="38"/>
  <c r="X908" i="38"/>
  <c r="Y908" i="38"/>
  <c r="Z908" i="38"/>
  <c r="AA908" i="38"/>
  <c r="AB908" i="38"/>
  <c r="P909" i="38"/>
  <c r="Q909" i="38"/>
  <c r="R909" i="38"/>
  <c r="S909" i="38"/>
  <c r="T909" i="38"/>
  <c r="U909" i="38"/>
  <c r="V909" i="38"/>
  <c r="W909" i="38"/>
  <c r="X909" i="38"/>
  <c r="Y909" i="38"/>
  <c r="Z909" i="38"/>
  <c r="AA909" i="38"/>
  <c r="AB909" i="38"/>
  <c r="P910" i="38"/>
  <c r="Q910" i="38"/>
  <c r="R910" i="38"/>
  <c r="S910" i="38"/>
  <c r="T910" i="38"/>
  <c r="U910" i="38"/>
  <c r="V910" i="38"/>
  <c r="W910" i="38"/>
  <c r="X910" i="38"/>
  <c r="Y910" i="38"/>
  <c r="Z910" i="38"/>
  <c r="AA910" i="38"/>
  <c r="AB910" i="38"/>
  <c r="P911" i="38"/>
  <c r="Q911" i="38"/>
  <c r="R911" i="38"/>
  <c r="S911" i="38"/>
  <c r="T911" i="38"/>
  <c r="U911" i="38"/>
  <c r="V911" i="38"/>
  <c r="W911" i="38"/>
  <c r="X911" i="38"/>
  <c r="Y911" i="38"/>
  <c r="Z911" i="38"/>
  <c r="AA911" i="38"/>
  <c r="AB911" i="38"/>
  <c r="P912" i="38"/>
  <c r="Q912" i="38"/>
  <c r="R912" i="38"/>
  <c r="S912" i="38"/>
  <c r="T912" i="38"/>
  <c r="U912" i="38"/>
  <c r="V912" i="38"/>
  <c r="W912" i="38"/>
  <c r="X912" i="38"/>
  <c r="Y912" i="38"/>
  <c r="Z912" i="38"/>
  <c r="AA912" i="38"/>
  <c r="AB912" i="38"/>
  <c r="P913" i="38"/>
  <c r="Q913" i="38"/>
  <c r="R913" i="38"/>
  <c r="S913" i="38"/>
  <c r="T913" i="38"/>
  <c r="U913" i="38"/>
  <c r="V913" i="38"/>
  <c r="W913" i="38"/>
  <c r="X913" i="38"/>
  <c r="Y913" i="38"/>
  <c r="Z913" i="38"/>
  <c r="AA913" i="38"/>
  <c r="AB913" i="38"/>
  <c r="P914" i="38"/>
  <c r="Q914" i="38"/>
  <c r="R914" i="38"/>
  <c r="S914" i="38"/>
  <c r="T914" i="38"/>
  <c r="U914" i="38"/>
  <c r="V914" i="38"/>
  <c r="W914" i="38"/>
  <c r="X914" i="38"/>
  <c r="Y914" i="38"/>
  <c r="Z914" i="38"/>
  <c r="AA914" i="38"/>
  <c r="AB914" i="38"/>
  <c r="P915" i="38"/>
  <c r="Q915" i="38"/>
  <c r="R915" i="38"/>
  <c r="S915" i="38"/>
  <c r="T915" i="38"/>
  <c r="U915" i="38"/>
  <c r="V915" i="38"/>
  <c r="W915" i="38"/>
  <c r="X915" i="38"/>
  <c r="Y915" i="38"/>
  <c r="Z915" i="38"/>
  <c r="AA915" i="38"/>
  <c r="AB915" i="38"/>
  <c r="P916" i="38"/>
  <c r="Q916" i="38"/>
  <c r="R916" i="38"/>
  <c r="S916" i="38"/>
  <c r="T916" i="38"/>
  <c r="U916" i="38"/>
  <c r="V916" i="38"/>
  <c r="W916" i="38"/>
  <c r="X916" i="38"/>
  <c r="Y916" i="38"/>
  <c r="Z916" i="38"/>
  <c r="AA916" i="38"/>
  <c r="AB916" i="38"/>
  <c r="P917" i="38"/>
  <c r="Q917" i="38"/>
  <c r="R917" i="38"/>
  <c r="S917" i="38"/>
  <c r="T917" i="38"/>
  <c r="U917" i="38"/>
  <c r="V917" i="38"/>
  <c r="W917" i="38"/>
  <c r="X917" i="38"/>
  <c r="Y917" i="38"/>
  <c r="Z917" i="38"/>
  <c r="AA917" i="38"/>
  <c r="AB917" i="38"/>
  <c r="P918" i="38"/>
  <c r="Q918" i="38"/>
  <c r="R918" i="38"/>
  <c r="S918" i="38"/>
  <c r="T918" i="38"/>
  <c r="U918" i="38"/>
  <c r="V918" i="38"/>
  <c r="W918" i="38"/>
  <c r="X918" i="38"/>
  <c r="Y918" i="38"/>
  <c r="Z918" i="38"/>
  <c r="AA918" i="38"/>
  <c r="AB918" i="38"/>
  <c r="P919" i="38"/>
  <c r="Q919" i="38"/>
  <c r="R919" i="38"/>
  <c r="S919" i="38"/>
  <c r="T919" i="38"/>
  <c r="U919" i="38"/>
  <c r="V919" i="38"/>
  <c r="W919" i="38"/>
  <c r="X919" i="38"/>
  <c r="Y919" i="38"/>
  <c r="Z919" i="38"/>
  <c r="AA919" i="38"/>
  <c r="AB919" i="38"/>
  <c r="P920" i="38"/>
  <c r="Q920" i="38"/>
  <c r="R920" i="38"/>
  <c r="S920" i="38"/>
  <c r="T920" i="38"/>
  <c r="U920" i="38"/>
  <c r="V920" i="38"/>
  <c r="W920" i="38"/>
  <c r="X920" i="38"/>
  <c r="Y920" i="38"/>
  <c r="Z920" i="38"/>
  <c r="AA920" i="38"/>
  <c r="AB920" i="38"/>
  <c r="P921" i="38"/>
  <c r="Q921" i="38"/>
  <c r="R921" i="38"/>
  <c r="S921" i="38"/>
  <c r="T921" i="38"/>
  <c r="U921" i="38"/>
  <c r="V921" i="38"/>
  <c r="W921" i="38"/>
  <c r="X921" i="38"/>
  <c r="Y921" i="38"/>
  <c r="Z921" i="38"/>
  <c r="AA921" i="38"/>
  <c r="AB921" i="38"/>
  <c r="Q905" i="38"/>
  <c r="R905" i="38"/>
  <c r="S905" i="38"/>
  <c r="T905" i="38"/>
  <c r="U905" i="38"/>
  <c r="V905" i="38"/>
  <c r="W905" i="38"/>
  <c r="X905" i="38"/>
  <c r="Y905" i="38"/>
  <c r="Z905" i="38"/>
  <c r="AA905" i="38"/>
  <c r="AB905" i="38"/>
  <c r="P905" i="38"/>
  <c r="P897" i="38"/>
  <c r="Q897" i="38"/>
  <c r="R897" i="38"/>
  <c r="S897" i="38"/>
  <c r="T897" i="38"/>
  <c r="U897" i="38"/>
  <c r="V897" i="38"/>
  <c r="W897" i="38"/>
  <c r="X897" i="38"/>
  <c r="Y897" i="38"/>
  <c r="Z897" i="38"/>
  <c r="AA897" i="38"/>
  <c r="AB897" i="38"/>
  <c r="P898" i="38"/>
  <c r="P899" i="38"/>
  <c r="P900" i="38"/>
  <c r="P901" i="38"/>
  <c r="P902" i="38"/>
  <c r="P887" i="38"/>
  <c r="Q887" i="38"/>
  <c r="R887" i="38"/>
  <c r="S887" i="38"/>
  <c r="T887" i="38"/>
  <c r="U887" i="38"/>
  <c r="V887" i="38"/>
  <c r="W887" i="38"/>
  <c r="X887" i="38"/>
  <c r="Y887" i="38"/>
  <c r="Z887" i="38"/>
  <c r="AA887" i="38"/>
  <c r="AB887" i="38"/>
  <c r="P888" i="38"/>
  <c r="Q888" i="38"/>
  <c r="R888" i="38"/>
  <c r="S888" i="38"/>
  <c r="T888" i="38"/>
  <c r="U888" i="38"/>
  <c r="V888" i="38"/>
  <c r="W888" i="38"/>
  <c r="X888" i="38"/>
  <c r="Y888" i="38"/>
  <c r="Z888" i="38"/>
  <c r="AA888" i="38"/>
  <c r="AB888" i="38"/>
  <c r="P889" i="38"/>
  <c r="Q889" i="38"/>
  <c r="R889" i="38"/>
  <c r="S889" i="38"/>
  <c r="T889" i="38"/>
  <c r="U889" i="38"/>
  <c r="V889" i="38"/>
  <c r="W889" i="38"/>
  <c r="X889" i="38"/>
  <c r="Y889" i="38"/>
  <c r="Z889" i="38"/>
  <c r="AA889" i="38"/>
  <c r="AB889" i="38"/>
  <c r="P890" i="38"/>
  <c r="Q890" i="38"/>
  <c r="R890" i="38"/>
  <c r="S890" i="38"/>
  <c r="T890" i="38"/>
  <c r="U890" i="38"/>
  <c r="V890" i="38"/>
  <c r="W890" i="38"/>
  <c r="X890" i="38"/>
  <c r="Y890" i="38"/>
  <c r="Z890" i="38"/>
  <c r="AA890" i="38"/>
  <c r="AB890" i="38"/>
  <c r="P891" i="38"/>
  <c r="Q891" i="38"/>
  <c r="R891" i="38"/>
  <c r="S891" i="38"/>
  <c r="T891" i="38"/>
  <c r="U891" i="38"/>
  <c r="V891" i="38"/>
  <c r="W891" i="38"/>
  <c r="X891" i="38"/>
  <c r="Y891" i="38"/>
  <c r="Z891" i="38"/>
  <c r="AA891" i="38"/>
  <c r="AB891" i="38"/>
  <c r="P892" i="38"/>
  <c r="Q892" i="38"/>
  <c r="R892" i="38"/>
  <c r="S892" i="38"/>
  <c r="T892" i="38"/>
  <c r="U892" i="38"/>
  <c r="V892" i="38"/>
  <c r="W892" i="38"/>
  <c r="X892" i="38"/>
  <c r="Y892" i="38"/>
  <c r="Z892" i="38"/>
  <c r="AA892" i="38"/>
  <c r="AB892" i="38"/>
  <c r="P893" i="38"/>
  <c r="Q893" i="38"/>
  <c r="R893" i="38"/>
  <c r="S893" i="38"/>
  <c r="T893" i="38"/>
  <c r="U893" i="38"/>
  <c r="V893" i="38"/>
  <c r="W893" i="38"/>
  <c r="X893" i="38"/>
  <c r="Y893" i="38"/>
  <c r="Z893" i="38"/>
  <c r="AA893" i="38"/>
  <c r="AB893" i="38"/>
  <c r="P894" i="38"/>
  <c r="Q894" i="38"/>
  <c r="R894" i="38"/>
  <c r="S894" i="38"/>
  <c r="T894" i="38"/>
  <c r="U894" i="38"/>
  <c r="V894" i="38"/>
  <c r="W894" i="38"/>
  <c r="X894" i="38"/>
  <c r="Y894" i="38"/>
  <c r="Z894" i="38"/>
  <c r="AA894" i="38"/>
  <c r="AB894" i="38"/>
  <c r="P895" i="38"/>
  <c r="Q895" i="38"/>
  <c r="R895" i="38"/>
  <c r="S895" i="38"/>
  <c r="T895" i="38"/>
  <c r="U895" i="38"/>
  <c r="V895" i="38"/>
  <c r="W895" i="38"/>
  <c r="X895" i="38"/>
  <c r="Y895" i="38"/>
  <c r="Z895" i="38"/>
  <c r="AA895" i="38"/>
  <c r="AB895" i="38"/>
  <c r="P896" i="38"/>
  <c r="Q896" i="38"/>
  <c r="R896" i="38"/>
  <c r="S896" i="38"/>
  <c r="T896" i="38"/>
  <c r="U896" i="38"/>
  <c r="V896" i="38"/>
  <c r="W896" i="38"/>
  <c r="X896" i="38"/>
  <c r="Y896" i="38"/>
  <c r="Z896" i="38"/>
  <c r="AA896" i="38"/>
  <c r="AB896" i="38"/>
  <c r="P873" i="38"/>
  <c r="Q873" i="38"/>
  <c r="R873" i="38"/>
  <c r="S873" i="38"/>
  <c r="T873" i="38"/>
  <c r="U873" i="38"/>
  <c r="V873" i="38"/>
  <c r="W873" i="38"/>
  <c r="X873" i="38"/>
  <c r="Y873" i="38"/>
  <c r="Z873" i="38"/>
  <c r="AA873" i="38"/>
  <c r="AB873" i="38"/>
  <c r="P874" i="38"/>
  <c r="Q874" i="38"/>
  <c r="R874" i="38"/>
  <c r="S874" i="38"/>
  <c r="T874" i="38"/>
  <c r="U874" i="38"/>
  <c r="V874" i="38"/>
  <c r="W874" i="38"/>
  <c r="X874" i="38"/>
  <c r="Y874" i="38"/>
  <c r="Z874" i="38"/>
  <c r="AA874" i="38"/>
  <c r="AB874" i="38"/>
  <c r="P875" i="38"/>
  <c r="Q875" i="38"/>
  <c r="R875" i="38"/>
  <c r="S875" i="38"/>
  <c r="T875" i="38"/>
  <c r="U875" i="38"/>
  <c r="V875" i="38"/>
  <c r="W875" i="38"/>
  <c r="X875" i="38"/>
  <c r="Y875" i="38"/>
  <c r="Z875" i="38"/>
  <c r="AA875" i="38"/>
  <c r="AB875" i="38"/>
  <c r="P876" i="38"/>
  <c r="Q876" i="38"/>
  <c r="R876" i="38"/>
  <c r="S876" i="38"/>
  <c r="T876" i="38"/>
  <c r="U876" i="38"/>
  <c r="V876" i="38"/>
  <c r="W876" i="38"/>
  <c r="X876" i="38"/>
  <c r="Y876" i="38"/>
  <c r="Z876" i="38"/>
  <c r="AA876" i="38"/>
  <c r="AB876" i="38"/>
  <c r="P877" i="38"/>
  <c r="Q877" i="38"/>
  <c r="R877" i="38"/>
  <c r="S877" i="38"/>
  <c r="T877" i="38"/>
  <c r="U877" i="38"/>
  <c r="V877" i="38"/>
  <c r="W877" i="38"/>
  <c r="X877" i="38"/>
  <c r="Y877" i="38"/>
  <c r="Z877" i="38"/>
  <c r="AA877" i="38"/>
  <c r="AB877" i="38"/>
  <c r="P878" i="38"/>
  <c r="Q878" i="38"/>
  <c r="R878" i="38"/>
  <c r="S878" i="38"/>
  <c r="T878" i="38"/>
  <c r="U878" i="38"/>
  <c r="V878" i="38"/>
  <c r="W878" i="38"/>
  <c r="X878" i="38"/>
  <c r="Y878" i="38"/>
  <c r="Z878" i="38"/>
  <c r="AA878" i="38"/>
  <c r="AB878" i="38"/>
  <c r="P879" i="38"/>
  <c r="Q879" i="38"/>
  <c r="R879" i="38"/>
  <c r="S879" i="38"/>
  <c r="T879" i="38"/>
  <c r="U879" i="38"/>
  <c r="V879" i="38"/>
  <c r="W879" i="38"/>
  <c r="X879" i="38"/>
  <c r="Y879" i="38"/>
  <c r="Z879" i="38"/>
  <c r="AA879" i="38"/>
  <c r="AB879" i="38"/>
  <c r="P880" i="38"/>
  <c r="Q880" i="38"/>
  <c r="R880" i="38"/>
  <c r="S880" i="38"/>
  <c r="T880" i="38"/>
  <c r="U880" i="38"/>
  <c r="V880" i="38"/>
  <c r="W880" i="38"/>
  <c r="X880" i="38"/>
  <c r="Y880" i="38"/>
  <c r="Z880" i="38"/>
  <c r="AA880" i="38"/>
  <c r="AB880" i="38"/>
  <c r="P881" i="38"/>
  <c r="Q881" i="38"/>
  <c r="R881" i="38"/>
  <c r="S881" i="38"/>
  <c r="T881" i="38"/>
  <c r="U881" i="38"/>
  <c r="V881" i="38"/>
  <c r="W881" i="38"/>
  <c r="X881" i="38"/>
  <c r="Y881" i="38"/>
  <c r="Z881" i="38"/>
  <c r="AA881" i="38"/>
  <c r="AB881" i="38"/>
  <c r="P882" i="38"/>
  <c r="Q882" i="38"/>
  <c r="R882" i="38"/>
  <c r="S882" i="38"/>
  <c r="T882" i="38"/>
  <c r="U882" i="38"/>
  <c r="V882" i="38"/>
  <c r="W882" i="38"/>
  <c r="X882" i="38"/>
  <c r="Y882" i="38"/>
  <c r="Z882" i="38"/>
  <c r="AA882" i="38"/>
  <c r="AB882" i="38"/>
  <c r="P883" i="38"/>
  <c r="Q883" i="38"/>
  <c r="R883" i="38"/>
  <c r="S883" i="38"/>
  <c r="T883" i="38"/>
  <c r="U883" i="38"/>
  <c r="V883" i="38"/>
  <c r="W883" i="38"/>
  <c r="X883" i="38"/>
  <c r="Y883" i="38"/>
  <c r="Z883" i="38"/>
  <c r="AA883" i="38"/>
  <c r="AB883" i="38"/>
  <c r="P884" i="38"/>
  <c r="Q884" i="38"/>
  <c r="R884" i="38"/>
  <c r="S884" i="38"/>
  <c r="T884" i="38"/>
  <c r="U884" i="38"/>
  <c r="V884" i="38"/>
  <c r="W884" i="38"/>
  <c r="X884" i="38"/>
  <c r="Y884" i="38"/>
  <c r="Z884" i="38"/>
  <c r="AA884" i="38"/>
  <c r="AB884" i="38"/>
  <c r="P885" i="38"/>
  <c r="Q885" i="38"/>
  <c r="R885" i="38"/>
  <c r="S885" i="38"/>
  <c r="T885" i="38"/>
  <c r="U885" i="38"/>
  <c r="V885" i="38"/>
  <c r="W885" i="38"/>
  <c r="X885" i="38"/>
  <c r="Y885" i="38"/>
  <c r="Z885" i="38"/>
  <c r="AA885" i="38"/>
  <c r="AB885" i="38"/>
  <c r="P886" i="38"/>
  <c r="Q886" i="38"/>
  <c r="R886" i="38"/>
  <c r="S886" i="38"/>
  <c r="T886" i="38"/>
  <c r="U886" i="38"/>
  <c r="V886" i="38"/>
  <c r="W886" i="38"/>
  <c r="X886" i="38"/>
  <c r="Y886" i="38"/>
  <c r="Z886" i="38"/>
  <c r="AA886" i="38"/>
  <c r="AB886" i="38"/>
  <c r="P862" i="38"/>
  <c r="Q862" i="38"/>
  <c r="R862" i="38"/>
  <c r="S862" i="38"/>
  <c r="T862" i="38"/>
  <c r="U862" i="38"/>
  <c r="V862" i="38"/>
  <c r="W862" i="38"/>
  <c r="X862" i="38"/>
  <c r="Y862" i="38"/>
  <c r="Z862" i="38"/>
  <c r="AA862" i="38"/>
  <c r="AB862" i="38"/>
  <c r="P863" i="38"/>
  <c r="Q863" i="38"/>
  <c r="R863" i="38"/>
  <c r="S863" i="38"/>
  <c r="T863" i="38"/>
  <c r="U863" i="38"/>
  <c r="V863" i="38"/>
  <c r="W863" i="38"/>
  <c r="X863" i="38"/>
  <c r="Y863" i="38"/>
  <c r="Z863" i="38"/>
  <c r="AA863" i="38"/>
  <c r="AB863" i="38"/>
  <c r="P864" i="38"/>
  <c r="Q864" i="38"/>
  <c r="R864" i="38"/>
  <c r="S864" i="38"/>
  <c r="T864" i="38"/>
  <c r="U864" i="38"/>
  <c r="V864" i="38"/>
  <c r="W864" i="38"/>
  <c r="X864" i="38"/>
  <c r="Y864" i="38"/>
  <c r="Z864" i="38"/>
  <c r="AA864" i="38"/>
  <c r="AB864" i="38"/>
  <c r="P865" i="38"/>
  <c r="Q865" i="38"/>
  <c r="R865" i="38"/>
  <c r="S865" i="38"/>
  <c r="T865" i="38"/>
  <c r="U865" i="38"/>
  <c r="V865" i="38"/>
  <c r="W865" i="38"/>
  <c r="X865" i="38"/>
  <c r="Y865" i="38"/>
  <c r="Z865" i="38"/>
  <c r="AA865" i="38"/>
  <c r="AB865" i="38"/>
  <c r="P866" i="38"/>
  <c r="P867" i="38"/>
  <c r="P868" i="38"/>
  <c r="P869" i="38"/>
  <c r="P851" i="38"/>
  <c r="Q851" i="38"/>
  <c r="R851" i="38"/>
  <c r="S851" i="38"/>
  <c r="T851" i="38"/>
  <c r="U851" i="38"/>
  <c r="V851" i="38"/>
  <c r="W851" i="38"/>
  <c r="X851" i="38"/>
  <c r="Y851" i="38"/>
  <c r="Z851" i="38"/>
  <c r="AA851" i="38"/>
  <c r="AB851" i="38"/>
  <c r="P852" i="38"/>
  <c r="Q852" i="38"/>
  <c r="R852" i="38"/>
  <c r="S852" i="38"/>
  <c r="T852" i="38"/>
  <c r="U852" i="38"/>
  <c r="V852" i="38"/>
  <c r="W852" i="38"/>
  <c r="X852" i="38"/>
  <c r="Y852" i="38"/>
  <c r="Z852" i="38"/>
  <c r="AA852" i="38"/>
  <c r="AB852" i="38"/>
  <c r="P853" i="38"/>
  <c r="Q853" i="38"/>
  <c r="R853" i="38"/>
  <c r="S853" i="38"/>
  <c r="T853" i="38"/>
  <c r="U853" i="38"/>
  <c r="V853" i="38"/>
  <c r="W853" i="38"/>
  <c r="X853" i="38"/>
  <c r="Y853" i="38"/>
  <c r="Z853" i="38"/>
  <c r="AA853" i="38"/>
  <c r="AB853" i="38"/>
  <c r="P854" i="38"/>
  <c r="Q854" i="38"/>
  <c r="R854" i="38"/>
  <c r="S854" i="38"/>
  <c r="T854" i="38"/>
  <c r="U854" i="38"/>
  <c r="V854" i="38"/>
  <c r="W854" i="38"/>
  <c r="X854" i="38"/>
  <c r="Y854" i="38"/>
  <c r="Z854" i="38"/>
  <c r="AA854" i="38"/>
  <c r="AB854" i="38"/>
  <c r="P855" i="38"/>
  <c r="Q855" i="38"/>
  <c r="R855" i="38"/>
  <c r="S855" i="38"/>
  <c r="T855" i="38"/>
  <c r="U855" i="38"/>
  <c r="V855" i="38"/>
  <c r="W855" i="38"/>
  <c r="X855" i="38"/>
  <c r="Y855" i="38"/>
  <c r="Z855" i="38"/>
  <c r="AA855" i="38"/>
  <c r="AB855" i="38"/>
  <c r="P856" i="38"/>
  <c r="Q856" i="38"/>
  <c r="R856" i="38"/>
  <c r="S856" i="38"/>
  <c r="T856" i="38"/>
  <c r="U856" i="38"/>
  <c r="V856" i="38"/>
  <c r="W856" i="38"/>
  <c r="X856" i="38"/>
  <c r="Y856" i="38"/>
  <c r="Z856" i="38"/>
  <c r="AA856" i="38"/>
  <c r="AB856" i="38"/>
  <c r="P857" i="38"/>
  <c r="Q857" i="38"/>
  <c r="R857" i="38"/>
  <c r="S857" i="38"/>
  <c r="T857" i="38"/>
  <c r="U857" i="38"/>
  <c r="V857" i="38"/>
  <c r="W857" i="38"/>
  <c r="X857" i="38"/>
  <c r="Y857" i="38"/>
  <c r="Z857" i="38"/>
  <c r="AA857" i="38"/>
  <c r="AB857" i="38"/>
  <c r="P858" i="38"/>
  <c r="Q858" i="38"/>
  <c r="R858" i="38"/>
  <c r="S858" i="38"/>
  <c r="T858" i="38"/>
  <c r="U858" i="38"/>
  <c r="V858" i="38"/>
  <c r="W858" i="38"/>
  <c r="X858" i="38"/>
  <c r="Y858" i="38"/>
  <c r="Z858" i="38"/>
  <c r="AA858" i="38"/>
  <c r="AB858" i="38"/>
  <c r="P859" i="38"/>
  <c r="Q859" i="38"/>
  <c r="R859" i="38"/>
  <c r="S859" i="38"/>
  <c r="T859" i="38"/>
  <c r="U859" i="38"/>
  <c r="V859" i="38"/>
  <c r="W859" i="38"/>
  <c r="X859" i="38"/>
  <c r="Y859" i="38"/>
  <c r="Z859" i="38"/>
  <c r="AA859" i="38"/>
  <c r="AB859" i="38"/>
  <c r="P860" i="38"/>
  <c r="Q860" i="38"/>
  <c r="R860" i="38"/>
  <c r="S860" i="38"/>
  <c r="T860" i="38"/>
  <c r="U860" i="38"/>
  <c r="V860" i="38"/>
  <c r="W860" i="38"/>
  <c r="X860" i="38"/>
  <c r="Y860" i="38"/>
  <c r="Z860" i="38"/>
  <c r="AA860" i="38"/>
  <c r="AB860" i="38"/>
  <c r="P861" i="38"/>
  <c r="Q861" i="38"/>
  <c r="R861" i="38"/>
  <c r="S861" i="38"/>
  <c r="T861" i="38"/>
  <c r="U861" i="38"/>
  <c r="V861" i="38"/>
  <c r="W861" i="38"/>
  <c r="X861" i="38"/>
  <c r="Y861" i="38"/>
  <c r="Z861" i="38"/>
  <c r="AA861" i="38"/>
  <c r="AB861" i="38"/>
  <c r="P840" i="38"/>
  <c r="Q840" i="38"/>
  <c r="R840" i="38"/>
  <c r="S840" i="38"/>
  <c r="T840" i="38"/>
  <c r="U840" i="38"/>
  <c r="V840" i="38"/>
  <c r="W840" i="38"/>
  <c r="X840" i="38"/>
  <c r="Y840" i="38"/>
  <c r="Z840" i="38"/>
  <c r="AA840" i="38"/>
  <c r="AB840" i="38"/>
  <c r="P841" i="38"/>
  <c r="Q841" i="38"/>
  <c r="R841" i="38"/>
  <c r="S841" i="38"/>
  <c r="T841" i="38"/>
  <c r="U841" i="38"/>
  <c r="V841" i="38"/>
  <c r="W841" i="38"/>
  <c r="X841" i="38"/>
  <c r="Y841" i="38"/>
  <c r="Z841" i="38"/>
  <c r="AA841" i="38"/>
  <c r="AB841" i="38"/>
  <c r="P842" i="38"/>
  <c r="Q842" i="38"/>
  <c r="R842" i="38"/>
  <c r="S842" i="38"/>
  <c r="T842" i="38"/>
  <c r="U842" i="38"/>
  <c r="V842" i="38"/>
  <c r="W842" i="38"/>
  <c r="X842" i="38"/>
  <c r="Y842" i="38"/>
  <c r="Z842" i="38"/>
  <c r="AA842" i="38"/>
  <c r="AB842" i="38"/>
  <c r="P843" i="38"/>
  <c r="Q843" i="38"/>
  <c r="R843" i="38"/>
  <c r="S843" i="38"/>
  <c r="T843" i="38"/>
  <c r="U843" i="38"/>
  <c r="V843" i="38"/>
  <c r="W843" i="38"/>
  <c r="X843" i="38"/>
  <c r="Y843" i="38"/>
  <c r="Z843" i="38"/>
  <c r="AA843" i="38"/>
  <c r="AB843" i="38"/>
  <c r="P844" i="38"/>
  <c r="Q844" i="38"/>
  <c r="R844" i="38"/>
  <c r="S844" i="38"/>
  <c r="T844" i="38"/>
  <c r="U844" i="38"/>
  <c r="V844" i="38"/>
  <c r="W844" i="38"/>
  <c r="X844" i="38"/>
  <c r="Y844" i="38"/>
  <c r="Z844" i="38"/>
  <c r="AA844" i="38"/>
  <c r="AB844" i="38"/>
  <c r="P845" i="38"/>
  <c r="Q845" i="38"/>
  <c r="R845" i="38"/>
  <c r="S845" i="38"/>
  <c r="T845" i="38"/>
  <c r="U845" i="38"/>
  <c r="V845" i="38"/>
  <c r="W845" i="38"/>
  <c r="X845" i="38"/>
  <c r="Y845" i="38"/>
  <c r="Z845" i="38"/>
  <c r="AA845" i="38"/>
  <c r="AB845" i="38"/>
  <c r="P846" i="38"/>
  <c r="Q846" i="38"/>
  <c r="R846" i="38"/>
  <c r="S846" i="38"/>
  <c r="T846" i="38"/>
  <c r="U846" i="38"/>
  <c r="V846" i="38"/>
  <c r="W846" i="38"/>
  <c r="X846" i="38"/>
  <c r="Y846" i="38"/>
  <c r="Z846" i="38"/>
  <c r="AA846" i="38"/>
  <c r="AB846" i="38"/>
  <c r="P847" i="38"/>
  <c r="Q847" i="38"/>
  <c r="R847" i="38"/>
  <c r="S847" i="38"/>
  <c r="T847" i="38"/>
  <c r="U847" i="38"/>
  <c r="V847" i="38"/>
  <c r="W847" i="38"/>
  <c r="X847" i="38"/>
  <c r="Y847" i="38"/>
  <c r="Z847" i="38"/>
  <c r="AA847" i="38"/>
  <c r="AB847" i="38"/>
  <c r="P848" i="38"/>
  <c r="Q848" i="38"/>
  <c r="R848" i="38"/>
  <c r="S848" i="38"/>
  <c r="T848" i="38"/>
  <c r="U848" i="38"/>
  <c r="V848" i="38"/>
  <c r="W848" i="38"/>
  <c r="X848" i="38"/>
  <c r="Y848" i="38"/>
  <c r="Z848" i="38"/>
  <c r="AA848" i="38"/>
  <c r="AB848" i="38"/>
  <c r="P849" i="38"/>
  <c r="Q849" i="38"/>
  <c r="R849" i="38"/>
  <c r="S849" i="38"/>
  <c r="T849" i="38"/>
  <c r="U849" i="38"/>
  <c r="V849" i="38"/>
  <c r="W849" i="38"/>
  <c r="X849" i="38"/>
  <c r="Y849" i="38"/>
  <c r="Z849" i="38"/>
  <c r="AA849" i="38"/>
  <c r="AB849" i="38"/>
  <c r="P850" i="38"/>
  <c r="Q850" i="38"/>
  <c r="R850" i="38"/>
  <c r="S850" i="38"/>
  <c r="T850" i="38"/>
  <c r="U850" i="38"/>
  <c r="V850" i="38"/>
  <c r="W850" i="38"/>
  <c r="X850" i="38"/>
  <c r="Y850" i="38"/>
  <c r="Z850" i="38"/>
  <c r="AA850" i="38"/>
  <c r="AB850" i="38"/>
  <c r="Q839" i="38"/>
  <c r="R839" i="38"/>
  <c r="S839" i="38"/>
  <c r="T839" i="38"/>
  <c r="U839" i="38"/>
  <c r="V839" i="38"/>
  <c r="W839" i="38"/>
  <c r="X839" i="38"/>
  <c r="Y839" i="38"/>
  <c r="Z839" i="38"/>
  <c r="AA839" i="38"/>
  <c r="AB839" i="38"/>
  <c r="P839" i="38"/>
  <c r="P834" i="38"/>
  <c r="P835" i="38"/>
  <c r="P836" i="38"/>
  <c r="P821" i="38"/>
  <c r="Q821" i="38"/>
  <c r="R821" i="38"/>
  <c r="S821" i="38"/>
  <c r="T821" i="38"/>
  <c r="U821" i="38"/>
  <c r="V821" i="38"/>
  <c r="W821" i="38"/>
  <c r="X821" i="38"/>
  <c r="Y821" i="38"/>
  <c r="Z821" i="38"/>
  <c r="AA821" i="38"/>
  <c r="AB821" i="38"/>
  <c r="P822" i="38"/>
  <c r="Q822" i="38"/>
  <c r="R822" i="38"/>
  <c r="S822" i="38"/>
  <c r="T822" i="38"/>
  <c r="U822" i="38"/>
  <c r="V822" i="38"/>
  <c r="W822" i="38"/>
  <c r="X822" i="38"/>
  <c r="Y822" i="38"/>
  <c r="Z822" i="38"/>
  <c r="AA822" i="38"/>
  <c r="AB822" i="38"/>
  <c r="P823" i="38"/>
  <c r="Q823" i="38"/>
  <c r="R823" i="38"/>
  <c r="S823" i="38"/>
  <c r="T823" i="38"/>
  <c r="U823" i="38"/>
  <c r="V823" i="38"/>
  <c r="W823" i="38"/>
  <c r="X823" i="38"/>
  <c r="Y823" i="38"/>
  <c r="Z823" i="38"/>
  <c r="AA823" i="38"/>
  <c r="AB823" i="38"/>
  <c r="P824" i="38"/>
  <c r="Q824" i="38"/>
  <c r="R824" i="38"/>
  <c r="S824" i="38"/>
  <c r="T824" i="38"/>
  <c r="U824" i="38"/>
  <c r="V824" i="38"/>
  <c r="W824" i="38"/>
  <c r="X824" i="38"/>
  <c r="Y824" i="38"/>
  <c r="Z824" i="38"/>
  <c r="AA824" i="38"/>
  <c r="AB824" i="38"/>
  <c r="P825" i="38"/>
  <c r="Q825" i="38"/>
  <c r="R825" i="38"/>
  <c r="S825" i="38"/>
  <c r="T825" i="38"/>
  <c r="U825" i="38"/>
  <c r="V825" i="38"/>
  <c r="W825" i="38"/>
  <c r="X825" i="38"/>
  <c r="Y825" i="38"/>
  <c r="Z825" i="38"/>
  <c r="AA825" i="38"/>
  <c r="AB825" i="38"/>
  <c r="P826" i="38"/>
  <c r="Q826" i="38"/>
  <c r="R826" i="38"/>
  <c r="S826" i="38"/>
  <c r="T826" i="38"/>
  <c r="U826" i="38"/>
  <c r="V826" i="38"/>
  <c r="W826" i="38"/>
  <c r="X826" i="38"/>
  <c r="Y826" i="38"/>
  <c r="Z826" i="38"/>
  <c r="AA826" i="38"/>
  <c r="AB826" i="38"/>
  <c r="P827" i="38"/>
  <c r="Q827" i="38"/>
  <c r="R827" i="38"/>
  <c r="S827" i="38"/>
  <c r="T827" i="38"/>
  <c r="U827" i="38"/>
  <c r="V827" i="38"/>
  <c r="W827" i="38"/>
  <c r="X827" i="38"/>
  <c r="Y827" i="38"/>
  <c r="Z827" i="38"/>
  <c r="AA827" i="38"/>
  <c r="AB827" i="38"/>
  <c r="P828" i="38"/>
  <c r="Q828" i="38"/>
  <c r="R828" i="38"/>
  <c r="S828" i="38"/>
  <c r="T828" i="38"/>
  <c r="U828" i="38"/>
  <c r="V828" i="38"/>
  <c r="W828" i="38"/>
  <c r="X828" i="38"/>
  <c r="Y828" i="38"/>
  <c r="Z828" i="38"/>
  <c r="AA828" i="38"/>
  <c r="AB828" i="38"/>
  <c r="P829" i="38"/>
  <c r="Q829" i="38"/>
  <c r="R829" i="38"/>
  <c r="S829" i="38"/>
  <c r="T829" i="38"/>
  <c r="U829" i="38"/>
  <c r="V829" i="38"/>
  <c r="W829" i="38"/>
  <c r="X829" i="38"/>
  <c r="Y829" i="38"/>
  <c r="Z829" i="38"/>
  <c r="AA829" i="38"/>
  <c r="AB829" i="38"/>
  <c r="P830" i="38"/>
  <c r="Q830" i="38"/>
  <c r="R830" i="38"/>
  <c r="S830" i="38"/>
  <c r="T830" i="38"/>
  <c r="U830" i="38"/>
  <c r="V830" i="38"/>
  <c r="W830" i="38"/>
  <c r="X830" i="38"/>
  <c r="Y830" i="38"/>
  <c r="Z830" i="38"/>
  <c r="AA830" i="38"/>
  <c r="AB830" i="38"/>
  <c r="P831" i="38"/>
  <c r="P832" i="38"/>
  <c r="P833" i="38"/>
  <c r="P807" i="38"/>
  <c r="Q807" i="38"/>
  <c r="R807" i="38"/>
  <c r="S807" i="38"/>
  <c r="T807" i="38"/>
  <c r="U807" i="38"/>
  <c r="V807" i="38"/>
  <c r="W807" i="38"/>
  <c r="X807" i="38"/>
  <c r="Y807" i="38"/>
  <c r="Z807" i="38"/>
  <c r="AA807" i="38"/>
  <c r="AB807" i="38"/>
  <c r="P808" i="38"/>
  <c r="Q808" i="38"/>
  <c r="R808" i="38"/>
  <c r="S808" i="38"/>
  <c r="T808" i="38"/>
  <c r="U808" i="38"/>
  <c r="V808" i="38"/>
  <c r="W808" i="38"/>
  <c r="X808" i="38"/>
  <c r="Y808" i="38"/>
  <c r="Z808" i="38"/>
  <c r="AA808" i="38"/>
  <c r="AB808" i="38"/>
  <c r="P809" i="38"/>
  <c r="Q809" i="38"/>
  <c r="R809" i="38"/>
  <c r="S809" i="38"/>
  <c r="T809" i="38"/>
  <c r="U809" i="38"/>
  <c r="V809" i="38"/>
  <c r="W809" i="38"/>
  <c r="X809" i="38"/>
  <c r="Y809" i="38"/>
  <c r="Z809" i="38"/>
  <c r="AA809" i="38"/>
  <c r="AB809" i="38"/>
  <c r="P810" i="38"/>
  <c r="Q810" i="38"/>
  <c r="R810" i="38"/>
  <c r="S810" i="38"/>
  <c r="T810" i="38"/>
  <c r="U810" i="38"/>
  <c r="V810" i="38"/>
  <c r="W810" i="38"/>
  <c r="X810" i="38"/>
  <c r="Y810" i="38"/>
  <c r="Z810" i="38"/>
  <c r="AA810" i="38"/>
  <c r="AB810" i="38"/>
  <c r="P811" i="38"/>
  <c r="Q811" i="38"/>
  <c r="R811" i="38"/>
  <c r="S811" i="38"/>
  <c r="T811" i="38"/>
  <c r="U811" i="38"/>
  <c r="V811" i="38"/>
  <c r="W811" i="38"/>
  <c r="X811" i="38"/>
  <c r="Y811" i="38"/>
  <c r="Z811" i="38"/>
  <c r="AA811" i="38"/>
  <c r="AB811" i="38"/>
  <c r="P812" i="38"/>
  <c r="Q812" i="38"/>
  <c r="R812" i="38"/>
  <c r="S812" i="38"/>
  <c r="T812" i="38"/>
  <c r="U812" i="38"/>
  <c r="V812" i="38"/>
  <c r="W812" i="38"/>
  <c r="X812" i="38"/>
  <c r="Y812" i="38"/>
  <c r="Z812" i="38"/>
  <c r="AA812" i="38"/>
  <c r="AB812" i="38"/>
  <c r="P813" i="38"/>
  <c r="Q813" i="38"/>
  <c r="R813" i="38"/>
  <c r="S813" i="38"/>
  <c r="T813" i="38"/>
  <c r="U813" i="38"/>
  <c r="V813" i="38"/>
  <c r="W813" i="38"/>
  <c r="X813" i="38"/>
  <c r="Y813" i="38"/>
  <c r="Z813" i="38"/>
  <c r="AA813" i="38"/>
  <c r="AB813" i="38"/>
  <c r="P814" i="38"/>
  <c r="Q814" i="38"/>
  <c r="R814" i="38"/>
  <c r="S814" i="38"/>
  <c r="T814" i="38"/>
  <c r="U814" i="38"/>
  <c r="V814" i="38"/>
  <c r="W814" i="38"/>
  <c r="X814" i="38"/>
  <c r="Y814" i="38"/>
  <c r="Z814" i="38"/>
  <c r="AA814" i="38"/>
  <c r="AB814" i="38"/>
  <c r="P815" i="38"/>
  <c r="Q815" i="38"/>
  <c r="R815" i="38"/>
  <c r="S815" i="38"/>
  <c r="T815" i="38"/>
  <c r="U815" i="38"/>
  <c r="V815" i="38"/>
  <c r="W815" i="38"/>
  <c r="X815" i="38"/>
  <c r="Y815" i="38"/>
  <c r="Z815" i="38"/>
  <c r="AA815" i="38"/>
  <c r="AB815" i="38"/>
  <c r="P816" i="38"/>
  <c r="Q816" i="38"/>
  <c r="R816" i="38"/>
  <c r="S816" i="38"/>
  <c r="T816" i="38"/>
  <c r="U816" i="38"/>
  <c r="V816" i="38"/>
  <c r="W816" i="38"/>
  <c r="X816" i="38"/>
  <c r="Y816" i="38"/>
  <c r="Z816" i="38"/>
  <c r="AA816" i="38"/>
  <c r="AB816" i="38"/>
  <c r="P817" i="38"/>
  <c r="Q817" i="38"/>
  <c r="R817" i="38"/>
  <c r="S817" i="38"/>
  <c r="T817" i="38"/>
  <c r="U817" i="38"/>
  <c r="V817" i="38"/>
  <c r="W817" i="38"/>
  <c r="X817" i="38"/>
  <c r="Y817" i="38"/>
  <c r="Z817" i="38"/>
  <c r="AA817" i="38"/>
  <c r="AB817" i="38"/>
  <c r="P818" i="38"/>
  <c r="Q818" i="38"/>
  <c r="R818" i="38"/>
  <c r="S818" i="38"/>
  <c r="T818" i="38"/>
  <c r="U818" i="38"/>
  <c r="V818" i="38"/>
  <c r="W818" i="38"/>
  <c r="X818" i="38"/>
  <c r="Y818" i="38"/>
  <c r="Z818" i="38"/>
  <c r="AA818" i="38"/>
  <c r="AB818" i="38"/>
  <c r="P819" i="38"/>
  <c r="Q819" i="38"/>
  <c r="R819" i="38"/>
  <c r="S819" i="38"/>
  <c r="T819" i="38"/>
  <c r="U819" i="38"/>
  <c r="V819" i="38"/>
  <c r="W819" i="38"/>
  <c r="X819" i="38"/>
  <c r="Y819" i="38"/>
  <c r="Z819" i="38"/>
  <c r="AA819" i="38"/>
  <c r="AB819" i="38"/>
  <c r="P820" i="38"/>
  <c r="Q820" i="38"/>
  <c r="R820" i="38"/>
  <c r="S820" i="38"/>
  <c r="T820" i="38"/>
  <c r="U820" i="38"/>
  <c r="V820" i="38"/>
  <c r="W820" i="38"/>
  <c r="X820" i="38"/>
  <c r="Y820" i="38"/>
  <c r="Z820" i="38"/>
  <c r="AA820" i="38"/>
  <c r="AB820" i="38"/>
  <c r="Q806" i="38"/>
  <c r="R806" i="38"/>
  <c r="S806" i="38"/>
  <c r="T806" i="38"/>
  <c r="U806" i="38"/>
  <c r="V806" i="38"/>
  <c r="W806" i="38"/>
  <c r="X806" i="38"/>
  <c r="Y806" i="38"/>
  <c r="Z806" i="38"/>
  <c r="AA806" i="38"/>
  <c r="AB806" i="38"/>
  <c r="P806" i="38"/>
  <c r="P800" i="38"/>
  <c r="P801" i="38"/>
  <c r="P802" i="38"/>
  <c r="P803" i="38"/>
  <c r="P787" i="38"/>
  <c r="Q787" i="38"/>
  <c r="R787" i="38"/>
  <c r="S787" i="38"/>
  <c r="T787" i="38"/>
  <c r="U787" i="38"/>
  <c r="V787" i="38"/>
  <c r="W787" i="38"/>
  <c r="X787" i="38"/>
  <c r="Y787" i="38"/>
  <c r="Z787" i="38"/>
  <c r="AA787" i="38"/>
  <c r="AB787" i="38"/>
  <c r="P788" i="38"/>
  <c r="Q788" i="38"/>
  <c r="R788" i="38"/>
  <c r="S788" i="38"/>
  <c r="T788" i="38"/>
  <c r="U788" i="38"/>
  <c r="V788" i="38"/>
  <c r="W788" i="38"/>
  <c r="X788" i="38"/>
  <c r="Y788" i="38"/>
  <c r="Z788" i="38"/>
  <c r="AA788" i="38"/>
  <c r="AB788" i="38"/>
  <c r="P789" i="38"/>
  <c r="Q789" i="38"/>
  <c r="R789" i="38"/>
  <c r="S789" i="38"/>
  <c r="T789" i="38"/>
  <c r="U789" i="38"/>
  <c r="V789" i="38"/>
  <c r="W789" i="38"/>
  <c r="X789" i="38"/>
  <c r="Y789" i="38"/>
  <c r="Z789" i="38"/>
  <c r="AA789" i="38"/>
  <c r="AB789" i="38"/>
  <c r="P790" i="38"/>
  <c r="Q790" i="38"/>
  <c r="R790" i="38"/>
  <c r="S790" i="38"/>
  <c r="T790" i="38"/>
  <c r="U790" i="38"/>
  <c r="V790" i="38"/>
  <c r="W790" i="38"/>
  <c r="X790" i="38"/>
  <c r="Y790" i="38"/>
  <c r="Z790" i="38"/>
  <c r="AA790" i="38"/>
  <c r="AB790" i="38"/>
  <c r="P791" i="38"/>
  <c r="Q791" i="38"/>
  <c r="R791" i="38"/>
  <c r="S791" i="38"/>
  <c r="T791" i="38"/>
  <c r="U791" i="38"/>
  <c r="V791" i="38"/>
  <c r="W791" i="38"/>
  <c r="X791" i="38"/>
  <c r="Y791" i="38"/>
  <c r="Z791" i="38"/>
  <c r="AA791" i="38"/>
  <c r="AB791" i="38"/>
  <c r="P792" i="38"/>
  <c r="Q792" i="38"/>
  <c r="R792" i="38"/>
  <c r="S792" i="38"/>
  <c r="T792" i="38"/>
  <c r="U792" i="38"/>
  <c r="V792" i="38"/>
  <c r="W792" i="38"/>
  <c r="X792" i="38"/>
  <c r="Y792" i="38"/>
  <c r="Z792" i="38"/>
  <c r="AA792" i="38"/>
  <c r="AB792" i="38"/>
  <c r="P793" i="38"/>
  <c r="Q793" i="38"/>
  <c r="R793" i="38"/>
  <c r="S793" i="38"/>
  <c r="T793" i="38"/>
  <c r="U793" i="38"/>
  <c r="V793" i="38"/>
  <c r="W793" i="38"/>
  <c r="X793" i="38"/>
  <c r="Y793" i="38"/>
  <c r="Z793" i="38"/>
  <c r="AA793" i="38"/>
  <c r="AB793" i="38"/>
  <c r="P794" i="38"/>
  <c r="Q794" i="38"/>
  <c r="R794" i="38"/>
  <c r="S794" i="38"/>
  <c r="T794" i="38"/>
  <c r="U794" i="38"/>
  <c r="V794" i="38"/>
  <c r="W794" i="38"/>
  <c r="X794" i="38"/>
  <c r="Y794" i="38"/>
  <c r="Z794" i="38"/>
  <c r="AA794" i="38"/>
  <c r="AB794" i="38"/>
  <c r="P795" i="38"/>
  <c r="Q795" i="38"/>
  <c r="R795" i="38"/>
  <c r="S795" i="38"/>
  <c r="T795" i="38"/>
  <c r="U795" i="38"/>
  <c r="V795" i="38"/>
  <c r="W795" i="38"/>
  <c r="X795" i="38"/>
  <c r="Y795" i="38"/>
  <c r="Z795" i="38"/>
  <c r="AA795" i="38"/>
  <c r="AB795" i="38"/>
  <c r="P796" i="38"/>
  <c r="Q796" i="38"/>
  <c r="R796" i="38"/>
  <c r="S796" i="38"/>
  <c r="T796" i="38"/>
  <c r="U796" i="38"/>
  <c r="V796" i="38"/>
  <c r="W796" i="38"/>
  <c r="X796" i="38"/>
  <c r="Y796" i="38"/>
  <c r="Z796" i="38"/>
  <c r="AA796" i="38"/>
  <c r="AB796" i="38"/>
  <c r="P797" i="38"/>
  <c r="Q797" i="38"/>
  <c r="R797" i="38"/>
  <c r="S797" i="38"/>
  <c r="T797" i="38"/>
  <c r="U797" i="38"/>
  <c r="V797" i="38"/>
  <c r="W797" i="38"/>
  <c r="X797" i="38"/>
  <c r="Y797" i="38"/>
  <c r="Z797" i="38"/>
  <c r="AA797" i="38"/>
  <c r="AB797" i="38"/>
  <c r="P798" i="38"/>
  <c r="Q798" i="38"/>
  <c r="R798" i="38"/>
  <c r="S798" i="38"/>
  <c r="T798" i="38"/>
  <c r="U798" i="38"/>
  <c r="V798" i="38"/>
  <c r="W798" i="38"/>
  <c r="X798" i="38"/>
  <c r="Y798" i="38"/>
  <c r="Z798" i="38"/>
  <c r="AA798" i="38"/>
  <c r="AB798" i="38"/>
  <c r="P799" i="38"/>
  <c r="P774" i="38"/>
  <c r="Q774" i="38"/>
  <c r="R774" i="38"/>
  <c r="S774" i="38"/>
  <c r="T774" i="38"/>
  <c r="U774" i="38"/>
  <c r="V774" i="38"/>
  <c r="W774" i="38"/>
  <c r="X774" i="38"/>
  <c r="Y774" i="38"/>
  <c r="Z774" i="38"/>
  <c r="AA774" i="38"/>
  <c r="AB774" i="38"/>
  <c r="P775" i="38"/>
  <c r="Q775" i="38"/>
  <c r="R775" i="38"/>
  <c r="S775" i="38"/>
  <c r="T775" i="38"/>
  <c r="U775" i="38"/>
  <c r="V775" i="38"/>
  <c r="W775" i="38"/>
  <c r="X775" i="38"/>
  <c r="Y775" i="38"/>
  <c r="Z775" i="38"/>
  <c r="AA775" i="38"/>
  <c r="AB775" i="38"/>
  <c r="P776" i="38"/>
  <c r="Q776" i="38"/>
  <c r="R776" i="38"/>
  <c r="S776" i="38"/>
  <c r="T776" i="38"/>
  <c r="U776" i="38"/>
  <c r="V776" i="38"/>
  <c r="W776" i="38"/>
  <c r="X776" i="38"/>
  <c r="Y776" i="38"/>
  <c r="Z776" i="38"/>
  <c r="AA776" i="38"/>
  <c r="AB776" i="38"/>
  <c r="P777" i="38"/>
  <c r="Q777" i="38"/>
  <c r="R777" i="38"/>
  <c r="S777" i="38"/>
  <c r="T777" i="38"/>
  <c r="U777" i="38"/>
  <c r="V777" i="38"/>
  <c r="W777" i="38"/>
  <c r="X777" i="38"/>
  <c r="Y777" i="38"/>
  <c r="Z777" i="38"/>
  <c r="AA777" i="38"/>
  <c r="AB777" i="38"/>
  <c r="P778" i="38"/>
  <c r="Q778" i="38"/>
  <c r="R778" i="38"/>
  <c r="S778" i="38"/>
  <c r="T778" i="38"/>
  <c r="U778" i="38"/>
  <c r="V778" i="38"/>
  <c r="W778" i="38"/>
  <c r="X778" i="38"/>
  <c r="Y778" i="38"/>
  <c r="Z778" i="38"/>
  <c r="AA778" i="38"/>
  <c r="AB778" i="38"/>
  <c r="P779" i="38"/>
  <c r="Q779" i="38"/>
  <c r="R779" i="38"/>
  <c r="S779" i="38"/>
  <c r="T779" i="38"/>
  <c r="U779" i="38"/>
  <c r="V779" i="38"/>
  <c r="W779" i="38"/>
  <c r="X779" i="38"/>
  <c r="Y779" i="38"/>
  <c r="Z779" i="38"/>
  <c r="AA779" i="38"/>
  <c r="AB779" i="38"/>
  <c r="P780" i="38"/>
  <c r="Q780" i="38"/>
  <c r="R780" i="38"/>
  <c r="S780" i="38"/>
  <c r="T780" i="38"/>
  <c r="U780" i="38"/>
  <c r="V780" i="38"/>
  <c r="W780" i="38"/>
  <c r="X780" i="38"/>
  <c r="Y780" i="38"/>
  <c r="Z780" i="38"/>
  <c r="AA780" i="38"/>
  <c r="AB780" i="38"/>
  <c r="P781" i="38"/>
  <c r="Q781" i="38"/>
  <c r="R781" i="38"/>
  <c r="S781" i="38"/>
  <c r="T781" i="38"/>
  <c r="U781" i="38"/>
  <c r="V781" i="38"/>
  <c r="W781" i="38"/>
  <c r="X781" i="38"/>
  <c r="Y781" i="38"/>
  <c r="Z781" i="38"/>
  <c r="AA781" i="38"/>
  <c r="AB781" i="38"/>
  <c r="P782" i="38"/>
  <c r="Q782" i="38"/>
  <c r="R782" i="38"/>
  <c r="S782" i="38"/>
  <c r="T782" i="38"/>
  <c r="U782" i="38"/>
  <c r="V782" i="38"/>
  <c r="W782" i="38"/>
  <c r="X782" i="38"/>
  <c r="Y782" i="38"/>
  <c r="Z782" i="38"/>
  <c r="AA782" i="38"/>
  <c r="AB782" i="38"/>
  <c r="P783" i="38"/>
  <c r="Q783" i="38"/>
  <c r="R783" i="38"/>
  <c r="S783" i="38"/>
  <c r="T783" i="38"/>
  <c r="U783" i="38"/>
  <c r="V783" i="38"/>
  <c r="W783" i="38"/>
  <c r="X783" i="38"/>
  <c r="Y783" i="38"/>
  <c r="Z783" i="38"/>
  <c r="AA783" i="38"/>
  <c r="AB783" i="38"/>
  <c r="P784" i="38"/>
  <c r="Q784" i="38"/>
  <c r="R784" i="38"/>
  <c r="S784" i="38"/>
  <c r="T784" i="38"/>
  <c r="U784" i="38"/>
  <c r="V784" i="38"/>
  <c r="W784" i="38"/>
  <c r="X784" i="38"/>
  <c r="Y784" i="38"/>
  <c r="Z784" i="38"/>
  <c r="AA784" i="38"/>
  <c r="AB784" i="38"/>
  <c r="P785" i="38"/>
  <c r="Q785" i="38"/>
  <c r="R785" i="38"/>
  <c r="S785" i="38"/>
  <c r="T785" i="38"/>
  <c r="U785" i="38"/>
  <c r="V785" i="38"/>
  <c r="W785" i="38"/>
  <c r="X785" i="38"/>
  <c r="Y785" i="38"/>
  <c r="Z785" i="38"/>
  <c r="AA785" i="38"/>
  <c r="AB785" i="38"/>
  <c r="P786" i="38"/>
  <c r="Q786" i="38"/>
  <c r="R786" i="38"/>
  <c r="S786" i="38"/>
  <c r="T786" i="38"/>
  <c r="U786" i="38"/>
  <c r="V786" i="38"/>
  <c r="W786" i="38"/>
  <c r="X786" i="38"/>
  <c r="Y786" i="38"/>
  <c r="Z786" i="38"/>
  <c r="AA786" i="38"/>
  <c r="AB786" i="38"/>
  <c r="Q773" i="38"/>
  <c r="R773" i="38"/>
  <c r="S773" i="38"/>
  <c r="T773" i="38"/>
  <c r="U773" i="38"/>
  <c r="V773" i="38"/>
  <c r="W773" i="38"/>
  <c r="X773" i="38"/>
  <c r="Y773" i="38"/>
  <c r="Z773" i="38"/>
  <c r="AA773" i="38"/>
  <c r="AB773" i="38"/>
  <c r="P773" i="38"/>
  <c r="P765" i="38"/>
  <c r="Q765" i="38"/>
  <c r="R765" i="38"/>
  <c r="S765" i="38"/>
  <c r="T765" i="38"/>
  <c r="U765" i="38"/>
  <c r="V765" i="38"/>
  <c r="W765" i="38"/>
  <c r="X765" i="38"/>
  <c r="Y765" i="38"/>
  <c r="Z765" i="38"/>
  <c r="AA765" i="38"/>
  <c r="AB765" i="38"/>
  <c r="P766" i="38"/>
  <c r="P767" i="38"/>
  <c r="P768" i="38"/>
  <c r="P769" i="38"/>
  <c r="P770" i="38"/>
  <c r="P756" i="38"/>
  <c r="Q756" i="38"/>
  <c r="R756" i="38"/>
  <c r="S756" i="38"/>
  <c r="T756" i="38"/>
  <c r="U756" i="38"/>
  <c r="V756" i="38"/>
  <c r="W756" i="38"/>
  <c r="X756" i="38"/>
  <c r="Y756" i="38"/>
  <c r="Z756" i="38"/>
  <c r="AA756" i="38"/>
  <c r="AB756" i="38"/>
  <c r="P757" i="38"/>
  <c r="Q757" i="38"/>
  <c r="R757" i="38"/>
  <c r="S757" i="38"/>
  <c r="T757" i="38"/>
  <c r="U757" i="38"/>
  <c r="V757" i="38"/>
  <c r="W757" i="38"/>
  <c r="X757" i="38"/>
  <c r="Y757" i="38"/>
  <c r="Z757" i="38"/>
  <c r="AA757" i="38"/>
  <c r="AB757" i="38"/>
  <c r="P758" i="38"/>
  <c r="Q758" i="38"/>
  <c r="R758" i="38"/>
  <c r="S758" i="38"/>
  <c r="T758" i="38"/>
  <c r="U758" i="38"/>
  <c r="V758" i="38"/>
  <c r="W758" i="38"/>
  <c r="X758" i="38"/>
  <c r="Y758" i="38"/>
  <c r="Z758" i="38"/>
  <c r="AA758" i="38"/>
  <c r="AB758" i="38"/>
  <c r="P759" i="38"/>
  <c r="Q759" i="38"/>
  <c r="R759" i="38"/>
  <c r="S759" i="38"/>
  <c r="T759" i="38"/>
  <c r="U759" i="38"/>
  <c r="V759" i="38"/>
  <c r="W759" i="38"/>
  <c r="X759" i="38"/>
  <c r="Y759" i="38"/>
  <c r="Z759" i="38"/>
  <c r="AA759" i="38"/>
  <c r="AB759" i="38"/>
  <c r="P760" i="38"/>
  <c r="Q760" i="38"/>
  <c r="R760" i="38"/>
  <c r="S760" i="38"/>
  <c r="T760" i="38"/>
  <c r="U760" i="38"/>
  <c r="V760" i="38"/>
  <c r="W760" i="38"/>
  <c r="X760" i="38"/>
  <c r="Y760" i="38"/>
  <c r="Z760" i="38"/>
  <c r="AA760" i="38"/>
  <c r="AB760" i="38"/>
  <c r="P761" i="38"/>
  <c r="Q761" i="38"/>
  <c r="R761" i="38"/>
  <c r="S761" i="38"/>
  <c r="T761" i="38"/>
  <c r="U761" i="38"/>
  <c r="V761" i="38"/>
  <c r="W761" i="38"/>
  <c r="X761" i="38"/>
  <c r="Y761" i="38"/>
  <c r="Z761" i="38"/>
  <c r="AA761" i="38"/>
  <c r="AB761" i="38"/>
  <c r="P762" i="38"/>
  <c r="Q762" i="38"/>
  <c r="R762" i="38"/>
  <c r="S762" i="38"/>
  <c r="T762" i="38"/>
  <c r="U762" i="38"/>
  <c r="V762" i="38"/>
  <c r="W762" i="38"/>
  <c r="X762" i="38"/>
  <c r="Y762" i="38"/>
  <c r="Z762" i="38"/>
  <c r="AA762" i="38"/>
  <c r="AB762" i="38"/>
  <c r="P763" i="38"/>
  <c r="Q763" i="38"/>
  <c r="R763" i="38"/>
  <c r="S763" i="38"/>
  <c r="T763" i="38"/>
  <c r="U763" i="38"/>
  <c r="V763" i="38"/>
  <c r="W763" i="38"/>
  <c r="X763" i="38"/>
  <c r="Y763" i="38"/>
  <c r="Z763" i="38"/>
  <c r="AA763" i="38"/>
  <c r="AB763" i="38"/>
  <c r="P764" i="38"/>
  <c r="Q764" i="38"/>
  <c r="R764" i="38"/>
  <c r="S764" i="38"/>
  <c r="T764" i="38"/>
  <c r="U764" i="38"/>
  <c r="V764" i="38"/>
  <c r="W764" i="38"/>
  <c r="X764" i="38"/>
  <c r="Y764" i="38"/>
  <c r="Z764" i="38"/>
  <c r="AA764" i="38"/>
  <c r="AB764" i="38"/>
  <c r="P741" i="38"/>
  <c r="Q741" i="38"/>
  <c r="R741" i="38"/>
  <c r="S741" i="38"/>
  <c r="T741" i="38"/>
  <c r="U741" i="38"/>
  <c r="V741" i="38"/>
  <c r="W741" i="38"/>
  <c r="X741" i="38"/>
  <c r="Y741" i="38"/>
  <c r="Z741" i="38"/>
  <c r="AA741" i="38"/>
  <c r="AB741" i="38"/>
  <c r="P742" i="38"/>
  <c r="Q742" i="38"/>
  <c r="R742" i="38"/>
  <c r="S742" i="38"/>
  <c r="T742" i="38"/>
  <c r="U742" i="38"/>
  <c r="V742" i="38"/>
  <c r="W742" i="38"/>
  <c r="X742" i="38"/>
  <c r="Y742" i="38"/>
  <c r="Z742" i="38"/>
  <c r="AA742" i="38"/>
  <c r="AB742" i="38"/>
  <c r="P743" i="38"/>
  <c r="Q743" i="38"/>
  <c r="R743" i="38"/>
  <c r="S743" i="38"/>
  <c r="T743" i="38"/>
  <c r="U743" i="38"/>
  <c r="V743" i="38"/>
  <c r="W743" i="38"/>
  <c r="X743" i="38"/>
  <c r="Y743" i="38"/>
  <c r="Z743" i="38"/>
  <c r="AA743" i="38"/>
  <c r="AB743" i="38"/>
  <c r="P744" i="38"/>
  <c r="Q744" i="38"/>
  <c r="R744" i="38"/>
  <c r="S744" i="38"/>
  <c r="T744" i="38"/>
  <c r="U744" i="38"/>
  <c r="V744" i="38"/>
  <c r="W744" i="38"/>
  <c r="X744" i="38"/>
  <c r="Y744" i="38"/>
  <c r="Z744" i="38"/>
  <c r="AA744" i="38"/>
  <c r="AB744" i="38"/>
  <c r="P745" i="38"/>
  <c r="Q745" i="38"/>
  <c r="R745" i="38"/>
  <c r="S745" i="38"/>
  <c r="T745" i="38"/>
  <c r="U745" i="38"/>
  <c r="V745" i="38"/>
  <c r="W745" i="38"/>
  <c r="X745" i="38"/>
  <c r="Y745" i="38"/>
  <c r="Z745" i="38"/>
  <c r="AA745" i="38"/>
  <c r="AB745" i="38"/>
  <c r="P746" i="38"/>
  <c r="Q746" i="38"/>
  <c r="R746" i="38"/>
  <c r="S746" i="38"/>
  <c r="T746" i="38"/>
  <c r="U746" i="38"/>
  <c r="V746" i="38"/>
  <c r="W746" i="38"/>
  <c r="X746" i="38"/>
  <c r="Y746" i="38"/>
  <c r="Z746" i="38"/>
  <c r="AA746" i="38"/>
  <c r="AB746" i="38"/>
  <c r="P747" i="38"/>
  <c r="Q747" i="38"/>
  <c r="R747" i="38"/>
  <c r="S747" i="38"/>
  <c r="T747" i="38"/>
  <c r="U747" i="38"/>
  <c r="V747" i="38"/>
  <c r="W747" i="38"/>
  <c r="X747" i="38"/>
  <c r="Y747" i="38"/>
  <c r="Z747" i="38"/>
  <c r="AA747" i="38"/>
  <c r="AB747" i="38"/>
  <c r="P748" i="38"/>
  <c r="Q748" i="38"/>
  <c r="R748" i="38"/>
  <c r="S748" i="38"/>
  <c r="T748" i="38"/>
  <c r="U748" i="38"/>
  <c r="V748" i="38"/>
  <c r="W748" i="38"/>
  <c r="X748" i="38"/>
  <c r="Y748" i="38"/>
  <c r="Z748" i="38"/>
  <c r="AA748" i="38"/>
  <c r="AB748" i="38"/>
  <c r="P749" i="38"/>
  <c r="Q749" i="38"/>
  <c r="R749" i="38"/>
  <c r="S749" i="38"/>
  <c r="T749" i="38"/>
  <c r="U749" i="38"/>
  <c r="V749" i="38"/>
  <c r="W749" i="38"/>
  <c r="X749" i="38"/>
  <c r="Y749" i="38"/>
  <c r="Z749" i="38"/>
  <c r="AA749" i="38"/>
  <c r="AB749" i="38"/>
  <c r="P750" i="38"/>
  <c r="Q750" i="38"/>
  <c r="R750" i="38"/>
  <c r="S750" i="38"/>
  <c r="T750" i="38"/>
  <c r="U750" i="38"/>
  <c r="V750" i="38"/>
  <c r="W750" i="38"/>
  <c r="X750" i="38"/>
  <c r="Y750" i="38"/>
  <c r="Z750" i="38"/>
  <c r="AA750" i="38"/>
  <c r="AB750" i="38"/>
  <c r="P751" i="38"/>
  <c r="Q751" i="38"/>
  <c r="R751" i="38"/>
  <c r="S751" i="38"/>
  <c r="T751" i="38"/>
  <c r="U751" i="38"/>
  <c r="V751" i="38"/>
  <c r="W751" i="38"/>
  <c r="X751" i="38"/>
  <c r="Y751" i="38"/>
  <c r="Z751" i="38"/>
  <c r="AA751" i="38"/>
  <c r="AB751" i="38"/>
  <c r="P752" i="38"/>
  <c r="Q752" i="38"/>
  <c r="R752" i="38"/>
  <c r="S752" i="38"/>
  <c r="T752" i="38"/>
  <c r="U752" i="38"/>
  <c r="V752" i="38"/>
  <c r="W752" i="38"/>
  <c r="X752" i="38"/>
  <c r="Y752" i="38"/>
  <c r="Z752" i="38"/>
  <c r="AA752" i="38"/>
  <c r="AB752" i="38"/>
  <c r="P753" i="38"/>
  <c r="Q753" i="38"/>
  <c r="R753" i="38"/>
  <c r="S753" i="38"/>
  <c r="T753" i="38"/>
  <c r="U753" i="38"/>
  <c r="V753" i="38"/>
  <c r="W753" i="38"/>
  <c r="X753" i="38"/>
  <c r="Y753" i="38"/>
  <c r="Z753" i="38"/>
  <c r="AA753" i="38"/>
  <c r="AB753" i="38"/>
  <c r="P754" i="38"/>
  <c r="Q754" i="38"/>
  <c r="R754" i="38"/>
  <c r="S754" i="38"/>
  <c r="T754" i="38"/>
  <c r="U754" i="38"/>
  <c r="V754" i="38"/>
  <c r="W754" i="38"/>
  <c r="X754" i="38"/>
  <c r="Y754" i="38"/>
  <c r="Z754" i="38"/>
  <c r="AA754" i="38"/>
  <c r="AB754" i="38"/>
  <c r="P755" i="38"/>
  <c r="Q755" i="38"/>
  <c r="R755" i="38"/>
  <c r="S755" i="38"/>
  <c r="T755" i="38"/>
  <c r="U755" i="38"/>
  <c r="V755" i="38"/>
  <c r="W755" i="38"/>
  <c r="X755" i="38"/>
  <c r="Y755" i="38"/>
  <c r="Z755" i="38"/>
  <c r="AA755" i="38"/>
  <c r="AB755" i="38"/>
  <c r="Q740" i="38"/>
  <c r="R740" i="38"/>
  <c r="S740" i="38"/>
  <c r="T740" i="38"/>
  <c r="U740" i="38"/>
  <c r="V740" i="38"/>
  <c r="W740" i="38"/>
  <c r="X740" i="38"/>
  <c r="Y740" i="38"/>
  <c r="Z740" i="38"/>
  <c r="AA740" i="38"/>
  <c r="AB740" i="38"/>
  <c r="P740" i="38"/>
  <c r="P733" i="38"/>
  <c r="Q733" i="38"/>
  <c r="R733" i="38"/>
  <c r="S733" i="38"/>
  <c r="T733" i="38"/>
  <c r="U733" i="38"/>
  <c r="V733" i="38"/>
  <c r="W733" i="38"/>
  <c r="X733" i="38"/>
  <c r="Y733" i="38"/>
  <c r="Z733" i="38"/>
  <c r="AA733" i="38"/>
  <c r="AB733" i="38"/>
  <c r="P734" i="38"/>
  <c r="P735" i="38"/>
  <c r="P736" i="38"/>
  <c r="P737" i="38"/>
  <c r="P721" i="38"/>
  <c r="Q721" i="38"/>
  <c r="R721" i="38"/>
  <c r="S721" i="38"/>
  <c r="T721" i="38"/>
  <c r="U721" i="38"/>
  <c r="V721" i="38"/>
  <c r="W721" i="38"/>
  <c r="X721" i="38"/>
  <c r="Y721" i="38"/>
  <c r="Z721" i="38"/>
  <c r="AA721" i="38"/>
  <c r="AB721" i="38"/>
  <c r="P722" i="38"/>
  <c r="Q722" i="38"/>
  <c r="R722" i="38"/>
  <c r="S722" i="38"/>
  <c r="T722" i="38"/>
  <c r="U722" i="38"/>
  <c r="V722" i="38"/>
  <c r="W722" i="38"/>
  <c r="X722" i="38"/>
  <c r="Y722" i="38"/>
  <c r="Z722" i="38"/>
  <c r="AA722" i="38"/>
  <c r="AB722" i="38"/>
  <c r="P723" i="38"/>
  <c r="Q723" i="38"/>
  <c r="R723" i="38"/>
  <c r="S723" i="38"/>
  <c r="T723" i="38"/>
  <c r="U723" i="38"/>
  <c r="V723" i="38"/>
  <c r="W723" i="38"/>
  <c r="X723" i="38"/>
  <c r="Y723" i="38"/>
  <c r="Z723" i="38"/>
  <c r="AA723" i="38"/>
  <c r="AB723" i="38"/>
  <c r="P724" i="38"/>
  <c r="Q724" i="38"/>
  <c r="R724" i="38"/>
  <c r="S724" i="38"/>
  <c r="T724" i="38"/>
  <c r="U724" i="38"/>
  <c r="V724" i="38"/>
  <c r="W724" i="38"/>
  <c r="X724" i="38"/>
  <c r="Y724" i="38"/>
  <c r="Z724" i="38"/>
  <c r="AA724" i="38"/>
  <c r="AB724" i="38"/>
  <c r="P725" i="38"/>
  <c r="Q725" i="38"/>
  <c r="R725" i="38"/>
  <c r="S725" i="38"/>
  <c r="T725" i="38"/>
  <c r="U725" i="38"/>
  <c r="V725" i="38"/>
  <c r="W725" i="38"/>
  <c r="X725" i="38"/>
  <c r="Y725" i="38"/>
  <c r="Z725" i="38"/>
  <c r="AA725" i="38"/>
  <c r="AB725" i="38"/>
  <c r="P726" i="38"/>
  <c r="Q726" i="38"/>
  <c r="R726" i="38"/>
  <c r="S726" i="38"/>
  <c r="T726" i="38"/>
  <c r="U726" i="38"/>
  <c r="V726" i="38"/>
  <c r="W726" i="38"/>
  <c r="X726" i="38"/>
  <c r="Y726" i="38"/>
  <c r="Z726" i="38"/>
  <c r="AA726" i="38"/>
  <c r="AB726" i="38"/>
  <c r="P727" i="38"/>
  <c r="Q727" i="38"/>
  <c r="R727" i="38"/>
  <c r="S727" i="38"/>
  <c r="T727" i="38"/>
  <c r="U727" i="38"/>
  <c r="V727" i="38"/>
  <c r="W727" i="38"/>
  <c r="X727" i="38"/>
  <c r="Y727" i="38"/>
  <c r="Z727" i="38"/>
  <c r="AA727" i="38"/>
  <c r="AB727" i="38"/>
  <c r="P728" i="38"/>
  <c r="Q728" i="38"/>
  <c r="R728" i="38"/>
  <c r="S728" i="38"/>
  <c r="T728" i="38"/>
  <c r="U728" i="38"/>
  <c r="V728" i="38"/>
  <c r="W728" i="38"/>
  <c r="X728" i="38"/>
  <c r="Y728" i="38"/>
  <c r="Z728" i="38"/>
  <c r="AA728" i="38"/>
  <c r="AB728" i="38"/>
  <c r="P729" i="38"/>
  <c r="Q729" i="38"/>
  <c r="R729" i="38"/>
  <c r="S729" i="38"/>
  <c r="T729" i="38"/>
  <c r="U729" i="38"/>
  <c r="V729" i="38"/>
  <c r="W729" i="38"/>
  <c r="X729" i="38"/>
  <c r="Y729" i="38"/>
  <c r="Z729" i="38"/>
  <c r="AA729" i="38"/>
  <c r="AB729" i="38"/>
  <c r="P730" i="38"/>
  <c r="Q730" i="38"/>
  <c r="R730" i="38"/>
  <c r="S730" i="38"/>
  <c r="T730" i="38"/>
  <c r="U730" i="38"/>
  <c r="V730" i="38"/>
  <c r="W730" i="38"/>
  <c r="X730" i="38"/>
  <c r="Y730" i="38"/>
  <c r="Z730" i="38"/>
  <c r="AA730" i="38"/>
  <c r="AB730" i="38"/>
  <c r="P731" i="38"/>
  <c r="Q731" i="38"/>
  <c r="R731" i="38"/>
  <c r="S731" i="38"/>
  <c r="T731" i="38"/>
  <c r="U731" i="38"/>
  <c r="V731" i="38"/>
  <c r="W731" i="38"/>
  <c r="X731" i="38"/>
  <c r="Y731" i="38"/>
  <c r="Z731" i="38"/>
  <c r="AA731" i="38"/>
  <c r="AB731" i="38"/>
  <c r="P732" i="38"/>
  <c r="Q732" i="38"/>
  <c r="R732" i="38"/>
  <c r="S732" i="38"/>
  <c r="T732" i="38"/>
  <c r="U732" i="38"/>
  <c r="V732" i="38"/>
  <c r="W732" i="38"/>
  <c r="X732" i="38"/>
  <c r="Y732" i="38"/>
  <c r="Z732" i="38"/>
  <c r="AA732" i="38"/>
  <c r="AB732" i="38"/>
  <c r="P708" i="38"/>
  <c r="Q708" i="38"/>
  <c r="R708" i="38"/>
  <c r="S708" i="38"/>
  <c r="T708" i="38"/>
  <c r="U708" i="38"/>
  <c r="V708" i="38"/>
  <c r="W708" i="38"/>
  <c r="X708" i="38"/>
  <c r="Y708" i="38"/>
  <c r="Z708" i="38"/>
  <c r="AA708" i="38"/>
  <c r="AB708" i="38"/>
  <c r="P709" i="38"/>
  <c r="Q709" i="38"/>
  <c r="R709" i="38"/>
  <c r="S709" i="38"/>
  <c r="T709" i="38"/>
  <c r="U709" i="38"/>
  <c r="V709" i="38"/>
  <c r="W709" i="38"/>
  <c r="X709" i="38"/>
  <c r="Y709" i="38"/>
  <c r="Z709" i="38"/>
  <c r="AA709" i="38"/>
  <c r="AB709" i="38"/>
  <c r="P710" i="38"/>
  <c r="Q710" i="38"/>
  <c r="R710" i="38"/>
  <c r="S710" i="38"/>
  <c r="T710" i="38"/>
  <c r="U710" i="38"/>
  <c r="V710" i="38"/>
  <c r="W710" i="38"/>
  <c r="X710" i="38"/>
  <c r="Y710" i="38"/>
  <c r="Z710" i="38"/>
  <c r="AA710" i="38"/>
  <c r="AB710" i="38"/>
  <c r="P711" i="38"/>
  <c r="Q711" i="38"/>
  <c r="R711" i="38"/>
  <c r="S711" i="38"/>
  <c r="T711" i="38"/>
  <c r="U711" i="38"/>
  <c r="V711" i="38"/>
  <c r="W711" i="38"/>
  <c r="X711" i="38"/>
  <c r="Y711" i="38"/>
  <c r="Z711" i="38"/>
  <c r="AA711" i="38"/>
  <c r="AB711" i="38"/>
  <c r="P712" i="38"/>
  <c r="Q712" i="38"/>
  <c r="R712" i="38"/>
  <c r="S712" i="38"/>
  <c r="T712" i="38"/>
  <c r="U712" i="38"/>
  <c r="V712" i="38"/>
  <c r="W712" i="38"/>
  <c r="X712" i="38"/>
  <c r="Y712" i="38"/>
  <c r="Z712" i="38"/>
  <c r="AA712" i="38"/>
  <c r="AB712" i="38"/>
  <c r="P713" i="38"/>
  <c r="Q713" i="38"/>
  <c r="R713" i="38"/>
  <c r="S713" i="38"/>
  <c r="T713" i="38"/>
  <c r="U713" i="38"/>
  <c r="V713" i="38"/>
  <c r="W713" i="38"/>
  <c r="X713" i="38"/>
  <c r="Y713" i="38"/>
  <c r="Z713" i="38"/>
  <c r="AA713" i="38"/>
  <c r="AB713" i="38"/>
  <c r="P714" i="38"/>
  <c r="Q714" i="38"/>
  <c r="R714" i="38"/>
  <c r="S714" i="38"/>
  <c r="T714" i="38"/>
  <c r="U714" i="38"/>
  <c r="V714" i="38"/>
  <c r="W714" i="38"/>
  <c r="X714" i="38"/>
  <c r="Y714" i="38"/>
  <c r="Z714" i="38"/>
  <c r="AA714" i="38"/>
  <c r="AB714" i="38"/>
  <c r="P715" i="38"/>
  <c r="Q715" i="38"/>
  <c r="R715" i="38"/>
  <c r="S715" i="38"/>
  <c r="T715" i="38"/>
  <c r="U715" i="38"/>
  <c r="V715" i="38"/>
  <c r="W715" i="38"/>
  <c r="X715" i="38"/>
  <c r="Y715" i="38"/>
  <c r="Z715" i="38"/>
  <c r="AA715" i="38"/>
  <c r="AB715" i="38"/>
  <c r="P716" i="38"/>
  <c r="Q716" i="38"/>
  <c r="R716" i="38"/>
  <c r="S716" i="38"/>
  <c r="T716" i="38"/>
  <c r="U716" i="38"/>
  <c r="V716" i="38"/>
  <c r="W716" i="38"/>
  <c r="X716" i="38"/>
  <c r="Y716" i="38"/>
  <c r="Z716" i="38"/>
  <c r="AA716" i="38"/>
  <c r="AB716" i="38"/>
  <c r="P717" i="38"/>
  <c r="Q717" i="38"/>
  <c r="R717" i="38"/>
  <c r="S717" i="38"/>
  <c r="T717" i="38"/>
  <c r="U717" i="38"/>
  <c r="V717" i="38"/>
  <c r="W717" i="38"/>
  <c r="X717" i="38"/>
  <c r="Y717" i="38"/>
  <c r="Z717" i="38"/>
  <c r="AA717" i="38"/>
  <c r="AB717" i="38"/>
  <c r="P718" i="38"/>
  <c r="Q718" i="38"/>
  <c r="R718" i="38"/>
  <c r="S718" i="38"/>
  <c r="T718" i="38"/>
  <c r="U718" i="38"/>
  <c r="V718" i="38"/>
  <c r="W718" i="38"/>
  <c r="X718" i="38"/>
  <c r="Y718" i="38"/>
  <c r="Z718" i="38"/>
  <c r="AA718" i="38"/>
  <c r="AB718" i="38"/>
  <c r="P719" i="38"/>
  <c r="Q719" i="38"/>
  <c r="R719" i="38"/>
  <c r="S719" i="38"/>
  <c r="T719" i="38"/>
  <c r="U719" i="38"/>
  <c r="V719" i="38"/>
  <c r="W719" i="38"/>
  <c r="X719" i="38"/>
  <c r="Y719" i="38"/>
  <c r="Z719" i="38"/>
  <c r="AA719" i="38"/>
  <c r="AB719" i="38"/>
  <c r="P720" i="38"/>
  <c r="Q720" i="38"/>
  <c r="R720" i="38"/>
  <c r="S720" i="38"/>
  <c r="T720" i="38"/>
  <c r="U720" i="38"/>
  <c r="V720" i="38"/>
  <c r="W720" i="38"/>
  <c r="X720" i="38"/>
  <c r="Y720" i="38"/>
  <c r="Z720" i="38"/>
  <c r="AA720" i="38"/>
  <c r="AB720" i="38"/>
  <c r="Q707" i="38"/>
  <c r="R707" i="38"/>
  <c r="S707" i="38"/>
  <c r="T707" i="38"/>
  <c r="U707" i="38"/>
  <c r="V707" i="38"/>
  <c r="W707" i="38"/>
  <c r="X707" i="38"/>
  <c r="Y707" i="38"/>
  <c r="Z707" i="38"/>
  <c r="AA707" i="38"/>
  <c r="AB707" i="38"/>
  <c r="P707" i="38"/>
  <c r="P704" i="38"/>
  <c r="P699" i="38"/>
  <c r="Q699" i="38"/>
  <c r="R699" i="38"/>
  <c r="S699" i="38"/>
  <c r="T699" i="38"/>
  <c r="U699" i="38"/>
  <c r="V699" i="38"/>
  <c r="W699" i="38"/>
  <c r="X699" i="38"/>
  <c r="Y699" i="38"/>
  <c r="Z699" i="38"/>
  <c r="AA699" i="38"/>
  <c r="AB699" i="38"/>
  <c r="P700" i="38"/>
  <c r="Q700" i="38"/>
  <c r="R700" i="38"/>
  <c r="S700" i="38"/>
  <c r="T700" i="38"/>
  <c r="U700" i="38"/>
  <c r="V700" i="38"/>
  <c r="W700" i="38"/>
  <c r="X700" i="38"/>
  <c r="Y700" i="38"/>
  <c r="Z700" i="38"/>
  <c r="AA700" i="38"/>
  <c r="AB700" i="38"/>
  <c r="P701" i="38"/>
  <c r="P702" i="38"/>
  <c r="P703" i="38"/>
  <c r="P687" i="38"/>
  <c r="Q687" i="38"/>
  <c r="R687" i="38"/>
  <c r="S687" i="38"/>
  <c r="T687" i="38"/>
  <c r="U687" i="38"/>
  <c r="V687" i="38"/>
  <c r="W687" i="38"/>
  <c r="X687" i="38"/>
  <c r="Y687" i="38"/>
  <c r="Z687" i="38"/>
  <c r="AA687" i="38"/>
  <c r="AB687" i="38"/>
  <c r="P688" i="38"/>
  <c r="Q688" i="38"/>
  <c r="R688" i="38"/>
  <c r="S688" i="38"/>
  <c r="T688" i="38"/>
  <c r="U688" i="38"/>
  <c r="V688" i="38"/>
  <c r="W688" i="38"/>
  <c r="X688" i="38"/>
  <c r="Y688" i="38"/>
  <c r="Z688" i="38"/>
  <c r="AA688" i="38"/>
  <c r="AB688" i="38"/>
  <c r="P689" i="38"/>
  <c r="Q689" i="38"/>
  <c r="R689" i="38"/>
  <c r="S689" i="38"/>
  <c r="T689" i="38"/>
  <c r="U689" i="38"/>
  <c r="V689" i="38"/>
  <c r="W689" i="38"/>
  <c r="X689" i="38"/>
  <c r="Y689" i="38"/>
  <c r="Z689" i="38"/>
  <c r="AA689" i="38"/>
  <c r="AB689" i="38"/>
  <c r="P690" i="38"/>
  <c r="Q690" i="38"/>
  <c r="R690" i="38"/>
  <c r="S690" i="38"/>
  <c r="T690" i="38"/>
  <c r="U690" i="38"/>
  <c r="V690" i="38"/>
  <c r="W690" i="38"/>
  <c r="X690" i="38"/>
  <c r="Y690" i="38"/>
  <c r="Z690" i="38"/>
  <c r="AA690" i="38"/>
  <c r="AB690" i="38"/>
  <c r="P691" i="38"/>
  <c r="Q691" i="38"/>
  <c r="R691" i="38"/>
  <c r="S691" i="38"/>
  <c r="T691" i="38"/>
  <c r="U691" i="38"/>
  <c r="V691" i="38"/>
  <c r="W691" i="38"/>
  <c r="X691" i="38"/>
  <c r="Y691" i="38"/>
  <c r="Z691" i="38"/>
  <c r="AA691" i="38"/>
  <c r="AB691" i="38"/>
  <c r="P692" i="38"/>
  <c r="Q692" i="38"/>
  <c r="R692" i="38"/>
  <c r="S692" i="38"/>
  <c r="T692" i="38"/>
  <c r="U692" i="38"/>
  <c r="V692" i="38"/>
  <c r="W692" i="38"/>
  <c r="X692" i="38"/>
  <c r="Y692" i="38"/>
  <c r="Z692" i="38"/>
  <c r="AA692" i="38"/>
  <c r="AB692" i="38"/>
  <c r="P693" i="38"/>
  <c r="Q693" i="38"/>
  <c r="R693" i="38"/>
  <c r="S693" i="38"/>
  <c r="T693" i="38"/>
  <c r="U693" i="38"/>
  <c r="V693" i="38"/>
  <c r="W693" i="38"/>
  <c r="X693" i="38"/>
  <c r="Y693" i="38"/>
  <c r="Z693" i="38"/>
  <c r="AA693" i="38"/>
  <c r="AB693" i="38"/>
  <c r="P694" i="38"/>
  <c r="Q694" i="38"/>
  <c r="R694" i="38"/>
  <c r="S694" i="38"/>
  <c r="T694" i="38"/>
  <c r="U694" i="38"/>
  <c r="V694" i="38"/>
  <c r="W694" i="38"/>
  <c r="X694" i="38"/>
  <c r="Y694" i="38"/>
  <c r="Z694" i="38"/>
  <c r="AA694" i="38"/>
  <c r="AB694" i="38"/>
  <c r="P695" i="38"/>
  <c r="Q695" i="38"/>
  <c r="R695" i="38"/>
  <c r="S695" i="38"/>
  <c r="T695" i="38"/>
  <c r="U695" i="38"/>
  <c r="V695" i="38"/>
  <c r="W695" i="38"/>
  <c r="X695" i="38"/>
  <c r="Y695" i="38"/>
  <c r="Z695" i="38"/>
  <c r="AA695" i="38"/>
  <c r="AB695" i="38"/>
  <c r="P696" i="38"/>
  <c r="Q696" i="38"/>
  <c r="R696" i="38"/>
  <c r="S696" i="38"/>
  <c r="T696" i="38"/>
  <c r="U696" i="38"/>
  <c r="V696" i="38"/>
  <c r="W696" i="38"/>
  <c r="X696" i="38"/>
  <c r="Y696" i="38"/>
  <c r="Z696" i="38"/>
  <c r="AA696" i="38"/>
  <c r="AB696" i="38"/>
  <c r="P697" i="38"/>
  <c r="Q697" i="38"/>
  <c r="R697" i="38"/>
  <c r="S697" i="38"/>
  <c r="T697" i="38"/>
  <c r="U697" i="38"/>
  <c r="V697" i="38"/>
  <c r="W697" i="38"/>
  <c r="X697" i="38"/>
  <c r="Y697" i="38"/>
  <c r="Z697" i="38"/>
  <c r="AA697" i="38"/>
  <c r="AB697" i="38"/>
  <c r="P698" i="38"/>
  <c r="Q698" i="38"/>
  <c r="R698" i="38"/>
  <c r="S698" i="38"/>
  <c r="T698" i="38"/>
  <c r="U698" i="38"/>
  <c r="V698" i="38"/>
  <c r="W698" i="38"/>
  <c r="X698" i="38"/>
  <c r="Y698" i="38"/>
  <c r="Z698" i="38"/>
  <c r="AA698" i="38"/>
  <c r="AB698" i="38"/>
  <c r="P675" i="38"/>
  <c r="Q675" i="38"/>
  <c r="R675" i="38"/>
  <c r="S675" i="38"/>
  <c r="T675" i="38"/>
  <c r="U675" i="38"/>
  <c r="V675" i="38"/>
  <c r="W675" i="38"/>
  <c r="X675" i="38"/>
  <c r="Y675" i="38"/>
  <c r="Z675" i="38"/>
  <c r="AA675" i="38"/>
  <c r="AB675" i="38"/>
  <c r="P676" i="38"/>
  <c r="Q676" i="38"/>
  <c r="R676" i="38"/>
  <c r="S676" i="38"/>
  <c r="T676" i="38"/>
  <c r="U676" i="38"/>
  <c r="V676" i="38"/>
  <c r="W676" i="38"/>
  <c r="X676" i="38"/>
  <c r="Y676" i="38"/>
  <c r="Z676" i="38"/>
  <c r="AA676" i="38"/>
  <c r="AB676" i="38"/>
  <c r="P677" i="38"/>
  <c r="Q677" i="38"/>
  <c r="R677" i="38"/>
  <c r="S677" i="38"/>
  <c r="T677" i="38"/>
  <c r="U677" i="38"/>
  <c r="V677" i="38"/>
  <c r="W677" i="38"/>
  <c r="X677" i="38"/>
  <c r="Y677" i="38"/>
  <c r="Z677" i="38"/>
  <c r="AA677" i="38"/>
  <c r="AB677" i="38"/>
  <c r="P678" i="38"/>
  <c r="Q678" i="38"/>
  <c r="R678" i="38"/>
  <c r="S678" i="38"/>
  <c r="T678" i="38"/>
  <c r="U678" i="38"/>
  <c r="V678" i="38"/>
  <c r="W678" i="38"/>
  <c r="X678" i="38"/>
  <c r="Y678" i="38"/>
  <c r="Z678" i="38"/>
  <c r="AA678" i="38"/>
  <c r="AB678" i="38"/>
  <c r="P679" i="38"/>
  <c r="Q679" i="38"/>
  <c r="R679" i="38"/>
  <c r="S679" i="38"/>
  <c r="T679" i="38"/>
  <c r="U679" i="38"/>
  <c r="V679" i="38"/>
  <c r="W679" i="38"/>
  <c r="X679" i="38"/>
  <c r="Y679" i="38"/>
  <c r="Z679" i="38"/>
  <c r="AA679" i="38"/>
  <c r="AB679" i="38"/>
  <c r="P680" i="38"/>
  <c r="Q680" i="38"/>
  <c r="R680" i="38"/>
  <c r="S680" i="38"/>
  <c r="T680" i="38"/>
  <c r="U680" i="38"/>
  <c r="V680" i="38"/>
  <c r="W680" i="38"/>
  <c r="X680" i="38"/>
  <c r="Y680" i="38"/>
  <c r="Z680" i="38"/>
  <c r="AA680" i="38"/>
  <c r="AB680" i="38"/>
  <c r="P681" i="38"/>
  <c r="Q681" i="38"/>
  <c r="R681" i="38"/>
  <c r="S681" i="38"/>
  <c r="T681" i="38"/>
  <c r="U681" i="38"/>
  <c r="V681" i="38"/>
  <c r="W681" i="38"/>
  <c r="X681" i="38"/>
  <c r="Y681" i="38"/>
  <c r="Z681" i="38"/>
  <c r="AA681" i="38"/>
  <c r="AB681" i="38"/>
  <c r="P682" i="38"/>
  <c r="Q682" i="38"/>
  <c r="R682" i="38"/>
  <c r="S682" i="38"/>
  <c r="T682" i="38"/>
  <c r="U682" i="38"/>
  <c r="V682" i="38"/>
  <c r="W682" i="38"/>
  <c r="X682" i="38"/>
  <c r="Y682" i="38"/>
  <c r="Z682" i="38"/>
  <c r="AA682" i="38"/>
  <c r="AB682" i="38"/>
  <c r="P683" i="38"/>
  <c r="Q683" i="38"/>
  <c r="R683" i="38"/>
  <c r="S683" i="38"/>
  <c r="T683" i="38"/>
  <c r="U683" i="38"/>
  <c r="V683" i="38"/>
  <c r="W683" i="38"/>
  <c r="X683" i="38"/>
  <c r="Y683" i="38"/>
  <c r="Z683" i="38"/>
  <c r="AA683" i="38"/>
  <c r="AB683" i="38"/>
  <c r="P684" i="38"/>
  <c r="Q684" i="38"/>
  <c r="R684" i="38"/>
  <c r="S684" i="38"/>
  <c r="T684" i="38"/>
  <c r="U684" i="38"/>
  <c r="V684" i="38"/>
  <c r="W684" i="38"/>
  <c r="X684" i="38"/>
  <c r="Y684" i="38"/>
  <c r="Z684" i="38"/>
  <c r="AA684" i="38"/>
  <c r="AB684" i="38"/>
  <c r="P685" i="38"/>
  <c r="Q685" i="38"/>
  <c r="R685" i="38"/>
  <c r="S685" i="38"/>
  <c r="T685" i="38"/>
  <c r="U685" i="38"/>
  <c r="V685" i="38"/>
  <c r="W685" i="38"/>
  <c r="X685" i="38"/>
  <c r="Y685" i="38"/>
  <c r="Z685" i="38"/>
  <c r="AA685" i="38"/>
  <c r="AB685" i="38"/>
  <c r="P686" i="38"/>
  <c r="Q686" i="38"/>
  <c r="R686" i="38"/>
  <c r="S686" i="38"/>
  <c r="T686" i="38"/>
  <c r="U686" i="38"/>
  <c r="V686" i="38"/>
  <c r="W686" i="38"/>
  <c r="X686" i="38"/>
  <c r="Y686" i="38"/>
  <c r="Z686" i="38"/>
  <c r="AA686" i="38"/>
  <c r="AB686" i="38"/>
  <c r="Q674" i="38"/>
  <c r="R674" i="38"/>
  <c r="S674" i="38"/>
  <c r="T674" i="38"/>
  <c r="U674" i="38"/>
  <c r="V674" i="38"/>
  <c r="W674" i="38"/>
  <c r="X674" i="38"/>
  <c r="Y674" i="38"/>
  <c r="Z674" i="38"/>
  <c r="AA674" i="38"/>
  <c r="AB674" i="38"/>
  <c r="P674" i="38"/>
  <c r="P670" i="38"/>
  <c r="P671" i="38"/>
  <c r="P666" i="38"/>
  <c r="Q666" i="38"/>
  <c r="R666" i="38"/>
  <c r="S666" i="38"/>
  <c r="T666" i="38"/>
  <c r="U666" i="38"/>
  <c r="V666" i="38"/>
  <c r="W666" i="38"/>
  <c r="X666" i="38"/>
  <c r="Y666" i="38"/>
  <c r="Z666" i="38"/>
  <c r="AA666" i="38"/>
  <c r="AB666" i="38"/>
  <c r="P667" i="38"/>
  <c r="Q667" i="38"/>
  <c r="R667" i="38"/>
  <c r="S667" i="38"/>
  <c r="T667" i="38"/>
  <c r="U667" i="38"/>
  <c r="V667" i="38"/>
  <c r="W667" i="38"/>
  <c r="X667" i="38"/>
  <c r="Y667" i="38"/>
  <c r="Z667" i="38"/>
  <c r="AA667" i="38"/>
  <c r="AB667" i="38"/>
  <c r="P668" i="38"/>
  <c r="P669" i="38"/>
  <c r="P654" i="38"/>
  <c r="Q654" i="38"/>
  <c r="R654" i="38"/>
  <c r="S654" i="38"/>
  <c r="T654" i="38"/>
  <c r="U654" i="38"/>
  <c r="V654" i="38"/>
  <c r="W654" i="38"/>
  <c r="X654" i="38"/>
  <c r="Y654" i="38"/>
  <c r="Z654" i="38"/>
  <c r="AA654" i="38"/>
  <c r="AB654" i="38"/>
  <c r="P655" i="38"/>
  <c r="Q655" i="38"/>
  <c r="R655" i="38"/>
  <c r="S655" i="38"/>
  <c r="T655" i="38"/>
  <c r="U655" i="38"/>
  <c r="V655" i="38"/>
  <c r="W655" i="38"/>
  <c r="X655" i="38"/>
  <c r="Y655" i="38"/>
  <c r="Z655" i="38"/>
  <c r="AA655" i="38"/>
  <c r="AB655" i="38"/>
  <c r="P656" i="38"/>
  <c r="Q656" i="38"/>
  <c r="R656" i="38"/>
  <c r="S656" i="38"/>
  <c r="T656" i="38"/>
  <c r="U656" i="38"/>
  <c r="V656" i="38"/>
  <c r="W656" i="38"/>
  <c r="X656" i="38"/>
  <c r="Y656" i="38"/>
  <c r="Z656" i="38"/>
  <c r="AA656" i="38"/>
  <c r="AB656" i="38"/>
  <c r="P657" i="38"/>
  <c r="Q657" i="38"/>
  <c r="R657" i="38"/>
  <c r="S657" i="38"/>
  <c r="T657" i="38"/>
  <c r="U657" i="38"/>
  <c r="V657" i="38"/>
  <c r="W657" i="38"/>
  <c r="X657" i="38"/>
  <c r="Y657" i="38"/>
  <c r="Z657" i="38"/>
  <c r="AA657" i="38"/>
  <c r="AB657" i="38"/>
  <c r="P658" i="38"/>
  <c r="Q658" i="38"/>
  <c r="R658" i="38"/>
  <c r="S658" i="38"/>
  <c r="T658" i="38"/>
  <c r="U658" i="38"/>
  <c r="V658" i="38"/>
  <c r="W658" i="38"/>
  <c r="X658" i="38"/>
  <c r="Y658" i="38"/>
  <c r="Z658" i="38"/>
  <c r="AA658" i="38"/>
  <c r="AB658" i="38"/>
  <c r="P659" i="38"/>
  <c r="Q659" i="38"/>
  <c r="R659" i="38"/>
  <c r="S659" i="38"/>
  <c r="T659" i="38"/>
  <c r="U659" i="38"/>
  <c r="V659" i="38"/>
  <c r="W659" i="38"/>
  <c r="X659" i="38"/>
  <c r="Y659" i="38"/>
  <c r="Z659" i="38"/>
  <c r="AA659" i="38"/>
  <c r="AB659" i="38"/>
  <c r="P660" i="38"/>
  <c r="Q660" i="38"/>
  <c r="R660" i="38"/>
  <c r="S660" i="38"/>
  <c r="T660" i="38"/>
  <c r="U660" i="38"/>
  <c r="V660" i="38"/>
  <c r="W660" i="38"/>
  <c r="X660" i="38"/>
  <c r="Y660" i="38"/>
  <c r="Z660" i="38"/>
  <c r="AA660" i="38"/>
  <c r="AB660" i="38"/>
  <c r="P661" i="38"/>
  <c r="Q661" i="38"/>
  <c r="R661" i="38"/>
  <c r="S661" i="38"/>
  <c r="T661" i="38"/>
  <c r="U661" i="38"/>
  <c r="V661" i="38"/>
  <c r="W661" i="38"/>
  <c r="X661" i="38"/>
  <c r="Y661" i="38"/>
  <c r="Z661" i="38"/>
  <c r="AA661" i="38"/>
  <c r="AB661" i="38"/>
  <c r="P662" i="38"/>
  <c r="Q662" i="38"/>
  <c r="R662" i="38"/>
  <c r="S662" i="38"/>
  <c r="T662" i="38"/>
  <c r="U662" i="38"/>
  <c r="V662" i="38"/>
  <c r="W662" i="38"/>
  <c r="X662" i="38"/>
  <c r="Y662" i="38"/>
  <c r="Z662" i="38"/>
  <c r="AA662" i="38"/>
  <c r="AB662" i="38"/>
  <c r="P663" i="38"/>
  <c r="Q663" i="38"/>
  <c r="R663" i="38"/>
  <c r="S663" i="38"/>
  <c r="T663" i="38"/>
  <c r="U663" i="38"/>
  <c r="V663" i="38"/>
  <c r="W663" i="38"/>
  <c r="X663" i="38"/>
  <c r="Y663" i="38"/>
  <c r="Z663" i="38"/>
  <c r="AA663" i="38"/>
  <c r="AB663" i="38"/>
  <c r="P664" i="38"/>
  <c r="Q664" i="38"/>
  <c r="R664" i="38"/>
  <c r="S664" i="38"/>
  <c r="T664" i="38"/>
  <c r="U664" i="38"/>
  <c r="V664" i="38"/>
  <c r="W664" i="38"/>
  <c r="X664" i="38"/>
  <c r="Y664" i="38"/>
  <c r="Z664" i="38"/>
  <c r="AA664" i="38"/>
  <c r="AB664" i="38"/>
  <c r="P665" i="38"/>
  <c r="Q665" i="38"/>
  <c r="R665" i="38"/>
  <c r="S665" i="38"/>
  <c r="T665" i="38"/>
  <c r="U665" i="38"/>
  <c r="V665" i="38"/>
  <c r="W665" i="38"/>
  <c r="X665" i="38"/>
  <c r="Y665" i="38"/>
  <c r="Z665" i="38"/>
  <c r="AA665" i="38"/>
  <c r="AB665" i="38"/>
  <c r="P642" i="38"/>
  <c r="Q642" i="38"/>
  <c r="R642" i="38"/>
  <c r="S642" i="38"/>
  <c r="T642" i="38"/>
  <c r="U642" i="38"/>
  <c r="V642" i="38"/>
  <c r="W642" i="38"/>
  <c r="X642" i="38"/>
  <c r="Y642" i="38"/>
  <c r="Z642" i="38"/>
  <c r="AA642" i="38"/>
  <c r="AB642" i="38"/>
  <c r="P643" i="38"/>
  <c r="Q643" i="38"/>
  <c r="R643" i="38"/>
  <c r="S643" i="38"/>
  <c r="T643" i="38"/>
  <c r="U643" i="38"/>
  <c r="V643" i="38"/>
  <c r="W643" i="38"/>
  <c r="X643" i="38"/>
  <c r="Y643" i="38"/>
  <c r="Z643" i="38"/>
  <c r="AA643" i="38"/>
  <c r="AB643" i="38"/>
  <c r="P644" i="38"/>
  <c r="Q644" i="38"/>
  <c r="R644" i="38"/>
  <c r="S644" i="38"/>
  <c r="T644" i="38"/>
  <c r="U644" i="38"/>
  <c r="V644" i="38"/>
  <c r="W644" i="38"/>
  <c r="X644" i="38"/>
  <c r="Y644" i="38"/>
  <c r="Z644" i="38"/>
  <c r="AA644" i="38"/>
  <c r="AB644" i="38"/>
  <c r="P645" i="38"/>
  <c r="Q645" i="38"/>
  <c r="R645" i="38"/>
  <c r="S645" i="38"/>
  <c r="T645" i="38"/>
  <c r="U645" i="38"/>
  <c r="V645" i="38"/>
  <c r="W645" i="38"/>
  <c r="X645" i="38"/>
  <c r="Y645" i="38"/>
  <c r="Z645" i="38"/>
  <c r="AA645" i="38"/>
  <c r="AB645" i="38"/>
  <c r="P646" i="38"/>
  <c r="Q646" i="38"/>
  <c r="R646" i="38"/>
  <c r="S646" i="38"/>
  <c r="T646" i="38"/>
  <c r="U646" i="38"/>
  <c r="V646" i="38"/>
  <c r="W646" i="38"/>
  <c r="X646" i="38"/>
  <c r="Y646" i="38"/>
  <c r="Z646" i="38"/>
  <c r="AA646" i="38"/>
  <c r="AB646" i="38"/>
  <c r="P647" i="38"/>
  <c r="Q647" i="38"/>
  <c r="R647" i="38"/>
  <c r="S647" i="38"/>
  <c r="T647" i="38"/>
  <c r="U647" i="38"/>
  <c r="V647" i="38"/>
  <c r="W647" i="38"/>
  <c r="X647" i="38"/>
  <c r="Y647" i="38"/>
  <c r="Z647" i="38"/>
  <c r="AA647" i="38"/>
  <c r="AB647" i="38"/>
  <c r="P648" i="38"/>
  <c r="Q648" i="38"/>
  <c r="R648" i="38"/>
  <c r="S648" i="38"/>
  <c r="T648" i="38"/>
  <c r="U648" i="38"/>
  <c r="V648" i="38"/>
  <c r="W648" i="38"/>
  <c r="X648" i="38"/>
  <c r="Y648" i="38"/>
  <c r="Z648" i="38"/>
  <c r="AA648" i="38"/>
  <c r="AB648" i="38"/>
  <c r="P649" i="38"/>
  <c r="Q649" i="38"/>
  <c r="R649" i="38"/>
  <c r="S649" i="38"/>
  <c r="T649" i="38"/>
  <c r="U649" i="38"/>
  <c r="V649" i="38"/>
  <c r="W649" i="38"/>
  <c r="X649" i="38"/>
  <c r="Y649" i="38"/>
  <c r="Z649" i="38"/>
  <c r="AA649" i="38"/>
  <c r="AB649" i="38"/>
  <c r="P650" i="38"/>
  <c r="Q650" i="38"/>
  <c r="R650" i="38"/>
  <c r="S650" i="38"/>
  <c r="T650" i="38"/>
  <c r="U650" i="38"/>
  <c r="V650" i="38"/>
  <c r="W650" i="38"/>
  <c r="X650" i="38"/>
  <c r="Y650" i="38"/>
  <c r="Z650" i="38"/>
  <c r="AA650" i="38"/>
  <c r="AB650" i="38"/>
  <c r="P651" i="38"/>
  <c r="Q651" i="38"/>
  <c r="R651" i="38"/>
  <c r="S651" i="38"/>
  <c r="T651" i="38"/>
  <c r="U651" i="38"/>
  <c r="V651" i="38"/>
  <c r="W651" i="38"/>
  <c r="X651" i="38"/>
  <c r="Y651" i="38"/>
  <c r="Z651" i="38"/>
  <c r="AA651" i="38"/>
  <c r="AB651" i="38"/>
  <c r="P652" i="38"/>
  <c r="Q652" i="38"/>
  <c r="R652" i="38"/>
  <c r="S652" i="38"/>
  <c r="T652" i="38"/>
  <c r="U652" i="38"/>
  <c r="V652" i="38"/>
  <c r="W652" i="38"/>
  <c r="X652" i="38"/>
  <c r="Y652" i="38"/>
  <c r="Z652" i="38"/>
  <c r="AA652" i="38"/>
  <c r="AB652" i="38"/>
  <c r="P653" i="38"/>
  <c r="Q653" i="38"/>
  <c r="R653" i="38"/>
  <c r="S653" i="38"/>
  <c r="T653" i="38"/>
  <c r="U653" i="38"/>
  <c r="V653" i="38"/>
  <c r="W653" i="38"/>
  <c r="X653" i="38"/>
  <c r="Y653" i="38"/>
  <c r="Z653" i="38"/>
  <c r="AA653" i="38"/>
  <c r="AB653" i="38"/>
  <c r="Q641" i="38"/>
  <c r="R641" i="38"/>
  <c r="S641" i="38"/>
  <c r="T641" i="38"/>
  <c r="U641" i="38"/>
  <c r="V641" i="38"/>
  <c r="W641" i="38"/>
  <c r="X641" i="38"/>
  <c r="Y641" i="38"/>
  <c r="Z641" i="38"/>
  <c r="AA641" i="38"/>
  <c r="AB641" i="38"/>
  <c r="P641" i="38"/>
  <c r="P635" i="38"/>
  <c r="P636" i="38"/>
  <c r="P637" i="38"/>
  <c r="P638" i="38"/>
  <c r="P609" i="38"/>
  <c r="Q609" i="38"/>
  <c r="R609" i="38"/>
  <c r="S609" i="38"/>
  <c r="T609" i="38"/>
  <c r="U609" i="38"/>
  <c r="V609" i="38"/>
  <c r="W609" i="38"/>
  <c r="X609" i="38"/>
  <c r="Y609" i="38"/>
  <c r="Z609" i="38"/>
  <c r="AA609" i="38"/>
  <c r="AB609" i="38"/>
  <c r="P610" i="38"/>
  <c r="Q610" i="38"/>
  <c r="R610" i="38"/>
  <c r="S610" i="38"/>
  <c r="T610" i="38"/>
  <c r="U610" i="38"/>
  <c r="V610" i="38"/>
  <c r="W610" i="38"/>
  <c r="X610" i="38"/>
  <c r="Y610" i="38"/>
  <c r="Z610" i="38"/>
  <c r="AA610" i="38"/>
  <c r="AB610" i="38"/>
  <c r="P611" i="38"/>
  <c r="Q611" i="38"/>
  <c r="R611" i="38"/>
  <c r="S611" i="38"/>
  <c r="T611" i="38"/>
  <c r="U611" i="38"/>
  <c r="V611" i="38"/>
  <c r="W611" i="38"/>
  <c r="X611" i="38"/>
  <c r="Y611" i="38"/>
  <c r="Z611" i="38"/>
  <c r="AA611" i="38"/>
  <c r="AB611" i="38"/>
  <c r="P612" i="38"/>
  <c r="Q612" i="38"/>
  <c r="R612" i="38"/>
  <c r="S612" i="38"/>
  <c r="T612" i="38"/>
  <c r="U612" i="38"/>
  <c r="V612" i="38"/>
  <c r="W612" i="38"/>
  <c r="X612" i="38"/>
  <c r="Y612" i="38"/>
  <c r="Z612" i="38"/>
  <c r="AA612" i="38"/>
  <c r="AB612" i="38"/>
  <c r="P613" i="38"/>
  <c r="Q613" i="38"/>
  <c r="R613" i="38"/>
  <c r="S613" i="38"/>
  <c r="T613" i="38"/>
  <c r="U613" i="38"/>
  <c r="V613" i="38"/>
  <c r="W613" i="38"/>
  <c r="X613" i="38"/>
  <c r="Y613" i="38"/>
  <c r="Z613" i="38"/>
  <c r="AA613" i="38"/>
  <c r="AB613" i="38"/>
  <c r="P614" i="38"/>
  <c r="Q614" i="38"/>
  <c r="R614" i="38"/>
  <c r="S614" i="38"/>
  <c r="T614" i="38"/>
  <c r="U614" i="38"/>
  <c r="V614" i="38"/>
  <c r="W614" i="38"/>
  <c r="X614" i="38"/>
  <c r="Y614" i="38"/>
  <c r="Z614" i="38"/>
  <c r="AA614" i="38"/>
  <c r="AB614" i="38"/>
  <c r="P615" i="38"/>
  <c r="Q615" i="38"/>
  <c r="R615" i="38"/>
  <c r="S615" i="38"/>
  <c r="T615" i="38"/>
  <c r="U615" i="38"/>
  <c r="V615" i="38"/>
  <c r="W615" i="38"/>
  <c r="X615" i="38"/>
  <c r="Y615" i="38"/>
  <c r="Z615" i="38"/>
  <c r="AA615" i="38"/>
  <c r="AB615" i="38"/>
  <c r="P616" i="38"/>
  <c r="Q616" i="38"/>
  <c r="R616" i="38"/>
  <c r="S616" i="38"/>
  <c r="T616" i="38"/>
  <c r="U616" i="38"/>
  <c r="V616" i="38"/>
  <c r="W616" i="38"/>
  <c r="X616" i="38"/>
  <c r="Y616" i="38"/>
  <c r="Z616" i="38"/>
  <c r="AA616" i="38"/>
  <c r="AB616" i="38"/>
  <c r="P617" i="38"/>
  <c r="Q617" i="38"/>
  <c r="R617" i="38"/>
  <c r="S617" i="38"/>
  <c r="T617" i="38"/>
  <c r="U617" i="38"/>
  <c r="V617" i="38"/>
  <c r="W617" i="38"/>
  <c r="X617" i="38"/>
  <c r="Y617" i="38"/>
  <c r="Z617" i="38"/>
  <c r="AA617" i="38"/>
  <c r="AB617" i="38"/>
  <c r="P618" i="38"/>
  <c r="Q618" i="38"/>
  <c r="R618" i="38"/>
  <c r="S618" i="38"/>
  <c r="T618" i="38"/>
  <c r="U618" i="38"/>
  <c r="V618" i="38"/>
  <c r="W618" i="38"/>
  <c r="X618" i="38"/>
  <c r="Y618" i="38"/>
  <c r="Z618" i="38"/>
  <c r="AA618" i="38"/>
  <c r="AB618" i="38"/>
  <c r="P619" i="38"/>
  <c r="Q619" i="38"/>
  <c r="R619" i="38"/>
  <c r="S619" i="38"/>
  <c r="T619" i="38"/>
  <c r="U619" i="38"/>
  <c r="V619" i="38"/>
  <c r="W619" i="38"/>
  <c r="X619" i="38"/>
  <c r="Y619" i="38"/>
  <c r="Z619" i="38"/>
  <c r="AA619" i="38"/>
  <c r="AB619" i="38"/>
  <c r="P620" i="38"/>
  <c r="Q620" i="38"/>
  <c r="R620" i="38"/>
  <c r="S620" i="38"/>
  <c r="T620" i="38"/>
  <c r="U620" i="38"/>
  <c r="V620" i="38"/>
  <c r="W620" i="38"/>
  <c r="X620" i="38"/>
  <c r="Y620" i="38"/>
  <c r="Z620" i="38"/>
  <c r="AA620" i="38"/>
  <c r="AB620" i="38"/>
  <c r="P621" i="38"/>
  <c r="Q621" i="38"/>
  <c r="R621" i="38"/>
  <c r="S621" i="38"/>
  <c r="T621" i="38"/>
  <c r="U621" i="38"/>
  <c r="V621" i="38"/>
  <c r="W621" i="38"/>
  <c r="X621" i="38"/>
  <c r="Y621" i="38"/>
  <c r="Z621" i="38"/>
  <c r="AA621" i="38"/>
  <c r="AB621" i="38"/>
  <c r="P622" i="38"/>
  <c r="Q622" i="38"/>
  <c r="R622" i="38"/>
  <c r="S622" i="38"/>
  <c r="T622" i="38"/>
  <c r="U622" i="38"/>
  <c r="V622" i="38"/>
  <c r="W622" i="38"/>
  <c r="X622" i="38"/>
  <c r="Y622" i="38"/>
  <c r="Z622" i="38"/>
  <c r="AA622" i="38"/>
  <c r="AB622" i="38"/>
  <c r="P623" i="38"/>
  <c r="Q623" i="38"/>
  <c r="R623" i="38"/>
  <c r="S623" i="38"/>
  <c r="T623" i="38"/>
  <c r="U623" i="38"/>
  <c r="V623" i="38"/>
  <c r="W623" i="38"/>
  <c r="X623" i="38"/>
  <c r="Y623" i="38"/>
  <c r="Z623" i="38"/>
  <c r="AA623" i="38"/>
  <c r="AB623" i="38"/>
  <c r="P624" i="38"/>
  <c r="Q624" i="38"/>
  <c r="R624" i="38"/>
  <c r="S624" i="38"/>
  <c r="T624" i="38"/>
  <c r="U624" i="38"/>
  <c r="V624" i="38"/>
  <c r="W624" i="38"/>
  <c r="X624" i="38"/>
  <c r="Y624" i="38"/>
  <c r="Z624" i="38"/>
  <c r="AA624" i="38"/>
  <c r="AB624" i="38"/>
  <c r="P625" i="38"/>
  <c r="Q625" i="38"/>
  <c r="R625" i="38"/>
  <c r="S625" i="38"/>
  <c r="T625" i="38"/>
  <c r="U625" i="38"/>
  <c r="V625" i="38"/>
  <c r="W625" i="38"/>
  <c r="X625" i="38"/>
  <c r="Y625" i="38"/>
  <c r="Z625" i="38"/>
  <c r="AA625" i="38"/>
  <c r="AB625" i="38"/>
  <c r="P626" i="38"/>
  <c r="Q626" i="38"/>
  <c r="R626" i="38"/>
  <c r="S626" i="38"/>
  <c r="T626" i="38"/>
  <c r="U626" i="38"/>
  <c r="V626" i="38"/>
  <c r="W626" i="38"/>
  <c r="X626" i="38"/>
  <c r="Y626" i="38"/>
  <c r="Z626" i="38"/>
  <c r="AA626" i="38"/>
  <c r="AB626" i="38"/>
  <c r="P627" i="38"/>
  <c r="Q627" i="38"/>
  <c r="R627" i="38"/>
  <c r="S627" i="38"/>
  <c r="T627" i="38"/>
  <c r="U627" i="38"/>
  <c r="V627" i="38"/>
  <c r="W627" i="38"/>
  <c r="X627" i="38"/>
  <c r="Y627" i="38"/>
  <c r="Z627" i="38"/>
  <c r="AA627" i="38"/>
  <c r="AB627" i="38"/>
  <c r="P628" i="38"/>
  <c r="Q628" i="38"/>
  <c r="R628" i="38"/>
  <c r="S628" i="38"/>
  <c r="T628" i="38"/>
  <c r="U628" i="38"/>
  <c r="V628" i="38"/>
  <c r="W628" i="38"/>
  <c r="X628" i="38"/>
  <c r="Y628" i="38"/>
  <c r="Z628" i="38"/>
  <c r="AA628" i="38"/>
  <c r="AB628" i="38"/>
  <c r="P629" i="38"/>
  <c r="Q629" i="38"/>
  <c r="R629" i="38"/>
  <c r="S629" i="38"/>
  <c r="T629" i="38"/>
  <c r="U629" i="38"/>
  <c r="V629" i="38"/>
  <c r="W629" i="38"/>
  <c r="X629" i="38"/>
  <c r="Y629" i="38"/>
  <c r="Z629" i="38"/>
  <c r="AA629" i="38"/>
  <c r="AB629" i="38"/>
  <c r="P630" i="38"/>
  <c r="Q630" i="38"/>
  <c r="R630" i="38"/>
  <c r="S630" i="38"/>
  <c r="T630" i="38"/>
  <c r="U630" i="38"/>
  <c r="V630" i="38"/>
  <c r="W630" i="38"/>
  <c r="X630" i="38"/>
  <c r="Y630" i="38"/>
  <c r="Z630" i="38"/>
  <c r="AA630" i="38"/>
  <c r="AB630" i="38"/>
  <c r="P631" i="38"/>
  <c r="Q631" i="38"/>
  <c r="R631" i="38"/>
  <c r="S631" i="38"/>
  <c r="T631" i="38"/>
  <c r="U631" i="38"/>
  <c r="V631" i="38"/>
  <c r="W631" i="38"/>
  <c r="X631" i="38"/>
  <c r="Y631" i="38"/>
  <c r="Z631" i="38"/>
  <c r="AA631" i="38"/>
  <c r="AB631" i="38"/>
  <c r="P632" i="38"/>
  <c r="Q632" i="38"/>
  <c r="R632" i="38"/>
  <c r="S632" i="38"/>
  <c r="T632" i="38"/>
  <c r="U632" i="38"/>
  <c r="V632" i="38"/>
  <c r="W632" i="38"/>
  <c r="X632" i="38"/>
  <c r="Y632" i="38"/>
  <c r="Z632" i="38"/>
  <c r="AA632" i="38"/>
  <c r="AB632" i="38"/>
  <c r="P633" i="38"/>
  <c r="Q633" i="38"/>
  <c r="R633" i="38"/>
  <c r="S633" i="38"/>
  <c r="T633" i="38"/>
  <c r="U633" i="38"/>
  <c r="V633" i="38"/>
  <c r="W633" i="38"/>
  <c r="X633" i="38"/>
  <c r="Y633" i="38"/>
  <c r="Z633" i="38"/>
  <c r="AA633" i="38"/>
  <c r="AB633" i="38"/>
  <c r="P634" i="38"/>
  <c r="Q634" i="38"/>
  <c r="R634" i="38"/>
  <c r="S634" i="38"/>
  <c r="T634" i="38"/>
  <c r="U634" i="38"/>
  <c r="V634" i="38"/>
  <c r="W634" i="38"/>
  <c r="X634" i="38"/>
  <c r="Y634" i="38"/>
  <c r="Z634" i="38"/>
  <c r="AA634" i="38"/>
  <c r="AB634" i="38"/>
  <c r="Q608" i="38"/>
  <c r="R608" i="38"/>
  <c r="S608" i="38"/>
  <c r="T608" i="38"/>
  <c r="U608" i="38"/>
  <c r="V608" i="38"/>
  <c r="W608" i="38"/>
  <c r="X608" i="38"/>
  <c r="Y608" i="38"/>
  <c r="Z608" i="38"/>
  <c r="AA608" i="38"/>
  <c r="AB608" i="38"/>
  <c r="P608" i="38"/>
  <c r="P576" i="38"/>
  <c r="Q576" i="38"/>
  <c r="R576" i="38"/>
  <c r="S576" i="38"/>
  <c r="T576" i="38"/>
  <c r="U576" i="38"/>
  <c r="V576" i="38"/>
  <c r="W576" i="38"/>
  <c r="X576" i="38"/>
  <c r="Y576" i="38"/>
  <c r="Z576" i="38"/>
  <c r="AA576" i="38"/>
  <c r="AB576" i="38"/>
  <c r="P577" i="38"/>
  <c r="Q577" i="38"/>
  <c r="R577" i="38"/>
  <c r="S577" i="38"/>
  <c r="T577" i="38"/>
  <c r="U577" i="38"/>
  <c r="V577" i="38"/>
  <c r="W577" i="38"/>
  <c r="X577" i="38"/>
  <c r="Y577" i="38"/>
  <c r="Z577" i="38"/>
  <c r="AA577" i="38"/>
  <c r="AB577" i="38"/>
  <c r="P578" i="38"/>
  <c r="Q578" i="38"/>
  <c r="R578" i="38"/>
  <c r="S578" i="38"/>
  <c r="T578" i="38"/>
  <c r="U578" i="38"/>
  <c r="V578" i="38"/>
  <c r="W578" i="38"/>
  <c r="X578" i="38"/>
  <c r="Y578" i="38"/>
  <c r="Z578" i="38"/>
  <c r="AA578" i="38"/>
  <c r="AB578" i="38"/>
  <c r="P579" i="38"/>
  <c r="Q579" i="38"/>
  <c r="R579" i="38"/>
  <c r="S579" i="38"/>
  <c r="T579" i="38"/>
  <c r="U579" i="38"/>
  <c r="V579" i="38"/>
  <c r="W579" i="38"/>
  <c r="X579" i="38"/>
  <c r="Y579" i="38"/>
  <c r="Z579" i="38"/>
  <c r="AA579" i="38"/>
  <c r="AB579" i="38"/>
  <c r="P580" i="38"/>
  <c r="Q580" i="38"/>
  <c r="R580" i="38"/>
  <c r="S580" i="38"/>
  <c r="T580" i="38"/>
  <c r="U580" i="38"/>
  <c r="V580" i="38"/>
  <c r="W580" i="38"/>
  <c r="X580" i="38"/>
  <c r="Y580" i="38"/>
  <c r="Z580" i="38"/>
  <c r="AA580" i="38"/>
  <c r="AB580" i="38"/>
  <c r="P581" i="38"/>
  <c r="Q581" i="38"/>
  <c r="R581" i="38"/>
  <c r="S581" i="38"/>
  <c r="T581" i="38"/>
  <c r="U581" i="38"/>
  <c r="V581" i="38"/>
  <c r="W581" i="38"/>
  <c r="X581" i="38"/>
  <c r="Y581" i="38"/>
  <c r="Z581" i="38"/>
  <c r="AA581" i="38"/>
  <c r="AB581" i="38"/>
  <c r="P582" i="38"/>
  <c r="Q582" i="38"/>
  <c r="R582" i="38"/>
  <c r="S582" i="38"/>
  <c r="T582" i="38"/>
  <c r="U582" i="38"/>
  <c r="V582" i="38"/>
  <c r="W582" i="38"/>
  <c r="X582" i="38"/>
  <c r="Y582" i="38"/>
  <c r="Z582" i="38"/>
  <c r="AA582" i="38"/>
  <c r="AB582" i="38"/>
  <c r="P583" i="38"/>
  <c r="Q583" i="38"/>
  <c r="R583" i="38"/>
  <c r="S583" i="38"/>
  <c r="T583" i="38"/>
  <c r="U583" i="38"/>
  <c r="V583" i="38"/>
  <c r="W583" i="38"/>
  <c r="X583" i="38"/>
  <c r="Y583" i="38"/>
  <c r="Z583" i="38"/>
  <c r="AA583" i="38"/>
  <c r="AB583" i="38"/>
  <c r="P584" i="38"/>
  <c r="Q584" i="38"/>
  <c r="R584" i="38"/>
  <c r="S584" i="38"/>
  <c r="T584" i="38"/>
  <c r="U584" i="38"/>
  <c r="V584" i="38"/>
  <c r="W584" i="38"/>
  <c r="X584" i="38"/>
  <c r="Y584" i="38"/>
  <c r="Z584" i="38"/>
  <c r="AA584" i="38"/>
  <c r="AB584" i="38"/>
  <c r="P585" i="38"/>
  <c r="Q585" i="38"/>
  <c r="R585" i="38"/>
  <c r="S585" i="38"/>
  <c r="T585" i="38"/>
  <c r="U585" i="38"/>
  <c r="V585" i="38"/>
  <c r="W585" i="38"/>
  <c r="X585" i="38"/>
  <c r="Y585" i="38"/>
  <c r="Z585" i="38"/>
  <c r="AA585" i="38"/>
  <c r="AB585" i="38"/>
  <c r="P586" i="38"/>
  <c r="Q586" i="38"/>
  <c r="R586" i="38"/>
  <c r="S586" i="38"/>
  <c r="T586" i="38"/>
  <c r="U586" i="38"/>
  <c r="V586" i="38"/>
  <c r="W586" i="38"/>
  <c r="X586" i="38"/>
  <c r="Y586" i="38"/>
  <c r="Z586" i="38"/>
  <c r="AA586" i="38"/>
  <c r="AB586" i="38"/>
  <c r="P587" i="38"/>
  <c r="Q587" i="38"/>
  <c r="R587" i="38"/>
  <c r="S587" i="38"/>
  <c r="T587" i="38"/>
  <c r="U587" i="38"/>
  <c r="V587" i="38"/>
  <c r="W587" i="38"/>
  <c r="X587" i="38"/>
  <c r="Y587" i="38"/>
  <c r="Z587" i="38"/>
  <c r="AA587" i="38"/>
  <c r="AB587" i="38"/>
  <c r="P588" i="38"/>
  <c r="Q588" i="38"/>
  <c r="R588" i="38"/>
  <c r="S588" i="38"/>
  <c r="T588" i="38"/>
  <c r="U588" i="38"/>
  <c r="V588" i="38"/>
  <c r="W588" i="38"/>
  <c r="X588" i="38"/>
  <c r="Y588" i="38"/>
  <c r="Z588" i="38"/>
  <c r="AA588" i="38"/>
  <c r="AB588" i="38"/>
  <c r="P589" i="38"/>
  <c r="Q589" i="38"/>
  <c r="R589" i="38"/>
  <c r="S589" i="38"/>
  <c r="T589" i="38"/>
  <c r="U589" i="38"/>
  <c r="V589" i="38"/>
  <c r="W589" i="38"/>
  <c r="X589" i="38"/>
  <c r="Y589" i="38"/>
  <c r="Z589" i="38"/>
  <c r="AA589" i="38"/>
  <c r="AB589" i="38"/>
  <c r="P590" i="38"/>
  <c r="Q590" i="38"/>
  <c r="R590" i="38"/>
  <c r="S590" i="38"/>
  <c r="T590" i="38"/>
  <c r="U590" i="38"/>
  <c r="V590" i="38"/>
  <c r="W590" i="38"/>
  <c r="X590" i="38"/>
  <c r="Y590" i="38"/>
  <c r="Z590" i="38"/>
  <c r="AA590" i="38"/>
  <c r="AB590" i="38"/>
  <c r="P591" i="38"/>
  <c r="Q591" i="38"/>
  <c r="R591" i="38"/>
  <c r="S591" i="38"/>
  <c r="T591" i="38"/>
  <c r="U591" i="38"/>
  <c r="V591" i="38"/>
  <c r="W591" i="38"/>
  <c r="X591" i="38"/>
  <c r="Y591" i="38"/>
  <c r="Z591" i="38"/>
  <c r="AA591" i="38"/>
  <c r="AB591" i="38"/>
  <c r="P592" i="38"/>
  <c r="Q592" i="38"/>
  <c r="R592" i="38"/>
  <c r="S592" i="38"/>
  <c r="T592" i="38"/>
  <c r="U592" i="38"/>
  <c r="V592" i="38"/>
  <c r="W592" i="38"/>
  <c r="X592" i="38"/>
  <c r="Y592" i="38"/>
  <c r="Z592" i="38"/>
  <c r="AA592" i="38"/>
  <c r="AB592" i="38"/>
  <c r="P593" i="38"/>
  <c r="Q593" i="38"/>
  <c r="R593" i="38"/>
  <c r="S593" i="38"/>
  <c r="T593" i="38"/>
  <c r="U593" i="38"/>
  <c r="V593" i="38"/>
  <c r="W593" i="38"/>
  <c r="X593" i="38"/>
  <c r="Y593" i="38"/>
  <c r="Z593" i="38"/>
  <c r="AA593" i="38"/>
  <c r="AB593" i="38"/>
  <c r="P594" i="38"/>
  <c r="Q594" i="38"/>
  <c r="R594" i="38"/>
  <c r="S594" i="38"/>
  <c r="T594" i="38"/>
  <c r="U594" i="38"/>
  <c r="V594" i="38"/>
  <c r="W594" i="38"/>
  <c r="X594" i="38"/>
  <c r="Y594" i="38"/>
  <c r="Z594" i="38"/>
  <c r="AA594" i="38"/>
  <c r="AB594" i="38"/>
  <c r="P595" i="38"/>
  <c r="Q595" i="38"/>
  <c r="R595" i="38"/>
  <c r="S595" i="38"/>
  <c r="T595" i="38"/>
  <c r="U595" i="38"/>
  <c r="V595" i="38"/>
  <c r="W595" i="38"/>
  <c r="X595" i="38"/>
  <c r="Y595" i="38"/>
  <c r="Z595" i="38"/>
  <c r="AA595" i="38"/>
  <c r="AB595" i="38"/>
  <c r="P596" i="38"/>
  <c r="Q596" i="38"/>
  <c r="R596" i="38"/>
  <c r="S596" i="38"/>
  <c r="T596" i="38"/>
  <c r="U596" i="38"/>
  <c r="V596" i="38"/>
  <c r="W596" i="38"/>
  <c r="X596" i="38"/>
  <c r="Y596" i="38"/>
  <c r="Z596" i="38"/>
  <c r="AA596" i="38"/>
  <c r="AB596" i="38"/>
  <c r="P597" i="38"/>
  <c r="Q597" i="38"/>
  <c r="R597" i="38"/>
  <c r="S597" i="38"/>
  <c r="T597" i="38"/>
  <c r="U597" i="38"/>
  <c r="V597" i="38"/>
  <c r="W597" i="38"/>
  <c r="X597" i="38"/>
  <c r="Y597" i="38"/>
  <c r="Z597" i="38"/>
  <c r="AA597" i="38"/>
  <c r="AB597" i="38"/>
  <c r="P598" i="38"/>
  <c r="Q598" i="38"/>
  <c r="R598" i="38"/>
  <c r="S598" i="38"/>
  <c r="T598" i="38"/>
  <c r="U598" i="38"/>
  <c r="V598" i="38"/>
  <c r="W598" i="38"/>
  <c r="X598" i="38"/>
  <c r="Y598" i="38"/>
  <c r="Z598" i="38"/>
  <c r="AA598" i="38"/>
  <c r="AB598" i="38"/>
  <c r="P599" i="38"/>
  <c r="Q599" i="38"/>
  <c r="R599" i="38"/>
  <c r="S599" i="38"/>
  <c r="T599" i="38"/>
  <c r="U599" i="38"/>
  <c r="V599" i="38"/>
  <c r="W599" i="38"/>
  <c r="X599" i="38"/>
  <c r="Y599" i="38"/>
  <c r="Z599" i="38"/>
  <c r="AA599" i="38"/>
  <c r="AB599" i="38"/>
  <c r="P600" i="38"/>
  <c r="Q600" i="38"/>
  <c r="R600" i="38"/>
  <c r="S600" i="38"/>
  <c r="T600" i="38"/>
  <c r="U600" i="38"/>
  <c r="V600" i="38"/>
  <c r="W600" i="38"/>
  <c r="X600" i="38"/>
  <c r="Y600" i="38"/>
  <c r="Z600" i="38"/>
  <c r="AA600" i="38"/>
  <c r="AB600" i="38"/>
  <c r="P605" i="38"/>
  <c r="Q575" i="38"/>
  <c r="R575" i="38"/>
  <c r="S575" i="38"/>
  <c r="T575" i="38"/>
  <c r="U575" i="38"/>
  <c r="V575" i="38"/>
  <c r="W575" i="38"/>
  <c r="X575" i="38"/>
  <c r="Y575" i="38"/>
  <c r="Z575" i="38"/>
  <c r="AA575" i="38"/>
  <c r="AB575" i="38"/>
  <c r="P575" i="38"/>
  <c r="P564" i="38"/>
  <c r="Q564" i="38"/>
  <c r="R564" i="38"/>
  <c r="S564" i="38"/>
  <c r="T564" i="38"/>
  <c r="U564" i="38"/>
  <c r="V564" i="38"/>
  <c r="W564" i="38"/>
  <c r="X564" i="38"/>
  <c r="Y564" i="38"/>
  <c r="Z564" i="38"/>
  <c r="AA564" i="38"/>
  <c r="AB564" i="38"/>
  <c r="P565" i="38"/>
  <c r="Q565" i="38"/>
  <c r="R565" i="38"/>
  <c r="S565" i="38"/>
  <c r="T565" i="38"/>
  <c r="U565" i="38"/>
  <c r="V565" i="38"/>
  <c r="W565" i="38"/>
  <c r="X565" i="38"/>
  <c r="Y565" i="38"/>
  <c r="Z565" i="38"/>
  <c r="AA565" i="38"/>
  <c r="AB565" i="38"/>
  <c r="P566" i="38"/>
  <c r="Q566" i="38"/>
  <c r="R566" i="38"/>
  <c r="S566" i="38"/>
  <c r="T566" i="38"/>
  <c r="U566" i="38"/>
  <c r="V566" i="38"/>
  <c r="W566" i="38"/>
  <c r="X566" i="38"/>
  <c r="Y566" i="38"/>
  <c r="Z566" i="38"/>
  <c r="AA566" i="38"/>
  <c r="AB566" i="38"/>
  <c r="P567" i="38"/>
  <c r="Q567" i="38"/>
  <c r="R567" i="38"/>
  <c r="S567" i="38"/>
  <c r="T567" i="38"/>
  <c r="U567" i="38"/>
  <c r="V567" i="38"/>
  <c r="W567" i="38"/>
  <c r="X567" i="38"/>
  <c r="Y567" i="38"/>
  <c r="Z567" i="38"/>
  <c r="AA567" i="38"/>
  <c r="AB567" i="38"/>
  <c r="P568" i="38"/>
  <c r="Q568" i="38"/>
  <c r="R568" i="38"/>
  <c r="S568" i="38"/>
  <c r="T568" i="38"/>
  <c r="U568" i="38"/>
  <c r="V568" i="38"/>
  <c r="W568" i="38"/>
  <c r="X568" i="38"/>
  <c r="Y568" i="38"/>
  <c r="Z568" i="38"/>
  <c r="AA568" i="38"/>
  <c r="AB568" i="38"/>
  <c r="P570" i="38"/>
  <c r="P571" i="38"/>
  <c r="P543" i="38"/>
  <c r="Q543" i="38"/>
  <c r="R543" i="38"/>
  <c r="S543" i="38"/>
  <c r="T543" i="38"/>
  <c r="U543" i="38"/>
  <c r="V543" i="38"/>
  <c r="W543" i="38"/>
  <c r="X543" i="38"/>
  <c r="Y543" i="38"/>
  <c r="Z543" i="38"/>
  <c r="AA543" i="38"/>
  <c r="AB543" i="38"/>
  <c r="P544" i="38"/>
  <c r="Q544" i="38"/>
  <c r="R544" i="38"/>
  <c r="S544" i="38"/>
  <c r="T544" i="38"/>
  <c r="U544" i="38"/>
  <c r="V544" i="38"/>
  <c r="W544" i="38"/>
  <c r="X544" i="38"/>
  <c r="Y544" i="38"/>
  <c r="Z544" i="38"/>
  <c r="AA544" i="38"/>
  <c r="AB544" i="38"/>
  <c r="P545" i="38"/>
  <c r="Q545" i="38"/>
  <c r="R545" i="38"/>
  <c r="S545" i="38"/>
  <c r="T545" i="38"/>
  <c r="U545" i="38"/>
  <c r="V545" i="38"/>
  <c r="W545" i="38"/>
  <c r="X545" i="38"/>
  <c r="Y545" i="38"/>
  <c r="Z545" i="38"/>
  <c r="AA545" i="38"/>
  <c r="AB545" i="38"/>
  <c r="P546" i="38"/>
  <c r="Q546" i="38"/>
  <c r="R546" i="38"/>
  <c r="S546" i="38"/>
  <c r="T546" i="38"/>
  <c r="U546" i="38"/>
  <c r="V546" i="38"/>
  <c r="W546" i="38"/>
  <c r="X546" i="38"/>
  <c r="Y546" i="38"/>
  <c r="Z546" i="38"/>
  <c r="AA546" i="38"/>
  <c r="AB546" i="38"/>
  <c r="P547" i="38"/>
  <c r="Q547" i="38"/>
  <c r="R547" i="38"/>
  <c r="S547" i="38"/>
  <c r="T547" i="38"/>
  <c r="U547" i="38"/>
  <c r="V547" i="38"/>
  <c r="W547" i="38"/>
  <c r="X547" i="38"/>
  <c r="Y547" i="38"/>
  <c r="Z547" i="38"/>
  <c r="AA547" i="38"/>
  <c r="AB547" i="38"/>
  <c r="P548" i="38"/>
  <c r="Q548" i="38"/>
  <c r="R548" i="38"/>
  <c r="S548" i="38"/>
  <c r="T548" i="38"/>
  <c r="U548" i="38"/>
  <c r="V548" i="38"/>
  <c r="W548" i="38"/>
  <c r="X548" i="38"/>
  <c r="Y548" i="38"/>
  <c r="Z548" i="38"/>
  <c r="AA548" i="38"/>
  <c r="AB548" i="38"/>
  <c r="P549" i="38"/>
  <c r="Q549" i="38"/>
  <c r="R549" i="38"/>
  <c r="S549" i="38"/>
  <c r="T549" i="38"/>
  <c r="U549" i="38"/>
  <c r="V549" i="38"/>
  <c r="W549" i="38"/>
  <c r="X549" i="38"/>
  <c r="Y549" i="38"/>
  <c r="Z549" i="38"/>
  <c r="AA549" i="38"/>
  <c r="AB549" i="38"/>
  <c r="P550" i="38"/>
  <c r="Q550" i="38"/>
  <c r="R550" i="38"/>
  <c r="S550" i="38"/>
  <c r="T550" i="38"/>
  <c r="U550" i="38"/>
  <c r="V550" i="38"/>
  <c r="W550" i="38"/>
  <c r="X550" i="38"/>
  <c r="Y550" i="38"/>
  <c r="Z550" i="38"/>
  <c r="AA550" i="38"/>
  <c r="AB550" i="38"/>
  <c r="P551" i="38"/>
  <c r="Q551" i="38"/>
  <c r="R551" i="38"/>
  <c r="S551" i="38"/>
  <c r="T551" i="38"/>
  <c r="U551" i="38"/>
  <c r="V551" i="38"/>
  <c r="W551" i="38"/>
  <c r="X551" i="38"/>
  <c r="Y551" i="38"/>
  <c r="Z551" i="38"/>
  <c r="AA551" i="38"/>
  <c r="AB551" i="38"/>
  <c r="P552" i="38"/>
  <c r="Q552" i="38"/>
  <c r="R552" i="38"/>
  <c r="S552" i="38"/>
  <c r="T552" i="38"/>
  <c r="U552" i="38"/>
  <c r="V552" i="38"/>
  <c r="W552" i="38"/>
  <c r="X552" i="38"/>
  <c r="Y552" i="38"/>
  <c r="Z552" i="38"/>
  <c r="AA552" i="38"/>
  <c r="AB552" i="38"/>
  <c r="P553" i="38"/>
  <c r="Q553" i="38"/>
  <c r="R553" i="38"/>
  <c r="S553" i="38"/>
  <c r="T553" i="38"/>
  <c r="U553" i="38"/>
  <c r="V553" i="38"/>
  <c r="W553" i="38"/>
  <c r="X553" i="38"/>
  <c r="Y553" i="38"/>
  <c r="Z553" i="38"/>
  <c r="AA553" i="38"/>
  <c r="AB553" i="38"/>
  <c r="P554" i="38"/>
  <c r="Q554" i="38"/>
  <c r="R554" i="38"/>
  <c r="S554" i="38"/>
  <c r="T554" i="38"/>
  <c r="U554" i="38"/>
  <c r="V554" i="38"/>
  <c r="W554" i="38"/>
  <c r="X554" i="38"/>
  <c r="Y554" i="38"/>
  <c r="Z554" i="38"/>
  <c r="AA554" i="38"/>
  <c r="AB554" i="38"/>
  <c r="P555" i="38"/>
  <c r="Q555" i="38"/>
  <c r="R555" i="38"/>
  <c r="S555" i="38"/>
  <c r="T555" i="38"/>
  <c r="U555" i="38"/>
  <c r="V555" i="38"/>
  <c r="W555" i="38"/>
  <c r="X555" i="38"/>
  <c r="Y555" i="38"/>
  <c r="Z555" i="38"/>
  <c r="AA555" i="38"/>
  <c r="AB555" i="38"/>
  <c r="P556" i="38"/>
  <c r="Q556" i="38"/>
  <c r="R556" i="38"/>
  <c r="S556" i="38"/>
  <c r="T556" i="38"/>
  <c r="U556" i="38"/>
  <c r="V556" i="38"/>
  <c r="W556" i="38"/>
  <c r="X556" i="38"/>
  <c r="Y556" i="38"/>
  <c r="Z556" i="38"/>
  <c r="AA556" i="38"/>
  <c r="AB556" i="38"/>
  <c r="P557" i="38"/>
  <c r="Q557" i="38"/>
  <c r="R557" i="38"/>
  <c r="S557" i="38"/>
  <c r="T557" i="38"/>
  <c r="U557" i="38"/>
  <c r="V557" i="38"/>
  <c r="W557" i="38"/>
  <c r="X557" i="38"/>
  <c r="Y557" i="38"/>
  <c r="Z557" i="38"/>
  <c r="AA557" i="38"/>
  <c r="AB557" i="38"/>
  <c r="P558" i="38"/>
  <c r="Q558" i="38"/>
  <c r="R558" i="38"/>
  <c r="S558" i="38"/>
  <c r="T558" i="38"/>
  <c r="U558" i="38"/>
  <c r="V558" i="38"/>
  <c r="W558" i="38"/>
  <c r="X558" i="38"/>
  <c r="Y558" i="38"/>
  <c r="Z558" i="38"/>
  <c r="AA558" i="38"/>
  <c r="AB558" i="38"/>
  <c r="P559" i="38"/>
  <c r="Q559" i="38"/>
  <c r="R559" i="38"/>
  <c r="S559" i="38"/>
  <c r="T559" i="38"/>
  <c r="U559" i="38"/>
  <c r="V559" i="38"/>
  <c r="W559" i="38"/>
  <c r="X559" i="38"/>
  <c r="Y559" i="38"/>
  <c r="Z559" i="38"/>
  <c r="AA559" i="38"/>
  <c r="AB559" i="38"/>
  <c r="P560" i="38"/>
  <c r="Q560" i="38"/>
  <c r="R560" i="38"/>
  <c r="S560" i="38"/>
  <c r="T560" i="38"/>
  <c r="U560" i="38"/>
  <c r="V560" i="38"/>
  <c r="W560" i="38"/>
  <c r="X560" i="38"/>
  <c r="Y560" i="38"/>
  <c r="Z560" i="38"/>
  <c r="AA560" i="38"/>
  <c r="AB560" i="38"/>
  <c r="P561" i="38"/>
  <c r="Q561" i="38"/>
  <c r="R561" i="38"/>
  <c r="S561" i="38"/>
  <c r="T561" i="38"/>
  <c r="U561" i="38"/>
  <c r="V561" i="38"/>
  <c r="W561" i="38"/>
  <c r="X561" i="38"/>
  <c r="Y561" i="38"/>
  <c r="Z561" i="38"/>
  <c r="AA561" i="38"/>
  <c r="AB561" i="38"/>
  <c r="P562" i="38"/>
  <c r="Q562" i="38"/>
  <c r="R562" i="38"/>
  <c r="S562" i="38"/>
  <c r="T562" i="38"/>
  <c r="U562" i="38"/>
  <c r="V562" i="38"/>
  <c r="W562" i="38"/>
  <c r="X562" i="38"/>
  <c r="Y562" i="38"/>
  <c r="Z562" i="38"/>
  <c r="AA562" i="38"/>
  <c r="AB562" i="38"/>
  <c r="P563" i="38"/>
  <c r="Q563" i="38"/>
  <c r="R563" i="38"/>
  <c r="S563" i="38"/>
  <c r="T563" i="38"/>
  <c r="U563" i="38"/>
  <c r="V563" i="38"/>
  <c r="W563" i="38"/>
  <c r="X563" i="38"/>
  <c r="Y563" i="38"/>
  <c r="Z563" i="38"/>
  <c r="AA563" i="38"/>
  <c r="AB563" i="38"/>
  <c r="Q542" i="38"/>
  <c r="R542" i="38"/>
  <c r="S542" i="38"/>
  <c r="T542" i="38"/>
  <c r="U542" i="38"/>
  <c r="V542" i="38"/>
  <c r="W542" i="38"/>
  <c r="X542" i="38"/>
  <c r="Y542" i="38"/>
  <c r="Z542" i="38"/>
  <c r="AA542" i="38"/>
  <c r="AB542" i="38"/>
  <c r="P542" i="38"/>
  <c r="P510" i="38"/>
  <c r="Q510" i="38"/>
  <c r="R510" i="38"/>
  <c r="S510" i="38"/>
  <c r="T510" i="38"/>
  <c r="U510" i="38"/>
  <c r="V510" i="38"/>
  <c r="W510" i="38"/>
  <c r="X510" i="38"/>
  <c r="Y510" i="38"/>
  <c r="Z510" i="38"/>
  <c r="AA510" i="38"/>
  <c r="AB510" i="38"/>
  <c r="P511" i="38"/>
  <c r="Q511" i="38"/>
  <c r="R511" i="38"/>
  <c r="S511" i="38"/>
  <c r="T511" i="38"/>
  <c r="U511" i="38"/>
  <c r="V511" i="38"/>
  <c r="W511" i="38"/>
  <c r="X511" i="38"/>
  <c r="Y511" i="38"/>
  <c r="Z511" i="38"/>
  <c r="AA511" i="38"/>
  <c r="AB511" i="38"/>
  <c r="P512" i="38"/>
  <c r="Q512" i="38"/>
  <c r="R512" i="38"/>
  <c r="S512" i="38"/>
  <c r="T512" i="38"/>
  <c r="U512" i="38"/>
  <c r="V512" i="38"/>
  <c r="W512" i="38"/>
  <c r="X512" i="38"/>
  <c r="Y512" i="38"/>
  <c r="Z512" i="38"/>
  <c r="AA512" i="38"/>
  <c r="AB512" i="38"/>
  <c r="P513" i="38"/>
  <c r="Q513" i="38"/>
  <c r="R513" i="38"/>
  <c r="S513" i="38"/>
  <c r="T513" i="38"/>
  <c r="U513" i="38"/>
  <c r="V513" i="38"/>
  <c r="W513" i="38"/>
  <c r="X513" i="38"/>
  <c r="Y513" i="38"/>
  <c r="Z513" i="38"/>
  <c r="AA513" i="38"/>
  <c r="AB513" i="38"/>
  <c r="P514" i="38"/>
  <c r="Q514" i="38"/>
  <c r="R514" i="38"/>
  <c r="S514" i="38"/>
  <c r="T514" i="38"/>
  <c r="U514" i="38"/>
  <c r="V514" i="38"/>
  <c r="W514" i="38"/>
  <c r="X514" i="38"/>
  <c r="Y514" i="38"/>
  <c r="Z514" i="38"/>
  <c r="AA514" i="38"/>
  <c r="AB514" i="38"/>
  <c r="P515" i="38"/>
  <c r="Q515" i="38"/>
  <c r="R515" i="38"/>
  <c r="S515" i="38"/>
  <c r="T515" i="38"/>
  <c r="U515" i="38"/>
  <c r="V515" i="38"/>
  <c r="W515" i="38"/>
  <c r="X515" i="38"/>
  <c r="Y515" i="38"/>
  <c r="Z515" i="38"/>
  <c r="AA515" i="38"/>
  <c r="AB515" i="38"/>
  <c r="P516" i="38"/>
  <c r="Q516" i="38"/>
  <c r="R516" i="38"/>
  <c r="S516" i="38"/>
  <c r="T516" i="38"/>
  <c r="U516" i="38"/>
  <c r="V516" i="38"/>
  <c r="W516" i="38"/>
  <c r="X516" i="38"/>
  <c r="Y516" i="38"/>
  <c r="Z516" i="38"/>
  <c r="AA516" i="38"/>
  <c r="AB516" i="38"/>
  <c r="P517" i="38"/>
  <c r="Q517" i="38"/>
  <c r="R517" i="38"/>
  <c r="S517" i="38"/>
  <c r="T517" i="38"/>
  <c r="U517" i="38"/>
  <c r="V517" i="38"/>
  <c r="W517" i="38"/>
  <c r="X517" i="38"/>
  <c r="Y517" i="38"/>
  <c r="Z517" i="38"/>
  <c r="AA517" i="38"/>
  <c r="AB517" i="38"/>
  <c r="P518" i="38"/>
  <c r="Q518" i="38"/>
  <c r="R518" i="38"/>
  <c r="S518" i="38"/>
  <c r="T518" i="38"/>
  <c r="U518" i="38"/>
  <c r="V518" i="38"/>
  <c r="W518" i="38"/>
  <c r="X518" i="38"/>
  <c r="Y518" i="38"/>
  <c r="Z518" i="38"/>
  <c r="AA518" i="38"/>
  <c r="AB518" i="38"/>
  <c r="P519" i="38"/>
  <c r="Q519" i="38"/>
  <c r="R519" i="38"/>
  <c r="S519" i="38"/>
  <c r="T519" i="38"/>
  <c r="U519" i="38"/>
  <c r="V519" i="38"/>
  <c r="W519" i="38"/>
  <c r="X519" i="38"/>
  <c r="Y519" i="38"/>
  <c r="Z519" i="38"/>
  <c r="AA519" i="38"/>
  <c r="AB519" i="38"/>
  <c r="P520" i="38"/>
  <c r="Q520" i="38"/>
  <c r="R520" i="38"/>
  <c r="S520" i="38"/>
  <c r="T520" i="38"/>
  <c r="U520" i="38"/>
  <c r="V520" i="38"/>
  <c r="W520" i="38"/>
  <c r="X520" i="38"/>
  <c r="Y520" i="38"/>
  <c r="Z520" i="38"/>
  <c r="AA520" i="38"/>
  <c r="AB520" i="38"/>
  <c r="P521" i="38"/>
  <c r="Q521" i="38"/>
  <c r="R521" i="38"/>
  <c r="S521" i="38"/>
  <c r="T521" i="38"/>
  <c r="U521" i="38"/>
  <c r="V521" i="38"/>
  <c r="W521" i="38"/>
  <c r="X521" i="38"/>
  <c r="Y521" i="38"/>
  <c r="Z521" i="38"/>
  <c r="AA521" i="38"/>
  <c r="AB521" i="38"/>
  <c r="P522" i="38"/>
  <c r="Q522" i="38"/>
  <c r="R522" i="38"/>
  <c r="S522" i="38"/>
  <c r="T522" i="38"/>
  <c r="U522" i="38"/>
  <c r="V522" i="38"/>
  <c r="W522" i="38"/>
  <c r="X522" i="38"/>
  <c r="Y522" i="38"/>
  <c r="Z522" i="38"/>
  <c r="AA522" i="38"/>
  <c r="AB522" i="38"/>
  <c r="P523" i="38"/>
  <c r="Q523" i="38"/>
  <c r="R523" i="38"/>
  <c r="S523" i="38"/>
  <c r="T523" i="38"/>
  <c r="U523" i="38"/>
  <c r="V523" i="38"/>
  <c r="W523" i="38"/>
  <c r="X523" i="38"/>
  <c r="Y523" i="38"/>
  <c r="Z523" i="38"/>
  <c r="AA523" i="38"/>
  <c r="AB523" i="38"/>
  <c r="P524" i="38"/>
  <c r="Q524" i="38"/>
  <c r="R524" i="38"/>
  <c r="S524" i="38"/>
  <c r="T524" i="38"/>
  <c r="U524" i="38"/>
  <c r="V524" i="38"/>
  <c r="W524" i="38"/>
  <c r="X524" i="38"/>
  <c r="Y524" i="38"/>
  <c r="Z524" i="38"/>
  <c r="AA524" i="38"/>
  <c r="AB524" i="38"/>
  <c r="P525" i="38"/>
  <c r="Q525" i="38"/>
  <c r="R525" i="38"/>
  <c r="S525" i="38"/>
  <c r="T525" i="38"/>
  <c r="U525" i="38"/>
  <c r="V525" i="38"/>
  <c r="W525" i="38"/>
  <c r="X525" i="38"/>
  <c r="Y525" i="38"/>
  <c r="Z525" i="38"/>
  <c r="AA525" i="38"/>
  <c r="AB525" i="38"/>
  <c r="P526" i="38"/>
  <c r="Q526" i="38"/>
  <c r="R526" i="38"/>
  <c r="S526" i="38"/>
  <c r="T526" i="38"/>
  <c r="U526" i="38"/>
  <c r="V526" i="38"/>
  <c r="W526" i="38"/>
  <c r="X526" i="38"/>
  <c r="Y526" i="38"/>
  <c r="Z526" i="38"/>
  <c r="AA526" i="38"/>
  <c r="AB526" i="38"/>
  <c r="P527" i="38"/>
  <c r="Q527" i="38"/>
  <c r="R527" i="38"/>
  <c r="S527" i="38"/>
  <c r="T527" i="38"/>
  <c r="U527" i="38"/>
  <c r="V527" i="38"/>
  <c r="W527" i="38"/>
  <c r="X527" i="38"/>
  <c r="Y527" i="38"/>
  <c r="Z527" i="38"/>
  <c r="AA527" i="38"/>
  <c r="AB527" i="38"/>
  <c r="P528" i="38"/>
  <c r="Q528" i="38"/>
  <c r="R528" i="38"/>
  <c r="S528" i="38"/>
  <c r="T528" i="38"/>
  <c r="U528" i="38"/>
  <c r="V528" i="38"/>
  <c r="W528" i="38"/>
  <c r="X528" i="38"/>
  <c r="Y528" i="38"/>
  <c r="Z528" i="38"/>
  <c r="AA528" i="38"/>
  <c r="AB528" i="38"/>
  <c r="P529" i="38"/>
  <c r="Q529" i="38"/>
  <c r="R529" i="38"/>
  <c r="S529" i="38"/>
  <c r="T529" i="38"/>
  <c r="U529" i="38"/>
  <c r="V529" i="38"/>
  <c r="W529" i="38"/>
  <c r="X529" i="38"/>
  <c r="Y529" i="38"/>
  <c r="Z529" i="38"/>
  <c r="AA529" i="38"/>
  <c r="AB529" i="38"/>
  <c r="P530" i="38"/>
  <c r="Q530" i="38"/>
  <c r="R530" i="38"/>
  <c r="S530" i="38"/>
  <c r="T530" i="38"/>
  <c r="U530" i="38"/>
  <c r="V530" i="38"/>
  <c r="W530" i="38"/>
  <c r="X530" i="38"/>
  <c r="Y530" i="38"/>
  <c r="Z530" i="38"/>
  <c r="AA530" i="38"/>
  <c r="AB530" i="38"/>
  <c r="P531" i="38"/>
  <c r="Q531" i="38"/>
  <c r="R531" i="38"/>
  <c r="S531" i="38"/>
  <c r="T531" i="38"/>
  <c r="U531" i="38"/>
  <c r="V531" i="38"/>
  <c r="W531" i="38"/>
  <c r="X531" i="38"/>
  <c r="Y531" i="38"/>
  <c r="Z531" i="38"/>
  <c r="AA531" i="38"/>
  <c r="AB531" i="38"/>
  <c r="P532" i="38"/>
  <c r="Q532" i="38"/>
  <c r="R532" i="38"/>
  <c r="S532" i="38"/>
  <c r="T532" i="38"/>
  <c r="U532" i="38"/>
  <c r="V532" i="38"/>
  <c r="W532" i="38"/>
  <c r="X532" i="38"/>
  <c r="Y532" i="38"/>
  <c r="Z532" i="38"/>
  <c r="AA532" i="38"/>
  <c r="AB532" i="38"/>
  <c r="P533" i="38"/>
  <c r="Q533" i="38"/>
  <c r="R533" i="38"/>
  <c r="S533" i="38"/>
  <c r="T533" i="38"/>
  <c r="U533" i="38"/>
  <c r="V533" i="38"/>
  <c r="W533" i="38"/>
  <c r="X533" i="38"/>
  <c r="Y533" i="38"/>
  <c r="Z533" i="38"/>
  <c r="AA533" i="38"/>
  <c r="AB533" i="38"/>
  <c r="P539" i="38"/>
  <c r="Q509" i="38"/>
  <c r="R509" i="38"/>
  <c r="S509" i="38"/>
  <c r="T509" i="38"/>
  <c r="U509" i="38"/>
  <c r="V509" i="38"/>
  <c r="W509" i="38"/>
  <c r="X509" i="38"/>
  <c r="Y509" i="38"/>
  <c r="Z509" i="38"/>
  <c r="AA509" i="38"/>
  <c r="AB509" i="38"/>
  <c r="P509" i="38"/>
  <c r="P504" i="38"/>
  <c r="P489" i="38"/>
  <c r="Q489" i="38"/>
  <c r="R489" i="38"/>
  <c r="S489" i="38"/>
  <c r="T489" i="38"/>
  <c r="U489" i="38"/>
  <c r="V489" i="38"/>
  <c r="W489" i="38"/>
  <c r="X489" i="38"/>
  <c r="Y489" i="38"/>
  <c r="Z489" i="38"/>
  <c r="AA489" i="38"/>
  <c r="AB489" i="38"/>
  <c r="P490" i="38"/>
  <c r="Q490" i="38"/>
  <c r="R490" i="38"/>
  <c r="S490" i="38"/>
  <c r="T490" i="38"/>
  <c r="U490" i="38"/>
  <c r="V490" i="38"/>
  <c r="W490" i="38"/>
  <c r="X490" i="38"/>
  <c r="Y490" i="38"/>
  <c r="Z490" i="38"/>
  <c r="AA490" i="38"/>
  <c r="AB490" i="38"/>
  <c r="P491" i="38"/>
  <c r="Q491" i="38"/>
  <c r="R491" i="38"/>
  <c r="S491" i="38"/>
  <c r="T491" i="38"/>
  <c r="U491" i="38"/>
  <c r="V491" i="38"/>
  <c r="W491" i="38"/>
  <c r="X491" i="38"/>
  <c r="Y491" i="38"/>
  <c r="Z491" i="38"/>
  <c r="AA491" i="38"/>
  <c r="AB491" i="38"/>
  <c r="P492" i="38"/>
  <c r="Q492" i="38"/>
  <c r="R492" i="38"/>
  <c r="S492" i="38"/>
  <c r="T492" i="38"/>
  <c r="U492" i="38"/>
  <c r="V492" i="38"/>
  <c r="W492" i="38"/>
  <c r="X492" i="38"/>
  <c r="Y492" i="38"/>
  <c r="Z492" i="38"/>
  <c r="AA492" i="38"/>
  <c r="AB492" i="38"/>
  <c r="P493" i="38"/>
  <c r="Q493" i="38"/>
  <c r="R493" i="38"/>
  <c r="S493" i="38"/>
  <c r="T493" i="38"/>
  <c r="U493" i="38"/>
  <c r="V493" i="38"/>
  <c r="W493" i="38"/>
  <c r="X493" i="38"/>
  <c r="Y493" i="38"/>
  <c r="Z493" i="38"/>
  <c r="AA493" i="38"/>
  <c r="AB493" i="38"/>
  <c r="P494" i="38"/>
  <c r="Q494" i="38"/>
  <c r="R494" i="38"/>
  <c r="S494" i="38"/>
  <c r="T494" i="38"/>
  <c r="U494" i="38"/>
  <c r="V494" i="38"/>
  <c r="W494" i="38"/>
  <c r="X494" i="38"/>
  <c r="Y494" i="38"/>
  <c r="Z494" i="38"/>
  <c r="AA494" i="38"/>
  <c r="AB494" i="38"/>
  <c r="P495" i="38"/>
  <c r="Q495" i="38"/>
  <c r="R495" i="38"/>
  <c r="S495" i="38"/>
  <c r="T495" i="38"/>
  <c r="U495" i="38"/>
  <c r="V495" i="38"/>
  <c r="W495" i="38"/>
  <c r="X495" i="38"/>
  <c r="Y495" i="38"/>
  <c r="Z495" i="38"/>
  <c r="AA495" i="38"/>
  <c r="AB495" i="38"/>
  <c r="P496" i="38"/>
  <c r="Q496" i="38"/>
  <c r="R496" i="38"/>
  <c r="S496" i="38"/>
  <c r="T496" i="38"/>
  <c r="U496" i="38"/>
  <c r="V496" i="38"/>
  <c r="W496" i="38"/>
  <c r="X496" i="38"/>
  <c r="Y496" i="38"/>
  <c r="Z496" i="38"/>
  <c r="AA496" i="38"/>
  <c r="AB496" i="38"/>
  <c r="P497" i="38"/>
  <c r="Q497" i="38"/>
  <c r="R497" i="38"/>
  <c r="S497" i="38"/>
  <c r="T497" i="38"/>
  <c r="U497" i="38"/>
  <c r="V497" i="38"/>
  <c r="W497" i="38"/>
  <c r="X497" i="38"/>
  <c r="Y497" i="38"/>
  <c r="Z497" i="38"/>
  <c r="AA497" i="38"/>
  <c r="AB497" i="38"/>
  <c r="P498" i="38"/>
  <c r="Q498" i="38"/>
  <c r="R498" i="38"/>
  <c r="S498" i="38"/>
  <c r="T498" i="38"/>
  <c r="U498" i="38"/>
  <c r="V498" i="38"/>
  <c r="W498" i="38"/>
  <c r="X498" i="38"/>
  <c r="Y498" i="38"/>
  <c r="Z498" i="38"/>
  <c r="AA498" i="38"/>
  <c r="AB498" i="38"/>
  <c r="P499" i="38"/>
  <c r="Q499" i="38"/>
  <c r="R499" i="38"/>
  <c r="S499" i="38"/>
  <c r="T499" i="38"/>
  <c r="U499" i="38"/>
  <c r="V499" i="38"/>
  <c r="W499" i="38"/>
  <c r="X499" i="38"/>
  <c r="Y499" i="38"/>
  <c r="Z499" i="38"/>
  <c r="AA499" i="38"/>
  <c r="AB499" i="38"/>
  <c r="P500" i="38"/>
  <c r="Q500" i="38"/>
  <c r="R500" i="38"/>
  <c r="S500" i="38"/>
  <c r="T500" i="38"/>
  <c r="U500" i="38"/>
  <c r="V500" i="38"/>
  <c r="W500" i="38"/>
  <c r="X500" i="38"/>
  <c r="Y500" i="38"/>
  <c r="Z500" i="38"/>
  <c r="AA500" i="38"/>
  <c r="AB500" i="38"/>
  <c r="P501" i="38"/>
  <c r="P477" i="38"/>
  <c r="Q477" i="38"/>
  <c r="R477" i="38"/>
  <c r="S477" i="38"/>
  <c r="T477" i="38"/>
  <c r="U477" i="38"/>
  <c r="V477" i="38"/>
  <c r="W477" i="38"/>
  <c r="X477" i="38"/>
  <c r="Y477" i="38"/>
  <c r="Z477" i="38"/>
  <c r="AA477" i="38"/>
  <c r="AB477" i="38"/>
  <c r="P478" i="38"/>
  <c r="Q478" i="38"/>
  <c r="R478" i="38"/>
  <c r="S478" i="38"/>
  <c r="T478" i="38"/>
  <c r="U478" i="38"/>
  <c r="V478" i="38"/>
  <c r="W478" i="38"/>
  <c r="X478" i="38"/>
  <c r="Y478" i="38"/>
  <c r="Z478" i="38"/>
  <c r="AA478" i="38"/>
  <c r="AB478" i="38"/>
  <c r="P479" i="38"/>
  <c r="Q479" i="38"/>
  <c r="R479" i="38"/>
  <c r="S479" i="38"/>
  <c r="T479" i="38"/>
  <c r="U479" i="38"/>
  <c r="V479" i="38"/>
  <c r="W479" i="38"/>
  <c r="X479" i="38"/>
  <c r="Y479" i="38"/>
  <c r="Z479" i="38"/>
  <c r="AA479" i="38"/>
  <c r="AB479" i="38"/>
  <c r="P480" i="38"/>
  <c r="Q480" i="38"/>
  <c r="R480" i="38"/>
  <c r="S480" i="38"/>
  <c r="T480" i="38"/>
  <c r="U480" i="38"/>
  <c r="V480" i="38"/>
  <c r="W480" i="38"/>
  <c r="X480" i="38"/>
  <c r="Y480" i="38"/>
  <c r="Z480" i="38"/>
  <c r="AA480" i="38"/>
  <c r="AB480" i="38"/>
  <c r="P481" i="38"/>
  <c r="Q481" i="38"/>
  <c r="R481" i="38"/>
  <c r="S481" i="38"/>
  <c r="T481" i="38"/>
  <c r="U481" i="38"/>
  <c r="V481" i="38"/>
  <c r="W481" i="38"/>
  <c r="X481" i="38"/>
  <c r="Y481" i="38"/>
  <c r="Z481" i="38"/>
  <c r="AA481" i="38"/>
  <c r="AB481" i="38"/>
  <c r="P482" i="38"/>
  <c r="Q482" i="38"/>
  <c r="R482" i="38"/>
  <c r="S482" i="38"/>
  <c r="T482" i="38"/>
  <c r="U482" i="38"/>
  <c r="V482" i="38"/>
  <c r="W482" i="38"/>
  <c r="X482" i="38"/>
  <c r="Y482" i="38"/>
  <c r="Z482" i="38"/>
  <c r="AA482" i="38"/>
  <c r="AB482" i="38"/>
  <c r="P483" i="38"/>
  <c r="Q483" i="38"/>
  <c r="R483" i="38"/>
  <c r="S483" i="38"/>
  <c r="T483" i="38"/>
  <c r="U483" i="38"/>
  <c r="V483" i="38"/>
  <c r="W483" i="38"/>
  <c r="X483" i="38"/>
  <c r="Y483" i="38"/>
  <c r="Z483" i="38"/>
  <c r="AA483" i="38"/>
  <c r="AB483" i="38"/>
  <c r="P484" i="38"/>
  <c r="Q484" i="38"/>
  <c r="R484" i="38"/>
  <c r="S484" i="38"/>
  <c r="T484" i="38"/>
  <c r="U484" i="38"/>
  <c r="V484" i="38"/>
  <c r="W484" i="38"/>
  <c r="X484" i="38"/>
  <c r="Y484" i="38"/>
  <c r="Z484" i="38"/>
  <c r="AA484" i="38"/>
  <c r="AB484" i="38"/>
  <c r="P485" i="38"/>
  <c r="Q485" i="38"/>
  <c r="R485" i="38"/>
  <c r="S485" i="38"/>
  <c r="T485" i="38"/>
  <c r="U485" i="38"/>
  <c r="V485" i="38"/>
  <c r="W485" i="38"/>
  <c r="X485" i="38"/>
  <c r="Y485" i="38"/>
  <c r="Z485" i="38"/>
  <c r="AA485" i="38"/>
  <c r="AB485" i="38"/>
  <c r="P486" i="38"/>
  <c r="Q486" i="38"/>
  <c r="R486" i="38"/>
  <c r="S486" i="38"/>
  <c r="T486" i="38"/>
  <c r="U486" i="38"/>
  <c r="V486" i="38"/>
  <c r="W486" i="38"/>
  <c r="X486" i="38"/>
  <c r="Y486" i="38"/>
  <c r="Z486" i="38"/>
  <c r="AA486" i="38"/>
  <c r="AB486" i="38"/>
  <c r="P487" i="38"/>
  <c r="Q487" i="38"/>
  <c r="R487" i="38"/>
  <c r="S487" i="38"/>
  <c r="T487" i="38"/>
  <c r="U487" i="38"/>
  <c r="V487" i="38"/>
  <c r="W487" i="38"/>
  <c r="X487" i="38"/>
  <c r="Y487" i="38"/>
  <c r="Z487" i="38"/>
  <c r="AA487" i="38"/>
  <c r="AB487" i="38"/>
  <c r="P488" i="38"/>
  <c r="Q488" i="38"/>
  <c r="R488" i="38"/>
  <c r="S488" i="38"/>
  <c r="T488" i="38"/>
  <c r="U488" i="38"/>
  <c r="V488" i="38"/>
  <c r="W488" i="38"/>
  <c r="X488" i="38"/>
  <c r="Y488" i="38"/>
  <c r="Z488" i="38"/>
  <c r="AA488" i="38"/>
  <c r="AB488" i="38"/>
  <c r="Q476" i="38"/>
  <c r="R476" i="38"/>
  <c r="S476" i="38"/>
  <c r="T476" i="38"/>
  <c r="U476" i="38"/>
  <c r="V476" i="38"/>
  <c r="W476" i="38"/>
  <c r="X476" i="38"/>
  <c r="Y476" i="38"/>
  <c r="Z476" i="38"/>
  <c r="AA476" i="38"/>
  <c r="AB476" i="38"/>
  <c r="P476" i="38"/>
  <c r="P472" i="38"/>
  <c r="P444" i="38"/>
  <c r="Q444" i="38"/>
  <c r="R444" i="38"/>
  <c r="S444" i="38"/>
  <c r="T444" i="38"/>
  <c r="U444" i="38"/>
  <c r="V444" i="38"/>
  <c r="W444" i="38"/>
  <c r="X444" i="38"/>
  <c r="Y444" i="38"/>
  <c r="Z444" i="38"/>
  <c r="AA444" i="38"/>
  <c r="AB444" i="38"/>
  <c r="P445" i="38"/>
  <c r="Q445" i="38"/>
  <c r="R445" i="38"/>
  <c r="S445" i="38"/>
  <c r="T445" i="38"/>
  <c r="U445" i="38"/>
  <c r="V445" i="38"/>
  <c r="W445" i="38"/>
  <c r="X445" i="38"/>
  <c r="Y445" i="38"/>
  <c r="Z445" i="38"/>
  <c r="AA445" i="38"/>
  <c r="AB445" i="38"/>
  <c r="P446" i="38"/>
  <c r="Q446" i="38"/>
  <c r="R446" i="38"/>
  <c r="S446" i="38"/>
  <c r="T446" i="38"/>
  <c r="U446" i="38"/>
  <c r="V446" i="38"/>
  <c r="W446" i="38"/>
  <c r="X446" i="38"/>
  <c r="Y446" i="38"/>
  <c r="Z446" i="38"/>
  <c r="AA446" i="38"/>
  <c r="AB446" i="38"/>
  <c r="P447" i="38"/>
  <c r="Q447" i="38"/>
  <c r="R447" i="38"/>
  <c r="S447" i="38"/>
  <c r="T447" i="38"/>
  <c r="U447" i="38"/>
  <c r="V447" i="38"/>
  <c r="W447" i="38"/>
  <c r="X447" i="38"/>
  <c r="Y447" i="38"/>
  <c r="Z447" i="38"/>
  <c r="AA447" i="38"/>
  <c r="AB447" i="38"/>
  <c r="P448" i="38"/>
  <c r="Q448" i="38"/>
  <c r="R448" i="38"/>
  <c r="S448" i="38"/>
  <c r="T448" i="38"/>
  <c r="U448" i="38"/>
  <c r="V448" i="38"/>
  <c r="W448" i="38"/>
  <c r="X448" i="38"/>
  <c r="Y448" i="38"/>
  <c r="Z448" i="38"/>
  <c r="AA448" i="38"/>
  <c r="AB448" i="38"/>
  <c r="P449" i="38"/>
  <c r="Q449" i="38"/>
  <c r="R449" i="38"/>
  <c r="S449" i="38"/>
  <c r="T449" i="38"/>
  <c r="U449" i="38"/>
  <c r="V449" i="38"/>
  <c r="W449" i="38"/>
  <c r="X449" i="38"/>
  <c r="Y449" i="38"/>
  <c r="Z449" i="38"/>
  <c r="AA449" i="38"/>
  <c r="AB449" i="38"/>
  <c r="P450" i="38"/>
  <c r="Q450" i="38"/>
  <c r="R450" i="38"/>
  <c r="S450" i="38"/>
  <c r="T450" i="38"/>
  <c r="U450" i="38"/>
  <c r="V450" i="38"/>
  <c r="W450" i="38"/>
  <c r="X450" i="38"/>
  <c r="Y450" i="38"/>
  <c r="Z450" i="38"/>
  <c r="AA450" i="38"/>
  <c r="AB450" i="38"/>
  <c r="P451" i="38"/>
  <c r="Q451" i="38"/>
  <c r="R451" i="38"/>
  <c r="S451" i="38"/>
  <c r="T451" i="38"/>
  <c r="U451" i="38"/>
  <c r="V451" i="38"/>
  <c r="W451" i="38"/>
  <c r="X451" i="38"/>
  <c r="Y451" i="38"/>
  <c r="Z451" i="38"/>
  <c r="AA451" i="38"/>
  <c r="AB451" i="38"/>
  <c r="P452" i="38"/>
  <c r="Q452" i="38"/>
  <c r="R452" i="38"/>
  <c r="S452" i="38"/>
  <c r="T452" i="38"/>
  <c r="U452" i="38"/>
  <c r="V452" i="38"/>
  <c r="W452" i="38"/>
  <c r="X452" i="38"/>
  <c r="Y452" i="38"/>
  <c r="Z452" i="38"/>
  <c r="AA452" i="38"/>
  <c r="AB452" i="38"/>
  <c r="P453" i="38"/>
  <c r="Q453" i="38"/>
  <c r="R453" i="38"/>
  <c r="S453" i="38"/>
  <c r="T453" i="38"/>
  <c r="U453" i="38"/>
  <c r="V453" i="38"/>
  <c r="W453" i="38"/>
  <c r="X453" i="38"/>
  <c r="Y453" i="38"/>
  <c r="Z453" i="38"/>
  <c r="AA453" i="38"/>
  <c r="AB453" i="38"/>
  <c r="P454" i="38"/>
  <c r="Q454" i="38"/>
  <c r="R454" i="38"/>
  <c r="S454" i="38"/>
  <c r="T454" i="38"/>
  <c r="U454" i="38"/>
  <c r="V454" i="38"/>
  <c r="W454" i="38"/>
  <c r="X454" i="38"/>
  <c r="Y454" i="38"/>
  <c r="Z454" i="38"/>
  <c r="AA454" i="38"/>
  <c r="AB454" i="38"/>
  <c r="P455" i="38"/>
  <c r="Q455" i="38"/>
  <c r="R455" i="38"/>
  <c r="S455" i="38"/>
  <c r="T455" i="38"/>
  <c r="U455" i="38"/>
  <c r="V455" i="38"/>
  <c r="W455" i="38"/>
  <c r="X455" i="38"/>
  <c r="Y455" i="38"/>
  <c r="Z455" i="38"/>
  <c r="AA455" i="38"/>
  <c r="AB455" i="38"/>
  <c r="P456" i="38"/>
  <c r="Q456" i="38"/>
  <c r="R456" i="38"/>
  <c r="S456" i="38"/>
  <c r="T456" i="38"/>
  <c r="U456" i="38"/>
  <c r="V456" i="38"/>
  <c r="W456" i="38"/>
  <c r="X456" i="38"/>
  <c r="Y456" i="38"/>
  <c r="Z456" i="38"/>
  <c r="AA456" i="38"/>
  <c r="AB456" i="38"/>
  <c r="P457" i="38"/>
  <c r="Q457" i="38"/>
  <c r="R457" i="38"/>
  <c r="S457" i="38"/>
  <c r="T457" i="38"/>
  <c r="U457" i="38"/>
  <c r="V457" i="38"/>
  <c r="W457" i="38"/>
  <c r="X457" i="38"/>
  <c r="Y457" i="38"/>
  <c r="Z457" i="38"/>
  <c r="AA457" i="38"/>
  <c r="AB457" i="38"/>
  <c r="P458" i="38"/>
  <c r="Q458" i="38"/>
  <c r="R458" i="38"/>
  <c r="S458" i="38"/>
  <c r="T458" i="38"/>
  <c r="U458" i="38"/>
  <c r="V458" i="38"/>
  <c r="W458" i="38"/>
  <c r="X458" i="38"/>
  <c r="Y458" i="38"/>
  <c r="Z458" i="38"/>
  <c r="AA458" i="38"/>
  <c r="AB458" i="38"/>
  <c r="P459" i="38"/>
  <c r="Q459" i="38"/>
  <c r="R459" i="38"/>
  <c r="S459" i="38"/>
  <c r="T459" i="38"/>
  <c r="U459" i="38"/>
  <c r="V459" i="38"/>
  <c r="W459" i="38"/>
  <c r="X459" i="38"/>
  <c r="Y459" i="38"/>
  <c r="Z459" i="38"/>
  <c r="AA459" i="38"/>
  <c r="AB459" i="38"/>
  <c r="P460" i="38"/>
  <c r="Q460" i="38"/>
  <c r="R460" i="38"/>
  <c r="S460" i="38"/>
  <c r="T460" i="38"/>
  <c r="U460" i="38"/>
  <c r="V460" i="38"/>
  <c r="W460" i="38"/>
  <c r="X460" i="38"/>
  <c r="Y460" i="38"/>
  <c r="Z460" i="38"/>
  <c r="AA460" i="38"/>
  <c r="AB460" i="38"/>
  <c r="P461" i="38"/>
  <c r="Q461" i="38"/>
  <c r="R461" i="38"/>
  <c r="S461" i="38"/>
  <c r="T461" i="38"/>
  <c r="U461" i="38"/>
  <c r="V461" i="38"/>
  <c r="W461" i="38"/>
  <c r="X461" i="38"/>
  <c r="Y461" i="38"/>
  <c r="Z461" i="38"/>
  <c r="AA461" i="38"/>
  <c r="AB461" i="38"/>
  <c r="P462" i="38"/>
  <c r="Q462" i="38"/>
  <c r="R462" i="38"/>
  <c r="S462" i="38"/>
  <c r="T462" i="38"/>
  <c r="U462" i="38"/>
  <c r="V462" i="38"/>
  <c r="W462" i="38"/>
  <c r="X462" i="38"/>
  <c r="Y462" i="38"/>
  <c r="Z462" i="38"/>
  <c r="AA462" i="38"/>
  <c r="AB462" i="38"/>
  <c r="P463" i="38"/>
  <c r="Q463" i="38"/>
  <c r="R463" i="38"/>
  <c r="S463" i="38"/>
  <c r="T463" i="38"/>
  <c r="U463" i="38"/>
  <c r="V463" i="38"/>
  <c r="W463" i="38"/>
  <c r="X463" i="38"/>
  <c r="Y463" i="38"/>
  <c r="Z463" i="38"/>
  <c r="AA463" i="38"/>
  <c r="AB463" i="38"/>
  <c r="P464" i="38"/>
  <c r="Q464" i="38"/>
  <c r="R464" i="38"/>
  <c r="S464" i="38"/>
  <c r="T464" i="38"/>
  <c r="U464" i="38"/>
  <c r="V464" i="38"/>
  <c r="W464" i="38"/>
  <c r="X464" i="38"/>
  <c r="Y464" i="38"/>
  <c r="Z464" i="38"/>
  <c r="AA464" i="38"/>
  <c r="AB464" i="38"/>
  <c r="P465" i="38"/>
  <c r="Q465" i="38"/>
  <c r="R465" i="38"/>
  <c r="S465" i="38"/>
  <c r="T465" i="38"/>
  <c r="U465" i="38"/>
  <c r="V465" i="38"/>
  <c r="W465" i="38"/>
  <c r="X465" i="38"/>
  <c r="Y465" i="38"/>
  <c r="Z465" i="38"/>
  <c r="AA465" i="38"/>
  <c r="AB465" i="38"/>
  <c r="P466" i="38"/>
  <c r="Q466" i="38"/>
  <c r="R466" i="38"/>
  <c r="S466" i="38"/>
  <c r="T466" i="38"/>
  <c r="U466" i="38"/>
  <c r="V466" i="38"/>
  <c r="W466" i="38"/>
  <c r="X466" i="38"/>
  <c r="Y466" i="38"/>
  <c r="Z466" i="38"/>
  <c r="AA466" i="38"/>
  <c r="AB466" i="38"/>
  <c r="P467" i="38"/>
  <c r="Q467" i="38"/>
  <c r="R467" i="38"/>
  <c r="S467" i="38"/>
  <c r="T467" i="38"/>
  <c r="U467" i="38"/>
  <c r="V467" i="38"/>
  <c r="W467" i="38"/>
  <c r="X467" i="38"/>
  <c r="Y467" i="38"/>
  <c r="Z467" i="38"/>
  <c r="AA467" i="38"/>
  <c r="AB467" i="38"/>
  <c r="P468" i="38"/>
  <c r="Q468" i="38"/>
  <c r="R468" i="38"/>
  <c r="S468" i="38"/>
  <c r="T468" i="38"/>
  <c r="U468" i="38"/>
  <c r="V468" i="38"/>
  <c r="W468" i="38"/>
  <c r="X468" i="38"/>
  <c r="Y468" i="38"/>
  <c r="Z468" i="38"/>
  <c r="AA468" i="38"/>
  <c r="AB468" i="38"/>
  <c r="P469" i="38"/>
  <c r="Q469" i="38"/>
  <c r="R469" i="38"/>
  <c r="S469" i="38"/>
  <c r="T469" i="38"/>
  <c r="U469" i="38"/>
  <c r="V469" i="38"/>
  <c r="W469" i="38"/>
  <c r="X469" i="38"/>
  <c r="Y469" i="38"/>
  <c r="Z469" i="38"/>
  <c r="AA469" i="38"/>
  <c r="AB469" i="38"/>
  <c r="Q443" i="38"/>
  <c r="R443" i="38"/>
  <c r="S443" i="38"/>
  <c r="T443" i="38"/>
  <c r="U443" i="38"/>
  <c r="V443" i="38"/>
  <c r="W443" i="38"/>
  <c r="X443" i="38"/>
  <c r="Y443" i="38"/>
  <c r="Z443" i="38"/>
  <c r="AA443" i="38"/>
  <c r="AB443" i="38"/>
  <c r="P443" i="38"/>
  <c r="P411" i="38"/>
  <c r="Q411" i="38"/>
  <c r="R411" i="38"/>
  <c r="S411" i="38"/>
  <c r="T411" i="38"/>
  <c r="U411" i="38"/>
  <c r="V411" i="38"/>
  <c r="W411" i="38"/>
  <c r="X411" i="38"/>
  <c r="Y411" i="38"/>
  <c r="Z411" i="38"/>
  <c r="AA411" i="38"/>
  <c r="AB411" i="38"/>
  <c r="P412" i="38"/>
  <c r="Q412" i="38"/>
  <c r="R412" i="38"/>
  <c r="S412" i="38"/>
  <c r="T412" i="38"/>
  <c r="U412" i="38"/>
  <c r="V412" i="38"/>
  <c r="W412" i="38"/>
  <c r="X412" i="38"/>
  <c r="Y412" i="38"/>
  <c r="Z412" i="38"/>
  <c r="AA412" i="38"/>
  <c r="AB412" i="38"/>
  <c r="P413" i="38"/>
  <c r="Q413" i="38"/>
  <c r="R413" i="38"/>
  <c r="S413" i="38"/>
  <c r="T413" i="38"/>
  <c r="U413" i="38"/>
  <c r="V413" i="38"/>
  <c r="W413" i="38"/>
  <c r="X413" i="38"/>
  <c r="Y413" i="38"/>
  <c r="Z413" i="38"/>
  <c r="AA413" i="38"/>
  <c r="AB413" i="38"/>
  <c r="P414" i="38"/>
  <c r="Q414" i="38"/>
  <c r="R414" i="38"/>
  <c r="S414" i="38"/>
  <c r="T414" i="38"/>
  <c r="U414" i="38"/>
  <c r="V414" i="38"/>
  <c r="W414" i="38"/>
  <c r="X414" i="38"/>
  <c r="Y414" i="38"/>
  <c r="Z414" i="38"/>
  <c r="AA414" i="38"/>
  <c r="AB414" i="38"/>
  <c r="P415" i="38"/>
  <c r="Q415" i="38"/>
  <c r="R415" i="38"/>
  <c r="S415" i="38"/>
  <c r="T415" i="38"/>
  <c r="U415" i="38"/>
  <c r="V415" i="38"/>
  <c r="W415" i="38"/>
  <c r="X415" i="38"/>
  <c r="Y415" i="38"/>
  <c r="Z415" i="38"/>
  <c r="AA415" i="38"/>
  <c r="AB415" i="38"/>
  <c r="P416" i="38"/>
  <c r="Q416" i="38"/>
  <c r="R416" i="38"/>
  <c r="S416" i="38"/>
  <c r="T416" i="38"/>
  <c r="U416" i="38"/>
  <c r="V416" i="38"/>
  <c r="W416" i="38"/>
  <c r="X416" i="38"/>
  <c r="Y416" i="38"/>
  <c r="Z416" i="38"/>
  <c r="AA416" i="38"/>
  <c r="AB416" i="38"/>
  <c r="P417" i="38"/>
  <c r="Q417" i="38"/>
  <c r="R417" i="38"/>
  <c r="S417" i="38"/>
  <c r="T417" i="38"/>
  <c r="U417" i="38"/>
  <c r="V417" i="38"/>
  <c r="W417" i="38"/>
  <c r="X417" i="38"/>
  <c r="Y417" i="38"/>
  <c r="Z417" i="38"/>
  <c r="AA417" i="38"/>
  <c r="AB417" i="38"/>
  <c r="P418" i="38"/>
  <c r="Q418" i="38"/>
  <c r="R418" i="38"/>
  <c r="S418" i="38"/>
  <c r="T418" i="38"/>
  <c r="U418" i="38"/>
  <c r="V418" i="38"/>
  <c r="W418" i="38"/>
  <c r="X418" i="38"/>
  <c r="Y418" i="38"/>
  <c r="Z418" i="38"/>
  <c r="AA418" i="38"/>
  <c r="AB418" i="38"/>
  <c r="P419" i="38"/>
  <c r="Q419" i="38"/>
  <c r="R419" i="38"/>
  <c r="S419" i="38"/>
  <c r="T419" i="38"/>
  <c r="U419" i="38"/>
  <c r="V419" i="38"/>
  <c r="W419" i="38"/>
  <c r="X419" i="38"/>
  <c r="Y419" i="38"/>
  <c r="Z419" i="38"/>
  <c r="AA419" i="38"/>
  <c r="AB419" i="38"/>
  <c r="P420" i="38"/>
  <c r="Q420" i="38"/>
  <c r="R420" i="38"/>
  <c r="S420" i="38"/>
  <c r="T420" i="38"/>
  <c r="U420" i="38"/>
  <c r="V420" i="38"/>
  <c r="W420" i="38"/>
  <c r="X420" i="38"/>
  <c r="Y420" i="38"/>
  <c r="Z420" i="38"/>
  <c r="AA420" i="38"/>
  <c r="AB420" i="38"/>
  <c r="P421" i="38"/>
  <c r="Q421" i="38"/>
  <c r="R421" i="38"/>
  <c r="S421" i="38"/>
  <c r="T421" i="38"/>
  <c r="U421" i="38"/>
  <c r="V421" i="38"/>
  <c r="W421" i="38"/>
  <c r="X421" i="38"/>
  <c r="Y421" i="38"/>
  <c r="Z421" i="38"/>
  <c r="AA421" i="38"/>
  <c r="AB421" i="38"/>
  <c r="P422" i="38"/>
  <c r="Q422" i="38"/>
  <c r="R422" i="38"/>
  <c r="S422" i="38"/>
  <c r="T422" i="38"/>
  <c r="U422" i="38"/>
  <c r="V422" i="38"/>
  <c r="W422" i="38"/>
  <c r="X422" i="38"/>
  <c r="Y422" i="38"/>
  <c r="Z422" i="38"/>
  <c r="AA422" i="38"/>
  <c r="AB422" i="38"/>
  <c r="P423" i="38"/>
  <c r="Q423" i="38"/>
  <c r="R423" i="38"/>
  <c r="S423" i="38"/>
  <c r="T423" i="38"/>
  <c r="U423" i="38"/>
  <c r="V423" i="38"/>
  <c r="W423" i="38"/>
  <c r="X423" i="38"/>
  <c r="Y423" i="38"/>
  <c r="Z423" i="38"/>
  <c r="AA423" i="38"/>
  <c r="AB423" i="38"/>
  <c r="P424" i="38"/>
  <c r="Q424" i="38"/>
  <c r="R424" i="38"/>
  <c r="S424" i="38"/>
  <c r="T424" i="38"/>
  <c r="U424" i="38"/>
  <c r="V424" i="38"/>
  <c r="W424" i="38"/>
  <c r="X424" i="38"/>
  <c r="Y424" i="38"/>
  <c r="Z424" i="38"/>
  <c r="AA424" i="38"/>
  <c r="AB424" i="38"/>
  <c r="P425" i="38"/>
  <c r="Q425" i="38"/>
  <c r="R425" i="38"/>
  <c r="S425" i="38"/>
  <c r="T425" i="38"/>
  <c r="U425" i="38"/>
  <c r="V425" i="38"/>
  <c r="W425" i="38"/>
  <c r="X425" i="38"/>
  <c r="Y425" i="38"/>
  <c r="Z425" i="38"/>
  <c r="AA425" i="38"/>
  <c r="AB425" i="38"/>
  <c r="P426" i="38"/>
  <c r="Q426" i="38"/>
  <c r="R426" i="38"/>
  <c r="S426" i="38"/>
  <c r="T426" i="38"/>
  <c r="U426" i="38"/>
  <c r="V426" i="38"/>
  <c r="W426" i="38"/>
  <c r="X426" i="38"/>
  <c r="Y426" i="38"/>
  <c r="Z426" i="38"/>
  <c r="AA426" i="38"/>
  <c r="AB426" i="38"/>
  <c r="P427" i="38"/>
  <c r="Q427" i="38"/>
  <c r="R427" i="38"/>
  <c r="S427" i="38"/>
  <c r="T427" i="38"/>
  <c r="U427" i="38"/>
  <c r="V427" i="38"/>
  <c r="W427" i="38"/>
  <c r="X427" i="38"/>
  <c r="Y427" i="38"/>
  <c r="Z427" i="38"/>
  <c r="AA427" i="38"/>
  <c r="AB427" i="38"/>
  <c r="P428" i="38"/>
  <c r="Q428" i="38"/>
  <c r="R428" i="38"/>
  <c r="S428" i="38"/>
  <c r="T428" i="38"/>
  <c r="U428" i="38"/>
  <c r="V428" i="38"/>
  <c r="W428" i="38"/>
  <c r="X428" i="38"/>
  <c r="Y428" i="38"/>
  <c r="Z428" i="38"/>
  <c r="AA428" i="38"/>
  <c r="AB428" i="38"/>
  <c r="P429" i="38"/>
  <c r="Q429" i="38"/>
  <c r="R429" i="38"/>
  <c r="S429" i="38"/>
  <c r="T429" i="38"/>
  <c r="U429" i="38"/>
  <c r="V429" i="38"/>
  <c r="W429" i="38"/>
  <c r="X429" i="38"/>
  <c r="Y429" i="38"/>
  <c r="Z429" i="38"/>
  <c r="AA429" i="38"/>
  <c r="AB429" i="38"/>
  <c r="P430" i="38"/>
  <c r="Q430" i="38"/>
  <c r="R430" i="38"/>
  <c r="S430" i="38"/>
  <c r="T430" i="38"/>
  <c r="U430" i="38"/>
  <c r="V430" i="38"/>
  <c r="W430" i="38"/>
  <c r="X430" i="38"/>
  <c r="Y430" i="38"/>
  <c r="Z430" i="38"/>
  <c r="AA430" i="38"/>
  <c r="AB430" i="38"/>
  <c r="P431" i="38"/>
  <c r="Q431" i="38"/>
  <c r="R431" i="38"/>
  <c r="S431" i="38"/>
  <c r="T431" i="38"/>
  <c r="U431" i="38"/>
  <c r="V431" i="38"/>
  <c r="W431" i="38"/>
  <c r="X431" i="38"/>
  <c r="Y431" i="38"/>
  <c r="Z431" i="38"/>
  <c r="AA431" i="38"/>
  <c r="AB431" i="38"/>
  <c r="P432" i="38"/>
  <c r="Q432" i="38"/>
  <c r="R432" i="38"/>
  <c r="S432" i="38"/>
  <c r="T432" i="38"/>
  <c r="U432" i="38"/>
  <c r="V432" i="38"/>
  <c r="W432" i="38"/>
  <c r="X432" i="38"/>
  <c r="Y432" i="38"/>
  <c r="Z432" i="38"/>
  <c r="AA432" i="38"/>
  <c r="AB432" i="38"/>
  <c r="P433" i="38"/>
  <c r="Q433" i="38"/>
  <c r="R433" i="38"/>
  <c r="S433" i="38"/>
  <c r="T433" i="38"/>
  <c r="U433" i="38"/>
  <c r="V433" i="38"/>
  <c r="W433" i="38"/>
  <c r="X433" i="38"/>
  <c r="Y433" i="38"/>
  <c r="Z433" i="38"/>
  <c r="AA433" i="38"/>
  <c r="AB433" i="38"/>
  <c r="P434" i="38"/>
  <c r="Q434" i="38"/>
  <c r="R434" i="38"/>
  <c r="S434" i="38"/>
  <c r="T434" i="38"/>
  <c r="U434" i="38"/>
  <c r="V434" i="38"/>
  <c r="W434" i="38"/>
  <c r="X434" i="38"/>
  <c r="Y434" i="38"/>
  <c r="Z434" i="38"/>
  <c r="AA434" i="38"/>
  <c r="AB434" i="38"/>
  <c r="P435" i="38"/>
  <c r="Q435" i="38"/>
  <c r="R435" i="38"/>
  <c r="S435" i="38"/>
  <c r="T435" i="38"/>
  <c r="U435" i="38"/>
  <c r="V435" i="38"/>
  <c r="W435" i="38"/>
  <c r="X435" i="38"/>
  <c r="Y435" i="38"/>
  <c r="Z435" i="38"/>
  <c r="AA435" i="38"/>
  <c r="AB435" i="38"/>
  <c r="P436" i="38"/>
  <c r="Q436" i="38"/>
  <c r="R436" i="38"/>
  <c r="S436" i="38"/>
  <c r="T436" i="38"/>
  <c r="U436" i="38"/>
  <c r="V436" i="38"/>
  <c r="W436" i="38"/>
  <c r="X436" i="38"/>
  <c r="Y436" i="38"/>
  <c r="Z436" i="38"/>
  <c r="AA436" i="38"/>
  <c r="AB436" i="38"/>
  <c r="P438" i="38"/>
  <c r="Q410" i="38"/>
  <c r="R410" i="38"/>
  <c r="S410" i="38"/>
  <c r="T410" i="38"/>
  <c r="U410" i="38"/>
  <c r="V410" i="38"/>
  <c r="W410" i="38"/>
  <c r="X410" i="38"/>
  <c r="Y410" i="38"/>
  <c r="Z410" i="38"/>
  <c r="AA410" i="38"/>
  <c r="AB410" i="38"/>
  <c r="P410" i="38"/>
  <c r="P378" i="38"/>
  <c r="Q378" i="38"/>
  <c r="R378" i="38"/>
  <c r="S378" i="38"/>
  <c r="T378" i="38"/>
  <c r="U378" i="38"/>
  <c r="V378" i="38"/>
  <c r="W378" i="38"/>
  <c r="X378" i="38"/>
  <c r="Y378" i="38"/>
  <c r="Z378" i="38"/>
  <c r="AA378" i="38"/>
  <c r="AB378" i="38"/>
  <c r="P379" i="38"/>
  <c r="Q379" i="38"/>
  <c r="R379" i="38"/>
  <c r="S379" i="38"/>
  <c r="T379" i="38"/>
  <c r="U379" i="38"/>
  <c r="V379" i="38"/>
  <c r="W379" i="38"/>
  <c r="X379" i="38"/>
  <c r="Y379" i="38"/>
  <c r="Z379" i="38"/>
  <c r="AA379" i="38"/>
  <c r="AB379" i="38"/>
  <c r="P380" i="38"/>
  <c r="Q380" i="38"/>
  <c r="R380" i="38"/>
  <c r="S380" i="38"/>
  <c r="T380" i="38"/>
  <c r="U380" i="38"/>
  <c r="V380" i="38"/>
  <c r="W380" i="38"/>
  <c r="X380" i="38"/>
  <c r="Y380" i="38"/>
  <c r="Z380" i="38"/>
  <c r="AA380" i="38"/>
  <c r="AB380" i="38"/>
  <c r="P381" i="38"/>
  <c r="Q381" i="38"/>
  <c r="R381" i="38"/>
  <c r="S381" i="38"/>
  <c r="T381" i="38"/>
  <c r="U381" i="38"/>
  <c r="V381" i="38"/>
  <c r="W381" i="38"/>
  <c r="X381" i="38"/>
  <c r="Y381" i="38"/>
  <c r="Z381" i="38"/>
  <c r="AA381" i="38"/>
  <c r="AB381" i="38"/>
  <c r="P382" i="38"/>
  <c r="Q382" i="38"/>
  <c r="R382" i="38"/>
  <c r="S382" i="38"/>
  <c r="T382" i="38"/>
  <c r="U382" i="38"/>
  <c r="V382" i="38"/>
  <c r="W382" i="38"/>
  <c r="X382" i="38"/>
  <c r="Y382" i="38"/>
  <c r="Z382" i="38"/>
  <c r="AA382" i="38"/>
  <c r="AB382" i="38"/>
  <c r="P383" i="38"/>
  <c r="Q383" i="38"/>
  <c r="R383" i="38"/>
  <c r="S383" i="38"/>
  <c r="T383" i="38"/>
  <c r="U383" i="38"/>
  <c r="V383" i="38"/>
  <c r="W383" i="38"/>
  <c r="X383" i="38"/>
  <c r="Y383" i="38"/>
  <c r="Z383" i="38"/>
  <c r="AA383" i="38"/>
  <c r="AB383" i="38"/>
  <c r="P384" i="38"/>
  <c r="Q384" i="38"/>
  <c r="R384" i="38"/>
  <c r="S384" i="38"/>
  <c r="T384" i="38"/>
  <c r="U384" i="38"/>
  <c r="V384" i="38"/>
  <c r="W384" i="38"/>
  <c r="X384" i="38"/>
  <c r="Y384" i="38"/>
  <c r="Z384" i="38"/>
  <c r="AA384" i="38"/>
  <c r="AB384" i="38"/>
  <c r="P385" i="38"/>
  <c r="Q385" i="38"/>
  <c r="R385" i="38"/>
  <c r="S385" i="38"/>
  <c r="T385" i="38"/>
  <c r="U385" i="38"/>
  <c r="V385" i="38"/>
  <c r="W385" i="38"/>
  <c r="X385" i="38"/>
  <c r="Y385" i="38"/>
  <c r="Z385" i="38"/>
  <c r="AA385" i="38"/>
  <c r="AB385" i="38"/>
  <c r="P386" i="38"/>
  <c r="Q386" i="38"/>
  <c r="R386" i="38"/>
  <c r="S386" i="38"/>
  <c r="T386" i="38"/>
  <c r="U386" i="38"/>
  <c r="V386" i="38"/>
  <c r="W386" i="38"/>
  <c r="X386" i="38"/>
  <c r="Y386" i="38"/>
  <c r="Z386" i="38"/>
  <c r="AA386" i="38"/>
  <c r="AB386" i="38"/>
  <c r="P387" i="38"/>
  <c r="Q387" i="38"/>
  <c r="R387" i="38"/>
  <c r="S387" i="38"/>
  <c r="T387" i="38"/>
  <c r="U387" i="38"/>
  <c r="V387" i="38"/>
  <c r="W387" i="38"/>
  <c r="X387" i="38"/>
  <c r="Y387" i="38"/>
  <c r="Z387" i="38"/>
  <c r="AA387" i="38"/>
  <c r="AB387" i="38"/>
  <c r="P388" i="38"/>
  <c r="Q388" i="38"/>
  <c r="R388" i="38"/>
  <c r="S388" i="38"/>
  <c r="T388" i="38"/>
  <c r="U388" i="38"/>
  <c r="V388" i="38"/>
  <c r="W388" i="38"/>
  <c r="X388" i="38"/>
  <c r="Y388" i="38"/>
  <c r="Z388" i="38"/>
  <c r="AA388" i="38"/>
  <c r="AB388" i="38"/>
  <c r="P389" i="38"/>
  <c r="Q389" i="38"/>
  <c r="R389" i="38"/>
  <c r="S389" i="38"/>
  <c r="T389" i="38"/>
  <c r="U389" i="38"/>
  <c r="V389" i="38"/>
  <c r="W389" i="38"/>
  <c r="X389" i="38"/>
  <c r="Y389" i="38"/>
  <c r="Z389" i="38"/>
  <c r="AA389" i="38"/>
  <c r="AB389" i="38"/>
  <c r="P390" i="38"/>
  <c r="Q390" i="38"/>
  <c r="R390" i="38"/>
  <c r="S390" i="38"/>
  <c r="T390" i="38"/>
  <c r="U390" i="38"/>
  <c r="V390" i="38"/>
  <c r="W390" i="38"/>
  <c r="X390" i="38"/>
  <c r="Y390" i="38"/>
  <c r="Z390" i="38"/>
  <c r="AA390" i="38"/>
  <c r="AB390" i="38"/>
  <c r="P391" i="38"/>
  <c r="Q391" i="38"/>
  <c r="R391" i="38"/>
  <c r="S391" i="38"/>
  <c r="T391" i="38"/>
  <c r="U391" i="38"/>
  <c r="V391" i="38"/>
  <c r="W391" i="38"/>
  <c r="X391" i="38"/>
  <c r="Y391" i="38"/>
  <c r="Z391" i="38"/>
  <c r="AA391" i="38"/>
  <c r="AB391" i="38"/>
  <c r="P392" i="38"/>
  <c r="Q392" i="38"/>
  <c r="R392" i="38"/>
  <c r="S392" i="38"/>
  <c r="T392" i="38"/>
  <c r="U392" i="38"/>
  <c r="V392" i="38"/>
  <c r="W392" i="38"/>
  <c r="X392" i="38"/>
  <c r="Y392" i="38"/>
  <c r="Z392" i="38"/>
  <c r="AA392" i="38"/>
  <c r="AB392" i="38"/>
  <c r="P393" i="38"/>
  <c r="Q393" i="38"/>
  <c r="R393" i="38"/>
  <c r="S393" i="38"/>
  <c r="T393" i="38"/>
  <c r="U393" i="38"/>
  <c r="V393" i="38"/>
  <c r="W393" i="38"/>
  <c r="X393" i="38"/>
  <c r="Y393" i="38"/>
  <c r="Z393" i="38"/>
  <c r="AA393" i="38"/>
  <c r="AB393" i="38"/>
  <c r="P394" i="38"/>
  <c r="Q394" i="38"/>
  <c r="R394" i="38"/>
  <c r="S394" i="38"/>
  <c r="T394" i="38"/>
  <c r="U394" i="38"/>
  <c r="V394" i="38"/>
  <c r="W394" i="38"/>
  <c r="X394" i="38"/>
  <c r="Y394" i="38"/>
  <c r="Z394" i="38"/>
  <c r="AA394" i="38"/>
  <c r="AB394" i="38"/>
  <c r="P395" i="38"/>
  <c r="Q395" i="38"/>
  <c r="R395" i="38"/>
  <c r="S395" i="38"/>
  <c r="T395" i="38"/>
  <c r="U395" i="38"/>
  <c r="V395" i="38"/>
  <c r="W395" i="38"/>
  <c r="X395" i="38"/>
  <c r="Y395" i="38"/>
  <c r="Z395" i="38"/>
  <c r="AA395" i="38"/>
  <c r="AB395" i="38"/>
  <c r="P396" i="38"/>
  <c r="Q396" i="38"/>
  <c r="R396" i="38"/>
  <c r="S396" i="38"/>
  <c r="T396" i="38"/>
  <c r="U396" i="38"/>
  <c r="V396" i="38"/>
  <c r="W396" i="38"/>
  <c r="X396" i="38"/>
  <c r="Y396" i="38"/>
  <c r="Z396" i="38"/>
  <c r="AA396" i="38"/>
  <c r="AB396" i="38"/>
  <c r="P397" i="38"/>
  <c r="Q397" i="38"/>
  <c r="R397" i="38"/>
  <c r="S397" i="38"/>
  <c r="T397" i="38"/>
  <c r="U397" i="38"/>
  <c r="V397" i="38"/>
  <c r="W397" i="38"/>
  <c r="X397" i="38"/>
  <c r="Y397" i="38"/>
  <c r="Z397" i="38"/>
  <c r="AA397" i="38"/>
  <c r="AB397" i="38"/>
  <c r="P398" i="38"/>
  <c r="Q398" i="38"/>
  <c r="R398" i="38"/>
  <c r="S398" i="38"/>
  <c r="T398" i="38"/>
  <c r="U398" i="38"/>
  <c r="V398" i="38"/>
  <c r="W398" i="38"/>
  <c r="X398" i="38"/>
  <c r="Y398" i="38"/>
  <c r="Z398" i="38"/>
  <c r="AA398" i="38"/>
  <c r="AB398" i="38"/>
  <c r="P399" i="38"/>
  <c r="Q399" i="38"/>
  <c r="R399" i="38"/>
  <c r="S399" i="38"/>
  <c r="T399" i="38"/>
  <c r="U399" i="38"/>
  <c r="V399" i="38"/>
  <c r="W399" i="38"/>
  <c r="X399" i="38"/>
  <c r="Y399" i="38"/>
  <c r="Z399" i="38"/>
  <c r="AA399" i="38"/>
  <c r="AB399" i="38"/>
  <c r="P400" i="38"/>
  <c r="Q400" i="38"/>
  <c r="R400" i="38"/>
  <c r="S400" i="38"/>
  <c r="T400" i="38"/>
  <c r="U400" i="38"/>
  <c r="V400" i="38"/>
  <c r="W400" i="38"/>
  <c r="X400" i="38"/>
  <c r="Y400" i="38"/>
  <c r="Z400" i="38"/>
  <c r="AA400" i="38"/>
  <c r="AB400" i="38"/>
  <c r="P401" i="38"/>
  <c r="Q401" i="38"/>
  <c r="R401" i="38"/>
  <c r="S401" i="38"/>
  <c r="T401" i="38"/>
  <c r="U401" i="38"/>
  <c r="V401" i="38"/>
  <c r="W401" i="38"/>
  <c r="X401" i="38"/>
  <c r="Y401" i="38"/>
  <c r="Z401" i="38"/>
  <c r="AA401" i="38"/>
  <c r="AB401" i="38"/>
  <c r="P402" i="38"/>
  <c r="Q402" i="38"/>
  <c r="R402" i="38"/>
  <c r="S402" i="38"/>
  <c r="T402" i="38"/>
  <c r="U402" i="38"/>
  <c r="V402" i="38"/>
  <c r="W402" i="38"/>
  <c r="X402" i="38"/>
  <c r="Y402" i="38"/>
  <c r="Z402" i="38"/>
  <c r="AA402" i="38"/>
  <c r="AB402" i="38"/>
  <c r="P403" i="38"/>
  <c r="Q403" i="38"/>
  <c r="R403" i="38"/>
  <c r="S403" i="38"/>
  <c r="T403" i="38"/>
  <c r="U403" i="38"/>
  <c r="V403" i="38"/>
  <c r="W403" i="38"/>
  <c r="X403" i="38"/>
  <c r="Y403" i="38"/>
  <c r="Z403" i="38"/>
  <c r="AA403" i="38"/>
  <c r="AB403" i="38"/>
  <c r="P404" i="38"/>
  <c r="Q404" i="38"/>
  <c r="R404" i="38"/>
  <c r="S404" i="38"/>
  <c r="T404" i="38"/>
  <c r="U404" i="38"/>
  <c r="V404" i="38"/>
  <c r="W404" i="38"/>
  <c r="X404" i="38"/>
  <c r="Y404" i="38"/>
  <c r="Z404" i="38"/>
  <c r="AA404" i="38"/>
  <c r="AB404" i="38"/>
  <c r="Q377" i="38"/>
  <c r="R377" i="38"/>
  <c r="S377" i="38"/>
  <c r="T377" i="38"/>
  <c r="U377" i="38"/>
  <c r="V377" i="38"/>
  <c r="W377" i="38"/>
  <c r="X377" i="38"/>
  <c r="Y377" i="38"/>
  <c r="Z377" i="38"/>
  <c r="AA377" i="38"/>
  <c r="AB377" i="38"/>
  <c r="P377" i="38"/>
  <c r="P374" i="38"/>
  <c r="P371" i="38"/>
  <c r="Q371" i="38"/>
  <c r="R371" i="38"/>
  <c r="S371" i="38"/>
  <c r="T371" i="38"/>
  <c r="U371" i="38"/>
  <c r="V371" i="38"/>
  <c r="W371" i="38"/>
  <c r="X371" i="38"/>
  <c r="Y371" i="38"/>
  <c r="Z371" i="38"/>
  <c r="AA371" i="38"/>
  <c r="AB371" i="38"/>
  <c r="P366" i="38"/>
  <c r="Q366" i="38"/>
  <c r="R366" i="38"/>
  <c r="S366" i="38"/>
  <c r="T366" i="38"/>
  <c r="U366" i="38"/>
  <c r="V366" i="38"/>
  <c r="W366" i="38"/>
  <c r="X366" i="38"/>
  <c r="Y366" i="38"/>
  <c r="Z366" i="38"/>
  <c r="AA366" i="38"/>
  <c r="AB366" i="38"/>
  <c r="P367" i="38"/>
  <c r="Q367" i="38"/>
  <c r="R367" i="38"/>
  <c r="S367" i="38"/>
  <c r="T367" i="38"/>
  <c r="U367" i="38"/>
  <c r="V367" i="38"/>
  <c r="W367" i="38"/>
  <c r="X367" i="38"/>
  <c r="Y367" i="38"/>
  <c r="Z367" i="38"/>
  <c r="AA367" i="38"/>
  <c r="AB367" i="38"/>
  <c r="P368" i="38"/>
  <c r="Q368" i="38"/>
  <c r="R368" i="38"/>
  <c r="S368" i="38"/>
  <c r="T368" i="38"/>
  <c r="U368" i="38"/>
  <c r="V368" i="38"/>
  <c r="W368" i="38"/>
  <c r="X368" i="38"/>
  <c r="Y368" i="38"/>
  <c r="Z368" i="38"/>
  <c r="AA368" i="38"/>
  <c r="AB368" i="38"/>
  <c r="P369" i="38"/>
  <c r="Q369" i="38"/>
  <c r="R369" i="38"/>
  <c r="S369" i="38"/>
  <c r="T369" i="38"/>
  <c r="U369" i="38"/>
  <c r="V369" i="38"/>
  <c r="W369" i="38"/>
  <c r="X369" i="38"/>
  <c r="Y369" i="38"/>
  <c r="Z369" i="38"/>
  <c r="AA369" i="38"/>
  <c r="AB369" i="38"/>
  <c r="P370" i="38"/>
  <c r="Q370" i="38"/>
  <c r="R370" i="38"/>
  <c r="S370" i="38"/>
  <c r="T370" i="38"/>
  <c r="U370" i="38"/>
  <c r="V370" i="38"/>
  <c r="W370" i="38"/>
  <c r="X370" i="38"/>
  <c r="Y370" i="38"/>
  <c r="Z370" i="38"/>
  <c r="AA370" i="38"/>
  <c r="AB370" i="38"/>
  <c r="P345" i="38"/>
  <c r="Q345" i="38"/>
  <c r="R345" i="38"/>
  <c r="S345" i="38"/>
  <c r="T345" i="38"/>
  <c r="U345" i="38"/>
  <c r="V345" i="38"/>
  <c r="W345" i="38"/>
  <c r="X345" i="38"/>
  <c r="Y345" i="38"/>
  <c r="Z345" i="38"/>
  <c r="AA345" i="38"/>
  <c r="AB345" i="38"/>
  <c r="P346" i="38"/>
  <c r="Q346" i="38"/>
  <c r="R346" i="38"/>
  <c r="S346" i="38"/>
  <c r="T346" i="38"/>
  <c r="U346" i="38"/>
  <c r="V346" i="38"/>
  <c r="W346" i="38"/>
  <c r="X346" i="38"/>
  <c r="Y346" i="38"/>
  <c r="Z346" i="38"/>
  <c r="AA346" i="38"/>
  <c r="AB346" i="38"/>
  <c r="P347" i="38"/>
  <c r="Q347" i="38"/>
  <c r="R347" i="38"/>
  <c r="S347" i="38"/>
  <c r="T347" i="38"/>
  <c r="U347" i="38"/>
  <c r="V347" i="38"/>
  <c r="W347" i="38"/>
  <c r="X347" i="38"/>
  <c r="Y347" i="38"/>
  <c r="Z347" i="38"/>
  <c r="AA347" i="38"/>
  <c r="AB347" i="38"/>
  <c r="P348" i="38"/>
  <c r="Q348" i="38"/>
  <c r="R348" i="38"/>
  <c r="S348" i="38"/>
  <c r="T348" i="38"/>
  <c r="U348" i="38"/>
  <c r="V348" i="38"/>
  <c r="W348" i="38"/>
  <c r="X348" i="38"/>
  <c r="Y348" i="38"/>
  <c r="Z348" i="38"/>
  <c r="AA348" i="38"/>
  <c r="AB348" i="38"/>
  <c r="P349" i="38"/>
  <c r="Q349" i="38"/>
  <c r="R349" i="38"/>
  <c r="S349" i="38"/>
  <c r="T349" i="38"/>
  <c r="U349" i="38"/>
  <c r="V349" i="38"/>
  <c r="W349" i="38"/>
  <c r="X349" i="38"/>
  <c r="Y349" i="38"/>
  <c r="Z349" i="38"/>
  <c r="AA349" i="38"/>
  <c r="AB349" i="38"/>
  <c r="P350" i="38"/>
  <c r="Q350" i="38"/>
  <c r="R350" i="38"/>
  <c r="S350" i="38"/>
  <c r="T350" i="38"/>
  <c r="U350" i="38"/>
  <c r="V350" i="38"/>
  <c r="W350" i="38"/>
  <c r="X350" i="38"/>
  <c r="Y350" i="38"/>
  <c r="Z350" i="38"/>
  <c r="AA350" i="38"/>
  <c r="AB350" i="38"/>
  <c r="P351" i="38"/>
  <c r="Q351" i="38"/>
  <c r="R351" i="38"/>
  <c r="S351" i="38"/>
  <c r="T351" i="38"/>
  <c r="U351" i="38"/>
  <c r="V351" i="38"/>
  <c r="W351" i="38"/>
  <c r="X351" i="38"/>
  <c r="Y351" i="38"/>
  <c r="Z351" i="38"/>
  <c r="AA351" i="38"/>
  <c r="AB351" i="38"/>
  <c r="P352" i="38"/>
  <c r="Q352" i="38"/>
  <c r="R352" i="38"/>
  <c r="S352" i="38"/>
  <c r="T352" i="38"/>
  <c r="U352" i="38"/>
  <c r="V352" i="38"/>
  <c r="W352" i="38"/>
  <c r="X352" i="38"/>
  <c r="Y352" i="38"/>
  <c r="Z352" i="38"/>
  <c r="AA352" i="38"/>
  <c r="AB352" i="38"/>
  <c r="P353" i="38"/>
  <c r="Q353" i="38"/>
  <c r="R353" i="38"/>
  <c r="S353" i="38"/>
  <c r="T353" i="38"/>
  <c r="U353" i="38"/>
  <c r="V353" i="38"/>
  <c r="W353" i="38"/>
  <c r="X353" i="38"/>
  <c r="Y353" i="38"/>
  <c r="Z353" i="38"/>
  <c r="AA353" i="38"/>
  <c r="AB353" i="38"/>
  <c r="P354" i="38"/>
  <c r="Q354" i="38"/>
  <c r="R354" i="38"/>
  <c r="S354" i="38"/>
  <c r="T354" i="38"/>
  <c r="U354" i="38"/>
  <c r="V354" i="38"/>
  <c r="W354" i="38"/>
  <c r="X354" i="38"/>
  <c r="Y354" i="38"/>
  <c r="Z354" i="38"/>
  <c r="AA354" i="38"/>
  <c r="AB354" i="38"/>
  <c r="P355" i="38"/>
  <c r="Q355" i="38"/>
  <c r="R355" i="38"/>
  <c r="S355" i="38"/>
  <c r="T355" i="38"/>
  <c r="U355" i="38"/>
  <c r="V355" i="38"/>
  <c r="W355" i="38"/>
  <c r="X355" i="38"/>
  <c r="Y355" i="38"/>
  <c r="Z355" i="38"/>
  <c r="AA355" i="38"/>
  <c r="AB355" i="38"/>
  <c r="P356" i="38"/>
  <c r="Q356" i="38"/>
  <c r="R356" i="38"/>
  <c r="S356" i="38"/>
  <c r="T356" i="38"/>
  <c r="U356" i="38"/>
  <c r="V356" i="38"/>
  <c r="W356" i="38"/>
  <c r="X356" i="38"/>
  <c r="Y356" i="38"/>
  <c r="Z356" i="38"/>
  <c r="AA356" i="38"/>
  <c r="AB356" i="38"/>
  <c r="P357" i="38"/>
  <c r="Q357" i="38"/>
  <c r="R357" i="38"/>
  <c r="S357" i="38"/>
  <c r="T357" i="38"/>
  <c r="U357" i="38"/>
  <c r="V357" i="38"/>
  <c r="W357" i="38"/>
  <c r="X357" i="38"/>
  <c r="Y357" i="38"/>
  <c r="Z357" i="38"/>
  <c r="AA357" i="38"/>
  <c r="AB357" i="38"/>
  <c r="P358" i="38"/>
  <c r="Q358" i="38"/>
  <c r="R358" i="38"/>
  <c r="S358" i="38"/>
  <c r="T358" i="38"/>
  <c r="U358" i="38"/>
  <c r="V358" i="38"/>
  <c r="W358" i="38"/>
  <c r="X358" i="38"/>
  <c r="Y358" i="38"/>
  <c r="Z358" i="38"/>
  <c r="AA358" i="38"/>
  <c r="AB358" i="38"/>
  <c r="P359" i="38"/>
  <c r="Q359" i="38"/>
  <c r="R359" i="38"/>
  <c r="S359" i="38"/>
  <c r="T359" i="38"/>
  <c r="U359" i="38"/>
  <c r="V359" i="38"/>
  <c r="W359" i="38"/>
  <c r="X359" i="38"/>
  <c r="Y359" i="38"/>
  <c r="Z359" i="38"/>
  <c r="AA359" i="38"/>
  <c r="AB359" i="38"/>
  <c r="P360" i="38"/>
  <c r="Q360" i="38"/>
  <c r="R360" i="38"/>
  <c r="S360" i="38"/>
  <c r="T360" i="38"/>
  <c r="U360" i="38"/>
  <c r="V360" i="38"/>
  <c r="W360" i="38"/>
  <c r="X360" i="38"/>
  <c r="Y360" i="38"/>
  <c r="Z360" i="38"/>
  <c r="AA360" i="38"/>
  <c r="AB360" i="38"/>
  <c r="P361" i="38"/>
  <c r="Q361" i="38"/>
  <c r="R361" i="38"/>
  <c r="S361" i="38"/>
  <c r="T361" i="38"/>
  <c r="U361" i="38"/>
  <c r="V361" i="38"/>
  <c r="W361" i="38"/>
  <c r="X361" i="38"/>
  <c r="Y361" i="38"/>
  <c r="Z361" i="38"/>
  <c r="AA361" i="38"/>
  <c r="AB361" i="38"/>
  <c r="P362" i="38"/>
  <c r="Q362" i="38"/>
  <c r="R362" i="38"/>
  <c r="S362" i="38"/>
  <c r="T362" i="38"/>
  <c r="U362" i="38"/>
  <c r="V362" i="38"/>
  <c r="W362" i="38"/>
  <c r="X362" i="38"/>
  <c r="Y362" i="38"/>
  <c r="Z362" i="38"/>
  <c r="AA362" i="38"/>
  <c r="AB362" i="38"/>
  <c r="P363" i="38"/>
  <c r="Q363" i="38"/>
  <c r="R363" i="38"/>
  <c r="S363" i="38"/>
  <c r="T363" i="38"/>
  <c r="U363" i="38"/>
  <c r="V363" i="38"/>
  <c r="W363" i="38"/>
  <c r="X363" i="38"/>
  <c r="Y363" i="38"/>
  <c r="Z363" i="38"/>
  <c r="AA363" i="38"/>
  <c r="AB363" i="38"/>
  <c r="P364" i="38"/>
  <c r="Q364" i="38"/>
  <c r="R364" i="38"/>
  <c r="S364" i="38"/>
  <c r="T364" i="38"/>
  <c r="U364" i="38"/>
  <c r="V364" i="38"/>
  <c r="W364" i="38"/>
  <c r="X364" i="38"/>
  <c r="Y364" i="38"/>
  <c r="Z364" i="38"/>
  <c r="AA364" i="38"/>
  <c r="AB364" i="38"/>
  <c r="P365" i="38"/>
  <c r="Q365" i="38"/>
  <c r="R365" i="38"/>
  <c r="S365" i="38"/>
  <c r="T365" i="38"/>
  <c r="U365" i="38"/>
  <c r="V365" i="38"/>
  <c r="W365" i="38"/>
  <c r="X365" i="38"/>
  <c r="Y365" i="38"/>
  <c r="Z365" i="38"/>
  <c r="AA365" i="38"/>
  <c r="AB365" i="38"/>
  <c r="Q344" i="38"/>
  <c r="R344" i="38"/>
  <c r="S344" i="38"/>
  <c r="T344" i="38"/>
  <c r="U344" i="38"/>
  <c r="V344" i="38"/>
  <c r="W344" i="38"/>
  <c r="X344" i="38"/>
  <c r="Y344" i="38"/>
  <c r="Z344" i="38"/>
  <c r="AA344" i="38"/>
  <c r="AB344" i="38"/>
  <c r="P344" i="38"/>
  <c r="P312" i="38"/>
  <c r="Q312" i="38"/>
  <c r="R312" i="38"/>
  <c r="S312" i="38"/>
  <c r="T312" i="38"/>
  <c r="U312" i="38"/>
  <c r="V312" i="38"/>
  <c r="W312" i="38"/>
  <c r="X312" i="38"/>
  <c r="Y312" i="38"/>
  <c r="Z312" i="38"/>
  <c r="AA312" i="38"/>
  <c r="AB312" i="38"/>
  <c r="P313" i="38"/>
  <c r="Q313" i="38"/>
  <c r="R313" i="38"/>
  <c r="S313" i="38"/>
  <c r="T313" i="38"/>
  <c r="U313" i="38"/>
  <c r="V313" i="38"/>
  <c r="W313" i="38"/>
  <c r="X313" i="38"/>
  <c r="Y313" i="38"/>
  <c r="Z313" i="38"/>
  <c r="AA313" i="38"/>
  <c r="AB313" i="38"/>
  <c r="P314" i="38"/>
  <c r="Q314" i="38"/>
  <c r="R314" i="38"/>
  <c r="S314" i="38"/>
  <c r="T314" i="38"/>
  <c r="U314" i="38"/>
  <c r="V314" i="38"/>
  <c r="W314" i="38"/>
  <c r="X314" i="38"/>
  <c r="Y314" i="38"/>
  <c r="Z314" i="38"/>
  <c r="AA314" i="38"/>
  <c r="AB314" i="38"/>
  <c r="P315" i="38"/>
  <c r="Q315" i="38"/>
  <c r="R315" i="38"/>
  <c r="S315" i="38"/>
  <c r="T315" i="38"/>
  <c r="U315" i="38"/>
  <c r="V315" i="38"/>
  <c r="W315" i="38"/>
  <c r="X315" i="38"/>
  <c r="Y315" i="38"/>
  <c r="Z315" i="38"/>
  <c r="AA315" i="38"/>
  <c r="AB315" i="38"/>
  <c r="P316" i="38"/>
  <c r="Q316" i="38"/>
  <c r="R316" i="38"/>
  <c r="S316" i="38"/>
  <c r="T316" i="38"/>
  <c r="U316" i="38"/>
  <c r="V316" i="38"/>
  <c r="W316" i="38"/>
  <c r="X316" i="38"/>
  <c r="Y316" i="38"/>
  <c r="Z316" i="38"/>
  <c r="AA316" i="38"/>
  <c r="AB316" i="38"/>
  <c r="P317" i="38"/>
  <c r="Q317" i="38"/>
  <c r="R317" i="38"/>
  <c r="S317" i="38"/>
  <c r="T317" i="38"/>
  <c r="U317" i="38"/>
  <c r="V317" i="38"/>
  <c r="W317" i="38"/>
  <c r="X317" i="38"/>
  <c r="Y317" i="38"/>
  <c r="Z317" i="38"/>
  <c r="AA317" i="38"/>
  <c r="AB317" i="38"/>
  <c r="P318" i="38"/>
  <c r="Q318" i="38"/>
  <c r="R318" i="38"/>
  <c r="S318" i="38"/>
  <c r="T318" i="38"/>
  <c r="U318" i="38"/>
  <c r="V318" i="38"/>
  <c r="W318" i="38"/>
  <c r="X318" i="38"/>
  <c r="Y318" i="38"/>
  <c r="Z318" i="38"/>
  <c r="AA318" i="38"/>
  <c r="AB318" i="38"/>
  <c r="P319" i="38"/>
  <c r="Q319" i="38"/>
  <c r="R319" i="38"/>
  <c r="S319" i="38"/>
  <c r="T319" i="38"/>
  <c r="U319" i="38"/>
  <c r="V319" i="38"/>
  <c r="W319" i="38"/>
  <c r="X319" i="38"/>
  <c r="Y319" i="38"/>
  <c r="Z319" i="38"/>
  <c r="AA319" i="38"/>
  <c r="AB319" i="38"/>
  <c r="P320" i="38"/>
  <c r="Q320" i="38"/>
  <c r="R320" i="38"/>
  <c r="S320" i="38"/>
  <c r="T320" i="38"/>
  <c r="U320" i="38"/>
  <c r="V320" i="38"/>
  <c r="W320" i="38"/>
  <c r="X320" i="38"/>
  <c r="Y320" i="38"/>
  <c r="Z320" i="38"/>
  <c r="AA320" i="38"/>
  <c r="AB320" i="38"/>
  <c r="P321" i="38"/>
  <c r="Q321" i="38"/>
  <c r="R321" i="38"/>
  <c r="S321" i="38"/>
  <c r="T321" i="38"/>
  <c r="U321" i="38"/>
  <c r="V321" i="38"/>
  <c r="W321" i="38"/>
  <c r="X321" i="38"/>
  <c r="Y321" i="38"/>
  <c r="Z321" i="38"/>
  <c r="AA321" i="38"/>
  <c r="AB321" i="38"/>
  <c r="P322" i="38"/>
  <c r="Q322" i="38"/>
  <c r="R322" i="38"/>
  <c r="S322" i="38"/>
  <c r="T322" i="38"/>
  <c r="U322" i="38"/>
  <c r="V322" i="38"/>
  <c r="W322" i="38"/>
  <c r="X322" i="38"/>
  <c r="Y322" i="38"/>
  <c r="Z322" i="38"/>
  <c r="AA322" i="38"/>
  <c r="AB322" i="38"/>
  <c r="P323" i="38"/>
  <c r="Q323" i="38"/>
  <c r="R323" i="38"/>
  <c r="S323" i="38"/>
  <c r="T323" i="38"/>
  <c r="U323" i="38"/>
  <c r="V323" i="38"/>
  <c r="W323" i="38"/>
  <c r="X323" i="38"/>
  <c r="Y323" i="38"/>
  <c r="Z323" i="38"/>
  <c r="AA323" i="38"/>
  <c r="AB323" i="38"/>
  <c r="P324" i="38"/>
  <c r="Q324" i="38"/>
  <c r="R324" i="38"/>
  <c r="S324" i="38"/>
  <c r="T324" i="38"/>
  <c r="U324" i="38"/>
  <c r="V324" i="38"/>
  <c r="W324" i="38"/>
  <c r="X324" i="38"/>
  <c r="Y324" i="38"/>
  <c r="Z324" i="38"/>
  <c r="AA324" i="38"/>
  <c r="AB324" i="38"/>
  <c r="P325" i="38"/>
  <c r="Q325" i="38"/>
  <c r="R325" i="38"/>
  <c r="S325" i="38"/>
  <c r="T325" i="38"/>
  <c r="U325" i="38"/>
  <c r="V325" i="38"/>
  <c r="W325" i="38"/>
  <c r="X325" i="38"/>
  <c r="Y325" i="38"/>
  <c r="Z325" i="38"/>
  <c r="AA325" i="38"/>
  <c r="AB325" i="38"/>
  <c r="P326" i="38"/>
  <c r="Q326" i="38"/>
  <c r="R326" i="38"/>
  <c r="S326" i="38"/>
  <c r="T326" i="38"/>
  <c r="U326" i="38"/>
  <c r="V326" i="38"/>
  <c r="W326" i="38"/>
  <c r="X326" i="38"/>
  <c r="Y326" i="38"/>
  <c r="Z326" i="38"/>
  <c r="AA326" i="38"/>
  <c r="AB326" i="38"/>
  <c r="P327" i="38"/>
  <c r="Q327" i="38"/>
  <c r="R327" i="38"/>
  <c r="S327" i="38"/>
  <c r="T327" i="38"/>
  <c r="U327" i="38"/>
  <c r="V327" i="38"/>
  <c r="W327" i="38"/>
  <c r="X327" i="38"/>
  <c r="Y327" i="38"/>
  <c r="Z327" i="38"/>
  <c r="AA327" i="38"/>
  <c r="AB327" i="38"/>
  <c r="P328" i="38"/>
  <c r="Q328" i="38"/>
  <c r="R328" i="38"/>
  <c r="S328" i="38"/>
  <c r="T328" i="38"/>
  <c r="U328" i="38"/>
  <c r="V328" i="38"/>
  <c r="W328" i="38"/>
  <c r="X328" i="38"/>
  <c r="Y328" i="38"/>
  <c r="Z328" i="38"/>
  <c r="AA328" i="38"/>
  <c r="AB328" i="38"/>
  <c r="P329" i="38"/>
  <c r="Q329" i="38"/>
  <c r="R329" i="38"/>
  <c r="S329" i="38"/>
  <c r="T329" i="38"/>
  <c r="U329" i="38"/>
  <c r="V329" i="38"/>
  <c r="W329" i="38"/>
  <c r="X329" i="38"/>
  <c r="Y329" i="38"/>
  <c r="Z329" i="38"/>
  <c r="AA329" i="38"/>
  <c r="AB329" i="38"/>
  <c r="P330" i="38"/>
  <c r="Q330" i="38"/>
  <c r="R330" i="38"/>
  <c r="S330" i="38"/>
  <c r="T330" i="38"/>
  <c r="U330" i="38"/>
  <c r="V330" i="38"/>
  <c r="W330" i="38"/>
  <c r="X330" i="38"/>
  <c r="Y330" i="38"/>
  <c r="Z330" i="38"/>
  <c r="AA330" i="38"/>
  <c r="AB330" i="38"/>
  <c r="P331" i="38"/>
  <c r="Q331" i="38"/>
  <c r="R331" i="38"/>
  <c r="S331" i="38"/>
  <c r="T331" i="38"/>
  <c r="U331" i="38"/>
  <c r="V331" i="38"/>
  <c r="W331" i="38"/>
  <c r="X331" i="38"/>
  <c r="Y331" i="38"/>
  <c r="Z331" i="38"/>
  <c r="AA331" i="38"/>
  <c r="AB331" i="38"/>
  <c r="P332" i="38"/>
  <c r="Q332" i="38"/>
  <c r="R332" i="38"/>
  <c r="S332" i="38"/>
  <c r="T332" i="38"/>
  <c r="U332" i="38"/>
  <c r="V332" i="38"/>
  <c r="W332" i="38"/>
  <c r="X332" i="38"/>
  <c r="Y332" i="38"/>
  <c r="Z332" i="38"/>
  <c r="AA332" i="38"/>
  <c r="AB332" i="38"/>
  <c r="P333" i="38"/>
  <c r="Q333" i="38"/>
  <c r="R333" i="38"/>
  <c r="S333" i="38"/>
  <c r="T333" i="38"/>
  <c r="U333" i="38"/>
  <c r="V333" i="38"/>
  <c r="W333" i="38"/>
  <c r="X333" i="38"/>
  <c r="Y333" i="38"/>
  <c r="Z333" i="38"/>
  <c r="AA333" i="38"/>
  <c r="AB333" i="38"/>
  <c r="P334" i="38"/>
  <c r="Q334" i="38"/>
  <c r="R334" i="38"/>
  <c r="S334" i="38"/>
  <c r="T334" i="38"/>
  <c r="U334" i="38"/>
  <c r="V334" i="38"/>
  <c r="W334" i="38"/>
  <c r="X334" i="38"/>
  <c r="Y334" i="38"/>
  <c r="Z334" i="38"/>
  <c r="AA334" i="38"/>
  <c r="AB334" i="38"/>
  <c r="P335" i="38"/>
  <c r="Q335" i="38"/>
  <c r="R335" i="38"/>
  <c r="S335" i="38"/>
  <c r="T335" i="38"/>
  <c r="U335" i="38"/>
  <c r="V335" i="38"/>
  <c r="W335" i="38"/>
  <c r="X335" i="38"/>
  <c r="Y335" i="38"/>
  <c r="Z335" i="38"/>
  <c r="AA335" i="38"/>
  <c r="AB335" i="38"/>
  <c r="P336" i="38"/>
  <c r="Q336" i="38"/>
  <c r="R336" i="38"/>
  <c r="S336" i="38"/>
  <c r="T336" i="38"/>
  <c r="U336" i="38"/>
  <c r="V336" i="38"/>
  <c r="W336" i="38"/>
  <c r="X336" i="38"/>
  <c r="Y336" i="38"/>
  <c r="Z336" i="38"/>
  <c r="AA336" i="38"/>
  <c r="AB336" i="38"/>
  <c r="P337" i="38"/>
  <c r="Q337" i="38"/>
  <c r="R337" i="38"/>
  <c r="S337" i="38"/>
  <c r="T337" i="38"/>
  <c r="U337" i="38"/>
  <c r="V337" i="38"/>
  <c r="W337" i="38"/>
  <c r="X337" i="38"/>
  <c r="Y337" i="38"/>
  <c r="Z337" i="38"/>
  <c r="AA337" i="38"/>
  <c r="AB337" i="38"/>
  <c r="Q311" i="38"/>
  <c r="R311" i="38"/>
  <c r="S311" i="38"/>
  <c r="T311" i="38"/>
  <c r="U311" i="38"/>
  <c r="V311" i="38"/>
  <c r="W311" i="38"/>
  <c r="X311" i="38"/>
  <c r="Y311" i="38"/>
  <c r="Z311" i="38"/>
  <c r="AA311" i="38"/>
  <c r="AB311" i="38"/>
  <c r="P311" i="38"/>
  <c r="Q279" i="38"/>
  <c r="R279" i="38"/>
  <c r="S279" i="38"/>
  <c r="T279" i="38"/>
  <c r="U279" i="38"/>
  <c r="V279" i="38"/>
  <c r="W279" i="38"/>
  <c r="X279" i="38"/>
  <c r="Y279" i="38"/>
  <c r="Z279" i="38"/>
  <c r="AA279" i="38"/>
  <c r="AB279" i="38"/>
  <c r="Q280" i="38"/>
  <c r="R280" i="38"/>
  <c r="S280" i="38"/>
  <c r="T280" i="38"/>
  <c r="U280" i="38"/>
  <c r="V280" i="38"/>
  <c r="W280" i="38"/>
  <c r="X280" i="38"/>
  <c r="Y280" i="38"/>
  <c r="Z280" i="38"/>
  <c r="AA280" i="38"/>
  <c r="AB280" i="38"/>
  <c r="Q281" i="38"/>
  <c r="R281" i="38"/>
  <c r="S281" i="38"/>
  <c r="T281" i="38"/>
  <c r="U281" i="38"/>
  <c r="V281" i="38"/>
  <c r="W281" i="38"/>
  <c r="X281" i="38"/>
  <c r="Y281" i="38"/>
  <c r="Z281" i="38"/>
  <c r="AA281" i="38"/>
  <c r="AB281" i="38"/>
  <c r="Q282" i="38"/>
  <c r="R282" i="38"/>
  <c r="S282" i="38"/>
  <c r="T282" i="38"/>
  <c r="U282" i="38"/>
  <c r="V282" i="38"/>
  <c r="W282" i="38"/>
  <c r="X282" i="38"/>
  <c r="Y282" i="38"/>
  <c r="Z282" i="38"/>
  <c r="AA282" i="38"/>
  <c r="AB282" i="38"/>
  <c r="Q283" i="38"/>
  <c r="R283" i="38"/>
  <c r="S283" i="38"/>
  <c r="T283" i="38"/>
  <c r="U283" i="38"/>
  <c r="V283" i="38"/>
  <c r="W283" i="38"/>
  <c r="X283" i="38"/>
  <c r="Y283" i="38"/>
  <c r="Z283" i="38"/>
  <c r="AA283" i="38"/>
  <c r="AB283" i="38"/>
  <c r="Q284" i="38"/>
  <c r="R284" i="38"/>
  <c r="S284" i="38"/>
  <c r="T284" i="38"/>
  <c r="U284" i="38"/>
  <c r="V284" i="38"/>
  <c r="W284" i="38"/>
  <c r="X284" i="38"/>
  <c r="Y284" i="38"/>
  <c r="Z284" i="38"/>
  <c r="AA284" i="38"/>
  <c r="AB284" i="38"/>
  <c r="Q285" i="38"/>
  <c r="R285" i="38"/>
  <c r="S285" i="38"/>
  <c r="T285" i="38"/>
  <c r="U285" i="38"/>
  <c r="V285" i="38"/>
  <c r="W285" i="38"/>
  <c r="X285" i="38"/>
  <c r="Y285" i="38"/>
  <c r="Z285" i="38"/>
  <c r="AA285" i="38"/>
  <c r="AB285" i="38"/>
  <c r="Q286" i="38"/>
  <c r="R286" i="38"/>
  <c r="S286" i="38"/>
  <c r="T286" i="38"/>
  <c r="U286" i="38"/>
  <c r="V286" i="38"/>
  <c r="W286" i="38"/>
  <c r="X286" i="38"/>
  <c r="Y286" i="38"/>
  <c r="Z286" i="38"/>
  <c r="AA286" i="38"/>
  <c r="AB286" i="38"/>
  <c r="Q287" i="38"/>
  <c r="R287" i="38"/>
  <c r="S287" i="38"/>
  <c r="T287" i="38"/>
  <c r="U287" i="38"/>
  <c r="V287" i="38"/>
  <c r="W287" i="38"/>
  <c r="X287" i="38"/>
  <c r="Y287" i="38"/>
  <c r="Z287" i="38"/>
  <c r="AA287" i="38"/>
  <c r="AB287" i="38"/>
  <c r="Q288" i="38"/>
  <c r="R288" i="38"/>
  <c r="S288" i="38"/>
  <c r="T288" i="38"/>
  <c r="U288" i="38"/>
  <c r="V288" i="38"/>
  <c r="W288" i="38"/>
  <c r="X288" i="38"/>
  <c r="Y288" i="38"/>
  <c r="Z288" i="38"/>
  <c r="AA288" i="38"/>
  <c r="AB288" i="38"/>
  <c r="Q289" i="38"/>
  <c r="R289" i="38"/>
  <c r="S289" i="38"/>
  <c r="T289" i="38"/>
  <c r="U289" i="38"/>
  <c r="V289" i="38"/>
  <c r="W289" i="38"/>
  <c r="X289" i="38"/>
  <c r="Y289" i="38"/>
  <c r="Z289" i="38"/>
  <c r="AA289" i="38"/>
  <c r="AB289" i="38"/>
  <c r="Q290" i="38"/>
  <c r="R290" i="38"/>
  <c r="S290" i="38"/>
  <c r="T290" i="38"/>
  <c r="U290" i="38"/>
  <c r="V290" i="38"/>
  <c r="W290" i="38"/>
  <c r="X290" i="38"/>
  <c r="Y290" i="38"/>
  <c r="Z290" i="38"/>
  <c r="AA290" i="38"/>
  <c r="AB290" i="38"/>
  <c r="Q291" i="38"/>
  <c r="R291" i="38"/>
  <c r="S291" i="38"/>
  <c r="T291" i="38"/>
  <c r="U291" i="38"/>
  <c r="V291" i="38"/>
  <c r="W291" i="38"/>
  <c r="X291" i="38"/>
  <c r="Y291" i="38"/>
  <c r="Z291" i="38"/>
  <c r="AA291" i="38"/>
  <c r="AB291" i="38"/>
  <c r="Q292" i="38"/>
  <c r="R292" i="38"/>
  <c r="S292" i="38"/>
  <c r="T292" i="38"/>
  <c r="U292" i="38"/>
  <c r="V292" i="38"/>
  <c r="W292" i="38"/>
  <c r="X292" i="38"/>
  <c r="Y292" i="38"/>
  <c r="Z292" i="38"/>
  <c r="AA292" i="38"/>
  <c r="AB292" i="38"/>
  <c r="Q293" i="38"/>
  <c r="R293" i="38"/>
  <c r="S293" i="38"/>
  <c r="T293" i="38"/>
  <c r="U293" i="38"/>
  <c r="V293" i="38"/>
  <c r="W293" i="38"/>
  <c r="X293" i="38"/>
  <c r="Y293" i="38"/>
  <c r="Z293" i="38"/>
  <c r="AA293" i="38"/>
  <c r="AB293" i="38"/>
  <c r="Q294" i="38"/>
  <c r="R294" i="38"/>
  <c r="S294" i="38"/>
  <c r="T294" i="38"/>
  <c r="U294" i="38"/>
  <c r="V294" i="38"/>
  <c r="W294" i="38"/>
  <c r="X294" i="38"/>
  <c r="Y294" i="38"/>
  <c r="Z294" i="38"/>
  <c r="AA294" i="38"/>
  <c r="AB294" i="38"/>
  <c r="Q295" i="38"/>
  <c r="R295" i="38"/>
  <c r="S295" i="38"/>
  <c r="T295" i="38"/>
  <c r="U295" i="38"/>
  <c r="V295" i="38"/>
  <c r="W295" i="38"/>
  <c r="X295" i="38"/>
  <c r="Y295" i="38"/>
  <c r="Z295" i="38"/>
  <c r="AA295" i="38"/>
  <c r="AB295" i="38"/>
  <c r="Q296" i="38"/>
  <c r="R296" i="38"/>
  <c r="S296" i="38"/>
  <c r="T296" i="38"/>
  <c r="U296" i="38"/>
  <c r="V296" i="38"/>
  <c r="W296" i="38"/>
  <c r="X296" i="38"/>
  <c r="Y296" i="38"/>
  <c r="Z296" i="38"/>
  <c r="AA296" i="38"/>
  <c r="AB296" i="38"/>
  <c r="Q297" i="38"/>
  <c r="R297" i="38"/>
  <c r="S297" i="38"/>
  <c r="T297" i="38"/>
  <c r="U297" i="38"/>
  <c r="V297" i="38"/>
  <c r="W297" i="38"/>
  <c r="X297" i="38"/>
  <c r="Y297" i="38"/>
  <c r="Z297" i="38"/>
  <c r="AA297" i="38"/>
  <c r="AB297" i="38"/>
  <c r="Q298" i="38"/>
  <c r="R298" i="38"/>
  <c r="S298" i="38"/>
  <c r="T298" i="38"/>
  <c r="U298" i="38"/>
  <c r="V298" i="38"/>
  <c r="W298" i="38"/>
  <c r="X298" i="38"/>
  <c r="Y298" i="38"/>
  <c r="Z298" i="38"/>
  <c r="AA298" i="38"/>
  <c r="AB298" i="38"/>
  <c r="Q299" i="38"/>
  <c r="R299" i="38"/>
  <c r="S299" i="38"/>
  <c r="T299" i="38"/>
  <c r="U299" i="38"/>
  <c r="V299" i="38"/>
  <c r="W299" i="38"/>
  <c r="X299" i="38"/>
  <c r="Y299" i="38"/>
  <c r="Z299" i="38"/>
  <c r="AA299" i="38"/>
  <c r="AB299" i="38"/>
  <c r="Q300" i="38"/>
  <c r="R300" i="38"/>
  <c r="S300" i="38"/>
  <c r="T300" i="38"/>
  <c r="U300" i="38"/>
  <c r="V300" i="38"/>
  <c r="W300" i="38"/>
  <c r="X300" i="38"/>
  <c r="Y300" i="38"/>
  <c r="Z300" i="38"/>
  <c r="AA300" i="38"/>
  <c r="AB300" i="38"/>
  <c r="Q301" i="38"/>
  <c r="R301" i="38"/>
  <c r="S301" i="38"/>
  <c r="T301" i="38"/>
  <c r="U301" i="38"/>
  <c r="V301" i="38"/>
  <c r="W301" i="38"/>
  <c r="X301" i="38"/>
  <c r="Y301" i="38"/>
  <c r="Z301" i="38"/>
  <c r="AA301" i="38"/>
  <c r="AB301" i="38"/>
  <c r="Q302" i="38"/>
  <c r="R302" i="38"/>
  <c r="S302" i="38"/>
  <c r="T302" i="38"/>
  <c r="U302" i="38"/>
  <c r="V302" i="38"/>
  <c r="W302" i="38"/>
  <c r="X302" i="38"/>
  <c r="Y302" i="38"/>
  <c r="Z302" i="38"/>
  <c r="AA302" i="38"/>
  <c r="AB302" i="38"/>
  <c r="Q303" i="38"/>
  <c r="R303" i="38"/>
  <c r="S303" i="38"/>
  <c r="T303" i="38"/>
  <c r="U303" i="38"/>
  <c r="V303" i="38"/>
  <c r="W303" i="38"/>
  <c r="X303" i="38"/>
  <c r="Y303" i="38"/>
  <c r="Z303" i="38"/>
  <c r="AA303" i="38"/>
  <c r="AB303" i="38"/>
  <c r="Q278" i="38"/>
  <c r="R278" i="38"/>
  <c r="S278" i="38"/>
  <c r="T278" i="38"/>
  <c r="U278" i="38"/>
  <c r="V278" i="38"/>
  <c r="W278" i="38"/>
  <c r="X278" i="38"/>
  <c r="Y278" i="38"/>
  <c r="Z278" i="38"/>
  <c r="AA278" i="38"/>
  <c r="AB278" i="38"/>
  <c r="Q268" i="38"/>
  <c r="R268" i="38"/>
  <c r="S268" i="38"/>
  <c r="T268" i="38"/>
  <c r="U268" i="38"/>
  <c r="V268" i="38"/>
  <c r="W268" i="38"/>
  <c r="X268" i="38"/>
  <c r="Y268" i="38"/>
  <c r="Z268" i="38"/>
  <c r="AA268" i="38"/>
  <c r="AB268" i="38"/>
  <c r="Q269" i="38"/>
  <c r="R269" i="38"/>
  <c r="S269" i="38"/>
  <c r="T269" i="38"/>
  <c r="U269" i="38"/>
  <c r="V269" i="38"/>
  <c r="W269" i="38"/>
  <c r="X269" i="38"/>
  <c r="Y269" i="38"/>
  <c r="Z269" i="38"/>
  <c r="AA269" i="38"/>
  <c r="AB269" i="38"/>
  <c r="Q270" i="38"/>
  <c r="R270" i="38"/>
  <c r="S270" i="38"/>
  <c r="T270" i="38"/>
  <c r="U270" i="38"/>
  <c r="V270" i="38"/>
  <c r="W270" i="38"/>
  <c r="X270" i="38"/>
  <c r="Y270" i="38"/>
  <c r="Z270" i="38"/>
  <c r="AA270" i="38"/>
  <c r="AB270" i="38"/>
  <c r="Q271" i="38"/>
  <c r="R271" i="38"/>
  <c r="S271" i="38"/>
  <c r="T271" i="38"/>
  <c r="U271" i="38"/>
  <c r="V271" i="38"/>
  <c r="W271" i="38"/>
  <c r="X271" i="38"/>
  <c r="Y271" i="38"/>
  <c r="Z271" i="38"/>
  <c r="AA271" i="38"/>
  <c r="AB271" i="38"/>
  <c r="Q246" i="38"/>
  <c r="R246" i="38"/>
  <c r="S246" i="38"/>
  <c r="T246" i="38"/>
  <c r="U246" i="38"/>
  <c r="V246" i="38"/>
  <c r="W246" i="38"/>
  <c r="X246" i="38"/>
  <c r="Y246" i="38"/>
  <c r="Z246" i="38"/>
  <c r="AA246" i="38"/>
  <c r="AB246" i="38"/>
  <c r="Q247" i="38"/>
  <c r="R247" i="38"/>
  <c r="S247" i="38"/>
  <c r="T247" i="38"/>
  <c r="U247" i="38"/>
  <c r="V247" i="38"/>
  <c r="W247" i="38"/>
  <c r="X247" i="38"/>
  <c r="Y247" i="38"/>
  <c r="Z247" i="38"/>
  <c r="AA247" i="38"/>
  <c r="AB247" i="38"/>
  <c r="Q248" i="38"/>
  <c r="R248" i="38"/>
  <c r="S248" i="38"/>
  <c r="T248" i="38"/>
  <c r="U248" i="38"/>
  <c r="V248" i="38"/>
  <c r="W248" i="38"/>
  <c r="X248" i="38"/>
  <c r="Y248" i="38"/>
  <c r="Z248" i="38"/>
  <c r="AA248" i="38"/>
  <c r="AB248" i="38"/>
  <c r="Q249" i="38"/>
  <c r="R249" i="38"/>
  <c r="S249" i="38"/>
  <c r="T249" i="38"/>
  <c r="U249" i="38"/>
  <c r="V249" i="38"/>
  <c r="W249" i="38"/>
  <c r="X249" i="38"/>
  <c r="Y249" i="38"/>
  <c r="Z249" i="38"/>
  <c r="AA249" i="38"/>
  <c r="AB249" i="38"/>
  <c r="Q250" i="38"/>
  <c r="R250" i="38"/>
  <c r="S250" i="38"/>
  <c r="T250" i="38"/>
  <c r="U250" i="38"/>
  <c r="V250" i="38"/>
  <c r="W250" i="38"/>
  <c r="X250" i="38"/>
  <c r="Y250" i="38"/>
  <c r="Z250" i="38"/>
  <c r="AA250" i="38"/>
  <c r="AB250" i="38"/>
  <c r="Q251" i="38"/>
  <c r="R251" i="38"/>
  <c r="S251" i="38"/>
  <c r="T251" i="38"/>
  <c r="U251" i="38"/>
  <c r="V251" i="38"/>
  <c r="W251" i="38"/>
  <c r="X251" i="38"/>
  <c r="Y251" i="38"/>
  <c r="Z251" i="38"/>
  <c r="AA251" i="38"/>
  <c r="AB251" i="38"/>
  <c r="Q252" i="38"/>
  <c r="R252" i="38"/>
  <c r="S252" i="38"/>
  <c r="T252" i="38"/>
  <c r="U252" i="38"/>
  <c r="V252" i="38"/>
  <c r="W252" i="38"/>
  <c r="X252" i="38"/>
  <c r="Y252" i="38"/>
  <c r="Z252" i="38"/>
  <c r="AA252" i="38"/>
  <c r="AB252" i="38"/>
  <c r="Q253" i="38"/>
  <c r="R253" i="38"/>
  <c r="S253" i="38"/>
  <c r="T253" i="38"/>
  <c r="U253" i="38"/>
  <c r="V253" i="38"/>
  <c r="W253" i="38"/>
  <c r="X253" i="38"/>
  <c r="Y253" i="38"/>
  <c r="Z253" i="38"/>
  <c r="AA253" i="38"/>
  <c r="AB253" i="38"/>
  <c r="Q254" i="38"/>
  <c r="R254" i="38"/>
  <c r="S254" i="38"/>
  <c r="T254" i="38"/>
  <c r="U254" i="38"/>
  <c r="V254" i="38"/>
  <c r="W254" i="38"/>
  <c r="X254" i="38"/>
  <c r="Y254" i="38"/>
  <c r="Z254" i="38"/>
  <c r="AA254" i="38"/>
  <c r="AB254" i="38"/>
  <c r="Q255" i="38"/>
  <c r="R255" i="38"/>
  <c r="S255" i="38"/>
  <c r="T255" i="38"/>
  <c r="U255" i="38"/>
  <c r="V255" i="38"/>
  <c r="W255" i="38"/>
  <c r="X255" i="38"/>
  <c r="Y255" i="38"/>
  <c r="Z255" i="38"/>
  <c r="AA255" i="38"/>
  <c r="AB255" i="38"/>
  <c r="Q256" i="38"/>
  <c r="R256" i="38"/>
  <c r="S256" i="38"/>
  <c r="T256" i="38"/>
  <c r="U256" i="38"/>
  <c r="V256" i="38"/>
  <c r="W256" i="38"/>
  <c r="X256" i="38"/>
  <c r="Y256" i="38"/>
  <c r="Z256" i="38"/>
  <c r="AA256" i="38"/>
  <c r="AB256" i="38"/>
  <c r="Q257" i="38"/>
  <c r="R257" i="38"/>
  <c r="S257" i="38"/>
  <c r="T257" i="38"/>
  <c r="U257" i="38"/>
  <c r="V257" i="38"/>
  <c r="W257" i="38"/>
  <c r="X257" i="38"/>
  <c r="Y257" i="38"/>
  <c r="Z257" i="38"/>
  <c r="AA257" i="38"/>
  <c r="AB257" i="38"/>
  <c r="Q258" i="38"/>
  <c r="R258" i="38"/>
  <c r="S258" i="38"/>
  <c r="T258" i="38"/>
  <c r="U258" i="38"/>
  <c r="V258" i="38"/>
  <c r="W258" i="38"/>
  <c r="X258" i="38"/>
  <c r="Y258" i="38"/>
  <c r="Z258" i="38"/>
  <c r="AA258" i="38"/>
  <c r="AB258" i="38"/>
  <c r="Q259" i="38"/>
  <c r="R259" i="38"/>
  <c r="S259" i="38"/>
  <c r="T259" i="38"/>
  <c r="U259" i="38"/>
  <c r="V259" i="38"/>
  <c r="W259" i="38"/>
  <c r="X259" i="38"/>
  <c r="Y259" i="38"/>
  <c r="Z259" i="38"/>
  <c r="AA259" i="38"/>
  <c r="AB259" i="38"/>
  <c r="Q260" i="38"/>
  <c r="R260" i="38"/>
  <c r="S260" i="38"/>
  <c r="T260" i="38"/>
  <c r="U260" i="38"/>
  <c r="V260" i="38"/>
  <c r="W260" i="38"/>
  <c r="X260" i="38"/>
  <c r="Y260" i="38"/>
  <c r="Z260" i="38"/>
  <c r="AA260" i="38"/>
  <c r="AB260" i="38"/>
  <c r="Q261" i="38"/>
  <c r="R261" i="38"/>
  <c r="S261" i="38"/>
  <c r="T261" i="38"/>
  <c r="U261" i="38"/>
  <c r="V261" i="38"/>
  <c r="W261" i="38"/>
  <c r="X261" i="38"/>
  <c r="Y261" i="38"/>
  <c r="Z261" i="38"/>
  <c r="AA261" i="38"/>
  <c r="AB261" i="38"/>
  <c r="Q262" i="38"/>
  <c r="R262" i="38"/>
  <c r="S262" i="38"/>
  <c r="T262" i="38"/>
  <c r="U262" i="38"/>
  <c r="V262" i="38"/>
  <c r="W262" i="38"/>
  <c r="X262" i="38"/>
  <c r="Y262" i="38"/>
  <c r="Z262" i="38"/>
  <c r="AA262" i="38"/>
  <c r="AB262" i="38"/>
  <c r="Q263" i="38"/>
  <c r="R263" i="38"/>
  <c r="S263" i="38"/>
  <c r="T263" i="38"/>
  <c r="U263" i="38"/>
  <c r="V263" i="38"/>
  <c r="W263" i="38"/>
  <c r="X263" i="38"/>
  <c r="Y263" i="38"/>
  <c r="Z263" i="38"/>
  <c r="AA263" i="38"/>
  <c r="AB263" i="38"/>
  <c r="Q264" i="38"/>
  <c r="R264" i="38"/>
  <c r="S264" i="38"/>
  <c r="T264" i="38"/>
  <c r="U264" i="38"/>
  <c r="V264" i="38"/>
  <c r="W264" i="38"/>
  <c r="X264" i="38"/>
  <c r="Y264" i="38"/>
  <c r="Z264" i="38"/>
  <c r="AA264" i="38"/>
  <c r="AB264" i="38"/>
  <c r="Q265" i="38"/>
  <c r="R265" i="38"/>
  <c r="S265" i="38"/>
  <c r="T265" i="38"/>
  <c r="U265" i="38"/>
  <c r="V265" i="38"/>
  <c r="W265" i="38"/>
  <c r="X265" i="38"/>
  <c r="Y265" i="38"/>
  <c r="Z265" i="38"/>
  <c r="AA265" i="38"/>
  <c r="AB265" i="38"/>
  <c r="Q266" i="38"/>
  <c r="R266" i="38"/>
  <c r="S266" i="38"/>
  <c r="T266" i="38"/>
  <c r="U266" i="38"/>
  <c r="V266" i="38"/>
  <c r="W266" i="38"/>
  <c r="X266" i="38"/>
  <c r="Y266" i="38"/>
  <c r="Z266" i="38"/>
  <c r="AA266" i="38"/>
  <c r="AB266" i="38"/>
  <c r="Q267" i="38"/>
  <c r="R267" i="38"/>
  <c r="S267" i="38"/>
  <c r="T267" i="38"/>
  <c r="U267" i="38"/>
  <c r="V267" i="38"/>
  <c r="W267" i="38"/>
  <c r="X267" i="38"/>
  <c r="Y267" i="38"/>
  <c r="Z267" i="38"/>
  <c r="AA267" i="38"/>
  <c r="AB267" i="38"/>
  <c r="Q245" i="38"/>
  <c r="R245" i="38"/>
  <c r="S245" i="38"/>
  <c r="T245" i="38"/>
  <c r="U245" i="38"/>
  <c r="V245" i="38"/>
  <c r="W245" i="38"/>
  <c r="X245" i="38"/>
  <c r="Y245" i="38"/>
  <c r="Z245" i="38"/>
  <c r="AA245" i="38"/>
  <c r="AB245" i="38"/>
  <c r="Q213" i="38"/>
  <c r="R213" i="38"/>
  <c r="S213" i="38"/>
  <c r="T213" i="38"/>
  <c r="U213" i="38"/>
  <c r="V213" i="38"/>
  <c r="W213" i="38"/>
  <c r="X213" i="38"/>
  <c r="Y213" i="38"/>
  <c r="Z213" i="38"/>
  <c r="AA213" i="38"/>
  <c r="AB213" i="38"/>
  <c r="Q214" i="38"/>
  <c r="R214" i="38"/>
  <c r="S214" i="38"/>
  <c r="T214" i="38"/>
  <c r="U214" i="38"/>
  <c r="V214" i="38"/>
  <c r="W214" i="38"/>
  <c r="X214" i="38"/>
  <c r="Y214" i="38"/>
  <c r="Z214" i="38"/>
  <c r="AA214" i="38"/>
  <c r="AB214" i="38"/>
  <c r="Q215" i="38"/>
  <c r="R215" i="38"/>
  <c r="S215" i="38"/>
  <c r="T215" i="38"/>
  <c r="U215" i="38"/>
  <c r="V215" i="38"/>
  <c r="W215" i="38"/>
  <c r="X215" i="38"/>
  <c r="Y215" i="38"/>
  <c r="Z215" i="38"/>
  <c r="AA215" i="38"/>
  <c r="AB215" i="38"/>
  <c r="Q216" i="38"/>
  <c r="R216" i="38"/>
  <c r="S216" i="38"/>
  <c r="T216" i="38"/>
  <c r="U216" i="38"/>
  <c r="V216" i="38"/>
  <c r="W216" i="38"/>
  <c r="X216" i="38"/>
  <c r="Y216" i="38"/>
  <c r="Z216" i="38"/>
  <c r="AA216" i="38"/>
  <c r="AB216" i="38"/>
  <c r="Q217" i="38"/>
  <c r="R217" i="38"/>
  <c r="S217" i="38"/>
  <c r="T217" i="38"/>
  <c r="U217" i="38"/>
  <c r="V217" i="38"/>
  <c r="W217" i="38"/>
  <c r="X217" i="38"/>
  <c r="Y217" i="38"/>
  <c r="Z217" i="38"/>
  <c r="AA217" i="38"/>
  <c r="AB217" i="38"/>
  <c r="Q218" i="38"/>
  <c r="R218" i="38"/>
  <c r="S218" i="38"/>
  <c r="T218" i="38"/>
  <c r="U218" i="38"/>
  <c r="V218" i="38"/>
  <c r="W218" i="38"/>
  <c r="X218" i="38"/>
  <c r="Y218" i="38"/>
  <c r="Z218" i="38"/>
  <c r="AA218" i="38"/>
  <c r="AB218" i="38"/>
  <c r="Q219" i="38"/>
  <c r="R219" i="38"/>
  <c r="S219" i="38"/>
  <c r="T219" i="38"/>
  <c r="U219" i="38"/>
  <c r="V219" i="38"/>
  <c r="W219" i="38"/>
  <c r="X219" i="38"/>
  <c r="Y219" i="38"/>
  <c r="Z219" i="38"/>
  <c r="AA219" i="38"/>
  <c r="AB219" i="38"/>
  <c r="Q220" i="38"/>
  <c r="R220" i="38"/>
  <c r="S220" i="38"/>
  <c r="T220" i="38"/>
  <c r="U220" i="38"/>
  <c r="V220" i="38"/>
  <c r="W220" i="38"/>
  <c r="X220" i="38"/>
  <c r="Y220" i="38"/>
  <c r="Z220" i="38"/>
  <c r="AA220" i="38"/>
  <c r="AB220" i="38"/>
  <c r="Q221" i="38"/>
  <c r="R221" i="38"/>
  <c r="S221" i="38"/>
  <c r="T221" i="38"/>
  <c r="U221" i="38"/>
  <c r="V221" i="38"/>
  <c r="W221" i="38"/>
  <c r="X221" i="38"/>
  <c r="Y221" i="38"/>
  <c r="Z221" i="38"/>
  <c r="AA221" i="38"/>
  <c r="AB221" i="38"/>
  <c r="Q222" i="38"/>
  <c r="R222" i="38"/>
  <c r="S222" i="38"/>
  <c r="T222" i="38"/>
  <c r="U222" i="38"/>
  <c r="V222" i="38"/>
  <c r="W222" i="38"/>
  <c r="X222" i="38"/>
  <c r="Y222" i="38"/>
  <c r="Z222" i="38"/>
  <c r="AA222" i="38"/>
  <c r="AB222" i="38"/>
  <c r="Q223" i="38"/>
  <c r="R223" i="38"/>
  <c r="S223" i="38"/>
  <c r="T223" i="38"/>
  <c r="U223" i="38"/>
  <c r="V223" i="38"/>
  <c r="W223" i="38"/>
  <c r="X223" i="38"/>
  <c r="Y223" i="38"/>
  <c r="Z223" i="38"/>
  <c r="AA223" i="38"/>
  <c r="AB223" i="38"/>
  <c r="Q224" i="38"/>
  <c r="R224" i="38"/>
  <c r="S224" i="38"/>
  <c r="T224" i="38"/>
  <c r="U224" i="38"/>
  <c r="V224" i="38"/>
  <c r="W224" i="38"/>
  <c r="X224" i="38"/>
  <c r="Y224" i="38"/>
  <c r="Z224" i="38"/>
  <c r="AA224" i="38"/>
  <c r="AB224" i="38"/>
  <c r="Q225" i="38"/>
  <c r="R225" i="38"/>
  <c r="S225" i="38"/>
  <c r="T225" i="38"/>
  <c r="U225" i="38"/>
  <c r="V225" i="38"/>
  <c r="W225" i="38"/>
  <c r="X225" i="38"/>
  <c r="Y225" i="38"/>
  <c r="Z225" i="38"/>
  <c r="AA225" i="38"/>
  <c r="AB225" i="38"/>
  <c r="Q226" i="38"/>
  <c r="R226" i="38"/>
  <c r="S226" i="38"/>
  <c r="T226" i="38"/>
  <c r="U226" i="38"/>
  <c r="V226" i="38"/>
  <c r="W226" i="38"/>
  <c r="X226" i="38"/>
  <c r="Y226" i="38"/>
  <c r="Z226" i="38"/>
  <c r="AA226" i="38"/>
  <c r="AB226" i="38"/>
  <c r="Q227" i="38"/>
  <c r="R227" i="38"/>
  <c r="S227" i="38"/>
  <c r="T227" i="38"/>
  <c r="U227" i="38"/>
  <c r="V227" i="38"/>
  <c r="W227" i="38"/>
  <c r="X227" i="38"/>
  <c r="Y227" i="38"/>
  <c r="Z227" i="38"/>
  <c r="AA227" i="38"/>
  <c r="AB227" i="38"/>
  <c r="Q228" i="38"/>
  <c r="R228" i="38"/>
  <c r="S228" i="38"/>
  <c r="T228" i="38"/>
  <c r="U228" i="38"/>
  <c r="V228" i="38"/>
  <c r="W228" i="38"/>
  <c r="X228" i="38"/>
  <c r="Y228" i="38"/>
  <c r="Z228" i="38"/>
  <c r="AA228" i="38"/>
  <c r="AB228" i="38"/>
  <c r="Q229" i="38"/>
  <c r="R229" i="38"/>
  <c r="S229" i="38"/>
  <c r="T229" i="38"/>
  <c r="U229" i="38"/>
  <c r="V229" i="38"/>
  <c r="W229" i="38"/>
  <c r="X229" i="38"/>
  <c r="Y229" i="38"/>
  <c r="Z229" i="38"/>
  <c r="AA229" i="38"/>
  <c r="AB229" i="38"/>
  <c r="Q230" i="38"/>
  <c r="R230" i="38"/>
  <c r="S230" i="38"/>
  <c r="T230" i="38"/>
  <c r="U230" i="38"/>
  <c r="V230" i="38"/>
  <c r="W230" i="38"/>
  <c r="X230" i="38"/>
  <c r="Y230" i="38"/>
  <c r="Z230" i="38"/>
  <c r="AA230" i="38"/>
  <c r="AB230" i="38"/>
  <c r="Q231" i="38"/>
  <c r="R231" i="38"/>
  <c r="S231" i="38"/>
  <c r="T231" i="38"/>
  <c r="U231" i="38"/>
  <c r="V231" i="38"/>
  <c r="W231" i="38"/>
  <c r="X231" i="38"/>
  <c r="Y231" i="38"/>
  <c r="Z231" i="38"/>
  <c r="AA231" i="38"/>
  <c r="AB231" i="38"/>
  <c r="Q232" i="38"/>
  <c r="R232" i="38"/>
  <c r="S232" i="38"/>
  <c r="T232" i="38"/>
  <c r="U232" i="38"/>
  <c r="V232" i="38"/>
  <c r="W232" i="38"/>
  <c r="X232" i="38"/>
  <c r="Y232" i="38"/>
  <c r="Z232" i="38"/>
  <c r="AA232" i="38"/>
  <c r="AB232" i="38"/>
  <c r="Q233" i="38"/>
  <c r="R233" i="38"/>
  <c r="S233" i="38"/>
  <c r="T233" i="38"/>
  <c r="U233" i="38"/>
  <c r="V233" i="38"/>
  <c r="W233" i="38"/>
  <c r="X233" i="38"/>
  <c r="Y233" i="38"/>
  <c r="Z233" i="38"/>
  <c r="AA233" i="38"/>
  <c r="AB233" i="38"/>
  <c r="Q234" i="38"/>
  <c r="R234" i="38"/>
  <c r="S234" i="38"/>
  <c r="T234" i="38"/>
  <c r="U234" i="38"/>
  <c r="V234" i="38"/>
  <c r="W234" i="38"/>
  <c r="X234" i="38"/>
  <c r="Y234" i="38"/>
  <c r="Z234" i="38"/>
  <c r="AA234" i="38"/>
  <c r="AB234" i="38"/>
  <c r="Q235" i="38"/>
  <c r="R235" i="38"/>
  <c r="S235" i="38"/>
  <c r="T235" i="38"/>
  <c r="U235" i="38"/>
  <c r="V235" i="38"/>
  <c r="W235" i="38"/>
  <c r="X235" i="38"/>
  <c r="Y235" i="38"/>
  <c r="Z235" i="38"/>
  <c r="AA235" i="38"/>
  <c r="AB235" i="38"/>
  <c r="Q236" i="38"/>
  <c r="R236" i="38"/>
  <c r="S236" i="38"/>
  <c r="T236" i="38"/>
  <c r="U236" i="38"/>
  <c r="V236" i="38"/>
  <c r="W236" i="38"/>
  <c r="X236" i="38"/>
  <c r="Y236" i="38"/>
  <c r="Z236" i="38"/>
  <c r="AA236" i="38"/>
  <c r="AB236" i="38"/>
  <c r="Q237" i="38"/>
  <c r="R237" i="38"/>
  <c r="S237" i="38"/>
  <c r="T237" i="38"/>
  <c r="U237" i="38"/>
  <c r="V237" i="38"/>
  <c r="W237" i="38"/>
  <c r="X237" i="38"/>
  <c r="Y237" i="38"/>
  <c r="Z237" i="38"/>
  <c r="AA237" i="38"/>
  <c r="AB237" i="38"/>
  <c r="Q238" i="38"/>
  <c r="R238" i="38"/>
  <c r="S238" i="38"/>
  <c r="T238" i="38"/>
  <c r="U238" i="38"/>
  <c r="V238" i="38"/>
  <c r="W238" i="38"/>
  <c r="X238" i="38"/>
  <c r="Y238" i="38"/>
  <c r="Z238" i="38"/>
  <c r="AA238" i="38"/>
  <c r="AB238" i="38"/>
  <c r="Q239" i="38"/>
  <c r="R239" i="38"/>
  <c r="S239" i="38"/>
  <c r="T239" i="38"/>
  <c r="U239" i="38"/>
  <c r="V239" i="38"/>
  <c r="W239" i="38"/>
  <c r="X239" i="38"/>
  <c r="Y239" i="38"/>
  <c r="Z239" i="38"/>
  <c r="AA239" i="38"/>
  <c r="AB239" i="38"/>
  <c r="Q240" i="38"/>
  <c r="R240" i="38"/>
  <c r="S240" i="38"/>
  <c r="T240" i="38"/>
  <c r="U240" i="38"/>
  <c r="V240" i="38"/>
  <c r="W240" i="38"/>
  <c r="X240" i="38"/>
  <c r="Y240" i="38"/>
  <c r="Z240" i="38"/>
  <c r="AA240" i="38"/>
  <c r="AB240" i="38"/>
  <c r="Q241" i="38"/>
  <c r="R241" i="38"/>
  <c r="S241" i="38"/>
  <c r="T241" i="38"/>
  <c r="U241" i="38"/>
  <c r="V241" i="38"/>
  <c r="W241" i="38"/>
  <c r="X241" i="38"/>
  <c r="Y241" i="38"/>
  <c r="Z241" i="38"/>
  <c r="AA241" i="38"/>
  <c r="AB241" i="38"/>
  <c r="Q242" i="38"/>
  <c r="R242" i="38"/>
  <c r="S242" i="38"/>
  <c r="T242" i="38"/>
  <c r="U242" i="38"/>
  <c r="V242" i="38"/>
  <c r="W242" i="38"/>
  <c r="X242" i="38"/>
  <c r="Y242" i="38"/>
  <c r="Z242" i="38"/>
  <c r="AA242" i="38"/>
  <c r="AB242" i="38"/>
  <c r="Q212" i="38"/>
  <c r="R212" i="38"/>
  <c r="S212" i="38"/>
  <c r="T212" i="38"/>
  <c r="U212" i="38"/>
  <c r="V212" i="38"/>
  <c r="W212" i="38"/>
  <c r="X212" i="38"/>
  <c r="Y212" i="38"/>
  <c r="Z212" i="38"/>
  <c r="AA212" i="38"/>
  <c r="AB212" i="38"/>
  <c r="Q198" i="38"/>
  <c r="R198" i="38"/>
  <c r="S198" i="38"/>
  <c r="T198" i="38"/>
  <c r="U198" i="38"/>
  <c r="V198" i="38"/>
  <c r="W198" i="38"/>
  <c r="X198" i="38"/>
  <c r="Y198" i="38"/>
  <c r="Z198" i="38"/>
  <c r="AA198" i="38"/>
  <c r="AB198" i="38"/>
  <c r="Q199" i="38"/>
  <c r="R199" i="38"/>
  <c r="S199" i="38"/>
  <c r="T199" i="38"/>
  <c r="U199" i="38"/>
  <c r="V199" i="38"/>
  <c r="W199" i="38"/>
  <c r="X199" i="38"/>
  <c r="Y199" i="38"/>
  <c r="Z199" i="38"/>
  <c r="AA199" i="38"/>
  <c r="AB199" i="38"/>
  <c r="Q200" i="38"/>
  <c r="R200" i="38"/>
  <c r="S200" i="38"/>
  <c r="T200" i="38"/>
  <c r="U200" i="38"/>
  <c r="V200" i="38"/>
  <c r="W200" i="38"/>
  <c r="X200" i="38"/>
  <c r="Y200" i="38"/>
  <c r="Z200" i="38"/>
  <c r="AA200" i="38"/>
  <c r="AB200" i="38"/>
  <c r="Q201" i="38"/>
  <c r="R201" i="38"/>
  <c r="S201" i="38"/>
  <c r="T201" i="38"/>
  <c r="U201" i="38"/>
  <c r="V201" i="38"/>
  <c r="W201" i="38"/>
  <c r="X201" i="38"/>
  <c r="Y201" i="38"/>
  <c r="Z201" i="38"/>
  <c r="AA201" i="38"/>
  <c r="AB201" i="38"/>
  <c r="Q202" i="38"/>
  <c r="R202" i="38"/>
  <c r="S202" i="38"/>
  <c r="T202" i="38"/>
  <c r="U202" i="38"/>
  <c r="V202" i="38"/>
  <c r="W202" i="38"/>
  <c r="X202" i="38"/>
  <c r="Y202" i="38"/>
  <c r="Z202" i="38"/>
  <c r="AA202" i="38"/>
  <c r="AB202" i="38"/>
  <c r="Q203" i="38"/>
  <c r="R203" i="38"/>
  <c r="S203" i="38"/>
  <c r="T203" i="38"/>
  <c r="U203" i="38"/>
  <c r="V203" i="38"/>
  <c r="W203" i="38"/>
  <c r="X203" i="38"/>
  <c r="Y203" i="38"/>
  <c r="Z203" i="38"/>
  <c r="AA203" i="38"/>
  <c r="AB203" i="38"/>
  <c r="Q204" i="38"/>
  <c r="R204" i="38"/>
  <c r="S204" i="38"/>
  <c r="T204" i="38"/>
  <c r="U204" i="38"/>
  <c r="V204" i="38"/>
  <c r="W204" i="38"/>
  <c r="X204" i="38"/>
  <c r="Y204" i="38"/>
  <c r="Z204" i="38"/>
  <c r="AA204" i="38"/>
  <c r="AB204" i="38"/>
  <c r="Q205" i="38"/>
  <c r="R205" i="38"/>
  <c r="S205" i="38"/>
  <c r="T205" i="38"/>
  <c r="U205" i="38"/>
  <c r="V205" i="38"/>
  <c r="W205" i="38"/>
  <c r="X205" i="38"/>
  <c r="Y205" i="38"/>
  <c r="Z205" i="38"/>
  <c r="AA205" i="38"/>
  <c r="AB205" i="38"/>
  <c r="Q206" i="38"/>
  <c r="R206" i="38"/>
  <c r="S206" i="38"/>
  <c r="T206" i="38"/>
  <c r="U206" i="38"/>
  <c r="V206" i="38"/>
  <c r="W206" i="38"/>
  <c r="X206" i="38"/>
  <c r="Y206" i="38"/>
  <c r="Z206" i="38"/>
  <c r="AA206" i="38"/>
  <c r="AB206" i="38"/>
  <c r="Q180" i="38"/>
  <c r="R180" i="38"/>
  <c r="S180" i="38"/>
  <c r="T180" i="38"/>
  <c r="U180" i="38"/>
  <c r="V180" i="38"/>
  <c r="W180" i="38"/>
  <c r="X180" i="38"/>
  <c r="Y180" i="38"/>
  <c r="Z180" i="38"/>
  <c r="AA180" i="38"/>
  <c r="AB180" i="38"/>
  <c r="Q181" i="38"/>
  <c r="R181" i="38"/>
  <c r="S181" i="38"/>
  <c r="T181" i="38"/>
  <c r="U181" i="38"/>
  <c r="V181" i="38"/>
  <c r="W181" i="38"/>
  <c r="X181" i="38"/>
  <c r="Y181" i="38"/>
  <c r="Z181" i="38"/>
  <c r="AA181" i="38"/>
  <c r="AB181" i="38"/>
  <c r="Q182" i="38"/>
  <c r="R182" i="38"/>
  <c r="S182" i="38"/>
  <c r="T182" i="38"/>
  <c r="U182" i="38"/>
  <c r="V182" i="38"/>
  <c r="W182" i="38"/>
  <c r="X182" i="38"/>
  <c r="Y182" i="38"/>
  <c r="Z182" i="38"/>
  <c r="AA182" i="38"/>
  <c r="AB182" i="38"/>
  <c r="Q183" i="38"/>
  <c r="R183" i="38"/>
  <c r="S183" i="38"/>
  <c r="T183" i="38"/>
  <c r="U183" i="38"/>
  <c r="V183" i="38"/>
  <c r="W183" i="38"/>
  <c r="X183" i="38"/>
  <c r="Y183" i="38"/>
  <c r="Z183" i="38"/>
  <c r="AA183" i="38"/>
  <c r="AB183" i="38"/>
  <c r="Q184" i="38"/>
  <c r="R184" i="38"/>
  <c r="S184" i="38"/>
  <c r="T184" i="38"/>
  <c r="U184" i="38"/>
  <c r="V184" i="38"/>
  <c r="W184" i="38"/>
  <c r="X184" i="38"/>
  <c r="Y184" i="38"/>
  <c r="Z184" i="38"/>
  <c r="AA184" i="38"/>
  <c r="AB184" i="38"/>
  <c r="Q185" i="38"/>
  <c r="R185" i="38"/>
  <c r="S185" i="38"/>
  <c r="T185" i="38"/>
  <c r="U185" i="38"/>
  <c r="V185" i="38"/>
  <c r="W185" i="38"/>
  <c r="X185" i="38"/>
  <c r="Y185" i="38"/>
  <c r="Z185" i="38"/>
  <c r="AA185" i="38"/>
  <c r="AB185" i="38"/>
  <c r="Q186" i="38"/>
  <c r="R186" i="38"/>
  <c r="S186" i="38"/>
  <c r="T186" i="38"/>
  <c r="U186" i="38"/>
  <c r="V186" i="38"/>
  <c r="W186" i="38"/>
  <c r="X186" i="38"/>
  <c r="Y186" i="38"/>
  <c r="Z186" i="38"/>
  <c r="AA186" i="38"/>
  <c r="AB186" i="38"/>
  <c r="Q187" i="38"/>
  <c r="R187" i="38"/>
  <c r="S187" i="38"/>
  <c r="T187" i="38"/>
  <c r="U187" i="38"/>
  <c r="V187" i="38"/>
  <c r="W187" i="38"/>
  <c r="X187" i="38"/>
  <c r="Y187" i="38"/>
  <c r="Z187" i="38"/>
  <c r="AA187" i="38"/>
  <c r="AB187" i="38"/>
  <c r="Q188" i="38"/>
  <c r="R188" i="38"/>
  <c r="S188" i="38"/>
  <c r="T188" i="38"/>
  <c r="U188" i="38"/>
  <c r="V188" i="38"/>
  <c r="W188" i="38"/>
  <c r="X188" i="38"/>
  <c r="Y188" i="38"/>
  <c r="Z188" i="38"/>
  <c r="AA188" i="38"/>
  <c r="AB188" i="38"/>
  <c r="Q189" i="38"/>
  <c r="R189" i="38"/>
  <c r="S189" i="38"/>
  <c r="T189" i="38"/>
  <c r="U189" i="38"/>
  <c r="V189" i="38"/>
  <c r="W189" i="38"/>
  <c r="X189" i="38"/>
  <c r="Y189" i="38"/>
  <c r="Z189" i="38"/>
  <c r="AA189" i="38"/>
  <c r="AB189" i="38"/>
  <c r="Q190" i="38"/>
  <c r="R190" i="38"/>
  <c r="S190" i="38"/>
  <c r="T190" i="38"/>
  <c r="U190" i="38"/>
  <c r="V190" i="38"/>
  <c r="W190" i="38"/>
  <c r="X190" i="38"/>
  <c r="Y190" i="38"/>
  <c r="Z190" i="38"/>
  <c r="AA190" i="38"/>
  <c r="AB190" i="38"/>
  <c r="Q191" i="38"/>
  <c r="R191" i="38"/>
  <c r="S191" i="38"/>
  <c r="T191" i="38"/>
  <c r="U191" i="38"/>
  <c r="V191" i="38"/>
  <c r="W191" i="38"/>
  <c r="X191" i="38"/>
  <c r="Y191" i="38"/>
  <c r="Z191" i="38"/>
  <c r="AA191" i="38"/>
  <c r="AB191" i="38"/>
  <c r="Q192" i="38"/>
  <c r="R192" i="38"/>
  <c r="S192" i="38"/>
  <c r="T192" i="38"/>
  <c r="U192" i="38"/>
  <c r="V192" i="38"/>
  <c r="W192" i="38"/>
  <c r="X192" i="38"/>
  <c r="Y192" i="38"/>
  <c r="Z192" i="38"/>
  <c r="AA192" i="38"/>
  <c r="AB192" i="38"/>
  <c r="Q193" i="38"/>
  <c r="R193" i="38"/>
  <c r="S193" i="38"/>
  <c r="T193" i="38"/>
  <c r="U193" i="38"/>
  <c r="V193" i="38"/>
  <c r="W193" i="38"/>
  <c r="X193" i="38"/>
  <c r="Y193" i="38"/>
  <c r="Z193" i="38"/>
  <c r="AA193" i="38"/>
  <c r="AB193" i="38"/>
  <c r="Q194" i="38"/>
  <c r="R194" i="38"/>
  <c r="S194" i="38"/>
  <c r="T194" i="38"/>
  <c r="U194" i="38"/>
  <c r="V194" i="38"/>
  <c r="W194" i="38"/>
  <c r="X194" i="38"/>
  <c r="Y194" i="38"/>
  <c r="Z194" i="38"/>
  <c r="AA194" i="38"/>
  <c r="AB194" i="38"/>
  <c r="Q195" i="38"/>
  <c r="R195" i="38"/>
  <c r="S195" i="38"/>
  <c r="T195" i="38"/>
  <c r="U195" i="38"/>
  <c r="V195" i="38"/>
  <c r="W195" i="38"/>
  <c r="X195" i="38"/>
  <c r="Y195" i="38"/>
  <c r="Z195" i="38"/>
  <c r="AA195" i="38"/>
  <c r="AB195" i="38"/>
  <c r="Q196" i="38"/>
  <c r="R196" i="38"/>
  <c r="S196" i="38"/>
  <c r="T196" i="38"/>
  <c r="U196" i="38"/>
  <c r="V196" i="38"/>
  <c r="W196" i="38"/>
  <c r="X196" i="38"/>
  <c r="Y196" i="38"/>
  <c r="Z196" i="38"/>
  <c r="AA196" i="38"/>
  <c r="AB196" i="38"/>
  <c r="Q197" i="38"/>
  <c r="R197" i="38"/>
  <c r="S197" i="38"/>
  <c r="T197" i="38"/>
  <c r="U197" i="38"/>
  <c r="V197" i="38"/>
  <c r="W197" i="38"/>
  <c r="X197" i="38"/>
  <c r="Y197" i="38"/>
  <c r="Z197" i="38"/>
  <c r="AA197" i="38"/>
  <c r="AB197" i="38"/>
  <c r="Q179" i="38"/>
  <c r="R179" i="38"/>
  <c r="S179" i="38"/>
  <c r="T179" i="38"/>
  <c r="U179" i="38"/>
  <c r="V179" i="38"/>
  <c r="W179" i="38"/>
  <c r="X179" i="38"/>
  <c r="Y179" i="38"/>
  <c r="Z179" i="38"/>
  <c r="AA179" i="38"/>
  <c r="AB179" i="38"/>
  <c r="Q173" i="38"/>
  <c r="R173" i="38"/>
  <c r="S173" i="38"/>
  <c r="T173" i="38"/>
  <c r="U173" i="38"/>
  <c r="V173" i="38"/>
  <c r="W173" i="38"/>
  <c r="X173" i="38"/>
  <c r="Y173" i="38"/>
  <c r="Z173" i="38"/>
  <c r="AA173" i="38"/>
  <c r="AB173" i="38"/>
  <c r="Q147" i="38"/>
  <c r="R147" i="38"/>
  <c r="S147" i="38"/>
  <c r="T147" i="38"/>
  <c r="U147" i="38"/>
  <c r="V147" i="38"/>
  <c r="W147" i="38"/>
  <c r="X147" i="38"/>
  <c r="Y147" i="38"/>
  <c r="Z147" i="38"/>
  <c r="AA147" i="38"/>
  <c r="AB147" i="38"/>
  <c r="Q148" i="38"/>
  <c r="R148" i="38"/>
  <c r="S148" i="38"/>
  <c r="T148" i="38"/>
  <c r="U148" i="38"/>
  <c r="V148" i="38"/>
  <c r="W148" i="38"/>
  <c r="X148" i="38"/>
  <c r="Y148" i="38"/>
  <c r="Z148" i="38"/>
  <c r="AA148" i="38"/>
  <c r="AB148" i="38"/>
  <c r="Q149" i="38"/>
  <c r="R149" i="38"/>
  <c r="S149" i="38"/>
  <c r="T149" i="38"/>
  <c r="U149" i="38"/>
  <c r="V149" i="38"/>
  <c r="W149" i="38"/>
  <c r="X149" i="38"/>
  <c r="Y149" i="38"/>
  <c r="Z149" i="38"/>
  <c r="AA149" i="38"/>
  <c r="AB149" i="38"/>
  <c r="Q150" i="38"/>
  <c r="R150" i="38"/>
  <c r="S150" i="38"/>
  <c r="T150" i="38"/>
  <c r="U150" i="38"/>
  <c r="V150" i="38"/>
  <c r="W150" i="38"/>
  <c r="X150" i="38"/>
  <c r="Y150" i="38"/>
  <c r="Z150" i="38"/>
  <c r="AA150" i="38"/>
  <c r="AB150" i="38"/>
  <c r="Q151" i="38"/>
  <c r="R151" i="38"/>
  <c r="S151" i="38"/>
  <c r="T151" i="38"/>
  <c r="U151" i="38"/>
  <c r="V151" i="38"/>
  <c r="W151" i="38"/>
  <c r="X151" i="38"/>
  <c r="Y151" i="38"/>
  <c r="Z151" i="38"/>
  <c r="AA151" i="38"/>
  <c r="AB151" i="38"/>
  <c r="Q152" i="38"/>
  <c r="R152" i="38"/>
  <c r="S152" i="38"/>
  <c r="T152" i="38"/>
  <c r="U152" i="38"/>
  <c r="V152" i="38"/>
  <c r="W152" i="38"/>
  <c r="X152" i="38"/>
  <c r="Y152" i="38"/>
  <c r="Z152" i="38"/>
  <c r="AA152" i="38"/>
  <c r="AB152" i="38"/>
  <c r="Q153" i="38"/>
  <c r="R153" i="38"/>
  <c r="S153" i="38"/>
  <c r="T153" i="38"/>
  <c r="U153" i="38"/>
  <c r="V153" i="38"/>
  <c r="W153" i="38"/>
  <c r="X153" i="38"/>
  <c r="Y153" i="38"/>
  <c r="Z153" i="38"/>
  <c r="AA153" i="38"/>
  <c r="AB153" i="38"/>
  <c r="Q154" i="38"/>
  <c r="R154" i="38"/>
  <c r="S154" i="38"/>
  <c r="T154" i="38"/>
  <c r="U154" i="38"/>
  <c r="V154" i="38"/>
  <c r="W154" i="38"/>
  <c r="X154" i="38"/>
  <c r="Y154" i="38"/>
  <c r="Z154" i="38"/>
  <c r="AA154" i="38"/>
  <c r="AB154" i="38"/>
  <c r="Q155" i="38"/>
  <c r="R155" i="38"/>
  <c r="S155" i="38"/>
  <c r="T155" i="38"/>
  <c r="U155" i="38"/>
  <c r="V155" i="38"/>
  <c r="W155" i="38"/>
  <c r="X155" i="38"/>
  <c r="Y155" i="38"/>
  <c r="Z155" i="38"/>
  <c r="AA155" i="38"/>
  <c r="AB155" i="38"/>
  <c r="Q156" i="38"/>
  <c r="R156" i="38"/>
  <c r="S156" i="38"/>
  <c r="T156" i="38"/>
  <c r="U156" i="38"/>
  <c r="V156" i="38"/>
  <c r="W156" i="38"/>
  <c r="X156" i="38"/>
  <c r="Y156" i="38"/>
  <c r="Z156" i="38"/>
  <c r="AA156" i="38"/>
  <c r="AB156" i="38"/>
  <c r="Q157" i="38"/>
  <c r="R157" i="38"/>
  <c r="S157" i="38"/>
  <c r="T157" i="38"/>
  <c r="U157" i="38"/>
  <c r="V157" i="38"/>
  <c r="W157" i="38"/>
  <c r="X157" i="38"/>
  <c r="Y157" i="38"/>
  <c r="Z157" i="38"/>
  <c r="AA157" i="38"/>
  <c r="AB157" i="38"/>
  <c r="Q158" i="38"/>
  <c r="R158" i="38"/>
  <c r="S158" i="38"/>
  <c r="T158" i="38"/>
  <c r="U158" i="38"/>
  <c r="V158" i="38"/>
  <c r="W158" i="38"/>
  <c r="X158" i="38"/>
  <c r="Y158" i="38"/>
  <c r="Z158" i="38"/>
  <c r="AA158" i="38"/>
  <c r="AB158" i="38"/>
  <c r="Q159" i="38"/>
  <c r="R159" i="38"/>
  <c r="S159" i="38"/>
  <c r="T159" i="38"/>
  <c r="U159" i="38"/>
  <c r="V159" i="38"/>
  <c r="W159" i="38"/>
  <c r="X159" i="38"/>
  <c r="Y159" i="38"/>
  <c r="Z159" i="38"/>
  <c r="AA159" i="38"/>
  <c r="AB159" i="38"/>
  <c r="Q160" i="38"/>
  <c r="R160" i="38"/>
  <c r="S160" i="38"/>
  <c r="T160" i="38"/>
  <c r="U160" i="38"/>
  <c r="V160" i="38"/>
  <c r="W160" i="38"/>
  <c r="X160" i="38"/>
  <c r="Y160" i="38"/>
  <c r="Z160" i="38"/>
  <c r="AA160" i="38"/>
  <c r="AB160" i="38"/>
  <c r="Q161" i="38"/>
  <c r="R161" i="38"/>
  <c r="S161" i="38"/>
  <c r="T161" i="38"/>
  <c r="U161" i="38"/>
  <c r="V161" i="38"/>
  <c r="W161" i="38"/>
  <c r="X161" i="38"/>
  <c r="Y161" i="38"/>
  <c r="Z161" i="38"/>
  <c r="AA161" i="38"/>
  <c r="AB161" i="38"/>
  <c r="Q162" i="38"/>
  <c r="R162" i="38"/>
  <c r="S162" i="38"/>
  <c r="T162" i="38"/>
  <c r="U162" i="38"/>
  <c r="V162" i="38"/>
  <c r="W162" i="38"/>
  <c r="X162" i="38"/>
  <c r="Y162" i="38"/>
  <c r="Z162" i="38"/>
  <c r="AA162" i="38"/>
  <c r="AB162" i="38"/>
  <c r="Q163" i="38"/>
  <c r="R163" i="38"/>
  <c r="S163" i="38"/>
  <c r="T163" i="38"/>
  <c r="U163" i="38"/>
  <c r="V163" i="38"/>
  <c r="W163" i="38"/>
  <c r="X163" i="38"/>
  <c r="Y163" i="38"/>
  <c r="Z163" i="38"/>
  <c r="AA163" i="38"/>
  <c r="AB163" i="38"/>
  <c r="Q164" i="38"/>
  <c r="R164" i="38"/>
  <c r="S164" i="38"/>
  <c r="T164" i="38"/>
  <c r="U164" i="38"/>
  <c r="V164" i="38"/>
  <c r="W164" i="38"/>
  <c r="X164" i="38"/>
  <c r="Y164" i="38"/>
  <c r="Z164" i="38"/>
  <c r="AA164" i="38"/>
  <c r="AB164" i="38"/>
  <c r="Q165" i="38"/>
  <c r="R165" i="38"/>
  <c r="S165" i="38"/>
  <c r="T165" i="38"/>
  <c r="U165" i="38"/>
  <c r="V165" i="38"/>
  <c r="W165" i="38"/>
  <c r="X165" i="38"/>
  <c r="Y165" i="38"/>
  <c r="Z165" i="38"/>
  <c r="AA165" i="38"/>
  <c r="AB165" i="38"/>
  <c r="Q166" i="38"/>
  <c r="R166" i="38"/>
  <c r="S166" i="38"/>
  <c r="T166" i="38"/>
  <c r="U166" i="38"/>
  <c r="V166" i="38"/>
  <c r="W166" i="38"/>
  <c r="X166" i="38"/>
  <c r="Y166" i="38"/>
  <c r="Z166" i="38"/>
  <c r="AA166" i="38"/>
  <c r="AB166" i="38"/>
  <c r="Q167" i="38"/>
  <c r="R167" i="38"/>
  <c r="S167" i="38"/>
  <c r="T167" i="38"/>
  <c r="U167" i="38"/>
  <c r="V167" i="38"/>
  <c r="W167" i="38"/>
  <c r="X167" i="38"/>
  <c r="Y167" i="38"/>
  <c r="Z167" i="38"/>
  <c r="AA167" i="38"/>
  <c r="AB167" i="38"/>
  <c r="Q168" i="38"/>
  <c r="R168" i="38"/>
  <c r="S168" i="38"/>
  <c r="T168" i="38"/>
  <c r="U168" i="38"/>
  <c r="V168" i="38"/>
  <c r="W168" i="38"/>
  <c r="X168" i="38"/>
  <c r="Y168" i="38"/>
  <c r="Z168" i="38"/>
  <c r="AA168" i="38"/>
  <c r="AB168" i="38"/>
  <c r="Q169" i="38"/>
  <c r="R169" i="38"/>
  <c r="S169" i="38"/>
  <c r="T169" i="38"/>
  <c r="U169" i="38"/>
  <c r="V169" i="38"/>
  <c r="W169" i="38"/>
  <c r="X169" i="38"/>
  <c r="Y169" i="38"/>
  <c r="Z169" i="38"/>
  <c r="AA169" i="38"/>
  <c r="AB169" i="38"/>
  <c r="Q170" i="38"/>
  <c r="R170" i="38"/>
  <c r="S170" i="38"/>
  <c r="T170" i="38"/>
  <c r="U170" i="38"/>
  <c r="V170" i="38"/>
  <c r="W170" i="38"/>
  <c r="X170" i="38"/>
  <c r="Y170" i="38"/>
  <c r="Z170" i="38"/>
  <c r="AA170" i="38"/>
  <c r="AB170" i="38"/>
  <c r="Q171" i="38"/>
  <c r="R171" i="38"/>
  <c r="S171" i="38"/>
  <c r="T171" i="38"/>
  <c r="U171" i="38"/>
  <c r="V171" i="38"/>
  <c r="W171" i="38"/>
  <c r="X171" i="38"/>
  <c r="Y171" i="38"/>
  <c r="Z171" i="38"/>
  <c r="AA171" i="38"/>
  <c r="AB171" i="38"/>
  <c r="Q172" i="38"/>
  <c r="R172" i="38"/>
  <c r="S172" i="38"/>
  <c r="T172" i="38"/>
  <c r="U172" i="38"/>
  <c r="V172" i="38"/>
  <c r="W172" i="38"/>
  <c r="X172" i="38"/>
  <c r="Y172" i="38"/>
  <c r="Z172" i="38"/>
  <c r="AA172" i="38"/>
  <c r="AB172" i="38"/>
  <c r="Q146" i="38"/>
  <c r="R146" i="38"/>
  <c r="S146" i="38"/>
  <c r="T146" i="38"/>
  <c r="U146" i="38"/>
  <c r="V146" i="38"/>
  <c r="W146" i="38"/>
  <c r="X146" i="38"/>
  <c r="Y146" i="38"/>
  <c r="Z146" i="38"/>
  <c r="AA146" i="38"/>
  <c r="AB146" i="38"/>
  <c r="Q114" i="38"/>
  <c r="R114" i="38"/>
  <c r="S114" i="38"/>
  <c r="T114" i="38"/>
  <c r="U114" i="38"/>
  <c r="V114" i="38"/>
  <c r="W114" i="38"/>
  <c r="X114" i="38"/>
  <c r="Y114" i="38"/>
  <c r="Z114" i="38"/>
  <c r="AA114" i="38"/>
  <c r="AB114" i="38"/>
  <c r="Q115" i="38"/>
  <c r="R115" i="38"/>
  <c r="S115" i="38"/>
  <c r="T115" i="38"/>
  <c r="U115" i="38"/>
  <c r="V115" i="38"/>
  <c r="W115" i="38"/>
  <c r="X115" i="38"/>
  <c r="Y115" i="38"/>
  <c r="Z115" i="38"/>
  <c r="AA115" i="38"/>
  <c r="AB115" i="38"/>
  <c r="Q116" i="38"/>
  <c r="R116" i="38"/>
  <c r="S116" i="38"/>
  <c r="T116" i="38"/>
  <c r="U116" i="38"/>
  <c r="V116" i="38"/>
  <c r="W116" i="38"/>
  <c r="X116" i="38"/>
  <c r="Y116" i="38"/>
  <c r="Z116" i="38"/>
  <c r="AA116" i="38"/>
  <c r="AB116" i="38"/>
  <c r="Q117" i="38"/>
  <c r="R117" i="38"/>
  <c r="S117" i="38"/>
  <c r="T117" i="38"/>
  <c r="U117" i="38"/>
  <c r="V117" i="38"/>
  <c r="W117" i="38"/>
  <c r="X117" i="38"/>
  <c r="Y117" i="38"/>
  <c r="Z117" i="38"/>
  <c r="AA117" i="38"/>
  <c r="AB117" i="38"/>
  <c r="Q118" i="38"/>
  <c r="R118" i="38"/>
  <c r="S118" i="38"/>
  <c r="T118" i="38"/>
  <c r="U118" i="38"/>
  <c r="V118" i="38"/>
  <c r="W118" i="38"/>
  <c r="X118" i="38"/>
  <c r="Y118" i="38"/>
  <c r="Z118" i="38"/>
  <c r="AA118" i="38"/>
  <c r="AB118" i="38"/>
  <c r="Q119" i="38"/>
  <c r="R119" i="38"/>
  <c r="S119" i="38"/>
  <c r="T119" i="38"/>
  <c r="U119" i="38"/>
  <c r="V119" i="38"/>
  <c r="W119" i="38"/>
  <c r="X119" i="38"/>
  <c r="Y119" i="38"/>
  <c r="Z119" i="38"/>
  <c r="AA119" i="38"/>
  <c r="AB119" i="38"/>
  <c r="Q120" i="38"/>
  <c r="R120" i="38"/>
  <c r="S120" i="38"/>
  <c r="T120" i="38"/>
  <c r="U120" i="38"/>
  <c r="V120" i="38"/>
  <c r="W120" i="38"/>
  <c r="X120" i="38"/>
  <c r="Y120" i="38"/>
  <c r="Z120" i="38"/>
  <c r="AA120" i="38"/>
  <c r="AB120" i="38"/>
  <c r="Q121" i="38"/>
  <c r="R121" i="38"/>
  <c r="S121" i="38"/>
  <c r="T121" i="38"/>
  <c r="U121" i="38"/>
  <c r="V121" i="38"/>
  <c r="W121" i="38"/>
  <c r="X121" i="38"/>
  <c r="Y121" i="38"/>
  <c r="Z121" i="38"/>
  <c r="AA121" i="38"/>
  <c r="AB121" i="38"/>
  <c r="Q122" i="38"/>
  <c r="R122" i="38"/>
  <c r="S122" i="38"/>
  <c r="T122" i="38"/>
  <c r="U122" i="38"/>
  <c r="V122" i="38"/>
  <c r="W122" i="38"/>
  <c r="X122" i="38"/>
  <c r="Y122" i="38"/>
  <c r="Z122" i="38"/>
  <c r="AA122" i="38"/>
  <c r="AB122" i="38"/>
  <c r="Q123" i="38"/>
  <c r="R123" i="38"/>
  <c r="S123" i="38"/>
  <c r="T123" i="38"/>
  <c r="U123" i="38"/>
  <c r="V123" i="38"/>
  <c r="W123" i="38"/>
  <c r="X123" i="38"/>
  <c r="Y123" i="38"/>
  <c r="Z123" i="38"/>
  <c r="AA123" i="38"/>
  <c r="AB123" i="38"/>
  <c r="Q124" i="38"/>
  <c r="R124" i="38"/>
  <c r="S124" i="38"/>
  <c r="T124" i="38"/>
  <c r="U124" i="38"/>
  <c r="V124" i="38"/>
  <c r="W124" i="38"/>
  <c r="X124" i="38"/>
  <c r="Y124" i="38"/>
  <c r="Z124" i="38"/>
  <c r="AA124" i="38"/>
  <c r="AB124" i="38"/>
  <c r="Q125" i="38"/>
  <c r="R125" i="38"/>
  <c r="S125" i="38"/>
  <c r="T125" i="38"/>
  <c r="U125" i="38"/>
  <c r="V125" i="38"/>
  <c r="W125" i="38"/>
  <c r="X125" i="38"/>
  <c r="Y125" i="38"/>
  <c r="Z125" i="38"/>
  <c r="AA125" i="38"/>
  <c r="AB125" i="38"/>
  <c r="Q126" i="38"/>
  <c r="R126" i="38"/>
  <c r="S126" i="38"/>
  <c r="T126" i="38"/>
  <c r="U126" i="38"/>
  <c r="V126" i="38"/>
  <c r="W126" i="38"/>
  <c r="X126" i="38"/>
  <c r="Y126" i="38"/>
  <c r="Z126" i="38"/>
  <c r="AA126" i="38"/>
  <c r="AB126" i="38"/>
  <c r="Q127" i="38"/>
  <c r="R127" i="38"/>
  <c r="S127" i="38"/>
  <c r="T127" i="38"/>
  <c r="U127" i="38"/>
  <c r="V127" i="38"/>
  <c r="W127" i="38"/>
  <c r="X127" i="38"/>
  <c r="Y127" i="38"/>
  <c r="Z127" i="38"/>
  <c r="AA127" i="38"/>
  <c r="AB127" i="38"/>
  <c r="Q128" i="38"/>
  <c r="R128" i="38"/>
  <c r="S128" i="38"/>
  <c r="T128" i="38"/>
  <c r="U128" i="38"/>
  <c r="V128" i="38"/>
  <c r="W128" i="38"/>
  <c r="X128" i="38"/>
  <c r="Y128" i="38"/>
  <c r="Z128" i="38"/>
  <c r="AA128" i="38"/>
  <c r="AB128" i="38"/>
  <c r="Q129" i="38"/>
  <c r="R129" i="38"/>
  <c r="S129" i="38"/>
  <c r="T129" i="38"/>
  <c r="U129" i="38"/>
  <c r="V129" i="38"/>
  <c r="W129" i="38"/>
  <c r="X129" i="38"/>
  <c r="Y129" i="38"/>
  <c r="Z129" i="38"/>
  <c r="AA129" i="38"/>
  <c r="AB129" i="38"/>
  <c r="Q130" i="38"/>
  <c r="R130" i="38"/>
  <c r="S130" i="38"/>
  <c r="T130" i="38"/>
  <c r="U130" i="38"/>
  <c r="V130" i="38"/>
  <c r="W130" i="38"/>
  <c r="X130" i="38"/>
  <c r="Y130" i="38"/>
  <c r="Z130" i="38"/>
  <c r="AA130" i="38"/>
  <c r="AB130" i="38"/>
  <c r="Q131" i="38"/>
  <c r="R131" i="38"/>
  <c r="S131" i="38"/>
  <c r="T131" i="38"/>
  <c r="U131" i="38"/>
  <c r="V131" i="38"/>
  <c r="W131" i="38"/>
  <c r="X131" i="38"/>
  <c r="Y131" i="38"/>
  <c r="Z131" i="38"/>
  <c r="AA131" i="38"/>
  <c r="AB131" i="38"/>
  <c r="Q132" i="38"/>
  <c r="R132" i="38"/>
  <c r="S132" i="38"/>
  <c r="T132" i="38"/>
  <c r="U132" i="38"/>
  <c r="V132" i="38"/>
  <c r="W132" i="38"/>
  <c r="X132" i="38"/>
  <c r="Y132" i="38"/>
  <c r="Z132" i="38"/>
  <c r="AA132" i="38"/>
  <c r="AB132" i="38"/>
  <c r="Q133" i="38"/>
  <c r="R133" i="38"/>
  <c r="S133" i="38"/>
  <c r="T133" i="38"/>
  <c r="U133" i="38"/>
  <c r="V133" i="38"/>
  <c r="W133" i="38"/>
  <c r="X133" i="38"/>
  <c r="Y133" i="38"/>
  <c r="Z133" i="38"/>
  <c r="AA133" i="38"/>
  <c r="AB133" i="38"/>
  <c r="Q134" i="38"/>
  <c r="R134" i="38"/>
  <c r="S134" i="38"/>
  <c r="T134" i="38"/>
  <c r="U134" i="38"/>
  <c r="V134" i="38"/>
  <c r="W134" i="38"/>
  <c r="X134" i="38"/>
  <c r="Y134" i="38"/>
  <c r="Z134" i="38"/>
  <c r="AA134" i="38"/>
  <c r="AB134" i="38"/>
  <c r="Q135" i="38"/>
  <c r="R135" i="38"/>
  <c r="S135" i="38"/>
  <c r="T135" i="38"/>
  <c r="U135" i="38"/>
  <c r="V135" i="38"/>
  <c r="W135" i="38"/>
  <c r="X135" i="38"/>
  <c r="Y135" i="38"/>
  <c r="Z135" i="38"/>
  <c r="AA135" i="38"/>
  <c r="AB135" i="38"/>
  <c r="Q136" i="38"/>
  <c r="R136" i="38"/>
  <c r="S136" i="38"/>
  <c r="T136" i="38"/>
  <c r="U136" i="38"/>
  <c r="V136" i="38"/>
  <c r="W136" i="38"/>
  <c r="X136" i="38"/>
  <c r="Y136" i="38"/>
  <c r="Z136" i="38"/>
  <c r="AA136" i="38"/>
  <c r="AB136" i="38"/>
  <c r="Q137" i="38"/>
  <c r="R137" i="38"/>
  <c r="S137" i="38"/>
  <c r="T137" i="38"/>
  <c r="U137" i="38"/>
  <c r="V137" i="38"/>
  <c r="W137" i="38"/>
  <c r="X137" i="38"/>
  <c r="Y137" i="38"/>
  <c r="Z137" i="38"/>
  <c r="AA137" i="38"/>
  <c r="AB137" i="38"/>
  <c r="Q138" i="38"/>
  <c r="R138" i="38"/>
  <c r="S138" i="38"/>
  <c r="T138" i="38"/>
  <c r="U138" i="38"/>
  <c r="V138" i="38"/>
  <c r="W138" i="38"/>
  <c r="X138" i="38"/>
  <c r="Y138" i="38"/>
  <c r="Z138" i="38"/>
  <c r="AA138" i="38"/>
  <c r="AB138" i="38"/>
  <c r="Q139" i="38"/>
  <c r="R139" i="38"/>
  <c r="S139" i="38"/>
  <c r="T139" i="38"/>
  <c r="U139" i="38"/>
  <c r="V139" i="38"/>
  <c r="W139" i="38"/>
  <c r="X139" i="38"/>
  <c r="Y139" i="38"/>
  <c r="Z139" i="38"/>
  <c r="AA139" i="38"/>
  <c r="AB139" i="38"/>
  <c r="Q140" i="38"/>
  <c r="R140" i="38"/>
  <c r="S140" i="38"/>
  <c r="T140" i="38"/>
  <c r="U140" i="38"/>
  <c r="V140" i="38"/>
  <c r="W140" i="38"/>
  <c r="X140" i="38"/>
  <c r="Y140" i="38"/>
  <c r="Z140" i="38"/>
  <c r="AA140" i="38"/>
  <c r="AB140" i="38"/>
  <c r="R113" i="38"/>
  <c r="S113" i="38"/>
  <c r="T113" i="38"/>
  <c r="U113" i="38"/>
  <c r="V113" i="38"/>
  <c r="W113" i="38"/>
  <c r="X113" i="38"/>
  <c r="Y113" i="38"/>
  <c r="Z113" i="38"/>
  <c r="AA113" i="38"/>
  <c r="AB113" i="38"/>
  <c r="Q113" i="38"/>
  <c r="Q81" i="38"/>
  <c r="R81" i="38"/>
  <c r="S81" i="38"/>
  <c r="T81" i="38"/>
  <c r="U81" i="38"/>
  <c r="V81" i="38"/>
  <c r="W81" i="38"/>
  <c r="X81" i="38"/>
  <c r="Y81" i="38"/>
  <c r="Z81" i="38"/>
  <c r="AA81" i="38"/>
  <c r="AB81" i="38"/>
  <c r="Q82" i="38"/>
  <c r="R82" i="38"/>
  <c r="S82" i="38"/>
  <c r="T82" i="38"/>
  <c r="U82" i="38"/>
  <c r="V82" i="38"/>
  <c r="W82" i="38"/>
  <c r="X82" i="38"/>
  <c r="Y82" i="38"/>
  <c r="Z82" i="38"/>
  <c r="AA82" i="38"/>
  <c r="AB82" i="38"/>
  <c r="Q83" i="38"/>
  <c r="R83" i="38"/>
  <c r="S83" i="38"/>
  <c r="T83" i="38"/>
  <c r="U83" i="38"/>
  <c r="V83" i="38"/>
  <c r="W83" i="38"/>
  <c r="X83" i="38"/>
  <c r="Y83" i="38"/>
  <c r="Z83" i="38"/>
  <c r="AA83" i="38"/>
  <c r="AB83" i="38"/>
  <c r="Q84" i="38"/>
  <c r="R84" i="38"/>
  <c r="S84" i="38"/>
  <c r="T84" i="38"/>
  <c r="U84" i="38"/>
  <c r="V84" i="38"/>
  <c r="W84" i="38"/>
  <c r="X84" i="38"/>
  <c r="Y84" i="38"/>
  <c r="Z84" i="38"/>
  <c r="AA84" i="38"/>
  <c r="AB84" i="38"/>
  <c r="Q85" i="38"/>
  <c r="R85" i="38"/>
  <c r="S85" i="38"/>
  <c r="T85" i="38"/>
  <c r="U85" i="38"/>
  <c r="V85" i="38"/>
  <c r="W85" i="38"/>
  <c r="X85" i="38"/>
  <c r="Y85" i="38"/>
  <c r="Z85" i="38"/>
  <c r="AA85" i="38"/>
  <c r="AB85" i="38"/>
  <c r="Q86" i="38"/>
  <c r="R86" i="38"/>
  <c r="S86" i="38"/>
  <c r="T86" i="38"/>
  <c r="U86" i="38"/>
  <c r="V86" i="38"/>
  <c r="W86" i="38"/>
  <c r="X86" i="38"/>
  <c r="Y86" i="38"/>
  <c r="Z86" i="38"/>
  <c r="AA86" i="38"/>
  <c r="AB86" i="38"/>
  <c r="Q87" i="38"/>
  <c r="R87" i="38"/>
  <c r="S87" i="38"/>
  <c r="T87" i="38"/>
  <c r="U87" i="38"/>
  <c r="V87" i="38"/>
  <c r="W87" i="38"/>
  <c r="X87" i="38"/>
  <c r="Y87" i="38"/>
  <c r="Z87" i="38"/>
  <c r="AA87" i="38"/>
  <c r="AB87" i="38"/>
  <c r="Q88" i="38"/>
  <c r="R88" i="38"/>
  <c r="S88" i="38"/>
  <c r="T88" i="38"/>
  <c r="U88" i="38"/>
  <c r="V88" i="38"/>
  <c r="W88" i="38"/>
  <c r="X88" i="38"/>
  <c r="Y88" i="38"/>
  <c r="Z88" i="38"/>
  <c r="AA88" i="38"/>
  <c r="AB88" i="38"/>
  <c r="Q89" i="38"/>
  <c r="R89" i="38"/>
  <c r="S89" i="38"/>
  <c r="T89" i="38"/>
  <c r="U89" i="38"/>
  <c r="V89" i="38"/>
  <c r="W89" i="38"/>
  <c r="X89" i="38"/>
  <c r="Y89" i="38"/>
  <c r="Z89" i="38"/>
  <c r="AA89" i="38"/>
  <c r="AB89" i="38"/>
  <c r="Q90" i="38"/>
  <c r="R90" i="38"/>
  <c r="S90" i="38"/>
  <c r="T90" i="38"/>
  <c r="U90" i="38"/>
  <c r="V90" i="38"/>
  <c r="W90" i="38"/>
  <c r="X90" i="38"/>
  <c r="Y90" i="38"/>
  <c r="Z90" i="38"/>
  <c r="AA90" i="38"/>
  <c r="AB90" i="38"/>
  <c r="Q91" i="38"/>
  <c r="R91" i="38"/>
  <c r="S91" i="38"/>
  <c r="T91" i="38"/>
  <c r="U91" i="38"/>
  <c r="V91" i="38"/>
  <c r="W91" i="38"/>
  <c r="X91" i="38"/>
  <c r="Y91" i="38"/>
  <c r="Z91" i="38"/>
  <c r="AA91" i="38"/>
  <c r="AB91" i="38"/>
  <c r="Q92" i="38"/>
  <c r="R92" i="38"/>
  <c r="S92" i="38"/>
  <c r="T92" i="38"/>
  <c r="U92" i="38"/>
  <c r="V92" i="38"/>
  <c r="W92" i="38"/>
  <c r="X92" i="38"/>
  <c r="Y92" i="38"/>
  <c r="Z92" i="38"/>
  <c r="AA92" i="38"/>
  <c r="AB92" i="38"/>
  <c r="Q93" i="38"/>
  <c r="R93" i="38"/>
  <c r="S93" i="38"/>
  <c r="T93" i="38"/>
  <c r="U93" i="38"/>
  <c r="V93" i="38"/>
  <c r="W93" i="38"/>
  <c r="X93" i="38"/>
  <c r="Y93" i="38"/>
  <c r="Z93" i="38"/>
  <c r="AA93" i="38"/>
  <c r="AB93" i="38"/>
  <c r="Q94" i="38"/>
  <c r="R94" i="38"/>
  <c r="S94" i="38"/>
  <c r="T94" i="38"/>
  <c r="U94" i="38"/>
  <c r="V94" i="38"/>
  <c r="W94" i="38"/>
  <c r="X94" i="38"/>
  <c r="Y94" i="38"/>
  <c r="Z94" i="38"/>
  <c r="AA94" i="38"/>
  <c r="AB94" i="38"/>
  <c r="Q95" i="38"/>
  <c r="R95" i="38"/>
  <c r="S95" i="38"/>
  <c r="T95" i="38"/>
  <c r="U95" i="38"/>
  <c r="V95" i="38"/>
  <c r="W95" i="38"/>
  <c r="X95" i="38"/>
  <c r="Y95" i="38"/>
  <c r="Z95" i="38"/>
  <c r="AA95" i="38"/>
  <c r="AB95" i="38"/>
  <c r="Q96" i="38"/>
  <c r="R96" i="38"/>
  <c r="S96" i="38"/>
  <c r="T96" i="38"/>
  <c r="U96" i="38"/>
  <c r="V96" i="38"/>
  <c r="W96" i="38"/>
  <c r="X96" i="38"/>
  <c r="Y96" i="38"/>
  <c r="Z96" i="38"/>
  <c r="AA96" i="38"/>
  <c r="AB96" i="38"/>
  <c r="Q97" i="38"/>
  <c r="R97" i="38"/>
  <c r="S97" i="38"/>
  <c r="T97" i="38"/>
  <c r="U97" i="38"/>
  <c r="V97" i="38"/>
  <c r="W97" i="38"/>
  <c r="X97" i="38"/>
  <c r="Y97" i="38"/>
  <c r="Z97" i="38"/>
  <c r="AA97" i="38"/>
  <c r="AB97" i="38"/>
  <c r="Q98" i="38"/>
  <c r="R98" i="38"/>
  <c r="S98" i="38"/>
  <c r="T98" i="38"/>
  <c r="U98" i="38"/>
  <c r="V98" i="38"/>
  <c r="W98" i="38"/>
  <c r="X98" i="38"/>
  <c r="Y98" i="38"/>
  <c r="Z98" i="38"/>
  <c r="AA98" i="38"/>
  <c r="AB98" i="38"/>
  <c r="Q99" i="38"/>
  <c r="R99" i="38"/>
  <c r="S99" i="38"/>
  <c r="T99" i="38"/>
  <c r="U99" i="38"/>
  <c r="V99" i="38"/>
  <c r="W99" i="38"/>
  <c r="X99" i="38"/>
  <c r="Y99" i="38"/>
  <c r="Z99" i="38"/>
  <c r="AA99" i="38"/>
  <c r="AB99" i="38"/>
  <c r="Q100" i="38"/>
  <c r="R100" i="38"/>
  <c r="S100" i="38"/>
  <c r="T100" i="38"/>
  <c r="U100" i="38"/>
  <c r="V100" i="38"/>
  <c r="W100" i="38"/>
  <c r="X100" i="38"/>
  <c r="Y100" i="38"/>
  <c r="Z100" i="38"/>
  <c r="AA100" i="38"/>
  <c r="AB100" i="38"/>
  <c r="Q101" i="38"/>
  <c r="R101" i="38"/>
  <c r="S101" i="38"/>
  <c r="T101" i="38"/>
  <c r="U101" i="38"/>
  <c r="V101" i="38"/>
  <c r="W101" i="38"/>
  <c r="X101" i="38"/>
  <c r="Y101" i="38"/>
  <c r="Z101" i="38"/>
  <c r="AA101" i="38"/>
  <c r="AB101" i="38"/>
  <c r="Q102" i="38"/>
  <c r="R102" i="38"/>
  <c r="S102" i="38"/>
  <c r="T102" i="38"/>
  <c r="U102" i="38"/>
  <c r="V102" i="38"/>
  <c r="W102" i="38"/>
  <c r="X102" i="38"/>
  <c r="Y102" i="38"/>
  <c r="Z102" i="38"/>
  <c r="AA102" i="38"/>
  <c r="AB102" i="38"/>
  <c r="Q103" i="38"/>
  <c r="R103" i="38"/>
  <c r="S103" i="38"/>
  <c r="T103" i="38"/>
  <c r="U103" i="38"/>
  <c r="V103" i="38"/>
  <c r="W103" i="38"/>
  <c r="X103" i="38"/>
  <c r="Y103" i="38"/>
  <c r="Z103" i="38"/>
  <c r="AA103" i="38"/>
  <c r="AB103" i="38"/>
  <c r="Q104" i="38"/>
  <c r="R104" i="38"/>
  <c r="S104" i="38"/>
  <c r="T104" i="38"/>
  <c r="U104" i="38"/>
  <c r="V104" i="38"/>
  <c r="W104" i="38"/>
  <c r="X104" i="38"/>
  <c r="Y104" i="38"/>
  <c r="Z104" i="38"/>
  <c r="AA104" i="38"/>
  <c r="AB104" i="38"/>
  <c r="Q105" i="38"/>
  <c r="R105" i="38"/>
  <c r="S105" i="38"/>
  <c r="T105" i="38"/>
  <c r="U105" i="38"/>
  <c r="V105" i="38"/>
  <c r="W105" i="38"/>
  <c r="X105" i="38"/>
  <c r="Y105" i="38"/>
  <c r="Z105" i="38"/>
  <c r="AA105" i="38"/>
  <c r="AB105" i="38"/>
  <c r="Q106" i="38"/>
  <c r="R106" i="38"/>
  <c r="S106" i="38"/>
  <c r="T106" i="38"/>
  <c r="U106" i="38"/>
  <c r="V106" i="38"/>
  <c r="W106" i="38"/>
  <c r="X106" i="38"/>
  <c r="Y106" i="38"/>
  <c r="Z106" i="38"/>
  <c r="AA106" i="38"/>
  <c r="AB106" i="38"/>
  <c r="Q107" i="38"/>
  <c r="R107" i="38"/>
  <c r="S107" i="38"/>
  <c r="T107" i="38"/>
  <c r="U107" i="38"/>
  <c r="V107" i="38"/>
  <c r="W107" i="38"/>
  <c r="X107" i="38"/>
  <c r="Y107" i="38"/>
  <c r="Z107" i="38"/>
  <c r="AA107" i="38"/>
  <c r="AB107" i="38"/>
  <c r="Q80" i="38"/>
  <c r="R80" i="38"/>
  <c r="S80" i="38"/>
  <c r="T80" i="38"/>
  <c r="U80" i="38"/>
  <c r="V80" i="38"/>
  <c r="W80" i="38"/>
  <c r="X80" i="38"/>
  <c r="Y80" i="38"/>
  <c r="Z80" i="38"/>
  <c r="AA80" i="38"/>
  <c r="AB80" i="38"/>
  <c r="Q48" i="38"/>
  <c r="R48" i="38"/>
  <c r="S48" i="38"/>
  <c r="T48" i="38"/>
  <c r="U48" i="38"/>
  <c r="V48" i="38"/>
  <c r="W48" i="38"/>
  <c r="X48" i="38"/>
  <c r="Y48" i="38"/>
  <c r="Z48" i="38"/>
  <c r="AA48" i="38"/>
  <c r="AB48" i="38"/>
  <c r="Q49" i="38"/>
  <c r="R49" i="38"/>
  <c r="S49" i="38"/>
  <c r="T49" i="38"/>
  <c r="U49" i="38"/>
  <c r="V49" i="38"/>
  <c r="W49" i="38"/>
  <c r="X49" i="38"/>
  <c r="Y49" i="38"/>
  <c r="Z49" i="38"/>
  <c r="AA49" i="38"/>
  <c r="AB49" i="38"/>
  <c r="Q50" i="38"/>
  <c r="R50" i="38"/>
  <c r="S50" i="38"/>
  <c r="T50" i="38"/>
  <c r="U50" i="38"/>
  <c r="V50" i="38"/>
  <c r="W50" i="38"/>
  <c r="X50" i="38"/>
  <c r="Y50" i="38"/>
  <c r="Z50" i="38"/>
  <c r="AA50" i="38"/>
  <c r="AB50" i="38"/>
  <c r="Q51" i="38"/>
  <c r="R51" i="38"/>
  <c r="S51" i="38"/>
  <c r="T51" i="38"/>
  <c r="U51" i="38"/>
  <c r="V51" i="38"/>
  <c r="W51" i="38"/>
  <c r="X51" i="38"/>
  <c r="Y51" i="38"/>
  <c r="Z51" i="38"/>
  <c r="AA51" i="38"/>
  <c r="AB51" i="38"/>
  <c r="Q52" i="38"/>
  <c r="R52" i="38"/>
  <c r="S52" i="38"/>
  <c r="T52" i="38"/>
  <c r="U52" i="38"/>
  <c r="V52" i="38"/>
  <c r="W52" i="38"/>
  <c r="X52" i="38"/>
  <c r="Y52" i="38"/>
  <c r="Z52" i="38"/>
  <c r="AA52" i="38"/>
  <c r="AB52" i="38"/>
  <c r="Q53" i="38"/>
  <c r="R53" i="38"/>
  <c r="S53" i="38"/>
  <c r="T53" i="38"/>
  <c r="U53" i="38"/>
  <c r="V53" i="38"/>
  <c r="W53" i="38"/>
  <c r="X53" i="38"/>
  <c r="Y53" i="38"/>
  <c r="Z53" i="38"/>
  <c r="AA53" i="38"/>
  <c r="AB53" i="38"/>
  <c r="Q54" i="38"/>
  <c r="R54" i="38"/>
  <c r="S54" i="38"/>
  <c r="T54" i="38"/>
  <c r="U54" i="38"/>
  <c r="V54" i="38"/>
  <c r="W54" i="38"/>
  <c r="X54" i="38"/>
  <c r="Y54" i="38"/>
  <c r="Z54" i="38"/>
  <c r="AA54" i="38"/>
  <c r="AB54" i="38"/>
  <c r="Q55" i="38"/>
  <c r="R55" i="38"/>
  <c r="S55" i="38"/>
  <c r="T55" i="38"/>
  <c r="U55" i="38"/>
  <c r="V55" i="38"/>
  <c r="W55" i="38"/>
  <c r="X55" i="38"/>
  <c r="Y55" i="38"/>
  <c r="Z55" i="38"/>
  <c r="AA55" i="38"/>
  <c r="AB55" i="38"/>
  <c r="Q56" i="38"/>
  <c r="R56" i="38"/>
  <c r="S56" i="38"/>
  <c r="T56" i="38"/>
  <c r="U56" i="38"/>
  <c r="V56" i="38"/>
  <c r="W56" i="38"/>
  <c r="X56" i="38"/>
  <c r="Y56" i="38"/>
  <c r="Z56" i="38"/>
  <c r="AA56" i="38"/>
  <c r="AB56" i="38"/>
  <c r="Q57" i="38"/>
  <c r="R57" i="38"/>
  <c r="S57" i="38"/>
  <c r="T57" i="38"/>
  <c r="U57" i="38"/>
  <c r="V57" i="38"/>
  <c r="W57" i="38"/>
  <c r="X57" i="38"/>
  <c r="Y57" i="38"/>
  <c r="Z57" i="38"/>
  <c r="AA57" i="38"/>
  <c r="AB57" i="38"/>
  <c r="Q58" i="38"/>
  <c r="R58" i="38"/>
  <c r="S58" i="38"/>
  <c r="T58" i="38"/>
  <c r="U58" i="38"/>
  <c r="V58" i="38"/>
  <c r="W58" i="38"/>
  <c r="X58" i="38"/>
  <c r="Y58" i="38"/>
  <c r="Z58" i="38"/>
  <c r="AA58" i="38"/>
  <c r="AB58" i="38"/>
  <c r="Q59" i="38"/>
  <c r="R59" i="38"/>
  <c r="S59" i="38"/>
  <c r="T59" i="38"/>
  <c r="U59" i="38"/>
  <c r="V59" i="38"/>
  <c r="W59" i="38"/>
  <c r="X59" i="38"/>
  <c r="Y59" i="38"/>
  <c r="Z59" i="38"/>
  <c r="AA59" i="38"/>
  <c r="AB59" i="38"/>
  <c r="Q60" i="38"/>
  <c r="R60" i="38"/>
  <c r="S60" i="38"/>
  <c r="T60" i="38"/>
  <c r="U60" i="38"/>
  <c r="V60" i="38"/>
  <c r="W60" i="38"/>
  <c r="X60" i="38"/>
  <c r="Y60" i="38"/>
  <c r="Z60" i="38"/>
  <c r="AA60" i="38"/>
  <c r="AB60" i="38"/>
  <c r="Q61" i="38"/>
  <c r="R61" i="38"/>
  <c r="S61" i="38"/>
  <c r="T61" i="38"/>
  <c r="U61" i="38"/>
  <c r="V61" i="38"/>
  <c r="W61" i="38"/>
  <c r="X61" i="38"/>
  <c r="Y61" i="38"/>
  <c r="Z61" i="38"/>
  <c r="AA61" i="38"/>
  <c r="AB61" i="38"/>
  <c r="Q62" i="38"/>
  <c r="R62" i="38"/>
  <c r="S62" i="38"/>
  <c r="T62" i="38"/>
  <c r="U62" i="38"/>
  <c r="V62" i="38"/>
  <c r="W62" i="38"/>
  <c r="X62" i="38"/>
  <c r="Y62" i="38"/>
  <c r="Z62" i="38"/>
  <c r="AA62" i="38"/>
  <c r="AB62" i="38"/>
  <c r="Q63" i="38"/>
  <c r="R63" i="38"/>
  <c r="S63" i="38"/>
  <c r="T63" i="38"/>
  <c r="U63" i="38"/>
  <c r="V63" i="38"/>
  <c r="W63" i="38"/>
  <c r="X63" i="38"/>
  <c r="Y63" i="38"/>
  <c r="Z63" i="38"/>
  <c r="AA63" i="38"/>
  <c r="AB63" i="38"/>
  <c r="Q64" i="38"/>
  <c r="R64" i="38"/>
  <c r="S64" i="38"/>
  <c r="T64" i="38"/>
  <c r="U64" i="38"/>
  <c r="V64" i="38"/>
  <c r="W64" i="38"/>
  <c r="X64" i="38"/>
  <c r="Y64" i="38"/>
  <c r="Z64" i="38"/>
  <c r="AA64" i="38"/>
  <c r="AB64" i="38"/>
  <c r="Q65" i="38"/>
  <c r="R65" i="38"/>
  <c r="S65" i="38"/>
  <c r="T65" i="38"/>
  <c r="U65" i="38"/>
  <c r="V65" i="38"/>
  <c r="W65" i="38"/>
  <c r="X65" i="38"/>
  <c r="Y65" i="38"/>
  <c r="Z65" i="38"/>
  <c r="AA65" i="38"/>
  <c r="AB65" i="38"/>
  <c r="Q66" i="38"/>
  <c r="R66" i="38"/>
  <c r="S66" i="38"/>
  <c r="T66" i="38"/>
  <c r="U66" i="38"/>
  <c r="V66" i="38"/>
  <c r="W66" i="38"/>
  <c r="X66" i="38"/>
  <c r="Y66" i="38"/>
  <c r="Z66" i="38"/>
  <c r="AA66" i="38"/>
  <c r="AB66" i="38"/>
  <c r="Q67" i="38"/>
  <c r="R67" i="38"/>
  <c r="S67" i="38"/>
  <c r="T67" i="38"/>
  <c r="U67" i="38"/>
  <c r="V67" i="38"/>
  <c r="W67" i="38"/>
  <c r="X67" i="38"/>
  <c r="Y67" i="38"/>
  <c r="Z67" i="38"/>
  <c r="AA67" i="38"/>
  <c r="AB67" i="38"/>
  <c r="Q68" i="38"/>
  <c r="R68" i="38"/>
  <c r="S68" i="38"/>
  <c r="T68" i="38"/>
  <c r="U68" i="38"/>
  <c r="V68" i="38"/>
  <c r="W68" i="38"/>
  <c r="X68" i="38"/>
  <c r="Y68" i="38"/>
  <c r="Z68" i="38"/>
  <c r="AA68" i="38"/>
  <c r="AB68" i="38"/>
  <c r="Q69" i="38"/>
  <c r="R69" i="38"/>
  <c r="S69" i="38"/>
  <c r="T69" i="38"/>
  <c r="U69" i="38"/>
  <c r="V69" i="38"/>
  <c r="W69" i="38"/>
  <c r="X69" i="38"/>
  <c r="Y69" i="38"/>
  <c r="Z69" i="38"/>
  <c r="AA69" i="38"/>
  <c r="AB69" i="38"/>
  <c r="Q70" i="38"/>
  <c r="R70" i="38"/>
  <c r="S70" i="38"/>
  <c r="T70" i="38"/>
  <c r="U70" i="38"/>
  <c r="V70" i="38"/>
  <c r="W70" i="38"/>
  <c r="X70" i="38"/>
  <c r="Y70" i="38"/>
  <c r="Z70" i="38"/>
  <c r="AA70" i="38"/>
  <c r="AB70" i="38"/>
  <c r="Q71" i="38"/>
  <c r="R71" i="38"/>
  <c r="S71" i="38"/>
  <c r="T71" i="38"/>
  <c r="U71" i="38"/>
  <c r="V71" i="38"/>
  <c r="W71" i="38"/>
  <c r="X71" i="38"/>
  <c r="Y71" i="38"/>
  <c r="Z71" i="38"/>
  <c r="AA71" i="38"/>
  <c r="AB71" i="38"/>
  <c r="Q72" i="38"/>
  <c r="R72" i="38"/>
  <c r="S72" i="38"/>
  <c r="T72" i="38"/>
  <c r="U72" i="38"/>
  <c r="V72" i="38"/>
  <c r="W72" i="38"/>
  <c r="X72" i="38"/>
  <c r="Y72" i="38"/>
  <c r="Z72" i="38"/>
  <c r="AA72" i="38"/>
  <c r="AB72" i="38"/>
  <c r="Q73" i="38"/>
  <c r="R73" i="38"/>
  <c r="S73" i="38"/>
  <c r="T73" i="38"/>
  <c r="U73" i="38"/>
  <c r="V73" i="38"/>
  <c r="W73" i="38"/>
  <c r="X73" i="38"/>
  <c r="Y73" i="38"/>
  <c r="Z73" i="38"/>
  <c r="AA73" i="38"/>
  <c r="AB73" i="38"/>
  <c r="Q74" i="38"/>
  <c r="R74" i="38"/>
  <c r="S74" i="38"/>
  <c r="T74" i="38"/>
  <c r="U74" i="38"/>
  <c r="V74" i="38"/>
  <c r="W74" i="38"/>
  <c r="X74" i="38"/>
  <c r="Y74" i="38"/>
  <c r="Z74" i="38"/>
  <c r="AA74" i="38"/>
  <c r="AB74" i="38"/>
  <c r="Q47" i="38"/>
  <c r="R47" i="38"/>
  <c r="S47" i="38"/>
  <c r="T47" i="38"/>
  <c r="U47" i="38"/>
  <c r="V47" i="38"/>
  <c r="W47" i="38"/>
  <c r="X47" i="38"/>
  <c r="Y47" i="38"/>
  <c r="Z47" i="38"/>
  <c r="AA47" i="38"/>
  <c r="AB47" i="38"/>
  <c r="M44" i="1"/>
  <c r="M8" i="37" s="1"/>
  <c r="M9" i="39" s="1"/>
  <c r="L44" i="1"/>
  <c r="L8" i="37" s="1"/>
  <c r="L9" i="39" s="1"/>
  <c r="K44" i="1"/>
  <c r="K8" i="37" s="1"/>
  <c r="K9" i="39" s="1"/>
  <c r="J44" i="1"/>
  <c r="I44" i="1"/>
  <c r="I8" i="37" s="1"/>
  <c r="I9" i="39" s="1"/>
  <c r="H44" i="1"/>
  <c r="G44" i="1"/>
  <c r="G8" i="37" s="1"/>
  <c r="G9" i="39" s="1"/>
  <c r="F44" i="1"/>
  <c r="F8" i="37" s="1"/>
  <c r="F9" i="39" s="1"/>
  <c r="E44" i="1"/>
  <c r="E8" i="37" s="1"/>
  <c r="E9" i="39" s="1"/>
  <c r="D44" i="1"/>
  <c r="D8" i="37" s="1"/>
  <c r="D9" i="39" s="1"/>
  <c r="C44" i="1"/>
  <c r="B44" i="1"/>
  <c r="M44" i="2"/>
  <c r="M9" i="37" s="1"/>
  <c r="M10" i="39" s="1"/>
  <c r="L44" i="2"/>
  <c r="L9" i="37" s="1"/>
  <c r="L10" i="39" s="1"/>
  <c r="K44" i="2"/>
  <c r="K9" i="37" s="1"/>
  <c r="K10" i="39" s="1"/>
  <c r="J44" i="2"/>
  <c r="J9" i="37" s="1"/>
  <c r="J10" i="39" s="1"/>
  <c r="I44" i="2"/>
  <c r="I9" i="37" s="1"/>
  <c r="I10" i="39" s="1"/>
  <c r="H44" i="2"/>
  <c r="G44" i="2"/>
  <c r="F44" i="2"/>
  <c r="F9" i="37" s="1"/>
  <c r="F10" i="39" s="1"/>
  <c r="E44" i="2"/>
  <c r="E9" i="37" s="1"/>
  <c r="E10" i="39" s="1"/>
  <c r="D44" i="2"/>
  <c r="D9" i="37" s="1"/>
  <c r="D10" i="39" s="1"/>
  <c r="C44" i="2"/>
  <c r="C9" i="37" s="1"/>
  <c r="C10" i="39" s="1"/>
  <c r="B44" i="2"/>
  <c r="B9" i="37" s="1"/>
  <c r="B10" i="39" s="1"/>
  <c r="M44" i="3"/>
  <c r="M10" i="37" s="1"/>
  <c r="M11" i="39" s="1"/>
  <c r="L44" i="3"/>
  <c r="K44" i="3"/>
  <c r="K10" i="37" s="1"/>
  <c r="K11" i="39" s="1"/>
  <c r="J44" i="3"/>
  <c r="I44" i="3"/>
  <c r="I10" i="37" s="1"/>
  <c r="I11" i="39" s="1"/>
  <c r="H44" i="3"/>
  <c r="H10" i="37" s="1"/>
  <c r="H11" i="39" s="1"/>
  <c r="G44" i="3"/>
  <c r="G10" i="37" s="1"/>
  <c r="G11" i="39" s="1"/>
  <c r="F44" i="3"/>
  <c r="F10" i="37" s="1"/>
  <c r="F11" i="39" s="1"/>
  <c r="E44" i="3"/>
  <c r="E10" i="37" s="1"/>
  <c r="E11" i="39" s="1"/>
  <c r="D44" i="3"/>
  <c r="D10" i="37" s="1"/>
  <c r="D11" i="39" s="1"/>
  <c r="C44" i="3"/>
  <c r="C10" i="37" s="1"/>
  <c r="C11" i="39" s="1"/>
  <c r="B44" i="3"/>
  <c r="M44" i="4"/>
  <c r="M11" i="37" s="1"/>
  <c r="M12" i="39" s="1"/>
  <c r="L44" i="4"/>
  <c r="L11" i="37" s="1"/>
  <c r="L12" i="39" s="1"/>
  <c r="K44" i="4"/>
  <c r="K11" i="37" s="1"/>
  <c r="K12" i="39" s="1"/>
  <c r="J44" i="4"/>
  <c r="J11" i="37" s="1"/>
  <c r="J12" i="39" s="1"/>
  <c r="I44" i="4"/>
  <c r="I11" i="37" s="1"/>
  <c r="I12" i="39" s="1"/>
  <c r="H44" i="4"/>
  <c r="H11" i="37" s="1"/>
  <c r="H12" i="39" s="1"/>
  <c r="G44" i="4"/>
  <c r="G11" i="37" s="1"/>
  <c r="G12" i="39" s="1"/>
  <c r="F44" i="4"/>
  <c r="E44" i="4"/>
  <c r="E11" i="37" s="1"/>
  <c r="E12" i="39" s="1"/>
  <c r="D44" i="4"/>
  <c r="D11" i="37" s="1"/>
  <c r="D12" i="39" s="1"/>
  <c r="C44" i="4"/>
  <c r="C11" i="37" s="1"/>
  <c r="C12" i="39" s="1"/>
  <c r="B44" i="4"/>
  <c r="B11" i="37" s="1"/>
  <c r="B12" i="39" s="1"/>
  <c r="M44" i="5"/>
  <c r="M12" i="37" s="1"/>
  <c r="M13" i="39" s="1"/>
  <c r="L44" i="5"/>
  <c r="L12" i="37" s="1"/>
  <c r="L13" i="39" s="1"/>
  <c r="K44" i="5"/>
  <c r="K12" i="37" s="1"/>
  <c r="K13" i="39" s="1"/>
  <c r="J44" i="5"/>
  <c r="J12" i="37" s="1"/>
  <c r="J13" i="39" s="1"/>
  <c r="I44" i="5"/>
  <c r="I12" i="37" s="1"/>
  <c r="I13" i="39" s="1"/>
  <c r="H44" i="5"/>
  <c r="G44" i="5"/>
  <c r="G12" i="37" s="1"/>
  <c r="G13" i="39" s="1"/>
  <c r="F44" i="5"/>
  <c r="F12" i="37" s="1"/>
  <c r="F13" i="39" s="1"/>
  <c r="E44" i="5"/>
  <c r="E12" i="37" s="1"/>
  <c r="E13" i="39" s="1"/>
  <c r="D44" i="5"/>
  <c r="D12" i="37" s="1"/>
  <c r="D13" i="39" s="1"/>
  <c r="C44" i="5"/>
  <c r="B44" i="5"/>
  <c r="B12" i="37" s="1"/>
  <c r="B13" i="39" s="1"/>
  <c r="M44" i="6"/>
  <c r="M13" i="37" s="1"/>
  <c r="M14" i="39" s="1"/>
  <c r="L44" i="6"/>
  <c r="L13" i="37" s="1"/>
  <c r="L14" i="39" s="1"/>
  <c r="K44" i="6"/>
  <c r="K13" i="37" s="1"/>
  <c r="K14" i="39" s="1"/>
  <c r="J44" i="6"/>
  <c r="J13" i="37" s="1"/>
  <c r="J14" i="39" s="1"/>
  <c r="I44" i="6"/>
  <c r="I13" i="37" s="1"/>
  <c r="I14" i="39" s="1"/>
  <c r="H44" i="6"/>
  <c r="H13" i="37" s="1"/>
  <c r="H14" i="39" s="1"/>
  <c r="G44" i="6"/>
  <c r="G13" i="37" s="1"/>
  <c r="G14" i="39" s="1"/>
  <c r="F44" i="6"/>
  <c r="F13" i="37" s="1"/>
  <c r="F14" i="39" s="1"/>
  <c r="E44" i="6"/>
  <c r="E13" i="37" s="1"/>
  <c r="E14" i="39" s="1"/>
  <c r="D44" i="6"/>
  <c r="D13" i="37" s="1"/>
  <c r="D14" i="39" s="1"/>
  <c r="C44" i="6"/>
  <c r="C13" i="37" s="1"/>
  <c r="C14" i="39" s="1"/>
  <c r="B44" i="6"/>
  <c r="B13" i="37" s="1"/>
  <c r="B14" i="39" s="1"/>
  <c r="M44" i="7"/>
  <c r="M14" i="37" s="1"/>
  <c r="M15" i="39" s="1"/>
  <c r="L44" i="7"/>
  <c r="K44" i="7"/>
  <c r="K14" i="37" s="1"/>
  <c r="K15" i="39" s="1"/>
  <c r="J44" i="7"/>
  <c r="I44" i="7"/>
  <c r="I14" i="37" s="1"/>
  <c r="I15" i="39" s="1"/>
  <c r="H44" i="7"/>
  <c r="H14" i="37" s="1"/>
  <c r="H15" i="39" s="1"/>
  <c r="G44" i="7"/>
  <c r="F44" i="7"/>
  <c r="F14" i="37" s="1"/>
  <c r="F15" i="39" s="1"/>
  <c r="E44" i="7"/>
  <c r="E14" i="37" s="1"/>
  <c r="E15" i="39" s="1"/>
  <c r="D44" i="7"/>
  <c r="D14" i="37" s="1"/>
  <c r="D15" i="39" s="1"/>
  <c r="C44" i="7"/>
  <c r="B44" i="7"/>
  <c r="M44" i="8"/>
  <c r="M15" i="37" s="1"/>
  <c r="M16" i="39" s="1"/>
  <c r="L44" i="8"/>
  <c r="L15" i="37" s="1"/>
  <c r="L16" i="39" s="1"/>
  <c r="K44" i="8"/>
  <c r="K15" i="37" s="1"/>
  <c r="K16" i="39" s="1"/>
  <c r="J44" i="8"/>
  <c r="J15" i="37" s="1"/>
  <c r="J16" i="39" s="1"/>
  <c r="I44" i="8"/>
  <c r="H44" i="8"/>
  <c r="G44" i="8"/>
  <c r="G15" i="37" s="1"/>
  <c r="G16" i="39" s="1"/>
  <c r="F44" i="8"/>
  <c r="F15" i="37" s="1"/>
  <c r="F16" i="39" s="1"/>
  <c r="E44" i="8"/>
  <c r="E15" i="37" s="1"/>
  <c r="E16" i="39" s="1"/>
  <c r="D44" i="8"/>
  <c r="D15" i="37" s="1"/>
  <c r="D16" i="39" s="1"/>
  <c r="C44" i="8"/>
  <c r="C15" i="37" s="1"/>
  <c r="C16" i="39" s="1"/>
  <c r="B44" i="8"/>
  <c r="B15" i="37" s="1"/>
  <c r="B16" i="39" s="1"/>
  <c r="M44" i="9"/>
  <c r="M16" i="37" s="1"/>
  <c r="M17" i="39" s="1"/>
  <c r="L44" i="9"/>
  <c r="L16" i="37" s="1"/>
  <c r="L17" i="39" s="1"/>
  <c r="K44" i="9"/>
  <c r="K16" i="37" s="1"/>
  <c r="K17" i="39" s="1"/>
  <c r="J44" i="9"/>
  <c r="J16" i="37" s="1"/>
  <c r="J17" i="39" s="1"/>
  <c r="I44" i="9"/>
  <c r="I16" i="37" s="1"/>
  <c r="I17" i="39" s="1"/>
  <c r="H44" i="9"/>
  <c r="H16" i="37" s="1"/>
  <c r="H17" i="39" s="1"/>
  <c r="G44" i="9"/>
  <c r="G16" i="37" s="1"/>
  <c r="G17" i="39" s="1"/>
  <c r="F44" i="9"/>
  <c r="F16" i="37" s="1"/>
  <c r="F17" i="39" s="1"/>
  <c r="E44" i="9"/>
  <c r="E16" i="37" s="1"/>
  <c r="E17" i="39" s="1"/>
  <c r="D44" i="9"/>
  <c r="D16" i="37" s="1"/>
  <c r="D17" i="39" s="1"/>
  <c r="C44" i="9"/>
  <c r="C16" i="37" s="1"/>
  <c r="C17" i="39" s="1"/>
  <c r="B44" i="9"/>
  <c r="M44" i="10"/>
  <c r="M17" i="37" s="1"/>
  <c r="M18" i="39" s="1"/>
  <c r="L44" i="10"/>
  <c r="L17" i="37" s="1"/>
  <c r="L18" i="39" s="1"/>
  <c r="K44" i="10"/>
  <c r="K17" i="37" s="1"/>
  <c r="K18" i="39" s="1"/>
  <c r="J44" i="10"/>
  <c r="J17" i="37" s="1"/>
  <c r="J18" i="39" s="1"/>
  <c r="I44" i="10"/>
  <c r="I17" i="37" s="1"/>
  <c r="I18" i="39" s="1"/>
  <c r="H44" i="10"/>
  <c r="G44" i="10"/>
  <c r="G17" i="37" s="1"/>
  <c r="G18" i="39" s="1"/>
  <c r="F44" i="10"/>
  <c r="F17" i="37" s="1"/>
  <c r="F18" i="39" s="1"/>
  <c r="E44" i="10"/>
  <c r="E17" i="37" s="1"/>
  <c r="E18" i="39" s="1"/>
  <c r="D44" i="10"/>
  <c r="D17" i="37" s="1"/>
  <c r="D18" i="39" s="1"/>
  <c r="C44" i="10"/>
  <c r="C17" i="37" s="1"/>
  <c r="C18" i="39" s="1"/>
  <c r="B44" i="10"/>
  <c r="B17" i="37" s="1"/>
  <c r="B18" i="39" s="1"/>
  <c r="M44" i="11"/>
  <c r="M18" i="37" s="1"/>
  <c r="M19" i="39" s="1"/>
  <c r="L44" i="11"/>
  <c r="K44" i="11"/>
  <c r="K18" i="37" s="1"/>
  <c r="K19" i="39" s="1"/>
  <c r="J44" i="11"/>
  <c r="J18" i="37" s="1"/>
  <c r="J19" i="39" s="1"/>
  <c r="I44" i="11"/>
  <c r="I18" i="37" s="1"/>
  <c r="I19" i="39" s="1"/>
  <c r="H44" i="11"/>
  <c r="H18" i="37" s="1"/>
  <c r="H19" i="39" s="1"/>
  <c r="G44" i="11"/>
  <c r="G18" i="37" s="1"/>
  <c r="G19" i="39" s="1"/>
  <c r="F44" i="11"/>
  <c r="F18" i="37" s="1"/>
  <c r="F19" i="39" s="1"/>
  <c r="E44" i="11"/>
  <c r="E18" i="37" s="1"/>
  <c r="E19" i="39" s="1"/>
  <c r="D44" i="11"/>
  <c r="C44" i="11"/>
  <c r="B44" i="11"/>
  <c r="M44" i="12"/>
  <c r="M19" i="37" s="1"/>
  <c r="M20" i="39" s="1"/>
  <c r="L44" i="12"/>
  <c r="L19" i="37" s="1"/>
  <c r="L20" i="39" s="1"/>
  <c r="K44" i="12"/>
  <c r="K19" i="37" s="1"/>
  <c r="K20" i="39" s="1"/>
  <c r="J44" i="12"/>
  <c r="J19" i="37" s="1"/>
  <c r="J20" i="39" s="1"/>
  <c r="I44" i="12"/>
  <c r="I19" i="37" s="1"/>
  <c r="I20" i="39" s="1"/>
  <c r="H44" i="12"/>
  <c r="H19" i="37" s="1"/>
  <c r="H20" i="39" s="1"/>
  <c r="G44" i="12"/>
  <c r="G19" i="37" s="1"/>
  <c r="G20" i="39" s="1"/>
  <c r="F44" i="12"/>
  <c r="F19" i="37" s="1"/>
  <c r="F20" i="39" s="1"/>
  <c r="E44" i="12"/>
  <c r="E19" i="37" s="1"/>
  <c r="E20" i="39" s="1"/>
  <c r="D44" i="12"/>
  <c r="D19" i="37" s="1"/>
  <c r="D20" i="39" s="1"/>
  <c r="C44" i="12"/>
  <c r="C19" i="37" s="1"/>
  <c r="C20" i="39" s="1"/>
  <c r="B44" i="12"/>
  <c r="B19" i="37" s="1"/>
  <c r="B20" i="39" s="1"/>
  <c r="M44" i="13"/>
  <c r="M20" i="37" s="1"/>
  <c r="M21" i="39" s="1"/>
  <c r="L44" i="13"/>
  <c r="K44" i="13"/>
  <c r="J44" i="13"/>
  <c r="J20" i="37" s="1"/>
  <c r="J21" i="39" s="1"/>
  <c r="I44" i="13"/>
  <c r="I20" i="37" s="1"/>
  <c r="I21" i="39" s="1"/>
  <c r="H44" i="13"/>
  <c r="H20" i="37" s="1"/>
  <c r="H21" i="39" s="1"/>
  <c r="G44" i="13"/>
  <c r="G20" i="37" s="1"/>
  <c r="G21" i="39" s="1"/>
  <c r="F44" i="13"/>
  <c r="F20" i="37" s="1"/>
  <c r="F21" i="39" s="1"/>
  <c r="E44" i="13"/>
  <c r="E20" i="37" s="1"/>
  <c r="E21" i="39" s="1"/>
  <c r="D44" i="13"/>
  <c r="C44" i="13"/>
  <c r="C20" i="37" s="1"/>
  <c r="C21" i="39" s="1"/>
  <c r="B44" i="13"/>
  <c r="B20" i="37" s="1"/>
  <c r="B21" i="39" s="1"/>
  <c r="M44" i="14"/>
  <c r="M21" i="37" s="1"/>
  <c r="M22" i="39" s="1"/>
  <c r="L44" i="14"/>
  <c r="L21" i="37" s="1"/>
  <c r="L22" i="39" s="1"/>
  <c r="K44" i="14"/>
  <c r="K21" i="37" s="1"/>
  <c r="K22" i="39" s="1"/>
  <c r="J44" i="14"/>
  <c r="J21" i="37" s="1"/>
  <c r="J22" i="39" s="1"/>
  <c r="I44" i="14"/>
  <c r="I21" i="37" s="1"/>
  <c r="I22" i="39" s="1"/>
  <c r="H44" i="14"/>
  <c r="H21" i="37" s="1"/>
  <c r="H22" i="39" s="1"/>
  <c r="G44" i="14"/>
  <c r="G21" i="37" s="1"/>
  <c r="G22" i="39" s="1"/>
  <c r="F44" i="14"/>
  <c r="F21" i="37" s="1"/>
  <c r="F22" i="39" s="1"/>
  <c r="E44" i="14"/>
  <c r="E21" i="37" s="1"/>
  <c r="E22" i="39" s="1"/>
  <c r="D44" i="14"/>
  <c r="D21" i="37" s="1"/>
  <c r="D22" i="39" s="1"/>
  <c r="C44" i="14"/>
  <c r="C21" i="37" s="1"/>
  <c r="C22" i="39" s="1"/>
  <c r="B44" i="14"/>
  <c r="B21" i="37" s="1"/>
  <c r="B22" i="39" s="1"/>
  <c r="M44" i="15"/>
  <c r="M22" i="37" s="1"/>
  <c r="M23" i="39" s="1"/>
  <c r="L44" i="15"/>
  <c r="L22" i="37" s="1"/>
  <c r="L23" i="39" s="1"/>
  <c r="K44" i="15"/>
  <c r="K22" i="37" s="1"/>
  <c r="K23" i="39" s="1"/>
  <c r="J44" i="15"/>
  <c r="J22" i="37" s="1"/>
  <c r="J23" i="39" s="1"/>
  <c r="I44" i="15"/>
  <c r="I22" i="37" s="1"/>
  <c r="I23" i="39" s="1"/>
  <c r="H44" i="15"/>
  <c r="H22" i="37" s="1"/>
  <c r="H23" i="39" s="1"/>
  <c r="G44" i="15"/>
  <c r="F44" i="15"/>
  <c r="F22" i="37" s="1"/>
  <c r="F23" i="39" s="1"/>
  <c r="E44" i="15"/>
  <c r="E22" i="37" s="1"/>
  <c r="E23" i="39" s="1"/>
  <c r="D44" i="15"/>
  <c r="D22" i="37" s="1"/>
  <c r="D23" i="39" s="1"/>
  <c r="C44" i="15"/>
  <c r="C22" i="37" s="1"/>
  <c r="C23" i="39" s="1"/>
  <c r="B44" i="15"/>
  <c r="B22" i="37" s="1"/>
  <c r="B23" i="39" s="1"/>
  <c r="M44" i="16"/>
  <c r="M23" i="37" s="1"/>
  <c r="M24" i="39" s="1"/>
  <c r="L44" i="16"/>
  <c r="L23" i="37" s="1"/>
  <c r="L24" i="39" s="1"/>
  <c r="K44" i="16"/>
  <c r="J44" i="16"/>
  <c r="J23" i="37" s="1"/>
  <c r="J24" i="39" s="1"/>
  <c r="I44" i="16"/>
  <c r="H44" i="16"/>
  <c r="H23" i="37" s="1"/>
  <c r="H24" i="39" s="1"/>
  <c r="G44" i="16"/>
  <c r="G23" i="37" s="1"/>
  <c r="G24" i="39" s="1"/>
  <c r="F44" i="16"/>
  <c r="F23" i="37" s="1"/>
  <c r="F24" i="39" s="1"/>
  <c r="E44" i="16"/>
  <c r="E23" i="37" s="1"/>
  <c r="E24" i="39" s="1"/>
  <c r="D44" i="16"/>
  <c r="D23" i="37" s="1"/>
  <c r="D24" i="39" s="1"/>
  <c r="C44" i="16"/>
  <c r="C23" i="37" s="1"/>
  <c r="C24" i="39" s="1"/>
  <c r="B44" i="16"/>
  <c r="B23" i="37" s="1"/>
  <c r="B24" i="39" s="1"/>
  <c r="M44" i="17"/>
  <c r="L44" i="17"/>
  <c r="L24" i="37" s="1"/>
  <c r="L25" i="39" s="1"/>
  <c r="K44" i="17"/>
  <c r="K24" i="37" s="1"/>
  <c r="K25" i="39" s="1"/>
  <c r="J44" i="17"/>
  <c r="J24" i="37" s="1"/>
  <c r="J25" i="39" s="1"/>
  <c r="I44" i="17"/>
  <c r="I24" i="37" s="1"/>
  <c r="I25" i="39" s="1"/>
  <c r="H44" i="17"/>
  <c r="H24" i="37" s="1"/>
  <c r="H25" i="39" s="1"/>
  <c r="G44" i="17"/>
  <c r="G24" i="37" s="1"/>
  <c r="G25" i="39" s="1"/>
  <c r="F44" i="17"/>
  <c r="F24" i="37" s="1"/>
  <c r="F25" i="39" s="1"/>
  <c r="E44" i="17"/>
  <c r="E24" i="37" s="1"/>
  <c r="E25" i="39" s="1"/>
  <c r="D44" i="17"/>
  <c r="D24" i="37" s="1"/>
  <c r="D25" i="39" s="1"/>
  <c r="C44" i="17"/>
  <c r="B44" i="17"/>
  <c r="B24" i="37" s="1"/>
  <c r="B25" i="39" s="1"/>
  <c r="M44" i="18"/>
  <c r="M25" i="37" s="1"/>
  <c r="M26" i="39" s="1"/>
  <c r="L44" i="18"/>
  <c r="L25" i="37" s="1"/>
  <c r="L26" i="39" s="1"/>
  <c r="K44" i="18"/>
  <c r="J44" i="18"/>
  <c r="J25" i="37" s="1"/>
  <c r="J26" i="39" s="1"/>
  <c r="I44" i="18"/>
  <c r="I25" i="37" s="1"/>
  <c r="I26" i="39" s="1"/>
  <c r="H44" i="18"/>
  <c r="H25" i="37" s="1"/>
  <c r="H26" i="39" s="1"/>
  <c r="G44" i="18"/>
  <c r="G25" i="37" s="1"/>
  <c r="G26" i="39" s="1"/>
  <c r="F44" i="18"/>
  <c r="F25" i="37" s="1"/>
  <c r="F26" i="39" s="1"/>
  <c r="E44" i="18"/>
  <c r="E25" i="37" s="1"/>
  <c r="E26" i="39" s="1"/>
  <c r="D44" i="18"/>
  <c r="D25" i="37" s="1"/>
  <c r="D26" i="39" s="1"/>
  <c r="C44" i="18"/>
  <c r="C25" i="37" s="1"/>
  <c r="C26" i="39" s="1"/>
  <c r="B44" i="18"/>
  <c r="B25" i="37" s="1"/>
  <c r="B26" i="39" s="1"/>
  <c r="M44" i="19"/>
  <c r="M26" i="37" s="1"/>
  <c r="M27" i="39" s="1"/>
  <c r="L44" i="19"/>
  <c r="L26" i="37" s="1"/>
  <c r="L27" i="39" s="1"/>
  <c r="K44" i="19"/>
  <c r="K26" i="37" s="1"/>
  <c r="K27" i="39" s="1"/>
  <c r="J44" i="19"/>
  <c r="I44" i="19"/>
  <c r="I26" i="37" s="1"/>
  <c r="I27" i="39" s="1"/>
  <c r="H44" i="19"/>
  <c r="H26" i="37" s="1"/>
  <c r="H27" i="39" s="1"/>
  <c r="G44" i="19"/>
  <c r="G26" i="37" s="1"/>
  <c r="G27" i="39" s="1"/>
  <c r="F44" i="19"/>
  <c r="F26" i="37" s="1"/>
  <c r="F27" i="39" s="1"/>
  <c r="E44" i="19"/>
  <c r="E26" i="37" s="1"/>
  <c r="E27" i="39" s="1"/>
  <c r="D44" i="19"/>
  <c r="D26" i="37" s="1"/>
  <c r="D27" i="39" s="1"/>
  <c r="C44" i="19"/>
  <c r="C26" i="37" s="1"/>
  <c r="C27" i="39" s="1"/>
  <c r="B44" i="19"/>
  <c r="B26" i="37" s="1"/>
  <c r="B27" i="39" s="1"/>
  <c r="M44" i="20"/>
  <c r="M27" i="37" s="1"/>
  <c r="M28" i="39" s="1"/>
  <c r="L44" i="20"/>
  <c r="L27" i="37" s="1"/>
  <c r="L28" i="39" s="1"/>
  <c r="K44" i="20"/>
  <c r="J44" i="20"/>
  <c r="J27" i="37" s="1"/>
  <c r="J28" i="39" s="1"/>
  <c r="I44" i="20"/>
  <c r="I27" i="37" s="1"/>
  <c r="I28" i="39" s="1"/>
  <c r="H44" i="20"/>
  <c r="H27" i="37" s="1"/>
  <c r="H28" i="39" s="1"/>
  <c r="G44" i="20"/>
  <c r="F44" i="20"/>
  <c r="F27" i="37" s="1"/>
  <c r="F28" i="39" s="1"/>
  <c r="E44" i="20"/>
  <c r="E27" i="37" s="1"/>
  <c r="E28" i="39" s="1"/>
  <c r="D44" i="20"/>
  <c r="D27" i="37" s="1"/>
  <c r="D28" i="39" s="1"/>
  <c r="C44" i="20"/>
  <c r="C27" i="37" s="1"/>
  <c r="C28" i="39" s="1"/>
  <c r="B44" i="20"/>
  <c r="B27" i="37" s="1"/>
  <c r="B28" i="39" s="1"/>
  <c r="M44" i="21"/>
  <c r="M28" i="37" s="1"/>
  <c r="M29" i="39" s="1"/>
  <c r="L44" i="21"/>
  <c r="L28" i="37" s="1"/>
  <c r="L29" i="39" s="1"/>
  <c r="K44" i="21"/>
  <c r="J44" i="21"/>
  <c r="J28" i="37" s="1"/>
  <c r="J29" i="39" s="1"/>
  <c r="I44" i="21"/>
  <c r="I28" i="37" s="1"/>
  <c r="I29" i="39" s="1"/>
  <c r="H44" i="21"/>
  <c r="H28" i="37" s="1"/>
  <c r="H29" i="39" s="1"/>
  <c r="G44" i="21"/>
  <c r="G28" i="37" s="1"/>
  <c r="G29" i="39" s="1"/>
  <c r="F44" i="21"/>
  <c r="F28" i="37" s="1"/>
  <c r="F29" i="39" s="1"/>
  <c r="E44" i="21"/>
  <c r="E28" i="37" s="1"/>
  <c r="E29" i="39" s="1"/>
  <c r="D44" i="21"/>
  <c r="D28" i="37" s="1"/>
  <c r="D29" i="39" s="1"/>
  <c r="C44" i="21"/>
  <c r="C28" i="37" s="1"/>
  <c r="C29" i="39" s="1"/>
  <c r="B44" i="21"/>
  <c r="B28" i="37" s="1"/>
  <c r="B29" i="39" s="1"/>
  <c r="M44" i="22"/>
  <c r="M29" i="37" s="1"/>
  <c r="M30" i="39" s="1"/>
  <c r="L44" i="22"/>
  <c r="L29" i="37" s="1"/>
  <c r="L30" i="39" s="1"/>
  <c r="K44" i="22"/>
  <c r="J44" i="22"/>
  <c r="J29" i="37" s="1"/>
  <c r="J30" i="39" s="1"/>
  <c r="I44" i="22"/>
  <c r="I29" i="37" s="1"/>
  <c r="I30" i="39" s="1"/>
  <c r="H44" i="22"/>
  <c r="H29" i="37" s="1"/>
  <c r="H30" i="39" s="1"/>
  <c r="G44" i="22"/>
  <c r="G29" i="37" s="1"/>
  <c r="G30" i="39" s="1"/>
  <c r="F44" i="22"/>
  <c r="F29" i="37" s="1"/>
  <c r="F30" i="39" s="1"/>
  <c r="E44" i="22"/>
  <c r="E29" i="37" s="1"/>
  <c r="E30" i="39" s="1"/>
  <c r="D44" i="22"/>
  <c r="D29" i="37" s="1"/>
  <c r="D30" i="39" s="1"/>
  <c r="C44" i="22"/>
  <c r="C29" i="37" s="1"/>
  <c r="C30" i="39" s="1"/>
  <c r="B44" i="22"/>
  <c r="B29" i="37" s="1"/>
  <c r="B30" i="39" s="1"/>
  <c r="M44" i="23"/>
  <c r="M30" i="37" s="1"/>
  <c r="M31" i="39" s="1"/>
  <c r="L44" i="23"/>
  <c r="L30" i="37" s="1"/>
  <c r="L31" i="39" s="1"/>
  <c r="K44" i="23"/>
  <c r="J44" i="23"/>
  <c r="J30" i="37" s="1"/>
  <c r="J31" i="39" s="1"/>
  <c r="I44" i="23"/>
  <c r="I30" i="37" s="1"/>
  <c r="I31" i="39" s="1"/>
  <c r="H44" i="23"/>
  <c r="H30" i="37" s="1"/>
  <c r="H31" i="39" s="1"/>
  <c r="G44" i="23"/>
  <c r="G30" i="37" s="1"/>
  <c r="G31" i="39" s="1"/>
  <c r="F44" i="23"/>
  <c r="F30" i="37" s="1"/>
  <c r="F31" i="39" s="1"/>
  <c r="E44" i="23"/>
  <c r="E30" i="37" s="1"/>
  <c r="E31" i="39" s="1"/>
  <c r="D44" i="23"/>
  <c r="D30" i="37" s="1"/>
  <c r="D31" i="39" s="1"/>
  <c r="C44" i="23"/>
  <c r="C30" i="37" s="1"/>
  <c r="C31" i="39" s="1"/>
  <c r="B44" i="23"/>
  <c r="M44" i="24"/>
  <c r="M31" i="37" s="1"/>
  <c r="M32" i="39" s="1"/>
  <c r="L44" i="24"/>
  <c r="L31" i="37" s="1"/>
  <c r="L32" i="39" s="1"/>
  <c r="K44" i="24"/>
  <c r="K31" i="37" s="1"/>
  <c r="K32" i="39" s="1"/>
  <c r="J44" i="24"/>
  <c r="J31" i="37" s="1"/>
  <c r="J32" i="39" s="1"/>
  <c r="I44" i="24"/>
  <c r="I31" i="37" s="1"/>
  <c r="I32" i="39" s="1"/>
  <c r="H44" i="24"/>
  <c r="H31" i="37" s="1"/>
  <c r="H32" i="39" s="1"/>
  <c r="G44" i="24"/>
  <c r="G31" i="37" s="1"/>
  <c r="G32" i="39" s="1"/>
  <c r="F44" i="24"/>
  <c r="F31" i="37" s="1"/>
  <c r="F32" i="39" s="1"/>
  <c r="E44" i="24"/>
  <c r="E31" i="37" s="1"/>
  <c r="E32" i="39" s="1"/>
  <c r="D44" i="24"/>
  <c r="D31" i="37" s="1"/>
  <c r="D32" i="39" s="1"/>
  <c r="C44" i="24"/>
  <c r="C31" i="37" s="1"/>
  <c r="C32" i="39" s="1"/>
  <c r="B44" i="24"/>
  <c r="B31" i="37" s="1"/>
  <c r="B32" i="39" s="1"/>
  <c r="M44" i="25"/>
  <c r="L44" i="25"/>
  <c r="L32" i="37" s="1"/>
  <c r="L33" i="39" s="1"/>
  <c r="K44" i="25"/>
  <c r="J44" i="25"/>
  <c r="J32" i="37" s="1"/>
  <c r="J33" i="39" s="1"/>
  <c r="I44" i="25"/>
  <c r="I32" i="37" s="1"/>
  <c r="I33" i="39" s="1"/>
  <c r="H44" i="25"/>
  <c r="H32" i="37" s="1"/>
  <c r="H33" i="39" s="1"/>
  <c r="G44" i="25"/>
  <c r="G32" i="37" s="1"/>
  <c r="G33" i="39" s="1"/>
  <c r="F44" i="25"/>
  <c r="F32" i="37" s="1"/>
  <c r="F33" i="39" s="1"/>
  <c r="E44" i="25"/>
  <c r="E32" i="37" s="1"/>
  <c r="E33" i="39" s="1"/>
  <c r="D44" i="25"/>
  <c r="D32" i="37" s="1"/>
  <c r="D33" i="39" s="1"/>
  <c r="C44" i="25"/>
  <c r="C32" i="37" s="1"/>
  <c r="C33" i="39" s="1"/>
  <c r="B44" i="25"/>
  <c r="M44" i="26"/>
  <c r="M33" i="37" s="1"/>
  <c r="M34" i="39" s="1"/>
  <c r="L44" i="26"/>
  <c r="L33" i="37" s="1"/>
  <c r="L34" i="39" s="1"/>
  <c r="K44" i="26"/>
  <c r="J44" i="26"/>
  <c r="J33" i="37" s="1"/>
  <c r="J34" i="39" s="1"/>
  <c r="I44" i="26"/>
  <c r="I33" i="37" s="1"/>
  <c r="I34" i="39" s="1"/>
  <c r="H44" i="26"/>
  <c r="H33" i="37" s="1"/>
  <c r="H34" i="39" s="1"/>
  <c r="G44" i="26"/>
  <c r="G33" i="37" s="1"/>
  <c r="G34" i="39" s="1"/>
  <c r="F44" i="26"/>
  <c r="F33" i="37" s="1"/>
  <c r="F34" i="39" s="1"/>
  <c r="E44" i="26"/>
  <c r="E33" i="37" s="1"/>
  <c r="E34" i="39" s="1"/>
  <c r="D44" i="26"/>
  <c r="D33" i="37" s="1"/>
  <c r="D34" i="39" s="1"/>
  <c r="C44" i="26"/>
  <c r="C33" i="37" s="1"/>
  <c r="C34" i="39" s="1"/>
  <c r="B44" i="26"/>
  <c r="B33" i="37" s="1"/>
  <c r="B34" i="39" s="1"/>
  <c r="M44" i="27"/>
  <c r="M34" i="37" s="1"/>
  <c r="M35" i="39" s="1"/>
  <c r="L44" i="27"/>
  <c r="L34" i="37" s="1"/>
  <c r="L35" i="39" s="1"/>
  <c r="K44" i="27"/>
  <c r="K34" i="37" s="1"/>
  <c r="K35" i="39" s="1"/>
  <c r="J44" i="27"/>
  <c r="J34" i="37" s="1"/>
  <c r="J35" i="39" s="1"/>
  <c r="I44" i="27"/>
  <c r="I34" i="37" s="1"/>
  <c r="I35" i="39" s="1"/>
  <c r="H44" i="27"/>
  <c r="G44" i="27"/>
  <c r="G34" i="37" s="1"/>
  <c r="G35" i="39" s="1"/>
  <c r="F44" i="27"/>
  <c r="F34" i="37" s="1"/>
  <c r="F35" i="39" s="1"/>
  <c r="E44" i="27"/>
  <c r="E34" i="37" s="1"/>
  <c r="E35" i="39" s="1"/>
  <c r="D44" i="27"/>
  <c r="D34" i="37" s="1"/>
  <c r="D35" i="39" s="1"/>
  <c r="C44" i="27"/>
  <c r="C34" i="37" s="1"/>
  <c r="C35" i="39" s="1"/>
  <c r="B44" i="27"/>
  <c r="B34" i="37" s="1"/>
  <c r="B35" i="39" s="1"/>
  <c r="M44" i="28"/>
  <c r="M35" i="37" s="1"/>
  <c r="M36" i="39" s="1"/>
  <c r="L44" i="28"/>
  <c r="L35" i="37" s="1"/>
  <c r="L36" i="39" s="1"/>
  <c r="K44" i="28"/>
  <c r="K35" i="37" s="1"/>
  <c r="K36" i="39" s="1"/>
  <c r="J44" i="28"/>
  <c r="J35" i="37" s="1"/>
  <c r="J36" i="39" s="1"/>
  <c r="I44" i="28"/>
  <c r="I35" i="37" s="1"/>
  <c r="I36" i="39" s="1"/>
  <c r="H44" i="28"/>
  <c r="H35" i="37" s="1"/>
  <c r="H36" i="39" s="1"/>
  <c r="G44" i="28"/>
  <c r="G35" i="37" s="1"/>
  <c r="G36" i="39" s="1"/>
  <c r="F44" i="28"/>
  <c r="F35" i="37" s="1"/>
  <c r="F36" i="39" s="1"/>
  <c r="E44" i="28"/>
  <c r="E35" i="37" s="1"/>
  <c r="E36" i="39" s="1"/>
  <c r="D44" i="28"/>
  <c r="D35" i="37" s="1"/>
  <c r="D36" i="39" s="1"/>
  <c r="C44" i="28"/>
  <c r="C35" i="37" s="1"/>
  <c r="C36" i="39" s="1"/>
  <c r="B44" i="28"/>
  <c r="B35" i="37" s="1"/>
  <c r="B36" i="39" s="1"/>
  <c r="M44" i="29"/>
  <c r="M36" i="37" s="1"/>
  <c r="M37" i="39" s="1"/>
  <c r="L44" i="29"/>
  <c r="L36" i="37" s="1"/>
  <c r="L37" i="39" s="1"/>
  <c r="K44" i="29"/>
  <c r="K36" i="37" s="1"/>
  <c r="K37" i="39" s="1"/>
  <c r="J44" i="29"/>
  <c r="J36" i="37" s="1"/>
  <c r="J37" i="39" s="1"/>
  <c r="I44" i="29"/>
  <c r="I36" i="37" s="1"/>
  <c r="I37" i="39" s="1"/>
  <c r="H44" i="29"/>
  <c r="G44" i="29"/>
  <c r="G36" i="37" s="1"/>
  <c r="G37" i="39" s="1"/>
  <c r="F44" i="29"/>
  <c r="E44" i="29"/>
  <c r="E36" i="37" s="1"/>
  <c r="E37" i="39" s="1"/>
  <c r="D44" i="29"/>
  <c r="D36" i="37" s="1"/>
  <c r="D37" i="39" s="1"/>
  <c r="C44" i="29"/>
  <c r="C36" i="37" s="1"/>
  <c r="C37" i="39" s="1"/>
  <c r="B44" i="29"/>
  <c r="B36" i="37" s="1"/>
  <c r="B37" i="39" s="1"/>
  <c r="M44" i="30"/>
  <c r="M37" i="37" s="1"/>
  <c r="M38" i="39" s="1"/>
  <c r="L44" i="30"/>
  <c r="L37" i="37" s="1"/>
  <c r="L38" i="39" s="1"/>
  <c r="K44" i="30"/>
  <c r="K37" i="37" s="1"/>
  <c r="K38" i="39" s="1"/>
  <c r="J44" i="30"/>
  <c r="J37" i="37" s="1"/>
  <c r="J38" i="39" s="1"/>
  <c r="I44" i="30"/>
  <c r="I37" i="37" s="1"/>
  <c r="I38" i="39" s="1"/>
  <c r="H44" i="30"/>
  <c r="H37" i="37" s="1"/>
  <c r="H38" i="39" s="1"/>
  <c r="G44" i="30"/>
  <c r="G37" i="37" s="1"/>
  <c r="G38" i="39" s="1"/>
  <c r="F44" i="30"/>
  <c r="F37" i="37" s="1"/>
  <c r="F38" i="39" s="1"/>
  <c r="E44" i="30"/>
  <c r="E37" i="37" s="1"/>
  <c r="E38" i="39" s="1"/>
  <c r="D44" i="30"/>
  <c r="D37" i="37" s="1"/>
  <c r="D38" i="39" s="1"/>
  <c r="C44" i="30"/>
  <c r="C37" i="37" s="1"/>
  <c r="C38" i="39" s="1"/>
  <c r="B44" i="30"/>
  <c r="B37" i="37" s="1"/>
  <c r="B38" i="39" s="1"/>
  <c r="M44" i="31"/>
  <c r="M38" i="37" s="1"/>
  <c r="M39" i="39" s="1"/>
  <c r="L44" i="31"/>
  <c r="L38" i="37" s="1"/>
  <c r="L39" i="39" s="1"/>
  <c r="K44" i="31"/>
  <c r="K38" i="37" s="1"/>
  <c r="K39" i="39" s="1"/>
  <c r="J44" i="31"/>
  <c r="J38" i="37" s="1"/>
  <c r="J39" i="39" s="1"/>
  <c r="I44" i="31"/>
  <c r="I38" i="37" s="1"/>
  <c r="I39" i="39" s="1"/>
  <c r="H44" i="31"/>
  <c r="H38" i="37" s="1"/>
  <c r="H39" i="39" s="1"/>
  <c r="G44" i="31"/>
  <c r="G38" i="37" s="1"/>
  <c r="G39" i="39" s="1"/>
  <c r="F44" i="31"/>
  <c r="F38" i="37" s="1"/>
  <c r="F39" i="39" s="1"/>
  <c r="E44" i="31"/>
  <c r="E38" i="37" s="1"/>
  <c r="E39" i="39" s="1"/>
  <c r="D44" i="31"/>
  <c r="D38" i="37" s="1"/>
  <c r="D39" i="39" s="1"/>
  <c r="C44" i="31"/>
  <c r="C38" i="37" s="1"/>
  <c r="C39" i="39" s="1"/>
  <c r="B44" i="31"/>
  <c r="B38" i="37" s="1"/>
  <c r="B39" i="39" s="1"/>
  <c r="M44" i="32"/>
  <c r="M39" i="37" s="1"/>
  <c r="M40" i="39" s="1"/>
  <c r="L44" i="32"/>
  <c r="L39" i="37" s="1"/>
  <c r="L40" i="39" s="1"/>
  <c r="K44" i="32"/>
  <c r="K39" i="37" s="1"/>
  <c r="K40" i="39" s="1"/>
  <c r="J44" i="32"/>
  <c r="J39" i="37" s="1"/>
  <c r="J40" i="39" s="1"/>
  <c r="I44" i="32"/>
  <c r="I39" i="37" s="1"/>
  <c r="I40" i="39" s="1"/>
  <c r="H44" i="32"/>
  <c r="H39" i="37" s="1"/>
  <c r="H40" i="39" s="1"/>
  <c r="G44" i="32"/>
  <c r="F44" i="32"/>
  <c r="F39" i="37" s="1"/>
  <c r="F40" i="39" s="1"/>
  <c r="E44" i="32"/>
  <c r="E39" i="37" s="1"/>
  <c r="E40" i="39" s="1"/>
  <c r="D44" i="32"/>
  <c r="D39" i="37" s="1"/>
  <c r="D40" i="39" s="1"/>
  <c r="C44" i="32"/>
  <c r="C39" i="37" s="1"/>
  <c r="C40" i="39" s="1"/>
  <c r="B44" i="32"/>
  <c r="B39" i="37" s="1"/>
  <c r="B40" i="39" s="1"/>
  <c r="M44" i="33"/>
  <c r="M40" i="37" s="1"/>
  <c r="M41" i="39" s="1"/>
  <c r="L44" i="33"/>
  <c r="L40" i="37" s="1"/>
  <c r="L41" i="39" s="1"/>
  <c r="K44" i="33"/>
  <c r="K40" i="37" s="1"/>
  <c r="K41" i="39" s="1"/>
  <c r="J44" i="33"/>
  <c r="J40" i="37" s="1"/>
  <c r="J41" i="39" s="1"/>
  <c r="I44" i="33"/>
  <c r="I40" i="37" s="1"/>
  <c r="I41" i="39" s="1"/>
  <c r="H44" i="33"/>
  <c r="H40" i="37" s="1"/>
  <c r="H41" i="39" s="1"/>
  <c r="G44" i="33"/>
  <c r="G40" i="37" s="1"/>
  <c r="G41" i="39" s="1"/>
  <c r="F44" i="33"/>
  <c r="F40" i="37" s="1"/>
  <c r="F41" i="39" s="1"/>
  <c r="E44" i="33"/>
  <c r="E40" i="37" s="1"/>
  <c r="E41" i="39" s="1"/>
  <c r="D44" i="33"/>
  <c r="D40" i="37" s="1"/>
  <c r="D41" i="39" s="1"/>
  <c r="C44" i="33"/>
  <c r="B44" i="33"/>
  <c r="B40" i="37" s="1"/>
  <c r="B41" i="39" s="1"/>
  <c r="M44" i="34"/>
  <c r="M41" i="37" s="1"/>
  <c r="M42" i="39" s="1"/>
  <c r="L44" i="34"/>
  <c r="L41" i="37" s="1"/>
  <c r="L42" i="39" s="1"/>
  <c r="K44" i="34"/>
  <c r="J44" i="34"/>
  <c r="J41" i="37" s="1"/>
  <c r="J42" i="39" s="1"/>
  <c r="I44" i="34"/>
  <c r="I41" i="37" s="1"/>
  <c r="I42" i="39" s="1"/>
  <c r="H44" i="34"/>
  <c r="H41" i="37" s="1"/>
  <c r="H42" i="39" s="1"/>
  <c r="G44" i="34"/>
  <c r="G41" i="37" s="1"/>
  <c r="G42" i="39" s="1"/>
  <c r="F44" i="34"/>
  <c r="F41" i="37" s="1"/>
  <c r="F42" i="39" s="1"/>
  <c r="E44" i="34"/>
  <c r="E41" i="37" s="1"/>
  <c r="E42" i="39" s="1"/>
  <c r="D44" i="34"/>
  <c r="D41" i="37" s="1"/>
  <c r="D42" i="39" s="1"/>
  <c r="C44" i="34"/>
  <c r="C41" i="37" s="1"/>
  <c r="C42" i="39" s="1"/>
  <c r="B44" i="34"/>
  <c r="B41" i="37" s="1"/>
  <c r="B42" i="39" s="1"/>
  <c r="M44" i="35"/>
  <c r="M42" i="37" s="1"/>
  <c r="M43" i="39" s="1"/>
  <c r="L44" i="35"/>
  <c r="L42" i="37" s="1"/>
  <c r="L43" i="39" s="1"/>
  <c r="K44" i="35"/>
  <c r="K42" i="37" s="1"/>
  <c r="K43" i="39" s="1"/>
  <c r="J44" i="35"/>
  <c r="J42" i="37" s="1"/>
  <c r="J43" i="39" s="1"/>
  <c r="I44" i="35"/>
  <c r="I42" i="37" s="1"/>
  <c r="I43" i="39" s="1"/>
  <c r="H44" i="35"/>
  <c r="H42" i="37" s="1"/>
  <c r="H43" i="39" s="1"/>
  <c r="G44" i="35"/>
  <c r="G42" i="37" s="1"/>
  <c r="G43" i="39" s="1"/>
  <c r="F44" i="35"/>
  <c r="F42" i="37" s="1"/>
  <c r="F43" i="39" s="1"/>
  <c r="E44" i="35"/>
  <c r="E42" i="37" s="1"/>
  <c r="E43" i="39" s="1"/>
  <c r="D44" i="35"/>
  <c r="D42" i="37" s="1"/>
  <c r="D43" i="39" s="1"/>
  <c r="C44" i="35"/>
  <c r="C42" i="37" s="1"/>
  <c r="C43" i="39" s="1"/>
  <c r="B44" i="35"/>
  <c r="B42" i="37" s="1"/>
  <c r="B43" i="39" s="1"/>
  <c r="E44" i="36"/>
  <c r="E43" i="37" s="1"/>
  <c r="E44" i="39" s="1"/>
  <c r="F44" i="36"/>
  <c r="F43" i="37" s="1"/>
  <c r="F44" i="39" s="1"/>
  <c r="G44" i="36"/>
  <c r="G43" i="37" s="1"/>
  <c r="G44" i="39" s="1"/>
  <c r="H44" i="36"/>
  <c r="H43" i="37" s="1"/>
  <c r="H44" i="39" s="1"/>
  <c r="I44" i="36"/>
  <c r="I43" i="37" s="1"/>
  <c r="I44" i="39" s="1"/>
  <c r="J44" i="36"/>
  <c r="J43" i="37" s="1"/>
  <c r="J44" i="39" s="1"/>
  <c r="K44" i="36"/>
  <c r="K43" i="37" s="1"/>
  <c r="K44" i="39" s="1"/>
  <c r="L44" i="36"/>
  <c r="L43" i="37" s="1"/>
  <c r="L44" i="39" s="1"/>
  <c r="M44" i="36"/>
  <c r="M43" i="37" s="1"/>
  <c r="M44" i="39" s="1"/>
  <c r="D44" i="36"/>
  <c r="D43" i="37" s="1"/>
  <c r="D44" i="39" s="1"/>
  <c r="C44" i="36"/>
  <c r="C43" i="37" s="1"/>
  <c r="C44" i="39" s="1"/>
  <c r="B44" i="36"/>
  <c r="B43" i="37" s="1"/>
  <c r="B44" i="39" s="1"/>
  <c r="C8" i="37"/>
  <c r="C9" i="39" s="1"/>
  <c r="H8" i="37"/>
  <c r="H9" i="39" s="1"/>
  <c r="J8" i="37"/>
  <c r="J9" i="39" s="1"/>
  <c r="G9" i="37"/>
  <c r="G10" i="39" s="1"/>
  <c r="H9" i="37"/>
  <c r="H10" i="39" s="1"/>
  <c r="J10" i="37"/>
  <c r="J11" i="39" s="1"/>
  <c r="L10" i="37"/>
  <c r="L11" i="39" s="1"/>
  <c r="F11" i="37"/>
  <c r="F12" i="39" s="1"/>
  <c r="C12" i="37"/>
  <c r="C13" i="39" s="1"/>
  <c r="H12" i="37"/>
  <c r="H13" i="39" s="1"/>
  <c r="C14" i="37"/>
  <c r="C15" i="39" s="1"/>
  <c r="G14" i="37"/>
  <c r="G15" i="39" s="1"/>
  <c r="J14" i="37"/>
  <c r="J15" i="39" s="1"/>
  <c r="L14" i="37"/>
  <c r="L15" i="39" s="1"/>
  <c r="H15" i="37"/>
  <c r="H16" i="39" s="1"/>
  <c r="I15" i="37"/>
  <c r="I16" i="39" s="1"/>
  <c r="H17" i="37"/>
  <c r="H18" i="39" s="1"/>
  <c r="C18" i="37"/>
  <c r="C19" i="39" s="1"/>
  <c r="D18" i="37"/>
  <c r="D19" i="39" s="1"/>
  <c r="L18" i="37"/>
  <c r="L19" i="39" s="1"/>
  <c r="D20" i="37"/>
  <c r="D21" i="39" s="1"/>
  <c r="K20" i="37"/>
  <c r="K21" i="39" s="1"/>
  <c r="L20" i="37"/>
  <c r="L21" i="39" s="1"/>
  <c r="G22" i="37"/>
  <c r="G23" i="39" s="1"/>
  <c r="I23" i="37"/>
  <c r="I24" i="39" s="1"/>
  <c r="K23" i="37"/>
  <c r="K24" i="39" s="1"/>
  <c r="C24" i="37"/>
  <c r="C25" i="39" s="1"/>
  <c r="M24" i="37"/>
  <c r="M25" i="39" s="1"/>
  <c r="K25" i="37"/>
  <c r="K26" i="39" s="1"/>
  <c r="J26" i="37"/>
  <c r="J27" i="39" s="1"/>
  <c r="G27" i="37"/>
  <c r="G28" i="39" s="1"/>
  <c r="K27" i="37"/>
  <c r="K28" i="39" s="1"/>
  <c r="K28" i="37"/>
  <c r="K29" i="39" s="1"/>
  <c r="K29" i="37"/>
  <c r="K30" i="39" s="1"/>
  <c r="K30" i="37"/>
  <c r="K31" i="39" s="1"/>
  <c r="K32" i="37"/>
  <c r="K33" i="39" s="1"/>
  <c r="M32" i="37"/>
  <c r="M33" i="39" s="1"/>
  <c r="K33" i="37"/>
  <c r="K34" i="39" s="1"/>
  <c r="H34" i="37"/>
  <c r="H35" i="39" s="1"/>
  <c r="F36" i="37"/>
  <c r="F37" i="39" s="1"/>
  <c r="H36" i="37"/>
  <c r="H37" i="39" s="1"/>
  <c r="G39" i="37"/>
  <c r="G40" i="39" s="1"/>
  <c r="C40" i="37"/>
  <c r="C41" i="39" s="1"/>
  <c r="K41" i="37"/>
  <c r="K42" i="39" s="1"/>
  <c r="B32" i="37"/>
  <c r="B33" i="39" s="1"/>
  <c r="B30" i="37"/>
  <c r="B31" i="39" s="1"/>
  <c r="B18" i="37"/>
  <c r="B19" i="39" s="1"/>
  <c r="B16" i="37"/>
  <c r="B17" i="39" s="1"/>
  <c r="B14" i="37"/>
  <c r="B15" i="39" s="1"/>
  <c r="B10" i="37"/>
  <c r="B11" i="39" s="1"/>
  <c r="B8" i="37"/>
  <c r="B9" i="39" s="1"/>
  <c r="P1196" i="38" l="1"/>
  <c r="P31" i="46" s="1"/>
  <c r="P1192" i="38"/>
  <c r="P27" i="46" s="1"/>
  <c r="P1188" i="38"/>
  <c r="P23" i="46" s="1"/>
  <c r="P1184" i="38"/>
  <c r="P19" i="46" s="1"/>
  <c r="P1180" i="38"/>
  <c r="P15" i="46" s="1"/>
  <c r="P1176" i="38"/>
  <c r="P11" i="46" s="1"/>
  <c r="P1172" i="38"/>
  <c r="P1169" i="38"/>
  <c r="P4" i="46" s="1"/>
  <c r="P1195" i="38"/>
  <c r="P30" i="46" s="1"/>
  <c r="P1191" i="38"/>
  <c r="P26" i="46" s="1"/>
  <c r="P1187" i="38"/>
  <c r="P22" i="46" s="1"/>
  <c r="P1183" i="38"/>
  <c r="P18" i="46" s="1"/>
  <c r="P1179" i="38"/>
  <c r="P14" i="46" s="1"/>
  <c r="P1175" i="38"/>
  <c r="P10" i="46" s="1"/>
  <c r="P1171" i="38"/>
  <c r="P6" i="46" s="1"/>
  <c r="P1198" i="38"/>
  <c r="P33" i="46" s="1"/>
  <c r="P1194" i="38"/>
  <c r="P29" i="46" s="1"/>
  <c r="P1190" i="38"/>
  <c r="P25" i="46" s="1"/>
  <c r="P1186" i="38"/>
  <c r="P21" i="46" s="1"/>
  <c r="P1182" i="38"/>
  <c r="P17" i="46" s="1"/>
  <c r="P1178" i="38"/>
  <c r="P13" i="46" s="1"/>
  <c r="P1174" i="38"/>
  <c r="P9" i="46" s="1"/>
  <c r="P1170" i="38"/>
  <c r="P5" i="46" s="1"/>
  <c r="P1197" i="38"/>
  <c r="P32" i="46" s="1"/>
  <c r="P1193" i="38"/>
  <c r="P28" i="46" s="1"/>
  <c r="P1189" i="38"/>
  <c r="P24" i="46" s="1"/>
  <c r="P1185" i="38"/>
  <c r="P20" i="46" s="1"/>
  <c r="P1181" i="38"/>
  <c r="P16" i="46" s="1"/>
  <c r="P1177" i="38"/>
  <c r="P12" i="46" s="1"/>
  <c r="P1173" i="38"/>
  <c r="P8" i="46" s="1"/>
  <c r="P1199" i="38"/>
  <c r="P34" i="46" s="1"/>
  <c r="B27" i="46"/>
  <c r="B23" i="46"/>
  <c r="B15" i="46"/>
  <c r="B11" i="46"/>
  <c r="C29" i="46"/>
  <c r="C27" i="46"/>
  <c r="C25" i="46"/>
  <c r="C23" i="46"/>
  <c r="C21" i="46"/>
  <c r="C19" i="46"/>
  <c r="C17" i="46"/>
  <c r="C15" i="46"/>
  <c r="C13" i="46"/>
  <c r="I4" i="46"/>
  <c r="E4" i="46"/>
  <c r="B26" i="46"/>
  <c r="B18" i="46"/>
  <c r="B14" i="46"/>
  <c r="B6" i="46"/>
  <c r="L4" i="46"/>
  <c r="H4" i="46"/>
  <c r="D4" i="46"/>
  <c r="N4" i="46"/>
  <c r="B29" i="46"/>
  <c r="B21" i="46"/>
  <c r="B17" i="46"/>
  <c r="B9" i="46"/>
  <c r="B5" i="46"/>
  <c r="C28" i="46"/>
  <c r="C26" i="46"/>
  <c r="C24" i="46"/>
  <c r="C22" i="46"/>
  <c r="C20" i="46"/>
  <c r="C18" i="46"/>
  <c r="C16" i="46"/>
  <c r="C14" i="46"/>
  <c r="C12" i="46"/>
  <c r="K4" i="46"/>
  <c r="G4" i="46"/>
  <c r="C4" i="46"/>
  <c r="M4" i="46"/>
  <c r="B24" i="46"/>
  <c r="B20" i="46"/>
  <c r="B12" i="46"/>
  <c r="B8" i="46"/>
  <c r="J4" i="46"/>
  <c r="F4" i="46"/>
  <c r="B4" i="46"/>
  <c r="B22" i="46"/>
  <c r="B10" i="46"/>
  <c r="X39" i="38"/>
  <c r="X29" i="46" s="1"/>
  <c r="J29" i="46"/>
  <c r="T39" i="38"/>
  <c r="T29" i="46" s="1"/>
  <c r="F29" i="46"/>
  <c r="Z38" i="38"/>
  <c r="Z28" i="46" s="1"/>
  <c r="L28" i="46"/>
  <c r="V38" i="38"/>
  <c r="V28" i="46" s="1"/>
  <c r="H28" i="46"/>
  <c r="R38" i="38"/>
  <c r="R28" i="46" s="1"/>
  <c r="D28" i="46"/>
  <c r="X37" i="38"/>
  <c r="X27" i="46" s="1"/>
  <c r="J27" i="46"/>
  <c r="T37" i="38"/>
  <c r="T27" i="46" s="1"/>
  <c r="F27" i="46"/>
  <c r="Z36" i="38"/>
  <c r="Z26" i="46" s="1"/>
  <c r="L26" i="46"/>
  <c r="V36" i="38"/>
  <c r="V26" i="46" s="1"/>
  <c r="H26" i="46"/>
  <c r="R36" i="38"/>
  <c r="R26" i="46" s="1"/>
  <c r="D26" i="46"/>
  <c r="X35" i="38"/>
  <c r="X25" i="46" s="1"/>
  <c r="J25" i="46"/>
  <c r="T35" i="38"/>
  <c r="T25" i="46" s="1"/>
  <c r="F25" i="46"/>
  <c r="Z34" i="38"/>
  <c r="Z24" i="46" s="1"/>
  <c r="L24" i="46"/>
  <c r="V34" i="38"/>
  <c r="V24" i="46" s="1"/>
  <c r="H24" i="46"/>
  <c r="R34" i="38"/>
  <c r="R24" i="46" s="1"/>
  <c r="D24" i="46"/>
  <c r="X33" i="38"/>
  <c r="X23" i="46" s="1"/>
  <c r="J23" i="46"/>
  <c r="T33" i="38"/>
  <c r="T23" i="46" s="1"/>
  <c r="F23" i="46"/>
  <c r="Z32" i="38"/>
  <c r="Z22" i="46" s="1"/>
  <c r="L22" i="46"/>
  <c r="V32" i="38"/>
  <c r="V22" i="46" s="1"/>
  <c r="H22" i="46"/>
  <c r="R32" i="38"/>
  <c r="R22" i="46" s="1"/>
  <c r="D22" i="46"/>
  <c r="X31" i="38"/>
  <c r="X21" i="46" s="1"/>
  <c r="J21" i="46"/>
  <c r="T31" i="38"/>
  <c r="T21" i="46" s="1"/>
  <c r="F21" i="46"/>
  <c r="Z30" i="38"/>
  <c r="Z20" i="46" s="1"/>
  <c r="L20" i="46"/>
  <c r="V30" i="38"/>
  <c r="V20" i="46" s="1"/>
  <c r="H20" i="46"/>
  <c r="R30" i="38"/>
  <c r="R20" i="46" s="1"/>
  <c r="D20" i="46"/>
  <c r="X29" i="38"/>
  <c r="X19" i="46" s="1"/>
  <c r="J19" i="46"/>
  <c r="T29" i="38"/>
  <c r="T19" i="46" s="1"/>
  <c r="F19" i="46"/>
  <c r="Z28" i="38"/>
  <c r="Z18" i="46" s="1"/>
  <c r="L18" i="46"/>
  <c r="V28" i="38"/>
  <c r="V18" i="46" s="1"/>
  <c r="H18" i="46"/>
  <c r="R28" i="38"/>
  <c r="R18" i="46" s="1"/>
  <c r="D18" i="46"/>
  <c r="X27" i="38"/>
  <c r="X17" i="46" s="1"/>
  <c r="J17" i="46"/>
  <c r="T27" i="38"/>
  <c r="T17" i="46" s="1"/>
  <c r="F17" i="46"/>
  <c r="Z26" i="38"/>
  <c r="Z16" i="46" s="1"/>
  <c r="L16" i="46"/>
  <c r="V26" i="38"/>
  <c r="V16" i="46" s="1"/>
  <c r="H16" i="46"/>
  <c r="R26" i="38"/>
  <c r="R16" i="46" s="1"/>
  <c r="D16" i="46"/>
  <c r="X25" i="38"/>
  <c r="X15" i="46" s="1"/>
  <c r="J15" i="46"/>
  <c r="T25" i="38"/>
  <c r="T15" i="46" s="1"/>
  <c r="F15" i="46"/>
  <c r="Z24" i="38"/>
  <c r="Z14" i="46" s="1"/>
  <c r="L14" i="46"/>
  <c r="V24" i="38"/>
  <c r="V14" i="46" s="1"/>
  <c r="H14" i="46"/>
  <c r="R24" i="38"/>
  <c r="R14" i="46" s="1"/>
  <c r="D14" i="46"/>
  <c r="X23" i="38"/>
  <c r="X13" i="46" s="1"/>
  <c r="J13" i="46"/>
  <c r="T23" i="38"/>
  <c r="T13" i="46" s="1"/>
  <c r="F13" i="46"/>
  <c r="Z22" i="38"/>
  <c r="Z12" i="46" s="1"/>
  <c r="L12" i="46"/>
  <c r="V22" i="38"/>
  <c r="V12" i="46" s="1"/>
  <c r="H12" i="46"/>
  <c r="R22" i="38"/>
  <c r="R12" i="46" s="1"/>
  <c r="D12" i="46"/>
  <c r="X21" i="38"/>
  <c r="X11" i="46" s="1"/>
  <c r="J11" i="46"/>
  <c r="T21" i="38"/>
  <c r="T11" i="46" s="1"/>
  <c r="F11" i="46"/>
  <c r="Z20" i="38"/>
  <c r="Z10" i="46" s="1"/>
  <c r="L10" i="46"/>
  <c r="V20" i="38"/>
  <c r="V10" i="46" s="1"/>
  <c r="H10" i="46"/>
  <c r="R20" i="38"/>
  <c r="R10" i="46" s="1"/>
  <c r="D10" i="46"/>
  <c r="X19" i="38"/>
  <c r="X9" i="46" s="1"/>
  <c r="J9" i="46"/>
  <c r="T19" i="38"/>
  <c r="T9" i="46" s="1"/>
  <c r="F9" i="46"/>
  <c r="Z18" i="38"/>
  <c r="Z8" i="46" s="1"/>
  <c r="L8" i="46"/>
  <c r="V18" i="38"/>
  <c r="V8" i="46" s="1"/>
  <c r="H8" i="46"/>
  <c r="R18" i="38"/>
  <c r="R8" i="46" s="1"/>
  <c r="D8" i="46"/>
  <c r="X17" i="38"/>
  <c r="X7" i="46" s="1"/>
  <c r="J7" i="46"/>
  <c r="T17" i="38"/>
  <c r="T7" i="46" s="1"/>
  <c r="F7" i="46"/>
  <c r="Z16" i="38"/>
  <c r="Z6" i="46" s="1"/>
  <c r="L6" i="46"/>
  <c r="V16" i="38"/>
  <c r="V6" i="46" s="1"/>
  <c r="H6" i="46"/>
  <c r="R16" i="38"/>
  <c r="R6" i="46" s="1"/>
  <c r="D6" i="46"/>
  <c r="X15" i="38"/>
  <c r="X5" i="46" s="1"/>
  <c r="J5" i="46"/>
  <c r="T15" i="38"/>
  <c r="T5" i="46" s="1"/>
  <c r="F5" i="46"/>
  <c r="AB38" i="38"/>
  <c r="AB28" i="46" s="1"/>
  <c r="N28" i="46"/>
  <c r="AB36" i="38"/>
  <c r="AB26" i="46" s="1"/>
  <c r="N26" i="46"/>
  <c r="AB34" i="38"/>
  <c r="AB24" i="46" s="1"/>
  <c r="N24" i="46"/>
  <c r="AB32" i="38"/>
  <c r="AB22" i="46" s="1"/>
  <c r="N22" i="46"/>
  <c r="AB30" i="38"/>
  <c r="AB20" i="46" s="1"/>
  <c r="N20" i="46"/>
  <c r="AB28" i="38"/>
  <c r="AB18" i="46" s="1"/>
  <c r="N18" i="46"/>
  <c r="AB26" i="38"/>
  <c r="AB16" i="46" s="1"/>
  <c r="N16" i="46"/>
  <c r="AB24" i="38"/>
  <c r="AB14" i="46" s="1"/>
  <c r="N14" i="46"/>
  <c r="AB22" i="38"/>
  <c r="AB12" i="46" s="1"/>
  <c r="N12" i="46"/>
  <c r="AB20" i="38"/>
  <c r="AB10" i="46" s="1"/>
  <c r="N10" i="46"/>
  <c r="AB18" i="38"/>
  <c r="AB8" i="46" s="1"/>
  <c r="N8" i="46"/>
  <c r="AB16" i="38"/>
  <c r="AB6" i="46" s="1"/>
  <c r="N6" i="46"/>
  <c r="W44" i="38"/>
  <c r="W34" i="46" s="1"/>
  <c r="I34" i="46"/>
  <c r="B34" i="46"/>
  <c r="Y43" i="38"/>
  <c r="Y33" i="46" s="1"/>
  <c r="K33" i="46"/>
  <c r="U43" i="38"/>
  <c r="U33" i="46" s="1"/>
  <c r="G33" i="46"/>
  <c r="B33" i="46"/>
  <c r="Y42" i="38"/>
  <c r="Y32" i="46" s="1"/>
  <c r="K32" i="46"/>
  <c r="U42" i="38"/>
  <c r="U32" i="46" s="1"/>
  <c r="G32" i="46"/>
  <c r="B32" i="46"/>
  <c r="Y41" i="38"/>
  <c r="Y31" i="46" s="1"/>
  <c r="K31" i="46"/>
  <c r="U41" i="38"/>
  <c r="U31" i="46" s="1"/>
  <c r="G31" i="46"/>
  <c r="C31" i="46"/>
  <c r="Z40" i="38"/>
  <c r="Z30" i="46" s="1"/>
  <c r="L30" i="46"/>
  <c r="V40" i="38"/>
  <c r="V30" i="46" s="1"/>
  <c r="H30" i="46"/>
  <c r="R40" i="38"/>
  <c r="R30" i="46" s="1"/>
  <c r="D30" i="46"/>
  <c r="R108" i="38"/>
  <c r="R32" i="46" s="1"/>
  <c r="D32" i="46"/>
  <c r="B25" i="46"/>
  <c r="B13" i="46"/>
  <c r="W39" i="38"/>
  <c r="W29" i="46" s="1"/>
  <c r="I29" i="46"/>
  <c r="S39" i="38"/>
  <c r="S29" i="46" s="1"/>
  <c r="E29" i="46"/>
  <c r="Y38" i="38"/>
  <c r="Y28" i="46" s="1"/>
  <c r="K28" i="46"/>
  <c r="U38" i="38"/>
  <c r="U28" i="46" s="1"/>
  <c r="G28" i="46"/>
  <c r="W37" i="38"/>
  <c r="W27" i="46" s="1"/>
  <c r="I27" i="46"/>
  <c r="S37" i="38"/>
  <c r="S27" i="46" s="1"/>
  <c r="E27" i="46"/>
  <c r="Y36" i="38"/>
  <c r="Y26" i="46" s="1"/>
  <c r="K26" i="46"/>
  <c r="U36" i="38"/>
  <c r="U26" i="46" s="1"/>
  <c r="G26" i="46"/>
  <c r="W35" i="38"/>
  <c r="W25" i="46" s="1"/>
  <c r="I25" i="46"/>
  <c r="S35" i="38"/>
  <c r="S25" i="46" s="1"/>
  <c r="E25" i="46"/>
  <c r="Y34" i="38"/>
  <c r="Y24" i="46" s="1"/>
  <c r="K24" i="46"/>
  <c r="U34" i="38"/>
  <c r="U24" i="46" s="1"/>
  <c r="G24" i="46"/>
  <c r="W33" i="38"/>
  <c r="W23" i="46" s="1"/>
  <c r="I23" i="46"/>
  <c r="S33" i="38"/>
  <c r="S23" i="46" s="1"/>
  <c r="E23" i="46"/>
  <c r="Y32" i="38"/>
  <c r="Y22" i="46" s="1"/>
  <c r="K22" i="46"/>
  <c r="U32" i="38"/>
  <c r="U22" i="46" s="1"/>
  <c r="G22" i="46"/>
  <c r="W31" i="38"/>
  <c r="W21" i="46" s="1"/>
  <c r="I21" i="46"/>
  <c r="S31" i="38"/>
  <c r="S21" i="46" s="1"/>
  <c r="E21" i="46"/>
  <c r="Y30" i="38"/>
  <c r="Y20" i="46" s="1"/>
  <c r="K20" i="46"/>
  <c r="U30" i="38"/>
  <c r="U20" i="46" s="1"/>
  <c r="G20" i="46"/>
  <c r="W29" i="38"/>
  <c r="W19" i="46" s="1"/>
  <c r="I19" i="46"/>
  <c r="S29" i="38"/>
  <c r="S19" i="46" s="1"/>
  <c r="E19" i="46"/>
  <c r="Y28" i="38"/>
  <c r="Y18" i="46" s="1"/>
  <c r="K18" i="46"/>
  <c r="U28" i="38"/>
  <c r="U18" i="46" s="1"/>
  <c r="G18" i="46"/>
  <c r="W27" i="38"/>
  <c r="W17" i="46" s="1"/>
  <c r="I17" i="46"/>
  <c r="S27" i="38"/>
  <c r="S17" i="46" s="1"/>
  <c r="E17" i="46"/>
  <c r="Y26" i="38"/>
  <c r="Y16" i="46" s="1"/>
  <c r="K16" i="46"/>
  <c r="U26" i="38"/>
  <c r="U16" i="46" s="1"/>
  <c r="G16" i="46"/>
  <c r="W25" i="38"/>
  <c r="W15" i="46" s="1"/>
  <c r="I15" i="46"/>
  <c r="S25" i="38"/>
  <c r="S15" i="46" s="1"/>
  <c r="E15" i="46"/>
  <c r="Y24" i="38"/>
  <c r="Y14" i="46" s="1"/>
  <c r="K14" i="46"/>
  <c r="U24" i="38"/>
  <c r="U14" i="46" s="1"/>
  <c r="G14" i="46"/>
  <c r="W23" i="38"/>
  <c r="W13" i="46" s="1"/>
  <c r="I13" i="46"/>
  <c r="S23" i="38"/>
  <c r="S13" i="46" s="1"/>
  <c r="E13" i="46"/>
  <c r="Y22" i="38"/>
  <c r="Y12" i="46" s="1"/>
  <c r="K12" i="46"/>
  <c r="U22" i="38"/>
  <c r="U12" i="46" s="1"/>
  <c r="G12" i="46"/>
  <c r="W21" i="38"/>
  <c r="W11" i="46" s="1"/>
  <c r="I11" i="46"/>
  <c r="S21" i="38"/>
  <c r="S11" i="46" s="1"/>
  <c r="E11" i="46"/>
  <c r="Y20" i="38"/>
  <c r="Y10" i="46" s="1"/>
  <c r="K10" i="46"/>
  <c r="U20" i="38"/>
  <c r="U10" i="46" s="1"/>
  <c r="G10" i="46"/>
  <c r="Q20" i="38"/>
  <c r="Q10" i="46" s="1"/>
  <c r="C10" i="46"/>
  <c r="W19" i="38"/>
  <c r="W9" i="46" s="1"/>
  <c r="I9" i="46"/>
  <c r="S19" i="38"/>
  <c r="S9" i="46" s="1"/>
  <c r="E9" i="46"/>
  <c r="Y18" i="38"/>
  <c r="Y8" i="46" s="1"/>
  <c r="K8" i="46"/>
  <c r="U18" i="38"/>
  <c r="U8" i="46" s="1"/>
  <c r="G8" i="46"/>
  <c r="Q18" i="38"/>
  <c r="Q8" i="46" s="1"/>
  <c r="C8" i="46"/>
  <c r="W17" i="38"/>
  <c r="W7" i="46" s="1"/>
  <c r="I7" i="46"/>
  <c r="S17" i="38"/>
  <c r="S7" i="46" s="1"/>
  <c r="E7" i="46"/>
  <c r="Y16" i="38"/>
  <c r="Y6" i="46" s="1"/>
  <c r="K6" i="46"/>
  <c r="U16" i="38"/>
  <c r="U6" i="46" s="1"/>
  <c r="G6" i="46"/>
  <c r="Q16" i="38"/>
  <c r="Q6" i="46" s="1"/>
  <c r="C6" i="46"/>
  <c r="W15" i="38"/>
  <c r="W5" i="46" s="1"/>
  <c r="I5" i="46"/>
  <c r="S15" i="38"/>
  <c r="S5" i="46" s="1"/>
  <c r="E5" i="46"/>
  <c r="AA38" i="38"/>
  <c r="AA28" i="46" s="1"/>
  <c r="M28" i="46"/>
  <c r="AA36" i="38"/>
  <c r="AA26" i="46" s="1"/>
  <c r="M26" i="46"/>
  <c r="AA34" i="38"/>
  <c r="AA24" i="46" s="1"/>
  <c r="M24" i="46"/>
  <c r="AA32" i="38"/>
  <c r="AA22" i="46" s="1"/>
  <c r="M22" i="46"/>
  <c r="AA30" i="38"/>
  <c r="AA20" i="46" s="1"/>
  <c r="M20" i="46"/>
  <c r="AA28" i="38"/>
  <c r="AA18" i="46" s="1"/>
  <c r="M18" i="46"/>
  <c r="AA26" i="38"/>
  <c r="AA16" i="46" s="1"/>
  <c r="M16" i="46"/>
  <c r="AA24" i="38"/>
  <c r="AA14" i="46" s="1"/>
  <c r="M14" i="46"/>
  <c r="AA22" i="38"/>
  <c r="AA12" i="46" s="1"/>
  <c r="M12" i="46"/>
  <c r="AA20" i="38"/>
  <c r="AA10" i="46" s="1"/>
  <c r="M10" i="46"/>
  <c r="AA18" i="38"/>
  <c r="AA8" i="46" s="1"/>
  <c r="M8" i="46"/>
  <c r="AA16" i="38"/>
  <c r="AA6" i="46" s="1"/>
  <c r="M6" i="46"/>
  <c r="Z44" i="38"/>
  <c r="Z34" i="46" s="1"/>
  <c r="L34" i="46"/>
  <c r="U44" i="38"/>
  <c r="U34" i="46" s="1"/>
  <c r="G34" i="46"/>
  <c r="AB43" i="38"/>
  <c r="AB33" i="46" s="1"/>
  <c r="N33" i="46"/>
  <c r="X43" i="38"/>
  <c r="X33" i="46" s="1"/>
  <c r="J33" i="46"/>
  <c r="T43" i="38"/>
  <c r="T33" i="46" s="1"/>
  <c r="F33" i="46"/>
  <c r="AB42" i="38"/>
  <c r="AB32" i="46" s="1"/>
  <c r="N32" i="46"/>
  <c r="X42" i="38"/>
  <c r="X32" i="46" s="1"/>
  <c r="J32" i="46"/>
  <c r="T42" i="38"/>
  <c r="T32" i="46" s="1"/>
  <c r="F32" i="46"/>
  <c r="AB41" i="38"/>
  <c r="AB31" i="46" s="1"/>
  <c r="N31" i="46"/>
  <c r="X41" i="38"/>
  <c r="X31" i="46" s="1"/>
  <c r="J31" i="46"/>
  <c r="T41" i="38"/>
  <c r="T31" i="46" s="1"/>
  <c r="F31" i="46"/>
  <c r="B31" i="46"/>
  <c r="Y40" i="38"/>
  <c r="Y30" i="46" s="1"/>
  <c r="K30" i="46"/>
  <c r="U40" i="38"/>
  <c r="U30" i="46" s="1"/>
  <c r="G30" i="46"/>
  <c r="C30" i="46"/>
  <c r="B28" i="46"/>
  <c r="B16" i="46"/>
  <c r="Z39" i="38"/>
  <c r="Z29" i="46" s="1"/>
  <c r="L29" i="46"/>
  <c r="V39" i="38"/>
  <c r="V29" i="46" s="1"/>
  <c r="H29" i="46"/>
  <c r="R39" i="38"/>
  <c r="R29" i="46" s="1"/>
  <c r="D29" i="46"/>
  <c r="X38" i="38"/>
  <c r="X28" i="46" s="1"/>
  <c r="J28" i="46"/>
  <c r="T38" i="38"/>
  <c r="T28" i="46" s="1"/>
  <c r="F28" i="46"/>
  <c r="Z37" i="38"/>
  <c r="Z27" i="46" s="1"/>
  <c r="L27" i="46"/>
  <c r="V37" i="38"/>
  <c r="V27" i="46" s="1"/>
  <c r="H27" i="46"/>
  <c r="R37" i="38"/>
  <c r="R27" i="46" s="1"/>
  <c r="D27" i="46"/>
  <c r="X36" i="38"/>
  <c r="X26" i="46" s="1"/>
  <c r="J26" i="46"/>
  <c r="T36" i="38"/>
  <c r="T26" i="46" s="1"/>
  <c r="F26" i="46"/>
  <c r="Z35" i="38"/>
  <c r="Z25" i="46" s="1"/>
  <c r="L25" i="46"/>
  <c r="V35" i="38"/>
  <c r="V25" i="46" s="1"/>
  <c r="H25" i="46"/>
  <c r="R35" i="38"/>
  <c r="R25" i="46" s="1"/>
  <c r="D25" i="46"/>
  <c r="X34" i="38"/>
  <c r="X24" i="46" s="1"/>
  <c r="J24" i="46"/>
  <c r="T34" i="38"/>
  <c r="T24" i="46" s="1"/>
  <c r="F24" i="46"/>
  <c r="Z33" i="38"/>
  <c r="Z23" i="46" s="1"/>
  <c r="L23" i="46"/>
  <c r="V33" i="38"/>
  <c r="V23" i="46" s="1"/>
  <c r="H23" i="46"/>
  <c r="R33" i="38"/>
  <c r="R23" i="46" s="1"/>
  <c r="D23" i="46"/>
  <c r="X32" i="38"/>
  <c r="X22" i="46" s="1"/>
  <c r="J22" i="46"/>
  <c r="T32" i="38"/>
  <c r="T22" i="46" s="1"/>
  <c r="F22" i="46"/>
  <c r="Z31" i="38"/>
  <c r="Z21" i="46" s="1"/>
  <c r="L21" i="46"/>
  <c r="V31" i="38"/>
  <c r="V21" i="46" s="1"/>
  <c r="H21" i="46"/>
  <c r="R31" i="38"/>
  <c r="R21" i="46" s="1"/>
  <c r="D21" i="46"/>
  <c r="X30" i="38"/>
  <c r="X20" i="46" s="1"/>
  <c r="J20" i="46"/>
  <c r="T30" i="38"/>
  <c r="T20" i="46" s="1"/>
  <c r="F20" i="46"/>
  <c r="Z29" i="38"/>
  <c r="Z19" i="46" s="1"/>
  <c r="L19" i="46"/>
  <c r="V29" i="38"/>
  <c r="V19" i="46" s="1"/>
  <c r="H19" i="46"/>
  <c r="R29" i="38"/>
  <c r="R19" i="46" s="1"/>
  <c r="D19" i="46"/>
  <c r="X28" i="38"/>
  <c r="X18" i="46" s="1"/>
  <c r="J18" i="46"/>
  <c r="T28" i="38"/>
  <c r="T18" i="46" s="1"/>
  <c r="F18" i="46"/>
  <c r="Z27" i="38"/>
  <c r="Z17" i="46" s="1"/>
  <c r="L17" i="46"/>
  <c r="V27" i="38"/>
  <c r="V17" i="46" s="1"/>
  <c r="H17" i="46"/>
  <c r="R27" i="38"/>
  <c r="R17" i="46" s="1"/>
  <c r="D17" i="46"/>
  <c r="X26" i="38"/>
  <c r="X16" i="46" s="1"/>
  <c r="J16" i="46"/>
  <c r="T26" i="38"/>
  <c r="T16" i="46" s="1"/>
  <c r="F16" i="46"/>
  <c r="Z25" i="38"/>
  <c r="Z15" i="46" s="1"/>
  <c r="L15" i="46"/>
  <c r="V25" i="38"/>
  <c r="V15" i="46" s="1"/>
  <c r="H15" i="46"/>
  <c r="R25" i="38"/>
  <c r="R15" i="46" s="1"/>
  <c r="D15" i="46"/>
  <c r="X24" i="38"/>
  <c r="X14" i="46" s="1"/>
  <c r="J14" i="46"/>
  <c r="T24" i="38"/>
  <c r="T14" i="46" s="1"/>
  <c r="F14" i="46"/>
  <c r="Z23" i="38"/>
  <c r="Z13" i="46" s="1"/>
  <c r="L13" i="46"/>
  <c r="V23" i="38"/>
  <c r="V13" i="46" s="1"/>
  <c r="H13" i="46"/>
  <c r="R23" i="38"/>
  <c r="R13" i="46" s="1"/>
  <c r="D13" i="46"/>
  <c r="X22" i="38"/>
  <c r="X12" i="46" s="1"/>
  <c r="J12" i="46"/>
  <c r="T22" i="38"/>
  <c r="T12" i="46" s="1"/>
  <c r="F12" i="46"/>
  <c r="Z21" i="38"/>
  <c r="Z11" i="46" s="1"/>
  <c r="L11" i="46"/>
  <c r="V21" i="38"/>
  <c r="V11" i="46" s="1"/>
  <c r="H11" i="46"/>
  <c r="R21" i="38"/>
  <c r="R11" i="46" s="1"/>
  <c r="D11" i="46"/>
  <c r="X20" i="38"/>
  <c r="X10" i="46" s="1"/>
  <c r="J10" i="46"/>
  <c r="T20" i="38"/>
  <c r="T10" i="46" s="1"/>
  <c r="F10" i="46"/>
  <c r="Z19" i="38"/>
  <c r="Z9" i="46" s="1"/>
  <c r="L9" i="46"/>
  <c r="V19" i="38"/>
  <c r="V9" i="46" s="1"/>
  <c r="H9" i="46"/>
  <c r="R19" i="38"/>
  <c r="R9" i="46" s="1"/>
  <c r="D9" i="46"/>
  <c r="X18" i="38"/>
  <c r="X8" i="46" s="1"/>
  <c r="J8" i="46"/>
  <c r="T18" i="38"/>
  <c r="T8" i="46" s="1"/>
  <c r="F8" i="46"/>
  <c r="Z17" i="38"/>
  <c r="Z7" i="46" s="1"/>
  <c r="L7" i="46"/>
  <c r="V17" i="38"/>
  <c r="V7" i="46" s="1"/>
  <c r="H7" i="46"/>
  <c r="R17" i="38"/>
  <c r="R7" i="46" s="1"/>
  <c r="D7" i="46"/>
  <c r="X16" i="38"/>
  <c r="X6" i="46" s="1"/>
  <c r="J6" i="46"/>
  <c r="T16" i="38"/>
  <c r="T6" i="46" s="1"/>
  <c r="F6" i="46"/>
  <c r="Z15" i="38"/>
  <c r="Z5" i="46" s="1"/>
  <c r="L5" i="46"/>
  <c r="V15" i="38"/>
  <c r="V5" i="46" s="1"/>
  <c r="H5" i="46"/>
  <c r="R15" i="38"/>
  <c r="R5" i="46" s="1"/>
  <c r="D5" i="46"/>
  <c r="AB39" i="38"/>
  <c r="AB29" i="46" s="1"/>
  <c r="N29" i="46"/>
  <c r="AB37" i="38"/>
  <c r="AB27" i="46" s="1"/>
  <c r="N27" i="46"/>
  <c r="AB35" i="38"/>
  <c r="AB25" i="46" s="1"/>
  <c r="N25" i="46"/>
  <c r="AB33" i="38"/>
  <c r="AB23" i="46" s="1"/>
  <c r="N23" i="46"/>
  <c r="AB31" i="38"/>
  <c r="AB21" i="46" s="1"/>
  <c r="N21" i="46"/>
  <c r="AB29" i="38"/>
  <c r="AB19" i="46" s="1"/>
  <c r="N19" i="46"/>
  <c r="AB27" i="38"/>
  <c r="AB17" i="46" s="1"/>
  <c r="N17" i="46"/>
  <c r="AB25" i="38"/>
  <c r="AB15" i="46" s="1"/>
  <c r="N15" i="46"/>
  <c r="AB23" i="38"/>
  <c r="AB13" i="46" s="1"/>
  <c r="N13" i="46"/>
  <c r="AB21" i="38"/>
  <c r="AB11" i="46" s="1"/>
  <c r="N11" i="46"/>
  <c r="AB19" i="38"/>
  <c r="AB9" i="46" s="1"/>
  <c r="N9" i="46"/>
  <c r="AB17" i="38"/>
  <c r="AB7" i="46" s="1"/>
  <c r="N7" i="46"/>
  <c r="AB15" i="38"/>
  <c r="AB5" i="46" s="1"/>
  <c r="N5" i="46"/>
  <c r="S44" i="38"/>
  <c r="S34" i="46" s="1"/>
  <c r="E34" i="46"/>
  <c r="AA43" i="38"/>
  <c r="AA33" i="46" s="1"/>
  <c r="M33" i="46"/>
  <c r="W43" i="38"/>
  <c r="W33" i="46" s="1"/>
  <c r="I33" i="46"/>
  <c r="S43" i="38"/>
  <c r="S33" i="46" s="1"/>
  <c r="E33" i="46"/>
  <c r="AA42" i="38"/>
  <c r="AA32" i="46" s="1"/>
  <c r="M32" i="46"/>
  <c r="W42" i="38"/>
  <c r="W32" i="46" s="1"/>
  <c r="I32" i="46"/>
  <c r="S42" i="38"/>
  <c r="S32" i="46" s="1"/>
  <c r="E32" i="46"/>
  <c r="AA41" i="38"/>
  <c r="AA31" i="46" s="1"/>
  <c r="M31" i="46"/>
  <c r="W41" i="38"/>
  <c r="W31" i="46" s="1"/>
  <c r="I31" i="46"/>
  <c r="S41" i="38"/>
  <c r="S31" i="46" s="1"/>
  <c r="E31" i="46"/>
  <c r="AB40" i="38"/>
  <c r="AB30" i="46" s="1"/>
  <c r="N30" i="46"/>
  <c r="X40" i="38"/>
  <c r="X30" i="46" s="1"/>
  <c r="J30" i="46"/>
  <c r="T40" i="38"/>
  <c r="T30" i="46" s="1"/>
  <c r="F30" i="46"/>
  <c r="B30" i="46"/>
  <c r="B19" i="46"/>
  <c r="P7" i="46"/>
  <c r="B7" i="46"/>
  <c r="Y39" i="38"/>
  <c r="Y29" i="46" s="1"/>
  <c r="K29" i="46"/>
  <c r="U39" i="38"/>
  <c r="U29" i="46" s="1"/>
  <c r="G29" i="46"/>
  <c r="W38" i="38"/>
  <c r="W28" i="46" s="1"/>
  <c r="I28" i="46"/>
  <c r="S38" i="38"/>
  <c r="S28" i="46" s="1"/>
  <c r="E28" i="46"/>
  <c r="Y37" i="38"/>
  <c r="Y27" i="46" s="1"/>
  <c r="K27" i="46"/>
  <c r="U37" i="38"/>
  <c r="U27" i="46" s="1"/>
  <c r="G27" i="46"/>
  <c r="W36" i="38"/>
  <c r="W26" i="46" s="1"/>
  <c r="I26" i="46"/>
  <c r="S36" i="38"/>
  <c r="S26" i="46" s="1"/>
  <c r="E26" i="46"/>
  <c r="Y35" i="38"/>
  <c r="Y25" i="46" s="1"/>
  <c r="K25" i="46"/>
  <c r="U35" i="38"/>
  <c r="U25" i="46" s="1"/>
  <c r="G25" i="46"/>
  <c r="W34" i="38"/>
  <c r="W24" i="46" s="1"/>
  <c r="I24" i="46"/>
  <c r="S34" i="38"/>
  <c r="S24" i="46" s="1"/>
  <c r="E24" i="46"/>
  <c r="Y33" i="38"/>
  <c r="Y23" i="46" s="1"/>
  <c r="K23" i="46"/>
  <c r="U33" i="38"/>
  <c r="U23" i="46" s="1"/>
  <c r="G23" i="46"/>
  <c r="W32" i="38"/>
  <c r="W22" i="46" s="1"/>
  <c r="I22" i="46"/>
  <c r="S32" i="38"/>
  <c r="S22" i="46" s="1"/>
  <c r="E22" i="46"/>
  <c r="Y31" i="38"/>
  <c r="Y21" i="46" s="1"/>
  <c r="K21" i="46"/>
  <c r="U31" i="38"/>
  <c r="U21" i="46" s="1"/>
  <c r="G21" i="46"/>
  <c r="W30" i="38"/>
  <c r="W20" i="46" s="1"/>
  <c r="I20" i="46"/>
  <c r="S30" i="38"/>
  <c r="S20" i="46" s="1"/>
  <c r="E20" i="46"/>
  <c r="Y29" i="38"/>
  <c r="Y19" i="46" s="1"/>
  <c r="K19" i="46"/>
  <c r="U29" i="38"/>
  <c r="U19" i="46" s="1"/>
  <c r="G19" i="46"/>
  <c r="W28" i="38"/>
  <c r="W18" i="46" s="1"/>
  <c r="I18" i="46"/>
  <c r="S28" i="38"/>
  <c r="S18" i="46" s="1"/>
  <c r="E18" i="46"/>
  <c r="Y27" i="38"/>
  <c r="Y17" i="46" s="1"/>
  <c r="K17" i="46"/>
  <c r="U27" i="38"/>
  <c r="U17" i="46" s="1"/>
  <c r="G17" i="46"/>
  <c r="W26" i="38"/>
  <c r="W16" i="46" s="1"/>
  <c r="I16" i="46"/>
  <c r="S26" i="38"/>
  <c r="S16" i="46" s="1"/>
  <c r="E16" i="46"/>
  <c r="Y25" i="38"/>
  <c r="Y15" i="46" s="1"/>
  <c r="K15" i="46"/>
  <c r="U25" i="38"/>
  <c r="U15" i="46" s="1"/>
  <c r="G15" i="46"/>
  <c r="W24" i="38"/>
  <c r="W14" i="46" s="1"/>
  <c r="I14" i="46"/>
  <c r="S24" i="38"/>
  <c r="S14" i="46" s="1"/>
  <c r="E14" i="46"/>
  <c r="Y23" i="38"/>
  <c r="Y13" i="46" s="1"/>
  <c r="K13" i="46"/>
  <c r="U23" i="38"/>
  <c r="U13" i="46" s="1"/>
  <c r="G13" i="46"/>
  <c r="W22" i="38"/>
  <c r="W12" i="46" s="1"/>
  <c r="I12" i="46"/>
  <c r="S22" i="38"/>
  <c r="S12" i="46" s="1"/>
  <c r="E12" i="46"/>
  <c r="Y21" i="38"/>
  <c r="Y11" i="46" s="1"/>
  <c r="K11" i="46"/>
  <c r="U21" i="38"/>
  <c r="U11" i="46" s="1"/>
  <c r="G11" i="46"/>
  <c r="Q21" i="38"/>
  <c r="Q11" i="46" s="1"/>
  <c r="C11" i="46"/>
  <c r="W20" i="38"/>
  <c r="W10" i="46" s="1"/>
  <c r="I10" i="46"/>
  <c r="S20" i="38"/>
  <c r="S10" i="46" s="1"/>
  <c r="E10" i="46"/>
  <c r="Y19" i="38"/>
  <c r="Y9" i="46" s="1"/>
  <c r="K9" i="46"/>
  <c r="U19" i="38"/>
  <c r="U9" i="46" s="1"/>
  <c r="G9" i="46"/>
  <c r="Q19" i="38"/>
  <c r="Q9" i="46" s="1"/>
  <c r="C9" i="46"/>
  <c r="W18" i="38"/>
  <c r="W8" i="46" s="1"/>
  <c r="I8" i="46"/>
  <c r="S18" i="38"/>
  <c r="S8" i="46" s="1"/>
  <c r="E8" i="46"/>
  <c r="Y17" i="38"/>
  <c r="Y7" i="46" s="1"/>
  <c r="K7" i="46"/>
  <c r="U17" i="38"/>
  <c r="U7" i="46" s="1"/>
  <c r="G7" i="46"/>
  <c r="Q17" i="38"/>
  <c r="Q7" i="46" s="1"/>
  <c r="C7" i="46"/>
  <c r="W16" i="38"/>
  <c r="W6" i="46" s="1"/>
  <c r="I6" i="46"/>
  <c r="S16" i="38"/>
  <c r="S6" i="46" s="1"/>
  <c r="E6" i="46"/>
  <c r="Y15" i="38"/>
  <c r="Y5" i="46" s="1"/>
  <c r="K5" i="46"/>
  <c r="U15" i="38"/>
  <c r="U5" i="46" s="1"/>
  <c r="G5" i="46"/>
  <c r="Q15" i="38"/>
  <c r="C5" i="46"/>
  <c r="AA39" i="38"/>
  <c r="AA29" i="46" s="1"/>
  <c r="M29" i="46"/>
  <c r="AA37" i="38"/>
  <c r="AA27" i="46" s="1"/>
  <c r="M27" i="46"/>
  <c r="AA35" i="38"/>
  <c r="AA25" i="46" s="1"/>
  <c r="M25" i="46"/>
  <c r="AA33" i="38"/>
  <c r="AA23" i="46" s="1"/>
  <c r="M23" i="46"/>
  <c r="AA31" i="38"/>
  <c r="AA21" i="46" s="1"/>
  <c r="M21" i="46"/>
  <c r="AA29" i="38"/>
  <c r="AA19" i="46" s="1"/>
  <c r="M19" i="46"/>
  <c r="AA27" i="38"/>
  <c r="AA17" i="46" s="1"/>
  <c r="M17" i="46"/>
  <c r="AA25" i="38"/>
  <c r="AA15" i="46" s="1"/>
  <c r="M15" i="46"/>
  <c r="AA23" i="38"/>
  <c r="AA13" i="46" s="1"/>
  <c r="M13" i="46"/>
  <c r="AA21" i="38"/>
  <c r="AA11" i="46" s="1"/>
  <c r="M11" i="46"/>
  <c r="AA19" i="38"/>
  <c r="AA9" i="46" s="1"/>
  <c r="M9" i="46"/>
  <c r="AA17" i="38"/>
  <c r="AA7" i="46" s="1"/>
  <c r="M7" i="46"/>
  <c r="AA15" i="38"/>
  <c r="AA5" i="46" s="1"/>
  <c r="M5" i="46"/>
  <c r="AB44" i="38"/>
  <c r="AB34" i="46" s="1"/>
  <c r="N34" i="46"/>
  <c r="X44" i="38"/>
  <c r="X34" i="46" s="1"/>
  <c r="J34" i="46"/>
  <c r="C34" i="46"/>
  <c r="Z43" i="38"/>
  <c r="Z33" i="46" s="1"/>
  <c r="L33" i="46"/>
  <c r="V43" i="38"/>
  <c r="V33" i="46" s="1"/>
  <c r="H33" i="46"/>
  <c r="C33" i="46"/>
  <c r="Z42" i="38"/>
  <c r="Z32" i="46" s="1"/>
  <c r="L32" i="46"/>
  <c r="V42" i="38"/>
  <c r="V32" i="46" s="1"/>
  <c r="H32" i="46"/>
  <c r="C32" i="46"/>
  <c r="Z41" i="38"/>
  <c r="Z31" i="46" s="1"/>
  <c r="L31" i="46"/>
  <c r="V41" i="38"/>
  <c r="V31" i="46" s="1"/>
  <c r="H31" i="46"/>
  <c r="R41" i="38"/>
  <c r="R31" i="46" s="1"/>
  <c r="D31" i="46"/>
  <c r="AA40" i="38"/>
  <c r="AA30" i="46" s="1"/>
  <c r="M30" i="46"/>
  <c r="W40" i="38"/>
  <c r="W30" i="46" s="1"/>
  <c r="I30" i="46"/>
  <c r="S40" i="38"/>
  <c r="S30" i="46" s="1"/>
  <c r="E30" i="46"/>
  <c r="S14" i="38"/>
  <c r="Y14" i="38"/>
  <c r="AA14" i="38"/>
  <c r="X14" i="38"/>
  <c r="Z14" i="38"/>
  <c r="W14" i="38"/>
  <c r="AB14" i="38"/>
  <c r="V14" i="38"/>
  <c r="U14" i="38"/>
  <c r="T14" i="38"/>
  <c r="R14" i="38"/>
  <c r="H48" i="39"/>
  <c r="H46" i="39"/>
  <c r="H47" i="39"/>
  <c r="Q16" i="39" s="1"/>
  <c r="K46" i="39"/>
  <c r="K48" i="39"/>
  <c r="K47" i="39"/>
  <c r="Q19" i="39" s="1"/>
  <c r="J47" i="39"/>
  <c r="Q18" i="39" s="1"/>
  <c r="J46" i="39"/>
  <c r="J48" i="39"/>
  <c r="C48" i="39"/>
  <c r="C47" i="39"/>
  <c r="Q11" i="39" s="1"/>
  <c r="C46" i="39"/>
  <c r="D47" i="39"/>
  <c r="Q12" i="39" s="1"/>
  <c r="D46" i="39"/>
  <c r="D48" i="39"/>
  <c r="L48" i="39"/>
  <c r="L47" i="39"/>
  <c r="Q20" i="39" s="1"/>
  <c r="L46" i="39"/>
  <c r="E46" i="39"/>
  <c r="E47" i="39"/>
  <c r="Q13" i="39" s="1"/>
  <c r="E48" i="39"/>
  <c r="M46" i="39"/>
  <c r="M47" i="39"/>
  <c r="Q21" i="39" s="1"/>
  <c r="M48" i="39"/>
  <c r="F47" i="39"/>
  <c r="Q14" i="39" s="1"/>
  <c r="F48" i="39"/>
  <c r="F46" i="39"/>
  <c r="B47" i="39"/>
  <c r="Q10" i="39" s="1"/>
  <c r="B46" i="39"/>
  <c r="B48" i="39"/>
  <c r="G48" i="39"/>
  <c r="G47" i="39"/>
  <c r="Q15" i="39" s="1"/>
  <c r="G46" i="39"/>
  <c r="I48" i="39"/>
  <c r="I46" i="39"/>
  <c r="I47" i="39"/>
  <c r="Q17" i="39" s="1"/>
  <c r="Q37" i="38"/>
  <c r="Q27" i="46" s="1"/>
  <c r="Q39" i="38"/>
  <c r="Q29" i="46" s="1"/>
  <c r="Q41" i="38"/>
  <c r="Q31" i="46" s="1"/>
  <c r="Q43" i="38"/>
  <c r="Q33" i="46" s="1"/>
  <c r="Q40" i="38"/>
  <c r="Q30" i="46" s="1"/>
  <c r="Q44" i="38"/>
  <c r="Q34" i="46" s="1"/>
  <c r="Q38" i="38"/>
  <c r="Q28" i="46" s="1"/>
  <c r="Q42" i="38"/>
  <c r="Q32" i="46" s="1"/>
  <c r="Q36" i="38"/>
  <c r="Q26" i="46" s="1"/>
  <c r="Q34" i="38"/>
  <c r="Q24" i="46" s="1"/>
  <c r="Q32" i="38"/>
  <c r="Q22" i="46" s="1"/>
  <c r="Q30" i="38"/>
  <c r="Q20" i="46" s="1"/>
  <c r="Q28" i="38"/>
  <c r="Q18" i="46" s="1"/>
  <c r="Q26" i="38"/>
  <c r="Q16" i="46" s="1"/>
  <c r="Q24" i="38"/>
  <c r="Q14" i="46" s="1"/>
  <c r="Q22" i="38"/>
  <c r="Q12" i="46" s="1"/>
  <c r="Q35" i="38"/>
  <c r="Q25" i="46" s="1"/>
  <c r="Q33" i="38"/>
  <c r="Q23" i="46" s="1"/>
  <c r="Q31" i="38"/>
  <c r="Q21" i="46" s="1"/>
  <c r="Q29" i="38"/>
  <c r="Q19" i="46" s="1"/>
  <c r="Q27" i="38"/>
  <c r="Q17" i="46" s="1"/>
  <c r="Q25" i="38"/>
  <c r="Q15" i="46" s="1"/>
  <c r="Q23" i="38"/>
  <c r="Q13" i="46" s="1"/>
  <c r="J45" i="37"/>
  <c r="H47" i="37"/>
  <c r="G45" i="37"/>
  <c r="F47" i="37"/>
  <c r="I45" i="37"/>
  <c r="E47" i="37"/>
  <c r="C47" i="37"/>
  <c r="B47" i="37"/>
  <c r="M47" i="37"/>
  <c r="H45" i="37"/>
  <c r="D45" i="37"/>
  <c r="L47" i="37"/>
  <c r="K47" i="37"/>
  <c r="B45" i="37"/>
  <c r="F45" i="37"/>
  <c r="J47" i="37"/>
  <c r="M45" i="37"/>
  <c r="E45" i="37"/>
  <c r="I47" i="37"/>
  <c r="D47" i="37"/>
  <c r="L45" i="37"/>
  <c r="K45" i="37"/>
  <c r="C45" i="37"/>
  <c r="G47" i="37"/>
  <c r="I46" i="37"/>
  <c r="I55" i="37" s="1"/>
  <c r="H46" i="37"/>
  <c r="H55" i="37" s="1"/>
  <c r="M46" i="37"/>
  <c r="M55" i="37" s="1"/>
  <c r="L46" i="37"/>
  <c r="L55" i="37" s="1"/>
  <c r="B46" i="37"/>
  <c r="B55" i="37" s="1"/>
  <c r="F46" i="37"/>
  <c r="F55" i="37" s="1"/>
  <c r="D46" i="37"/>
  <c r="D55" i="37" s="1"/>
  <c r="C46" i="37"/>
  <c r="C55" i="37" s="1"/>
  <c r="G46" i="37"/>
  <c r="G55" i="37" s="1"/>
  <c r="K46" i="37"/>
  <c r="K55" i="37" s="1"/>
  <c r="J46" i="37"/>
  <c r="J55" i="37" s="1"/>
  <c r="E46" i="37"/>
  <c r="E55" i="37" s="1"/>
  <c r="T1470" i="38" l="1"/>
  <c r="V1470" i="38"/>
  <c r="X1470" i="38"/>
  <c r="Y1470" i="38"/>
  <c r="Q1470" i="38"/>
  <c r="U1470" i="38"/>
  <c r="Z1470" i="38"/>
  <c r="S1470" i="38"/>
  <c r="R1470" i="38"/>
  <c r="AB1470" i="38"/>
  <c r="AA1470" i="38"/>
  <c r="W1470" i="38"/>
  <c r="AE15" i="38"/>
  <c r="B21" i="54" s="1"/>
  <c r="AE16" i="38"/>
  <c r="B22" i="54" s="1"/>
  <c r="Q5" i="46"/>
  <c r="Q4" i="46"/>
  <c r="Q36" i="46" s="1"/>
  <c r="AE20" i="38"/>
  <c r="B26" i="54" s="1"/>
  <c r="AE24" i="38"/>
  <c r="B30" i="54" s="1"/>
  <c r="AE28" i="38"/>
  <c r="B34" i="54" s="1"/>
  <c r="AE32" i="38"/>
  <c r="B38" i="54" s="1"/>
  <c r="AE17" i="38"/>
  <c r="B23" i="54" s="1"/>
  <c r="AE21" i="38"/>
  <c r="B27" i="54" s="1"/>
  <c r="AE25" i="38"/>
  <c r="B31" i="54" s="1"/>
  <c r="AE29" i="38"/>
  <c r="B35" i="54" s="1"/>
  <c r="AE33" i="38"/>
  <c r="B39" i="54" s="1"/>
  <c r="AE18" i="38"/>
  <c r="B24" i="54" s="1"/>
  <c r="AE22" i="38"/>
  <c r="B28" i="54" s="1"/>
  <c r="AE26" i="38"/>
  <c r="B32" i="54" s="1"/>
  <c r="AE30" i="38"/>
  <c r="B36" i="54" s="1"/>
  <c r="AE34" i="38"/>
  <c r="AE19" i="38"/>
  <c r="B25" i="54" s="1"/>
  <c r="AE23" i="38"/>
  <c r="B29" i="54" s="1"/>
  <c r="AE27" i="38"/>
  <c r="B33" i="54" s="1"/>
  <c r="AE31" i="38"/>
  <c r="B37" i="54" s="1"/>
  <c r="M36" i="46"/>
  <c r="G36" i="46"/>
  <c r="E36" i="46"/>
  <c r="N36" i="46"/>
  <c r="H36" i="46"/>
  <c r="J36" i="46"/>
  <c r="C36" i="46"/>
  <c r="K36" i="46"/>
  <c r="I36" i="46"/>
  <c r="F36" i="46"/>
  <c r="D36" i="46"/>
  <c r="L36" i="46"/>
  <c r="T4" i="46"/>
  <c r="T36" i="46" s="1"/>
  <c r="V4" i="46"/>
  <c r="V36" i="46" s="1"/>
  <c r="X4" i="46"/>
  <c r="X36" i="46" s="1"/>
  <c r="S4" i="46"/>
  <c r="S36" i="46" s="1"/>
  <c r="Y4" i="46"/>
  <c r="Y36" i="46" s="1"/>
  <c r="R4" i="46"/>
  <c r="R36" i="46" s="1"/>
  <c r="AB4" i="46"/>
  <c r="AB36" i="46" s="1"/>
  <c r="AA4" i="46"/>
  <c r="AA36" i="46" s="1"/>
  <c r="W4" i="46"/>
  <c r="W36" i="46" s="1"/>
  <c r="U4" i="46"/>
  <c r="U36" i="46" s="1"/>
  <c r="Z4" i="46"/>
  <c r="Z36" i="46" s="1"/>
  <c r="AJ19" i="38" l="1" a="1"/>
  <c r="B11" i="44"/>
  <c r="B23" i="44"/>
  <c r="B18" i="44"/>
  <c r="B13" i="44"/>
  <c r="B5" i="44"/>
  <c r="B7" i="44"/>
  <c r="B8" i="44"/>
  <c r="B21" i="44"/>
  <c r="B20" i="44"/>
  <c r="B22" i="44"/>
  <c r="C34" i="44"/>
  <c r="C40" i="44"/>
  <c r="C31" i="44"/>
  <c r="C32" i="44"/>
  <c r="C35" i="44"/>
  <c r="B10" i="44"/>
  <c r="B6" i="44"/>
  <c r="B19" i="44"/>
  <c r="B17" i="44"/>
  <c r="B14" i="44"/>
  <c r="C30" i="44"/>
  <c r="B9" i="44"/>
  <c r="B15" i="44"/>
  <c r="B16" i="44"/>
  <c r="B12" i="44"/>
  <c r="B24" i="44"/>
  <c r="C39" i="44"/>
  <c r="C36" i="44"/>
  <c r="C41" i="44"/>
  <c r="C38" i="44"/>
  <c r="C37" i="44"/>
  <c r="C33" i="44"/>
  <c r="AJ20" i="38" l="1"/>
  <c r="B6" i="54" s="1"/>
  <c r="AJ23" i="38"/>
  <c r="B9" i="54" s="1"/>
  <c r="AJ22" i="38"/>
  <c r="B8" i="54" s="1"/>
  <c r="AJ28" i="38"/>
  <c r="B14" i="54" s="1"/>
  <c r="AJ27" i="38"/>
  <c r="B13" i="54" s="1"/>
  <c r="AJ29" i="38"/>
  <c r="B15" i="54" s="1"/>
  <c r="AJ19" i="38"/>
  <c r="B5" i="54" s="1"/>
  <c r="AJ25" i="38"/>
  <c r="B11" i="54" s="1"/>
  <c r="AJ30" i="38"/>
  <c r="B16" i="54" s="1"/>
  <c r="AJ21" i="38"/>
  <c r="B7" i="54" s="1"/>
  <c r="AJ26" i="38"/>
  <c r="B12" i="54" s="1"/>
  <c r="AJ24" i="38"/>
  <c r="B10" i="54" s="1"/>
  <c r="C42" i="44"/>
  <c r="AK19" i="38" l="1" a="1"/>
  <c r="AK23" i="38" s="1"/>
  <c r="AK20" i="38" l="1"/>
  <c r="AK26" i="38"/>
  <c r="AK22" i="38"/>
  <c r="AK29" i="38"/>
  <c r="AK27" i="38"/>
  <c r="AK21" i="38"/>
  <c r="AK19" i="38"/>
  <c r="AK28" i="38"/>
  <c r="AK30" i="38"/>
  <c r="AK24" i="38"/>
  <c r="AK25"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Shradhye Shrestha</author>
  </authors>
  <commentList>
    <comment ref="B10" authorId="0" shapeId="0" xr:uid="{00000000-0006-0000-2700-000001000000}">
      <text>
        <r>
          <rPr>
            <b/>
            <sz val="9"/>
            <color indexed="81"/>
            <rFont val="Tahoma"/>
            <family val="2"/>
          </rPr>
          <t>Shradhye Shrestha:</t>
        </r>
        <r>
          <rPr>
            <sz val="9"/>
            <color indexed="81"/>
            <rFont val="Tahoma"/>
            <family val="2"/>
          </rPr>
          <t xml:space="preserve">
Used jiri rainfall as it covers the most part of the catchment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Pranuj Amatya</author>
    <author>Pooja Shrestha</author>
  </authors>
  <commentList>
    <comment ref="P7" authorId="0" shapeId="0" xr:uid="{00000000-0006-0000-2C00-000001000000}">
      <text>
        <r>
          <rPr>
            <b/>
            <sz val="9"/>
            <color indexed="81"/>
            <rFont val="Tahoma"/>
            <family val="2"/>
          </rPr>
          <t>Anuj:
From Spline interpolation as rainfall seems to be less in the area 
Shradhye</t>
        </r>
        <r>
          <rPr>
            <sz val="9"/>
            <color indexed="81"/>
            <rFont val="Tahoma"/>
            <family val="2"/>
          </rPr>
          <t>: Used Spline rainfall data for field report</t>
        </r>
      </text>
    </comment>
    <comment ref="B10" authorId="1" shapeId="0" xr:uid="{00000000-0006-0000-2C00-000002000000}">
      <text>
        <r>
          <rPr>
            <b/>
            <sz val="9"/>
            <color indexed="81"/>
            <rFont val="Tahoma"/>
            <family val="2"/>
          </rPr>
          <t>Pooja Shrestha:</t>
        </r>
        <r>
          <rPr>
            <sz val="9"/>
            <color indexed="81"/>
            <rFont val="Tahoma"/>
            <family val="2"/>
          </rPr>
          <t xml:space="preserve">
from Thiessen Polygon method
</t>
        </r>
        <r>
          <rPr>
            <b/>
            <sz val="9"/>
            <color indexed="81"/>
            <rFont val="Tahoma"/>
            <family val="2"/>
          </rPr>
          <t xml:space="preserve">Shradhye: </t>
        </r>
        <r>
          <rPr>
            <sz val="9"/>
            <color indexed="81"/>
            <rFont val="Tahoma"/>
            <family val="2"/>
          </rPr>
          <t>Used Spline rainfall data for field report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Anuz Pradhananga</author>
  </authors>
  <commentList>
    <comment ref="G29" authorId="0" shapeId="0" xr:uid="{00000000-0006-0000-3200-000001000000}">
      <text>
        <r>
          <rPr>
            <b/>
            <sz val="9"/>
            <color indexed="81"/>
            <rFont val="Tahoma"/>
            <family val="2"/>
          </rPr>
          <t>Anuz Pradhananga:</t>
        </r>
        <r>
          <rPr>
            <sz val="9"/>
            <color indexed="81"/>
            <rFont val="Tahoma"/>
            <family val="2"/>
          </rPr>
          <t xml:space="preserve">
For calcuallated flow, using the measured discharge,rating curve is developed. From manual gauge data and rating curve, daily discharge is calculated and mean monthly flow is calculated.</t>
        </r>
      </text>
    </comment>
  </commentList>
</comments>
</file>

<file path=xl/sharedStrings.xml><?xml version="1.0" encoding="utf-8"?>
<sst xmlns="http://schemas.openxmlformats.org/spreadsheetml/2006/main" count="7203" uniqueCount="175">
  <si>
    <t>Station</t>
  </si>
  <si>
    <t>number:</t>
  </si>
  <si>
    <t>Location:</t>
  </si>
  <si>
    <t>Nagma</t>
  </si>
  <si>
    <t>Latitude:</t>
  </si>
  <si>
    <t>River:</t>
  </si>
  <si>
    <t>Tila</t>
  </si>
  <si>
    <t>Nala</t>
  </si>
  <si>
    <t>Longitude:</t>
  </si>
  <si>
    <t>Year:</t>
  </si>
  <si>
    <t>Mean</t>
  </si>
  <si>
    <t>daily</t>
  </si>
  <si>
    <t>discharge</t>
  </si>
  <si>
    <t>in</t>
  </si>
  <si>
    <t>m3/s</t>
  </si>
  <si>
    <t>============================</t>
  </si>
  <si>
    <t>Day</t>
  </si>
  <si>
    <t>Jan.</t>
  </si>
  <si>
    <t>Feb.</t>
  </si>
  <si>
    <t>Mar.</t>
  </si>
  <si>
    <t>Apr.</t>
  </si>
  <si>
    <t>May</t>
  </si>
  <si>
    <t>Jun.</t>
  </si>
  <si>
    <t>Jul.</t>
  </si>
  <si>
    <t>Aug.</t>
  </si>
  <si>
    <t>Sep.</t>
  </si>
  <si>
    <t>Oct.</t>
  </si>
  <si>
    <t>Nov.</t>
  </si>
  <si>
    <t>Dec.</t>
  </si>
  <si>
    <t>Year</t>
  </si>
  <si>
    <t>Min</t>
  </si>
  <si>
    <t>Max</t>
  </si>
  <si>
    <t>Average</t>
  </si>
  <si>
    <t>Station number:</t>
  </si>
  <si>
    <t xml:space="preserve">Tila </t>
  </si>
  <si>
    <t>Date</t>
  </si>
  <si>
    <t>Jan</t>
  </si>
  <si>
    <t>Feb</t>
  </si>
  <si>
    <t>Mar</t>
  </si>
  <si>
    <t>Apr</t>
  </si>
  <si>
    <t>Jun</t>
  </si>
  <si>
    <t>Jul</t>
  </si>
  <si>
    <t>Aug</t>
  </si>
  <si>
    <t>Sep</t>
  </si>
  <si>
    <t>Oct</t>
  </si>
  <si>
    <t>Nov</t>
  </si>
  <si>
    <t>Dec</t>
  </si>
  <si>
    <t>Minumum</t>
  </si>
  <si>
    <t>Maximum</t>
  </si>
  <si>
    <t>% Exceedence</t>
  </si>
  <si>
    <t>Flow</t>
  </si>
  <si>
    <t>mean</t>
  </si>
  <si>
    <t>Intake</t>
  </si>
  <si>
    <t>Bumramadichaur</t>
  </si>
  <si>
    <t>Nyaurigad</t>
  </si>
  <si>
    <t xml:space="preserve">CAR ratio </t>
  </si>
  <si>
    <t>Annual Av Rainfall</t>
  </si>
  <si>
    <t>Rainfall Factor</t>
  </si>
  <si>
    <t>CAR Ratio</t>
  </si>
  <si>
    <t>Catchment Ratio</t>
  </si>
  <si>
    <t>Derived Long Term  Monthly Average discharge for Intake Stations from Stn No 220</t>
  </si>
  <si>
    <t>Long Term Average Monthly discharge of Station No 220</t>
  </si>
  <si>
    <t>Summary</t>
  </si>
  <si>
    <t>Months</t>
  </si>
  <si>
    <r>
      <t>Discharge m</t>
    </r>
    <r>
      <rPr>
        <b/>
        <vertAlign val="superscript"/>
        <sz val="11"/>
        <color theme="1"/>
        <rFont val="Calibri"/>
        <family val="2"/>
        <scheme val="minor"/>
      </rPr>
      <t>3</t>
    </r>
    <r>
      <rPr>
        <b/>
        <sz val="11"/>
        <color theme="1"/>
        <rFont val="Calibri"/>
        <family val="2"/>
        <scheme val="minor"/>
      </rPr>
      <t>/s</t>
    </r>
  </si>
  <si>
    <t>Station no:</t>
  </si>
  <si>
    <t xml:space="preserve">Location: </t>
  </si>
  <si>
    <t>Catchment Area</t>
  </si>
  <si>
    <t>km2</t>
  </si>
  <si>
    <t>mm</t>
  </si>
  <si>
    <t>Subject</t>
  </si>
  <si>
    <t>Flow analysis and FDC</t>
  </si>
  <si>
    <t>Location</t>
  </si>
  <si>
    <t>Flow, m3/s</t>
  </si>
  <si>
    <t xml:space="preserve">Flow at Sinjakhola </t>
  </si>
  <si>
    <t>Combined factor of area and rainfall</t>
  </si>
  <si>
    <t>Rainfall factor</t>
  </si>
  <si>
    <t>Annual rainfall_Sinjakhola</t>
  </si>
  <si>
    <t>Catchment area ratio</t>
  </si>
  <si>
    <t xml:space="preserve">Catchment area of Sinjakhola at Diware: </t>
  </si>
  <si>
    <t>Flow at Nyaurigad</t>
  </si>
  <si>
    <t>Annual rainfall_Nyaurigad</t>
  </si>
  <si>
    <t>Catchment area of Intake at Nyaurigad</t>
  </si>
  <si>
    <t xml:space="preserve">Jan </t>
  </si>
  <si>
    <t>Sinjhakhola</t>
  </si>
  <si>
    <t>Thulo Bheri</t>
  </si>
  <si>
    <t>Dec.   Year</t>
  </si>
  <si>
    <t>Diware</t>
  </si>
  <si>
    <t>Tila Nadi (220)</t>
  </si>
  <si>
    <t>Sinjhakhola (225)</t>
  </si>
  <si>
    <t>Thulo Bheri (265)</t>
  </si>
  <si>
    <t>P-CAR from Station</t>
  </si>
  <si>
    <t>Month</t>
  </si>
  <si>
    <t>Name</t>
  </si>
  <si>
    <t>#</t>
  </si>
  <si>
    <t>1968 - 2008</t>
  </si>
  <si>
    <t>Years Averaged</t>
  </si>
  <si>
    <t>Daily average series for station 225 - Sinjhakhola at Diware</t>
  </si>
  <si>
    <t>1973 - 2008</t>
  </si>
  <si>
    <t>Daily average series for station 220 - Tila Nadi at Nagma</t>
  </si>
  <si>
    <t>Daily average series for station 265 - Thulo Bheri at Rimna</t>
  </si>
  <si>
    <t>1977 - 2008</t>
  </si>
  <si>
    <t>Monthly flow summary from P-CAR with three catchments</t>
  </si>
  <si>
    <t>Daily average series for Dam site using PCAR with Sinjhakhola at Diware (Stn. 225)</t>
  </si>
  <si>
    <t>Daily average series for Dam site using PCAR with Tila Nadi at Nagma (Stn. 220)</t>
  </si>
  <si>
    <t>SN</t>
  </si>
  <si>
    <t>Catchment point</t>
  </si>
  <si>
    <t>Elevation Range (masl)</t>
  </si>
  <si>
    <t>Total Area</t>
  </si>
  <si>
    <t>Area %</t>
  </si>
  <si>
    <t>&lt;3000</t>
  </si>
  <si>
    <t>3000-5000</t>
  </si>
  <si>
    <t>&gt;5000</t>
  </si>
  <si>
    <t>Dam 1</t>
  </si>
  <si>
    <t>Dam 2</t>
  </si>
  <si>
    <t>Dam 3</t>
  </si>
  <si>
    <t>Tatukhola HW 1</t>
  </si>
  <si>
    <t>Tatukhola HW 2</t>
  </si>
  <si>
    <t>Tilanadi</t>
  </si>
  <si>
    <t xml:space="preserve">Annual Average </t>
  </si>
  <si>
    <t>Job: Feasibility and EIA Study of Bharbhung Storage 
Hydropower Project including Tatu ROR Project</t>
  </si>
  <si>
    <t>Job no: 930097</t>
  </si>
  <si>
    <t>Long-Term average Daily Flow using CAR Method with St. 225 SinjaKhola at Diware</t>
  </si>
  <si>
    <t>Dam OPT- I</t>
  </si>
  <si>
    <t>Subject:  Flow analysis and FDC</t>
  </si>
  <si>
    <t>Annual_Rainfall</t>
  </si>
  <si>
    <t>IDW</t>
  </si>
  <si>
    <t>Spline</t>
  </si>
  <si>
    <t>Theissen</t>
  </si>
  <si>
    <t>Monsoon_Rainfall</t>
  </si>
  <si>
    <t>Inception estimate</t>
  </si>
  <si>
    <t>Flow generated from Manual gauge data using Rating Curve</t>
  </si>
  <si>
    <t>Remarks</t>
  </si>
  <si>
    <t>from 1 month data</t>
  </si>
  <si>
    <t>From 1 Month Data</t>
  </si>
  <si>
    <t>From last 15 days of the month</t>
  </si>
  <si>
    <t>Discharge</t>
  </si>
  <si>
    <t>Column Labels</t>
  </si>
  <si>
    <t>Grand Total</t>
  </si>
  <si>
    <t>Row Labels</t>
  </si>
  <si>
    <t>Average of Discharge</t>
  </si>
  <si>
    <t>All year</t>
  </si>
  <si>
    <t>Latest five year</t>
  </si>
  <si>
    <t>Average all year</t>
  </si>
  <si>
    <t>Average latest 6 year</t>
  </si>
  <si>
    <t>Monthly Flow</t>
  </si>
  <si>
    <t>FDC</t>
  </si>
  <si>
    <t>NA</t>
  </si>
  <si>
    <t>Job: Due Deligence Study of Isuwa Khola HPP</t>
  </si>
  <si>
    <t>Intake location</t>
  </si>
  <si>
    <t>Long-Term average Daily Flow using PCAR Method with St. 650 Khimti at Rasnalu</t>
  </si>
  <si>
    <t>Rasnalu</t>
  </si>
  <si>
    <t>Khimti</t>
  </si>
  <si>
    <t>Melamchi Khola</t>
  </si>
  <si>
    <t>28 02 21</t>
  </si>
  <si>
    <t>Project</t>
  </si>
  <si>
    <t>Isuwa Khola HEP</t>
  </si>
  <si>
    <t>Helambu</t>
  </si>
  <si>
    <t>85 32 07</t>
  </si>
  <si>
    <t>1990-2008 data series</t>
  </si>
  <si>
    <r>
      <t>Km</t>
    </r>
    <r>
      <rPr>
        <b/>
        <vertAlign val="superscript"/>
        <sz val="11"/>
        <color theme="1"/>
        <rFont val="Calibri"/>
        <family val="2"/>
        <scheme val="minor"/>
      </rPr>
      <t>2</t>
    </r>
  </si>
  <si>
    <t>Flow Duration Curve</t>
  </si>
  <si>
    <t>CAR</t>
  </si>
  <si>
    <t>Long term average daily flow (1990 - 2008)</t>
  </si>
  <si>
    <t>%Exceedence</t>
  </si>
  <si>
    <r>
      <t>Present Study, in m</t>
    </r>
    <r>
      <rPr>
        <b/>
        <vertAlign val="superscript"/>
        <sz val="11"/>
        <color theme="1"/>
        <rFont val="Calibri"/>
        <family val="2"/>
        <scheme val="minor"/>
      </rPr>
      <t>3</t>
    </r>
    <r>
      <rPr>
        <b/>
        <sz val="11"/>
        <color theme="1"/>
        <rFont val="Calibri"/>
        <family val="2"/>
        <scheme val="minor"/>
      </rPr>
      <t>/s</t>
    </r>
  </si>
  <si>
    <t>Days of Availability</t>
  </si>
  <si>
    <t xml:space="preserve">Feb </t>
  </si>
  <si>
    <t>Avg</t>
  </si>
  <si>
    <t>PCar with Khimti</t>
  </si>
  <si>
    <t xml:space="preserve"> PCar with Melamchi</t>
  </si>
  <si>
    <t>Rainfall at Melamchi</t>
  </si>
  <si>
    <t>Rainfall at Isuwa</t>
  </si>
  <si>
    <t>PCAR</t>
  </si>
  <si>
    <t>Adopted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</si>
</sst>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_);_(* \(#,##0\);_(* &quot;-&quot;??_);_(@_)"/>
    <numFmt numFmtId="166" formatCode="_(* #,##0.0000_);_(* \(#,##0.0000\);_(* &quot;-&quot;??_);_(@_)"/>
    <numFmt numFmtId="167" formatCode="0.000"/>
    <numFmt numFmtId="168" formatCode="0.0%"/>
  </numFmts>
  <fonts count="23" x14ac:knownFonts="1">
    <font>
      <sz val="11"/>
      <color theme="1"/>
      <name val="Calibri"/>
      <family val="2"/>
      <scheme val="minor"/>
    </font>
    <font>
      <sz val="11"/>
      <color theme="1"/>
      <name val="Gill Sans MT"/>
      <family val="2"/>
    </font>
    <font>
      <sz val="11"/>
      <color theme="1"/>
      <name val="Gill Sans MT"/>
      <family val="2"/>
    </font>
    <font>
      <sz val="11"/>
      <color theme="1"/>
      <name val="Gill Sans MT"/>
      <family val="2"/>
    </font>
    <font>
      <sz val="11"/>
      <color theme="1"/>
      <name val="Gill Sans MT"/>
      <family val="2"/>
    </font>
    <font>
      <sz val="11"/>
      <color theme="1"/>
      <name val="Gill Sans MT"/>
      <family val="2"/>
    </font>
    <font>
      <sz val="11"/>
      <color theme="1"/>
      <name val="Gill Sans MT"/>
      <family val="2"/>
    </font>
    <font>
      <sz val="11"/>
      <color theme="1"/>
      <name val="Calibri"/>
      <family val="2"/>
      <scheme val="minor"/>
    </font>
    <font>
      <b/>
      <sz val="11"/>
      <color theme="1"/>
      <name val="Calibri"/>
      <family val="2"/>
      <scheme val="minor"/>
    </font>
    <font>
      <b/>
      <vertAlign val="superscript"/>
      <sz val="11"/>
      <color theme="1"/>
      <name val="Calibri"/>
      <family val="2"/>
      <scheme val="minor"/>
    </font>
    <font>
      <sz val="9"/>
      <color indexed="81"/>
      <name val="Tahoma"/>
      <family val="2"/>
    </font>
    <font>
      <b/>
      <sz val="9"/>
      <color indexed="81"/>
      <name val="Tahoma"/>
      <family val="2"/>
    </font>
    <font>
      <b/>
      <sz val="11"/>
      <color theme="1"/>
      <name val="Gill Sans MT"/>
      <family val="2"/>
    </font>
    <font>
      <sz val="11"/>
      <color theme="1"/>
      <name val="Gill Sans MT"/>
      <family val="2"/>
    </font>
    <font>
      <b/>
      <sz val="10"/>
      <color theme="1"/>
      <name val="Gill Sans MT"/>
      <family val="2"/>
    </font>
    <font>
      <sz val="10"/>
      <color theme="1"/>
      <name val="Gill Sans MT"/>
      <family val="2"/>
    </font>
    <font>
      <sz val="8"/>
      <name val="Calibri"/>
      <family val="2"/>
      <scheme val="minor"/>
    </font>
    <font>
      <sz val="10"/>
      <name val="Gill Sans MT"/>
      <family val="2"/>
    </font>
    <font>
      <b/>
      <i/>
      <sz val="11"/>
      <color theme="1"/>
      <name val="Gill Sans MT"/>
      <family val="2"/>
    </font>
    <font>
      <sz val="11"/>
      <color rgb="FFFF0000"/>
      <name val="Gill Sans MT"/>
      <family val="2"/>
    </font>
    <font>
      <sz val="9"/>
      <color theme="1"/>
      <name val="Gill Sans MT"/>
      <family val="2"/>
    </font>
    <font>
      <b/>
      <sz val="22"/>
      <color theme="1"/>
      <name val="Calibri"/>
      <family val="2"/>
      <scheme val="minor"/>
    </font>
    <font>
      <b/>
      <i/>
      <u/>
      <sz val="11"/>
      <color rgb="FFFF000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C000"/>
        <bgColor indexed="64"/>
      </patternFill>
    </fill>
    <fill>
      <patternFill patternType="solid">
        <fgColor theme="9" tint="0.39997558519241921"/>
        <bgColor indexed="64"/>
      </patternFill>
    </fill>
    <fill>
      <patternFill patternType="solid">
        <fgColor theme="6" tint="0.39997558519241921"/>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dotted">
        <color indexed="64"/>
      </right>
      <top style="thin">
        <color indexed="64"/>
      </top>
      <bottom style="dotted">
        <color indexed="64"/>
      </bottom>
      <diagonal/>
    </border>
    <border>
      <left style="dotted">
        <color indexed="64"/>
      </left>
      <right style="dotted">
        <color indexed="64"/>
      </right>
      <top style="thin">
        <color indexed="64"/>
      </top>
      <bottom style="dotted">
        <color indexed="64"/>
      </bottom>
      <diagonal/>
    </border>
    <border>
      <left style="dotted">
        <color indexed="64"/>
      </left>
      <right style="thin">
        <color indexed="64"/>
      </right>
      <top style="thin">
        <color indexed="64"/>
      </top>
      <bottom style="dotted">
        <color indexed="64"/>
      </bottom>
      <diagonal/>
    </border>
    <border>
      <left style="thin">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style="dotted">
        <color indexed="64"/>
      </bottom>
      <diagonal/>
    </border>
    <border>
      <left style="thin">
        <color indexed="64"/>
      </left>
      <right style="dotted">
        <color indexed="64"/>
      </right>
      <top style="dotted">
        <color indexed="64"/>
      </top>
      <bottom style="thin">
        <color indexed="64"/>
      </bottom>
      <diagonal/>
    </border>
    <border>
      <left style="dotted">
        <color indexed="64"/>
      </left>
      <right style="dotted">
        <color indexed="64"/>
      </right>
      <top style="dotted">
        <color indexed="64"/>
      </top>
      <bottom style="thin">
        <color indexed="64"/>
      </bottom>
      <diagonal/>
    </border>
    <border>
      <left style="dotted">
        <color indexed="64"/>
      </left>
      <right style="thin">
        <color indexed="64"/>
      </right>
      <top style="dotted">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s>
  <cellStyleXfs count="3">
    <xf numFmtId="0" fontId="0" fillId="0" borderId="0"/>
    <xf numFmtId="43" fontId="7" fillId="0" borderId="0" applyFont="0" applyFill="0" applyBorder="0" applyAlignment="0" applyProtection="0"/>
    <xf numFmtId="9" fontId="7" fillId="0" borderId="0" applyFont="0" applyFill="0" applyBorder="0" applyAlignment="0" applyProtection="0"/>
  </cellStyleXfs>
  <cellXfs count="250">
    <xf numFmtId="0" fontId="0" fillId="0" borderId="0" xfId="0"/>
    <xf numFmtId="164" fontId="0" fillId="0" borderId="0" xfId="0" applyNumberFormat="1"/>
    <xf numFmtId="0" fontId="8" fillId="0" borderId="0" xfId="0" applyFont="1"/>
    <xf numFmtId="2" fontId="0" fillId="0" borderId="0" xfId="0" applyNumberFormat="1"/>
    <xf numFmtId="0" fontId="8" fillId="0" borderId="1" xfId="0" applyFont="1" applyBorder="1" applyAlignment="1">
      <alignment horizontal="center"/>
    </xf>
    <xf numFmtId="9" fontId="0" fillId="0" borderId="1" xfId="2" applyFont="1" applyBorder="1" applyAlignment="1">
      <alignment horizontal="center"/>
    </xf>
    <xf numFmtId="2" fontId="0" fillId="0" borderId="1" xfId="0" applyNumberFormat="1" applyBorder="1" applyAlignment="1">
      <alignment horizontal="center"/>
    </xf>
    <xf numFmtId="43" fontId="0" fillId="0" borderId="0" xfId="1" applyFont="1"/>
    <xf numFmtId="43" fontId="8" fillId="0" borderId="0" xfId="1" applyFont="1" applyAlignment="1">
      <alignment horizontal="center"/>
    </xf>
    <xf numFmtId="165" fontId="8" fillId="0" borderId="0" xfId="1" applyNumberFormat="1" applyFont="1" applyAlignment="1">
      <alignment horizontal="center"/>
    </xf>
    <xf numFmtId="43" fontId="0" fillId="0" borderId="0" xfId="0" applyNumberFormat="1"/>
    <xf numFmtId="43" fontId="8" fillId="0" borderId="0" xfId="0" applyNumberFormat="1" applyFont="1"/>
    <xf numFmtId="164" fontId="0" fillId="0" borderId="0" xfId="0" applyNumberFormat="1" applyBorder="1"/>
    <xf numFmtId="0" fontId="0" fillId="0" borderId="0" xfId="0" applyAlignment="1">
      <alignment horizontal="left"/>
    </xf>
    <xf numFmtId="164" fontId="0" fillId="0" borderId="3" xfId="0" applyNumberFormat="1" applyBorder="1"/>
    <xf numFmtId="0" fontId="0" fillId="0" borderId="2" xfId="0" applyBorder="1"/>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164" fontId="0" fillId="0" borderId="8" xfId="0" applyNumberFormat="1" applyBorder="1"/>
    <xf numFmtId="164" fontId="0" fillId="0" borderId="9" xfId="0" applyNumberFormat="1" applyBorder="1"/>
    <xf numFmtId="2" fontId="8" fillId="0" borderId="8" xfId="0" applyNumberFormat="1" applyFont="1" applyBorder="1"/>
    <xf numFmtId="2" fontId="8" fillId="0" borderId="9" xfId="0" applyNumberFormat="1" applyFont="1" applyBorder="1"/>
    <xf numFmtId="0" fontId="0" fillId="0" borderId="10" xfId="0" applyBorder="1"/>
    <xf numFmtId="164" fontId="0" fillId="0" borderId="11" xfId="0" applyNumberFormat="1" applyBorder="1"/>
    <xf numFmtId="164" fontId="0" fillId="0" borderId="12" xfId="0" applyNumberFormat="1" applyBorder="1"/>
    <xf numFmtId="0" fontId="8" fillId="0" borderId="10" xfId="0" applyFont="1" applyBorder="1"/>
    <xf numFmtId="0" fontId="0" fillId="0" borderId="4" xfId="0" applyBorder="1"/>
    <xf numFmtId="164" fontId="0" fillId="0" borderId="5" xfId="0" applyNumberFormat="1" applyBorder="1"/>
    <xf numFmtId="164" fontId="0" fillId="0" borderId="6" xfId="0" applyNumberFormat="1" applyBorder="1"/>
    <xf numFmtId="166" fontId="0" fillId="0" borderId="0" xfId="0" applyNumberFormat="1"/>
    <xf numFmtId="2" fontId="8" fillId="0" borderId="5" xfId="0" applyNumberFormat="1" applyFont="1" applyBorder="1"/>
    <xf numFmtId="2" fontId="0" fillId="0" borderId="0" xfId="0" applyNumberFormat="1" applyAlignment="1">
      <alignment horizontal="center"/>
    </xf>
    <xf numFmtId="0" fontId="0" fillId="0" borderId="0" xfId="0" applyAlignment="1">
      <alignment horizontal="center"/>
    </xf>
    <xf numFmtId="2" fontId="8" fillId="0" borderId="0" xfId="0" applyNumberFormat="1" applyFont="1" applyAlignment="1">
      <alignment horizontal="center"/>
    </xf>
    <xf numFmtId="2" fontId="0" fillId="0" borderId="0" xfId="0" applyNumberFormat="1" applyFill="1" applyAlignment="1">
      <alignment horizontal="center"/>
    </xf>
    <xf numFmtId="0" fontId="0" fillId="3" borderId="0" xfId="0" applyFill="1" applyAlignment="1">
      <alignment horizontal="center"/>
    </xf>
    <xf numFmtId="0" fontId="12" fillId="0" borderId="0" xfId="0" applyFont="1"/>
    <xf numFmtId="2" fontId="12" fillId="0" borderId="0" xfId="0" applyNumberFormat="1" applyFont="1" applyAlignment="1">
      <alignment horizontal="center"/>
    </xf>
    <xf numFmtId="0" fontId="12" fillId="0" borderId="0" xfId="0" applyFont="1" applyAlignment="1">
      <alignment horizontal="center"/>
    </xf>
    <xf numFmtId="0" fontId="13" fillId="0" borderId="0" xfId="0" applyFont="1"/>
    <xf numFmtId="2" fontId="13" fillId="0" borderId="0" xfId="0" applyNumberFormat="1" applyFont="1" applyAlignment="1">
      <alignment horizontal="center"/>
    </xf>
    <xf numFmtId="167" fontId="12" fillId="0" borderId="0" xfId="0" applyNumberFormat="1" applyFont="1"/>
    <xf numFmtId="0" fontId="13" fillId="4" borderId="0" xfId="0" applyFont="1" applyFill="1"/>
    <xf numFmtId="2" fontId="13" fillId="4" borderId="0" xfId="0" applyNumberFormat="1" applyFont="1" applyFill="1"/>
    <xf numFmtId="0" fontId="12" fillId="0" borderId="0" xfId="0" applyFont="1" applyFill="1" applyAlignment="1">
      <alignment horizontal="center"/>
    </xf>
    <xf numFmtId="0" fontId="0" fillId="0" borderId="0" xfId="0" applyFill="1" applyAlignment="1">
      <alignment horizontal="center"/>
    </xf>
    <xf numFmtId="167" fontId="13" fillId="0" borderId="0" xfId="0" applyNumberFormat="1" applyFont="1" applyFill="1"/>
    <xf numFmtId="9" fontId="0" fillId="5" borderId="1" xfId="2" applyFont="1" applyFill="1" applyBorder="1" applyAlignment="1">
      <alignment horizontal="center"/>
    </xf>
    <xf numFmtId="2" fontId="0" fillId="5" borderId="1" xfId="0" applyNumberFormat="1" applyFill="1" applyBorder="1" applyAlignment="1">
      <alignment horizontal="center"/>
    </xf>
    <xf numFmtId="2" fontId="12" fillId="0" borderId="0" xfId="0" applyNumberFormat="1" applyFont="1" applyAlignment="1">
      <alignment horizontal="center"/>
    </xf>
    <xf numFmtId="168" fontId="0" fillId="0" borderId="0" xfId="2" applyNumberFormat="1" applyFont="1"/>
    <xf numFmtId="167" fontId="0" fillId="0" borderId="0" xfId="0" applyNumberFormat="1"/>
    <xf numFmtId="0" fontId="13" fillId="0" borderId="0" xfId="0" applyNumberFormat="1" applyFont="1"/>
    <xf numFmtId="0" fontId="12" fillId="0" borderId="0" xfId="0" applyNumberFormat="1" applyFont="1"/>
    <xf numFmtId="0" fontId="0" fillId="0" borderId="0" xfId="0" applyNumberFormat="1"/>
    <xf numFmtId="0" fontId="0" fillId="0" borderId="0" xfId="2" applyNumberFormat="1" applyFont="1"/>
    <xf numFmtId="0" fontId="8" fillId="0" borderId="0" xfId="0" applyNumberFormat="1" applyFont="1" applyAlignment="1">
      <alignment horizontal="center"/>
    </xf>
    <xf numFmtId="168" fontId="0" fillId="0" borderId="0" xfId="2" applyNumberFormat="1" applyFont="1" applyAlignment="1">
      <alignment horizontal="center"/>
    </xf>
    <xf numFmtId="9" fontId="0" fillId="0" borderId="0" xfId="2" applyFont="1" applyAlignment="1">
      <alignment horizontal="center"/>
    </xf>
    <xf numFmtId="0" fontId="14" fillId="0" borderId="0" xfId="0" applyFont="1"/>
    <xf numFmtId="0" fontId="15" fillId="0" borderId="0" xfId="0" applyFont="1"/>
    <xf numFmtId="0" fontId="14" fillId="0" borderId="1" xfId="0" applyFont="1" applyBorder="1" applyAlignment="1">
      <alignment horizontal="center"/>
    </xf>
    <xf numFmtId="165" fontId="14" fillId="0" borderId="1" xfId="1" applyNumberFormat="1" applyFont="1" applyBorder="1" applyAlignment="1">
      <alignment horizontal="center"/>
    </xf>
    <xf numFmtId="0" fontId="14" fillId="0" borderId="1" xfId="0" applyFont="1" applyBorder="1"/>
    <xf numFmtId="9" fontId="15" fillId="0" borderId="1" xfId="2" applyFont="1" applyBorder="1" applyAlignment="1">
      <alignment horizontal="center"/>
    </xf>
    <xf numFmtId="2" fontId="15" fillId="0" borderId="1" xfId="0" applyNumberFormat="1" applyFont="1" applyBorder="1" applyAlignment="1">
      <alignment horizontal="center"/>
    </xf>
    <xf numFmtId="9" fontId="15" fillId="2" borderId="1" xfId="2" applyFont="1" applyFill="1" applyBorder="1" applyAlignment="1">
      <alignment horizontal="center"/>
    </xf>
    <xf numFmtId="2" fontId="14" fillId="0" borderId="1" xfId="0" applyNumberFormat="1" applyFont="1" applyBorder="1" applyAlignment="1">
      <alignment horizontal="center"/>
    </xf>
    <xf numFmtId="43" fontId="15" fillId="0" borderId="0" xfId="0" applyNumberFormat="1" applyFont="1"/>
    <xf numFmtId="0" fontId="15" fillId="0" borderId="1" xfId="0" applyFont="1" applyBorder="1" applyAlignment="1">
      <alignment horizontal="center"/>
    </xf>
    <xf numFmtId="0" fontId="8" fillId="0" borderId="0" xfId="0" applyFont="1" applyAlignment="1">
      <alignment horizontal="center"/>
    </xf>
    <xf numFmtId="0" fontId="14" fillId="0" borderId="1" xfId="0" applyFont="1" applyBorder="1" applyAlignment="1">
      <alignment horizontal="center"/>
    </xf>
    <xf numFmtId="43" fontId="0" fillId="0" borderId="0" xfId="1" applyNumberFormat="1" applyFont="1"/>
    <xf numFmtId="0" fontId="8" fillId="0" borderId="0" xfId="0" applyFont="1" applyAlignment="1">
      <alignment horizontal="left"/>
    </xf>
    <xf numFmtId="1" fontId="0" fillId="0" borderId="0" xfId="1" applyNumberFormat="1" applyFont="1" applyAlignment="1">
      <alignment horizontal="center"/>
    </xf>
    <xf numFmtId="1" fontId="0" fillId="0" borderId="0" xfId="0" applyNumberFormat="1" applyAlignment="1">
      <alignment horizontal="center"/>
    </xf>
    <xf numFmtId="1" fontId="8" fillId="0" borderId="0" xfId="1" applyNumberFormat="1" applyFont="1" applyAlignment="1">
      <alignment horizontal="center"/>
    </xf>
    <xf numFmtId="1" fontId="8" fillId="0" borderId="0" xfId="0" applyNumberFormat="1"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5" fillId="0" borderId="1" xfId="0" applyFont="1" applyBorder="1"/>
    <xf numFmtId="2" fontId="17" fillId="0" borderId="1" xfId="1" applyNumberFormat="1" applyFont="1" applyBorder="1" applyAlignment="1">
      <alignment horizontal="center"/>
    </xf>
    <xf numFmtId="168" fontId="15" fillId="0" borderId="1" xfId="2" applyNumberFormat="1" applyFont="1" applyBorder="1" applyAlignment="1">
      <alignment horizontal="center"/>
    </xf>
    <xf numFmtId="0" fontId="14" fillId="0" borderId="1" xfId="0" applyFont="1" applyBorder="1" applyAlignment="1">
      <alignment horizontal="center" vertical="center"/>
    </xf>
    <xf numFmtId="0" fontId="14" fillId="0" borderId="1" xfId="0" applyFont="1" applyBorder="1" applyAlignment="1">
      <alignment horizontal="center"/>
    </xf>
    <xf numFmtId="2" fontId="14" fillId="0" borderId="1" xfId="0" applyNumberFormat="1" applyFont="1" applyBorder="1"/>
    <xf numFmtId="0" fontId="12" fillId="0" borderId="0" xfId="0" applyFont="1" applyAlignment="1">
      <alignment horizontal="center"/>
    </xf>
    <xf numFmtId="0" fontId="12" fillId="0" borderId="0" xfId="0" applyFont="1" applyAlignment="1"/>
    <xf numFmtId="165" fontId="13" fillId="0" borderId="0" xfId="1" applyNumberFormat="1" applyFont="1"/>
    <xf numFmtId="43" fontId="13" fillId="0" borderId="0" xfId="1" applyFont="1"/>
    <xf numFmtId="0" fontId="18" fillId="0" borderId="0" xfId="0" applyFont="1" applyAlignment="1"/>
    <xf numFmtId="43" fontId="12" fillId="0" borderId="0" xfId="1" applyFont="1" applyAlignment="1"/>
    <xf numFmtId="165" fontId="13" fillId="0" borderId="0" xfId="1" applyNumberFormat="1" applyFont="1" applyAlignment="1">
      <alignment horizontal="right"/>
    </xf>
    <xf numFmtId="2" fontId="13" fillId="0" borderId="0" xfId="0" applyNumberFormat="1" applyFont="1"/>
    <xf numFmtId="43" fontId="19" fillId="0" borderId="0" xfId="1" applyFont="1"/>
    <xf numFmtId="0" fontId="13" fillId="0" borderId="0" xfId="0" applyFont="1" applyBorder="1"/>
    <xf numFmtId="43" fontId="13" fillId="0" borderId="0" xfId="1" applyFont="1" applyBorder="1" applyAlignment="1">
      <alignment horizontal="center"/>
    </xf>
    <xf numFmtId="166" fontId="13" fillId="0" borderId="0" xfId="1" applyNumberFormat="1" applyFont="1" applyAlignment="1">
      <alignment horizontal="center"/>
    </xf>
    <xf numFmtId="165" fontId="12" fillId="0" borderId="0" xfId="1" applyNumberFormat="1" applyFont="1" applyAlignment="1">
      <alignment horizontal="center"/>
    </xf>
    <xf numFmtId="43" fontId="12" fillId="0" borderId="0" xfId="1" applyFont="1" applyAlignment="1">
      <alignment horizontal="center"/>
    </xf>
    <xf numFmtId="0" fontId="12" fillId="0" borderId="26" xfId="0" applyFont="1" applyBorder="1" applyAlignment="1">
      <alignment vertical="top"/>
    </xf>
    <xf numFmtId="0" fontId="12" fillId="0" borderId="30" xfId="0" applyFont="1" applyBorder="1" applyAlignment="1">
      <alignment horizontal="center"/>
    </xf>
    <xf numFmtId="43" fontId="12" fillId="0" borderId="30" xfId="1" applyFont="1" applyBorder="1" applyAlignment="1">
      <alignment horizontal="center"/>
    </xf>
    <xf numFmtId="43" fontId="12" fillId="0" borderId="31" xfId="1" applyFont="1" applyBorder="1" applyAlignment="1">
      <alignment horizontal="center"/>
    </xf>
    <xf numFmtId="0" fontId="12" fillId="0" borderId="1" xfId="0" applyFont="1" applyBorder="1" applyAlignment="1">
      <alignment horizontal="center"/>
    </xf>
    <xf numFmtId="0" fontId="13" fillId="0" borderId="29" xfId="0" applyFont="1" applyBorder="1"/>
    <xf numFmtId="43" fontId="13" fillId="0" borderId="13" xfId="1" applyFont="1" applyBorder="1"/>
    <xf numFmtId="43" fontId="13" fillId="0" borderId="14" xfId="1" applyFont="1" applyBorder="1"/>
    <xf numFmtId="9" fontId="12" fillId="0" borderId="1" xfId="0" applyNumberFormat="1" applyFont="1" applyBorder="1" applyAlignment="1">
      <alignment horizontal="center"/>
    </xf>
    <xf numFmtId="2" fontId="12" fillId="0" borderId="1" xfId="0" applyNumberFormat="1" applyFont="1" applyBorder="1" applyAlignment="1">
      <alignment horizontal="center"/>
    </xf>
    <xf numFmtId="0" fontId="13" fillId="0" borderId="32" xfId="0" applyFont="1" applyBorder="1"/>
    <xf numFmtId="43" fontId="13" fillId="0" borderId="1" xfId="1" applyFont="1" applyBorder="1"/>
    <xf numFmtId="43" fontId="13" fillId="0" borderId="15" xfId="1" applyFont="1" applyBorder="1"/>
    <xf numFmtId="9" fontId="13" fillId="0" borderId="1" xfId="2" applyFont="1" applyBorder="1" applyAlignment="1">
      <alignment horizontal="center"/>
    </xf>
    <xf numFmtId="2" fontId="13" fillId="0" borderId="1" xfId="0" applyNumberFormat="1" applyFont="1" applyBorder="1" applyAlignment="1">
      <alignment horizontal="center"/>
    </xf>
    <xf numFmtId="9" fontId="13" fillId="2" borderId="1" xfId="2" applyFont="1" applyFill="1" applyBorder="1" applyAlignment="1">
      <alignment horizontal="center"/>
    </xf>
    <xf numFmtId="9" fontId="13" fillId="0" borderId="0" xfId="0" applyNumberFormat="1" applyFont="1"/>
    <xf numFmtId="9" fontId="13" fillId="0" borderId="0" xfId="2" applyFont="1" applyFill="1" applyBorder="1" applyAlignment="1">
      <alignment horizontal="center"/>
    </xf>
    <xf numFmtId="0" fontId="13" fillId="0" borderId="0" xfId="0" applyFont="1" applyAlignment="1">
      <alignment horizontal="right"/>
    </xf>
    <xf numFmtId="43" fontId="13" fillId="0" borderId="0" xfId="1" applyFont="1" applyAlignment="1">
      <alignment horizontal="right"/>
    </xf>
    <xf numFmtId="0" fontId="13" fillId="0" borderId="32" xfId="1" applyNumberFormat="1" applyFont="1" applyBorder="1"/>
    <xf numFmtId="43" fontId="13" fillId="0" borderId="32" xfId="1" applyFont="1" applyBorder="1"/>
    <xf numFmtId="0" fontId="13" fillId="0" borderId="33" xfId="1" applyNumberFormat="1" applyFont="1" applyBorder="1"/>
    <xf numFmtId="43" fontId="13" fillId="0" borderId="16" xfId="1" applyFont="1" applyBorder="1"/>
    <xf numFmtId="43" fontId="13" fillId="0" borderId="17" xfId="1" applyFont="1" applyBorder="1"/>
    <xf numFmtId="0" fontId="13" fillId="0" borderId="21" xfId="0" applyFont="1" applyBorder="1"/>
    <xf numFmtId="43" fontId="13" fillId="0" borderId="21" xfId="1" applyFont="1" applyBorder="1"/>
    <xf numFmtId="43" fontId="13" fillId="0" borderId="22" xfId="1" applyFont="1" applyBorder="1"/>
    <xf numFmtId="43" fontId="12" fillId="0" borderId="0" xfId="1" applyFont="1"/>
    <xf numFmtId="0" fontId="13" fillId="0" borderId="0" xfId="0" applyFont="1" applyAlignment="1">
      <alignment horizontal="left"/>
    </xf>
    <xf numFmtId="43" fontId="13" fillId="0" borderId="0" xfId="1" applyFont="1" applyAlignment="1">
      <alignment horizontal="left"/>
    </xf>
    <xf numFmtId="43" fontId="13" fillId="0" borderId="0" xfId="1" applyFont="1" applyBorder="1" applyAlignment="1">
      <alignment horizontal="left"/>
    </xf>
    <xf numFmtId="0" fontId="13" fillId="0" borderId="1" xfId="0" applyFont="1" applyBorder="1"/>
    <xf numFmtId="43" fontId="13" fillId="0" borderId="19" xfId="1" applyFont="1" applyBorder="1"/>
    <xf numFmtId="43" fontId="13" fillId="0" borderId="20" xfId="1" applyFont="1" applyBorder="1"/>
    <xf numFmtId="0" fontId="13" fillId="0" borderId="16" xfId="0" applyFont="1" applyBorder="1"/>
    <xf numFmtId="0" fontId="13" fillId="0" borderId="24" xfId="0" applyFont="1" applyBorder="1"/>
    <xf numFmtId="43" fontId="13" fillId="0" borderId="24" xfId="1" applyFont="1" applyBorder="1"/>
    <xf numFmtId="43" fontId="13" fillId="0" borderId="25" xfId="1" applyFont="1" applyBorder="1"/>
    <xf numFmtId="0" fontId="12" fillId="0" borderId="0" xfId="0" applyFont="1" applyAlignment="1">
      <alignment horizontal="left"/>
    </xf>
    <xf numFmtId="0" fontId="18" fillId="0" borderId="0" xfId="0" applyFont="1" applyAlignment="1">
      <alignment horizontal="left"/>
    </xf>
    <xf numFmtId="43" fontId="12" fillId="0" borderId="0" xfId="1" applyFont="1" applyAlignment="1">
      <alignment horizontal="left"/>
    </xf>
    <xf numFmtId="0" fontId="13" fillId="0" borderId="38" xfId="0" applyFont="1" applyBorder="1"/>
    <xf numFmtId="0" fontId="12" fillId="0" borderId="37" xfId="0" applyFont="1" applyBorder="1" applyAlignment="1">
      <alignment horizontal="center"/>
    </xf>
    <xf numFmtId="0" fontId="12" fillId="0" borderId="0" xfId="0" applyFont="1" applyAlignment="1">
      <alignment horizontal="center"/>
    </xf>
    <xf numFmtId="0" fontId="13" fillId="0" borderId="39" xfId="0" applyFont="1" applyBorder="1"/>
    <xf numFmtId="0" fontId="8" fillId="0" borderId="1" xfId="0" applyFont="1" applyBorder="1"/>
    <xf numFmtId="0" fontId="0" fillId="0" borderId="1" xfId="0" applyBorder="1"/>
    <xf numFmtId="0" fontId="15" fillId="0" borderId="0" xfId="0" applyFont="1" applyAlignment="1">
      <alignment horizontal="justify" vertical="center"/>
    </xf>
    <xf numFmtId="0" fontId="20" fillId="0" borderId="1" xfId="0" applyFont="1" applyBorder="1" applyAlignment="1">
      <alignment horizontal="center" vertical="center" wrapText="1"/>
    </xf>
    <xf numFmtId="2" fontId="15" fillId="0" borderId="1" xfId="0" applyNumberFormat="1" applyFont="1" applyBorder="1"/>
    <xf numFmtId="43" fontId="13" fillId="0" borderId="0" xfId="1" applyFont="1" applyFill="1"/>
    <xf numFmtId="43" fontId="15" fillId="0" borderId="1" xfId="0" applyNumberFormat="1" applyFont="1" applyBorder="1" applyAlignment="1">
      <alignment wrapText="1"/>
    </xf>
    <xf numFmtId="0" fontId="14" fillId="0" borderId="1" xfId="0" applyFont="1" applyBorder="1" applyAlignment="1">
      <alignment horizontal="center"/>
    </xf>
    <xf numFmtId="3" fontId="0" fillId="0" borderId="0" xfId="0" applyNumberFormat="1"/>
    <xf numFmtId="0" fontId="0" fillId="0" borderId="0" xfId="0" pivotButton="1"/>
    <xf numFmtId="0" fontId="0" fillId="0" borderId="0" xfId="0" applyAlignment="1">
      <alignment horizontal="left" indent="1"/>
    </xf>
    <xf numFmtId="0" fontId="0" fillId="0" borderId="0" xfId="0" applyAlignment="1">
      <alignment horizontal="right"/>
    </xf>
    <xf numFmtId="0" fontId="0" fillId="0" borderId="0" xfId="0" applyNumberFormat="1" applyAlignment="1">
      <alignment horizontal="right"/>
    </xf>
    <xf numFmtId="15" fontId="0" fillId="0" borderId="0" xfId="0" applyNumberFormat="1"/>
    <xf numFmtId="0" fontId="6" fillId="0" borderId="0" xfId="0" applyFont="1"/>
    <xf numFmtId="9" fontId="6" fillId="0" borderId="1" xfId="2" applyFont="1" applyFill="1" applyBorder="1" applyAlignment="1">
      <alignment horizontal="center"/>
    </xf>
    <xf numFmtId="0" fontId="6" fillId="0" borderId="1" xfId="0" applyFont="1" applyBorder="1" applyAlignment="1">
      <alignment horizontal="center"/>
    </xf>
    <xf numFmtId="0" fontId="6" fillId="0" borderId="1" xfId="0" applyFont="1" applyBorder="1"/>
    <xf numFmtId="0" fontId="6" fillId="0" borderId="1" xfId="0" applyFont="1" applyBorder="1" applyAlignment="1">
      <alignment horizontal="right"/>
    </xf>
    <xf numFmtId="2" fontId="13" fillId="0" borderId="1" xfId="0" applyNumberFormat="1" applyFont="1" applyBorder="1"/>
    <xf numFmtId="2" fontId="6" fillId="0" borderId="1" xfId="0" applyNumberFormat="1" applyFont="1" applyBorder="1"/>
    <xf numFmtId="0" fontId="5" fillId="0" borderId="0" xfId="0" applyFont="1"/>
    <xf numFmtId="0" fontId="5" fillId="0" borderId="1" xfId="0" applyFont="1" applyBorder="1"/>
    <xf numFmtId="2" fontId="5" fillId="0" borderId="1" xfId="0" applyNumberFormat="1" applyFont="1" applyBorder="1" applyAlignment="1">
      <alignment horizontal="center"/>
    </xf>
    <xf numFmtId="2" fontId="5" fillId="0" borderId="1" xfId="0" applyNumberFormat="1" applyFont="1" applyBorder="1"/>
    <xf numFmtId="0" fontId="4" fillId="0" borderId="0" xfId="0" applyFont="1" applyAlignment="1">
      <alignment horizontal="right"/>
    </xf>
    <xf numFmtId="0" fontId="19" fillId="0" borderId="0" xfId="0" applyFont="1" applyAlignment="1">
      <alignment horizontal="right"/>
    </xf>
    <xf numFmtId="0" fontId="4" fillId="0" borderId="1" xfId="0" applyFont="1" applyBorder="1"/>
    <xf numFmtId="43" fontId="4" fillId="0" borderId="0" xfId="1" applyFont="1"/>
    <xf numFmtId="0" fontId="8" fillId="0" borderId="0" xfId="0" applyFont="1" applyAlignment="1">
      <alignment horizontal="center"/>
    </xf>
    <xf numFmtId="0" fontId="12" fillId="0" borderId="0" xfId="0" applyFont="1" applyAlignment="1">
      <alignment horizontal="center"/>
    </xf>
    <xf numFmtId="165" fontId="3" fillId="0" borderId="0" xfId="1" applyNumberFormat="1" applyFont="1" applyAlignment="1">
      <alignment horizontal="right"/>
    </xf>
    <xf numFmtId="0" fontId="8" fillId="0" borderId="0" xfId="0" applyFont="1" applyFill="1" applyAlignment="1">
      <alignment horizontal="center"/>
    </xf>
    <xf numFmtId="1" fontId="8" fillId="0" borderId="0" xfId="0" applyNumberFormat="1" applyFont="1" applyFill="1" applyAlignment="1">
      <alignment horizontal="center"/>
    </xf>
    <xf numFmtId="0" fontId="8" fillId="0" borderId="40" xfId="0" applyFont="1" applyBorder="1" applyAlignment="1">
      <alignment horizontal="center" vertical="center"/>
    </xf>
    <xf numFmtId="0" fontId="8" fillId="0" borderId="43" xfId="0" applyFont="1" applyBorder="1" applyAlignment="1">
      <alignment horizontal="center" vertical="center"/>
    </xf>
    <xf numFmtId="0" fontId="8" fillId="0" borderId="32" xfId="0" applyFont="1" applyBorder="1" applyAlignment="1">
      <alignment horizontal="center" vertical="center"/>
    </xf>
    <xf numFmtId="165" fontId="0" fillId="0" borderId="0" xfId="1" applyNumberFormat="1" applyFont="1"/>
    <xf numFmtId="0" fontId="8" fillId="0" borderId="1" xfId="0" applyFont="1" applyFill="1" applyBorder="1" applyAlignment="1">
      <alignment horizontal="center" vertical="center"/>
    </xf>
    <xf numFmtId="0" fontId="8" fillId="0" borderId="1" xfId="0" applyFont="1" applyFill="1" applyBorder="1" applyAlignment="1">
      <alignment horizontal="center" vertical="center" wrapText="1"/>
    </xf>
    <xf numFmtId="9" fontId="0" fillId="0" borderId="1" xfId="2" applyFont="1" applyFill="1" applyBorder="1" applyAlignment="1">
      <alignment horizontal="center"/>
    </xf>
    <xf numFmtId="164" fontId="0" fillId="0" borderId="1" xfId="0" applyNumberFormat="1" applyFill="1" applyBorder="1" applyAlignment="1">
      <alignment horizontal="center"/>
    </xf>
    <xf numFmtId="1" fontId="0" fillId="0" borderId="1" xfId="0" applyNumberFormat="1" applyFill="1" applyBorder="1" applyAlignment="1">
      <alignment horizontal="center"/>
    </xf>
    <xf numFmtId="1" fontId="0" fillId="0" borderId="1" xfId="0" applyNumberFormat="1" applyBorder="1"/>
    <xf numFmtId="2" fontId="0" fillId="0" borderId="1" xfId="0" applyNumberFormat="1" applyBorder="1"/>
    <xf numFmtId="9" fontId="22" fillId="0" borderId="1" xfId="2" applyFont="1" applyFill="1" applyBorder="1" applyAlignment="1">
      <alignment horizontal="center"/>
    </xf>
    <xf numFmtId="164" fontId="22" fillId="0" borderId="1" xfId="0" applyNumberFormat="1" applyFont="1" applyFill="1" applyBorder="1" applyAlignment="1">
      <alignment horizontal="center"/>
    </xf>
    <xf numFmtId="1" fontId="22" fillId="0" borderId="1" xfId="0" applyNumberFormat="1" applyFont="1" applyFill="1" applyBorder="1" applyAlignment="1">
      <alignment horizontal="center"/>
    </xf>
    <xf numFmtId="2" fontId="8" fillId="0" borderId="1" xfId="0" applyNumberFormat="1" applyFont="1" applyBorder="1"/>
    <xf numFmtId="2" fontId="8" fillId="7" borderId="1" xfId="0" applyNumberFormat="1" applyFont="1" applyFill="1" applyBorder="1"/>
    <xf numFmtId="165" fontId="12" fillId="0" borderId="0" xfId="1" applyNumberFormat="1" applyFont="1"/>
    <xf numFmtId="43" fontId="8" fillId="0" borderId="0" xfId="1" applyNumberFormat="1" applyFont="1"/>
    <xf numFmtId="0" fontId="2" fillId="0" borderId="0" xfId="0" applyFont="1" applyAlignment="1">
      <alignment horizontal="center"/>
    </xf>
    <xf numFmtId="0" fontId="2" fillId="0" borderId="0" xfId="0" applyFont="1" applyAlignment="1">
      <alignment horizontal="left"/>
    </xf>
    <xf numFmtId="0" fontId="2" fillId="0" borderId="0" xfId="0" applyFont="1"/>
    <xf numFmtId="2" fontId="2" fillId="0" borderId="0" xfId="0" applyNumberFormat="1" applyFont="1"/>
    <xf numFmtId="1" fontId="2" fillId="0" borderId="0" xfId="0" applyNumberFormat="1" applyFont="1" applyAlignment="1">
      <alignment horizontal="center"/>
    </xf>
    <xf numFmtId="1" fontId="2" fillId="0" borderId="0" xfId="0" applyNumberFormat="1" applyFont="1"/>
    <xf numFmtId="0" fontId="2" fillId="3" borderId="0" xfId="0" applyFont="1" applyFill="1"/>
    <xf numFmtId="43" fontId="2" fillId="0" borderId="0" xfId="1" applyFont="1"/>
    <xf numFmtId="43" fontId="2" fillId="0" borderId="0" xfId="1" applyNumberFormat="1" applyFont="1"/>
    <xf numFmtId="2" fontId="0" fillId="0" borderId="1" xfId="0" applyNumberFormat="1" applyFont="1" applyFill="1" applyBorder="1" applyAlignment="1">
      <alignment horizontal="center" vertical="center"/>
    </xf>
    <xf numFmtId="2" fontId="6" fillId="0" borderId="40" xfId="0" applyNumberFormat="1" applyFont="1" applyBorder="1"/>
    <xf numFmtId="0" fontId="12" fillId="0" borderId="0" xfId="0" applyFont="1" applyAlignment="1">
      <alignment horizontal="center"/>
    </xf>
    <xf numFmtId="10" fontId="0" fillId="0" borderId="1" xfId="2" applyNumberFormat="1" applyFont="1" applyFill="1" applyBorder="1" applyAlignment="1">
      <alignment horizontal="center"/>
    </xf>
    <xf numFmtId="0" fontId="8" fillId="0" borderId="0" xfId="0" applyFont="1" applyAlignment="1">
      <alignment horizontal="center"/>
    </xf>
    <xf numFmtId="0" fontId="14" fillId="0" borderId="1" xfId="0" applyFont="1" applyBorder="1" applyAlignment="1">
      <alignment horizontal="center" vertical="center"/>
    </xf>
    <xf numFmtId="0" fontId="14" fillId="0" borderId="1" xfId="0" applyFont="1" applyBorder="1" applyAlignment="1">
      <alignment horizontal="center"/>
    </xf>
    <xf numFmtId="0" fontId="14" fillId="0" borderId="1" xfId="0" applyFont="1" applyBorder="1" applyAlignment="1">
      <alignment horizontal="center" vertical="center" wrapText="1"/>
    </xf>
    <xf numFmtId="0" fontId="8" fillId="0" borderId="1" xfId="0" applyFont="1" applyBorder="1" applyAlignment="1">
      <alignment horizontal="center"/>
    </xf>
    <xf numFmtId="0" fontId="12" fillId="0" borderId="23" xfId="0" applyFont="1" applyBorder="1" applyAlignment="1">
      <alignment horizontal="center" vertical="top"/>
    </xf>
    <xf numFmtId="0" fontId="12" fillId="0" borderId="27" xfId="0" applyFont="1" applyBorder="1" applyAlignment="1">
      <alignment horizontal="center" vertical="top"/>
    </xf>
    <xf numFmtId="0" fontId="12" fillId="0" borderId="18" xfId="0" applyFont="1" applyBorder="1" applyAlignment="1">
      <alignment horizontal="center" vertical="top"/>
    </xf>
    <xf numFmtId="0" fontId="12" fillId="0" borderId="26" xfId="0" applyFont="1" applyBorder="1" applyAlignment="1">
      <alignment horizontal="center" vertical="top"/>
    </xf>
    <xf numFmtId="0" fontId="6" fillId="0" borderId="0" xfId="0" applyFont="1" applyAlignment="1">
      <alignment horizontal="center"/>
    </xf>
    <xf numFmtId="0" fontId="12" fillId="0" borderId="28" xfId="0" applyFont="1" applyBorder="1" applyAlignment="1">
      <alignment horizontal="center" vertical="top"/>
    </xf>
    <xf numFmtId="0" fontId="12" fillId="0" borderId="0" xfId="0" applyFont="1" applyAlignment="1">
      <alignment horizontal="center"/>
    </xf>
    <xf numFmtId="2" fontId="12" fillId="0" borderId="0" xfId="0" applyNumberFormat="1" applyFont="1" applyAlignment="1">
      <alignment horizontal="center"/>
    </xf>
    <xf numFmtId="0" fontId="12" fillId="0" borderId="35" xfId="0" applyFont="1" applyBorder="1" applyAlignment="1">
      <alignment horizontal="center" vertical="top"/>
    </xf>
    <xf numFmtId="0" fontId="12" fillId="0" borderId="36" xfId="0" applyFont="1" applyBorder="1" applyAlignment="1">
      <alignment horizontal="center" vertical="top"/>
    </xf>
    <xf numFmtId="0" fontId="12" fillId="0" borderId="34" xfId="0" applyFont="1" applyBorder="1" applyAlignment="1">
      <alignment horizontal="center" vertical="top"/>
    </xf>
    <xf numFmtId="0" fontId="8" fillId="0" borderId="42" xfId="0" applyFont="1" applyBorder="1" applyAlignment="1">
      <alignment horizontal="center"/>
    </xf>
    <xf numFmtId="0" fontId="8" fillId="0" borderId="40" xfId="0" applyFont="1" applyBorder="1" applyAlignment="1">
      <alignment horizontal="center" vertical="center"/>
    </xf>
    <xf numFmtId="0" fontId="8" fillId="0" borderId="43" xfId="0" applyFont="1" applyBorder="1" applyAlignment="1">
      <alignment horizontal="center" vertical="center"/>
    </xf>
    <xf numFmtId="0" fontId="8" fillId="0" borderId="32" xfId="0" applyFont="1" applyBorder="1" applyAlignment="1">
      <alignment horizontal="center" vertical="center"/>
    </xf>
    <xf numFmtId="0" fontId="21" fillId="6" borderId="0" xfId="0" applyFont="1" applyFill="1" applyAlignment="1">
      <alignment horizontal="center"/>
    </xf>
    <xf numFmtId="0" fontId="15" fillId="0" borderId="2" xfId="0" applyFont="1" applyBorder="1" applyAlignment="1">
      <alignment horizontal="center" wrapText="1"/>
    </xf>
    <xf numFmtId="0" fontId="1" fillId="0" borderId="1" xfId="0" applyFont="1" applyBorder="1" applyAlignment="1">
      <alignment horizontal="center"/>
    </xf>
    <xf numFmtId="0" fontId="6" fillId="0" borderId="1" xfId="0" applyFont="1" applyBorder="1" applyAlignment="1">
      <alignment horizontal="center"/>
    </xf>
    <xf numFmtId="0" fontId="1" fillId="0" borderId="24" xfId="0" applyFont="1" applyBorder="1" applyAlignment="1">
      <alignment horizontal="center"/>
    </xf>
    <xf numFmtId="0" fontId="6" fillId="0" borderId="19" xfId="0" applyFont="1" applyBorder="1" applyAlignment="1">
      <alignment horizontal="center"/>
    </xf>
    <xf numFmtId="0" fontId="6" fillId="0" borderId="41" xfId="0" applyFont="1" applyBorder="1" applyAlignment="1">
      <alignment horizontal="center"/>
    </xf>
    <xf numFmtId="0" fontId="6" fillId="0" borderId="42" xfId="0" applyFont="1" applyBorder="1" applyAlignment="1">
      <alignment horizontal="center"/>
    </xf>
    <xf numFmtId="0" fontId="3" fillId="0" borderId="24" xfId="0" applyFont="1" applyBorder="1" applyAlignment="1">
      <alignment horizontal="center"/>
    </xf>
    <xf numFmtId="0" fontId="3" fillId="0" borderId="19" xfId="0" applyFont="1" applyBorder="1" applyAlignment="1">
      <alignment horizontal="center"/>
    </xf>
    <xf numFmtId="0" fontId="3" fillId="0" borderId="1" xfId="0" applyFont="1" applyBorder="1" applyAlignment="1">
      <alignment horizontal="center"/>
    </xf>
    <xf numFmtId="0" fontId="3" fillId="0" borderId="44" xfId="0" applyFont="1" applyBorder="1" applyAlignment="1">
      <alignment horizontal="center"/>
    </xf>
    <xf numFmtId="0" fontId="3" fillId="0" borderId="41" xfId="0" applyFont="1" applyBorder="1" applyAlignment="1">
      <alignment horizontal="center"/>
    </xf>
    <xf numFmtId="0" fontId="6" fillId="0" borderId="24" xfId="0" applyFont="1" applyBorder="1" applyAlignment="1">
      <alignment horizontal="center"/>
    </xf>
    <xf numFmtId="164" fontId="0" fillId="0" borderId="0" xfId="0" applyNumberFormat="1" applyAlignment="1">
      <alignment horizontal="center"/>
    </xf>
    <xf numFmtId="2" fontId="2" fillId="0" borderId="0" xfId="0" applyNumberFormat="1" applyFont="1" applyAlignment="1">
      <alignment horizontal="center"/>
    </xf>
    <xf numFmtId="2" fontId="2" fillId="3" borderId="0" xfId="0" applyNumberFormat="1" applyFont="1" applyFill="1" applyAlignment="1">
      <alignment horizontal="center"/>
    </xf>
  </cellXfs>
  <cellStyles count="3">
    <cellStyle name="Comma" xfId="1" builtinId="3"/>
    <cellStyle name="Normal" xfId="0" builtinId="0"/>
    <cellStyle name="Percent" xfId="2"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theme" Target="theme/theme1.xml"/><Relationship Id="rId68" Type="http://schemas.openxmlformats.org/officeDocument/2006/relationships/customXml" Target="../customXml/item2.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pivotCacheDefinition" Target="pivotCache/pivotCacheDefinition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69"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3.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pivotCacheDefinition" Target="pivotCache/pivotCacheDefinition2.xml"/><Relationship Id="rId7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Flow Hydrograph</a:t>
            </a:r>
          </a:p>
        </c:rich>
      </c:tx>
      <c:overlay val="0"/>
      <c:spPr>
        <a:noFill/>
        <a:ln>
          <a:noFill/>
        </a:ln>
        <a:effectLst/>
      </c:spPr>
    </c:title>
    <c:autoTitleDeleted val="0"/>
    <c:plotArea>
      <c:layout/>
      <c:scatterChart>
        <c:scatterStyle val="smoothMarker"/>
        <c:varyColors val="0"/>
        <c:ser>
          <c:idx val="0"/>
          <c:order val="0"/>
          <c:tx>
            <c:v>CAR Method</c:v>
          </c:tx>
          <c:spPr>
            <a:ln w="9525" cap="rnd">
              <a:solidFill>
                <a:schemeClr val="accent1"/>
              </a:solid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strRef>
              <c:f>Mean_220!$P$64:$P$75</c:f>
              <c:strCache>
                <c:ptCount val="12"/>
                <c:pt idx="0">
                  <c:v> Jan </c:v>
                </c:pt>
                <c:pt idx="1">
                  <c:v> Feb </c:v>
                </c:pt>
                <c:pt idx="2">
                  <c:v> Mar </c:v>
                </c:pt>
                <c:pt idx="3">
                  <c:v> Apr </c:v>
                </c:pt>
                <c:pt idx="4">
                  <c:v> May </c:v>
                </c:pt>
                <c:pt idx="5">
                  <c:v> Jun </c:v>
                </c:pt>
                <c:pt idx="6">
                  <c:v> Jul </c:v>
                </c:pt>
                <c:pt idx="7">
                  <c:v> Aug </c:v>
                </c:pt>
                <c:pt idx="8">
                  <c:v> Sep </c:v>
                </c:pt>
                <c:pt idx="9">
                  <c:v> Oct </c:v>
                </c:pt>
                <c:pt idx="10">
                  <c:v> Nov </c:v>
                </c:pt>
                <c:pt idx="11">
                  <c:v> Dec </c:v>
                </c:pt>
              </c:strCache>
            </c:strRef>
          </c:xVal>
          <c:yVal>
            <c:numRef>
              <c:f>Mean_220!$Q$64:$Q$75</c:f>
              <c:numCache>
                <c:formatCode>_(* #,##0.00_);_(* \(#,##0.00\);_(* "-"??_);_(@_)</c:formatCode>
                <c:ptCount val="12"/>
                <c:pt idx="0">
                  <c:v>3.0384235175848331</c:v>
                </c:pt>
                <c:pt idx="1">
                  <c:v>2.6435889391225258</c:v>
                </c:pt>
                <c:pt idx="2">
                  <c:v>2.6038277241496757</c:v>
                </c:pt>
                <c:pt idx="3">
                  <c:v>3.4683372421883183</c:v>
                </c:pt>
                <c:pt idx="4">
                  <c:v>5.1984806769948015</c:v>
                </c:pt>
                <c:pt idx="5">
                  <c:v>7.1223579840632461</c:v>
                </c:pt>
                <c:pt idx="6">
                  <c:v>14.492972962180543</c:v>
                </c:pt>
                <c:pt idx="7">
                  <c:v>20.513067647875395</c:v>
                </c:pt>
                <c:pt idx="8">
                  <c:v>16.188937208178572</c:v>
                </c:pt>
                <c:pt idx="9">
                  <c:v>9.1795774112238071</c:v>
                </c:pt>
                <c:pt idx="10">
                  <c:v>5.1749398676652341</c:v>
                </c:pt>
                <c:pt idx="11">
                  <c:v>3.7923059570714051</c:v>
                </c:pt>
              </c:numCache>
            </c:numRef>
          </c:yVal>
          <c:smooth val="1"/>
          <c:extLst>
            <c:ext xmlns:c16="http://schemas.microsoft.com/office/drawing/2014/chart" uri="{C3380CC4-5D6E-409C-BE32-E72D297353CC}">
              <c16:uniqueId val="{00000000-9CCD-40A1-AA25-B2E44BD2BE3F}"/>
            </c:ext>
          </c:extLst>
        </c:ser>
        <c:dLbls>
          <c:showLegendKey val="0"/>
          <c:showVal val="0"/>
          <c:showCatName val="0"/>
          <c:showSerName val="0"/>
          <c:showPercent val="0"/>
          <c:showBubbleSize val="0"/>
        </c:dLbls>
        <c:axId val="426352024"/>
        <c:axId val="426352416"/>
      </c:scatterChart>
      <c:valAx>
        <c:axId val="426352024"/>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Months</a:t>
                </a:r>
              </a:p>
            </c:rich>
          </c:tx>
          <c:overlay val="0"/>
          <c:spPr>
            <a:noFill/>
            <a:ln>
              <a:noFill/>
            </a:ln>
            <a:effectLst/>
          </c:spPr>
        </c:title>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6352416"/>
        <c:crosses val="autoZero"/>
        <c:crossBetween val="midCat"/>
      </c:valAx>
      <c:valAx>
        <c:axId val="42635241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Discharge (m3/s)</a:t>
                </a:r>
              </a:p>
            </c:rich>
          </c:tx>
          <c:overlay val="0"/>
          <c:spPr>
            <a:noFill/>
            <a:ln>
              <a:noFill/>
            </a:ln>
            <a:effectLst/>
          </c:spPr>
        </c:title>
        <c:numFmt formatCode="_(* #,##0.00_);_(* \(#,##0.00\);_(* &quot;-&quot;??_);_(@_)"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6352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FDC curve derived from long term daily average data , CAR Method</a:t>
            </a:r>
          </a:p>
        </c:rich>
      </c:tx>
      <c:overlay val="0"/>
      <c:spPr>
        <a:noFill/>
        <a:ln>
          <a:noFill/>
        </a:ln>
        <a:effectLst/>
      </c:spPr>
    </c:title>
    <c:autoTitleDeleted val="0"/>
    <c:plotArea>
      <c:layout/>
      <c:scatterChart>
        <c:scatterStyle val="smoothMarker"/>
        <c:varyColors val="0"/>
        <c:ser>
          <c:idx val="0"/>
          <c:order val="0"/>
          <c:tx>
            <c:strRef>
              <c:f>'650 PCAR (Annual Avg)'!$AE$13</c:f>
              <c:strCache>
                <c:ptCount val="1"/>
                <c:pt idx="0">
                  <c:v>Flow</c:v>
                </c:pt>
              </c:strCache>
            </c:strRef>
          </c:tx>
          <c:spPr>
            <a:ln w="19050"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xVal>
            <c:numRef>
              <c:f>'650 PCAR (Annual Avg)'!$AD$14:$AD$34</c:f>
              <c:numCache>
                <c:formatCode>0%</c:formatCode>
                <c:ptCount val="21"/>
                <c:pt idx="0">
                  <c:v>0</c:v>
                </c:pt>
                <c:pt idx="1">
                  <c:v>0.05</c:v>
                </c:pt>
                <c:pt idx="2">
                  <c:v>0.1</c:v>
                </c:pt>
                <c:pt idx="3">
                  <c:v>0.15</c:v>
                </c:pt>
                <c:pt idx="4">
                  <c:v>0.2</c:v>
                </c:pt>
                <c:pt idx="5">
                  <c:v>0.25</c:v>
                </c:pt>
                <c:pt idx="6">
                  <c:v>0.3</c:v>
                </c:pt>
                <c:pt idx="7">
                  <c:v>0.35</c:v>
                </c:pt>
                <c:pt idx="8">
                  <c:v>0.4</c:v>
                </c:pt>
                <c:pt idx="9">
                  <c:v>0.45</c:v>
                </c:pt>
                <c:pt idx="10">
                  <c:v>0.5</c:v>
                </c:pt>
                <c:pt idx="11">
                  <c:v>0.55000000000000004</c:v>
                </c:pt>
                <c:pt idx="12">
                  <c:v>0.6</c:v>
                </c:pt>
                <c:pt idx="13">
                  <c:v>0.65</c:v>
                </c:pt>
                <c:pt idx="14">
                  <c:v>0.7</c:v>
                </c:pt>
                <c:pt idx="15">
                  <c:v>0.75</c:v>
                </c:pt>
                <c:pt idx="16">
                  <c:v>0.8</c:v>
                </c:pt>
                <c:pt idx="17">
                  <c:v>0.85</c:v>
                </c:pt>
                <c:pt idx="18">
                  <c:v>0.9</c:v>
                </c:pt>
                <c:pt idx="19">
                  <c:v>0.95</c:v>
                </c:pt>
                <c:pt idx="20">
                  <c:v>1</c:v>
                </c:pt>
              </c:numCache>
            </c:numRef>
          </c:xVal>
          <c:yVal>
            <c:numRef>
              <c:f>'650 PCAR (Annual Avg)'!$AE$14:$AE$34</c:f>
              <c:numCache>
                <c:formatCode>0.00</c:formatCode>
                <c:ptCount val="21"/>
                <c:pt idx="1">
                  <c:v>85.412102054769235</c:v>
                </c:pt>
                <c:pt idx="2">
                  <c:v>62.268741068558754</c:v>
                </c:pt>
                <c:pt idx="3">
                  <c:v>50.740727294295425</c:v>
                </c:pt>
                <c:pt idx="4">
                  <c:v>41.430284169699476</c:v>
                </c:pt>
                <c:pt idx="5">
                  <c:v>33.448706632900425</c:v>
                </c:pt>
                <c:pt idx="6">
                  <c:v>24.628029426835297</c:v>
                </c:pt>
                <c:pt idx="7">
                  <c:v>16.942686910659745</c:v>
                </c:pt>
                <c:pt idx="8">
                  <c:v>12.488681588785276</c:v>
                </c:pt>
                <c:pt idx="9">
                  <c:v>9.5193447075356303</c:v>
                </c:pt>
                <c:pt idx="10">
                  <c:v>7.9211427979218501</c:v>
                </c:pt>
                <c:pt idx="11">
                  <c:v>7.0063250381838991</c:v>
                </c:pt>
                <c:pt idx="12">
                  <c:v>6.1133406378669184</c:v>
                </c:pt>
                <c:pt idx="13">
                  <c:v>5.5544066366905147</c:v>
                </c:pt>
                <c:pt idx="14">
                  <c:v>5.0304060105876358</c:v>
                </c:pt>
                <c:pt idx="15">
                  <c:v>4.5330420829783202</c:v>
                </c:pt>
                <c:pt idx="16">
                  <c:v>4.1658049775178858</c:v>
                </c:pt>
                <c:pt idx="17">
                  <c:v>3.746604476635583</c:v>
                </c:pt>
                <c:pt idx="18">
                  <c:v>3.4584041322789996</c:v>
                </c:pt>
                <c:pt idx="19">
                  <c:v>3.0304702876283156</c:v>
                </c:pt>
                <c:pt idx="20">
                  <c:v>1.3012682214888154</c:v>
                </c:pt>
              </c:numCache>
            </c:numRef>
          </c:yVal>
          <c:smooth val="1"/>
          <c:extLst>
            <c:ext xmlns:c16="http://schemas.microsoft.com/office/drawing/2014/chart" uri="{C3380CC4-5D6E-409C-BE32-E72D297353CC}">
              <c16:uniqueId val="{00000000-154E-4153-B348-7D2D95D44A98}"/>
            </c:ext>
          </c:extLst>
        </c:ser>
        <c:dLbls>
          <c:showLegendKey val="0"/>
          <c:showVal val="0"/>
          <c:showCatName val="0"/>
          <c:showSerName val="0"/>
          <c:showPercent val="0"/>
          <c:showBubbleSize val="0"/>
        </c:dLbls>
        <c:axId val="426353200"/>
        <c:axId val="426349280"/>
      </c:scatterChart>
      <c:valAx>
        <c:axId val="426353200"/>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Exceedence (%)</a:t>
                </a:r>
              </a:p>
            </c:rich>
          </c:tx>
          <c:overlay val="0"/>
          <c:spPr>
            <a:noFill/>
            <a:ln>
              <a:noFill/>
            </a:ln>
            <a:effectLst/>
          </c:sp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26349280"/>
        <c:crosses val="autoZero"/>
        <c:crossBetween val="midCat"/>
      </c:valAx>
      <c:valAx>
        <c:axId val="4263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US" sz="1100" b="0" i="0" u="none" strike="noStrike" kern="1200" baseline="0">
                    <a:solidFill>
                      <a:sysClr val="windowText" lastClr="000000"/>
                    </a:solidFill>
                    <a:latin typeface="+mn-lt"/>
                    <a:ea typeface="+mn-ea"/>
                    <a:cs typeface="+mn-cs"/>
                  </a:defRPr>
                </a:pPr>
                <a:r>
                  <a:rPr lang="en-US" sz="1100" b="0" i="0" u="none" strike="noStrike" kern="1200" baseline="0">
                    <a:solidFill>
                      <a:sysClr val="windowText" lastClr="000000"/>
                    </a:solidFill>
                    <a:latin typeface="+mn-lt"/>
                    <a:ea typeface="+mn-ea"/>
                    <a:cs typeface="+mn-cs"/>
                  </a:rPr>
                  <a:t>Discharge</a:t>
                </a:r>
              </a:p>
              <a:p>
                <a:pPr algn="ctr" rtl="0">
                  <a:defRPr lang="en-US" sz="1100" b="0" i="0" u="none" strike="noStrike" kern="1200" baseline="0">
                    <a:solidFill>
                      <a:sysClr val="windowText" lastClr="000000"/>
                    </a:solidFill>
                    <a:latin typeface="+mn-lt"/>
                    <a:ea typeface="+mn-ea"/>
                    <a:cs typeface="+mn-cs"/>
                  </a:defRPr>
                </a:pPr>
                <a:r>
                  <a:rPr lang="en-US" sz="1100" b="0" i="0" u="none" strike="noStrike" kern="1200" baseline="0">
                    <a:solidFill>
                      <a:sysClr val="windowText" lastClr="000000"/>
                    </a:solidFill>
                    <a:latin typeface="+mn-lt"/>
                    <a:ea typeface="+mn-ea"/>
                    <a:cs typeface="+mn-cs"/>
                  </a:rPr>
                  <a:t>(m3/S)</a:t>
                </a:r>
              </a:p>
            </c:rich>
          </c:tx>
          <c:overlay val="0"/>
          <c:spPr>
            <a:noFill/>
            <a:ln>
              <a:noFill/>
            </a:ln>
            <a:effectLst/>
          </c:sp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426353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099759405074367"/>
          <c:y val="9.2108559498956175E-2"/>
          <c:w val="0.84328718285214344"/>
          <c:h val="0.83218297086559379"/>
        </c:manualLayout>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'225_FDC_with dailly flow'!$S$1358:$S$1369</c:f>
              <c:numCache>
                <c:formatCode>0%</c:formatCode>
                <c:ptCount val="12"/>
                <c:pt idx="0">
                  <c:v>0.92307692307692313</c:v>
                </c:pt>
                <c:pt idx="1">
                  <c:v>0.84615384615384615</c:v>
                </c:pt>
                <c:pt idx="2">
                  <c:v>0.76923076923076916</c:v>
                </c:pt>
                <c:pt idx="3">
                  <c:v>0.69230769230769229</c:v>
                </c:pt>
                <c:pt idx="4">
                  <c:v>0.61538461538461542</c:v>
                </c:pt>
                <c:pt idx="5">
                  <c:v>0.53846153846153844</c:v>
                </c:pt>
                <c:pt idx="6">
                  <c:v>0.46153846153846156</c:v>
                </c:pt>
                <c:pt idx="7">
                  <c:v>0.38461538461538458</c:v>
                </c:pt>
                <c:pt idx="8">
                  <c:v>0.30769230769230771</c:v>
                </c:pt>
                <c:pt idx="9">
                  <c:v>0.23076923076923073</c:v>
                </c:pt>
                <c:pt idx="10">
                  <c:v>0.15384615384615385</c:v>
                </c:pt>
                <c:pt idx="11">
                  <c:v>7.6923076923076872E-2</c:v>
                </c:pt>
              </c:numCache>
            </c:numRef>
          </c:xVal>
          <c:yVal>
            <c:numRef>
              <c:f>'225_FDC_with dailly flow'!$R$1358:$R$1369</c:f>
              <c:numCache>
                <c:formatCode>0.00</c:formatCode>
                <c:ptCount val="12"/>
                <c:pt idx="0">
                  <c:v>2.2684424356015693</c:v>
                </c:pt>
                <c:pt idx="1">
                  <c:v>2.427457329886928</c:v>
                </c:pt>
                <c:pt idx="2">
                  <c:v>2.9417235710798626</c:v>
                </c:pt>
                <c:pt idx="3">
                  <c:v>2.9965182027802895</c:v>
                </c:pt>
                <c:pt idx="4">
                  <c:v>4.0597351768624099</c:v>
                </c:pt>
                <c:pt idx="5">
                  <c:v>4.1982178619823447</c:v>
                </c:pt>
                <c:pt idx="6">
                  <c:v>5.1847057392073763</c:v>
                </c:pt>
                <c:pt idx="7">
                  <c:v>7.5495963541726265</c:v>
                </c:pt>
                <c:pt idx="8">
                  <c:v>8.2051016736963209</c:v>
                </c:pt>
                <c:pt idx="9">
                  <c:v>16.468070205954131</c:v>
                </c:pt>
                <c:pt idx="10">
                  <c:v>17.006716091902089</c:v>
                </c:pt>
                <c:pt idx="11">
                  <c:v>23.990296473010147</c:v>
                </c:pt>
              </c:numCache>
            </c:numRef>
          </c:yVal>
          <c:smooth val="1"/>
          <c:extLst>
            <c:ext xmlns:c16="http://schemas.microsoft.com/office/drawing/2014/chart" uri="{C3380CC4-5D6E-409C-BE32-E72D297353CC}">
              <c16:uniqueId val="{00000000-A98D-4E7F-9ED8-39FB3CA5F432}"/>
            </c:ext>
          </c:extLst>
        </c:ser>
        <c:dLbls>
          <c:showLegendKey val="0"/>
          <c:showVal val="0"/>
          <c:showCatName val="0"/>
          <c:showSerName val="0"/>
          <c:showPercent val="0"/>
          <c:showBubbleSize val="0"/>
        </c:dLbls>
        <c:axId val="426349672"/>
        <c:axId val="426354768"/>
      </c:scatterChart>
      <c:valAx>
        <c:axId val="4263496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354768"/>
        <c:crosses val="autoZero"/>
        <c:crossBetween val="midCat"/>
      </c:valAx>
      <c:valAx>
        <c:axId val="4263547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349672"/>
        <c:crosses val="autoZero"/>
        <c:crossBetween val="midCat"/>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FDC curve derived from long term daily average data , CAR Method</a:t>
            </a:r>
          </a:p>
        </c:rich>
      </c:tx>
      <c:overlay val="0"/>
      <c:spPr>
        <a:noFill/>
        <a:ln>
          <a:noFill/>
        </a:ln>
        <a:effectLst/>
      </c:spPr>
    </c:title>
    <c:autoTitleDeleted val="0"/>
    <c:plotArea>
      <c:layout/>
      <c:scatterChart>
        <c:scatterStyle val="smoothMarker"/>
        <c:varyColors val="0"/>
        <c:ser>
          <c:idx val="0"/>
          <c:order val="0"/>
          <c:tx>
            <c:strRef>
              <c:f>'225 PCAR (Annual Avg)'!$AE$13</c:f>
              <c:strCache>
                <c:ptCount val="1"/>
                <c:pt idx="0">
                  <c:v>Flow</c:v>
                </c:pt>
              </c:strCache>
            </c:strRef>
          </c:tx>
          <c:spPr>
            <a:ln w="19050"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xVal>
            <c:numRef>
              <c:f>'225 PCAR (Annual Avg)'!$AD$14:$AD$34</c:f>
              <c:numCache>
                <c:formatCode>0%</c:formatCode>
                <c:ptCount val="21"/>
                <c:pt idx="0">
                  <c:v>0</c:v>
                </c:pt>
                <c:pt idx="1">
                  <c:v>0.05</c:v>
                </c:pt>
                <c:pt idx="2">
                  <c:v>0.1</c:v>
                </c:pt>
                <c:pt idx="3">
                  <c:v>0.15</c:v>
                </c:pt>
                <c:pt idx="4">
                  <c:v>0.2</c:v>
                </c:pt>
                <c:pt idx="5">
                  <c:v>0.25</c:v>
                </c:pt>
                <c:pt idx="6">
                  <c:v>0.3</c:v>
                </c:pt>
                <c:pt idx="7">
                  <c:v>0.35</c:v>
                </c:pt>
                <c:pt idx="8">
                  <c:v>0.4</c:v>
                </c:pt>
                <c:pt idx="9">
                  <c:v>0.45</c:v>
                </c:pt>
                <c:pt idx="10">
                  <c:v>0.5</c:v>
                </c:pt>
                <c:pt idx="11">
                  <c:v>0.55000000000000004</c:v>
                </c:pt>
                <c:pt idx="12">
                  <c:v>0.6</c:v>
                </c:pt>
                <c:pt idx="13">
                  <c:v>0.65</c:v>
                </c:pt>
                <c:pt idx="14">
                  <c:v>0.7</c:v>
                </c:pt>
                <c:pt idx="15">
                  <c:v>0.75</c:v>
                </c:pt>
                <c:pt idx="16">
                  <c:v>0.8</c:v>
                </c:pt>
                <c:pt idx="17">
                  <c:v>0.85</c:v>
                </c:pt>
                <c:pt idx="18">
                  <c:v>0.9</c:v>
                </c:pt>
                <c:pt idx="19">
                  <c:v>0.95</c:v>
                </c:pt>
                <c:pt idx="20">
                  <c:v>1</c:v>
                </c:pt>
              </c:numCache>
            </c:numRef>
          </c:xVal>
          <c:yVal>
            <c:numRef>
              <c:f>'225 PCAR (Annual Avg)'!$AE$14:$AE$34</c:f>
              <c:numCache>
                <c:formatCode>0.00</c:formatCode>
                <c:ptCount val="2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yVal>
          <c:smooth val="1"/>
          <c:extLst>
            <c:ext xmlns:c16="http://schemas.microsoft.com/office/drawing/2014/chart" uri="{C3380CC4-5D6E-409C-BE32-E72D297353CC}">
              <c16:uniqueId val="{00000000-07D7-44FD-9816-45C5D3FD7456}"/>
            </c:ext>
          </c:extLst>
        </c:ser>
        <c:dLbls>
          <c:showLegendKey val="0"/>
          <c:showVal val="0"/>
          <c:showCatName val="0"/>
          <c:showSerName val="0"/>
          <c:showPercent val="0"/>
          <c:showBubbleSize val="0"/>
        </c:dLbls>
        <c:axId val="426353592"/>
        <c:axId val="426353984"/>
      </c:scatterChart>
      <c:valAx>
        <c:axId val="426353592"/>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Exceedence (%)</a:t>
                </a:r>
              </a:p>
            </c:rich>
          </c:tx>
          <c:overlay val="0"/>
          <c:spPr>
            <a:noFill/>
            <a:ln>
              <a:noFill/>
            </a:ln>
            <a:effectLst/>
          </c:sp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26353984"/>
        <c:crosses val="autoZero"/>
        <c:crossBetween val="midCat"/>
      </c:valAx>
      <c:valAx>
        <c:axId val="42635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US" sz="1100" b="0" i="0" u="none" strike="noStrike" kern="1200" baseline="0">
                    <a:solidFill>
                      <a:sysClr val="windowText" lastClr="000000"/>
                    </a:solidFill>
                    <a:latin typeface="+mn-lt"/>
                    <a:ea typeface="+mn-ea"/>
                    <a:cs typeface="+mn-cs"/>
                  </a:defRPr>
                </a:pPr>
                <a:r>
                  <a:rPr lang="en-US" sz="1100" b="0" i="0" u="none" strike="noStrike" kern="1200" baseline="0">
                    <a:solidFill>
                      <a:sysClr val="windowText" lastClr="000000"/>
                    </a:solidFill>
                    <a:latin typeface="+mn-lt"/>
                    <a:ea typeface="+mn-ea"/>
                    <a:cs typeface="+mn-cs"/>
                  </a:rPr>
                  <a:t>Discharge</a:t>
                </a:r>
              </a:p>
              <a:p>
                <a:pPr algn="ctr" rtl="0">
                  <a:defRPr lang="en-US" sz="1100" b="0" i="0" u="none" strike="noStrike" kern="1200" baseline="0">
                    <a:solidFill>
                      <a:sysClr val="windowText" lastClr="000000"/>
                    </a:solidFill>
                    <a:latin typeface="+mn-lt"/>
                    <a:ea typeface="+mn-ea"/>
                    <a:cs typeface="+mn-cs"/>
                  </a:defRPr>
                </a:pPr>
                <a:r>
                  <a:rPr lang="en-US" sz="1100" b="0" i="0" u="none" strike="noStrike" kern="1200" baseline="0">
                    <a:solidFill>
                      <a:sysClr val="windowText" lastClr="000000"/>
                    </a:solidFill>
                    <a:latin typeface="+mn-lt"/>
                    <a:ea typeface="+mn-ea"/>
                    <a:cs typeface="+mn-cs"/>
                  </a:rPr>
                  <a:t>(m3/S)</a:t>
                </a:r>
              </a:p>
            </c:rich>
          </c:tx>
          <c:overlay val="0"/>
          <c:spPr>
            <a:noFill/>
            <a:ln>
              <a:noFill/>
            </a:ln>
            <a:effectLst/>
          </c:sp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4263535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Flow Duration</a:t>
            </a:r>
            <a:r>
              <a:rPr lang="en-US" sz="1400" baseline="0"/>
              <a:t> Curve</a:t>
            </a:r>
            <a:endParaRPr lang="en-US" sz="1400"/>
          </a:p>
        </c:rich>
      </c:tx>
      <c:layout>
        <c:manualLayout>
          <c:xMode val="edge"/>
          <c:yMode val="edge"/>
          <c:x val="0.32386811023622047"/>
          <c:y val="9.2592592592592587E-3"/>
        </c:manualLayout>
      </c:layout>
      <c:overlay val="0"/>
    </c:title>
    <c:autoTitleDeleted val="0"/>
    <c:plotArea>
      <c:layout>
        <c:manualLayout>
          <c:layoutTarget val="inner"/>
          <c:xMode val="edge"/>
          <c:yMode val="edge"/>
          <c:x val="0.11925487692416827"/>
          <c:y val="0.10420628966496084"/>
          <c:w val="0.82399413586815162"/>
          <c:h val="0.75354465169884199"/>
        </c:manualLayout>
      </c:layout>
      <c:scatterChart>
        <c:scatterStyle val="smoothMarker"/>
        <c:varyColors val="0"/>
        <c:ser>
          <c:idx val="0"/>
          <c:order val="0"/>
          <c:tx>
            <c:strRef>
              <c:f>'[2]627.5 Melamchi'!$AK$6</c:f>
              <c:strCache>
                <c:ptCount val="1"/>
                <c:pt idx="0">
                  <c:v>Present Study, in m3/s</c:v>
                </c:pt>
              </c:strCache>
            </c:strRef>
          </c:tx>
          <c:marker>
            <c:symbol val="none"/>
          </c:marker>
          <c:xVal>
            <c:numRef>
              <c:f>'[2]627.5 Melamchi'!$AJ$7:$AJ$26</c:f>
              <c:numCache>
                <c:formatCode>General</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xVal>
          <c:yVal>
            <c:numRef>
              <c:f>'[2]627.5 Melamchi'!$AK$7:$AK$26</c:f>
              <c:numCache>
                <c:formatCode>General</c:formatCode>
                <c:ptCount val="20"/>
                <c:pt idx="0">
                  <c:v>49.778461721921147</c:v>
                </c:pt>
                <c:pt idx="1">
                  <c:v>40.847620060047056</c:v>
                </c:pt>
                <c:pt idx="2">
                  <c:v>34.259294243910432</c:v>
                </c:pt>
                <c:pt idx="3">
                  <c:v>28.695819110283956</c:v>
                </c:pt>
                <c:pt idx="4">
                  <c:v>23.937583798629724</c:v>
                </c:pt>
                <c:pt idx="5">
                  <c:v>19.472162967692686</c:v>
                </c:pt>
                <c:pt idx="6">
                  <c:v>15.51916747801071</c:v>
                </c:pt>
                <c:pt idx="7">
                  <c:v>12.254286018014117</c:v>
                </c:pt>
                <c:pt idx="8">
                  <c:v>9.9029857378551434</c:v>
                </c:pt>
                <c:pt idx="9">
                  <c:v>8.3159312523680029</c:v>
                </c:pt>
                <c:pt idx="10">
                  <c:v>7.1446733294992706</c:v>
                </c:pt>
                <c:pt idx="11">
                  <c:v>6.310152059455298</c:v>
                </c:pt>
                <c:pt idx="12">
                  <c:v>5.7098823739850726</c:v>
                </c:pt>
                <c:pt idx="13">
                  <c:v>5.1096126885148472</c:v>
                </c:pt>
                <c:pt idx="14">
                  <c:v>4.6850316914749319</c:v>
                </c:pt>
                <c:pt idx="15">
                  <c:v>4.2018877982915797</c:v>
                </c:pt>
                <c:pt idx="16">
                  <c:v>3.7919475252875223</c:v>
                </c:pt>
                <c:pt idx="17">
                  <c:v>3.1536119573240615</c:v>
                </c:pt>
                <c:pt idx="18">
                  <c:v>2.3132343976657475</c:v>
                </c:pt>
                <c:pt idx="19">
                  <c:v>0.68811402968538049</c:v>
                </c:pt>
              </c:numCache>
            </c:numRef>
          </c:yVal>
          <c:smooth val="1"/>
          <c:extLst>
            <c:ext xmlns:c16="http://schemas.microsoft.com/office/drawing/2014/chart" uri="{C3380CC4-5D6E-409C-BE32-E72D297353CC}">
              <c16:uniqueId val="{00000000-8669-4158-93AE-68A6427D38AE}"/>
            </c:ext>
          </c:extLst>
        </c:ser>
        <c:dLbls>
          <c:showLegendKey val="0"/>
          <c:showVal val="0"/>
          <c:showCatName val="0"/>
          <c:showSerName val="0"/>
          <c:showPercent val="0"/>
          <c:showBubbleSize val="0"/>
        </c:dLbls>
        <c:axId val="607439792"/>
        <c:axId val="607444104"/>
      </c:scatterChart>
      <c:valAx>
        <c:axId val="607439792"/>
        <c:scaling>
          <c:orientation val="minMax"/>
          <c:max val="1"/>
        </c:scaling>
        <c:delete val="0"/>
        <c:axPos val="b"/>
        <c:title>
          <c:tx>
            <c:rich>
              <a:bodyPr/>
              <a:lstStyle/>
              <a:p>
                <a:pPr>
                  <a:defRPr/>
                </a:pPr>
                <a:r>
                  <a:rPr lang="en-US" sz="1100"/>
                  <a:t>% Exceedence</a:t>
                </a:r>
              </a:p>
            </c:rich>
          </c:tx>
          <c:layout>
            <c:manualLayout>
              <c:xMode val="edge"/>
              <c:yMode val="edge"/>
              <c:x val="0.45670691163604549"/>
              <c:y val="0.94232123882841834"/>
            </c:manualLayout>
          </c:layout>
          <c:overlay val="0"/>
        </c:title>
        <c:numFmt formatCode="General" sourceLinked="1"/>
        <c:majorTickMark val="out"/>
        <c:minorTickMark val="none"/>
        <c:tickLblPos val="nextTo"/>
        <c:crossAx val="607444104"/>
        <c:crosses val="autoZero"/>
        <c:crossBetween val="midCat"/>
      </c:valAx>
      <c:valAx>
        <c:axId val="607444104"/>
        <c:scaling>
          <c:orientation val="minMax"/>
        </c:scaling>
        <c:delete val="0"/>
        <c:axPos val="l"/>
        <c:majorGridlines/>
        <c:title>
          <c:tx>
            <c:rich>
              <a:bodyPr rot="-5400000" vert="horz"/>
              <a:lstStyle/>
              <a:p>
                <a:pPr>
                  <a:defRPr/>
                </a:pPr>
                <a:r>
                  <a:rPr lang="en-US" sz="1100"/>
                  <a:t>Flow, m3/s</a:t>
                </a:r>
              </a:p>
            </c:rich>
          </c:tx>
          <c:layout>
            <c:manualLayout>
              <c:xMode val="edge"/>
              <c:yMode val="edge"/>
              <c:x val="4.3611111111111116E-3"/>
              <c:y val="0.34306904345290168"/>
            </c:manualLayout>
          </c:layout>
          <c:overlay val="0"/>
        </c:title>
        <c:numFmt formatCode="General" sourceLinked="1"/>
        <c:majorTickMark val="out"/>
        <c:minorTickMark val="none"/>
        <c:tickLblPos val="nextTo"/>
        <c:crossAx val="607439792"/>
        <c:crosses val="autoZero"/>
        <c:crossBetween val="midCat"/>
      </c:valAx>
    </c:plotArea>
    <c:legend>
      <c:legendPos val="r"/>
      <c:layout>
        <c:manualLayout>
          <c:xMode val="edge"/>
          <c:yMode val="edge"/>
          <c:x val="0.65018832767988743"/>
          <c:y val="0.12861652409194022"/>
          <c:w val="0.29422865191480746"/>
          <c:h val="6.2765585285195005E-2"/>
        </c:manualLayout>
      </c:layout>
      <c:overlay val="0"/>
    </c:legend>
    <c:plotVisOnly val="1"/>
    <c:dispBlanksAs val="span"/>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400"/>
              <a:t>Flow Duration</a:t>
            </a:r>
            <a:r>
              <a:rPr lang="en-US" sz="1400" baseline="0"/>
              <a:t> Curve</a:t>
            </a:r>
            <a:endParaRPr lang="en-US" sz="1400"/>
          </a:p>
        </c:rich>
      </c:tx>
      <c:layout>
        <c:manualLayout>
          <c:xMode val="edge"/>
          <c:yMode val="edge"/>
          <c:x val="0.32386811023622047"/>
          <c:y val="9.2592592592592587E-3"/>
        </c:manualLayout>
      </c:layout>
      <c:overlay val="0"/>
    </c:title>
    <c:autoTitleDeleted val="0"/>
    <c:plotArea>
      <c:layout>
        <c:manualLayout>
          <c:layoutTarget val="inner"/>
          <c:xMode val="edge"/>
          <c:yMode val="edge"/>
          <c:x val="0.11925487692416827"/>
          <c:y val="0.10420628966496084"/>
          <c:w val="0.82399413586815162"/>
          <c:h val="0.75354465169884199"/>
        </c:manualLayout>
      </c:layout>
      <c:scatterChart>
        <c:scatterStyle val="smoothMarker"/>
        <c:varyColors val="0"/>
        <c:ser>
          <c:idx val="0"/>
          <c:order val="0"/>
          <c:tx>
            <c:strRef>
              <c:f>'[2]627.5 Melamchi with rainfall'!$AK$6</c:f>
              <c:strCache>
                <c:ptCount val="1"/>
                <c:pt idx="0">
                  <c:v>Present Study, in m3/s</c:v>
                </c:pt>
              </c:strCache>
            </c:strRef>
          </c:tx>
          <c:marker>
            <c:symbol val="none"/>
          </c:marker>
          <c:xVal>
            <c:numRef>
              <c:f>'[2]627.5 Melamchi with rainfall'!$AJ$7:$AJ$26</c:f>
              <c:numCache>
                <c:formatCode>General</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xVal>
          <c:yVal>
            <c:numRef>
              <c:f>'[2]627.5 Melamchi with rainfall'!$AK$7:$AK$26</c:f>
              <c:numCache>
                <c:formatCode>General</c:formatCode>
                <c:ptCount val="20"/>
                <c:pt idx="0">
                  <c:v>68.686439553629839</c:v>
                </c:pt>
                <c:pt idx="1">
                  <c:v>56.363284221949193</c:v>
                </c:pt>
                <c:pt idx="2">
                  <c:v>47.272431928086419</c:v>
                </c:pt>
                <c:pt idx="3">
                  <c:v>39.595712213268975</c:v>
                </c:pt>
                <c:pt idx="4">
                  <c:v>33.030096667701415</c:v>
                </c:pt>
                <c:pt idx="5">
                  <c:v>26.868519001861088</c:v>
                </c:pt>
                <c:pt idx="6">
                  <c:v>21.41400762554342</c:v>
                </c:pt>
                <c:pt idx="7">
                  <c:v>16.908985266584757</c:v>
                </c:pt>
                <c:pt idx="8">
                  <c:v>13.664561092375077</c:v>
                </c:pt>
                <c:pt idx="9">
                  <c:v>11.474675784253456</c:v>
                </c:pt>
                <c:pt idx="10">
                  <c:v>9.8585242653445189</c:v>
                </c:pt>
                <c:pt idx="11">
                  <c:v>8.7070163081219007</c:v>
                </c:pt>
                <c:pt idx="12">
                  <c:v>7.8787386546810705</c:v>
                </c:pt>
                <c:pt idx="13">
                  <c:v>7.0504610012402402</c:v>
                </c:pt>
                <c:pt idx="14">
                  <c:v>6.46460607563575</c:v>
                </c:pt>
                <c:pt idx="15">
                  <c:v>5.7979435740858136</c:v>
                </c:pt>
                <c:pt idx="16">
                  <c:v>5.2322905424676849</c:v>
                </c:pt>
                <c:pt idx="17">
                  <c:v>4.3514879646623115</c:v>
                </c:pt>
                <c:pt idx="18">
                  <c:v>3.1918992498451515</c:v>
                </c:pt>
                <c:pt idx="19">
                  <c:v>0.94948901735900071</c:v>
                </c:pt>
              </c:numCache>
            </c:numRef>
          </c:yVal>
          <c:smooth val="1"/>
          <c:extLst>
            <c:ext xmlns:c16="http://schemas.microsoft.com/office/drawing/2014/chart" uri="{C3380CC4-5D6E-409C-BE32-E72D297353CC}">
              <c16:uniqueId val="{00000000-A508-4BFF-99A1-CCD4105AF59A}"/>
            </c:ext>
          </c:extLst>
        </c:ser>
        <c:dLbls>
          <c:showLegendKey val="0"/>
          <c:showVal val="0"/>
          <c:showCatName val="0"/>
          <c:showSerName val="0"/>
          <c:showPercent val="0"/>
          <c:showBubbleSize val="0"/>
        </c:dLbls>
        <c:axId val="607436656"/>
        <c:axId val="607442928"/>
      </c:scatterChart>
      <c:valAx>
        <c:axId val="607436656"/>
        <c:scaling>
          <c:orientation val="minMax"/>
          <c:max val="1"/>
        </c:scaling>
        <c:delete val="0"/>
        <c:axPos val="b"/>
        <c:title>
          <c:tx>
            <c:rich>
              <a:bodyPr/>
              <a:lstStyle/>
              <a:p>
                <a:pPr>
                  <a:defRPr/>
                </a:pPr>
                <a:r>
                  <a:rPr lang="en-US" sz="1100"/>
                  <a:t>% Exceedence</a:t>
                </a:r>
              </a:p>
            </c:rich>
          </c:tx>
          <c:layout>
            <c:manualLayout>
              <c:xMode val="edge"/>
              <c:yMode val="edge"/>
              <c:x val="0.45670691163604549"/>
              <c:y val="0.94232123882841834"/>
            </c:manualLayout>
          </c:layout>
          <c:overlay val="0"/>
        </c:title>
        <c:numFmt formatCode="General" sourceLinked="1"/>
        <c:majorTickMark val="out"/>
        <c:minorTickMark val="none"/>
        <c:tickLblPos val="nextTo"/>
        <c:crossAx val="607442928"/>
        <c:crosses val="autoZero"/>
        <c:crossBetween val="midCat"/>
      </c:valAx>
      <c:valAx>
        <c:axId val="607442928"/>
        <c:scaling>
          <c:orientation val="minMax"/>
        </c:scaling>
        <c:delete val="0"/>
        <c:axPos val="l"/>
        <c:majorGridlines/>
        <c:title>
          <c:tx>
            <c:rich>
              <a:bodyPr rot="-5400000" vert="horz"/>
              <a:lstStyle/>
              <a:p>
                <a:pPr>
                  <a:defRPr/>
                </a:pPr>
                <a:r>
                  <a:rPr lang="en-US" sz="1100"/>
                  <a:t>Flow, m3/s</a:t>
                </a:r>
              </a:p>
            </c:rich>
          </c:tx>
          <c:layout>
            <c:manualLayout>
              <c:xMode val="edge"/>
              <c:yMode val="edge"/>
              <c:x val="4.3611111111111116E-3"/>
              <c:y val="0.34306904345290168"/>
            </c:manualLayout>
          </c:layout>
          <c:overlay val="0"/>
        </c:title>
        <c:numFmt formatCode="General" sourceLinked="1"/>
        <c:majorTickMark val="out"/>
        <c:minorTickMark val="none"/>
        <c:tickLblPos val="nextTo"/>
        <c:crossAx val="607436656"/>
        <c:crosses val="autoZero"/>
        <c:crossBetween val="midCat"/>
      </c:valAx>
    </c:plotArea>
    <c:legend>
      <c:legendPos val="r"/>
      <c:layout>
        <c:manualLayout>
          <c:xMode val="edge"/>
          <c:yMode val="edge"/>
          <c:x val="0.65018832767988743"/>
          <c:y val="0.12861652409194022"/>
          <c:w val="0.29422865191480746"/>
          <c:h val="6.2765585285195005E-2"/>
        </c:manualLayout>
      </c:layout>
      <c:overlay val="0"/>
    </c:legend>
    <c:plotVisOnly val="1"/>
    <c:dispBlanksAs val="span"/>
    <c:showDLblsOverMax val="0"/>
  </c:chart>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Gill Sans MT" panose="020B0502020104020203" pitchFamily="34" charset="0"/>
              </a:rPr>
              <a:t>FDC Comparison</a:t>
            </a:r>
          </a:p>
        </c:rich>
      </c:tx>
      <c:overlay val="0"/>
      <c:spPr>
        <a:noFill/>
        <a:ln>
          <a:noFill/>
        </a:ln>
        <a:effectLst/>
      </c:spPr>
    </c:title>
    <c:autoTitleDeleted val="0"/>
    <c:plotArea>
      <c:layout/>
      <c:scatterChart>
        <c:scatterStyle val="smoothMarker"/>
        <c:varyColors val="0"/>
        <c:ser>
          <c:idx val="0"/>
          <c:order val="0"/>
          <c:tx>
            <c:strRef>
              <c:f>'Summary PCAR'!$B$4</c:f>
              <c:strCache>
                <c:ptCount val="1"/>
                <c:pt idx="0">
                  <c:v>Tila Nadi (220)</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'Summary PCAR'!$A$5:$A$23</c:f>
              <c:numCache>
                <c:formatCode>0%</c:formatCode>
                <c:ptCount val="19"/>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numCache>
            </c:numRef>
          </c:xVal>
          <c:yVal>
            <c:numRef>
              <c:f>'Summary PCAR'!$B$5:$B$23</c:f>
              <c:numCache>
                <c:formatCode>0.00</c:formatCode>
                <c:ptCount val="19"/>
                <c:pt idx="0">
                  <c:v>85.412102054769235</c:v>
                </c:pt>
                <c:pt idx="1">
                  <c:v>62.268741068558754</c:v>
                </c:pt>
                <c:pt idx="2">
                  <c:v>50.740727294295425</c:v>
                </c:pt>
                <c:pt idx="3">
                  <c:v>41.430284169699476</c:v>
                </c:pt>
                <c:pt idx="4">
                  <c:v>33.448706632900425</c:v>
                </c:pt>
                <c:pt idx="5">
                  <c:v>24.628029426835297</c:v>
                </c:pt>
                <c:pt idx="6">
                  <c:v>16.942686910659745</c:v>
                </c:pt>
                <c:pt idx="7">
                  <c:v>12.488681588785276</c:v>
                </c:pt>
                <c:pt idx="8">
                  <c:v>9.5193447075356303</c:v>
                </c:pt>
                <c:pt idx="9">
                  <c:v>7.9211427979218501</c:v>
                </c:pt>
                <c:pt idx="10">
                  <c:v>7.0063250381838991</c:v>
                </c:pt>
                <c:pt idx="11">
                  <c:v>6.1133406378669184</c:v>
                </c:pt>
                <c:pt idx="12">
                  <c:v>5.5544066366905147</c:v>
                </c:pt>
                <c:pt idx="13">
                  <c:v>5.0304060105876358</c:v>
                </c:pt>
                <c:pt idx="14">
                  <c:v>4.5330420829783202</c:v>
                </c:pt>
                <c:pt idx="15">
                  <c:v>4.1658049775178858</c:v>
                </c:pt>
                <c:pt idx="16">
                  <c:v>3.746604476635583</c:v>
                </c:pt>
                <c:pt idx="17">
                  <c:v>3.4584041322789996</c:v>
                </c:pt>
                <c:pt idx="18">
                  <c:v>3.0304702876283156</c:v>
                </c:pt>
              </c:numCache>
            </c:numRef>
          </c:yVal>
          <c:smooth val="1"/>
          <c:extLst>
            <c:ext xmlns:c16="http://schemas.microsoft.com/office/drawing/2014/chart" uri="{C3380CC4-5D6E-409C-BE32-E72D297353CC}">
              <c16:uniqueId val="{00000000-5589-4634-B4DC-731700126F4A}"/>
            </c:ext>
          </c:extLst>
        </c:ser>
        <c:ser>
          <c:idx val="1"/>
          <c:order val="1"/>
          <c:tx>
            <c:strRef>
              <c:f>'Summary PCAR'!$C$4</c:f>
              <c:strCache>
                <c:ptCount val="1"/>
                <c:pt idx="0">
                  <c:v> Sinjhakhola (225) </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'Summary PCAR'!$A$5:$A$23</c:f>
              <c:numCache>
                <c:formatCode>0%</c:formatCode>
                <c:ptCount val="19"/>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numCache>
            </c:numRef>
          </c:xVal>
          <c:yVal>
            <c:numRef>
              <c:f>'Summary PCAR'!$C$5:$C$23</c:f>
              <c:numCache>
                <c:formatCode>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1-5589-4634-B4DC-731700126F4A}"/>
            </c:ext>
          </c:extLst>
        </c:ser>
        <c:ser>
          <c:idx val="2"/>
          <c:order val="2"/>
          <c:tx>
            <c:strRef>
              <c:f>'Summary PCAR'!$D$4</c:f>
              <c:strCache>
                <c:ptCount val="1"/>
                <c:pt idx="0">
                  <c:v>Thulo Bheri (265)</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'Summary PCAR'!$A$5:$A$23</c:f>
              <c:numCache>
                <c:formatCode>0%</c:formatCode>
                <c:ptCount val="19"/>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numCache>
            </c:numRef>
          </c:xVal>
          <c:yVal>
            <c:numRef>
              <c:f>'Summary PCAR'!$D$5:$D$23</c:f>
              <c:numCache>
                <c:formatCode>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2-5589-4634-B4DC-731700126F4A}"/>
            </c:ext>
          </c:extLst>
        </c:ser>
        <c:dLbls>
          <c:showLegendKey val="0"/>
          <c:showVal val="0"/>
          <c:showCatName val="0"/>
          <c:showSerName val="0"/>
          <c:showPercent val="0"/>
          <c:showBubbleSize val="0"/>
        </c:dLbls>
        <c:axId val="424293704"/>
        <c:axId val="424290960"/>
      </c:scatterChart>
      <c:valAx>
        <c:axId val="424293704"/>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424290960"/>
        <c:crosses val="autoZero"/>
        <c:crossBetween val="midCat"/>
      </c:valAx>
      <c:valAx>
        <c:axId val="424290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424293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75641118254714"/>
          <c:y val="0.14733572281959378"/>
          <c:w val="0.80884297719665788"/>
          <c:h val="0.66600965201930418"/>
        </c:manualLayout>
      </c:layout>
      <c:lineChart>
        <c:grouping val="standard"/>
        <c:varyColors val="0"/>
        <c:ser>
          <c:idx val="0"/>
          <c:order val="0"/>
          <c:tx>
            <c:v>Stn. 220</c:v>
          </c:tx>
          <c:spPr>
            <a:ln w="19050" cap="rnd">
              <a:solidFill>
                <a:schemeClr val="accent1"/>
              </a:solidFill>
              <a:round/>
            </a:ln>
            <a:effectLst/>
          </c:spPr>
          <c:marker>
            <c:symbol val="circle"/>
            <c:size val="5"/>
            <c:spPr>
              <a:solidFill>
                <a:schemeClr val="accent1"/>
              </a:solidFill>
              <a:ln w="9525">
                <a:solidFill>
                  <a:schemeClr val="accent1"/>
                </a:solidFill>
              </a:ln>
              <a:effectLst/>
            </c:spPr>
          </c:marker>
          <c:cat>
            <c:strRef>
              <c:f>'Summary PCAR'!$A$30:$A$41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PCAR'!$C$30:$C$41</c:f>
              <c:numCache>
                <c:formatCode>0.00</c:formatCode>
                <c:ptCount val="12"/>
                <c:pt idx="0">
                  <c:v>4.9663094139626347</c:v>
                </c:pt>
                <c:pt idx="1">
                  <c:v>4.177774713148998</c:v>
                </c:pt>
                <c:pt idx="2">
                  <c:v>3.8712531104206525</c:v>
                </c:pt>
                <c:pt idx="3">
                  <c:v>4.2940382519496971</c:v>
                </c:pt>
                <c:pt idx="4">
                  <c:v>7.0441204401375339</c:v>
                </c:pt>
                <c:pt idx="5">
                  <c:v>28.407153699903002</c:v>
                </c:pt>
                <c:pt idx="6">
                  <c:v>72.228978776014188</c:v>
                </c:pt>
                <c:pt idx="7">
                  <c:v>74.07399368825547</c:v>
                </c:pt>
                <c:pt idx="8">
                  <c:v>46.815810697532577</c:v>
                </c:pt>
                <c:pt idx="9">
                  <c:v>21.45827664824947</c:v>
                </c:pt>
                <c:pt idx="10">
                  <c:v>10.263451796632991</c:v>
                </c:pt>
                <c:pt idx="11">
                  <c:v>6.6655612331723395</c:v>
                </c:pt>
              </c:numCache>
            </c:numRef>
          </c:val>
          <c:smooth val="1"/>
          <c:extLst>
            <c:ext xmlns:c16="http://schemas.microsoft.com/office/drawing/2014/chart" uri="{C3380CC4-5D6E-409C-BE32-E72D297353CC}">
              <c16:uniqueId val="{00000000-95E5-4C50-AF71-05C65E65A221}"/>
            </c:ext>
          </c:extLst>
        </c:ser>
        <c:ser>
          <c:idx val="1"/>
          <c:order val="1"/>
          <c:tx>
            <c:v>Stn. 225</c:v>
          </c:tx>
          <c:spPr>
            <a:ln w="19050" cap="rnd">
              <a:solidFill>
                <a:schemeClr val="accent2"/>
              </a:solidFill>
              <a:round/>
            </a:ln>
            <a:effectLst/>
          </c:spPr>
          <c:marker>
            <c:symbol val="circle"/>
            <c:size val="5"/>
            <c:spPr>
              <a:solidFill>
                <a:schemeClr val="accent2"/>
              </a:solidFill>
              <a:ln w="9525">
                <a:solidFill>
                  <a:schemeClr val="accent2"/>
                </a:solidFill>
              </a:ln>
              <a:effectLst/>
            </c:spPr>
          </c:marker>
          <c:cat>
            <c:strRef>
              <c:f>'Summary PCAR'!$A$30:$A$41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PCAR'!$D$30:$D$41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extLst>
            <c:ext xmlns:c16="http://schemas.microsoft.com/office/drawing/2014/chart" uri="{C3380CC4-5D6E-409C-BE32-E72D297353CC}">
              <c16:uniqueId val="{00000001-95E5-4C50-AF71-05C65E65A221}"/>
            </c:ext>
          </c:extLst>
        </c:ser>
        <c:ser>
          <c:idx val="2"/>
          <c:order val="2"/>
          <c:tx>
            <c:v>Stn. 265</c:v>
          </c:tx>
          <c:spPr>
            <a:ln w="19050" cap="rnd">
              <a:solidFill>
                <a:schemeClr val="accent3"/>
              </a:solidFill>
              <a:round/>
            </a:ln>
            <a:effectLst/>
          </c:spPr>
          <c:marker>
            <c:symbol val="circle"/>
            <c:size val="5"/>
            <c:spPr>
              <a:solidFill>
                <a:schemeClr val="accent3"/>
              </a:solidFill>
              <a:ln w="9525">
                <a:solidFill>
                  <a:schemeClr val="accent3"/>
                </a:solidFill>
              </a:ln>
              <a:effectLst/>
            </c:spPr>
          </c:marker>
          <c:cat>
            <c:strRef>
              <c:f>'Summary PCAR'!$A$30:$A$41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PCAR'!$E$30:$E$41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extLst>
            <c:ext xmlns:c16="http://schemas.microsoft.com/office/drawing/2014/chart" uri="{C3380CC4-5D6E-409C-BE32-E72D297353CC}">
              <c16:uniqueId val="{00000002-95E5-4C50-AF71-05C65E65A221}"/>
            </c:ext>
          </c:extLst>
        </c:ser>
        <c:dLbls>
          <c:showLegendKey val="0"/>
          <c:showVal val="0"/>
          <c:showCatName val="0"/>
          <c:showSerName val="0"/>
          <c:showPercent val="0"/>
          <c:showBubbleSize val="0"/>
        </c:dLbls>
        <c:marker val="1"/>
        <c:smooth val="0"/>
        <c:axId val="424289784"/>
        <c:axId val="424291352"/>
      </c:lineChart>
      <c:catAx>
        <c:axId val="424289784"/>
        <c:scaling>
          <c:orientation val="minMax"/>
        </c:scaling>
        <c:delete val="0"/>
        <c:axPos val="b"/>
        <c:majorGridlines>
          <c:spPr>
            <a:ln w="6350" cap="flat" cmpd="sng" algn="ctr">
              <a:solidFill>
                <a:schemeClr val="tx1"/>
              </a:solidFill>
              <a:prstDash val="dash"/>
              <a:round/>
            </a:ln>
            <a:effectLst/>
          </c:spPr>
        </c:majorGridlines>
        <c:title>
          <c:tx>
            <c:rich>
              <a:bodyPr/>
              <a:lstStyle/>
              <a:p>
                <a:pPr>
                  <a:defRPr/>
                </a:pPr>
                <a:r>
                  <a:rPr lang="en-US"/>
                  <a:t>Month</a:t>
                </a:r>
              </a:p>
            </c:rich>
          </c:tx>
          <c:overlay val="0"/>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424291352"/>
        <c:crosses val="autoZero"/>
        <c:auto val="1"/>
        <c:lblAlgn val="ctr"/>
        <c:lblOffset val="100"/>
        <c:tickLblSkip val="1"/>
        <c:tickMarkSkip val="1"/>
        <c:noMultiLvlLbl val="1"/>
      </c:catAx>
      <c:valAx>
        <c:axId val="424291352"/>
        <c:scaling>
          <c:orientation val="minMax"/>
          <c:max val="100"/>
        </c:scaling>
        <c:delete val="0"/>
        <c:axPos val="l"/>
        <c:majorGridlines>
          <c:spPr>
            <a:ln w="12700" cap="flat" cmpd="sng" algn="ctr">
              <a:solidFill>
                <a:schemeClr val="tx1"/>
              </a:solidFill>
              <a:prstDash val="dash"/>
              <a:round/>
            </a:ln>
            <a:effectLst/>
          </c:spPr>
        </c:majorGridlines>
        <c:title>
          <c:tx>
            <c:rich>
              <a:bodyPr rot="-5400000" vert="horz"/>
              <a:lstStyle/>
              <a:p>
                <a:pPr>
                  <a:defRPr/>
                </a:pPr>
                <a:r>
                  <a:rPr lang="en-US"/>
                  <a:t>Mean monthly flow, m3/s</a:t>
                </a:r>
              </a:p>
            </c:rich>
          </c:tx>
          <c:overlay val="0"/>
        </c:title>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crossAx val="42428978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MT" panose="020B0502020104020203" pitchFamily="34" charset="0"/>
              <a:ea typeface="+mn-ea"/>
              <a:cs typeface="+mn-cs"/>
            </a:defRPr>
          </a:pPr>
          <a:endParaRPr lang="en-US"/>
        </a:p>
      </c:txPr>
    </c:legend>
    <c:plotVisOnly val="1"/>
    <c:dispBlanksAs val="gap"/>
    <c:showDLblsOverMax val="0"/>
  </c:chart>
  <c:spPr>
    <a:solidFill>
      <a:schemeClr val="bg1"/>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Mean monthly</a:t>
            </a:r>
            <a:r>
              <a:rPr lang="en-US" baseline="0"/>
              <a:t> flow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 glance'!$B$3:$B$4</c:f>
              <c:strCache>
                <c:ptCount val="2"/>
                <c:pt idx="0">
                  <c:v>PCar with Khimti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 glance'!$A$5:$A$16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glance'!$B$5:$B$16</c:f>
              <c:numCache>
                <c:formatCode>0.00</c:formatCode>
                <c:ptCount val="12"/>
                <c:pt idx="0">
                  <c:v>4.9663094139626347</c:v>
                </c:pt>
                <c:pt idx="1">
                  <c:v>4.177774713148998</c:v>
                </c:pt>
                <c:pt idx="2">
                  <c:v>3.8712531104206525</c:v>
                </c:pt>
                <c:pt idx="3">
                  <c:v>4.2940382519496971</c:v>
                </c:pt>
                <c:pt idx="4">
                  <c:v>7.0441204401375339</c:v>
                </c:pt>
                <c:pt idx="5">
                  <c:v>28.407153699903002</c:v>
                </c:pt>
                <c:pt idx="6">
                  <c:v>72.228978776014188</c:v>
                </c:pt>
                <c:pt idx="7">
                  <c:v>74.07399368825547</c:v>
                </c:pt>
                <c:pt idx="8">
                  <c:v>46.815810697532577</c:v>
                </c:pt>
                <c:pt idx="9">
                  <c:v>21.45827664824947</c:v>
                </c:pt>
                <c:pt idx="10">
                  <c:v>10.263451796632991</c:v>
                </c:pt>
                <c:pt idx="11">
                  <c:v>6.6655612331723395</c:v>
                </c:pt>
              </c:numCache>
            </c:numRef>
          </c:val>
          <c:smooth val="1"/>
          <c:extLst>
            <c:ext xmlns:c16="http://schemas.microsoft.com/office/drawing/2014/chart" uri="{C3380CC4-5D6E-409C-BE32-E72D297353CC}">
              <c16:uniqueId val="{00000000-A694-41AD-9E2C-5FCCB5AC8302}"/>
            </c:ext>
          </c:extLst>
        </c:ser>
        <c:ser>
          <c:idx val="2"/>
          <c:order val="1"/>
          <c:tx>
            <c:strRef>
              <c:f>'Summary glance'!$C$3:$C$4</c:f>
              <c:strCache>
                <c:ptCount val="2"/>
                <c:pt idx="0">
                  <c:v> PCar with Melamchi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'Summary glance'!$A$5:$A$16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glance'!$C$5:$C$16</c:f>
              <c:numCache>
                <c:formatCode>0.00</c:formatCode>
                <c:ptCount val="12"/>
                <c:pt idx="0">
                  <c:v>6.329202700171602</c:v>
                </c:pt>
                <c:pt idx="1">
                  <c:v>5.2724125358484475</c:v>
                </c:pt>
                <c:pt idx="2">
                  <c:v>5.4880001790728459</c:v>
                </c:pt>
                <c:pt idx="3">
                  <c:v>6.3921486158713456</c:v>
                </c:pt>
                <c:pt idx="4">
                  <c:v>10.279107423838376</c:v>
                </c:pt>
                <c:pt idx="5">
                  <c:v>25.933956939503123</c:v>
                </c:pt>
                <c:pt idx="6">
                  <c:v>57.592449997452725</c:v>
                </c:pt>
                <c:pt idx="7">
                  <c:v>66.092378790158776</c:v>
                </c:pt>
                <c:pt idx="8">
                  <c:v>52.702364333387429</c:v>
                </c:pt>
                <c:pt idx="9">
                  <c:v>27.100732170370968</c:v>
                </c:pt>
                <c:pt idx="10">
                  <c:v>15.297734577513266</c:v>
                </c:pt>
                <c:pt idx="11">
                  <c:v>9.1101490850719546</c:v>
                </c:pt>
              </c:numCache>
            </c:numRef>
          </c:val>
          <c:smooth val="1"/>
          <c:extLst>
            <c:ext xmlns:c16="http://schemas.microsoft.com/office/drawing/2014/chart" uri="{C3380CC4-5D6E-409C-BE32-E72D297353CC}">
              <c16:uniqueId val="{00000002-A694-41AD-9E2C-5FCCB5AC8302}"/>
            </c:ext>
          </c:extLst>
        </c:ser>
        <c:dLbls>
          <c:showLegendKey val="0"/>
          <c:showVal val="0"/>
          <c:showCatName val="0"/>
          <c:showSerName val="0"/>
          <c:showPercent val="0"/>
          <c:showBubbleSize val="0"/>
        </c:dLbls>
        <c:marker val="1"/>
        <c:smooth val="0"/>
        <c:axId val="1473587328"/>
        <c:axId val="1473589824"/>
      </c:lineChart>
      <c:catAx>
        <c:axId val="147358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589824"/>
        <c:crosses val="autoZero"/>
        <c:auto val="1"/>
        <c:lblAlgn val="ctr"/>
        <c:lblOffset val="100"/>
        <c:noMultiLvlLbl val="0"/>
      </c:catAx>
      <c:valAx>
        <c:axId val="14735898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587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FDC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'Summary glance'!$B$19:$B$20</c:f>
              <c:strCache>
                <c:ptCount val="2"/>
                <c:pt idx="0">
                  <c:v>PCar with Khimti</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'Summary glance'!$A$21:$A$39</c:f>
              <c:numCache>
                <c:formatCode>0%</c:formatCode>
                <c:ptCount val="19"/>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numCache>
            </c:numRef>
          </c:xVal>
          <c:yVal>
            <c:numRef>
              <c:f>'Summary glance'!$B$21:$B$39</c:f>
              <c:numCache>
                <c:formatCode>0.00</c:formatCode>
                <c:ptCount val="19"/>
                <c:pt idx="0">
                  <c:v>85.412102054769235</c:v>
                </c:pt>
                <c:pt idx="1">
                  <c:v>62.268741068558754</c:v>
                </c:pt>
                <c:pt idx="2">
                  <c:v>50.740727294295425</c:v>
                </c:pt>
                <c:pt idx="3">
                  <c:v>41.430284169699476</c:v>
                </c:pt>
                <c:pt idx="4">
                  <c:v>33.448706632900425</c:v>
                </c:pt>
                <c:pt idx="5">
                  <c:v>24.628029426835297</c:v>
                </c:pt>
                <c:pt idx="6">
                  <c:v>16.942686910659745</c:v>
                </c:pt>
                <c:pt idx="7">
                  <c:v>12.488681588785276</c:v>
                </c:pt>
                <c:pt idx="8">
                  <c:v>9.5193447075356303</c:v>
                </c:pt>
                <c:pt idx="9">
                  <c:v>7.9211427979218501</c:v>
                </c:pt>
                <c:pt idx="10">
                  <c:v>7.0063250381838991</c:v>
                </c:pt>
                <c:pt idx="11">
                  <c:v>6.1133406378669184</c:v>
                </c:pt>
                <c:pt idx="12">
                  <c:v>5.5544066366905147</c:v>
                </c:pt>
                <c:pt idx="13">
                  <c:v>5.0304060105876358</c:v>
                </c:pt>
                <c:pt idx="14">
                  <c:v>4.5330420829783202</c:v>
                </c:pt>
                <c:pt idx="15">
                  <c:v>4.1658049775178858</c:v>
                </c:pt>
                <c:pt idx="16">
                  <c:v>3.746604476635583</c:v>
                </c:pt>
                <c:pt idx="17">
                  <c:v>3.4584041322789996</c:v>
                </c:pt>
                <c:pt idx="18">
                  <c:v>3.0304702876283156</c:v>
                </c:pt>
              </c:numCache>
            </c:numRef>
          </c:yVal>
          <c:smooth val="1"/>
          <c:extLst>
            <c:ext xmlns:c16="http://schemas.microsoft.com/office/drawing/2014/chart" uri="{C3380CC4-5D6E-409C-BE32-E72D297353CC}">
              <c16:uniqueId val="{00000000-692F-40EA-9BB5-3F0E2129188E}"/>
            </c:ext>
          </c:extLst>
        </c:ser>
        <c:ser>
          <c:idx val="2"/>
          <c:order val="1"/>
          <c:tx>
            <c:strRef>
              <c:f>'Summary glance'!$C$19:$C$20</c:f>
              <c:strCache>
                <c:ptCount val="2"/>
                <c:pt idx="0">
                  <c:v> PCar with Melamchi</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'Summary glance'!$A$21:$A$39</c:f>
              <c:numCache>
                <c:formatCode>0%</c:formatCode>
                <c:ptCount val="19"/>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numCache>
            </c:numRef>
          </c:xVal>
          <c:yVal>
            <c:numRef>
              <c:f>'Summary glance'!$C$21:$C$39</c:f>
              <c:numCache>
                <c:formatCode>0.00</c:formatCode>
                <c:ptCount val="19"/>
                <c:pt idx="0">
                  <c:v>68.686439553629839</c:v>
                </c:pt>
                <c:pt idx="1">
                  <c:v>56.363284221949193</c:v>
                </c:pt>
                <c:pt idx="2">
                  <c:v>47.272431928086419</c:v>
                </c:pt>
                <c:pt idx="3">
                  <c:v>39.595712213268975</c:v>
                </c:pt>
                <c:pt idx="4">
                  <c:v>33.030096667701415</c:v>
                </c:pt>
                <c:pt idx="5">
                  <c:v>26.868519001861088</c:v>
                </c:pt>
                <c:pt idx="6">
                  <c:v>21.41400762554342</c:v>
                </c:pt>
                <c:pt idx="7">
                  <c:v>16.908985266584757</c:v>
                </c:pt>
                <c:pt idx="8">
                  <c:v>12.635072574830083</c:v>
                </c:pt>
                <c:pt idx="9">
                  <c:v>11.474675784253456</c:v>
                </c:pt>
                <c:pt idx="10">
                  <c:v>9.8585242653445189</c:v>
                </c:pt>
                <c:pt idx="11">
                  <c:v>8.7070163081219007</c:v>
                </c:pt>
                <c:pt idx="12">
                  <c:v>7.8787386546810705</c:v>
                </c:pt>
                <c:pt idx="13">
                  <c:v>7.0504610012402402</c:v>
                </c:pt>
                <c:pt idx="14">
                  <c:v>6.46460607563575</c:v>
                </c:pt>
                <c:pt idx="15">
                  <c:v>5.7979435740858136</c:v>
                </c:pt>
                <c:pt idx="16">
                  <c:v>5.2322905424676849</c:v>
                </c:pt>
                <c:pt idx="17">
                  <c:v>4.3514879646623115</c:v>
                </c:pt>
                <c:pt idx="18">
                  <c:v>3.1918992498451515</c:v>
                </c:pt>
              </c:numCache>
            </c:numRef>
          </c:yVal>
          <c:smooth val="1"/>
          <c:extLst>
            <c:ext xmlns:c16="http://schemas.microsoft.com/office/drawing/2014/chart" uri="{C3380CC4-5D6E-409C-BE32-E72D297353CC}">
              <c16:uniqueId val="{00000002-692F-40EA-9BB5-3F0E2129188E}"/>
            </c:ext>
          </c:extLst>
        </c:ser>
        <c:dLbls>
          <c:showLegendKey val="0"/>
          <c:showVal val="0"/>
          <c:showCatName val="0"/>
          <c:showSerName val="0"/>
          <c:showPercent val="0"/>
          <c:showBubbleSize val="0"/>
        </c:dLbls>
        <c:axId val="1315452320"/>
        <c:axId val="1315456896"/>
      </c:scatterChart>
      <c:valAx>
        <c:axId val="13154523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456896"/>
        <c:crosses val="autoZero"/>
        <c:crossBetween val="midCat"/>
      </c:valAx>
      <c:valAx>
        <c:axId val="1315456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4523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16</xdr:col>
      <xdr:colOff>561975</xdr:colOff>
      <xdr:row>39</xdr:row>
      <xdr:rowOff>90487</xdr:rowOff>
    </xdr:from>
    <xdr:to>
      <xdr:col>24</xdr:col>
      <xdr:colOff>257175</xdr:colOff>
      <xdr:row>58</xdr:row>
      <xdr:rowOff>166687</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40</xdr:col>
      <xdr:colOff>437829</xdr:colOff>
      <xdr:row>10</xdr:row>
      <xdr:rowOff>164806</xdr:rowOff>
    </xdr:from>
    <xdr:to>
      <xdr:col>52</xdr:col>
      <xdr:colOff>91247</xdr:colOff>
      <xdr:row>34</xdr:row>
      <xdr:rowOff>73639</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20</xdr:col>
      <xdr:colOff>380999</xdr:colOff>
      <xdr:row>1356</xdr:row>
      <xdr:rowOff>190499</xdr:rowOff>
    </xdr:from>
    <xdr:to>
      <xdr:col>27</xdr:col>
      <xdr:colOff>333375</xdr:colOff>
      <xdr:row>1378</xdr:row>
      <xdr:rowOff>76200</xdr:rowOff>
    </xdr:to>
    <xdr:graphicFrame macro="">
      <xdr:nvGraphicFramePr>
        <xdr:cNvPr id="6" name="Chart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31</xdr:col>
      <xdr:colOff>589909</xdr:colOff>
      <xdr:row>12</xdr:row>
      <xdr:rowOff>21531</xdr:rowOff>
    </xdr:from>
    <xdr:to>
      <xdr:col>43</xdr:col>
      <xdr:colOff>243327</xdr:colOff>
      <xdr:row>35</xdr:row>
      <xdr:rowOff>120864</xdr:rowOff>
    </xdr:to>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38</xdr:col>
      <xdr:colOff>519545</xdr:colOff>
      <xdr:row>5</xdr:row>
      <xdr:rowOff>138546</xdr:rowOff>
    </xdr:from>
    <xdr:to>
      <xdr:col>47</xdr:col>
      <xdr:colOff>369000</xdr:colOff>
      <xdr:row>19</xdr:row>
      <xdr:rowOff>190316</xdr:rowOff>
    </xdr:to>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519545</xdr:colOff>
      <xdr:row>5</xdr:row>
      <xdr:rowOff>138546</xdr:rowOff>
    </xdr:from>
    <xdr:to>
      <xdr:col>47</xdr:col>
      <xdr:colOff>369000</xdr:colOff>
      <xdr:row>19</xdr:row>
      <xdr:rowOff>190316</xdr:rowOff>
    </xdr:to>
    <xdr:graphicFrame macro="">
      <xdr:nvGraphicFramePr>
        <xdr:cNvPr id="3" name="Chart 2">
          <a:extLst>
            <a:ext uri="{FF2B5EF4-FFF2-40B4-BE49-F238E27FC236}">
              <a16:creationId xmlns:a16="http://schemas.microsoft.com/office/drawing/2014/main" id="{00000000-0008-0000-2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119904</xdr:colOff>
      <xdr:row>0</xdr:row>
      <xdr:rowOff>123264</xdr:rowOff>
    </xdr:from>
    <xdr:to>
      <xdr:col>17</xdr:col>
      <xdr:colOff>504266</xdr:colOff>
      <xdr:row>23</xdr:row>
      <xdr:rowOff>11205</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206375</xdr:colOff>
      <xdr:row>27</xdr:row>
      <xdr:rowOff>142875</xdr:rowOff>
    </xdr:from>
    <xdr:to>
      <xdr:col>18</xdr:col>
      <xdr:colOff>90170</xdr:colOff>
      <xdr:row>39</xdr:row>
      <xdr:rowOff>167005</xdr:rowOff>
    </xdr:to>
    <xdr:graphicFrame macro="">
      <xdr:nvGraphicFramePr>
        <xdr:cNvPr id="4" name="Chart 3">
          <a:extLst>
            <a:ext uri="{FF2B5EF4-FFF2-40B4-BE49-F238E27FC236}">
              <a16:creationId xmlns:a16="http://schemas.microsoft.com/office/drawing/2014/main" id="{C2DEBAFA-BFB6-4C7D-917E-C7FEC4799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609599</xdr:colOff>
      <xdr:row>1</xdr:row>
      <xdr:rowOff>47625</xdr:rowOff>
    </xdr:from>
    <xdr:to>
      <xdr:col>13</xdr:col>
      <xdr:colOff>333374</xdr:colOff>
      <xdr:row>18</xdr:row>
      <xdr:rowOff>38100</xdr:rowOff>
    </xdr:to>
    <xdr:graphicFrame macro="">
      <xdr:nvGraphicFramePr>
        <xdr:cNvPr id="2" name="Chart 1">
          <a:extLst>
            <a:ext uri="{FF2B5EF4-FFF2-40B4-BE49-F238E27FC236}">
              <a16:creationId xmlns:a16="http://schemas.microsoft.com/office/drawing/2014/main" id="{00000000-0008-0000-3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581025</xdr:colOff>
      <xdr:row>19</xdr:row>
      <xdr:rowOff>0</xdr:rowOff>
    </xdr:from>
    <xdr:to>
      <xdr:col>13</xdr:col>
      <xdr:colOff>390525</xdr:colOff>
      <xdr:row>31</xdr:row>
      <xdr:rowOff>114300</xdr:rowOff>
    </xdr:to>
    <xdr:graphicFrame macro="">
      <xdr:nvGraphicFramePr>
        <xdr:cNvPr id="3" name="Chart 2">
          <a:extLst>
            <a:ext uri="{FF2B5EF4-FFF2-40B4-BE49-F238E27FC236}">
              <a16:creationId xmlns:a16="http://schemas.microsoft.com/office/drawing/2014/main" id="{00000000-0008-0000-3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Projects\Bharbhung\Catchment%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Isuwa%20Khola\Due%20Deligence%20Study%20of%20Isuwa%20Khola%20HPP\3.%20Hydrology\1.%20Flow%20Analysis\Flow%20Analysis%20Isuwa%20with%20melamch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Isuwa%20Khola\Due%20Deligence%20Study%20of%20Isuwa%20Khola%20HPP\3.%20Hydrology\1.%20Flow%20Analysis\Flow%20Analysis%20Isuwa_DEC10_yugesh.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12%20%20ISUWA%20PROR%20Project\00%20Reference\Due%20Deligence%20Study%20of%20Isuwa%20Khola%20HPP\3.%20Hydrology\1.%20Flow%20Analysis\Flow%20Analysis%20Isuwa%20with%20melamch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m1"/>
      <sheetName val="Thulibheri"/>
      <sheetName val="Tilanadi"/>
      <sheetName val="Sinjhakhola"/>
    </sheetNames>
    <sheetDataSet>
      <sheetData sheetId="0">
        <row r="5">
          <cell r="D5">
            <v>1555.0830980908961</v>
          </cell>
        </row>
      </sheetData>
      <sheetData sheetId="1">
        <row r="5">
          <cell r="D5">
            <v>6912.1348864830525</v>
          </cell>
        </row>
      </sheetData>
      <sheetData sheetId="2"/>
      <sheetData sheetId="3">
        <row r="5">
          <cell r="D5">
            <v>808.67924406872828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DC"/>
      <sheetName val="627.5 Melamchi"/>
      <sheetName val="627.5 Melamchi with rainfall"/>
      <sheetName val="Rainfall analysis"/>
      <sheetName val="Sheet3"/>
      <sheetName val="Rainfall Runoff ratio"/>
      <sheetName val="Flow Estimation"/>
      <sheetName val="Measuresd data"/>
      <sheetName val="Monlthly conversion"/>
    </sheetNames>
    <sheetDataSet>
      <sheetData sheetId="0"/>
      <sheetData sheetId="1">
        <row r="6">
          <cell r="AK6" t="str">
            <v>Present Study, in m3/s</v>
          </cell>
        </row>
        <row r="7">
          <cell r="AJ7">
            <v>0.05</v>
          </cell>
          <cell r="AK7">
            <v>49.778461721921147</v>
          </cell>
        </row>
        <row r="8">
          <cell r="AJ8">
            <v>0.1</v>
          </cell>
          <cell r="AK8">
            <v>40.847620060047056</v>
          </cell>
        </row>
        <row r="9">
          <cell r="AJ9">
            <v>0.15</v>
          </cell>
          <cell r="AK9">
            <v>34.259294243910432</v>
          </cell>
        </row>
        <row r="10">
          <cell r="AJ10">
            <v>0.2</v>
          </cell>
          <cell r="AK10">
            <v>28.695819110283956</v>
          </cell>
        </row>
        <row r="11">
          <cell r="AJ11">
            <v>0.25</v>
          </cell>
          <cell r="AK11">
            <v>23.937583798629724</v>
          </cell>
        </row>
        <row r="12">
          <cell r="AJ12">
            <v>0.3</v>
          </cell>
          <cell r="AK12">
            <v>19.472162967692686</v>
          </cell>
        </row>
        <row r="13">
          <cell r="AJ13">
            <v>0.35</v>
          </cell>
          <cell r="AK13">
            <v>15.51916747801071</v>
          </cell>
        </row>
        <row r="14">
          <cell r="AJ14">
            <v>0.4</v>
          </cell>
          <cell r="AK14">
            <v>12.254286018014117</v>
          </cell>
        </row>
        <row r="15">
          <cell r="AJ15">
            <v>0.45</v>
          </cell>
          <cell r="AK15">
            <v>9.9029857378551434</v>
          </cell>
        </row>
        <row r="16">
          <cell r="AJ16">
            <v>0.5</v>
          </cell>
          <cell r="AK16">
            <v>8.3159312523680029</v>
          </cell>
        </row>
        <row r="17">
          <cell r="AJ17">
            <v>0.55000000000000004</v>
          </cell>
          <cell r="AK17">
            <v>7.1446733294992706</v>
          </cell>
        </row>
        <row r="18">
          <cell r="AJ18">
            <v>0.6</v>
          </cell>
          <cell r="AK18">
            <v>6.310152059455298</v>
          </cell>
        </row>
        <row r="19">
          <cell r="AJ19">
            <v>0.65</v>
          </cell>
          <cell r="AK19">
            <v>5.7098823739850726</v>
          </cell>
        </row>
        <row r="20">
          <cell r="AJ20">
            <v>0.7</v>
          </cell>
          <cell r="AK20">
            <v>5.1096126885148472</v>
          </cell>
        </row>
        <row r="21">
          <cell r="AJ21">
            <v>0.75</v>
          </cell>
          <cell r="AK21">
            <v>4.6850316914749319</v>
          </cell>
        </row>
        <row r="22">
          <cell r="AJ22">
            <v>0.8</v>
          </cell>
          <cell r="AK22">
            <v>4.2018877982915797</v>
          </cell>
        </row>
        <row r="23">
          <cell r="AJ23">
            <v>0.85</v>
          </cell>
          <cell r="AK23">
            <v>3.7919475252875223</v>
          </cell>
        </row>
        <row r="24">
          <cell r="AJ24">
            <v>0.9</v>
          </cell>
          <cell r="AK24">
            <v>3.1536119573240615</v>
          </cell>
        </row>
        <row r="25">
          <cell r="AJ25">
            <v>0.95</v>
          </cell>
          <cell r="AK25">
            <v>2.3132343976657475</v>
          </cell>
        </row>
        <row r="26">
          <cell r="AJ26">
            <v>1</v>
          </cell>
          <cell r="AK26">
            <v>0.68811402968538049</v>
          </cell>
        </row>
      </sheetData>
      <sheetData sheetId="2">
        <row r="6">
          <cell r="AK6" t="str">
            <v>Present Study, in m3/s</v>
          </cell>
        </row>
        <row r="7">
          <cell r="AJ7">
            <v>0.05</v>
          </cell>
          <cell r="AK7">
            <v>68.686439553629839</v>
          </cell>
        </row>
        <row r="8">
          <cell r="AJ8">
            <v>0.1</v>
          </cell>
          <cell r="AK8">
            <v>56.363284221949193</v>
          </cell>
        </row>
        <row r="9">
          <cell r="AJ9">
            <v>0.15</v>
          </cell>
          <cell r="AK9">
            <v>47.272431928086419</v>
          </cell>
        </row>
        <row r="10">
          <cell r="AJ10">
            <v>0.2</v>
          </cell>
          <cell r="AK10">
            <v>39.595712213268975</v>
          </cell>
        </row>
        <row r="11">
          <cell r="AJ11">
            <v>0.25</v>
          </cell>
          <cell r="AK11">
            <v>33.030096667701415</v>
          </cell>
        </row>
        <row r="12">
          <cell r="AJ12">
            <v>0.3</v>
          </cell>
          <cell r="AK12">
            <v>26.868519001861088</v>
          </cell>
        </row>
        <row r="13">
          <cell r="AJ13">
            <v>0.35</v>
          </cell>
          <cell r="AK13">
            <v>21.41400762554342</v>
          </cell>
        </row>
        <row r="14">
          <cell r="AJ14">
            <v>0.4</v>
          </cell>
          <cell r="AK14">
            <v>16.908985266584757</v>
          </cell>
        </row>
        <row r="15">
          <cell r="AJ15">
            <v>0.45</v>
          </cell>
          <cell r="AK15">
            <v>13.664561092375077</v>
          </cell>
        </row>
        <row r="16">
          <cell r="AJ16">
            <v>0.5</v>
          </cell>
          <cell r="AK16">
            <v>11.474675784253456</v>
          </cell>
        </row>
        <row r="17">
          <cell r="AJ17">
            <v>0.55000000000000004</v>
          </cell>
          <cell r="AK17">
            <v>9.8585242653445189</v>
          </cell>
        </row>
        <row r="18">
          <cell r="AJ18">
            <v>0.6</v>
          </cell>
          <cell r="AK18">
            <v>8.7070163081219007</v>
          </cell>
        </row>
        <row r="19">
          <cell r="AJ19">
            <v>0.65</v>
          </cell>
          <cell r="AK19">
            <v>7.8787386546810705</v>
          </cell>
        </row>
        <row r="20">
          <cell r="AJ20">
            <v>0.7</v>
          </cell>
          <cell r="AK20">
            <v>7.0504610012402402</v>
          </cell>
        </row>
        <row r="21">
          <cell r="AJ21">
            <v>0.75</v>
          </cell>
          <cell r="AK21">
            <v>6.46460607563575</v>
          </cell>
        </row>
        <row r="22">
          <cell r="AJ22">
            <v>0.8</v>
          </cell>
          <cell r="AK22">
            <v>5.7979435740858136</v>
          </cell>
        </row>
        <row r="23">
          <cell r="AJ23">
            <v>0.85</v>
          </cell>
          <cell r="AK23">
            <v>5.2322905424676849</v>
          </cell>
        </row>
        <row r="24">
          <cell r="AJ24">
            <v>0.9</v>
          </cell>
          <cell r="AK24">
            <v>4.3514879646623115</v>
          </cell>
        </row>
        <row r="25">
          <cell r="AJ25">
            <v>0.95</v>
          </cell>
          <cell r="AK25">
            <v>3.1918992498451515</v>
          </cell>
        </row>
        <row r="26">
          <cell r="AJ26">
            <v>1</v>
          </cell>
          <cell r="AK26">
            <v>0.94948901735900071</v>
          </cell>
        </row>
      </sheetData>
      <sheetData sheetId="3">
        <row r="34">
          <cell r="F34">
            <v>3593.11</v>
          </cell>
        </row>
        <row r="35">
          <cell r="F35">
            <v>2604</v>
          </cell>
        </row>
      </sheetData>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DC"/>
      <sheetName val="Measured data"/>
      <sheetName val="Catchment Area"/>
      <sheetName val="Regional Analysis"/>
      <sheetName val="Regional Analysis_sankhuwa"/>
      <sheetName val="Flow Estimation"/>
      <sheetName val="Flow Comparison with PPA"/>
      <sheetName val="All PPT Stations"/>
      <sheetName val="Theissen polygon"/>
      <sheetName val="Rainfall Analysis"/>
      <sheetName val="Rainfall Runoff ratio"/>
      <sheetName val="Daily Series_602"/>
      <sheetName val="Daily Series with rainfall_602 "/>
      <sheetName val="Daily_602.5"/>
      <sheetName val="Daily with rainfall_602.5"/>
      <sheetName val="Daily_604.5"/>
      <sheetName val="Daily_600.1"/>
      <sheetName val="Daily @regional_602"/>
      <sheetName val="Daily @regional_602.5"/>
      <sheetName val="Stn_620"/>
      <sheetName val="Stn_650"/>
      <sheetName val="Stn_652"/>
      <sheetName val="Stn_660"/>
      <sheetName val="Stn_668.4"/>
      <sheetName val="Stn_670"/>
      <sheetName val="Stn_684"/>
      <sheetName val="Sheet1"/>
    </sheetNames>
    <sheetDataSet>
      <sheetData sheetId="0"/>
      <sheetData sheetId="1"/>
      <sheetData sheetId="2">
        <row r="12">
          <cell r="E12">
            <v>160.78568899999999</v>
          </cell>
        </row>
        <row r="13">
          <cell r="P13">
            <v>109.820859</v>
          </cell>
        </row>
      </sheetData>
      <sheetData sheetId="3"/>
      <sheetData sheetId="4"/>
      <sheetData sheetId="5">
        <row r="2">
          <cell r="T2" t="str">
            <v>Measured Flow</v>
          </cell>
        </row>
      </sheetData>
      <sheetData sheetId="6"/>
      <sheetData sheetId="7"/>
      <sheetData sheetId="8"/>
      <sheetData sheetId="9">
        <row r="5">
          <cell r="F5">
            <v>3982.8637160520088</v>
          </cell>
        </row>
      </sheetData>
      <sheetData sheetId="10"/>
      <sheetData sheetId="11"/>
      <sheetData sheetId="12"/>
      <sheetData sheetId="13"/>
      <sheetData sheetId="14">
        <row r="6">
          <cell r="AE6" t="str">
            <v>%Exceedence</v>
          </cell>
        </row>
      </sheetData>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DC"/>
      <sheetName val="627.5 Melamchi"/>
      <sheetName val="627.5 Melamchi with rainfall"/>
      <sheetName val="Rainfall analysis"/>
      <sheetName val="Sheet3"/>
      <sheetName val="Rainfall Runoff ratio"/>
      <sheetName val="Flow Estimation"/>
      <sheetName val="Measuresd data"/>
      <sheetName val="Monlthly conversion"/>
    </sheetNames>
    <sheetDataSet>
      <sheetData sheetId="0"/>
      <sheetData sheetId="1"/>
      <sheetData sheetId="2">
        <row r="39">
          <cell r="BA39">
            <v>6.3292027001716047</v>
          </cell>
        </row>
      </sheetData>
      <sheetData sheetId="3"/>
      <sheetData sheetId="4"/>
      <sheetData sheetId="5"/>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hye Shrestha" refreshedDate="44529.671040393521" createdVersion="6" refreshedVersion="6" minRefreshableVersion="3" recordCount="2467" xr:uid="{00000000-000A-0000-FFFF-FFFF00000000}">
  <cacheSource type="worksheet">
    <worksheetSource ref="A1:D2468" sheet="Tila_latest_data_dhm"/>
  </cacheSource>
  <cacheFields count="4">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09" maxValue="2015270" count="298">
        <n v="2009"/>
        <n v="2010"/>
        <n v="2011"/>
        <n v="2012"/>
        <n v="2013"/>
        <n v="2014"/>
        <n v="2015"/>
        <n v="2011114" u="1"/>
        <n v="2013102" u="1"/>
        <n v="2013173" u="1"/>
        <n v="2015161" u="1"/>
        <n v="2009127" u="1"/>
        <n v="2009269" u="1"/>
        <n v="2010121" u="1"/>
        <n v="2011115" u="1"/>
        <n v="2012109" u="1"/>
        <n v="2013103" u="1"/>
        <n v="2010122" u="1"/>
        <n v="2011116" u="1"/>
        <n v="2013104" u="1"/>
        <n v="2013175" u="1"/>
        <n v="2009129" u="1"/>
        <n v="2010194" u="1"/>
        <n v="2011117" u="1"/>
        <n v="2013176" u="1"/>
        <n v="2010124" u="1"/>
        <n v="2011118" u="1"/>
        <n v="2012183" u="1"/>
        <n v="2013106" u="1"/>
        <n v="2013177" u="1"/>
        <n v="2014100" u="1"/>
        <n v="2010196" u="1"/>
        <n v="2013107" u="1"/>
        <n v="2013178" u="1"/>
        <n v="2014101" u="1"/>
        <n v="2015166" u="1"/>
        <n v="2010126" u="1"/>
        <n v="2011191" u="1"/>
        <n v="2013179" u="1"/>
        <n v="2014102" u="1"/>
        <n v="2011121" u="1"/>
        <n v="2012186" u="1"/>
        <n v="2013180" u="1"/>
        <n v="2014103" u="1"/>
        <n v="2011122" u="1"/>
        <n v="2012187" u="1"/>
        <n v="2013110" u="1"/>
        <n v="2009135" u="1"/>
        <n v="2010200" u="1"/>
        <n v="2012117" u="1"/>
        <n v="2013111" u="1"/>
        <n v="2013182" u="1"/>
        <n v="2010130" u="1"/>
        <n v="2013112" u="1"/>
        <n v="2013183" u="1"/>
        <n v="2014106" u="1"/>
        <n v="2011125" u="1"/>
        <n v="2012119" u="1"/>
        <n v="2013184" u="1"/>
        <n v="2014107" u="1"/>
        <n v="2010132" u="1"/>
        <n v="2013185" u="1"/>
        <n v="2015102" u="1"/>
        <n v="2011127" u="1"/>
        <n v="2011198" u="1"/>
        <n v="2013186" u="1"/>
        <n v="2014109" u="1"/>
        <n v="2010205" u="1"/>
        <n v="2011128" u="1"/>
        <n v="2012122" u="1"/>
        <n v="2015104" u="1"/>
        <n v="2009212" u="1"/>
        <n v="2010135" u="1"/>
        <n v="2011129" u="1"/>
        <n v="2012123" u="1"/>
        <n v="2013117" u="1"/>
        <n v="2014111" u="1"/>
        <n v="2009142" u="1"/>
        <n v="2011130" u="1"/>
        <n v="2011201" u="1"/>
        <n v="2012124" u="1"/>
        <n v="2013189" u="1"/>
        <n v="2014112" u="1"/>
        <n v="2015106" u="1"/>
        <n v="2010137" u="1"/>
        <n v="2011131" u="1"/>
        <n v="2012125" u="1"/>
        <n v="2013119" u="1"/>
        <n v="2014113" u="1"/>
        <n v="2015178" u="1"/>
        <n v="2009428" u="1"/>
        <n v="2011132" u="1"/>
        <n v="2015108" u="1"/>
        <n v="2012127" u="1"/>
        <n v="2012198" u="1"/>
        <n v="2013121" u="1"/>
        <n v="2013192" u="1"/>
        <n v="2009146" u="1"/>
        <n v="2010140" u="1"/>
        <n v="2011134" u="1"/>
        <n v="2012128" u="1"/>
        <n v="2014116" u="1"/>
        <n v="2015110" u="1"/>
        <n v="2009218" u="1"/>
        <n v="2010141" u="1"/>
        <n v="2011135" u="1"/>
        <n v="2012129" u="1"/>
        <n v="2013123" u="1"/>
        <n v="2013194" u="1"/>
        <n v="2015111" u="1"/>
        <n v="2010142" u="1"/>
        <n v="2011136" u="1"/>
        <n v="2014118" u="1"/>
        <n v="2011137" u="1"/>
        <n v="2013125" u="1"/>
        <n v="2014119" u="1"/>
        <n v="2013126" u="1"/>
        <n v="2009222" u="1"/>
        <n v="2010145" u="1"/>
        <n v="2011139" u="1"/>
        <n v="2013198" u="1"/>
        <n v="2015115" u="1"/>
        <n v="2010146" u="1"/>
        <n v="2011140" u="1"/>
        <n v="2014122" u="1"/>
        <n v="2011141" u="1"/>
        <n v="2012135" u="1"/>
        <n v="2013129" u="1"/>
        <n v="2015117" u="1"/>
        <n v="2011142" u="1"/>
        <n v="2013343" u="1"/>
        <n v="2014124" u="1"/>
        <n v="2010149" u="1"/>
        <n v="2011143" u="1"/>
        <n v="2013131" u="1"/>
        <n v="2013202" u="1"/>
        <n v="2014125" u="1"/>
        <n v="2015119" u="1"/>
        <n v="2011144" u="1"/>
        <n v="2012138" u="1"/>
        <n v="2015120" u="1"/>
        <n v="2010222" u="1"/>
        <n v="2011145" u="1"/>
        <n v="2013133" u="1"/>
        <n v="2014127" u="1"/>
        <n v="2010152" u="1"/>
        <n v="2012140" u="1"/>
        <n v="2009159" u="1"/>
        <n v="2011147" u="1"/>
        <n v="2013135" u="1"/>
        <n v="2014129" u="1"/>
        <n v="2015123" u="1"/>
        <n v="2010154" u="1"/>
        <n v="2011148" u="1"/>
        <n v="2012142" u="1"/>
        <n v="2013136" u="1"/>
        <n v="2014130" u="1"/>
        <n v="2015124" u="1"/>
        <n v="2011149" u="1"/>
        <n v="2012143" u="1"/>
        <n v="2013137" u="1"/>
        <n v="2015125" u="1"/>
        <n v="2010156" u="1"/>
        <n v="2012144" u="1"/>
        <n v="2012215" u="1"/>
        <n v="2014132" u="1"/>
        <n v="2015126" u="1"/>
        <n v="2010228" u="1"/>
        <n v="2010299" u="1"/>
        <n v="2011151" u="1"/>
        <n v="2012145" u="1"/>
        <n v="2014133" u="1"/>
        <n v="2015127" u="1"/>
        <n v="2010158" u="1"/>
        <n v="2011152" u="1"/>
        <n v="2013140" u="1"/>
        <n v="2014134" u="1"/>
        <n v="2015128" u="1"/>
        <n v="2015270" u="1"/>
        <n v="2011153" u="1"/>
        <n v="2015129" u="1"/>
        <n v="2011154" u="1"/>
        <n v="2012148" u="1"/>
        <n v="2013142" u="1"/>
        <n v="2013213" u="1"/>
        <n v="2015130" u="1"/>
        <n v="2010161" u="1"/>
        <n v="2011155" u="1"/>
        <n v="2012149" u="1"/>
        <n v="2013143" u="1"/>
        <n v="2014137" u="1"/>
        <n v="2015131" u="1"/>
        <n v="2011156" u="1"/>
        <n v="2012150" u="1"/>
        <n v="2013144" u="1"/>
        <n v="2014138" u="1"/>
        <n v="2010163" u="1"/>
        <n v="2013145" u="1"/>
        <n v="2014139" u="1"/>
        <n v="2015133" u="1"/>
        <n v="2010235" u="1"/>
        <n v="2012152" u="1"/>
        <n v="2014140" u="1"/>
        <n v="2015205" u="1"/>
        <n v="2011159" u="1"/>
        <n v="2013147" u="1"/>
        <n v="2015135" u="1"/>
        <n v="2009172" u="1"/>
        <n v="2010237" u="1"/>
        <n v="2011160" u="1"/>
        <n v="2012225" u="1"/>
        <n v="2013148" u="1"/>
        <n v="2013219" u="1"/>
        <n v="2015136" u="1"/>
        <n v="2009102" u="1"/>
        <n v="2013149" u="1"/>
        <n v="2010239" u="1"/>
        <n v="2011162" u="1"/>
        <n v="2012156" u="1"/>
        <n v="2013150" u="1"/>
        <n v="2009104" u="1"/>
        <n v="2014145" u="1"/>
        <n v="2015139" u="1"/>
        <n v="2009105" u="1"/>
        <n v="2011164" u="1"/>
        <n v="2012158" u="1"/>
        <n v="2013152" u="1"/>
        <n v="2011165" u="1"/>
        <n v="2012160" u="1"/>
        <n v="2013154" u="1"/>
        <n v="2015142" u="1"/>
        <n v="2010173" u="1"/>
        <n v="2012161" u="1"/>
        <n v="2013155" u="1"/>
        <n v="2014149" u="1"/>
        <n v="2010174" u="1"/>
        <n v="2015144" u="1"/>
        <n v="2009110" u="1"/>
        <n v="2009181" u="1"/>
        <n v="2010104" u="1"/>
        <n v="2010175" u="1"/>
        <n v="2011169" u="1"/>
        <n v="2012163" u="1"/>
        <n v="2010105" u="1"/>
        <n v="2012164" u="1"/>
        <n v="2013158" u="1"/>
        <n v="2009112" u="1"/>
        <n v="2010106" u="1"/>
        <n v="2013159" u="1"/>
        <n v="2009184" u="1"/>
        <n v="2010107" u="1"/>
        <n v="2010179" u="1"/>
        <n v="2011102" u="1"/>
        <n v="2012167" u="1"/>
        <n v="2014155" u="1"/>
        <n v="2010109" u="1"/>
        <n v="2009116" u="1"/>
        <n v="2010110" u="1"/>
        <n v="2011104" u="1"/>
        <n v="2015151" u="1"/>
        <n v="2010111" u="1"/>
        <n v="2011105" u="1"/>
        <n v="2013164" u="1"/>
        <n v="2014158" u="1"/>
        <n v="2010112" u="1"/>
        <n v="2010254" u="1"/>
        <n v="2012100" u="1"/>
        <n v="2013165" u="1"/>
        <n v="2009119" u="1"/>
        <n v="2010113" u="1"/>
        <n v="2010184" u="1"/>
        <n v="2011107" u="1"/>
        <n v="2011178" u="1"/>
        <n v="2012101" u="1"/>
        <n v="2012172" u="1"/>
        <n v="2009120" u="1"/>
        <n v="2011108" u="1"/>
        <n v="2010115" u="1"/>
        <n v="2011109" u="1"/>
        <n v="2011180" u="1"/>
        <n v="2012174" u="1"/>
        <n v="2013168" u="1"/>
        <n v="2015156" u="1"/>
        <n v="2010116" u="1"/>
        <n v="2010187" u="1"/>
        <n v="2011181" u="1"/>
        <n v="2012175" u="1"/>
        <n v="2009123" u="1"/>
        <n v="2010117" u="1"/>
        <n v="2011111" u="1"/>
        <n v="2013170" u="1"/>
        <n v="2009195" u="1"/>
        <n v="2010118" u="1"/>
        <n v="2010189" u="1"/>
        <n v="2012106" u="1"/>
        <n v="2009125" u="1"/>
        <n v="2010119" u="1"/>
        <n v="2013101" u="1"/>
      </sharedItems>
    </cacheField>
    <cacheField name="Discharge" numFmtId="0">
      <sharedItems containsSemiMixedTypes="0" containsString="0" containsNumber="1" minValue="11.1" maxValue="42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hye Shrestha" refreshedDate="44529.730128356481" createdVersion="6" refreshedVersion="6" minRefreshableVersion="3" recordCount="2508" xr:uid="{00000000-000A-0000-FFFF-FFFF01000000}">
  <cacheSource type="worksheet">
    <worksheetSource ref="D1:G2509" sheet="thulobheri_dhm_data"/>
  </cacheSource>
  <cacheFields count="4">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09" maxValue="2015" count="7">
        <n v="2009"/>
        <n v="2010"/>
        <n v="2011"/>
        <n v="2012"/>
        <n v="2013"/>
        <n v="2014"/>
        <n v="2015"/>
      </sharedItems>
    </cacheField>
    <cacheField name="Discharge" numFmtId="0">
      <sharedItems containsSemiMixedTypes="0" containsString="0" containsNumber="1" minValue="17.100000000000001" maxValue="47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67">
  <r>
    <x v="0"/>
    <x v="0"/>
    <x v="0"/>
    <n v="21.1"/>
  </r>
  <r>
    <x v="1"/>
    <x v="0"/>
    <x v="0"/>
    <n v="20.7"/>
  </r>
  <r>
    <x v="2"/>
    <x v="0"/>
    <x v="0"/>
    <n v="20.7"/>
  </r>
  <r>
    <x v="3"/>
    <x v="0"/>
    <x v="0"/>
    <n v="20.5"/>
  </r>
  <r>
    <x v="4"/>
    <x v="0"/>
    <x v="0"/>
    <n v="20.3"/>
  </r>
  <r>
    <x v="5"/>
    <x v="0"/>
    <x v="0"/>
    <n v="20"/>
  </r>
  <r>
    <x v="6"/>
    <x v="0"/>
    <x v="0"/>
    <n v="19.8"/>
  </r>
  <r>
    <x v="7"/>
    <x v="0"/>
    <x v="0"/>
    <n v="19.5"/>
  </r>
  <r>
    <x v="8"/>
    <x v="0"/>
    <x v="0"/>
    <n v="19.3"/>
  </r>
  <r>
    <x v="9"/>
    <x v="0"/>
    <x v="0"/>
    <n v="19.100000000000001"/>
  </r>
  <r>
    <x v="10"/>
    <x v="0"/>
    <x v="0"/>
    <n v="18.3"/>
  </r>
  <r>
    <x v="11"/>
    <x v="0"/>
    <x v="0"/>
    <n v="18.899999999999999"/>
  </r>
  <r>
    <x v="12"/>
    <x v="0"/>
    <x v="0"/>
    <n v="18.600000000000001"/>
  </r>
  <r>
    <x v="13"/>
    <x v="0"/>
    <x v="0"/>
    <n v="19"/>
  </r>
  <r>
    <x v="14"/>
    <x v="0"/>
    <x v="0"/>
    <n v="18.899999999999999"/>
  </r>
  <r>
    <x v="15"/>
    <x v="0"/>
    <x v="0"/>
    <n v="18.8"/>
  </r>
  <r>
    <x v="16"/>
    <x v="0"/>
    <x v="0"/>
    <n v="18.7"/>
  </r>
  <r>
    <x v="17"/>
    <x v="0"/>
    <x v="0"/>
    <n v="18.600000000000001"/>
  </r>
  <r>
    <x v="18"/>
    <x v="0"/>
    <x v="0"/>
    <n v="18.5"/>
  </r>
  <r>
    <x v="19"/>
    <x v="0"/>
    <x v="0"/>
    <n v="18.399999999999999"/>
  </r>
  <r>
    <x v="20"/>
    <x v="0"/>
    <x v="0"/>
    <n v="18.2"/>
  </r>
  <r>
    <x v="21"/>
    <x v="0"/>
    <x v="0"/>
    <n v="18.2"/>
  </r>
  <r>
    <x v="22"/>
    <x v="0"/>
    <x v="0"/>
    <n v="18.100000000000001"/>
  </r>
  <r>
    <x v="23"/>
    <x v="0"/>
    <x v="0"/>
    <n v="17.899999999999999"/>
  </r>
  <r>
    <x v="24"/>
    <x v="0"/>
    <x v="0"/>
    <n v="17.7"/>
  </r>
  <r>
    <x v="25"/>
    <x v="0"/>
    <x v="0"/>
    <n v="17.600000000000001"/>
  </r>
  <r>
    <x v="26"/>
    <x v="0"/>
    <x v="0"/>
    <n v="17.5"/>
  </r>
  <r>
    <x v="27"/>
    <x v="0"/>
    <x v="0"/>
    <n v="17.3"/>
  </r>
  <r>
    <x v="28"/>
    <x v="0"/>
    <x v="0"/>
    <n v="16.899999999999999"/>
  </r>
  <r>
    <x v="29"/>
    <x v="0"/>
    <x v="0"/>
    <n v="16.8"/>
  </r>
  <r>
    <x v="30"/>
    <x v="0"/>
    <x v="0"/>
    <n v="16.5"/>
  </r>
  <r>
    <x v="0"/>
    <x v="1"/>
    <x v="0"/>
    <n v="16.399999999999999"/>
  </r>
  <r>
    <x v="1"/>
    <x v="1"/>
    <x v="0"/>
    <n v="16.2"/>
  </r>
  <r>
    <x v="2"/>
    <x v="1"/>
    <x v="0"/>
    <n v="16.2"/>
  </r>
  <r>
    <x v="3"/>
    <x v="1"/>
    <x v="0"/>
    <n v="16.100000000000001"/>
  </r>
  <r>
    <x v="4"/>
    <x v="1"/>
    <x v="0"/>
    <n v="16"/>
  </r>
  <r>
    <x v="5"/>
    <x v="1"/>
    <x v="0"/>
    <n v="15.9"/>
  </r>
  <r>
    <x v="6"/>
    <x v="1"/>
    <x v="0"/>
    <n v="15.8"/>
  </r>
  <r>
    <x v="7"/>
    <x v="1"/>
    <x v="0"/>
    <n v="15.5"/>
  </r>
  <r>
    <x v="8"/>
    <x v="1"/>
    <x v="0"/>
    <n v="15.4"/>
  </r>
  <r>
    <x v="9"/>
    <x v="1"/>
    <x v="0"/>
    <n v="15.3"/>
  </r>
  <r>
    <x v="10"/>
    <x v="1"/>
    <x v="0"/>
    <n v="19.600000000000001"/>
  </r>
  <r>
    <x v="11"/>
    <x v="1"/>
    <x v="0"/>
    <n v="18.399999999999999"/>
  </r>
  <r>
    <x v="12"/>
    <x v="1"/>
    <x v="0"/>
    <n v="18.8"/>
  </r>
  <r>
    <x v="13"/>
    <x v="1"/>
    <x v="0"/>
    <n v="18.5"/>
  </r>
  <r>
    <x v="14"/>
    <x v="1"/>
    <x v="0"/>
    <n v="18.600000000000001"/>
  </r>
  <r>
    <x v="15"/>
    <x v="1"/>
    <x v="0"/>
    <n v="18.3"/>
  </r>
  <r>
    <x v="16"/>
    <x v="1"/>
    <x v="0"/>
    <n v="18.2"/>
  </r>
  <r>
    <x v="17"/>
    <x v="1"/>
    <x v="0"/>
    <n v="18"/>
  </r>
  <r>
    <x v="18"/>
    <x v="1"/>
    <x v="0"/>
    <n v="18"/>
  </r>
  <r>
    <x v="19"/>
    <x v="1"/>
    <x v="0"/>
    <n v="17.899999999999999"/>
  </r>
  <r>
    <x v="20"/>
    <x v="1"/>
    <x v="0"/>
    <n v="17.7"/>
  </r>
  <r>
    <x v="21"/>
    <x v="1"/>
    <x v="0"/>
    <n v="17.5"/>
  </r>
  <r>
    <x v="22"/>
    <x v="1"/>
    <x v="0"/>
    <n v="17.3"/>
  </r>
  <r>
    <x v="23"/>
    <x v="1"/>
    <x v="0"/>
    <n v="17.100000000000001"/>
  </r>
  <r>
    <x v="24"/>
    <x v="1"/>
    <x v="0"/>
    <n v="17"/>
  </r>
  <r>
    <x v="25"/>
    <x v="1"/>
    <x v="0"/>
    <n v="17"/>
  </r>
  <r>
    <x v="26"/>
    <x v="1"/>
    <x v="0"/>
    <n v="16.8"/>
  </r>
  <r>
    <x v="27"/>
    <x v="1"/>
    <x v="0"/>
    <n v="16.600000000000001"/>
  </r>
  <r>
    <x v="0"/>
    <x v="2"/>
    <x v="0"/>
    <n v="16.2"/>
  </r>
  <r>
    <x v="1"/>
    <x v="2"/>
    <x v="0"/>
    <n v="16.2"/>
  </r>
  <r>
    <x v="2"/>
    <x v="2"/>
    <x v="0"/>
    <n v="16.100000000000001"/>
  </r>
  <r>
    <x v="3"/>
    <x v="2"/>
    <x v="0"/>
    <n v="16"/>
  </r>
  <r>
    <x v="4"/>
    <x v="2"/>
    <x v="0"/>
    <n v="15.8"/>
  </r>
  <r>
    <x v="5"/>
    <x v="2"/>
    <x v="0"/>
    <n v="15.6"/>
  </r>
  <r>
    <x v="6"/>
    <x v="2"/>
    <x v="0"/>
    <n v="15.5"/>
  </r>
  <r>
    <x v="7"/>
    <x v="2"/>
    <x v="0"/>
    <n v="15.4"/>
  </r>
  <r>
    <x v="8"/>
    <x v="2"/>
    <x v="0"/>
    <n v="15.2"/>
  </r>
  <r>
    <x v="9"/>
    <x v="2"/>
    <x v="0"/>
    <n v="15.6"/>
  </r>
  <r>
    <x v="10"/>
    <x v="2"/>
    <x v="0"/>
    <n v="15"/>
  </r>
  <r>
    <x v="11"/>
    <x v="2"/>
    <x v="0"/>
    <n v="15"/>
  </r>
  <r>
    <x v="12"/>
    <x v="2"/>
    <x v="0"/>
    <n v="14.7"/>
  </r>
  <r>
    <x v="13"/>
    <x v="2"/>
    <x v="0"/>
    <n v="14.7"/>
  </r>
  <r>
    <x v="14"/>
    <x v="2"/>
    <x v="0"/>
    <n v="14.5"/>
  </r>
  <r>
    <x v="15"/>
    <x v="2"/>
    <x v="0"/>
    <n v="14.3"/>
  </r>
  <r>
    <x v="16"/>
    <x v="2"/>
    <x v="0"/>
    <n v="14.3"/>
  </r>
  <r>
    <x v="17"/>
    <x v="2"/>
    <x v="0"/>
    <n v="14.1"/>
  </r>
  <r>
    <x v="18"/>
    <x v="2"/>
    <x v="0"/>
    <n v="13.9"/>
  </r>
  <r>
    <x v="19"/>
    <x v="2"/>
    <x v="0"/>
    <n v="13.5"/>
  </r>
  <r>
    <x v="20"/>
    <x v="2"/>
    <x v="0"/>
    <n v="13.5"/>
  </r>
  <r>
    <x v="21"/>
    <x v="2"/>
    <x v="0"/>
    <n v="13.4"/>
  </r>
  <r>
    <x v="22"/>
    <x v="2"/>
    <x v="0"/>
    <n v="13.2"/>
  </r>
  <r>
    <x v="23"/>
    <x v="2"/>
    <x v="0"/>
    <n v="12.7"/>
  </r>
  <r>
    <x v="24"/>
    <x v="2"/>
    <x v="0"/>
    <n v="12.7"/>
  </r>
  <r>
    <x v="25"/>
    <x v="2"/>
    <x v="0"/>
    <n v="12.6"/>
  </r>
  <r>
    <x v="26"/>
    <x v="2"/>
    <x v="0"/>
    <n v="12.3"/>
  </r>
  <r>
    <x v="27"/>
    <x v="2"/>
    <x v="0"/>
    <n v="12.3"/>
  </r>
  <r>
    <x v="28"/>
    <x v="2"/>
    <x v="0"/>
    <n v="11.9"/>
  </r>
  <r>
    <x v="29"/>
    <x v="2"/>
    <x v="0"/>
    <n v="12.3"/>
  </r>
  <r>
    <x v="30"/>
    <x v="2"/>
    <x v="0"/>
    <n v="11.9"/>
  </r>
  <r>
    <x v="0"/>
    <x v="3"/>
    <x v="0"/>
    <n v="12"/>
  </r>
  <r>
    <x v="1"/>
    <x v="3"/>
    <x v="0"/>
    <n v="11.9"/>
  </r>
  <r>
    <x v="2"/>
    <x v="3"/>
    <x v="0"/>
    <n v="11.9"/>
  </r>
  <r>
    <x v="3"/>
    <x v="3"/>
    <x v="0"/>
    <n v="11.8"/>
  </r>
  <r>
    <x v="4"/>
    <x v="3"/>
    <x v="0"/>
    <n v="11.8"/>
  </r>
  <r>
    <x v="5"/>
    <x v="3"/>
    <x v="0"/>
    <n v="11.7"/>
  </r>
  <r>
    <x v="6"/>
    <x v="3"/>
    <x v="0"/>
    <n v="11.6"/>
  </r>
  <r>
    <x v="7"/>
    <x v="3"/>
    <x v="0"/>
    <n v="14.6"/>
  </r>
  <r>
    <x v="8"/>
    <x v="3"/>
    <x v="0"/>
    <n v="14.7"/>
  </r>
  <r>
    <x v="9"/>
    <x v="3"/>
    <x v="0"/>
    <n v="14.3"/>
  </r>
  <r>
    <x v="10"/>
    <x v="3"/>
    <x v="0"/>
    <n v="14.1"/>
  </r>
  <r>
    <x v="11"/>
    <x v="3"/>
    <x v="0"/>
    <n v="13.9"/>
  </r>
  <r>
    <x v="12"/>
    <x v="3"/>
    <x v="0"/>
    <n v="13.5"/>
  </r>
  <r>
    <x v="13"/>
    <x v="3"/>
    <x v="0"/>
    <n v="13.2"/>
  </r>
  <r>
    <x v="14"/>
    <x v="3"/>
    <x v="0"/>
    <n v="13.2"/>
  </r>
  <r>
    <x v="15"/>
    <x v="3"/>
    <x v="0"/>
    <n v="12.9"/>
  </r>
  <r>
    <x v="16"/>
    <x v="3"/>
    <x v="0"/>
    <n v="12.8"/>
  </r>
  <r>
    <x v="17"/>
    <x v="3"/>
    <x v="0"/>
    <n v="12.7"/>
  </r>
  <r>
    <x v="18"/>
    <x v="3"/>
    <x v="0"/>
    <n v="12.6"/>
  </r>
  <r>
    <x v="19"/>
    <x v="3"/>
    <x v="0"/>
    <n v="12.5"/>
  </r>
  <r>
    <x v="20"/>
    <x v="3"/>
    <x v="0"/>
    <n v="12.4"/>
  </r>
  <r>
    <x v="21"/>
    <x v="3"/>
    <x v="0"/>
    <n v="12.4"/>
  </r>
  <r>
    <x v="22"/>
    <x v="3"/>
    <x v="0"/>
    <n v="12.3"/>
  </r>
  <r>
    <x v="23"/>
    <x v="3"/>
    <x v="0"/>
    <n v="12.3"/>
  </r>
  <r>
    <x v="24"/>
    <x v="3"/>
    <x v="0"/>
    <n v="13.5"/>
  </r>
  <r>
    <x v="25"/>
    <x v="3"/>
    <x v="0"/>
    <n v="13.4"/>
  </r>
  <r>
    <x v="26"/>
    <x v="3"/>
    <x v="0"/>
    <n v="13.3"/>
  </r>
  <r>
    <x v="27"/>
    <x v="3"/>
    <x v="0"/>
    <n v="13.3"/>
  </r>
  <r>
    <x v="28"/>
    <x v="3"/>
    <x v="0"/>
    <n v="13.2"/>
  </r>
  <r>
    <x v="29"/>
    <x v="3"/>
    <x v="0"/>
    <n v="13.1"/>
  </r>
  <r>
    <x v="0"/>
    <x v="4"/>
    <x v="0"/>
    <n v="12.8"/>
  </r>
  <r>
    <x v="1"/>
    <x v="4"/>
    <x v="0"/>
    <n v="12.7"/>
  </r>
  <r>
    <x v="2"/>
    <x v="4"/>
    <x v="0"/>
    <n v="14.7"/>
  </r>
  <r>
    <x v="3"/>
    <x v="4"/>
    <x v="0"/>
    <n v="14.5"/>
  </r>
  <r>
    <x v="4"/>
    <x v="4"/>
    <x v="0"/>
    <n v="14.1"/>
  </r>
  <r>
    <x v="5"/>
    <x v="4"/>
    <x v="0"/>
    <n v="13.9"/>
  </r>
  <r>
    <x v="6"/>
    <x v="4"/>
    <x v="0"/>
    <n v="13.7"/>
  </r>
  <r>
    <x v="7"/>
    <x v="4"/>
    <x v="0"/>
    <n v="13.8"/>
  </r>
  <r>
    <x v="8"/>
    <x v="4"/>
    <x v="0"/>
    <n v="13.4"/>
  </r>
  <r>
    <x v="9"/>
    <x v="4"/>
    <x v="0"/>
    <n v="13.2"/>
  </r>
  <r>
    <x v="10"/>
    <x v="4"/>
    <x v="0"/>
    <n v="12.9"/>
  </r>
  <r>
    <x v="11"/>
    <x v="4"/>
    <x v="0"/>
    <n v="12.7"/>
  </r>
  <r>
    <x v="12"/>
    <x v="4"/>
    <x v="0"/>
    <n v="12.1"/>
  </r>
  <r>
    <x v="13"/>
    <x v="4"/>
    <x v="0"/>
    <n v="11.6"/>
  </r>
  <r>
    <x v="14"/>
    <x v="4"/>
    <x v="0"/>
    <n v="11.3"/>
  </r>
  <r>
    <x v="15"/>
    <x v="4"/>
    <x v="0"/>
    <n v="11.1"/>
  </r>
  <r>
    <x v="16"/>
    <x v="4"/>
    <x v="0"/>
    <n v="13.2"/>
  </r>
  <r>
    <x v="17"/>
    <x v="4"/>
    <x v="0"/>
    <n v="13.9"/>
  </r>
  <r>
    <x v="18"/>
    <x v="4"/>
    <x v="0"/>
    <n v="13.2"/>
  </r>
  <r>
    <x v="19"/>
    <x v="4"/>
    <x v="0"/>
    <n v="15.8"/>
  </r>
  <r>
    <x v="20"/>
    <x v="4"/>
    <x v="0"/>
    <n v="15.4"/>
  </r>
  <r>
    <x v="21"/>
    <x v="4"/>
    <x v="0"/>
    <n v="14.7"/>
  </r>
  <r>
    <x v="22"/>
    <x v="4"/>
    <x v="0"/>
    <n v="14.3"/>
  </r>
  <r>
    <x v="23"/>
    <x v="4"/>
    <x v="0"/>
    <n v="14.2"/>
  </r>
  <r>
    <x v="24"/>
    <x v="4"/>
    <x v="0"/>
    <n v="22.1"/>
  </r>
  <r>
    <x v="25"/>
    <x v="4"/>
    <x v="0"/>
    <n v="18.399999999999999"/>
  </r>
  <r>
    <x v="26"/>
    <x v="4"/>
    <x v="0"/>
    <n v="16.7"/>
  </r>
  <r>
    <x v="27"/>
    <x v="4"/>
    <x v="0"/>
    <n v="15.7"/>
  </r>
  <r>
    <x v="28"/>
    <x v="4"/>
    <x v="0"/>
    <n v="14.2"/>
  </r>
  <r>
    <x v="29"/>
    <x v="4"/>
    <x v="0"/>
    <n v="13.4"/>
  </r>
  <r>
    <x v="30"/>
    <x v="4"/>
    <x v="0"/>
    <n v="12.9"/>
  </r>
  <r>
    <x v="0"/>
    <x v="5"/>
    <x v="0"/>
    <n v="12.7"/>
  </r>
  <r>
    <x v="1"/>
    <x v="5"/>
    <x v="0"/>
    <n v="12.3"/>
  </r>
  <r>
    <x v="2"/>
    <x v="5"/>
    <x v="0"/>
    <n v="13.2"/>
  </r>
  <r>
    <x v="3"/>
    <x v="5"/>
    <x v="0"/>
    <n v="14.7"/>
  </r>
  <r>
    <x v="4"/>
    <x v="5"/>
    <x v="0"/>
    <n v="14.5"/>
  </r>
  <r>
    <x v="5"/>
    <x v="5"/>
    <x v="0"/>
    <n v="14.2"/>
  </r>
  <r>
    <x v="6"/>
    <x v="5"/>
    <x v="0"/>
    <n v="14"/>
  </r>
  <r>
    <x v="7"/>
    <x v="5"/>
    <x v="0"/>
    <n v="13.5"/>
  </r>
  <r>
    <x v="8"/>
    <x v="5"/>
    <x v="0"/>
    <n v="13.2"/>
  </r>
  <r>
    <x v="9"/>
    <x v="5"/>
    <x v="0"/>
    <n v="14.3"/>
  </r>
  <r>
    <x v="10"/>
    <x v="5"/>
    <x v="0"/>
    <n v="13.9"/>
  </r>
  <r>
    <x v="11"/>
    <x v="5"/>
    <x v="0"/>
    <n v="13.5"/>
  </r>
  <r>
    <x v="12"/>
    <x v="5"/>
    <x v="0"/>
    <n v="13.1"/>
  </r>
  <r>
    <x v="13"/>
    <x v="5"/>
    <x v="0"/>
    <n v="12.7"/>
  </r>
  <r>
    <x v="14"/>
    <x v="5"/>
    <x v="0"/>
    <n v="12.6"/>
  </r>
  <r>
    <x v="15"/>
    <x v="5"/>
    <x v="0"/>
    <n v="12.3"/>
  </r>
  <r>
    <x v="16"/>
    <x v="5"/>
    <x v="0"/>
    <n v="12.2"/>
  </r>
  <r>
    <x v="17"/>
    <x v="5"/>
    <x v="0"/>
    <n v="12.3"/>
  </r>
  <r>
    <x v="18"/>
    <x v="5"/>
    <x v="0"/>
    <n v="13.1"/>
  </r>
  <r>
    <x v="19"/>
    <x v="5"/>
    <x v="0"/>
    <n v="12.9"/>
  </r>
  <r>
    <x v="20"/>
    <x v="5"/>
    <x v="0"/>
    <n v="12.7"/>
  </r>
  <r>
    <x v="21"/>
    <x v="5"/>
    <x v="0"/>
    <n v="12.6"/>
  </r>
  <r>
    <x v="22"/>
    <x v="5"/>
    <x v="0"/>
    <n v="12.4"/>
  </r>
  <r>
    <x v="23"/>
    <x v="5"/>
    <x v="0"/>
    <n v="12.3"/>
  </r>
  <r>
    <x v="24"/>
    <x v="5"/>
    <x v="0"/>
    <n v="12.1"/>
  </r>
  <r>
    <x v="25"/>
    <x v="5"/>
    <x v="0"/>
    <n v="14.5"/>
  </r>
  <r>
    <x v="26"/>
    <x v="5"/>
    <x v="0"/>
    <n v="18.899999999999999"/>
  </r>
  <r>
    <x v="27"/>
    <x v="5"/>
    <x v="0"/>
    <n v="18"/>
  </r>
  <r>
    <x v="28"/>
    <x v="5"/>
    <x v="0"/>
    <n v="19.100000000000001"/>
  </r>
  <r>
    <x v="29"/>
    <x v="5"/>
    <x v="0"/>
    <n v="21.9"/>
  </r>
  <r>
    <x v="0"/>
    <x v="6"/>
    <x v="0"/>
    <n v="23.8"/>
  </r>
  <r>
    <x v="1"/>
    <x v="6"/>
    <x v="0"/>
    <n v="25.2"/>
  </r>
  <r>
    <x v="2"/>
    <x v="6"/>
    <x v="0"/>
    <n v="23.4"/>
  </r>
  <r>
    <x v="3"/>
    <x v="6"/>
    <x v="0"/>
    <n v="22.1"/>
  </r>
  <r>
    <x v="4"/>
    <x v="6"/>
    <x v="0"/>
    <n v="22.6"/>
  </r>
  <r>
    <x v="5"/>
    <x v="6"/>
    <x v="0"/>
    <n v="23.7"/>
  </r>
  <r>
    <x v="6"/>
    <x v="6"/>
    <x v="0"/>
    <n v="28.5"/>
  </r>
  <r>
    <x v="7"/>
    <x v="6"/>
    <x v="0"/>
    <n v="47.4"/>
  </r>
  <r>
    <x v="8"/>
    <x v="6"/>
    <x v="0"/>
    <n v="57.9"/>
  </r>
  <r>
    <x v="9"/>
    <x v="6"/>
    <x v="0"/>
    <n v="55.6"/>
  </r>
  <r>
    <x v="10"/>
    <x v="6"/>
    <x v="0"/>
    <n v="52.8"/>
  </r>
  <r>
    <x v="11"/>
    <x v="6"/>
    <x v="0"/>
    <n v="51.3"/>
  </r>
  <r>
    <x v="12"/>
    <x v="6"/>
    <x v="0"/>
    <n v="49"/>
  </r>
  <r>
    <x v="13"/>
    <x v="6"/>
    <x v="0"/>
    <n v="45.8"/>
  </r>
  <r>
    <x v="14"/>
    <x v="6"/>
    <x v="0"/>
    <n v="44.3"/>
  </r>
  <r>
    <x v="15"/>
    <x v="6"/>
    <x v="0"/>
    <n v="42.2"/>
  </r>
  <r>
    <x v="16"/>
    <x v="6"/>
    <x v="0"/>
    <n v="44.1"/>
  </r>
  <r>
    <x v="17"/>
    <x v="6"/>
    <x v="0"/>
    <n v="71.3"/>
  </r>
  <r>
    <x v="18"/>
    <x v="6"/>
    <x v="0"/>
    <n v="89.8"/>
  </r>
  <r>
    <x v="19"/>
    <x v="6"/>
    <x v="0"/>
    <n v="76.3"/>
  </r>
  <r>
    <x v="20"/>
    <x v="6"/>
    <x v="0"/>
    <n v="68.2"/>
  </r>
  <r>
    <x v="21"/>
    <x v="6"/>
    <x v="0"/>
    <n v="58.6"/>
  </r>
  <r>
    <x v="22"/>
    <x v="6"/>
    <x v="0"/>
    <n v="58.7"/>
  </r>
  <r>
    <x v="23"/>
    <x v="6"/>
    <x v="0"/>
    <n v="67"/>
  </r>
  <r>
    <x v="24"/>
    <x v="6"/>
    <x v="0"/>
    <n v="62.9"/>
  </r>
  <r>
    <x v="25"/>
    <x v="6"/>
    <x v="0"/>
    <n v="72.3"/>
  </r>
  <r>
    <x v="26"/>
    <x v="6"/>
    <x v="0"/>
    <n v="85.3"/>
  </r>
  <r>
    <x v="27"/>
    <x v="6"/>
    <x v="0"/>
    <n v="76.3"/>
  </r>
  <r>
    <x v="28"/>
    <x v="6"/>
    <x v="0"/>
    <n v="69.099999999999994"/>
  </r>
  <r>
    <x v="29"/>
    <x v="6"/>
    <x v="0"/>
    <n v="65.7"/>
  </r>
  <r>
    <x v="30"/>
    <x v="6"/>
    <x v="0"/>
    <n v="65.3"/>
  </r>
  <r>
    <x v="0"/>
    <x v="7"/>
    <x v="0"/>
    <n v="69.900000000000006"/>
  </r>
  <r>
    <x v="1"/>
    <x v="7"/>
    <x v="0"/>
    <n v="67.8"/>
  </r>
  <r>
    <x v="2"/>
    <x v="7"/>
    <x v="0"/>
    <n v="68"/>
  </r>
  <r>
    <x v="3"/>
    <x v="7"/>
    <x v="0"/>
    <n v="65.2"/>
  </r>
  <r>
    <x v="4"/>
    <x v="7"/>
    <x v="0"/>
    <n v="62"/>
  </r>
  <r>
    <x v="5"/>
    <x v="7"/>
    <x v="0"/>
    <n v="74.900000000000006"/>
  </r>
  <r>
    <x v="6"/>
    <x v="7"/>
    <x v="0"/>
    <n v="70.3"/>
  </r>
  <r>
    <x v="7"/>
    <x v="7"/>
    <x v="0"/>
    <n v="65.7"/>
  </r>
  <r>
    <x v="8"/>
    <x v="7"/>
    <x v="0"/>
    <n v="61.8"/>
  </r>
  <r>
    <x v="9"/>
    <x v="7"/>
    <x v="0"/>
    <n v="64.2"/>
  </r>
  <r>
    <x v="10"/>
    <x v="7"/>
    <x v="0"/>
    <n v="61.1"/>
  </r>
  <r>
    <x v="11"/>
    <x v="7"/>
    <x v="0"/>
    <n v="57.4"/>
  </r>
  <r>
    <x v="12"/>
    <x v="7"/>
    <x v="0"/>
    <n v="60"/>
  </r>
  <r>
    <x v="13"/>
    <x v="7"/>
    <x v="0"/>
    <n v="66.3"/>
  </r>
  <r>
    <x v="14"/>
    <x v="7"/>
    <x v="0"/>
    <n v="66.3"/>
  </r>
  <r>
    <x v="15"/>
    <x v="7"/>
    <x v="0"/>
    <n v="86.4"/>
  </r>
  <r>
    <x v="16"/>
    <x v="7"/>
    <x v="0"/>
    <n v="99.1"/>
  </r>
  <r>
    <x v="17"/>
    <x v="7"/>
    <x v="0"/>
    <n v="123"/>
  </r>
  <r>
    <x v="18"/>
    <x v="7"/>
    <x v="0"/>
    <n v="172"/>
  </r>
  <r>
    <x v="19"/>
    <x v="7"/>
    <x v="0"/>
    <n v="127"/>
  </r>
  <r>
    <x v="20"/>
    <x v="7"/>
    <x v="0"/>
    <n v="104"/>
  </r>
  <r>
    <x v="21"/>
    <x v="7"/>
    <x v="0"/>
    <n v="89.5"/>
  </r>
  <r>
    <x v="22"/>
    <x v="7"/>
    <x v="0"/>
    <n v="80.099999999999994"/>
  </r>
  <r>
    <x v="23"/>
    <x v="7"/>
    <x v="0"/>
    <n v="87.1"/>
  </r>
  <r>
    <x v="24"/>
    <x v="7"/>
    <x v="0"/>
    <n v="83.4"/>
  </r>
  <r>
    <x v="25"/>
    <x v="7"/>
    <x v="0"/>
    <n v="81.099999999999994"/>
  </r>
  <r>
    <x v="26"/>
    <x v="7"/>
    <x v="0"/>
    <n v="78.599999999999994"/>
  </r>
  <r>
    <x v="27"/>
    <x v="7"/>
    <x v="0"/>
    <n v="79.2"/>
  </r>
  <r>
    <x v="28"/>
    <x v="7"/>
    <x v="0"/>
    <n v="87.9"/>
  </r>
  <r>
    <x v="29"/>
    <x v="7"/>
    <x v="0"/>
    <n v="92.4"/>
  </r>
  <r>
    <x v="30"/>
    <x v="7"/>
    <x v="0"/>
    <n v="93.5"/>
  </r>
  <r>
    <x v="0"/>
    <x v="8"/>
    <x v="0"/>
    <n v="89.7"/>
  </r>
  <r>
    <x v="1"/>
    <x v="8"/>
    <x v="0"/>
    <n v="84.1"/>
  </r>
  <r>
    <x v="2"/>
    <x v="8"/>
    <x v="0"/>
    <n v="81.099999999999994"/>
  </r>
  <r>
    <x v="3"/>
    <x v="8"/>
    <x v="0"/>
    <n v="80.900000000000006"/>
  </r>
  <r>
    <x v="4"/>
    <x v="8"/>
    <x v="0"/>
    <n v="120"/>
  </r>
  <r>
    <x v="5"/>
    <x v="8"/>
    <x v="0"/>
    <n v="184"/>
  </r>
  <r>
    <x v="6"/>
    <x v="8"/>
    <x v="0"/>
    <n v="195"/>
  </r>
  <r>
    <x v="7"/>
    <x v="8"/>
    <x v="0"/>
    <n v="218"/>
  </r>
  <r>
    <x v="8"/>
    <x v="8"/>
    <x v="0"/>
    <n v="212"/>
  </r>
  <r>
    <x v="9"/>
    <x v="8"/>
    <x v="0"/>
    <n v="181"/>
  </r>
  <r>
    <x v="10"/>
    <x v="8"/>
    <x v="0"/>
    <n v="159"/>
  </r>
  <r>
    <x v="11"/>
    <x v="8"/>
    <x v="0"/>
    <n v="142"/>
  </r>
  <r>
    <x v="12"/>
    <x v="8"/>
    <x v="0"/>
    <n v="135"/>
  </r>
  <r>
    <x v="13"/>
    <x v="8"/>
    <x v="0"/>
    <n v="129"/>
  </r>
  <r>
    <x v="14"/>
    <x v="8"/>
    <x v="0"/>
    <n v="125"/>
  </r>
  <r>
    <x v="15"/>
    <x v="8"/>
    <x v="0"/>
    <n v="119"/>
  </r>
  <r>
    <x v="16"/>
    <x v="8"/>
    <x v="0"/>
    <n v="116"/>
  </r>
  <r>
    <x v="17"/>
    <x v="8"/>
    <x v="0"/>
    <n v="112"/>
  </r>
  <r>
    <x v="18"/>
    <x v="8"/>
    <x v="0"/>
    <n v="110"/>
  </r>
  <r>
    <x v="19"/>
    <x v="8"/>
    <x v="0"/>
    <n v="105"/>
  </r>
  <r>
    <x v="20"/>
    <x v="8"/>
    <x v="0"/>
    <n v="102"/>
  </r>
  <r>
    <x v="21"/>
    <x v="8"/>
    <x v="0"/>
    <n v="99.5"/>
  </r>
  <r>
    <x v="22"/>
    <x v="8"/>
    <x v="0"/>
    <n v="98.4"/>
  </r>
  <r>
    <x v="23"/>
    <x v="8"/>
    <x v="0"/>
    <n v="95.4"/>
  </r>
  <r>
    <x v="24"/>
    <x v="8"/>
    <x v="0"/>
    <n v="92.2"/>
  </r>
  <r>
    <x v="25"/>
    <x v="8"/>
    <x v="0"/>
    <n v="90.6"/>
  </r>
  <r>
    <x v="26"/>
    <x v="8"/>
    <x v="0"/>
    <n v="89.5"/>
  </r>
  <r>
    <x v="27"/>
    <x v="8"/>
    <x v="0"/>
    <n v="86"/>
  </r>
  <r>
    <x v="28"/>
    <x v="8"/>
    <x v="0"/>
    <n v="82.1"/>
  </r>
  <r>
    <x v="29"/>
    <x v="8"/>
    <x v="0"/>
    <n v="81.7"/>
  </r>
  <r>
    <x v="0"/>
    <x v="9"/>
    <x v="0"/>
    <n v="80.400000000000006"/>
  </r>
  <r>
    <x v="1"/>
    <x v="9"/>
    <x v="0"/>
    <n v="79.2"/>
  </r>
  <r>
    <x v="2"/>
    <x v="9"/>
    <x v="0"/>
    <n v="77.7"/>
  </r>
  <r>
    <x v="3"/>
    <x v="9"/>
    <x v="0"/>
    <n v="76.3"/>
  </r>
  <r>
    <x v="4"/>
    <x v="9"/>
    <x v="0"/>
    <n v="86.6"/>
  </r>
  <r>
    <x v="5"/>
    <x v="9"/>
    <x v="0"/>
    <n v="269"/>
  </r>
  <r>
    <x v="6"/>
    <x v="9"/>
    <x v="0"/>
    <n v="428"/>
  </r>
  <r>
    <x v="7"/>
    <x v="9"/>
    <x v="0"/>
    <n v="222"/>
  </r>
  <r>
    <x v="8"/>
    <x v="9"/>
    <x v="0"/>
    <n v="146"/>
  </r>
  <r>
    <x v="9"/>
    <x v="9"/>
    <x v="0"/>
    <n v="123"/>
  </r>
  <r>
    <x v="10"/>
    <x v="9"/>
    <x v="0"/>
    <n v="110"/>
  </r>
  <r>
    <x v="11"/>
    <x v="9"/>
    <x v="0"/>
    <n v="105"/>
  </r>
  <r>
    <x v="12"/>
    <x v="9"/>
    <x v="0"/>
    <n v="102"/>
  </r>
  <r>
    <x v="13"/>
    <x v="9"/>
    <x v="0"/>
    <n v="98.1"/>
  </r>
  <r>
    <x v="14"/>
    <x v="9"/>
    <x v="0"/>
    <n v="94.4"/>
  </r>
  <r>
    <x v="15"/>
    <x v="9"/>
    <x v="0"/>
    <n v="93.1"/>
  </r>
  <r>
    <x v="16"/>
    <x v="9"/>
    <x v="0"/>
    <n v="90.8"/>
  </r>
  <r>
    <x v="17"/>
    <x v="9"/>
    <x v="0"/>
    <n v="86.2"/>
  </r>
  <r>
    <x v="18"/>
    <x v="9"/>
    <x v="0"/>
    <n v="78"/>
  </r>
  <r>
    <x v="19"/>
    <x v="9"/>
    <x v="0"/>
    <n v="71.7"/>
  </r>
  <r>
    <x v="20"/>
    <x v="9"/>
    <x v="0"/>
    <n v="67.599999999999994"/>
  </r>
  <r>
    <x v="21"/>
    <x v="9"/>
    <x v="0"/>
    <n v="66.5"/>
  </r>
  <r>
    <x v="22"/>
    <x v="9"/>
    <x v="0"/>
    <n v="65"/>
  </r>
  <r>
    <x v="23"/>
    <x v="9"/>
    <x v="0"/>
    <n v="63.9"/>
  </r>
  <r>
    <x v="24"/>
    <x v="9"/>
    <x v="0"/>
    <n v="60.9"/>
  </r>
  <r>
    <x v="25"/>
    <x v="9"/>
    <x v="0"/>
    <n v="58.4"/>
  </r>
  <r>
    <x v="26"/>
    <x v="9"/>
    <x v="0"/>
    <n v="56.8"/>
  </r>
  <r>
    <x v="27"/>
    <x v="9"/>
    <x v="0"/>
    <n v="56.2"/>
  </r>
  <r>
    <x v="28"/>
    <x v="9"/>
    <x v="0"/>
    <n v="54.5"/>
  </r>
  <r>
    <x v="29"/>
    <x v="9"/>
    <x v="0"/>
    <n v="53.6"/>
  </r>
  <r>
    <x v="30"/>
    <x v="9"/>
    <x v="0"/>
    <n v="53.3"/>
  </r>
  <r>
    <x v="0"/>
    <x v="10"/>
    <x v="0"/>
    <n v="50.3"/>
  </r>
  <r>
    <x v="1"/>
    <x v="10"/>
    <x v="0"/>
    <n v="47.4"/>
  </r>
  <r>
    <x v="2"/>
    <x v="10"/>
    <x v="0"/>
    <n v="44.3"/>
  </r>
  <r>
    <x v="3"/>
    <x v="10"/>
    <x v="0"/>
    <n v="43.2"/>
  </r>
  <r>
    <x v="4"/>
    <x v="10"/>
    <x v="0"/>
    <n v="42.2"/>
  </r>
  <r>
    <x v="5"/>
    <x v="10"/>
    <x v="0"/>
    <n v="41"/>
  </r>
  <r>
    <x v="6"/>
    <x v="10"/>
    <x v="0"/>
    <n v="40.200000000000003"/>
  </r>
  <r>
    <x v="7"/>
    <x v="10"/>
    <x v="0"/>
    <n v="39"/>
  </r>
  <r>
    <x v="8"/>
    <x v="10"/>
    <x v="0"/>
    <n v="38.200000000000003"/>
  </r>
  <r>
    <x v="9"/>
    <x v="10"/>
    <x v="0"/>
    <n v="37.6"/>
  </r>
  <r>
    <x v="10"/>
    <x v="10"/>
    <x v="0"/>
    <n v="37"/>
  </r>
  <r>
    <x v="11"/>
    <x v="10"/>
    <x v="0"/>
    <n v="44"/>
  </r>
  <r>
    <x v="12"/>
    <x v="10"/>
    <x v="0"/>
    <n v="48.7"/>
  </r>
  <r>
    <x v="13"/>
    <x v="10"/>
    <x v="0"/>
    <n v="40.9"/>
  </r>
  <r>
    <x v="14"/>
    <x v="10"/>
    <x v="0"/>
    <n v="38.4"/>
  </r>
  <r>
    <x v="15"/>
    <x v="10"/>
    <x v="0"/>
    <n v="36.9"/>
  </r>
  <r>
    <x v="16"/>
    <x v="10"/>
    <x v="0"/>
    <n v="34.5"/>
  </r>
  <r>
    <x v="17"/>
    <x v="10"/>
    <x v="0"/>
    <n v="32.5"/>
  </r>
  <r>
    <x v="18"/>
    <x v="10"/>
    <x v="0"/>
    <n v="32.5"/>
  </r>
  <r>
    <x v="19"/>
    <x v="10"/>
    <x v="0"/>
    <n v="30.9"/>
  </r>
  <r>
    <x v="20"/>
    <x v="10"/>
    <x v="0"/>
    <n v="29.9"/>
  </r>
  <r>
    <x v="21"/>
    <x v="10"/>
    <x v="0"/>
    <n v="30"/>
  </r>
  <r>
    <x v="22"/>
    <x v="10"/>
    <x v="0"/>
    <n v="29.3"/>
  </r>
  <r>
    <x v="23"/>
    <x v="10"/>
    <x v="0"/>
    <n v="29.1"/>
  </r>
  <r>
    <x v="24"/>
    <x v="10"/>
    <x v="0"/>
    <n v="29.3"/>
  </r>
  <r>
    <x v="25"/>
    <x v="10"/>
    <x v="0"/>
    <n v="28.8"/>
  </r>
  <r>
    <x v="26"/>
    <x v="10"/>
    <x v="0"/>
    <n v="28.5"/>
  </r>
  <r>
    <x v="27"/>
    <x v="10"/>
    <x v="0"/>
    <n v="28.2"/>
  </r>
  <r>
    <x v="28"/>
    <x v="10"/>
    <x v="0"/>
    <n v="27.9"/>
  </r>
  <r>
    <x v="29"/>
    <x v="10"/>
    <x v="0"/>
    <n v="27.6"/>
  </r>
  <r>
    <x v="0"/>
    <x v="11"/>
    <x v="0"/>
    <n v="28.3"/>
  </r>
  <r>
    <x v="1"/>
    <x v="11"/>
    <x v="0"/>
    <n v="27.7"/>
  </r>
  <r>
    <x v="2"/>
    <x v="11"/>
    <x v="0"/>
    <n v="27.3"/>
  </r>
  <r>
    <x v="3"/>
    <x v="11"/>
    <x v="0"/>
    <n v="26.9"/>
  </r>
  <r>
    <x v="4"/>
    <x v="11"/>
    <x v="0"/>
    <n v="26.6"/>
  </r>
  <r>
    <x v="5"/>
    <x v="11"/>
    <x v="0"/>
    <n v="26.1"/>
  </r>
  <r>
    <x v="6"/>
    <x v="11"/>
    <x v="0"/>
    <n v="25.6"/>
  </r>
  <r>
    <x v="7"/>
    <x v="11"/>
    <x v="0"/>
    <n v="26.6"/>
  </r>
  <r>
    <x v="8"/>
    <x v="11"/>
    <x v="0"/>
    <n v="25.7"/>
  </r>
  <r>
    <x v="9"/>
    <x v="11"/>
    <x v="0"/>
    <n v="25.3"/>
  </r>
  <r>
    <x v="10"/>
    <x v="11"/>
    <x v="0"/>
    <n v="24.9"/>
  </r>
  <r>
    <x v="11"/>
    <x v="11"/>
    <x v="0"/>
    <n v="25.5"/>
  </r>
  <r>
    <x v="12"/>
    <x v="11"/>
    <x v="0"/>
    <n v="24.7"/>
  </r>
  <r>
    <x v="13"/>
    <x v="11"/>
    <x v="0"/>
    <n v="24.3"/>
  </r>
  <r>
    <x v="14"/>
    <x v="11"/>
    <x v="0"/>
    <n v="24.2"/>
  </r>
  <r>
    <x v="15"/>
    <x v="11"/>
    <x v="0"/>
    <n v="24.1"/>
  </r>
  <r>
    <x v="16"/>
    <x v="11"/>
    <x v="0"/>
    <n v="23.6"/>
  </r>
  <r>
    <x v="17"/>
    <x v="11"/>
    <x v="0"/>
    <n v="23.1"/>
  </r>
  <r>
    <x v="18"/>
    <x v="11"/>
    <x v="0"/>
    <n v="22.5"/>
  </r>
  <r>
    <x v="19"/>
    <x v="11"/>
    <x v="0"/>
    <n v="22"/>
  </r>
  <r>
    <x v="20"/>
    <x v="11"/>
    <x v="0"/>
    <n v="21.6"/>
  </r>
  <r>
    <x v="21"/>
    <x v="11"/>
    <x v="0"/>
    <n v="20.9"/>
  </r>
  <r>
    <x v="22"/>
    <x v="11"/>
    <x v="0"/>
    <n v="20.399999999999999"/>
  </r>
  <r>
    <x v="23"/>
    <x v="11"/>
    <x v="0"/>
    <n v="20.100000000000001"/>
  </r>
  <r>
    <x v="24"/>
    <x v="11"/>
    <x v="0"/>
    <n v="19.7"/>
  </r>
  <r>
    <x v="25"/>
    <x v="11"/>
    <x v="0"/>
    <n v="19.399999999999999"/>
  </r>
  <r>
    <x v="26"/>
    <x v="11"/>
    <x v="0"/>
    <n v="19.100000000000001"/>
  </r>
  <r>
    <x v="27"/>
    <x v="11"/>
    <x v="0"/>
    <n v="18.8"/>
  </r>
  <r>
    <x v="28"/>
    <x v="11"/>
    <x v="0"/>
    <n v="18.5"/>
  </r>
  <r>
    <x v="29"/>
    <x v="11"/>
    <x v="0"/>
    <n v="18.2"/>
  </r>
  <r>
    <x v="30"/>
    <x v="11"/>
    <x v="0"/>
    <n v="19.7"/>
  </r>
  <r>
    <x v="0"/>
    <x v="0"/>
    <x v="1"/>
    <n v="19.399999999999999"/>
  </r>
  <r>
    <x v="1"/>
    <x v="0"/>
    <x v="1"/>
    <n v="19.100000000000001"/>
  </r>
  <r>
    <x v="2"/>
    <x v="0"/>
    <x v="1"/>
    <n v="18.8"/>
  </r>
  <r>
    <x v="3"/>
    <x v="0"/>
    <x v="1"/>
    <n v="19.100000000000001"/>
  </r>
  <r>
    <x v="4"/>
    <x v="0"/>
    <x v="1"/>
    <n v="18.5"/>
  </r>
  <r>
    <x v="5"/>
    <x v="0"/>
    <x v="1"/>
    <n v="18.2"/>
  </r>
  <r>
    <x v="6"/>
    <x v="0"/>
    <x v="1"/>
    <n v="18"/>
  </r>
  <r>
    <x v="7"/>
    <x v="0"/>
    <x v="1"/>
    <n v="17.7"/>
  </r>
  <r>
    <x v="8"/>
    <x v="0"/>
    <x v="1"/>
    <n v="17.399999999999999"/>
  </r>
  <r>
    <x v="9"/>
    <x v="0"/>
    <x v="1"/>
    <n v="17.100000000000001"/>
  </r>
  <r>
    <x v="10"/>
    <x v="0"/>
    <x v="1"/>
    <n v="16.899999999999999"/>
  </r>
  <r>
    <x v="11"/>
    <x v="0"/>
    <x v="1"/>
    <n v="16.600000000000001"/>
  </r>
  <r>
    <x v="12"/>
    <x v="0"/>
    <x v="1"/>
    <n v="16.3"/>
  </r>
  <r>
    <x v="13"/>
    <x v="0"/>
    <x v="1"/>
    <n v="18.8"/>
  </r>
  <r>
    <x v="14"/>
    <x v="0"/>
    <x v="1"/>
    <n v="18.600000000000001"/>
  </r>
  <r>
    <x v="15"/>
    <x v="0"/>
    <x v="1"/>
    <n v="18.2"/>
  </r>
  <r>
    <x v="16"/>
    <x v="0"/>
    <x v="1"/>
    <n v="17.7"/>
  </r>
  <r>
    <x v="17"/>
    <x v="0"/>
    <x v="1"/>
    <n v="17.100000000000001"/>
  </r>
  <r>
    <x v="18"/>
    <x v="0"/>
    <x v="1"/>
    <n v="16.600000000000001"/>
  </r>
  <r>
    <x v="19"/>
    <x v="0"/>
    <x v="1"/>
    <n v="16.100000000000001"/>
  </r>
  <r>
    <x v="20"/>
    <x v="0"/>
    <x v="1"/>
    <n v="15.8"/>
  </r>
  <r>
    <x v="21"/>
    <x v="0"/>
    <x v="1"/>
    <n v="15.5"/>
  </r>
  <r>
    <x v="22"/>
    <x v="0"/>
    <x v="1"/>
    <n v="15.3"/>
  </r>
  <r>
    <x v="23"/>
    <x v="0"/>
    <x v="1"/>
    <n v="15"/>
  </r>
  <r>
    <x v="24"/>
    <x v="0"/>
    <x v="1"/>
    <n v="15"/>
  </r>
  <r>
    <x v="25"/>
    <x v="0"/>
    <x v="1"/>
    <n v="14.7"/>
  </r>
  <r>
    <x v="26"/>
    <x v="0"/>
    <x v="1"/>
    <n v="14.5"/>
  </r>
  <r>
    <x v="27"/>
    <x v="0"/>
    <x v="1"/>
    <n v="14.5"/>
  </r>
  <r>
    <x v="28"/>
    <x v="0"/>
    <x v="1"/>
    <n v="14.3"/>
  </r>
  <r>
    <x v="29"/>
    <x v="0"/>
    <x v="1"/>
    <n v="14"/>
  </r>
  <r>
    <x v="30"/>
    <x v="0"/>
    <x v="1"/>
    <n v="13.8"/>
  </r>
  <r>
    <x v="0"/>
    <x v="1"/>
    <x v="1"/>
    <n v="13.8"/>
  </r>
  <r>
    <x v="1"/>
    <x v="1"/>
    <x v="1"/>
    <n v="15"/>
  </r>
  <r>
    <x v="2"/>
    <x v="1"/>
    <x v="1"/>
    <n v="14.7"/>
  </r>
  <r>
    <x v="3"/>
    <x v="1"/>
    <x v="1"/>
    <n v="14.5"/>
  </r>
  <r>
    <x v="4"/>
    <x v="1"/>
    <x v="1"/>
    <n v="14.3"/>
  </r>
  <r>
    <x v="5"/>
    <x v="1"/>
    <x v="1"/>
    <n v="13.5"/>
  </r>
  <r>
    <x v="6"/>
    <x v="1"/>
    <x v="1"/>
    <n v="13.8"/>
  </r>
  <r>
    <x v="7"/>
    <x v="1"/>
    <x v="1"/>
    <n v="14.2"/>
  </r>
  <r>
    <x v="8"/>
    <x v="1"/>
    <x v="1"/>
    <n v="13.3"/>
  </r>
  <r>
    <x v="9"/>
    <x v="1"/>
    <x v="1"/>
    <n v="13.1"/>
  </r>
  <r>
    <x v="10"/>
    <x v="1"/>
    <x v="1"/>
    <n v="12.8"/>
  </r>
  <r>
    <x v="11"/>
    <x v="1"/>
    <x v="1"/>
    <n v="16.600000000000001"/>
  </r>
  <r>
    <x v="12"/>
    <x v="1"/>
    <x v="1"/>
    <n v="16.3"/>
  </r>
  <r>
    <x v="13"/>
    <x v="1"/>
    <x v="1"/>
    <n v="16.100000000000001"/>
  </r>
  <r>
    <x v="14"/>
    <x v="1"/>
    <x v="1"/>
    <n v="15.8"/>
  </r>
  <r>
    <x v="15"/>
    <x v="1"/>
    <x v="1"/>
    <n v="16.8"/>
  </r>
  <r>
    <x v="16"/>
    <x v="1"/>
    <x v="1"/>
    <n v="18.899999999999999"/>
  </r>
  <r>
    <x v="17"/>
    <x v="1"/>
    <x v="1"/>
    <n v="20"/>
  </r>
  <r>
    <x v="18"/>
    <x v="1"/>
    <x v="1"/>
    <n v="19.3"/>
  </r>
  <r>
    <x v="19"/>
    <x v="1"/>
    <x v="1"/>
    <n v="19"/>
  </r>
  <r>
    <x v="20"/>
    <x v="1"/>
    <x v="1"/>
    <n v="18.7"/>
  </r>
  <r>
    <x v="21"/>
    <x v="1"/>
    <x v="1"/>
    <n v="19"/>
  </r>
  <r>
    <x v="22"/>
    <x v="1"/>
    <x v="1"/>
    <n v="18.600000000000001"/>
  </r>
  <r>
    <x v="23"/>
    <x v="1"/>
    <x v="1"/>
    <n v="18.2"/>
  </r>
  <r>
    <x v="24"/>
    <x v="1"/>
    <x v="1"/>
    <n v="17.8"/>
  </r>
  <r>
    <x v="25"/>
    <x v="1"/>
    <x v="1"/>
    <n v="17.399999999999999"/>
  </r>
  <r>
    <x v="26"/>
    <x v="1"/>
    <x v="1"/>
    <n v="16.899999999999999"/>
  </r>
  <r>
    <x v="27"/>
    <x v="1"/>
    <x v="1"/>
    <n v="16.5"/>
  </r>
  <r>
    <x v="0"/>
    <x v="2"/>
    <x v="1"/>
    <n v="16.2"/>
  </r>
  <r>
    <x v="1"/>
    <x v="2"/>
    <x v="1"/>
    <n v="16"/>
  </r>
  <r>
    <x v="2"/>
    <x v="2"/>
    <x v="1"/>
    <n v="15.5"/>
  </r>
  <r>
    <x v="3"/>
    <x v="2"/>
    <x v="1"/>
    <n v="15.1"/>
  </r>
  <r>
    <x v="4"/>
    <x v="2"/>
    <x v="1"/>
    <n v="14.9"/>
  </r>
  <r>
    <x v="5"/>
    <x v="2"/>
    <x v="1"/>
    <n v="14.3"/>
  </r>
  <r>
    <x v="6"/>
    <x v="2"/>
    <x v="1"/>
    <n v="13.9"/>
  </r>
  <r>
    <x v="7"/>
    <x v="2"/>
    <x v="1"/>
    <n v="13.6"/>
  </r>
  <r>
    <x v="8"/>
    <x v="2"/>
    <x v="1"/>
    <n v="13.5"/>
  </r>
  <r>
    <x v="9"/>
    <x v="2"/>
    <x v="1"/>
    <n v="13.3"/>
  </r>
  <r>
    <x v="10"/>
    <x v="2"/>
    <x v="1"/>
    <n v="13.1"/>
  </r>
  <r>
    <x v="11"/>
    <x v="2"/>
    <x v="1"/>
    <n v="14.7"/>
  </r>
  <r>
    <x v="12"/>
    <x v="2"/>
    <x v="1"/>
    <n v="16.5"/>
  </r>
  <r>
    <x v="13"/>
    <x v="2"/>
    <x v="1"/>
    <n v="16.399999999999999"/>
  </r>
  <r>
    <x v="14"/>
    <x v="2"/>
    <x v="1"/>
    <n v="16.100000000000001"/>
  </r>
  <r>
    <x v="15"/>
    <x v="2"/>
    <x v="1"/>
    <n v="16"/>
  </r>
  <r>
    <x v="16"/>
    <x v="2"/>
    <x v="1"/>
    <n v="15.7"/>
  </r>
  <r>
    <x v="17"/>
    <x v="2"/>
    <x v="1"/>
    <n v="15.5"/>
  </r>
  <r>
    <x v="18"/>
    <x v="2"/>
    <x v="1"/>
    <n v="16.5"/>
  </r>
  <r>
    <x v="19"/>
    <x v="2"/>
    <x v="1"/>
    <n v="16.899999999999999"/>
  </r>
  <r>
    <x v="20"/>
    <x v="2"/>
    <x v="1"/>
    <n v="16.100000000000001"/>
  </r>
  <r>
    <x v="21"/>
    <x v="2"/>
    <x v="1"/>
    <n v="14.7"/>
  </r>
  <r>
    <x v="22"/>
    <x v="2"/>
    <x v="1"/>
    <n v="14.5"/>
  </r>
  <r>
    <x v="23"/>
    <x v="2"/>
    <x v="1"/>
    <n v="13.9"/>
  </r>
  <r>
    <x v="24"/>
    <x v="2"/>
    <x v="1"/>
    <n v="13.6"/>
  </r>
  <r>
    <x v="25"/>
    <x v="2"/>
    <x v="1"/>
    <n v="13.5"/>
  </r>
  <r>
    <x v="26"/>
    <x v="2"/>
    <x v="1"/>
    <n v="13.2"/>
  </r>
  <r>
    <x v="27"/>
    <x v="2"/>
    <x v="1"/>
    <n v="13.1"/>
  </r>
  <r>
    <x v="28"/>
    <x v="2"/>
    <x v="1"/>
    <n v="13.9"/>
  </r>
  <r>
    <x v="29"/>
    <x v="2"/>
    <x v="1"/>
    <n v="13.8"/>
  </r>
  <r>
    <x v="30"/>
    <x v="2"/>
    <x v="1"/>
    <n v="13.5"/>
  </r>
  <r>
    <x v="0"/>
    <x v="3"/>
    <x v="1"/>
    <n v="13.5"/>
  </r>
  <r>
    <x v="1"/>
    <x v="3"/>
    <x v="1"/>
    <n v="13.5"/>
  </r>
  <r>
    <x v="2"/>
    <x v="3"/>
    <x v="1"/>
    <n v="14.2"/>
  </r>
  <r>
    <x v="3"/>
    <x v="3"/>
    <x v="1"/>
    <n v="14"/>
  </r>
  <r>
    <x v="4"/>
    <x v="3"/>
    <x v="1"/>
    <n v="13.9"/>
  </r>
  <r>
    <x v="5"/>
    <x v="3"/>
    <x v="1"/>
    <n v="13.7"/>
  </r>
  <r>
    <x v="6"/>
    <x v="3"/>
    <x v="1"/>
    <n v="13.7"/>
  </r>
  <r>
    <x v="7"/>
    <x v="3"/>
    <x v="1"/>
    <n v="13.5"/>
  </r>
  <r>
    <x v="8"/>
    <x v="3"/>
    <x v="1"/>
    <n v="13.3"/>
  </r>
  <r>
    <x v="9"/>
    <x v="3"/>
    <x v="1"/>
    <n v="13"/>
  </r>
  <r>
    <x v="10"/>
    <x v="3"/>
    <x v="1"/>
    <n v="12.8"/>
  </r>
  <r>
    <x v="11"/>
    <x v="3"/>
    <x v="1"/>
    <n v="12.7"/>
  </r>
  <r>
    <x v="12"/>
    <x v="3"/>
    <x v="1"/>
    <n v="13.2"/>
  </r>
  <r>
    <x v="13"/>
    <x v="3"/>
    <x v="1"/>
    <n v="13.1"/>
  </r>
  <r>
    <x v="14"/>
    <x v="3"/>
    <x v="1"/>
    <n v="12.8"/>
  </r>
  <r>
    <x v="15"/>
    <x v="3"/>
    <x v="1"/>
    <n v="13.7"/>
  </r>
  <r>
    <x v="16"/>
    <x v="3"/>
    <x v="1"/>
    <n v="13.4"/>
  </r>
  <r>
    <x v="17"/>
    <x v="3"/>
    <x v="1"/>
    <n v="13.1"/>
  </r>
  <r>
    <x v="18"/>
    <x v="3"/>
    <x v="1"/>
    <n v="14.8"/>
  </r>
  <r>
    <x v="19"/>
    <x v="3"/>
    <x v="1"/>
    <n v="15.4"/>
  </r>
  <r>
    <x v="20"/>
    <x v="3"/>
    <x v="1"/>
    <n v="16.899999999999999"/>
  </r>
  <r>
    <x v="21"/>
    <x v="3"/>
    <x v="1"/>
    <n v="17.100000000000001"/>
  </r>
  <r>
    <x v="22"/>
    <x v="3"/>
    <x v="1"/>
    <n v="16.5"/>
  </r>
  <r>
    <x v="23"/>
    <x v="3"/>
    <x v="1"/>
    <n v="16.100000000000001"/>
  </r>
  <r>
    <x v="24"/>
    <x v="3"/>
    <x v="1"/>
    <n v="15.4"/>
  </r>
  <r>
    <x v="25"/>
    <x v="3"/>
    <x v="1"/>
    <n v="14.6"/>
  </r>
  <r>
    <x v="26"/>
    <x v="3"/>
    <x v="1"/>
    <n v="14.3"/>
  </r>
  <r>
    <x v="27"/>
    <x v="3"/>
    <x v="1"/>
    <n v="13.9"/>
  </r>
  <r>
    <x v="28"/>
    <x v="3"/>
    <x v="1"/>
    <n v="13.5"/>
  </r>
  <r>
    <x v="29"/>
    <x v="3"/>
    <x v="1"/>
    <n v="13.7"/>
  </r>
  <r>
    <x v="0"/>
    <x v="4"/>
    <x v="1"/>
    <n v="14.7"/>
  </r>
  <r>
    <x v="1"/>
    <x v="4"/>
    <x v="1"/>
    <n v="14.3"/>
  </r>
  <r>
    <x v="2"/>
    <x v="4"/>
    <x v="1"/>
    <n v="13.9"/>
  </r>
  <r>
    <x v="3"/>
    <x v="4"/>
    <x v="1"/>
    <n v="17.3"/>
  </r>
  <r>
    <x v="4"/>
    <x v="4"/>
    <x v="1"/>
    <n v="17.7"/>
  </r>
  <r>
    <x v="5"/>
    <x v="4"/>
    <x v="1"/>
    <n v="17.100000000000001"/>
  </r>
  <r>
    <x v="6"/>
    <x v="4"/>
    <x v="1"/>
    <n v="16.2"/>
  </r>
  <r>
    <x v="7"/>
    <x v="4"/>
    <x v="1"/>
    <n v="17.7"/>
  </r>
  <r>
    <x v="8"/>
    <x v="4"/>
    <x v="1"/>
    <n v="18.7"/>
  </r>
  <r>
    <x v="9"/>
    <x v="4"/>
    <x v="1"/>
    <n v="19.399999999999999"/>
  </r>
  <r>
    <x v="10"/>
    <x v="4"/>
    <x v="1"/>
    <n v="18.5"/>
  </r>
  <r>
    <x v="11"/>
    <x v="4"/>
    <x v="1"/>
    <n v="17.5"/>
  </r>
  <r>
    <x v="12"/>
    <x v="4"/>
    <x v="1"/>
    <n v="16.8"/>
  </r>
  <r>
    <x v="13"/>
    <x v="4"/>
    <x v="1"/>
    <n v="16.399999999999999"/>
  </r>
  <r>
    <x v="14"/>
    <x v="4"/>
    <x v="1"/>
    <n v="16.399999999999999"/>
  </r>
  <r>
    <x v="15"/>
    <x v="4"/>
    <x v="1"/>
    <n v="17.600000000000001"/>
  </r>
  <r>
    <x v="16"/>
    <x v="4"/>
    <x v="1"/>
    <n v="17.7"/>
  </r>
  <r>
    <x v="17"/>
    <x v="4"/>
    <x v="1"/>
    <n v="19.600000000000001"/>
  </r>
  <r>
    <x v="18"/>
    <x v="4"/>
    <x v="1"/>
    <n v="22.5"/>
  </r>
  <r>
    <x v="19"/>
    <x v="4"/>
    <x v="1"/>
    <n v="23.4"/>
  </r>
  <r>
    <x v="20"/>
    <x v="4"/>
    <x v="1"/>
    <n v="22.6"/>
  </r>
  <r>
    <x v="21"/>
    <x v="4"/>
    <x v="1"/>
    <n v="21.4"/>
  </r>
  <r>
    <x v="22"/>
    <x v="4"/>
    <x v="1"/>
    <n v="20.399999999999999"/>
  </r>
  <r>
    <x v="23"/>
    <x v="4"/>
    <x v="1"/>
    <n v="19.8"/>
  </r>
  <r>
    <x v="24"/>
    <x v="4"/>
    <x v="1"/>
    <n v="19.399999999999999"/>
  </r>
  <r>
    <x v="25"/>
    <x v="4"/>
    <x v="1"/>
    <n v="18.7"/>
  </r>
  <r>
    <x v="26"/>
    <x v="4"/>
    <x v="1"/>
    <n v="18.5"/>
  </r>
  <r>
    <x v="27"/>
    <x v="4"/>
    <x v="1"/>
    <n v="17.600000000000001"/>
  </r>
  <r>
    <x v="28"/>
    <x v="4"/>
    <x v="1"/>
    <n v="15.9"/>
  </r>
  <r>
    <x v="29"/>
    <x v="4"/>
    <x v="1"/>
    <n v="15.3"/>
  </r>
  <r>
    <x v="30"/>
    <x v="4"/>
    <x v="1"/>
    <n v="14.7"/>
  </r>
  <r>
    <x v="0"/>
    <x v="5"/>
    <x v="1"/>
    <n v="19.8"/>
  </r>
  <r>
    <x v="1"/>
    <x v="5"/>
    <x v="1"/>
    <n v="19"/>
  </r>
  <r>
    <x v="2"/>
    <x v="5"/>
    <x v="1"/>
    <n v="18"/>
  </r>
  <r>
    <x v="3"/>
    <x v="5"/>
    <x v="1"/>
    <n v="16.899999999999999"/>
  </r>
  <r>
    <x v="4"/>
    <x v="5"/>
    <x v="1"/>
    <n v="16.399999999999999"/>
  </r>
  <r>
    <x v="5"/>
    <x v="5"/>
    <x v="1"/>
    <n v="16.100000000000001"/>
  </r>
  <r>
    <x v="6"/>
    <x v="5"/>
    <x v="1"/>
    <n v="15.5"/>
  </r>
  <r>
    <x v="7"/>
    <x v="5"/>
    <x v="1"/>
    <n v="15.3"/>
  </r>
  <r>
    <x v="8"/>
    <x v="5"/>
    <x v="1"/>
    <n v="14.8"/>
  </r>
  <r>
    <x v="9"/>
    <x v="5"/>
    <x v="1"/>
    <n v="14.3"/>
  </r>
  <r>
    <x v="10"/>
    <x v="5"/>
    <x v="1"/>
    <n v="15.6"/>
  </r>
  <r>
    <x v="11"/>
    <x v="5"/>
    <x v="1"/>
    <n v="15.4"/>
  </r>
  <r>
    <x v="12"/>
    <x v="5"/>
    <x v="1"/>
    <n v="14.8"/>
  </r>
  <r>
    <x v="13"/>
    <x v="5"/>
    <x v="1"/>
    <n v="14.5"/>
  </r>
  <r>
    <x v="14"/>
    <x v="5"/>
    <x v="1"/>
    <n v="14.2"/>
  </r>
  <r>
    <x v="15"/>
    <x v="5"/>
    <x v="1"/>
    <n v="14"/>
  </r>
  <r>
    <x v="16"/>
    <x v="5"/>
    <x v="1"/>
    <n v="26.7"/>
  </r>
  <r>
    <x v="17"/>
    <x v="5"/>
    <x v="1"/>
    <n v="26.4"/>
  </r>
  <r>
    <x v="18"/>
    <x v="5"/>
    <x v="1"/>
    <n v="20.100000000000001"/>
  </r>
  <r>
    <x v="19"/>
    <x v="5"/>
    <x v="1"/>
    <n v="19.100000000000001"/>
  </r>
  <r>
    <x v="20"/>
    <x v="5"/>
    <x v="1"/>
    <n v="19.399999999999999"/>
  </r>
  <r>
    <x v="21"/>
    <x v="5"/>
    <x v="1"/>
    <n v="19.2"/>
  </r>
  <r>
    <x v="22"/>
    <x v="5"/>
    <x v="1"/>
    <n v="18.399999999999999"/>
  </r>
  <r>
    <x v="23"/>
    <x v="5"/>
    <x v="1"/>
    <n v="22"/>
  </r>
  <r>
    <x v="24"/>
    <x v="5"/>
    <x v="1"/>
    <n v="23.6"/>
  </r>
  <r>
    <x v="25"/>
    <x v="5"/>
    <x v="1"/>
    <n v="22.3"/>
  </r>
  <r>
    <x v="26"/>
    <x v="5"/>
    <x v="1"/>
    <n v="23.5"/>
  </r>
  <r>
    <x v="27"/>
    <x v="5"/>
    <x v="1"/>
    <n v="22.5"/>
  </r>
  <r>
    <x v="28"/>
    <x v="5"/>
    <x v="1"/>
    <n v="19.899999999999999"/>
  </r>
  <r>
    <x v="29"/>
    <x v="5"/>
    <x v="1"/>
    <n v="19.3"/>
  </r>
  <r>
    <x v="0"/>
    <x v="6"/>
    <x v="1"/>
    <n v="18.399999999999999"/>
  </r>
  <r>
    <x v="1"/>
    <x v="6"/>
    <x v="1"/>
    <n v="17.7"/>
  </r>
  <r>
    <x v="2"/>
    <x v="6"/>
    <x v="1"/>
    <n v="16.899999999999999"/>
  </r>
  <r>
    <x v="3"/>
    <x v="6"/>
    <x v="1"/>
    <n v="47.9"/>
  </r>
  <r>
    <x v="4"/>
    <x v="6"/>
    <x v="1"/>
    <n v="39.6"/>
  </r>
  <r>
    <x v="5"/>
    <x v="6"/>
    <x v="1"/>
    <n v="47.9"/>
  </r>
  <r>
    <x v="6"/>
    <x v="6"/>
    <x v="1"/>
    <n v="50.3"/>
  </r>
  <r>
    <x v="7"/>
    <x v="6"/>
    <x v="1"/>
    <n v="47.9"/>
  </r>
  <r>
    <x v="8"/>
    <x v="6"/>
    <x v="1"/>
    <n v="45.5"/>
  </r>
  <r>
    <x v="9"/>
    <x v="6"/>
    <x v="1"/>
    <n v="44.6"/>
  </r>
  <r>
    <x v="10"/>
    <x v="6"/>
    <x v="1"/>
    <n v="78.400000000000006"/>
  </r>
  <r>
    <x v="11"/>
    <x v="6"/>
    <x v="1"/>
    <n v="73.099999999999994"/>
  </r>
  <r>
    <x v="12"/>
    <x v="6"/>
    <x v="1"/>
    <n v="75.5"/>
  </r>
  <r>
    <x v="13"/>
    <x v="6"/>
    <x v="1"/>
    <n v="70.900000000000006"/>
  </r>
  <r>
    <x v="14"/>
    <x v="6"/>
    <x v="1"/>
    <n v="77.099999999999994"/>
  </r>
  <r>
    <x v="15"/>
    <x v="6"/>
    <x v="1"/>
    <n v="74.3"/>
  </r>
  <r>
    <x v="16"/>
    <x v="6"/>
    <x v="1"/>
    <n v="73.099999999999994"/>
  </r>
  <r>
    <x v="17"/>
    <x v="6"/>
    <x v="1"/>
    <n v="70.900000000000006"/>
  </r>
  <r>
    <x v="18"/>
    <x v="6"/>
    <x v="1"/>
    <n v="152"/>
  </r>
  <r>
    <x v="19"/>
    <x v="6"/>
    <x v="1"/>
    <n v="145"/>
  </r>
  <r>
    <x v="20"/>
    <x v="6"/>
    <x v="1"/>
    <n v="126"/>
  </r>
  <r>
    <x v="21"/>
    <x v="6"/>
    <x v="1"/>
    <n v="122"/>
  </r>
  <r>
    <x v="22"/>
    <x v="6"/>
    <x v="1"/>
    <n v="119"/>
  </r>
  <r>
    <x v="23"/>
    <x v="6"/>
    <x v="1"/>
    <n v="115"/>
  </r>
  <r>
    <x v="24"/>
    <x v="6"/>
    <x v="1"/>
    <n v="121"/>
  </r>
  <r>
    <x v="25"/>
    <x v="6"/>
    <x v="1"/>
    <n v="118"/>
  </r>
  <r>
    <x v="26"/>
    <x v="6"/>
    <x v="1"/>
    <n v="111"/>
  </r>
  <r>
    <x v="27"/>
    <x v="6"/>
    <x v="1"/>
    <n v="106"/>
  </r>
  <r>
    <x v="28"/>
    <x v="6"/>
    <x v="1"/>
    <n v="104"/>
  </r>
  <r>
    <x v="29"/>
    <x v="6"/>
    <x v="1"/>
    <n v="124"/>
  </r>
  <r>
    <x v="30"/>
    <x v="6"/>
    <x v="1"/>
    <n v="115"/>
  </r>
  <r>
    <x v="0"/>
    <x v="7"/>
    <x v="1"/>
    <n v="116"/>
  </r>
  <r>
    <x v="1"/>
    <x v="7"/>
    <x v="1"/>
    <n v="105"/>
  </r>
  <r>
    <x v="2"/>
    <x v="7"/>
    <x v="1"/>
    <n v="97.7"/>
  </r>
  <r>
    <x v="3"/>
    <x v="7"/>
    <x v="1"/>
    <n v="116"/>
  </r>
  <r>
    <x v="4"/>
    <x v="7"/>
    <x v="1"/>
    <n v="113"/>
  </r>
  <r>
    <x v="5"/>
    <x v="7"/>
    <x v="1"/>
    <n v="116"/>
  </r>
  <r>
    <x v="6"/>
    <x v="7"/>
    <x v="1"/>
    <n v="130"/>
  </r>
  <r>
    <x v="7"/>
    <x v="7"/>
    <x v="1"/>
    <n v="118"/>
  </r>
  <r>
    <x v="8"/>
    <x v="7"/>
    <x v="1"/>
    <n v="116"/>
  </r>
  <r>
    <x v="9"/>
    <x v="7"/>
    <x v="1"/>
    <n v="115"/>
  </r>
  <r>
    <x v="10"/>
    <x v="7"/>
    <x v="1"/>
    <n v="113"/>
  </r>
  <r>
    <x v="11"/>
    <x v="7"/>
    <x v="1"/>
    <n v="112"/>
  </r>
  <r>
    <x v="12"/>
    <x v="7"/>
    <x v="1"/>
    <n v="109"/>
  </r>
  <r>
    <x v="13"/>
    <x v="7"/>
    <x v="1"/>
    <n v="104"/>
  </r>
  <r>
    <x v="14"/>
    <x v="7"/>
    <x v="1"/>
    <n v="113"/>
  </r>
  <r>
    <x v="15"/>
    <x v="7"/>
    <x v="1"/>
    <n v="113"/>
  </r>
  <r>
    <x v="16"/>
    <x v="7"/>
    <x v="1"/>
    <n v="140"/>
  </r>
  <r>
    <x v="17"/>
    <x v="7"/>
    <x v="1"/>
    <n v="194"/>
  </r>
  <r>
    <x v="18"/>
    <x v="7"/>
    <x v="1"/>
    <n v="299"/>
  </r>
  <r>
    <x v="19"/>
    <x v="7"/>
    <x v="1"/>
    <n v="254"/>
  </r>
  <r>
    <x v="20"/>
    <x v="7"/>
    <x v="1"/>
    <n v="237"/>
  </r>
  <r>
    <x v="21"/>
    <x v="7"/>
    <x v="1"/>
    <n v="228"/>
  </r>
  <r>
    <x v="22"/>
    <x v="7"/>
    <x v="1"/>
    <n v="239"/>
  </r>
  <r>
    <x v="23"/>
    <x v="7"/>
    <x v="1"/>
    <n v="228"/>
  </r>
  <r>
    <x v="24"/>
    <x v="7"/>
    <x v="1"/>
    <n v="235"/>
  </r>
  <r>
    <x v="25"/>
    <x v="7"/>
    <x v="1"/>
    <n v="222"/>
  </r>
  <r>
    <x v="26"/>
    <x v="7"/>
    <x v="1"/>
    <n v="205"/>
  </r>
  <r>
    <x v="27"/>
    <x v="7"/>
    <x v="1"/>
    <n v="196"/>
  </r>
  <r>
    <x v="28"/>
    <x v="7"/>
    <x v="1"/>
    <n v="184"/>
  </r>
  <r>
    <x v="29"/>
    <x v="7"/>
    <x v="1"/>
    <n v="175"/>
  </r>
  <r>
    <x v="30"/>
    <x v="7"/>
    <x v="1"/>
    <n v="173"/>
  </r>
  <r>
    <x v="0"/>
    <x v="8"/>
    <x v="1"/>
    <n v="175"/>
  </r>
  <r>
    <x v="1"/>
    <x v="8"/>
    <x v="1"/>
    <n v="184"/>
  </r>
  <r>
    <x v="2"/>
    <x v="8"/>
    <x v="1"/>
    <n v="179"/>
  </r>
  <r>
    <x v="3"/>
    <x v="8"/>
    <x v="1"/>
    <n v="187"/>
  </r>
  <r>
    <x v="4"/>
    <x v="8"/>
    <x v="1"/>
    <n v="200"/>
  </r>
  <r>
    <x v="5"/>
    <x v="8"/>
    <x v="1"/>
    <n v="189"/>
  </r>
  <r>
    <x v="6"/>
    <x v="8"/>
    <x v="1"/>
    <n v="187"/>
  </r>
  <r>
    <x v="7"/>
    <x v="8"/>
    <x v="1"/>
    <n v="179"/>
  </r>
  <r>
    <x v="8"/>
    <x v="8"/>
    <x v="1"/>
    <n v="174"/>
  </r>
  <r>
    <x v="9"/>
    <x v="8"/>
    <x v="1"/>
    <n v="163"/>
  </r>
  <r>
    <x v="10"/>
    <x v="8"/>
    <x v="1"/>
    <n v="154"/>
  </r>
  <r>
    <x v="11"/>
    <x v="8"/>
    <x v="1"/>
    <n v="145"/>
  </r>
  <r>
    <x v="12"/>
    <x v="8"/>
    <x v="1"/>
    <n v="142"/>
  </r>
  <r>
    <x v="13"/>
    <x v="8"/>
    <x v="1"/>
    <n v="137"/>
  </r>
  <r>
    <x v="14"/>
    <x v="8"/>
    <x v="1"/>
    <n v="135"/>
  </r>
  <r>
    <x v="15"/>
    <x v="8"/>
    <x v="1"/>
    <n v="132"/>
  </r>
  <r>
    <x v="16"/>
    <x v="8"/>
    <x v="1"/>
    <n v="146"/>
  </r>
  <r>
    <x v="17"/>
    <x v="8"/>
    <x v="1"/>
    <n v="163"/>
  </r>
  <r>
    <x v="18"/>
    <x v="8"/>
    <x v="1"/>
    <n v="161"/>
  </r>
  <r>
    <x v="19"/>
    <x v="8"/>
    <x v="1"/>
    <n v="158"/>
  </r>
  <r>
    <x v="20"/>
    <x v="8"/>
    <x v="1"/>
    <n v="156"/>
  </r>
  <r>
    <x v="21"/>
    <x v="8"/>
    <x v="1"/>
    <n v="154"/>
  </r>
  <r>
    <x v="22"/>
    <x v="8"/>
    <x v="1"/>
    <n v="149"/>
  </r>
  <r>
    <x v="23"/>
    <x v="8"/>
    <x v="1"/>
    <n v="145"/>
  </r>
  <r>
    <x v="24"/>
    <x v="8"/>
    <x v="1"/>
    <n v="141"/>
  </r>
  <r>
    <x v="25"/>
    <x v="8"/>
    <x v="1"/>
    <n v="137"/>
  </r>
  <r>
    <x v="26"/>
    <x v="8"/>
    <x v="1"/>
    <n v="132"/>
  </r>
  <r>
    <x v="27"/>
    <x v="8"/>
    <x v="1"/>
    <n v="126"/>
  </r>
  <r>
    <x v="28"/>
    <x v="8"/>
    <x v="1"/>
    <n v="121"/>
  </r>
  <r>
    <x v="29"/>
    <x v="8"/>
    <x v="1"/>
    <n v="117"/>
  </r>
  <r>
    <x v="0"/>
    <x v="9"/>
    <x v="1"/>
    <n v="116"/>
  </r>
  <r>
    <x v="1"/>
    <x v="9"/>
    <x v="1"/>
    <n v="112"/>
  </r>
  <r>
    <x v="2"/>
    <x v="9"/>
    <x v="1"/>
    <n v="110"/>
  </r>
  <r>
    <x v="3"/>
    <x v="9"/>
    <x v="1"/>
    <n v="107"/>
  </r>
  <r>
    <x v="4"/>
    <x v="9"/>
    <x v="1"/>
    <n v="99.6"/>
  </r>
  <r>
    <x v="5"/>
    <x v="9"/>
    <x v="1"/>
    <n v="97.7"/>
  </r>
  <r>
    <x v="6"/>
    <x v="9"/>
    <x v="1"/>
    <n v="95.8"/>
  </r>
  <r>
    <x v="7"/>
    <x v="9"/>
    <x v="1"/>
    <n v="91.5"/>
  </r>
  <r>
    <x v="8"/>
    <x v="9"/>
    <x v="1"/>
    <n v="87.5"/>
  </r>
  <r>
    <x v="9"/>
    <x v="9"/>
    <x v="1"/>
    <n v="84.3"/>
  </r>
  <r>
    <x v="10"/>
    <x v="9"/>
    <x v="1"/>
    <n v="77.900000000000006"/>
  </r>
  <r>
    <x v="11"/>
    <x v="9"/>
    <x v="1"/>
    <n v="71.099999999999994"/>
  </r>
  <r>
    <x v="12"/>
    <x v="9"/>
    <x v="1"/>
    <n v="64.2"/>
  </r>
  <r>
    <x v="13"/>
    <x v="9"/>
    <x v="1"/>
    <n v="58.8"/>
  </r>
  <r>
    <x v="14"/>
    <x v="9"/>
    <x v="1"/>
    <n v="56.2"/>
  </r>
  <r>
    <x v="15"/>
    <x v="9"/>
    <x v="1"/>
    <n v="55.8"/>
  </r>
  <r>
    <x v="16"/>
    <x v="9"/>
    <x v="1"/>
    <n v="54.1"/>
  </r>
  <r>
    <x v="17"/>
    <x v="9"/>
    <x v="1"/>
    <n v="53.4"/>
  </r>
  <r>
    <x v="18"/>
    <x v="9"/>
    <x v="1"/>
    <n v="52.2"/>
  </r>
  <r>
    <x v="19"/>
    <x v="9"/>
    <x v="1"/>
    <n v="51.6"/>
  </r>
  <r>
    <x v="20"/>
    <x v="9"/>
    <x v="1"/>
    <n v="50.9"/>
  </r>
  <r>
    <x v="21"/>
    <x v="9"/>
    <x v="1"/>
    <n v="50"/>
  </r>
  <r>
    <x v="22"/>
    <x v="9"/>
    <x v="1"/>
    <n v="49.2"/>
  </r>
  <r>
    <x v="23"/>
    <x v="9"/>
    <x v="1"/>
    <n v="49.2"/>
  </r>
  <r>
    <x v="24"/>
    <x v="9"/>
    <x v="1"/>
    <n v="48.7"/>
  </r>
  <r>
    <x v="25"/>
    <x v="9"/>
    <x v="1"/>
    <n v="48.4"/>
  </r>
  <r>
    <x v="26"/>
    <x v="9"/>
    <x v="1"/>
    <n v="47.9"/>
  </r>
  <r>
    <x v="27"/>
    <x v="9"/>
    <x v="1"/>
    <n v="47.5"/>
  </r>
  <r>
    <x v="28"/>
    <x v="9"/>
    <x v="1"/>
    <n v="46.9"/>
  </r>
  <r>
    <x v="29"/>
    <x v="9"/>
    <x v="1"/>
    <n v="46.6"/>
  </r>
  <r>
    <x v="30"/>
    <x v="9"/>
    <x v="1"/>
    <n v="46.3"/>
  </r>
  <r>
    <x v="0"/>
    <x v="10"/>
    <x v="1"/>
    <n v="45.8"/>
  </r>
  <r>
    <x v="1"/>
    <x v="10"/>
    <x v="1"/>
    <n v="45.5"/>
  </r>
  <r>
    <x v="2"/>
    <x v="10"/>
    <x v="1"/>
    <n v="45.2"/>
  </r>
  <r>
    <x v="3"/>
    <x v="10"/>
    <x v="1"/>
    <n v="44.6"/>
  </r>
  <r>
    <x v="4"/>
    <x v="10"/>
    <x v="1"/>
    <n v="44.3"/>
  </r>
  <r>
    <x v="5"/>
    <x v="10"/>
    <x v="1"/>
    <n v="43.8"/>
  </r>
  <r>
    <x v="6"/>
    <x v="10"/>
    <x v="1"/>
    <n v="43.2"/>
  </r>
  <r>
    <x v="7"/>
    <x v="10"/>
    <x v="1"/>
    <n v="42.8"/>
  </r>
  <r>
    <x v="8"/>
    <x v="10"/>
    <x v="1"/>
    <n v="42.3"/>
  </r>
  <r>
    <x v="9"/>
    <x v="10"/>
    <x v="1"/>
    <n v="42"/>
  </r>
  <r>
    <x v="10"/>
    <x v="10"/>
    <x v="1"/>
    <n v="41.5"/>
  </r>
  <r>
    <x v="11"/>
    <x v="10"/>
    <x v="1"/>
    <n v="40.9"/>
  </r>
  <r>
    <x v="12"/>
    <x v="10"/>
    <x v="1"/>
    <n v="39.700000000000003"/>
  </r>
  <r>
    <x v="13"/>
    <x v="10"/>
    <x v="1"/>
    <n v="38.4"/>
  </r>
  <r>
    <x v="14"/>
    <x v="10"/>
    <x v="1"/>
    <n v="37.700000000000003"/>
  </r>
  <r>
    <x v="15"/>
    <x v="10"/>
    <x v="1"/>
    <n v="36.9"/>
  </r>
  <r>
    <x v="16"/>
    <x v="10"/>
    <x v="1"/>
    <n v="36.5"/>
  </r>
  <r>
    <x v="17"/>
    <x v="10"/>
    <x v="1"/>
    <n v="36.1"/>
  </r>
  <r>
    <x v="18"/>
    <x v="10"/>
    <x v="1"/>
    <n v="35.4"/>
  </r>
  <r>
    <x v="19"/>
    <x v="10"/>
    <x v="1"/>
    <n v="35"/>
  </r>
  <r>
    <x v="20"/>
    <x v="10"/>
    <x v="1"/>
    <n v="34.299999999999997"/>
  </r>
  <r>
    <x v="21"/>
    <x v="10"/>
    <x v="1"/>
    <n v="33.700000000000003"/>
  </r>
  <r>
    <x v="22"/>
    <x v="10"/>
    <x v="1"/>
    <n v="32.9"/>
  </r>
  <r>
    <x v="23"/>
    <x v="10"/>
    <x v="1"/>
    <n v="32.4"/>
  </r>
  <r>
    <x v="24"/>
    <x v="10"/>
    <x v="1"/>
    <n v="31"/>
  </r>
  <r>
    <x v="25"/>
    <x v="10"/>
    <x v="1"/>
    <n v="29.5"/>
  </r>
  <r>
    <x v="26"/>
    <x v="10"/>
    <x v="1"/>
    <n v="28.5"/>
  </r>
  <r>
    <x v="27"/>
    <x v="10"/>
    <x v="1"/>
    <n v="27.9"/>
  </r>
  <r>
    <x v="28"/>
    <x v="10"/>
    <x v="1"/>
    <n v="27.2"/>
  </r>
  <r>
    <x v="29"/>
    <x v="10"/>
    <x v="1"/>
    <n v="27.6"/>
  </r>
  <r>
    <x v="0"/>
    <x v="11"/>
    <x v="1"/>
    <n v="27.1"/>
  </r>
  <r>
    <x v="1"/>
    <x v="11"/>
    <x v="1"/>
    <n v="26.4"/>
  </r>
  <r>
    <x v="2"/>
    <x v="11"/>
    <x v="1"/>
    <n v="25.6"/>
  </r>
  <r>
    <x v="3"/>
    <x v="11"/>
    <x v="1"/>
    <n v="24.7"/>
  </r>
  <r>
    <x v="4"/>
    <x v="11"/>
    <x v="1"/>
    <n v="24.1"/>
  </r>
  <r>
    <x v="5"/>
    <x v="11"/>
    <x v="1"/>
    <n v="23.8"/>
  </r>
  <r>
    <x v="6"/>
    <x v="11"/>
    <x v="1"/>
    <n v="23.4"/>
  </r>
  <r>
    <x v="7"/>
    <x v="11"/>
    <x v="1"/>
    <n v="23.2"/>
  </r>
  <r>
    <x v="8"/>
    <x v="11"/>
    <x v="1"/>
    <n v="22.9"/>
  </r>
  <r>
    <x v="9"/>
    <x v="11"/>
    <x v="1"/>
    <n v="22.4"/>
  </r>
  <r>
    <x v="10"/>
    <x v="11"/>
    <x v="1"/>
    <n v="22.1"/>
  </r>
  <r>
    <x v="11"/>
    <x v="11"/>
    <x v="1"/>
    <n v="21.8"/>
  </r>
  <r>
    <x v="12"/>
    <x v="11"/>
    <x v="1"/>
    <n v="21.4"/>
  </r>
  <r>
    <x v="13"/>
    <x v="11"/>
    <x v="1"/>
    <n v="21.1"/>
  </r>
  <r>
    <x v="14"/>
    <x v="11"/>
    <x v="1"/>
    <n v="21.3"/>
  </r>
  <r>
    <x v="15"/>
    <x v="11"/>
    <x v="1"/>
    <n v="21.1"/>
  </r>
  <r>
    <x v="16"/>
    <x v="11"/>
    <x v="1"/>
    <n v="20.8"/>
  </r>
  <r>
    <x v="17"/>
    <x v="11"/>
    <x v="1"/>
    <n v="20.5"/>
  </r>
  <r>
    <x v="18"/>
    <x v="11"/>
    <x v="1"/>
    <n v="20"/>
  </r>
  <r>
    <x v="19"/>
    <x v="11"/>
    <x v="1"/>
    <n v="19.5"/>
  </r>
  <r>
    <x v="20"/>
    <x v="11"/>
    <x v="1"/>
    <n v="18.899999999999999"/>
  </r>
  <r>
    <x v="21"/>
    <x v="11"/>
    <x v="1"/>
    <n v="18.5"/>
  </r>
  <r>
    <x v="22"/>
    <x v="11"/>
    <x v="1"/>
    <n v="18.2"/>
  </r>
  <r>
    <x v="23"/>
    <x v="11"/>
    <x v="1"/>
    <n v="18.2"/>
  </r>
  <r>
    <x v="24"/>
    <x v="11"/>
    <x v="1"/>
    <n v="17.8"/>
  </r>
  <r>
    <x v="25"/>
    <x v="11"/>
    <x v="1"/>
    <n v="17.399999999999999"/>
  </r>
  <r>
    <x v="26"/>
    <x v="11"/>
    <x v="1"/>
    <n v="17.8"/>
  </r>
  <r>
    <x v="27"/>
    <x v="11"/>
    <x v="1"/>
    <n v="17.5"/>
  </r>
  <r>
    <x v="28"/>
    <x v="11"/>
    <x v="1"/>
    <n v="18.5"/>
  </r>
  <r>
    <x v="29"/>
    <x v="11"/>
    <x v="1"/>
    <n v="19.600000000000001"/>
  </r>
  <r>
    <x v="30"/>
    <x v="11"/>
    <x v="1"/>
    <n v="19.2"/>
  </r>
  <r>
    <x v="0"/>
    <x v="0"/>
    <x v="2"/>
    <n v="19.600000000000001"/>
  </r>
  <r>
    <x v="1"/>
    <x v="0"/>
    <x v="2"/>
    <n v="19"/>
  </r>
  <r>
    <x v="2"/>
    <x v="0"/>
    <x v="2"/>
    <n v="18.399999999999999"/>
  </r>
  <r>
    <x v="3"/>
    <x v="0"/>
    <x v="2"/>
    <n v="18"/>
  </r>
  <r>
    <x v="4"/>
    <x v="0"/>
    <x v="2"/>
    <n v="18.3"/>
  </r>
  <r>
    <x v="5"/>
    <x v="0"/>
    <x v="2"/>
    <n v="18.100000000000001"/>
  </r>
  <r>
    <x v="6"/>
    <x v="0"/>
    <x v="2"/>
    <n v="17.8"/>
  </r>
  <r>
    <x v="7"/>
    <x v="0"/>
    <x v="2"/>
    <n v="17.600000000000001"/>
  </r>
  <r>
    <x v="8"/>
    <x v="0"/>
    <x v="2"/>
    <n v="17"/>
  </r>
  <r>
    <x v="9"/>
    <x v="0"/>
    <x v="2"/>
    <n v="16.5"/>
  </r>
  <r>
    <x v="10"/>
    <x v="0"/>
    <x v="2"/>
    <n v="16.3"/>
  </r>
  <r>
    <x v="11"/>
    <x v="0"/>
    <x v="2"/>
    <n v="17.5"/>
  </r>
  <r>
    <x v="12"/>
    <x v="0"/>
    <x v="2"/>
    <n v="17"/>
  </r>
  <r>
    <x v="13"/>
    <x v="0"/>
    <x v="2"/>
    <n v="16.399999999999999"/>
  </r>
  <r>
    <x v="14"/>
    <x v="0"/>
    <x v="2"/>
    <n v="16.100000000000001"/>
  </r>
  <r>
    <x v="15"/>
    <x v="0"/>
    <x v="2"/>
    <n v="16.3"/>
  </r>
  <r>
    <x v="16"/>
    <x v="0"/>
    <x v="2"/>
    <n v="15.9"/>
  </r>
  <r>
    <x v="17"/>
    <x v="0"/>
    <x v="2"/>
    <n v="15.6"/>
  </r>
  <r>
    <x v="18"/>
    <x v="0"/>
    <x v="2"/>
    <n v="17.100000000000001"/>
  </r>
  <r>
    <x v="19"/>
    <x v="0"/>
    <x v="2"/>
    <n v="18.399999999999999"/>
  </r>
  <r>
    <x v="20"/>
    <x v="0"/>
    <x v="2"/>
    <n v="18.2"/>
  </r>
  <r>
    <x v="21"/>
    <x v="0"/>
    <x v="2"/>
    <n v="18.3"/>
  </r>
  <r>
    <x v="22"/>
    <x v="0"/>
    <x v="2"/>
    <n v="18.2"/>
  </r>
  <r>
    <x v="23"/>
    <x v="0"/>
    <x v="2"/>
    <n v="17.600000000000001"/>
  </r>
  <r>
    <x v="24"/>
    <x v="0"/>
    <x v="2"/>
    <n v="17.2"/>
  </r>
  <r>
    <x v="25"/>
    <x v="0"/>
    <x v="2"/>
    <n v="16.8"/>
  </r>
  <r>
    <x v="26"/>
    <x v="0"/>
    <x v="2"/>
    <n v="17.5"/>
  </r>
  <r>
    <x v="27"/>
    <x v="0"/>
    <x v="2"/>
    <n v="17.3"/>
  </r>
  <r>
    <x v="28"/>
    <x v="0"/>
    <x v="2"/>
    <n v="17"/>
  </r>
  <r>
    <x v="29"/>
    <x v="0"/>
    <x v="2"/>
    <n v="16.600000000000001"/>
  </r>
  <r>
    <x v="30"/>
    <x v="0"/>
    <x v="2"/>
    <n v="16.2"/>
  </r>
  <r>
    <x v="0"/>
    <x v="1"/>
    <x v="2"/>
    <n v="16"/>
  </r>
  <r>
    <x v="1"/>
    <x v="1"/>
    <x v="2"/>
    <n v="15.5"/>
  </r>
  <r>
    <x v="2"/>
    <x v="1"/>
    <x v="2"/>
    <n v="15.3"/>
  </r>
  <r>
    <x v="3"/>
    <x v="1"/>
    <x v="2"/>
    <n v="14.8"/>
  </r>
  <r>
    <x v="4"/>
    <x v="1"/>
    <x v="2"/>
    <n v="14.4"/>
  </r>
  <r>
    <x v="5"/>
    <x v="1"/>
    <x v="2"/>
    <n v="14.1"/>
  </r>
  <r>
    <x v="6"/>
    <x v="1"/>
    <x v="2"/>
    <n v="14.7"/>
  </r>
  <r>
    <x v="7"/>
    <x v="1"/>
    <x v="2"/>
    <n v="16.2"/>
  </r>
  <r>
    <x v="8"/>
    <x v="1"/>
    <x v="2"/>
    <n v="16.600000000000001"/>
  </r>
  <r>
    <x v="9"/>
    <x v="1"/>
    <x v="2"/>
    <n v="16.2"/>
  </r>
  <r>
    <x v="10"/>
    <x v="1"/>
    <x v="2"/>
    <n v="16.2"/>
  </r>
  <r>
    <x v="11"/>
    <x v="1"/>
    <x v="2"/>
    <n v="16"/>
  </r>
  <r>
    <x v="12"/>
    <x v="1"/>
    <x v="2"/>
    <n v="15.7"/>
  </r>
  <r>
    <x v="13"/>
    <x v="1"/>
    <x v="2"/>
    <n v="16.2"/>
  </r>
  <r>
    <x v="14"/>
    <x v="1"/>
    <x v="2"/>
    <n v="20"/>
  </r>
  <r>
    <x v="15"/>
    <x v="1"/>
    <x v="2"/>
    <n v="21.3"/>
  </r>
  <r>
    <x v="16"/>
    <x v="1"/>
    <x v="2"/>
    <n v="19.600000000000001"/>
  </r>
  <r>
    <x v="17"/>
    <x v="1"/>
    <x v="2"/>
    <n v="17.3"/>
  </r>
  <r>
    <x v="18"/>
    <x v="1"/>
    <x v="2"/>
    <n v="15.8"/>
  </r>
  <r>
    <x v="19"/>
    <x v="1"/>
    <x v="2"/>
    <n v="14.7"/>
  </r>
  <r>
    <x v="20"/>
    <x v="1"/>
    <x v="2"/>
    <n v="15.4"/>
  </r>
  <r>
    <x v="21"/>
    <x v="1"/>
    <x v="2"/>
    <n v="14"/>
  </r>
  <r>
    <x v="22"/>
    <x v="1"/>
    <x v="2"/>
    <n v="13.9"/>
  </r>
  <r>
    <x v="23"/>
    <x v="1"/>
    <x v="2"/>
    <n v="13.5"/>
  </r>
  <r>
    <x v="24"/>
    <x v="1"/>
    <x v="2"/>
    <n v="13.5"/>
  </r>
  <r>
    <x v="25"/>
    <x v="1"/>
    <x v="2"/>
    <n v="13.1"/>
  </r>
  <r>
    <x v="26"/>
    <x v="1"/>
    <x v="2"/>
    <n v="14.7"/>
  </r>
  <r>
    <x v="27"/>
    <x v="1"/>
    <x v="2"/>
    <n v="14.3"/>
  </r>
  <r>
    <x v="0"/>
    <x v="2"/>
    <x v="2"/>
    <n v="13.9"/>
  </r>
  <r>
    <x v="1"/>
    <x v="2"/>
    <x v="2"/>
    <n v="13.6"/>
  </r>
  <r>
    <x v="2"/>
    <x v="2"/>
    <x v="2"/>
    <n v="14.7"/>
  </r>
  <r>
    <x v="3"/>
    <x v="2"/>
    <x v="2"/>
    <n v="15.8"/>
  </r>
  <r>
    <x v="4"/>
    <x v="2"/>
    <x v="2"/>
    <n v="15"/>
  </r>
  <r>
    <x v="5"/>
    <x v="2"/>
    <x v="2"/>
    <n v="14.3"/>
  </r>
  <r>
    <x v="6"/>
    <x v="2"/>
    <x v="2"/>
    <n v="13.7"/>
  </r>
  <r>
    <x v="7"/>
    <x v="2"/>
    <x v="2"/>
    <n v="13.1"/>
  </r>
  <r>
    <x v="8"/>
    <x v="2"/>
    <x v="2"/>
    <n v="12.8"/>
  </r>
  <r>
    <x v="9"/>
    <x v="2"/>
    <x v="2"/>
    <n v="12.7"/>
  </r>
  <r>
    <x v="10"/>
    <x v="2"/>
    <x v="2"/>
    <n v="12.3"/>
  </r>
  <r>
    <x v="11"/>
    <x v="2"/>
    <x v="2"/>
    <n v="12"/>
  </r>
  <r>
    <x v="12"/>
    <x v="2"/>
    <x v="2"/>
    <n v="11.7"/>
  </r>
  <r>
    <x v="13"/>
    <x v="2"/>
    <x v="2"/>
    <n v="11.5"/>
  </r>
  <r>
    <x v="14"/>
    <x v="2"/>
    <x v="2"/>
    <n v="12"/>
  </r>
  <r>
    <x v="15"/>
    <x v="2"/>
    <x v="2"/>
    <n v="11.9"/>
  </r>
  <r>
    <x v="16"/>
    <x v="2"/>
    <x v="2"/>
    <n v="12.3"/>
  </r>
  <r>
    <x v="17"/>
    <x v="2"/>
    <x v="2"/>
    <n v="13.2"/>
  </r>
  <r>
    <x v="18"/>
    <x v="2"/>
    <x v="2"/>
    <n v="13.6"/>
  </r>
  <r>
    <x v="19"/>
    <x v="2"/>
    <x v="2"/>
    <n v="15"/>
  </r>
  <r>
    <x v="20"/>
    <x v="2"/>
    <x v="2"/>
    <n v="15"/>
  </r>
  <r>
    <x v="21"/>
    <x v="2"/>
    <x v="2"/>
    <n v="13.5"/>
  </r>
  <r>
    <x v="22"/>
    <x v="2"/>
    <x v="2"/>
    <n v="12.9"/>
  </r>
  <r>
    <x v="23"/>
    <x v="2"/>
    <x v="2"/>
    <n v="12.3"/>
  </r>
  <r>
    <x v="24"/>
    <x v="2"/>
    <x v="2"/>
    <n v="12"/>
  </r>
  <r>
    <x v="25"/>
    <x v="2"/>
    <x v="2"/>
    <n v="11.8"/>
  </r>
  <r>
    <x v="26"/>
    <x v="2"/>
    <x v="2"/>
    <n v="12.2"/>
  </r>
  <r>
    <x v="27"/>
    <x v="2"/>
    <x v="2"/>
    <n v="12"/>
  </r>
  <r>
    <x v="28"/>
    <x v="2"/>
    <x v="2"/>
    <n v="11.8"/>
  </r>
  <r>
    <x v="29"/>
    <x v="2"/>
    <x v="2"/>
    <n v="11.8"/>
  </r>
  <r>
    <x v="30"/>
    <x v="2"/>
    <x v="2"/>
    <n v="11.6"/>
  </r>
  <r>
    <x v="0"/>
    <x v="3"/>
    <x v="2"/>
    <n v="11.5"/>
  </r>
  <r>
    <x v="1"/>
    <x v="3"/>
    <x v="2"/>
    <n v="11.4"/>
  </r>
  <r>
    <x v="2"/>
    <x v="3"/>
    <x v="2"/>
    <n v="12.3"/>
  </r>
  <r>
    <x v="3"/>
    <x v="3"/>
    <x v="2"/>
    <n v="12.7"/>
  </r>
  <r>
    <x v="4"/>
    <x v="3"/>
    <x v="2"/>
    <n v="12.3"/>
  </r>
  <r>
    <x v="5"/>
    <x v="3"/>
    <x v="2"/>
    <n v="12.1"/>
  </r>
  <r>
    <x v="6"/>
    <x v="3"/>
    <x v="2"/>
    <n v="11.8"/>
  </r>
  <r>
    <x v="7"/>
    <x v="3"/>
    <x v="2"/>
    <n v="11.6"/>
  </r>
  <r>
    <x v="8"/>
    <x v="3"/>
    <x v="2"/>
    <n v="11.4"/>
  </r>
  <r>
    <x v="9"/>
    <x v="3"/>
    <x v="2"/>
    <n v="11.9"/>
  </r>
  <r>
    <x v="10"/>
    <x v="3"/>
    <x v="2"/>
    <n v="11.5"/>
  </r>
  <r>
    <x v="11"/>
    <x v="3"/>
    <x v="2"/>
    <n v="11.2"/>
  </r>
  <r>
    <x v="12"/>
    <x v="3"/>
    <x v="2"/>
    <n v="11.5"/>
  </r>
  <r>
    <x v="13"/>
    <x v="3"/>
    <x v="2"/>
    <n v="12"/>
  </r>
  <r>
    <x v="14"/>
    <x v="3"/>
    <x v="2"/>
    <n v="12"/>
  </r>
  <r>
    <x v="15"/>
    <x v="3"/>
    <x v="2"/>
    <n v="13.3"/>
  </r>
  <r>
    <x v="16"/>
    <x v="3"/>
    <x v="2"/>
    <n v="14.4"/>
  </r>
  <r>
    <x v="17"/>
    <x v="3"/>
    <x v="2"/>
    <n v="24.5"/>
  </r>
  <r>
    <x v="18"/>
    <x v="3"/>
    <x v="2"/>
    <n v="25.8"/>
  </r>
  <r>
    <x v="19"/>
    <x v="3"/>
    <x v="2"/>
    <n v="19.8"/>
  </r>
  <r>
    <x v="20"/>
    <x v="3"/>
    <x v="2"/>
    <n v="18"/>
  </r>
  <r>
    <x v="21"/>
    <x v="3"/>
    <x v="2"/>
    <n v="16.100000000000001"/>
  </r>
  <r>
    <x v="22"/>
    <x v="3"/>
    <x v="2"/>
    <n v="14"/>
  </r>
  <r>
    <x v="23"/>
    <x v="3"/>
    <x v="2"/>
    <n v="13.4"/>
  </r>
  <r>
    <x v="24"/>
    <x v="3"/>
    <x v="2"/>
    <n v="15.5"/>
  </r>
  <r>
    <x v="25"/>
    <x v="3"/>
    <x v="2"/>
    <n v="17.899999999999999"/>
  </r>
  <r>
    <x v="26"/>
    <x v="3"/>
    <x v="2"/>
    <n v="22.3"/>
  </r>
  <r>
    <x v="27"/>
    <x v="3"/>
    <x v="2"/>
    <n v="25.7"/>
  </r>
  <r>
    <x v="28"/>
    <x v="3"/>
    <x v="2"/>
    <n v="25.3"/>
  </r>
  <r>
    <x v="29"/>
    <x v="3"/>
    <x v="2"/>
    <n v="24.4"/>
  </r>
  <r>
    <x v="0"/>
    <x v="4"/>
    <x v="2"/>
    <n v="26"/>
  </r>
  <r>
    <x v="1"/>
    <x v="4"/>
    <x v="2"/>
    <n v="24.6"/>
  </r>
  <r>
    <x v="2"/>
    <x v="4"/>
    <x v="2"/>
    <n v="23.5"/>
  </r>
  <r>
    <x v="3"/>
    <x v="4"/>
    <x v="2"/>
    <n v="24.7"/>
  </r>
  <r>
    <x v="4"/>
    <x v="4"/>
    <x v="2"/>
    <n v="27"/>
  </r>
  <r>
    <x v="5"/>
    <x v="4"/>
    <x v="2"/>
    <n v="24.7"/>
  </r>
  <r>
    <x v="6"/>
    <x v="4"/>
    <x v="2"/>
    <n v="26.4"/>
  </r>
  <r>
    <x v="7"/>
    <x v="4"/>
    <x v="2"/>
    <n v="25.4"/>
  </r>
  <r>
    <x v="8"/>
    <x v="4"/>
    <x v="2"/>
    <n v="24.8"/>
  </r>
  <r>
    <x v="9"/>
    <x v="4"/>
    <x v="2"/>
    <n v="24.2"/>
  </r>
  <r>
    <x v="10"/>
    <x v="4"/>
    <x v="2"/>
    <n v="23.3"/>
  </r>
  <r>
    <x v="11"/>
    <x v="4"/>
    <x v="2"/>
    <n v="22.6"/>
  </r>
  <r>
    <x v="12"/>
    <x v="4"/>
    <x v="2"/>
    <n v="23.1"/>
  </r>
  <r>
    <x v="13"/>
    <x v="4"/>
    <x v="2"/>
    <n v="23.8"/>
  </r>
  <r>
    <x v="14"/>
    <x v="4"/>
    <x v="2"/>
    <n v="25.1"/>
  </r>
  <r>
    <x v="15"/>
    <x v="4"/>
    <x v="2"/>
    <n v="23.4"/>
  </r>
  <r>
    <x v="16"/>
    <x v="4"/>
    <x v="2"/>
    <n v="22.9"/>
  </r>
  <r>
    <x v="17"/>
    <x v="4"/>
    <x v="2"/>
    <n v="22.5"/>
  </r>
  <r>
    <x v="18"/>
    <x v="4"/>
    <x v="2"/>
    <n v="23.5"/>
  </r>
  <r>
    <x v="19"/>
    <x v="4"/>
    <x v="2"/>
    <n v="28.3"/>
  </r>
  <r>
    <x v="20"/>
    <x v="4"/>
    <x v="2"/>
    <n v="26.6"/>
  </r>
  <r>
    <x v="21"/>
    <x v="4"/>
    <x v="2"/>
    <n v="26.2"/>
  </r>
  <r>
    <x v="22"/>
    <x v="4"/>
    <x v="2"/>
    <n v="25.5"/>
  </r>
  <r>
    <x v="23"/>
    <x v="4"/>
    <x v="2"/>
    <n v="24.8"/>
  </r>
  <r>
    <x v="24"/>
    <x v="4"/>
    <x v="2"/>
    <n v="24.1"/>
  </r>
  <r>
    <x v="25"/>
    <x v="4"/>
    <x v="2"/>
    <n v="24.1"/>
  </r>
  <r>
    <x v="26"/>
    <x v="4"/>
    <x v="2"/>
    <n v="23.5"/>
  </r>
  <r>
    <x v="27"/>
    <x v="4"/>
    <x v="2"/>
    <n v="23.4"/>
  </r>
  <r>
    <x v="28"/>
    <x v="4"/>
    <x v="2"/>
    <n v="22.8"/>
  </r>
  <r>
    <x v="29"/>
    <x v="4"/>
    <x v="2"/>
    <n v="23.7"/>
  </r>
  <r>
    <x v="30"/>
    <x v="4"/>
    <x v="2"/>
    <n v="23.5"/>
  </r>
  <r>
    <x v="0"/>
    <x v="5"/>
    <x v="2"/>
    <n v="30.2"/>
  </r>
  <r>
    <x v="1"/>
    <x v="5"/>
    <x v="2"/>
    <n v="29.5"/>
  </r>
  <r>
    <x v="2"/>
    <x v="5"/>
    <x v="2"/>
    <n v="28.9"/>
  </r>
  <r>
    <x v="3"/>
    <x v="5"/>
    <x v="2"/>
    <n v="27.2"/>
  </r>
  <r>
    <x v="4"/>
    <x v="5"/>
    <x v="2"/>
    <n v="23.7"/>
  </r>
  <r>
    <x v="5"/>
    <x v="5"/>
    <x v="2"/>
    <n v="22.9"/>
  </r>
  <r>
    <x v="6"/>
    <x v="5"/>
    <x v="2"/>
    <n v="26.5"/>
  </r>
  <r>
    <x v="7"/>
    <x v="5"/>
    <x v="2"/>
    <n v="25.8"/>
  </r>
  <r>
    <x v="8"/>
    <x v="5"/>
    <x v="2"/>
    <n v="25.7"/>
  </r>
  <r>
    <x v="9"/>
    <x v="5"/>
    <x v="2"/>
    <n v="25.8"/>
  </r>
  <r>
    <x v="10"/>
    <x v="5"/>
    <x v="2"/>
    <n v="25.2"/>
  </r>
  <r>
    <x v="11"/>
    <x v="5"/>
    <x v="2"/>
    <n v="33.9"/>
  </r>
  <r>
    <x v="12"/>
    <x v="5"/>
    <x v="2"/>
    <n v="32"/>
  </r>
  <r>
    <x v="13"/>
    <x v="5"/>
    <x v="2"/>
    <n v="30.5"/>
  </r>
  <r>
    <x v="14"/>
    <x v="5"/>
    <x v="2"/>
    <n v="28.8"/>
  </r>
  <r>
    <x v="15"/>
    <x v="5"/>
    <x v="2"/>
    <n v="33.5"/>
  </r>
  <r>
    <x v="16"/>
    <x v="5"/>
    <x v="2"/>
    <n v="36"/>
  </r>
  <r>
    <x v="17"/>
    <x v="5"/>
    <x v="2"/>
    <n v="47.6"/>
  </r>
  <r>
    <x v="18"/>
    <x v="5"/>
    <x v="2"/>
    <n v="43"/>
  </r>
  <r>
    <x v="19"/>
    <x v="5"/>
    <x v="2"/>
    <n v="43.5"/>
  </r>
  <r>
    <x v="20"/>
    <x v="5"/>
    <x v="2"/>
    <n v="43.3"/>
  </r>
  <r>
    <x v="21"/>
    <x v="5"/>
    <x v="2"/>
    <n v="51.3"/>
  </r>
  <r>
    <x v="22"/>
    <x v="5"/>
    <x v="2"/>
    <n v="60.9"/>
  </r>
  <r>
    <x v="23"/>
    <x v="5"/>
    <x v="2"/>
    <n v="57.9"/>
  </r>
  <r>
    <x v="24"/>
    <x v="5"/>
    <x v="2"/>
    <n v="60"/>
  </r>
  <r>
    <x v="25"/>
    <x v="5"/>
    <x v="2"/>
    <n v="57.4"/>
  </r>
  <r>
    <x v="26"/>
    <x v="5"/>
    <x v="2"/>
    <n v="56.3"/>
  </r>
  <r>
    <x v="27"/>
    <x v="5"/>
    <x v="2"/>
    <n v="60.4"/>
  </r>
  <r>
    <x v="28"/>
    <x v="5"/>
    <x v="2"/>
    <n v="69.099999999999994"/>
  </r>
  <r>
    <x v="29"/>
    <x v="5"/>
    <x v="2"/>
    <n v="116"/>
  </r>
  <r>
    <x v="0"/>
    <x v="6"/>
    <x v="2"/>
    <n v="121"/>
  </r>
  <r>
    <x v="1"/>
    <x v="6"/>
    <x v="2"/>
    <n v="117"/>
  </r>
  <r>
    <x v="2"/>
    <x v="6"/>
    <x v="2"/>
    <n v="109"/>
  </r>
  <r>
    <x v="3"/>
    <x v="6"/>
    <x v="2"/>
    <n v="114"/>
  </r>
  <r>
    <x v="4"/>
    <x v="6"/>
    <x v="2"/>
    <n v="108"/>
  </r>
  <r>
    <x v="5"/>
    <x v="6"/>
    <x v="2"/>
    <n v="99.6"/>
  </r>
  <r>
    <x v="6"/>
    <x v="6"/>
    <x v="2"/>
    <n v="94"/>
  </r>
  <r>
    <x v="7"/>
    <x v="6"/>
    <x v="2"/>
    <n v="139"/>
  </r>
  <r>
    <x v="8"/>
    <x v="6"/>
    <x v="2"/>
    <n v="135"/>
  </r>
  <r>
    <x v="9"/>
    <x v="6"/>
    <x v="2"/>
    <n v="127"/>
  </r>
  <r>
    <x v="10"/>
    <x v="6"/>
    <x v="2"/>
    <n v="125"/>
  </r>
  <r>
    <x v="11"/>
    <x v="6"/>
    <x v="2"/>
    <n v="122"/>
  </r>
  <r>
    <x v="12"/>
    <x v="6"/>
    <x v="2"/>
    <n v="118"/>
  </r>
  <r>
    <x v="13"/>
    <x v="6"/>
    <x v="2"/>
    <n v="115"/>
  </r>
  <r>
    <x v="14"/>
    <x v="6"/>
    <x v="2"/>
    <n v="111"/>
  </r>
  <r>
    <x v="15"/>
    <x v="6"/>
    <x v="2"/>
    <n v="107"/>
  </r>
  <r>
    <x v="16"/>
    <x v="6"/>
    <x v="2"/>
    <n v="99.6"/>
  </r>
  <r>
    <x v="17"/>
    <x v="6"/>
    <x v="2"/>
    <n v="105"/>
  </r>
  <r>
    <x v="18"/>
    <x v="6"/>
    <x v="2"/>
    <n v="104"/>
  </r>
  <r>
    <x v="19"/>
    <x v="6"/>
    <x v="2"/>
    <n v="102"/>
  </r>
  <r>
    <x v="20"/>
    <x v="6"/>
    <x v="2"/>
    <n v="96.5"/>
  </r>
  <r>
    <x v="21"/>
    <x v="6"/>
    <x v="2"/>
    <n v="164"/>
  </r>
  <r>
    <x v="22"/>
    <x v="6"/>
    <x v="2"/>
    <n v="155"/>
  </r>
  <r>
    <x v="23"/>
    <x v="6"/>
    <x v="2"/>
    <n v="154"/>
  </r>
  <r>
    <x v="24"/>
    <x v="6"/>
    <x v="2"/>
    <n v="152"/>
  </r>
  <r>
    <x v="25"/>
    <x v="6"/>
    <x v="2"/>
    <n v="151"/>
  </r>
  <r>
    <x v="26"/>
    <x v="6"/>
    <x v="2"/>
    <n v="162"/>
  </r>
  <r>
    <x v="27"/>
    <x v="6"/>
    <x v="2"/>
    <n v="164"/>
  </r>
  <r>
    <x v="28"/>
    <x v="6"/>
    <x v="2"/>
    <n v="156"/>
  </r>
  <r>
    <x v="29"/>
    <x v="6"/>
    <x v="2"/>
    <n v="153"/>
  </r>
  <r>
    <x v="30"/>
    <x v="6"/>
    <x v="2"/>
    <n v="159"/>
  </r>
  <r>
    <x v="0"/>
    <x v="7"/>
    <x v="2"/>
    <n v="154"/>
  </r>
  <r>
    <x v="1"/>
    <x v="7"/>
    <x v="2"/>
    <n v="148"/>
  </r>
  <r>
    <x v="2"/>
    <x v="7"/>
    <x v="2"/>
    <n v="147"/>
  </r>
  <r>
    <x v="3"/>
    <x v="7"/>
    <x v="2"/>
    <n v="149"/>
  </r>
  <r>
    <x v="4"/>
    <x v="7"/>
    <x v="2"/>
    <n v="144"/>
  </r>
  <r>
    <x v="5"/>
    <x v="7"/>
    <x v="2"/>
    <n v="142"/>
  </r>
  <r>
    <x v="6"/>
    <x v="7"/>
    <x v="2"/>
    <n v="149"/>
  </r>
  <r>
    <x v="7"/>
    <x v="7"/>
    <x v="2"/>
    <n v="149"/>
  </r>
  <r>
    <x v="8"/>
    <x v="7"/>
    <x v="2"/>
    <n v="159"/>
  </r>
  <r>
    <x v="9"/>
    <x v="7"/>
    <x v="2"/>
    <n v="201"/>
  </r>
  <r>
    <x v="10"/>
    <x v="7"/>
    <x v="2"/>
    <n v="198"/>
  </r>
  <r>
    <x v="11"/>
    <x v="7"/>
    <x v="2"/>
    <n v="191"/>
  </r>
  <r>
    <x v="12"/>
    <x v="7"/>
    <x v="2"/>
    <n v="181"/>
  </r>
  <r>
    <x v="13"/>
    <x v="7"/>
    <x v="2"/>
    <n v="180"/>
  </r>
  <r>
    <x v="14"/>
    <x v="7"/>
    <x v="2"/>
    <n v="178"/>
  </r>
  <r>
    <x v="15"/>
    <x v="7"/>
    <x v="2"/>
    <n v="169"/>
  </r>
  <r>
    <x v="16"/>
    <x v="7"/>
    <x v="2"/>
    <n v="165"/>
  </r>
  <r>
    <x v="17"/>
    <x v="7"/>
    <x v="2"/>
    <n v="160"/>
  </r>
  <r>
    <x v="18"/>
    <x v="7"/>
    <x v="2"/>
    <n v="154"/>
  </r>
  <r>
    <x v="19"/>
    <x v="7"/>
    <x v="2"/>
    <n v="153"/>
  </r>
  <r>
    <x v="20"/>
    <x v="7"/>
    <x v="2"/>
    <n v="152"/>
  </r>
  <r>
    <x v="21"/>
    <x v="7"/>
    <x v="2"/>
    <n v="149"/>
  </r>
  <r>
    <x v="22"/>
    <x v="7"/>
    <x v="2"/>
    <n v="144"/>
  </r>
  <r>
    <x v="23"/>
    <x v="7"/>
    <x v="2"/>
    <n v="137"/>
  </r>
  <r>
    <x v="24"/>
    <x v="7"/>
    <x v="2"/>
    <n v="135"/>
  </r>
  <r>
    <x v="25"/>
    <x v="7"/>
    <x v="2"/>
    <n v="132"/>
  </r>
  <r>
    <x v="26"/>
    <x v="7"/>
    <x v="2"/>
    <n v="128"/>
  </r>
  <r>
    <x v="27"/>
    <x v="7"/>
    <x v="2"/>
    <n v="129"/>
  </r>
  <r>
    <x v="28"/>
    <x v="7"/>
    <x v="2"/>
    <n v="128"/>
  </r>
  <r>
    <x v="29"/>
    <x v="7"/>
    <x v="2"/>
    <n v="142"/>
  </r>
  <r>
    <x v="30"/>
    <x v="7"/>
    <x v="2"/>
    <n v="145"/>
  </r>
  <r>
    <x v="0"/>
    <x v="8"/>
    <x v="2"/>
    <n v="143"/>
  </r>
  <r>
    <x v="1"/>
    <x v="8"/>
    <x v="2"/>
    <n v="141"/>
  </r>
  <r>
    <x v="2"/>
    <x v="8"/>
    <x v="2"/>
    <n v="137"/>
  </r>
  <r>
    <x v="3"/>
    <x v="8"/>
    <x v="2"/>
    <n v="132"/>
  </r>
  <r>
    <x v="4"/>
    <x v="8"/>
    <x v="2"/>
    <n v="148"/>
  </r>
  <r>
    <x v="5"/>
    <x v="8"/>
    <x v="2"/>
    <n v="145"/>
  </r>
  <r>
    <x v="6"/>
    <x v="8"/>
    <x v="2"/>
    <n v="143"/>
  </r>
  <r>
    <x v="7"/>
    <x v="8"/>
    <x v="2"/>
    <n v="141"/>
  </r>
  <r>
    <x v="8"/>
    <x v="8"/>
    <x v="2"/>
    <n v="139"/>
  </r>
  <r>
    <x v="9"/>
    <x v="8"/>
    <x v="2"/>
    <n v="136"/>
  </r>
  <r>
    <x v="10"/>
    <x v="8"/>
    <x v="2"/>
    <n v="140"/>
  </r>
  <r>
    <x v="11"/>
    <x v="8"/>
    <x v="2"/>
    <n v="134"/>
  </r>
  <r>
    <x v="12"/>
    <x v="8"/>
    <x v="2"/>
    <n v="131"/>
  </r>
  <r>
    <x v="13"/>
    <x v="8"/>
    <x v="2"/>
    <n v="130"/>
  </r>
  <r>
    <x v="14"/>
    <x v="8"/>
    <x v="2"/>
    <n v="127"/>
  </r>
  <r>
    <x v="15"/>
    <x v="8"/>
    <x v="2"/>
    <n v="121"/>
  </r>
  <r>
    <x v="16"/>
    <x v="8"/>
    <x v="2"/>
    <n v="115"/>
  </r>
  <r>
    <x v="17"/>
    <x v="8"/>
    <x v="2"/>
    <n v="109"/>
  </r>
  <r>
    <x v="18"/>
    <x v="8"/>
    <x v="2"/>
    <n v="105"/>
  </r>
  <r>
    <x v="19"/>
    <x v="8"/>
    <x v="2"/>
    <n v="114"/>
  </r>
  <r>
    <x v="20"/>
    <x v="8"/>
    <x v="2"/>
    <n v="98.6"/>
  </r>
  <r>
    <x v="21"/>
    <x v="8"/>
    <x v="2"/>
    <n v="97.5"/>
  </r>
  <r>
    <x v="22"/>
    <x v="8"/>
    <x v="2"/>
    <n v="95.1"/>
  </r>
  <r>
    <x v="23"/>
    <x v="8"/>
    <x v="2"/>
    <n v="93.1"/>
  </r>
  <r>
    <x v="24"/>
    <x v="8"/>
    <x v="2"/>
    <n v="92.2"/>
  </r>
  <r>
    <x v="25"/>
    <x v="8"/>
    <x v="2"/>
    <n v="90.8"/>
  </r>
  <r>
    <x v="26"/>
    <x v="8"/>
    <x v="2"/>
    <n v="89.7"/>
  </r>
  <r>
    <x v="27"/>
    <x v="8"/>
    <x v="2"/>
    <n v="88.6"/>
  </r>
  <r>
    <x v="28"/>
    <x v="8"/>
    <x v="2"/>
    <n v="87.7"/>
  </r>
  <r>
    <x v="29"/>
    <x v="8"/>
    <x v="2"/>
    <n v="85.5"/>
  </r>
  <r>
    <x v="0"/>
    <x v="9"/>
    <x v="2"/>
    <n v="85.5"/>
  </r>
  <r>
    <x v="1"/>
    <x v="9"/>
    <x v="2"/>
    <n v="84"/>
  </r>
  <r>
    <x v="2"/>
    <x v="9"/>
    <x v="2"/>
    <n v="82.6"/>
  </r>
  <r>
    <x v="0"/>
    <x v="0"/>
    <x v="3"/>
    <n v="18.3"/>
  </r>
  <r>
    <x v="1"/>
    <x v="0"/>
    <x v="3"/>
    <n v="20.5"/>
  </r>
  <r>
    <x v="2"/>
    <x v="0"/>
    <x v="3"/>
    <n v="21.5"/>
  </r>
  <r>
    <x v="3"/>
    <x v="0"/>
    <x v="3"/>
    <n v="20.399999999999999"/>
  </r>
  <r>
    <x v="4"/>
    <x v="0"/>
    <x v="3"/>
    <n v="18.8"/>
  </r>
  <r>
    <x v="5"/>
    <x v="0"/>
    <x v="3"/>
    <n v="18.2"/>
  </r>
  <r>
    <x v="6"/>
    <x v="0"/>
    <x v="3"/>
    <n v="17.899999999999999"/>
  </r>
  <r>
    <x v="7"/>
    <x v="0"/>
    <x v="3"/>
    <n v="21.1"/>
  </r>
  <r>
    <x v="8"/>
    <x v="0"/>
    <x v="3"/>
    <n v="19.600000000000001"/>
  </r>
  <r>
    <x v="9"/>
    <x v="0"/>
    <x v="3"/>
    <n v="18.600000000000001"/>
  </r>
  <r>
    <x v="10"/>
    <x v="0"/>
    <x v="3"/>
    <n v="17.8"/>
  </r>
  <r>
    <x v="11"/>
    <x v="0"/>
    <x v="3"/>
    <n v="17.8"/>
  </r>
  <r>
    <x v="12"/>
    <x v="0"/>
    <x v="3"/>
    <n v="17.399999999999999"/>
  </r>
  <r>
    <x v="13"/>
    <x v="0"/>
    <x v="3"/>
    <n v="17.7"/>
  </r>
  <r>
    <x v="14"/>
    <x v="0"/>
    <x v="3"/>
    <n v="17.3"/>
  </r>
  <r>
    <x v="15"/>
    <x v="0"/>
    <x v="3"/>
    <n v="16.899999999999999"/>
  </r>
  <r>
    <x v="16"/>
    <x v="0"/>
    <x v="3"/>
    <n v="16.2"/>
  </r>
  <r>
    <x v="17"/>
    <x v="0"/>
    <x v="3"/>
    <n v="16.100000000000001"/>
  </r>
  <r>
    <x v="18"/>
    <x v="0"/>
    <x v="3"/>
    <n v="16.399999999999999"/>
  </r>
  <r>
    <x v="19"/>
    <x v="0"/>
    <x v="3"/>
    <n v="15.9"/>
  </r>
  <r>
    <x v="20"/>
    <x v="0"/>
    <x v="3"/>
    <n v="17.899999999999999"/>
  </r>
  <r>
    <x v="21"/>
    <x v="0"/>
    <x v="3"/>
    <n v="17.8"/>
  </r>
  <r>
    <x v="22"/>
    <x v="0"/>
    <x v="3"/>
    <n v="17.3"/>
  </r>
  <r>
    <x v="23"/>
    <x v="0"/>
    <x v="3"/>
    <n v="17.100000000000001"/>
  </r>
  <r>
    <x v="24"/>
    <x v="0"/>
    <x v="3"/>
    <n v="16.7"/>
  </r>
  <r>
    <x v="25"/>
    <x v="0"/>
    <x v="3"/>
    <n v="16.2"/>
  </r>
  <r>
    <x v="26"/>
    <x v="0"/>
    <x v="3"/>
    <n v="16.100000000000001"/>
  </r>
  <r>
    <x v="27"/>
    <x v="0"/>
    <x v="3"/>
    <n v="15.8"/>
  </r>
  <r>
    <x v="28"/>
    <x v="0"/>
    <x v="3"/>
    <n v="15.4"/>
  </r>
  <r>
    <x v="29"/>
    <x v="0"/>
    <x v="3"/>
    <n v="14.7"/>
  </r>
  <r>
    <x v="30"/>
    <x v="0"/>
    <x v="3"/>
    <n v="14.4"/>
  </r>
  <r>
    <x v="0"/>
    <x v="1"/>
    <x v="3"/>
    <n v="15.2"/>
  </r>
  <r>
    <x v="1"/>
    <x v="1"/>
    <x v="3"/>
    <n v="14.9"/>
  </r>
  <r>
    <x v="2"/>
    <x v="1"/>
    <x v="3"/>
    <n v="14.7"/>
  </r>
  <r>
    <x v="3"/>
    <x v="1"/>
    <x v="3"/>
    <n v="14.5"/>
  </r>
  <r>
    <x v="4"/>
    <x v="1"/>
    <x v="3"/>
    <n v="14"/>
  </r>
  <r>
    <x v="5"/>
    <x v="1"/>
    <x v="3"/>
    <n v="14.3"/>
  </r>
  <r>
    <x v="6"/>
    <x v="1"/>
    <x v="3"/>
    <n v="14.2"/>
  </r>
  <r>
    <x v="7"/>
    <x v="1"/>
    <x v="3"/>
    <n v="15.7"/>
  </r>
  <r>
    <x v="8"/>
    <x v="1"/>
    <x v="3"/>
    <n v="15.4"/>
  </r>
  <r>
    <x v="9"/>
    <x v="1"/>
    <x v="3"/>
    <n v="15.2"/>
  </r>
  <r>
    <x v="10"/>
    <x v="1"/>
    <x v="3"/>
    <n v="15"/>
  </r>
  <r>
    <x v="11"/>
    <x v="1"/>
    <x v="3"/>
    <n v="14.7"/>
  </r>
  <r>
    <x v="12"/>
    <x v="1"/>
    <x v="3"/>
    <n v="14.3"/>
  </r>
  <r>
    <x v="13"/>
    <x v="1"/>
    <x v="3"/>
    <n v="15.1"/>
  </r>
  <r>
    <x v="14"/>
    <x v="1"/>
    <x v="3"/>
    <n v="15.2"/>
  </r>
  <r>
    <x v="15"/>
    <x v="1"/>
    <x v="3"/>
    <n v="16.899999999999999"/>
  </r>
  <r>
    <x v="16"/>
    <x v="1"/>
    <x v="3"/>
    <n v="16.899999999999999"/>
  </r>
  <r>
    <x v="17"/>
    <x v="1"/>
    <x v="3"/>
    <n v="16.600000000000001"/>
  </r>
  <r>
    <x v="18"/>
    <x v="1"/>
    <x v="3"/>
    <n v="16.3"/>
  </r>
  <r>
    <x v="19"/>
    <x v="1"/>
    <x v="3"/>
    <n v="15.5"/>
  </r>
  <r>
    <x v="20"/>
    <x v="1"/>
    <x v="3"/>
    <n v="14.7"/>
  </r>
  <r>
    <x v="21"/>
    <x v="1"/>
    <x v="3"/>
    <n v="14.4"/>
  </r>
  <r>
    <x v="22"/>
    <x v="1"/>
    <x v="3"/>
    <n v="14.3"/>
  </r>
  <r>
    <x v="23"/>
    <x v="1"/>
    <x v="3"/>
    <n v="14.1"/>
  </r>
  <r>
    <x v="24"/>
    <x v="1"/>
    <x v="3"/>
    <n v="14.1"/>
  </r>
  <r>
    <x v="25"/>
    <x v="1"/>
    <x v="3"/>
    <n v="13.9"/>
  </r>
  <r>
    <x v="26"/>
    <x v="1"/>
    <x v="3"/>
    <n v="13.8"/>
  </r>
  <r>
    <x v="27"/>
    <x v="1"/>
    <x v="3"/>
    <n v="13.5"/>
  </r>
  <r>
    <x v="28"/>
    <x v="1"/>
    <x v="3"/>
    <n v="13.4"/>
  </r>
  <r>
    <x v="0"/>
    <x v="2"/>
    <x v="3"/>
    <n v="13.5"/>
  </r>
  <r>
    <x v="1"/>
    <x v="2"/>
    <x v="3"/>
    <n v="13.3"/>
  </r>
  <r>
    <x v="2"/>
    <x v="2"/>
    <x v="3"/>
    <n v="13.1"/>
  </r>
  <r>
    <x v="3"/>
    <x v="2"/>
    <x v="3"/>
    <n v="13"/>
  </r>
  <r>
    <x v="4"/>
    <x v="2"/>
    <x v="3"/>
    <n v="14.3"/>
  </r>
  <r>
    <x v="5"/>
    <x v="2"/>
    <x v="3"/>
    <n v="14.5"/>
  </r>
  <r>
    <x v="6"/>
    <x v="2"/>
    <x v="3"/>
    <n v="14.1"/>
  </r>
  <r>
    <x v="7"/>
    <x v="2"/>
    <x v="3"/>
    <n v="13.8"/>
  </r>
  <r>
    <x v="8"/>
    <x v="2"/>
    <x v="3"/>
    <n v="13.4"/>
  </r>
  <r>
    <x v="9"/>
    <x v="2"/>
    <x v="3"/>
    <n v="13.1"/>
  </r>
  <r>
    <x v="10"/>
    <x v="2"/>
    <x v="3"/>
    <n v="13"/>
  </r>
  <r>
    <x v="11"/>
    <x v="2"/>
    <x v="3"/>
    <n v="12.6"/>
  </r>
  <r>
    <x v="12"/>
    <x v="2"/>
    <x v="3"/>
    <n v="12.3"/>
  </r>
  <r>
    <x v="13"/>
    <x v="2"/>
    <x v="3"/>
    <n v="13.5"/>
  </r>
  <r>
    <x v="14"/>
    <x v="2"/>
    <x v="3"/>
    <n v="13.9"/>
  </r>
  <r>
    <x v="15"/>
    <x v="2"/>
    <x v="3"/>
    <n v="13.9"/>
  </r>
  <r>
    <x v="16"/>
    <x v="2"/>
    <x v="3"/>
    <n v="13.6"/>
  </r>
  <r>
    <x v="17"/>
    <x v="2"/>
    <x v="3"/>
    <n v="13.3"/>
  </r>
  <r>
    <x v="18"/>
    <x v="2"/>
    <x v="3"/>
    <n v="13.1"/>
  </r>
  <r>
    <x v="19"/>
    <x v="2"/>
    <x v="3"/>
    <n v="13.3"/>
  </r>
  <r>
    <x v="20"/>
    <x v="2"/>
    <x v="3"/>
    <n v="13.4"/>
  </r>
  <r>
    <x v="21"/>
    <x v="2"/>
    <x v="3"/>
    <n v="13.1"/>
  </r>
  <r>
    <x v="22"/>
    <x v="2"/>
    <x v="3"/>
    <n v="12.8"/>
  </r>
  <r>
    <x v="23"/>
    <x v="2"/>
    <x v="3"/>
    <n v="12.6"/>
  </r>
  <r>
    <x v="24"/>
    <x v="2"/>
    <x v="3"/>
    <n v="12.3"/>
  </r>
  <r>
    <x v="25"/>
    <x v="2"/>
    <x v="3"/>
    <n v="12.9"/>
  </r>
  <r>
    <x v="26"/>
    <x v="2"/>
    <x v="3"/>
    <n v="12.9"/>
  </r>
  <r>
    <x v="27"/>
    <x v="2"/>
    <x v="3"/>
    <n v="13.5"/>
  </r>
  <r>
    <x v="28"/>
    <x v="2"/>
    <x v="3"/>
    <n v="14.5"/>
  </r>
  <r>
    <x v="29"/>
    <x v="2"/>
    <x v="3"/>
    <n v="13.6"/>
  </r>
  <r>
    <x v="30"/>
    <x v="2"/>
    <x v="3"/>
    <n v="13"/>
  </r>
  <r>
    <x v="0"/>
    <x v="3"/>
    <x v="3"/>
    <n v="14.2"/>
  </r>
  <r>
    <x v="1"/>
    <x v="3"/>
    <x v="3"/>
    <n v="14.5"/>
  </r>
  <r>
    <x v="2"/>
    <x v="3"/>
    <x v="3"/>
    <n v="14.3"/>
  </r>
  <r>
    <x v="3"/>
    <x v="3"/>
    <x v="3"/>
    <n v="14"/>
  </r>
  <r>
    <x v="4"/>
    <x v="3"/>
    <x v="3"/>
    <n v="13.7"/>
  </r>
  <r>
    <x v="5"/>
    <x v="3"/>
    <x v="3"/>
    <n v="14.7"/>
  </r>
  <r>
    <x v="6"/>
    <x v="3"/>
    <x v="3"/>
    <n v="15.2"/>
  </r>
  <r>
    <x v="7"/>
    <x v="3"/>
    <x v="3"/>
    <n v="14.9"/>
  </r>
  <r>
    <x v="8"/>
    <x v="3"/>
    <x v="3"/>
    <n v="16"/>
  </r>
  <r>
    <x v="9"/>
    <x v="3"/>
    <x v="3"/>
    <n v="15.7"/>
  </r>
  <r>
    <x v="10"/>
    <x v="3"/>
    <x v="3"/>
    <n v="17"/>
  </r>
  <r>
    <x v="11"/>
    <x v="3"/>
    <x v="3"/>
    <n v="16.7"/>
  </r>
  <r>
    <x v="12"/>
    <x v="3"/>
    <x v="3"/>
    <n v="16"/>
  </r>
  <r>
    <x v="13"/>
    <x v="3"/>
    <x v="3"/>
    <n v="16.100000000000001"/>
  </r>
  <r>
    <x v="14"/>
    <x v="3"/>
    <x v="3"/>
    <n v="19.5"/>
  </r>
  <r>
    <x v="15"/>
    <x v="3"/>
    <x v="3"/>
    <n v="18.5"/>
  </r>
  <r>
    <x v="16"/>
    <x v="3"/>
    <x v="3"/>
    <n v="18.2"/>
  </r>
  <r>
    <x v="17"/>
    <x v="3"/>
    <x v="3"/>
    <n v="18.2"/>
  </r>
  <r>
    <x v="18"/>
    <x v="3"/>
    <x v="3"/>
    <n v="18.100000000000001"/>
  </r>
  <r>
    <x v="19"/>
    <x v="3"/>
    <x v="3"/>
    <n v="17.899999999999999"/>
  </r>
  <r>
    <x v="20"/>
    <x v="3"/>
    <x v="3"/>
    <n v="18.399999999999999"/>
  </r>
  <r>
    <x v="21"/>
    <x v="3"/>
    <x v="3"/>
    <n v="18.5"/>
  </r>
  <r>
    <x v="22"/>
    <x v="3"/>
    <x v="3"/>
    <n v="18.8"/>
  </r>
  <r>
    <x v="23"/>
    <x v="3"/>
    <x v="3"/>
    <n v="18.7"/>
  </r>
  <r>
    <x v="24"/>
    <x v="3"/>
    <x v="3"/>
    <n v="18.899999999999999"/>
  </r>
  <r>
    <x v="25"/>
    <x v="3"/>
    <x v="3"/>
    <n v="19.100000000000001"/>
  </r>
  <r>
    <x v="26"/>
    <x v="3"/>
    <x v="3"/>
    <n v="18.8"/>
  </r>
  <r>
    <x v="27"/>
    <x v="3"/>
    <x v="3"/>
    <n v="19.399999999999999"/>
  </r>
  <r>
    <x v="28"/>
    <x v="3"/>
    <x v="3"/>
    <n v="19.2"/>
  </r>
  <r>
    <x v="29"/>
    <x v="3"/>
    <x v="3"/>
    <n v="18.5"/>
  </r>
  <r>
    <x v="0"/>
    <x v="4"/>
    <x v="3"/>
    <n v="18.5"/>
  </r>
  <r>
    <x v="1"/>
    <x v="4"/>
    <x v="3"/>
    <n v="18.2"/>
  </r>
  <r>
    <x v="2"/>
    <x v="4"/>
    <x v="3"/>
    <n v="17.899999999999999"/>
  </r>
  <r>
    <x v="3"/>
    <x v="4"/>
    <x v="3"/>
    <n v="17.5"/>
  </r>
  <r>
    <x v="4"/>
    <x v="4"/>
    <x v="3"/>
    <n v="17.2"/>
  </r>
  <r>
    <x v="5"/>
    <x v="4"/>
    <x v="3"/>
    <n v="18.600000000000001"/>
  </r>
  <r>
    <x v="6"/>
    <x v="4"/>
    <x v="3"/>
    <n v="18.600000000000001"/>
  </r>
  <r>
    <x v="7"/>
    <x v="4"/>
    <x v="3"/>
    <n v="18.3"/>
  </r>
  <r>
    <x v="8"/>
    <x v="4"/>
    <x v="3"/>
    <n v="19.2"/>
  </r>
  <r>
    <x v="9"/>
    <x v="4"/>
    <x v="3"/>
    <n v="19.100000000000001"/>
  </r>
  <r>
    <x v="10"/>
    <x v="4"/>
    <x v="3"/>
    <n v="20.2"/>
  </r>
  <r>
    <x v="11"/>
    <x v="4"/>
    <x v="3"/>
    <n v="20.6"/>
  </r>
  <r>
    <x v="12"/>
    <x v="4"/>
    <x v="3"/>
    <n v="19.8"/>
  </r>
  <r>
    <x v="13"/>
    <x v="4"/>
    <x v="3"/>
    <n v="21.5"/>
  </r>
  <r>
    <x v="14"/>
    <x v="4"/>
    <x v="3"/>
    <n v="21.6"/>
  </r>
  <r>
    <x v="15"/>
    <x v="4"/>
    <x v="3"/>
    <n v="21.4"/>
  </r>
  <r>
    <x v="16"/>
    <x v="4"/>
    <x v="3"/>
    <n v="21.1"/>
  </r>
  <r>
    <x v="17"/>
    <x v="4"/>
    <x v="3"/>
    <n v="21.6"/>
  </r>
  <r>
    <x v="18"/>
    <x v="4"/>
    <x v="3"/>
    <n v="21.7"/>
  </r>
  <r>
    <x v="19"/>
    <x v="4"/>
    <x v="3"/>
    <n v="22.4"/>
  </r>
  <r>
    <x v="20"/>
    <x v="4"/>
    <x v="3"/>
    <n v="22.1"/>
  </r>
  <r>
    <x v="21"/>
    <x v="4"/>
    <x v="3"/>
    <n v="21.8"/>
  </r>
  <r>
    <x v="22"/>
    <x v="4"/>
    <x v="3"/>
    <n v="26.4"/>
  </r>
  <r>
    <x v="23"/>
    <x v="4"/>
    <x v="3"/>
    <n v="28.4"/>
  </r>
  <r>
    <x v="24"/>
    <x v="4"/>
    <x v="3"/>
    <n v="28.2"/>
  </r>
  <r>
    <x v="25"/>
    <x v="4"/>
    <x v="3"/>
    <n v="27.3"/>
  </r>
  <r>
    <x v="26"/>
    <x v="4"/>
    <x v="3"/>
    <n v="26.9"/>
  </r>
  <r>
    <x v="27"/>
    <x v="4"/>
    <x v="3"/>
    <n v="26.2"/>
  </r>
  <r>
    <x v="28"/>
    <x v="4"/>
    <x v="3"/>
    <n v="25.3"/>
  </r>
  <r>
    <x v="29"/>
    <x v="4"/>
    <x v="3"/>
    <n v="26.4"/>
  </r>
  <r>
    <x v="30"/>
    <x v="4"/>
    <x v="3"/>
    <n v="27.8"/>
  </r>
  <r>
    <x v="0"/>
    <x v="5"/>
    <x v="3"/>
    <n v="30"/>
  </r>
  <r>
    <x v="1"/>
    <x v="5"/>
    <x v="3"/>
    <n v="29"/>
  </r>
  <r>
    <x v="2"/>
    <x v="5"/>
    <x v="3"/>
    <n v="27.6"/>
  </r>
  <r>
    <x v="3"/>
    <x v="5"/>
    <x v="3"/>
    <n v="25.2"/>
  </r>
  <r>
    <x v="4"/>
    <x v="5"/>
    <x v="3"/>
    <n v="22.8"/>
  </r>
  <r>
    <x v="5"/>
    <x v="5"/>
    <x v="3"/>
    <n v="21"/>
  </r>
  <r>
    <x v="6"/>
    <x v="5"/>
    <x v="3"/>
    <n v="19.7"/>
  </r>
  <r>
    <x v="7"/>
    <x v="5"/>
    <x v="3"/>
    <n v="19.100000000000001"/>
  </r>
  <r>
    <x v="8"/>
    <x v="5"/>
    <x v="3"/>
    <n v="20.2"/>
  </r>
  <r>
    <x v="9"/>
    <x v="5"/>
    <x v="3"/>
    <n v="22.4"/>
  </r>
  <r>
    <x v="10"/>
    <x v="5"/>
    <x v="3"/>
    <n v="24.3"/>
  </r>
  <r>
    <x v="11"/>
    <x v="5"/>
    <x v="3"/>
    <n v="23.6"/>
  </r>
  <r>
    <x v="12"/>
    <x v="5"/>
    <x v="3"/>
    <n v="22.9"/>
  </r>
  <r>
    <x v="13"/>
    <x v="5"/>
    <x v="3"/>
    <n v="22"/>
  </r>
  <r>
    <x v="14"/>
    <x v="5"/>
    <x v="3"/>
    <n v="21.6"/>
  </r>
  <r>
    <x v="15"/>
    <x v="5"/>
    <x v="3"/>
    <n v="22.3"/>
  </r>
  <r>
    <x v="16"/>
    <x v="5"/>
    <x v="3"/>
    <n v="27.3"/>
  </r>
  <r>
    <x v="17"/>
    <x v="5"/>
    <x v="3"/>
    <n v="32.799999999999997"/>
  </r>
  <r>
    <x v="18"/>
    <x v="5"/>
    <x v="3"/>
    <n v="31.2"/>
  </r>
  <r>
    <x v="19"/>
    <x v="5"/>
    <x v="3"/>
    <n v="29.5"/>
  </r>
  <r>
    <x v="20"/>
    <x v="5"/>
    <x v="3"/>
    <n v="29"/>
  </r>
  <r>
    <x v="21"/>
    <x v="5"/>
    <x v="3"/>
    <n v="28.8"/>
  </r>
  <r>
    <x v="22"/>
    <x v="5"/>
    <x v="3"/>
    <n v="29.9"/>
  </r>
  <r>
    <x v="23"/>
    <x v="5"/>
    <x v="3"/>
    <n v="28.9"/>
  </r>
  <r>
    <x v="24"/>
    <x v="5"/>
    <x v="3"/>
    <n v="28.4"/>
  </r>
  <r>
    <x v="25"/>
    <x v="5"/>
    <x v="3"/>
    <n v="27.8"/>
  </r>
  <r>
    <x v="26"/>
    <x v="5"/>
    <x v="3"/>
    <n v="27.2"/>
  </r>
  <r>
    <x v="27"/>
    <x v="5"/>
    <x v="3"/>
    <n v="26"/>
  </r>
  <r>
    <x v="28"/>
    <x v="5"/>
    <x v="3"/>
    <n v="25.4"/>
  </r>
  <r>
    <x v="29"/>
    <x v="5"/>
    <x v="3"/>
    <n v="24.8"/>
  </r>
  <r>
    <x v="0"/>
    <x v="6"/>
    <x v="3"/>
    <n v="26"/>
  </r>
  <r>
    <x v="1"/>
    <x v="6"/>
    <x v="3"/>
    <n v="27.2"/>
  </r>
  <r>
    <x v="2"/>
    <x v="6"/>
    <x v="3"/>
    <n v="36.5"/>
  </r>
  <r>
    <x v="3"/>
    <x v="6"/>
    <x v="3"/>
    <n v="41.1"/>
  </r>
  <r>
    <x v="4"/>
    <x v="6"/>
    <x v="3"/>
    <n v="53.6"/>
  </r>
  <r>
    <x v="5"/>
    <x v="6"/>
    <x v="3"/>
    <n v="65.599999999999994"/>
  </r>
  <r>
    <x v="6"/>
    <x v="6"/>
    <x v="3"/>
    <n v="62.4"/>
  </r>
  <r>
    <x v="7"/>
    <x v="6"/>
    <x v="3"/>
    <n v="60.6"/>
  </r>
  <r>
    <x v="8"/>
    <x v="6"/>
    <x v="3"/>
    <n v="59.3"/>
  </r>
  <r>
    <x v="9"/>
    <x v="6"/>
    <x v="3"/>
    <n v="58.8"/>
  </r>
  <r>
    <x v="10"/>
    <x v="6"/>
    <x v="3"/>
    <n v="57.9"/>
  </r>
  <r>
    <x v="11"/>
    <x v="6"/>
    <x v="3"/>
    <n v="56"/>
  </r>
  <r>
    <x v="12"/>
    <x v="6"/>
    <x v="3"/>
    <n v="56.3"/>
  </r>
  <r>
    <x v="13"/>
    <x v="6"/>
    <x v="3"/>
    <n v="55.1"/>
  </r>
  <r>
    <x v="14"/>
    <x v="6"/>
    <x v="3"/>
    <n v="53.8"/>
  </r>
  <r>
    <x v="15"/>
    <x v="6"/>
    <x v="3"/>
    <n v="53.3"/>
  </r>
  <r>
    <x v="16"/>
    <x v="6"/>
    <x v="3"/>
    <n v="51.9"/>
  </r>
  <r>
    <x v="17"/>
    <x v="6"/>
    <x v="3"/>
    <n v="55.8"/>
  </r>
  <r>
    <x v="18"/>
    <x v="6"/>
    <x v="3"/>
    <n v="53.6"/>
  </r>
  <r>
    <x v="19"/>
    <x v="6"/>
    <x v="3"/>
    <n v="52.2"/>
  </r>
  <r>
    <x v="20"/>
    <x v="6"/>
    <x v="3"/>
    <n v="50.6"/>
  </r>
  <r>
    <x v="21"/>
    <x v="6"/>
    <x v="3"/>
    <n v="49.3"/>
  </r>
  <r>
    <x v="22"/>
    <x v="6"/>
    <x v="3"/>
    <n v="53.3"/>
  </r>
  <r>
    <x v="23"/>
    <x v="6"/>
    <x v="3"/>
    <n v="65.400000000000006"/>
  </r>
  <r>
    <x v="24"/>
    <x v="6"/>
    <x v="3"/>
    <n v="71.900000000000006"/>
  </r>
  <r>
    <x v="25"/>
    <x v="6"/>
    <x v="3"/>
    <n v="93.8"/>
  </r>
  <r>
    <x v="26"/>
    <x v="6"/>
    <x v="3"/>
    <n v="106"/>
  </r>
  <r>
    <x v="27"/>
    <x v="6"/>
    <x v="3"/>
    <n v="119"/>
  </r>
  <r>
    <x v="28"/>
    <x v="6"/>
    <x v="3"/>
    <n v="129"/>
  </r>
  <r>
    <x v="29"/>
    <x v="6"/>
    <x v="3"/>
    <n v="128"/>
  </r>
  <r>
    <x v="30"/>
    <x v="6"/>
    <x v="3"/>
    <n v="123"/>
  </r>
  <r>
    <x v="0"/>
    <x v="7"/>
    <x v="3"/>
    <n v="140"/>
  </r>
  <r>
    <x v="1"/>
    <x v="7"/>
    <x v="3"/>
    <n v="148"/>
  </r>
  <r>
    <x v="2"/>
    <x v="7"/>
    <x v="3"/>
    <n v="163"/>
  </r>
  <r>
    <x v="3"/>
    <x v="7"/>
    <x v="3"/>
    <n v="160"/>
  </r>
  <r>
    <x v="4"/>
    <x v="7"/>
    <x v="3"/>
    <n v="150"/>
  </r>
  <r>
    <x v="5"/>
    <x v="7"/>
    <x v="3"/>
    <n v="144"/>
  </r>
  <r>
    <x v="6"/>
    <x v="7"/>
    <x v="3"/>
    <n v="135"/>
  </r>
  <r>
    <x v="7"/>
    <x v="7"/>
    <x v="3"/>
    <n v="123"/>
  </r>
  <r>
    <x v="8"/>
    <x v="7"/>
    <x v="3"/>
    <n v="119"/>
  </r>
  <r>
    <x v="9"/>
    <x v="7"/>
    <x v="3"/>
    <n v="122"/>
  </r>
  <r>
    <x v="10"/>
    <x v="7"/>
    <x v="3"/>
    <n v="117"/>
  </r>
  <r>
    <x v="11"/>
    <x v="7"/>
    <x v="3"/>
    <n v="122"/>
  </r>
  <r>
    <x v="12"/>
    <x v="7"/>
    <x v="3"/>
    <n v="119"/>
  </r>
  <r>
    <x v="13"/>
    <x v="7"/>
    <x v="3"/>
    <n v="119"/>
  </r>
  <r>
    <x v="14"/>
    <x v="7"/>
    <x v="3"/>
    <n v="123"/>
  </r>
  <r>
    <x v="15"/>
    <x v="7"/>
    <x v="3"/>
    <n v="135"/>
  </r>
  <r>
    <x v="16"/>
    <x v="7"/>
    <x v="3"/>
    <n v="142"/>
  </r>
  <r>
    <x v="17"/>
    <x v="7"/>
    <x v="3"/>
    <n v="138"/>
  </r>
  <r>
    <x v="18"/>
    <x v="7"/>
    <x v="3"/>
    <n v="225"/>
  </r>
  <r>
    <x v="19"/>
    <x v="7"/>
    <x v="3"/>
    <n v="215"/>
  </r>
  <r>
    <x v="20"/>
    <x v="7"/>
    <x v="3"/>
    <n v="198"/>
  </r>
  <r>
    <x v="21"/>
    <x v="7"/>
    <x v="3"/>
    <n v="187"/>
  </r>
  <r>
    <x v="22"/>
    <x v="7"/>
    <x v="3"/>
    <n v="186"/>
  </r>
  <r>
    <x v="23"/>
    <x v="7"/>
    <x v="3"/>
    <n v="175"/>
  </r>
  <r>
    <x v="24"/>
    <x v="7"/>
    <x v="3"/>
    <n v="172"/>
  </r>
  <r>
    <x v="25"/>
    <x v="7"/>
    <x v="3"/>
    <n v="164"/>
  </r>
  <r>
    <x v="26"/>
    <x v="7"/>
    <x v="3"/>
    <n v="183"/>
  </r>
  <r>
    <x v="27"/>
    <x v="7"/>
    <x v="3"/>
    <n v="174"/>
  </r>
  <r>
    <x v="28"/>
    <x v="7"/>
    <x v="3"/>
    <n v="158"/>
  </r>
  <r>
    <x v="29"/>
    <x v="7"/>
    <x v="3"/>
    <n v="152"/>
  </r>
  <r>
    <x v="30"/>
    <x v="7"/>
    <x v="3"/>
    <n v="149"/>
  </r>
  <r>
    <x v="0"/>
    <x v="8"/>
    <x v="3"/>
    <n v="161"/>
  </r>
  <r>
    <x v="1"/>
    <x v="8"/>
    <x v="3"/>
    <n v="156"/>
  </r>
  <r>
    <x v="2"/>
    <x v="8"/>
    <x v="3"/>
    <n v="145"/>
  </r>
  <r>
    <x v="3"/>
    <x v="8"/>
    <x v="3"/>
    <n v="140"/>
  </r>
  <r>
    <x v="4"/>
    <x v="8"/>
    <x v="3"/>
    <n v="125"/>
  </r>
  <r>
    <x v="5"/>
    <x v="8"/>
    <x v="3"/>
    <n v="125"/>
  </r>
  <r>
    <x v="6"/>
    <x v="8"/>
    <x v="3"/>
    <n v="123"/>
  </r>
  <r>
    <x v="7"/>
    <x v="8"/>
    <x v="3"/>
    <n v="123"/>
  </r>
  <r>
    <x v="8"/>
    <x v="8"/>
    <x v="3"/>
    <n v="125"/>
  </r>
  <r>
    <x v="9"/>
    <x v="8"/>
    <x v="3"/>
    <n v="124"/>
  </r>
  <r>
    <x v="10"/>
    <x v="8"/>
    <x v="3"/>
    <n v="124"/>
  </r>
  <r>
    <x v="11"/>
    <x v="8"/>
    <x v="3"/>
    <n v="123"/>
  </r>
  <r>
    <x v="12"/>
    <x v="8"/>
    <x v="3"/>
    <n v="122"/>
  </r>
  <r>
    <x v="13"/>
    <x v="8"/>
    <x v="3"/>
    <n v="119"/>
  </r>
  <r>
    <x v="14"/>
    <x v="8"/>
    <x v="3"/>
    <n v="127"/>
  </r>
  <r>
    <x v="15"/>
    <x v="8"/>
    <x v="3"/>
    <n v="167"/>
  </r>
  <r>
    <x v="16"/>
    <x v="8"/>
    <x v="3"/>
    <n v="156"/>
  </r>
  <r>
    <x v="17"/>
    <x v="8"/>
    <x v="3"/>
    <n v="143"/>
  </r>
  <r>
    <x v="18"/>
    <x v="8"/>
    <x v="3"/>
    <n v="127"/>
  </r>
  <r>
    <x v="19"/>
    <x v="8"/>
    <x v="3"/>
    <n v="122"/>
  </r>
  <r>
    <x v="20"/>
    <x v="8"/>
    <x v="3"/>
    <n v="109"/>
  </r>
  <r>
    <x v="21"/>
    <x v="8"/>
    <x v="3"/>
    <n v="109"/>
  </r>
  <r>
    <x v="22"/>
    <x v="8"/>
    <x v="3"/>
    <n v="101"/>
  </r>
  <r>
    <x v="23"/>
    <x v="8"/>
    <x v="3"/>
    <n v="100"/>
  </r>
  <r>
    <x v="24"/>
    <x v="8"/>
    <x v="3"/>
    <n v="97.7"/>
  </r>
  <r>
    <x v="25"/>
    <x v="8"/>
    <x v="3"/>
    <n v="95.1"/>
  </r>
  <r>
    <x v="26"/>
    <x v="8"/>
    <x v="3"/>
    <n v="93.5"/>
  </r>
  <r>
    <x v="27"/>
    <x v="8"/>
    <x v="3"/>
    <n v="93.5"/>
  </r>
  <r>
    <x v="28"/>
    <x v="8"/>
    <x v="3"/>
    <n v="93.1"/>
  </r>
  <r>
    <x v="29"/>
    <x v="8"/>
    <x v="3"/>
    <n v="90.4"/>
  </r>
  <r>
    <x v="0"/>
    <x v="9"/>
    <x v="3"/>
    <n v="86"/>
  </r>
  <r>
    <x v="1"/>
    <x v="9"/>
    <x v="3"/>
    <n v="84.7"/>
  </r>
  <r>
    <x v="2"/>
    <x v="9"/>
    <x v="3"/>
    <n v="81.3"/>
  </r>
  <r>
    <x v="3"/>
    <x v="9"/>
    <x v="3"/>
    <n v="79.599999999999994"/>
  </r>
  <r>
    <x v="4"/>
    <x v="9"/>
    <x v="3"/>
    <n v="76.5"/>
  </r>
  <r>
    <x v="5"/>
    <x v="9"/>
    <x v="3"/>
    <n v="75.099999999999994"/>
  </r>
  <r>
    <x v="6"/>
    <x v="9"/>
    <x v="3"/>
    <n v="73.5"/>
  </r>
  <r>
    <x v="7"/>
    <x v="9"/>
    <x v="3"/>
    <n v="72.099999999999994"/>
  </r>
  <r>
    <x v="8"/>
    <x v="9"/>
    <x v="3"/>
    <n v="70.5"/>
  </r>
  <r>
    <x v="9"/>
    <x v="9"/>
    <x v="3"/>
    <n v="68.599999999999994"/>
  </r>
  <r>
    <x v="10"/>
    <x v="9"/>
    <x v="3"/>
    <n v="66.099999999999994"/>
  </r>
  <r>
    <x v="11"/>
    <x v="9"/>
    <x v="3"/>
    <n v="64"/>
  </r>
  <r>
    <x v="12"/>
    <x v="9"/>
    <x v="3"/>
    <n v="62.9"/>
  </r>
  <r>
    <x v="13"/>
    <x v="9"/>
    <x v="3"/>
    <n v="62"/>
  </r>
  <r>
    <x v="14"/>
    <x v="9"/>
    <x v="3"/>
    <n v="61.5"/>
  </r>
  <r>
    <x v="15"/>
    <x v="9"/>
    <x v="3"/>
    <n v="60.6"/>
  </r>
  <r>
    <x v="16"/>
    <x v="9"/>
    <x v="3"/>
    <n v="59.3"/>
  </r>
  <r>
    <x v="17"/>
    <x v="9"/>
    <x v="3"/>
    <n v="58.8"/>
  </r>
  <r>
    <x v="18"/>
    <x v="9"/>
    <x v="3"/>
    <n v="58.4"/>
  </r>
  <r>
    <x v="19"/>
    <x v="9"/>
    <x v="3"/>
    <n v="58.1"/>
  </r>
  <r>
    <x v="20"/>
    <x v="9"/>
    <x v="3"/>
    <n v="57.7"/>
  </r>
  <r>
    <x v="21"/>
    <x v="9"/>
    <x v="3"/>
    <n v="57"/>
  </r>
  <r>
    <x v="22"/>
    <x v="9"/>
    <x v="3"/>
    <n v="56.7"/>
  </r>
  <r>
    <x v="23"/>
    <x v="9"/>
    <x v="3"/>
    <n v="56.3"/>
  </r>
  <r>
    <x v="24"/>
    <x v="9"/>
    <x v="3"/>
    <n v="56"/>
  </r>
  <r>
    <x v="25"/>
    <x v="9"/>
    <x v="3"/>
    <n v="55.5"/>
  </r>
  <r>
    <x v="26"/>
    <x v="9"/>
    <x v="3"/>
    <n v="55"/>
  </r>
  <r>
    <x v="27"/>
    <x v="9"/>
    <x v="3"/>
    <n v="54.6"/>
  </r>
  <r>
    <x v="28"/>
    <x v="9"/>
    <x v="3"/>
    <n v="54.1"/>
  </r>
  <r>
    <x v="29"/>
    <x v="9"/>
    <x v="3"/>
    <n v="53.8"/>
  </r>
  <r>
    <x v="30"/>
    <x v="9"/>
    <x v="3"/>
    <n v="53.4"/>
  </r>
  <r>
    <x v="0"/>
    <x v="10"/>
    <x v="3"/>
    <n v="52.9"/>
  </r>
  <r>
    <x v="1"/>
    <x v="10"/>
    <x v="3"/>
    <n v="52.1"/>
  </r>
  <r>
    <x v="2"/>
    <x v="10"/>
    <x v="3"/>
    <n v="51.3"/>
  </r>
  <r>
    <x v="3"/>
    <x v="10"/>
    <x v="3"/>
    <n v="50.3"/>
  </r>
  <r>
    <x v="4"/>
    <x v="10"/>
    <x v="3"/>
    <n v="49.8"/>
  </r>
  <r>
    <x v="5"/>
    <x v="10"/>
    <x v="3"/>
    <n v="48.2"/>
  </r>
  <r>
    <x v="6"/>
    <x v="10"/>
    <x v="3"/>
    <n v="44.8"/>
  </r>
  <r>
    <x v="7"/>
    <x v="10"/>
    <x v="3"/>
    <n v="42.9"/>
  </r>
  <r>
    <x v="8"/>
    <x v="10"/>
    <x v="3"/>
    <n v="41.6"/>
  </r>
  <r>
    <x v="9"/>
    <x v="10"/>
    <x v="3"/>
    <n v="39.9"/>
  </r>
  <r>
    <x v="10"/>
    <x v="10"/>
    <x v="3"/>
    <n v="38.200000000000003"/>
  </r>
  <r>
    <x v="11"/>
    <x v="10"/>
    <x v="3"/>
    <n v="36.4"/>
  </r>
  <r>
    <x v="12"/>
    <x v="10"/>
    <x v="3"/>
    <n v="36.4"/>
  </r>
  <r>
    <x v="13"/>
    <x v="10"/>
    <x v="3"/>
    <n v="34.9"/>
  </r>
  <r>
    <x v="14"/>
    <x v="10"/>
    <x v="3"/>
    <n v="32.5"/>
  </r>
  <r>
    <x v="15"/>
    <x v="10"/>
    <x v="3"/>
    <n v="30.2"/>
  </r>
  <r>
    <x v="16"/>
    <x v="10"/>
    <x v="3"/>
    <n v="29.5"/>
  </r>
  <r>
    <x v="17"/>
    <x v="10"/>
    <x v="3"/>
    <n v="29.3"/>
  </r>
  <r>
    <x v="18"/>
    <x v="10"/>
    <x v="3"/>
    <n v="28.5"/>
  </r>
  <r>
    <x v="19"/>
    <x v="10"/>
    <x v="3"/>
    <n v="28.5"/>
  </r>
  <r>
    <x v="20"/>
    <x v="10"/>
    <x v="3"/>
    <n v="28.4"/>
  </r>
  <r>
    <x v="21"/>
    <x v="10"/>
    <x v="3"/>
    <n v="28.2"/>
  </r>
  <r>
    <x v="22"/>
    <x v="10"/>
    <x v="3"/>
    <n v="27.7"/>
  </r>
  <r>
    <x v="23"/>
    <x v="10"/>
    <x v="3"/>
    <n v="27.1"/>
  </r>
  <r>
    <x v="24"/>
    <x v="10"/>
    <x v="3"/>
    <n v="26.3"/>
  </r>
  <r>
    <x v="25"/>
    <x v="10"/>
    <x v="3"/>
    <n v="26"/>
  </r>
  <r>
    <x v="26"/>
    <x v="10"/>
    <x v="3"/>
    <n v="25.6"/>
  </r>
  <r>
    <x v="27"/>
    <x v="10"/>
    <x v="3"/>
    <n v="25.3"/>
  </r>
  <r>
    <x v="28"/>
    <x v="10"/>
    <x v="3"/>
    <n v="25.1"/>
  </r>
  <r>
    <x v="29"/>
    <x v="10"/>
    <x v="3"/>
    <n v="24.8"/>
  </r>
  <r>
    <x v="0"/>
    <x v="11"/>
    <x v="3"/>
    <n v="24.3"/>
  </r>
  <r>
    <x v="1"/>
    <x v="11"/>
    <x v="3"/>
    <n v="24.2"/>
  </r>
  <r>
    <x v="2"/>
    <x v="11"/>
    <x v="3"/>
    <n v="23.6"/>
  </r>
  <r>
    <x v="3"/>
    <x v="11"/>
    <x v="3"/>
    <n v="23.2"/>
  </r>
  <r>
    <x v="4"/>
    <x v="11"/>
    <x v="3"/>
    <n v="22.6"/>
  </r>
  <r>
    <x v="5"/>
    <x v="11"/>
    <x v="3"/>
    <n v="22.3"/>
  </r>
  <r>
    <x v="6"/>
    <x v="11"/>
    <x v="3"/>
    <n v="22.3"/>
  </r>
  <r>
    <x v="7"/>
    <x v="11"/>
    <x v="3"/>
    <n v="22.3"/>
  </r>
  <r>
    <x v="8"/>
    <x v="11"/>
    <x v="3"/>
    <n v="22"/>
  </r>
  <r>
    <x v="9"/>
    <x v="11"/>
    <x v="3"/>
    <n v="21.8"/>
  </r>
  <r>
    <x v="10"/>
    <x v="11"/>
    <x v="3"/>
    <n v="21.5"/>
  </r>
  <r>
    <x v="11"/>
    <x v="11"/>
    <x v="3"/>
    <n v="21.8"/>
  </r>
  <r>
    <x v="12"/>
    <x v="11"/>
    <x v="3"/>
    <n v="21.6"/>
  </r>
  <r>
    <x v="13"/>
    <x v="11"/>
    <x v="3"/>
    <n v="21.2"/>
  </r>
  <r>
    <x v="14"/>
    <x v="11"/>
    <x v="3"/>
    <n v="21.2"/>
  </r>
  <r>
    <x v="15"/>
    <x v="11"/>
    <x v="3"/>
    <n v="21.1"/>
  </r>
  <r>
    <x v="16"/>
    <x v="11"/>
    <x v="3"/>
    <n v="20.9"/>
  </r>
  <r>
    <x v="17"/>
    <x v="11"/>
    <x v="3"/>
    <n v="20.8"/>
  </r>
  <r>
    <x v="18"/>
    <x v="11"/>
    <x v="3"/>
    <n v="20.7"/>
  </r>
  <r>
    <x v="19"/>
    <x v="11"/>
    <x v="3"/>
    <n v="20.399999999999999"/>
  </r>
  <r>
    <x v="20"/>
    <x v="11"/>
    <x v="3"/>
    <n v="20.3"/>
  </r>
  <r>
    <x v="21"/>
    <x v="11"/>
    <x v="3"/>
    <n v="20.100000000000001"/>
  </r>
  <r>
    <x v="22"/>
    <x v="11"/>
    <x v="3"/>
    <n v="19.899999999999999"/>
  </r>
  <r>
    <x v="23"/>
    <x v="11"/>
    <x v="3"/>
    <n v="19.7"/>
  </r>
  <r>
    <x v="24"/>
    <x v="11"/>
    <x v="3"/>
    <n v="19.5"/>
  </r>
  <r>
    <x v="25"/>
    <x v="11"/>
    <x v="3"/>
    <n v="19.100000000000001"/>
  </r>
  <r>
    <x v="26"/>
    <x v="11"/>
    <x v="3"/>
    <n v="18.8"/>
  </r>
  <r>
    <x v="27"/>
    <x v="11"/>
    <x v="3"/>
    <n v="18.7"/>
  </r>
  <r>
    <x v="28"/>
    <x v="11"/>
    <x v="3"/>
    <n v="18.5"/>
  </r>
  <r>
    <x v="29"/>
    <x v="11"/>
    <x v="3"/>
    <n v="18.3"/>
  </r>
  <r>
    <x v="30"/>
    <x v="11"/>
    <x v="3"/>
    <n v="18.100000000000001"/>
  </r>
  <r>
    <x v="0"/>
    <x v="0"/>
    <x v="4"/>
    <n v="18"/>
  </r>
  <r>
    <x v="1"/>
    <x v="0"/>
    <x v="4"/>
    <n v="17.7"/>
  </r>
  <r>
    <x v="2"/>
    <x v="0"/>
    <x v="4"/>
    <n v="17.600000000000001"/>
  </r>
  <r>
    <x v="3"/>
    <x v="0"/>
    <x v="4"/>
    <n v="17.399999999999999"/>
  </r>
  <r>
    <x v="4"/>
    <x v="0"/>
    <x v="4"/>
    <n v="17.100000000000001"/>
  </r>
  <r>
    <x v="5"/>
    <x v="0"/>
    <x v="4"/>
    <n v="16.899999999999999"/>
  </r>
  <r>
    <x v="6"/>
    <x v="0"/>
    <x v="4"/>
    <n v="16.7"/>
  </r>
  <r>
    <x v="7"/>
    <x v="0"/>
    <x v="4"/>
    <n v="16.399999999999999"/>
  </r>
  <r>
    <x v="8"/>
    <x v="0"/>
    <x v="4"/>
    <n v="16"/>
  </r>
  <r>
    <x v="9"/>
    <x v="0"/>
    <x v="4"/>
    <n v="15.4"/>
  </r>
  <r>
    <x v="10"/>
    <x v="0"/>
    <x v="4"/>
    <n v="15.2"/>
  </r>
  <r>
    <x v="11"/>
    <x v="0"/>
    <x v="4"/>
    <n v="15.4"/>
  </r>
  <r>
    <x v="12"/>
    <x v="0"/>
    <x v="4"/>
    <n v="15.4"/>
  </r>
  <r>
    <x v="13"/>
    <x v="0"/>
    <x v="4"/>
    <n v="15"/>
  </r>
  <r>
    <x v="14"/>
    <x v="0"/>
    <x v="4"/>
    <n v="14.7"/>
  </r>
  <r>
    <x v="15"/>
    <x v="0"/>
    <x v="4"/>
    <n v="14.6"/>
  </r>
  <r>
    <x v="16"/>
    <x v="0"/>
    <x v="4"/>
    <n v="14.5"/>
  </r>
  <r>
    <x v="17"/>
    <x v="0"/>
    <x v="4"/>
    <n v="14.8"/>
  </r>
  <r>
    <x v="18"/>
    <x v="0"/>
    <x v="4"/>
    <n v="16"/>
  </r>
  <r>
    <x v="19"/>
    <x v="0"/>
    <x v="4"/>
    <n v="16.7"/>
  </r>
  <r>
    <x v="20"/>
    <x v="0"/>
    <x v="4"/>
    <n v="18.399999999999999"/>
  </r>
  <r>
    <x v="21"/>
    <x v="0"/>
    <x v="4"/>
    <n v="18.2"/>
  </r>
  <r>
    <x v="22"/>
    <x v="0"/>
    <x v="4"/>
    <n v="18.100000000000001"/>
  </r>
  <r>
    <x v="23"/>
    <x v="0"/>
    <x v="4"/>
    <n v="17.7"/>
  </r>
  <r>
    <x v="24"/>
    <x v="0"/>
    <x v="4"/>
    <n v="17.399999999999999"/>
  </r>
  <r>
    <x v="25"/>
    <x v="0"/>
    <x v="4"/>
    <n v="16.899999999999999"/>
  </r>
  <r>
    <x v="26"/>
    <x v="0"/>
    <x v="4"/>
    <n v="16.8"/>
  </r>
  <r>
    <x v="27"/>
    <x v="0"/>
    <x v="4"/>
    <n v="16.5"/>
  </r>
  <r>
    <x v="28"/>
    <x v="0"/>
    <x v="4"/>
    <n v="15.6"/>
  </r>
  <r>
    <x v="29"/>
    <x v="0"/>
    <x v="4"/>
    <n v="16.100000000000001"/>
  </r>
  <r>
    <x v="30"/>
    <x v="0"/>
    <x v="4"/>
    <n v="15.6"/>
  </r>
  <r>
    <x v="0"/>
    <x v="1"/>
    <x v="4"/>
    <n v="15.8"/>
  </r>
  <r>
    <x v="1"/>
    <x v="1"/>
    <x v="4"/>
    <n v="15.4"/>
  </r>
  <r>
    <x v="2"/>
    <x v="1"/>
    <x v="4"/>
    <n v="15.4"/>
  </r>
  <r>
    <x v="3"/>
    <x v="1"/>
    <x v="4"/>
    <n v="15.4"/>
  </r>
  <r>
    <x v="4"/>
    <x v="1"/>
    <x v="4"/>
    <n v="17"/>
  </r>
  <r>
    <x v="5"/>
    <x v="1"/>
    <x v="4"/>
    <n v="19.899999999999999"/>
  </r>
  <r>
    <x v="6"/>
    <x v="1"/>
    <x v="4"/>
    <n v="22"/>
  </r>
  <r>
    <x v="7"/>
    <x v="1"/>
    <x v="4"/>
    <n v="21.5"/>
  </r>
  <r>
    <x v="8"/>
    <x v="1"/>
    <x v="4"/>
    <n v="21"/>
  </r>
  <r>
    <x v="9"/>
    <x v="1"/>
    <x v="4"/>
    <n v="20.7"/>
  </r>
  <r>
    <x v="10"/>
    <x v="1"/>
    <x v="4"/>
    <n v="20.3"/>
  </r>
  <r>
    <x v="11"/>
    <x v="1"/>
    <x v="4"/>
    <n v="20"/>
  </r>
  <r>
    <x v="12"/>
    <x v="1"/>
    <x v="4"/>
    <n v="19.2"/>
  </r>
  <r>
    <x v="13"/>
    <x v="1"/>
    <x v="4"/>
    <n v="18.7"/>
  </r>
  <r>
    <x v="14"/>
    <x v="1"/>
    <x v="4"/>
    <n v="18.3"/>
  </r>
  <r>
    <x v="15"/>
    <x v="1"/>
    <x v="4"/>
    <n v="17.899999999999999"/>
  </r>
  <r>
    <x v="16"/>
    <x v="1"/>
    <x v="4"/>
    <n v="18.2"/>
  </r>
  <r>
    <x v="17"/>
    <x v="1"/>
    <x v="4"/>
    <n v="18.8"/>
  </r>
  <r>
    <x v="18"/>
    <x v="1"/>
    <x v="4"/>
    <n v="19.2"/>
  </r>
  <r>
    <x v="19"/>
    <x v="1"/>
    <x v="4"/>
    <n v="19.399999999999999"/>
  </r>
  <r>
    <x v="20"/>
    <x v="1"/>
    <x v="4"/>
    <n v="19"/>
  </r>
  <r>
    <x v="21"/>
    <x v="1"/>
    <x v="4"/>
    <n v="18.2"/>
  </r>
  <r>
    <x v="22"/>
    <x v="1"/>
    <x v="4"/>
    <n v="17.899999999999999"/>
  </r>
  <r>
    <x v="23"/>
    <x v="1"/>
    <x v="4"/>
    <n v="17.600000000000001"/>
  </r>
  <r>
    <x v="24"/>
    <x v="1"/>
    <x v="4"/>
    <n v="16.8"/>
  </r>
  <r>
    <x v="25"/>
    <x v="1"/>
    <x v="4"/>
    <n v="16.100000000000001"/>
  </r>
  <r>
    <x v="26"/>
    <x v="1"/>
    <x v="4"/>
    <n v="15.6"/>
  </r>
  <r>
    <x v="27"/>
    <x v="1"/>
    <x v="4"/>
    <n v="15.9"/>
  </r>
  <r>
    <x v="0"/>
    <x v="2"/>
    <x v="4"/>
    <n v="15.8"/>
  </r>
  <r>
    <x v="1"/>
    <x v="2"/>
    <x v="4"/>
    <n v="15.7"/>
  </r>
  <r>
    <x v="2"/>
    <x v="2"/>
    <x v="4"/>
    <n v="15.5"/>
  </r>
  <r>
    <x v="3"/>
    <x v="2"/>
    <x v="4"/>
    <n v="15.4"/>
  </r>
  <r>
    <x v="4"/>
    <x v="2"/>
    <x v="4"/>
    <n v="15.3"/>
  </r>
  <r>
    <x v="5"/>
    <x v="2"/>
    <x v="4"/>
    <n v="15.8"/>
  </r>
  <r>
    <x v="6"/>
    <x v="2"/>
    <x v="4"/>
    <n v="15.8"/>
  </r>
  <r>
    <x v="7"/>
    <x v="2"/>
    <x v="4"/>
    <n v="16.399999999999999"/>
  </r>
  <r>
    <x v="8"/>
    <x v="2"/>
    <x v="4"/>
    <n v="17.3"/>
  </r>
  <r>
    <x v="9"/>
    <x v="2"/>
    <x v="4"/>
    <n v="18.399999999999999"/>
  </r>
  <r>
    <x v="10"/>
    <x v="2"/>
    <x v="4"/>
    <n v="18.2"/>
  </r>
  <r>
    <x v="11"/>
    <x v="2"/>
    <x v="4"/>
    <n v="18.2"/>
  </r>
  <r>
    <x v="12"/>
    <x v="2"/>
    <x v="4"/>
    <n v="18"/>
  </r>
  <r>
    <x v="13"/>
    <x v="2"/>
    <x v="4"/>
    <n v="17.8"/>
  </r>
  <r>
    <x v="14"/>
    <x v="2"/>
    <x v="4"/>
    <n v="17.600000000000001"/>
  </r>
  <r>
    <x v="15"/>
    <x v="2"/>
    <x v="4"/>
    <n v="17.3"/>
  </r>
  <r>
    <x v="16"/>
    <x v="2"/>
    <x v="4"/>
    <n v="17"/>
  </r>
  <r>
    <x v="17"/>
    <x v="2"/>
    <x v="4"/>
    <n v="17.8"/>
  </r>
  <r>
    <x v="18"/>
    <x v="2"/>
    <x v="4"/>
    <n v="17.5"/>
  </r>
  <r>
    <x v="19"/>
    <x v="2"/>
    <x v="4"/>
    <n v="17.399999999999999"/>
  </r>
  <r>
    <x v="20"/>
    <x v="2"/>
    <x v="4"/>
    <n v="17.100000000000001"/>
  </r>
  <r>
    <x v="21"/>
    <x v="2"/>
    <x v="4"/>
    <n v="16.899999999999999"/>
  </r>
  <r>
    <x v="22"/>
    <x v="2"/>
    <x v="4"/>
    <n v="16.600000000000001"/>
  </r>
  <r>
    <x v="23"/>
    <x v="2"/>
    <x v="4"/>
    <n v="16.5"/>
  </r>
  <r>
    <x v="24"/>
    <x v="2"/>
    <x v="4"/>
    <n v="16.3"/>
  </r>
  <r>
    <x v="25"/>
    <x v="2"/>
    <x v="4"/>
    <n v="17.399999999999999"/>
  </r>
  <r>
    <x v="26"/>
    <x v="2"/>
    <x v="4"/>
    <n v="17.7"/>
  </r>
  <r>
    <x v="27"/>
    <x v="2"/>
    <x v="4"/>
    <n v="17.600000000000001"/>
  </r>
  <r>
    <x v="28"/>
    <x v="2"/>
    <x v="4"/>
    <n v="17.3"/>
  </r>
  <r>
    <x v="29"/>
    <x v="2"/>
    <x v="4"/>
    <n v="17"/>
  </r>
  <r>
    <x v="30"/>
    <x v="2"/>
    <x v="4"/>
    <n v="16.8"/>
  </r>
  <r>
    <x v="0"/>
    <x v="3"/>
    <x v="4"/>
    <n v="18.8"/>
  </r>
  <r>
    <x v="1"/>
    <x v="3"/>
    <x v="4"/>
    <n v="19"/>
  </r>
  <r>
    <x v="2"/>
    <x v="3"/>
    <x v="4"/>
    <n v="18.5"/>
  </r>
  <r>
    <x v="3"/>
    <x v="3"/>
    <x v="4"/>
    <n v="18.100000000000001"/>
  </r>
  <r>
    <x v="4"/>
    <x v="3"/>
    <x v="4"/>
    <n v="17.8"/>
  </r>
  <r>
    <x v="5"/>
    <x v="3"/>
    <x v="4"/>
    <n v="20.2"/>
  </r>
  <r>
    <x v="6"/>
    <x v="3"/>
    <x v="4"/>
    <n v="20.8"/>
  </r>
  <r>
    <x v="7"/>
    <x v="3"/>
    <x v="4"/>
    <n v="20.5"/>
  </r>
  <r>
    <x v="8"/>
    <x v="3"/>
    <x v="4"/>
    <n v="19.8"/>
  </r>
  <r>
    <x v="9"/>
    <x v="3"/>
    <x v="4"/>
    <n v="19.2"/>
  </r>
  <r>
    <x v="10"/>
    <x v="3"/>
    <x v="4"/>
    <n v="18.8"/>
  </r>
  <r>
    <x v="11"/>
    <x v="3"/>
    <x v="4"/>
    <n v="18.899999999999999"/>
  </r>
  <r>
    <x v="12"/>
    <x v="3"/>
    <x v="4"/>
    <n v="19.2"/>
  </r>
  <r>
    <x v="13"/>
    <x v="3"/>
    <x v="4"/>
    <n v="19.5"/>
  </r>
  <r>
    <x v="14"/>
    <x v="3"/>
    <x v="4"/>
    <n v="20.100000000000001"/>
  </r>
  <r>
    <x v="15"/>
    <x v="3"/>
    <x v="4"/>
    <n v="20.5"/>
  </r>
  <r>
    <x v="16"/>
    <x v="3"/>
    <x v="4"/>
    <n v="21.2"/>
  </r>
  <r>
    <x v="17"/>
    <x v="3"/>
    <x v="4"/>
    <n v="21.1"/>
  </r>
  <r>
    <x v="18"/>
    <x v="3"/>
    <x v="4"/>
    <n v="21"/>
  </r>
  <r>
    <x v="19"/>
    <x v="3"/>
    <x v="4"/>
    <n v="20.8"/>
  </r>
  <r>
    <x v="20"/>
    <x v="3"/>
    <x v="4"/>
    <n v="20.399999999999999"/>
  </r>
  <r>
    <x v="21"/>
    <x v="3"/>
    <x v="4"/>
    <n v="19.8"/>
  </r>
  <r>
    <x v="22"/>
    <x v="3"/>
    <x v="4"/>
    <n v="19.399999999999999"/>
  </r>
  <r>
    <x v="23"/>
    <x v="3"/>
    <x v="4"/>
    <n v="19.100000000000001"/>
  </r>
  <r>
    <x v="24"/>
    <x v="3"/>
    <x v="4"/>
    <n v="18.899999999999999"/>
  </r>
  <r>
    <x v="25"/>
    <x v="3"/>
    <x v="4"/>
    <n v="21.2"/>
  </r>
  <r>
    <x v="26"/>
    <x v="3"/>
    <x v="4"/>
    <n v="25.3"/>
  </r>
  <r>
    <x v="27"/>
    <x v="3"/>
    <x v="4"/>
    <n v="27.8"/>
  </r>
  <r>
    <x v="28"/>
    <x v="3"/>
    <x v="4"/>
    <n v="27.3"/>
  </r>
  <r>
    <x v="29"/>
    <x v="3"/>
    <x v="4"/>
    <n v="32.6"/>
  </r>
  <r>
    <x v="0"/>
    <x v="4"/>
    <x v="4"/>
    <n v="31.2"/>
  </r>
  <r>
    <x v="1"/>
    <x v="4"/>
    <x v="4"/>
    <n v="31.2"/>
  </r>
  <r>
    <x v="2"/>
    <x v="4"/>
    <x v="4"/>
    <n v="30.1"/>
  </r>
  <r>
    <x v="3"/>
    <x v="4"/>
    <x v="4"/>
    <n v="30.5"/>
  </r>
  <r>
    <x v="4"/>
    <x v="4"/>
    <x v="4"/>
    <n v="30.7"/>
  </r>
  <r>
    <x v="5"/>
    <x v="4"/>
    <x v="4"/>
    <n v="30.5"/>
  </r>
  <r>
    <x v="6"/>
    <x v="4"/>
    <x v="4"/>
    <n v="29.1"/>
  </r>
  <r>
    <x v="7"/>
    <x v="4"/>
    <x v="4"/>
    <n v="32"/>
  </r>
  <r>
    <x v="8"/>
    <x v="4"/>
    <x v="4"/>
    <n v="33"/>
  </r>
  <r>
    <x v="9"/>
    <x v="4"/>
    <x v="4"/>
    <n v="29.9"/>
  </r>
  <r>
    <x v="10"/>
    <x v="4"/>
    <x v="4"/>
    <n v="29.4"/>
  </r>
  <r>
    <x v="11"/>
    <x v="4"/>
    <x v="4"/>
    <n v="27.6"/>
  </r>
  <r>
    <x v="12"/>
    <x v="4"/>
    <x v="4"/>
    <n v="26.9"/>
  </r>
  <r>
    <x v="13"/>
    <x v="4"/>
    <x v="4"/>
    <n v="23.8"/>
  </r>
  <r>
    <x v="14"/>
    <x v="4"/>
    <x v="4"/>
    <n v="23.9"/>
  </r>
  <r>
    <x v="15"/>
    <x v="4"/>
    <x v="4"/>
    <n v="23.7"/>
  </r>
  <r>
    <x v="16"/>
    <x v="4"/>
    <x v="4"/>
    <n v="23.4"/>
  </r>
  <r>
    <x v="17"/>
    <x v="4"/>
    <x v="4"/>
    <n v="25.8"/>
  </r>
  <r>
    <x v="18"/>
    <x v="4"/>
    <x v="4"/>
    <n v="26.2"/>
  </r>
  <r>
    <x v="19"/>
    <x v="4"/>
    <x v="4"/>
    <n v="29.5"/>
  </r>
  <r>
    <x v="20"/>
    <x v="4"/>
    <x v="4"/>
    <n v="33.799999999999997"/>
  </r>
  <r>
    <x v="21"/>
    <x v="4"/>
    <x v="4"/>
    <n v="30"/>
  </r>
  <r>
    <x v="22"/>
    <x v="4"/>
    <x v="4"/>
    <n v="28.5"/>
  </r>
  <r>
    <x v="23"/>
    <x v="4"/>
    <x v="4"/>
    <n v="32"/>
  </r>
  <r>
    <x v="24"/>
    <x v="4"/>
    <x v="4"/>
    <n v="30.2"/>
  </r>
  <r>
    <x v="25"/>
    <x v="4"/>
    <x v="4"/>
    <n v="28.8"/>
  </r>
  <r>
    <x v="26"/>
    <x v="4"/>
    <x v="4"/>
    <n v="28.3"/>
  </r>
  <r>
    <x v="27"/>
    <x v="4"/>
    <x v="4"/>
    <n v="31.1"/>
  </r>
  <r>
    <x v="28"/>
    <x v="4"/>
    <x v="4"/>
    <n v="31.7"/>
  </r>
  <r>
    <x v="29"/>
    <x v="4"/>
    <x v="4"/>
    <n v="31"/>
  </r>
  <r>
    <x v="30"/>
    <x v="4"/>
    <x v="4"/>
    <n v="31"/>
  </r>
  <r>
    <x v="0"/>
    <x v="5"/>
    <x v="4"/>
    <n v="29.6"/>
  </r>
  <r>
    <x v="1"/>
    <x v="5"/>
    <x v="4"/>
    <n v="26.7"/>
  </r>
  <r>
    <x v="2"/>
    <x v="5"/>
    <x v="4"/>
    <n v="25.4"/>
  </r>
  <r>
    <x v="3"/>
    <x v="5"/>
    <x v="4"/>
    <n v="28.3"/>
  </r>
  <r>
    <x v="4"/>
    <x v="5"/>
    <x v="4"/>
    <n v="28.5"/>
  </r>
  <r>
    <x v="5"/>
    <x v="5"/>
    <x v="4"/>
    <n v="25.9"/>
  </r>
  <r>
    <x v="6"/>
    <x v="5"/>
    <x v="4"/>
    <n v="24.4"/>
  </r>
  <r>
    <x v="7"/>
    <x v="5"/>
    <x v="4"/>
    <n v="24.6"/>
  </r>
  <r>
    <x v="8"/>
    <x v="5"/>
    <x v="4"/>
    <n v="25.7"/>
  </r>
  <r>
    <x v="9"/>
    <x v="5"/>
    <x v="4"/>
    <n v="27"/>
  </r>
  <r>
    <x v="10"/>
    <x v="5"/>
    <x v="4"/>
    <n v="28.5"/>
  </r>
  <r>
    <x v="11"/>
    <x v="5"/>
    <x v="4"/>
    <n v="34.299999999999997"/>
  </r>
  <r>
    <x v="12"/>
    <x v="5"/>
    <x v="4"/>
    <n v="39.6"/>
  </r>
  <r>
    <x v="13"/>
    <x v="5"/>
    <x v="4"/>
    <n v="32.799999999999997"/>
  </r>
  <r>
    <x v="14"/>
    <x v="5"/>
    <x v="4"/>
    <n v="44.6"/>
  </r>
  <r>
    <x v="15"/>
    <x v="5"/>
    <x v="4"/>
    <n v="73.7"/>
  </r>
  <r>
    <x v="16"/>
    <x v="5"/>
    <x v="4"/>
    <n v="126"/>
  </r>
  <r>
    <x v="17"/>
    <x v="5"/>
    <x v="4"/>
    <n v="343"/>
  </r>
  <r>
    <x v="18"/>
    <x v="5"/>
    <x v="4"/>
    <n v="150"/>
  </r>
  <r>
    <x v="19"/>
    <x v="5"/>
    <x v="4"/>
    <n v="137"/>
  </r>
  <r>
    <x v="20"/>
    <x v="5"/>
    <x v="4"/>
    <n v="136"/>
  </r>
  <r>
    <x v="21"/>
    <x v="5"/>
    <x v="4"/>
    <n v="126"/>
  </r>
  <r>
    <x v="22"/>
    <x v="5"/>
    <x v="4"/>
    <n v="111"/>
  </r>
  <r>
    <x v="23"/>
    <x v="5"/>
    <x v="4"/>
    <n v="102"/>
  </r>
  <r>
    <x v="24"/>
    <x v="5"/>
    <x v="4"/>
    <n v="97.9"/>
  </r>
  <r>
    <x v="25"/>
    <x v="5"/>
    <x v="4"/>
    <n v="110"/>
  </r>
  <r>
    <x v="26"/>
    <x v="5"/>
    <x v="4"/>
    <n v="107"/>
  </r>
  <r>
    <x v="27"/>
    <x v="5"/>
    <x v="4"/>
    <n v="98.4"/>
  </r>
  <r>
    <x v="28"/>
    <x v="5"/>
    <x v="4"/>
    <n v="93.8"/>
  </r>
  <r>
    <x v="29"/>
    <x v="5"/>
    <x v="4"/>
    <n v="91.5"/>
  </r>
  <r>
    <x v="0"/>
    <x v="6"/>
    <x v="4"/>
    <n v="93.8"/>
  </r>
  <r>
    <x v="1"/>
    <x v="6"/>
    <x v="4"/>
    <n v="121"/>
  </r>
  <r>
    <x v="2"/>
    <x v="6"/>
    <x v="4"/>
    <n v="150"/>
  </r>
  <r>
    <x v="3"/>
    <x v="6"/>
    <x v="4"/>
    <n v="149"/>
  </r>
  <r>
    <x v="4"/>
    <x v="6"/>
    <x v="4"/>
    <n v="144"/>
  </r>
  <r>
    <x v="5"/>
    <x v="6"/>
    <x v="4"/>
    <n v="140"/>
  </r>
  <r>
    <x v="6"/>
    <x v="6"/>
    <x v="4"/>
    <n v="219"/>
  </r>
  <r>
    <x v="7"/>
    <x v="6"/>
    <x v="4"/>
    <n v="202"/>
  </r>
  <r>
    <x v="8"/>
    <x v="6"/>
    <x v="4"/>
    <n v="186"/>
  </r>
  <r>
    <x v="9"/>
    <x v="6"/>
    <x v="4"/>
    <n v="176"/>
  </r>
  <r>
    <x v="10"/>
    <x v="6"/>
    <x v="4"/>
    <n v="168"/>
  </r>
  <r>
    <x v="11"/>
    <x v="6"/>
    <x v="4"/>
    <n v="158"/>
  </r>
  <r>
    <x v="12"/>
    <x v="6"/>
    <x v="4"/>
    <n v="152"/>
  </r>
  <r>
    <x v="13"/>
    <x v="6"/>
    <x v="4"/>
    <n v="154"/>
  </r>
  <r>
    <x v="14"/>
    <x v="6"/>
    <x v="4"/>
    <n v="150"/>
  </r>
  <r>
    <x v="15"/>
    <x v="6"/>
    <x v="4"/>
    <n v="192"/>
  </r>
  <r>
    <x v="16"/>
    <x v="6"/>
    <x v="4"/>
    <n v="182"/>
  </r>
  <r>
    <x v="17"/>
    <x v="6"/>
    <x v="4"/>
    <n v="194"/>
  </r>
  <r>
    <x v="18"/>
    <x v="6"/>
    <x v="4"/>
    <n v="213"/>
  </r>
  <r>
    <x v="19"/>
    <x v="6"/>
    <x v="4"/>
    <n v="198"/>
  </r>
  <r>
    <x v="20"/>
    <x v="6"/>
    <x v="4"/>
    <n v="189"/>
  </r>
  <r>
    <x v="21"/>
    <x v="6"/>
    <x v="4"/>
    <n v="185"/>
  </r>
  <r>
    <x v="22"/>
    <x v="6"/>
    <x v="4"/>
    <n v="183"/>
  </r>
  <r>
    <x v="23"/>
    <x v="6"/>
    <x v="4"/>
    <n v="173"/>
  </r>
  <r>
    <x v="24"/>
    <x v="6"/>
    <x v="4"/>
    <n v="179"/>
  </r>
  <r>
    <x v="25"/>
    <x v="6"/>
    <x v="4"/>
    <n v="177"/>
  </r>
  <r>
    <x v="26"/>
    <x v="6"/>
    <x v="4"/>
    <n v="189"/>
  </r>
  <r>
    <x v="27"/>
    <x v="6"/>
    <x v="4"/>
    <n v="179"/>
  </r>
  <r>
    <x v="28"/>
    <x v="6"/>
    <x v="4"/>
    <n v="170"/>
  </r>
  <r>
    <x v="29"/>
    <x v="6"/>
    <x v="4"/>
    <n v="159"/>
  </r>
  <r>
    <x v="30"/>
    <x v="6"/>
    <x v="4"/>
    <n v="148"/>
  </r>
  <r>
    <x v="0"/>
    <x v="7"/>
    <x v="4"/>
    <n v="144"/>
  </r>
  <r>
    <x v="1"/>
    <x v="7"/>
    <x v="4"/>
    <n v="142"/>
  </r>
  <r>
    <x v="2"/>
    <x v="7"/>
    <x v="4"/>
    <n v="135"/>
  </r>
  <r>
    <x v="3"/>
    <x v="7"/>
    <x v="4"/>
    <n v="129"/>
  </r>
  <r>
    <x v="4"/>
    <x v="7"/>
    <x v="4"/>
    <n v="121"/>
  </r>
  <r>
    <x v="5"/>
    <x v="7"/>
    <x v="4"/>
    <n v="145"/>
  </r>
  <r>
    <x v="6"/>
    <x v="7"/>
    <x v="4"/>
    <n v="126"/>
  </r>
  <r>
    <x v="7"/>
    <x v="7"/>
    <x v="4"/>
    <n v="119"/>
  </r>
  <r>
    <x v="8"/>
    <x v="7"/>
    <x v="4"/>
    <n v="117"/>
  </r>
  <r>
    <x v="9"/>
    <x v="7"/>
    <x v="4"/>
    <n v="165"/>
  </r>
  <r>
    <x v="10"/>
    <x v="7"/>
    <x v="4"/>
    <n v="175"/>
  </r>
  <r>
    <x v="11"/>
    <x v="7"/>
    <x v="4"/>
    <n v="164"/>
  </r>
  <r>
    <x v="12"/>
    <x v="7"/>
    <x v="4"/>
    <n v="178"/>
  </r>
  <r>
    <x v="13"/>
    <x v="7"/>
    <x v="4"/>
    <n v="165"/>
  </r>
  <r>
    <x v="14"/>
    <x v="7"/>
    <x v="4"/>
    <n v="155"/>
  </r>
  <r>
    <x v="15"/>
    <x v="7"/>
    <x v="4"/>
    <n v="150"/>
  </r>
  <r>
    <x v="16"/>
    <x v="7"/>
    <x v="4"/>
    <n v="147"/>
  </r>
  <r>
    <x v="17"/>
    <x v="7"/>
    <x v="4"/>
    <n v="170"/>
  </r>
  <r>
    <x v="18"/>
    <x v="7"/>
    <x v="4"/>
    <n v="194"/>
  </r>
  <r>
    <x v="19"/>
    <x v="7"/>
    <x v="4"/>
    <n v="184"/>
  </r>
  <r>
    <x v="20"/>
    <x v="7"/>
    <x v="4"/>
    <n v="180"/>
  </r>
  <r>
    <x v="21"/>
    <x v="7"/>
    <x v="4"/>
    <n v="173"/>
  </r>
  <r>
    <x v="22"/>
    <x v="7"/>
    <x v="4"/>
    <n v="159"/>
  </r>
  <r>
    <x v="23"/>
    <x v="7"/>
    <x v="4"/>
    <n v="150"/>
  </r>
  <r>
    <x v="24"/>
    <x v="7"/>
    <x v="4"/>
    <n v="143"/>
  </r>
  <r>
    <x v="25"/>
    <x v="7"/>
    <x v="4"/>
    <n v="137"/>
  </r>
  <r>
    <x v="26"/>
    <x v="7"/>
    <x v="4"/>
    <n v="133"/>
  </r>
  <r>
    <x v="27"/>
    <x v="7"/>
    <x v="4"/>
    <n v="131"/>
  </r>
  <r>
    <x v="28"/>
    <x v="7"/>
    <x v="4"/>
    <n v="133"/>
  </r>
  <r>
    <x v="29"/>
    <x v="7"/>
    <x v="4"/>
    <n v="133"/>
  </r>
  <r>
    <x v="30"/>
    <x v="7"/>
    <x v="4"/>
    <n v="135"/>
  </r>
  <r>
    <x v="0"/>
    <x v="8"/>
    <x v="4"/>
    <n v="125"/>
  </r>
  <r>
    <x v="1"/>
    <x v="8"/>
    <x v="4"/>
    <n v="123"/>
  </r>
  <r>
    <x v="2"/>
    <x v="8"/>
    <x v="4"/>
    <n v="121"/>
  </r>
  <r>
    <x v="3"/>
    <x v="8"/>
    <x v="4"/>
    <n v="117"/>
  </r>
  <r>
    <x v="4"/>
    <x v="8"/>
    <x v="4"/>
    <n v="111"/>
  </r>
  <r>
    <x v="5"/>
    <x v="8"/>
    <x v="4"/>
    <n v="106"/>
  </r>
  <r>
    <x v="6"/>
    <x v="8"/>
    <x v="4"/>
    <n v="103"/>
  </r>
  <r>
    <x v="7"/>
    <x v="8"/>
    <x v="4"/>
    <n v="101"/>
  </r>
  <r>
    <x v="8"/>
    <x v="8"/>
    <x v="4"/>
    <n v="98.8"/>
  </r>
  <r>
    <x v="9"/>
    <x v="8"/>
    <x v="4"/>
    <n v="98.4"/>
  </r>
  <r>
    <x v="10"/>
    <x v="8"/>
    <x v="4"/>
    <n v="97.5"/>
  </r>
  <r>
    <x v="11"/>
    <x v="8"/>
    <x v="4"/>
    <n v="97.7"/>
  </r>
  <r>
    <x v="12"/>
    <x v="8"/>
    <x v="4"/>
    <n v="96.5"/>
  </r>
  <r>
    <x v="13"/>
    <x v="8"/>
    <x v="4"/>
    <n v="95.1"/>
  </r>
  <r>
    <x v="14"/>
    <x v="8"/>
    <x v="4"/>
    <n v="95.6"/>
  </r>
  <r>
    <x v="15"/>
    <x v="8"/>
    <x v="4"/>
    <n v="94.2"/>
  </r>
  <r>
    <x v="16"/>
    <x v="8"/>
    <x v="4"/>
    <n v="91.3"/>
  </r>
  <r>
    <x v="17"/>
    <x v="8"/>
    <x v="4"/>
    <n v="89.5"/>
  </r>
  <r>
    <x v="18"/>
    <x v="8"/>
    <x v="4"/>
    <n v="86.2"/>
  </r>
  <r>
    <x v="19"/>
    <x v="8"/>
    <x v="4"/>
    <n v="80.7"/>
  </r>
  <r>
    <x v="20"/>
    <x v="8"/>
    <x v="4"/>
    <n v="76.3"/>
  </r>
  <r>
    <x v="21"/>
    <x v="8"/>
    <x v="4"/>
    <n v="74.5"/>
  </r>
  <r>
    <x v="22"/>
    <x v="8"/>
    <x v="4"/>
    <n v="73.099999999999994"/>
  </r>
  <r>
    <x v="23"/>
    <x v="8"/>
    <x v="4"/>
    <n v="71.900000000000006"/>
  </r>
  <r>
    <x v="24"/>
    <x v="8"/>
    <x v="4"/>
    <n v="71.5"/>
  </r>
  <r>
    <x v="25"/>
    <x v="8"/>
    <x v="4"/>
    <n v="70.900000000000006"/>
  </r>
  <r>
    <x v="26"/>
    <x v="8"/>
    <x v="4"/>
    <n v="70.7"/>
  </r>
  <r>
    <x v="27"/>
    <x v="8"/>
    <x v="4"/>
    <n v="69.5"/>
  </r>
  <r>
    <x v="28"/>
    <x v="8"/>
    <x v="4"/>
    <n v="70.099999999999994"/>
  </r>
  <r>
    <x v="29"/>
    <x v="8"/>
    <x v="4"/>
    <n v="69.5"/>
  </r>
  <r>
    <x v="0"/>
    <x v="9"/>
    <x v="4"/>
    <n v="69.3"/>
  </r>
  <r>
    <x v="1"/>
    <x v="9"/>
    <x v="4"/>
    <n v="68.599999999999994"/>
  </r>
  <r>
    <x v="2"/>
    <x v="9"/>
    <x v="4"/>
    <n v="67.400000000000006"/>
  </r>
  <r>
    <x v="3"/>
    <x v="9"/>
    <x v="4"/>
    <n v="112"/>
  </r>
  <r>
    <x v="4"/>
    <x v="9"/>
    <x v="4"/>
    <n v="104"/>
  </r>
  <r>
    <x v="5"/>
    <x v="9"/>
    <x v="4"/>
    <n v="98.6"/>
  </r>
  <r>
    <x v="6"/>
    <x v="9"/>
    <x v="4"/>
    <n v="94.9"/>
  </r>
  <r>
    <x v="7"/>
    <x v="9"/>
    <x v="4"/>
    <n v="91.5"/>
  </r>
  <r>
    <x v="8"/>
    <x v="9"/>
    <x v="4"/>
    <n v="87.9"/>
  </r>
  <r>
    <x v="9"/>
    <x v="9"/>
    <x v="4"/>
    <n v="84.7"/>
  </r>
  <r>
    <x v="10"/>
    <x v="9"/>
    <x v="4"/>
    <n v="79.8"/>
  </r>
  <r>
    <x v="11"/>
    <x v="9"/>
    <x v="4"/>
    <n v="76.099999999999994"/>
  </r>
  <r>
    <x v="12"/>
    <x v="9"/>
    <x v="4"/>
    <n v="73.099999999999994"/>
  </r>
  <r>
    <x v="13"/>
    <x v="9"/>
    <x v="4"/>
    <n v="69.5"/>
  </r>
  <r>
    <x v="14"/>
    <x v="9"/>
    <x v="4"/>
    <n v="66.8"/>
  </r>
  <r>
    <x v="15"/>
    <x v="9"/>
    <x v="4"/>
    <n v="63.1"/>
  </r>
  <r>
    <x v="16"/>
    <x v="9"/>
    <x v="4"/>
    <n v="60.8"/>
  </r>
  <r>
    <x v="17"/>
    <x v="9"/>
    <x v="4"/>
    <n v="59.3"/>
  </r>
  <r>
    <x v="18"/>
    <x v="9"/>
    <x v="4"/>
    <n v="57"/>
  </r>
  <r>
    <x v="19"/>
    <x v="9"/>
    <x v="4"/>
    <n v="55.6"/>
  </r>
  <r>
    <x v="20"/>
    <x v="9"/>
    <x v="4"/>
    <n v="54.3"/>
  </r>
  <r>
    <x v="21"/>
    <x v="9"/>
    <x v="4"/>
    <n v="53.4"/>
  </r>
  <r>
    <x v="22"/>
    <x v="9"/>
    <x v="4"/>
    <n v="52.2"/>
  </r>
  <r>
    <x v="23"/>
    <x v="9"/>
    <x v="4"/>
    <n v="51.3"/>
  </r>
  <r>
    <x v="24"/>
    <x v="9"/>
    <x v="4"/>
    <n v="50"/>
  </r>
  <r>
    <x v="25"/>
    <x v="9"/>
    <x v="4"/>
    <n v="49.2"/>
  </r>
  <r>
    <x v="26"/>
    <x v="9"/>
    <x v="4"/>
    <n v="47.9"/>
  </r>
  <r>
    <x v="27"/>
    <x v="9"/>
    <x v="4"/>
    <n v="47.4"/>
  </r>
  <r>
    <x v="28"/>
    <x v="9"/>
    <x v="4"/>
    <n v="46.4"/>
  </r>
  <r>
    <x v="29"/>
    <x v="9"/>
    <x v="4"/>
    <n v="46.1"/>
  </r>
  <r>
    <x v="30"/>
    <x v="9"/>
    <x v="4"/>
    <n v="44.6"/>
  </r>
  <r>
    <x v="0"/>
    <x v="10"/>
    <x v="4"/>
    <n v="44"/>
  </r>
  <r>
    <x v="1"/>
    <x v="10"/>
    <x v="4"/>
    <n v="43.1"/>
  </r>
  <r>
    <x v="2"/>
    <x v="10"/>
    <x v="4"/>
    <n v="41.9"/>
  </r>
  <r>
    <x v="3"/>
    <x v="10"/>
    <x v="4"/>
    <n v="40.700000000000003"/>
  </r>
  <r>
    <x v="4"/>
    <x v="10"/>
    <x v="4"/>
    <n v="41.3"/>
  </r>
  <r>
    <x v="5"/>
    <x v="10"/>
    <x v="4"/>
    <n v="40.6"/>
  </r>
  <r>
    <x v="6"/>
    <x v="10"/>
    <x v="4"/>
    <n v="40.200000000000003"/>
  </r>
  <r>
    <x v="7"/>
    <x v="10"/>
    <x v="4"/>
    <n v="40.200000000000003"/>
  </r>
  <r>
    <x v="8"/>
    <x v="10"/>
    <x v="4"/>
    <n v="39.700000000000003"/>
  </r>
  <r>
    <x v="9"/>
    <x v="10"/>
    <x v="4"/>
    <n v="38.4"/>
  </r>
  <r>
    <x v="10"/>
    <x v="10"/>
    <x v="4"/>
    <n v="37.700000000000003"/>
  </r>
  <r>
    <x v="11"/>
    <x v="10"/>
    <x v="4"/>
    <n v="36.5"/>
  </r>
  <r>
    <x v="12"/>
    <x v="10"/>
    <x v="4"/>
    <n v="35.5"/>
  </r>
  <r>
    <x v="13"/>
    <x v="10"/>
    <x v="4"/>
    <n v="34.299999999999997"/>
  </r>
  <r>
    <x v="14"/>
    <x v="10"/>
    <x v="4"/>
    <n v="33.799999999999997"/>
  </r>
  <r>
    <x v="15"/>
    <x v="10"/>
    <x v="4"/>
    <n v="33.200000000000003"/>
  </r>
  <r>
    <x v="16"/>
    <x v="10"/>
    <x v="4"/>
    <n v="34.5"/>
  </r>
  <r>
    <x v="17"/>
    <x v="10"/>
    <x v="4"/>
    <n v="33.700000000000003"/>
  </r>
  <r>
    <x v="18"/>
    <x v="10"/>
    <x v="4"/>
    <n v="33.200000000000003"/>
  </r>
  <r>
    <x v="19"/>
    <x v="10"/>
    <x v="4"/>
    <n v="32.5"/>
  </r>
  <r>
    <x v="20"/>
    <x v="10"/>
    <x v="4"/>
    <n v="32.4"/>
  </r>
  <r>
    <x v="21"/>
    <x v="10"/>
    <x v="4"/>
    <n v="33.299999999999997"/>
  </r>
  <r>
    <x v="22"/>
    <x v="10"/>
    <x v="4"/>
    <n v="33"/>
  </r>
  <r>
    <x v="23"/>
    <x v="10"/>
    <x v="4"/>
    <n v="32.299999999999997"/>
  </r>
  <r>
    <x v="24"/>
    <x v="10"/>
    <x v="4"/>
    <n v="32"/>
  </r>
  <r>
    <x v="25"/>
    <x v="10"/>
    <x v="4"/>
    <n v="33.200000000000003"/>
  </r>
  <r>
    <x v="26"/>
    <x v="10"/>
    <x v="4"/>
    <n v="32.9"/>
  </r>
  <r>
    <x v="27"/>
    <x v="10"/>
    <x v="4"/>
    <n v="32.4"/>
  </r>
  <r>
    <x v="28"/>
    <x v="10"/>
    <x v="4"/>
    <n v="32"/>
  </r>
  <r>
    <x v="29"/>
    <x v="10"/>
    <x v="4"/>
    <n v="31.4"/>
  </r>
  <r>
    <x v="0"/>
    <x v="11"/>
    <x v="4"/>
    <n v="30.6"/>
  </r>
  <r>
    <x v="1"/>
    <x v="11"/>
    <x v="4"/>
    <n v="29.6"/>
  </r>
  <r>
    <x v="2"/>
    <x v="11"/>
    <x v="4"/>
    <n v="29.5"/>
  </r>
  <r>
    <x v="3"/>
    <x v="11"/>
    <x v="4"/>
    <n v="28.3"/>
  </r>
  <r>
    <x v="4"/>
    <x v="11"/>
    <x v="4"/>
    <n v="29.1"/>
  </r>
  <r>
    <x v="5"/>
    <x v="11"/>
    <x v="4"/>
    <n v="28.9"/>
  </r>
  <r>
    <x v="6"/>
    <x v="11"/>
    <x v="4"/>
    <n v="28.9"/>
  </r>
  <r>
    <x v="7"/>
    <x v="11"/>
    <x v="4"/>
    <n v="28.7"/>
  </r>
  <r>
    <x v="8"/>
    <x v="11"/>
    <x v="4"/>
    <n v="28.7"/>
  </r>
  <r>
    <x v="9"/>
    <x v="11"/>
    <x v="4"/>
    <n v="27.9"/>
  </r>
  <r>
    <x v="10"/>
    <x v="11"/>
    <x v="4"/>
    <n v="26.8"/>
  </r>
  <r>
    <x v="11"/>
    <x v="11"/>
    <x v="4"/>
    <n v="25.1"/>
  </r>
  <r>
    <x v="12"/>
    <x v="11"/>
    <x v="4"/>
    <n v="24.7"/>
  </r>
  <r>
    <x v="13"/>
    <x v="11"/>
    <x v="4"/>
    <n v="24.3"/>
  </r>
  <r>
    <x v="14"/>
    <x v="11"/>
    <x v="4"/>
    <n v="24.1"/>
  </r>
  <r>
    <x v="15"/>
    <x v="11"/>
    <x v="4"/>
    <n v="23.7"/>
  </r>
  <r>
    <x v="16"/>
    <x v="11"/>
    <x v="4"/>
    <n v="23.5"/>
  </r>
  <r>
    <x v="17"/>
    <x v="11"/>
    <x v="4"/>
    <n v="23.2"/>
  </r>
  <r>
    <x v="18"/>
    <x v="11"/>
    <x v="4"/>
    <n v="23.2"/>
  </r>
  <r>
    <x v="19"/>
    <x v="11"/>
    <x v="4"/>
    <n v="22.8"/>
  </r>
  <r>
    <x v="20"/>
    <x v="11"/>
    <x v="4"/>
    <n v="22.6"/>
  </r>
  <r>
    <x v="21"/>
    <x v="11"/>
    <x v="4"/>
    <n v="22.2"/>
  </r>
  <r>
    <x v="22"/>
    <x v="11"/>
    <x v="4"/>
    <n v="22.2"/>
  </r>
  <r>
    <x v="23"/>
    <x v="11"/>
    <x v="4"/>
    <n v="22"/>
  </r>
  <r>
    <x v="24"/>
    <x v="11"/>
    <x v="4"/>
    <n v="21.8"/>
  </r>
  <r>
    <x v="25"/>
    <x v="11"/>
    <x v="4"/>
    <n v="21.5"/>
  </r>
  <r>
    <x v="26"/>
    <x v="11"/>
    <x v="4"/>
    <n v="21.5"/>
  </r>
  <r>
    <x v="27"/>
    <x v="11"/>
    <x v="4"/>
    <n v="21.4"/>
  </r>
  <r>
    <x v="28"/>
    <x v="11"/>
    <x v="4"/>
    <n v="21"/>
  </r>
  <r>
    <x v="29"/>
    <x v="11"/>
    <x v="4"/>
    <n v="20.8"/>
  </r>
  <r>
    <x v="30"/>
    <x v="11"/>
    <x v="4"/>
    <n v="21.8"/>
  </r>
  <r>
    <x v="0"/>
    <x v="0"/>
    <x v="5"/>
    <n v="22.6"/>
  </r>
  <r>
    <x v="1"/>
    <x v="0"/>
    <x v="5"/>
    <n v="22.4"/>
  </r>
  <r>
    <x v="2"/>
    <x v="0"/>
    <x v="5"/>
    <n v="22.1"/>
  </r>
  <r>
    <x v="3"/>
    <x v="0"/>
    <x v="5"/>
    <n v="22.1"/>
  </r>
  <r>
    <x v="4"/>
    <x v="0"/>
    <x v="5"/>
    <n v="21.8"/>
  </r>
  <r>
    <x v="5"/>
    <x v="0"/>
    <x v="5"/>
    <n v="21.7"/>
  </r>
  <r>
    <x v="6"/>
    <x v="0"/>
    <x v="5"/>
    <n v="21.5"/>
  </r>
  <r>
    <x v="7"/>
    <x v="0"/>
    <x v="5"/>
    <n v="21.2"/>
  </r>
  <r>
    <x v="8"/>
    <x v="0"/>
    <x v="5"/>
    <n v="21.2"/>
  </r>
  <r>
    <x v="9"/>
    <x v="0"/>
    <x v="5"/>
    <n v="20.9"/>
  </r>
  <r>
    <x v="10"/>
    <x v="0"/>
    <x v="5"/>
    <n v="20.8"/>
  </r>
  <r>
    <x v="11"/>
    <x v="0"/>
    <x v="5"/>
    <n v="20.399999999999999"/>
  </r>
  <r>
    <x v="12"/>
    <x v="0"/>
    <x v="5"/>
    <n v="20"/>
  </r>
  <r>
    <x v="13"/>
    <x v="0"/>
    <x v="5"/>
    <n v="19.8"/>
  </r>
  <r>
    <x v="14"/>
    <x v="0"/>
    <x v="5"/>
    <n v="19.600000000000001"/>
  </r>
  <r>
    <x v="15"/>
    <x v="0"/>
    <x v="5"/>
    <n v="19.3"/>
  </r>
  <r>
    <x v="16"/>
    <x v="0"/>
    <x v="5"/>
    <n v="18.899999999999999"/>
  </r>
  <r>
    <x v="17"/>
    <x v="0"/>
    <x v="5"/>
    <n v="18.5"/>
  </r>
  <r>
    <x v="18"/>
    <x v="0"/>
    <x v="5"/>
    <n v="18.3"/>
  </r>
  <r>
    <x v="19"/>
    <x v="0"/>
    <x v="5"/>
    <n v="18.2"/>
  </r>
  <r>
    <x v="20"/>
    <x v="0"/>
    <x v="5"/>
    <n v="18"/>
  </r>
  <r>
    <x v="21"/>
    <x v="0"/>
    <x v="5"/>
    <n v="17.899999999999999"/>
  </r>
  <r>
    <x v="22"/>
    <x v="0"/>
    <x v="5"/>
    <n v="17.7"/>
  </r>
  <r>
    <x v="23"/>
    <x v="0"/>
    <x v="5"/>
    <n v="17.5"/>
  </r>
  <r>
    <x v="24"/>
    <x v="0"/>
    <x v="5"/>
    <n v="17.2"/>
  </r>
  <r>
    <x v="25"/>
    <x v="0"/>
    <x v="5"/>
    <n v="17.100000000000001"/>
  </r>
  <r>
    <x v="26"/>
    <x v="0"/>
    <x v="5"/>
    <n v="16.899999999999999"/>
  </r>
  <r>
    <x v="27"/>
    <x v="0"/>
    <x v="5"/>
    <n v="16.899999999999999"/>
  </r>
  <r>
    <x v="28"/>
    <x v="0"/>
    <x v="5"/>
    <n v="16.600000000000001"/>
  </r>
  <r>
    <x v="29"/>
    <x v="0"/>
    <x v="5"/>
    <n v="16.5"/>
  </r>
  <r>
    <x v="30"/>
    <x v="0"/>
    <x v="5"/>
    <n v="16.399999999999999"/>
  </r>
  <r>
    <x v="0"/>
    <x v="1"/>
    <x v="5"/>
    <n v="16.100000000000001"/>
  </r>
  <r>
    <x v="1"/>
    <x v="1"/>
    <x v="5"/>
    <n v="16"/>
  </r>
  <r>
    <x v="2"/>
    <x v="1"/>
    <x v="5"/>
    <n v="15.7"/>
  </r>
  <r>
    <x v="3"/>
    <x v="1"/>
    <x v="5"/>
    <n v="16.8"/>
  </r>
  <r>
    <x v="4"/>
    <x v="1"/>
    <x v="5"/>
    <n v="16.899999999999999"/>
  </r>
  <r>
    <x v="5"/>
    <x v="1"/>
    <x v="5"/>
    <n v="15.8"/>
  </r>
  <r>
    <x v="6"/>
    <x v="1"/>
    <x v="5"/>
    <n v="15.5"/>
  </r>
  <r>
    <x v="7"/>
    <x v="1"/>
    <x v="5"/>
    <n v="14.8"/>
  </r>
  <r>
    <x v="8"/>
    <x v="1"/>
    <x v="5"/>
    <n v="14.7"/>
  </r>
  <r>
    <x v="9"/>
    <x v="1"/>
    <x v="5"/>
    <n v="14.6"/>
  </r>
  <r>
    <x v="10"/>
    <x v="1"/>
    <x v="5"/>
    <n v="14.5"/>
  </r>
  <r>
    <x v="11"/>
    <x v="1"/>
    <x v="5"/>
    <n v="14.2"/>
  </r>
  <r>
    <x v="12"/>
    <x v="1"/>
    <x v="5"/>
    <n v="14.1"/>
  </r>
  <r>
    <x v="13"/>
    <x v="1"/>
    <x v="5"/>
    <n v="13.8"/>
  </r>
  <r>
    <x v="14"/>
    <x v="1"/>
    <x v="5"/>
    <n v="13.7"/>
  </r>
  <r>
    <x v="15"/>
    <x v="1"/>
    <x v="5"/>
    <n v="13.6"/>
  </r>
  <r>
    <x v="16"/>
    <x v="1"/>
    <x v="5"/>
    <n v="13.5"/>
  </r>
  <r>
    <x v="17"/>
    <x v="1"/>
    <x v="5"/>
    <n v="13.5"/>
  </r>
  <r>
    <x v="18"/>
    <x v="1"/>
    <x v="5"/>
    <n v="13.3"/>
  </r>
  <r>
    <x v="19"/>
    <x v="1"/>
    <x v="5"/>
    <n v="13.2"/>
  </r>
  <r>
    <x v="20"/>
    <x v="1"/>
    <x v="5"/>
    <n v="13.1"/>
  </r>
  <r>
    <x v="21"/>
    <x v="1"/>
    <x v="5"/>
    <n v="14.7"/>
  </r>
  <r>
    <x v="22"/>
    <x v="1"/>
    <x v="5"/>
    <n v="14.3"/>
  </r>
  <r>
    <x v="23"/>
    <x v="1"/>
    <x v="5"/>
    <n v="14.7"/>
  </r>
  <r>
    <x v="24"/>
    <x v="1"/>
    <x v="5"/>
    <n v="14.6"/>
  </r>
  <r>
    <x v="25"/>
    <x v="1"/>
    <x v="5"/>
    <n v="14.3"/>
  </r>
  <r>
    <x v="26"/>
    <x v="1"/>
    <x v="5"/>
    <n v="14.2"/>
  </r>
  <r>
    <x v="27"/>
    <x v="1"/>
    <x v="5"/>
    <n v="13.9"/>
  </r>
  <r>
    <x v="0"/>
    <x v="2"/>
    <x v="5"/>
    <n v="14.3"/>
  </r>
  <r>
    <x v="1"/>
    <x v="2"/>
    <x v="5"/>
    <n v="14.3"/>
  </r>
  <r>
    <x v="2"/>
    <x v="2"/>
    <x v="5"/>
    <n v="14.1"/>
  </r>
  <r>
    <x v="3"/>
    <x v="2"/>
    <x v="5"/>
    <n v="14.1"/>
  </r>
  <r>
    <x v="4"/>
    <x v="2"/>
    <x v="5"/>
    <n v="13.9"/>
  </r>
  <r>
    <x v="5"/>
    <x v="2"/>
    <x v="5"/>
    <n v="13.8"/>
  </r>
  <r>
    <x v="6"/>
    <x v="2"/>
    <x v="5"/>
    <n v="13.7"/>
  </r>
  <r>
    <x v="7"/>
    <x v="2"/>
    <x v="5"/>
    <n v="13.7"/>
  </r>
  <r>
    <x v="8"/>
    <x v="2"/>
    <x v="5"/>
    <n v="13.7"/>
  </r>
  <r>
    <x v="9"/>
    <x v="2"/>
    <x v="5"/>
    <n v="13.5"/>
  </r>
  <r>
    <x v="10"/>
    <x v="2"/>
    <x v="5"/>
    <n v="14.5"/>
  </r>
  <r>
    <x v="11"/>
    <x v="2"/>
    <x v="5"/>
    <n v="14.5"/>
  </r>
  <r>
    <x v="12"/>
    <x v="2"/>
    <x v="5"/>
    <n v="15"/>
  </r>
  <r>
    <x v="13"/>
    <x v="2"/>
    <x v="5"/>
    <n v="14.7"/>
  </r>
  <r>
    <x v="14"/>
    <x v="2"/>
    <x v="5"/>
    <n v="14.3"/>
  </r>
  <r>
    <x v="15"/>
    <x v="2"/>
    <x v="5"/>
    <n v="14.3"/>
  </r>
  <r>
    <x v="16"/>
    <x v="2"/>
    <x v="5"/>
    <n v="14.3"/>
  </r>
  <r>
    <x v="17"/>
    <x v="2"/>
    <x v="5"/>
    <n v="14.6"/>
  </r>
  <r>
    <x v="18"/>
    <x v="2"/>
    <x v="5"/>
    <n v="15.9"/>
  </r>
  <r>
    <x v="19"/>
    <x v="2"/>
    <x v="5"/>
    <n v="15.5"/>
  </r>
  <r>
    <x v="20"/>
    <x v="2"/>
    <x v="5"/>
    <n v="15.3"/>
  </r>
  <r>
    <x v="21"/>
    <x v="2"/>
    <x v="5"/>
    <n v="14.9"/>
  </r>
  <r>
    <x v="22"/>
    <x v="2"/>
    <x v="5"/>
    <n v="14.9"/>
  </r>
  <r>
    <x v="23"/>
    <x v="2"/>
    <x v="5"/>
    <n v="14.6"/>
  </r>
  <r>
    <x v="24"/>
    <x v="2"/>
    <x v="5"/>
    <n v="14.4"/>
  </r>
  <r>
    <x v="25"/>
    <x v="2"/>
    <x v="5"/>
    <n v="14.5"/>
  </r>
  <r>
    <x v="26"/>
    <x v="2"/>
    <x v="5"/>
    <n v="14.3"/>
  </r>
  <r>
    <x v="27"/>
    <x v="2"/>
    <x v="5"/>
    <n v="14"/>
  </r>
  <r>
    <x v="28"/>
    <x v="2"/>
    <x v="5"/>
    <n v="15"/>
  </r>
  <r>
    <x v="29"/>
    <x v="2"/>
    <x v="5"/>
    <n v="14.4"/>
  </r>
  <r>
    <x v="30"/>
    <x v="2"/>
    <x v="5"/>
    <n v="15.4"/>
  </r>
  <r>
    <x v="0"/>
    <x v="3"/>
    <x v="5"/>
    <n v="15.5"/>
  </r>
  <r>
    <x v="1"/>
    <x v="3"/>
    <x v="5"/>
    <n v="14.7"/>
  </r>
  <r>
    <x v="2"/>
    <x v="3"/>
    <x v="5"/>
    <n v="14.3"/>
  </r>
  <r>
    <x v="3"/>
    <x v="3"/>
    <x v="5"/>
    <n v="13.9"/>
  </r>
  <r>
    <x v="4"/>
    <x v="3"/>
    <x v="5"/>
    <n v="13.5"/>
  </r>
  <r>
    <x v="5"/>
    <x v="3"/>
    <x v="5"/>
    <n v="15.7"/>
  </r>
  <r>
    <x v="6"/>
    <x v="3"/>
    <x v="5"/>
    <n v="17.7"/>
  </r>
  <r>
    <x v="7"/>
    <x v="3"/>
    <x v="5"/>
    <n v="17"/>
  </r>
  <r>
    <x v="8"/>
    <x v="3"/>
    <x v="5"/>
    <n v="16.600000000000001"/>
  </r>
  <r>
    <x v="9"/>
    <x v="3"/>
    <x v="5"/>
    <n v="16.399999999999999"/>
  </r>
  <r>
    <x v="10"/>
    <x v="3"/>
    <x v="5"/>
    <n v="16"/>
  </r>
  <r>
    <x v="11"/>
    <x v="3"/>
    <x v="5"/>
    <n v="15.4"/>
  </r>
  <r>
    <x v="12"/>
    <x v="3"/>
    <x v="5"/>
    <n v="14.7"/>
  </r>
  <r>
    <x v="13"/>
    <x v="3"/>
    <x v="5"/>
    <n v="14.3"/>
  </r>
  <r>
    <x v="14"/>
    <x v="3"/>
    <x v="5"/>
    <n v="14.2"/>
  </r>
  <r>
    <x v="15"/>
    <x v="3"/>
    <x v="5"/>
    <n v="15.7"/>
  </r>
  <r>
    <x v="16"/>
    <x v="3"/>
    <x v="5"/>
    <n v="14.9"/>
  </r>
  <r>
    <x v="17"/>
    <x v="3"/>
    <x v="5"/>
    <n v="16"/>
  </r>
  <r>
    <x v="18"/>
    <x v="3"/>
    <x v="5"/>
    <n v="15.5"/>
  </r>
  <r>
    <x v="19"/>
    <x v="3"/>
    <x v="5"/>
    <n v="18.5"/>
  </r>
  <r>
    <x v="20"/>
    <x v="3"/>
    <x v="5"/>
    <n v="17.7"/>
  </r>
  <r>
    <x v="21"/>
    <x v="3"/>
    <x v="5"/>
    <n v="17.7"/>
  </r>
  <r>
    <x v="22"/>
    <x v="3"/>
    <x v="5"/>
    <n v="17.100000000000001"/>
  </r>
  <r>
    <x v="23"/>
    <x v="3"/>
    <x v="5"/>
    <n v="17.600000000000001"/>
  </r>
  <r>
    <x v="24"/>
    <x v="3"/>
    <x v="5"/>
    <n v="17.3"/>
  </r>
  <r>
    <x v="25"/>
    <x v="3"/>
    <x v="5"/>
    <n v="20.399999999999999"/>
  </r>
  <r>
    <x v="26"/>
    <x v="3"/>
    <x v="5"/>
    <n v="19.7"/>
  </r>
  <r>
    <x v="27"/>
    <x v="3"/>
    <x v="5"/>
    <n v="19"/>
  </r>
  <r>
    <x v="28"/>
    <x v="3"/>
    <x v="5"/>
    <n v="20.2"/>
  </r>
  <r>
    <x v="29"/>
    <x v="3"/>
    <x v="5"/>
    <n v="20.6"/>
  </r>
  <r>
    <x v="0"/>
    <x v="4"/>
    <x v="5"/>
    <n v="20.3"/>
  </r>
  <r>
    <x v="1"/>
    <x v="4"/>
    <x v="5"/>
    <n v="22.9"/>
  </r>
  <r>
    <x v="2"/>
    <x v="4"/>
    <x v="5"/>
    <n v="23.8"/>
  </r>
  <r>
    <x v="3"/>
    <x v="4"/>
    <x v="5"/>
    <n v="22.9"/>
  </r>
  <r>
    <x v="4"/>
    <x v="4"/>
    <x v="5"/>
    <n v="22.8"/>
  </r>
  <r>
    <x v="5"/>
    <x v="4"/>
    <x v="5"/>
    <n v="23.6"/>
  </r>
  <r>
    <x v="6"/>
    <x v="4"/>
    <x v="5"/>
    <n v="23.1"/>
  </r>
  <r>
    <x v="7"/>
    <x v="4"/>
    <x v="5"/>
    <n v="22.8"/>
  </r>
  <r>
    <x v="8"/>
    <x v="4"/>
    <x v="5"/>
    <n v="26.6"/>
  </r>
  <r>
    <x v="9"/>
    <x v="4"/>
    <x v="5"/>
    <n v="28.5"/>
  </r>
  <r>
    <x v="10"/>
    <x v="4"/>
    <x v="5"/>
    <n v="27.3"/>
  </r>
  <r>
    <x v="11"/>
    <x v="4"/>
    <x v="5"/>
    <n v="25.5"/>
  </r>
  <r>
    <x v="12"/>
    <x v="4"/>
    <x v="5"/>
    <n v="24.8"/>
  </r>
  <r>
    <x v="13"/>
    <x v="4"/>
    <x v="5"/>
    <n v="24.1"/>
  </r>
  <r>
    <x v="14"/>
    <x v="4"/>
    <x v="5"/>
    <n v="23.1"/>
  </r>
  <r>
    <x v="15"/>
    <x v="4"/>
    <x v="5"/>
    <n v="23.1"/>
  </r>
  <r>
    <x v="16"/>
    <x v="4"/>
    <x v="5"/>
    <n v="24.6"/>
  </r>
  <r>
    <x v="17"/>
    <x v="4"/>
    <x v="5"/>
    <n v="25.1"/>
  </r>
  <r>
    <x v="18"/>
    <x v="4"/>
    <x v="5"/>
    <n v="24.2"/>
  </r>
  <r>
    <x v="19"/>
    <x v="4"/>
    <x v="5"/>
    <n v="25.7"/>
  </r>
  <r>
    <x v="20"/>
    <x v="4"/>
    <x v="5"/>
    <n v="25.2"/>
  </r>
  <r>
    <x v="21"/>
    <x v="4"/>
    <x v="5"/>
    <n v="24.5"/>
  </r>
  <r>
    <x v="22"/>
    <x v="4"/>
    <x v="5"/>
    <n v="28.8"/>
  </r>
  <r>
    <x v="23"/>
    <x v="4"/>
    <x v="5"/>
    <n v="29"/>
  </r>
  <r>
    <x v="24"/>
    <x v="4"/>
    <x v="5"/>
    <n v="28.1"/>
  </r>
  <r>
    <x v="25"/>
    <x v="4"/>
    <x v="5"/>
    <n v="26.6"/>
  </r>
  <r>
    <x v="26"/>
    <x v="4"/>
    <x v="5"/>
    <n v="24.4"/>
  </r>
  <r>
    <x v="27"/>
    <x v="4"/>
    <x v="5"/>
    <n v="23.5"/>
  </r>
  <r>
    <x v="28"/>
    <x v="4"/>
    <x v="5"/>
    <n v="22.7"/>
  </r>
  <r>
    <x v="29"/>
    <x v="4"/>
    <x v="5"/>
    <n v="22.4"/>
  </r>
  <r>
    <x v="30"/>
    <x v="4"/>
    <x v="5"/>
    <n v="21.7"/>
  </r>
  <r>
    <x v="0"/>
    <x v="5"/>
    <x v="5"/>
    <n v="25.4"/>
  </r>
  <r>
    <x v="1"/>
    <x v="5"/>
    <x v="5"/>
    <n v="24.8"/>
  </r>
  <r>
    <x v="2"/>
    <x v="5"/>
    <x v="5"/>
    <n v="26.2"/>
  </r>
  <r>
    <x v="3"/>
    <x v="5"/>
    <x v="5"/>
    <n v="25.5"/>
  </r>
  <r>
    <x v="4"/>
    <x v="5"/>
    <x v="5"/>
    <n v="25.2"/>
  </r>
  <r>
    <x v="5"/>
    <x v="5"/>
    <x v="5"/>
    <n v="27.1"/>
  </r>
  <r>
    <x v="6"/>
    <x v="5"/>
    <x v="5"/>
    <n v="27.1"/>
  </r>
  <r>
    <x v="7"/>
    <x v="5"/>
    <x v="5"/>
    <n v="28.7"/>
  </r>
  <r>
    <x v="8"/>
    <x v="5"/>
    <x v="5"/>
    <n v="27.6"/>
  </r>
  <r>
    <x v="9"/>
    <x v="5"/>
    <x v="5"/>
    <n v="26.5"/>
  </r>
  <r>
    <x v="10"/>
    <x v="5"/>
    <x v="5"/>
    <n v="25.8"/>
  </r>
  <r>
    <x v="11"/>
    <x v="5"/>
    <x v="5"/>
    <n v="26.4"/>
  </r>
  <r>
    <x v="12"/>
    <x v="5"/>
    <x v="5"/>
    <n v="25.7"/>
  </r>
  <r>
    <x v="13"/>
    <x v="5"/>
    <x v="5"/>
    <n v="25.4"/>
  </r>
  <r>
    <x v="14"/>
    <x v="5"/>
    <x v="5"/>
    <n v="24.9"/>
  </r>
  <r>
    <x v="15"/>
    <x v="5"/>
    <x v="5"/>
    <n v="25.6"/>
  </r>
  <r>
    <x v="16"/>
    <x v="5"/>
    <x v="5"/>
    <n v="26.9"/>
  </r>
  <r>
    <x v="17"/>
    <x v="5"/>
    <x v="5"/>
    <n v="26"/>
  </r>
  <r>
    <x v="18"/>
    <x v="5"/>
    <x v="5"/>
    <n v="25.2"/>
  </r>
  <r>
    <x v="19"/>
    <x v="5"/>
    <x v="5"/>
    <n v="27"/>
  </r>
  <r>
    <x v="20"/>
    <x v="5"/>
    <x v="5"/>
    <n v="26.2"/>
  </r>
  <r>
    <x v="21"/>
    <x v="5"/>
    <x v="5"/>
    <n v="27.8"/>
  </r>
  <r>
    <x v="22"/>
    <x v="5"/>
    <x v="5"/>
    <n v="27.1"/>
  </r>
  <r>
    <x v="23"/>
    <x v="5"/>
    <x v="5"/>
    <n v="27"/>
  </r>
  <r>
    <x v="24"/>
    <x v="5"/>
    <x v="5"/>
    <n v="27.5"/>
  </r>
  <r>
    <x v="25"/>
    <x v="5"/>
    <x v="5"/>
    <n v="27.6"/>
  </r>
  <r>
    <x v="26"/>
    <x v="5"/>
    <x v="5"/>
    <n v="28.3"/>
  </r>
  <r>
    <x v="27"/>
    <x v="5"/>
    <x v="5"/>
    <n v="28.4"/>
  </r>
  <r>
    <x v="28"/>
    <x v="5"/>
    <x v="5"/>
    <n v="27.8"/>
  </r>
  <r>
    <x v="29"/>
    <x v="5"/>
    <x v="5"/>
    <n v="29.7"/>
  </r>
  <r>
    <x v="0"/>
    <x v="6"/>
    <x v="5"/>
    <n v="29.3"/>
  </r>
  <r>
    <x v="1"/>
    <x v="6"/>
    <x v="5"/>
    <n v="30.2"/>
  </r>
  <r>
    <x v="2"/>
    <x v="6"/>
    <x v="5"/>
    <n v="36.1"/>
  </r>
  <r>
    <x v="3"/>
    <x v="6"/>
    <x v="5"/>
    <n v="45.7"/>
  </r>
  <r>
    <x v="4"/>
    <x v="6"/>
    <x v="5"/>
    <n v="51.9"/>
  </r>
  <r>
    <x v="5"/>
    <x v="6"/>
    <x v="5"/>
    <n v="62.8"/>
  </r>
  <r>
    <x v="6"/>
    <x v="6"/>
    <x v="5"/>
    <n v="60.2"/>
  </r>
  <r>
    <x v="7"/>
    <x v="6"/>
    <x v="5"/>
    <n v="82.1"/>
  </r>
  <r>
    <x v="8"/>
    <x v="6"/>
    <x v="5"/>
    <n v="84.7"/>
  </r>
  <r>
    <x v="9"/>
    <x v="6"/>
    <x v="5"/>
    <n v="84.7"/>
  </r>
  <r>
    <x v="10"/>
    <x v="6"/>
    <x v="5"/>
    <n v="79.599999999999994"/>
  </r>
  <r>
    <x v="11"/>
    <x v="6"/>
    <x v="5"/>
    <n v="77.900000000000006"/>
  </r>
  <r>
    <x v="12"/>
    <x v="6"/>
    <x v="5"/>
    <n v="74.3"/>
  </r>
  <r>
    <x v="13"/>
    <x v="6"/>
    <x v="5"/>
    <n v="72.3"/>
  </r>
  <r>
    <x v="14"/>
    <x v="6"/>
    <x v="5"/>
    <n v="75.7"/>
  </r>
  <r>
    <x v="15"/>
    <x v="6"/>
    <x v="5"/>
    <n v="82.1"/>
  </r>
  <r>
    <x v="16"/>
    <x v="6"/>
    <x v="5"/>
    <n v="100"/>
  </r>
  <r>
    <x v="17"/>
    <x v="6"/>
    <x v="5"/>
    <n v="107"/>
  </r>
  <r>
    <x v="18"/>
    <x v="6"/>
    <x v="5"/>
    <n v="101"/>
  </r>
  <r>
    <x v="19"/>
    <x v="6"/>
    <x v="5"/>
    <n v="106"/>
  </r>
  <r>
    <x v="20"/>
    <x v="6"/>
    <x v="5"/>
    <n v="116"/>
  </r>
  <r>
    <x v="21"/>
    <x v="6"/>
    <x v="5"/>
    <n v="111"/>
  </r>
  <r>
    <x v="22"/>
    <x v="6"/>
    <x v="5"/>
    <n v="155"/>
  </r>
  <r>
    <x v="23"/>
    <x v="6"/>
    <x v="5"/>
    <n v="158"/>
  </r>
  <r>
    <x v="24"/>
    <x v="6"/>
    <x v="5"/>
    <n v="149"/>
  </r>
  <r>
    <x v="25"/>
    <x v="6"/>
    <x v="5"/>
    <n v="145"/>
  </r>
  <r>
    <x v="26"/>
    <x v="6"/>
    <x v="5"/>
    <n v="138"/>
  </r>
  <r>
    <x v="27"/>
    <x v="6"/>
    <x v="5"/>
    <n v="140"/>
  </r>
  <r>
    <x v="28"/>
    <x v="6"/>
    <x v="5"/>
    <n v="137"/>
  </r>
  <r>
    <x v="29"/>
    <x v="6"/>
    <x v="5"/>
    <n v="137"/>
  </r>
  <r>
    <x v="30"/>
    <x v="6"/>
    <x v="5"/>
    <n v="134"/>
  </r>
  <r>
    <x v="0"/>
    <x v="7"/>
    <x v="5"/>
    <n v="130"/>
  </r>
  <r>
    <x v="1"/>
    <x v="7"/>
    <x v="5"/>
    <n v="139"/>
  </r>
  <r>
    <x v="2"/>
    <x v="7"/>
    <x v="5"/>
    <n v="133"/>
  </r>
  <r>
    <x v="3"/>
    <x v="7"/>
    <x v="5"/>
    <n v="130"/>
  </r>
  <r>
    <x v="4"/>
    <x v="7"/>
    <x v="5"/>
    <n v="127"/>
  </r>
  <r>
    <x v="5"/>
    <x v="7"/>
    <x v="5"/>
    <n v="125"/>
  </r>
  <r>
    <x v="6"/>
    <x v="7"/>
    <x v="5"/>
    <n v="124"/>
  </r>
  <r>
    <x v="7"/>
    <x v="7"/>
    <x v="5"/>
    <n v="132"/>
  </r>
  <r>
    <x v="8"/>
    <x v="7"/>
    <x v="5"/>
    <n v="130"/>
  </r>
  <r>
    <x v="9"/>
    <x v="7"/>
    <x v="5"/>
    <n v="129"/>
  </r>
  <r>
    <x v="10"/>
    <x v="7"/>
    <x v="5"/>
    <n v="125"/>
  </r>
  <r>
    <x v="11"/>
    <x v="7"/>
    <x v="5"/>
    <n v="116"/>
  </r>
  <r>
    <x v="12"/>
    <x v="7"/>
    <x v="5"/>
    <n v="113"/>
  </r>
  <r>
    <x v="13"/>
    <x v="7"/>
    <x v="5"/>
    <n v="118"/>
  </r>
  <r>
    <x v="14"/>
    <x v="7"/>
    <x v="5"/>
    <n v="127"/>
  </r>
  <r>
    <x v="15"/>
    <x v="7"/>
    <x v="5"/>
    <n v="125"/>
  </r>
  <r>
    <x v="16"/>
    <x v="7"/>
    <x v="5"/>
    <n v="122"/>
  </r>
  <r>
    <x v="17"/>
    <x v="7"/>
    <x v="5"/>
    <n v="119"/>
  </r>
  <r>
    <x v="18"/>
    <x v="7"/>
    <x v="5"/>
    <n v="116"/>
  </r>
  <r>
    <x v="19"/>
    <x v="7"/>
    <x v="5"/>
    <n v="112"/>
  </r>
  <r>
    <x v="20"/>
    <x v="7"/>
    <x v="5"/>
    <n v="109"/>
  </r>
  <r>
    <x v="21"/>
    <x v="7"/>
    <x v="5"/>
    <n v="106"/>
  </r>
  <r>
    <x v="22"/>
    <x v="7"/>
    <x v="5"/>
    <n v="102"/>
  </r>
  <r>
    <x v="23"/>
    <x v="7"/>
    <x v="5"/>
    <n v="99.8"/>
  </r>
  <r>
    <x v="24"/>
    <x v="7"/>
    <x v="5"/>
    <n v="96.1"/>
  </r>
  <r>
    <x v="25"/>
    <x v="7"/>
    <x v="5"/>
    <n v="93.8"/>
  </r>
  <r>
    <x v="26"/>
    <x v="7"/>
    <x v="5"/>
    <n v="97"/>
  </r>
  <r>
    <x v="27"/>
    <x v="7"/>
    <x v="5"/>
    <n v="94.2"/>
  </r>
  <r>
    <x v="28"/>
    <x v="7"/>
    <x v="5"/>
    <n v="90.8"/>
  </r>
  <r>
    <x v="29"/>
    <x v="7"/>
    <x v="5"/>
    <n v="99.6"/>
  </r>
  <r>
    <x v="30"/>
    <x v="7"/>
    <x v="5"/>
    <n v="103"/>
  </r>
  <r>
    <x v="0"/>
    <x v="8"/>
    <x v="5"/>
    <n v="94.4"/>
  </r>
  <r>
    <x v="1"/>
    <x v="8"/>
    <x v="5"/>
    <n v="92.2"/>
  </r>
  <r>
    <x v="2"/>
    <x v="8"/>
    <x v="5"/>
    <n v="89.9"/>
  </r>
  <r>
    <x v="3"/>
    <x v="8"/>
    <x v="5"/>
    <n v="87.7"/>
  </r>
  <r>
    <x v="4"/>
    <x v="8"/>
    <x v="5"/>
    <n v="84.7"/>
  </r>
  <r>
    <x v="5"/>
    <x v="8"/>
    <x v="5"/>
    <n v="83.2"/>
  </r>
  <r>
    <x v="6"/>
    <x v="8"/>
    <x v="5"/>
    <n v="81.099999999999994"/>
  </r>
  <r>
    <x v="7"/>
    <x v="8"/>
    <x v="5"/>
    <n v="81.3"/>
  </r>
  <r>
    <x v="8"/>
    <x v="8"/>
    <x v="5"/>
    <n v="79.400000000000006"/>
  </r>
  <r>
    <x v="9"/>
    <x v="8"/>
    <x v="5"/>
    <n v="78.099999999999994"/>
  </r>
  <r>
    <x v="10"/>
    <x v="8"/>
    <x v="5"/>
    <n v="77.7"/>
  </r>
  <r>
    <x v="11"/>
    <x v="8"/>
    <x v="5"/>
    <n v="80"/>
  </r>
  <r>
    <x v="12"/>
    <x v="8"/>
    <x v="5"/>
    <n v="82.1"/>
  </r>
  <r>
    <x v="13"/>
    <x v="8"/>
    <x v="5"/>
    <n v="80.400000000000006"/>
  </r>
  <r>
    <x v="14"/>
    <x v="8"/>
    <x v="5"/>
    <n v="79.400000000000006"/>
  </r>
  <r>
    <x v="15"/>
    <x v="8"/>
    <x v="5"/>
    <n v="78.400000000000006"/>
  </r>
  <r>
    <x v="16"/>
    <x v="8"/>
    <x v="5"/>
    <n v="77.900000000000006"/>
  </r>
  <r>
    <x v="17"/>
    <x v="8"/>
    <x v="5"/>
    <n v="77.099999999999994"/>
  </r>
  <r>
    <x v="18"/>
    <x v="8"/>
    <x v="5"/>
    <n v="74.900000000000006"/>
  </r>
  <r>
    <x v="19"/>
    <x v="8"/>
    <x v="5"/>
    <n v="72.7"/>
  </r>
  <r>
    <x v="20"/>
    <x v="8"/>
    <x v="5"/>
    <n v="70.900000000000006"/>
  </r>
  <r>
    <x v="21"/>
    <x v="8"/>
    <x v="5"/>
    <n v="70.3"/>
  </r>
  <r>
    <x v="22"/>
    <x v="8"/>
    <x v="5"/>
    <n v="70.5"/>
  </r>
  <r>
    <x v="23"/>
    <x v="8"/>
    <x v="5"/>
    <n v="69.900000000000006"/>
  </r>
  <r>
    <x v="24"/>
    <x v="8"/>
    <x v="5"/>
    <n v="69.3"/>
  </r>
  <r>
    <x v="25"/>
    <x v="8"/>
    <x v="5"/>
    <n v="68.8"/>
  </r>
  <r>
    <x v="26"/>
    <x v="8"/>
    <x v="5"/>
    <n v="68.2"/>
  </r>
  <r>
    <x v="27"/>
    <x v="8"/>
    <x v="5"/>
    <n v="67.8"/>
  </r>
  <r>
    <x v="28"/>
    <x v="8"/>
    <x v="5"/>
    <n v="66.8"/>
  </r>
  <r>
    <x v="29"/>
    <x v="8"/>
    <x v="5"/>
    <n v="65.900000000000006"/>
  </r>
  <r>
    <x v="0"/>
    <x v="9"/>
    <x v="5"/>
    <n v="65.5"/>
  </r>
  <r>
    <x v="1"/>
    <x v="9"/>
    <x v="5"/>
    <n v="65.2"/>
  </r>
  <r>
    <x v="2"/>
    <x v="9"/>
    <x v="5"/>
    <n v="64.8"/>
  </r>
  <r>
    <x v="3"/>
    <x v="9"/>
    <x v="5"/>
    <n v="64.2"/>
  </r>
  <r>
    <x v="4"/>
    <x v="9"/>
    <x v="5"/>
    <n v="63.7"/>
  </r>
  <r>
    <x v="5"/>
    <x v="9"/>
    <x v="5"/>
    <n v="63.1"/>
  </r>
  <r>
    <x v="6"/>
    <x v="9"/>
    <x v="5"/>
    <n v="62.9"/>
  </r>
  <r>
    <x v="7"/>
    <x v="9"/>
    <x v="5"/>
    <n v="62.5"/>
  </r>
  <r>
    <x v="8"/>
    <x v="9"/>
    <x v="5"/>
    <n v="62"/>
  </r>
  <r>
    <x v="9"/>
    <x v="9"/>
    <x v="5"/>
    <n v="61.1"/>
  </r>
  <r>
    <x v="10"/>
    <x v="9"/>
    <x v="5"/>
    <n v="60.9"/>
  </r>
  <r>
    <x v="11"/>
    <x v="9"/>
    <x v="5"/>
    <n v="60"/>
  </r>
  <r>
    <x v="12"/>
    <x v="9"/>
    <x v="5"/>
    <n v="71.7"/>
  </r>
  <r>
    <x v="13"/>
    <x v="9"/>
    <x v="5"/>
    <n v="66.5"/>
  </r>
  <r>
    <x v="14"/>
    <x v="9"/>
    <x v="5"/>
    <n v="63.9"/>
  </r>
  <r>
    <x v="15"/>
    <x v="9"/>
    <x v="5"/>
    <n v="60.2"/>
  </r>
  <r>
    <x v="16"/>
    <x v="9"/>
    <x v="5"/>
    <n v="56.5"/>
  </r>
  <r>
    <x v="17"/>
    <x v="9"/>
    <x v="5"/>
    <n v="52.6"/>
  </r>
  <r>
    <x v="18"/>
    <x v="9"/>
    <x v="5"/>
    <n v="50"/>
  </r>
  <r>
    <x v="19"/>
    <x v="9"/>
    <x v="5"/>
    <n v="48.5"/>
  </r>
  <r>
    <x v="20"/>
    <x v="9"/>
    <x v="5"/>
    <n v="46.9"/>
  </r>
  <r>
    <x v="21"/>
    <x v="9"/>
    <x v="5"/>
    <n v="43.7"/>
  </r>
  <r>
    <x v="22"/>
    <x v="9"/>
    <x v="5"/>
    <n v="41.6"/>
  </r>
  <r>
    <x v="23"/>
    <x v="9"/>
    <x v="5"/>
    <n v="39.9"/>
  </r>
  <r>
    <x v="24"/>
    <x v="9"/>
    <x v="5"/>
    <n v="39"/>
  </r>
  <r>
    <x v="25"/>
    <x v="9"/>
    <x v="5"/>
    <n v="37.6"/>
  </r>
  <r>
    <x v="26"/>
    <x v="9"/>
    <x v="5"/>
    <n v="36.799999999999997"/>
  </r>
  <r>
    <x v="27"/>
    <x v="9"/>
    <x v="5"/>
    <n v="36.4"/>
  </r>
  <r>
    <x v="28"/>
    <x v="9"/>
    <x v="5"/>
    <n v="36.200000000000003"/>
  </r>
  <r>
    <x v="29"/>
    <x v="9"/>
    <x v="5"/>
    <n v="35.700000000000003"/>
  </r>
  <r>
    <x v="30"/>
    <x v="9"/>
    <x v="5"/>
    <n v="35"/>
  </r>
  <r>
    <x v="0"/>
    <x v="10"/>
    <x v="5"/>
    <n v="35.299999999999997"/>
  </r>
  <r>
    <x v="1"/>
    <x v="10"/>
    <x v="5"/>
    <n v="35"/>
  </r>
  <r>
    <x v="2"/>
    <x v="10"/>
    <x v="5"/>
    <n v="34.5"/>
  </r>
  <r>
    <x v="3"/>
    <x v="10"/>
    <x v="5"/>
    <n v="34.1"/>
  </r>
  <r>
    <x v="4"/>
    <x v="10"/>
    <x v="5"/>
    <n v="33.299999999999997"/>
  </r>
  <r>
    <x v="5"/>
    <x v="10"/>
    <x v="5"/>
    <n v="32.9"/>
  </r>
  <r>
    <x v="6"/>
    <x v="10"/>
    <x v="5"/>
    <n v="32.5"/>
  </r>
  <r>
    <x v="7"/>
    <x v="10"/>
    <x v="5"/>
    <n v="32.4"/>
  </r>
  <r>
    <x v="8"/>
    <x v="10"/>
    <x v="5"/>
    <n v="31.7"/>
  </r>
  <r>
    <x v="9"/>
    <x v="10"/>
    <x v="5"/>
    <n v="31.2"/>
  </r>
  <r>
    <x v="10"/>
    <x v="10"/>
    <x v="5"/>
    <n v="30.6"/>
  </r>
  <r>
    <x v="11"/>
    <x v="10"/>
    <x v="5"/>
    <n v="29.9"/>
  </r>
  <r>
    <x v="12"/>
    <x v="10"/>
    <x v="5"/>
    <n v="29.4"/>
  </r>
  <r>
    <x v="13"/>
    <x v="10"/>
    <x v="5"/>
    <n v="29"/>
  </r>
  <r>
    <x v="14"/>
    <x v="10"/>
    <x v="5"/>
    <n v="28.5"/>
  </r>
  <r>
    <x v="15"/>
    <x v="10"/>
    <x v="5"/>
    <n v="28.1"/>
  </r>
  <r>
    <x v="16"/>
    <x v="10"/>
    <x v="5"/>
    <n v="27.7"/>
  </r>
  <r>
    <x v="17"/>
    <x v="10"/>
    <x v="5"/>
    <n v="27.3"/>
  </r>
  <r>
    <x v="18"/>
    <x v="10"/>
    <x v="5"/>
    <n v="26.7"/>
  </r>
  <r>
    <x v="19"/>
    <x v="10"/>
    <x v="5"/>
    <n v="26.5"/>
  </r>
  <r>
    <x v="20"/>
    <x v="10"/>
    <x v="5"/>
    <n v="26.3"/>
  </r>
  <r>
    <x v="21"/>
    <x v="10"/>
    <x v="5"/>
    <n v="26"/>
  </r>
  <r>
    <x v="22"/>
    <x v="10"/>
    <x v="5"/>
    <n v="25.6"/>
  </r>
  <r>
    <x v="23"/>
    <x v="10"/>
    <x v="5"/>
    <n v="25.3"/>
  </r>
  <r>
    <x v="24"/>
    <x v="10"/>
    <x v="5"/>
    <n v="25.5"/>
  </r>
  <r>
    <x v="25"/>
    <x v="10"/>
    <x v="5"/>
    <n v="25.1"/>
  </r>
  <r>
    <x v="26"/>
    <x v="10"/>
    <x v="5"/>
    <n v="24.8"/>
  </r>
  <r>
    <x v="27"/>
    <x v="10"/>
    <x v="5"/>
    <n v="24.6"/>
  </r>
  <r>
    <x v="28"/>
    <x v="10"/>
    <x v="5"/>
    <n v="24.5"/>
  </r>
  <r>
    <x v="29"/>
    <x v="10"/>
    <x v="5"/>
    <n v="24.1"/>
  </r>
  <r>
    <x v="0"/>
    <x v="11"/>
    <x v="5"/>
    <n v="24.9"/>
  </r>
  <r>
    <x v="1"/>
    <x v="11"/>
    <x v="5"/>
    <n v="24.7"/>
  </r>
  <r>
    <x v="2"/>
    <x v="11"/>
    <x v="5"/>
    <n v="24.4"/>
  </r>
  <r>
    <x v="3"/>
    <x v="11"/>
    <x v="5"/>
    <n v="24.1"/>
  </r>
  <r>
    <x v="4"/>
    <x v="11"/>
    <x v="5"/>
    <n v="23.7"/>
  </r>
  <r>
    <x v="5"/>
    <x v="11"/>
    <x v="5"/>
    <n v="23.1"/>
  </r>
  <r>
    <x v="6"/>
    <x v="11"/>
    <x v="5"/>
    <n v="22.3"/>
  </r>
  <r>
    <x v="7"/>
    <x v="11"/>
    <x v="5"/>
    <n v="21.9"/>
  </r>
  <r>
    <x v="8"/>
    <x v="11"/>
    <x v="5"/>
    <n v="22.2"/>
  </r>
  <r>
    <x v="9"/>
    <x v="11"/>
    <x v="5"/>
    <n v="22.3"/>
  </r>
  <r>
    <x v="10"/>
    <x v="11"/>
    <x v="5"/>
    <n v="22"/>
  </r>
  <r>
    <x v="11"/>
    <x v="11"/>
    <x v="5"/>
    <n v="21.8"/>
  </r>
  <r>
    <x v="12"/>
    <x v="11"/>
    <x v="5"/>
    <n v="23.7"/>
  </r>
  <r>
    <x v="13"/>
    <x v="11"/>
    <x v="5"/>
    <n v="24.2"/>
  </r>
  <r>
    <x v="14"/>
    <x v="11"/>
    <x v="5"/>
    <n v="24.4"/>
  </r>
  <r>
    <x v="15"/>
    <x v="11"/>
    <x v="5"/>
    <n v="24.5"/>
  </r>
  <r>
    <x v="16"/>
    <x v="11"/>
    <x v="5"/>
    <n v="23.9"/>
  </r>
  <r>
    <x v="17"/>
    <x v="11"/>
    <x v="5"/>
    <n v="23.7"/>
  </r>
  <r>
    <x v="18"/>
    <x v="11"/>
    <x v="5"/>
    <n v="23.4"/>
  </r>
  <r>
    <x v="19"/>
    <x v="11"/>
    <x v="5"/>
    <n v="23.1"/>
  </r>
  <r>
    <x v="20"/>
    <x v="11"/>
    <x v="5"/>
    <n v="23.3"/>
  </r>
  <r>
    <x v="21"/>
    <x v="11"/>
    <x v="5"/>
    <n v="23.6"/>
  </r>
  <r>
    <x v="22"/>
    <x v="11"/>
    <x v="5"/>
    <n v="23.6"/>
  </r>
  <r>
    <x v="23"/>
    <x v="11"/>
    <x v="5"/>
    <n v="22.8"/>
  </r>
  <r>
    <x v="24"/>
    <x v="11"/>
    <x v="5"/>
    <n v="22.3"/>
  </r>
  <r>
    <x v="25"/>
    <x v="11"/>
    <x v="5"/>
    <n v="22.3"/>
  </r>
  <r>
    <x v="26"/>
    <x v="11"/>
    <x v="5"/>
    <n v="23"/>
  </r>
  <r>
    <x v="27"/>
    <x v="11"/>
    <x v="5"/>
    <n v="22.1"/>
  </r>
  <r>
    <x v="28"/>
    <x v="11"/>
    <x v="5"/>
    <n v="21.5"/>
  </r>
  <r>
    <x v="29"/>
    <x v="11"/>
    <x v="5"/>
    <n v="20.9"/>
  </r>
  <r>
    <x v="30"/>
    <x v="11"/>
    <x v="5"/>
    <n v="20.6"/>
  </r>
  <r>
    <x v="0"/>
    <x v="0"/>
    <x v="6"/>
    <n v="20"/>
  </r>
  <r>
    <x v="1"/>
    <x v="0"/>
    <x v="6"/>
    <n v="21.5"/>
  </r>
  <r>
    <x v="2"/>
    <x v="0"/>
    <x v="6"/>
    <n v="24.2"/>
  </r>
  <r>
    <x v="3"/>
    <x v="0"/>
    <x v="6"/>
    <n v="24.4"/>
  </r>
  <r>
    <x v="4"/>
    <x v="0"/>
    <x v="6"/>
    <n v="22.1"/>
  </r>
  <r>
    <x v="5"/>
    <x v="0"/>
    <x v="6"/>
    <n v="20.9"/>
  </r>
  <r>
    <x v="6"/>
    <x v="0"/>
    <x v="6"/>
    <n v="20.5"/>
  </r>
  <r>
    <x v="7"/>
    <x v="0"/>
    <x v="6"/>
    <n v="20.2"/>
  </r>
  <r>
    <x v="8"/>
    <x v="0"/>
    <x v="6"/>
    <n v="20"/>
  </r>
  <r>
    <x v="9"/>
    <x v="0"/>
    <x v="6"/>
    <n v="19.399999999999999"/>
  </r>
  <r>
    <x v="10"/>
    <x v="0"/>
    <x v="6"/>
    <n v="19"/>
  </r>
  <r>
    <x v="11"/>
    <x v="0"/>
    <x v="6"/>
    <n v="18.2"/>
  </r>
  <r>
    <x v="12"/>
    <x v="0"/>
    <x v="6"/>
    <n v="18"/>
  </r>
  <r>
    <x v="13"/>
    <x v="0"/>
    <x v="6"/>
    <n v="17.5"/>
  </r>
  <r>
    <x v="14"/>
    <x v="0"/>
    <x v="6"/>
    <n v="17.100000000000001"/>
  </r>
  <r>
    <x v="15"/>
    <x v="0"/>
    <x v="6"/>
    <n v="16.600000000000001"/>
  </r>
  <r>
    <x v="16"/>
    <x v="0"/>
    <x v="6"/>
    <n v="16.8"/>
  </r>
  <r>
    <x v="17"/>
    <x v="0"/>
    <x v="6"/>
    <n v="16.100000000000001"/>
  </r>
  <r>
    <x v="18"/>
    <x v="0"/>
    <x v="6"/>
    <n v="15.7"/>
  </r>
  <r>
    <x v="19"/>
    <x v="0"/>
    <x v="6"/>
    <n v="15.3"/>
  </r>
  <r>
    <x v="20"/>
    <x v="0"/>
    <x v="6"/>
    <n v="14.9"/>
  </r>
  <r>
    <x v="21"/>
    <x v="0"/>
    <x v="6"/>
    <n v="15.5"/>
  </r>
  <r>
    <x v="22"/>
    <x v="0"/>
    <x v="6"/>
    <n v="15.4"/>
  </r>
  <r>
    <x v="23"/>
    <x v="0"/>
    <x v="6"/>
    <n v="15.2"/>
  </r>
  <r>
    <x v="24"/>
    <x v="0"/>
    <x v="6"/>
    <n v="16.100000000000001"/>
  </r>
  <r>
    <x v="25"/>
    <x v="0"/>
    <x v="6"/>
    <n v="15.7"/>
  </r>
  <r>
    <x v="26"/>
    <x v="0"/>
    <x v="6"/>
    <n v="15.4"/>
  </r>
  <r>
    <x v="27"/>
    <x v="0"/>
    <x v="6"/>
    <n v="15.2"/>
  </r>
  <r>
    <x v="28"/>
    <x v="0"/>
    <x v="6"/>
    <n v="14.7"/>
  </r>
  <r>
    <x v="29"/>
    <x v="0"/>
    <x v="6"/>
    <n v="14.5"/>
  </r>
  <r>
    <x v="30"/>
    <x v="0"/>
    <x v="6"/>
    <n v="14.1"/>
  </r>
  <r>
    <x v="0"/>
    <x v="1"/>
    <x v="6"/>
    <n v="13.8"/>
  </r>
  <r>
    <x v="1"/>
    <x v="1"/>
    <x v="6"/>
    <n v="13.2"/>
  </r>
  <r>
    <x v="2"/>
    <x v="1"/>
    <x v="6"/>
    <n v="13.8"/>
  </r>
  <r>
    <x v="3"/>
    <x v="1"/>
    <x v="6"/>
    <n v="15.1"/>
  </r>
  <r>
    <x v="4"/>
    <x v="1"/>
    <x v="6"/>
    <n v="15.3"/>
  </r>
  <r>
    <x v="5"/>
    <x v="1"/>
    <x v="6"/>
    <n v="14.5"/>
  </r>
  <r>
    <x v="6"/>
    <x v="1"/>
    <x v="6"/>
    <n v="14"/>
  </r>
  <r>
    <x v="7"/>
    <x v="1"/>
    <x v="6"/>
    <n v="13.6"/>
  </r>
  <r>
    <x v="8"/>
    <x v="1"/>
    <x v="6"/>
    <n v="13.4"/>
  </r>
  <r>
    <x v="9"/>
    <x v="1"/>
    <x v="6"/>
    <n v="13.7"/>
  </r>
  <r>
    <x v="10"/>
    <x v="1"/>
    <x v="6"/>
    <n v="13.9"/>
  </r>
  <r>
    <x v="11"/>
    <x v="1"/>
    <x v="6"/>
    <n v="13.5"/>
  </r>
  <r>
    <x v="12"/>
    <x v="1"/>
    <x v="6"/>
    <n v="13.3"/>
  </r>
  <r>
    <x v="13"/>
    <x v="1"/>
    <x v="6"/>
    <n v="13"/>
  </r>
  <r>
    <x v="14"/>
    <x v="1"/>
    <x v="6"/>
    <n v="13.7"/>
  </r>
  <r>
    <x v="15"/>
    <x v="1"/>
    <x v="6"/>
    <n v="13.5"/>
  </r>
  <r>
    <x v="16"/>
    <x v="1"/>
    <x v="6"/>
    <n v="13.1"/>
  </r>
  <r>
    <x v="17"/>
    <x v="1"/>
    <x v="6"/>
    <n v="13"/>
  </r>
  <r>
    <x v="18"/>
    <x v="1"/>
    <x v="6"/>
    <n v="13.5"/>
  </r>
  <r>
    <x v="19"/>
    <x v="1"/>
    <x v="6"/>
    <n v="13.2"/>
  </r>
  <r>
    <x v="20"/>
    <x v="1"/>
    <x v="6"/>
    <n v="13"/>
  </r>
  <r>
    <x v="21"/>
    <x v="1"/>
    <x v="6"/>
    <n v="13.2"/>
  </r>
  <r>
    <x v="22"/>
    <x v="1"/>
    <x v="6"/>
    <n v="13.5"/>
  </r>
  <r>
    <x v="23"/>
    <x v="1"/>
    <x v="6"/>
    <n v="13.5"/>
  </r>
  <r>
    <x v="24"/>
    <x v="1"/>
    <x v="6"/>
    <n v="15"/>
  </r>
  <r>
    <x v="25"/>
    <x v="1"/>
    <x v="6"/>
    <n v="17.7"/>
  </r>
  <r>
    <x v="26"/>
    <x v="1"/>
    <x v="6"/>
    <n v="17.100000000000001"/>
  </r>
  <r>
    <x v="27"/>
    <x v="1"/>
    <x v="6"/>
    <n v="15.9"/>
  </r>
  <r>
    <x v="0"/>
    <x v="2"/>
    <x v="6"/>
    <n v="15.5"/>
  </r>
  <r>
    <x v="1"/>
    <x v="2"/>
    <x v="6"/>
    <n v="18.100000000000001"/>
  </r>
  <r>
    <x v="2"/>
    <x v="2"/>
    <x v="6"/>
    <n v="27.7"/>
  </r>
  <r>
    <x v="3"/>
    <x v="2"/>
    <x v="6"/>
    <n v="24.4"/>
  </r>
  <r>
    <x v="4"/>
    <x v="2"/>
    <x v="6"/>
    <n v="21.1"/>
  </r>
  <r>
    <x v="5"/>
    <x v="2"/>
    <x v="6"/>
    <n v="19.5"/>
  </r>
  <r>
    <x v="6"/>
    <x v="2"/>
    <x v="6"/>
    <n v="19.3"/>
  </r>
  <r>
    <x v="7"/>
    <x v="2"/>
    <x v="6"/>
    <n v="18.5"/>
  </r>
  <r>
    <x v="8"/>
    <x v="2"/>
    <x v="6"/>
    <n v="18.100000000000001"/>
  </r>
  <r>
    <x v="9"/>
    <x v="2"/>
    <x v="6"/>
    <n v="17"/>
  </r>
  <r>
    <x v="10"/>
    <x v="2"/>
    <x v="6"/>
    <n v="16.2"/>
  </r>
  <r>
    <x v="11"/>
    <x v="2"/>
    <x v="6"/>
    <n v="16.3"/>
  </r>
  <r>
    <x v="12"/>
    <x v="2"/>
    <x v="6"/>
    <n v="15.8"/>
  </r>
  <r>
    <x v="13"/>
    <x v="2"/>
    <x v="6"/>
    <n v="16.600000000000001"/>
  </r>
  <r>
    <x v="14"/>
    <x v="2"/>
    <x v="6"/>
    <n v="16.100000000000001"/>
  </r>
  <r>
    <x v="15"/>
    <x v="2"/>
    <x v="6"/>
    <n v="18.899999999999999"/>
  </r>
  <r>
    <x v="16"/>
    <x v="2"/>
    <x v="6"/>
    <n v="18"/>
  </r>
  <r>
    <x v="17"/>
    <x v="2"/>
    <x v="6"/>
    <n v="17.899999999999999"/>
  </r>
  <r>
    <x v="18"/>
    <x v="2"/>
    <x v="6"/>
    <n v="17.5"/>
  </r>
  <r>
    <x v="19"/>
    <x v="2"/>
    <x v="6"/>
    <n v="17.7"/>
  </r>
  <r>
    <x v="20"/>
    <x v="2"/>
    <x v="6"/>
    <n v="18.600000000000001"/>
  </r>
  <r>
    <x v="21"/>
    <x v="2"/>
    <x v="6"/>
    <n v="18.5"/>
  </r>
  <r>
    <x v="22"/>
    <x v="2"/>
    <x v="6"/>
    <n v="20.2"/>
  </r>
  <r>
    <x v="23"/>
    <x v="2"/>
    <x v="6"/>
    <n v="20.6"/>
  </r>
  <r>
    <x v="24"/>
    <x v="2"/>
    <x v="6"/>
    <n v="19.600000000000001"/>
  </r>
  <r>
    <x v="25"/>
    <x v="2"/>
    <x v="6"/>
    <n v="22.3"/>
  </r>
  <r>
    <x v="26"/>
    <x v="2"/>
    <x v="6"/>
    <n v="28.4"/>
  </r>
  <r>
    <x v="27"/>
    <x v="2"/>
    <x v="6"/>
    <n v="29.7"/>
  </r>
  <r>
    <x v="28"/>
    <x v="2"/>
    <x v="6"/>
    <n v="28.9"/>
  </r>
  <r>
    <x v="29"/>
    <x v="2"/>
    <x v="6"/>
    <n v="25.9"/>
  </r>
  <r>
    <x v="30"/>
    <x v="2"/>
    <x v="6"/>
    <n v="25.7"/>
  </r>
  <r>
    <x v="0"/>
    <x v="3"/>
    <x v="6"/>
    <n v="25.7"/>
  </r>
  <r>
    <x v="1"/>
    <x v="3"/>
    <x v="6"/>
    <n v="24.8"/>
  </r>
  <r>
    <x v="2"/>
    <x v="3"/>
    <x v="6"/>
    <n v="24.3"/>
  </r>
  <r>
    <x v="3"/>
    <x v="3"/>
    <x v="6"/>
    <n v="23.5"/>
  </r>
  <r>
    <x v="4"/>
    <x v="3"/>
    <x v="6"/>
    <n v="23"/>
  </r>
  <r>
    <x v="5"/>
    <x v="3"/>
    <x v="6"/>
    <n v="22.3"/>
  </r>
  <r>
    <x v="6"/>
    <x v="3"/>
    <x v="6"/>
    <n v="22"/>
  </r>
  <r>
    <x v="7"/>
    <x v="3"/>
    <x v="6"/>
    <n v="22.3"/>
  </r>
  <r>
    <x v="8"/>
    <x v="3"/>
    <x v="6"/>
    <n v="22.8"/>
  </r>
  <r>
    <x v="9"/>
    <x v="3"/>
    <x v="6"/>
    <n v="22.2"/>
  </r>
  <r>
    <x v="10"/>
    <x v="3"/>
    <x v="6"/>
    <n v="21.8"/>
  </r>
  <r>
    <x v="11"/>
    <x v="3"/>
    <x v="6"/>
    <n v="22.6"/>
  </r>
  <r>
    <x v="12"/>
    <x v="3"/>
    <x v="6"/>
    <n v="28.1"/>
  </r>
  <r>
    <x v="13"/>
    <x v="3"/>
    <x v="6"/>
    <n v="26.5"/>
  </r>
  <r>
    <x v="14"/>
    <x v="3"/>
    <x v="6"/>
    <n v="24.9"/>
  </r>
  <r>
    <x v="15"/>
    <x v="3"/>
    <x v="6"/>
    <n v="23.6"/>
  </r>
  <r>
    <x v="16"/>
    <x v="3"/>
    <x v="6"/>
    <n v="23.3"/>
  </r>
  <r>
    <x v="17"/>
    <x v="3"/>
    <x v="6"/>
    <n v="24.4"/>
  </r>
  <r>
    <x v="18"/>
    <x v="3"/>
    <x v="6"/>
    <n v="26.9"/>
  </r>
  <r>
    <x v="19"/>
    <x v="3"/>
    <x v="6"/>
    <n v="28.8"/>
  </r>
  <r>
    <x v="20"/>
    <x v="3"/>
    <x v="6"/>
    <n v="27.8"/>
  </r>
  <r>
    <x v="21"/>
    <x v="3"/>
    <x v="6"/>
    <n v="26.2"/>
  </r>
  <r>
    <x v="22"/>
    <x v="3"/>
    <x v="6"/>
    <n v="25.1"/>
  </r>
  <r>
    <x v="23"/>
    <x v="3"/>
    <x v="6"/>
    <n v="26.2"/>
  </r>
  <r>
    <x v="24"/>
    <x v="3"/>
    <x v="6"/>
    <n v="24.9"/>
  </r>
  <r>
    <x v="25"/>
    <x v="3"/>
    <x v="6"/>
    <n v="25.1"/>
  </r>
  <r>
    <x v="26"/>
    <x v="3"/>
    <x v="6"/>
    <n v="24.7"/>
  </r>
  <r>
    <x v="27"/>
    <x v="3"/>
    <x v="6"/>
    <n v="23.6"/>
  </r>
  <r>
    <x v="28"/>
    <x v="3"/>
    <x v="6"/>
    <n v="26"/>
  </r>
  <r>
    <x v="29"/>
    <x v="3"/>
    <x v="6"/>
    <n v="25.8"/>
  </r>
  <r>
    <x v="0"/>
    <x v="4"/>
    <x v="6"/>
    <n v="28.4"/>
  </r>
  <r>
    <x v="1"/>
    <x v="4"/>
    <x v="6"/>
    <n v="28.1"/>
  </r>
  <r>
    <x v="2"/>
    <x v="4"/>
    <x v="6"/>
    <n v="27.3"/>
  </r>
  <r>
    <x v="3"/>
    <x v="4"/>
    <x v="6"/>
    <n v="26.5"/>
  </r>
  <r>
    <x v="4"/>
    <x v="4"/>
    <x v="6"/>
    <n v="25.4"/>
  </r>
  <r>
    <x v="5"/>
    <x v="4"/>
    <x v="6"/>
    <n v="27.6"/>
  </r>
  <r>
    <x v="6"/>
    <x v="4"/>
    <x v="6"/>
    <n v="29.6"/>
  </r>
  <r>
    <x v="7"/>
    <x v="4"/>
    <x v="6"/>
    <n v="28.7"/>
  </r>
  <r>
    <x v="8"/>
    <x v="4"/>
    <x v="6"/>
    <n v="37.6"/>
  </r>
  <r>
    <x v="9"/>
    <x v="4"/>
    <x v="6"/>
    <n v="39.200000000000003"/>
  </r>
  <r>
    <x v="10"/>
    <x v="4"/>
    <x v="6"/>
    <n v="52.6"/>
  </r>
  <r>
    <x v="11"/>
    <x v="4"/>
    <x v="6"/>
    <n v="51.3"/>
  </r>
  <r>
    <x v="12"/>
    <x v="4"/>
    <x v="6"/>
    <n v="49.5"/>
  </r>
  <r>
    <x v="13"/>
    <x v="4"/>
    <x v="6"/>
    <n v="47.9"/>
  </r>
  <r>
    <x v="14"/>
    <x v="4"/>
    <x v="6"/>
    <n v="51.3"/>
  </r>
  <r>
    <x v="15"/>
    <x v="4"/>
    <x v="6"/>
    <n v="50"/>
  </r>
  <r>
    <x v="16"/>
    <x v="4"/>
    <x v="6"/>
    <n v="52.2"/>
  </r>
  <r>
    <x v="17"/>
    <x v="4"/>
    <x v="6"/>
    <n v="55.3"/>
  </r>
  <r>
    <x v="18"/>
    <x v="4"/>
    <x v="6"/>
    <n v="53.4"/>
  </r>
  <r>
    <x v="19"/>
    <x v="4"/>
    <x v="6"/>
    <n v="56"/>
  </r>
  <r>
    <x v="20"/>
    <x v="4"/>
    <x v="6"/>
    <n v="60.2"/>
  </r>
  <r>
    <x v="21"/>
    <x v="4"/>
    <x v="6"/>
    <n v="59.1"/>
  </r>
  <r>
    <x v="22"/>
    <x v="4"/>
    <x v="6"/>
    <n v="58.8"/>
  </r>
  <r>
    <x v="23"/>
    <x v="4"/>
    <x v="6"/>
    <n v="58.1"/>
  </r>
  <r>
    <x v="24"/>
    <x v="4"/>
    <x v="6"/>
    <n v="57.9"/>
  </r>
  <r>
    <x v="25"/>
    <x v="4"/>
    <x v="6"/>
    <n v="57.9"/>
  </r>
  <r>
    <x v="26"/>
    <x v="4"/>
    <x v="6"/>
    <n v="57.4"/>
  </r>
  <r>
    <x v="27"/>
    <x v="4"/>
    <x v="6"/>
    <n v="56.7"/>
  </r>
  <r>
    <x v="28"/>
    <x v="4"/>
    <x v="6"/>
    <n v="56.2"/>
  </r>
  <r>
    <x v="29"/>
    <x v="4"/>
    <x v="6"/>
    <n v="56"/>
  </r>
  <r>
    <x v="30"/>
    <x v="4"/>
    <x v="6"/>
    <n v="54.8"/>
  </r>
  <r>
    <x v="0"/>
    <x v="5"/>
    <x v="6"/>
    <n v="54.1"/>
  </r>
  <r>
    <x v="1"/>
    <x v="5"/>
    <x v="6"/>
    <n v="53.3"/>
  </r>
  <r>
    <x v="2"/>
    <x v="5"/>
    <x v="6"/>
    <n v="51.9"/>
  </r>
  <r>
    <x v="3"/>
    <x v="5"/>
    <x v="6"/>
    <n v="51.3"/>
  </r>
  <r>
    <x v="4"/>
    <x v="5"/>
    <x v="6"/>
    <n v="50"/>
  </r>
  <r>
    <x v="5"/>
    <x v="5"/>
    <x v="6"/>
    <n v="49.3"/>
  </r>
  <r>
    <x v="6"/>
    <x v="5"/>
    <x v="6"/>
    <n v="51.4"/>
  </r>
  <r>
    <x v="7"/>
    <x v="5"/>
    <x v="6"/>
    <n v="49.8"/>
  </r>
  <r>
    <x v="8"/>
    <x v="5"/>
    <x v="6"/>
    <n v="48.5"/>
  </r>
  <r>
    <x v="9"/>
    <x v="5"/>
    <x v="6"/>
    <n v="49.3"/>
  </r>
  <r>
    <x v="10"/>
    <x v="5"/>
    <x v="6"/>
    <n v="50.6"/>
  </r>
  <r>
    <x v="11"/>
    <x v="5"/>
    <x v="6"/>
    <n v="50.1"/>
  </r>
  <r>
    <x v="12"/>
    <x v="5"/>
    <x v="6"/>
    <n v="51.6"/>
  </r>
  <r>
    <x v="13"/>
    <x v="5"/>
    <x v="6"/>
    <n v="50.3"/>
  </r>
  <r>
    <x v="14"/>
    <x v="5"/>
    <x v="6"/>
    <n v="49.3"/>
  </r>
  <r>
    <x v="15"/>
    <x v="5"/>
    <x v="6"/>
    <n v="48"/>
  </r>
  <r>
    <x v="16"/>
    <x v="5"/>
    <x v="6"/>
    <n v="46.1"/>
  </r>
  <r>
    <x v="17"/>
    <x v="5"/>
    <x v="6"/>
    <n v="45.2"/>
  </r>
  <r>
    <x v="18"/>
    <x v="5"/>
    <x v="6"/>
    <n v="44.5"/>
  </r>
  <r>
    <x v="19"/>
    <x v="5"/>
    <x v="6"/>
    <n v="43.4"/>
  </r>
  <r>
    <x v="20"/>
    <x v="5"/>
    <x v="6"/>
    <n v="42.5"/>
  </r>
  <r>
    <x v="21"/>
    <x v="5"/>
    <x v="6"/>
    <n v="45.4"/>
  </r>
  <r>
    <x v="22"/>
    <x v="5"/>
    <x v="6"/>
    <n v="43.8"/>
  </r>
  <r>
    <x v="23"/>
    <x v="5"/>
    <x v="6"/>
    <n v="43.5"/>
  </r>
  <r>
    <x v="24"/>
    <x v="5"/>
    <x v="6"/>
    <n v="43.1"/>
  </r>
  <r>
    <x v="25"/>
    <x v="5"/>
    <x v="6"/>
    <n v="42.2"/>
  </r>
  <r>
    <x v="26"/>
    <x v="5"/>
    <x v="6"/>
    <n v="55.3"/>
  </r>
  <r>
    <x v="27"/>
    <x v="5"/>
    <x v="6"/>
    <n v="270"/>
  </r>
  <r>
    <x v="28"/>
    <x v="5"/>
    <x v="6"/>
    <n v="205"/>
  </r>
  <r>
    <x v="29"/>
    <x v="5"/>
    <x v="6"/>
    <n v="119"/>
  </r>
  <r>
    <x v="0"/>
    <x v="6"/>
    <x v="6"/>
    <n v="96.4"/>
  </r>
  <r>
    <x v="1"/>
    <x v="6"/>
    <x v="6"/>
    <n v="93.6"/>
  </r>
  <r>
    <x v="2"/>
    <x v="6"/>
    <x v="6"/>
    <n v="88.6"/>
  </r>
  <r>
    <x v="3"/>
    <x v="6"/>
    <x v="6"/>
    <n v="84.5"/>
  </r>
  <r>
    <x v="4"/>
    <x v="6"/>
    <x v="6"/>
    <n v="80.400000000000006"/>
  </r>
  <r>
    <x v="5"/>
    <x v="6"/>
    <x v="6"/>
    <n v="77.7"/>
  </r>
  <r>
    <x v="6"/>
    <x v="6"/>
    <x v="6"/>
    <n v="75.3"/>
  </r>
  <r>
    <x v="7"/>
    <x v="6"/>
    <x v="6"/>
    <n v="71.3"/>
  </r>
  <r>
    <x v="8"/>
    <x v="6"/>
    <x v="6"/>
    <n v="67.400000000000006"/>
  </r>
  <r>
    <x v="9"/>
    <x v="6"/>
    <x v="6"/>
    <n v="161"/>
  </r>
  <r>
    <x v="10"/>
    <x v="6"/>
    <x v="6"/>
    <n v="166"/>
  </r>
  <r>
    <x v="11"/>
    <x v="6"/>
    <x v="6"/>
    <n v="139"/>
  </r>
  <r>
    <x v="12"/>
    <x v="6"/>
    <x v="6"/>
    <n v="125"/>
  </r>
  <r>
    <x v="13"/>
    <x v="6"/>
    <x v="6"/>
    <n v="110"/>
  </r>
  <r>
    <x v="14"/>
    <x v="6"/>
    <x v="6"/>
    <n v="97.7"/>
  </r>
  <r>
    <x v="15"/>
    <x v="6"/>
    <x v="6"/>
    <n v="91.7"/>
  </r>
  <r>
    <x v="16"/>
    <x v="6"/>
    <x v="6"/>
    <n v="91.7"/>
  </r>
  <r>
    <x v="17"/>
    <x v="6"/>
    <x v="6"/>
    <n v="94.7"/>
  </r>
  <r>
    <x v="18"/>
    <x v="6"/>
    <x v="6"/>
    <n v="93.1"/>
  </r>
  <r>
    <x v="19"/>
    <x v="6"/>
    <x v="6"/>
    <n v="89.5"/>
  </r>
  <r>
    <x v="20"/>
    <x v="6"/>
    <x v="6"/>
    <n v="95.4"/>
  </r>
  <r>
    <x v="21"/>
    <x v="6"/>
    <x v="6"/>
    <n v="91.5"/>
  </r>
  <r>
    <x v="22"/>
    <x v="6"/>
    <x v="6"/>
    <n v="89.7"/>
  </r>
  <r>
    <x v="23"/>
    <x v="6"/>
    <x v="6"/>
    <n v="87.9"/>
  </r>
  <r>
    <x v="24"/>
    <x v="6"/>
    <x v="6"/>
    <n v="84.3"/>
  </r>
  <r>
    <x v="25"/>
    <x v="6"/>
    <x v="6"/>
    <n v="81.900000000000006"/>
  </r>
  <r>
    <x v="26"/>
    <x v="6"/>
    <x v="6"/>
    <n v="80.400000000000006"/>
  </r>
  <r>
    <x v="27"/>
    <x v="6"/>
    <x v="6"/>
    <n v="78.8"/>
  </r>
  <r>
    <x v="28"/>
    <x v="6"/>
    <x v="6"/>
    <n v="76.7"/>
  </r>
  <r>
    <x v="29"/>
    <x v="6"/>
    <x v="6"/>
    <n v="74.900000000000006"/>
  </r>
  <r>
    <x v="30"/>
    <x v="6"/>
    <x v="6"/>
    <n v="73.900000000000006"/>
  </r>
  <r>
    <x v="0"/>
    <x v="7"/>
    <x v="6"/>
    <n v="81.099999999999994"/>
  </r>
  <r>
    <x v="1"/>
    <x v="7"/>
    <x v="6"/>
    <n v="93.2"/>
  </r>
  <r>
    <x v="2"/>
    <x v="7"/>
    <x v="6"/>
    <n v="129"/>
  </r>
  <r>
    <x v="3"/>
    <x v="7"/>
    <x v="6"/>
    <n v="126"/>
  </r>
  <r>
    <x v="4"/>
    <x v="7"/>
    <x v="6"/>
    <n v="178"/>
  </r>
  <r>
    <x v="5"/>
    <x v="7"/>
    <x v="6"/>
    <n v="166"/>
  </r>
  <r>
    <x v="6"/>
    <x v="7"/>
    <x v="6"/>
    <n v="151"/>
  </r>
  <r>
    <x v="7"/>
    <x v="7"/>
    <x v="6"/>
    <n v="142"/>
  </r>
  <r>
    <x v="8"/>
    <x v="7"/>
    <x v="6"/>
    <n v="136"/>
  </r>
  <r>
    <x v="9"/>
    <x v="7"/>
    <x v="6"/>
    <n v="156"/>
  </r>
  <r>
    <x v="10"/>
    <x v="7"/>
    <x v="6"/>
    <n v="144"/>
  </r>
  <r>
    <x v="11"/>
    <x v="7"/>
    <x v="6"/>
    <n v="135"/>
  </r>
  <r>
    <x v="12"/>
    <x v="7"/>
    <x v="6"/>
    <n v="133"/>
  </r>
  <r>
    <x v="13"/>
    <x v="7"/>
    <x v="6"/>
    <n v="131"/>
  </r>
  <r>
    <x v="14"/>
    <x v="7"/>
    <x v="6"/>
    <n v="128"/>
  </r>
  <r>
    <x v="15"/>
    <x v="7"/>
    <x v="6"/>
    <n v="133"/>
  </r>
  <r>
    <x v="16"/>
    <x v="7"/>
    <x v="6"/>
    <n v="130"/>
  </r>
  <r>
    <x v="17"/>
    <x v="7"/>
    <x v="6"/>
    <n v="128"/>
  </r>
  <r>
    <x v="18"/>
    <x v="7"/>
    <x v="6"/>
    <n v="127"/>
  </r>
  <r>
    <x v="19"/>
    <x v="7"/>
    <x v="6"/>
    <n v="124"/>
  </r>
  <r>
    <x v="20"/>
    <x v="7"/>
    <x v="6"/>
    <n v="119"/>
  </r>
  <r>
    <x v="21"/>
    <x v="7"/>
    <x v="6"/>
    <n v="117"/>
  </r>
  <r>
    <x v="22"/>
    <x v="7"/>
    <x v="6"/>
    <n v="123"/>
  </r>
  <r>
    <x v="23"/>
    <x v="7"/>
    <x v="6"/>
    <n v="120"/>
  </r>
  <r>
    <x v="24"/>
    <x v="7"/>
    <x v="6"/>
    <n v="117"/>
  </r>
  <r>
    <x v="25"/>
    <x v="7"/>
    <x v="6"/>
    <n v="115"/>
  </r>
  <r>
    <x v="26"/>
    <x v="7"/>
    <x v="6"/>
    <n v="111"/>
  </r>
  <r>
    <x v="27"/>
    <x v="7"/>
    <x v="6"/>
    <n v="111"/>
  </r>
  <r>
    <x v="28"/>
    <x v="7"/>
    <x v="6"/>
    <n v="108"/>
  </r>
  <r>
    <x v="29"/>
    <x v="7"/>
    <x v="6"/>
    <n v="106"/>
  </r>
  <r>
    <x v="30"/>
    <x v="7"/>
    <x v="6"/>
    <n v="104"/>
  </r>
  <r>
    <x v="0"/>
    <x v="8"/>
    <x v="6"/>
    <n v="102"/>
  </r>
  <r>
    <x v="1"/>
    <x v="8"/>
    <x v="6"/>
    <n v="99.5"/>
  </r>
  <r>
    <x v="2"/>
    <x v="8"/>
    <x v="6"/>
    <n v="97.9"/>
  </r>
  <r>
    <x v="3"/>
    <x v="8"/>
    <x v="6"/>
    <n v="95.4"/>
  </r>
  <r>
    <x v="4"/>
    <x v="8"/>
    <x v="6"/>
    <n v="94.7"/>
  </r>
  <r>
    <x v="5"/>
    <x v="8"/>
    <x v="6"/>
    <n v="91.5"/>
  </r>
  <r>
    <x v="6"/>
    <x v="8"/>
    <x v="6"/>
    <n v="90.4"/>
  </r>
  <r>
    <x v="7"/>
    <x v="8"/>
    <x v="6"/>
    <n v="87.3"/>
  </r>
  <r>
    <x v="8"/>
    <x v="8"/>
    <x v="6"/>
    <n v="85.3"/>
  </r>
  <r>
    <x v="9"/>
    <x v="8"/>
    <x v="6"/>
    <n v="81.900000000000006"/>
  </r>
  <r>
    <x v="10"/>
    <x v="8"/>
    <x v="6"/>
    <n v="79.2"/>
  </r>
  <r>
    <x v="11"/>
    <x v="8"/>
    <x v="6"/>
    <n v="75.5"/>
  </r>
  <r>
    <x v="12"/>
    <x v="8"/>
    <x v="6"/>
    <n v="79.8"/>
  </r>
  <r>
    <x v="13"/>
    <x v="8"/>
    <x v="6"/>
    <n v="76.900000000000006"/>
  </r>
  <r>
    <x v="14"/>
    <x v="8"/>
    <x v="6"/>
    <n v="74.3"/>
  </r>
  <r>
    <x v="15"/>
    <x v="8"/>
    <x v="6"/>
    <n v="70.7"/>
  </r>
  <r>
    <x v="16"/>
    <x v="8"/>
    <x v="6"/>
    <n v="67.599999999999994"/>
  </r>
  <r>
    <x v="17"/>
    <x v="8"/>
    <x v="6"/>
    <n v="65.2"/>
  </r>
  <r>
    <x v="18"/>
    <x v="8"/>
    <x v="6"/>
    <n v="62"/>
  </r>
  <r>
    <x v="19"/>
    <x v="8"/>
    <x v="6"/>
    <n v="59.5"/>
  </r>
  <r>
    <x v="20"/>
    <x v="8"/>
    <x v="6"/>
    <n v="58.1"/>
  </r>
  <r>
    <x v="21"/>
    <x v="8"/>
    <x v="6"/>
    <n v="56"/>
  </r>
  <r>
    <x v="22"/>
    <x v="8"/>
    <x v="6"/>
    <n v="54.5"/>
  </r>
  <r>
    <x v="23"/>
    <x v="8"/>
    <x v="6"/>
    <n v="52.2"/>
  </r>
  <r>
    <x v="24"/>
    <x v="8"/>
    <x v="6"/>
    <n v="49.8"/>
  </r>
  <r>
    <x v="25"/>
    <x v="8"/>
    <x v="6"/>
    <n v="47.1"/>
  </r>
  <r>
    <x v="26"/>
    <x v="8"/>
    <x v="6"/>
    <n v="44.9"/>
  </r>
  <r>
    <x v="27"/>
    <x v="8"/>
    <x v="6"/>
    <n v="44.2"/>
  </r>
  <r>
    <x v="28"/>
    <x v="8"/>
    <x v="6"/>
    <n v="42.8"/>
  </r>
  <r>
    <x v="29"/>
    <x v="8"/>
    <x v="6"/>
    <n v="41.3"/>
  </r>
  <r>
    <x v="0"/>
    <x v="9"/>
    <x v="6"/>
    <n v="39.9"/>
  </r>
  <r>
    <x v="1"/>
    <x v="9"/>
    <x v="6"/>
    <n v="39.700000000000003"/>
  </r>
  <r>
    <x v="2"/>
    <x v="9"/>
    <x v="6"/>
    <n v="39.4"/>
  </r>
  <r>
    <x v="3"/>
    <x v="9"/>
    <x v="6"/>
    <n v="39.200000000000003"/>
  </r>
  <r>
    <x v="4"/>
    <x v="9"/>
    <x v="6"/>
    <n v="38.4"/>
  </r>
  <r>
    <x v="5"/>
    <x v="9"/>
    <x v="6"/>
    <n v="37.700000000000003"/>
  </r>
  <r>
    <x v="6"/>
    <x v="9"/>
    <x v="6"/>
    <n v="37.200000000000003"/>
  </r>
  <r>
    <x v="7"/>
    <x v="9"/>
    <x v="6"/>
    <n v="37.200000000000003"/>
  </r>
  <r>
    <x v="8"/>
    <x v="9"/>
    <x v="6"/>
    <n v="36.799999999999997"/>
  </r>
  <r>
    <x v="9"/>
    <x v="9"/>
    <x v="6"/>
    <n v="36.200000000000003"/>
  </r>
  <r>
    <x v="10"/>
    <x v="9"/>
    <x v="6"/>
    <n v="35.5"/>
  </r>
  <r>
    <x v="11"/>
    <x v="9"/>
    <x v="6"/>
    <n v="35.1"/>
  </r>
  <r>
    <x v="12"/>
    <x v="9"/>
    <x v="6"/>
    <n v="34.5"/>
  </r>
  <r>
    <x v="13"/>
    <x v="9"/>
    <x v="6"/>
    <n v="35.4"/>
  </r>
  <r>
    <x v="14"/>
    <x v="9"/>
    <x v="6"/>
    <n v="34.6"/>
  </r>
  <r>
    <x v="15"/>
    <x v="9"/>
    <x v="6"/>
    <n v="33.299999999999997"/>
  </r>
  <r>
    <x v="16"/>
    <x v="9"/>
    <x v="6"/>
    <n v="32.5"/>
  </r>
  <r>
    <x v="17"/>
    <x v="9"/>
    <x v="6"/>
    <n v="31.7"/>
  </r>
  <r>
    <x v="18"/>
    <x v="9"/>
    <x v="6"/>
    <n v="31.4"/>
  </r>
  <r>
    <x v="19"/>
    <x v="9"/>
    <x v="6"/>
    <n v="31.4"/>
  </r>
  <r>
    <x v="20"/>
    <x v="9"/>
    <x v="6"/>
    <n v="29.9"/>
  </r>
  <r>
    <x v="21"/>
    <x v="9"/>
    <x v="6"/>
    <n v="29.5"/>
  </r>
  <r>
    <x v="22"/>
    <x v="9"/>
    <x v="6"/>
    <n v="29.3"/>
  </r>
  <r>
    <x v="23"/>
    <x v="9"/>
    <x v="6"/>
    <n v="28.4"/>
  </r>
  <r>
    <x v="24"/>
    <x v="9"/>
    <x v="6"/>
    <n v="28.1"/>
  </r>
  <r>
    <x v="25"/>
    <x v="9"/>
    <x v="6"/>
    <n v="27"/>
  </r>
  <r>
    <x v="26"/>
    <x v="9"/>
    <x v="6"/>
    <n v="26.6"/>
  </r>
  <r>
    <x v="27"/>
    <x v="9"/>
    <x v="6"/>
    <n v="26.3"/>
  </r>
  <r>
    <x v="28"/>
    <x v="9"/>
    <x v="6"/>
    <n v="28.4"/>
  </r>
  <r>
    <x v="29"/>
    <x v="9"/>
    <x v="6"/>
    <n v="27.7"/>
  </r>
  <r>
    <x v="30"/>
    <x v="9"/>
    <x v="6"/>
    <n v="26.3"/>
  </r>
  <r>
    <x v="0"/>
    <x v="10"/>
    <x v="6"/>
    <n v="26"/>
  </r>
  <r>
    <x v="1"/>
    <x v="10"/>
    <x v="6"/>
    <n v="25.6"/>
  </r>
  <r>
    <x v="2"/>
    <x v="10"/>
    <x v="6"/>
    <n v="25.6"/>
  </r>
  <r>
    <x v="3"/>
    <x v="10"/>
    <x v="6"/>
    <n v="24.9"/>
  </r>
  <r>
    <x v="4"/>
    <x v="10"/>
    <x v="6"/>
    <n v="24.8"/>
  </r>
  <r>
    <x v="5"/>
    <x v="10"/>
    <x v="6"/>
    <n v="24.6"/>
  </r>
  <r>
    <x v="6"/>
    <x v="10"/>
    <x v="6"/>
    <n v="23.7"/>
  </r>
  <r>
    <x v="7"/>
    <x v="10"/>
    <x v="6"/>
    <n v="23.3"/>
  </r>
  <r>
    <x v="8"/>
    <x v="10"/>
    <x v="6"/>
    <n v="23"/>
  </r>
  <r>
    <x v="9"/>
    <x v="10"/>
    <x v="6"/>
    <n v="26"/>
  </r>
  <r>
    <x v="10"/>
    <x v="10"/>
    <x v="6"/>
    <n v="25.6"/>
  </r>
  <r>
    <x v="11"/>
    <x v="10"/>
    <x v="6"/>
    <n v="25.3"/>
  </r>
  <r>
    <x v="12"/>
    <x v="10"/>
    <x v="6"/>
    <n v="24.8"/>
  </r>
  <r>
    <x v="13"/>
    <x v="10"/>
    <x v="6"/>
    <n v="24.6"/>
  </r>
  <r>
    <x v="14"/>
    <x v="10"/>
    <x v="6"/>
    <n v="24.5"/>
  </r>
  <r>
    <x v="15"/>
    <x v="10"/>
    <x v="6"/>
    <n v="24.2"/>
  </r>
  <r>
    <x v="16"/>
    <x v="10"/>
    <x v="6"/>
    <n v="23.9"/>
  </r>
  <r>
    <x v="17"/>
    <x v="10"/>
    <x v="6"/>
    <n v="23.5"/>
  </r>
  <r>
    <x v="18"/>
    <x v="10"/>
    <x v="6"/>
    <n v="23.1"/>
  </r>
  <r>
    <x v="19"/>
    <x v="10"/>
    <x v="6"/>
    <n v="21.7"/>
  </r>
  <r>
    <x v="20"/>
    <x v="10"/>
    <x v="6"/>
    <n v="21.1"/>
  </r>
  <r>
    <x v="21"/>
    <x v="10"/>
    <x v="6"/>
    <n v="20.5"/>
  </r>
  <r>
    <x v="22"/>
    <x v="10"/>
    <x v="6"/>
    <n v="19.899999999999999"/>
  </r>
  <r>
    <x v="23"/>
    <x v="10"/>
    <x v="6"/>
    <n v="19.5"/>
  </r>
  <r>
    <x v="24"/>
    <x v="10"/>
    <x v="6"/>
    <n v="19"/>
  </r>
  <r>
    <x v="25"/>
    <x v="10"/>
    <x v="6"/>
    <n v="19.5"/>
  </r>
  <r>
    <x v="26"/>
    <x v="10"/>
    <x v="6"/>
    <n v="19.2"/>
  </r>
  <r>
    <x v="27"/>
    <x v="10"/>
    <x v="6"/>
    <n v="18.7"/>
  </r>
  <r>
    <x v="28"/>
    <x v="10"/>
    <x v="6"/>
    <n v="18.899999999999999"/>
  </r>
  <r>
    <x v="29"/>
    <x v="10"/>
    <x v="6"/>
    <n v="18.5"/>
  </r>
  <r>
    <x v="0"/>
    <x v="11"/>
    <x v="6"/>
    <n v="18.3"/>
  </r>
  <r>
    <x v="1"/>
    <x v="11"/>
    <x v="6"/>
    <n v="18.2"/>
  </r>
  <r>
    <x v="2"/>
    <x v="11"/>
    <x v="6"/>
    <n v="18"/>
  </r>
  <r>
    <x v="3"/>
    <x v="11"/>
    <x v="6"/>
    <n v="18.399999999999999"/>
  </r>
  <r>
    <x v="4"/>
    <x v="11"/>
    <x v="6"/>
    <n v="18.2"/>
  </r>
  <r>
    <x v="5"/>
    <x v="11"/>
    <x v="6"/>
    <n v="18.2"/>
  </r>
  <r>
    <x v="6"/>
    <x v="11"/>
    <x v="6"/>
    <n v="17.899999999999999"/>
  </r>
  <r>
    <x v="7"/>
    <x v="11"/>
    <x v="6"/>
    <n v="17.899999999999999"/>
  </r>
  <r>
    <x v="8"/>
    <x v="11"/>
    <x v="6"/>
    <n v="17.7"/>
  </r>
  <r>
    <x v="9"/>
    <x v="11"/>
    <x v="6"/>
    <n v="17.399999999999999"/>
  </r>
  <r>
    <x v="10"/>
    <x v="11"/>
    <x v="6"/>
    <n v="17.3"/>
  </r>
  <r>
    <x v="11"/>
    <x v="11"/>
    <x v="6"/>
    <n v="17.100000000000001"/>
  </r>
  <r>
    <x v="12"/>
    <x v="11"/>
    <x v="6"/>
    <n v="17.899999999999999"/>
  </r>
  <r>
    <x v="13"/>
    <x v="11"/>
    <x v="6"/>
    <n v="17.7"/>
  </r>
  <r>
    <x v="14"/>
    <x v="11"/>
    <x v="6"/>
    <n v="17.600000000000001"/>
  </r>
  <r>
    <x v="15"/>
    <x v="11"/>
    <x v="6"/>
    <n v="17.399999999999999"/>
  </r>
  <r>
    <x v="16"/>
    <x v="11"/>
    <x v="6"/>
    <n v="17.100000000000001"/>
  </r>
  <r>
    <x v="17"/>
    <x v="11"/>
    <x v="6"/>
    <n v="16.7"/>
  </r>
  <r>
    <x v="18"/>
    <x v="11"/>
    <x v="6"/>
    <n v="16.2"/>
  </r>
  <r>
    <x v="19"/>
    <x v="11"/>
    <x v="6"/>
    <n v="17"/>
  </r>
  <r>
    <x v="20"/>
    <x v="11"/>
    <x v="6"/>
    <n v="16.8"/>
  </r>
  <r>
    <x v="21"/>
    <x v="11"/>
    <x v="6"/>
    <n v="16.399999999999999"/>
  </r>
  <r>
    <x v="22"/>
    <x v="11"/>
    <x v="6"/>
    <n v="16.2"/>
  </r>
  <r>
    <x v="23"/>
    <x v="11"/>
    <x v="6"/>
    <n v="16.100000000000001"/>
  </r>
  <r>
    <x v="24"/>
    <x v="11"/>
    <x v="6"/>
    <n v="16.5"/>
  </r>
  <r>
    <x v="25"/>
    <x v="11"/>
    <x v="6"/>
    <n v="16.3"/>
  </r>
  <r>
    <x v="26"/>
    <x v="11"/>
    <x v="6"/>
    <n v="16.100000000000001"/>
  </r>
  <r>
    <x v="27"/>
    <x v="11"/>
    <x v="6"/>
    <n v="16"/>
  </r>
  <r>
    <x v="28"/>
    <x v="11"/>
    <x v="6"/>
    <n v="15.8"/>
  </r>
  <r>
    <x v="29"/>
    <x v="11"/>
    <x v="6"/>
    <n v="15.4"/>
  </r>
  <r>
    <x v="30"/>
    <x v="11"/>
    <x v="6"/>
    <n v="15"/>
  </r>
</pivotCacheRecords>
</file>

<file path=xl/pivotCache/pivotCacheRecords2.xml><?xml version="1.0" encoding="utf-8"?>
<pivotCacheRecords xmlns="http://schemas.openxmlformats.org/spreadsheetml/2006/main" xmlns:r="http://schemas.openxmlformats.org/officeDocument/2006/relationships" count="2508">
  <r>
    <x v="0"/>
    <x v="0"/>
    <x v="0"/>
    <n v="49.2"/>
  </r>
  <r>
    <x v="1"/>
    <x v="0"/>
    <x v="0"/>
    <n v="36.799999999999997"/>
  </r>
  <r>
    <x v="2"/>
    <x v="0"/>
    <x v="0"/>
    <n v="36.799999999999997"/>
  </r>
  <r>
    <x v="3"/>
    <x v="0"/>
    <x v="0"/>
    <n v="36.799999999999997"/>
  </r>
  <r>
    <x v="4"/>
    <x v="0"/>
    <x v="0"/>
    <n v="36.799999999999997"/>
  </r>
  <r>
    <x v="5"/>
    <x v="0"/>
    <x v="0"/>
    <n v="35.799999999999997"/>
  </r>
  <r>
    <x v="6"/>
    <x v="0"/>
    <x v="0"/>
    <n v="34.700000000000003"/>
  </r>
  <r>
    <x v="7"/>
    <x v="0"/>
    <x v="0"/>
    <n v="33.6"/>
  </r>
  <r>
    <x v="8"/>
    <x v="0"/>
    <x v="0"/>
    <n v="33.6"/>
  </r>
  <r>
    <x v="9"/>
    <x v="0"/>
    <x v="0"/>
    <n v="33.6"/>
  </r>
  <r>
    <x v="10"/>
    <x v="0"/>
    <x v="0"/>
    <n v="32.6"/>
  </r>
  <r>
    <x v="11"/>
    <x v="0"/>
    <x v="0"/>
    <n v="32"/>
  </r>
  <r>
    <x v="12"/>
    <x v="0"/>
    <x v="0"/>
    <n v="31.7"/>
  </r>
  <r>
    <x v="13"/>
    <x v="0"/>
    <x v="0"/>
    <n v="31.7"/>
  </r>
  <r>
    <x v="14"/>
    <x v="0"/>
    <x v="0"/>
    <n v="30.7"/>
  </r>
  <r>
    <x v="15"/>
    <x v="0"/>
    <x v="0"/>
    <n v="30.7"/>
  </r>
  <r>
    <x v="16"/>
    <x v="0"/>
    <x v="0"/>
    <n v="29.8"/>
  </r>
  <r>
    <x v="17"/>
    <x v="0"/>
    <x v="0"/>
    <n v="29.8"/>
  </r>
  <r>
    <x v="18"/>
    <x v="0"/>
    <x v="0"/>
    <n v="29.8"/>
  </r>
  <r>
    <x v="19"/>
    <x v="0"/>
    <x v="0"/>
    <n v="28.9"/>
  </r>
  <r>
    <x v="20"/>
    <x v="0"/>
    <x v="0"/>
    <n v="28.9"/>
  </r>
  <r>
    <x v="21"/>
    <x v="0"/>
    <x v="0"/>
    <n v="28.9"/>
  </r>
  <r>
    <x v="22"/>
    <x v="0"/>
    <x v="0"/>
    <n v="28"/>
  </r>
  <r>
    <x v="23"/>
    <x v="0"/>
    <x v="0"/>
    <n v="28"/>
  </r>
  <r>
    <x v="24"/>
    <x v="0"/>
    <x v="0"/>
    <n v="27.1"/>
  </r>
  <r>
    <x v="25"/>
    <x v="0"/>
    <x v="0"/>
    <n v="27.1"/>
  </r>
  <r>
    <x v="26"/>
    <x v="0"/>
    <x v="0"/>
    <n v="27.1"/>
  </r>
  <r>
    <x v="27"/>
    <x v="0"/>
    <x v="0"/>
    <n v="27.1"/>
  </r>
  <r>
    <x v="28"/>
    <x v="0"/>
    <x v="0"/>
    <n v="27.1"/>
  </r>
  <r>
    <x v="29"/>
    <x v="0"/>
    <x v="0"/>
    <n v="26.1"/>
  </r>
  <r>
    <x v="30"/>
    <x v="0"/>
    <x v="0"/>
    <n v="26.1"/>
  </r>
  <r>
    <x v="0"/>
    <x v="1"/>
    <x v="0"/>
    <n v="25.2"/>
  </r>
  <r>
    <x v="1"/>
    <x v="1"/>
    <x v="0"/>
    <n v="24.3"/>
  </r>
  <r>
    <x v="2"/>
    <x v="1"/>
    <x v="0"/>
    <n v="23.4"/>
  </r>
  <r>
    <x v="3"/>
    <x v="1"/>
    <x v="0"/>
    <n v="23.4"/>
  </r>
  <r>
    <x v="4"/>
    <x v="1"/>
    <x v="0"/>
    <n v="22.6"/>
  </r>
  <r>
    <x v="5"/>
    <x v="1"/>
    <x v="0"/>
    <n v="22.6"/>
  </r>
  <r>
    <x v="6"/>
    <x v="1"/>
    <x v="0"/>
    <n v="22.6"/>
  </r>
  <r>
    <x v="7"/>
    <x v="1"/>
    <x v="0"/>
    <n v="21.8"/>
  </r>
  <r>
    <x v="8"/>
    <x v="1"/>
    <x v="0"/>
    <n v="21.8"/>
  </r>
  <r>
    <x v="9"/>
    <x v="1"/>
    <x v="0"/>
    <n v="21.8"/>
  </r>
  <r>
    <x v="10"/>
    <x v="1"/>
    <x v="0"/>
    <n v="21.6"/>
  </r>
  <r>
    <x v="11"/>
    <x v="1"/>
    <x v="0"/>
    <n v="21"/>
  </r>
  <r>
    <x v="12"/>
    <x v="1"/>
    <x v="0"/>
    <n v="21"/>
  </r>
  <r>
    <x v="13"/>
    <x v="1"/>
    <x v="0"/>
    <n v="20.8"/>
  </r>
  <r>
    <x v="14"/>
    <x v="1"/>
    <x v="0"/>
    <n v="20.3"/>
  </r>
  <r>
    <x v="15"/>
    <x v="1"/>
    <x v="0"/>
    <n v="20"/>
  </r>
  <r>
    <x v="16"/>
    <x v="1"/>
    <x v="0"/>
    <n v="19.5"/>
  </r>
  <r>
    <x v="17"/>
    <x v="1"/>
    <x v="0"/>
    <n v="19.5"/>
  </r>
  <r>
    <x v="18"/>
    <x v="1"/>
    <x v="0"/>
    <n v="19.2"/>
  </r>
  <r>
    <x v="19"/>
    <x v="1"/>
    <x v="0"/>
    <n v="18.7"/>
  </r>
  <r>
    <x v="20"/>
    <x v="1"/>
    <x v="0"/>
    <n v="18.7"/>
  </r>
  <r>
    <x v="21"/>
    <x v="1"/>
    <x v="0"/>
    <n v="18.7"/>
  </r>
  <r>
    <x v="22"/>
    <x v="1"/>
    <x v="0"/>
    <n v="18.7"/>
  </r>
  <r>
    <x v="23"/>
    <x v="1"/>
    <x v="0"/>
    <n v="19"/>
  </r>
  <r>
    <x v="24"/>
    <x v="1"/>
    <x v="0"/>
    <n v="19.5"/>
  </r>
  <r>
    <x v="25"/>
    <x v="1"/>
    <x v="0"/>
    <n v="19.5"/>
  </r>
  <r>
    <x v="26"/>
    <x v="1"/>
    <x v="0"/>
    <n v="19.5"/>
  </r>
  <r>
    <x v="27"/>
    <x v="1"/>
    <x v="0"/>
    <n v="19.5"/>
  </r>
  <r>
    <x v="0"/>
    <x v="2"/>
    <x v="0"/>
    <n v="19.5"/>
  </r>
  <r>
    <x v="1"/>
    <x v="2"/>
    <x v="0"/>
    <n v="19.5"/>
  </r>
  <r>
    <x v="2"/>
    <x v="2"/>
    <x v="0"/>
    <n v="19.5"/>
  </r>
  <r>
    <x v="3"/>
    <x v="2"/>
    <x v="0"/>
    <n v="19.5"/>
  </r>
  <r>
    <x v="4"/>
    <x v="2"/>
    <x v="0"/>
    <n v="19.5"/>
  </r>
  <r>
    <x v="5"/>
    <x v="2"/>
    <x v="0"/>
    <n v="19.5"/>
  </r>
  <r>
    <x v="6"/>
    <x v="2"/>
    <x v="0"/>
    <n v="19.5"/>
  </r>
  <r>
    <x v="7"/>
    <x v="2"/>
    <x v="0"/>
    <n v="19.5"/>
  </r>
  <r>
    <x v="8"/>
    <x v="2"/>
    <x v="0"/>
    <n v="19"/>
  </r>
  <r>
    <x v="9"/>
    <x v="2"/>
    <x v="0"/>
    <n v="18.7"/>
  </r>
  <r>
    <x v="10"/>
    <x v="2"/>
    <x v="0"/>
    <n v="18.7"/>
  </r>
  <r>
    <x v="11"/>
    <x v="2"/>
    <x v="0"/>
    <n v="18.7"/>
  </r>
  <r>
    <x v="12"/>
    <x v="2"/>
    <x v="0"/>
    <n v="19.2"/>
  </r>
  <r>
    <x v="13"/>
    <x v="2"/>
    <x v="0"/>
    <n v="19.5"/>
  </r>
  <r>
    <x v="14"/>
    <x v="2"/>
    <x v="0"/>
    <n v="19.5"/>
  </r>
  <r>
    <x v="15"/>
    <x v="2"/>
    <x v="0"/>
    <n v="19.5"/>
  </r>
  <r>
    <x v="16"/>
    <x v="2"/>
    <x v="0"/>
    <n v="19.5"/>
  </r>
  <r>
    <x v="17"/>
    <x v="2"/>
    <x v="0"/>
    <n v="19.5"/>
  </r>
  <r>
    <x v="18"/>
    <x v="2"/>
    <x v="0"/>
    <n v="19.5"/>
  </r>
  <r>
    <x v="19"/>
    <x v="2"/>
    <x v="0"/>
    <n v="19.5"/>
  </r>
  <r>
    <x v="20"/>
    <x v="2"/>
    <x v="0"/>
    <n v="19.5"/>
  </r>
  <r>
    <x v="21"/>
    <x v="2"/>
    <x v="0"/>
    <n v="20"/>
  </r>
  <r>
    <x v="22"/>
    <x v="2"/>
    <x v="0"/>
    <n v="20.3"/>
  </r>
  <r>
    <x v="23"/>
    <x v="2"/>
    <x v="0"/>
    <n v="20.3"/>
  </r>
  <r>
    <x v="24"/>
    <x v="2"/>
    <x v="0"/>
    <n v="20.3"/>
  </r>
  <r>
    <x v="25"/>
    <x v="2"/>
    <x v="0"/>
    <n v="21"/>
  </r>
  <r>
    <x v="26"/>
    <x v="2"/>
    <x v="0"/>
    <n v="21"/>
  </r>
  <r>
    <x v="27"/>
    <x v="2"/>
    <x v="0"/>
    <n v="21"/>
  </r>
  <r>
    <x v="28"/>
    <x v="2"/>
    <x v="0"/>
    <n v="21"/>
  </r>
  <r>
    <x v="29"/>
    <x v="2"/>
    <x v="0"/>
    <n v="21"/>
  </r>
  <r>
    <x v="30"/>
    <x v="2"/>
    <x v="0"/>
    <n v="21"/>
  </r>
  <r>
    <x v="0"/>
    <x v="3"/>
    <x v="0"/>
    <n v="21.8"/>
  </r>
  <r>
    <x v="1"/>
    <x v="3"/>
    <x v="0"/>
    <n v="21.8"/>
  </r>
  <r>
    <x v="2"/>
    <x v="3"/>
    <x v="0"/>
    <n v="21.8"/>
  </r>
  <r>
    <x v="3"/>
    <x v="3"/>
    <x v="0"/>
    <n v="21.8"/>
  </r>
  <r>
    <x v="4"/>
    <x v="3"/>
    <x v="0"/>
    <n v="21.8"/>
  </r>
  <r>
    <x v="5"/>
    <x v="3"/>
    <x v="0"/>
    <n v="21"/>
  </r>
  <r>
    <x v="6"/>
    <x v="3"/>
    <x v="0"/>
    <n v="22.6"/>
  </r>
  <r>
    <x v="7"/>
    <x v="3"/>
    <x v="0"/>
    <n v="22.6"/>
  </r>
  <r>
    <x v="8"/>
    <x v="3"/>
    <x v="0"/>
    <n v="22.6"/>
  </r>
  <r>
    <x v="9"/>
    <x v="3"/>
    <x v="0"/>
    <n v="23.4"/>
  </r>
  <r>
    <x v="10"/>
    <x v="3"/>
    <x v="0"/>
    <n v="23.4"/>
  </r>
  <r>
    <x v="11"/>
    <x v="3"/>
    <x v="0"/>
    <n v="23.4"/>
  </r>
  <r>
    <x v="12"/>
    <x v="3"/>
    <x v="0"/>
    <n v="23.4"/>
  </r>
  <r>
    <x v="13"/>
    <x v="3"/>
    <x v="0"/>
    <n v="24.3"/>
  </r>
  <r>
    <x v="14"/>
    <x v="3"/>
    <x v="0"/>
    <n v="25.2"/>
  </r>
  <r>
    <x v="15"/>
    <x v="3"/>
    <x v="0"/>
    <n v="25.2"/>
  </r>
  <r>
    <x v="16"/>
    <x v="3"/>
    <x v="0"/>
    <n v="26.1"/>
  </r>
  <r>
    <x v="17"/>
    <x v="3"/>
    <x v="0"/>
    <n v="25.5"/>
  </r>
  <r>
    <x v="18"/>
    <x v="3"/>
    <x v="0"/>
    <n v="26.1"/>
  </r>
  <r>
    <x v="19"/>
    <x v="3"/>
    <x v="0"/>
    <n v="27.1"/>
  </r>
  <r>
    <x v="20"/>
    <x v="3"/>
    <x v="0"/>
    <n v="27.1"/>
  </r>
  <r>
    <x v="21"/>
    <x v="3"/>
    <x v="0"/>
    <n v="27.1"/>
  </r>
  <r>
    <x v="22"/>
    <x v="3"/>
    <x v="0"/>
    <n v="27.1"/>
  </r>
  <r>
    <x v="23"/>
    <x v="3"/>
    <x v="0"/>
    <n v="28"/>
  </r>
  <r>
    <x v="24"/>
    <x v="3"/>
    <x v="0"/>
    <n v="28"/>
  </r>
  <r>
    <x v="25"/>
    <x v="3"/>
    <x v="0"/>
    <n v="28"/>
  </r>
  <r>
    <x v="26"/>
    <x v="3"/>
    <x v="0"/>
    <n v="28.9"/>
  </r>
  <r>
    <x v="27"/>
    <x v="3"/>
    <x v="0"/>
    <n v="28.9"/>
  </r>
  <r>
    <x v="28"/>
    <x v="3"/>
    <x v="0"/>
    <n v="28.9"/>
  </r>
  <r>
    <x v="29"/>
    <x v="3"/>
    <x v="0"/>
    <n v="28.9"/>
  </r>
  <r>
    <x v="0"/>
    <x v="4"/>
    <x v="0"/>
    <n v="28.9"/>
  </r>
  <r>
    <x v="1"/>
    <x v="4"/>
    <x v="0"/>
    <n v="28"/>
  </r>
  <r>
    <x v="2"/>
    <x v="4"/>
    <x v="0"/>
    <n v="27.1"/>
  </r>
  <r>
    <x v="3"/>
    <x v="4"/>
    <x v="0"/>
    <n v="26.1"/>
  </r>
  <r>
    <x v="4"/>
    <x v="4"/>
    <x v="0"/>
    <n v="25.2"/>
  </r>
  <r>
    <x v="5"/>
    <x v="4"/>
    <x v="0"/>
    <n v="28"/>
  </r>
  <r>
    <x v="6"/>
    <x v="4"/>
    <x v="0"/>
    <n v="28.9"/>
  </r>
  <r>
    <x v="7"/>
    <x v="4"/>
    <x v="0"/>
    <n v="29.8"/>
  </r>
  <r>
    <x v="8"/>
    <x v="4"/>
    <x v="0"/>
    <n v="29.8"/>
  </r>
  <r>
    <x v="9"/>
    <x v="4"/>
    <x v="0"/>
    <n v="25.2"/>
  </r>
  <r>
    <x v="10"/>
    <x v="4"/>
    <x v="0"/>
    <n v="24.3"/>
  </r>
  <r>
    <x v="11"/>
    <x v="4"/>
    <x v="0"/>
    <n v="23.4"/>
  </r>
  <r>
    <x v="12"/>
    <x v="4"/>
    <x v="0"/>
    <n v="22.6"/>
  </r>
  <r>
    <x v="13"/>
    <x v="4"/>
    <x v="0"/>
    <n v="23.4"/>
  </r>
  <r>
    <x v="14"/>
    <x v="4"/>
    <x v="0"/>
    <n v="24.3"/>
  </r>
  <r>
    <x v="15"/>
    <x v="4"/>
    <x v="0"/>
    <n v="24.3"/>
  </r>
  <r>
    <x v="16"/>
    <x v="4"/>
    <x v="0"/>
    <n v="24.3"/>
  </r>
  <r>
    <x v="17"/>
    <x v="4"/>
    <x v="0"/>
    <n v="25.2"/>
  </r>
  <r>
    <x v="18"/>
    <x v="4"/>
    <x v="0"/>
    <n v="128"/>
  </r>
  <r>
    <x v="19"/>
    <x v="4"/>
    <x v="0"/>
    <n v="126"/>
  </r>
  <r>
    <x v="20"/>
    <x v="4"/>
    <x v="0"/>
    <n v="138"/>
  </r>
  <r>
    <x v="21"/>
    <x v="4"/>
    <x v="0"/>
    <n v="138"/>
  </r>
  <r>
    <x v="22"/>
    <x v="4"/>
    <x v="0"/>
    <n v="138"/>
  </r>
  <r>
    <x v="23"/>
    <x v="4"/>
    <x v="0"/>
    <n v="140"/>
  </r>
  <r>
    <x v="24"/>
    <x v="4"/>
    <x v="0"/>
    <n v="142"/>
  </r>
  <r>
    <x v="25"/>
    <x v="4"/>
    <x v="0"/>
    <n v="142"/>
  </r>
  <r>
    <x v="26"/>
    <x v="4"/>
    <x v="0"/>
    <n v="143"/>
  </r>
  <r>
    <x v="27"/>
    <x v="4"/>
    <x v="0"/>
    <n v="143"/>
  </r>
  <r>
    <x v="28"/>
    <x v="4"/>
    <x v="0"/>
    <n v="145"/>
  </r>
  <r>
    <x v="29"/>
    <x v="4"/>
    <x v="0"/>
    <n v="145"/>
  </r>
  <r>
    <x v="30"/>
    <x v="4"/>
    <x v="0"/>
    <n v="145"/>
  </r>
  <r>
    <x v="0"/>
    <x v="5"/>
    <x v="0"/>
    <n v="142"/>
  </r>
  <r>
    <x v="1"/>
    <x v="5"/>
    <x v="0"/>
    <n v="142"/>
  </r>
  <r>
    <x v="2"/>
    <x v="5"/>
    <x v="0"/>
    <n v="142"/>
  </r>
  <r>
    <x v="3"/>
    <x v="5"/>
    <x v="0"/>
    <n v="143"/>
  </r>
  <r>
    <x v="4"/>
    <x v="5"/>
    <x v="0"/>
    <n v="143"/>
  </r>
  <r>
    <x v="5"/>
    <x v="5"/>
    <x v="0"/>
    <n v="143"/>
  </r>
  <r>
    <x v="6"/>
    <x v="5"/>
    <x v="0"/>
    <n v="143"/>
  </r>
  <r>
    <x v="7"/>
    <x v="5"/>
    <x v="0"/>
    <n v="163"/>
  </r>
  <r>
    <x v="8"/>
    <x v="5"/>
    <x v="0"/>
    <n v="166"/>
  </r>
  <r>
    <x v="9"/>
    <x v="5"/>
    <x v="0"/>
    <n v="168"/>
  </r>
  <r>
    <x v="10"/>
    <x v="5"/>
    <x v="0"/>
    <n v="170"/>
  </r>
  <r>
    <x v="11"/>
    <x v="5"/>
    <x v="0"/>
    <n v="170"/>
  </r>
  <r>
    <x v="12"/>
    <x v="5"/>
    <x v="0"/>
    <n v="172"/>
  </r>
  <r>
    <x v="13"/>
    <x v="5"/>
    <x v="0"/>
    <n v="172"/>
  </r>
  <r>
    <x v="14"/>
    <x v="5"/>
    <x v="0"/>
    <n v="174"/>
  </r>
  <r>
    <x v="15"/>
    <x v="5"/>
    <x v="0"/>
    <n v="172"/>
  </r>
  <r>
    <x v="16"/>
    <x v="5"/>
    <x v="0"/>
    <n v="174"/>
  </r>
  <r>
    <x v="17"/>
    <x v="5"/>
    <x v="0"/>
    <n v="180"/>
  </r>
  <r>
    <x v="18"/>
    <x v="5"/>
    <x v="0"/>
    <n v="185"/>
  </r>
  <r>
    <x v="19"/>
    <x v="5"/>
    <x v="0"/>
    <n v="196"/>
  </r>
  <r>
    <x v="20"/>
    <x v="5"/>
    <x v="0"/>
    <n v="210"/>
  </r>
  <r>
    <x v="21"/>
    <x v="5"/>
    <x v="0"/>
    <n v="212"/>
  </r>
  <r>
    <x v="22"/>
    <x v="5"/>
    <x v="0"/>
    <n v="214"/>
  </r>
  <r>
    <x v="23"/>
    <x v="5"/>
    <x v="0"/>
    <n v="217"/>
  </r>
  <r>
    <x v="24"/>
    <x v="5"/>
    <x v="0"/>
    <n v="217"/>
  </r>
  <r>
    <x v="25"/>
    <x v="5"/>
    <x v="0"/>
    <n v="219"/>
  </r>
  <r>
    <x v="26"/>
    <x v="5"/>
    <x v="0"/>
    <n v="224"/>
  </r>
  <r>
    <x v="27"/>
    <x v="5"/>
    <x v="0"/>
    <n v="224"/>
  </r>
  <r>
    <x v="28"/>
    <x v="5"/>
    <x v="0"/>
    <n v="226"/>
  </r>
  <r>
    <x v="29"/>
    <x v="5"/>
    <x v="0"/>
    <n v="226"/>
  </r>
  <r>
    <x v="0"/>
    <x v="6"/>
    <x v="0"/>
    <n v="224"/>
  </r>
  <r>
    <x v="1"/>
    <x v="6"/>
    <x v="0"/>
    <n v="224"/>
  </r>
  <r>
    <x v="2"/>
    <x v="6"/>
    <x v="0"/>
    <n v="224"/>
  </r>
  <r>
    <x v="3"/>
    <x v="6"/>
    <x v="0"/>
    <n v="226"/>
  </r>
  <r>
    <x v="4"/>
    <x v="6"/>
    <x v="0"/>
    <n v="185"/>
  </r>
  <r>
    <x v="5"/>
    <x v="6"/>
    <x v="0"/>
    <n v="178"/>
  </r>
  <r>
    <x v="6"/>
    <x v="6"/>
    <x v="0"/>
    <n v="174"/>
  </r>
  <r>
    <x v="7"/>
    <x v="6"/>
    <x v="0"/>
    <n v="174"/>
  </r>
  <r>
    <x v="8"/>
    <x v="6"/>
    <x v="0"/>
    <n v="231"/>
  </r>
  <r>
    <x v="9"/>
    <x v="6"/>
    <x v="0"/>
    <n v="256"/>
  </r>
  <r>
    <x v="10"/>
    <x v="6"/>
    <x v="0"/>
    <n v="256"/>
  </r>
  <r>
    <x v="11"/>
    <x v="6"/>
    <x v="0"/>
    <n v="258"/>
  </r>
  <r>
    <x v="12"/>
    <x v="6"/>
    <x v="0"/>
    <n v="256"/>
  </r>
  <r>
    <x v="13"/>
    <x v="6"/>
    <x v="0"/>
    <n v="256"/>
  </r>
  <r>
    <x v="14"/>
    <x v="6"/>
    <x v="0"/>
    <n v="256"/>
  </r>
  <r>
    <x v="15"/>
    <x v="6"/>
    <x v="0"/>
    <n v="261"/>
  </r>
  <r>
    <x v="16"/>
    <x v="6"/>
    <x v="0"/>
    <n v="261"/>
  </r>
  <r>
    <x v="17"/>
    <x v="6"/>
    <x v="0"/>
    <n v="396"/>
  </r>
  <r>
    <x v="18"/>
    <x v="6"/>
    <x v="0"/>
    <n v="399"/>
  </r>
  <r>
    <x v="19"/>
    <x v="6"/>
    <x v="0"/>
    <n v="408"/>
  </r>
  <r>
    <x v="20"/>
    <x v="6"/>
    <x v="0"/>
    <n v="411"/>
  </r>
  <r>
    <x v="21"/>
    <x v="6"/>
    <x v="0"/>
    <n v="430"/>
  </r>
  <r>
    <x v="22"/>
    <x v="6"/>
    <x v="0"/>
    <n v="433"/>
  </r>
  <r>
    <x v="23"/>
    <x v="6"/>
    <x v="0"/>
    <n v="437"/>
  </r>
  <r>
    <x v="24"/>
    <x v="6"/>
    <x v="0"/>
    <n v="437"/>
  </r>
  <r>
    <x v="25"/>
    <x v="6"/>
    <x v="0"/>
    <n v="433"/>
  </r>
  <r>
    <x v="26"/>
    <x v="6"/>
    <x v="0"/>
    <n v="430"/>
  </r>
  <r>
    <x v="27"/>
    <x v="6"/>
    <x v="0"/>
    <n v="427"/>
  </r>
  <r>
    <x v="28"/>
    <x v="6"/>
    <x v="0"/>
    <n v="427"/>
  </r>
  <r>
    <x v="29"/>
    <x v="6"/>
    <x v="0"/>
    <n v="427"/>
  </r>
  <r>
    <x v="30"/>
    <x v="6"/>
    <x v="0"/>
    <n v="437"/>
  </r>
  <r>
    <x v="0"/>
    <x v="7"/>
    <x v="0"/>
    <n v="219"/>
  </r>
  <r>
    <x v="1"/>
    <x v="7"/>
    <x v="0"/>
    <n v="231"/>
  </r>
  <r>
    <x v="2"/>
    <x v="7"/>
    <x v="0"/>
    <n v="224"/>
  </r>
  <r>
    <x v="3"/>
    <x v="7"/>
    <x v="0"/>
    <n v="490"/>
  </r>
  <r>
    <x v="4"/>
    <x v="7"/>
    <x v="0"/>
    <n v="483"/>
  </r>
  <r>
    <x v="5"/>
    <x v="7"/>
    <x v="0"/>
    <n v="479"/>
  </r>
  <r>
    <x v="6"/>
    <x v="7"/>
    <x v="0"/>
    <n v="490"/>
  </r>
  <r>
    <x v="7"/>
    <x v="7"/>
    <x v="0"/>
    <n v="483"/>
  </r>
  <r>
    <x v="8"/>
    <x v="7"/>
    <x v="0"/>
    <n v="493"/>
  </r>
  <r>
    <x v="9"/>
    <x v="7"/>
    <x v="0"/>
    <n v="510"/>
  </r>
  <r>
    <x v="10"/>
    <x v="7"/>
    <x v="0"/>
    <n v="510"/>
  </r>
  <r>
    <x v="11"/>
    <x v="7"/>
    <x v="0"/>
    <n v="493"/>
  </r>
  <r>
    <x v="12"/>
    <x v="7"/>
    <x v="0"/>
    <n v="493"/>
  </r>
  <r>
    <x v="13"/>
    <x v="7"/>
    <x v="0"/>
    <n v="493"/>
  </r>
  <r>
    <x v="14"/>
    <x v="7"/>
    <x v="0"/>
    <n v="493"/>
  </r>
  <r>
    <x v="15"/>
    <x v="7"/>
    <x v="0"/>
    <n v="490"/>
  </r>
  <r>
    <x v="16"/>
    <x v="7"/>
    <x v="0"/>
    <n v="486"/>
  </r>
  <r>
    <x v="17"/>
    <x v="7"/>
    <x v="0"/>
    <n v="486"/>
  </r>
  <r>
    <x v="18"/>
    <x v="7"/>
    <x v="0"/>
    <n v="486"/>
  </r>
  <r>
    <x v="19"/>
    <x v="7"/>
    <x v="0"/>
    <n v="486"/>
  </r>
  <r>
    <x v="20"/>
    <x v="7"/>
    <x v="0"/>
    <n v="486"/>
  </r>
  <r>
    <x v="21"/>
    <x v="7"/>
    <x v="0"/>
    <n v="486"/>
  </r>
  <r>
    <x v="22"/>
    <x v="7"/>
    <x v="0"/>
    <n v="483"/>
  </r>
  <r>
    <x v="23"/>
    <x v="7"/>
    <x v="0"/>
    <n v="483"/>
  </r>
  <r>
    <x v="24"/>
    <x v="7"/>
    <x v="0"/>
    <n v="483"/>
  </r>
  <r>
    <x v="25"/>
    <x v="7"/>
    <x v="0"/>
    <n v="485"/>
  </r>
  <r>
    <x v="26"/>
    <x v="7"/>
    <x v="0"/>
    <n v="488"/>
  </r>
  <r>
    <x v="27"/>
    <x v="7"/>
    <x v="0"/>
    <n v="483"/>
  </r>
  <r>
    <x v="28"/>
    <x v="7"/>
    <x v="0"/>
    <n v="475"/>
  </r>
  <r>
    <x v="29"/>
    <x v="7"/>
    <x v="0"/>
    <n v="473"/>
  </r>
  <r>
    <x v="30"/>
    <x v="7"/>
    <x v="0"/>
    <n v="473"/>
  </r>
  <r>
    <x v="0"/>
    <x v="8"/>
    <x v="0"/>
    <n v="308"/>
  </r>
  <r>
    <x v="1"/>
    <x v="8"/>
    <x v="0"/>
    <n v="302"/>
  </r>
  <r>
    <x v="2"/>
    <x v="8"/>
    <x v="0"/>
    <n v="298"/>
  </r>
  <r>
    <x v="3"/>
    <x v="8"/>
    <x v="0"/>
    <n v="294"/>
  </r>
  <r>
    <x v="4"/>
    <x v="8"/>
    <x v="0"/>
    <n v="289"/>
  </r>
  <r>
    <x v="5"/>
    <x v="8"/>
    <x v="0"/>
    <n v="286"/>
  </r>
  <r>
    <x v="6"/>
    <x v="8"/>
    <x v="0"/>
    <n v="284"/>
  </r>
  <r>
    <x v="7"/>
    <x v="8"/>
    <x v="0"/>
    <n v="281"/>
  </r>
  <r>
    <x v="8"/>
    <x v="8"/>
    <x v="0"/>
    <n v="276"/>
  </r>
  <r>
    <x v="9"/>
    <x v="8"/>
    <x v="0"/>
    <n v="280"/>
  </r>
  <r>
    <x v="10"/>
    <x v="8"/>
    <x v="0"/>
    <n v="331"/>
  </r>
  <r>
    <x v="11"/>
    <x v="8"/>
    <x v="0"/>
    <n v="467"/>
  </r>
  <r>
    <x v="12"/>
    <x v="8"/>
    <x v="0"/>
    <n v="581"/>
  </r>
  <r>
    <x v="13"/>
    <x v="8"/>
    <x v="0"/>
    <n v="664"/>
  </r>
  <r>
    <x v="14"/>
    <x v="8"/>
    <x v="0"/>
    <n v="764"/>
  </r>
  <r>
    <x v="15"/>
    <x v="8"/>
    <x v="0"/>
    <n v="723"/>
  </r>
  <r>
    <x v="16"/>
    <x v="8"/>
    <x v="0"/>
    <n v="644"/>
  </r>
  <r>
    <x v="17"/>
    <x v="8"/>
    <x v="0"/>
    <n v="632"/>
  </r>
  <r>
    <x v="18"/>
    <x v="8"/>
    <x v="0"/>
    <n v="770"/>
  </r>
  <r>
    <x v="19"/>
    <x v="8"/>
    <x v="0"/>
    <n v="510"/>
  </r>
  <r>
    <x v="20"/>
    <x v="8"/>
    <x v="0"/>
    <n v="527"/>
  </r>
  <r>
    <x v="21"/>
    <x v="8"/>
    <x v="0"/>
    <n v="562"/>
  </r>
  <r>
    <x v="22"/>
    <x v="8"/>
    <x v="0"/>
    <n v="591"/>
  </r>
  <r>
    <x v="23"/>
    <x v="8"/>
    <x v="0"/>
    <n v="575"/>
  </r>
  <r>
    <x v="24"/>
    <x v="8"/>
    <x v="0"/>
    <n v="493"/>
  </r>
  <r>
    <x v="25"/>
    <x v="8"/>
    <x v="0"/>
    <n v="434"/>
  </r>
  <r>
    <x v="26"/>
    <x v="8"/>
    <x v="0"/>
    <n v="310"/>
  </r>
  <r>
    <x v="27"/>
    <x v="8"/>
    <x v="0"/>
    <n v="196"/>
  </r>
  <r>
    <x v="28"/>
    <x v="8"/>
    <x v="0"/>
    <n v="174"/>
  </r>
  <r>
    <x v="29"/>
    <x v="8"/>
    <x v="0"/>
    <n v="172"/>
  </r>
  <r>
    <x v="0"/>
    <x v="9"/>
    <x v="0"/>
    <n v="203"/>
  </r>
  <r>
    <x v="1"/>
    <x v="9"/>
    <x v="0"/>
    <n v="201"/>
  </r>
  <r>
    <x v="2"/>
    <x v="9"/>
    <x v="0"/>
    <n v="198"/>
  </r>
  <r>
    <x v="3"/>
    <x v="9"/>
    <x v="0"/>
    <n v="196"/>
  </r>
  <r>
    <x v="4"/>
    <x v="9"/>
    <x v="0"/>
    <n v="193"/>
  </r>
  <r>
    <x v="5"/>
    <x v="9"/>
    <x v="0"/>
    <n v="191"/>
  </r>
  <r>
    <x v="6"/>
    <x v="9"/>
    <x v="0"/>
    <n v="189"/>
  </r>
  <r>
    <x v="7"/>
    <x v="9"/>
    <x v="0"/>
    <n v="187"/>
  </r>
  <r>
    <x v="8"/>
    <x v="9"/>
    <x v="0"/>
    <n v="185"/>
  </r>
  <r>
    <x v="9"/>
    <x v="9"/>
    <x v="0"/>
    <n v="183"/>
  </r>
  <r>
    <x v="10"/>
    <x v="9"/>
    <x v="0"/>
    <n v="180"/>
  </r>
  <r>
    <x v="11"/>
    <x v="9"/>
    <x v="0"/>
    <n v="178"/>
  </r>
  <r>
    <x v="12"/>
    <x v="9"/>
    <x v="0"/>
    <n v="176"/>
  </r>
  <r>
    <x v="13"/>
    <x v="9"/>
    <x v="0"/>
    <n v="174"/>
  </r>
  <r>
    <x v="14"/>
    <x v="9"/>
    <x v="0"/>
    <n v="172"/>
  </r>
  <r>
    <x v="15"/>
    <x v="9"/>
    <x v="0"/>
    <n v="172"/>
  </r>
  <r>
    <x v="16"/>
    <x v="9"/>
    <x v="0"/>
    <n v="170"/>
  </r>
  <r>
    <x v="17"/>
    <x v="9"/>
    <x v="0"/>
    <n v="168"/>
  </r>
  <r>
    <x v="18"/>
    <x v="9"/>
    <x v="0"/>
    <n v="166"/>
  </r>
  <r>
    <x v="19"/>
    <x v="9"/>
    <x v="0"/>
    <n v="163"/>
  </r>
  <r>
    <x v="20"/>
    <x v="9"/>
    <x v="0"/>
    <n v="161"/>
  </r>
  <r>
    <x v="21"/>
    <x v="9"/>
    <x v="0"/>
    <n v="159"/>
  </r>
  <r>
    <x v="22"/>
    <x v="9"/>
    <x v="0"/>
    <n v="157"/>
  </r>
  <r>
    <x v="23"/>
    <x v="9"/>
    <x v="0"/>
    <n v="155"/>
  </r>
  <r>
    <x v="24"/>
    <x v="9"/>
    <x v="0"/>
    <n v="153"/>
  </r>
  <r>
    <x v="25"/>
    <x v="9"/>
    <x v="0"/>
    <n v="153"/>
  </r>
  <r>
    <x v="26"/>
    <x v="9"/>
    <x v="0"/>
    <n v="153"/>
  </r>
  <r>
    <x v="27"/>
    <x v="9"/>
    <x v="0"/>
    <n v="153"/>
  </r>
  <r>
    <x v="28"/>
    <x v="9"/>
    <x v="0"/>
    <n v="153"/>
  </r>
  <r>
    <x v="29"/>
    <x v="9"/>
    <x v="0"/>
    <n v="157"/>
  </r>
  <r>
    <x v="30"/>
    <x v="9"/>
    <x v="0"/>
    <n v="168"/>
  </r>
  <r>
    <x v="0"/>
    <x v="10"/>
    <x v="0"/>
    <n v="168"/>
  </r>
  <r>
    <x v="1"/>
    <x v="10"/>
    <x v="0"/>
    <n v="161"/>
  </r>
  <r>
    <x v="2"/>
    <x v="10"/>
    <x v="0"/>
    <n v="158"/>
  </r>
  <r>
    <x v="3"/>
    <x v="10"/>
    <x v="0"/>
    <n v="155"/>
  </r>
  <r>
    <x v="4"/>
    <x v="10"/>
    <x v="0"/>
    <n v="151"/>
  </r>
  <r>
    <x v="5"/>
    <x v="10"/>
    <x v="0"/>
    <n v="148"/>
  </r>
  <r>
    <x v="6"/>
    <x v="10"/>
    <x v="0"/>
    <n v="145"/>
  </r>
  <r>
    <x v="7"/>
    <x v="10"/>
    <x v="0"/>
    <n v="142"/>
  </r>
  <r>
    <x v="8"/>
    <x v="10"/>
    <x v="0"/>
    <n v="140"/>
  </r>
  <r>
    <x v="9"/>
    <x v="10"/>
    <x v="0"/>
    <n v="135"/>
  </r>
  <r>
    <x v="10"/>
    <x v="10"/>
    <x v="0"/>
    <n v="133"/>
  </r>
  <r>
    <x v="11"/>
    <x v="10"/>
    <x v="0"/>
    <n v="131"/>
  </r>
  <r>
    <x v="12"/>
    <x v="10"/>
    <x v="0"/>
    <n v="125"/>
  </r>
  <r>
    <x v="13"/>
    <x v="10"/>
    <x v="0"/>
    <n v="117"/>
  </r>
  <r>
    <x v="14"/>
    <x v="10"/>
    <x v="0"/>
    <n v="113"/>
  </r>
  <r>
    <x v="15"/>
    <x v="10"/>
    <x v="0"/>
    <n v="112"/>
  </r>
  <r>
    <x v="16"/>
    <x v="10"/>
    <x v="0"/>
    <n v="111"/>
  </r>
  <r>
    <x v="17"/>
    <x v="10"/>
    <x v="0"/>
    <n v="110"/>
  </r>
  <r>
    <x v="18"/>
    <x v="10"/>
    <x v="0"/>
    <n v="109"/>
  </r>
  <r>
    <x v="19"/>
    <x v="10"/>
    <x v="0"/>
    <n v="109"/>
  </r>
  <r>
    <x v="20"/>
    <x v="10"/>
    <x v="0"/>
    <n v="107"/>
  </r>
  <r>
    <x v="21"/>
    <x v="10"/>
    <x v="0"/>
    <n v="107"/>
  </r>
  <r>
    <x v="22"/>
    <x v="10"/>
    <x v="0"/>
    <n v="105"/>
  </r>
  <r>
    <x v="23"/>
    <x v="10"/>
    <x v="0"/>
    <n v="105"/>
  </r>
  <r>
    <x v="24"/>
    <x v="10"/>
    <x v="0"/>
    <n v="104"/>
  </r>
  <r>
    <x v="25"/>
    <x v="10"/>
    <x v="0"/>
    <n v="102"/>
  </r>
  <r>
    <x v="26"/>
    <x v="10"/>
    <x v="0"/>
    <n v="98.5"/>
  </r>
  <r>
    <x v="27"/>
    <x v="10"/>
    <x v="0"/>
    <n v="98.5"/>
  </r>
  <r>
    <x v="28"/>
    <x v="10"/>
    <x v="0"/>
    <n v="97"/>
  </r>
  <r>
    <x v="29"/>
    <x v="10"/>
    <x v="0"/>
    <n v="97"/>
  </r>
  <r>
    <x v="0"/>
    <x v="11"/>
    <x v="0"/>
    <n v="95.4"/>
  </r>
  <r>
    <x v="1"/>
    <x v="11"/>
    <x v="0"/>
    <n v="93.8"/>
  </r>
  <r>
    <x v="2"/>
    <x v="11"/>
    <x v="0"/>
    <n v="93.8"/>
  </r>
  <r>
    <x v="3"/>
    <x v="11"/>
    <x v="0"/>
    <n v="92.2"/>
  </r>
  <r>
    <x v="4"/>
    <x v="11"/>
    <x v="0"/>
    <n v="92.2"/>
  </r>
  <r>
    <x v="5"/>
    <x v="11"/>
    <x v="0"/>
    <n v="90.7"/>
  </r>
  <r>
    <x v="6"/>
    <x v="11"/>
    <x v="0"/>
    <n v="89.1"/>
  </r>
  <r>
    <x v="7"/>
    <x v="11"/>
    <x v="0"/>
    <n v="85.9"/>
  </r>
  <r>
    <x v="8"/>
    <x v="11"/>
    <x v="0"/>
    <n v="82.8"/>
  </r>
  <r>
    <x v="9"/>
    <x v="11"/>
    <x v="0"/>
    <n v="82.8"/>
  </r>
  <r>
    <x v="10"/>
    <x v="11"/>
    <x v="0"/>
    <n v="79.900000000000006"/>
  </r>
  <r>
    <x v="11"/>
    <x v="11"/>
    <x v="0"/>
    <n v="78.400000000000006"/>
  </r>
  <r>
    <x v="12"/>
    <x v="11"/>
    <x v="0"/>
    <n v="77"/>
  </r>
  <r>
    <x v="13"/>
    <x v="11"/>
    <x v="0"/>
    <n v="74.099999999999994"/>
  </r>
  <r>
    <x v="14"/>
    <x v="11"/>
    <x v="0"/>
    <n v="74.099999999999994"/>
  </r>
  <r>
    <x v="15"/>
    <x v="11"/>
    <x v="0"/>
    <n v="71.2"/>
  </r>
  <r>
    <x v="16"/>
    <x v="11"/>
    <x v="0"/>
    <n v="69.7"/>
  </r>
  <r>
    <x v="17"/>
    <x v="11"/>
    <x v="0"/>
    <n v="68.3"/>
  </r>
  <r>
    <x v="18"/>
    <x v="11"/>
    <x v="0"/>
    <n v="67"/>
  </r>
  <r>
    <x v="19"/>
    <x v="11"/>
    <x v="0"/>
    <n v="64.3"/>
  </r>
  <r>
    <x v="20"/>
    <x v="11"/>
    <x v="0"/>
    <n v="63"/>
  </r>
  <r>
    <x v="21"/>
    <x v="11"/>
    <x v="0"/>
    <n v="61.7"/>
  </r>
  <r>
    <x v="22"/>
    <x v="11"/>
    <x v="0"/>
    <n v="60.4"/>
  </r>
  <r>
    <x v="23"/>
    <x v="11"/>
    <x v="0"/>
    <n v="59"/>
  </r>
  <r>
    <x v="24"/>
    <x v="11"/>
    <x v="0"/>
    <n v="56.8"/>
  </r>
  <r>
    <x v="25"/>
    <x v="11"/>
    <x v="0"/>
    <n v="55.1"/>
  </r>
  <r>
    <x v="26"/>
    <x v="11"/>
    <x v="0"/>
    <n v="53.9"/>
  </r>
  <r>
    <x v="27"/>
    <x v="11"/>
    <x v="0"/>
    <n v="53.9"/>
  </r>
  <r>
    <x v="28"/>
    <x v="11"/>
    <x v="0"/>
    <n v="51.5"/>
  </r>
  <r>
    <x v="29"/>
    <x v="11"/>
    <x v="0"/>
    <n v="51.5"/>
  </r>
  <r>
    <x v="30"/>
    <x v="11"/>
    <x v="0"/>
    <n v="51.5"/>
  </r>
  <r>
    <x v="0"/>
    <x v="0"/>
    <x v="1"/>
    <n v="47.9"/>
  </r>
  <r>
    <x v="1"/>
    <x v="0"/>
    <x v="1"/>
    <n v="46.7"/>
  </r>
  <r>
    <x v="2"/>
    <x v="0"/>
    <x v="1"/>
    <n v="46.7"/>
  </r>
  <r>
    <x v="3"/>
    <x v="0"/>
    <x v="1"/>
    <n v="46.7"/>
  </r>
  <r>
    <x v="4"/>
    <x v="0"/>
    <x v="1"/>
    <n v="45.5"/>
  </r>
  <r>
    <x v="5"/>
    <x v="0"/>
    <x v="1"/>
    <n v="43.9"/>
  </r>
  <r>
    <x v="6"/>
    <x v="0"/>
    <x v="1"/>
    <n v="41.7"/>
  </r>
  <r>
    <x v="7"/>
    <x v="0"/>
    <x v="1"/>
    <n v="40.299999999999997"/>
  </r>
  <r>
    <x v="8"/>
    <x v="0"/>
    <x v="1"/>
    <n v="38.9"/>
  </r>
  <r>
    <x v="9"/>
    <x v="0"/>
    <x v="1"/>
    <n v="37.200000000000003"/>
  </r>
  <r>
    <x v="10"/>
    <x v="0"/>
    <x v="1"/>
    <n v="36.5"/>
  </r>
  <r>
    <x v="11"/>
    <x v="0"/>
    <x v="1"/>
    <n v="34.700000000000003"/>
  </r>
  <r>
    <x v="12"/>
    <x v="0"/>
    <x v="1"/>
    <n v="32.6"/>
  </r>
  <r>
    <x v="13"/>
    <x v="0"/>
    <x v="1"/>
    <n v="32.6"/>
  </r>
  <r>
    <x v="14"/>
    <x v="0"/>
    <x v="1"/>
    <n v="31.7"/>
  </r>
  <r>
    <x v="15"/>
    <x v="0"/>
    <x v="1"/>
    <n v="30.1"/>
  </r>
  <r>
    <x v="16"/>
    <x v="0"/>
    <x v="1"/>
    <n v="28.3"/>
  </r>
  <r>
    <x v="17"/>
    <x v="0"/>
    <x v="1"/>
    <n v="27.4"/>
  </r>
  <r>
    <x v="18"/>
    <x v="0"/>
    <x v="1"/>
    <n v="27.4"/>
  </r>
  <r>
    <x v="19"/>
    <x v="0"/>
    <x v="1"/>
    <n v="26.1"/>
  </r>
  <r>
    <x v="20"/>
    <x v="0"/>
    <x v="1"/>
    <n v="24.6"/>
  </r>
  <r>
    <x v="21"/>
    <x v="0"/>
    <x v="1"/>
    <n v="23.7"/>
  </r>
  <r>
    <x v="22"/>
    <x v="0"/>
    <x v="1"/>
    <n v="23.1"/>
  </r>
  <r>
    <x v="23"/>
    <x v="0"/>
    <x v="1"/>
    <n v="22.3"/>
  </r>
  <r>
    <x v="24"/>
    <x v="0"/>
    <x v="1"/>
    <n v="20.8"/>
  </r>
  <r>
    <x v="25"/>
    <x v="0"/>
    <x v="1"/>
    <n v="23.9"/>
  </r>
  <r>
    <x v="26"/>
    <x v="0"/>
    <x v="1"/>
    <n v="18.7"/>
  </r>
  <r>
    <x v="27"/>
    <x v="0"/>
    <x v="1"/>
    <n v="18.2"/>
  </r>
  <r>
    <x v="28"/>
    <x v="0"/>
    <x v="1"/>
    <n v="17.100000000000001"/>
  </r>
  <r>
    <x v="29"/>
    <x v="0"/>
    <x v="1"/>
    <n v="27.5"/>
  </r>
  <r>
    <x v="30"/>
    <x v="0"/>
    <x v="1"/>
    <n v="37.200000000000003"/>
  </r>
  <r>
    <x v="0"/>
    <x v="1"/>
    <x v="1"/>
    <n v="43.9"/>
  </r>
  <r>
    <x v="1"/>
    <x v="1"/>
    <x v="1"/>
    <n v="43.2"/>
  </r>
  <r>
    <x v="2"/>
    <x v="1"/>
    <x v="1"/>
    <n v="42.4"/>
  </r>
  <r>
    <x v="3"/>
    <x v="1"/>
    <x v="1"/>
    <n v="40.700000000000003"/>
  </r>
  <r>
    <x v="4"/>
    <x v="1"/>
    <x v="1"/>
    <n v="40"/>
  </r>
  <r>
    <x v="5"/>
    <x v="1"/>
    <x v="1"/>
    <n v="38.6"/>
  </r>
  <r>
    <x v="6"/>
    <x v="1"/>
    <x v="1"/>
    <n v="37.9"/>
  </r>
  <r>
    <x v="7"/>
    <x v="1"/>
    <x v="1"/>
    <n v="36.5"/>
  </r>
  <r>
    <x v="8"/>
    <x v="1"/>
    <x v="1"/>
    <n v="35.4"/>
  </r>
  <r>
    <x v="9"/>
    <x v="1"/>
    <x v="1"/>
    <n v="34.700000000000003"/>
  </r>
  <r>
    <x v="10"/>
    <x v="1"/>
    <x v="1"/>
    <n v="33.299999999999997"/>
  </r>
  <r>
    <x v="11"/>
    <x v="1"/>
    <x v="1"/>
    <n v="31.4"/>
  </r>
  <r>
    <x v="12"/>
    <x v="1"/>
    <x v="1"/>
    <n v="30.4"/>
  </r>
  <r>
    <x v="13"/>
    <x v="1"/>
    <x v="1"/>
    <n v="29.8"/>
  </r>
  <r>
    <x v="14"/>
    <x v="1"/>
    <x v="1"/>
    <n v="28.6"/>
  </r>
  <r>
    <x v="15"/>
    <x v="1"/>
    <x v="1"/>
    <n v="28"/>
  </r>
  <r>
    <x v="16"/>
    <x v="1"/>
    <x v="1"/>
    <n v="26.7"/>
  </r>
  <r>
    <x v="17"/>
    <x v="1"/>
    <x v="1"/>
    <n v="26.1"/>
  </r>
  <r>
    <x v="18"/>
    <x v="1"/>
    <x v="1"/>
    <n v="24.9"/>
  </r>
  <r>
    <x v="19"/>
    <x v="1"/>
    <x v="1"/>
    <n v="24.3"/>
  </r>
  <r>
    <x v="20"/>
    <x v="1"/>
    <x v="1"/>
    <n v="23.1"/>
  </r>
  <r>
    <x v="21"/>
    <x v="1"/>
    <x v="1"/>
    <n v="22.6"/>
  </r>
  <r>
    <x v="22"/>
    <x v="1"/>
    <x v="1"/>
    <n v="21.6"/>
  </r>
  <r>
    <x v="23"/>
    <x v="1"/>
    <x v="1"/>
    <n v="21"/>
  </r>
  <r>
    <x v="24"/>
    <x v="1"/>
    <x v="1"/>
    <n v="20"/>
  </r>
  <r>
    <x v="25"/>
    <x v="1"/>
    <x v="1"/>
    <n v="19.5"/>
  </r>
  <r>
    <x v="26"/>
    <x v="1"/>
    <x v="1"/>
    <n v="18.399999999999999"/>
  </r>
  <r>
    <x v="27"/>
    <x v="1"/>
    <x v="1"/>
    <n v="17.899999999999999"/>
  </r>
  <r>
    <x v="0"/>
    <x v="2"/>
    <x v="1"/>
    <n v="42.8"/>
  </r>
  <r>
    <x v="1"/>
    <x v="2"/>
    <x v="1"/>
    <n v="42.1"/>
  </r>
  <r>
    <x v="2"/>
    <x v="2"/>
    <x v="1"/>
    <n v="41"/>
  </r>
  <r>
    <x v="3"/>
    <x v="2"/>
    <x v="1"/>
    <n v="39.6"/>
  </r>
  <r>
    <x v="4"/>
    <x v="2"/>
    <x v="1"/>
    <n v="37.9"/>
  </r>
  <r>
    <x v="5"/>
    <x v="2"/>
    <x v="1"/>
    <n v="37.9"/>
  </r>
  <r>
    <x v="6"/>
    <x v="2"/>
    <x v="1"/>
    <n v="36.5"/>
  </r>
  <r>
    <x v="7"/>
    <x v="2"/>
    <x v="1"/>
    <n v="35.799999999999997"/>
  </r>
  <r>
    <x v="8"/>
    <x v="2"/>
    <x v="1"/>
    <n v="35.799999999999997"/>
  </r>
  <r>
    <x v="9"/>
    <x v="2"/>
    <x v="1"/>
    <n v="34.299999999999997"/>
  </r>
  <r>
    <x v="10"/>
    <x v="2"/>
    <x v="1"/>
    <n v="33.299999999999997"/>
  </r>
  <r>
    <x v="11"/>
    <x v="2"/>
    <x v="1"/>
    <n v="34.299999999999997"/>
  </r>
  <r>
    <x v="12"/>
    <x v="2"/>
    <x v="1"/>
    <n v="30.1"/>
  </r>
  <r>
    <x v="13"/>
    <x v="2"/>
    <x v="1"/>
    <n v="26.4"/>
  </r>
  <r>
    <x v="14"/>
    <x v="2"/>
    <x v="1"/>
    <n v="24"/>
  </r>
  <r>
    <x v="15"/>
    <x v="2"/>
    <x v="1"/>
    <n v="25.5"/>
  </r>
  <r>
    <x v="16"/>
    <x v="2"/>
    <x v="1"/>
    <n v="26.4"/>
  </r>
  <r>
    <x v="17"/>
    <x v="2"/>
    <x v="1"/>
    <n v="26.1"/>
  </r>
  <r>
    <x v="18"/>
    <x v="2"/>
    <x v="1"/>
    <n v="26.7"/>
  </r>
  <r>
    <x v="19"/>
    <x v="2"/>
    <x v="1"/>
    <n v="26.1"/>
  </r>
  <r>
    <x v="20"/>
    <x v="2"/>
    <x v="1"/>
    <n v="24"/>
  </r>
  <r>
    <x v="21"/>
    <x v="2"/>
    <x v="1"/>
    <n v="24.6"/>
  </r>
  <r>
    <x v="22"/>
    <x v="2"/>
    <x v="1"/>
    <n v="27.4"/>
  </r>
  <r>
    <x v="23"/>
    <x v="2"/>
    <x v="1"/>
    <n v="24.9"/>
  </r>
  <r>
    <x v="24"/>
    <x v="2"/>
    <x v="1"/>
    <n v="23.4"/>
  </r>
  <r>
    <x v="25"/>
    <x v="2"/>
    <x v="1"/>
    <n v="22.6"/>
  </r>
  <r>
    <x v="26"/>
    <x v="2"/>
    <x v="1"/>
    <n v="32.6"/>
  </r>
  <r>
    <x v="27"/>
    <x v="2"/>
    <x v="1"/>
    <n v="30.7"/>
  </r>
  <r>
    <x v="28"/>
    <x v="2"/>
    <x v="1"/>
    <n v="30.7"/>
  </r>
  <r>
    <x v="29"/>
    <x v="2"/>
    <x v="1"/>
    <n v="29.5"/>
  </r>
  <r>
    <x v="30"/>
    <x v="2"/>
    <x v="1"/>
    <n v="28.6"/>
  </r>
  <r>
    <x v="0"/>
    <x v="3"/>
    <x v="1"/>
    <n v="23.1"/>
  </r>
  <r>
    <x v="1"/>
    <x v="3"/>
    <x v="1"/>
    <n v="22.6"/>
  </r>
  <r>
    <x v="2"/>
    <x v="3"/>
    <x v="1"/>
    <n v="37.9"/>
  </r>
  <r>
    <x v="3"/>
    <x v="3"/>
    <x v="1"/>
    <n v="37.9"/>
  </r>
  <r>
    <x v="4"/>
    <x v="3"/>
    <x v="1"/>
    <n v="44.3"/>
  </r>
  <r>
    <x v="5"/>
    <x v="3"/>
    <x v="1"/>
    <n v="36.799999999999997"/>
  </r>
  <r>
    <x v="6"/>
    <x v="3"/>
    <x v="1"/>
    <n v="34.700000000000003"/>
  </r>
  <r>
    <x v="7"/>
    <x v="3"/>
    <x v="1"/>
    <n v="33.6"/>
  </r>
  <r>
    <x v="8"/>
    <x v="3"/>
    <x v="1"/>
    <n v="32.6"/>
  </r>
  <r>
    <x v="9"/>
    <x v="3"/>
    <x v="1"/>
    <n v="31.4"/>
  </r>
  <r>
    <x v="10"/>
    <x v="3"/>
    <x v="1"/>
    <n v="30.1"/>
  </r>
  <r>
    <x v="11"/>
    <x v="3"/>
    <x v="1"/>
    <n v="27.4"/>
  </r>
  <r>
    <x v="12"/>
    <x v="3"/>
    <x v="1"/>
    <n v="26.1"/>
  </r>
  <r>
    <x v="13"/>
    <x v="3"/>
    <x v="1"/>
    <n v="26.1"/>
  </r>
  <r>
    <x v="14"/>
    <x v="3"/>
    <x v="1"/>
    <n v="32.9"/>
  </r>
  <r>
    <x v="15"/>
    <x v="3"/>
    <x v="1"/>
    <n v="33.6"/>
  </r>
  <r>
    <x v="16"/>
    <x v="3"/>
    <x v="1"/>
    <n v="31"/>
  </r>
  <r>
    <x v="17"/>
    <x v="3"/>
    <x v="1"/>
    <n v="45.9"/>
  </r>
  <r>
    <x v="18"/>
    <x v="3"/>
    <x v="1"/>
    <n v="42.1"/>
  </r>
  <r>
    <x v="19"/>
    <x v="3"/>
    <x v="1"/>
    <n v="37.5"/>
  </r>
  <r>
    <x v="20"/>
    <x v="3"/>
    <x v="1"/>
    <n v="30.7"/>
  </r>
  <r>
    <x v="21"/>
    <x v="3"/>
    <x v="1"/>
    <n v="34.299999999999997"/>
  </r>
  <r>
    <x v="22"/>
    <x v="3"/>
    <x v="1"/>
    <n v="34.299999999999997"/>
  </r>
  <r>
    <x v="23"/>
    <x v="3"/>
    <x v="1"/>
    <n v="33.6"/>
  </r>
  <r>
    <x v="24"/>
    <x v="3"/>
    <x v="1"/>
    <n v="32.6"/>
  </r>
  <r>
    <x v="25"/>
    <x v="3"/>
    <x v="1"/>
    <n v="33.6"/>
  </r>
  <r>
    <x v="26"/>
    <x v="3"/>
    <x v="1"/>
    <n v="34.299999999999997"/>
  </r>
  <r>
    <x v="27"/>
    <x v="3"/>
    <x v="1"/>
    <n v="31.7"/>
  </r>
  <r>
    <x v="28"/>
    <x v="3"/>
    <x v="1"/>
    <n v="28.9"/>
  </r>
  <r>
    <x v="29"/>
    <x v="3"/>
    <x v="1"/>
    <n v="28.6"/>
  </r>
  <r>
    <x v="0"/>
    <x v="4"/>
    <x v="1"/>
    <n v="23.1"/>
  </r>
  <r>
    <x v="1"/>
    <x v="4"/>
    <x v="1"/>
    <n v="21"/>
  </r>
  <r>
    <x v="2"/>
    <x v="4"/>
    <x v="1"/>
    <n v="21.3"/>
  </r>
  <r>
    <x v="3"/>
    <x v="4"/>
    <x v="1"/>
    <n v="23.4"/>
  </r>
  <r>
    <x v="4"/>
    <x v="4"/>
    <x v="1"/>
    <n v="24.3"/>
  </r>
  <r>
    <x v="5"/>
    <x v="4"/>
    <x v="1"/>
    <n v="24.6"/>
  </r>
  <r>
    <x v="6"/>
    <x v="4"/>
    <x v="1"/>
    <n v="26.1"/>
  </r>
  <r>
    <x v="7"/>
    <x v="4"/>
    <x v="1"/>
    <n v="27.1"/>
  </r>
  <r>
    <x v="8"/>
    <x v="4"/>
    <x v="1"/>
    <n v="26.4"/>
  </r>
  <r>
    <x v="9"/>
    <x v="4"/>
    <x v="1"/>
    <n v="24.9"/>
  </r>
  <r>
    <x v="10"/>
    <x v="4"/>
    <x v="1"/>
    <n v="23.4"/>
  </r>
  <r>
    <x v="11"/>
    <x v="4"/>
    <x v="1"/>
    <n v="22.9"/>
  </r>
  <r>
    <x v="12"/>
    <x v="4"/>
    <x v="1"/>
    <n v="22.9"/>
  </r>
  <r>
    <x v="13"/>
    <x v="4"/>
    <x v="1"/>
    <n v="22.6"/>
  </r>
  <r>
    <x v="14"/>
    <x v="4"/>
    <x v="1"/>
    <n v="21.6"/>
  </r>
  <r>
    <x v="15"/>
    <x v="4"/>
    <x v="1"/>
    <n v="21"/>
  </r>
  <r>
    <x v="16"/>
    <x v="4"/>
    <x v="1"/>
    <n v="20.5"/>
  </r>
  <r>
    <x v="17"/>
    <x v="4"/>
    <x v="1"/>
    <n v="36.5"/>
  </r>
  <r>
    <x v="18"/>
    <x v="4"/>
    <x v="1"/>
    <n v="52.5"/>
  </r>
  <r>
    <x v="19"/>
    <x v="4"/>
    <x v="1"/>
    <n v="38.200000000000003"/>
  </r>
  <r>
    <x v="20"/>
    <x v="4"/>
    <x v="1"/>
    <n v="36.799999999999997"/>
  </r>
  <r>
    <x v="21"/>
    <x v="4"/>
    <x v="1"/>
    <n v="30.4"/>
  </r>
  <r>
    <x v="22"/>
    <x v="4"/>
    <x v="1"/>
    <n v="45.1"/>
  </r>
  <r>
    <x v="23"/>
    <x v="4"/>
    <x v="1"/>
    <n v="41"/>
  </r>
  <r>
    <x v="24"/>
    <x v="4"/>
    <x v="1"/>
    <n v="41.1"/>
  </r>
  <r>
    <x v="25"/>
    <x v="4"/>
    <x v="1"/>
    <n v="52.3"/>
  </r>
  <r>
    <x v="26"/>
    <x v="4"/>
    <x v="1"/>
    <n v="43.8"/>
  </r>
  <r>
    <x v="27"/>
    <x v="4"/>
    <x v="1"/>
    <n v="42.4"/>
  </r>
  <r>
    <x v="28"/>
    <x v="4"/>
    <x v="1"/>
    <n v="41.7"/>
  </r>
  <r>
    <x v="29"/>
    <x v="4"/>
    <x v="1"/>
    <n v="40.299999999999997"/>
  </r>
  <r>
    <x v="30"/>
    <x v="4"/>
    <x v="1"/>
    <n v="39.6"/>
  </r>
  <r>
    <x v="0"/>
    <x v="5"/>
    <x v="1"/>
    <n v="35.799999999999997"/>
  </r>
  <r>
    <x v="1"/>
    <x v="5"/>
    <x v="1"/>
    <n v="44.4"/>
  </r>
  <r>
    <x v="2"/>
    <x v="5"/>
    <x v="1"/>
    <n v="43.6"/>
  </r>
  <r>
    <x v="3"/>
    <x v="5"/>
    <x v="1"/>
    <n v="46.4"/>
  </r>
  <r>
    <x v="4"/>
    <x v="5"/>
    <x v="1"/>
    <n v="43.7"/>
  </r>
  <r>
    <x v="5"/>
    <x v="5"/>
    <x v="1"/>
    <n v="39.299999999999997"/>
  </r>
  <r>
    <x v="6"/>
    <x v="5"/>
    <x v="1"/>
    <n v="38.200000000000003"/>
  </r>
  <r>
    <x v="7"/>
    <x v="5"/>
    <x v="1"/>
    <n v="47.1"/>
  </r>
  <r>
    <x v="8"/>
    <x v="5"/>
    <x v="1"/>
    <n v="44.4"/>
  </r>
  <r>
    <x v="9"/>
    <x v="5"/>
    <x v="1"/>
    <n v="39.299999999999997"/>
  </r>
  <r>
    <x v="10"/>
    <x v="5"/>
    <x v="1"/>
    <n v="41"/>
  </r>
  <r>
    <x v="11"/>
    <x v="5"/>
    <x v="1"/>
    <n v="41.4"/>
  </r>
  <r>
    <x v="12"/>
    <x v="5"/>
    <x v="1"/>
    <n v="46"/>
  </r>
  <r>
    <x v="13"/>
    <x v="5"/>
    <x v="1"/>
    <n v="43.6"/>
  </r>
  <r>
    <x v="14"/>
    <x v="5"/>
    <x v="1"/>
    <n v="43.2"/>
  </r>
  <r>
    <x v="15"/>
    <x v="5"/>
    <x v="1"/>
    <n v="64.900000000000006"/>
  </r>
  <r>
    <x v="16"/>
    <x v="5"/>
    <x v="1"/>
    <n v="75.5"/>
  </r>
  <r>
    <x v="17"/>
    <x v="5"/>
    <x v="1"/>
    <n v="64.099999999999994"/>
  </r>
  <r>
    <x v="18"/>
    <x v="5"/>
    <x v="1"/>
    <n v="74.599999999999994"/>
  </r>
  <r>
    <x v="19"/>
    <x v="5"/>
    <x v="1"/>
    <n v="89.1"/>
  </r>
  <r>
    <x v="20"/>
    <x v="5"/>
    <x v="1"/>
    <n v="94.1"/>
  </r>
  <r>
    <x v="21"/>
    <x v="5"/>
    <x v="1"/>
    <n v="80.599999999999994"/>
  </r>
  <r>
    <x v="22"/>
    <x v="5"/>
    <x v="1"/>
    <n v="95"/>
  </r>
  <r>
    <x v="23"/>
    <x v="5"/>
    <x v="1"/>
    <n v="75.5"/>
  </r>
  <r>
    <x v="24"/>
    <x v="5"/>
    <x v="1"/>
    <n v="80.7"/>
  </r>
  <r>
    <x v="25"/>
    <x v="5"/>
    <x v="1"/>
    <n v="84.9"/>
  </r>
  <r>
    <x v="26"/>
    <x v="5"/>
    <x v="1"/>
    <n v="192"/>
  </r>
  <r>
    <x v="27"/>
    <x v="5"/>
    <x v="1"/>
    <n v="103"/>
  </r>
  <r>
    <x v="28"/>
    <x v="5"/>
    <x v="1"/>
    <n v="78.900000000000006"/>
  </r>
  <r>
    <x v="29"/>
    <x v="5"/>
    <x v="1"/>
    <n v="90.1"/>
  </r>
  <r>
    <x v="0"/>
    <x v="6"/>
    <x v="1"/>
    <n v="140"/>
  </r>
  <r>
    <x v="1"/>
    <x v="6"/>
    <x v="1"/>
    <n v="139"/>
  </r>
  <r>
    <x v="2"/>
    <x v="6"/>
    <x v="1"/>
    <n v="162"/>
  </r>
  <r>
    <x v="3"/>
    <x v="6"/>
    <x v="1"/>
    <n v="185"/>
  </r>
  <r>
    <x v="4"/>
    <x v="6"/>
    <x v="1"/>
    <n v="196"/>
  </r>
  <r>
    <x v="5"/>
    <x v="6"/>
    <x v="1"/>
    <n v="219"/>
  </r>
  <r>
    <x v="6"/>
    <x v="6"/>
    <x v="1"/>
    <n v="178"/>
  </r>
  <r>
    <x v="7"/>
    <x v="6"/>
    <x v="1"/>
    <n v="499"/>
  </r>
  <r>
    <x v="8"/>
    <x v="6"/>
    <x v="1"/>
    <n v="496"/>
  </r>
  <r>
    <x v="9"/>
    <x v="6"/>
    <x v="1"/>
    <n v="479"/>
  </r>
  <r>
    <x v="10"/>
    <x v="6"/>
    <x v="1"/>
    <n v="488"/>
  </r>
  <r>
    <x v="11"/>
    <x v="6"/>
    <x v="1"/>
    <n v="436"/>
  </r>
  <r>
    <x v="12"/>
    <x v="6"/>
    <x v="1"/>
    <n v="551"/>
  </r>
  <r>
    <x v="13"/>
    <x v="6"/>
    <x v="1"/>
    <n v="546"/>
  </r>
  <r>
    <x v="14"/>
    <x v="6"/>
    <x v="1"/>
    <n v="528"/>
  </r>
  <r>
    <x v="15"/>
    <x v="6"/>
    <x v="1"/>
    <n v="531"/>
  </r>
  <r>
    <x v="16"/>
    <x v="6"/>
    <x v="1"/>
    <n v="674"/>
  </r>
  <r>
    <x v="17"/>
    <x v="6"/>
    <x v="1"/>
    <n v="587"/>
  </r>
  <r>
    <x v="18"/>
    <x v="6"/>
    <x v="1"/>
    <n v="883"/>
  </r>
  <r>
    <x v="19"/>
    <x v="6"/>
    <x v="1"/>
    <n v="1137"/>
  </r>
  <r>
    <x v="20"/>
    <x v="6"/>
    <x v="1"/>
    <n v="845"/>
  </r>
  <r>
    <x v="21"/>
    <x v="6"/>
    <x v="1"/>
    <n v="890"/>
  </r>
  <r>
    <x v="22"/>
    <x v="6"/>
    <x v="1"/>
    <n v="757"/>
  </r>
  <r>
    <x v="23"/>
    <x v="6"/>
    <x v="1"/>
    <n v="796"/>
  </r>
  <r>
    <x v="24"/>
    <x v="6"/>
    <x v="1"/>
    <n v="822"/>
  </r>
  <r>
    <x v="25"/>
    <x v="6"/>
    <x v="1"/>
    <n v="779"/>
  </r>
  <r>
    <x v="26"/>
    <x v="6"/>
    <x v="1"/>
    <n v="779"/>
  </r>
  <r>
    <x v="27"/>
    <x v="6"/>
    <x v="1"/>
    <n v="688"/>
  </r>
  <r>
    <x v="28"/>
    <x v="6"/>
    <x v="1"/>
    <n v="1310"/>
  </r>
  <r>
    <x v="29"/>
    <x v="6"/>
    <x v="1"/>
    <n v="901"/>
  </r>
  <r>
    <x v="30"/>
    <x v="6"/>
    <x v="1"/>
    <n v="1256"/>
  </r>
  <r>
    <x v="0"/>
    <x v="7"/>
    <x v="1"/>
    <n v="944"/>
  </r>
  <r>
    <x v="1"/>
    <x v="7"/>
    <x v="1"/>
    <n v="892"/>
  </r>
  <r>
    <x v="2"/>
    <x v="7"/>
    <x v="1"/>
    <n v="948"/>
  </r>
  <r>
    <x v="3"/>
    <x v="7"/>
    <x v="1"/>
    <n v="822"/>
  </r>
  <r>
    <x v="4"/>
    <x v="7"/>
    <x v="1"/>
    <n v="1257"/>
  </r>
  <r>
    <x v="5"/>
    <x v="7"/>
    <x v="1"/>
    <n v="1383"/>
  </r>
  <r>
    <x v="6"/>
    <x v="7"/>
    <x v="1"/>
    <n v="1310"/>
  </r>
  <r>
    <x v="7"/>
    <x v="7"/>
    <x v="1"/>
    <n v="1310"/>
  </r>
  <r>
    <x v="8"/>
    <x v="7"/>
    <x v="1"/>
    <n v="1257"/>
  </r>
  <r>
    <x v="9"/>
    <x v="7"/>
    <x v="1"/>
    <n v="1257"/>
  </r>
  <r>
    <x v="10"/>
    <x v="7"/>
    <x v="1"/>
    <n v="1364"/>
  </r>
  <r>
    <x v="11"/>
    <x v="7"/>
    <x v="1"/>
    <n v="1257"/>
  </r>
  <r>
    <x v="12"/>
    <x v="7"/>
    <x v="1"/>
    <n v="793"/>
  </r>
  <r>
    <x v="13"/>
    <x v="7"/>
    <x v="1"/>
    <n v="751"/>
  </r>
  <r>
    <x v="14"/>
    <x v="7"/>
    <x v="1"/>
    <n v="834"/>
  </r>
  <r>
    <x v="15"/>
    <x v="7"/>
    <x v="1"/>
    <n v="1006"/>
  </r>
  <r>
    <x v="16"/>
    <x v="7"/>
    <x v="1"/>
    <n v="984"/>
  </r>
  <r>
    <x v="17"/>
    <x v="7"/>
    <x v="1"/>
    <n v="1966"/>
  </r>
  <r>
    <x v="18"/>
    <x v="7"/>
    <x v="1"/>
    <n v="1901"/>
  </r>
  <r>
    <x v="19"/>
    <x v="7"/>
    <x v="1"/>
    <n v="1817"/>
  </r>
  <r>
    <x v="20"/>
    <x v="7"/>
    <x v="1"/>
    <n v="1256"/>
  </r>
  <r>
    <x v="21"/>
    <x v="7"/>
    <x v="1"/>
    <n v="1204"/>
  </r>
  <r>
    <x v="22"/>
    <x v="7"/>
    <x v="1"/>
    <n v="1204"/>
  </r>
  <r>
    <x v="23"/>
    <x v="7"/>
    <x v="1"/>
    <n v="1206"/>
  </r>
  <r>
    <x v="24"/>
    <x v="7"/>
    <x v="1"/>
    <n v="1257"/>
  </r>
  <r>
    <x v="25"/>
    <x v="7"/>
    <x v="1"/>
    <n v="913"/>
  </r>
  <r>
    <x v="26"/>
    <x v="7"/>
    <x v="1"/>
    <n v="1059"/>
  </r>
  <r>
    <x v="27"/>
    <x v="7"/>
    <x v="1"/>
    <n v="1049"/>
  </r>
  <r>
    <x v="28"/>
    <x v="7"/>
    <x v="1"/>
    <n v="1077"/>
  </r>
  <r>
    <x v="29"/>
    <x v="7"/>
    <x v="1"/>
    <n v="1074"/>
  </r>
  <r>
    <x v="30"/>
    <x v="7"/>
    <x v="1"/>
    <n v="847"/>
  </r>
  <r>
    <x v="0"/>
    <x v="8"/>
    <x v="1"/>
    <n v="737"/>
  </r>
  <r>
    <x v="1"/>
    <x v="8"/>
    <x v="1"/>
    <n v="737"/>
  </r>
  <r>
    <x v="2"/>
    <x v="8"/>
    <x v="1"/>
    <n v="758"/>
  </r>
  <r>
    <x v="3"/>
    <x v="8"/>
    <x v="1"/>
    <n v="1364"/>
  </r>
  <r>
    <x v="4"/>
    <x v="8"/>
    <x v="1"/>
    <n v="737"/>
  </r>
  <r>
    <x v="5"/>
    <x v="8"/>
    <x v="1"/>
    <n v="660"/>
  </r>
  <r>
    <x v="6"/>
    <x v="8"/>
    <x v="1"/>
    <n v="1230"/>
  </r>
  <r>
    <x v="7"/>
    <x v="8"/>
    <x v="1"/>
    <n v="1230"/>
  </r>
  <r>
    <x v="8"/>
    <x v="8"/>
    <x v="1"/>
    <n v="1079"/>
  </r>
  <r>
    <x v="9"/>
    <x v="8"/>
    <x v="1"/>
    <n v="982"/>
  </r>
  <r>
    <x v="10"/>
    <x v="8"/>
    <x v="1"/>
    <n v="944"/>
  </r>
  <r>
    <x v="11"/>
    <x v="8"/>
    <x v="1"/>
    <n v="927"/>
  </r>
  <r>
    <x v="12"/>
    <x v="8"/>
    <x v="1"/>
    <n v="757"/>
  </r>
  <r>
    <x v="13"/>
    <x v="8"/>
    <x v="1"/>
    <n v="927"/>
  </r>
  <r>
    <x v="14"/>
    <x v="8"/>
    <x v="1"/>
    <n v="570"/>
  </r>
  <r>
    <x v="15"/>
    <x v="8"/>
    <x v="1"/>
    <n v="562"/>
  </r>
  <r>
    <x v="16"/>
    <x v="8"/>
    <x v="1"/>
    <n v="550"/>
  </r>
  <r>
    <x v="17"/>
    <x v="8"/>
    <x v="1"/>
    <n v="540"/>
  </r>
  <r>
    <x v="18"/>
    <x v="8"/>
    <x v="1"/>
    <n v="523"/>
  </r>
  <r>
    <x v="19"/>
    <x v="8"/>
    <x v="1"/>
    <n v="527"/>
  </r>
  <r>
    <x v="20"/>
    <x v="8"/>
    <x v="1"/>
    <n v="524"/>
  </r>
  <r>
    <x v="21"/>
    <x v="8"/>
    <x v="1"/>
    <n v="669"/>
  </r>
  <r>
    <x v="22"/>
    <x v="8"/>
    <x v="1"/>
    <n v="666"/>
  </r>
  <r>
    <x v="23"/>
    <x v="8"/>
    <x v="1"/>
    <n v="662"/>
  </r>
  <r>
    <x v="24"/>
    <x v="8"/>
    <x v="1"/>
    <n v="653"/>
  </r>
  <r>
    <x v="25"/>
    <x v="8"/>
    <x v="1"/>
    <n v="618"/>
  </r>
  <r>
    <x v="26"/>
    <x v="8"/>
    <x v="1"/>
    <n v="645"/>
  </r>
  <r>
    <x v="27"/>
    <x v="8"/>
    <x v="1"/>
    <n v="639"/>
  </r>
  <r>
    <x v="28"/>
    <x v="8"/>
    <x v="1"/>
    <n v="637"/>
  </r>
  <r>
    <x v="29"/>
    <x v="8"/>
    <x v="1"/>
    <n v="632"/>
  </r>
  <r>
    <x v="0"/>
    <x v="9"/>
    <x v="1"/>
    <n v="519"/>
  </r>
  <r>
    <x v="1"/>
    <x v="9"/>
    <x v="1"/>
    <n v="304"/>
  </r>
  <r>
    <x v="2"/>
    <x v="9"/>
    <x v="1"/>
    <n v="300"/>
  </r>
  <r>
    <x v="3"/>
    <x v="9"/>
    <x v="1"/>
    <n v="290"/>
  </r>
  <r>
    <x v="4"/>
    <x v="9"/>
    <x v="1"/>
    <n v="284"/>
  </r>
  <r>
    <x v="5"/>
    <x v="9"/>
    <x v="1"/>
    <n v="276"/>
  </r>
  <r>
    <x v="6"/>
    <x v="9"/>
    <x v="1"/>
    <n v="271"/>
  </r>
  <r>
    <x v="7"/>
    <x v="9"/>
    <x v="1"/>
    <n v="271"/>
  </r>
  <r>
    <x v="8"/>
    <x v="9"/>
    <x v="1"/>
    <n v="264"/>
  </r>
  <r>
    <x v="9"/>
    <x v="9"/>
    <x v="1"/>
    <n v="252"/>
  </r>
  <r>
    <x v="10"/>
    <x v="9"/>
    <x v="1"/>
    <n v="248"/>
  </r>
  <r>
    <x v="11"/>
    <x v="9"/>
    <x v="1"/>
    <n v="246"/>
  </r>
  <r>
    <x v="12"/>
    <x v="9"/>
    <x v="1"/>
    <n v="246"/>
  </r>
  <r>
    <x v="13"/>
    <x v="9"/>
    <x v="1"/>
    <n v="237"/>
  </r>
  <r>
    <x v="14"/>
    <x v="9"/>
    <x v="1"/>
    <n v="225"/>
  </r>
  <r>
    <x v="15"/>
    <x v="9"/>
    <x v="1"/>
    <n v="219"/>
  </r>
  <r>
    <x v="16"/>
    <x v="9"/>
    <x v="1"/>
    <n v="208"/>
  </r>
  <r>
    <x v="17"/>
    <x v="9"/>
    <x v="1"/>
    <n v="195"/>
  </r>
  <r>
    <x v="18"/>
    <x v="9"/>
    <x v="1"/>
    <n v="196"/>
  </r>
  <r>
    <x v="19"/>
    <x v="9"/>
    <x v="1"/>
    <n v="195"/>
  </r>
  <r>
    <x v="20"/>
    <x v="9"/>
    <x v="1"/>
    <n v="242"/>
  </r>
  <r>
    <x v="21"/>
    <x v="9"/>
    <x v="1"/>
    <n v="189"/>
  </r>
  <r>
    <x v="22"/>
    <x v="9"/>
    <x v="1"/>
    <n v="190"/>
  </r>
  <r>
    <x v="23"/>
    <x v="9"/>
    <x v="1"/>
    <n v="186"/>
  </r>
  <r>
    <x v="24"/>
    <x v="9"/>
    <x v="1"/>
    <n v="182"/>
  </r>
  <r>
    <x v="25"/>
    <x v="9"/>
    <x v="1"/>
    <n v="179"/>
  </r>
  <r>
    <x v="26"/>
    <x v="9"/>
    <x v="1"/>
    <n v="173"/>
  </r>
  <r>
    <x v="27"/>
    <x v="9"/>
    <x v="1"/>
    <n v="169"/>
  </r>
  <r>
    <x v="28"/>
    <x v="9"/>
    <x v="1"/>
    <n v="168"/>
  </r>
  <r>
    <x v="29"/>
    <x v="9"/>
    <x v="1"/>
    <n v="166"/>
  </r>
  <r>
    <x v="30"/>
    <x v="9"/>
    <x v="1"/>
    <n v="163"/>
  </r>
  <r>
    <x v="0"/>
    <x v="10"/>
    <x v="1"/>
    <n v="113"/>
  </r>
  <r>
    <x v="1"/>
    <x v="10"/>
    <x v="1"/>
    <n v="112"/>
  </r>
  <r>
    <x v="2"/>
    <x v="10"/>
    <x v="1"/>
    <n v="110"/>
  </r>
  <r>
    <x v="3"/>
    <x v="10"/>
    <x v="1"/>
    <n v="108"/>
  </r>
  <r>
    <x v="4"/>
    <x v="10"/>
    <x v="1"/>
    <n v="107"/>
  </r>
  <r>
    <x v="5"/>
    <x v="10"/>
    <x v="1"/>
    <n v="105"/>
  </r>
  <r>
    <x v="6"/>
    <x v="10"/>
    <x v="1"/>
    <n v="104"/>
  </r>
  <r>
    <x v="7"/>
    <x v="10"/>
    <x v="1"/>
    <n v="104"/>
  </r>
  <r>
    <x v="8"/>
    <x v="10"/>
    <x v="1"/>
    <n v="102"/>
  </r>
  <r>
    <x v="9"/>
    <x v="10"/>
    <x v="1"/>
    <n v="98.5"/>
  </r>
  <r>
    <x v="10"/>
    <x v="10"/>
    <x v="1"/>
    <n v="100"/>
  </r>
  <r>
    <x v="11"/>
    <x v="10"/>
    <x v="1"/>
    <n v="104"/>
  </r>
  <r>
    <x v="12"/>
    <x v="10"/>
    <x v="1"/>
    <n v="102"/>
  </r>
  <r>
    <x v="13"/>
    <x v="10"/>
    <x v="1"/>
    <n v="98"/>
  </r>
  <r>
    <x v="14"/>
    <x v="10"/>
    <x v="1"/>
    <n v="95.9"/>
  </r>
  <r>
    <x v="15"/>
    <x v="10"/>
    <x v="1"/>
    <n v="95.4"/>
  </r>
  <r>
    <x v="16"/>
    <x v="10"/>
    <x v="1"/>
    <n v="93.8"/>
  </r>
  <r>
    <x v="17"/>
    <x v="10"/>
    <x v="1"/>
    <n v="92.2"/>
  </r>
  <r>
    <x v="18"/>
    <x v="10"/>
    <x v="1"/>
    <n v="90.7"/>
  </r>
  <r>
    <x v="19"/>
    <x v="10"/>
    <x v="1"/>
    <n v="89.1"/>
  </r>
  <r>
    <x v="20"/>
    <x v="10"/>
    <x v="1"/>
    <n v="88"/>
  </r>
  <r>
    <x v="21"/>
    <x v="10"/>
    <x v="1"/>
    <n v="91.2"/>
  </r>
  <r>
    <x v="22"/>
    <x v="10"/>
    <x v="1"/>
    <n v="73.099999999999994"/>
  </r>
  <r>
    <x v="23"/>
    <x v="10"/>
    <x v="1"/>
    <n v="81.099999999999994"/>
  </r>
  <r>
    <x v="24"/>
    <x v="10"/>
    <x v="1"/>
    <n v="74.599999999999994"/>
  </r>
  <r>
    <x v="25"/>
    <x v="10"/>
    <x v="1"/>
    <n v="86.5"/>
  </r>
  <r>
    <x v="26"/>
    <x v="10"/>
    <x v="1"/>
    <n v="86.5"/>
  </r>
  <r>
    <x v="27"/>
    <x v="10"/>
    <x v="1"/>
    <n v="85.9"/>
  </r>
  <r>
    <x v="28"/>
    <x v="10"/>
    <x v="1"/>
    <n v="85.9"/>
  </r>
  <r>
    <x v="29"/>
    <x v="10"/>
    <x v="1"/>
    <n v="85.9"/>
  </r>
  <r>
    <x v="0"/>
    <x v="11"/>
    <x v="1"/>
    <n v="95.4"/>
  </r>
  <r>
    <x v="1"/>
    <x v="11"/>
    <x v="1"/>
    <n v="97"/>
  </r>
  <r>
    <x v="2"/>
    <x v="11"/>
    <x v="1"/>
    <n v="97"/>
  </r>
  <r>
    <x v="3"/>
    <x v="11"/>
    <x v="1"/>
    <n v="97"/>
  </r>
  <r>
    <x v="4"/>
    <x v="11"/>
    <x v="1"/>
    <n v="97"/>
  </r>
  <r>
    <x v="5"/>
    <x v="11"/>
    <x v="1"/>
    <n v="97"/>
  </r>
  <r>
    <x v="6"/>
    <x v="11"/>
    <x v="1"/>
    <n v="59"/>
  </r>
  <r>
    <x v="7"/>
    <x v="11"/>
    <x v="1"/>
    <n v="53.5"/>
  </r>
  <r>
    <x v="8"/>
    <x v="11"/>
    <x v="1"/>
    <n v="52.7"/>
  </r>
  <r>
    <x v="9"/>
    <x v="11"/>
    <x v="1"/>
    <n v="51.1"/>
  </r>
  <r>
    <x v="10"/>
    <x v="11"/>
    <x v="1"/>
    <n v="50.3"/>
  </r>
  <r>
    <x v="11"/>
    <x v="11"/>
    <x v="1"/>
    <n v="48.7"/>
  </r>
  <r>
    <x v="12"/>
    <x v="11"/>
    <x v="1"/>
    <n v="47.9"/>
  </r>
  <r>
    <x v="13"/>
    <x v="11"/>
    <x v="1"/>
    <n v="46.3"/>
  </r>
  <r>
    <x v="14"/>
    <x v="11"/>
    <x v="1"/>
    <n v="45.1"/>
  </r>
  <r>
    <x v="15"/>
    <x v="11"/>
    <x v="1"/>
    <n v="43.9"/>
  </r>
  <r>
    <x v="16"/>
    <x v="11"/>
    <x v="1"/>
    <n v="42.8"/>
  </r>
  <r>
    <x v="17"/>
    <x v="11"/>
    <x v="1"/>
    <n v="41.7"/>
  </r>
  <r>
    <x v="18"/>
    <x v="11"/>
    <x v="1"/>
    <n v="42.1"/>
  </r>
  <r>
    <x v="19"/>
    <x v="11"/>
    <x v="1"/>
    <n v="42.1"/>
  </r>
  <r>
    <x v="20"/>
    <x v="11"/>
    <x v="1"/>
    <n v="42.1"/>
  </r>
  <r>
    <x v="21"/>
    <x v="11"/>
    <x v="1"/>
    <n v="31"/>
  </r>
  <r>
    <x v="22"/>
    <x v="11"/>
    <x v="1"/>
    <n v="30.7"/>
  </r>
  <r>
    <x v="23"/>
    <x v="11"/>
    <x v="1"/>
    <n v="25.8"/>
  </r>
  <r>
    <x v="24"/>
    <x v="11"/>
    <x v="1"/>
    <n v="25.8"/>
  </r>
  <r>
    <x v="25"/>
    <x v="11"/>
    <x v="1"/>
    <n v="37.9"/>
  </r>
  <r>
    <x v="26"/>
    <x v="11"/>
    <x v="1"/>
    <n v="38.6"/>
  </r>
  <r>
    <x v="27"/>
    <x v="11"/>
    <x v="1"/>
    <n v="38.6"/>
  </r>
  <r>
    <x v="28"/>
    <x v="11"/>
    <x v="1"/>
    <n v="38.9"/>
  </r>
  <r>
    <x v="29"/>
    <x v="11"/>
    <x v="1"/>
    <n v="34.700000000000003"/>
  </r>
  <r>
    <x v="30"/>
    <x v="11"/>
    <x v="1"/>
    <n v="32.6"/>
  </r>
  <r>
    <x v="0"/>
    <x v="0"/>
    <x v="2"/>
    <n v="41.1"/>
  </r>
  <r>
    <x v="1"/>
    <x v="0"/>
    <x v="2"/>
    <n v="40.5"/>
  </r>
  <r>
    <x v="2"/>
    <x v="0"/>
    <x v="2"/>
    <n v="46.5"/>
  </r>
  <r>
    <x v="3"/>
    <x v="0"/>
    <x v="2"/>
    <n v="49.6"/>
  </r>
  <r>
    <x v="4"/>
    <x v="0"/>
    <x v="2"/>
    <n v="41.1"/>
  </r>
  <r>
    <x v="5"/>
    <x v="0"/>
    <x v="2"/>
    <n v="41.1"/>
  </r>
  <r>
    <x v="6"/>
    <x v="0"/>
    <x v="2"/>
    <n v="41.1"/>
  </r>
  <r>
    <x v="7"/>
    <x v="0"/>
    <x v="2"/>
    <n v="42.1"/>
  </r>
  <r>
    <x v="8"/>
    <x v="0"/>
    <x v="2"/>
    <n v="42.1"/>
  </r>
  <r>
    <x v="9"/>
    <x v="0"/>
    <x v="2"/>
    <n v="42.1"/>
  </r>
  <r>
    <x v="10"/>
    <x v="0"/>
    <x v="2"/>
    <n v="43.1"/>
  </r>
  <r>
    <x v="11"/>
    <x v="0"/>
    <x v="2"/>
    <n v="43.4"/>
  </r>
  <r>
    <x v="12"/>
    <x v="0"/>
    <x v="2"/>
    <n v="43.8"/>
  </r>
  <r>
    <x v="13"/>
    <x v="0"/>
    <x v="2"/>
    <n v="44.2"/>
  </r>
  <r>
    <x v="14"/>
    <x v="0"/>
    <x v="2"/>
    <n v="44.2"/>
  </r>
  <r>
    <x v="15"/>
    <x v="0"/>
    <x v="2"/>
    <n v="44.2"/>
  </r>
  <r>
    <x v="16"/>
    <x v="0"/>
    <x v="2"/>
    <n v="44.2"/>
  </r>
  <r>
    <x v="17"/>
    <x v="0"/>
    <x v="2"/>
    <n v="45.6"/>
  </r>
  <r>
    <x v="18"/>
    <x v="0"/>
    <x v="2"/>
    <n v="46.4"/>
  </r>
  <r>
    <x v="19"/>
    <x v="0"/>
    <x v="2"/>
    <n v="46"/>
  </r>
  <r>
    <x v="20"/>
    <x v="0"/>
    <x v="2"/>
    <n v="35.299999999999997"/>
  </r>
  <r>
    <x v="21"/>
    <x v="0"/>
    <x v="2"/>
    <n v="35.299999999999997"/>
  </r>
  <r>
    <x v="22"/>
    <x v="0"/>
    <x v="2"/>
    <n v="33.299999999999997"/>
  </r>
  <r>
    <x v="23"/>
    <x v="0"/>
    <x v="2"/>
    <n v="37.200000000000003"/>
  </r>
  <r>
    <x v="24"/>
    <x v="0"/>
    <x v="2"/>
    <n v="37.200000000000003"/>
  </r>
  <r>
    <x v="25"/>
    <x v="0"/>
    <x v="2"/>
    <n v="37.9"/>
  </r>
  <r>
    <x v="26"/>
    <x v="0"/>
    <x v="2"/>
    <n v="38.200000000000003"/>
  </r>
  <r>
    <x v="27"/>
    <x v="0"/>
    <x v="2"/>
    <n v="36.200000000000003"/>
  </r>
  <r>
    <x v="28"/>
    <x v="0"/>
    <x v="2"/>
    <n v="36.200000000000003"/>
  </r>
  <r>
    <x v="29"/>
    <x v="0"/>
    <x v="2"/>
    <n v="37.200000000000003"/>
  </r>
  <r>
    <x v="30"/>
    <x v="0"/>
    <x v="2"/>
    <n v="36.200000000000003"/>
  </r>
  <r>
    <x v="0"/>
    <x v="1"/>
    <x v="2"/>
    <n v="34.299999999999997"/>
  </r>
  <r>
    <x v="1"/>
    <x v="1"/>
    <x v="2"/>
    <n v="35.299999999999997"/>
  </r>
  <r>
    <x v="2"/>
    <x v="1"/>
    <x v="2"/>
    <n v="52.9"/>
  </r>
  <r>
    <x v="3"/>
    <x v="1"/>
    <x v="2"/>
    <n v="34.299999999999997"/>
  </r>
  <r>
    <x v="4"/>
    <x v="1"/>
    <x v="2"/>
    <n v="34.299999999999997"/>
  </r>
  <r>
    <x v="5"/>
    <x v="1"/>
    <x v="2"/>
    <n v="33.299999999999997"/>
  </r>
  <r>
    <x v="6"/>
    <x v="1"/>
    <x v="2"/>
    <n v="44.2"/>
  </r>
  <r>
    <x v="7"/>
    <x v="1"/>
    <x v="2"/>
    <n v="43.1"/>
  </r>
  <r>
    <x v="8"/>
    <x v="1"/>
    <x v="2"/>
    <n v="36.200000000000003"/>
  </r>
  <r>
    <x v="9"/>
    <x v="1"/>
    <x v="2"/>
    <n v="35.299999999999997"/>
  </r>
  <r>
    <x v="10"/>
    <x v="1"/>
    <x v="2"/>
    <n v="35.299999999999997"/>
  </r>
  <r>
    <x v="11"/>
    <x v="1"/>
    <x v="2"/>
    <n v="34.299999999999997"/>
  </r>
  <r>
    <x v="12"/>
    <x v="1"/>
    <x v="2"/>
    <n v="34.299999999999997"/>
  </r>
  <r>
    <x v="13"/>
    <x v="1"/>
    <x v="2"/>
    <n v="33.299999999999997"/>
  </r>
  <r>
    <x v="14"/>
    <x v="1"/>
    <x v="2"/>
    <n v="43.1"/>
  </r>
  <r>
    <x v="15"/>
    <x v="1"/>
    <x v="2"/>
    <n v="54"/>
  </r>
  <r>
    <x v="16"/>
    <x v="1"/>
    <x v="2"/>
    <n v="55.2"/>
  </r>
  <r>
    <x v="17"/>
    <x v="1"/>
    <x v="2"/>
    <n v="48.5"/>
  </r>
  <r>
    <x v="18"/>
    <x v="1"/>
    <x v="2"/>
    <n v="48.5"/>
  </r>
  <r>
    <x v="19"/>
    <x v="1"/>
    <x v="2"/>
    <n v="34.299999999999997"/>
  </r>
  <r>
    <x v="20"/>
    <x v="1"/>
    <x v="2"/>
    <n v="36.200000000000003"/>
  </r>
  <r>
    <x v="21"/>
    <x v="1"/>
    <x v="2"/>
    <n v="37.200000000000003"/>
  </r>
  <r>
    <x v="22"/>
    <x v="1"/>
    <x v="2"/>
    <n v="34.299999999999997"/>
  </r>
  <r>
    <x v="23"/>
    <x v="1"/>
    <x v="2"/>
    <n v="36.200000000000003"/>
  </r>
  <r>
    <x v="24"/>
    <x v="1"/>
    <x v="2"/>
    <n v="33.299999999999997"/>
  </r>
  <r>
    <x v="25"/>
    <x v="1"/>
    <x v="2"/>
    <n v="44.2"/>
  </r>
  <r>
    <x v="26"/>
    <x v="1"/>
    <x v="2"/>
    <n v="43.1"/>
  </r>
  <r>
    <x v="27"/>
    <x v="1"/>
    <x v="2"/>
    <n v="41.1"/>
  </r>
  <r>
    <x v="0"/>
    <x v="2"/>
    <x v="2"/>
    <n v="44.2"/>
  </r>
  <r>
    <x v="1"/>
    <x v="2"/>
    <x v="2"/>
    <n v="44.2"/>
  </r>
  <r>
    <x v="2"/>
    <x v="2"/>
    <x v="2"/>
    <n v="42.1"/>
  </r>
  <r>
    <x v="3"/>
    <x v="2"/>
    <x v="2"/>
    <n v="43.1"/>
  </r>
  <r>
    <x v="4"/>
    <x v="2"/>
    <x v="2"/>
    <n v="41.1"/>
  </r>
  <r>
    <x v="5"/>
    <x v="2"/>
    <x v="2"/>
    <n v="36.200000000000003"/>
  </r>
  <r>
    <x v="6"/>
    <x v="2"/>
    <x v="2"/>
    <n v="36.200000000000003"/>
  </r>
  <r>
    <x v="7"/>
    <x v="2"/>
    <x v="2"/>
    <n v="37.200000000000003"/>
  </r>
  <r>
    <x v="8"/>
    <x v="2"/>
    <x v="2"/>
    <n v="33.299999999999997"/>
  </r>
  <r>
    <x v="9"/>
    <x v="2"/>
    <x v="2"/>
    <n v="46.4"/>
  </r>
  <r>
    <x v="10"/>
    <x v="2"/>
    <x v="2"/>
    <n v="42.1"/>
  </r>
  <r>
    <x v="11"/>
    <x v="2"/>
    <x v="2"/>
    <n v="33.299999999999997"/>
  </r>
  <r>
    <x v="12"/>
    <x v="2"/>
    <x v="2"/>
    <n v="42.1"/>
  </r>
  <r>
    <x v="13"/>
    <x v="2"/>
    <x v="2"/>
    <n v="42.1"/>
  </r>
  <r>
    <x v="14"/>
    <x v="2"/>
    <x v="2"/>
    <n v="41.1"/>
  </r>
  <r>
    <x v="15"/>
    <x v="2"/>
    <x v="2"/>
    <n v="43.1"/>
  </r>
  <r>
    <x v="16"/>
    <x v="2"/>
    <x v="2"/>
    <n v="44.2"/>
  </r>
  <r>
    <x v="17"/>
    <x v="2"/>
    <x v="2"/>
    <n v="44.5"/>
  </r>
  <r>
    <x v="18"/>
    <x v="2"/>
    <x v="2"/>
    <n v="41.8"/>
  </r>
  <r>
    <x v="19"/>
    <x v="2"/>
    <x v="2"/>
    <n v="42.1"/>
  </r>
  <r>
    <x v="20"/>
    <x v="2"/>
    <x v="2"/>
    <n v="42.1"/>
  </r>
  <r>
    <x v="21"/>
    <x v="2"/>
    <x v="2"/>
    <n v="44.2"/>
  </r>
  <r>
    <x v="22"/>
    <x v="2"/>
    <x v="2"/>
    <n v="43.1"/>
  </r>
  <r>
    <x v="23"/>
    <x v="2"/>
    <x v="2"/>
    <n v="41.1"/>
  </r>
  <r>
    <x v="24"/>
    <x v="2"/>
    <x v="2"/>
    <n v="42.1"/>
  </r>
  <r>
    <x v="25"/>
    <x v="2"/>
    <x v="2"/>
    <n v="44.2"/>
  </r>
  <r>
    <x v="26"/>
    <x v="2"/>
    <x v="2"/>
    <n v="45.3"/>
  </r>
  <r>
    <x v="27"/>
    <x v="2"/>
    <x v="2"/>
    <n v="44.9"/>
  </r>
  <r>
    <x v="28"/>
    <x v="2"/>
    <x v="2"/>
    <n v="37.5"/>
  </r>
  <r>
    <x v="29"/>
    <x v="2"/>
    <x v="2"/>
    <n v="37.9"/>
  </r>
  <r>
    <x v="30"/>
    <x v="2"/>
    <x v="2"/>
    <n v="44.5"/>
  </r>
  <r>
    <x v="0"/>
    <x v="3"/>
    <x v="2"/>
    <n v="45.3"/>
  </r>
  <r>
    <x v="1"/>
    <x v="3"/>
    <x v="2"/>
    <n v="42.1"/>
  </r>
  <r>
    <x v="2"/>
    <x v="3"/>
    <x v="2"/>
    <n v="33.299999999999997"/>
  </r>
  <r>
    <x v="3"/>
    <x v="3"/>
    <x v="2"/>
    <n v="43.4"/>
  </r>
  <r>
    <x v="4"/>
    <x v="3"/>
    <x v="2"/>
    <n v="44.2"/>
  </r>
  <r>
    <x v="5"/>
    <x v="3"/>
    <x v="2"/>
    <n v="42.1"/>
  </r>
  <r>
    <x v="6"/>
    <x v="3"/>
    <x v="2"/>
    <n v="41.8"/>
  </r>
  <r>
    <x v="7"/>
    <x v="3"/>
    <x v="2"/>
    <n v="54"/>
  </r>
  <r>
    <x v="8"/>
    <x v="3"/>
    <x v="2"/>
    <n v="51.8"/>
  </r>
  <r>
    <x v="9"/>
    <x v="3"/>
    <x v="2"/>
    <n v="47.5"/>
  </r>
  <r>
    <x v="10"/>
    <x v="3"/>
    <x v="2"/>
    <n v="47.5"/>
  </r>
  <r>
    <x v="11"/>
    <x v="3"/>
    <x v="2"/>
    <n v="48.5"/>
  </r>
  <r>
    <x v="12"/>
    <x v="3"/>
    <x v="2"/>
    <n v="48.5"/>
  </r>
  <r>
    <x v="13"/>
    <x v="3"/>
    <x v="2"/>
    <n v="37.200000000000003"/>
  </r>
  <r>
    <x v="14"/>
    <x v="3"/>
    <x v="2"/>
    <n v="36.200000000000003"/>
  </r>
  <r>
    <x v="15"/>
    <x v="3"/>
    <x v="2"/>
    <n v="52.9"/>
  </r>
  <r>
    <x v="16"/>
    <x v="3"/>
    <x v="2"/>
    <n v="64.900000000000006"/>
  </r>
  <r>
    <x v="17"/>
    <x v="3"/>
    <x v="2"/>
    <n v="64.900000000000006"/>
  </r>
  <r>
    <x v="18"/>
    <x v="3"/>
    <x v="2"/>
    <n v="49.1"/>
  </r>
  <r>
    <x v="19"/>
    <x v="3"/>
    <x v="2"/>
    <n v="47.8"/>
  </r>
  <r>
    <x v="20"/>
    <x v="3"/>
    <x v="2"/>
    <n v="48.5"/>
  </r>
  <r>
    <x v="21"/>
    <x v="3"/>
    <x v="2"/>
    <n v="51.8"/>
  </r>
  <r>
    <x v="22"/>
    <x v="3"/>
    <x v="2"/>
    <n v="43.1"/>
  </r>
  <r>
    <x v="23"/>
    <x v="3"/>
    <x v="2"/>
    <n v="45.6"/>
  </r>
  <r>
    <x v="24"/>
    <x v="3"/>
    <x v="2"/>
    <n v="47.1"/>
  </r>
  <r>
    <x v="25"/>
    <x v="3"/>
    <x v="2"/>
    <n v="52.6"/>
  </r>
  <r>
    <x v="26"/>
    <x v="3"/>
    <x v="2"/>
    <n v="53.7"/>
  </r>
  <r>
    <x v="27"/>
    <x v="3"/>
    <x v="2"/>
    <n v="61.7"/>
  </r>
  <r>
    <x v="28"/>
    <x v="3"/>
    <x v="2"/>
    <n v="61.3"/>
  </r>
  <r>
    <x v="29"/>
    <x v="3"/>
    <x v="2"/>
    <n v="60.1"/>
  </r>
  <r>
    <x v="0"/>
    <x v="4"/>
    <x v="2"/>
    <n v="64.900000000000006"/>
  </r>
  <r>
    <x v="1"/>
    <x v="4"/>
    <x v="2"/>
    <n v="52.9"/>
  </r>
  <r>
    <x v="2"/>
    <x v="4"/>
    <x v="2"/>
    <n v="51.8"/>
  </r>
  <r>
    <x v="3"/>
    <x v="4"/>
    <x v="2"/>
    <n v="54"/>
  </r>
  <r>
    <x v="4"/>
    <x v="4"/>
    <x v="2"/>
    <n v="64.900000000000006"/>
  </r>
  <r>
    <x v="5"/>
    <x v="4"/>
    <x v="2"/>
    <n v="64.900000000000006"/>
  </r>
  <r>
    <x v="6"/>
    <x v="4"/>
    <x v="2"/>
    <n v="36.200000000000003"/>
  </r>
  <r>
    <x v="7"/>
    <x v="4"/>
    <x v="2"/>
    <n v="36.200000000000003"/>
  </r>
  <r>
    <x v="8"/>
    <x v="4"/>
    <x v="2"/>
    <n v="44.2"/>
  </r>
  <r>
    <x v="9"/>
    <x v="4"/>
    <x v="2"/>
    <n v="60.1"/>
  </r>
  <r>
    <x v="10"/>
    <x v="4"/>
    <x v="2"/>
    <n v="63.3"/>
  </r>
  <r>
    <x v="11"/>
    <x v="4"/>
    <x v="2"/>
    <n v="94.5"/>
  </r>
  <r>
    <x v="12"/>
    <x v="4"/>
    <x v="2"/>
    <n v="111"/>
  </r>
  <r>
    <x v="13"/>
    <x v="4"/>
    <x v="2"/>
    <n v="95.6"/>
  </r>
  <r>
    <x v="14"/>
    <x v="4"/>
    <x v="2"/>
    <n v="111"/>
  </r>
  <r>
    <x v="15"/>
    <x v="4"/>
    <x v="2"/>
    <n v="146"/>
  </r>
  <r>
    <x v="16"/>
    <x v="4"/>
    <x v="2"/>
    <n v="146"/>
  </r>
  <r>
    <x v="17"/>
    <x v="4"/>
    <x v="2"/>
    <n v="155"/>
  </r>
  <r>
    <x v="18"/>
    <x v="4"/>
    <x v="2"/>
    <n v="174"/>
  </r>
  <r>
    <x v="19"/>
    <x v="4"/>
    <x v="2"/>
    <n v="209"/>
  </r>
  <r>
    <x v="20"/>
    <x v="4"/>
    <x v="2"/>
    <n v="330"/>
  </r>
  <r>
    <x v="21"/>
    <x v="4"/>
    <x v="2"/>
    <n v="248"/>
  </r>
  <r>
    <x v="22"/>
    <x v="4"/>
    <x v="2"/>
    <n v="164"/>
  </r>
  <r>
    <x v="23"/>
    <x v="4"/>
    <x v="2"/>
    <n v="164"/>
  </r>
  <r>
    <x v="24"/>
    <x v="4"/>
    <x v="2"/>
    <n v="164"/>
  </r>
  <r>
    <x v="25"/>
    <x v="4"/>
    <x v="2"/>
    <n v="207"/>
  </r>
  <r>
    <x v="26"/>
    <x v="4"/>
    <x v="2"/>
    <n v="147"/>
  </r>
  <r>
    <x v="27"/>
    <x v="4"/>
    <x v="2"/>
    <n v="145"/>
  </r>
  <r>
    <x v="28"/>
    <x v="4"/>
    <x v="2"/>
    <n v="164"/>
  </r>
  <r>
    <x v="29"/>
    <x v="4"/>
    <x v="2"/>
    <n v="177"/>
  </r>
  <r>
    <x v="30"/>
    <x v="4"/>
    <x v="2"/>
    <n v="185"/>
  </r>
  <r>
    <x v="0"/>
    <x v="5"/>
    <x v="2"/>
    <n v="185"/>
  </r>
  <r>
    <x v="1"/>
    <x v="5"/>
    <x v="2"/>
    <n v="166"/>
  </r>
  <r>
    <x v="2"/>
    <x v="5"/>
    <x v="2"/>
    <n v="207"/>
  </r>
  <r>
    <x v="3"/>
    <x v="5"/>
    <x v="2"/>
    <n v="110"/>
  </r>
  <r>
    <x v="4"/>
    <x v="5"/>
    <x v="2"/>
    <n v="111"/>
  </r>
  <r>
    <x v="5"/>
    <x v="5"/>
    <x v="2"/>
    <n v="94"/>
  </r>
  <r>
    <x v="6"/>
    <x v="5"/>
    <x v="2"/>
    <n v="111"/>
  </r>
  <r>
    <x v="7"/>
    <x v="5"/>
    <x v="2"/>
    <n v="113"/>
  </r>
  <r>
    <x v="8"/>
    <x v="5"/>
    <x v="2"/>
    <n v="94.5"/>
  </r>
  <r>
    <x v="9"/>
    <x v="5"/>
    <x v="2"/>
    <n v="96.6"/>
  </r>
  <r>
    <x v="10"/>
    <x v="5"/>
    <x v="2"/>
    <n v="110"/>
  </r>
  <r>
    <x v="11"/>
    <x v="5"/>
    <x v="2"/>
    <n v="330"/>
  </r>
  <r>
    <x v="12"/>
    <x v="5"/>
    <x v="2"/>
    <n v="165"/>
  </r>
  <r>
    <x v="13"/>
    <x v="5"/>
    <x v="2"/>
    <n v="145"/>
  </r>
  <r>
    <x v="14"/>
    <x v="5"/>
    <x v="2"/>
    <n v="145"/>
  </r>
  <r>
    <x v="15"/>
    <x v="5"/>
    <x v="2"/>
    <n v="148"/>
  </r>
  <r>
    <x v="16"/>
    <x v="5"/>
    <x v="2"/>
    <n v="169"/>
  </r>
  <r>
    <x v="17"/>
    <x v="5"/>
    <x v="2"/>
    <n v="109"/>
  </r>
  <r>
    <x v="18"/>
    <x v="5"/>
    <x v="2"/>
    <n v="184"/>
  </r>
  <r>
    <x v="19"/>
    <x v="5"/>
    <x v="2"/>
    <n v="162"/>
  </r>
  <r>
    <x v="20"/>
    <x v="5"/>
    <x v="2"/>
    <n v="178"/>
  </r>
  <r>
    <x v="21"/>
    <x v="5"/>
    <x v="2"/>
    <n v="204"/>
  </r>
  <r>
    <x v="22"/>
    <x v="5"/>
    <x v="2"/>
    <n v="194"/>
  </r>
  <r>
    <x v="23"/>
    <x v="5"/>
    <x v="2"/>
    <n v="327"/>
  </r>
  <r>
    <x v="24"/>
    <x v="5"/>
    <x v="2"/>
    <n v="326"/>
  </r>
  <r>
    <x v="25"/>
    <x v="5"/>
    <x v="2"/>
    <n v="351"/>
  </r>
  <r>
    <x v="26"/>
    <x v="5"/>
    <x v="2"/>
    <n v="413"/>
  </r>
  <r>
    <x v="27"/>
    <x v="5"/>
    <x v="2"/>
    <n v="412"/>
  </r>
  <r>
    <x v="28"/>
    <x v="5"/>
    <x v="2"/>
    <n v="399"/>
  </r>
  <r>
    <x v="29"/>
    <x v="5"/>
    <x v="2"/>
    <n v="412"/>
  </r>
  <r>
    <x v="0"/>
    <x v="6"/>
    <x v="2"/>
    <n v="409"/>
  </r>
  <r>
    <x v="1"/>
    <x v="6"/>
    <x v="2"/>
    <n v="389"/>
  </r>
  <r>
    <x v="2"/>
    <x v="6"/>
    <x v="2"/>
    <n v="351"/>
  </r>
  <r>
    <x v="3"/>
    <x v="6"/>
    <x v="2"/>
    <n v="317"/>
  </r>
  <r>
    <x v="4"/>
    <x v="6"/>
    <x v="2"/>
    <n v="389"/>
  </r>
  <r>
    <x v="5"/>
    <x v="6"/>
    <x v="2"/>
    <n v="389"/>
  </r>
  <r>
    <x v="6"/>
    <x v="6"/>
    <x v="2"/>
    <n v="387"/>
  </r>
  <r>
    <x v="7"/>
    <x v="6"/>
    <x v="2"/>
    <n v="408"/>
  </r>
  <r>
    <x v="8"/>
    <x v="6"/>
    <x v="2"/>
    <n v="388"/>
  </r>
  <r>
    <x v="9"/>
    <x v="6"/>
    <x v="2"/>
    <n v="414"/>
  </r>
  <r>
    <x v="10"/>
    <x v="6"/>
    <x v="2"/>
    <n v="450"/>
  </r>
  <r>
    <x v="11"/>
    <x v="6"/>
    <x v="2"/>
    <n v="481"/>
  </r>
  <r>
    <x v="12"/>
    <x v="6"/>
    <x v="2"/>
    <n v="452"/>
  </r>
  <r>
    <x v="13"/>
    <x v="6"/>
    <x v="2"/>
    <n v="509"/>
  </r>
  <r>
    <x v="14"/>
    <x v="6"/>
    <x v="2"/>
    <n v="702"/>
  </r>
  <r>
    <x v="15"/>
    <x v="6"/>
    <x v="2"/>
    <n v="516"/>
  </r>
  <r>
    <x v="16"/>
    <x v="6"/>
    <x v="2"/>
    <n v="500"/>
  </r>
  <r>
    <x v="17"/>
    <x v="6"/>
    <x v="2"/>
    <n v="330"/>
  </r>
  <r>
    <x v="18"/>
    <x v="6"/>
    <x v="2"/>
    <n v="325"/>
  </r>
  <r>
    <x v="19"/>
    <x v="6"/>
    <x v="2"/>
    <n v="621"/>
  </r>
  <r>
    <x v="20"/>
    <x v="6"/>
    <x v="2"/>
    <n v="769"/>
  </r>
  <r>
    <x v="21"/>
    <x v="6"/>
    <x v="2"/>
    <n v="619"/>
  </r>
  <r>
    <x v="22"/>
    <x v="6"/>
    <x v="2"/>
    <n v="619"/>
  </r>
  <r>
    <x v="23"/>
    <x v="6"/>
    <x v="2"/>
    <n v="1100"/>
  </r>
  <r>
    <x v="24"/>
    <x v="6"/>
    <x v="2"/>
    <n v="1105"/>
  </r>
  <r>
    <x v="25"/>
    <x v="6"/>
    <x v="2"/>
    <n v="1261"/>
  </r>
  <r>
    <x v="26"/>
    <x v="6"/>
    <x v="2"/>
    <n v="1310"/>
  </r>
  <r>
    <x v="27"/>
    <x v="6"/>
    <x v="2"/>
    <n v="1782"/>
  </r>
  <r>
    <x v="28"/>
    <x v="6"/>
    <x v="2"/>
    <n v="747"/>
  </r>
  <r>
    <x v="29"/>
    <x v="6"/>
    <x v="2"/>
    <n v="772"/>
  </r>
  <r>
    <x v="30"/>
    <x v="6"/>
    <x v="2"/>
    <n v="1103"/>
  </r>
  <r>
    <x v="0"/>
    <x v="7"/>
    <x v="2"/>
    <n v="1057"/>
  </r>
  <r>
    <x v="1"/>
    <x v="7"/>
    <x v="2"/>
    <n v="662"/>
  </r>
  <r>
    <x v="2"/>
    <x v="7"/>
    <x v="2"/>
    <n v="783"/>
  </r>
  <r>
    <x v="3"/>
    <x v="7"/>
    <x v="2"/>
    <n v="635"/>
  </r>
  <r>
    <x v="4"/>
    <x v="7"/>
    <x v="2"/>
    <n v="648"/>
  </r>
  <r>
    <x v="5"/>
    <x v="7"/>
    <x v="2"/>
    <n v="648"/>
  </r>
  <r>
    <x v="6"/>
    <x v="7"/>
    <x v="2"/>
    <n v="399"/>
  </r>
  <r>
    <x v="7"/>
    <x v="7"/>
    <x v="2"/>
    <n v="919"/>
  </r>
  <r>
    <x v="8"/>
    <x v="7"/>
    <x v="2"/>
    <n v="449"/>
  </r>
  <r>
    <x v="9"/>
    <x v="7"/>
    <x v="2"/>
    <n v="675"/>
  </r>
  <r>
    <x v="10"/>
    <x v="7"/>
    <x v="2"/>
    <n v="669"/>
  </r>
  <r>
    <x v="11"/>
    <x v="7"/>
    <x v="2"/>
    <n v="576"/>
  </r>
  <r>
    <x v="12"/>
    <x v="7"/>
    <x v="2"/>
    <n v="607"/>
  </r>
  <r>
    <x v="13"/>
    <x v="7"/>
    <x v="2"/>
    <n v="625"/>
  </r>
  <r>
    <x v="14"/>
    <x v="7"/>
    <x v="2"/>
    <n v="655"/>
  </r>
  <r>
    <x v="15"/>
    <x v="7"/>
    <x v="2"/>
    <n v="842"/>
  </r>
  <r>
    <x v="16"/>
    <x v="7"/>
    <x v="2"/>
    <n v="949"/>
  </r>
  <r>
    <x v="17"/>
    <x v="7"/>
    <x v="2"/>
    <n v="623"/>
  </r>
  <r>
    <x v="18"/>
    <x v="7"/>
    <x v="2"/>
    <n v="466"/>
  </r>
  <r>
    <x v="19"/>
    <x v="7"/>
    <x v="2"/>
    <n v="452"/>
  </r>
  <r>
    <x v="20"/>
    <x v="7"/>
    <x v="2"/>
    <n v="457"/>
  </r>
  <r>
    <x v="21"/>
    <x v="7"/>
    <x v="2"/>
    <n v="334"/>
  </r>
  <r>
    <x v="22"/>
    <x v="7"/>
    <x v="2"/>
    <n v="330"/>
  </r>
  <r>
    <x v="23"/>
    <x v="7"/>
    <x v="2"/>
    <n v="334"/>
  </r>
  <r>
    <x v="24"/>
    <x v="7"/>
    <x v="2"/>
    <n v="389"/>
  </r>
  <r>
    <x v="25"/>
    <x v="7"/>
    <x v="2"/>
    <n v="555"/>
  </r>
  <r>
    <x v="26"/>
    <x v="7"/>
    <x v="2"/>
    <n v="623"/>
  </r>
  <r>
    <x v="27"/>
    <x v="7"/>
    <x v="2"/>
    <n v="658"/>
  </r>
  <r>
    <x v="28"/>
    <x v="7"/>
    <x v="2"/>
    <n v="351"/>
  </r>
  <r>
    <x v="29"/>
    <x v="7"/>
    <x v="2"/>
    <n v="387"/>
  </r>
  <r>
    <x v="30"/>
    <x v="7"/>
    <x v="2"/>
    <n v="429"/>
  </r>
  <r>
    <x v="0"/>
    <x v="8"/>
    <x v="2"/>
    <n v="623"/>
  </r>
  <r>
    <x v="1"/>
    <x v="8"/>
    <x v="2"/>
    <n v="550"/>
  </r>
  <r>
    <x v="2"/>
    <x v="8"/>
    <x v="2"/>
    <n v="330"/>
  </r>
  <r>
    <x v="3"/>
    <x v="8"/>
    <x v="2"/>
    <n v="336"/>
  </r>
  <r>
    <x v="4"/>
    <x v="8"/>
    <x v="2"/>
    <n v="330"/>
  </r>
  <r>
    <x v="5"/>
    <x v="8"/>
    <x v="2"/>
    <n v="522"/>
  </r>
  <r>
    <x v="6"/>
    <x v="8"/>
    <x v="2"/>
    <n v="522"/>
  </r>
  <r>
    <x v="7"/>
    <x v="8"/>
    <x v="2"/>
    <n v="623"/>
  </r>
  <r>
    <x v="8"/>
    <x v="8"/>
    <x v="2"/>
    <n v="623"/>
  </r>
  <r>
    <x v="9"/>
    <x v="8"/>
    <x v="2"/>
    <n v="521"/>
  </r>
  <r>
    <x v="10"/>
    <x v="8"/>
    <x v="2"/>
    <n v="330"/>
  </r>
  <r>
    <x v="11"/>
    <x v="8"/>
    <x v="2"/>
    <n v="330"/>
  </r>
  <r>
    <x v="12"/>
    <x v="8"/>
    <x v="2"/>
    <n v="208"/>
  </r>
  <r>
    <x v="13"/>
    <x v="8"/>
    <x v="2"/>
    <n v="482"/>
  </r>
  <r>
    <x v="14"/>
    <x v="8"/>
    <x v="2"/>
    <n v="449"/>
  </r>
  <r>
    <x v="15"/>
    <x v="8"/>
    <x v="2"/>
    <n v="482"/>
  </r>
  <r>
    <x v="16"/>
    <x v="8"/>
    <x v="2"/>
    <n v="482"/>
  </r>
  <r>
    <x v="17"/>
    <x v="8"/>
    <x v="2"/>
    <n v="330"/>
  </r>
  <r>
    <x v="18"/>
    <x v="8"/>
    <x v="2"/>
    <n v="305"/>
  </r>
  <r>
    <x v="19"/>
    <x v="8"/>
    <x v="2"/>
    <n v="305"/>
  </r>
  <r>
    <x v="20"/>
    <x v="8"/>
    <x v="2"/>
    <n v="330"/>
  </r>
  <r>
    <x v="21"/>
    <x v="8"/>
    <x v="2"/>
    <n v="387"/>
  </r>
  <r>
    <x v="22"/>
    <x v="8"/>
    <x v="2"/>
    <n v="387"/>
  </r>
  <r>
    <x v="23"/>
    <x v="8"/>
    <x v="2"/>
    <n v="338"/>
  </r>
  <r>
    <x v="24"/>
    <x v="8"/>
    <x v="2"/>
    <n v="387"/>
  </r>
  <r>
    <x v="25"/>
    <x v="8"/>
    <x v="2"/>
    <n v="332"/>
  </r>
  <r>
    <x v="26"/>
    <x v="8"/>
    <x v="2"/>
    <n v="277"/>
  </r>
  <r>
    <x v="27"/>
    <x v="8"/>
    <x v="2"/>
    <n v="277"/>
  </r>
  <r>
    <x v="28"/>
    <x v="8"/>
    <x v="2"/>
    <n v="265"/>
  </r>
  <r>
    <x v="29"/>
    <x v="8"/>
    <x v="2"/>
    <n v="262"/>
  </r>
  <r>
    <x v="0"/>
    <x v="9"/>
    <x v="2"/>
    <n v="228"/>
  </r>
  <r>
    <x v="1"/>
    <x v="9"/>
    <x v="2"/>
    <n v="240"/>
  </r>
  <r>
    <x v="2"/>
    <x v="9"/>
    <x v="2"/>
    <n v="240"/>
  </r>
  <r>
    <x v="3"/>
    <x v="9"/>
    <x v="2"/>
    <n v="212"/>
  </r>
  <r>
    <x v="4"/>
    <x v="9"/>
    <x v="2"/>
    <n v="214"/>
  </r>
  <r>
    <x v="5"/>
    <x v="9"/>
    <x v="2"/>
    <n v="214"/>
  </r>
  <r>
    <x v="6"/>
    <x v="9"/>
    <x v="2"/>
    <n v="201"/>
  </r>
  <r>
    <x v="7"/>
    <x v="9"/>
    <x v="2"/>
    <n v="201"/>
  </r>
  <r>
    <x v="8"/>
    <x v="9"/>
    <x v="2"/>
    <n v="199"/>
  </r>
  <r>
    <x v="9"/>
    <x v="9"/>
    <x v="2"/>
    <n v="199"/>
  </r>
  <r>
    <x v="10"/>
    <x v="9"/>
    <x v="2"/>
    <n v="164"/>
  </r>
  <r>
    <x v="11"/>
    <x v="9"/>
    <x v="2"/>
    <n v="166"/>
  </r>
  <r>
    <x v="12"/>
    <x v="9"/>
    <x v="2"/>
    <n v="170"/>
  </r>
  <r>
    <x v="13"/>
    <x v="9"/>
    <x v="2"/>
    <n v="168"/>
  </r>
  <r>
    <x v="14"/>
    <x v="9"/>
    <x v="2"/>
    <n v="164"/>
  </r>
  <r>
    <x v="15"/>
    <x v="9"/>
    <x v="2"/>
    <n v="217"/>
  </r>
  <r>
    <x v="16"/>
    <x v="9"/>
    <x v="2"/>
    <n v="214"/>
  </r>
  <r>
    <x v="17"/>
    <x v="9"/>
    <x v="2"/>
    <n v="188"/>
  </r>
  <r>
    <x v="18"/>
    <x v="9"/>
    <x v="2"/>
    <n v="168"/>
  </r>
  <r>
    <x v="19"/>
    <x v="9"/>
    <x v="2"/>
    <n v="162"/>
  </r>
  <r>
    <x v="20"/>
    <x v="9"/>
    <x v="2"/>
    <n v="162"/>
  </r>
  <r>
    <x v="21"/>
    <x v="9"/>
    <x v="2"/>
    <n v="172"/>
  </r>
  <r>
    <x v="22"/>
    <x v="9"/>
    <x v="2"/>
    <n v="188"/>
  </r>
  <r>
    <x v="23"/>
    <x v="9"/>
    <x v="2"/>
    <n v="186"/>
  </r>
  <r>
    <x v="24"/>
    <x v="9"/>
    <x v="2"/>
    <n v="165"/>
  </r>
  <r>
    <x v="25"/>
    <x v="9"/>
    <x v="2"/>
    <n v="145"/>
  </r>
  <r>
    <x v="26"/>
    <x v="9"/>
    <x v="2"/>
    <n v="145"/>
  </r>
  <r>
    <x v="27"/>
    <x v="9"/>
    <x v="2"/>
    <n v="110"/>
  </r>
  <r>
    <x v="28"/>
    <x v="9"/>
    <x v="2"/>
    <n v="113"/>
  </r>
  <r>
    <x v="29"/>
    <x v="9"/>
    <x v="2"/>
    <n v="110"/>
  </r>
  <r>
    <x v="30"/>
    <x v="9"/>
    <x v="2"/>
    <n v="111"/>
  </r>
  <r>
    <x v="0"/>
    <x v="10"/>
    <x v="2"/>
    <n v="110"/>
  </r>
  <r>
    <x v="1"/>
    <x v="10"/>
    <x v="2"/>
    <n v="110"/>
  </r>
  <r>
    <x v="2"/>
    <x v="10"/>
    <x v="2"/>
    <n v="124"/>
  </r>
  <r>
    <x v="3"/>
    <x v="10"/>
    <x v="2"/>
    <n v="110"/>
  </r>
  <r>
    <x v="4"/>
    <x v="10"/>
    <x v="2"/>
    <n v="113"/>
  </r>
  <r>
    <x v="5"/>
    <x v="10"/>
    <x v="2"/>
    <n v="94"/>
  </r>
  <r>
    <x v="6"/>
    <x v="10"/>
    <x v="2"/>
    <n v="97.1"/>
  </r>
  <r>
    <x v="7"/>
    <x v="10"/>
    <x v="2"/>
    <n v="97.1"/>
  </r>
  <r>
    <x v="8"/>
    <x v="10"/>
    <x v="2"/>
    <n v="110"/>
  </r>
  <r>
    <x v="9"/>
    <x v="10"/>
    <x v="2"/>
    <n v="110"/>
  </r>
  <r>
    <x v="10"/>
    <x v="10"/>
    <x v="2"/>
    <n v="79.5"/>
  </r>
  <r>
    <x v="11"/>
    <x v="10"/>
    <x v="2"/>
    <n v="82.4"/>
  </r>
  <r>
    <x v="12"/>
    <x v="10"/>
    <x v="2"/>
    <n v="86.7"/>
  </r>
  <r>
    <x v="13"/>
    <x v="10"/>
    <x v="2"/>
    <n v="86.7"/>
  </r>
  <r>
    <x v="14"/>
    <x v="10"/>
    <x v="2"/>
    <n v="330"/>
  </r>
  <r>
    <x v="15"/>
    <x v="10"/>
    <x v="2"/>
    <n v="115"/>
  </r>
  <r>
    <x v="16"/>
    <x v="10"/>
    <x v="2"/>
    <n v="111"/>
  </r>
  <r>
    <x v="17"/>
    <x v="10"/>
    <x v="2"/>
    <n v="54"/>
  </r>
  <r>
    <x v="18"/>
    <x v="10"/>
    <x v="2"/>
    <n v="55.6"/>
  </r>
  <r>
    <x v="19"/>
    <x v="10"/>
    <x v="2"/>
    <n v="60.1"/>
  </r>
  <r>
    <x v="20"/>
    <x v="10"/>
    <x v="2"/>
    <n v="52.9"/>
  </r>
  <r>
    <x v="21"/>
    <x v="10"/>
    <x v="2"/>
    <n v="52.2"/>
  </r>
  <r>
    <x v="22"/>
    <x v="10"/>
    <x v="2"/>
    <n v="50.4"/>
  </r>
  <r>
    <x v="23"/>
    <x v="10"/>
    <x v="2"/>
    <n v="47.8"/>
  </r>
  <r>
    <x v="24"/>
    <x v="10"/>
    <x v="2"/>
    <n v="36.200000000000003"/>
  </r>
  <r>
    <x v="25"/>
    <x v="10"/>
    <x v="2"/>
    <n v="42.1"/>
  </r>
  <r>
    <x v="26"/>
    <x v="10"/>
    <x v="2"/>
    <n v="42.1"/>
  </r>
  <r>
    <x v="27"/>
    <x v="10"/>
    <x v="2"/>
    <n v="38.200000000000003"/>
  </r>
  <r>
    <x v="28"/>
    <x v="10"/>
    <x v="2"/>
    <n v="52.9"/>
  </r>
  <r>
    <x v="29"/>
    <x v="10"/>
    <x v="2"/>
    <n v="49.6"/>
  </r>
  <r>
    <x v="0"/>
    <x v="11"/>
    <x v="2"/>
    <n v="57.7"/>
  </r>
  <r>
    <x v="1"/>
    <x v="11"/>
    <x v="2"/>
    <n v="54"/>
  </r>
  <r>
    <x v="2"/>
    <x v="11"/>
    <x v="2"/>
    <n v="108"/>
  </r>
  <r>
    <x v="3"/>
    <x v="11"/>
    <x v="2"/>
    <n v="79.5"/>
  </r>
  <r>
    <x v="4"/>
    <x v="11"/>
    <x v="2"/>
    <n v="80.900000000000006"/>
  </r>
  <r>
    <x v="5"/>
    <x v="11"/>
    <x v="2"/>
    <n v="79.5"/>
  </r>
  <r>
    <x v="6"/>
    <x v="11"/>
    <x v="2"/>
    <n v="95.6"/>
  </r>
  <r>
    <x v="7"/>
    <x v="11"/>
    <x v="2"/>
    <n v="55.2"/>
  </r>
  <r>
    <x v="8"/>
    <x v="11"/>
    <x v="2"/>
    <n v="53.3"/>
  </r>
  <r>
    <x v="9"/>
    <x v="11"/>
    <x v="2"/>
    <n v="60.1"/>
  </r>
  <r>
    <x v="10"/>
    <x v="11"/>
    <x v="2"/>
    <n v="107"/>
  </r>
  <r>
    <x v="11"/>
    <x v="11"/>
    <x v="2"/>
    <n v="94"/>
  </r>
  <r>
    <x v="12"/>
    <x v="11"/>
    <x v="2"/>
    <n v="94"/>
  </r>
  <r>
    <x v="13"/>
    <x v="11"/>
    <x v="2"/>
    <n v="91.1"/>
  </r>
  <r>
    <x v="14"/>
    <x v="11"/>
    <x v="2"/>
    <n v="79.5"/>
  </r>
  <r>
    <x v="15"/>
    <x v="11"/>
    <x v="2"/>
    <n v="86.7"/>
  </r>
  <r>
    <x v="16"/>
    <x v="11"/>
    <x v="2"/>
    <n v="43.8"/>
  </r>
  <r>
    <x v="17"/>
    <x v="11"/>
    <x v="2"/>
    <n v="47.5"/>
  </r>
  <r>
    <x v="18"/>
    <x v="11"/>
    <x v="2"/>
    <n v="36.200000000000003"/>
  </r>
  <r>
    <x v="19"/>
    <x v="11"/>
    <x v="2"/>
    <n v="33.299999999999997"/>
  </r>
  <r>
    <x v="20"/>
    <x v="11"/>
    <x v="2"/>
    <n v="31.6"/>
  </r>
  <r>
    <x v="21"/>
    <x v="11"/>
    <x v="2"/>
    <n v="31.6"/>
  </r>
  <r>
    <x v="22"/>
    <x v="11"/>
    <x v="2"/>
    <n v="33.299999999999997"/>
  </r>
  <r>
    <x v="23"/>
    <x v="11"/>
    <x v="2"/>
    <n v="33.299999999999997"/>
  </r>
  <r>
    <x v="24"/>
    <x v="11"/>
    <x v="2"/>
    <n v="35.299999999999997"/>
  </r>
  <r>
    <x v="25"/>
    <x v="11"/>
    <x v="2"/>
    <n v="33.299999999999997"/>
  </r>
  <r>
    <x v="26"/>
    <x v="11"/>
    <x v="2"/>
    <n v="34.299999999999997"/>
  </r>
  <r>
    <x v="27"/>
    <x v="11"/>
    <x v="2"/>
    <n v="33.299999999999997"/>
  </r>
  <r>
    <x v="28"/>
    <x v="11"/>
    <x v="2"/>
    <n v="31.6"/>
  </r>
  <r>
    <x v="29"/>
    <x v="11"/>
    <x v="2"/>
    <n v="33.299999999999997"/>
  </r>
  <r>
    <x v="30"/>
    <x v="11"/>
    <x v="2"/>
    <n v="31.6"/>
  </r>
  <r>
    <x v="0"/>
    <x v="0"/>
    <x v="3"/>
    <n v="24.8"/>
  </r>
  <r>
    <x v="1"/>
    <x v="0"/>
    <x v="3"/>
    <n v="26.5"/>
  </r>
  <r>
    <x v="2"/>
    <x v="0"/>
    <x v="3"/>
    <n v="39.200000000000003"/>
  </r>
  <r>
    <x v="3"/>
    <x v="0"/>
    <x v="3"/>
    <n v="33.299999999999997"/>
  </r>
  <r>
    <x v="4"/>
    <x v="0"/>
    <x v="3"/>
    <n v="35.299999999999997"/>
  </r>
  <r>
    <x v="5"/>
    <x v="0"/>
    <x v="3"/>
    <n v="43.1"/>
  </r>
  <r>
    <x v="6"/>
    <x v="0"/>
    <x v="3"/>
    <n v="35.299999999999997"/>
  </r>
  <r>
    <x v="7"/>
    <x v="0"/>
    <x v="3"/>
    <n v="33.299999999999997"/>
  </r>
  <r>
    <x v="8"/>
    <x v="0"/>
    <x v="3"/>
    <n v="33.299999999999997"/>
  </r>
  <r>
    <x v="9"/>
    <x v="0"/>
    <x v="3"/>
    <n v="24.8"/>
  </r>
  <r>
    <x v="10"/>
    <x v="0"/>
    <x v="3"/>
    <n v="33.299999999999997"/>
  </r>
  <r>
    <x v="11"/>
    <x v="0"/>
    <x v="3"/>
    <n v="36.200000000000003"/>
  </r>
  <r>
    <x v="12"/>
    <x v="0"/>
    <x v="3"/>
    <n v="33.299999999999997"/>
  </r>
  <r>
    <x v="13"/>
    <x v="0"/>
    <x v="3"/>
    <n v="24.8"/>
  </r>
  <r>
    <x v="14"/>
    <x v="0"/>
    <x v="3"/>
    <n v="43.1"/>
  </r>
  <r>
    <x v="15"/>
    <x v="0"/>
    <x v="3"/>
    <n v="47.5"/>
  </r>
  <r>
    <x v="16"/>
    <x v="0"/>
    <x v="3"/>
    <n v="24.8"/>
  </r>
  <r>
    <x v="17"/>
    <x v="0"/>
    <x v="3"/>
    <n v="26.5"/>
  </r>
  <r>
    <x v="18"/>
    <x v="0"/>
    <x v="3"/>
    <n v="24.8"/>
  </r>
  <r>
    <x v="19"/>
    <x v="0"/>
    <x v="3"/>
    <n v="36.200000000000003"/>
  </r>
  <r>
    <x v="20"/>
    <x v="0"/>
    <x v="3"/>
    <n v="36.200000000000003"/>
  </r>
  <r>
    <x v="21"/>
    <x v="0"/>
    <x v="3"/>
    <n v="24.8"/>
  </r>
  <r>
    <x v="22"/>
    <x v="0"/>
    <x v="3"/>
    <n v="33.299999999999997"/>
  </r>
  <r>
    <x v="23"/>
    <x v="0"/>
    <x v="3"/>
    <n v="24.8"/>
  </r>
  <r>
    <x v="24"/>
    <x v="0"/>
    <x v="3"/>
    <n v="36.200000000000003"/>
  </r>
  <r>
    <x v="25"/>
    <x v="0"/>
    <x v="3"/>
    <n v="35.6"/>
  </r>
  <r>
    <x v="26"/>
    <x v="0"/>
    <x v="3"/>
    <n v="43.1"/>
  </r>
  <r>
    <x v="27"/>
    <x v="0"/>
    <x v="3"/>
    <n v="47.5"/>
  </r>
  <r>
    <x v="28"/>
    <x v="0"/>
    <x v="3"/>
    <n v="43.1"/>
  </r>
  <r>
    <x v="29"/>
    <x v="0"/>
    <x v="3"/>
    <n v="44.2"/>
  </r>
  <r>
    <x v="30"/>
    <x v="0"/>
    <x v="3"/>
    <n v="38.200000000000003"/>
  </r>
  <r>
    <x v="0"/>
    <x v="1"/>
    <x v="3"/>
    <n v="38.200000000000003"/>
  </r>
  <r>
    <x v="1"/>
    <x v="1"/>
    <x v="3"/>
    <n v="38.200000000000003"/>
  </r>
  <r>
    <x v="2"/>
    <x v="1"/>
    <x v="3"/>
    <n v="33.299999999999997"/>
  </r>
  <r>
    <x v="3"/>
    <x v="1"/>
    <x v="3"/>
    <n v="26.5"/>
  </r>
  <r>
    <x v="4"/>
    <x v="1"/>
    <x v="3"/>
    <n v="28.2"/>
  </r>
  <r>
    <x v="5"/>
    <x v="1"/>
    <x v="3"/>
    <n v="34.299999999999997"/>
  </r>
  <r>
    <x v="6"/>
    <x v="1"/>
    <x v="3"/>
    <n v="48.5"/>
  </r>
  <r>
    <x v="7"/>
    <x v="1"/>
    <x v="3"/>
    <n v="54"/>
  </r>
  <r>
    <x v="8"/>
    <x v="1"/>
    <x v="3"/>
    <n v="54"/>
  </r>
  <r>
    <x v="9"/>
    <x v="1"/>
    <x v="3"/>
    <n v="43.1"/>
  </r>
  <r>
    <x v="10"/>
    <x v="1"/>
    <x v="3"/>
    <n v="47.5"/>
  </r>
  <r>
    <x v="11"/>
    <x v="1"/>
    <x v="3"/>
    <n v="65.5"/>
  </r>
  <r>
    <x v="12"/>
    <x v="1"/>
    <x v="3"/>
    <n v="48.5"/>
  </r>
  <r>
    <x v="13"/>
    <x v="1"/>
    <x v="3"/>
    <n v="48.5"/>
  </r>
  <r>
    <x v="14"/>
    <x v="1"/>
    <x v="3"/>
    <n v="34.299999999999997"/>
  </r>
  <r>
    <x v="15"/>
    <x v="1"/>
    <x v="3"/>
    <n v="34.9"/>
  </r>
  <r>
    <x v="16"/>
    <x v="1"/>
    <x v="3"/>
    <n v="34.299999999999997"/>
  </r>
  <r>
    <x v="17"/>
    <x v="1"/>
    <x v="3"/>
    <n v="34.9"/>
  </r>
  <r>
    <x v="18"/>
    <x v="1"/>
    <x v="3"/>
    <n v="43.1"/>
  </r>
  <r>
    <x v="19"/>
    <x v="1"/>
    <x v="3"/>
    <n v="47.5"/>
  </r>
  <r>
    <x v="20"/>
    <x v="1"/>
    <x v="3"/>
    <n v="42.1"/>
  </r>
  <r>
    <x v="21"/>
    <x v="1"/>
    <x v="3"/>
    <n v="36.200000000000003"/>
  </r>
  <r>
    <x v="22"/>
    <x v="1"/>
    <x v="3"/>
    <n v="43.1"/>
  </r>
  <r>
    <x v="23"/>
    <x v="1"/>
    <x v="3"/>
    <n v="48.5"/>
  </r>
  <r>
    <x v="24"/>
    <x v="1"/>
    <x v="3"/>
    <n v="47.5"/>
  </r>
  <r>
    <x v="25"/>
    <x v="1"/>
    <x v="3"/>
    <n v="36.200000000000003"/>
  </r>
  <r>
    <x v="26"/>
    <x v="1"/>
    <x v="3"/>
    <n v="34.299999999999997"/>
  </r>
  <r>
    <x v="27"/>
    <x v="1"/>
    <x v="3"/>
    <n v="41.1"/>
  </r>
  <r>
    <x v="28"/>
    <x v="1"/>
    <x v="3"/>
    <n v="48.5"/>
  </r>
  <r>
    <x v="0"/>
    <x v="2"/>
    <x v="3"/>
    <n v="33.299999999999997"/>
  </r>
  <r>
    <x v="1"/>
    <x v="2"/>
    <x v="3"/>
    <n v="36.200000000000003"/>
  </r>
  <r>
    <x v="2"/>
    <x v="2"/>
    <x v="3"/>
    <n v="43.1"/>
  </r>
  <r>
    <x v="3"/>
    <x v="2"/>
    <x v="3"/>
    <n v="44.2"/>
  </r>
  <r>
    <x v="4"/>
    <x v="2"/>
    <x v="3"/>
    <n v="33.299999999999997"/>
  </r>
  <r>
    <x v="5"/>
    <x v="2"/>
    <x v="3"/>
    <n v="36.200000000000003"/>
  </r>
  <r>
    <x v="6"/>
    <x v="2"/>
    <x v="3"/>
    <n v="38.200000000000003"/>
  </r>
  <r>
    <x v="7"/>
    <x v="2"/>
    <x v="3"/>
    <n v="38.200000000000003"/>
  </r>
  <r>
    <x v="8"/>
    <x v="2"/>
    <x v="3"/>
    <n v="38.799999999999997"/>
  </r>
  <r>
    <x v="9"/>
    <x v="2"/>
    <x v="3"/>
    <n v="36.9"/>
  </r>
  <r>
    <x v="10"/>
    <x v="2"/>
    <x v="3"/>
    <n v="47.8"/>
  </r>
  <r>
    <x v="11"/>
    <x v="2"/>
    <x v="3"/>
    <n v="47.5"/>
  </r>
  <r>
    <x v="12"/>
    <x v="2"/>
    <x v="3"/>
    <n v="51.8"/>
  </r>
  <r>
    <x v="13"/>
    <x v="2"/>
    <x v="3"/>
    <n v="52.9"/>
  </r>
  <r>
    <x v="14"/>
    <x v="2"/>
    <x v="3"/>
    <n v="54"/>
  </r>
  <r>
    <x v="15"/>
    <x v="2"/>
    <x v="3"/>
    <n v="35.299999999999997"/>
  </r>
  <r>
    <x v="16"/>
    <x v="2"/>
    <x v="3"/>
    <n v="29"/>
  </r>
  <r>
    <x v="17"/>
    <x v="2"/>
    <x v="3"/>
    <n v="31.6"/>
  </r>
  <r>
    <x v="18"/>
    <x v="2"/>
    <x v="3"/>
    <n v="34.299999999999997"/>
  </r>
  <r>
    <x v="19"/>
    <x v="2"/>
    <x v="3"/>
    <n v="43.1"/>
  </r>
  <r>
    <x v="20"/>
    <x v="2"/>
    <x v="3"/>
    <n v="50"/>
  </r>
  <r>
    <x v="21"/>
    <x v="2"/>
    <x v="3"/>
    <n v="54.4"/>
  </r>
  <r>
    <x v="22"/>
    <x v="2"/>
    <x v="3"/>
    <n v="55.2"/>
  </r>
  <r>
    <x v="23"/>
    <x v="2"/>
    <x v="3"/>
    <n v="48.5"/>
  </r>
  <r>
    <x v="24"/>
    <x v="2"/>
    <x v="3"/>
    <n v="51.8"/>
  </r>
  <r>
    <x v="25"/>
    <x v="2"/>
    <x v="3"/>
    <n v="52.2"/>
  </r>
  <r>
    <x v="26"/>
    <x v="2"/>
    <x v="3"/>
    <n v="57.7"/>
  </r>
  <r>
    <x v="27"/>
    <x v="2"/>
    <x v="3"/>
    <n v="54"/>
  </r>
  <r>
    <x v="28"/>
    <x v="2"/>
    <x v="3"/>
    <n v="61.3"/>
  </r>
  <r>
    <x v="29"/>
    <x v="2"/>
    <x v="3"/>
    <n v="67"/>
  </r>
  <r>
    <x v="30"/>
    <x v="2"/>
    <x v="3"/>
    <n v="55.2"/>
  </r>
  <r>
    <x v="0"/>
    <x v="3"/>
    <x v="3"/>
    <n v="54"/>
  </r>
  <r>
    <x v="1"/>
    <x v="3"/>
    <x v="3"/>
    <n v="61.3"/>
  </r>
  <r>
    <x v="2"/>
    <x v="3"/>
    <x v="3"/>
    <n v="51.8"/>
  </r>
  <r>
    <x v="3"/>
    <x v="3"/>
    <x v="3"/>
    <n v="55.2"/>
  </r>
  <r>
    <x v="4"/>
    <x v="3"/>
    <x v="3"/>
    <n v="38.200000000000003"/>
  </r>
  <r>
    <x v="5"/>
    <x v="3"/>
    <x v="3"/>
    <n v="38.200000000000003"/>
  </r>
  <r>
    <x v="6"/>
    <x v="3"/>
    <x v="3"/>
    <n v="51.8"/>
  </r>
  <r>
    <x v="7"/>
    <x v="3"/>
    <x v="3"/>
    <n v="51.8"/>
  </r>
  <r>
    <x v="8"/>
    <x v="3"/>
    <x v="3"/>
    <n v="52.6"/>
  </r>
  <r>
    <x v="9"/>
    <x v="3"/>
    <x v="3"/>
    <n v="54"/>
  </r>
  <r>
    <x v="10"/>
    <x v="3"/>
    <x v="3"/>
    <n v="55.2"/>
  </r>
  <r>
    <x v="11"/>
    <x v="3"/>
    <x v="3"/>
    <n v="56.4"/>
  </r>
  <r>
    <x v="12"/>
    <x v="3"/>
    <x v="3"/>
    <n v="56.4"/>
  </r>
  <r>
    <x v="13"/>
    <x v="3"/>
    <x v="3"/>
    <n v="45.3"/>
  </r>
  <r>
    <x v="14"/>
    <x v="3"/>
    <x v="3"/>
    <n v="44.5"/>
  </r>
  <r>
    <x v="15"/>
    <x v="3"/>
    <x v="3"/>
    <n v="46"/>
  </r>
  <r>
    <x v="16"/>
    <x v="3"/>
    <x v="3"/>
    <n v="41.4"/>
  </r>
  <r>
    <x v="17"/>
    <x v="3"/>
    <x v="3"/>
    <n v="38.799999999999997"/>
  </r>
  <r>
    <x v="18"/>
    <x v="3"/>
    <x v="3"/>
    <n v="43.1"/>
  </r>
  <r>
    <x v="19"/>
    <x v="3"/>
    <x v="3"/>
    <n v="44.2"/>
  </r>
  <r>
    <x v="20"/>
    <x v="3"/>
    <x v="3"/>
    <n v="36.200000000000003"/>
  </r>
  <r>
    <x v="21"/>
    <x v="3"/>
    <x v="3"/>
    <n v="37.5"/>
  </r>
  <r>
    <x v="22"/>
    <x v="3"/>
    <x v="3"/>
    <n v="48.5"/>
  </r>
  <r>
    <x v="23"/>
    <x v="3"/>
    <x v="3"/>
    <n v="43.1"/>
  </r>
  <r>
    <x v="24"/>
    <x v="3"/>
    <x v="3"/>
    <n v="110"/>
  </r>
  <r>
    <x v="25"/>
    <x v="3"/>
    <x v="3"/>
    <n v="111"/>
  </r>
  <r>
    <x v="26"/>
    <x v="3"/>
    <x v="3"/>
    <n v="72.8"/>
  </r>
  <r>
    <x v="27"/>
    <x v="3"/>
    <x v="3"/>
    <n v="74.2"/>
  </r>
  <r>
    <x v="28"/>
    <x v="3"/>
    <x v="3"/>
    <n v="54"/>
  </r>
  <r>
    <x v="29"/>
    <x v="3"/>
    <x v="3"/>
    <n v="60.1"/>
  </r>
  <r>
    <x v="0"/>
    <x v="4"/>
    <x v="3"/>
    <n v="66.2"/>
  </r>
  <r>
    <x v="1"/>
    <x v="4"/>
    <x v="3"/>
    <n v="58.1"/>
  </r>
  <r>
    <x v="2"/>
    <x v="4"/>
    <x v="3"/>
    <n v="66.2"/>
  </r>
  <r>
    <x v="3"/>
    <x v="4"/>
    <x v="3"/>
    <n v="54"/>
  </r>
  <r>
    <x v="4"/>
    <x v="4"/>
    <x v="3"/>
    <n v="55.2"/>
  </r>
  <r>
    <x v="5"/>
    <x v="4"/>
    <x v="3"/>
    <n v="54"/>
  </r>
  <r>
    <x v="6"/>
    <x v="4"/>
    <x v="3"/>
    <n v="72.8"/>
  </r>
  <r>
    <x v="7"/>
    <x v="4"/>
    <x v="3"/>
    <n v="74.2"/>
  </r>
  <r>
    <x v="8"/>
    <x v="4"/>
    <x v="3"/>
    <n v="75.5"/>
  </r>
  <r>
    <x v="9"/>
    <x v="4"/>
    <x v="3"/>
    <n v="77.7"/>
  </r>
  <r>
    <x v="10"/>
    <x v="4"/>
    <x v="3"/>
    <n v="66.2"/>
  </r>
  <r>
    <x v="11"/>
    <x v="4"/>
    <x v="3"/>
    <n v="72.8"/>
  </r>
  <r>
    <x v="12"/>
    <x v="4"/>
    <x v="3"/>
    <n v="60.1"/>
  </r>
  <r>
    <x v="13"/>
    <x v="4"/>
    <x v="3"/>
    <n v="57.7"/>
  </r>
  <r>
    <x v="14"/>
    <x v="4"/>
    <x v="3"/>
    <n v="45.3"/>
  </r>
  <r>
    <x v="15"/>
    <x v="4"/>
    <x v="3"/>
    <n v="50.7"/>
  </r>
  <r>
    <x v="16"/>
    <x v="4"/>
    <x v="3"/>
    <n v="66.2"/>
  </r>
  <r>
    <x v="17"/>
    <x v="4"/>
    <x v="3"/>
    <n v="86.7"/>
  </r>
  <r>
    <x v="18"/>
    <x v="4"/>
    <x v="3"/>
    <n v="87.7"/>
  </r>
  <r>
    <x v="19"/>
    <x v="4"/>
    <x v="3"/>
    <n v="60.1"/>
  </r>
  <r>
    <x v="20"/>
    <x v="4"/>
    <x v="3"/>
    <n v="62.9"/>
  </r>
  <r>
    <x v="21"/>
    <x v="4"/>
    <x v="3"/>
    <n v="66.2"/>
  </r>
  <r>
    <x v="22"/>
    <x v="4"/>
    <x v="3"/>
    <n v="66.2"/>
  </r>
  <r>
    <x v="23"/>
    <x v="4"/>
    <x v="3"/>
    <n v="63.7"/>
  </r>
  <r>
    <x v="24"/>
    <x v="4"/>
    <x v="3"/>
    <n v="61.3"/>
  </r>
  <r>
    <x v="25"/>
    <x v="4"/>
    <x v="3"/>
    <n v="94"/>
  </r>
  <r>
    <x v="26"/>
    <x v="4"/>
    <x v="3"/>
    <n v="102"/>
  </r>
  <r>
    <x v="27"/>
    <x v="4"/>
    <x v="3"/>
    <n v="94"/>
  </r>
  <r>
    <x v="28"/>
    <x v="4"/>
    <x v="3"/>
    <n v="145"/>
  </r>
  <r>
    <x v="29"/>
    <x v="4"/>
    <x v="3"/>
    <n v="149"/>
  </r>
  <r>
    <x v="30"/>
    <x v="4"/>
    <x v="3"/>
    <n v="149"/>
  </r>
  <r>
    <x v="0"/>
    <x v="5"/>
    <x v="3"/>
    <n v="96.1"/>
  </r>
  <r>
    <x v="1"/>
    <x v="5"/>
    <x v="3"/>
    <n v="95.6"/>
  </r>
  <r>
    <x v="2"/>
    <x v="5"/>
    <x v="3"/>
    <n v="110"/>
  </r>
  <r>
    <x v="3"/>
    <x v="5"/>
    <x v="3"/>
    <n v="94"/>
  </r>
  <r>
    <x v="4"/>
    <x v="5"/>
    <x v="3"/>
    <n v="102"/>
  </r>
  <r>
    <x v="5"/>
    <x v="5"/>
    <x v="3"/>
    <n v="110"/>
  </r>
  <r>
    <x v="6"/>
    <x v="5"/>
    <x v="3"/>
    <n v="102"/>
  </r>
  <r>
    <x v="7"/>
    <x v="5"/>
    <x v="3"/>
    <n v="107"/>
  </r>
  <r>
    <x v="8"/>
    <x v="5"/>
    <x v="3"/>
    <n v="84.8"/>
  </r>
  <r>
    <x v="9"/>
    <x v="5"/>
    <x v="3"/>
    <n v="120"/>
  </r>
  <r>
    <x v="10"/>
    <x v="5"/>
    <x v="3"/>
    <n v="86.7"/>
  </r>
  <r>
    <x v="11"/>
    <x v="5"/>
    <x v="3"/>
    <n v="113"/>
  </r>
  <r>
    <x v="12"/>
    <x v="5"/>
    <x v="3"/>
    <n v="94"/>
  </r>
  <r>
    <x v="13"/>
    <x v="5"/>
    <x v="3"/>
    <n v="147"/>
  </r>
  <r>
    <x v="14"/>
    <x v="5"/>
    <x v="3"/>
    <n v="145"/>
  </r>
  <r>
    <x v="15"/>
    <x v="5"/>
    <x v="3"/>
    <n v="155"/>
  </r>
  <r>
    <x v="16"/>
    <x v="5"/>
    <x v="3"/>
    <n v="146"/>
  </r>
  <r>
    <x v="17"/>
    <x v="5"/>
    <x v="3"/>
    <n v="163"/>
  </r>
  <r>
    <x v="18"/>
    <x v="5"/>
    <x v="3"/>
    <n v="148"/>
  </r>
  <r>
    <x v="19"/>
    <x v="5"/>
    <x v="3"/>
    <n v="165"/>
  </r>
  <r>
    <x v="20"/>
    <x v="5"/>
    <x v="3"/>
    <n v="146"/>
  </r>
  <r>
    <x v="21"/>
    <x v="5"/>
    <x v="3"/>
    <n v="168"/>
  </r>
  <r>
    <x v="22"/>
    <x v="5"/>
    <x v="3"/>
    <n v="174"/>
  </r>
  <r>
    <x v="23"/>
    <x v="5"/>
    <x v="3"/>
    <n v="173"/>
  </r>
  <r>
    <x v="24"/>
    <x v="5"/>
    <x v="3"/>
    <n v="195"/>
  </r>
  <r>
    <x v="25"/>
    <x v="5"/>
    <x v="3"/>
    <n v="151"/>
  </r>
  <r>
    <x v="26"/>
    <x v="5"/>
    <x v="3"/>
    <n v="146"/>
  </r>
  <r>
    <x v="27"/>
    <x v="5"/>
    <x v="3"/>
    <n v="158"/>
  </r>
  <r>
    <x v="28"/>
    <x v="5"/>
    <x v="3"/>
    <n v="153"/>
  </r>
  <r>
    <x v="29"/>
    <x v="5"/>
    <x v="3"/>
    <n v="155"/>
  </r>
  <r>
    <x v="0"/>
    <x v="6"/>
    <x v="3"/>
    <n v="249"/>
  </r>
  <r>
    <x v="1"/>
    <x v="6"/>
    <x v="3"/>
    <n v="226"/>
  </r>
  <r>
    <x v="2"/>
    <x v="6"/>
    <x v="3"/>
    <n v="238"/>
  </r>
  <r>
    <x v="3"/>
    <x v="6"/>
    <x v="3"/>
    <n v="299"/>
  </r>
  <r>
    <x v="4"/>
    <x v="6"/>
    <x v="3"/>
    <n v="414"/>
  </r>
  <r>
    <x v="5"/>
    <x v="6"/>
    <x v="3"/>
    <n v="456"/>
  </r>
  <r>
    <x v="6"/>
    <x v="6"/>
    <x v="3"/>
    <n v="430"/>
  </r>
  <r>
    <x v="7"/>
    <x v="6"/>
    <x v="3"/>
    <n v="392"/>
  </r>
  <r>
    <x v="8"/>
    <x v="6"/>
    <x v="3"/>
    <n v="273"/>
  </r>
  <r>
    <x v="9"/>
    <x v="6"/>
    <x v="3"/>
    <n v="334"/>
  </r>
  <r>
    <x v="10"/>
    <x v="6"/>
    <x v="3"/>
    <n v="389"/>
  </r>
  <r>
    <x v="11"/>
    <x v="6"/>
    <x v="3"/>
    <n v="397"/>
  </r>
  <r>
    <x v="12"/>
    <x v="6"/>
    <x v="3"/>
    <n v="409"/>
  </r>
  <r>
    <x v="13"/>
    <x v="6"/>
    <x v="3"/>
    <n v="393"/>
  </r>
  <r>
    <x v="14"/>
    <x v="6"/>
    <x v="3"/>
    <n v="397"/>
  </r>
  <r>
    <x v="15"/>
    <x v="6"/>
    <x v="3"/>
    <n v="488"/>
  </r>
  <r>
    <x v="16"/>
    <x v="6"/>
    <x v="3"/>
    <n v="456"/>
  </r>
  <r>
    <x v="17"/>
    <x v="6"/>
    <x v="3"/>
    <n v="339"/>
  </r>
  <r>
    <x v="18"/>
    <x v="6"/>
    <x v="3"/>
    <n v="396"/>
  </r>
  <r>
    <x v="19"/>
    <x v="6"/>
    <x v="3"/>
    <n v="391"/>
  </r>
  <r>
    <x v="20"/>
    <x v="6"/>
    <x v="3"/>
    <n v="391"/>
  </r>
  <r>
    <x v="21"/>
    <x v="6"/>
    <x v="3"/>
    <n v="349"/>
  </r>
  <r>
    <x v="22"/>
    <x v="6"/>
    <x v="3"/>
    <n v="430"/>
  </r>
  <r>
    <x v="23"/>
    <x v="6"/>
    <x v="3"/>
    <n v="493"/>
  </r>
  <r>
    <x v="24"/>
    <x v="6"/>
    <x v="3"/>
    <n v="636"/>
  </r>
  <r>
    <x v="25"/>
    <x v="6"/>
    <x v="3"/>
    <n v="744"/>
  </r>
  <r>
    <x v="26"/>
    <x v="6"/>
    <x v="3"/>
    <n v="769"/>
  </r>
  <r>
    <x v="27"/>
    <x v="6"/>
    <x v="3"/>
    <n v="747"/>
  </r>
  <r>
    <x v="28"/>
    <x v="6"/>
    <x v="3"/>
    <n v="821"/>
  </r>
  <r>
    <x v="29"/>
    <x v="6"/>
    <x v="3"/>
    <n v="776"/>
  </r>
  <r>
    <x v="30"/>
    <x v="6"/>
    <x v="3"/>
    <n v="1478"/>
  </r>
  <r>
    <x v="0"/>
    <x v="7"/>
    <x v="3"/>
    <n v="2135"/>
  </r>
  <r>
    <x v="1"/>
    <x v="7"/>
    <x v="3"/>
    <n v="1003"/>
  </r>
  <r>
    <x v="2"/>
    <x v="7"/>
    <x v="3"/>
    <n v="392"/>
  </r>
  <r>
    <x v="3"/>
    <x v="7"/>
    <x v="3"/>
    <n v="399"/>
  </r>
  <r>
    <x v="4"/>
    <x v="7"/>
    <x v="3"/>
    <n v="414"/>
  </r>
  <r>
    <x v="5"/>
    <x v="7"/>
    <x v="3"/>
    <n v="405"/>
  </r>
  <r>
    <x v="6"/>
    <x v="7"/>
    <x v="3"/>
    <n v="392"/>
  </r>
  <r>
    <x v="7"/>
    <x v="7"/>
    <x v="3"/>
    <n v="556"/>
  </r>
  <r>
    <x v="8"/>
    <x v="7"/>
    <x v="3"/>
    <n v="395"/>
  </r>
  <r>
    <x v="9"/>
    <x v="7"/>
    <x v="3"/>
    <n v="786"/>
  </r>
  <r>
    <x v="10"/>
    <x v="7"/>
    <x v="3"/>
    <n v="755"/>
  </r>
  <r>
    <x v="11"/>
    <x v="7"/>
    <x v="3"/>
    <n v="649"/>
  </r>
  <r>
    <x v="12"/>
    <x v="7"/>
    <x v="3"/>
    <n v="818"/>
  </r>
  <r>
    <x v="13"/>
    <x v="7"/>
    <x v="3"/>
    <n v="801"/>
  </r>
  <r>
    <x v="14"/>
    <x v="7"/>
    <x v="3"/>
    <n v="744"/>
  </r>
  <r>
    <x v="15"/>
    <x v="7"/>
    <x v="3"/>
    <n v="757"/>
  </r>
  <r>
    <x v="16"/>
    <x v="7"/>
    <x v="3"/>
    <n v="585"/>
  </r>
  <r>
    <x v="17"/>
    <x v="7"/>
    <x v="3"/>
    <n v="622"/>
  </r>
  <r>
    <x v="18"/>
    <x v="7"/>
    <x v="3"/>
    <n v="869"/>
  </r>
  <r>
    <x v="19"/>
    <x v="7"/>
    <x v="3"/>
    <n v="1337"/>
  </r>
  <r>
    <x v="20"/>
    <x v="7"/>
    <x v="3"/>
    <n v="884"/>
  </r>
  <r>
    <x v="21"/>
    <x v="7"/>
    <x v="3"/>
    <n v="840"/>
  </r>
  <r>
    <x v="22"/>
    <x v="7"/>
    <x v="3"/>
    <n v="928"/>
  </r>
  <r>
    <x v="23"/>
    <x v="7"/>
    <x v="3"/>
    <n v="822"/>
  </r>
  <r>
    <x v="24"/>
    <x v="7"/>
    <x v="3"/>
    <n v="822"/>
  </r>
  <r>
    <x v="25"/>
    <x v="7"/>
    <x v="3"/>
    <n v="775"/>
  </r>
  <r>
    <x v="26"/>
    <x v="7"/>
    <x v="3"/>
    <n v="757"/>
  </r>
  <r>
    <x v="27"/>
    <x v="7"/>
    <x v="3"/>
    <n v="748"/>
  </r>
  <r>
    <x v="28"/>
    <x v="7"/>
    <x v="3"/>
    <n v="626"/>
  </r>
  <r>
    <x v="29"/>
    <x v="7"/>
    <x v="3"/>
    <n v="661"/>
  </r>
  <r>
    <x v="30"/>
    <x v="7"/>
    <x v="3"/>
    <n v="644"/>
  </r>
  <r>
    <x v="0"/>
    <x v="8"/>
    <x v="3"/>
    <n v="585"/>
  </r>
  <r>
    <x v="1"/>
    <x v="8"/>
    <x v="3"/>
    <n v="585"/>
  </r>
  <r>
    <x v="2"/>
    <x v="8"/>
    <x v="3"/>
    <n v="622"/>
  </r>
  <r>
    <x v="3"/>
    <x v="8"/>
    <x v="3"/>
    <n v="656"/>
  </r>
  <r>
    <x v="4"/>
    <x v="8"/>
    <x v="3"/>
    <n v="745"/>
  </r>
  <r>
    <x v="5"/>
    <x v="8"/>
    <x v="3"/>
    <n v="636"/>
  </r>
  <r>
    <x v="6"/>
    <x v="8"/>
    <x v="3"/>
    <n v="587"/>
  </r>
  <r>
    <x v="7"/>
    <x v="8"/>
    <x v="3"/>
    <n v="496"/>
  </r>
  <r>
    <x v="8"/>
    <x v="8"/>
    <x v="3"/>
    <n v="493"/>
  </r>
  <r>
    <x v="9"/>
    <x v="8"/>
    <x v="3"/>
    <n v="496"/>
  </r>
  <r>
    <x v="10"/>
    <x v="8"/>
    <x v="3"/>
    <n v="527"/>
  </r>
  <r>
    <x v="11"/>
    <x v="8"/>
    <x v="3"/>
    <n v="527"/>
  </r>
  <r>
    <x v="12"/>
    <x v="8"/>
    <x v="3"/>
    <n v="562"/>
  </r>
  <r>
    <x v="13"/>
    <x v="8"/>
    <x v="3"/>
    <n v="585"/>
  </r>
  <r>
    <x v="14"/>
    <x v="8"/>
    <x v="3"/>
    <n v="1101"/>
  </r>
  <r>
    <x v="15"/>
    <x v="8"/>
    <x v="3"/>
    <n v="746"/>
  </r>
  <r>
    <x v="16"/>
    <x v="8"/>
    <x v="3"/>
    <n v="757"/>
  </r>
  <r>
    <x v="17"/>
    <x v="8"/>
    <x v="3"/>
    <n v="564"/>
  </r>
  <r>
    <x v="18"/>
    <x v="8"/>
    <x v="3"/>
    <n v="576"/>
  </r>
  <r>
    <x v="19"/>
    <x v="8"/>
    <x v="3"/>
    <n v="444"/>
  </r>
  <r>
    <x v="20"/>
    <x v="8"/>
    <x v="3"/>
    <n v="429"/>
  </r>
  <r>
    <x v="21"/>
    <x v="8"/>
    <x v="3"/>
    <n v="394"/>
  </r>
  <r>
    <x v="22"/>
    <x v="8"/>
    <x v="3"/>
    <n v="392"/>
  </r>
  <r>
    <x v="23"/>
    <x v="8"/>
    <x v="3"/>
    <n v="394"/>
  </r>
  <r>
    <x v="24"/>
    <x v="8"/>
    <x v="3"/>
    <n v="390"/>
  </r>
  <r>
    <x v="25"/>
    <x v="8"/>
    <x v="3"/>
    <n v="335"/>
  </r>
  <r>
    <x v="26"/>
    <x v="8"/>
    <x v="3"/>
    <n v="308"/>
  </r>
  <r>
    <x v="27"/>
    <x v="8"/>
    <x v="3"/>
    <n v="308"/>
  </r>
  <r>
    <x v="28"/>
    <x v="8"/>
    <x v="3"/>
    <n v="309"/>
  </r>
  <r>
    <x v="29"/>
    <x v="8"/>
    <x v="3"/>
    <n v="309"/>
  </r>
  <r>
    <x v="0"/>
    <x v="9"/>
    <x v="3"/>
    <n v="246"/>
  </r>
  <r>
    <x v="1"/>
    <x v="9"/>
    <x v="3"/>
    <n v="224"/>
  </r>
  <r>
    <x v="2"/>
    <x v="9"/>
    <x v="3"/>
    <n v="220"/>
  </r>
  <r>
    <x v="3"/>
    <x v="9"/>
    <x v="3"/>
    <n v="216"/>
  </r>
  <r>
    <x v="4"/>
    <x v="9"/>
    <x v="3"/>
    <n v="196"/>
  </r>
  <r>
    <x v="5"/>
    <x v="9"/>
    <x v="3"/>
    <n v="185"/>
  </r>
  <r>
    <x v="6"/>
    <x v="9"/>
    <x v="3"/>
    <n v="176"/>
  </r>
  <r>
    <x v="7"/>
    <x v="9"/>
    <x v="3"/>
    <n v="181"/>
  </r>
  <r>
    <x v="8"/>
    <x v="9"/>
    <x v="3"/>
    <n v="181"/>
  </r>
  <r>
    <x v="9"/>
    <x v="9"/>
    <x v="3"/>
    <n v="175"/>
  </r>
  <r>
    <x v="10"/>
    <x v="9"/>
    <x v="3"/>
    <n v="175"/>
  </r>
  <r>
    <x v="11"/>
    <x v="9"/>
    <x v="3"/>
    <n v="167"/>
  </r>
  <r>
    <x v="12"/>
    <x v="9"/>
    <x v="3"/>
    <n v="166"/>
  </r>
  <r>
    <x v="13"/>
    <x v="9"/>
    <x v="3"/>
    <n v="159"/>
  </r>
  <r>
    <x v="14"/>
    <x v="9"/>
    <x v="3"/>
    <n v="158"/>
  </r>
  <r>
    <x v="15"/>
    <x v="9"/>
    <x v="3"/>
    <n v="158"/>
  </r>
  <r>
    <x v="16"/>
    <x v="9"/>
    <x v="3"/>
    <n v="137"/>
  </r>
  <r>
    <x v="17"/>
    <x v="9"/>
    <x v="3"/>
    <n v="116"/>
  </r>
  <r>
    <x v="18"/>
    <x v="9"/>
    <x v="3"/>
    <n v="135"/>
  </r>
  <r>
    <x v="19"/>
    <x v="9"/>
    <x v="3"/>
    <n v="130"/>
  </r>
  <r>
    <x v="20"/>
    <x v="9"/>
    <x v="3"/>
    <n v="131"/>
  </r>
  <r>
    <x v="21"/>
    <x v="9"/>
    <x v="3"/>
    <n v="122"/>
  </r>
  <r>
    <x v="22"/>
    <x v="9"/>
    <x v="3"/>
    <n v="118"/>
  </r>
  <r>
    <x v="23"/>
    <x v="9"/>
    <x v="3"/>
    <n v="117"/>
  </r>
  <r>
    <x v="24"/>
    <x v="9"/>
    <x v="3"/>
    <n v="117"/>
  </r>
  <r>
    <x v="25"/>
    <x v="9"/>
    <x v="3"/>
    <n v="115"/>
  </r>
  <r>
    <x v="26"/>
    <x v="9"/>
    <x v="3"/>
    <n v="113"/>
  </r>
  <r>
    <x v="27"/>
    <x v="9"/>
    <x v="3"/>
    <n v="110"/>
  </r>
  <r>
    <x v="28"/>
    <x v="9"/>
    <x v="3"/>
    <n v="109"/>
  </r>
  <r>
    <x v="29"/>
    <x v="9"/>
    <x v="3"/>
    <n v="107"/>
  </r>
  <r>
    <x v="30"/>
    <x v="9"/>
    <x v="3"/>
    <n v="103"/>
  </r>
  <r>
    <x v="0"/>
    <x v="10"/>
    <x v="3"/>
    <n v="101"/>
  </r>
  <r>
    <x v="1"/>
    <x v="10"/>
    <x v="3"/>
    <n v="100"/>
  </r>
  <r>
    <x v="2"/>
    <x v="10"/>
    <x v="3"/>
    <n v="98.5"/>
  </r>
  <r>
    <x v="3"/>
    <x v="10"/>
    <x v="3"/>
    <n v="93.7"/>
  </r>
  <r>
    <x v="4"/>
    <x v="10"/>
    <x v="3"/>
    <n v="93.7"/>
  </r>
  <r>
    <x v="5"/>
    <x v="10"/>
    <x v="3"/>
    <n v="91.1"/>
  </r>
  <r>
    <x v="6"/>
    <x v="10"/>
    <x v="3"/>
    <n v="87.1"/>
  </r>
  <r>
    <x v="7"/>
    <x v="10"/>
    <x v="3"/>
    <n v="87.1"/>
  </r>
  <r>
    <x v="8"/>
    <x v="10"/>
    <x v="3"/>
    <n v="84.4"/>
  </r>
  <r>
    <x v="9"/>
    <x v="10"/>
    <x v="3"/>
    <n v="84.4"/>
  </r>
  <r>
    <x v="10"/>
    <x v="10"/>
    <x v="3"/>
    <n v="83"/>
  </r>
  <r>
    <x v="11"/>
    <x v="10"/>
    <x v="3"/>
    <n v="81.7"/>
  </r>
  <r>
    <x v="12"/>
    <x v="10"/>
    <x v="3"/>
    <n v="80.400000000000006"/>
  </r>
  <r>
    <x v="13"/>
    <x v="10"/>
    <x v="3"/>
    <n v="77.900000000000006"/>
  </r>
  <r>
    <x v="14"/>
    <x v="10"/>
    <x v="3"/>
    <n v="77.900000000000006"/>
  </r>
  <r>
    <x v="15"/>
    <x v="10"/>
    <x v="3"/>
    <n v="75.400000000000006"/>
  </r>
  <r>
    <x v="16"/>
    <x v="10"/>
    <x v="3"/>
    <n v="75.400000000000006"/>
  </r>
  <r>
    <x v="17"/>
    <x v="10"/>
    <x v="3"/>
    <n v="73"/>
  </r>
  <r>
    <x v="18"/>
    <x v="10"/>
    <x v="3"/>
    <n v="73"/>
  </r>
  <r>
    <x v="19"/>
    <x v="10"/>
    <x v="3"/>
    <n v="71.7"/>
  </r>
  <r>
    <x v="20"/>
    <x v="10"/>
    <x v="3"/>
    <n v="70.5"/>
  </r>
  <r>
    <x v="21"/>
    <x v="10"/>
    <x v="3"/>
    <n v="69.3"/>
  </r>
  <r>
    <x v="22"/>
    <x v="10"/>
    <x v="3"/>
    <n v="68"/>
  </r>
  <r>
    <x v="23"/>
    <x v="10"/>
    <x v="3"/>
    <n v="68"/>
  </r>
  <r>
    <x v="24"/>
    <x v="10"/>
    <x v="3"/>
    <n v="68"/>
  </r>
  <r>
    <x v="25"/>
    <x v="10"/>
    <x v="3"/>
    <n v="66.900000000000006"/>
  </r>
  <r>
    <x v="26"/>
    <x v="10"/>
    <x v="3"/>
    <n v="65.8"/>
  </r>
  <r>
    <x v="27"/>
    <x v="10"/>
    <x v="3"/>
    <n v="66.2"/>
  </r>
  <r>
    <x v="28"/>
    <x v="10"/>
    <x v="3"/>
    <n v="64.7"/>
  </r>
  <r>
    <x v="29"/>
    <x v="10"/>
    <x v="3"/>
    <n v="63.5"/>
  </r>
  <r>
    <x v="0"/>
    <x v="11"/>
    <x v="3"/>
    <n v="63.5"/>
  </r>
  <r>
    <x v="1"/>
    <x v="11"/>
    <x v="3"/>
    <n v="63.5"/>
  </r>
  <r>
    <x v="2"/>
    <x v="11"/>
    <x v="3"/>
    <n v="56.7"/>
  </r>
  <r>
    <x v="3"/>
    <x v="11"/>
    <x v="3"/>
    <n v="56.7"/>
  </r>
  <r>
    <x v="4"/>
    <x v="11"/>
    <x v="3"/>
    <n v="55.7"/>
  </r>
  <r>
    <x v="5"/>
    <x v="11"/>
    <x v="3"/>
    <n v="55.7"/>
  </r>
  <r>
    <x v="6"/>
    <x v="11"/>
    <x v="3"/>
    <n v="55"/>
  </r>
  <r>
    <x v="7"/>
    <x v="11"/>
    <x v="3"/>
    <n v="54.7"/>
  </r>
  <r>
    <x v="8"/>
    <x v="11"/>
    <x v="3"/>
    <n v="54.7"/>
  </r>
  <r>
    <x v="9"/>
    <x v="11"/>
    <x v="3"/>
    <n v="51.6"/>
  </r>
  <r>
    <x v="10"/>
    <x v="11"/>
    <x v="3"/>
    <n v="52.6"/>
  </r>
  <r>
    <x v="11"/>
    <x v="11"/>
    <x v="3"/>
    <n v="52.6"/>
  </r>
  <r>
    <x v="12"/>
    <x v="11"/>
    <x v="3"/>
    <n v="51.6"/>
  </r>
  <r>
    <x v="13"/>
    <x v="11"/>
    <x v="3"/>
    <n v="51.6"/>
  </r>
  <r>
    <x v="14"/>
    <x v="11"/>
    <x v="3"/>
    <n v="48.9"/>
  </r>
  <r>
    <x v="15"/>
    <x v="11"/>
    <x v="3"/>
    <n v="49.6"/>
  </r>
  <r>
    <x v="16"/>
    <x v="11"/>
    <x v="3"/>
    <n v="49.6"/>
  </r>
  <r>
    <x v="17"/>
    <x v="11"/>
    <x v="3"/>
    <n v="48.5"/>
  </r>
  <r>
    <x v="18"/>
    <x v="11"/>
    <x v="3"/>
    <n v="47.8"/>
  </r>
  <r>
    <x v="19"/>
    <x v="11"/>
    <x v="3"/>
    <n v="47.5"/>
  </r>
  <r>
    <x v="20"/>
    <x v="11"/>
    <x v="3"/>
    <n v="47.5"/>
  </r>
  <r>
    <x v="21"/>
    <x v="11"/>
    <x v="3"/>
    <n v="46.5"/>
  </r>
  <r>
    <x v="22"/>
    <x v="11"/>
    <x v="3"/>
    <n v="46.5"/>
  </r>
  <r>
    <x v="23"/>
    <x v="11"/>
    <x v="3"/>
    <n v="45.5"/>
  </r>
  <r>
    <x v="24"/>
    <x v="11"/>
    <x v="3"/>
    <n v="45.5"/>
  </r>
  <r>
    <x v="25"/>
    <x v="11"/>
    <x v="3"/>
    <n v="45.5"/>
  </r>
  <r>
    <x v="26"/>
    <x v="11"/>
    <x v="3"/>
    <n v="44.6"/>
  </r>
  <r>
    <x v="27"/>
    <x v="11"/>
    <x v="3"/>
    <n v="44.9"/>
  </r>
  <r>
    <x v="28"/>
    <x v="11"/>
    <x v="3"/>
    <n v="44.6"/>
  </r>
  <r>
    <x v="29"/>
    <x v="11"/>
    <x v="3"/>
    <n v="43.7"/>
  </r>
  <r>
    <x v="30"/>
    <x v="11"/>
    <x v="3"/>
    <n v="43.7"/>
  </r>
  <r>
    <x v="0"/>
    <x v="0"/>
    <x v="4"/>
    <n v="41.9"/>
  </r>
  <r>
    <x v="1"/>
    <x v="0"/>
    <x v="4"/>
    <n v="41.9"/>
  </r>
  <r>
    <x v="2"/>
    <x v="0"/>
    <x v="4"/>
    <n v="40.9"/>
  </r>
  <r>
    <x v="3"/>
    <x v="0"/>
    <x v="4"/>
    <n v="39.1"/>
  </r>
  <r>
    <x v="4"/>
    <x v="0"/>
    <x v="4"/>
    <n v="38.5"/>
  </r>
  <r>
    <x v="5"/>
    <x v="0"/>
    <x v="4"/>
    <n v="38.200000000000003"/>
  </r>
  <r>
    <x v="6"/>
    <x v="0"/>
    <x v="4"/>
    <n v="37.5"/>
  </r>
  <r>
    <x v="7"/>
    <x v="0"/>
    <x v="4"/>
    <n v="37.200000000000003"/>
  </r>
  <r>
    <x v="8"/>
    <x v="0"/>
    <x v="4"/>
    <n v="37.200000000000003"/>
  </r>
  <r>
    <x v="9"/>
    <x v="0"/>
    <x v="4"/>
    <n v="37.200000000000003"/>
  </r>
  <r>
    <x v="10"/>
    <x v="0"/>
    <x v="4"/>
    <n v="37.200000000000003"/>
  </r>
  <r>
    <x v="11"/>
    <x v="0"/>
    <x v="4"/>
    <n v="37.200000000000003"/>
  </r>
  <r>
    <x v="12"/>
    <x v="0"/>
    <x v="4"/>
    <n v="37.200000000000003"/>
  </r>
  <r>
    <x v="13"/>
    <x v="0"/>
    <x v="4"/>
    <n v="37.200000000000003"/>
  </r>
  <r>
    <x v="14"/>
    <x v="0"/>
    <x v="4"/>
    <n v="36.4"/>
  </r>
  <r>
    <x v="15"/>
    <x v="0"/>
    <x v="4"/>
    <n v="36.4"/>
  </r>
  <r>
    <x v="16"/>
    <x v="0"/>
    <x v="4"/>
    <n v="36.4"/>
  </r>
  <r>
    <x v="17"/>
    <x v="0"/>
    <x v="4"/>
    <n v="37.200000000000003"/>
  </r>
  <r>
    <x v="18"/>
    <x v="0"/>
    <x v="4"/>
    <n v="51.6"/>
  </r>
  <r>
    <x v="19"/>
    <x v="0"/>
    <x v="4"/>
    <n v="51.6"/>
  </r>
  <r>
    <x v="20"/>
    <x v="0"/>
    <x v="4"/>
    <n v="51.6"/>
  </r>
  <r>
    <x v="21"/>
    <x v="0"/>
    <x v="4"/>
    <n v="40.9"/>
  </r>
  <r>
    <x v="22"/>
    <x v="0"/>
    <x v="4"/>
    <n v="40"/>
  </r>
  <r>
    <x v="23"/>
    <x v="0"/>
    <x v="4"/>
    <n v="38.200000000000003"/>
  </r>
  <r>
    <x v="24"/>
    <x v="0"/>
    <x v="4"/>
    <n v="38.200000000000003"/>
  </r>
  <r>
    <x v="25"/>
    <x v="0"/>
    <x v="4"/>
    <n v="38.200000000000003"/>
  </r>
  <r>
    <x v="26"/>
    <x v="0"/>
    <x v="4"/>
    <n v="38.200000000000003"/>
  </r>
  <r>
    <x v="27"/>
    <x v="0"/>
    <x v="4"/>
    <n v="37.200000000000003"/>
  </r>
  <r>
    <x v="28"/>
    <x v="0"/>
    <x v="4"/>
    <n v="37.200000000000003"/>
  </r>
  <r>
    <x v="29"/>
    <x v="0"/>
    <x v="4"/>
    <n v="36.4"/>
  </r>
  <r>
    <x v="30"/>
    <x v="0"/>
    <x v="4"/>
    <n v="36.4"/>
  </r>
  <r>
    <x v="0"/>
    <x v="1"/>
    <x v="4"/>
    <n v="36.4"/>
  </r>
  <r>
    <x v="1"/>
    <x v="1"/>
    <x v="4"/>
    <n v="36.4"/>
  </r>
  <r>
    <x v="2"/>
    <x v="1"/>
    <x v="4"/>
    <n v="37.200000000000003"/>
  </r>
  <r>
    <x v="3"/>
    <x v="1"/>
    <x v="4"/>
    <n v="37.200000000000003"/>
  </r>
  <r>
    <x v="4"/>
    <x v="1"/>
    <x v="4"/>
    <n v="40.9"/>
  </r>
  <r>
    <x v="5"/>
    <x v="1"/>
    <x v="4"/>
    <n v="53.7"/>
  </r>
  <r>
    <x v="6"/>
    <x v="1"/>
    <x v="4"/>
    <n v="53.7"/>
  </r>
  <r>
    <x v="7"/>
    <x v="1"/>
    <x v="4"/>
    <n v="49.7"/>
  </r>
  <r>
    <x v="8"/>
    <x v="1"/>
    <x v="4"/>
    <n v="41.2"/>
  </r>
  <r>
    <x v="9"/>
    <x v="1"/>
    <x v="4"/>
    <n v="40"/>
  </r>
  <r>
    <x v="10"/>
    <x v="1"/>
    <x v="4"/>
    <n v="39.700000000000003"/>
  </r>
  <r>
    <x v="11"/>
    <x v="1"/>
    <x v="4"/>
    <n v="39.1"/>
  </r>
  <r>
    <x v="12"/>
    <x v="1"/>
    <x v="4"/>
    <n v="39.1"/>
  </r>
  <r>
    <x v="13"/>
    <x v="1"/>
    <x v="4"/>
    <n v="39.1"/>
  </r>
  <r>
    <x v="14"/>
    <x v="1"/>
    <x v="4"/>
    <n v="39.1"/>
  </r>
  <r>
    <x v="15"/>
    <x v="1"/>
    <x v="4"/>
    <n v="39.1"/>
  </r>
  <r>
    <x v="16"/>
    <x v="1"/>
    <x v="4"/>
    <n v="39.1"/>
  </r>
  <r>
    <x v="17"/>
    <x v="1"/>
    <x v="4"/>
    <n v="39.1"/>
  </r>
  <r>
    <x v="18"/>
    <x v="1"/>
    <x v="4"/>
    <n v="38.799999999999997"/>
  </r>
  <r>
    <x v="19"/>
    <x v="1"/>
    <x v="4"/>
    <n v="38.200000000000003"/>
  </r>
  <r>
    <x v="20"/>
    <x v="1"/>
    <x v="4"/>
    <n v="38.200000000000003"/>
  </r>
  <r>
    <x v="21"/>
    <x v="1"/>
    <x v="4"/>
    <n v="38.200000000000003"/>
  </r>
  <r>
    <x v="22"/>
    <x v="1"/>
    <x v="4"/>
    <n v="38.200000000000003"/>
  </r>
  <r>
    <x v="23"/>
    <x v="1"/>
    <x v="4"/>
    <n v="38.200000000000003"/>
  </r>
  <r>
    <x v="24"/>
    <x v="1"/>
    <x v="4"/>
    <n v="38.200000000000003"/>
  </r>
  <r>
    <x v="25"/>
    <x v="1"/>
    <x v="4"/>
    <n v="38.200000000000003"/>
  </r>
  <r>
    <x v="26"/>
    <x v="1"/>
    <x v="4"/>
    <n v="37.200000000000003"/>
  </r>
  <r>
    <x v="27"/>
    <x v="1"/>
    <x v="4"/>
    <n v="37.200000000000003"/>
  </r>
  <r>
    <x v="0"/>
    <x v="2"/>
    <x v="4"/>
    <n v="37.200000000000003"/>
  </r>
  <r>
    <x v="1"/>
    <x v="2"/>
    <x v="4"/>
    <n v="37.200000000000003"/>
  </r>
  <r>
    <x v="2"/>
    <x v="2"/>
    <x v="4"/>
    <n v="38.200000000000003"/>
  </r>
  <r>
    <x v="3"/>
    <x v="2"/>
    <x v="4"/>
    <n v="38.200000000000003"/>
  </r>
  <r>
    <x v="4"/>
    <x v="2"/>
    <x v="4"/>
    <n v="41.9"/>
  </r>
  <r>
    <x v="5"/>
    <x v="2"/>
    <x v="4"/>
    <n v="41.9"/>
  </r>
  <r>
    <x v="6"/>
    <x v="2"/>
    <x v="4"/>
    <n v="41.9"/>
  </r>
  <r>
    <x v="7"/>
    <x v="2"/>
    <x v="4"/>
    <n v="41.9"/>
  </r>
  <r>
    <x v="8"/>
    <x v="2"/>
    <x v="4"/>
    <n v="41.9"/>
  </r>
  <r>
    <x v="9"/>
    <x v="2"/>
    <x v="4"/>
    <n v="44.6"/>
  </r>
  <r>
    <x v="10"/>
    <x v="2"/>
    <x v="4"/>
    <n v="44.6"/>
  </r>
  <r>
    <x v="11"/>
    <x v="2"/>
    <x v="4"/>
    <n v="44.6"/>
  </r>
  <r>
    <x v="12"/>
    <x v="2"/>
    <x v="4"/>
    <n v="44.6"/>
  </r>
  <r>
    <x v="13"/>
    <x v="2"/>
    <x v="4"/>
    <n v="43.7"/>
  </r>
  <r>
    <x v="14"/>
    <x v="2"/>
    <x v="4"/>
    <n v="43.7"/>
  </r>
  <r>
    <x v="15"/>
    <x v="2"/>
    <x v="4"/>
    <n v="43.7"/>
  </r>
  <r>
    <x v="16"/>
    <x v="2"/>
    <x v="4"/>
    <n v="44.6"/>
  </r>
  <r>
    <x v="17"/>
    <x v="2"/>
    <x v="4"/>
    <n v="44.6"/>
  </r>
  <r>
    <x v="18"/>
    <x v="2"/>
    <x v="4"/>
    <n v="45.5"/>
  </r>
  <r>
    <x v="19"/>
    <x v="2"/>
    <x v="4"/>
    <n v="45.5"/>
  </r>
  <r>
    <x v="20"/>
    <x v="2"/>
    <x v="4"/>
    <n v="45.5"/>
  </r>
  <r>
    <x v="21"/>
    <x v="2"/>
    <x v="4"/>
    <n v="44.6"/>
  </r>
  <r>
    <x v="22"/>
    <x v="2"/>
    <x v="4"/>
    <n v="44.6"/>
  </r>
  <r>
    <x v="23"/>
    <x v="2"/>
    <x v="4"/>
    <n v="44.6"/>
  </r>
  <r>
    <x v="24"/>
    <x v="2"/>
    <x v="4"/>
    <n v="43.7"/>
  </r>
  <r>
    <x v="25"/>
    <x v="2"/>
    <x v="4"/>
    <n v="43.7"/>
  </r>
  <r>
    <x v="26"/>
    <x v="2"/>
    <x v="4"/>
    <n v="44.6"/>
  </r>
  <r>
    <x v="27"/>
    <x v="2"/>
    <x v="4"/>
    <n v="45.5"/>
  </r>
  <r>
    <x v="28"/>
    <x v="2"/>
    <x v="4"/>
    <n v="45.5"/>
  </r>
  <r>
    <x v="29"/>
    <x v="2"/>
    <x v="4"/>
    <n v="47.5"/>
  </r>
  <r>
    <x v="30"/>
    <x v="2"/>
    <x v="4"/>
    <n v="47.5"/>
  </r>
  <r>
    <x v="0"/>
    <x v="3"/>
    <x v="4"/>
    <n v="49.6"/>
  </r>
  <r>
    <x v="1"/>
    <x v="3"/>
    <x v="4"/>
    <n v="49.6"/>
  </r>
  <r>
    <x v="2"/>
    <x v="3"/>
    <x v="4"/>
    <n v="51.6"/>
  </r>
  <r>
    <x v="3"/>
    <x v="3"/>
    <x v="4"/>
    <n v="51.6"/>
  </r>
  <r>
    <x v="4"/>
    <x v="3"/>
    <x v="4"/>
    <n v="54.7"/>
  </r>
  <r>
    <x v="5"/>
    <x v="3"/>
    <x v="4"/>
    <n v="55.7"/>
  </r>
  <r>
    <x v="6"/>
    <x v="3"/>
    <x v="4"/>
    <n v="56.7"/>
  </r>
  <r>
    <x v="7"/>
    <x v="3"/>
    <x v="4"/>
    <n v="56.7"/>
  </r>
  <r>
    <x v="8"/>
    <x v="3"/>
    <x v="4"/>
    <n v="60.1"/>
  </r>
  <r>
    <x v="9"/>
    <x v="3"/>
    <x v="4"/>
    <n v="60.1"/>
  </r>
  <r>
    <x v="10"/>
    <x v="3"/>
    <x v="4"/>
    <n v="60.1"/>
  </r>
  <r>
    <x v="11"/>
    <x v="3"/>
    <x v="4"/>
    <n v="55.7"/>
  </r>
  <r>
    <x v="12"/>
    <x v="3"/>
    <x v="4"/>
    <n v="55.7"/>
  </r>
  <r>
    <x v="13"/>
    <x v="3"/>
    <x v="4"/>
    <n v="53.7"/>
  </r>
  <r>
    <x v="14"/>
    <x v="3"/>
    <x v="4"/>
    <n v="53.7"/>
  </r>
  <r>
    <x v="15"/>
    <x v="3"/>
    <x v="4"/>
    <n v="53"/>
  </r>
  <r>
    <x v="16"/>
    <x v="3"/>
    <x v="4"/>
    <n v="52.6"/>
  </r>
  <r>
    <x v="17"/>
    <x v="3"/>
    <x v="4"/>
    <n v="50.6"/>
  </r>
  <r>
    <x v="18"/>
    <x v="3"/>
    <x v="4"/>
    <n v="50.6"/>
  </r>
  <r>
    <x v="19"/>
    <x v="3"/>
    <x v="4"/>
    <n v="55.7"/>
  </r>
  <r>
    <x v="20"/>
    <x v="3"/>
    <x v="4"/>
    <n v="55.7"/>
  </r>
  <r>
    <x v="21"/>
    <x v="3"/>
    <x v="4"/>
    <n v="55.7"/>
  </r>
  <r>
    <x v="22"/>
    <x v="3"/>
    <x v="4"/>
    <n v="56.7"/>
  </r>
  <r>
    <x v="23"/>
    <x v="3"/>
    <x v="4"/>
    <n v="56.7"/>
  </r>
  <r>
    <x v="24"/>
    <x v="3"/>
    <x v="4"/>
    <n v="60.1"/>
  </r>
  <r>
    <x v="25"/>
    <x v="3"/>
    <x v="4"/>
    <n v="74.2"/>
  </r>
  <r>
    <x v="26"/>
    <x v="3"/>
    <x v="4"/>
    <n v="74.2"/>
  </r>
  <r>
    <x v="27"/>
    <x v="3"/>
    <x v="4"/>
    <n v="78.3"/>
  </r>
  <r>
    <x v="28"/>
    <x v="3"/>
    <x v="4"/>
    <n v="95.2"/>
  </r>
  <r>
    <x v="29"/>
    <x v="3"/>
    <x v="4"/>
    <n v="95.2"/>
  </r>
  <r>
    <x v="0"/>
    <x v="4"/>
    <x v="4"/>
    <n v="105"/>
  </r>
  <r>
    <x v="1"/>
    <x v="4"/>
    <x v="4"/>
    <n v="106"/>
  </r>
  <r>
    <x v="2"/>
    <x v="4"/>
    <x v="4"/>
    <n v="107"/>
  </r>
  <r>
    <x v="3"/>
    <x v="4"/>
    <x v="4"/>
    <n v="107"/>
  </r>
  <r>
    <x v="4"/>
    <x v="4"/>
    <x v="4"/>
    <n v="109"/>
  </r>
  <r>
    <x v="5"/>
    <x v="4"/>
    <x v="4"/>
    <n v="117"/>
  </r>
  <r>
    <x v="6"/>
    <x v="4"/>
    <x v="4"/>
    <n v="126"/>
  </r>
  <r>
    <x v="7"/>
    <x v="4"/>
    <x v="4"/>
    <n v="129"/>
  </r>
  <r>
    <x v="8"/>
    <x v="4"/>
    <x v="4"/>
    <n v="137"/>
  </r>
  <r>
    <x v="9"/>
    <x v="4"/>
    <x v="4"/>
    <n v="138"/>
  </r>
  <r>
    <x v="10"/>
    <x v="4"/>
    <x v="4"/>
    <n v="158"/>
  </r>
  <r>
    <x v="11"/>
    <x v="4"/>
    <x v="4"/>
    <n v="159"/>
  </r>
  <r>
    <x v="12"/>
    <x v="4"/>
    <x v="4"/>
    <n v="161"/>
  </r>
  <r>
    <x v="13"/>
    <x v="4"/>
    <x v="4"/>
    <n v="161"/>
  </r>
  <r>
    <x v="14"/>
    <x v="4"/>
    <x v="4"/>
    <n v="161"/>
  </r>
  <r>
    <x v="15"/>
    <x v="4"/>
    <x v="4"/>
    <n v="129"/>
  </r>
  <r>
    <x v="16"/>
    <x v="4"/>
    <x v="4"/>
    <n v="135"/>
  </r>
  <r>
    <x v="17"/>
    <x v="4"/>
    <x v="4"/>
    <n v="134"/>
  </r>
  <r>
    <x v="18"/>
    <x v="4"/>
    <x v="4"/>
    <n v="129"/>
  </r>
  <r>
    <x v="19"/>
    <x v="4"/>
    <x v="4"/>
    <n v="176"/>
  </r>
  <r>
    <x v="20"/>
    <x v="4"/>
    <x v="4"/>
    <n v="178"/>
  </r>
  <r>
    <x v="21"/>
    <x v="4"/>
    <x v="4"/>
    <n v="250"/>
  </r>
  <r>
    <x v="22"/>
    <x v="4"/>
    <x v="4"/>
    <n v="248"/>
  </r>
  <r>
    <x v="23"/>
    <x v="4"/>
    <x v="4"/>
    <n v="243"/>
  </r>
  <r>
    <x v="24"/>
    <x v="4"/>
    <x v="4"/>
    <n v="234"/>
  </r>
  <r>
    <x v="25"/>
    <x v="4"/>
    <x v="4"/>
    <n v="231"/>
  </r>
  <r>
    <x v="26"/>
    <x v="4"/>
    <x v="4"/>
    <n v="228"/>
  </r>
  <r>
    <x v="27"/>
    <x v="4"/>
    <x v="4"/>
    <n v="223"/>
  </r>
  <r>
    <x v="28"/>
    <x v="4"/>
    <x v="4"/>
    <n v="158"/>
  </r>
  <r>
    <x v="29"/>
    <x v="4"/>
    <x v="4"/>
    <n v="158"/>
  </r>
  <r>
    <x v="30"/>
    <x v="4"/>
    <x v="4"/>
    <n v="124"/>
  </r>
  <r>
    <x v="0"/>
    <x v="5"/>
    <x v="4"/>
    <n v="121"/>
  </r>
  <r>
    <x v="1"/>
    <x v="5"/>
    <x v="4"/>
    <n v="169"/>
  </r>
  <r>
    <x v="2"/>
    <x v="5"/>
    <x v="4"/>
    <n v="164"/>
  </r>
  <r>
    <x v="3"/>
    <x v="5"/>
    <x v="4"/>
    <n v="164"/>
  </r>
  <r>
    <x v="4"/>
    <x v="5"/>
    <x v="4"/>
    <n v="177"/>
  </r>
  <r>
    <x v="5"/>
    <x v="5"/>
    <x v="4"/>
    <n v="176"/>
  </r>
  <r>
    <x v="6"/>
    <x v="5"/>
    <x v="4"/>
    <n v="167"/>
  </r>
  <r>
    <x v="7"/>
    <x v="5"/>
    <x v="4"/>
    <n v="168"/>
  </r>
  <r>
    <x v="8"/>
    <x v="5"/>
    <x v="4"/>
    <n v="170"/>
  </r>
  <r>
    <x v="9"/>
    <x v="5"/>
    <x v="4"/>
    <n v="228"/>
  </r>
  <r>
    <x v="10"/>
    <x v="5"/>
    <x v="4"/>
    <n v="238"/>
  </r>
  <r>
    <x v="11"/>
    <x v="5"/>
    <x v="4"/>
    <n v="283"/>
  </r>
  <r>
    <x v="12"/>
    <x v="5"/>
    <x v="4"/>
    <n v="285"/>
  </r>
  <r>
    <x v="13"/>
    <x v="5"/>
    <x v="4"/>
    <n v="219"/>
  </r>
  <r>
    <x v="14"/>
    <x v="5"/>
    <x v="4"/>
    <n v="209"/>
  </r>
  <r>
    <x v="15"/>
    <x v="5"/>
    <x v="4"/>
    <n v="205"/>
  </r>
  <r>
    <x v="16"/>
    <x v="5"/>
    <x v="4"/>
    <n v="309"/>
  </r>
  <r>
    <x v="17"/>
    <x v="5"/>
    <x v="4"/>
    <n v="957"/>
  </r>
  <r>
    <x v="18"/>
    <x v="5"/>
    <x v="4"/>
    <n v="834"/>
  </r>
  <r>
    <x v="19"/>
    <x v="5"/>
    <x v="4"/>
    <n v="654"/>
  </r>
  <r>
    <x v="20"/>
    <x v="5"/>
    <x v="4"/>
    <n v="287"/>
  </r>
  <r>
    <x v="21"/>
    <x v="5"/>
    <x v="4"/>
    <n v="395"/>
  </r>
  <r>
    <x v="22"/>
    <x v="5"/>
    <x v="4"/>
    <n v="400"/>
  </r>
  <r>
    <x v="23"/>
    <x v="5"/>
    <x v="4"/>
    <n v="500"/>
  </r>
  <r>
    <x v="24"/>
    <x v="5"/>
    <x v="4"/>
    <n v="622"/>
  </r>
  <r>
    <x v="25"/>
    <x v="5"/>
    <x v="4"/>
    <n v="622"/>
  </r>
  <r>
    <x v="26"/>
    <x v="5"/>
    <x v="4"/>
    <n v="585"/>
  </r>
  <r>
    <x v="27"/>
    <x v="5"/>
    <x v="4"/>
    <n v="658"/>
  </r>
  <r>
    <x v="28"/>
    <x v="5"/>
    <x v="4"/>
    <n v="501"/>
  </r>
  <r>
    <x v="29"/>
    <x v="5"/>
    <x v="4"/>
    <n v="454"/>
  </r>
  <r>
    <x v="0"/>
    <x v="6"/>
    <x v="4"/>
    <n v="498"/>
  </r>
  <r>
    <x v="1"/>
    <x v="6"/>
    <x v="4"/>
    <n v="508"/>
  </r>
  <r>
    <x v="2"/>
    <x v="6"/>
    <x v="4"/>
    <n v="511"/>
  </r>
  <r>
    <x v="3"/>
    <x v="6"/>
    <x v="4"/>
    <n v="757"/>
  </r>
  <r>
    <x v="4"/>
    <x v="6"/>
    <x v="4"/>
    <n v="1155"/>
  </r>
  <r>
    <x v="5"/>
    <x v="6"/>
    <x v="4"/>
    <n v="969"/>
  </r>
  <r>
    <x v="6"/>
    <x v="6"/>
    <x v="4"/>
    <n v="912"/>
  </r>
  <r>
    <x v="7"/>
    <x v="6"/>
    <x v="4"/>
    <n v="661"/>
  </r>
  <r>
    <x v="8"/>
    <x v="6"/>
    <x v="4"/>
    <n v="656"/>
  </r>
  <r>
    <x v="9"/>
    <x v="6"/>
    <x v="4"/>
    <n v="640"/>
  </r>
  <r>
    <x v="10"/>
    <x v="6"/>
    <x v="4"/>
    <n v="639"/>
  </r>
  <r>
    <x v="11"/>
    <x v="6"/>
    <x v="4"/>
    <n v="657"/>
  </r>
  <r>
    <x v="12"/>
    <x v="6"/>
    <x v="4"/>
    <n v="585"/>
  </r>
  <r>
    <x v="13"/>
    <x v="6"/>
    <x v="4"/>
    <n v="585"/>
  </r>
  <r>
    <x v="14"/>
    <x v="6"/>
    <x v="4"/>
    <n v="1074"/>
  </r>
  <r>
    <x v="15"/>
    <x v="6"/>
    <x v="4"/>
    <n v="966"/>
  </r>
  <r>
    <x v="16"/>
    <x v="6"/>
    <x v="4"/>
    <n v="919"/>
  </r>
  <r>
    <x v="17"/>
    <x v="6"/>
    <x v="4"/>
    <n v="1117"/>
  </r>
  <r>
    <x v="18"/>
    <x v="6"/>
    <x v="4"/>
    <n v="1242"/>
  </r>
  <r>
    <x v="19"/>
    <x v="6"/>
    <x v="4"/>
    <n v="1254"/>
  </r>
  <r>
    <x v="20"/>
    <x v="6"/>
    <x v="4"/>
    <n v="1152"/>
  </r>
  <r>
    <x v="21"/>
    <x v="6"/>
    <x v="4"/>
    <n v="1095"/>
  </r>
  <r>
    <x v="22"/>
    <x v="6"/>
    <x v="4"/>
    <n v="1180"/>
  </r>
  <r>
    <x v="23"/>
    <x v="6"/>
    <x v="4"/>
    <n v="1220"/>
  </r>
  <r>
    <x v="24"/>
    <x v="6"/>
    <x v="4"/>
    <n v="1095"/>
  </r>
  <r>
    <x v="25"/>
    <x v="6"/>
    <x v="4"/>
    <n v="1095"/>
  </r>
  <r>
    <x v="26"/>
    <x v="6"/>
    <x v="4"/>
    <n v="1095"/>
  </r>
  <r>
    <x v="27"/>
    <x v="6"/>
    <x v="4"/>
    <n v="695"/>
  </r>
  <r>
    <x v="28"/>
    <x v="6"/>
    <x v="4"/>
    <n v="695"/>
  </r>
  <r>
    <x v="29"/>
    <x v="6"/>
    <x v="4"/>
    <n v="499"/>
  </r>
  <r>
    <x v="30"/>
    <x v="6"/>
    <x v="4"/>
    <n v="416"/>
  </r>
  <r>
    <x v="0"/>
    <x v="7"/>
    <x v="4"/>
    <n v="1103"/>
  </r>
  <r>
    <x v="1"/>
    <x v="7"/>
    <x v="4"/>
    <n v="1093"/>
  </r>
  <r>
    <x v="2"/>
    <x v="7"/>
    <x v="4"/>
    <n v="662"/>
  </r>
  <r>
    <x v="3"/>
    <x v="7"/>
    <x v="4"/>
    <n v="585"/>
  </r>
  <r>
    <x v="4"/>
    <x v="7"/>
    <x v="4"/>
    <n v="913"/>
  </r>
  <r>
    <x v="5"/>
    <x v="7"/>
    <x v="4"/>
    <n v="922"/>
  </r>
  <r>
    <x v="6"/>
    <x v="7"/>
    <x v="4"/>
    <n v="927"/>
  </r>
  <r>
    <x v="7"/>
    <x v="7"/>
    <x v="4"/>
    <n v="675"/>
  </r>
  <r>
    <x v="8"/>
    <x v="7"/>
    <x v="4"/>
    <n v="675"/>
  </r>
  <r>
    <x v="9"/>
    <x v="7"/>
    <x v="4"/>
    <n v="748"/>
  </r>
  <r>
    <x v="10"/>
    <x v="7"/>
    <x v="4"/>
    <n v="752"/>
  </r>
  <r>
    <x v="11"/>
    <x v="7"/>
    <x v="4"/>
    <n v="402"/>
  </r>
  <r>
    <x v="12"/>
    <x v="7"/>
    <x v="4"/>
    <n v="484"/>
  </r>
  <r>
    <x v="13"/>
    <x v="7"/>
    <x v="4"/>
    <n v="484"/>
  </r>
  <r>
    <x v="14"/>
    <x v="7"/>
    <x v="4"/>
    <n v="691"/>
  </r>
  <r>
    <x v="15"/>
    <x v="7"/>
    <x v="4"/>
    <n v="1080"/>
  </r>
  <r>
    <x v="16"/>
    <x v="7"/>
    <x v="4"/>
    <n v="627"/>
  </r>
  <r>
    <x v="17"/>
    <x v="7"/>
    <x v="4"/>
    <n v="627"/>
  </r>
  <r>
    <x v="18"/>
    <x v="7"/>
    <x v="4"/>
    <n v="682"/>
  </r>
  <r>
    <x v="19"/>
    <x v="7"/>
    <x v="4"/>
    <n v="682"/>
  </r>
  <r>
    <x v="20"/>
    <x v="7"/>
    <x v="4"/>
    <n v="757"/>
  </r>
  <r>
    <x v="21"/>
    <x v="7"/>
    <x v="4"/>
    <n v="757"/>
  </r>
  <r>
    <x v="22"/>
    <x v="7"/>
    <x v="4"/>
    <n v="657"/>
  </r>
  <r>
    <x v="23"/>
    <x v="7"/>
    <x v="4"/>
    <n v="662"/>
  </r>
  <r>
    <x v="24"/>
    <x v="7"/>
    <x v="4"/>
    <n v="662"/>
  </r>
  <r>
    <x v="25"/>
    <x v="7"/>
    <x v="4"/>
    <n v="782"/>
  </r>
  <r>
    <x v="26"/>
    <x v="7"/>
    <x v="4"/>
    <n v="782"/>
  </r>
  <r>
    <x v="27"/>
    <x v="7"/>
    <x v="4"/>
    <n v="659"/>
  </r>
  <r>
    <x v="28"/>
    <x v="7"/>
    <x v="4"/>
    <n v="659"/>
  </r>
  <r>
    <x v="29"/>
    <x v="7"/>
    <x v="4"/>
    <n v="652"/>
  </r>
  <r>
    <x v="30"/>
    <x v="7"/>
    <x v="4"/>
    <n v="652"/>
  </r>
  <r>
    <x v="0"/>
    <x v="8"/>
    <x v="4"/>
    <n v="695"/>
  </r>
  <r>
    <x v="1"/>
    <x v="8"/>
    <x v="4"/>
    <n v="692"/>
  </r>
  <r>
    <x v="2"/>
    <x v="8"/>
    <x v="4"/>
    <n v="692"/>
  </r>
  <r>
    <x v="3"/>
    <x v="8"/>
    <x v="4"/>
    <n v="682"/>
  </r>
  <r>
    <x v="4"/>
    <x v="8"/>
    <x v="4"/>
    <n v="682"/>
  </r>
  <r>
    <x v="5"/>
    <x v="8"/>
    <x v="4"/>
    <n v="335"/>
  </r>
  <r>
    <x v="6"/>
    <x v="8"/>
    <x v="4"/>
    <n v="335"/>
  </r>
  <r>
    <x v="7"/>
    <x v="8"/>
    <x v="4"/>
    <n v="351"/>
  </r>
  <r>
    <x v="8"/>
    <x v="8"/>
    <x v="4"/>
    <n v="318"/>
  </r>
  <r>
    <x v="9"/>
    <x v="8"/>
    <x v="4"/>
    <n v="309"/>
  </r>
  <r>
    <x v="10"/>
    <x v="8"/>
    <x v="4"/>
    <n v="309"/>
  </r>
  <r>
    <x v="11"/>
    <x v="8"/>
    <x v="4"/>
    <n v="310"/>
  </r>
  <r>
    <x v="12"/>
    <x v="8"/>
    <x v="4"/>
    <n v="313"/>
  </r>
  <r>
    <x v="13"/>
    <x v="8"/>
    <x v="4"/>
    <n v="312"/>
  </r>
  <r>
    <x v="14"/>
    <x v="8"/>
    <x v="4"/>
    <n v="323"/>
  </r>
  <r>
    <x v="15"/>
    <x v="8"/>
    <x v="4"/>
    <n v="307"/>
  </r>
  <r>
    <x v="16"/>
    <x v="8"/>
    <x v="4"/>
    <n v="307"/>
  </r>
  <r>
    <x v="17"/>
    <x v="8"/>
    <x v="4"/>
    <n v="303"/>
  </r>
  <r>
    <x v="18"/>
    <x v="8"/>
    <x v="4"/>
    <n v="305"/>
  </r>
  <r>
    <x v="19"/>
    <x v="8"/>
    <x v="4"/>
    <n v="285"/>
  </r>
  <r>
    <x v="20"/>
    <x v="8"/>
    <x v="4"/>
    <n v="285"/>
  </r>
  <r>
    <x v="21"/>
    <x v="8"/>
    <x v="4"/>
    <n v="297"/>
  </r>
  <r>
    <x v="22"/>
    <x v="8"/>
    <x v="4"/>
    <n v="297"/>
  </r>
  <r>
    <x v="23"/>
    <x v="8"/>
    <x v="4"/>
    <n v="287"/>
  </r>
  <r>
    <x v="24"/>
    <x v="8"/>
    <x v="4"/>
    <n v="287"/>
  </r>
  <r>
    <x v="25"/>
    <x v="8"/>
    <x v="4"/>
    <n v="283"/>
  </r>
  <r>
    <x v="26"/>
    <x v="8"/>
    <x v="4"/>
    <n v="283"/>
  </r>
  <r>
    <x v="27"/>
    <x v="8"/>
    <x v="4"/>
    <n v="278"/>
  </r>
  <r>
    <x v="28"/>
    <x v="8"/>
    <x v="4"/>
    <n v="261"/>
  </r>
  <r>
    <x v="29"/>
    <x v="8"/>
    <x v="4"/>
    <n v="261"/>
  </r>
  <r>
    <x v="0"/>
    <x v="9"/>
    <x v="4"/>
    <n v="309"/>
  </r>
  <r>
    <x v="1"/>
    <x v="9"/>
    <x v="4"/>
    <n v="312"/>
  </r>
  <r>
    <x v="2"/>
    <x v="9"/>
    <x v="4"/>
    <n v="335"/>
  </r>
  <r>
    <x v="3"/>
    <x v="9"/>
    <x v="4"/>
    <n v="335"/>
  </r>
  <r>
    <x v="4"/>
    <x v="9"/>
    <x v="4"/>
    <n v="394"/>
  </r>
  <r>
    <x v="5"/>
    <x v="9"/>
    <x v="4"/>
    <n v="405"/>
  </r>
  <r>
    <x v="6"/>
    <x v="9"/>
    <x v="4"/>
    <n v="405"/>
  </r>
  <r>
    <x v="7"/>
    <x v="9"/>
    <x v="4"/>
    <n v="335"/>
  </r>
  <r>
    <x v="8"/>
    <x v="9"/>
    <x v="4"/>
    <n v="335"/>
  </r>
  <r>
    <x v="9"/>
    <x v="9"/>
    <x v="4"/>
    <n v="322"/>
  </r>
  <r>
    <x v="10"/>
    <x v="9"/>
    <x v="4"/>
    <n v="322"/>
  </r>
  <r>
    <x v="11"/>
    <x v="9"/>
    <x v="4"/>
    <n v="322"/>
  </r>
  <r>
    <x v="12"/>
    <x v="9"/>
    <x v="4"/>
    <n v="124"/>
  </r>
  <r>
    <x v="13"/>
    <x v="9"/>
    <x v="4"/>
    <n v="124"/>
  </r>
  <r>
    <x v="14"/>
    <x v="9"/>
    <x v="4"/>
    <n v="137"/>
  </r>
  <r>
    <x v="15"/>
    <x v="9"/>
    <x v="4"/>
    <n v="137"/>
  </r>
  <r>
    <x v="16"/>
    <x v="9"/>
    <x v="4"/>
    <n v="132"/>
  </r>
  <r>
    <x v="17"/>
    <x v="9"/>
    <x v="4"/>
    <n v="132"/>
  </r>
  <r>
    <x v="18"/>
    <x v="9"/>
    <x v="4"/>
    <n v="127"/>
  </r>
  <r>
    <x v="19"/>
    <x v="9"/>
    <x v="4"/>
    <n v="137"/>
  </r>
  <r>
    <x v="20"/>
    <x v="9"/>
    <x v="4"/>
    <n v="122"/>
  </r>
  <r>
    <x v="21"/>
    <x v="9"/>
    <x v="4"/>
    <n v="121"/>
  </r>
  <r>
    <x v="22"/>
    <x v="9"/>
    <x v="4"/>
    <n v="121"/>
  </r>
  <r>
    <x v="23"/>
    <x v="9"/>
    <x v="4"/>
    <n v="116"/>
  </r>
  <r>
    <x v="24"/>
    <x v="9"/>
    <x v="4"/>
    <n v="101"/>
  </r>
  <r>
    <x v="25"/>
    <x v="9"/>
    <x v="4"/>
    <n v="101"/>
  </r>
  <r>
    <x v="26"/>
    <x v="9"/>
    <x v="4"/>
    <n v="80.400000000000006"/>
  </r>
  <r>
    <x v="27"/>
    <x v="9"/>
    <x v="4"/>
    <n v="68"/>
  </r>
  <r>
    <x v="28"/>
    <x v="9"/>
    <x v="4"/>
    <n v="68"/>
  </r>
  <r>
    <x v="29"/>
    <x v="9"/>
    <x v="4"/>
    <n v="64.7"/>
  </r>
  <r>
    <x v="30"/>
    <x v="9"/>
    <x v="4"/>
    <n v="56.7"/>
  </r>
  <r>
    <x v="0"/>
    <x v="10"/>
    <x v="4"/>
    <n v="56.7"/>
  </r>
  <r>
    <x v="1"/>
    <x v="10"/>
    <x v="4"/>
    <n v="56.7"/>
  </r>
  <r>
    <x v="2"/>
    <x v="10"/>
    <x v="4"/>
    <n v="56.7"/>
  </r>
  <r>
    <x v="3"/>
    <x v="10"/>
    <x v="4"/>
    <n v="56.7"/>
  </r>
  <r>
    <x v="4"/>
    <x v="10"/>
    <x v="4"/>
    <n v="56.4"/>
  </r>
  <r>
    <x v="5"/>
    <x v="10"/>
    <x v="4"/>
    <n v="55.7"/>
  </r>
  <r>
    <x v="6"/>
    <x v="10"/>
    <x v="4"/>
    <n v="55.7"/>
  </r>
  <r>
    <x v="7"/>
    <x v="10"/>
    <x v="4"/>
    <n v="55.7"/>
  </r>
  <r>
    <x v="8"/>
    <x v="10"/>
    <x v="4"/>
    <n v="55.4"/>
  </r>
  <r>
    <x v="9"/>
    <x v="10"/>
    <x v="4"/>
    <n v="54.7"/>
  </r>
  <r>
    <x v="10"/>
    <x v="10"/>
    <x v="4"/>
    <n v="54.3"/>
  </r>
  <r>
    <x v="11"/>
    <x v="10"/>
    <x v="4"/>
    <n v="53.7"/>
  </r>
  <r>
    <x v="12"/>
    <x v="10"/>
    <x v="4"/>
    <n v="53.7"/>
  </r>
  <r>
    <x v="13"/>
    <x v="10"/>
    <x v="4"/>
    <n v="52.6"/>
  </r>
  <r>
    <x v="14"/>
    <x v="10"/>
    <x v="4"/>
    <n v="52.6"/>
  </r>
  <r>
    <x v="15"/>
    <x v="10"/>
    <x v="4"/>
    <n v="52.6"/>
  </r>
  <r>
    <x v="16"/>
    <x v="10"/>
    <x v="4"/>
    <n v="52.3"/>
  </r>
  <r>
    <x v="17"/>
    <x v="10"/>
    <x v="4"/>
    <n v="51.6"/>
  </r>
  <r>
    <x v="18"/>
    <x v="10"/>
    <x v="4"/>
    <n v="50.6"/>
  </r>
  <r>
    <x v="19"/>
    <x v="10"/>
    <x v="4"/>
    <n v="50.6"/>
  </r>
  <r>
    <x v="20"/>
    <x v="10"/>
    <x v="4"/>
    <n v="49.6"/>
  </r>
  <r>
    <x v="21"/>
    <x v="10"/>
    <x v="4"/>
    <n v="49.6"/>
  </r>
  <r>
    <x v="22"/>
    <x v="10"/>
    <x v="4"/>
    <n v="49.6"/>
  </r>
  <r>
    <x v="23"/>
    <x v="10"/>
    <x v="4"/>
    <n v="49.6"/>
  </r>
  <r>
    <x v="24"/>
    <x v="10"/>
    <x v="4"/>
    <n v="48.9"/>
  </r>
  <r>
    <x v="25"/>
    <x v="10"/>
    <x v="4"/>
    <n v="48.5"/>
  </r>
  <r>
    <x v="26"/>
    <x v="10"/>
    <x v="4"/>
    <n v="47.5"/>
  </r>
  <r>
    <x v="27"/>
    <x v="10"/>
    <x v="4"/>
    <n v="47.2"/>
  </r>
  <r>
    <x v="28"/>
    <x v="10"/>
    <x v="4"/>
    <n v="46.5"/>
  </r>
  <r>
    <x v="29"/>
    <x v="10"/>
    <x v="4"/>
    <n v="46.5"/>
  </r>
  <r>
    <x v="0"/>
    <x v="11"/>
    <x v="4"/>
    <n v="46.5"/>
  </r>
  <r>
    <x v="1"/>
    <x v="11"/>
    <x v="4"/>
    <n v="46.5"/>
  </r>
  <r>
    <x v="2"/>
    <x v="11"/>
    <x v="4"/>
    <n v="46.5"/>
  </r>
  <r>
    <x v="3"/>
    <x v="11"/>
    <x v="4"/>
    <n v="46.5"/>
  </r>
  <r>
    <x v="4"/>
    <x v="11"/>
    <x v="4"/>
    <n v="46.5"/>
  </r>
  <r>
    <x v="5"/>
    <x v="11"/>
    <x v="4"/>
    <n v="46.5"/>
  </r>
  <r>
    <x v="6"/>
    <x v="11"/>
    <x v="4"/>
    <n v="46.5"/>
  </r>
  <r>
    <x v="7"/>
    <x v="11"/>
    <x v="4"/>
    <n v="46.5"/>
  </r>
  <r>
    <x v="8"/>
    <x v="11"/>
    <x v="4"/>
    <n v="45.9"/>
  </r>
  <r>
    <x v="9"/>
    <x v="11"/>
    <x v="4"/>
    <n v="45.5"/>
  </r>
  <r>
    <x v="10"/>
    <x v="11"/>
    <x v="4"/>
    <n v="45.2"/>
  </r>
  <r>
    <x v="11"/>
    <x v="11"/>
    <x v="4"/>
    <n v="44.3"/>
  </r>
  <r>
    <x v="12"/>
    <x v="11"/>
    <x v="4"/>
    <n v="43.7"/>
  </r>
  <r>
    <x v="13"/>
    <x v="11"/>
    <x v="4"/>
    <n v="42.8"/>
  </r>
  <r>
    <x v="14"/>
    <x v="11"/>
    <x v="4"/>
    <n v="42.8"/>
  </r>
  <r>
    <x v="15"/>
    <x v="11"/>
    <x v="4"/>
    <n v="42.8"/>
  </r>
  <r>
    <x v="16"/>
    <x v="11"/>
    <x v="4"/>
    <n v="41.9"/>
  </r>
  <r>
    <x v="17"/>
    <x v="11"/>
    <x v="4"/>
    <n v="41.9"/>
  </r>
  <r>
    <x v="18"/>
    <x v="11"/>
    <x v="4"/>
    <n v="41.9"/>
  </r>
  <r>
    <x v="19"/>
    <x v="11"/>
    <x v="4"/>
    <n v="41.2"/>
  </r>
  <r>
    <x v="20"/>
    <x v="11"/>
    <x v="4"/>
    <n v="40.6"/>
  </r>
  <r>
    <x v="21"/>
    <x v="11"/>
    <x v="4"/>
    <n v="40"/>
  </r>
  <r>
    <x v="22"/>
    <x v="11"/>
    <x v="4"/>
    <n v="39.1"/>
  </r>
  <r>
    <x v="23"/>
    <x v="11"/>
    <x v="4"/>
    <n v="39.1"/>
  </r>
  <r>
    <x v="24"/>
    <x v="11"/>
    <x v="4"/>
    <n v="39.1"/>
  </r>
  <r>
    <x v="25"/>
    <x v="11"/>
    <x v="4"/>
    <n v="39.1"/>
  </r>
  <r>
    <x v="26"/>
    <x v="11"/>
    <x v="4"/>
    <n v="39.1"/>
  </r>
  <r>
    <x v="27"/>
    <x v="11"/>
    <x v="4"/>
    <n v="39.1"/>
  </r>
  <r>
    <x v="28"/>
    <x v="11"/>
    <x v="4"/>
    <n v="39.1"/>
  </r>
  <r>
    <x v="29"/>
    <x v="11"/>
    <x v="4"/>
    <n v="39.1"/>
  </r>
  <r>
    <x v="30"/>
    <x v="11"/>
    <x v="4"/>
    <n v="39.1"/>
  </r>
  <r>
    <x v="0"/>
    <x v="0"/>
    <x v="5"/>
    <n v="41.9"/>
  </r>
  <r>
    <x v="1"/>
    <x v="0"/>
    <x v="5"/>
    <n v="41.9"/>
  </r>
  <r>
    <x v="2"/>
    <x v="0"/>
    <x v="5"/>
    <n v="41.9"/>
  </r>
  <r>
    <x v="3"/>
    <x v="0"/>
    <x v="5"/>
    <n v="39.1"/>
  </r>
  <r>
    <x v="4"/>
    <x v="0"/>
    <x v="5"/>
    <n v="39.1"/>
  </r>
  <r>
    <x v="5"/>
    <x v="0"/>
    <x v="5"/>
    <n v="39.1"/>
  </r>
  <r>
    <x v="6"/>
    <x v="0"/>
    <x v="5"/>
    <n v="40"/>
  </r>
  <r>
    <x v="7"/>
    <x v="0"/>
    <x v="5"/>
    <n v="40"/>
  </r>
  <r>
    <x v="8"/>
    <x v="0"/>
    <x v="5"/>
    <n v="40"/>
  </r>
  <r>
    <x v="9"/>
    <x v="0"/>
    <x v="5"/>
    <n v="43.8"/>
  </r>
  <r>
    <x v="10"/>
    <x v="0"/>
    <x v="5"/>
    <n v="49.6"/>
  </r>
  <r>
    <x v="11"/>
    <x v="0"/>
    <x v="5"/>
    <n v="49.6"/>
  </r>
  <r>
    <x v="12"/>
    <x v="0"/>
    <x v="5"/>
    <n v="37.200000000000003"/>
  </r>
  <r>
    <x v="13"/>
    <x v="0"/>
    <x v="5"/>
    <n v="37.200000000000003"/>
  </r>
  <r>
    <x v="14"/>
    <x v="0"/>
    <x v="5"/>
    <n v="37.200000000000003"/>
  </r>
  <r>
    <x v="15"/>
    <x v="0"/>
    <x v="5"/>
    <n v="36.4"/>
  </r>
  <r>
    <x v="16"/>
    <x v="0"/>
    <x v="5"/>
    <n v="36.4"/>
  </r>
  <r>
    <x v="17"/>
    <x v="0"/>
    <x v="5"/>
    <n v="36.4"/>
  </r>
  <r>
    <x v="18"/>
    <x v="0"/>
    <x v="5"/>
    <n v="34.799999999999997"/>
  </r>
  <r>
    <x v="19"/>
    <x v="0"/>
    <x v="5"/>
    <n v="34.799999999999997"/>
  </r>
  <r>
    <x v="20"/>
    <x v="0"/>
    <x v="5"/>
    <n v="36.4"/>
  </r>
  <r>
    <x v="21"/>
    <x v="0"/>
    <x v="5"/>
    <n v="33.1"/>
  </r>
  <r>
    <x v="22"/>
    <x v="0"/>
    <x v="5"/>
    <n v="33.1"/>
  </r>
  <r>
    <x v="23"/>
    <x v="0"/>
    <x v="5"/>
    <n v="38.200000000000003"/>
  </r>
  <r>
    <x v="24"/>
    <x v="0"/>
    <x v="5"/>
    <n v="38.200000000000003"/>
  </r>
  <r>
    <x v="25"/>
    <x v="0"/>
    <x v="5"/>
    <n v="38.200000000000003"/>
  </r>
  <r>
    <x v="26"/>
    <x v="0"/>
    <x v="5"/>
    <n v="38.200000000000003"/>
  </r>
  <r>
    <x v="27"/>
    <x v="0"/>
    <x v="5"/>
    <n v="37.200000000000003"/>
  </r>
  <r>
    <x v="28"/>
    <x v="0"/>
    <x v="5"/>
    <n v="37.200000000000003"/>
  </r>
  <r>
    <x v="29"/>
    <x v="0"/>
    <x v="5"/>
    <n v="36.4"/>
  </r>
  <r>
    <x v="30"/>
    <x v="0"/>
    <x v="5"/>
    <n v="36.700000000000003"/>
  </r>
  <r>
    <x v="0"/>
    <x v="1"/>
    <x v="5"/>
    <n v="36.4"/>
  </r>
  <r>
    <x v="1"/>
    <x v="1"/>
    <x v="5"/>
    <n v="36.4"/>
  </r>
  <r>
    <x v="2"/>
    <x v="1"/>
    <x v="5"/>
    <n v="33.1"/>
  </r>
  <r>
    <x v="3"/>
    <x v="1"/>
    <x v="5"/>
    <n v="33.1"/>
  </r>
  <r>
    <x v="4"/>
    <x v="1"/>
    <x v="5"/>
    <n v="33.1"/>
  </r>
  <r>
    <x v="5"/>
    <x v="1"/>
    <x v="5"/>
    <n v="37.200000000000003"/>
  </r>
  <r>
    <x v="6"/>
    <x v="1"/>
    <x v="5"/>
    <n v="37.200000000000003"/>
  </r>
  <r>
    <x v="7"/>
    <x v="1"/>
    <x v="5"/>
    <n v="41.9"/>
  </r>
  <r>
    <x v="8"/>
    <x v="1"/>
    <x v="5"/>
    <n v="41.9"/>
  </r>
  <r>
    <x v="9"/>
    <x v="1"/>
    <x v="5"/>
    <n v="40"/>
  </r>
  <r>
    <x v="10"/>
    <x v="1"/>
    <x v="5"/>
    <n v="40"/>
  </r>
  <r>
    <x v="11"/>
    <x v="1"/>
    <x v="5"/>
    <n v="40"/>
  </r>
  <r>
    <x v="12"/>
    <x v="1"/>
    <x v="5"/>
    <n v="37.200000000000003"/>
  </r>
  <r>
    <x v="13"/>
    <x v="1"/>
    <x v="5"/>
    <n v="37.200000000000003"/>
  </r>
  <r>
    <x v="14"/>
    <x v="1"/>
    <x v="5"/>
    <n v="33.1"/>
  </r>
  <r>
    <x v="15"/>
    <x v="1"/>
    <x v="5"/>
    <n v="33.1"/>
  </r>
  <r>
    <x v="16"/>
    <x v="1"/>
    <x v="5"/>
    <n v="36.4"/>
  </r>
  <r>
    <x v="17"/>
    <x v="1"/>
    <x v="5"/>
    <n v="36.4"/>
  </r>
  <r>
    <x v="18"/>
    <x v="1"/>
    <x v="5"/>
    <n v="36.4"/>
  </r>
  <r>
    <x v="19"/>
    <x v="1"/>
    <x v="5"/>
    <n v="35.6"/>
  </r>
  <r>
    <x v="20"/>
    <x v="1"/>
    <x v="5"/>
    <n v="35.6"/>
  </r>
  <r>
    <x v="21"/>
    <x v="1"/>
    <x v="5"/>
    <n v="35.6"/>
  </r>
  <r>
    <x v="22"/>
    <x v="1"/>
    <x v="5"/>
    <n v="33.1"/>
  </r>
  <r>
    <x v="23"/>
    <x v="1"/>
    <x v="5"/>
    <n v="33.1"/>
  </r>
  <r>
    <x v="24"/>
    <x v="1"/>
    <x v="5"/>
    <n v="35.6"/>
  </r>
  <r>
    <x v="25"/>
    <x v="1"/>
    <x v="5"/>
    <n v="35.6"/>
  </r>
  <r>
    <x v="26"/>
    <x v="1"/>
    <x v="5"/>
    <n v="37.200000000000003"/>
  </r>
  <r>
    <x v="27"/>
    <x v="1"/>
    <x v="5"/>
    <n v="37.200000000000003"/>
  </r>
  <r>
    <x v="0"/>
    <x v="2"/>
    <x v="5"/>
    <n v="37.200000000000003"/>
  </r>
  <r>
    <x v="1"/>
    <x v="2"/>
    <x v="5"/>
    <n v="37.200000000000003"/>
  </r>
  <r>
    <x v="2"/>
    <x v="2"/>
    <x v="5"/>
    <n v="33.1"/>
  </r>
  <r>
    <x v="3"/>
    <x v="2"/>
    <x v="5"/>
    <n v="33.1"/>
  </r>
  <r>
    <x v="4"/>
    <x v="2"/>
    <x v="5"/>
    <n v="33.1"/>
  </r>
  <r>
    <x v="5"/>
    <x v="2"/>
    <x v="5"/>
    <n v="36.4"/>
  </r>
  <r>
    <x v="6"/>
    <x v="2"/>
    <x v="5"/>
    <n v="36.4"/>
  </r>
  <r>
    <x v="7"/>
    <x v="2"/>
    <x v="5"/>
    <n v="36.4"/>
  </r>
  <r>
    <x v="8"/>
    <x v="2"/>
    <x v="5"/>
    <n v="41.9"/>
  </r>
  <r>
    <x v="9"/>
    <x v="2"/>
    <x v="5"/>
    <n v="41.9"/>
  </r>
  <r>
    <x v="10"/>
    <x v="2"/>
    <x v="5"/>
    <n v="40.9"/>
  </r>
  <r>
    <x v="11"/>
    <x v="2"/>
    <x v="5"/>
    <n v="40.9"/>
  </r>
  <r>
    <x v="12"/>
    <x v="2"/>
    <x v="5"/>
    <n v="40.9"/>
  </r>
  <r>
    <x v="13"/>
    <x v="2"/>
    <x v="5"/>
    <n v="37.200000000000003"/>
  </r>
  <r>
    <x v="14"/>
    <x v="2"/>
    <x v="5"/>
    <n v="37.200000000000003"/>
  </r>
  <r>
    <x v="15"/>
    <x v="2"/>
    <x v="5"/>
    <n v="39.1"/>
  </r>
  <r>
    <x v="16"/>
    <x v="2"/>
    <x v="5"/>
    <n v="39.1"/>
  </r>
  <r>
    <x v="17"/>
    <x v="2"/>
    <x v="5"/>
    <n v="33.1"/>
  </r>
  <r>
    <x v="18"/>
    <x v="2"/>
    <x v="5"/>
    <n v="33.1"/>
  </r>
  <r>
    <x v="19"/>
    <x v="2"/>
    <x v="5"/>
    <n v="33.1"/>
  </r>
  <r>
    <x v="20"/>
    <x v="2"/>
    <x v="5"/>
    <n v="36.4"/>
  </r>
  <r>
    <x v="21"/>
    <x v="2"/>
    <x v="5"/>
    <n v="36.4"/>
  </r>
  <r>
    <x v="22"/>
    <x v="2"/>
    <x v="5"/>
    <n v="37.200000000000003"/>
  </r>
  <r>
    <x v="23"/>
    <x v="2"/>
    <x v="5"/>
    <n v="36.4"/>
  </r>
  <r>
    <x v="24"/>
    <x v="2"/>
    <x v="5"/>
    <n v="36.4"/>
  </r>
  <r>
    <x v="25"/>
    <x v="2"/>
    <x v="5"/>
    <n v="35.6"/>
  </r>
  <r>
    <x v="26"/>
    <x v="2"/>
    <x v="5"/>
    <n v="35.6"/>
  </r>
  <r>
    <x v="27"/>
    <x v="2"/>
    <x v="5"/>
    <n v="37.200000000000003"/>
  </r>
  <r>
    <x v="28"/>
    <x v="2"/>
    <x v="5"/>
    <n v="37.200000000000003"/>
  </r>
  <r>
    <x v="29"/>
    <x v="2"/>
    <x v="5"/>
    <n v="37.200000000000003"/>
  </r>
  <r>
    <x v="30"/>
    <x v="2"/>
    <x v="5"/>
    <n v="35.6"/>
  </r>
  <r>
    <x v="0"/>
    <x v="3"/>
    <x v="5"/>
    <n v="57.9"/>
  </r>
  <r>
    <x v="1"/>
    <x v="3"/>
    <x v="5"/>
    <n v="57.9"/>
  </r>
  <r>
    <x v="2"/>
    <x v="3"/>
    <x v="5"/>
    <n v="62.4"/>
  </r>
  <r>
    <x v="3"/>
    <x v="3"/>
    <x v="5"/>
    <n v="62.4"/>
  </r>
  <r>
    <x v="4"/>
    <x v="3"/>
    <x v="5"/>
    <n v="44.6"/>
  </r>
  <r>
    <x v="5"/>
    <x v="3"/>
    <x v="5"/>
    <n v="46.5"/>
  </r>
  <r>
    <x v="6"/>
    <x v="3"/>
    <x v="5"/>
    <n v="46.5"/>
  </r>
  <r>
    <x v="7"/>
    <x v="3"/>
    <x v="5"/>
    <n v="46.5"/>
  </r>
  <r>
    <x v="8"/>
    <x v="3"/>
    <x v="5"/>
    <n v="44.6"/>
  </r>
  <r>
    <x v="9"/>
    <x v="3"/>
    <x v="5"/>
    <n v="57.9"/>
  </r>
  <r>
    <x v="10"/>
    <x v="3"/>
    <x v="5"/>
    <n v="62.4"/>
  </r>
  <r>
    <x v="11"/>
    <x v="3"/>
    <x v="5"/>
    <n v="63.5"/>
  </r>
  <r>
    <x v="12"/>
    <x v="3"/>
    <x v="5"/>
    <n v="63.5"/>
  </r>
  <r>
    <x v="13"/>
    <x v="3"/>
    <x v="5"/>
    <n v="68"/>
  </r>
  <r>
    <x v="14"/>
    <x v="3"/>
    <x v="5"/>
    <n v="68"/>
  </r>
  <r>
    <x v="15"/>
    <x v="3"/>
    <x v="5"/>
    <n v="66.900000000000006"/>
  </r>
  <r>
    <x v="16"/>
    <x v="3"/>
    <x v="5"/>
    <n v="66.900000000000006"/>
  </r>
  <r>
    <x v="17"/>
    <x v="3"/>
    <x v="5"/>
    <n v="61.3"/>
  </r>
  <r>
    <x v="18"/>
    <x v="3"/>
    <x v="5"/>
    <n v="61.3"/>
  </r>
  <r>
    <x v="19"/>
    <x v="3"/>
    <x v="5"/>
    <n v="61.3"/>
  </r>
  <r>
    <x v="20"/>
    <x v="3"/>
    <x v="5"/>
    <n v="68"/>
  </r>
  <r>
    <x v="21"/>
    <x v="3"/>
    <x v="5"/>
    <n v="68"/>
  </r>
  <r>
    <x v="22"/>
    <x v="3"/>
    <x v="5"/>
    <n v="68"/>
  </r>
  <r>
    <x v="23"/>
    <x v="3"/>
    <x v="5"/>
    <n v="74.2"/>
  </r>
  <r>
    <x v="24"/>
    <x v="3"/>
    <x v="5"/>
    <n v="74.2"/>
  </r>
  <r>
    <x v="25"/>
    <x v="3"/>
    <x v="5"/>
    <n v="75.400000000000006"/>
  </r>
  <r>
    <x v="26"/>
    <x v="3"/>
    <x v="5"/>
    <n v="75.400000000000006"/>
  </r>
  <r>
    <x v="27"/>
    <x v="3"/>
    <x v="5"/>
    <n v="75.400000000000006"/>
  </r>
  <r>
    <x v="28"/>
    <x v="3"/>
    <x v="5"/>
    <n v="75.400000000000006"/>
  </r>
  <r>
    <x v="29"/>
    <x v="3"/>
    <x v="5"/>
    <n v="81.7"/>
  </r>
  <r>
    <x v="0"/>
    <x v="4"/>
    <x v="5"/>
    <n v="81.7"/>
  </r>
  <r>
    <x v="1"/>
    <x v="4"/>
    <x v="5"/>
    <n v="79.099999999999994"/>
  </r>
  <r>
    <x v="2"/>
    <x v="4"/>
    <x v="5"/>
    <n v="76.7"/>
  </r>
  <r>
    <x v="3"/>
    <x v="4"/>
    <x v="5"/>
    <n v="79.099999999999994"/>
  </r>
  <r>
    <x v="4"/>
    <x v="4"/>
    <x v="5"/>
    <n v="79.5"/>
  </r>
  <r>
    <x v="5"/>
    <x v="4"/>
    <x v="5"/>
    <n v="80.8"/>
  </r>
  <r>
    <x v="6"/>
    <x v="4"/>
    <x v="5"/>
    <n v="80.8"/>
  </r>
  <r>
    <x v="7"/>
    <x v="4"/>
    <x v="5"/>
    <n v="81.7"/>
  </r>
  <r>
    <x v="8"/>
    <x v="4"/>
    <x v="5"/>
    <n v="124"/>
  </r>
  <r>
    <x v="9"/>
    <x v="4"/>
    <x v="5"/>
    <n v="122"/>
  </r>
  <r>
    <x v="10"/>
    <x v="4"/>
    <x v="5"/>
    <n v="138"/>
  </r>
  <r>
    <x v="11"/>
    <x v="4"/>
    <x v="5"/>
    <n v="138"/>
  </r>
  <r>
    <x v="12"/>
    <x v="4"/>
    <x v="5"/>
    <n v="124"/>
  </r>
  <r>
    <x v="13"/>
    <x v="4"/>
    <x v="5"/>
    <n v="137"/>
  </r>
  <r>
    <x v="14"/>
    <x v="4"/>
    <x v="5"/>
    <n v="137"/>
  </r>
  <r>
    <x v="15"/>
    <x v="4"/>
    <x v="5"/>
    <n v="137"/>
  </r>
  <r>
    <x v="16"/>
    <x v="4"/>
    <x v="5"/>
    <n v="159"/>
  </r>
  <r>
    <x v="17"/>
    <x v="4"/>
    <x v="5"/>
    <n v="159"/>
  </r>
  <r>
    <x v="18"/>
    <x v="4"/>
    <x v="5"/>
    <n v="170"/>
  </r>
  <r>
    <x v="19"/>
    <x v="4"/>
    <x v="5"/>
    <n v="161"/>
  </r>
  <r>
    <x v="20"/>
    <x v="4"/>
    <x v="5"/>
    <n v="160"/>
  </r>
  <r>
    <x v="21"/>
    <x v="4"/>
    <x v="5"/>
    <n v="158"/>
  </r>
  <r>
    <x v="22"/>
    <x v="4"/>
    <x v="5"/>
    <n v="159"/>
  </r>
  <r>
    <x v="23"/>
    <x v="4"/>
    <x v="5"/>
    <n v="163"/>
  </r>
  <r>
    <x v="24"/>
    <x v="4"/>
    <x v="5"/>
    <n v="163"/>
  </r>
  <r>
    <x v="25"/>
    <x v="4"/>
    <x v="5"/>
    <n v="166"/>
  </r>
  <r>
    <x v="26"/>
    <x v="4"/>
    <x v="5"/>
    <n v="172"/>
  </r>
  <r>
    <x v="27"/>
    <x v="4"/>
    <x v="5"/>
    <n v="175"/>
  </r>
  <r>
    <x v="28"/>
    <x v="4"/>
    <x v="5"/>
    <n v="175"/>
  </r>
  <r>
    <x v="29"/>
    <x v="4"/>
    <x v="5"/>
    <n v="163"/>
  </r>
  <r>
    <x v="30"/>
    <x v="4"/>
    <x v="5"/>
    <n v="163"/>
  </r>
  <r>
    <x v="0"/>
    <x v="5"/>
    <x v="5"/>
    <n v="176"/>
  </r>
  <r>
    <x v="1"/>
    <x v="5"/>
    <x v="5"/>
    <n v="176"/>
  </r>
  <r>
    <x v="2"/>
    <x v="5"/>
    <x v="5"/>
    <n v="181"/>
  </r>
  <r>
    <x v="3"/>
    <x v="5"/>
    <x v="5"/>
    <n v="181"/>
  </r>
  <r>
    <x v="4"/>
    <x v="5"/>
    <x v="5"/>
    <n v="194"/>
  </r>
  <r>
    <x v="5"/>
    <x v="5"/>
    <x v="5"/>
    <n v="195"/>
  </r>
  <r>
    <x v="6"/>
    <x v="5"/>
    <x v="5"/>
    <n v="195"/>
  </r>
  <r>
    <x v="7"/>
    <x v="5"/>
    <x v="5"/>
    <n v="199"/>
  </r>
  <r>
    <x v="8"/>
    <x v="5"/>
    <x v="5"/>
    <n v="200"/>
  </r>
  <r>
    <x v="9"/>
    <x v="5"/>
    <x v="5"/>
    <n v="213"/>
  </r>
  <r>
    <x v="10"/>
    <x v="5"/>
    <x v="5"/>
    <n v="216"/>
  </r>
  <r>
    <x v="11"/>
    <x v="5"/>
    <x v="5"/>
    <n v="240"/>
  </r>
  <r>
    <x v="12"/>
    <x v="5"/>
    <x v="5"/>
    <n v="243"/>
  </r>
  <r>
    <x v="13"/>
    <x v="5"/>
    <x v="5"/>
    <n v="247"/>
  </r>
  <r>
    <x v="14"/>
    <x v="5"/>
    <x v="5"/>
    <n v="135"/>
  </r>
  <r>
    <x v="15"/>
    <x v="5"/>
    <x v="5"/>
    <n v="164"/>
  </r>
  <r>
    <x v="16"/>
    <x v="5"/>
    <x v="5"/>
    <n v="180"/>
  </r>
  <r>
    <x v="17"/>
    <x v="5"/>
    <x v="5"/>
    <n v="210"/>
  </r>
  <r>
    <x v="18"/>
    <x v="5"/>
    <x v="5"/>
    <n v="216"/>
  </r>
  <r>
    <x v="19"/>
    <x v="5"/>
    <x v="5"/>
    <n v="237"/>
  </r>
  <r>
    <x v="20"/>
    <x v="5"/>
    <x v="5"/>
    <n v="195"/>
  </r>
  <r>
    <x v="21"/>
    <x v="5"/>
    <x v="5"/>
    <n v="195"/>
  </r>
  <r>
    <x v="22"/>
    <x v="5"/>
    <x v="5"/>
    <n v="196"/>
  </r>
  <r>
    <x v="23"/>
    <x v="5"/>
    <x v="5"/>
    <n v="158"/>
  </r>
  <r>
    <x v="24"/>
    <x v="5"/>
    <x v="5"/>
    <n v="158"/>
  </r>
  <r>
    <x v="25"/>
    <x v="5"/>
    <x v="5"/>
    <n v="161"/>
  </r>
  <r>
    <x v="26"/>
    <x v="5"/>
    <x v="5"/>
    <n v="188"/>
  </r>
  <r>
    <x v="27"/>
    <x v="5"/>
    <x v="5"/>
    <n v="188"/>
  </r>
  <r>
    <x v="28"/>
    <x v="5"/>
    <x v="5"/>
    <n v="203"/>
  </r>
  <r>
    <x v="29"/>
    <x v="5"/>
    <x v="5"/>
    <n v="244"/>
  </r>
  <r>
    <x v="0"/>
    <x v="6"/>
    <x v="5"/>
    <n v="335"/>
  </r>
  <r>
    <x v="1"/>
    <x v="6"/>
    <x v="5"/>
    <n v="356"/>
  </r>
  <r>
    <x v="2"/>
    <x v="6"/>
    <x v="5"/>
    <n v="356"/>
  </r>
  <r>
    <x v="3"/>
    <x v="6"/>
    <x v="5"/>
    <n v="355"/>
  </r>
  <r>
    <x v="4"/>
    <x v="6"/>
    <x v="5"/>
    <n v="355"/>
  </r>
  <r>
    <x v="5"/>
    <x v="6"/>
    <x v="5"/>
    <n v="390"/>
  </r>
  <r>
    <x v="6"/>
    <x v="6"/>
    <x v="5"/>
    <n v="616"/>
  </r>
  <r>
    <x v="7"/>
    <x v="6"/>
    <x v="5"/>
    <n v="598"/>
  </r>
  <r>
    <x v="8"/>
    <x v="6"/>
    <x v="5"/>
    <n v="621"/>
  </r>
  <r>
    <x v="9"/>
    <x v="6"/>
    <x v="5"/>
    <n v="621"/>
  </r>
  <r>
    <x v="10"/>
    <x v="6"/>
    <x v="5"/>
    <n v="670"/>
  </r>
  <r>
    <x v="11"/>
    <x v="6"/>
    <x v="5"/>
    <n v="978"/>
  </r>
  <r>
    <x v="12"/>
    <x v="6"/>
    <x v="5"/>
    <n v="516"/>
  </r>
  <r>
    <x v="13"/>
    <x v="6"/>
    <x v="5"/>
    <n v="533"/>
  </r>
  <r>
    <x v="14"/>
    <x v="6"/>
    <x v="5"/>
    <n v="533"/>
  </r>
  <r>
    <x v="15"/>
    <x v="6"/>
    <x v="5"/>
    <n v="527"/>
  </r>
  <r>
    <x v="16"/>
    <x v="6"/>
    <x v="5"/>
    <n v="687"/>
  </r>
  <r>
    <x v="17"/>
    <x v="6"/>
    <x v="5"/>
    <n v="741"/>
  </r>
  <r>
    <x v="18"/>
    <x v="6"/>
    <x v="5"/>
    <n v="748"/>
  </r>
  <r>
    <x v="19"/>
    <x v="6"/>
    <x v="5"/>
    <n v="788"/>
  </r>
  <r>
    <x v="20"/>
    <x v="6"/>
    <x v="5"/>
    <n v="788"/>
  </r>
  <r>
    <x v="21"/>
    <x v="6"/>
    <x v="5"/>
    <n v="801"/>
  </r>
  <r>
    <x v="22"/>
    <x v="6"/>
    <x v="5"/>
    <n v="1111"/>
  </r>
  <r>
    <x v="23"/>
    <x v="6"/>
    <x v="5"/>
    <n v="1148"/>
  </r>
  <r>
    <x v="24"/>
    <x v="6"/>
    <x v="5"/>
    <n v="989"/>
  </r>
  <r>
    <x v="25"/>
    <x v="6"/>
    <x v="5"/>
    <n v="748"/>
  </r>
  <r>
    <x v="26"/>
    <x v="6"/>
    <x v="5"/>
    <n v="1204"/>
  </r>
  <r>
    <x v="27"/>
    <x v="6"/>
    <x v="5"/>
    <n v="1230"/>
  </r>
  <r>
    <x v="28"/>
    <x v="6"/>
    <x v="5"/>
    <n v="1103"/>
  </r>
  <r>
    <x v="29"/>
    <x v="6"/>
    <x v="5"/>
    <n v="1247"/>
  </r>
  <r>
    <x v="30"/>
    <x v="6"/>
    <x v="5"/>
    <n v="1247"/>
  </r>
  <r>
    <x v="0"/>
    <x v="7"/>
    <x v="5"/>
    <n v="1274"/>
  </r>
  <r>
    <x v="1"/>
    <x v="7"/>
    <x v="5"/>
    <n v="4796"/>
  </r>
  <r>
    <x v="2"/>
    <x v="7"/>
    <x v="5"/>
    <n v="1225"/>
  </r>
  <r>
    <x v="3"/>
    <x v="7"/>
    <x v="5"/>
    <n v="1211"/>
  </r>
  <r>
    <x v="4"/>
    <x v="7"/>
    <x v="5"/>
    <n v="1133"/>
  </r>
  <r>
    <x v="5"/>
    <x v="7"/>
    <x v="5"/>
    <n v="1133"/>
  </r>
  <r>
    <x v="6"/>
    <x v="7"/>
    <x v="5"/>
    <n v="1070"/>
  </r>
  <r>
    <x v="7"/>
    <x v="7"/>
    <x v="5"/>
    <n v="1070"/>
  </r>
  <r>
    <x v="8"/>
    <x v="7"/>
    <x v="5"/>
    <n v="1118"/>
  </r>
  <r>
    <x v="9"/>
    <x v="7"/>
    <x v="5"/>
    <n v="1083"/>
  </r>
  <r>
    <x v="10"/>
    <x v="7"/>
    <x v="5"/>
    <n v="1120"/>
  </r>
  <r>
    <x v="11"/>
    <x v="7"/>
    <x v="5"/>
    <n v="1148"/>
  </r>
  <r>
    <x v="12"/>
    <x v="7"/>
    <x v="5"/>
    <n v="1148"/>
  </r>
  <r>
    <x v="13"/>
    <x v="7"/>
    <x v="5"/>
    <n v="1419"/>
  </r>
  <r>
    <x v="14"/>
    <x v="7"/>
    <x v="5"/>
    <n v="1652"/>
  </r>
  <r>
    <x v="15"/>
    <x v="7"/>
    <x v="5"/>
    <n v="1652"/>
  </r>
  <r>
    <x v="16"/>
    <x v="7"/>
    <x v="5"/>
    <n v="1652"/>
  </r>
  <r>
    <x v="17"/>
    <x v="7"/>
    <x v="5"/>
    <n v="1145"/>
  </r>
  <r>
    <x v="18"/>
    <x v="7"/>
    <x v="5"/>
    <n v="1145"/>
  </r>
  <r>
    <x v="19"/>
    <x v="7"/>
    <x v="5"/>
    <n v="1148"/>
  </r>
  <r>
    <x v="20"/>
    <x v="7"/>
    <x v="5"/>
    <n v="692"/>
  </r>
  <r>
    <x v="21"/>
    <x v="7"/>
    <x v="5"/>
    <n v="692"/>
  </r>
  <r>
    <x v="22"/>
    <x v="7"/>
    <x v="5"/>
    <n v="657"/>
  </r>
  <r>
    <x v="23"/>
    <x v="7"/>
    <x v="5"/>
    <n v="1062"/>
  </r>
  <r>
    <x v="24"/>
    <x v="7"/>
    <x v="5"/>
    <n v="1070"/>
  </r>
  <r>
    <x v="25"/>
    <x v="7"/>
    <x v="5"/>
    <n v="657"/>
  </r>
  <r>
    <x v="26"/>
    <x v="7"/>
    <x v="5"/>
    <n v="692"/>
  </r>
  <r>
    <x v="27"/>
    <x v="7"/>
    <x v="5"/>
    <n v="692"/>
  </r>
  <r>
    <x v="28"/>
    <x v="7"/>
    <x v="5"/>
    <n v="921"/>
  </r>
  <r>
    <x v="29"/>
    <x v="7"/>
    <x v="5"/>
    <n v="941"/>
  </r>
  <r>
    <x v="30"/>
    <x v="7"/>
    <x v="5"/>
    <n v="941"/>
  </r>
  <r>
    <x v="0"/>
    <x v="8"/>
    <x v="5"/>
    <n v="692"/>
  </r>
  <r>
    <x v="1"/>
    <x v="8"/>
    <x v="5"/>
    <n v="691"/>
  </r>
  <r>
    <x v="2"/>
    <x v="8"/>
    <x v="5"/>
    <n v="688"/>
  </r>
  <r>
    <x v="3"/>
    <x v="8"/>
    <x v="5"/>
    <n v="677"/>
  </r>
  <r>
    <x v="4"/>
    <x v="8"/>
    <x v="5"/>
    <n v="692"/>
  </r>
  <r>
    <x v="5"/>
    <x v="8"/>
    <x v="5"/>
    <n v="322"/>
  </r>
  <r>
    <x v="6"/>
    <x v="8"/>
    <x v="5"/>
    <n v="347"/>
  </r>
  <r>
    <x v="7"/>
    <x v="8"/>
    <x v="5"/>
    <n v="347"/>
  </r>
  <r>
    <x v="8"/>
    <x v="8"/>
    <x v="5"/>
    <n v="336"/>
  </r>
  <r>
    <x v="9"/>
    <x v="8"/>
    <x v="5"/>
    <n v="329"/>
  </r>
  <r>
    <x v="10"/>
    <x v="8"/>
    <x v="5"/>
    <n v="319"/>
  </r>
  <r>
    <x v="11"/>
    <x v="8"/>
    <x v="5"/>
    <n v="319"/>
  </r>
  <r>
    <x v="12"/>
    <x v="8"/>
    <x v="5"/>
    <n v="294"/>
  </r>
  <r>
    <x v="13"/>
    <x v="8"/>
    <x v="5"/>
    <n v="294"/>
  </r>
  <r>
    <x v="14"/>
    <x v="8"/>
    <x v="5"/>
    <n v="297"/>
  </r>
  <r>
    <x v="15"/>
    <x v="8"/>
    <x v="5"/>
    <n v="297"/>
  </r>
  <r>
    <x v="16"/>
    <x v="8"/>
    <x v="5"/>
    <n v="316"/>
  </r>
  <r>
    <x v="17"/>
    <x v="8"/>
    <x v="5"/>
    <n v="297"/>
  </r>
  <r>
    <x v="18"/>
    <x v="8"/>
    <x v="5"/>
    <n v="268"/>
  </r>
  <r>
    <x v="19"/>
    <x v="8"/>
    <x v="5"/>
    <n v="268"/>
  </r>
  <r>
    <x v="20"/>
    <x v="8"/>
    <x v="5"/>
    <n v="286"/>
  </r>
  <r>
    <x v="21"/>
    <x v="8"/>
    <x v="5"/>
    <n v="281"/>
  </r>
  <r>
    <x v="22"/>
    <x v="8"/>
    <x v="5"/>
    <n v="281"/>
  </r>
  <r>
    <x v="23"/>
    <x v="8"/>
    <x v="5"/>
    <n v="248"/>
  </r>
  <r>
    <x v="24"/>
    <x v="8"/>
    <x v="5"/>
    <n v="245"/>
  </r>
  <r>
    <x v="25"/>
    <x v="8"/>
    <x v="5"/>
    <n v="258"/>
  </r>
  <r>
    <x v="26"/>
    <x v="8"/>
    <x v="5"/>
    <n v="248"/>
  </r>
  <r>
    <x v="27"/>
    <x v="8"/>
    <x v="5"/>
    <n v="248"/>
  </r>
  <r>
    <x v="28"/>
    <x v="8"/>
    <x v="5"/>
    <n v="272"/>
  </r>
  <r>
    <x v="29"/>
    <x v="8"/>
    <x v="5"/>
    <n v="272"/>
  </r>
  <r>
    <x v="0"/>
    <x v="9"/>
    <x v="5"/>
    <n v="294"/>
  </r>
  <r>
    <x v="1"/>
    <x v="9"/>
    <x v="5"/>
    <n v="272"/>
  </r>
  <r>
    <x v="2"/>
    <x v="9"/>
    <x v="5"/>
    <n v="281"/>
  </r>
  <r>
    <x v="3"/>
    <x v="9"/>
    <x v="5"/>
    <n v="253"/>
  </r>
  <r>
    <x v="4"/>
    <x v="9"/>
    <x v="5"/>
    <n v="219"/>
  </r>
  <r>
    <x v="5"/>
    <x v="9"/>
    <x v="5"/>
    <n v="231"/>
  </r>
  <r>
    <x v="6"/>
    <x v="9"/>
    <x v="5"/>
    <n v="231"/>
  </r>
  <r>
    <x v="7"/>
    <x v="9"/>
    <x v="5"/>
    <n v="241"/>
  </r>
  <r>
    <x v="8"/>
    <x v="9"/>
    <x v="5"/>
    <n v="241"/>
  </r>
  <r>
    <x v="9"/>
    <x v="9"/>
    <x v="5"/>
    <n v="67"/>
  </r>
  <r>
    <x v="10"/>
    <x v="9"/>
    <x v="5"/>
    <n v="98.5"/>
  </r>
  <r>
    <x v="11"/>
    <x v="9"/>
    <x v="5"/>
    <n v="114"/>
  </r>
  <r>
    <x v="12"/>
    <x v="9"/>
    <x v="5"/>
    <n v="114"/>
  </r>
  <r>
    <x v="13"/>
    <x v="9"/>
    <x v="5"/>
    <n v="90.7"/>
  </r>
  <r>
    <x v="14"/>
    <x v="9"/>
    <x v="5"/>
    <n v="90.7"/>
  </r>
  <r>
    <x v="15"/>
    <x v="9"/>
    <x v="5"/>
    <n v="85.9"/>
  </r>
  <r>
    <x v="16"/>
    <x v="9"/>
    <x v="5"/>
    <n v="85.9"/>
  </r>
  <r>
    <x v="17"/>
    <x v="9"/>
    <x v="5"/>
    <n v="114"/>
  </r>
  <r>
    <x v="18"/>
    <x v="9"/>
    <x v="5"/>
    <n v="90.7"/>
  </r>
  <r>
    <x v="19"/>
    <x v="9"/>
    <x v="5"/>
    <n v="90.7"/>
  </r>
  <r>
    <x v="20"/>
    <x v="9"/>
    <x v="5"/>
    <n v="55.1"/>
  </r>
  <r>
    <x v="21"/>
    <x v="9"/>
    <x v="5"/>
    <n v="57.7"/>
  </r>
  <r>
    <x v="22"/>
    <x v="9"/>
    <x v="5"/>
    <n v="57.7"/>
  </r>
  <r>
    <x v="23"/>
    <x v="9"/>
    <x v="5"/>
    <n v="95.4"/>
  </r>
  <r>
    <x v="24"/>
    <x v="9"/>
    <x v="5"/>
    <n v="95.4"/>
  </r>
  <r>
    <x v="25"/>
    <x v="9"/>
    <x v="5"/>
    <n v="95.4"/>
  </r>
  <r>
    <x v="26"/>
    <x v="9"/>
    <x v="5"/>
    <n v="81.3"/>
  </r>
  <r>
    <x v="27"/>
    <x v="9"/>
    <x v="5"/>
    <n v="81.3"/>
  </r>
  <r>
    <x v="28"/>
    <x v="9"/>
    <x v="5"/>
    <n v="55.1"/>
  </r>
  <r>
    <x v="29"/>
    <x v="9"/>
    <x v="5"/>
    <n v="57.7"/>
  </r>
  <r>
    <x v="30"/>
    <x v="9"/>
    <x v="5"/>
    <n v="114"/>
  </r>
  <r>
    <x v="0"/>
    <x v="10"/>
    <x v="5"/>
    <n v="82.8"/>
  </r>
  <r>
    <x v="1"/>
    <x v="10"/>
    <x v="5"/>
    <n v="95.4"/>
  </r>
  <r>
    <x v="2"/>
    <x v="10"/>
    <x v="5"/>
    <n v="68.3"/>
  </r>
  <r>
    <x v="3"/>
    <x v="10"/>
    <x v="5"/>
    <n v="68.3"/>
  </r>
  <r>
    <x v="4"/>
    <x v="10"/>
    <x v="5"/>
    <n v="75"/>
  </r>
  <r>
    <x v="5"/>
    <x v="10"/>
    <x v="5"/>
    <n v="71.2"/>
  </r>
  <r>
    <x v="6"/>
    <x v="10"/>
    <x v="5"/>
    <n v="71.2"/>
  </r>
  <r>
    <x v="7"/>
    <x v="10"/>
    <x v="5"/>
    <n v="68.3"/>
  </r>
  <r>
    <x v="8"/>
    <x v="10"/>
    <x v="5"/>
    <n v="67"/>
  </r>
  <r>
    <x v="9"/>
    <x v="10"/>
    <x v="5"/>
    <n v="67"/>
  </r>
  <r>
    <x v="10"/>
    <x v="10"/>
    <x v="5"/>
    <n v="63"/>
  </r>
  <r>
    <x v="11"/>
    <x v="10"/>
    <x v="5"/>
    <n v="55.1"/>
  </r>
  <r>
    <x v="12"/>
    <x v="10"/>
    <x v="5"/>
    <n v="55.1"/>
  </r>
  <r>
    <x v="13"/>
    <x v="10"/>
    <x v="5"/>
    <n v="43.2"/>
  </r>
  <r>
    <x v="14"/>
    <x v="10"/>
    <x v="5"/>
    <n v="43.2"/>
  </r>
  <r>
    <x v="15"/>
    <x v="10"/>
    <x v="5"/>
    <n v="44.3"/>
  </r>
  <r>
    <x v="16"/>
    <x v="10"/>
    <x v="5"/>
    <n v="49.1"/>
  </r>
  <r>
    <x v="17"/>
    <x v="10"/>
    <x v="5"/>
    <n v="49.1"/>
  </r>
  <r>
    <x v="18"/>
    <x v="10"/>
    <x v="5"/>
    <n v="43.2"/>
  </r>
  <r>
    <x v="19"/>
    <x v="10"/>
    <x v="5"/>
    <n v="42.1"/>
  </r>
  <r>
    <x v="20"/>
    <x v="10"/>
    <x v="5"/>
    <n v="42.1"/>
  </r>
  <r>
    <x v="21"/>
    <x v="10"/>
    <x v="5"/>
    <n v="43.2"/>
  </r>
  <r>
    <x v="22"/>
    <x v="10"/>
    <x v="5"/>
    <n v="32.6"/>
  </r>
  <r>
    <x v="23"/>
    <x v="10"/>
    <x v="5"/>
    <n v="36.799999999999997"/>
  </r>
  <r>
    <x v="24"/>
    <x v="10"/>
    <x v="5"/>
    <n v="43.2"/>
  </r>
  <r>
    <x v="25"/>
    <x v="10"/>
    <x v="5"/>
    <n v="44.3"/>
  </r>
  <r>
    <x v="26"/>
    <x v="10"/>
    <x v="5"/>
    <n v="32.6"/>
  </r>
  <r>
    <x v="27"/>
    <x v="10"/>
    <x v="5"/>
    <n v="33.6"/>
  </r>
  <r>
    <x v="28"/>
    <x v="10"/>
    <x v="5"/>
    <n v="43.2"/>
  </r>
  <r>
    <x v="29"/>
    <x v="10"/>
    <x v="5"/>
    <n v="45.5"/>
  </r>
  <r>
    <x v="0"/>
    <x v="11"/>
    <x v="5"/>
    <n v="47.9"/>
  </r>
  <r>
    <x v="1"/>
    <x v="11"/>
    <x v="5"/>
    <n v="52.7"/>
  </r>
  <r>
    <x v="2"/>
    <x v="11"/>
    <x v="5"/>
    <n v="52.7"/>
  </r>
  <r>
    <x v="3"/>
    <x v="11"/>
    <x v="5"/>
    <n v="43.2"/>
  </r>
  <r>
    <x v="4"/>
    <x v="11"/>
    <x v="5"/>
    <n v="42.1"/>
  </r>
  <r>
    <x v="5"/>
    <x v="11"/>
    <x v="5"/>
    <n v="42.1"/>
  </r>
  <r>
    <x v="6"/>
    <x v="11"/>
    <x v="5"/>
    <n v="42.1"/>
  </r>
  <r>
    <x v="7"/>
    <x v="11"/>
    <x v="5"/>
    <n v="36.799999999999997"/>
  </r>
  <r>
    <x v="8"/>
    <x v="11"/>
    <x v="5"/>
    <n v="32.6"/>
  </r>
  <r>
    <x v="9"/>
    <x v="11"/>
    <x v="5"/>
    <n v="33.6"/>
  </r>
  <r>
    <x v="10"/>
    <x v="11"/>
    <x v="5"/>
    <n v="31.7"/>
  </r>
  <r>
    <x v="11"/>
    <x v="11"/>
    <x v="5"/>
    <n v="31.7"/>
  </r>
  <r>
    <x v="12"/>
    <x v="11"/>
    <x v="5"/>
    <n v="26.1"/>
  </r>
  <r>
    <x v="13"/>
    <x v="11"/>
    <x v="5"/>
    <n v="23.4"/>
  </r>
  <r>
    <x v="14"/>
    <x v="11"/>
    <x v="5"/>
    <n v="23.4"/>
  </r>
  <r>
    <x v="15"/>
    <x v="11"/>
    <x v="5"/>
    <n v="23.4"/>
  </r>
  <r>
    <x v="16"/>
    <x v="11"/>
    <x v="5"/>
    <n v="33.6"/>
  </r>
  <r>
    <x v="17"/>
    <x v="11"/>
    <x v="5"/>
    <n v="33.6"/>
  </r>
  <r>
    <x v="18"/>
    <x v="11"/>
    <x v="5"/>
    <n v="23.4"/>
  </r>
  <r>
    <x v="19"/>
    <x v="11"/>
    <x v="5"/>
    <n v="23.4"/>
  </r>
  <r>
    <x v="20"/>
    <x v="11"/>
    <x v="5"/>
    <n v="26.1"/>
  </r>
  <r>
    <x v="21"/>
    <x v="11"/>
    <x v="5"/>
    <n v="32.6"/>
  </r>
  <r>
    <x v="22"/>
    <x v="11"/>
    <x v="5"/>
    <n v="33.6"/>
  </r>
  <r>
    <x v="23"/>
    <x v="11"/>
    <x v="5"/>
    <n v="32.6"/>
  </r>
  <r>
    <x v="24"/>
    <x v="11"/>
    <x v="5"/>
    <n v="43.2"/>
  </r>
  <r>
    <x v="25"/>
    <x v="11"/>
    <x v="5"/>
    <n v="43.2"/>
  </r>
  <r>
    <x v="26"/>
    <x v="11"/>
    <x v="5"/>
    <n v="42.1"/>
  </r>
  <r>
    <x v="27"/>
    <x v="11"/>
    <x v="5"/>
    <n v="42.1"/>
  </r>
  <r>
    <x v="28"/>
    <x v="11"/>
    <x v="5"/>
    <n v="26.1"/>
  </r>
  <r>
    <x v="29"/>
    <x v="11"/>
    <x v="5"/>
    <n v="26.1"/>
  </r>
  <r>
    <x v="30"/>
    <x v="11"/>
    <x v="5"/>
    <n v="28"/>
  </r>
  <r>
    <x v="0"/>
    <x v="0"/>
    <x v="6"/>
    <n v="28"/>
  </r>
  <r>
    <x v="1"/>
    <x v="0"/>
    <x v="6"/>
    <n v="98.5"/>
  </r>
  <r>
    <x v="2"/>
    <x v="0"/>
    <x v="6"/>
    <n v="114"/>
  </r>
  <r>
    <x v="20"/>
    <x v="1"/>
    <x v="6"/>
    <n v="84.4"/>
  </r>
  <r>
    <x v="21"/>
    <x v="1"/>
    <x v="6"/>
    <n v="81.3"/>
  </r>
  <r>
    <x v="22"/>
    <x v="1"/>
    <x v="6"/>
    <n v="81.3"/>
  </r>
  <r>
    <x v="23"/>
    <x v="1"/>
    <x v="6"/>
    <n v="68.3"/>
  </r>
  <r>
    <x v="24"/>
    <x v="1"/>
    <x v="6"/>
    <n v="68.3"/>
  </r>
  <r>
    <x v="25"/>
    <x v="1"/>
    <x v="6"/>
    <n v="71.2"/>
  </r>
  <r>
    <x v="26"/>
    <x v="1"/>
    <x v="6"/>
    <n v="71.2"/>
  </r>
  <r>
    <x v="27"/>
    <x v="1"/>
    <x v="6"/>
    <n v="68.3"/>
  </r>
  <r>
    <x v="0"/>
    <x v="2"/>
    <x v="6"/>
    <n v="49.1"/>
  </r>
  <r>
    <x v="1"/>
    <x v="2"/>
    <x v="6"/>
    <n v="49.1"/>
  </r>
  <r>
    <x v="2"/>
    <x v="2"/>
    <x v="6"/>
    <n v="37.9"/>
  </r>
  <r>
    <x v="3"/>
    <x v="2"/>
    <x v="6"/>
    <n v="37.9"/>
  </r>
  <r>
    <x v="4"/>
    <x v="2"/>
    <x v="6"/>
    <n v="32.6"/>
  </r>
  <r>
    <x v="5"/>
    <x v="2"/>
    <x v="6"/>
    <n v="32.6"/>
  </r>
  <r>
    <x v="6"/>
    <x v="2"/>
    <x v="6"/>
    <n v="32.6"/>
  </r>
  <r>
    <x v="7"/>
    <x v="2"/>
    <x v="6"/>
    <n v="31.7"/>
  </r>
  <r>
    <x v="8"/>
    <x v="2"/>
    <x v="6"/>
    <n v="31.7"/>
  </r>
  <r>
    <x v="9"/>
    <x v="2"/>
    <x v="6"/>
    <n v="53.9"/>
  </r>
  <r>
    <x v="10"/>
    <x v="2"/>
    <x v="6"/>
    <n v="52.7"/>
  </r>
  <r>
    <x v="11"/>
    <x v="2"/>
    <x v="6"/>
    <n v="49.1"/>
  </r>
  <r>
    <x v="12"/>
    <x v="2"/>
    <x v="6"/>
    <n v="49.1"/>
  </r>
  <r>
    <x v="13"/>
    <x v="2"/>
    <x v="6"/>
    <n v="55.1"/>
  </r>
  <r>
    <x v="14"/>
    <x v="2"/>
    <x v="6"/>
    <n v="55.1"/>
  </r>
  <r>
    <x v="15"/>
    <x v="2"/>
    <x v="6"/>
    <n v="53.9"/>
  </r>
  <r>
    <x v="16"/>
    <x v="2"/>
    <x v="6"/>
    <n v="53.9"/>
  </r>
  <r>
    <x v="17"/>
    <x v="2"/>
    <x v="6"/>
    <n v="55.1"/>
  </r>
  <r>
    <x v="18"/>
    <x v="2"/>
    <x v="6"/>
    <n v="55.1"/>
  </r>
  <r>
    <x v="19"/>
    <x v="2"/>
    <x v="6"/>
    <n v="55.1"/>
  </r>
  <r>
    <x v="20"/>
    <x v="2"/>
    <x v="6"/>
    <n v="67"/>
  </r>
  <r>
    <x v="21"/>
    <x v="2"/>
    <x v="6"/>
    <n v="64.3"/>
  </r>
  <r>
    <x v="22"/>
    <x v="2"/>
    <x v="6"/>
    <n v="64.3"/>
  </r>
  <r>
    <x v="23"/>
    <x v="2"/>
    <x v="6"/>
    <n v="68.3"/>
  </r>
  <r>
    <x v="24"/>
    <x v="2"/>
    <x v="6"/>
    <n v="68.3"/>
  </r>
  <r>
    <x v="25"/>
    <x v="2"/>
    <x v="6"/>
    <n v="49.1"/>
  </r>
  <r>
    <x v="26"/>
    <x v="2"/>
    <x v="6"/>
    <n v="49.1"/>
  </r>
  <r>
    <x v="27"/>
    <x v="2"/>
    <x v="6"/>
    <n v="82.8"/>
  </r>
  <r>
    <x v="28"/>
    <x v="2"/>
    <x v="6"/>
    <n v="95.4"/>
  </r>
  <r>
    <x v="29"/>
    <x v="2"/>
    <x v="6"/>
    <n v="49.1"/>
  </r>
  <r>
    <x v="30"/>
    <x v="2"/>
    <x v="6"/>
    <n v="49.1"/>
  </r>
  <r>
    <x v="0"/>
    <x v="3"/>
    <x v="6"/>
    <n v="49.1"/>
  </r>
  <r>
    <x v="1"/>
    <x v="3"/>
    <x v="6"/>
    <n v="49.1"/>
  </r>
  <r>
    <x v="2"/>
    <x v="3"/>
    <x v="6"/>
    <n v="41"/>
  </r>
  <r>
    <x v="3"/>
    <x v="3"/>
    <x v="6"/>
    <n v="41"/>
  </r>
  <r>
    <x v="4"/>
    <x v="3"/>
    <x v="6"/>
    <n v="36.799999999999997"/>
  </r>
  <r>
    <x v="5"/>
    <x v="3"/>
    <x v="6"/>
    <n v="42.1"/>
  </r>
  <r>
    <x v="6"/>
    <x v="3"/>
    <x v="6"/>
    <n v="37.9"/>
  </r>
  <r>
    <x v="7"/>
    <x v="3"/>
    <x v="6"/>
    <n v="37.9"/>
  </r>
  <r>
    <x v="8"/>
    <x v="3"/>
    <x v="6"/>
    <n v="43.9"/>
  </r>
  <r>
    <x v="9"/>
    <x v="3"/>
    <x v="6"/>
    <n v="32.6"/>
  </r>
  <r>
    <x v="10"/>
    <x v="3"/>
    <x v="6"/>
    <n v="42.1"/>
  </r>
  <r>
    <x v="11"/>
    <x v="3"/>
    <x v="6"/>
    <n v="40.299999999999997"/>
  </r>
  <r>
    <x v="12"/>
    <x v="3"/>
    <x v="6"/>
    <n v="46.3"/>
  </r>
  <r>
    <x v="13"/>
    <x v="3"/>
    <x v="6"/>
    <n v="49.9"/>
  </r>
  <r>
    <x v="14"/>
    <x v="3"/>
    <x v="6"/>
    <n v="47.9"/>
  </r>
  <r>
    <x v="15"/>
    <x v="3"/>
    <x v="6"/>
    <n v="54.3"/>
  </r>
  <r>
    <x v="16"/>
    <x v="3"/>
    <x v="6"/>
    <n v="70.2"/>
  </r>
  <r>
    <x v="17"/>
    <x v="3"/>
    <x v="6"/>
    <n v="64.3"/>
  </r>
  <r>
    <x v="18"/>
    <x v="3"/>
    <x v="6"/>
    <n v="64.3"/>
  </r>
  <r>
    <x v="19"/>
    <x v="3"/>
    <x v="6"/>
    <n v="77"/>
  </r>
  <r>
    <x v="20"/>
    <x v="3"/>
    <x v="6"/>
    <n v="77.900000000000006"/>
  </r>
  <r>
    <x v="21"/>
    <x v="3"/>
    <x v="6"/>
    <n v="75.5"/>
  </r>
  <r>
    <x v="22"/>
    <x v="3"/>
    <x v="6"/>
    <n v="73.599999999999994"/>
  </r>
  <r>
    <x v="23"/>
    <x v="3"/>
    <x v="6"/>
    <n v="69.2"/>
  </r>
  <r>
    <x v="24"/>
    <x v="3"/>
    <x v="6"/>
    <n v="71.2"/>
  </r>
  <r>
    <x v="25"/>
    <x v="3"/>
    <x v="6"/>
    <n v="72.099999999999994"/>
  </r>
  <r>
    <x v="26"/>
    <x v="3"/>
    <x v="6"/>
    <n v="77.5"/>
  </r>
  <r>
    <x v="27"/>
    <x v="3"/>
    <x v="6"/>
    <n v="84.4"/>
  </r>
  <r>
    <x v="28"/>
    <x v="3"/>
    <x v="6"/>
    <n v="80.400000000000006"/>
  </r>
  <r>
    <x v="29"/>
    <x v="3"/>
    <x v="6"/>
    <n v="80.400000000000006"/>
  </r>
  <r>
    <x v="0"/>
    <x v="4"/>
    <x v="6"/>
    <n v="86"/>
  </r>
  <r>
    <x v="1"/>
    <x v="4"/>
    <x v="6"/>
    <n v="75"/>
  </r>
  <r>
    <x v="2"/>
    <x v="4"/>
    <x v="6"/>
    <n v="74.599999999999994"/>
  </r>
  <r>
    <x v="3"/>
    <x v="4"/>
    <x v="6"/>
    <n v="76"/>
  </r>
  <r>
    <x v="4"/>
    <x v="4"/>
    <x v="6"/>
    <n v="76.5"/>
  </r>
  <r>
    <x v="5"/>
    <x v="4"/>
    <x v="6"/>
    <n v="82"/>
  </r>
  <r>
    <x v="6"/>
    <x v="4"/>
    <x v="6"/>
    <n v="82"/>
  </r>
  <r>
    <x v="7"/>
    <x v="4"/>
    <x v="6"/>
    <n v="112"/>
  </r>
  <r>
    <x v="8"/>
    <x v="4"/>
    <x v="6"/>
    <n v="116"/>
  </r>
  <r>
    <x v="9"/>
    <x v="4"/>
    <x v="6"/>
    <n v="122"/>
  </r>
  <r>
    <x v="10"/>
    <x v="4"/>
    <x v="6"/>
    <n v="142"/>
  </r>
  <r>
    <x v="11"/>
    <x v="4"/>
    <x v="6"/>
    <n v="139"/>
  </r>
  <r>
    <x v="12"/>
    <x v="4"/>
    <x v="6"/>
    <n v="149"/>
  </r>
  <r>
    <x v="13"/>
    <x v="4"/>
    <x v="6"/>
    <n v="153"/>
  </r>
  <r>
    <x v="14"/>
    <x v="4"/>
    <x v="6"/>
    <n v="142"/>
  </r>
  <r>
    <x v="15"/>
    <x v="4"/>
    <x v="6"/>
    <n v="146"/>
  </r>
  <r>
    <x v="16"/>
    <x v="4"/>
    <x v="6"/>
    <n v="136"/>
  </r>
  <r>
    <x v="17"/>
    <x v="4"/>
    <x v="6"/>
    <n v="191"/>
  </r>
  <r>
    <x v="18"/>
    <x v="4"/>
    <x v="6"/>
    <n v="206"/>
  </r>
  <r>
    <x v="19"/>
    <x v="4"/>
    <x v="6"/>
    <n v="261"/>
  </r>
  <r>
    <x v="20"/>
    <x v="4"/>
    <x v="6"/>
    <n v="227"/>
  </r>
  <r>
    <x v="21"/>
    <x v="4"/>
    <x v="6"/>
    <n v="209"/>
  </r>
  <r>
    <x v="22"/>
    <x v="4"/>
    <x v="6"/>
    <n v="211"/>
  </r>
  <r>
    <x v="23"/>
    <x v="4"/>
    <x v="6"/>
    <n v="200"/>
  </r>
  <r>
    <x v="24"/>
    <x v="4"/>
    <x v="6"/>
    <n v="153"/>
  </r>
  <r>
    <x v="25"/>
    <x v="4"/>
    <x v="6"/>
    <n v="154"/>
  </r>
  <r>
    <x v="26"/>
    <x v="4"/>
    <x v="6"/>
    <n v="155"/>
  </r>
  <r>
    <x v="27"/>
    <x v="4"/>
    <x v="6"/>
    <n v="147"/>
  </r>
  <r>
    <x v="28"/>
    <x v="4"/>
    <x v="6"/>
    <n v="183"/>
  </r>
  <r>
    <x v="29"/>
    <x v="4"/>
    <x v="6"/>
    <n v="200"/>
  </r>
  <r>
    <x v="30"/>
    <x v="4"/>
    <x v="6"/>
    <n v="220"/>
  </r>
  <r>
    <x v="0"/>
    <x v="5"/>
    <x v="6"/>
    <n v="159"/>
  </r>
  <r>
    <x v="1"/>
    <x v="5"/>
    <x v="6"/>
    <n v="142"/>
  </r>
  <r>
    <x v="2"/>
    <x v="5"/>
    <x v="6"/>
    <n v="131"/>
  </r>
  <r>
    <x v="3"/>
    <x v="5"/>
    <x v="6"/>
    <n v="159"/>
  </r>
  <r>
    <x v="4"/>
    <x v="5"/>
    <x v="6"/>
    <n v="157"/>
  </r>
  <r>
    <x v="5"/>
    <x v="5"/>
    <x v="6"/>
    <n v="177"/>
  </r>
  <r>
    <x v="6"/>
    <x v="5"/>
    <x v="6"/>
    <n v="176"/>
  </r>
  <r>
    <x v="7"/>
    <x v="5"/>
    <x v="6"/>
    <n v="221"/>
  </r>
  <r>
    <x v="8"/>
    <x v="5"/>
    <x v="6"/>
    <n v="229"/>
  </r>
  <r>
    <x v="9"/>
    <x v="5"/>
    <x v="6"/>
    <n v="253"/>
  </r>
  <r>
    <x v="10"/>
    <x v="5"/>
    <x v="6"/>
    <n v="256"/>
  </r>
  <r>
    <x v="11"/>
    <x v="5"/>
    <x v="6"/>
    <n v="223"/>
  </r>
  <r>
    <x v="12"/>
    <x v="5"/>
    <x v="6"/>
    <n v="197"/>
  </r>
  <r>
    <x v="13"/>
    <x v="5"/>
    <x v="6"/>
    <n v="160"/>
  </r>
  <r>
    <x v="14"/>
    <x v="5"/>
    <x v="6"/>
    <n v="138"/>
  </r>
  <r>
    <x v="15"/>
    <x v="5"/>
    <x v="6"/>
    <n v="139"/>
  </r>
  <r>
    <x v="16"/>
    <x v="5"/>
    <x v="6"/>
    <n v="153"/>
  </r>
  <r>
    <x v="17"/>
    <x v="5"/>
    <x v="6"/>
    <n v="214"/>
  </r>
  <r>
    <x v="18"/>
    <x v="5"/>
    <x v="6"/>
    <n v="251"/>
  </r>
  <r>
    <x v="19"/>
    <x v="5"/>
    <x v="6"/>
    <n v="264"/>
  </r>
  <r>
    <x v="20"/>
    <x v="5"/>
    <x v="6"/>
    <n v="253"/>
  </r>
  <r>
    <x v="21"/>
    <x v="5"/>
    <x v="6"/>
    <n v="248"/>
  </r>
  <r>
    <x v="22"/>
    <x v="5"/>
    <x v="6"/>
    <n v="238"/>
  </r>
  <r>
    <x v="23"/>
    <x v="5"/>
    <x v="6"/>
    <n v="278"/>
  </r>
  <r>
    <x v="24"/>
    <x v="5"/>
    <x v="6"/>
    <n v="306"/>
  </r>
  <r>
    <x v="25"/>
    <x v="5"/>
    <x v="6"/>
    <n v="249"/>
  </r>
  <r>
    <x v="26"/>
    <x v="5"/>
    <x v="6"/>
    <n v="303"/>
  </r>
  <r>
    <x v="27"/>
    <x v="5"/>
    <x v="6"/>
    <n v="874"/>
  </r>
  <r>
    <x v="28"/>
    <x v="5"/>
    <x v="6"/>
    <n v="667"/>
  </r>
  <r>
    <x v="29"/>
    <x v="5"/>
    <x v="6"/>
    <n v="351"/>
  </r>
  <r>
    <x v="0"/>
    <x v="6"/>
    <x v="6"/>
    <n v="309"/>
  </r>
  <r>
    <x v="1"/>
    <x v="6"/>
    <x v="6"/>
    <n v="297"/>
  </r>
  <r>
    <x v="2"/>
    <x v="6"/>
    <x v="6"/>
    <n v="276"/>
  </r>
  <r>
    <x v="3"/>
    <x v="6"/>
    <x v="6"/>
    <n v="268"/>
  </r>
  <r>
    <x v="4"/>
    <x v="6"/>
    <x v="6"/>
    <n v="261"/>
  </r>
  <r>
    <x v="5"/>
    <x v="6"/>
    <x v="6"/>
    <n v="272"/>
  </r>
  <r>
    <x v="6"/>
    <x v="6"/>
    <x v="6"/>
    <n v="262"/>
  </r>
  <r>
    <x v="7"/>
    <x v="6"/>
    <x v="6"/>
    <n v="274"/>
  </r>
  <r>
    <x v="8"/>
    <x v="6"/>
    <x v="6"/>
    <n v="327"/>
  </r>
  <r>
    <x v="9"/>
    <x v="6"/>
    <x v="6"/>
    <n v="734"/>
  </r>
  <r>
    <x v="10"/>
    <x v="6"/>
    <x v="6"/>
    <n v="637"/>
  </r>
  <r>
    <x v="11"/>
    <x v="6"/>
    <x v="6"/>
    <n v="477"/>
  </r>
  <r>
    <x v="12"/>
    <x v="6"/>
    <x v="6"/>
    <n v="342"/>
  </r>
  <r>
    <x v="13"/>
    <x v="6"/>
    <x v="6"/>
    <n v="305"/>
  </r>
  <r>
    <x v="14"/>
    <x v="6"/>
    <x v="6"/>
    <n v="294"/>
  </r>
  <r>
    <x v="15"/>
    <x v="6"/>
    <x v="6"/>
    <n v="278"/>
  </r>
  <r>
    <x v="16"/>
    <x v="6"/>
    <x v="6"/>
    <n v="283"/>
  </r>
  <r>
    <x v="17"/>
    <x v="6"/>
    <x v="6"/>
    <n v="413"/>
  </r>
  <r>
    <x v="18"/>
    <x v="6"/>
    <x v="6"/>
    <n v="308"/>
  </r>
  <r>
    <x v="19"/>
    <x v="6"/>
    <x v="6"/>
    <n v="371"/>
  </r>
  <r>
    <x v="20"/>
    <x v="6"/>
    <x v="6"/>
    <n v="312"/>
  </r>
  <r>
    <x v="21"/>
    <x v="6"/>
    <x v="6"/>
    <n v="347"/>
  </r>
  <r>
    <x v="22"/>
    <x v="6"/>
    <x v="6"/>
    <n v="324"/>
  </r>
  <r>
    <x v="23"/>
    <x v="6"/>
    <x v="6"/>
    <n v="330"/>
  </r>
  <r>
    <x v="24"/>
    <x v="6"/>
    <x v="6"/>
    <n v="307"/>
  </r>
  <r>
    <x v="25"/>
    <x v="6"/>
    <x v="6"/>
    <n v="321"/>
  </r>
  <r>
    <x v="26"/>
    <x v="6"/>
    <x v="6"/>
    <n v="287"/>
  </r>
  <r>
    <x v="27"/>
    <x v="6"/>
    <x v="6"/>
    <n v="249"/>
  </r>
  <r>
    <x v="28"/>
    <x v="6"/>
    <x v="6"/>
    <n v="258"/>
  </r>
  <r>
    <x v="29"/>
    <x v="6"/>
    <x v="6"/>
    <n v="269"/>
  </r>
  <r>
    <x v="30"/>
    <x v="6"/>
    <x v="6"/>
    <n v="280"/>
  </r>
  <r>
    <x v="0"/>
    <x v="7"/>
    <x v="6"/>
    <n v="375"/>
  </r>
  <r>
    <x v="1"/>
    <x v="7"/>
    <x v="6"/>
    <n v="546"/>
  </r>
  <r>
    <x v="2"/>
    <x v="7"/>
    <x v="6"/>
    <n v="460"/>
  </r>
  <r>
    <x v="3"/>
    <x v="7"/>
    <x v="6"/>
    <n v="431"/>
  </r>
  <r>
    <x v="4"/>
    <x v="7"/>
    <x v="6"/>
    <n v="482"/>
  </r>
  <r>
    <x v="5"/>
    <x v="7"/>
    <x v="6"/>
    <n v="475"/>
  </r>
  <r>
    <x v="6"/>
    <x v="7"/>
    <x v="6"/>
    <n v="677"/>
  </r>
  <r>
    <x v="7"/>
    <x v="7"/>
    <x v="6"/>
    <n v="726"/>
  </r>
  <r>
    <x v="8"/>
    <x v="7"/>
    <x v="6"/>
    <n v="540"/>
  </r>
  <r>
    <x v="9"/>
    <x v="7"/>
    <x v="6"/>
    <n v="536"/>
  </r>
  <r>
    <x v="10"/>
    <x v="7"/>
    <x v="6"/>
    <n v="565"/>
  </r>
  <r>
    <x v="11"/>
    <x v="7"/>
    <x v="6"/>
    <n v="538"/>
  </r>
  <r>
    <x v="12"/>
    <x v="7"/>
    <x v="6"/>
    <n v="635"/>
  </r>
  <r>
    <x v="13"/>
    <x v="7"/>
    <x v="6"/>
    <n v="972"/>
  </r>
  <r>
    <x v="14"/>
    <x v="7"/>
    <x v="6"/>
    <n v="679"/>
  </r>
  <r>
    <x v="15"/>
    <x v="7"/>
    <x v="6"/>
    <n v="648"/>
  </r>
  <r>
    <x v="16"/>
    <x v="7"/>
    <x v="6"/>
    <n v="568"/>
  </r>
  <r>
    <x v="17"/>
    <x v="7"/>
    <x v="6"/>
    <n v="512"/>
  </r>
  <r>
    <x v="18"/>
    <x v="7"/>
    <x v="6"/>
    <n v="474"/>
  </r>
  <r>
    <x v="19"/>
    <x v="7"/>
    <x v="6"/>
    <n v="416"/>
  </r>
  <r>
    <x v="20"/>
    <x v="7"/>
    <x v="6"/>
    <n v="407"/>
  </r>
  <r>
    <x v="21"/>
    <x v="7"/>
    <x v="6"/>
    <n v="460"/>
  </r>
  <r>
    <x v="22"/>
    <x v="7"/>
    <x v="6"/>
    <n v="405"/>
  </r>
  <r>
    <x v="23"/>
    <x v="7"/>
    <x v="6"/>
    <n v="371"/>
  </r>
  <r>
    <x v="24"/>
    <x v="7"/>
    <x v="6"/>
    <n v="362"/>
  </r>
  <r>
    <x v="25"/>
    <x v="7"/>
    <x v="6"/>
    <n v="327"/>
  </r>
  <r>
    <x v="26"/>
    <x v="7"/>
    <x v="6"/>
    <n v="347"/>
  </r>
  <r>
    <x v="27"/>
    <x v="7"/>
    <x v="6"/>
    <n v="324"/>
  </r>
  <r>
    <x v="28"/>
    <x v="7"/>
    <x v="6"/>
    <n v="339"/>
  </r>
  <r>
    <x v="29"/>
    <x v="7"/>
    <x v="6"/>
    <n v="318"/>
  </r>
  <r>
    <x v="30"/>
    <x v="7"/>
    <x v="6"/>
    <n v="287"/>
  </r>
  <r>
    <x v="0"/>
    <x v="8"/>
    <x v="6"/>
    <n v="287"/>
  </r>
  <r>
    <x v="1"/>
    <x v="8"/>
    <x v="6"/>
    <n v="272"/>
  </r>
  <r>
    <x v="2"/>
    <x v="8"/>
    <x v="6"/>
    <n v="266"/>
  </r>
  <r>
    <x v="3"/>
    <x v="8"/>
    <x v="6"/>
    <n v="241"/>
  </r>
  <r>
    <x v="4"/>
    <x v="8"/>
    <x v="6"/>
    <n v="240"/>
  </r>
  <r>
    <x v="5"/>
    <x v="8"/>
    <x v="6"/>
    <n v="231"/>
  </r>
  <r>
    <x v="6"/>
    <x v="8"/>
    <x v="6"/>
    <n v="228"/>
  </r>
  <r>
    <x v="7"/>
    <x v="8"/>
    <x v="6"/>
    <n v="228"/>
  </r>
  <r>
    <x v="8"/>
    <x v="8"/>
    <x v="6"/>
    <n v="222"/>
  </r>
  <r>
    <x v="9"/>
    <x v="8"/>
    <x v="6"/>
    <n v="216"/>
  </r>
  <r>
    <x v="10"/>
    <x v="8"/>
    <x v="6"/>
    <n v="211"/>
  </r>
  <r>
    <x v="11"/>
    <x v="8"/>
    <x v="6"/>
    <n v="205"/>
  </r>
  <r>
    <x v="12"/>
    <x v="8"/>
    <x v="6"/>
    <n v="196"/>
  </r>
  <r>
    <x v="13"/>
    <x v="8"/>
    <x v="6"/>
    <n v="193"/>
  </r>
  <r>
    <x v="14"/>
    <x v="8"/>
    <x v="6"/>
    <n v="189"/>
  </r>
  <r>
    <x v="15"/>
    <x v="8"/>
    <x v="6"/>
    <n v="184"/>
  </r>
  <r>
    <x v="16"/>
    <x v="8"/>
    <x v="6"/>
    <n v="178"/>
  </r>
  <r>
    <x v="17"/>
    <x v="8"/>
    <x v="6"/>
    <n v="169"/>
  </r>
  <r>
    <x v="18"/>
    <x v="8"/>
    <x v="6"/>
    <n v="169"/>
  </r>
  <r>
    <x v="19"/>
    <x v="8"/>
    <x v="6"/>
    <n v="153"/>
  </r>
  <r>
    <x v="20"/>
    <x v="8"/>
    <x v="6"/>
    <n v="176"/>
  </r>
  <r>
    <x v="21"/>
    <x v="8"/>
    <x v="6"/>
    <n v="170"/>
  </r>
  <r>
    <x v="22"/>
    <x v="8"/>
    <x v="6"/>
    <n v="171"/>
  </r>
  <r>
    <x v="23"/>
    <x v="8"/>
    <x v="6"/>
    <n v="155"/>
  </r>
  <r>
    <x v="24"/>
    <x v="8"/>
    <x v="6"/>
    <n v="154"/>
  </r>
  <r>
    <x v="25"/>
    <x v="8"/>
    <x v="6"/>
    <n v="147"/>
  </r>
  <r>
    <x v="26"/>
    <x v="8"/>
    <x v="6"/>
    <n v="147"/>
  </r>
  <r>
    <x v="27"/>
    <x v="8"/>
    <x v="6"/>
    <n v="146"/>
  </r>
  <r>
    <x v="28"/>
    <x v="8"/>
    <x v="6"/>
    <n v="139"/>
  </r>
  <r>
    <x v="29"/>
    <x v="8"/>
    <x v="6"/>
    <n v="138"/>
  </r>
  <r>
    <x v="0"/>
    <x v="9"/>
    <x v="6"/>
    <n v="139"/>
  </r>
  <r>
    <x v="1"/>
    <x v="9"/>
    <x v="6"/>
    <n v="136"/>
  </r>
  <r>
    <x v="2"/>
    <x v="9"/>
    <x v="6"/>
    <n v="135"/>
  </r>
  <r>
    <x v="3"/>
    <x v="9"/>
    <x v="6"/>
    <n v="126"/>
  </r>
  <r>
    <x v="4"/>
    <x v="9"/>
    <x v="6"/>
    <n v="123"/>
  </r>
  <r>
    <x v="5"/>
    <x v="9"/>
    <x v="6"/>
    <n v="123"/>
  </r>
  <r>
    <x v="6"/>
    <x v="9"/>
    <x v="6"/>
    <n v="116"/>
  </r>
  <r>
    <x v="7"/>
    <x v="9"/>
    <x v="6"/>
    <n v="115"/>
  </r>
  <r>
    <x v="8"/>
    <x v="9"/>
    <x v="6"/>
    <n v="112"/>
  </r>
  <r>
    <x v="9"/>
    <x v="9"/>
    <x v="6"/>
    <n v="111"/>
  </r>
  <r>
    <x v="10"/>
    <x v="9"/>
    <x v="6"/>
    <n v="108"/>
  </r>
  <r>
    <x v="11"/>
    <x v="9"/>
    <x v="6"/>
    <n v="99"/>
  </r>
  <r>
    <x v="12"/>
    <x v="9"/>
    <x v="6"/>
    <n v="96.1"/>
  </r>
  <r>
    <x v="13"/>
    <x v="9"/>
    <x v="6"/>
    <n v="96.6"/>
  </r>
  <r>
    <x v="14"/>
    <x v="9"/>
    <x v="6"/>
    <n v="99"/>
  </r>
  <r>
    <x v="15"/>
    <x v="9"/>
    <x v="6"/>
    <n v="91.9"/>
  </r>
  <r>
    <x v="16"/>
    <x v="9"/>
    <x v="6"/>
    <n v="85.7"/>
  </r>
  <r>
    <x v="17"/>
    <x v="9"/>
    <x v="6"/>
    <n v="86.2"/>
  </r>
  <r>
    <x v="18"/>
    <x v="9"/>
    <x v="6"/>
    <n v="85.7"/>
  </r>
  <r>
    <x v="19"/>
    <x v="9"/>
    <x v="6"/>
    <n v="84.4"/>
  </r>
  <r>
    <x v="20"/>
    <x v="9"/>
    <x v="6"/>
    <n v="84.4"/>
  </r>
  <r>
    <x v="21"/>
    <x v="9"/>
    <x v="6"/>
    <n v="82.6"/>
  </r>
  <r>
    <x v="22"/>
    <x v="9"/>
    <x v="6"/>
    <n v="79.099999999999994"/>
  </r>
  <r>
    <x v="23"/>
    <x v="9"/>
    <x v="6"/>
    <n v="78.3"/>
  </r>
  <r>
    <x v="24"/>
    <x v="9"/>
    <x v="6"/>
    <n v="76.7"/>
  </r>
  <r>
    <x v="25"/>
    <x v="9"/>
    <x v="6"/>
    <n v="74.599999999999994"/>
  </r>
  <r>
    <x v="26"/>
    <x v="9"/>
    <x v="6"/>
    <n v="74.2"/>
  </r>
  <r>
    <x v="27"/>
    <x v="9"/>
    <x v="6"/>
    <n v="72.2"/>
  </r>
  <r>
    <x v="28"/>
    <x v="9"/>
    <x v="6"/>
    <n v="72.2"/>
  </r>
  <r>
    <x v="29"/>
    <x v="9"/>
    <x v="6"/>
    <n v="73.400000000000006"/>
  </r>
  <r>
    <x v="30"/>
    <x v="9"/>
    <x v="6"/>
    <n v="73.400000000000006"/>
  </r>
  <r>
    <x v="0"/>
    <x v="10"/>
    <x v="6"/>
    <n v="70.099999999999994"/>
  </r>
  <r>
    <x v="1"/>
    <x v="10"/>
    <x v="6"/>
    <n v="68.5"/>
  </r>
  <r>
    <x v="2"/>
    <x v="10"/>
    <x v="6"/>
    <n v="67.3"/>
  </r>
  <r>
    <x v="3"/>
    <x v="10"/>
    <x v="6"/>
    <n v="65.8"/>
  </r>
  <r>
    <x v="4"/>
    <x v="10"/>
    <x v="6"/>
    <n v="64.7"/>
  </r>
  <r>
    <x v="5"/>
    <x v="10"/>
    <x v="6"/>
    <n v="63.1"/>
  </r>
  <r>
    <x v="6"/>
    <x v="10"/>
    <x v="6"/>
    <n v="61.6"/>
  </r>
  <r>
    <x v="7"/>
    <x v="10"/>
    <x v="6"/>
    <n v="61.6"/>
  </r>
  <r>
    <x v="8"/>
    <x v="10"/>
    <x v="6"/>
    <n v="59.4"/>
  </r>
  <r>
    <x v="9"/>
    <x v="10"/>
    <x v="6"/>
    <n v="59.4"/>
  </r>
  <r>
    <x v="10"/>
    <x v="10"/>
    <x v="6"/>
    <n v="59.4"/>
  </r>
  <r>
    <x v="11"/>
    <x v="10"/>
    <x v="6"/>
    <n v="58.2"/>
  </r>
  <r>
    <x v="12"/>
    <x v="10"/>
    <x v="6"/>
    <n v="58.2"/>
  </r>
  <r>
    <x v="13"/>
    <x v="10"/>
    <x v="6"/>
    <n v="57.9"/>
  </r>
  <r>
    <x v="14"/>
    <x v="10"/>
    <x v="6"/>
    <n v="57.5"/>
  </r>
  <r>
    <x v="15"/>
    <x v="10"/>
    <x v="6"/>
    <n v="56.1"/>
  </r>
  <r>
    <x v="16"/>
    <x v="10"/>
    <x v="6"/>
    <n v="54.3"/>
  </r>
  <r>
    <x v="17"/>
    <x v="10"/>
    <x v="6"/>
    <n v="53"/>
  </r>
  <r>
    <x v="18"/>
    <x v="10"/>
    <x v="6"/>
    <n v="53.3"/>
  </r>
  <r>
    <x v="19"/>
    <x v="10"/>
    <x v="6"/>
    <n v="53"/>
  </r>
  <r>
    <x v="20"/>
    <x v="10"/>
    <x v="6"/>
    <n v="51.9"/>
  </r>
  <r>
    <x v="21"/>
    <x v="10"/>
    <x v="6"/>
    <n v="51.3"/>
  </r>
  <r>
    <x v="22"/>
    <x v="10"/>
    <x v="6"/>
    <n v="50.9"/>
  </r>
  <r>
    <x v="23"/>
    <x v="10"/>
    <x v="6"/>
    <n v="50.6"/>
  </r>
  <r>
    <x v="24"/>
    <x v="10"/>
    <x v="6"/>
    <n v="50.6"/>
  </r>
  <r>
    <x v="25"/>
    <x v="10"/>
    <x v="6"/>
    <n v="50.6"/>
  </r>
  <r>
    <x v="26"/>
    <x v="10"/>
    <x v="6"/>
    <n v="47.5"/>
  </r>
  <r>
    <x v="27"/>
    <x v="10"/>
    <x v="6"/>
    <n v="47.2"/>
  </r>
  <r>
    <x v="28"/>
    <x v="10"/>
    <x v="6"/>
    <n v="47.2"/>
  </r>
  <r>
    <x v="29"/>
    <x v="10"/>
    <x v="6"/>
    <n v="46.5"/>
  </r>
  <r>
    <x v="0"/>
    <x v="11"/>
    <x v="6"/>
    <n v="46.5"/>
  </r>
  <r>
    <x v="1"/>
    <x v="11"/>
    <x v="6"/>
    <n v="46.5"/>
  </r>
  <r>
    <x v="2"/>
    <x v="11"/>
    <x v="6"/>
    <n v="45.5"/>
  </r>
  <r>
    <x v="3"/>
    <x v="11"/>
    <x v="6"/>
    <n v="44.6"/>
  </r>
  <r>
    <x v="4"/>
    <x v="11"/>
    <x v="6"/>
    <n v="44.3"/>
  </r>
  <r>
    <x v="5"/>
    <x v="11"/>
    <x v="6"/>
    <n v="44.3"/>
  </r>
  <r>
    <x v="6"/>
    <x v="11"/>
    <x v="6"/>
    <n v="44.3"/>
  </r>
  <r>
    <x v="7"/>
    <x v="11"/>
    <x v="6"/>
    <n v="43.4"/>
  </r>
  <r>
    <x v="8"/>
    <x v="11"/>
    <x v="6"/>
    <n v="43.4"/>
  </r>
  <r>
    <x v="9"/>
    <x v="11"/>
    <x v="6"/>
    <n v="42.2"/>
  </r>
  <r>
    <x v="10"/>
    <x v="11"/>
    <x v="6"/>
    <n v="41.5"/>
  </r>
  <r>
    <x v="11"/>
    <x v="11"/>
    <x v="6"/>
    <n v="40.6"/>
  </r>
  <r>
    <x v="12"/>
    <x v="11"/>
    <x v="6"/>
    <n v="40.299999999999997"/>
  </r>
  <r>
    <x v="13"/>
    <x v="11"/>
    <x v="6"/>
    <n v="39.1"/>
  </r>
  <r>
    <x v="14"/>
    <x v="11"/>
    <x v="6"/>
    <n v="40"/>
  </r>
  <r>
    <x v="15"/>
    <x v="11"/>
    <x v="6"/>
    <n v="37.5"/>
  </r>
  <r>
    <x v="16"/>
    <x v="11"/>
    <x v="6"/>
    <n v="37.5"/>
  </r>
  <r>
    <x v="17"/>
    <x v="11"/>
    <x v="6"/>
    <n v="36.700000000000003"/>
  </r>
  <r>
    <x v="18"/>
    <x v="11"/>
    <x v="6"/>
    <n v="35.1"/>
  </r>
  <r>
    <x v="19"/>
    <x v="11"/>
    <x v="6"/>
    <n v="34.200000000000003"/>
  </r>
  <r>
    <x v="20"/>
    <x v="11"/>
    <x v="6"/>
    <n v="34.200000000000003"/>
  </r>
  <r>
    <x v="21"/>
    <x v="11"/>
    <x v="6"/>
    <n v="33.4"/>
  </r>
  <r>
    <x v="22"/>
    <x v="11"/>
    <x v="6"/>
    <n v="33.4"/>
  </r>
  <r>
    <x v="23"/>
    <x v="11"/>
    <x v="6"/>
    <n v="32.6"/>
  </r>
  <r>
    <x v="24"/>
    <x v="11"/>
    <x v="6"/>
    <n v="32.6"/>
  </r>
  <r>
    <x v="25"/>
    <x v="11"/>
    <x v="6"/>
    <n v="32.299999999999997"/>
  </r>
  <r>
    <x v="26"/>
    <x v="11"/>
    <x v="6"/>
    <n v="32.299999999999997"/>
  </r>
  <r>
    <x v="27"/>
    <x v="11"/>
    <x v="6"/>
    <n v="34.799999999999997"/>
  </r>
  <r>
    <x v="28"/>
    <x v="11"/>
    <x v="6"/>
    <n v="32.9"/>
  </r>
  <r>
    <x v="29"/>
    <x v="11"/>
    <x v="6"/>
    <n v="32.9"/>
  </r>
  <r>
    <x v="30"/>
    <x v="11"/>
    <x v="6"/>
    <n v="3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229" firstHeaderRow="1" firstDataRow="2" firstDataCol="1"/>
  <pivotFields count="4">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Col" showAll="0">
      <items count="13">
        <item x="0"/>
        <item x="1"/>
        <item x="2"/>
        <item x="3"/>
        <item x="4"/>
        <item x="5"/>
        <item x="6"/>
        <item x="7"/>
        <item x="8"/>
        <item x="9"/>
        <item x="10"/>
        <item x="11"/>
        <item t="default"/>
      </items>
    </pivotField>
    <pivotField axis="axisRow" showAll="0">
      <items count="299">
        <item x="0"/>
        <item x="1"/>
        <item x="2"/>
        <item x="3"/>
        <item x="4"/>
        <item x="5"/>
        <item x="6"/>
        <item m="1" x="214"/>
        <item m="1" x="220"/>
        <item m="1" x="223"/>
        <item m="1" x="237"/>
        <item m="1" x="246"/>
        <item m="1" x="256"/>
        <item m="1" x="268"/>
        <item m="1" x="275"/>
        <item m="1" x="287"/>
        <item m="1" x="295"/>
        <item m="1" x="11"/>
        <item m="1" x="21"/>
        <item m="1" x="47"/>
        <item m="1" x="77"/>
        <item m="1" x="97"/>
        <item m="1" x="147"/>
        <item m="1" x="207"/>
        <item m="1" x="238"/>
        <item m="1" x="249"/>
        <item m="1" x="291"/>
        <item m="1" x="71"/>
        <item m="1" x="103"/>
        <item m="1" x="117"/>
        <item m="1" x="12"/>
        <item m="1" x="90"/>
        <item m="1" x="239"/>
        <item m="1" x="243"/>
        <item m="1" x="247"/>
        <item m="1" x="250"/>
        <item m="1" x="255"/>
        <item m="1" x="257"/>
        <item m="1" x="260"/>
        <item m="1" x="264"/>
        <item m="1" x="269"/>
        <item m="1" x="277"/>
        <item m="1" x="283"/>
        <item m="1" x="288"/>
        <item m="1" x="292"/>
        <item m="1" x="296"/>
        <item m="1" x="13"/>
        <item m="1" x="17"/>
        <item m="1" x="25"/>
        <item m="1" x="36"/>
        <item m="1" x="52"/>
        <item m="1" x="60"/>
        <item m="1" x="72"/>
        <item m="1" x="84"/>
        <item m="1" x="98"/>
        <item m="1" x="104"/>
        <item m="1" x="110"/>
        <item m="1" x="118"/>
        <item m="1" x="122"/>
        <item m="1" x="132"/>
        <item m="1" x="145"/>
        <item m="1" x="152"/>
        <item m="1" x="162"/>
        <item m="1" x="173"/>
        <item m="1" x="186"/>
        <item m="1" x="196"/>
        <item m="1" x="231"/>
        <item m="1" x="235"/>
        <item m="1" x="240"/>
        <item m="1" x="251"/>
        <item m="1" x="270"/>
        <item m="1" x="284"/>
        <item m="1" x="293"/>
        <item m="1" x="22"/>
        <item m="1" x="31"/>
        <item m="1" x="48"/>
        <item m="1" x="67"/>
        <item m="1" x="141"/>
        <item m="1" x="167"/>
        <item m="1" x="200"/>
        <item m="1" x="208"/>
        <item m="1" x="216"/>
        <item m="1" x="265"/>
        <item m="1" x="168"/>
        <item m="1" x="252"/>
        <item m="1" x="258"/>
        <item m="1" x="261"/>
        <item m="1" x="271"/>
        <item m="1" x="276"/>
        <item m="1" x="278"/>
        <item m="1" x="289"/>
        <item m="1" x="7"/>
        <item m="1" x="14"/>
        <item m="1" x="18"/>
        <item m="1" x="23"/>
        <item m="1" x="26"/>
        <item m="1" x="40"/>
        <item m="1" x="44"/>
        <item m="1" x="56"/>
        <item m="1" x="63"/>
        <item m="1" x="68"/>
        <item m="1" x="73"/>
        <item m="1" x="78"/>
        <item m="1" x="85"/>
        <item m="1" x="91"/>
        <item m="1" x="99"/>
        <item m="1" x="105"/>
        <item m="1" x="111"/>
        <item m="1" x="113"/>
        <item m="1" x="119"/>
        <item m="1" x="123"/>
        <item m="1" x="125"/>
        <item m="1" x="129"/>
        <item m="1" x="133"/>
        <item m="1" x="138"/>
        <item m="1" x="142"/>
        <item m="1" x="148"/>
        <item m="1" x="153"/>
        <item m="1" x="158"/>
        <item m="1" x="169"/>
        <item m="1" x="174"/>
        <item m="1" x="179"/>
        <item m="1" x="181"/>
        <item m="1" x="187"/>
        <item m="1" x="192"/>
        <item m="1" x="204"/>
        <item m="1" x="209"/>
        <item m="1" x="217"/>
        <item m="1" x="224"/>
        <item m="1" x="227"/>
        <item m="1" x="241"/>
        <item m="1" x="272"/>
        <item m="1" x="279"/>
        <item m="1" x="285"/>
        <item m="1" x="37"/>
        <item m="1" x="64"/>
        <item m="1" x="79"/>
        <item m="1" x="266"/>
        <item m="1" x="273"/>
        <item m="1" x="294"/>
        <item m="1" x="15"/>
        <item m="1" x="49"/>
        <item m="1" x="57"/>
        <item m="1" x="69"/>
        <item m="1" x="74"/>
        <item m="1" x="80"/>
        <item m="1" x="86"/>
        <item m="1" x="93"/>
        <item m="1" x="100"/>
        <item m="1" x="106"/>
        <item m="1" x="126"/>
        <item m="1" x="139"/>
        <item m="1" x="146"/>
        <item m="1" x="154"/>
        <item m="1" x="159"/>
        <item m="1" x="163"/>
        <item m="1" x="170"/>
        <item m="1" x="182"/>
        <item m="1" x="188"/>
        <item m="1" x="193"/>
        <item m="1" x="201"/>
        <item m="1" x="218"/>
        <item m="1" x="225"/>
        <item m="1" x="228"/>
        <item m="1" x="232"/>
        <item m="1" x="242"/>
        <item m="1" x="244"/>
        <item m="1" x="253"/>
        <item m="1" x="274"/>
        <item m="1" x="280"/>
        <item m="1" x="286"/>
        <item m="1" x="27"/>
        <item m="1" x="41"/>
        <item m="1" x="45"/>
        <item m="1" x="94"/>
        <item m="1" x="164"/>
        <item m="1" x="210"/>
        <item m="1" x="297"/>
        <item m="1" x="8"/>
        <item m="1" x="16"/>
        <item m="1" x="19"/>
        <item m="1" x="28"/>
        <item m="1" x="32"/>
        <item m="1" x="46"/>
        <item m="1" x="50"/>
        <item m="1" x="53"/>
        <item m="1" x="75"/>
        <item m="1" x="87"/>
        <item m="1" x="95"/>
        <item m="1" x="107"/>
        <item m="1" x="114"/>
        <item m="1" x="116"/>
        <item m="1" x="127"/>
        <item m="1" x="134"/>
        <item m="1" x="143"/>
        <item m="1" x="149"/>
        <item m="1" x="155"/>
        <item m="1" x="160"/>
        <item m="1" x="175"/>
        <item m="1" x="183"/>
        <item m="1" x="189"/>
        <item m="1" x="194"/>
        <item m="1" x="197"/>
        <item m="1" x="205"/>
        <item m="1" x="211"/>
        <item m="1" x="215"/>
        <item m="1" x="219"/>
        <item m="1" x="226"/>
        <item m="1" x="229"/>
        <item m="1" x="233"/>
        <item m="1" x="245"/>
        <item m="1" x="248"/>
        <item m="1" x="262"/>
        <item m="1" x="267"/>
        <item m="1" x="281"/>
        <item m="1" x="290"/>
        <item m="1" x="9"/>
        <item m="1" x="20"/>
        <item m="1" x="24"/>
        <item m="1" x="29"/>
        <item m="1" x="33"/>
        <item m="1" x="38"/>
        <item m="1" x="42"/>
        <item m="1" x="51"/>
        <item m="1" x="54"/>
        <item m="1" x="58"/>
        <item m="1" x="61"/>
        <item m="1" x="65"/>
        <item m="1" x="81"/>
        <item m="1" x="96"/>
        <item m="1" x="108"/>
        <item m="1" x="120"/>
        <item m="1" x="135"/>
        <item m="1" x="184"/>
        <item m="1" x="212"/>
        <item m="1" x="130"/>
        <item m="1" x="30"/>
        <item m="1" x="34"/>
        <item m="1" x="39"/>
        <item m="1" x="43"/>
        <item m="1" x="55"/>
        <item m="1" x="59"/>
        <item m="1" x="66"/>
        <item m="1" x="76"/>
        <item m="1" x="82"/>
        <item m="1" x="88"/>
        <item m="1" x="101"/>
        <item m="1" x="112"/>
        <item m="1" x="115"/>
        <item m="1" x="124"/>
        <item m="1" x="131"/>
        <item m="1" x="136"/>
        <item m="1" x="144"/>
        <item m="1" x="150"/>
        <item m="1" x="156"/>
        <item m="1" x="165"/>
        <item m="1" x="171"/>
        <item m="1" x="176"/>
        <item m="1" x="190"/>
        <item m="1" x="195"/>
        <item m="1" x="198"/>
        <item m="1" x="202"/>
        <item m="1" x="221"/>
        <item m="1" x="234"/>
        <item m="1" x="254"/>
        <item m="1" x="263"/>
        <item m="1" x="62"/>
        <item m="1" x="70"/>
        <item m="1" x="83"/>
        <item m="1" x="92"/>
        <item m="1" x="102"/>
        <item m="1" x="109"/>
        <item m="1" x="121"/>
        <item m="1" x="128"/>
        <item m="1" x="137"/>
        <item m="1" x="140"/>
        <item m="1" x="151"/>
        <item m="1" x="157"/>
        <item m="1" x="161"/>
        <item m="1" x="166"/>
        <item m="1" x="172"/>
        <item m="1" x="177"/>
        <item m="1" x="180"/>
        <item m="1" x="185"/>
        <item m="1" x="191"/>
        <item m="1" x="199"/>
        <item m="1" x="206"/>
        <item m="1" x="213"/>
        <item m="1" x="222"/>
        <item m="1" x="230"/>
        <item m="1" x="236"/>
        <item m="1" x="259"/>
        <item m="1" x="282"/>
        <item m="1" x="10"/>
        <item m="1" x="35"/>
        <item m="1" x="89"/>
        <item m="1" x="203"/>
        <item m="1" x="178"/>
        <item t="default"/>
      </items>
    </pivotField>
    <pivotField dataField="1" showAll="0"/>
  </pivotFields>
  <rowFields count="2">
    <field x="2"/>
    <field x="0"/>
  </rowFields>
  <rowItems count="22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t="grand">
      <x/>
    </i>
  </rowItems>
  <colFields count="1">
    <field x="1"/>
  </colFields>
  <colItems count="13">
    <i>
      <x/>
    </i>
    <i>
      <x v="1"/>
    </i>
    <i>
      <x v="2"/>
    </i>
    <i>
      <x v="3"/>
    </i>
    <i>
      <x v="4"/>
    </i>
    <i>
      <x v="5"/>
    </i>
    <i>
      <x v="6"/>
    </i>
    <i>
      <x v="7"/>
    </i>
    <i>
      <x v="8"/>
    </i>
    <i>
      <x v="9"/>
    </i>
    <i>
      <x v="10"/>
    </i>
    <i>
      <x v="11"/>
    </i>
    <i t="grand">
      <x/>
    </i>
  </colItems>
  <dataFields count="1">
    <dataField name="Average of Discharge"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229" firstHeaderRow="1" firstDataRow="2" firstDataCol="1"/>
  <pivotFields count="4">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Col" showAll="0">
      <items count="13">
        <item x="0"/>
        <item x="1"/>
        <item x="2"/>
        <item x="3"/>
        <item x="4"/>
        <item x="5"/>
        <item x="6"/>
        <item x="7"/>
        <item x="8"/>
        <item x="9"/>
        <item x="10"/>
        <item x="11"/>
        <item t="default"/>
      </items>
    </pivotField>
    <pivotField axis="axisRow" showAll="0">
      <items count="8">
        <item x="0"/>
        <item x="1"/>
        <item x="2"/>
        <item x="3"/>
        <item x="4"/>
        <item x="5"/>
        <item x="6"/>
        <item t="default"/>
      </items>
    </pivotField>
    <pivotField dataField="1" showAll="0"/>
  </pivotFields>
  <rowFields count="2">
    <field x="2"/>
    <field x="0"/>
  </rowFields>
  <rowItems count="22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t="grand">
      <x/>
    </i>
  </rowItems>
  <colFields count="1">
    <field x="1"/>
  </colFields>
  <colItems count="13">
    <i>
      <x/>
    </i>
    <i>
      <x v="1"/>
    </i>
    <i>
      <x v="2"/>
    </i>
    <i>
      <x v="3"/>
    </i>
    <i>
      <x v="4"/>
    </i>
    <i>
      <x v="5"/>
    </i>
    <i>
      <x v="6"/>
    </i>
    <i>
      <x v="7"/>
    </i>
    <i>
      <x v="8"/>
    </i>
    <i>
      <x v="9"/>
    </i>
    <i>
      <x v="10"/>
    </i>
    <i>
      <x v="11"/>
    </i>
    <i t="grand">
      <x/>
    </i>
  </colItems>
  <dataFields count="1">
    <dataField name="Average of Discharg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4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1973</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20</v>
      </c>
      <c r="C11">
        <v>17.899999999999999</v>
      </c>
      <c r="D11">
        <v>18.3</v>
      </c>
      <c r="E11">
        <v>27</v>
      </c>
      <c r="F11">
        <v>37.1</v>
      </c>
      <c r="G11">
        <v>35.299999999999997</v>
      </c>
      <c r="H11">
        <v>69</v>
      </c>
      <c r="I11">
        <v>136</v>
      </c>
      <c r="J11">
        <v>154</v>
      </c>
      <c r="K11">
        <v>102</v>
      </c>
      <c r="L11">
        <v>72.7</v>
      </c>
      <c r="M11">
        <v>38.4</v>
      </c>
    </row>
    <row r="12" spans="1:14" x14ac:dyDescent="0.3">
      <c r="A12">
        <v>2</v>
      </c>
      <c r="B12">
        <v>19.3</v>
      </c>
      <c r="C12">
        <v>17.899999999999999</v>
      </c>
      <c r="D12">
        <v>17.3</v>
      </c>
      <c r="E12">
        <v>27.4</v>
      </c>
      <c r="F12">
        <v>36.299999999999997</v>
      </c>
      <c r="G12">
        <v>33.9</v>
      </c>
      <c r="H12">
        <v>73.400000000000006</v>
      </c>
      <c r="I12">
        <v>136</v>
      </c>
      <c r="J12">
        <v>174</v>
      </c>
      <c r="K12">
        <v>162</v>
      </c>
      <c r="L12">
        <v>70.900000000000006</v>
      </c>
      <c r="M12">
        <v>37.700000000000003</v>
      </c>
    </row>
    <row r="13" spans="1:14" x14ac:dyDescent="0.3">
      <c r="A13">
        <v>3</v>
      </c>
      <c r="B13">
        <v>19.2</v>
      </c>
      <c r="C13">
        <v>17.399999999999999</v>
      </c>
      <c r="D13">
        <v>17.600000000000001</v>
      </c>
      <c r="E13">
        <v>27.4</v>
      </c>
      <c r="F13">
        <v>36.9</v>
      </c>
      <c r="G13">
        <v>33.5</v>
      </c>
      <c r="H13">
        <v>62.1</v>
      </c>
      <c r="I13">
        <v>131</v>
      </c>
      <c r="J13">
        <v>155</v>
      </c>
      <c r="K13">
        <v>310</v>
      </c>
      <c r="L13">
        <v>68</v>
      </c>
      <c r="M13">
        <v>37.700000000000003</v>
      </c>
    </row>
    <row r="14" spans="1:14" x14ac:dyDescent="0.3">
      <c r="A14">
        <v>4</v>
      </c>
      <c r="B14">
        <v>19.3</v>
      </c>
      <c r="C14">
        <v>17</v>
      </c>
      <c r="D14">
        <v>17.399999999999999</v>
      </c>
      <c r="E14">
        <v>27.4</v>
      </c>
      <c r="F14">
        <v>36.299999999999997</v>
      </c>
      <c r="G14">
        <v>33.299999999999997</v>
      </c>
      <c r="H14">
        <v>63.9</v>
      </c>
      <c r="I14">
        <v>129</v>
      </c>
      <c r="J14">
        <v>161</v>
      </c>
      <c r="K14">
        <v>333</v>
      </c>
      <c r="L14">
        <v>66</v>
      </c>
      <c r="M14">
        <v>37.700000000000003</v>
      </c>
    </row>
    <row r="15" spans="1:14" x14ac:dyDescent="0.3">
      <c r="A15">
        <v>5</v>
      </c>
      <c r="B15">
        <v>19.3</v>
      </c>
      <c r="C15">
        <v>17.2</v>
      </c>
      <c r="D15">
        <v>17.399999999999999</v>
      </c>
      <c r="E15">
        <v>27.4</v>
      </c>
      <c r="F15">
        <v>41</v>
      </c>
      <c r="G15">
        <v>34.9</v>
      </c>
      <c r="H15">
        <v>77.2</v>
      </c>
      <c r="I15">
        <v>123</v>
      </c>
      <c r="J15">
        <v>158</v>
      </c>
      <c r="K15">
        <v>331</v>
      </c>
      <c r="L15">
        <v>64.599999999999994</v>
      </c>
      <c r="M15">
        <v>36.700000000000003</v>
      </c>
    </row>
    <row r="16" spans="1:14" x14ac:dyDescent="0.3">
      <c r="A16">
        <v>6</v>
      </c>
      <c r="B16">
        <v>19.2</v>
      </c>
      <c r="C16">
        <v>17.2</v>
      </c>
      <c r="D16">
        <v>22.4</v>
      </c>
      <c r="E16">
        <v>28.1</v>
      </c>
      <c r="F16">
        <v>41.7</v>
      </c>
      <c r="G16">
        <v>38.6</v>
      </c>
      <c r="H16">
        <v>76.2</v>
      </c>
      <c r="I16">
        <v>128</v>
      </c>
      <c r="J16">
        <v>151</v>
      </c>
      <c r="K16">
        <v>226</v>
      </c>
      <c r="L16">
        <v>62.4</v>
      </c>
      <c r="M16">
        <v>36.1</v>
      </c>
    </row>
    <row r="17" spans="1:13" x14ac:dyDescent="0.3">
      <c r="A17">
        <v>7</v>
      </c>
      <c r="B17">
        <v>19.600000000000001</v>
      </c>
      <c r="C17">
        <v>17.2</v>
      </c>
      <c r="D17">
        <v>20.2</v>
      </c>
      <c r="E17">
        <v>26.1</v>
      </c>
      <c r="F17">
        <v>51.2</v>
      </c>
      <c r="G17">
        <v>44.5</v>
      </c>
      <c r="H17">
        <v>82.2</v>
      </c>
      <c r="I17">
        <v>135</v>
      </c>
      <c r="J17">
        <v>155</v>
      </c>
      <c r="K17">
        <v>204</v>
      </c>
      <c r="L17">
        <v>60.8</v>
      </c>
      <c r="M17">
        <v>35.5</v>
      </c>
    </row>
    <row r="18" spans="1:13" x14ac:dyDescent="0.3">
      <c r="A18">
        <v>8</v>
      </c>
      <c r="B18">
        <v>20.9</v>
      </c>
      <c r="C18">
        <v>17.3</v>
      </c>
      <c r="D18">
        <v>19.399999999999999</v>
      </c>
      <c r="E18">
        <v>27.3</v>
      </c>
      <c r="F18">
        <v>55.8</v>
      </c>
      <c r="G18">
        <v>44.5</v>
      </c>
      <c r="H18">
        <v>89.5</v>
      </c>
      <c r="I18">
        <v>155</v>
      </c>
      <c r="J18">
        <v>182</v>
      </c>
      <c r="K18">
        <v>204</v>
      </c>
      <c r="L18">
        <v>59.1</v>
      </c>
      <c r="M18">
        <v>36.299999999999997</v>
      </c>
    </row>
    <row r="19" spans="1:13" x14ac:dyDescent="0.3">
      <c r="A19">
        <v>9</v>
      </c>
      <c r="B19">
        <v>20.8</v>
      </c>
      <c r="C19">
        <v>17</v>
      </c>
      <c r="D19">
        <v>19.2</v>
      </c>
      <c r="E19">
        <v>24.9</v>
      </c>
      <c r="F19">
        <v>57.7</v>
      </c>
      <c r="G19">
        <v>42.1</v>
      </c>
      <c r="H19">
        <v>89.8</v>
      </c>
      <c r="I19">
        <v>172</v>
      </c>
      <c r="J19">
        <v>162</v>
      </c>
      <c r="K19">
        <v>184</v>
      </c>
      <c r="L19">
        <v>57.5</v>
      </c>
      <c r="M19">
        <v>35.9</v>
      </c>
    </row>
    <row r="20" spans="1:13" x14ac:dyDescent="0.3">
      <c r="A20">
        <v>10</v>
      </c>
      <c r="B20">
        <v>19</v>
      </c>
      <c r="C20">
        <v>16.899999999999999</v>
      </c>
      <c r="D20">
        <v>20.5</v>
      </c>
      <c r="E20">
        <v>23.6</v>
      </c>
      <c r="F20">
        <v>52.3</v>
      </c>
      <c r="G20">
        <v>39.200000000000003</v>
      </c>
      <c r="H20">
        <v>97.6</v>
      </c>
      <c r="I20">
        <v>168</v>
      </c>
      <c r="J20">
        <v>148</v>
      </c>
      <c r="K20">
        <v>168</v>
      </c>
      <c r="L20">
        <v>56.2</v>
      </c>
      <c r="M20">
        <v>35.1</v>
      </c>
    </row>
    <row r="21" spans="1:13" x14ac:dyDescent="0.3">
      <c r="A21">
        <v>11</v>
      </c>
      <c r="B21">
        <v>18.899999999999999</v>
      </c>
      <c r="C21">
        <v>17.3</v>
      </c>
      <c r="D21">
        <v>20.8</v>
      </c>
      <c r="E21">
        <v>26.8</v>
      </c>
      <c r="F21">
        <v>52.7</v>
      </c>
      <c r="G21">
        <v>52</v>
      </c>
      <c r="H21">
        <v>85.2</v>
      </c>
      <c r="I21">
        <v>178</v>
      </c>
      <c r="J21">
        <v>141</v>
      </c>
      <c r="K21">
        <v>164</v>
      </c>
      <c r="L21">
        <v>55.2</v>
      </c>
      <c r="M21">
        <v>34.299999999999997</v>
      </c>
    </row>
    <row r="22" spans="1:13" x14ac:dyDescent="0.3">
      <c r="A22">
        <v>12</v>
      </c>
      <c r="B22">
        <v>19.899999999999999</v>
      </c>
      <c r="C22">
        <v>17.600000000000001</v>
      </c>
      <c r="D22">
        <v>21.1</v>
      </c>
      <c r="E22">
        <v>34.5</v>
      </c>
      <c r="F22">
        <v>44.4</v>
      </c>
      <c r="G22">
        <v>58.1</v>
      </c>
      <c r="H22">
        <v>93.8</v>
      </c>
      <c r="I22">
        <v>197</v>
      </c>
      <c r="J22">
        <v>170</v>
      </c>
      <c r="K22">
        <v>160</v>
      </c>
      <c r="L22">
        <v>53.9</v>
      </c>
      <c r="M22">
        <v>33.9</v>
      </c>
    </row>
    <row r="23" spans="1:13" x14ac:dyDescent="0.3">
      <c r="A23">
        <v>13</v>
      </c>
      <c r="B23">
        <v>19.600000000000001</v>
      </c>
      <c r="C23">
        <v>17.600000000000001</v>
      </c>
      <c r="D23">
        <v>20.2</v>
      </c>
      <c r="E23">
        <v>30.7</v>
      </c>
      <c r="F23">
        <v>38.4</v>
      </c>
      <c r="G23">
        <v>62</v>
      </c>
      <c r="H23">
        <v>104</v>
      </c>
      <c r="I23">
        <v>180</v>
      </c>
      <c r="J23">
        <v>158</v>
      </c>
      <c r="K23">
        <v>172</v>
      </c>
      <c r="L23">
        <v>52.2</v>
      </c>
      <c r="M23">
        <v>33.5</v>
      </c>
    </row>
    <row r="24" spans="1:13" x14ac:dyDescent="0.3">
      <c r="A24">
        <v>14</v>
      </c>
      <c r="B24">
        <v>18.399999999999999</v>
      </c>
      <c r="C24">
        <v>17.399999999999999</v>
      </c>
      <c r="D24">
        <v>20.6</v>
      </c>
      <c r="E24">
        <v>33.5</v>
      </c>
      <c r="F24">
        <v>37.799999999999997</v>
      </c>
      <c r="G24">
        <v>57.2</v>
      </c>
      <c r="H24">
        <v>96.7</v>
      </c>
      <c r="I24">
        <v>167</v>
      </c>
      <c r="J24">
        <v>147</v>
      </c>
      <c r="K24">
        <v>160</v>
      </c>
      <c r="L24">
        <v>50.5</v>
      </c>
      <c r="M24">
        <v>32.1</v>
      </c>
    </row>
    <row r="25" spans="1:13" x14ac:dyDescent="0.3">
      <c r="A25">
        <v>15</v>
      </c>
      <c r="B25">
        <v>18.600000000000001</v>
      </c>
      <c r="C25">
        <v>17.3</v>
      </c>
      <c r="D25">
        <v>20.5</v>
      </c>
      <c r="E25">
        <v>30.2</v>
      </c>
      <c r="F25">
        <v>36.1</v>
      </c>
      <c r="G25">
        <v>57.3</v>
      </c>
      <c r="H25">
        <v>90.8</v>
      </c>
      <c r="I25">
        <v>169</v>
      </c>
      <c r="J25">
        <v>136</v>
      </c>
      <c r="K25">
        <v>143</v>
      </c>
      <c r="L25">
        <v>49.7</v>
      </c>
      <c r="M25">
        <v>31.9</v>
      </c>
    </row>
    <row r="26" spans="1:13" x14ac:dyDescent="0.3">
      <c r="A26">
        <v>16</v>
      </c>
      <c r="B26">
        <v>18</v>
      </c>
      <c r="C26">
        <v>17.2</v>
      </c>
      <c r="D26">
        <v>20.3</v>
      </c>
      <c r="E26">
        <v>28.2</v>
      </c>
      <c r="F26">
        <v>38.6</v>
      </c>
      <c r="G26">
        <v>54.5</v>
      </c>
      <c r="H26">
        <v>89.1</v>
      </c>
      <c r="I26">
        <v>163</v>
      </c>
      <c r="J26">
        <v>130</v>
      </c>
      <c r="K26">
        <v>133</v>
      </c>
      <c r="L26">
        <v>48.5</v>
      </c>
      <c r="M26">
        <v>31.9</v>
      </c>
    </row>
    <row r="27" spans="1:13" x14ac:dyDescent="0.3">
      <c r="A27">
        <v>17</v>
      </c>
      <c r="B27">
        <v>18.3</v>
      </c>
      <c r="C27">
        <v>17.2</v>
      </c>
      <c r="D27">
        <v>20.2</v>
      </c>
      <c r="E27">
        <v>27.9</v>
      </c>
      <c r="F27">
        <v>41.2</v>
      </c>
      <c r="G27">
        <v>75.400000000000006</v>
      </c>
      <c r="H27">
        <v>80.099999999999994</v>
      </c>
      <c r="I27">
        <v>157</v>
      </c>
      <c r="J27">
        <v>124</v>
      </c>
      <c r="K27">
        <v>123</v>
      </c>
      <c r="L27">
        <v>48.3</v>
      </c>
      <c r="M27">
        <v>31.2</v>
      </c>
    </row>
    <row r="28" spans="1:13" x14ac:dyDescent="0.3">
      <c r="A28">
        <v>18</v>
      </c>
      <c r="B28">
        <v>18</v>
      </c>
      <c r="C28">
        <v>16.899999999999999</v>
      </c>
      <c r="D28">
        <v>20</v>
      </c>
      <c r="E28">
        <v>28.2</v>
      </c>
      <c r="F28">
        <v>37.5</v>
      </c>
      <c r="G28">
        <v>65.7</v>
      </c>
      <c r="H28">
        <v>73.599999999999994</v>
      </c>
      <c r="I28">
        <v>160</v>
      </c>
      <c r="J28">
        <v>118</v>
      </c>
      <c r="K28">
        <v>116</v>
      </c>
      <c r="L28">
        <v>49</v>
      </c>
      <c r="M28">
        <v>31.4</v>
      </c>
    </row>
    <row r="29" spans="1:13" x14ac:dyDescent="0.3">
      <c r="A29">
        <v>19</v>
      </c>
      <c r="B29">
        <v>17.899999999999999</v>
      </c>
      <c r="C29">
        <v>16.8</v>
      </c>
      <c r="D29">
        <v>19.7</v>
      </c>
      <c r="E29">
        <v>32</v>
      </c>
      <c r="F29">
        <v>35.5</v>
      </c>
      <c r="G29">
        <v>79</v>
      </c>
      <c r="H29">
        <v>73.8</v>
      </c>
      <c r="I29">
        <v>156</v>
      </c>
      <c r="J29">
        <v>115</v>
      </c>
      <c r="K29">
        <v>112</v>
      </c>
      <c r="L29">
        <v>46.8</v>
      </c>
      <c r="M29">
        <v>30.8</v>
      </c>
    </row>
    <row r="30" spans="1:13" x14ac:dyDescent="0.3">
      <c r="A30">
        <v>20</v>
      </c>
      <c r="B30">
        <v>19.2</v>
      </c>
      <c r="C30">
        <v>16.8</v>
      </c>
      <c r="D30">
        <v>20.8</v>
      </c>
      <c r="E30">
        <v>33.5</v>
      </c>
      <c r="F30">
        <v>33.9</v>
      </c>
      <c r="G30">
        <v>114</v>
      </c>
      <c r="H30">
        <v>73.900000000000006</v>
      </c>
      <c r="I30">
        <v>149</v>
      </c>
      <c r="J30">
        <v>113</v>
      </c>
      <c r="K30">
        <v>110</v>
      </c>
      <c r="L30">
        <v>46.1</v>
      </c>
      <c r="M30">
        <v>30.8</v>
      </c>
    </row>
    <row r="31" spans="1:13" x14ac:dyDescent="0.3">
      <c r="A31">
        <v>21</v>
      </c>
      <c r="B31">
        <v>19.399999999999999</v>
      </c>
      <c r="C31">
        <v>16.399999999999999</v>
      </c>
      <c r="D31">
        <v>20.3</v>
      </c>
      <c r="E31">
        <v>35.5</v>
      </c>
      <c r="F31">
        <v>32.700000000000003</v>
      </c>
      <c r="G31">
        <v>108</v>
      </c>
      <c r="H31">
        <v>82.2</v>
      </c>
      <c r="I31">
        <v>147</v>
      </c>
      <c r="J31">
        <v>110</v>
      </c>
      <c r="K31">
        <v>106</v>
      </c>
      <c r="L31">
        <v>45.2</v>
      </c>
      <c r="M31">
        <v>30</v>
      </c>
    </row>
    <row r="32" spans="1:13" x14ac:dyDescent="0.3">
      <c r="A32">
        <v>22</v>
      </c>
      <c r="B32">
        <v>18.3</v>
      </c>
      <c r="C32">
        <v>16.399999999999999</v>
      </c>
      <c r="D32">
        <v>19.600000000000001</v>
      </c>
      <c r="E32">
        <v>35.1</v>
      </c>
      <c r="F32">
        <v>34.299999999999997</v>
      </c>
      <c r="G32">
        <v>94.7</v>
      </c>
      <c r="H32">
        <v>92.8</v>
      </c>
      <c r="I32">
        <v>172</v>
      </c>
      <c r="J32">
        <v>109</v>
      </c>
      <c r="K32">
        <v>100</v>
      </c>
      <c r="L32">
        <v>44.5</v>
      </c>
      <c r="M32">
        <v>28.4</v>
      </c>
    </row>
    <row r="33" spans="1:14" x14ac:dyDescent="0.3">
      <c r="A33">
        <v>23</v>
      </c>
      <c r="B33">
        <v>17.899999999999999</v>
      </c>
      <c r="C33">
        <v>16.600000000000001</v>
      </c>
      <c r="D33">
        <v>20.8</v>
      </c>
      <c r="E33">
        <v>34.700000000000003</v>
      </c>
      <c r="F33">
        <v>35.700000000000003</v>
      </c>
      <c r="G33">
        <v>78.900000000000006</v>
      </c>
      <c r="H33">
        <v>80.099999999999994</v>
      </c>
      <c r="I33">
        <v>154</v>
      </c>
      <c r="J33">
        <v>103</v>
      </c>
      <c r="K33">
        <v>95.8</v>
      </c>
      <c r="L33">
        <v>44.1</v>
      </c>
      <c r="M33">
        <v>27.9</v>
      </c>
    </row>
    <row r="34" spans="1:14" x14ac:dyDescent="0.3">
      <c r="A34">
        <v>24</v>
      </c>
      <c r="B34">
        <v>18</v>
      </c>
      <c r="C34">
        <v>16.600000000000001</v>
      </c>
      <c r="D34">
        <v>20.9</v>
      </c>
      <c r="E34">
        <v>32.9</v>
      </c>
      <c r="F34">
        <v>38</v>
      </c>
      <c r="G34">
        <v>69.900000000000006</v>
      </c>
      <c r="H34">
        <v>94.4</v>
      </c>
      <c r="I34">
        <v>143</v>
      </c>
      <c r="J34">
        <v>101</v>
      </c>
      <c r="K34">
        <v>90.7</v>
      </c>
      <c r="L34">
        <v>42.5</v>
      </c>
      <c r="M34">
        <v>27.7</v>
      </c>
    </row>
    <row r="35" spans="1:14" x14ac:dyDescent="0.3">
      <c r="A35">
        <v>25</v>
      </c>
      <c r="B35">
        <v>17.600000000000001</v>
      </c>
      <c r="C35">
        <v>16.5</v>
      </c>
      <c r="D35">
        <v>23.2</v>
      </c>
      <c r="E35">
        <v>36.5</v>
      </c>
      <c r="F35">
        <v>39.700000000000003</v>
      </c>
      <c r="G35">
        <v>66.3</v>
      </c>
      <c r="H35">
        <v>95.2</v>
      </c>
      <c r="I35">
        <v>131</v>
      </c>
      <c r="J35">
        <v>119</v>
      </c>
      <c r="K35">
        <v>87.4</v>
      </c>
      <c r="L35">
        <v>42</v>
      </c>
      <c r="M35">
        <v>27</v>
      </c>
    </row>
    <row r="36" spans="1:14" x14ac:dyDescent="0.3">
      <c r="A36">
        <v>26</v>
      </c>
      <c r="B36">
        <v>17.3</v>
      </c>
      <c r="C36">
        <v>19.5</v>
      </c>
      <c r="D36">
        <v>25.6</v>
      </c>
      <c r="E36">
        <v>42.4</v>
      </c>
      <c r="F36">
        <v>42.1</v>
      </c>
      <c r="G36">
        <v>69.8</v>
      </c>
      <c r="H36">
        <v>105</v>
      </c>
      <c r="I36">
        <v>146</v>
      </c>
      <c r="J36">
        <v>117</v>
      </c>
      <c r="K36">
        <v>85.4</v>
      </c>
      <c r="L36">
        <v>41.6</v>
      </c>
      <c r="M36">
        <v>27.3</v>
      </c>
    </row>
    <row r="37" spans="1:14" x14ac:dyDescent="0.3">
      <c r="A37">
        <v>27</v>
      </c>
      <c r="B37">
        <v>17</v>
      </c>
      <c r="C37">
        <v>17.600000000000001</v>
      </c>
      <c r="D37">
        <v>26.2</v>
      </c>
      <c r="E37">
        <v>43.2</v>
      </c>
      <c r="F37">
        <v>44.6</v>
      </c>
      <c r="G37">
        <v>79.400000000000006</v>
      </c>
      <c r="H37">
        <v>133</v>
      </c>
      <c r="I37">
        <v>148</v>
      </c>
      <c r="J37">
        <v>112</v>
      </c>
      <c r="K37">
        <v>82.9</v>
      </c>
      <c r="L37">
        <v>40.700000000000003</v>
      </c>
      <c r="M37">
        <v>27.2</v>
      </c>
    </row>
    <row r="38" spans="1:14" x14ac:dyDescent="0.3">
      <c r="A38">
        <v>28</v>
      </c>
      <c r="B38">
        <v>16</v>
      </c>
      <c r="C38">
        <v>18</v>
      </c>
      <c r="D38">
        <v>26.8</v>
      </c>
      <c r="E38">
        <v>38.6</v>
      </c>
      <c r="F38">
        <v>44.1</v>
      </c>
      <c r="G38">
        <v>82.3</v>
      </c>
      <c r="H38">
        <v>120</v>
      </c>
      <c r="I38">
        <v>136</v>
      </c>
      <c r="J38">
        <v>101</v>
      </c>
      <c r="K38">
        <v>79.7</v>
      </c>
      <c r="L38">
        <v>40.1</v>
      </c>
      <c r="M38">
        <v>27.3</v>
      </c>
    </row>
    <row r="39" spans="1:14" x14ac:dyDescent="0.3">
      <c r="A39">
        <v>29</v>
      </c>
      <c r="B39">
        <v>19</v>
      </c>
      <c r="D39">
        <v>29.1</v>
      </c>
      <c r="E39">
        <v>38.4</v>
      </c>
      <c r="F39">
        <v>46.3</v>
      </c>
      <c r="G39">
        <v>77.8</v>
      </c>
      <c r="H39">
        <v>121</v>
      </c>
      <c r="I39">
        <v>130</v>
      </c>
      <c r="J39">
        <v>94.4</v>
      </c>
      <c r="K39">
        <v>78.099999999999994</v>
      </c>
      <c r="L39">
        <v>39.9</v>
      </c>
      <c r="M39">
        <v>26.8</v>
      </c>
    </row>
    <row r="40" spans="1:14" x14ac:dyDescent="0.3">
      <c r="A40">
        <v>30</v>
      </c>
      <c r="B40">
        <v>17.600000000000001</v>
      </c>
      <c r="D40">
        <v>27</v>
      </c>
      <c r="E40">
        <v>38.4</v>
      </c>
      <c r="F40">
        <v>43.3</v>
      </c>
      <c r="G40">
        <v>73.7</v>
      </c>
      <c r="H40">
        <v>137</v>
      </c>
      <c r="I40">
        <v>128</v>
      </c>
      <c r="J40">
        <v>93.4</v>
      </c>
      <c r="K40">
        <v>75.7</v>
      </c>
      <c r="L40">
        <v>39.4</v>
      </c>
      <c r="M40">
        <v>26.8</v>
      </c>
    </row>
    <row r="41" spans="1:14" x14ac:dyDescent="0.3">
      <c r="A41">
        <v>31</v>
      </c>
      <c r="B41">
        <v>18.600000000000001</v>
      </c>
      <c r="D41">
        <v>27</v>
      </c>
      <c r="F41">
        <v>37.200000000000003</v>
      </c>
      <c r="H41">
        <v>146</v>
      </c>
      <c r="I41">
        <v>150</v>
      </c>
      <c r="K41">
        <v>73.599999999999994</v>
      </c>
      <c r="M41">
        <v>26.8</v>
      </c>
    </row>
    <row r="43" spans="1:14" x14ac:dyDescent="0.3">
      <c r="A43" t="s">
        <v>30</v>
      </c>
      <c r="B43">
        <v>16</v>
      </c>
      <c r="C43">
        <v>16.399999999999999</v>
      </c>
      <c r="D43">
        <v>17.3</v>
      </c>
      <c r="E43">
        <v>23.6</v>
      </c>
      <c r="F43">
        <v>32.700000000000003</v>
      </c>
      <c r="G43">
        <v>33.299999999999997</v>
      </c>
      <c r="H43">
        <v>62.1</v>
      </c>
      <c r="I43">
        <v>123</v>
      </c>
      <c r="J43">
        <v>93.4</v>
      </c>
      <c r="K43">
        <v>73.599999999999994</v>
      </c>
      <c r="L43">
        <v>39.4</v>
      </c>
      <c r="M43">
        <v>26.8</v>
      </c>
      <c r="N43">
        <v>16</v>
      </c>
    </row>
    <row r="44" spans="1:14" x14ac:dyDescent="0.3">
      <c r="A44" t="s">
        <v>10</v>
      </c>
      <c r="B44" s="3">
        <f>AVERAGE(B11:B41)</f>
        <v>18.712903225806457</v>
      </c>
      <c r="C44" s="3">
        <f>AVERAGE(C11:C41)</f>
        <v>17.239285714285714</v>
      </c>
      <c r="D44" s="3">
        <f>AVERAGE(D11:D41)</f>
        <v>21.303225806451611</v>
      </c>
      <c r="E44" s="3">
        <f>AVERAGE(E11:E41)</f>
        <v>31.59333333333333</v>
      </c>
      <c r="F44" s="3">
        <f t="shared" ref="F44:M44" si="0">AVERAGE(F11:F41)</f>
        <v>41.303225806451607</v>
      </c>
      <c r="G44" s="3">
        <f>AVERAGE(G11:G41)</f>
        <v>61.860000000000007</v>
      </c>
      <c r="H44" s="3">
        <f>AVERAGE(H11:H41)</f>
        <v>91.890322580645162</v>
      </c>
      <c r="I44" s="3">
        <f t="shared" si="0"/>
        <v>150.7741935483871</v>
      </c>
      <c r="J44" s="3">
        <f>AVERAGE(J11:J41)</f>
        <v>133.72666666666666</v>
      </c>
      <c r="K44" s="3">
        <f t="shared" si="0"/>
        <v>147.49354838709675</v>
      </c>
      <c r="L44" s="3">
        <f>AVERAGE(L11:L41)</f>
        <v>51.946666666666665</v>
      </c>
      <c r="M44" s="3">
        <f t="shared" si="0"/>
        <v>32.003225806451603</v>
      </c>
      <c r="N44">
        <v>66.7</v>
      </c>
    </row>
    <row r="45" spans="1:14" x14ac:dyDescent="0.3">
      <c r="A45" t="s">
        <v>31</v>
      </c>
      <c r="B45">
        <v>20.9</v>
      </c>
      <c r="C45">
        <v>19.5</v>
      </c>
      <c r="D45">
        <v>29.1</v>
      </c>
      <c r="E45">
        <v>43.2</v>
      </c>
      <c r="F45">
        <v>57.7</v>
      </c>
      <c r="G45">
        <v>114</v>
      </c>
      <c r="H45">
        <v>146</v>
      </c>
      <c r="I45">
        <v>197</v>
      </c>
      <c r="J45">
        <v>182</v>
      </c>
      <c r="K45">
        <v>333</v>
      </c>
      <c r="L45">
        <v>72.7</v>
      </c>
      <c r="M45">
        <v>38.4</v>
      </c>
      <c r="N45">
        <v>333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1974</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26.6</v>
      </c>
      <c r="C11">
        <v>21.9</v>
      </c>
      <c r="D11">
        <v>18</v>
      </c>
      <c r="E11">
        <v>22.4</v>
      </c>
      <c r="F11">
        <v>21.9</v>
      </c>
      <c r="G11">
        <v>25.5</v>
      </c>
      <c r="H11">
        <v>32.1</v>
      </c>
      <c r="I11">
        <v>157</v>
      </c>
      <c r="J11">
        <v>110</v>
      </c>
      <c r="K11">
        <v>71.5</v>
      </c>
      <c r="L11">
        <v>36.5</v>
      </c>
      <c r="M11">
        <v>25.1</v>
      </c>
    </row>
    <row r="12" spans="1:14" x14ac:dyDescent="0.3">
      <c r="A12">
        <v>2</v>
      </c>
      <c r="B12">
        <v>26.5</v>
      </c>
      <c r="C12">
        <v>22</v>
      </c>
      <c r="D12">
        <v>18</v>
      </c>
      <c r="E12">
        <v>19.3</v>
      </c>
      <c r="F12">
        <v>24.8</v>
      </c>
      <c r="G12">
        <v>24</v>
      </c>
      <c r="H12">
        <v>40.299999999999997</v>
      </c>
      <c r="I12">
        <v>147</v>
      </c>
      <c r="J12">
        <v>106</v>
      </c>
      <c r="K12">
        <v>67.7</v>
      </c>
      <c r="L12">
        <v>35.299999999999997</v>
      </c>
      <c r="M12">
        <v>24.8</v>
      </c>
    </row>
    <row r="13" spans="1:14" x14ac:dyDescent="0.3">
      <c r="A13">
        <v>3</v>
      </c>
      <c r="B13">
        <v>26.1</v>
      </c>
      <c r="C13">
        <v>22.2</v>
      </c>
      <c r="D13">
        <v>18.399999999999999</v>
      </c>
      <c r="E13">
        <v>19.899999999999999</v>
      </c>
      <c r="F13">
        <v>26.5</v>
      </c>
      <c r="G13">
        <v>24.4</v>
      </c>
      <c r="H13">
        <v>39.4</v>
      </c>
      <c r="I13">
        <v>166</v>
      </c>
      <c r="J13">
        <v>103</v>
      </c>
      <c r="K13">
        <v>64.900000000000006</v>
      </c>
      <c r="L13">
        <v>34.5</v>
      </c>
      <c r="M13">
        <v>25.3</v>
      </c>
    </row>
    <row r="14" spans="1:14" x14ac:dyDescent="0.3">
      <c r="A14">
        <v>4</v>
      </c>
      <c r="B14">
        <v>25.8</v>
      </c>
      <c r="C14">
        <v>21.7</v>
      </c>
      <c r="D14">
        <v>18.399999999999999</v>
      </c>
      <c r="E14">
        <v>20.8</v>
      </c>
      <c r="F14">
        <v>27.4</v>
      </c>
      <c r="G14">
        <v>22.5</v>
      </c>
      <c r="H14">
        <v>39.700000000000003</v>
      </c>
      <c r="I14">
        <v>192</v>
      </c>
      <c r="J14">
        <v>95.2</v>
      </c>
      <c r="K14">
        <v>63.2</v>
      </c>
      <c r="L14">
        <v>34</v>
      </c>
      <c r="M14">
        <v>25.3</v>
      </c>
    </row>
    <row r="15" spans="1:14" x14ac:dyDescent="0.3">
      <c r="A15">
        <v>5</v>
      </c>
      <c r="B15">
        <v>25.4</v>
      </c>
      <c r="C15">
        <v>21.1</v>
      </c>
      <c r="D15">
        <v>18.2</v>
      </c>
      <c r="E15">
        <v>19</v>
      </c>
      <c r="F15">
        <v>28.9</v>
      </c>
      <c r="G15">
        <v>22.5</v>
      </c>
      <c r="H15">
        <v>38.200000000000003</v>
      </c>
      <c r="I15">
        <v>186</v>
      </c>
      <c r="J15">
        <v>88.4</v>
      </c>
      <c r="K15">
        <v>61.3</v>
      </c>
      <c r="L15">
        <v>33.5</v>
      </c>
      <c r="M15">
        <v>24.9</v>
      </c>
    </row>
    <row r="16" spans="1:14" x14ac:dyDescent="0.3">
      <c r="A16">
        <v>6</v>
      </c>
      <c r="B16">
        <v>25.4</v>
      </c>
      <c r="C16">
        <v>20.8</v>
      </c>
      <c r="D16">
        <v>17.899999999999999</v>
      </c>
      <c r="E16">
        <v>17.899999999999999</v>
      </c>
      <c r="F16">
        <v>27.1</v>
      </c>
      <c r="G16">
        <v>26.7</v>
      </c>
      <c r="H16">
        <v>37.6</v>
      </c>
      <c r="I16">
        <v>168</v>
      </c>
      <c r="J16">
        <v>83.2</v>
      </c>
      <c r="K16">
        <v>60.2</v>
      </c>
      <c r="L16">
        <v>33.1</v>
      </c>
      <c r="M16">
        <v>23.9</v>
      </c>
    </row>
    <row r="17" spans="1:13" x14ac:dyDescent="0.3">
      <c r="A17">
        <v>7</v>
      </c>
      <c r="B17">
        <v>25.4</v>
      </c>
      <c r="C17">
        <v>21.4</v>
      </c>
      <c r="D17">
        <v>18</v>
      </c>
      <c r="E17">
        <v>17.2</v>
      </c>
      <c r="F17">
        <v>24.8</v>
      </c>
      <c r="G17">
        <v>25.1</v>
      </c>
      <c r="H17">
        <v>34.9</v>
      </c>
      <c r="I17">
        <v>154</v>
      </c>
      <c r="J17">
        <v>80</v>
      </c>
      <c r="K17">
        <v>58.9</v>
      </c>
      <c r="L17">
        <v>33.1</v>
      </c>
      <c r="M17">
        <v>24.1</v>
      </c>
    </row>
    <row r="18" spans="1:13" x14ac:dyDescent="0.3">
      <c r="A18">
        <v>8</v>
      </c>
      <c r="B18">
        <v>25.1</v>
      </c>
      <c r="C18">
        <v>20.5</v>
      </c>
      <c r="D18">
        <v>18.2</v>
      </c>
      <c r="E18">
        <v>17</v>
      </c>
      <c r="F18">
        <v>26.5</v>
      </c>
      <c r="G18">
        <v>23</v>
      </c>
      <c r="H18">
        <v>35.700000000000003</v>
      </c>
      <c r="I18">
        <v>180</v>
      </c>
      <c r="J18">
        <v>78.5</v>
      </c>
      <c r="K18">
        <v>59.4</v>
      </c>
      <c r="L18">
        <v>32.700000000000003</v>
      </c>
      <c r="M18">
        <v>24.4</v>
      </c>
    </row>
    <row r="19" spans="1:13" x14ac:dyDescent="0.3">
      <c r="A19">
        <v>9</v>
      </c>
      <c r="B19">
        <v>24.9</v>
      </c>
      <c r="C19">
        <v>19.899999999999999</v>
      </c>
      <c r="D19">
        <v>18.3</v>
      </c>
      <c r="E19">
        <v>17</v>
      </c>
      <c r="F19">
        <v>26</v>
      </c>
      <c r="G19">
        <v>23</v>
      </c>
      <c r="H19">
        <v>35.299999999999997</v>
      </c>
      <c r="I19">
        <v>175</v>
      </c>
      <c r="J19">
        <v>77.5</v>
      </c>
      <c r="K19">
        <v>57.5</v>
      </c>
      <c r="L19">
        <v>32.299999999999997</v>
      </c>
      <c r="M19">
        <v>24.1</v>
      </c>
    </row>
    <row r="20" spans="1:13" x14ac:dyDescent="0.3">
      <c r="A20">
        <v>10</v>
      </c>
      <c r="B20">
        <v>24.1</v>
      </c>
      <c r="C20">
        <v>20.3</v>
      </c>
      <c r="D20">
        <v>17.7</v>
      </c>
      <c r="E20">
        <v>17.5</v>
      </c>
      <c r="F20">
        <v>25.6</v>
      </c>
      <c r="G20">
        <v>26.5</v>
      </c>
      <c r="H20">
        <v>37.9</v>
      </c>
      <c r="I20">
        <v>184</v>
      </c>
      <c r="J20">
        <v>76.3</v>
      </c>
      <c r="K20">
        <v>56.5</v>
      </c>
      <c r="L20">
        <v>31.9</v>
      </c>
      <c r="M20">
        <v>23.4</v>
      </c>
    </row>
    <row r="21" spans="1:13" x14ac:dyDescent="0.3">
      <c r="A21">
        <v>11</v>
      </c>
      <c r="B21">
        <v>24.1</v>
      </c>
      <c r="C21">
        <v>20.2</v>
      </c>
      <c r="D21">
        <v>18.3</v>
      </c>
      <c r="E21">
        <v>17.2</v>
      </c>
      <c r="F21">
        <v>24.3</v>
      </c>
      <c r="G21">
        <v>30.1</v>
      </c>
      <c r="H21">
        <v>44</v>
      </c>
      <c r="I21">
        <v>172</v>
      </c>
      <c r="J21">
        <v>78.099999999999994</v>
      </c>
      <c r="K21">
        <v>54.2</v>
      </c>
      <c r="L21">
        <v>31.7</v>
      </c>
      <c r="M21">
        <v>23</v>
      </c>
    </row>
    <row r="22" spans="1:13" x14ac:dyDescent="0.3">
      <c r="A22">
        <v>12</v>
      </c>
      <c r="B22">
        <v>24.1</v>
      </c>
      <c r="C22">
        <v>21.9</v>
      </c>
      <c r="D22">
        <v>17.399999999999999</v>
      </c>
      <c r="E22">
        <v>17.899999999999999</v>
      </c>
      <c r="F22">
        <v>23.5</v>
      </c>
      <c r="G22">
        <v>26</v>
      </c>
      <c r="H22">
        <v>61.9</v>
      </c>
      <c r="I22">
        <v>177</v>
      </c>
      <c r="J22">
        <v>78.3</v>
      </c>
      <c r="K22">
        <v>53.2</v>
      </c>
      <c r="L22">
        <v>31</v>
      </c>
      <c r="M22">
        <v>23</v>
      </c>
    </row>
    <row r="23" spans="1:13" x14ac:dyDescent="0.3">
      <c r="A23">
        <v>13</v>
      </c>
      <c r="B23">
        <v>23.6</v>
      </c>
      <c r="C23">
        <v>20.3</v>
      </c>
      <c r="D23">
        <v>17.3</v>
      </c>
      <c r="E23">
        <v>20</v>
      </c>
      <c r="F23">
        <v>26.2</v>
      </c>
      <c r="G23">
        <v>28.5</v>
      </c>
      <c r="H23">
        <v>60.7</v>
      </c>
      <c r="I23">
        <v>180</v>
      </c>
      <c r="J23">
        <v>74.5</v>
      </c>
      <c r="K23">
        <v>52.4</v>
      </c>
      <c r="L23">
        <v>30.8</v>
      </c>
      <c r="M23">
        <v>22.6</v>
      </c>
    </row>
    <row r="24" spans="1:13" x14ac:dyDescent="0.3">
      <c r="A24">
        <v>14</v>
      </c>
      <c r="B24">
        <v>24.3</v>
      </c>
      <c r="C24">
        <v>20</v>
      </c>
      <c r="D24">
        <v>17</v>
      </c>
      <c r="E24">
        <v>21.7</v>
      </c>
      <c r="F24">
        <v>26</v>
      </c>
      <c r="G24">
        <v>30.9</v>
      </c>
      <c r="H24">
        <v>52.7</v>
      </c>
      <c r="I24">
        <v>175</v>
      </c>
      <c r="J24">
        <v>73.599999999999994</v>
      </c>
      <c r="K24">
        <v>51.2</v>
      </c>
      <c r="L24">
        <v>30.6</v>
      </c>
      <c r="M24">
        <v>22.6</v>
      </c>
    </row>
    <row r="25" spans="1:13" x14ac:dyDescent="0.3">
      <c r="A25">
        <v>15</v>
      </c>
      <c r="B25">
        <v>23.9</v>
      </c>
      <c r="C25">
        <v>19.899999999999999</v>
      </c>
      <c r="D25">
        <v>17</v>
      </c>
      <c r="E25">
        <v>23.4</v>
      </c>
      <c r="F25">
        <v>23.6</v>
      </c>
      <c r="G25">
        <v>35.299999999999997</v>
      </c>
      <c r="H25">
        <v>70.599999999999994</v>
      </c>
      <c r="I25">
        <v>167</v>
      </c>
      <c r="J25">
        <v>71.8</v>
      </c>
      <c r="K25">
        <v>50.5</v>
      </c>
      <c r="L25">
        <v>30</v>
      </c>
      <c r="M25">
        <v>22.8</v>
      </c>
    </row>
    <row r="26" spans="1:13" x14ac:dyDescent="0.3">
      <c r="A26">
        <v>16</v>
      </c>
      <c r="B26">
        <v>24.1</v>
      </c>
      <c r="C26">
        <v>19.899999999999999</v>
      </c>
      <c r="D26">
        <v>16.8</v>
      </c>
      <c r="E26">
        <v>30.5</v>
      </c>
      <c r="F26">
        <v>20.9</v>
      </c>
      <c r="G26">
        <v>37.1</v>
      </c>
      <c r="H26">
        <v>89.7</v>
      </c>
      <c r="I26">
        <v>161</v>
      </c>
      <c r="J26">
        <v>72.7</v>
      </c>
      <c r="K26">
        <v>49.2</v>
      </c>
      <c r="L26">
        <v>29.5</v>
      </c>
      <c r="M26">
        <v>23.3</v>
      </c>
    </row>
    <row r="27" spans="1:13" x14ac:dyDescent="0.3">
      <c r="A27">
        <v>17</v>
      </c>
      <c r="B27">
        <v>24.1</v>
      </c>
      <c r="C27">
        <v>19.7</v>
      </c>
      <c r="D27">
        <v>16.899999999999999</v>
      </c>
      <c r="E27">
        <v>32.299999999999997</v>
      </c>
      <c r="F27">
        <v>21.4</v>
      </c>
      <c r="G27">
        <v>37.299999999999997</v>
      </c>
      <c r="H27">
        <v>97.8</v>
      </c>
      <c r="I27">
        <v>147</v>
      </c>
      <c r="J27">
        <v>78.5</v>
      </c>
      <c r="K27">
        <v>48.3</v>
      </c>
      <c r="L27">
        <v>29</v>
      </c>
      <c r="M27">
        <v>23.1</v>
      </c>
    </row>
    <row r="28" spans="1:13" x14ac:dyDescent="0.3">
      <c r="A28">
        <v>18</v>
      </c>
      <c r="B28">
        <v>24.3</v>
      </c>
      <c r="C28">
        <v>19.600000000000001</v>
      </c>
      <c r="D28">
        <v>16.600000000000001</v>
      </c>
      <c r="E28">
        <v>31.5</v>
      </c>
      <c r="F28">
        <v>21.4</v>
      </c>
      <c r="G28">
        <v>49.3</v>
      </c>
      <c r="H28">
        <v>84.2</v>
      </c>
      <c r="I28">
        <v>135</v>
      </c>
      <c r="J28">
        <v>101</v>
      </c>
      <c r="K28">
        <v>47.3</v>
      </c>
      <c r="L28">
        <v>28.6</v>
      </c>
      <c r="M28">
        <v>23.1</v>
      </c>
    </row>
    <row r="29" spans="1:13" x14ac:dyDescent="0.3">
      <c r="A29">
        <v>19</v>
      </c>
      <c r="B29">
        <v>23.8</v>
      </c>
      <c r="C29">
        <v>19.399999999999999</v>
      </c>
      <c r="D29">
        <v>16.2</v>
      </c>
      <c r="E29">
        <v>32</v>
      </c>
      <c r="F29">
        <v>20.3</v>
      </c>
      <c r="G29">
        <v>61.9</v>
      </c>
      <c r="H29">
        <v>89.9</v>
      </c>
      <c r="I29">
        <v>135</v>
      </c>
      <c r="J29">
        <v>96.5</v>
      </c>
      <c r="K29">
        <v>46.6</v>
      </c>
      <c r="L29">
        <v>28.4</v>
      </c>
      <c r="M29">
        <v>22.3</v>
      </c>
    </row>
    <row r="30" spans="1:13" x14ac:dyDescent="0.3">
      <c r="A30">
        <v>20</v>
      </c>
      <c r="B30">
        <v>23.4</v>
      </c>
      <c r="C30">
        <v>19.3</v>
      </c>
      <c r="D30">
        <v>16.2</v>
      </c>
      <c r="E30">
        <v>29.7</v>
      </c>
      <c r="F30">
        <v>18.399999999999999</v>
      </c>
      <c r="G30">
        <v>54.3</v>
      </c>
      <c r="H30">
        <v>90</v>
      </c>
      <c r="I30">
        <v>141</v>
      </c>
      <c r="J30">
        <v>91.1</v>
      </c>
      <c r="K30">
        <v>46.6</v>
      </c>
      <c r="L30">
        <v>28.2</v>
      </c>
      <c r="M30">
        <v>21.7</v>
      </c>
    </row>
    <row r="31" spans="1:13" x14ac:dyDescent="0.3">
      <c r="A31">
        <v>21</v>
      </c>
      <c r="B31">
        <v>24.1</v>
      </c>
      <c r="C31">
        <v>19.399999999999999</v>
      </c>
      <c r="D31">
        <v>16.399999999999999</v>
      </c>
      <c r="E31">
        <v>26.3</v>
      </c>
      <c r="F31">
        <v>18.2</v>
      </c>
      <c r="G31">
        <v>49</v>
      </c>
      <c r="H31">
        <v>80.099999999999994</v>
      </c>
      <c r="I31">
        <v>151</v>
      </c>
      <c r="J31">
        <v>80.7</v>
      </c>
      <c r="K31">
        <v>46.6</v>
      </c>
      <c r="L31">
        <v>28.1</v>
      </c>
      <c r="M31">
        <v>21.9</v>
      </c>
    </row>
    <row r="32" spans="1:13" x14ac:dyDescent="0.3">
      <c r="A32">
        <v>22</v>
      </c>
      <c r="B32">
        <v>23.4</v>
      </c>
      <c r="C32">
        <v>19.7</v>
      </c>
      <c r="D32">
        <v>16.5</v>
      </c>
      <c r="E32">
        <v>27.5</v>
      </c>
      <c r="F32">
        <v>17.899999999999999</v>
      </c>
      <c r="G32">
        <v>42.1</v>
      </c>
      <c r="H32">
        <v>104</v>
      </c>
      <c r="I32">
        <v>145</v>
      </c>
      <c r="J32">
        <v>81.599999999999994</v>
      </c>
      <c r="K32">
        <v>45.2</v>
      </c>
      <c r="L32">
        <v>28.1</v>
      </c>
      <c r="M32">
        <v>22</v>
      </c>
    </row>
    <row r="33" spans="1:14" x14ac:dyDescent="0.3">
      <c r="A33">
        <v>23</v>
      </c>
      <c r="B33">
        <v>23.3</v>
      </c>
      <c r="C33">
        <v>19.3</v>
      </c>
      <c r="D33">
        <v>17.7</v>
      </c>
      <c r="E33">
        <v>24</v>
      </c>
      <c r="F33">
        <v>17.600000000000001</v>
      </c>
      <c r="G33">
        <v>39</v>
      </c>
      <c r="H33">
        <v>129</v>
      </c>
      <c r="I33">
        <v>135</v>
      </c>
      <c r="J33">
        <v>80.599999999999994</v>
      </c>
      <c r="K33">
        <v>45.7</v>
      </c>
      <c r="L33">
        <v>27.5</v>
      </c>
      <c r="M33">
        <v>21.6</v>
      </c>
    </row>
    <row r="34" spans="1:14" x14ac:dyDescent="0.3">
      <c r="A34">
        <v>24</v>
      </c>
      <c r="B34">
        <v>23</v>
      </c>
      <c r="C34">
        <v>19</v>
      </c>
      <c r="D34">
        <v>17.7</v>
      </c>
      <c r="E34">
        <v>22.9</v>
      </c>
      <c r="F34">
        <v>17.7</v>
      </c>
      <c r="G34">
        <v>31</v>
      </c>
      <c r="H34">
        <v>141</v>
      </c>
      <c r="I34">
        <v>127</v>
      </c>
      <c r="J34">
        <v>78.5</v>
      </c>
      <c r="K34">
        <v>43.8</v>
      </c>
      <c r="L34">
        <v>27.2</v>
      </c>
      <c r="M34">
        <v>21.1</v>
      </c>
    </row>
    <row r="35" spans="1:14" x14ac:dyDescent="0.3">
      <c r="A35">
        <v>25</v>
      </c>
      <c r="B35">
        <v>22.6</v>
      </c>
      <c r="C35">
        <v>18.7</v>
      </c>
      <c r="D35">
        <v>17.399999999999999</v>
      </c>
      <c r="E35">
        <v>24.5</v>
      </c>
      <c r="F35">
        <v>17.399999999999999</v>
      </c>
      <c r="G35">
        <v>29.3</v>
      </c>
      <c r="H35">
        <v>124</v>
      </c>
      <c r="I35">
        <v>121</v>
      </c>
      <c r="J35">
        <v>79.7</v>
      </c>
      <c r="K35">
        <v>43.2</v>
      </c>
      <c r="L35">
        <v>27.5</v>
      </c>
      <c r="M35">
        <v>21.6</v>
      </c>
    </row>
    <row r="36" spans="1:14" x14ac:dyDescent="0.3">
      <c r="A36">
        <v>26</v>
      </c>
      <c r="B36">
        <v>23</v>
      </c>
      <c r="C36">
        <v>18.600000000000001</v>
      </c>
      <c r="D36">
        <v>16.899999999999999</v>
      </c>
      <c r="E36">
        <v>24.8</v>
      </c>
      <c r="F36">
        <v>18</v>
      </c>
      <c r="G36">
        <v>30.2</v>
      </c>
      <c r="H36">
        <v>134</v>
      </c>
      <c r="I36">
        <v>119</v>
      </c>
      <c r="J36">
        <v>79.099999999999994</v>
      </c>
      <c r="K36">
        <v>42</v>
      </c>
      <c r="L36">
        <v>26.8</v>
      </c>
      <c r="M36">
        <v>21.1</v>
      </c>
    </row>
    <row r="37" spans="1:14" x14ac:dyDescent="0.3">
      <c r="A37">
        <v>27</v>
      </c>
      <c r="B37">
        <v>23</v>
      </c>
      <c r="C37">
        <v>18.7</v>
      </c>
      <c r="D37">
        <v>16.100000000000001</v>
      </c>
      <c r="E37">
        <v>21.9</v>
      </c>
      <c r="F37">
        <v>18.7</v>
      </c>
      <c r="G37">
        <v>27.9</v>
      </c>
      <c r="H37">
        <v>130</v>
      </c>
      <c r="I37">
        <v>124</v>
      </c>
      <c r="J37">
        <v>76.599999999999994</v>
      </c>
      <c r="K37">
        <v>39.700000000000003</v>
      </c>
      <c r="L37">
        <v>26.6</v>
      </c>
      <c r="M37">
        <v>21.4</v>
      </c>
    </row>
    <row r="38" spans="1:14" x14ac:dyDescent="0.3">
      <c r="A38">
        <v>28</v>
      </c>
      <c r="B38">
        <v>23.6</v>
      </c>
      <c r="C38">
        <v>18.3</v>
      </c>
      <c r="D38">
        <v>16.600000000000001</v>
      </c>
      <c r="E38">
        <v>20.3</v>
      </c>
      <c r="F38">
        <v>18.3</v>
      </c>
      <c r="G38">
        <v>29</v>
      </c>
      <c r="H38">
        <v>110</v>
      </c>
      <c r="I38">
        <v>133</v>
      </c>
      <c r="J38">
        <v>80.7</v>
      </c>
      <c r="K38">
        <v>39.9</v>
      </c>
      <c r="L38">
        <v>26.1</v>
      </c>
      <c r="M38">
        <v>21.4</v>
      </c>
    </row>
    <row r="39" spans="1:14" x14ac:dyDescent="0.3">
      <c r="A39">
        <v>29</v>
      </c>
      <c r="B39">
        <v>22.5</v>
      </c>
      <c r="D39">
        <v>17.600000000000001</v>
      </c>
      <c r="E39">
        <v>21.4</v>
      </c>
      <c r="F39">
        <v>20</v>
      </c>
      <c r="G39">
        <v>32.200000000000003</v>
      </c>
      <c r="H39">
        <v>101</v>
      </c>
      <c r="I39">
        <v>124</v>
      </c>
      <c r="J39">
        <v>77.5</v>
      </c>
      <c r="K39">
        <v>39.200000000000003</v>
      </c>
      <c r="L39">
        <v>26.1</v>
      </c>
      <c r="M39">
        <v>21.1</v>
      </c>
    </row>
    <row r="40" spans="1:14" x14ac:dyDescent="0.3">
      <c r="A40">
        <v>30</v>
      </c>
      <c r="B40">
        <v>21.9</v>
      </c>
      <c r="D40">
        <v>18.3</v>
      </c>
      <c r="E40">
        <v>20.3</v>
      </c>
      <c r="F40">
        <v>21.1</v>
      </c>
      <c r="G40">
        <v>33.200000000000003</v>
      </c>
      <c r="H40">
        <v>137</v>
      </c>
      <c r="I40">
        <v>117</v>
      </c>
      <c r="J40">
        <v>76.900000000000006</v>
      </c>
      <c r="K40">
        <v>38.6</v>
      </c>
      <c r="L40">
        <v>25.6</v>
      </c>
      <c r="M40">
        <v>21.1</v>
      </c>
    </row>
    <row r="41" spans="1:14" x14ac:dyDescent="0.3">
      <c r="A41">
        <v>31</v>
      </c>
      <c r="B41">
        <v>22</v>
      </c>
      <c r="D41">
        <v>19.2</v>
      </c>
      <c r="F41">
        <v>22.7</v>
      </c>
      <c r="H41">
        <v>141</v>
      </c>
      <c r="I41">
        <v>110</v>
      </c>
      <c r="K41">
        <v>37.700000000000003</v>
      </c>
      <c r="M41">
        <v>20.8</v>
      </c>
    </row>
    <row r="43" spans="1:14" x14ac:dyDescent="0.3">
      <c r="A43" t="s">
        <v>30</v>
      </c>
      <c r="B43">
        <v>21.9</v>
      </c>
      <c r="C43">
        <v>18.3</v>
      </c>
      <c r="D43">
        <v>16.100000000000001</v>
      </c>
      <c r="E43">
        <v>17</v>
      </c>
      <c r="F43">
        <v>17.399999999999999</v>
      </c>
      <c r="G43">
        <v>22.5</v>
      </c>
      <c r="H43">
        <v>32.1</v>
      </c>
      <c r="I43">
        <v>110</v>
      </c>
      <c r="J43">
        <v>71.8</v>
      </c>
      <c r="K43">
        <v>37.700000000000003</v>
      </c>
      <c r="L43">
        <v>25.6</v>
      </c>
      <c r="M43">
        <v>20.8</v>
      </c>
      <c r="N43">
        <v>16.100000000000001</v>
      </c>
    </row>
    <row r="44" spans="1:14" x14ac:dyDescent="0.3">
      <c r="A44" t="s">
        <v>10</v>
      </c>
      <c r="B44" s="3">
        <f>AVERAGE(B11:B41)</f>
        <v>24.109677419354842</v>
      </c>
      <c r="C44" s="3">
        <f>AVERAGE(C11:C41)</f>
        <v>20.132142857142856</v>
      </c>
      <c r="D44" s="3">
        <f>AVERAGE(D11:D41)</f>
        <v>17.458064516129035</v>
      </c>
      <c r="E44" s="3">
        <f t="shared" ref="E44:M44" si="0">AVERAGE(E11:E41)</f>
        <v>22.603333333333328</v>
      </c>
      <c r="F44" s="3">
        <f t="shared" si="0"/>
        <v>22.358064516129033</v>
      </c>
      <c r="G44" s="3">
        <f t="shared" si="0"/>
        <v>32.56</v>
      </c>
      <c r="H44" s="3">
        <f t="shared" si="0"/>
        <v>78.829032258064515</v>
      </c>
      <c r="I44" s="3">
        <f t="shared" si="0"/>
        <v>151.7741935483871</v>
      </c>
      <c r="J44" s="3">
        <f t="shared" si="0"/>
        <v>83.536666666666648</v>
      </c>
      <c r="K44" s="3">
        <f t="shared" si="0"/>
        <v>51.038709677419355</v>
      </c>
      <c r="L44" s="3">
        <f t="shared" si="0"/>
        <v>30.143333333333338</v>
      </c>
      <c r="M44" s="3">
        <f t="shared" si="0"/>
        <v>22.835483870967746</v>
      </c>
      <c r="N44">
        <v>46.5</v>
      </c>
    </row>
    <row r="45" spans="1:14" x14ac:dyDescent="0.3">
      <c r="A45" t="s">
        <v>31</v>
      </c>
      <c r="B45">
        <v>26.6</v>
      </c>
      <c r="C45">
        <v>22.2</v>
      </c>
      <c r="D45">
        <v>19.2</v>
      </c>
      <c r="E45">
        <v>32.299999999999997</v>
      </c>
      <c r="F45">
        <v>28.9</v>
      </c>
      <c r="G45">
        <v>61.9</v>
      </c>
      <c r="H45">
        <v>141</v>
      </c>
      <c r="I45">
        <v>192</v>
      </c>
      <c r="J45">
        <v>110</v>
      </c>
      <c r="K45">
        <v>71.5</v>
      </c>
      <c r="L45">
        <v>36.5</v>
      </c>
      <c r="M45">
        <v>25.3</v>
      </c>
      <c r="N45">
        <v>192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1975</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20.5</v>
      </c>
      <c r="C11">
        <v>19.3</v>
      </c>
      <c r="D11">
        <v>17.399999999999999</v>
      </c>
      <c r="E11">
        <v>19.899999999999999</v>
      </c>
      <c r="F11">
        <v>40</v>
      </c>
      <c r="G11">
        <v>31.6</v>
      </c>
      <c r="H11">
        <v>129</v>
      </c>
      <c r="I11">
        <v>139</v>
      </c>
      <c r="J11">
        <v>165</v>
      </c>
      <c r="K11">
        <v>111</v>
      </c>
      <c r="L11">
        <v>47.8</v>
      </c>
      <c r="M11">
        <v>31</v>
      </c>
    </row>
    <row r="12" spans="1:14" x14ac:dyDescent="0.3">
      <c r="A12">
        <v>2</v>
      </c>
      <c r="B12">
        <v>21.2</v>
      </c>
      <c r="C12">
        <v>18.399999999999999</v>
      </c>
      <c r="D12">
        <v>18.7</v>
      </c>
      <c r="E12">
        <v>23.2</v>
      </c>
      <c r="F12">
        <v>44</v>
      </c>
      <c r="G12">
        <v>28.4</v>
      </c>
      <c r="H12">
        <v>152</v>
      </c>
      <c r="I12">
        <v>180</v>
      </c>
      <c r="J12">
        <v>179</v>
      </c>
      <c r="K12">
        <v>111</v>
      </c>
      <c r="L12">
        <v>47.3</v>
      </c>
      <c r="M12">
        <v>30.8</v>
      </c>
    </row>
    <row r="13" spans="1:14" x14ac:dyDescent="0.3">
      <c r="A13">
        <v>3</v>
      </c>
      <c r="B13">
        <v>20.5</v>
      </c>
      <c r="C13">
        <v>17.399999999999999</v>
      </c>
      <c r="D13">
        <v>17.2</v>
      </c>
      <c r="E13">
        <v>26.7</v>
      </c>
      <c r="F13">
        <v>38.200000000000003</v>
      </c>
      <c r="G13">
        <v>30.2</v>
      </c>
      <c r="H13">
        <v>168</v>
      </c>
      <c r="I13">
        <v>171</v>
      </c>
      <c r="J13">
        <v>181</v>
      </c>
      <c r="K13">
        <v>105</v>
      </c>
      <c r="L13">
        <v>46.4</v>
      </c>
      <c r="M13">
        <v>30.2</v>
      </c>
    </row>
    <row r="14" spans="1:14" x14ac:dyDescent="0.3">
      <c r="A14">
        <v>4</v>
      </c>
      <c r="B14">
        <v>20.3</v>
      </c>
      <c r="C14">
        <v>16.600000000000001</v>
      </c>
      <c r="D14">
        <v>16.100000000000001</v>
      </c>
      <c r="E14">
        <v>29.5</v>
      </c>
      <c r="F14">
        <v>34.5</v>
      </c>
      <c r="G14">
        <v>31.6</v>
      </c>
      <c r="H14">
        <v>170</v>
      </c>
      <c r="I14">
        <v>156</v>
      </c>
      <c r="J14">
        <v>186</v>
      </c>
      <c r="K14">
        <v>106</v>
      </c>
      <c r="L14">
        <v>45.5</v>
      </c>
      <c r="M14">
        <v>30</v>
      </c>
    </row>
    <row r="15" spans="1:14" x14ac:dyDescent="0.3">
      <c r="A15">
        <v>5</v>
      </c>
      <c r="B15">
        <v>19.899999999999999</v>
      </c>
      <c r="C15">
        <v>17.2</v>
      </c>
      <c r="D15">
        <v>17</v>
      </c>
      <c r="E15">
        <v>32</v>
      </c>
      <c r="F15">
        <v>30.6</v>
      </c>
      <c r="G15">
        <v>29.3</v>
      </c>
      <c r="H15">
        <v>243</v>
      </c>
      <c r="I15">
        <v>172</v>
      </c>
      <c r="J15">
        <v>190</v>
      </c>
      <c r="K15">
        <v>97.2</v>
      </c>
      <c r="L15">
        <v>43.8</v>
      </c>
      <c r="M15">
        <v>29.9</v>
      </c>
    </row>
    <row r="16" spans="1:14" x14ac:dyDescent="0.3">
      <c r="A16">
        <v>6</v>
      </c>
      <c r="B16">
        <v>19.600000000000001</v>
      </c>
      <c r="C16">
        <v>16.100000000000001</v>
      </c>
      <c r="D16">
        <v>16.899999999999999</v>
      </c>
      <c r="E16">
        <v>31.1</v>
      </c>
      <c r="F16">
        <v>30.4</v>
      </c>
      <c r="G16">
        <v>32.299999999999997</v>
      </c>
      <c r="H16">
        <v>182</v>
      </c>
      <c r="I16">
        <v>173</v>
      </c>
      <c r="J16">
        <v>187</v>
      </c>
      <c r="K16">
        <v>90.7</v>
      </c>
      <c r="L16">
        <v>42.9</v>
      </c>
      <c r="M16">
        <v>29.3</v>
      </c>
    </row>
    <row r="17" spans="1:13" x14ac:dyDescent="0.3">
      <c r="A17">
        <v>7</v>
      </c>
      <c r="B17">
        <v>19</v>
      </c>
      <c r="C17">
        <v>16.2</v>
      </c>
      <c r="D17">
        <v>19.7</v>
      </c>
      <c r="E17">
        <v>31.8</v>
      </c>
      <c r="F17">
        <v>33.5</v>
      </c>
      <c r="G17">
        <v>30.4</v>
      </c>
      <c r="H17">
        <v>131</v>
      </c>
      <c r="I17">
        <v>174</v>
      </c>
      <c r="J17">
        <v>184</v>
      </c>
      <c r="K17">
        <v>87.7</v>
      </c>
      <c r="L17">
        <v>41.8</v>
      </c>
      <c r="M17">
        <v>28.2</v>
      </c>
    </row>
    <row r="18" spans="1:13" x14ac:dyDescent="0.3">
      <c r="A18">
        <v>8</v>
      </c>
      <c r="B18">
        <v>19.399999999999999</v>
      </c>
      <c r="C18">
        <v>16.100000000000001</v>
      </c>
      <c r="D18">
        <v>18.399999999999999</v>
      </c>
      <c r="E18">
        <v>32.1</v>
      </c>
      <c r="F18">
        <v>40.200000000000003</v>
      </c>
      <c r="G18">
        <v>32.5</v>
      </c>
      <c r="H18">
        <v>128</v>
      </c>
      <c r="I18">
        <v>161</v>
      </c>
      <c r="J18">
        <v>184</v>
      </c>
      <c r="K18">
        <v>85.1</v>
      </c>
      <c r="L18">
        <v>40.1</v>
      </c>
      <c r="M18">
        <v>28.2</v>
      </c>
    </row>
    <row r="19" spans="1:13" x14ac:dyDescent="0.3">
      <c r="A19">
        <v>9</v>
      </c>
      <c r="B19">
        <v>19.399999999999999</v>
      </c>
      <c r="C19">
        <v>16.399999999999999</v>
      </c>
      <c r="D19">
        <v>17.100000000000001</v>
      </c>
      <c r="E19">
        <v>27.6</v>
      </c>
      <c r="F19">
        <v>45</v>
      </c>
      <c r="G19">
        <v>31</v>
      </c>
      <c r="H19">
        <v>123</v>
      </c>
      <c r="I19">
        <v>163</v>
      </c>
      <c r="J19">
        <v>175</v>
      </c>
      <c r="K19">
        <v>81.900000000000006</v>
      </c>
      <c r="L19">
        <v>40.5</v>
      </c>
      <c r="M19">
        <v>27.5</v>
      </c>
    </row>
    <row r="20" spans="1:13" x14ac:dyDescent="0.3">
      <c r="A20">
        <v>10</v>
      </c>
      <c r="B20">
        <v>19.899999999999999</v>
      </c>
      <c r="C20">
        <v>16.600000000000001</v>
      </c>
      <c r="D20">
        <v>16.100000000000001</v>
      </c>
      <c r="E20">
        <v>24.6</v>
      </c>
      <c r="F20">
        <v>50.4</v>
      </c>
      <c r="G20">
        <v>30.4</v>
      </c>
      <c r="H20">
        <v>106</v>
      </c>
      <c r="I20">
        <v>148</v>
      </c>
      <c r="J20">
        <v>173</v>
      </c>
      <c r="K20">
        <v>79.7</v>
      </c>
      <c r="L20">
        <v>39.4</v>
      </c>
      <c r="M20">
        <v>27.5</v>
      </c>
    </row>
    <row r="21" spans="1:13" x14ac:dyDescent="0.3">
      <c r="A21">
        <v>11</v>
      </c>
      <c r="B21">
        <v>19.3</v>
      </c>
      <c r="C21">
        <v>16.2</v>
      </c>
      <c r="D21">
        <v>16.399999999999999</v>
      </c>
      <c r="E21">
        <v>23</v>
      </c>
      <c r="F21">
        <v>48.3</v>
      </c>
      <c r="G21">
        <v>34.1</v>
      </c>
      <c r="H21">
        <v>113</v>
      </c>
      <c r="I21">
        <v>149</v>
      </c>
      <c r="J21">
        <v>172</v>
      </c>
      <c r="K21">
        <v>77.5</v>
      </c>
      <c r="L21">
        <v>39.4</v>
      </c>
      <c r="M21">
        <v>27.7</v>
      </c>
    </row>
    <row r="22" spans="1:13" x14ac:dyDescent="0.3">
      <c r="A22">
        <v>12</v>
      </c>
      <c r="B22">
        <v>19</v>
      </c>
      <c r="C22">
        <v>15.6</v>
      </c>
      <c r="D22">
        <v>16.8</v>
      </c>
      <c r="E22">
        <v>23.3</v>
      </c>
      <c r="F22">
        <v>46.9</v>
      </c>
      <c r="G22">
        <v>40.299999999999997</v>
      </c>
      <c r="H22">
        <v>112</v>
      </c>
      <c r="I22">
        <v>161</v>
      </c>
      <c r="J22">
        <v>172</v>
      </c>
      <c r="K22">
        <v>75.099999999999994</v>
      </c>
      <c r="L22">
        <v>38.799999999999997</v>
      </c>
      <c r="M22">
        <v>27.2</v>
      </c>
    </row>
    <row r="23" spans="1:13" x14ac:dyDescent="0.3">
      <c r="A23">
        <v>13</v>
      </c>
      <c r="B23">
        <v>18.3</v>
      </c>
      <c r="C23">
        <v>16</v>
      </c>
      <c r="D23">
        <v>16.100000000000001</v>
      </c>
      <c r="E23">
        <v>24.3</v>
      </c>
      <c r="F23">
        <v>52.3</v>
      </c>
      <c r="G23">
        <v>36.299999999999997</v>
      </c>
      <c r="H23">
        <v>106</v>
      </c>
      <c r="I23">
        <v>148</v>
      </c>
      <c r="J23">
        <v>180</v>
      </c>
      <c r="K23">
        <v>72.400000000000006</v>
      </c>
      <c r="L23">
        <v>38.4</v>
      </c>
      <c r="M23">
        <v>25.8</v>
      </c>
    </row>
    <row r="24" spans="1:13" x14ac:dyDescent="0.3">
      <c r="A24">
        <v>14</v>
      </c>
      <c r="B24">
        <v>17.600000000000001</v>
      </c>
      <c r="C24">
        <v>16.399999999999999</v>
      </c>
      <c r="D24">
        <v>15.7</v>
      </c>
      <c r="E24">
        <v>23.6</v>
      </c>
      <c r="F24">
        <v>43.6</v>
      </c>
      <c r="G24">
        <v>42.2</v>
      </c>
      <c r="H24">
        <v>113</v>
      </c>
      <c r="I24">
        <v>152</v>
      </c>
      <c r="J24">
        <v>174</v>
      </c>
      <c r="K24">
        <v>70.900000000000006</v>
      </c>
      <c r="L24">
        <v>38.799999999999997</v>
      </c>
      <c r="M24">
        <v>25.8</v>
      </c>
    </row>
    <row r="25" spans="1:13" x14ac:dyDescent="0.3">
      <c r="A25">
        <v>15</v>
      </c>
      <c r="B25">
        <v>18.2</v>
      </c>
      <c r="C25">
        <v>15.8</v>
      </c>
      <c r="D25">
        <v>15.8</v>
      </c>
      <c r="E25">
        <v>23</v>
      </c>
      <c r="F25">
        <v>53</v>
      </c>
      <c r="G25">
        <v>44.7</v>
      </c>
      <c r="H25">
        <v>119</v>
      </c>
      <c r="I25">
        <v>174</v>
      </c>
      <c r="J25">
        <v>176</v>
      </c>
      <c r="K25">
        <v>68.3</v>
      </c>
      <c r="L25">
        <v>37.700000000000003</v>
      </c>
      <c r="M25">
        <v>25.8</v>
      </c>
    </row>
    <row r="26" spans="1:13" x14ac:dyDescent="0.3">
      <c r="A26">
        <v>16</v>
      </c>
      <c r="B26">
        <v>18.3</v>
      </c>
      <c r="C26">
        <v>15.2</v>
      </c>
      <c r="D26">
        <v>16</v>
      </c>
      <c r="E26">
        <v>22</v>
      </c>
      <c r="F26">
        <v>50.8</v>
      </c>
      <c r="G26">
        <v>45</v>
      </c>
      <c r="H26">
        <v>112</v>
      </c>
      <c r="I26">
        <v>162</v>
      </c>
      <c r="J26">
        <v>181</v>
      </c>
      <c r="K26">
        <v>67.7</v>
      </c>
      <c r="L26">
        <v>35.9</v>
      </c>
      <c r="M26">
        <v>25.6</v>
      </c>
    </row>
    <row r="27" spans="1:13" x14ac:dyDescent="0.3">
      <c r="A27">
        <v>17</v>
      </c>
      <c r="B27">
        <v>18.3</v>
      </c>
      <c r="C27">
        <v>15.4</v>
      </c>
      <c r="D27">
        <v>16</v>
      </c>
      <c r="E27">
        <v>21.4</v>
      </c>
      <c r="F27">
        <v>47.5</v>
      </c>
      <c r="G27">
        <v>44.9</v>
      </c>
      <c r="H27">
        <v>126</v>
      </c>
      <c r="I27">
        <v>163</v>
      </c>
      <c r="J27">
        <v>168</v>
      </c>
      <c r="K27">
        <v>66</v>
      </c>
      <c r="L27">
        <v>36.1</v>
      </c>
      <c r="M27">
        <v>25.8</v>
      </c>
    </row>
    <row r="28" spans="1:13" x14ac:dyDescent="0.3">
      <c r="A28">
        <v>18</v>
      </c>
      <c r="B28">
        <v>17.3</v>
      </c>
      <c r="C28">
        <v>15</v>
      </c>
      <c r="D28">
        <v>15.7</v>
      </c>
      <c r="E28">
        <v>22.8</v>
      </c>
      <c r="F28">
        <v>49.2</v>
      </c>
      <c r="G28">
        <v>44.1</v>
      </c>
      <c r="H28">
        <v>128</v>
      </c>
      <c r="I28">
        <v>163</v>
      </c>
      <c r="J28">
        <v>195</v>
      </c>
      <c r="K28">
        <v>63.8</v>
      </c>
      <c r="L28">
        <v>35.700000000000003</v>
      </c>
      <c r="M28">
        <v>25.8</v>
      </c>
    </row>
    <row r="29" spans="1:13" x14ac:dyDescent="0.3">
      <c r="A29">
        <v>19</v>
      </c>
      <c r="B29">
        <v>17.2</v>
      </c>
      <c r="C29">
        <v>14.9</v>
      </c>
      <c r="D29">
        <v>16.399999999999999</v>
      </c>
      <c r="E29">
        <v>25.1</v>
      </c>
      <c r="F29">
        <v>36.1</v>
      </c>
      <c r="G29">
        <v>60.5</v>
      </c>
      <c r="H29">
        <v>138</v>
      </c>
      <c r="I29">
        <v>182</v>
      </c>
      <c r="J29">
        <v>139</v>
      </c>
      <c r="K29">
        <v>62.6</v>
      </c>
      <c r="L29">
        <v>35.299999999999997</v>
      </c>
      <c r="M29">
        <v>25.6</v>
      </c>
    </row>
    <row r="30" spans="1:13" x14ac:dyDescent="0.3">
      <c r="A30">
        <v>20</v>
      </c>
      <c r="B30">
        <v>17.899999999999999</v>
      </c>
      <c r="C30">
        <v>16.100000000000001</v>
      </c>
      <c r="D30">
        <v>16.399999999999999</v>
      </c>
      <c r="E30">
        <v>26.8</v>
      </c>
      <c r="F30">
        <v>34.1</v>
      </c>
      <c r="G30">
        <v>65.3</v>
      </c>
      <c r="H30">
        <v>145</v>
      </c>
      <c r="I30">
        <v>185</v>
      </c>
      <c r="J30">
        <v>137</v>
      </c>
      <c r="K30">
        <v>60.5</v>
      </c>
      <c r="L30">
        <v>35.299999999999997</v>
      </c>
      <c r="M30">
        <v>25.3</v>
      </c>
    </row>
    <row r="31" spans="1:13" x14ac:dyDescent="0.3">
      <c r="A31">
        <v>21</v>
      </c>
      <c r="B31">
        <v>18</v>
      </c>
      <c r="C31">
        <v>16.399999999999999</v>
      </c>
      <c r="D31">
        <v>15.6</v>
      </c>
      <c r="E31">
        <v>24.8</v>
      </c>
      <c r="F31">
        <v>33.700000000000003</v>
      </c>
      <c r="G31">
        <v>131</v>
      </c>
      <c r="H31">
        <v>132</v>
      </c>
      <c r="I31">
        <v>181</v>
      </c>
      <c r="J31">
        <v>135</v>
      </c>
      <c r="K31">
        <v>59.1</v>
      </c>
      <c r="L31">
        <v>34.5</v>
      </c>
      <c r="M31">
        <v>24.9</v>
      </c>
    </row>
    <row r="32" spans="1:13" x14ac:dyDescent="0.3">
      <c r="A32">
        <v>22</v>
      </c>
      <c r="B32">
        <v>18.3</v>
      </c>
      <c r="C32">
        <v>15.6</v>
      </c>
      <c r="D32">
        <v>16.100000000000001</v>
      </c>
      <c r="E32">
        <v>28.1</v>
      </c>
      <c r="F32">
        <v>31.7</v>
      </c>
      <c r="G32">
        <v>376</v>
      </c>
      <c r="H32">
        <v>143</v>
      </c>
      <c r="I32">
        <v>192</v>
      </c>
      <c r="J32">
        <v>141</v>
      </c>
      <c r="K32">
        <v>57.5</v>
      </c>
      <c r="L32">
        <v>33.700000000000003</v>
      </c>
      <c r="M32">
        <v>24.8</v>
      </c>
    </row>
    <row r="33" spans="1:14" x14ac:dyDescent="0.3">
      <c r="A33">
        <v>23</v>
      </c>
      <c r="B33">
        <v>18</v>
      </c>
      <c r="C33">
        <v>15.2</v>
      </c>
      <c r="D33">
        <v>17</v>
      </c>
      <c r="E33">
        <v>29.9</v>
      </c>
      <c r="F33">
        <v>30.4</v>
      </c>
      <c r="G33">
        <v>235</v>
      </c>
      <c r="H33">
        <v>138</v>
      </c>
      <c r="I33">
        <v>187</v>
      </c>
      <c r="J33">
        <v>128</v>
      </c>
      <c r="K33">
        <v>56</v>
      </c>
      <c r="L33">
        <v>32.9</v>
      </c>
      <c r="M33">
        <v>24.6</v>
      </c>
    </row>
    <row r="34" spans="1:14" x14ac:dyDescent="0.3">
      <c r="A34">
        <v>24</v>
      </c>
      <c r="B34">
        <v>17.600000000000001</v>
      </c>
      <c r="C34">
        <v>15.6</v>
      </c>
      <c r="D34">
        <v>18.2</v>
      </c>
      <c r="E34">
        <v>30.8</v>
      </c>
      <c r="F34">
        <v>28.1</v>
      </c>
      <c r="G34">
        <v>163</v>
      </c>
      <c r="H34">
        <v>134</v>
      </c>
      <c r="I34">
        <v>214</v>
      </c>
      <c r="J34">
        <v>125</v>
      </c>
      <c r="K34">
        <v>55.2</v>
      </c>
      <c r="L34">
        <v>32.700000000000003</v>
      </c>
      <c r="M34">
        <v>24.9</v>
      </c>
    </row>
    <row r="35" spans="1:14" x14ac:dyDescent="0.3">
      <c r="A35">
        <v>25</v>
      </c>
      <c r="B35">
        <v>17</v>
      </c>
      <c r="C35">
        <v>16.100000000000001</v>
      </c>
      <c r="D35">
        <v>18.7</v>
      </c>
      <c r="E35">
        <v>41</v>
      </c>
      <c r="F35">
        <v>27</v>
      </c>
      <c r="G35">
        <v>111</v>
      </c>
      <c r="H35">
        <v>124</v>
      </c>
      <c r="I35">
        <v>354</v>
      </c>
      <c r="J35">
        <v>126</v>
      </c>
      <c r="K35">
        <v>55.7</v>
      </c>
      <c r="L35">
        <v>32.5</v>
      </c>
      <c r="M35">
        <v>23.9</v>
      </c>
    </row>
    <row r="36" spans="1:14" x14ac:dyDescent="0.3">
      <c r="A36">
        <v>26</v>
      </c>
      <c r="B36">
        <v>17</v>
      </c>
      <c r="C36">
        <v>16.5</v>
      </c>
      <c r="D36">
        <v>18.3</v>
      </c>
      <c r="E36">
        <v>36.1</v>
      </c>
      <c r="F36">
        <v>31.7</v>
      </c>
      <c r="G36">
        <v>102</v>
      </c>
      <c r="H36">
        <v>124</v>
      </c>
      <c r="I36">
        <v>267</v>
      </c>
      <c r="J36">
        <v>109</v>
      </c>
      <c r="K36">
        <v>55.2</v>
      </c>
      <c r="L36">
        <v>31.9</v>
      </c>
      <c r="M36">
        <v>23.8</v>
      </c>
    </row>
    <row r="37" spans="1:14" x14ac:dyDescent="0.3">
      <c r="A37">
        <v>27</v>
      </c>
      <c r="B37">
        <v>16.899999999999999</v>
      </c>
      <c r="C37">
        <v>16.600000000000001</v>
      </c>
      <c r="D37">
        <v>19.7</v>
      </c>
      <c r="E37">
        <v>40</v>
      </c>
      <c r="F37">
        <v>33.9</v>
      </c>
      <c r="G37">
        <v>94.8</v>
      </c>
      <c r="H37">
        <v>120</v>
      </c>
      <c r="I37">
        <v>206</v>
      </c>
      <c r="J37">
        <v>104</v>
      </c>
      <c r="K37">
        <v>53.9</v>
      </c>
      <c r="L37">
        <v>31.9</v>
      </c>
      <c r="M37">
        <v>23.1</v>
      </c>
    </row>
    <row r="38" spans="1:14" x14ac:dyDescent="0.3">
      <c r="A38">
        <v>28</v>
      </c>
      <c r="B38">
        <v>16.8</v>
      </c>
      <c r="C38">
        <v>16.100000000000001</v>
      </c>
      <c r="D38">
        <v>18.3</v>
      </c>
      <c r="E38">
        <v>44.7</v>
      </c>
      <c r="F38">
        <v>32.9</v>
      </c>
      <c r="G38">
        <v>88.1</v>
      </c>
      <c r="H38">
        <v>109</v>
      </c>
      <c r="I38">
        <v>196</v>
      </c>
      <c r="J38">
        <v>141</v>
      </c>
      <c r="K38">
        <v>53.4</v>
      </c>
      <c r="L38">
        <v>31.6</v>
      </c>
      <c r="M38">
        <v>23.4</v>
      </c>
    </row>
    <row r="39" spans="1:14" x14ac:dyDescent="0.3">
      <c r="A39">
        <v>29</v>
      </c>
      <c r="B39">
        <v>18.600000000000001</v>
      </c>
      <c r="C39">
        <v>16.100000000000001</v>
      </c>
      <c r="D39">
        <v>13.1</v>
      </c>
      <c r="E39">
        <v>31.2</v>
      </c>
      <c r="F39">
        <v>25.8</v>
      </c>
      <c r="G39">
        <v>37.1</v>
      </c>
      <c r="H39">
        <v>78.5</v>
      </c>
      <c r="I39">
        <v>137</v>
      </c>
      <c r="J39">
        <v>61.3</v>
      </c>
      <c r="K39">
        <v>33.1</v>
      </c>
      <c r="L39">
        <v>22.8</v>
      </c>
      <c r="M39">
        <v>17.2</v>
      </c>
    </row>
    <row r="40" spans="1:14" x14ac:dyDescent="0.3">
      <c r="A40">
        <v>30</v>
      </c>
      <c r="B40">
        <v>18.7</v>
      </c>
      <c r="D40">
        <v>13.9</v>
      </c>
      <c r="E40">
        <v>30.6</v>
      </c>
      <c r="F40">
        <v>27.5</v>
      </c>
      <c r="G40">
        <v>39.9</v>
      </c>
      <c r="H40">
        <v>100</v>
      </c>
      <c r="I40">
        <v>140</v>
      </c>
      <c r="J40">
        <v>59.4</v>
      </c>
      <c r="K40">
        <v>32.700000000000003</v>
      </c>
      <c r="L40">
        <v>22.6</v>
      </c>
      <c r="M40">
        <v>18.399999999999999</v>
      </c>
    </row>
    <row r="41" spans="1:14" x14ac:dyDescent="0.3">
      <c r="A41">
        <v>31</v>
      </c>
      <c r="B41">
        <v>18.399999999999999</v>
      </c>
      <c r="D41">
        <v>16.2</v>
      </c>
      <c r="F41">
        <v>30.8</v>
      </c>
      <c r="H41">
        <v>106</v>
      </c>
      <c r="I41">
        <v>123</v>
      </c>
      <c r="K41">
        <v>32.1</v>
      </c>
      <c r="M41">
        <v>16.899999999999999</v>
      </c>
    </row>
    <row r="43" spans="1:14" x14ac:dyDescent="0.3">
      <c r="A43" t="s">
        <v>30</v>
      </c>
      <c r="B43">
        <v>16.8</v>
      </c>
      <c r="C43">
        <v>14.9</v>
      </c>
      <c r="D43">
        <v>15.6</v>
      </c>
      <c r="E43">
        <v>19.899999999999999</v>
      </c>
      <c r="F43">
        <v>27</v>
      </c>
      <c r="G43">
        <v>28.4</v>
      </c>
      <c r="H43">
        <v>96.5</v>
      </c>
      <c r="I43">
        <v>139</v>
      </c>
      <c r="J43">
        <v>104</v>
      </c>
      <c r="K43">
        <v>48.3</v>
      </c>
      <c r="L43">
        <v>31</v>
      </c>
      <c r="M43">
        <v>21.9</v>
      </c>
      <c r="N43">
        <v>14.9</v>
      </c>
    </row>
    <row r="44" spans="1:14" x14ac:dyDescent="0.3">
      <c r="A44" t="s">
        <v>10</v>
      </c>
      <c r="B44" s="3">
        <f>AVERAGE(B11:B41)</f>
        <v>18.593548387096778</v>
      </c>
      <c r="C44" s="3">
        <f>AVERAGE(C11:C41)</f>
        <v>16.244827586206899</v>
      </c>
      <c r="D44" s="3">
        <f>AVERAGE(D11:D41)</f>
        <v>16.806451612903224</v>
      </c>
      <c r="E44" s="3">
        <f t="shared" ref="E44:M44" si="0">AVERAGE(E11:E41)</f>
        <v>28.366666666666671</v>
      </c>
      <c r="F44" s="3">
        <f t="shared" si="0"/>
        <v>38.132258064516137</v>
      </c>
      <c r="G44" s="3">
        <f t="shared" si="0"/>
        <v>71.433333333333337</v>
      </c>
      <c r="H44" s="3">
        <f t="shared" si="0"/>
        <v>130.7258064516129</v>
      </c>
      <c r="I44" s="3">
        <f t="shared" si="0"/>
        <v>176.54838709677421</v>
      </c>
      <c r="J44" s="3">
        <f t="shared" si="0"/>
        <v>154.25666666666666</v>
      </c>
      <c r="K44" s="3">
        <f t="shared" si="0"/>
        <v>70.451612903225808</v>
      </c>
      <c r="L44" s="3">
        <f t="shared" si="0"/>
        <v>37.133333333333326</v>
      </c>
      <c r="M44" s="3">
        <f t="shared" si="0"/>
        <v>25.770967741935479</v>
      </c>
      <c r="N44">
        <v>67.099999999999994</v>
      </c>
    </row>
    <row r="45" spans="1:14" x14ac:dyDescent="0.3">
      <c r="A45" t="s">
        <v>31</v>
      </c>
      <c r="B45">
        <v>21.2</v>
      </c>
      <c r="C45">
        <v>19.3</v>
      </c>
      <c r="D45">
        <v>20</v>
      </c>
      <c r="E45">
        <v>44.7</v>
      </c>
      <c r="F45">
        <v>53</v>
      </c>
      <c r="G45">
        <v>376</v>
      </c>
      <c r="H45">
        <v>243</v>
      </c>
      <c r="I45">
        <v>354</v>
      </c>
      <c r="J45">
        <v>195</v>
      </c>
      <c r="K45">
        <v>111</v>
      </c>
      <c r="L45">
        <v>47.8</v>
      </c>
      <c r="M45">
        <v>31</v>
      </c>
      <c r="N45">
        <v>376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1976</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21.7</v>
      </c>
      <c r="C11">
        <v>18.399999999999999</v>
      </c>
      <c r="D11">
        <v>15.8</v>
      </c>
      <c r="E11">
        <v>15.7</v>
      </c>
      <c r="F11">
        <v>30.8</v>
      </c>
      <c r="G11">
        <v>31.7</v>
      </c>
      <c r="H11">
        <v>49.5</v>
      </c>
      <c r="I11">
        <v>100</v>
      </c>
      <c r="J11">
        <v>128</v>
      </c>
      <c r="K11">
        <v>58.1</v>
      </c>
      <c r="L11">
        <v>31.2</v>
      </c>
      <c r="M11">
        <v>22.6</v>
      </c>
    </row>
    <row r="12" spans="1:14" x14ac:dyDescent="0.3">
      <c r="A12">
        <v>2</v>
      </c>
      <c r="B12">
        <v>21.7</v>
      </c>
      <c r="C12">
        <v>18.2</v>
      </c>
      <c r="D12">
        <v>16</v>
      </c>
      <c r="E12">
        <v>15</v>
      </c>
      <c r="F12">
        <v>32.700000000000003</v>
      </c>
      <c r="G12">
        <v>32.700000000000003</v>
      </c>
      <c r="H12">
        <v>43.7</v>
      </c>
      <c r="I12">
        <v>106</v>
      </c>
      <c r="J12">
        <v>143</v>
      </c>
      <c r="K12">
        <v>57.5</v>
      </c>
      <c r="L12">
        <v>30.6</v>
      </c>
      <c r="M12">
        <v>22.6</v>
      </c>
    </row>
    <row r="13" spans="1:14" x14ac:dyDescent="0.3">
      <c r="A13">
        <v>3</v>
      </c>
      <c r="B13">
        <v>21.7</v>
      </c>
      <c r="C13">
        <v>17.600000000000001</v>
      </c>
      <c r="D13">
        <v>16.100000000000001</v>
      </c>
      <c r="E13">
        <v>14.8</v>
      </c>
      <c r="F13">
        <v>31.2</v>
      </c>
      <c r="G13">
        <v>39.700000000000003</v>
      </c>
      <c r="H13">
        <v>45.1</v>
      </c>
      <c r="I13">
        <v>102</v>
      </c>
      <c r="J13">
        <v>139</v>
      </c>
      <c r="K13">
        <v>55.7</v>
      </c>
      <c r="L13">
        <v>30.2</v>
      </c>
      <c r="M13">
        <v>22.6</v>
      </c>
    </row>
    <row r="14" spans="1:14" x14ac:dyDescent="0.3">
      <c r="A14">
        <v>4</v>
      </c>
      <c r="B14">
        <v>21.7</v>
      </c>
      <c r="C14">
        <v>17.600000000000001</v>
      </c>
      <c r="D14">
        <v>16.399999999999999</v>
      </c>
      <c r="E14">
        <v>14.4</v>
      </c>
      <c r="F14">
        <v>29.4</v>
      </c>
      <c r="G14">
        <v>38.9</v>
      </c>
      <c r="H14">
        <v>42.3</v>
      </c>
      <c r="I14">
        <v>107</v>
      </c>
      <c r="J14">
        <v>124</v>
      </c>
      <c r="K14">
        <v>54.2</v>
      </c>
      <c r="L14">
        <v>30.2</v>
      </c>
      <c r="M14">
        <v>22.6</v>
      </c>
    </row>
    <row r="15" spans="1:14" x14ac:dyDescent="0.3">
      <c r="A15">
        <v>5</v>
      </c>
      <c r="B15">
        <v>21.6</v>
      </c>
      <c r="C15">
        <v>17.7</v>
      </c>
      <c r="D15">
        <v>16.100000000000001</v>
      </c>
      <c r="E15">
        <v>14.3</v>
      </c>
      <c r="F15">
        <v>25.3</v>
      </c>
      <c r="G15">
        <v>42.1</v>
      </c>
      <c r="H15">
        <v>39.200000000000003</v>
      </c>
      <c r="I15">
        <v>109</v>
      </c>
      <c r="J15">
        <v>138</v>
      </c>
      <c r="K15">
        <v>53.2</v>
      </c>
      <c r="L15">
        <v>29.3</v>
      </c>
      <c r="M15">
        <v>21.6</v>
      </c>
    </row>
    <row r="16" spans="1:14" x14ac:dyDescent="0.3">
      <c r="A16">
        <v>6</v>
      </c>
      <c r="B16">
        <v>21.4</v>
      </c>
      <c r="C16">
        <v>17.600000000000001</v>
      </c>
      <c r="D16">
        <v>16.100000000000001</v>
      </c>
      <c r="E16">
        <v>13.9</v>
      </c>
      <c r="F16">
        <v>23.3</v>
      </c>
      <c r="G16">
        <v>38.799999999999997</v>
      </c>
      <c r="H16">
        <v>38.799999999999997</v>
      </c>
      <c r="I16">
        <v>127</v>
      </c>
      <c r="J16">
        <v>134</v>
      </c>
      <c r="K16">
        <v>51.9</v>
      </c>
      <c r="L16">
        <v>28.8</v>
      </c>
      <c r="M16">
        <v>20.3</v>
      </c>
    </row>
    <row r="17" spans="1:13" x14ac:dyDescent="0.3">
      <c r="A17">
        <v>7</v>
      </c>
      <c r="B17">
        <v>21.2</v>
      </c>
      <c r="C17">
        <v>17.2</v>
      </c>
      <c r="D17">
        <v>16</v>
      </c>
      <c r="E17">
        <v>13.6</v>
      </c>
      <c r="F17">
        <v>26.3</v>
      </c>
      <c r="G17">
        <v>36.5</v>
      </c>
      <c r="H17">
        <v>42</v>
      </c>
      <c r="I17">
        <v>135</v>
      </c>
      <c r="J17">
        <v>136</v>
      </c>
      <c r="K17">
        <v>50.7</v>
      </c>
      <c r="L17">
        <v>28.8</v>
      </c>
      <c r="M17">
        <v>20.9</v>
      </c>
    </row>
    <row r="18" spans="1:13" x14ac:dyDescent="0.3">
      <c r="A18">
        <v>8</v>
      </c>
      <c r="B18">
        <v>21.2</v>
      </c>
      <c r="C18">
        <v>16.899999999999999</v>
      </c>
      <c r="D18">
        <v>15.8</v>
      </c>
      <c r="E18">
        <v>13.3</v>
      </c>
      <c r="F18">
        <v>21.7</v>
      </c>
      <c r="G18">
        <v>41.8</v>
      </c>
      <c r="H18">
        <v>43.4</v>
      </c>
      <c r="I18">
        <v>124</v>
      </c>
      <c r="J18">
        <v>129</v>
      </c>
      <c r="K18">
        <v>53.7</v>
      </c>
      <c r="L18">
        <v>28.4</v>
      </c>
      <c r="M18">
        <v>20.6</v>
      </c>
    </row>
    <row r="19" spans="1:13" x14ac:dyDescent="0.3">
      <c r="A19">
        <v>9</v>
      </c>
      <c r="B19">
        <v>21.2</v>
      </c>
      <c r="C19">
        <v>16.899999999999999</v>
      </c>
      <c r="D19">
        <v>15.4</v>
      </c>
      <c r="E19">
        <v>12.7</v>
      </c>
      <c r="F19">
        <v>20.9</v>
      </c>
      <c r="G19">
        <v>39.200000000000003</v>
      </c>
      <c r="H19">
        <v>46.6</v>
      </c>
      <c r="I19">
        <v>115</v>
      </c>
      <c r="J19">
        <v>160</v>
      </c>
      <c r="K19">
        <v>51.9</v>
      </c>
      <c r="L19">
        <v>28.1</v>
      </c>
      <c r="M19">
        <v>20</v>
      </c>
    </row>
    <row r="20" spans="1:13" x14ac:dyDescent="0.3">
      <c r="A20">
        <v>10</v>
      </c>
      <c r="B20">
        <v>20.6</v>
      </c>
      <c r="C20">
        <v>16.600000000000001</v>
      </c>
      <c r="D20">
        <v>14.9</v>
      </c>
      <c r="E20">
        <v>13.6</v>
      </c>
      <c r="F20">
        <v>20.3</v>
      </c>
      <c r="G20">
        <v>44.3</v>
      </c>
      <c r="H20">
        <v>45.9</v>
      </c>
      <c r="I20">
        <v>113</v>
      </c>
      <c r="J20">
        <v>137</v>
      </c>
      <c r="K20">
        <v>49.5</v>
      </c>
      <c r="L20">
        <v>28.2</v>
      </c>
      <c r="M20">
        <v>19.7</v>
      </c>
    </row>
    <row r="21" spans="1:13" x14ac:dyDescent="0.3">
      <c r="A21">
        <v>11</v>
      </c>
      <c r="B21">
        <v>20.3</v>
      </c>
      <c r="C21">
        <v>16.5</v>
      </c>
      <c r="D21">
        <v>14.5</v>
      </c>
      <c r="E21">
        <v>13.6</v>
      </c>
      <c r="F21">
        <v>21.7</v>
      </c>
      <c r="G21">
        <v>42.4</v>
      </c>
      <c r="H21">
        <v>46.4</v>
      </c>
      <c r="I21">
        <v>111</v>
      </c>
      <c r="J21">
        <v>128</v>
      </c>
      <c r="K21">
        <v>46.8</v>
      </c>
      <c r="L21">
        <v>27.5</v>
      </c>
      <c r="M21">
        <v>19.600000000000001</v>
      </c>
    </row>
    <row r="22" spans="1:13" x14ac:dyDescent="0.3">
      <c r="A22">
        <v>12</v>
      </c>
      <c r="B22">
        <v>20.3</v>
      </c>
      <c r="C22">
        <v>16.100000000000001</v>
      </c>
      <c r="D22">
        <v>14.4</v>
      </c>
      <c r="E22">
        <v>13.1</v>
      </c>
      <c r="F22">
        <v>24.1</v>
      </c>
      <c r="G22">
        <v>34.700000000000003</v>
      </c>
      <c r="H22">
        <v>50.7</v>
      </c>
      <c r="I22">
        <v>145</v>
      </c>
      <c r="J22">
        <v>124</v>
      </c>
      <c r="K22">
        <v>45.9</v>
      </c>
      <c r="L22">
        <v>27.9</v>
      </c>
      <c r="M22">
        <v>19.3</v>
      </c>
    </row>
    <row r="23" spans="1:13" x14ac:dyDescent="0.3">
      <c r="A23">
        <v>13</v>
      </c>
      <c r="B23">
        <v>20</v>
      </c>
      <c r="C23">
        <v>16.2</v>
      </c>
      <c r="D23">
        <v>14.5</v>
      </c>
      <c r="E23">
        <v>13.3</v>
      </c>
      <c r="F23">
        <v>24.6</v>
      </c>
      <c r="G23">
        <v>32.1</v>
      </c>
      <c r="H23">
        <v>52</v>
      </c>
      <c r="I23">
        <v>122</v>
      </c>
      <c r="J23">
        <v>122</v>
      </c>
      <c r="K23">
        <v>45.2</v>
      </c>
      <c r="L23">
        <v>27.3</v>
      </c>
      <c r="M23">
        <v>19.399999999999999</v>
      </c>
    </row>
    <row r="24" spans="1:13" x14ac:dyDescent="0.3">
      <c r="A24">
        <v>14</v>
      </c>
      <c r="B24">
        <v>20.3</v>
      </c>
      <c r="C24">
        <v>16.100000000000001</v>
      </c>
      <c r="D24">
        <v>13.6</v>
      </c>
      <c r="E24">
        <v>14.3</v>
      </c>
      <c r="F24">
        <v>26</v>
      </c>
      <c r="G24">
        <v>27.5</v>
      </c>
      <c r="H24">
        <v>75.400000000000006</v>
      </c>
      <c r="I24">
        <v>120</v>
      </c>
      <c r="J24">
        <v>114</v>
      </c>
      <c r="K24">
        <v>43.6</v>
      </c>
      <c r="L24">
        <v>26.8</v>
      </c>
      <c r="M24">
        <v>19.2</v>
      </c>
    </row>
    <row r="25" spans="1:13" x14ac:dyDescent="0.3">
      <c r="A25">
        <v>15</v>
      </c>
      <c r="B25">
        <v>20.3</v>
      </c>
      <c r="C25">
        <v>16.8</v>
      </c>
      <c r="D25">
        <v>14.5</v>
      </c>
      <c r="E25">
        <v>15</v>
      </c>
      <c r="F25">
        <v>23.1</v>
      </c>
      <c r="G25">
        <v>32.299999999999997</v>
      </c>
      <c r="H25">
        <v>68</v>
      </c>
      <c r="I25">
        <v>113</v>
      </c>
      <c r="J25">
        <v>107</v>
      </c>
      <c r="K25">
        <v>43.8</v>
      </c>
      <c r="L25">
        <v>27</v>
      </c>
      <c r="M25">
        <v>19.2</v>
      </c>
    </row>
    <row r="26" spans="1:13" x14ac:dyDescent="0.3">
      <c r="A26">
        <v>16</v>
      </c>
      <c r="B26">
        <v>19.899999999999999</v>
      </c>
      <c r="C26">
        <v>19.600000000000001</v>
      </c>
      <c r="D26">
        <v>14.6</v>
      </c>
      <c r="E26">
        <v>14.9</v>
      </c>
      <c r="F26">
        <v>22.3</v>
      </c>
      <c r="G26">
        <v>36.700000000000003</v>
      </c>
      <c r="H26">
        <v>70.900000000000006</v>
      </c>
      <c r="I26">
        <v>126</v>
      </c>
      <c r="J26">
        <v>102</v>
      </c>
      <c r="K26">
        <v>41.2</v>
      </c>
      <c r="L26">
        <v>27</v>
      </c>
      <c r="M26">
        <v>18.899999999999999</v>
      </c>
    </row>
    <row r="27" spans="1:13" x14ac:dyDescent="0.3">
      <c r="A27">
        <v>17</v>
      </c>
      <c r="B27">
        <v>20.2</v>
      </c>
      <c r="C27">
        <v>19.600000000000001</v>
      </c>
      <c r="D27">
        <v>14.2</v>
      </c>
      <c r="E27">
        <v>16.2</v>
      </c>
      <c r="F27">
        <v>24.3</v>
      </c>
      <c r="G27">
        <v>33.700000000000003</v>
      </c>
      <c r="H27">
        <v>113</v>
      </c>
      <c r="I27">
        <v>130</v>
      </c>
      <c r="J27">
        <v>98.6</v>
      </c>
      <c r="K27">
        <v>39.200000000000003</v>
      </c>
      <c r="L27">
        <v>26.3</v>
      </c>
      <c r="M27">
        <v>18.600000000000001</v>
      </c>
    </row>
    <row r="28" spans="1:13" x14ac:dyDescent="0.3">
      <c r="A28">
        <v>18</v>
      </c>
      <c r="B28">
        <v>19.899999999999999</v>
      </c>
      <c r="C28">
        <v>19.600000000000001</v>
      </c>
      <c r="D28">
        <v>14.6</v>
      </c>
      <c r="E28">
        <v>18</v>
      </c>
      <c r="F28">
        <v>24.1</v>
      </c>
      <c r="G28">
        <v>31.7</v>
      </c>
      <c r="H28">
        <v>83.2</v>
      </c>
      <c r="I28">
        <v>141</v>
      </c>
      <c r="J28">
        <v>91.5</v>
      </c>
      <c r="K28">
        <v>37.9</v>
      </c>
      <c r="L28">
        <v>26.5</v>
      </c>
      <c r="M28">
        <v>18.3</v>
      </c>
    </row>
    <row r="29" spans="1:13" x14ac:dyDescent="0.3">
      <c r="A29">
        <v>19</v>
      </c>
      <c r="B29">
        <v>19.899999999999999</v>
      </c>
      <c r="C29">
        <v>19.7</v>
      </c>
      <c r="D29">
        <v>14.7</v>
      </c>
      <c r="E29">
        <v>18.399999999999999</v>
      </c>
      <c r="F29">
        <v>24.8</v>
      </c>
      <c r="G29">
        <v>30.3</v>
      </c>
      <c r="H29">
        <v>84.5</v>
      </c>
      <c r="I29">
        <v>134</v>
      </c>
      <c r="J29">
        <v>80.3</v>
      </c>
      <c r="K29">
        <v>39.4</v>
      </c>
      <c r="L29">
        <v>26</v>
      </c>
      <c r="M29">
        <v>18</v>
      </c>
    </row>
    <row r="30" spans="1:13" x14ac:dyDescent="0.3">
      <c r="A30">
        <v>20</v>
      </c>
      <c r="B30">
        <v>19.7</v>
      </c>
      <c r="C30">
        <v>20</v>
      </c>
      <c r="D30">
        <v>14.3</v>
      </c>
      <c r="E30">
        <v>24.3</v>
      </c>
      <c r="F30">
        <v>25.8</v>
      </c>
      <c r="G30">
        <v>29.3</v>
      </c>
      <c r="H30">
        <v>68.099999999999994</v>
      </c>
      <c r="I30">
        <v>140</v>
      </c>
      <c r="J30">
        <v>76.3</v>
      </c>
      <c r="K30">
        <v>39</v>
      </c>
      <c r="L30">
        <v>25.8</v>
      </c>
      <c r="M30">
        <v>18.2</v>
      </c>
    </row>
    <row r="31" spans="1:13" x14ac:dyDescent="0.3">
      <c r="A31">
        <v>21</v>
      </c>
      <c r="B31">
        <v>18.899999999999999</v>
      </c>
      <c r="C31">
        <v>19.899999999999999</v>
      </c>
      <c r="D31">
        <v>13.8</v>
      </c>
      <c r="E31">
        <v>24</v>
      </c>
      <c r="F31">
        <v>25.3</v>
      </c>
      <c r="G31">
        <v>29</v>
      </c>
      <c r="H31">
        <v>67.8</v>
      </c>
      <c r="I31">
        <v>136</v>
      </c>
      <c r="J31">
        <v>70.900000000000006</v>
      </c>
      <c r="K31">
        <v>38.6</v>
      </c>
      <c r="L31">
        <v>25.4</v>
      </c>
      <c r="M31">
        <v>18.3</v>
      </c>
    </row>
    <row r="32" spans="1:13" x14ac:dyDescent="0.3">
      <c r="A32">
        <v>22</v>
      </c>
      <c r="B32">
        <v>18</v>
      </c>
      <c r="C32">
        <v>18.600000000000001</v>
      </c>
      <c r="D32">
        <v>13.3</v>
      </c>
      <c r="E32">
        <v>27.3</v>
      </c>
      <c r="F32">
        <v>24.6</v>
      </c>
      <c r="G32">
        <v>27.9</v>
      </c>
      <c r="H32">
        <v>65.2</v>
      </c>
      <c r="I32">
        <v>126</v>
      </c>
      <c r="J32">
        <v>65.2</v>
      </c>
      <c r="K32">
        <v>38.4</v>
      </c>
      <c r="L32">
        <v>25.1</v>
      </c>
      <c r="M32">
        <v>18.7</v>
      </c>
    </row>
    <row r="33" spans="1:14" x14ac:dyDescent="0.3">
      <c r="A33">
        <v>23</v>
      </c>
      <c r="B33">
        <v>18.600000000000001</v>
      </c>
      <c r="C33">
        <v>18</v>
      </c>
      <c r="D33">
        <v>12.2</v>
      </c>
      <c r="E33">
        <v>28.8</v>
      </c>
      <c r="F33">
        <v>24.6</v>
      </c>
      <c r="G33">
        <v>30.5</v>
      </c>
      <c r="H33">
        <v>65.599999999999994</v>
      </c>
      <c r="I33">
        <v>128</v>
      </c>
      <c r="J33">
        <v>62.4</v>
      </c>
      <c r="K33">
        <v>37.299999999999997</v>
      </c>
      <c r="L33">
        <v>25.1</v>
      </c>
      <c r="M33">
        <v>18.3</v>
      </c>
    </row>
    <row r="34" spans="1:14" x14ac:dyDescent="0.3">
      <c r="A34">
        <v>24</v>
      </c>
      <c r="B34">
        <v>18.600000000000001</v>
      </c>
      <c r="C34">
        <v>17.399999999999999</v>
      </c>
      <c r="D34">
        <v>12.6</v>
      </c>
      <c r="E34">
        <v>29.5</v>
      </c>
      <c r="F34">
        <v>24.8</v>
      </c>
      <c r="G34">
        <v>33.299999999999997</v>
      </c>
      <c r="H34">
        <v>58.4</v>
      </c>
      <c r="I34">
        <v>126</v>
      </c>
      <c r="J34">
        <v>60.8</v>
      </c>
      <c r="K34">
        <v>36.9</v>
      </c>
      <c r="L34">
        <v>25.4</v>
      </c>
      <c r="M34">
        <v>18.3</v>
      </c>
    </row>
    <row r="35" spans="1:14" x14ac:dyDescent="0.3">
      <c r="A35">
        <v>25</v>
      </c>
      <c r="B35">
        <v>18.600000000000001</v>
      </c>
      <c r="C35">
        <v>18</v>
      </c>
      <c r="D35">
        <v>13.1</v>
      </c>
      <c r="E35">
        <v>31.2</v>
      </c>
      <c r="F35">
        <v>24.3</v>
      </c>
      <c r="G35">
        <v>31.6</v>
      </c>
      <c r="H35">
        <v>55.7</v>
      </c>
      <c r="I35">
        <v>118</v>
      </c>
      <c r="J35">
        <v>58.1</v>
      </c>
      <c r="K35">
        <v>35.700000000000003</v>
      </c>
      <c r="L35">
        <v>24.9</v>
      </c>
      <c r="M35">
        <v>17.899999999999999</v>
      </c>
    </row>
    <row r="36" spans="1:14" x14ac:dyDescent="0.3">
      <c r="A36">
        <v>26</v>
      </c>
      <c r="B36">
        <v>18.600000000000001</v>
      </c>
      <c r="C36">
        <v>19.3</v>
      </c>
      <c r="D36">
        <v>13.1</v>
      </c>
      <c r="E36">
        <v>32.700000000000003</v>
      </c>
      <c r="F36">
        <v>25.8</v>
      </c>
      <c r="G36">
        <v>29</v>
      </c>
      <c r="H36">
        <v>53.2</v>
      </c>
      <c r="I36">
        <v>137</v>
      </c>
      <c r="J36">
        <v>61.3</v>
      </c>
      <c r="K36">
        <v>35.1</v>
      </c>
      <c r="L36">
        <v>24.6</v>
      </c>
      <c r="M36">
        <v>19.2</v>
      </c>
    </row>
    <row r="37" spans="1:14" x14ac:dyDescent="0.3">
      <c r="A37">
        <v>27</v>
      </c>
      <c r="B37">
        <v>18.899999999999999</v>
      </c>
      <c r="C37">
        <v>18</v>
      </c>
      <c r="D37">
        <v>13.4</v>
      </c>
      <c r="E37">
        <v>35.1</v>
      </c>
      <c r="F37">
        <v>25.4</v>
      </c>
      <c r="G37">
        <v>34.700000000000003</v>
      </c>
      <c r="H37">
        <v>52</v>
      </c>
      <c r="I37">
        <v>155</v>
      </c>
      <c r="J37">
        <v>64.599999999999994</v>
      </c>
      <c r="K37">
        <v>34.700000000000003</v>
      </c>
      <c r="L37">
        <v>23.8</v>
      </c>
      <c r="M37">
        <v>18</v>
      </c>
    </row>
    <row r="38" spans="1:14" x14ac:dyDescent="0.3">
      <c r="A38">
        <v>28</v>
      </c>
      <c r="B38">
        <v>18.899999999999999</v>
      </c>
      <c r="C38">
        <v>16.100000000000001</v>
      </c>
      <c r="D38">
        <v>13.7</v>
      </c>
      <c r="E38">
        <v>33.9</v>
      </c>
      <c r="F38">
        <v>25.5</v>
      </c>
      <c r="G38">
        <v>35.700000000000003</v>
      </c>
      <c r="H38">
        <v>63.8</v>
      </c>
      <c r="I38">
        <v>150</v>
      </c>
      <c r="J38">
        <v>67.2</v>
      </c>
      <c r="K38">
        <v>33.5</v>
      </c>
      <c r="L38">
        <v>23.1</v>
      </c>
      <c r="M38">
        <v>17.2</v>
      </c>
    </row>
    <row r="39" spans="1:14" x14ac:dyDescent="0.3">
      <c r="A39">
        <v>29</v>
      </c>
      <c r="B39">
        <v>18.600000000000001</v>
      </c>
      <c r="C39">
        <v>16.100000000000001</v>
      </c>
      <c r="D39">
        <v>13.1</v>
      </c>
      <c r="E39">
        <v>31.2</v>
      </c>
      <c r="F39">
        <v>25.8</v>
      </c>
      <c r="G39">
        <v>37.1</v>
      </c>
      <c r="H39">
        <v>78.5</v>
      </c>
      <c r="I39">
        <v>137</v>
      </c>
      <c r="J39">
        <v>61.3</v>
      </c>
      <c r="K39">
        <v>33.1</v>
      </c>
      <c r="L39">
        <v>22.8</v>
      </c>
      <c r="M39">
        <v>17.2</v>
      </c>
    </row>
    <row r="40" spans="1:14" x14ac:dyDescent="0.3">
      <c r="A40">
        <v>30</v>
      </c>
      <c r="B40">
        <v>18.7</v>
      </c>
      <c r="D40">
        <v>13.9</v>
      </c>
      <c r="E40">
        <v>30.6</v>
      </c>
      <c r="F40">
        <v>27.5</v>
      </c>
      <c r="G40">
        <v>39.9</v>
      </c>
      <c r="H40">
        <v>100</v>
      </c>
      <c r="I40">
        <v>140</v>
      </c>
      <c r="J40">
        <v>59.4</v>
      </c>
      <c r="K40">
        <v>32.700000000000003</v>
      </c>
      <c r="L40">
        <v>22.6</v>
      </c>
      <c r="M40">
        <v>18.399999999999999</v>
      </c>
    </row>
    <row r="41" spans="1:14" x14ac:dyDescent="0.3">
      <c r="A41">
        <v>31</v>
      </c>
      <c r="B41">
        <v>18.399999999999999</v>
      </c>
      <c r="D41">
        <v>16.2</v>
      </c>
      <c r="F41">
        <v>30.8</v>
      </c>
      <c r="H41">
        <v>106</v>
      </c>
      <c r="I41">
        <v>123</v>
      </c>
      <c r="K41">
        <v>32.1</v>
      </c>
      <c r="M41">
        <v>16.899999999999999</v>
      </c>
    </row>
    <row r="43" spans="1:14" x14ac:dyDescent="0.3">
      <c r="A43" t="s">
        <v>30</v>
      </c>
      <c r="B43">
        <v>18</v>
      </c>
      <c r="C43">
        <v>16.100000000000001</v>
      </c>
      <c r="D43">
        <v>12.2</v>
      </c>
      <c r="E43">
        <v>12.7</v>
      </c>
      <c r="F43">
        <v>20.3</v>
      </c>
      <c r="G43">
        <v>27.5</v>
      </c>
      <c r="H43">
        <v>38.799999999999997</v>
      </c>
      <c r="I43">
        <v>100</v>
      </c>
      <c r="J43">
        <v>58.1</v>
      </c>
      <c r="K43">
        <v>32.1</v>
      </c>
      <c r="L43">
        <v>22.6</v>
      </c>
      <c r="M43">
        <v>16.899999999999999</v>
      </c>
      <c r="N43">
        <v>12.2</v>
      </c>
    </row>
    <row r="44" spans="1:14" x14ac:dyDescent="0.3">
      <c r="A44" t="s">
        <v>10</v>
      </c>
      <c r="B44" s="3">
        <f>AVERAGE(B11:B41)</f>
        <v>19.987096774193549</v>
      </c>
      <c r="C44" s="3">
        <f>AVERAGE(C11:C41)</f>
        <v>17.80344827586207</v>
      </c>
      <c r="D44" s="3">
        <f>AVERAGE(D11:D41)</f>
        <v>14.545161290322584</v>
      </c>
      <c r="E44" s="3">
        <f t="shared" ref="E44:M44" si="0">AVERAGE(E11:E41)</f>
        <v>20.22333333333334</v>
      </c>
      <c r="F44" s="3">
        <f t="shared" si="0"/>
        <v>25.390322580645158</v>
      </c>
      <c r="G44" s="3">
        <f t="shared" si="0"/>
        <v>34.836666666666673</v>
      </c>
      <c r="H44" s="3">
        <f t="shared" si="0"/>
        <v>61.770967741935479</v>
      </c>
      <c r="I44" s="3">
        <f t="shared" si="0"/>
        <v>125.6774193548387</v>
      </c>
      <c r="J44" s="3">
        <f t="shared" si="0"/>
        <v>101.43000000000002</v>
      </c>
      <c r="K44" s="3">
        <f t="shared" si="0"/>
        <v>43.435483870967737</v>
      </c>
      <c r="L44" s="3">
        <f t="shared" si="0"/>
        <v>26.823333333333331</v>
      </c>
      <c r="M44" s="3">
        <f t="shared" si="0"/>
        <v>19.374193548387098</v>
      </c>
      <c r="N44">
        <v>42.6</v>
      </c>
    </row>
    <row r="45" spans="1:14" x14ac:dyDescent="0.3">
      <c r="A45" t="s">
        <v>31</v>
      </c>
      <c r="B45">
        <v>21.7</v>
      </c>
      <c r="C45">
        <v>20</v>
      </c>
      <c r="D45">
        <v>16.399999999999999</v>
      </c>
      <c r="E45">
        <v>35.1</v>
      </c>
      <c r="F45">
        <v>32.700000000000003</v>
      </c>
      <c r="G45">
        <v>44.3</v>
      </c>
      <c r="H45">
        <v>113</v>
      </c>
      <c r="I45">
        <v>155</v>
      </c>
      <c r="J45">
        <v>160</v>
      </c>
      <c r="K45">
        <v>58.1</v>
      </c>
      <c r="L45">
        <v>31.2</v>
      </c>
      <c r="M45">
        <v>22.6</v>
      </c>
      <c r="N45">
        <v>160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1977</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16.600000000000001</v>
      </c>
      <c r="C11">
        <v>14.7</v>
      </c>
      <c r="D11">
        <v>11.9</v>
      </c>
      <c r="E11">
        <v>14</v>
      </c>
      <c r="F11">
        <v>21.3</v>
      </c>
      <c r="G11">
        <v>33</v>
      </c>
      <c r="H11">
        <v>44</v>
      </c>
      <c r="I11">
        <v>228</v>
      </c>
      <c r="J11">
        <v>136</v>
      </c>
      <c r="K11">
        <v>67.8</v>
      </c>
      <c r="L11">
        <v>35.1</v>
      </c>
      <c r="M11">
        <v>24.9</v>
      </c>
    </row>
    <row r="12" spans="1:14" x14ac:dyDescent="0.3">
      <c r="A12">
        <v>2</v>
      </c>
      <c r="B12">
        <v>17.2</v>
      </c>
      <c r="C12">
        <v>14.7</v>
      </c>
      <c r="D12">
        <v>11.8</v>
      </c>
      <c r="E12">
        <v>13.3</v>
      </c>
      <c r="F12">
        <v>20.6</v>
      </c>
      <c r="G12">
        <v>57.3</v>
      </c>
      <c r="H12">
        <v>74.400000000000006</v>
      </c>
      <c r="I12">
        <v>182</v>
      </c>
      <c r="J12">
        <v>128</v>
      </c>
      <c r="K12">
        <v>72.099999999999994</v>
      </c>
      <c r="L12">
        <v>34.700000000000003</v>
      </c>
      <c r="M12">
        <v>23.9</v>
      </c>
    </row>
    <row r="13" spans="1:14" x14ac:dyDescent="0.3">
      <c r="A13">
        <v>3</v>
      </c>
      <c r="B13">
        <v>16.600000000000001</v>
      </c>
      <c r="C13">
        <v>14</v>
      </c>
      <c r="D13">
        <v>11.6</v>
      </c>
      <c r="E13">
        <v>14.2</v>
      </c>
      <c r="F13">
        <v>18.600000000000001</v>
      </c>
      <c r="G13">
        <v>79.099999999999994</v>
      </c>
      <c r="H13">
        <v>59.9</v>
      </c>
      <c r="I13">
        <v>196</v>
      </c>
      <c r="J13">
        <v>127</v>
      </c>
      <c r="K13">
        <v>63.5</v>
      </c>
      <c r="L13">
        <v>34.1</v>
      </c>
      <c r="M13">
        <v>23.4</v>
      </c>
    </row>
    <row r="14" spans="1:14" x14ac:dyDescent="0.3">
      <c r="A14">
        <v>4</v>
      </c>
      <c r="B14">
        <v>16.2</v>
      </c>
      <c r="C14">
        <v>14.2</v>
      </c>
      <c r="D14">
        <v>11.7</v>
      </c>
      <c r="E14">
        <v>13.3</v>
      </c>
      <c r="F14">
        <v>17.899999999999999</v>
      </c>
      <c r="G14">
        <v>30.4</v>
      </c>
      <c r="H14">
        <v>55.4</v>
      </c>
      <c r="I14">
        <v>198</v>
      </c>
      <c r="J14">
        <v>122</v>
      </c>
      <c r="K14">
        <v>60.8</v>
      </c>
      <c r="L14">
        <v>33.299999999999997</v>
      </c>
      <c r="M14">
        <v>23.4</v>
      </c>
    </row>
    <row r="15" spans="1:14" x14ac:dyDescent="0.3">
      <c r="A15">
        <v>5</v>
      </c>
      <c r="B15">
        <v>16.399999999999999</v>
      </c>
      <c r="C15">
        <v>14.3</v>
      </c>
      <c r="D15">
        <v>11.4</v>
      </c>
      <c r="E15">
        <v>15.7</v>
      </c>
      <c r="F15">
        <v>19.2</v>
      </c>
      <c r="G15">
        <v>31</v>
      </c>
      <c r="H15">
        <v>74</v>
      </c>
      <c r="I15">
        <v>177</v>
      </c>
      <c r="J15">
        <v>114</v>
      </c>
      <c r="K15">
        <v>55.6</v>
      </c>
      <c r="L15">
        <v>32.5</v>
      </c>
      <c r="M15">
        <v>23.1</v>
      </c>
    </row>
    <row r="16" spans="1:14" x14ac:dyDescent="0.3">
      <c r="A16">
        <v>6</v>
      </c>
      <c r="B16">
        <v>16.399999999999999</v>
      </c>
      <c r="C16">
        <v>13.7</v>
      </c>
      <c r="D16">
        <v>11.3</v>
      </c>
      <c r="E16">
        <v>16.2</v>
      </c>
      <c r="F16">
        <v>17.600000000000001</v>
      </c>
      <c r="G16">
        <v>28.1</v>
      </c>
      <c r="H16">
        <v>123</v>
      </c>
      <c r="I16">
        <v>172</v>
      </c>
      <c r="J16">
        <v>118</v>
      </c>
      <c r="K16">
        <v>57.3</v>
      </c>
      <c r="L16">
        <v>32.1</v>
      </c>
      <c r="M16">
        <v>22.6</v>
      </c>
    </row>
    <row r="17" spans="1:13" x14ac:dyDescent="0.3">
      <c r="A17">
        <v>7</v>
      </c>
      <c r="B17">
        <v>15.7</v>
      </c>
      <c r="C17">
        <v>13.7</v>
      </c>
      <c r="D17">
        <v>11.4</v>
      </c>
      <c r="E17">
        <v>14.6</v>
      </c>
      <c r="F17">
        <v>17.3</v>
      </c>
      <c r="G17">
        <v>25.8</v>
      </c>
      <c r="H17">
        <v>111</v>
      </c>
      <c r="I17">
        <v>170</v>
      </c>
      <c r="J17">
        <v>120</v>
      </c>
      <c r="K17">
        <v>56.2</v>
      </c>
      <c r="L17">
        <v>31.2</v>
      </c>
      <c r="M17">
        <v>23.3</v>
      </c>
    </row>
    <row r="18" spans="1:13" x14ac:dyDescent="0.3">
      <c r="A18">
        <v>8</v>
      </c>
      <c r="B18">
        <v>15.8</v>
      </c>
      <c r="C18">
        <v>13.2</v>
      </c>
      <c r="D18">
        <v>11.4</v>
      </c>
      <c r="E18">
        <v>12.7</v>
      </c>
      <c r="F18">
        <v>16.100000000000001</v>
      </c>
      <c r="G18">
        <v>26</v>
      </c>
      <c r="H18">
        <v>143</v>
      </c>
      <c r="I18">
        <v>170</v>
      </c>
      <c r="J18">
        <v>116</v>
      </c>
      <c r="K18">
        <v>55.5</v>
      </c>
      <c r="L18">
        <v>30.6</v>
      </c>
      <c r="M18">
        <v>22.8</v>
      </c>
    </row>
    <row r="19" spans="1:13" x14ac:dyDescent="0.3">
      <c r="A19">
        <v>9</v>
      </c>
      <c r="B19">
        <v>15.8</v>
      </c>
      <c r="C19">
        <v>13.6</v>
      </c>
      <c r="D19">
        <v>11.6</v>
      </c>
      <c r="E19">
        <v>12.4</v>
      </c>
      <c r="F19">
        <v>16.100000000000001</v>
      </c>
      <c r="G19">
        <v>23.8</v>
      </c>
      <c r="H19">
        <v>122</v>
      </c>
      <c r="I19">
        <v>170</v>
      </c>
      <c r="J19">
        <v>112</v>
      </c>
      <c r="K19">
        <v>53.4</v>
      </c>
      <c r="L19">
        <v>30.2</v>
      </c>
      <c r="M19">
        <v>23.1</v>
      </c>
    </row>
    <row r="20" spans="1:13" x14ac:dyDescent="0.3">
      <c r="A20">
        <v>10</v>
      </c>
      <c r="B20">
        <v>16.100000000000001</v>
      </c>
      <c r="C20">
        <v>14</v>
      </c>
      <c r="D20">
        <v>11.8</v>
      </c>
      <c r="E20">
        <v>12.2</v>
      </c>
      <c r="F20">
        <v>23.4</v>
      </c>
      <c r="G20">
        <v>23.3</v>
      </c>
      <c r="H20">
        <v>168</v>
      </c>
      <c r="I20">
        <v>165</v>
      </c>
      <c r="J20">
        <v>121</v>
      </c>
      <c r="K20">
        <v>54.5</v>
      </c>
      <c r="L20">
        <v>30</v>
      </c>
      <c r="M20">
        <v>23</v>
      </c>
    </row>
    <row r="21" spans="1:13" x14ac:dyDescent="0.3">
      <c r="A21">
        <v>11</v>
      </c>
      <c r="B21">
        <v>16</v>
      </c>
      <c r="C21">
        <v>14</v>
      </c>
      <c r="D21">
        <v>11.4</v>
      </c>
      <c r="E21">
        <v>13.1</v>
      </c>
      <c r="F21">
        <v>26.7</v>
      </c>
      <c r="G21">
        <v>26</v>
      </c>
      <c r="H21">
        <v>178</v>
      </c>
      <c r="I21">
        <v>168</v>
      </c>
      <c r="J21">
        <v>146</v>
      </c>
      <c r="K21">
        <v>53.7</v>
      </c>
      <c r="L21">
        <v>29.7</v>
      </c>
      <c r="M21">
        <v>22.2</v>
      </c>
    </row>
    <row r="22" spans="1:13" x14ac:dyDescent="0.3">
      <c r="A22">
        <v>12</v>
      </c>
      <c r="B22">
        <v>15.7</v>
      </c>
      <c r="C22">
        <v>13.7</v>
      </c>
      <c r="D22">
        <v>11.3</v>
      </c>
      <c r="E22">
        <v>12.6</v>
      </c>
      <c r="F22">
        <v>22.5</v>
      </c>
      <c r="G22">
        <v>23.8</v>
      </c>
      <c r="H22">
        <v>140</v>
      </c>
      <c r="I22">
        <v>162</v>
      </c>
      <c r="J22">
        <v>142</v>
      </c>
      <c r="K22">
        <v>50.2</v>
      </c>
      <c r="L22">
        <v>29.7</v>
      </c>
      <c r="M22">
        <v>22.5</v>
      </c>
    </row>
    <row r="23" spans="1:13" x14ac:dyDescent="0.3">
      <c r="A23">
        <v>13</v>
      </c>
      <c r="B23">
        <v>15.4</v>
      </c>
      <c r="C23">
        <v>13.4</v>
      </c>
      <c r="D23">
        <v>11.2</v>
      </c>
      <c r="E23">
        <v>11.8</v>
      </c>
      <c r="F23">
        <v>22.9</v>
      </c>
      <c r="G23">
        <v>23.8</v>
      </c>
      <c r="H23">
        <v>168</v>
      </c>
      <c r="I23">
        <v>154</v>
      </c>
      <c r="J23">
        <v>143</v>
      </c>
      <c r="K23">
        <v>50</v>
      </c>
      <c r="L23">
        <v>29.3</v>
      </c>
      <c r="M23">
        <v>20.6</v>
      </c>
    </row>
    <row r="24" spans="1:13" x14ac:dyDescent="0.3">
      <c r="A24">
        <v>14</v>
      </c>
      <c r="B24">
        <v>15.2</v>
      </c>
      <c r="C24">
        <v>13.3</v>
      </c>
      <c r="D24">
        <v>11.3</v>
      </c>
      <c r="E24">
        <v>12.2</v>
      </c>
      <c r="F24">
        <v>23.6</v>
      </c>
      <c r="G24">
        <v>21.4</v>
      </c>
      <c r="H24">
        <v>175</v>
      </c>
      <c r="I24">
        <v>158</v>
      </c>
      <c r="J24">
        <v>128</v>
      </c>
      <c r="K24">
        <v>49</v>
      </c>
      <c r="L24">
        <v>29</v>
      </c>
      <c r="M24">
        <v>21.2</v>
      </c>
    </row>
    <row r="25" spans="1:13" x14ac:dyDescent="0.3">
      <c r="A25">
        <v>15</v>
      </c>
      <c r="B25">
        <v>15.3</v>
      </c>
      <c r="C25">
        <v>13.7</v>
      </c>
      <c r="D25">
        <v>11.2</v>
      </c>
      <c r="E25">
        <v>13.1</v>
      </c>
      <c r="F25">
        <v>21.4</v>
      </c>
      <c r="G25">
        <v>26</v>
      </c>
      <c r="H25">
        <v>161</v>
      </c>
      <c r="I25">
        <v>162</v>
      </c>
      <c r="J25">
        <v>121</v>
      </c>
      <c r="K25">
        <v>48.5</v>
      </c>
      <c r="L25">
        <v>28.6</v>
      </c>
      <c r="M25">
        <v>21.4</v>
      </c>
    </row>
    <row r="26" spans="1:13" x14ac:dyDescent="0.3">
      <c r="A26">
        <v>16</v>
      </c>
      <c r="B26">
        <v>14</v>
      </c>
      <c r="C26">
        <v>13.9</v>
      </c>
      <c r="D26">
        <v>11.2</v>
      </c>
      <c r="E26">
        <v>12.6</v>
      </c>
      <c r="F26">
        <v>21.7</v>
      </c>
      <c r="G26">
        <v>27</v>
      </c>
      <c r="H26">
        <v>144</v>
      </c>
      <c r="I26">
        <v>155</v>
      </c>
      <c r="J26">
        <v>113</v>
      </c>
      <c r="K26">
        <v>47.8</v>
      </c>
      <c r="L26">
        <v>29</v>
      </c>
      <c r="M26">
        <v>20.9</v>
      </c>
    </row>
    <row r="27" spans="1:13" x14ac:dyDescent="0.3">
      <c r="A27">
        <v>17</v>
      </c>
      <c r="B27">
        <v>14.3</v>
      </c>
      <c r="C27">
        <v>13.6</v>
      </c>
      <c r="D27">
        <v>11.1</v>
      </c>
      <c r="E27">
        <v>11.9</v>
      </c>
      <c r="F27">
        <v>20.2</v>
      </c>
      <c r="G27">
        <v>24.1</v>
      </c>
      <c r="H27">
        <v>136</v>
      </c>
      <c r="I27">
        <v>152</v>
      </c>
      <c r="J27">
        <v>105</v>
      </c>
      <c r="K27">
        <v>47.1</v>
      </c>
      <c r="L27">
        <v>28.2</v>
      </c>
      <c r="M27">
        <v>21.1</v>
      </c>
    </row>
    <row r="28" spans="1:13" x14ac:dyDescent="0.3">
      <c r="A28">
        <v>18</v>
      </c>
      <c r="B28">
        <v>14.9</v>
      </c>
      <c r="C28">
        <v>13.6</v>
      </c>
      <c r="D28">
        <v>10.9</v>
      </c>
      <c r="E28">
        <v>11.6</v>
      </c>
      <c r="F28">
        <v>19.899999999999999</v>
      </c>
      <c r="G28">
        <v>26.6</v>
      </c>
      <c r="H28">
        <v>141</v>
      </c>
      <c r="I28">
        <v>137</v>
      </c>
      <c r="J28">
        <v>105</v>
      </c>
      <c r="K28">
        <v>45.5</v>
      </c>
      <c r="L28">
        <v>27.7</v>
      </c>
      <c r="M28">
        <v>21.9</v>
      </c>
    </row>
    <row r="29" spans="1:13" x14ac:dyDescent="0.3">
      <c r="A29">
        <v>19</v>
      </c>
      <c r="B29">
        <v>14.8</v>
      </c>
      <c r="C29">
        <v>13.2</v>
      </c>
      <c r="D29">
        <v>10.7</v>
      </c>
      <c r="E29">
        <v>12</v>
      </c>
      <c r="F29">
        <v>24.1</v>
      </c>
      <c r="G29">
        <v>29.9</v>
      </c>
      <c r="H29">
        <v>158</v>
      </c>
      <c r="I29">
        <v>128</v>
      </c>
      <c r="J29">
        <v>103</v>
      </c>
      <c r="K29">
        <v>43.8</v>
      </c>
      <c r="L29">
        <v>27.9</v>
      </c>
      <c r="M29">
        <v>22</v>
      </c>
    </row>
    <row r="30" spans="1:13" x14ac:dyDescent="0.3">
      <c r="A30">
        <v>20</v>
      </c>
      <c r="B30">
        <v>14.3</v>
      </c>
      <c r="C30">
        <v>12.7</v>
      </c>
      <c r="D30">
        <v>10.4</v>
      </c>
      <c r="E30">
        <v>12.5</v>
      </c>
      <c r="F30">
        <v>22.2</v>
      </c>
      <c r="G30">
        <v>33.4</v>
      </c>
      <c r="H30">
        <v>148</v>
      </c>
      <c r="I30">
        <v>118</v>
      </c>
      <c r="J30">
        <v>97.6</v>
      </c>
      <c r="K30">
        <v>42.3</v>
      </c>
      <c r="L30">
        <v>27.7</v>
      </c>
      <c r="M30">
        <v>22.8</v>
      </c>
    </row>
    <row r="31" spans="1:13" x14ac:dyDescent="0.3">
      <c r="A31">
        <v>21</v>
      </c>
      <c r="B31">
        <v>13.7</v>
      </c>
      <c r="C31">
        <v>12.5</v>
      </c>
      <c r="D31">
        <v>10.199999999999999</v>
      </c>
      <c r="E31">
        <v>12.1</v>
      </c>
      <c r="F31">
        <v>34.1</v>
      </c>
      <c r="G31">
        <v>41.1</v>
      </c>
      <c r="H31">
        <v>138</v>
      </c>
      <c r="I31">
        <v>113</v>
      </c>
      <c r="J31">
        <v>93.1</v>
      </c>
      <c r="K31">
        <v>41.6</v>
      </c>
      <c r="L31">
        <v>27.5</v>
      </c>
      <c r="M31">
        <v>20.9</v>
      </c>
    </row>
    <row r="32" spans="1:13" x14ac:dyDescent="0.3">
      <c r="A32">
        <v>22</v>
      </c>
      <c r="B32">
        <v>14.8</v>
      </c>
      <c r="C32">
        <v>12.6</v>
      </c>
      <c r="D32">
        <v>10.3</v>
      </c>
      <c r="E32">
        <v>11.3</v>
      </c>
      <c r="F32">
        <v>28.2</v>
      </c>
      <c r="G32">
        <v>42.8</v>
      </c>
      <c r="H32">
        <v>155</v>
      </c>
      <c r="I32">
        <v>131</v>
      </c>
      <c r="J32">
        <v>90.4</v>
      </c>
      <c r="K32">
        <v>40.700000000000003</v>
      </c>
      <c r="L32">
        <v>27</v>
      </c>
      <c r="M32">
        <v>20.6</v>
      </c>
    </row>
    <row r="33" spans="1:14" x14ac:dyDescent="0.3">
      <c r="A33">
        <v>23</v>
      </c>
      <c r="B33">
        <v>16.600000000000001</v>
      </c>
      <c r="C33">
        <v>12.8</v>
      </c>
      <c r="D33">
        <v>10.199999999999999</v>
      </c>
      <c r="E33">
        <v>11.5</v>
      </c>
      <c r="F33">
        <v>26.6</v>
      </c>
      <c r="G33">
        <v>39.9</v>
      </c>
      <c r="H33">
        <v>161</v>
      </c>
      <c r="I33">
        <v>163</v>
      </c>
      <c r="J33">
        <v>84.5</v>
      </c>
      <c r="K33">
        <v>40.1</v>
      </c>
      <c r="L33">
        <v>27</v>
      </c>
      <c r="M33">
        <v>19</v>
      </c>
    </row>
    <row r="34" spans="1:14" x14ac:dyDescent="0.3">
      <c r="A34">
        <v>24</v>
      </c>
      <c r="B34">
        <v>16.5</v>
      </c>
      <c r="C34">
        <v>12.7</v>
      </c>
      <c r="D34">
        <v>10.9</v>
      </c>
      <c r="E34">
        <v>12.3</v>
      </c>
      <c r="F34">
        <v>30.5</v>
      </c>
      <c r="G34">
        <v>38.200000000000003</v>
      </c>
      <c r="H34">
        <v>166</v>
      </c>
      <c r="I34">
        <v>154</v>
      </c>
      <c r="J34">
        <v>81.599999999999994</v>
      </c>
      <c r="K34">
        <v>39.700000000000003</v>
      </c>
      <c r="L34">
        <v>26.3</v>
      </c>
      <c r="M34">
        <v>20</v>
      </c>
    </row>
    <row r="35" spans="1:14" x14ac:dyDescent="0.3">
      <c r="A35">
        <v>25</v>
      </c>
      <c r="B35">
        <v>15.6</v>
      </c>
      <c r="C35">
        <v>13</v>
      </c>
      <c r="D35">
        <v>10.8</v>
      </c>
      <c r="E35">
        <v>12.4</v>
      </c>
      <c r="F35">
        <v>30.2</v>
      </c>
      <c r="G35">
        <v>37.799999999999997</v>
      </c>
      <c r="H35">
        <v>170</v>
      </c>
      <c r="I35">
        <v>152</v>
      </c>
      <c r="J35">
        <v>78.5</v>
      </c>
      <c r="K35">
        <v>39.200000000000003</v>
      </c>
      <c r="L35">
        <v>26.1</v>
      </c>
      <c r="M35">
        <v>21.1</v>
      </c>
    </row>
    <row r="36" spans="1:14" x14ac:dyDescent="0.3">
      <c r="A36">
        <v>26</v>
      </c>
      <c r="B36">
        <v>15.6</v>
      </c>
      <c r="C36">
        <v>12</v>
      </c>
      <c r="D36">
        <v>10.199999999999999</v>
      </c>
      <c r="E36">
        <v>12.8</v>
      </c>
      <c r="F36">
        <v>25.8</v>
      </c>
      <c r="G36">
        <v>43.2</v>
      </c>
      <c r="H36">
        <v>164</v>
      </c>
      <c r="I36">
        <v>140</v>
      </c>
      <c r="J36">
        <v>72.400000000000006</v>
      </c>
      <c r="K36">
        <v>38.799999999999997</v>
      </c>
      <c r="L36">
        <v>26</v>
      </c>
      <c r="M36">
        <v>21.6</v>
      </c>
    </row>
    <row r="37" spans="1:14" x14ac:dyDescent="0.3">
      <c r="A37">
        <v>27</v>
      </c>
      <c r="B37">
        <v>14.7</v>
      </c>
      <c r="C37">
        <v>11.8</v>
      </c>
      <c r="D37">
        <v>11.8</v>
      </c>
      <c r="E37">
        <v>13</v>
      </c>
      <c r="F37">
        <v>27.7</v>
      </c>
      <c r="G37">
        <v>42.6</v>
      </c>
      <c r="H37">
        <v>172</v>
      </c>
      <c r="I37">
        <v>137</v>
      </c>
      <c r="J37">
        <v>70</v>
      </c>
      <c r="K37">
        <v>38.4</v>
      </c>
      <c r="L37">
        <v>25.6</v>
      </c>
      <c r="M37">
        <v>21.6</v>
      </c>
    </row>
    <row r="38" spans="1:14" x14ac:dyDescent="0.3">
      <c r="A38">
        <v>28</v>
      </c>
      <c r="B38">
        <v>12.7</v>
      </c>
      <c r="C38">
        <v>12.1</v>
      </c>
      <c r="D38">
        <v>12.6</v>
      </c>
      <c r="E38">
        <v>15.6</v>
      </c>
      <c r="F38">
        <v>31.2</v>
      </c>
      <c r="G38">
        <v>42.8</v>
      </c>
      <c r="H38">
        <v>166</v>
      </c>
      <c r="I38">
        <v>128</v>
      </c>
      <c r="J38">
        <v>69.099999999999994</v>
      </c>
      <c r="K38">
        <v>37.9</v>
      </c>
      <c r="L38">
        <v>25.3</v>
      </c>
      <c r="M38">
        <v>21.4</v>
      </c>
    </row>
    <row r="39" spans="1:14" x14ac:dyDescent="0.3">
      <c r="A39">
        <v>29</v>
      </c>
      <c r="B39">
        <v>11.6</v>
      </c>
      <c r="D39">
        <v>12.5</v>
      </c>
      <c r="E39">
        <v>17</v>
      </c>
      <c r="F39">
        <v>33.799999999999997</v>
      </c>
      <c r="G39">
        <v>54</v>
      </c>
      <c r="H39">
        <v>182</v>
      </c>
      <c r="I39">
        <v>151</v>
      </c>
      <c r="J39">
        <v>104</v>
      </c>
      <c r="K39">
        <v>37.1</v>
      </c>
      <c r="L39">
        <v>25.1</v>
      </c>
      <c r="M39">
        <v>20.2</v>
      </c>
    </row>
    <row r="40" spans="1:14" x14ac:dyDescent="0.3">
      <c r="A40">
        <v>30</v>
      </c>
      <c r="B40">
        <v>12.8</v>
      </c>
      <c r="D40">
        <v>12.5</v>
      </c>
      <c r="E40">
        <v>18.600000000000001</v>
      </c>
      <c r="F40">
        <v>37.6</v>
      </c>
      <c r="G40">
        <v>65.400000000000006</v>
      </c>
      <c r="H40">
        <v>146</v>
      </c>
      <c r="I40">
        <v>145</v>
      </c>
      <c r="J40">
        <v>64.599999999999994</v>
      </c>
      <c r="K40">
        <v>36.1</v>
      </c>
      <c r="L40">
        <v>24.8</v>
      </c>
      <c r="M40">
        <v>19</v>
      </c>
    </row>
    <row r="41" spans="1:14" x14ac:dyDescent="0.3">
      <c r="A41">
        <v>31</v>
      </c>
      <c r="B41">
        <v>13.9</v>
      </c>
      <c r="D41">
        <v>14.4</v>
      </c>
      <c r="F41">
        <v>40.799999999999997</v>
      </c>
      <c r="H41">
        <v>180</v>
      </c>
      <c r="I41">
        <v>140</v>
      </c>
      <c r="K41">
        <v>35.700000000000003</v>
      </c>
      <c r="M41">
        <v>18.3</v>
      </c>
    </row>
    <row r="43" spans="1:14" x14ac:dyDescent="0.3">
      <c r="A43" t="s">
        <v>30</v>
      </c>
      <c r="B43">
        <v>11.6</v>
      </c>
      <c r="C43">
        <v>11.8</v>
      </c>
      <c r="D43">
        <v>10.199999999999999</v>
      </c>
      <c r="E43">
        <v>11.3</v>
      </c>
      <c r="F43">
        <v>16.100000000000001</v>
      </c>
      <c r="G43">
        <v>21.4</v>
      </c>
      <c r="H43">
        <v>44</v>
      </c>
      <c r="I43">
        <v>113</v>
      </c>
      <c r="J43">
        <v>64.599999999999994</v>
      </c>
      <c r="K43">
        <v>35.700000000000003</v>
      </c>
      <c r="L43">
        <v>24.8</v>
      </c>
      <c r="M43">
        <v>18.3</v>
      </c>
      <c r="N43">
        <v>10.199999999999999</v>
      </c>
    </row>
    <row r="44" spans="1:14" x14ac:dyDescent="0.3">
      <c r="A44" t="s">
        <v>10</v>
      </c>
      <c r="B44" s="3">
        <f>AVERAGE(B11:B41)</f>
        <v>15.200000000000001</v>
      </c>
      <c r="C44" s="3">
        <f>AVERAGE(C11:C41)</f>
        <v>13.382142857142858</v>
      </c>
      <c r="D44" s="3">
        <f>AVERAGE(D11:D41)</f>
        <v>11.387096774193548</v>
      </c>
      <c r="E44" s="3">
        <f t="shared" ref="E44:M44" si="0">AVERAGE(E11:E41)</f>
        <v>13.286666666666669</v>
      </c>
      <c r="F44" s="3">
        <f t="shared" si="0"/>
        <v>24.509677419354841</v>
      </c>
      <c r="G44" s="3">
        <f t="shared" si="0"/>
        <v>35.586666666666666</v>
      </c>
      <c r="H44" s="3">
        <f t="shared" si="0"/>
        <v>139.47419354838709</v>
      </c>
      <c r="I44" s="3">
        <f t="shared" si="0"/>
        <v>157.29032258064515</v>
      </c>
      <c r="J44" s="3">
        <f t="shared" si="0"/>
        <v>107.52666666666666</v>
      </c>
      <c r="K44" s="3">
        <f t="shared" si="0"/>
        <v>48.383870967741942</v>
      </c>
      <c r="L44" s="3">
        <f t="shared" si="0"/>
        <v>29.043333333333333</v>
      </c>
      <c r="M44" s="3">
        <f t="shared" si="0"/>
        <v>21.735483870967741</v>
      </c>
      <c r="N44">
        <v>51.4</v>
      </c>
    </row>
    <row r="45" spans="1:14" x14ac:dyDescent="0.3">
      <c r="A45" t="s">
        <v>31</v>
      </c>
      <c r="B45">
        <v>17.2</v>
      </c>
      <c r="C45">
        <v>14.7</v>
      </c>
      <c r="D45">
        <v>14.4</v>
      </c>
      <c r="E45">
        <v>18.600000000000001</v>
      </c>
      <c r="F45">
        <v>40.799999999999997</v>
      </c>
      <c r="G45">
        <v>79.099999999999994</v>
      </c>
      <c r="H45">
        <v>182</v>
      </c>
      <c r="I45">
        <v>228</v>
      </c>
      <c r="J45">
        <v>146</v>
      </c>
      <c r="K45">
        <v>72.099999999999994</v>
      </c>
      <c r="L45">
        <v>35.1</v>
      </c>
      <c r="M45">
        <v>24.9</v>
      </c>
      <c r="N45">
        <v>228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1978</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19.399999999999999</v>
      </c>
      <c r="C11">
        <v>14.8</v>
      </c>
      <c r="D11">
        <v>15.1</v>
      </c>
      <c r="E11">
        <v>15.8</v>
      </c>
      <c r="F11">
        <v>36.299999999999997</v>
      </c>
      <c r="G11">
        <v>39.700000000000003</v>
      </c>
      <c r="H11">
        <v>61.3</v>
      </c>
      <c r="I11">
        <v>166</v>
      </c>
      <c r="J11">
        <v>142</v>
      </c>
      <c r="K11">
        <v>75.099999999999994</v>
      </c>
      <c r="L11">
        <v>39</v>
      </c>
      <c r="M11">
        <v>29</v>
      </c>
    </row>
    <row r="12" spans="1:14" x14ac:dyDescent="0.3">
      <c r="A12">
        <v>2</v>
      </c>
      <c r="B12">
        <v>18.600000000000001</v>
      </c>
      <c r="C12">
        <v>14.1</v>
      </c>
      <c r="D12">
        <v>17</v>
      </c>
      <c r="E12">
        <v>13.8</v>
      </c>
      <c r="F12">
        <v>40.299999999999997</v>
      </c>
      <c r="G12">
        <v>45.4</v>
      </c>
      <c r="H12">
        <v>61.3</v>
      </c>
      <c r="I12">
        <v>174</v>
      </c>
      <c r="J12">
        <v>150</v>
      </c>
      <c r="K12">
        <v>81.3</v>
      </c>
      <c r="L12">
        <v>38.6</v>
      </c>
      <c r="M12">
        <v>29.9</v>
      </c>
    </row>
    <row r="13" spans="1:14" x14ac:dyDescent="0.3">
      <c r="A13">
        <v>3</v>
      </c>
      <c r="B13">
        <v>18</v>
      </c>
      <c r="C13">
        <v>14.5</v>
      </c>
      <c r="D13">
        <v>16.100000000000001</v>
      </c>
      <c r="E13">
        <v>14.8</v>
      </c>
      <c r="F13">
        <v>39.4</v>
      </c>
      <c r="G13">
        <v>40.299999999999997</v>
      </c>
      <c r="H13">
        <v>61.3</v>
      </c>
      <c r="I13">
        <v>178</v>
      </c>
      <c r="J13">
        <v>142</v>
      </c>
      <c r="K13">
        <v>70.599999999999994</v>
      </c>
      <c r="L13">
        <v>37.5</v>
      </c>
      <c r="M13">
        <v>28.2</v>
      </c>
    </row>
    <row r="14" spans="1:14" x14ac:dyDescent="0.3">
      <c r="A14">
        <v>4</v>
      </c>
      <c r="B14">
        <v>17.600000000000001</v>
      </c>
      <c r="C14">
        <v>14.5</v>
      </c>
      <c r="D14">
        <v>15.7</v>
      </c>
      <c r="E14">
        <v>16.100000000000001</v>
      </c>
      <c r="F14">
        <v>46.2</v>
      </c>
      <c r="G14">
        <v>43.2</v>
      </c>
      <c r="H14">
        <v>60.8</v>
      </c>
      <c r="I14">
        <v>175</v>
      </c>
      <c r="J14">
        <v>138</v>
      </c>
      <c r="K14">
        <v>70.900000000000006</v>
      </c>
      <c r="L14">
        <v>36.700000000000003</v>
      </c>
      <c r="M14">
        <v>27</v>
      </c>
    </row>
    <row r="15" spans="1:14" x14ac:dyDescent="0.3">
      <c r="A15">
        <v>5</v>
      </c>
      <c r="B15">
        <v>17.899999999999999</v>
      </c>
      <c r="C15">
        <v>14.4</v>
      </c>
      <c r="D15">
        <v>14.8</v>
      </c>
      <c r="E15">
        <v>15.7</v>
      </c>
      <c r="F15">
        <v>56</v>
      </c>
      <c r="G15">
        <v>48</v>
      </c>
      <c r="H15">
        <v>60.8</v>
      </c>
      <c r="I15">
        <v>190</v>
      </c>
      <c r="J15">
        <v>137</v>
      </c>
      <c r="K15">
        <v>69.7</v>
      </c>
      <c r="L15">
        <v>36.1</v>
      </c>
      <c r="M15">
        <v>26.8</v>
      </c>
    </row>
    <row r="16" spans="1:14" x14ac:dyDescent="0.3">
      <c r="A16">
        <v>6</v>
      </c>
      <c r="B16">
        <v>17.7</v>
      </c>
      <c r="C16">
        <v>14.5</v>
      </c>
      <c r="D16">
        <v>14</v>
      </c>
      <c r="E16">
        <v>15.4</v>
      </c>
      <c r="F16">
        <v>66</v>
      </c>
      <c r="G16">
        <v>49</v>
      </c>
      <c r="H16">
        <v>60.8</v>
      </c>
      <c r="I16">
        <v>179</v>
      </c>
      <c r="J16">
        <v>137</v>
      </c>
      <c r="K16">
        <v>66.3</v>
      </c>
      <c r="L16">
        <v>35.5</v>
      </c>
      <c r="M16">
        <v>26.8</v>
      </c>
    </row>
    <row r="17" spans="1:13" x14ac:dyDescent="0.3">
      <c r="A17">
        <v>7</v>
      </c>
      <c r="B17">
        <v>18.2</v>
      </c>
      <c r="C17">
        <v>14</v>
      </c>
      <c r="D17">
        <v>13.6</v>
      </c>
      <c r="E17">
        <v>15.8</v>
      </c>
      <c r="F17">
        <v>57.4</v>
      </c>
      <c r="G17">
        <v>45.9</v>
      </c>
      <c r="H17">
        <v>61.3</v>
      </c>
      <c r="I17">
        <v>180</v>
      </c>
      <c r="J17">
        <v>135</v>
      </c>
      <c r="K17">
        <v>63.8</v>
      </c>
      <c r="L17">
        <v>35.299999999999997</v>
      </c>
      <c r="M17">
        <v>26.6</v>
      </c>
    </row>
    <row r="18" spans="1:13" x14ac:dyDescent="0.3">
      <c r="A18">
        <v>8</v>
      </c>
      <c r="B18">
        <v>17.600000000000001</v>
      </c>
      <c r="C18">
        <v>14.3</v>
      </c>
      <c r="D18">
        <v>13.6</v>
      </c>
      <c r="E18">
        <v>16.5</v>
      </c>
      <c r="F18">
        <v>56.6</v>
      </c>
      <c r="G18">
        <v>50.8</v>
      </c>
      <c r="H18">
        <v>61.3</v>
      </c>
      <c r="I18">
        <v>172</v>
      </c>
      <c r="J18">
        <v>141</v>
      </c>
      <c r="K18">
        <v>63.5</v>
      </c>
      <c r="L18">
        <v>34.9</v>
      </c>
      <c r="M18">
        <v>26.3</v>
      </c>
    </row>
    <row r="19" spans="1:13" x14ac:dyDescent="0.3">
      <c r="A19">
        <v>9</v>
      </c>
      <c r="B19">
        <v>17.7</v>
      </c>
      <c r="C19">
        <v>14</v>
      </c>
      <c r="D19">
        <v>13.4</v>
      </c>
      <c r="E19">
        <v>18.399999999999999</v>
      </c>
      <c r="F19">
        <v>55.5</v>
      </c>
      <c r="G19">
        <v>60.3</v>
      </c>
      <c r="H19">
        <v>61.3</v>
      </c>
      <c r="I19">
        <v>180</v>
      </c>
      <c r="J19">
        <v>134</v>
      </c>
      <c r="K19">
        <v>61.6</v>
      </c>
      <c r="L19">
        <v>34.5</v>
      </c>
      <c r="M19">
        <v>25.8</v>
      </c>
    </row>
    <row r="20" spans="1:13" x14ac:dyDescent="0.3">
      <c r="A20">
        <v>10</v>
      </c>
      <c r="B20">
        <v>17.3</v>
      </c>
      <c r="C20">
        <v>14.2</v>
      </c>
      <c r="D20">
        <v>13.8</v>
      </c>
      <c r="E20">
        <v>20.5</v>
      </c>
      <c r="F20">
        <v>56.8</v>
      </c>
      <c r="G20">
        <v>52.7</v>
      </c>
      <c r="H20">
        <v>61.8</v>
      </c>
      <c r="I20">
        <v>176</v>
      </c>
      <c r="J20">
        <v>124</v>
      </c>
      <c r="K20">
        <v>60.2</v>
      </c>
      <c r="L20">
        <v>34.700000000000003</v>
      </c>
      <c r="M20">
        <v>25.6</v>
      </c>
    </row>
    <row r="21" spans="1:13" x14ac:dyDescent="0.3">
      <c r="A21">
        <v>11</v>
      </c>
      <c r="B21">
        <v>16.600000000000001</v>
      </c>
      <c r="C21">
        <v>14.4</v>
      </c>
      <c r="D21">
        <v>14.9</v>
      </c>
      <c r="E21">
        <v>20.100000000000001</v>
      </c>
      <c r="F21">
        <v>66.900000000000006</v>
      </c>
      <c r="G21">
        <v>47.4</v>
      </c>
      <c r="H21">
        <v>62.4</v>
      </c>
      <c r="I21">
        <v>180</v>
      </c>
      <c r="J21">
        <v>125</v>
      </c>
      <c r="K21">
        <v>59.9</v>
      </c>
      <c r="L21">
        <v>34.5</v>
      </c>
      <c r="M21">
        <v>25.6</v>
      </c>
    </row>
    <row r="22" spans="1:13" x14ac:dyDescent="0.3">
      <c r="A22">
        <v>12</v>
      </c>
      <c r="B22">
        <v>17.3</v>
      </c>
      <c r="C22">
        <v>14.5</v>
      </c>
      <c r="D22">
        <v>15.2</v>
      </c>
      <c r="E22">
        <v>20.8</v>
      </c>
      <c r="F22">
        <v>53.9</v>
      </c>
      <c r="G22">
        <v>39.5</v>
      </c>
      <c r="H22">
        <v>62.4</v>
      </c>
      <c r="I22">
        <v>194</v>
      </c>
      <c r="J22">
        <v>121</v>
      </c>
      <c r="K22">
        <v>58.6</v>
      </c>
      <c r="L22">
        <v>33.700000000000003</v>
      </c>
      <c r="M22">
        <v>25.3</v>
      </c>
    </row>
    <row r="23" spans="1:13" x14ac:dyDescent="0.3">
      <c r="A23">
        <v>13</v>
      </c>
      <c r="B23">
        <v>17.899999999999999</v>
      </c>
      <c r="C23">
        <v>14.8</v>
      </c>
      <c r="D23">
        <v>15.7</v>
      </c>
      <c r="E23">
        <v>23.8</v>
      </c>
      <c r="F23">
        <v>54.4</v>
      </c>
      <c r="G23">
        <v>39.700000000000003</v>
      </c>
      <c r="H23">
        <v>63.5</v>
      </c>
      <c r="I23">
        <v>192</v>
      </c>
      <c r="J23">
        <v>116</v>
      </c>
      <c r="K23">
        <v>56.2</v>
      </c>
      <c r="L23">
        <v>34.5</v>
      </c>
      <c r="M23">
        <v>25.3</v>
      </c>
    </row>
    <row r="24" spans="1:13" x14ac:dyDescent="0.3">
      <c r="A24">
        <v>14</v>
      </c>
      <c r="B24">
        <v>18</v>
      </c>
      <c r="C24">
        <v>14.8</v>
      </c>
      <c r="D24">
        <v>15.2</v>
      </c>
      <c r="E24">
        <v>25.1</v>
      </c>
      <c r="F24">
        <v>57.2</v>
      </c>
      <c r="G24">
        <v>39.200000000000003</v>
      </c>
      <c r="H24">
        <v>64</v>
      </c>
      <c r="I24">
        <v>185</v>
      </c>
      <c r="J24">
        <v>119</v>
      </c>
      <c r="K24">
        <v>56.2</v>
      </c>
      <c r="L24">
        <v>32.5</v>
      </c>
      <c r="M24">
        <v>25.4</v>
      </c>
    </row>
    <row r="25" spans="1:13" x14ac:dyDescent="0.3">
      <c r="A25">
        <v>15</v>
      </c>
      <c r="B25">
        <v>16.899999999999999</v>
      </c>
      <c r="C25">
        <v>14.4</v>
      </c>
      <c r="D25">
        <v>15.6</v>
      </c>
      <c r="E25">
        <v>32.1</v>
      </c>
      <c r="F25">
        <v>66.2</v>
      </c>
      <c r="G25">
        <v>40.6</v>
      </c>
      <c r="H25">
        <v>64</v>
      </c>
      <c r="I25">
        <v>173</v>
      </c>
      <c r="J25">
        <v>113</v>
      </c>
      <c r="K25">
        <v>55.5</v>
      </c>
      <c r="L25">
        <v>32.9</v>
      </c>
      <c r="M25">
        <v>25.1</v>
      </c>
    </row>
    <row r="26" spans="1:13" x14ac:dyDescent="0.3">
      <c r="A26">
        <v>16</v>
      </c>
      <c r="B26">
        <v>16.5</v>
      </c>
      <c r="C26">
        <v>14.8</v>
      </c>
      <c r="D26">
        <v>13.4</v>
      </c>
      <c r="E26">
        <v>31.6</v>
      </c>
      <c r="F26">
        <v>62.1</v>
      </c>
      <c r="G26">
        <v>39.5</v>
      </c>
      <c r="H26">
        <v>64.599999999999994</v>
      </c>
      <c r="I26">
        <v>166</v>
      </c>
      <c r="J26">
        <v>108</v>
      </c>
      <c r="K26">
        <v>54.2</v>
      </c>
      <c r="L26">
        <v>32.1</v>
      </c>
      <c r="M26">
        <v>24.6</v>
      </c>
    </row>
    <row r="27" spans="1:13" x14ac:dyDescent="0.3">
      <c r="A27">
        <v>17</v>
      </c>
      <c r="B27">
        <v>16.600000000000001</v>
      </c>
      <c r="C27">
        <v>14.7</v>
      </c>
      <c r="D27">
        <v>14.8</v>
      </c>
      <c r="E27">
        <v>36.1</v>
      </c>
      <c r="F27">
        <v>67.3</v>
      </c>
      <c r="G27">
        <v>42.6</v>
      </c>
      <c r="H27">
        <v>66.3</v>
      </c>
      <c r="I27">
        <v>162</v>
      </c>
      <c r="J27">
        <v>103</v>
      </c>
      <c r="K27">
        <v>50.7</v>
      </c>
      <c r="L27">
        <v>31.6</v>
      </c>
      <c r="M27">
        <v>24.3</v>
      </c>
    </row>
    <row r="28" spans="1:13" x14ac:dyDescent="0.3">
      <c r="A28">
        <v>18</v>
      </c>
      <c r="B28">
        <v>16.100000000000001</v>
      </c>
      <c r="C28">
        <v>15</v>
      </c>
      <c r="D28">
        <v>14.8</v>
      </c>
      <c r="E28">
        <v>38.200000000000003</v>
      </c>
      <c r="F28">
        <v>67.400000000000006</v>
      </c>
      <c r="G28">
        <v>42.5</v>
      </c>
      <c r="H28">
        <v>66.3</v>
      </c>
      <c r="I28">
        <v>152</v>
      </c>
      <c r="J28">
        <v>111</v>
      </c>
      <c r="K28">
        <v>50.2</v>
      </c>
      <c r="L28">
        <v>31.4</v>
      </c>
      <c r="M28">
        <v>24.4</v>
      </c>
    </row>
    <row r="29" spans="1:13" x14ac:dyDescent="0.3">
      <c r="A29">
        <v>19</v>
      </c>
      <c r="B29">
        <v>16.100000000000001</v>
      </c>
      <c r="C29">
        <v>13.9</v>
      </c>
      <c r="D29">
        <v>14.4</v>
      </c>
      <c r="E29">
        <v>36.299999999999997</v>
      </c>
      <c r="F29">
        <v>64.3</v>
      </c>
      <c r="G29">
        <v>49</v>
      </c>
      <c r="H29">
        <v>66.3</v>
      </c>
      <c r="I29">
        <v>142</v>
      </c>
      <c r="J29">
        <v>114</v>
      </c>
      <c r="K29">
        <v>49</v>
      </c>
      <c r="L29">
        <v>31.2</v>
      </c>
      <c r="M29">
        <v>23.8</v>
      </c>
    </row>
    <row r="30" spans="1:13" x14ac:dyDescent="0.3">
      <c r="A30">
        <v>20</v>
      </c>
      <c r="B30">
        <v>15.8</v>
      </c>
      <c r="C30">
        <v>13.3</v>
      </c>
      <c r="D30">
        <v>25.8</v>
      </c>
      <c r="E30">
        <v>29.9</v>
      </c>
      <c r="F30">
        <v>62.2</v>
      </c>
      <c r="G30">
        <v>49.5</v>
      </c>
      <c r="H30">
        <v>66.8</v>
      </c>
      <c r="I30">
        <v>137</v>
      </c>
      <c r="J30">
        <v>108</v>
      </c>
      <c r="K30">
        <v>48.3</v>
      </c>
      <c r="L30">
        <v>30.8</v>
      </c>
      <c r="M30">
        <v>23.9</v>
      </c>
    </row>
    <row r="31" spans="1:13" x14ac:dyDescent="0.3">
      <c r="A31">
        <v>21</v>
      </c>
      <c r="B31">
        <v>16.100000000000001</v>
      </c>
      <c r="C31">
        <v>13.9</v>
      </c>
      <c r="D31">
        <v>18.3</v>
      </c>
      <c r="E31">
        <v>26.2</v>
      </c>
      <c r="F31">
        <v>53.2</v>
      </c>
      <c r="G31">
        <v>64.5</v>
      </c>
      <c r="H31">
        <v>67.7</v>
      </c>
      <c r="I31">
        <v>161</v>
      </c>
      <c r="J31">
        <v>111</v>
      </c>
      <c r="K31">
        <v>47.3</v>
      </c>
      <c r="L31">
        <v>30.8</v>
      </c>
      <c r="M31">
        <v>23.8</v>
      </c>
    </row>
    <row r="32" spans="1:13" x14ac:dyDescent="0.3">
      <c r="A32">
        <v>22</v>
      </c>
      <c r="B32">
        <v>17</v>
      </c>
      <c r="C32">
        <v>13.7</v>
      </c>
      <c r="D32">
        <v>19.3</v>
      </c>
      <c r="E32">
        <v>25.1</v>
      </c>
      <c r="F32">
        <v>50.6</v>
      </c>
      <c r="G32">
        <v>60.1</v>
      </c>
      <c r="H32">
        <v>69.099999999999994</v>
      </c>
      <c r="I32">
        <v>156</v>
      </c>
      <c r="J32">
        <v>104</v>
      </c>
      <c r="K32">
        <v>46.1</v>
      </c>
      <c r="L32">
        <v>30.4</v>
      </c>
      <c r="M32">
        <v>23.4</v>
      </c>
    </row>
    <row r="33" spans="1:14" x14ac:dyDescent="0.3">
      <c r="A33">
        <v>23</v>
      </c>
      <c r="B33">
        <v>16.5</v>
      </c>
      <c r="C33">
        <v>13.8</v>
      </c>
      <c r="D33">
        <v>17</v>
      </c>
      <c r="E33">
        <v>27.7</v>
      </c>
      <c r="F33">
        <v>51.9</v>
      </c>
      <c r="G33">
        <v>65.2</v>
      </c>
      <c r="H33">
        <v>69.7</v>
      </c>
      <c r="I33">
        <v>150</v>
      </c>
      <c r="J33">
        <v>104</v>
      </c>
      <c r="K33">
        <v>45.9</v>
      </c>
      <c r="L33">
        <v>34.299999999999997</v>
      </c>
      <c r="M33">
        <v>23.6</v>
      </c>
    </row>
    <row r="34" spans="1:14" x14ac:dyDescent="0.3">
      <c r="A34">
        <v>24</v>
      </c>
      <c r="B34">
        <v>16</v>
      </c>
      <c r="C34">
        <v>14</v>
      </c>
      <c r="D34">
        <v>16.100000000000001</v>
      </c>
      <c r="E34">
        <v>31.9</v>
      </c>
      <c r="F34">
        <v>50.8</v>
      </c>
      <c r="G34">
        <v>68.099999999999994</v>
      </c>
      <c r="H34">
        <v>70.900000000000006</v>
      </c>
      <c r="I34">
        <v>176</v>
      </c>
      <c r="J34">
        <v>98</v>
      </c>
      <c r="K34">
        <v>45.7</v>
      </c>
      <c r="L34">
        <v>33.700000000000003</v>
      </c>
      <c r="M34">
        <v>23.3</v>
      </c>
    </row>
    <row r="35" spans="1:14" x14ac:dyDescent="0.3">
      <c r="A35">
        <v>25</v>
      </c>
      <c r="B35">
        <v>15.8</v>
      </c>
      <c r="C35">
        <v>13.4</v>
      </c>
      <c r="D35">
        <v>15.3</v>
      </c>
      <c r="E35">
        <v>31.7</v>
      </c>
      <c r="F35">
        <v>57.7</v>
      </c>
      <c r="G35">
        <v>70.099999999999994</v>
      </c>
      <c r="H35">
        <v>75.400000000000006</v>
      </c>
      <c r="I35">
        <v>191</v>
      </c>
      <c r="J35">
        <v>90.8</v>
      </c>
      <c r="K35">
        <v>45</v>
      </c>
      <c r="L35">
        <v>30</v>
      </c>
      <c r="M35">
        <v>23.1</v>
      </c>
    </row>
    <row r="36" spans="1:14" x14ac:dyDescent="0.3">
      <c r="A36">
        <v>26</v>
      </c>
      <c r="B36">
        <v>15.4</v>
      </c>
      <c r="C36">
        <v>14</v>
      </c>
      <c r="D36">
        <v>16.2</v>
      </c>
      <c r="E36">
        <v>47.8</v>
      </c>
      <c r="F36">
        <v>56.4</v>
      </c>
      <c r="G36">
        <v>86.1</v>
      </c>
      <c r="H36">
        <v>80.599999999999994</v>
      </c>
      <c r="I36">
        <v>189</v>
      </c>
      <c r="J36">
        <v>86.8</v>
      </c>
      <c r="K36">
        <v>43.8</v>
      </c>
      <c r="L36">
        <v>28.2</v>
      </c>
      <c r="M36">
        <v>22.6</v>
      </c>
    </row>
    <row r="37" spans="1:14" x14ac:dyDescent="0.3">
      <c r="A37">
        <v>27</v>
      </c>
      <c r="B37">
        <v>15.2</v>
      </c>
      <c r="C37">
        <v>14.2</v>
      </c>
      <c r="D37">
        <v>16.399999999999999</v>
      </c>
      <c r="E37">
        <v>31.7</v>
      </c>
      <c r="F37">
        <v>58.7</v>
      </c>
      <c r="G37">
        <v>71.099999999999994</v>
      </c>
      <c r="H37">
        <v>84.2</v>
      </c>
      <c r="I37">
        <v>175</v>
      </c>
      <c r="J37">
        <v>85.5</v>
      </c>
      <c r="K37">
        <v>43.2</v>
      </c>
      <c r="L37">
        <v>26.1</v>
      </c>
      <c r="M37">
        <v>22.5</v>
      </c>
    </row>
    <row r="38" spans="1:14" x14ac:dyDescent="0.3">
      <c r="A38">
        <v>28</v>
      </c>
      <c r="B38">
        <v>14.9</v>
      </c>
      <c r="C38">
        <v>14.5</v>
      </c>
      <c r="D38">
        <v>15.6</v>
      </c>
      <c r="E38">
        <v>32.5</v>
      </c>
      <c r="F38">
        <v>56.7</v>
      </c>
      <c r="G38">
        <v>62</v>
      </c>
      <c r="H38">
        <v>89.7</v>
      </c>
      <c r="I38">
        <v>174</v>
      </c>
      <c r="J38">
        <v>81.3</v>
      </c>
      <c r="K38">
        <v>42.3</v>
      </c>
      <c r="L38">
        <v>26.1</v>
      </c>
      <c r="M38">
        <v>22.3</v>
      </c>
    </row>
    <row r="39" spans="1:14" x14ac:dyDescent="0.3">
      <c r="A39">
        <v>29</v>
      </c>
      <c r="B39">
        <v>15.4</v>
      </c>
      <c r="D39">
        <v>15.2</v>
      </c>
      <c r="E39">
        <v>32</v>
      </c>
      <c r="F39">
        <v>53.1</v>
      </c>
      <c r="G39">
        <v>58.1</v>
      </c>
      <c r="H39">
        <v>96.5</v>
      </c>
      <c r="I39">
        <v>171</v>
      </c>
      <c r="J39">
        <v>80</v>
      </c>
      <c r="K39">
        <v>40.5</v>
      </c>
      <c r="L39">
        <v>26.1</v>
      </c>
      <c r="M39">
        <v>21.7</v>
      </c>
    </row>
    <row r="40" spans="1:14" x14ac:dyDescent="0.3">
      <c r="A40">
        <v>30</v>
      </c>
      <c r="B40">
        <v>15</v>
      </c>
      <c r="D40">
        <v>16.100000000000001</v>
      </c>
      <c r="E40">
        <v>34.700000000000003</v>
      </c>
      <c r="F40">
        <v>47.1</v>
      </c>
      <c r="G40">
        <v>61.1</v>
      </c>
      <c r="H40">
        <v>104</v>
      </c>
      <c r="I40">
        <v>160</v>
      </c>
      <c r="J40">
        <v>76.900000000000006</v>
      </c>
      <c r="K40">
        <v>39.700000000000003</v>
      </c>
      <c r="L40">
        <v>24.4</v>
      </c>
      <c r="M40">
        <v>21.4</v>
      </c>
    </row>
    <row r="41" spans="1:14" x14ac:dyDescent="0.3">
      <c r="A41">
        <v>31</v>
      </c>
      <c r="B41">
        <v>14.8</v>
      </c>
      <c r="D41">
        <v>16.100000000000001</v>
      </c>
      <c r="F41">
        <v>44.8</v>
      </c>
      <c r="H41">
        <v>111</v>
      </c>
      <c r="I41">
        <v>153</v>
      </c>
      <c r="K41">
        <v>39</v>
      </c>
      <c r="M41">
        <v>21.2</v>
      </c>
    </row>
    <row r="43" spans="1:14" x14ac:dyDescent="0.3">
      <c r="A43" t="s">
        <v>30</v>
      </c>
      <c r="B43">
        <v>14.8</v>
      </c>
      <c r="C43">
        <v>13.3</v>
      </c>
      <c r="D43">
        <v>13.4</v>
      </c>
      <c r="E43">
        <v>13.8</v>
      </c>
      <c r="F43">
        <v>36.299999999999997</v>
      </c>
      <c r="G43">
        <v>39.200000000000003</v>
      </c>
      <c r="H43">
        <v>60.8</v>
      </c>
      <c r="I43">
        <v>137</v>
      </c>
      <c r="J43">
        <v>76.900000000000006</v>
      </c>
      <c r="K43">
        <v>39</v>
      </c>
      <c r="L43">
        <v>24.4</v>
      </c>
      <c r="M43">
        <v>21.2</v>
      </c>
      <c r="N43">
        <v>13.3</v>
      </c>
    </row>
    <row r="44" spans="1:14" x14ac:dyDescent="0.3">
      <c r="A44" t="s">
        <v>10</v>
      </c>
      <c r="B44" s="3">
        <f>AVERAGE(B11:B41)</f>
        <v>16.770967741935483</v>
      </c>
      <c r="C44" s="3">
        <f>AVERAGE(C11:C41)</f>
        <v>14.264285714285714</v>
      </c>
      <c r="D44" s="3">
        <f>AVERAGE(D11:D41)</f>
        <v>15.758064516129034</v>
      </c>
      <c r="E44" s="3">
        <f t="shared" ref="E44:M44" si="0">AVERAGE(E11:E41)</f>
        <v>25.936666666666671</v>
      </c>
      <c r="F44" s="3">
        <f t="shared" si="0"/>
        <v>55.270967741935486</v>
      </c>
      <c r="G44" s="3">
        <f t="shared" si="0"/>
        <v>52.373333333333321</v>
      </c>
      <c r="H44" s="3">
        <f t="shared" si="0"/>
        <v>70.238709677419351</v>
      </c>
      <c r="I44" s="3">
        <f t="shared" si="0"/>
        <v>171.25806451612902</v>
      </c>
      <c r="J44" s="3">
        <f t="shared" si="0"/>
        <v>114.54333333333335</v>
      </c>
      <c r="K44" s="3">
        <f t="shared" si="0"/>
        <v>54.848387096774196</v>
      </c>
      <c r="L44" s="3">
        <f t="shared" si="0"/>
        <v>32.603333333333332</v>
      </c>
      <c r="M44" s="3">
        <f t="shared" si="0"/>
        <v>24.793548387096777</v>
      </c>
      <c r="N44">
        <v>54.1</v>
      </c>
    </row>
    <row r="45" spans="1:14" x14ac:dyDescent="0.3">
      <c r="A45" t="s">
        <v>31</v>
      </c>
      <c r="B45">
        <v>19.399999999999999</v>
      </c>
      <c r="C45">
        <v>15</v>
      </c>
      <c r="D45">
        <v>25.8</v>
      </c>
      <c r="E45">
        <v>47.8</v>
      </c>
      <c r="F45">
        <v>67.400000000000006</v>
      </c>
      <c r="G45">
        <v>86.1</v>
      </c>
      <c r="H45">
        <v>111</v>
      </c>
      <c r="I45">
        <v>194</v>
      </c>
      <c r="J45">
        <v>150</v>
      </c>
      <c r="K45">
        <v>81.3</v>
      </c>
      <c r="L45">
        <v>39</v>
      </c>
      <c r="M45">
        <v>29.9</v>
      </c>
      <c r="N45">
        <v>194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1979</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20.9</v>
      </c>
      <c r="C11">
        <v>17</v>
      </c>
      <c r="D11">
        <v>14.8</v>
      </c>
      <c r="E11">
        <v>15.8</v>
      </c>
      <c r="F11">
        <v>29</v>
      </c>
      <c r="G11">
        <v>24.1</v>
      </c>
      <c r="H11">
        <v>81</v>
      </c>
      <c r="I11">
        <v>79.400000000000006</v>
      </c>
      <c r="J11">
        <v>61.6</v>
      </c>
      <c r="K11">
        <v>35.5</v>
      </c>
      <c r="L11">
        <v>23.1</v>
      </c>
      <c r="M11">
        <v>20.2</v>
      </c>
    </row>
    <row r="12" spans="1:14" x14ac:dyDescent="0.3">
      <c r="A12">
        <v>2</v>
      </c>
      <c r="B12">
        <v>20.5</v>
      </c>
      <c r="C12">
        <v>16.5</v>
      </c>
      <c r="D12">
        <v>14.7</v>
      </c>
      <c r="E12">
        <v>15.7</v>
      </c>
      <c r="F12">
        <v>35</v>
      </c>
      <c r="G12">
        <v>23.1</v>
      </c>
      <c r="H12">
        <v>68.5</v>
      </c>
      <c r="I12">
        <v>84.3</v>
      </c>
      <c r="J12">
        <v>63.2</v>
      </c>
      <c r="K12">
        <v>35.299999999999997</v>
      </c>
      <c r="L12">
        <v>23.3</v>
      </c>
      <c r="M12">
        <v>18.3</v>
      </c>
    </row>
    <row r="13" spans="1:14" x14ac:dyDescent="0.3">
      <c r="A13">
        <v>3</v>
      </c>
      <c r="B13">
        <v>20</v>
      </c>
      <c r="C13">
        <v>16.100000000000001</v>
      </c>
      <c r="D13">
        <v>14.8</v>
      </c>
      <c r="E13">
        <v>16.8</v>
      </c>
      <c r="F13">
        <v>38.1</v>
      </c>
      <c r="G13">
        <v>22.3</v>
      </c>
      <c r="H13">
        <v>55.8</v>
      </c>
      <c r="I13">
        <v>76.2</v>
      </c>
      <c r="J13">
        <v>63.5</v>
      </c>
      <c r="K13">
        <v>39.9</v>
      </c>
      <c r="L13">
        <v>23.4</v>
      </c>
      <c r="M13">
        <v>19.3</v>
      </c>
    </row>
    <row r="14" spans="1:14" x14ac:dyDescent="0.3">
      <c r="A14">
        <v>4</v>
      </c>
      <c r="B14">
        <v>19.7</v>
      </c>
      <c r="C14">
        <v>15.6</v>
      </c>
      <c r="D14">
        <v>14.8</v>
      </c>
      <c r="E14">
        <v>16.899999999999999</v>
      </c>
      <c r="F14">
        <v>37.299999999999997</v>
      </c>
      <c r="G14">
        <v>22.5</v>
      </c>
      <c r="H14">
        <v>51.2</v>
      </c>
      <c r="I14">
        <v>80.099999999999994</v>
      </c>
      <c r="J14">
        <v>59.4</v>
      </c>
      <c r="K14">
        <v>38.200000000000003</v>
      </c>
      <c r="L14">
        <v>22.8</v>
      </c>
      <c r="M14">
        <v>18.7</v>
      </c>
    </row>
    <row r="15" spans="1:14" x14ac:dyDescent="0.3">
      <c r="A15">
        <v>5</v>
      </c>
      <c r="B15">
        <v>19.399999999999999</v>
      </c>
      <c r="C15">
        <v>16.100000000000001</v>
      </c>
      <c r="D15">
        <v>15</v>
      </c>
      <c r="E15">
        <v>17</v>
      </c>
      <c r="F15">
        <v>32.1</v>
      </c>
      <c r="G15">
        <v>27.5</v>
      </c>
      <c r="H15">
        <v>49.8</v>
      </c>
      <c r="I15">
        <v>79.099999999999994</v>
      </c>
      <c r="J15">
        <v>58.1</v>
      </c>
      <c r="K15">
        <v>36.5</v>
      </c>
      <c r="L15">
        <v>22.3</v>
      </c>
      <c r="M15">
        <v>18.899999999999999</v>
      </c>
    </row>
    <row r="16" spans="1:14" x14ac:dyDescent="0.3">
      <c r="A16">
        <v>6</v>
      </c>
      <c r="B16">
        <v>19.600000000000001</v>
      </c>
      <c r="C16">
        <v>16</v>
      </c>
      <c r="D16">
        <v>15.7</v>
      </c>
      <c r="E16">
        <v>18.399999999999999</v>
      </c>
      <c r="F16">
        <v>29.6</v>
      </c>
      <c r="G16">
        <v>27.5</v>
      </c>
      <c r="H16">
        <v>47.8</v>
      </c>
      <c r="I16">
        <v>79.599999999999994</v>
      </c>
      <c r="J16">
        <v>56.8</v>
      </c>
      <c r="K16">
        <v>35.1</v>
      </c>
      <c r="L16">
        <v>22.2</v>
      </c>
      <c r="M16">
        <v>18.600000000000001</v>
      </c>
    </row>
    <row r="17" spans="1:13" x14ac:dyDescent="0.3">
      <c r="A17">
        <v>7</v>
      </c>
      <c r="B17">
        <v>19.7</v>
      </c>
      <c r="C17">
        <v>16.2</v>
      </c>
      <c r="D17">
        <v>16.5</v>
      </c>
      <c r="E17">
        <v>18.2</v>
      </c>
      <c r="F17">
        <v>25.4</v>
      </c>
      <c r="G17">
        <v>28.4</v>
      </c>
      <c r="H17">
        <v>48.3</v>
      </c>
      <c r="I17">
        <v>80.099999999999994</v>
      </c>
      <c r="J17">
        <v>55.5</v>
      </c>
      <c r="K17">
        <v>34.5</v>
      </c>
      <c r="L17">
        <v>21.9</v>
      </c>
      <c r="M17">
        <v>18.2</v>
      </c>
    </row>
    <row r="18" spans="1:13" x14ac:dyDescent="0.3">
      <c r="A18">
        <v>8</v>
      </c>
      <c r="B18">
        <v>19.3</v>
      </c>
      <c r="C18">
        <v>16.8</v>
      </c>
      <c r="D18">
        <v>16.8</v>
      </c>
      <c r="E18">
        <v>18.7</v>
      </c>
      <c r="F18">
        <v>27</v>
      </c>
      <c r="G18">
        <v>28.4</v>
      </c>
      <c r="H18">
        <v>51.4</v>
      </c>
      <c r="I18">
        <v>79.400000000000006</v>
      </c>
      <c r="J18">
        <v>54.5</v>
      </c>
      <c r="K18">
        <v>34.299999999999997</v>
      </c>
      <c r="L18">
        <v>21.9</v>
      </c>
      <c r="M18">
        <v>17.7</v>
      </c>
    </row>
    <row r="19" spans="1:13" x14ac:dyDescent="0.3">
      <c r="A19">
        <v>9</v>
      </c>
      <c r="B19">
        <v>19.399999999999999</v>
      </c>
      <c r="C19">
        <v>16.399999999999999</v>
      </c>
      <c r="D19">
        <v>15.4</v>
      </c>
      <c r="E19">
        <v>18.600000000000001</v>
      </c>
      <c r="F19">
        <v>32.1</v>
      </c>
      <c r="G19">
        <v>27.9</v>
      </c>
      <c r="H19">
        <v>69.099999999999994</v>
      </c>
      <c r="I19">
        <v>82.2</v>
      </c>
      <c r="J19">
        <v>54.7</v>
      </c>
      <c r="K19">
        <v>34.700000000000003</v>
      </c>
      <c r="L19">
        <v>22.2</v>
      </c>
      <c r="M19">
        <v>18.3</v>
      </c>
    </row>
    <row r="20" spans="1:13" x14ac:dyDescent="0.3">
      <c r="A20">
        <v>10</v>
      </c>
      <c r="B20">
        <v>19.3</v>
      </c>
      <c r="C20">
        <v>16</v>
      </c>
      <c r="D20">
        <v>13.9</v>
      </c>
      <c r="E20">
        <v>19.8</v>
      </c>
      <c r="F20">
        <v>27.7</v>
      </c>
      <c r="G20">
        <v>30.4</v>
      </c>
      <c r="H20">
        <v>60.4</v>
      </c>
      <c r="I20">
        <v>91.1</v>
      </c>
      <c r="J20">
        <v>51.2</v>
      </c>
      <c r="K20">
        <v>34.299999999999997</v>
      </c>
      <c r="L20">
        <v>21.7</v>
      </c>
      <c r="M20">
        <v>18</v>
      </c>
    </row>
    <row r="21" spans="1:13" x14ac:dyDescent="0.3">
      <c r="A21">
        <v>11</v>
      </c>
      <c r="B21">
        <v>19.2</v>
      </c>
      <c r="C21">
        <v>16.399999999999999</v>
      </c>
      <c r="D21">
        <v>14.8</v>
      </c>
      <c r="E21">
        <v>24</v>
      </c>
      <c r="F21">
        <v>29.5</v>
      </c>
      <c r="G21">
        <v>32.200000000000003</v>
      </c>
      <c r="H21">
        <v>53.5</v>
      </c>
      <c r="I21">
        <v>88.7</v>
      </c>
      <c r="J21">
        <v>48.5</v>
      </c>
      <c r="K21">
        <v>33.700000000000003</v>
      </c>
      <c r="L21">
        <v>21.4</v>
      </c>
      <c r="M21">
        <v>17.899999999999999</v>
      </c>
    </row>
    <row r="22" spans="1:13" x14ac:dyDescent="0.3">
      <c r="A22">
        <v>12</v>
      </c>
      <c r="B22">
        <v>18.899999999999999</v>
      </c>
      <c r="C22">
        <v>16</v>
      </c>
      <c r="D22">
        <v>15.7</v>
      </c>
      <c r="E22">
        <v>23.5</v>
      </c>
      <c r="F22">
        <v>35.9</v>
      </c>
      <c r="G22">
        <v>38.5</v>
      </c>
      <c r="H22">
        <v>68.3</v>
      </c>
      <c r="I22">
        <v>102</v>
      </c>
      <c r="J22">
        <v>48.8</v>
      </c>
      <c r="K22">
        <v>33.1</v>
      </c>
      <c r="L22">
        <v>21.1</v>
      </c>
      <c r="M22">
        <v>18.3</v>
      </c>
    </row>
    <row r="23" spans="1:13" x14ac:dyDescent="0.3">
      <c r="A23">
        <v>13</v>
      </c>
      <c r="B23">
        <v>18.600000000000001</v>
      </c>
      <c r="C23">
        <v>15.6</v>
      </c>
      <c r="D23">
        <v>15.6</v>
      </c>
      <c r="E23">
        <v>21.1</v>
      </c>
      <c r="F23">
        <v>34</v>
      </c>
      <c r="G23">
        <v>36.200000000000003</v>
      </c>
      <c r="H23">
        <v>93.5</v>
      </c>
      <c r="I23">
        <v>92.2</v>
      </c>
      <c r="J23">
        <v>47.6</v>
      </c>
      <c r="K23">
        <v>31.9</v>
      </c>
      <c r="L23">
        <v>20.9</v>
      </c>
      <c r="M23">
        <v>18</v>
      </c>
    </row>
    <row r="24" spans="1:13" x14ac:dyDescent="0.3">
      <c r="A24">
        <v>14</v>
      </c>
      <c r="B24">
        <v>18.600000000000001</v>
      </c>
      <c r="C24">
        <v>15.4</v>
      </c>
      <c r="D24">
        <v>16.100000000000001</v>
      </c>
      <c r="E24">
        <v>22.5</v>
      </c>
      <c r="F24">
        <v>34.4</v>
      </c>
      <c r="G24">
        <v>33.200000000000003</v>
      </c>
      <c r="H24">
        <v>98.7</v>
      </c>
      <c r="I24">
        <v>91.4</v>
      </c>
      <c r="J24">
        <v>45.2</v>
      </c>
      <c r="K24">
        <v>31</v>
      </c>
      <c r="L24">
        <v>20.6</v>
      </c>
      <c r="M24">
        <v>18</v>
      </c>
    </row>
    <row r="25" spans="1:13" x14ac:dyDescent="0.3">
      <c r="A25">
        <v>15</v>
      </c>
      <c r="B25">
        <v>18.899999999999999</v>
      </c>
      <c r="C25">
        <v>15.7</v>
      </c>
      <c r="D25">
        <v>16.2</v>
      </c>
      <c r="E25">
        <v>22.7</v>
      </c>
      <c r="F25">
        <v>59.3</v>
      </c>
      <c r="G25">
        <v>33.299999999999997</v>
      </c>
      <c r="H25">
        <v>92.8</v>
      </c>
      <c r="I25">
        <v>97.2</v>
      </c>
      <c r="J25">
        <v>43.8</v>
      </c>
      <c r="K25">
        <v>29.7</v>
      </c>
      <c r="L25">
        <v>20.3</v>
      </c>
      <c r="M25">
        <v>18.399999999999999</v>
      </c>
    </row>
    <row r="26" spans="1:13" x14ac:dyDescent="0.3">
      <c r="A26">
        <v>16</v>
      </c>
      <c r="B26">
        <v>19.2</v>
      </c>
      <c r="C26">
        <v>16.2</v>
      </c>
      <c r="D26">
        <v>15.4</v>
      </c>
      <c r="E26">
        <v>21.9</v>
      </c>
      <c r="F26">
        <v>125</v>
      </c>
      <c r="G26">
        <v>29.1</v>
      </c>
      <c r="H26">
        <v>87.9</v>
      </c>
      <c r="I26">
        <v>117</v>
      </c>
      <c r="J26">
        <v>43.6</v>
      </c>
      <c r="K26">
        <v>29.9</v>
      </c>
      <c r="L26">
        <v>20.3</v>
      </c>
      <c r="M26">
        <v>18.2</v>
      </c>
    </row>
    <row r="27" spans="1:13" x14ac:dyDescent="0.3">
      <c r="A27">
        <v>17</v>
      </c>
      <c r="B27">
        <v>18.600000000000001</v>
      </c>
      <c r="C27">
        <v>16.100000000000001</v>
      </c>
      <c r="D27">
        <v>15.4</v>
      </c>
      <c r="E27">
        <v>20.2</v>
      </c>
      <c r="F27">
        <v>60.3</v>
      </c>
      <c r="G27">
        <v>29</v>
      </c>
      <c r="H27">
        <v>78.900000000000006</v>
      </c>
      <c r="I27">
        <v>121</v>
      </c>
      <c r="J27">
        <v>43.2</v>
      </c>
      <c r="K27">
        <v>29</v>
      </c>
      <c r="L27">
        <v>20.2</v>
      </c>
      <c r="M27">
        <v>18</v>
      </c>
    </row>
    <row r="28" spans="1:13" x14ac:dyDescent="0.3">
      <c r="A28">
        <v>18</v>
      </c>
      <c r="B28">
        <v>19.3</v>
      </c>
      <c r="C28">
        <v>15.7</v>
      </c>
      <c r="D28">
        <v>15.2</v>
      </c>
      <c r="E28">
        <v>20.9</v>
      </c>
      <c r="F28">
        <v>46</v>
      </c>
      <c r="G28">
        <v>31.8</v>
      </c>
      <c r="H28">
        <v>77.3</v>
      </c>
      <c r="I28">
        <v>111</v>
      </c>
      <c r="J28">
        <v>42</v>
      </c>
      <c r="K28">
        <v>28.6</v>
      </c>
      <c r="L28">
        <v>20.3</v>
      </c>
      <c r="M28">
        <v>18.600000000000001</v>
      </c>
    </row>
    <row r="29" spans="1:13" x14ac:dyDescent="0.3">
      <c r="A29">
        <v>19</v>
      </c>
      <c r="B29">
        <v>18.2</v>
      </c>
      <c r="C29">
        <v>16.5</v>
      </c>
      <c r="D29">
        <v>14.9</v>
      </c>
      <c r="E29">
        <v>22</v>
      </c>
      <c r="F29">
        <v>39.4</v>
      </c>
      <c r="G29">
        <v>34.9</v>
      </c>
      <c r="H29">
        <v>77.5</v>
      </c>
      <c r="I29">
        <v>105</v>
      </c>
      <c r="J29">
        <v>41.4</v>
      </c>
      <c r="K29">
        <v>27.7</v>
      </c>
      <c r="L29">
        <v>20.2</v>
      </c>
      <c r="M29">
        <v>18.399999999999999</v>
      </c>
    </row>
    <row r="30" spans="1:13" x14ac:dyDescent="0.3">
      <c r="A30">
        <v>20</v>
      </c>
      <c r="B30">
        <v>17.2</v>
      </c>
      <c r="C30">
        <v>17.3</v>
      </c>
      <c r="D30">
        <v>13.7</v>
      </c>
      <c r="E30">
        <v>21.7</v>
      </c>
      <c r="F30">
        <v>37.799999999999997</v>
      </c>
      <c r="G30">
        <v>33.299999999999997</v>
      </c>
      <c r="H30">
        <v>87.4</v>
      </c>
      <c r="I30">
        <v>97.2</v>
      </c>
      <c r="J30">
        <v>41.4</v>
      </c>
      <c r="K30">
        <v>27.9</v>
      </c>
      <c r="L30">
        <v>19.899999999999999</v>
      </c>
      <c r="M30">
        <v>19.2</v>
      </c>
    </row>
    <row r="31" spans="1:13" x14ac:dyDescent="0.3">
      <c r="A31">
        <v>21</v>
      </c>
      <c r="B31">
        <v>17.3</v>
      </c>
      <c r="C31">
        <v>17</v>
      </c>
      <c r="D31">
        <v>14.5</v>
      </c>
      <c r="E31">
        <v>21.9</v>
      </c>
      <c r="F31">
        <v>35.5</v>
      </c>
      <c r="G31">
        <v>38.700000000000003</v>
      </c>
      <c r="H31">
        <v>90.4</v>
      </c>
      <c r="I31">
        <v>93.1</v>
      </c>
      <c r="J31">
        <v>40.700000000000003</v>
      </c>
      <c r="K31">
        <v>27.2</v>
      </c>
      <c r="L31">
        <v>19.7</v>
      </c>
      <c r="M31">
        <v>19.399999999999999</v>
      </c>
    </row>
    <row r="32" spans="1:13" x14ac:dyDescent="0.3">
      <c r="A32">
        <v>22</v>
      </c>
      <c r="B32">
        <v>17.3</v>
      </c>
      <c r="C32">
        <v>16.399999999999999</v>
      </c>
      <c r="D32">
        <v>14.9</v>
      </c>
      <c r="E32">
        <v>21.6</v>
      </c>
      <c r="F32">
        <v>33.700000000000003</v>
      </c>
      <c r="G32">
        <v>37</v>
      </c>
      <c r="H32">
        <v>112</v>
      </c>
      <c r="I32">
        <v>88.1</v>
      </c>
      <c r="J32">
        <v>39.700000000000003</v>
      </c>
      <c r="K32">
        <v>27.9</v>
      </c>
      <c r="L32">
        <v>20.2</v>
      </c>
      <c r="M32">
        <v>18.7</v>
      </c>
    </row>
    <row r="33" spans="1:14" x14ac:dyDescent="0.3">
      <c r="A33">
        <v>23</v>
      </c>
      <c r="B33">
        <v>17.7</v>
      </c>
      <c r="C33">
        <v>16.2</v>
      </c>
      <c r="D33">
        <v>14.9</v>
      </c>
      <c r="E33">
        <v>20</v>
      </c>
      <c r="F33">
        <v>32.9</v>
      </c>
      <c r="G33">
        <v>37.9</v>
      </c>
      <c r="H33">
        <v>119</v>
      </c>
      <c r="I33">
        <v>81.099999999999994</v>
      </c>
      <c r="J33">
        <v>38.799999999999997</v>
      </c>
      <c r="K33">
        <v>27.3</v>
      </c>
      <c r="L33">
        <v>20</v>
      </c>
      <c r="M33">
        <v>18.7</v>
      </c>
    </row>
    <row r="34" spans="1:14" x14ac:dyDescent="0.3">
      <c r="A34">
        <v>24</v>
      </c>
      <c r="B34">
        <v>17.7</v>
      </c>
      <c r="C34">
        <v>14.9</v>
      </c>
      <c r="D34">
        <v>15.2</v>
      </c>
      <c r="E34">
        <v>20.6</v>
      </c>
      <c r="F34">
        <v>31.6</v>
      </c>
      <c r="G34">
        <v>73.599999999999994</v>
      </c>
      <c r="H34">
        <v>109</v>
      </c>
      <c r="I34">
        <v>79.7</v>
      </c>
      <c r="J34">
        <v>38.200000000000003</v>
      </c>
      <c r="K34">
        <v>26.6</v>
      </c>
      <c r="L34">
        <v>19.600000000000001</v>
      </c>
      <c r="M34">
        <v>18.2</v>
      </c>
    </row>
    <row r="35" spans="1:14" x14ac:dyDescent="0.3">
      <c r="A35">
        <v>25</v>
      </c>
      <c r="B35">
        <v>17.2</v>
      </c>
      <c r="C35">
        <v>14.9</v>
      </c>
      <c r="D35">
        <v>14.5</v>
      </c>
      <c r="E35">
        <v>23</v>
      </c>
      <c r="F35">
        <v>28.8</v>
      </c>
      <c r="G35">
        <v>71.900000000000006</v>
      </c>
      <c r="H35">
        <v>136</v>
      </c>
      <c r="I35">
        <v>77.5</v>
      </c>
      <c r="J35">
        <v>37.5</v>
      </c>
      <c r="K35">
        <v>26.5</v>
      </c>
      <c r="L35">
        <v>19.3</v>
      </c>
      <c r="M35">
        <v>17.899999999999999</v>
      </c>
    </row>
    <row r="36" spans="1:14" x14ac:dyDescent="0.3">
      <c r="A36">
        <v>26</v>
      </c>
      <c r="B36">
        <v>16.899999999999999</v>
      </c>
      <c r="C36">
        <v>14.8</v>
      </c>
      <c r="D36">
        <v>14.3</v>
      </c>
      <c r="E36">
        <v>22.2</v>
      </c>
      <c r="F36">
        <v>27.3</v>
      </c>
      <c r="G36">
        <v>67.099999999999994</v>
      </c>
      <c r="H36">
        <v>99.5</v>
      </c>
      <c r="I36">
        <v>75.400000000000006</v>
      </c>
      <c r="J36">
        <v>37.5</v>
      </c>
      <c r="K36">
        <v>26.1</v>
      </c>
      <c r="L36">
        <v>19.399999999999999</v>
      </c>
      <c r="M36">
        <v>18.7</v>
      </c>
    </row>
    <row r="37" spans="1:14" x14ac:dyDescent="0.3">
      <c r="A37">
        <v>27</v>
      </c>
      <c r="B37">
        <v>17</v>
      </c>
      <c r="C37">
        <v>14.7</v>
      </c>
      <c r="D37">
        <v>14.4</v>
      </c>
      <c r="E37">
        <v>23.5</v>
      </c>
      <c r="F37">
        <v>31.4</v>
      </c>
      <c r="G37">
        <v>70.3</v>
      </c>
      <c r="H37">
        <v>96.9</v>
      </c>
      <c r="I37">
        <v>70.3</v>
      </c>
      <c r="J37">
        <v>36.700000000000003</v>
      </c>
      <c r="K37">
        <v>25.6</v>
      </c>
      <c r="L37">
        <v>19.3</v>
      </c>
      <c r="M37">
        <v>18.399999999999999</v>
      </c>
    </row>
    <row r="38" spans="1:14" x14ac:dyDescent="0.3">
      <c r="A38">
        <v>28</v>
      </c>
      <c r="B38">
        <v>17.2</v>
      </c>
      <c r="C38">
        <v>14.9</v>
      </c>
      <c r="D38">
        <v>14.7</v>
      </c>
      <c r="E38">
        <v>29.6</v>
      </c>
      <c r="F38">
        <v>31.7</v>
      </c>
      <c r="G38">
        <v>66.900000000000006</v>
      </c>
      <c r="H38">
        <v>86.8</v>
      </c>
      <c r="I38">
        <v>67.400000000000006</v>
      </c>
      <c r="J38">
        <v>36.299999999999997</v>
      </c>
      <c r="K38">
        <v>25.1</v>
      </c>
      <c r="L38">
        <v>19.399999999999999</v>
      </c>
      <c r="M38">
        <v>18.399999999999999</v>
      </c>
    </row>
    <row r="39" spans="1:14" x14ac:dyDescent="0.3">
      <c r="A39">
        <v>29</v>
      </c>
      <c r="B39">
        <v>17.899999999999999</v>
      </c>
      <c r="D39">
        <v>14.9</v>
      </c>
      <c r="E39">
        <v>32</v>
      </c>
      <c r="F39">
        <v>28.1</v>
      </c>
      <c r="G39">
        <v>67.400000000000006</v>
      </c>
      <c r="H39">
        <v>79.099999999999994</v>
      </c>
      <c r="I39">
        <v>64.099999999999994</v>
      </c>
      <c r="J39">
        <v>36.700000000000003</v>
      </c>
      <c r="K39">
        <v>24.8</v>
      </c>
      <c r="L39">
        <v>19.3</v>
      </c>
      <c r="M39">
        <v>17.899999999999999</v>
      </c>
    </row>
    <row r="40" spans="1:14" x14ac:dyDescent="0.3">
      <c r="A40">
        <v>30</v>
      </c>
      <c r="B40">
        <v>17.2</v>
      </c>
      <c r="D40">
        <v>14.9</v>
      </c>
      <c r="E40">
        <v>31.1</v>
      </c>
      <c r="F40">
        <v>26.1</v>
      </c>
      <c r="G40">
        <v>69.099999999999994</v>
      </c>
      <c r="H40">
        <v>78.8</v>
      </c>
      <c r="I40">
        <v>61.8</v>
      </c>
      <c r="J40">
        <v>36.700000000000003</v>
      </c>
      <c r="K40">
        <v>24.4</v>
      </c>
      <c r="L40">
        <v>19.2</v>
      </c>
      <c r="M40">
        <v>17.3</v>
      </c>
    </row>
    <row r="41" spans="1:14" x14ac:dyDescent="0.3">
      <c r="A41">
        <v>31</v>
      </c>
      <c r="B41">
        <v>17.3</v>
      </c>
      <c r="D41">
        <v>15.6</v>
      </c>
      <c r="F41">
        <v>24.6</v>
      </c>
      <c r="H41">
        <v>77.8</v>
      </c>
      <c r="I41">
        <v>62.1</v>
      </c>
      <c r="K41">
        <v>24.3</v>
      </c>
      <c r="M41">
        <v>16.899999999999999</v>
      </c>
    </row>
    <row r="43" spans="1:14" x14ac:dyDescent="0.3">
      <c r="A43" t="s">
        <v>30</v>
      </c>
      <c r="B43">
        <v>16.899999999999999</v>
      </c>
      <c r="C43">
        <v>14.7</v>
      </c>
      <c r="D43">
        <v>13.7</v>
      </c>
      <c r="E43">
        <v>15.7</v>
      </c>
      <c r="F43">
        <v>24.6</v>
      </c>
      <c r="G43">
        <v>22.3</v>
      </c>
      <c r="H43">
        <v>47.8</v>
      </c>
      <c r="I43">
        <v>61.8</v>
      </c>
      <c r="J43">
        <v>36.299999999999997</v>
      </c>
      <c r="K43">
        <v>24.3</v>
      </c>
      <c r="L43">
        <v>19.2</v>
      </c>
      <c r="M43">
        <v>16.899999999999999</v>
      </c>
      <c r="N43">
        <v>13.7</v>
      </c>
    </row>
    <row r="44" spans="1:14" x14ac:dyDescent="0.3">
      <c r="A44" t="s">
        <v>10</v>
      </c>
      <c r="B44" s="3">
        <f>AVERAGE(B11:B41)</f>
        <v>18.554838709677416</v>
      </c>
      <c r="C44" s="3">
        <f>AVERAGE(C11:C41)</f>
        <v>15.978571428571426</v>
      </c>
      <c r="D44" s="3">
        <f>AVERAGE(D11:D41)</f>
        <v>15.103225806451608</v>
      </c>
      <c r="E44" s="3">
        <f t="shared" ref="E44:M44" si="0">AVERAGE(E11:E41)</f>
        <v>21.396666666666665</v>
      </c>
      <c r="F44" s="3">
        <f t="shared" si="0"/>
        <v>36.987096774193532</v>
      </c>
      <c r="G44" s="3">
        <f t="shared" si="0"/>
        <v>39.783333333333331</v>
      </c>
      <c r="H44" s="3">
        <f t="shared" si="0"/>
        <v>80.141935483870981</v>
      </c>
      <c r="I44" s="3">
        <f t="shared" si="0"/>
        <v>85.638709677419357</v>
      </c>
      <c r="J44" s="3">
        <f t="shared" si="0"/>
        <v>46.760000000000012</v>
      </c>
      <c r="K44" s="3">
        <f t="shared" si="0"/>
        <v>30.535483870967738</v>
      </c>
      <c r="L44" s="3">
        <f t="shared" si="0"/>
        <v>20.84666666666666</v>
      </c>
      <c r="M44" s="3">
        <f t="shared" si="0"/>
        <v>18.3774193548387</v>
      </c>
      <c r="N44">
        <v>35.799999999999997</v>
      </c>
    </row>
    <row r="45" spans="1:14" x14ac:dyDescent="0.3">
      <c r="A45" t="s">
        <v>31</v>
      </c>
      <c r="B45">
        <v>20.9</v>
      </c>
      <c r="C45">
        <v>17.3</v>
      </c>
      <c r="D45">
        <v>16.8</v>
      </c>
      <c r="E45">
        <v>32</v>
      </c>
      <c r="F45">
        <v>125</v>
      </c>
      <c r="G45">
        <v>73.599999999999994</v>
      </c>
      <c r="H45">
        <v>136</v>
      </c>
      <c r="I45">
        <v>121</v>
      </c>
      <c r="J45">
        <v>63.5</v>
      </c>
      <c r="K45">
        <v>39.9</v>
      </c>
      <c r="L45">
        <v>23.4</v>
      </c>
      <c r="M45">
        <v>20.2</v>
      </c>
      <c r="N45">
        <v>136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1980</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16.600000000000001</v>
      </c>
      <c r="C11">
        <v>12.8</v>
      </c>
      <c r="D11">
        <v>13.2</v>
      </c>
      <c r="E11">
        <v>15.2</v>
      </c>
      <c r="F11">
        <v>24.4</v>
      </c>
      <c r="G11">
        <v>31.3</v>
      </c>
      <c r="H11">
        <v>156</v>
      </c>
      <c r="I11">
        <v>177</v>
      </c>
      <c r="J11">
        <v>170</v>
      </c>
      <c r="K11">
        <v>78.5</v>
      </c>
      <c r="L11">
        <v>37.5</v>
      </c>
      <c r="M11">
        <v>26.3</v>
      </c>
    </row>
    <row r="12" spans="1:14" x14ac:dyDescent="0.3">
      <c r="A12">
        <v>2</v>
      </c>
      <c r="B12">
        <v>16.5</v>
      </c>
      <c r="C12">
        <v>12.6</v>
      </c>
      <c r="D12">
        <v>13.2</v>
      </c>
      <c r="E12">
        <v>16.899999999999999</v>
      </c>
      <c r="F12">
        <v>28.1</v>
      </c>
      <c r="G12">
        <v>31.1</v>
      </c>
      <c r="H12">
        <v>131</v>
      </c>
      <c r="I12">
        <v>194</v>
      </c>
      <c r="J12">
        <v>172</v>
      </c>
      <c r="K12">
        <v>76</v>
      </c>
      <c r="L12">
        <v>36.700000000000003</v>
      </c>
      <c r="M12">
        <v>24.1</v>
      </c>
    </row>
    <row r="13" spans="1:14" x14ac:dyDescent="0.3">
      <c r="A13">
        <v>3</v>
      </c>
      <c r="B13">
        <v>16</v>
      </c>
      <c r="C13">
        <v>12.7</v>
      </c>
      <c r="D13">
        <v>13.1</v>
      </c>
      <c r="E13">
        <v>16.8</v>
      </c>
      <c r="F13">
        <v>25.4</v>
      </c>
      <c r="G13">
        <v>38.1</v>
      </c>
      <c r="H13">
        <v>125</v>
      </c>
      <c r="I13">
        <v>243</v>
      </c>
      <c r="J13">
        <v>170</v>
      </c>
      <c r="K13">
        <v>73.3</v>
      </c>
      <c r="L13">
        <v>36.700000000000003</v>
      </c>
      <c r="M13">
        <v>23.8</v>
      </c>
    </row>
    <row r="14" spans="1:14" x14ac:dyDescent="0.3">
      <c r="A14">
        <v>4</v>
      </c>
      <c r="B14">
        <v>16.100000000000001</v>
      </c>
      <c r="C14">
        <v>13.3</v>
      </c>
      <c r="D14">
        <v>13.2</v>
      </c>
      <c r="E14">
        <v>15.3</v>
      </c>
      <c r="F14">
        <v>25.8</v>
      </c>
      <c r="G14">
        <v>32.4</v>
      </c>
      <c r="H14">
        <v>132</v>
      </c>
      <c r="I14">
        <v>248</v>
      </c>
      <c r="J14">
        <v>166</v>
      </c>
      <c r="K14">
        <v>72.400000000000006</v>
      </c>
      <c r="L14">
        <v>36.299999999999997</v>
      </c>
      <c r="M14">
        <v>23.8</v>
      </c>
    </row>
    <row r="15" spans="1:14" x14ac:dyDescent="0.3">
      <c r="A15">
        <v>5</v>
      </c>
      <c r="B15">
        <v>16.399999999999999</v>
      </c>
      <c r="C15">
        <v>12.7</v>
      </c>
      <c r="D15">
        <v>13.6</v>
      </c>
      <c r="E15">
        <v>15.4</v>
      </c>
      <c r="F15">
        <v>29.4</v>
      </c>
      <c r="G15">
        <v>27.3</v>
      </c>
      <c r="H15">
        <v>131</v>
      </c>
      <c r="I15">
        <v>195</v>
      </c>
      <c r="J15">
        <v>165</v>
      </c>
      <c r="K15">
        <v>72.400000000000006</v>
      </c>
      <c r="L15">
        <v>35.5</v>
      </c>
      <c r="M15">
        <v>23.4</v>
      </c>
    </row>
    <row r="16" spans="1:14" x14ac:dyDescent="0.3">
      <c r="A16">
        <v>6</v>
      </c>
      <c r="B16">
        <v>16.100000000000001</v>
      </c>
      <c r="C16">
        <v>12.5</v>
      </c>
      <c r="D16">
        <v>18.3</v>
      </c>
      <c r="E16">
        <v>16.899999999999999</v>
      </c>
      <c r="F16">
        <v>28.8</v>
      </c>
      <c r="G16">
        <v>38.299999999999997</v>
      </c>
      <c r="H16">
        <v>167</v>
      </c>
      <c r="I16">
        <v>190</v>
      </c>
      <c r="J16">
        <v>175</v>
      </c>
      <c r="K16">
        <v>68.900000000000006</v>
      </c>
      <c r="L16">
        <v>35.1</v>
      </c>
      <c r="M16">
        <v>23.6</v>
      </c>
    </row>
    <row r="17" spans="1:13" x14ac:dyDescent="0.3">
      <c r="A17">
        <v>7</v>
      </c>
      <c r="B17">
        <v>15.7</v>
      </c>
      <c r="C17">
        <v>12.6</v>
      </c>
      <c r="D17">
        <v>16.7</v>
      </c>
      <c r="E17">
        <v>17.2</v>
      </c>
      <c r="F17">
        <v>33.799999999999997</v>
      </c>
      <c r="G17">
        <v>34.1</v>
      </c>
      <c r="H17">
        <v>155</v>
      </c>
      <c r="I17">
        <v>194</v>
      </c>
      <c r="J17">
        <v>164</v>
      </c>
      <c r="K17">
        <v>65.2</v>
      </c>
      <c r="L17">
        <v>34.700000000000003</v>
      </c>
      <c r="M17">
        <v>23.4</v>
      </c>
    </row>
    <row r="18" spans="1:13" x14ac:dyDescent="0.3">
      <c r="A18">
        <v>8</v>
      </c>
      <c r="B18">
        <v>15.4</v>
      </c>
      <c r="C18">
        <v>12.6</v>
      </c>
      <c r="D18">
        <v>14.9</v>
      </c>
      <c r="E18">
        <v>18.899999999999999</v>
      </c>
      <c r="F18">
        <v>31.8</v>
      </c>
      <c r="G18">
        <v>36.9</v>
      </c>
      <c r="H18">
        <v>170</v>
      </c>
      <c r="I18">
        <v>189</v>
      </c>
      <c r="J18">
        <v>163</v>
      </c>
      <c r="K18">
        <v>65.2</v>
      </c>
      <c r="L18">
        <v>34.299999999999997</v>
      </c>
      <c r="M18">
        <v>23.8</v>
      </c>
    </row>
    <row r="19" spans="1:13" x14ac:dyDescent="0.3">
      <c r="A19">
        <v>9</v>
      </c>
      <c r="B19">
        <v>14.5</v>
      </c>
      <c r="C19">
        <v>12.4</v>
      </c>
      <c r="D19">
        <v>13.8</v>
      </c>
      <c r="E19">
        <v>19.2</v>
      </c>
      <c r="F19">
        <v>29.2</v>
      </c>
      <c r="G19">
        <v>56.9</v>
      </c>
      <c r="H19">
        <v>166</v>
      </c>
      <c r="I19">
        <v>192</v>
      </c>
      <c r="J19">
        <v>162</v>
      </c>
      <c r="K19">
        <v>64.599999999999994</v>
      </c>
      <c r="L19">
        <v>33.700000000000003</v>
      </c>
      <c r="M19">
        <v>23.4</v>
      </c>
    </row>
    <row r="20" spans="1:13" x14ac:dyDescent="0.3">
      <c r="A20">
        <v>10</v>
      </c>
      <c r="B20">
        <v>14.4</v>
      </c>
      <c r="C20">
        <v>12.4</v>
      </c>
      <c r="D20">
        <v>14.7</v>
      </c>
      <c r="E20">
        <v>19</v>
      </c>
      <c r="F20">
        <v>28.8</v>
      </c>
      <c r="G20">
        <v>60.8</v>
      </c>
      <c r="H20">
        <v>157</v>
      </c>
      <c r="I20">
        <v>193</v>
      </c>
      <c r="J20">
        <v>160</v>
      </c>
      <c r="K20">
        <v>64.900000000000006</v>
      </c>
      <c r="L20">
        <v>33.299999999999997</v>
      </c>
      <c r="M20">
        <v>23.9</v>
      </c>
    </row>
    <row r="21" spans="1:13" x14ac:dyDescent="0.3">
      <c r="A21">
        <v>11</v>
      </c>
      <c r="B21">
        <v>14.4</v>
      </c>
      <c r="C21">
        <v>12.1</v>
      </c>
      <c r="D21">
        <v>13.9</v>
      </c>
      <c r="E21">
        <v>19.399999999999999</v>
      </c>
      <c r="F21">
        <v>28.1</v>
      </c>
      <c r="G21">
        <v>52.3</v>
      </c>
      <c r="H21">
        <v>148</v>
      </c>
      <c r="I21">
        <v>191</v>
      </c>
      <c r="J21">
        <v>151</v>
      </c>
      <c r="K21">
        <v>63.5</v>
      </c>
      <c r="L21">
        <v>33.1</v>
      </c>
      <c r="M21">
        <v>23.3</v>
      </c>
    </row>
    <row r="22" spans="1:13" x14ac:dyDescent="0.3">
      <c r="A22">
        <v>12</v>
      </c>
      <c r="B22">
        <v>14</v>
      </c>
      <c r="C22">
        <v>12.3</v>
      </c>
      <c r="D22">
        <v>14.2</v>
      </c>
      <c r="E22">
        <v>19</v>
      </c>
      <c r="F22">
        <v>27.4</v>
      </c>
      <c r="G22">
        <v>52.7</v>
      </c>
      <c r="H22">
        <v>149</v>
      </c>
      <c r="I22">
        <v>198</v>
      </c>
      <c r="J22">
        <v>132</v>
      </c>
      <c r="K22">
        <v>62.1</v>
      </c>
      <c r="L22">
        <v>32.5</v>
      </c>
      <c r="M22">
        <v>23.1</v>
      </c>
    </row>
    <row r="23" spans="1:13" x14ac:dyDescent="0.3">
      <c r="A23">
        <v>13</v>
      </c>
      <c r="B23">
        <v>13.8</v>
      </c>
      <c r="C23">
        <v>12.1</v>
      </c>
      <c r="D23">
        <v>13.8</v>
      </c>
      <c r="E23">
        <v>18.899999999999999</v>
      </c>
      <c r="F23">
        <v>29.2</v>
      </c>
      <c r="G23">
        <v>51.4</v>
      </c>
      <c r="H23">
        <v>141</v>
      </c>
      <c r="I23">
        <v>190</v>
      </c>
      <c r="J23">
        <v>125</v>
      </c>
      <c r="K23">
        <v>58.1</v>
      </c>
      <c r="L23">
        <v>32.1</v>
      </c>
      <c r="M23">
        <v>22.8</v>
      </c>
    </row>
    <row r="24" spans="1:13" x14ac:dyDescent="0.3">
      <c r="A24">
        <v>14</v>
      </c>
      <c r="B24">
        <v>13.9</v>
      </c>
      <c r="C24">
        <v>12.5</v>
      </c>
      <c r="D24">
        <v>14.2</v>
      </c>
      <c r="E24">
        <v>19.600000000000001</v>
      </c>
      <c r="F24">
        <v>29.4</v>
      </c>
      <c r="G24">
        <v>56.1</v>
      </c>
      <c r="H24">
        <v>128</v>
      </c>
      <c r="I24">
        <v>194</v>
      </c>
      <c r="J24">
        <v>124</v>
      </c>
      <c r="K24">
        <v>56.7</v>
      </c>
      <c r="L24">
        <v>31.7</v>
      </c>
      <c r="M24">
        <v>23.1</v>
      </c>
    </row>
    <row r="25" spans="1:13" x14ac:dyDescent="0.3">
      <c r="A25">
        <v>15</v>
      </c>
      <c r="B25">
        <v>13.8</v>
      </c>
      <c r="C25">
        <v>12.7</v>
      </c>
      <c r="D25">
        <v>14.3</v>
      </c>
      <c r="E25">
        <v>20.9</v>
      </c>
      <c r="F25">
        <v>30.9</v>
      </c>
      <c r="G25">
        <v>47.6</v>
      </c>
      <c r="H25">
        <v>132</v>
      </c>
      <c r="I25">
        <v>184</v>
      </c>
      <c r="J25">
        <v>114</v>
      </c>
      <c r="K25">
        <v>55.5</v>
      </c>
      <c r="L25">
        <v>31.2</v>
      </c>
      <c r="M25">
        <v>22.5</v>
      </c>
    </row>
    <row r="26" spans="1:13" x14ac:dyDescent="0.3">
      <c r="A26">
        <v>16</v>
      </c>
      <c r="B26">
        <v>13.8</v>
      </c>
      <c r="C26">
        <v>12.3</v>
      </c>
      <c r="D26">
        <v>14</v>
      </c>
      <c r="E26">
        <v>19.2</v>
      </c>
      <c r="F26">
        <v>32.200000000000003</v>
      </c>
      <c r="G26">
        <v>43.6</v>
      </c>
      <c r="H26">
        <v>172</v>
      </c>
      <c r="I26">
        <v>178</v>
      </c>
      <c r="J26">
        <v>113</v>
      </c>
      <c r="K26">
        <v>52.4</v>
      </c>
      <c r="L26">
        <v>30.8</v>
      </c>
      <c r="M26">
        <v>22.2</v>
      </c>
    </row>
    <row r="27" spans="1:13" x14ac:dyDescent="0.3">
      <c r="A27">
        <v>17</v>
      </c>
      <c r="B27">
        <v>13.6</v>
      </c>
      <c r="C27">
        <v>12.4</v>
      </c>
      <c r="D27">
        <v>15.1</v>
      </c>
      <c r="E27">
        <v>19.600000000000001</v>
      </c>
      <c r="F27">
        <v>28.6</v>
      </c>
      <c r="G27">
        <v>43.2</v>
      </c>
      <c r="H27">
        <v>164</v>
      </c>
      <c r="I27">
        <v>170</v>
      </c>
      <c r="J27">
        <v>105</v>
      </c>
      <c r="K27">
        <v>51.9</v>
      </c>
      <c r="L27">
        <v>30.4</v>
      </c>
      <c r="M27">
        <v>22.2</v>
      </c>
    </row>
    <row r="28" spans="1:13" x14ac:dyDescent="0.3">
      <c r="A28">
        <v>18</v>
      </c>
      <c r="B28">
        <v>13.7</v>
      </c>
      <c r="C28">
        <v>12.1</v>
      </c>
      <c r="D28">
        <v>14.8</v>
      </c>
      <c r="E28">
        <v>19.899999999999999</v>
      </c>
      <c r="F28">
        <v>29.4</v>
      </c>
      <c r="G28">
        <v>41.2</v>
      </c>
      <c r="H28">
        <v>160</v>
      </c>
      <c r="I28">
        <v>167</v>
      </c>
      <c r="J28">
        <v>105</v>
      </c>
      <c r="K28">
        <v>50.2</v>
      </c>
      <c r="L28">
        <v>30</v>
      </c>
      <c r="M28">
        <v>21.9</v>
      </c>
    </row>
    <row r="29" spans="1:13" x14ac:dyDescent="0.3">
      <c r="A29">
        <v>19</v>
      </c>
      <c r="B29">
        <v>13.8</v>
      </c>
      <c r="C29">
        <v>11.5</v>
      </c>
      <c r="D29">
        <v>13.9</v>
      </c>
      <c r="E29">
        <v>25.4</v>
      </c>
      <c r="F29">
        <v>31.1</v>
      </c>
      <c r="G29">
        <v>39.1</v>
      </c>
      <c r="H29">
        <v>160</v>
      </c>
      <c r="I29">
        <v>166</v>
      </c>
      <c r="J29">
        <v>114</v>
      </c>
      <c r="K29">
        <v>49.7</v>
      </c>
      <c r="L29">
        <v>29.7</v>
      </c>
      <c r="M29">
        <v>21.9</v>
      </c>
    </row>
    <row r="30" spans="1:13" x14ac:dyDescent="0.3">
      <c r="A30">
        <v>20</v>
      </c>
      <c r="B30">
        <v>13.6</v>
      </c>
      <c r="C30">
        <v>11.6</v>
      </c>
      <c r="D30">
        <v>14.8</v>
      </c>
      <c r="E30">
        <v>21.6</v>
      </c>
      <c r="F30">
        <v>32</v>
      </c>
      <c r="G30">
        <v>45.5</v>
      </c>
      <c r="H30">
        <v>166</v>
      </c>
      <c r="I30">
        <v>163</v>
      </c>
      <c r="J30">
        <v>126</v>
      </c>
      <c r="K30">
        <v>49.2</v>
      </c>
      <c r="L30">
        <v>29.3</v>
      </c>
      <c r="M30">
        <v>21.9</v>
      </c>
    </row>
    <row r="31" spans="1:13" x14ac:dyDescent="0.3">
      <c r="A31">
        <v>21</v>
      </c>
      <c r="B31">
        <v>13.8</v>
      </c>
      <c r="C31">
        <v>11.5</v>
      </c>
      <c r="D31">
        <v>15.2</v>
      </c>
      <c r="E31">
        <v>33.1</v>
      </c>
      <c r="F31">
        <v>32.6</v>
      </c>
      <c r="G31">
        <v>52.4</v>
      </c>
      <c r="H31">
        <v>170</v>
      </c>
      <c r="I31">
        <v>159</v>
      </c>
      <c r="J31">
        <v>131</v>
      </c>
      <c r="K31">
        <v>48.8</v>
      </c>
      <c r="L31">
        <v>29.1</v>
      </c>
      <c r="M31">
        <v>21.7</v>
      </c>
    </row>
    <row r="32" spans="1:13" x14ac:dyDescent="0.3">
      <c r="A32">
        <v>22</v>
      </c>
      <c r="B32">
        <v>13.4</v>
      </c>
      <c r="C32">
        <v>11.3</v>
      </c>
      <c r="D32">
        <v>15.3</v>
      </c>
      <c r="E32">
        <v>32.299999999999997</v>
      </c>
      <c r="F32">
        <v>30.5</v>
      </c>
      <c r="G32">
        <v>50</v>
      </c>
      <c r="H32">
        <v>170</v>
      </c>
      <c r="I32">
        <v>160</v>
      </c>
      <c r="J32">
        <v>123</v>
      </c>
      <c r="K32">
        <v>47.8</v>
      </c>
      <c r="L32">
        <v>28.8</v>
      </c>
      <c r="M32">
        <v>21.2</v>
      </c>
    </row>
    <row r="33" spans="1:14" x14ac:dyDescent="0.3">
      <c r="A33">
        <v>23</v>
      </c>
      <c r="B33">
        <v>13.1</v>
      </c>
      <c r="C33">
        <v>11.5</v>
      </c>
      <c r="D33">
        <v>15.3</v>
      </c>
      <c r="E33">
        <v>30.5</v>
      </c>
      <c r="F33">
        <v>31.3</v>
      </c>
      <c r="G33">
        <v>54.7</v>
      </c>
      <c r="H33">
        <v>175</v>
      </c>
      <c r="I33">
        <v>159</v>
      </c>
      <c r="J33">
        <v>104</v>
      </c>
      <c r="K33">
        <v>46.8</v>
      </c>
      <c r="L33">
        <v>28.6</v>
      </c>
      <c r="M33">
        <v>21.4</v>
      </c>
    </row>
    <row r="34" spans="1:14" x14ac:dyDescent="0.3">
      <c r="A34">
        <v>24</v>
      </c>
      <c r="B34">
        <v>12.8</v>
      </c>
      <c r="C34">
        <v>11.4</v>
      </c>
      <c r="D34">
        <v>14.9</v>
      </c>
      <c r="E34">
        <v>27</v>
      </c>
      <c r="F34">
        <v>31.7</v>
      </c>
      <c r="G34">
        <v>53.6</v>
      </c>
      <c r="H34">
        <v>179</v>
      </c>
      <c r="I34">
        <v>161</v>
      </c>
      <c r="J34">
        <v>100</v>
      </c>
      <c r="K34">
        <v>46.6</v>
      </c>
      <c r="L34">
        <v>28.2</v>
      </c>
      <c r="M34">
        <v>21.1</v>
      </c>
    </row>
    <row r="35" spans="1:14" x14ac:dyDescent="0.3">
      <c r="A35">
        <v>25</v>
      </c>
      <c r="B35">
        <v>13.1</v>
      </c>
      <c r="C35">
        <v>11.3</v>
      </c>
      <c r="D35">
        <v>14.4</v>
      </c>
      <c r="E35">
        <v>30.5</v>
      </c>
      <c r="F35">
        <v>30.6</v>
      </c>
      <c r="G35">
        <v>67.900000000000006</v>
      </c>
      <c r="H35">
        <v>194</v>
      </c>
      <c r="I35">
        <v>160</v>
      </c>
      <c r="J35">
        <v>94.4</v>
      </c>
      <c r="K35">
        <v>45.5</v>
      </c>
      <c r="L35">
        <v>28.1</v>
      </c>
      <c r="M35">
        <v>20.9</v>
      </c>
    </row>
    <row r="36" spans="1:14" x14ac:dyDescent="0.3">
      <c r="A36">
        <v>26</v>
      </c>
      <c r="B36">
        <v>12.8</v>
      </c>
      <c r="C36">
        <v>10.8</v>
      </c>
      <c r="D36">
        <v>14.3</v>
      </c>
      <c r="E36">
        <v>30.9</v>
      </c>
      <c r="F36">
        <v>26.2</v>
      </c>
      <c r="G36">
        <v>67.8</v>
      </c>
      <c r="H36">
        <v>195</v>
      </c>
      <c r="I36">
        <v>169</v>
      </c>
      <c r="J36">
        <v>90.7</v>
      </c>
      <c r="K36">
        <v>44.3</v>
      </c>
      <c r="L36">
        <v>27.5</v>
      </c>
      <c r="M36">
        <v>21.6</v>
      </c>
    </row>
    <row r="37" spans="1:14" x14ac:dyDescent="0.3">
      <c r="A37">
        <v>27</v>
      </c>
      <c r="B37">
        <v>13.1</v>
      </c>
      <c r="C37">
        <v>10.6</v>
      </c>
      <c r="D37">
        <v>14.8</v>
      </c>
      <c r="E37">
        <v>29.7</v>
      </c>
      <c r="F37">
        <v>25.4</v>
      </c>
      <c r="G37">
        <v>89.4</v>
      </c>
      <c r="H37">
        <v>198</v>
      </c>
      <c r="I37">
        <v>171</v>
      </c>
      <c r="J37">
        <v>83.2</v>
      </c>
      <c r="K37">
        <v>42.7</v>
      </c>
      <c r="L37">
        <v>27.2</v>
      </c>
      <c r="M37">
        <v>21.9</v>
      </c>
    </row>
    <row r="38" spans="1:14" x14ac:dyDescent="0.3">
      <c r="A38">
        <v>28</v>
      </c>
      <c r="B38">
        <v>12.6</v>
      </c>
      <c r="C38">
        <v>11.2</v>
      </c>
      <c r="D38">
        <v>13.8</v>
      </c>
      <c r="E38">
        <v>28.6</v>
      </c>
      <c r="F38">
        <v>25.4</v>
      </c>
      <c r="G38">
        <v>90</v>
      </c>
      <c r="H38">
        <v>180</v>
      </c>
      <c r="I38">
        <v>166</v>
      </c>
      <c r="J38">
        <v>83.8</v>
      </c>
      <c r="K38">
        <v>41.6</v>
      </c>
      <c r="L38">
        <v>27</v>
      </c>
      <c r="M38">
        <v>21.2</v>
      </c>
    </row>
    <row r="39" spans="1:14" x14ac:dyDescent="0.3">
      <c r="A39">
        <v>29</v>
      </c>
      <c r="B39">
        <v>12.6</v>
      </c>
      <c r="C39">
        <v>12.6</v>
      </c>
      <c r="D39">
        <v>14.2</v>
      </c>
      <c r="E39">
        <v>27</v>
      </c>
      <c r="F39">
        <v>24.9</v>
      </c>
      <c r="G39">
        <v>79.8</v>
      </c>
      <c r="H39">
        <v>181</v>
      </c>
      <c r="I39">
        <v>166</v>
      </c>
      <c r="J39">
        <v>81.599999999999994</v>
      </c>
      <c r="K39">
        <v>41</v>
      </c>
      <c r="L39">
        <v>26.8</v>
      </c>
      <c r="M39">
        <v>20.5</v>
      </c>
    </row>
    <row r="40" spans="1:14" x14ac:dyDescent="0.3">
      <c r="A40">
        <v>30</v>
      </c>
      <c r="B40">
        <v>12.6</v>
      </c>
      <c r="D40">
        <v>16.100000000000001</v>
      </c>
      <c r="E40">
        <v>25.3</v>
      </c>
      <c r="F40">
        <v>25.4</v>
      </c>
      <c r="G40">
        <v>160</v>
      </c>
      <c r="H40">
        <v>182</v>
      </c>
      <c r="I40">
        <v>158</v>
      </c>
      <c r="J40">
        <v>77.8</v>
      </c>
      <c r="K40">
        <v>40.5</v>
      </c>
      <c r="L40">
        <v>26.5</v>
      </c>
      <c r="M40">
        <v>19.899999999999999</v>
      </c>
    </row>
    <row r="41" spans="1:14" x14ac:dyDescent="0.3">
      <c r="A41">
        <v>31</v>
      </c>
      <c r="B41">
        <v>12.4</v>
      </c>
      <c r="D41">
        <v>15.7</v>
      </c>
      <c r="F41">
        <v>32.5</v>
      </c>
      <c r="H41">
        <v>180</v>
      </c>
      <c r="I41">
        <v>168</v>
      </c>
      <c r="K41">
        <v>39.200000000000003</v>
      </c>
      <c r="M41">
        <v>19.600000000000001</v>
      </c>
    </row>
    <row r="43" spans="1:14" x14ac:dyDescent="0.3">
      <c r="A43" t="s">
        <v>30</v>
      </c>
      <c r="B43">
        <v>12.4</v>
      </c>
      <c r="C43">
        <v>10.6</v>
      </c>
      <c r="D43">
        <v>13.1</v>
      </c>
      <c r="E43">
        <v>15.2</v>
      </c>
      <c r="F43">
        <v>24.4</v>
      </c>
      <c r="G43">
        <v>27.3</v>
      </c>
      <c r="H43">
        <v>125</v>
      </c>
      <c r="I43">
        <v>158</v>
      </c>
      <c r="J43">
        <v>77.8</v>
      </c>
      <c r="K43">
        <v>39.200000000000003</v>
      </c>
      <c r="L43">
        <v>26.5</v>
      </c>
      <c r="M43">
        <v>19.600000000000001</v>
      </c>
      <c r="N43">
        <v>10.6</v>
      </c>
    </row>
    <row r="44" spans="1:14" x14ac:dyDescent="0.3">
      <c r="A44" t="s">
        <v>10</v>
      </c>
      <c r="B44" s="3">
        <f>AVERAGE(B11:B41)</f>
        <v>14.141935483870974</v>
      </c>
      <c r="C44" s="3">
        <f>AVERAGE(C11:C41)</f>
        <v>12.082758620689656</v>
      </c>
      <c r="D44" s="3">
        <f>AVERAGE(D11:D41)</f>
        <v>14.570967741935483</v>
      </c>
      <c r="E44" s="3">
        <f t="shared" ref="E44:M44" si="0">AVERAGE(E11:E41)</f>
        <v>22.306666666666668</v>
      </c>
      <c r="F44" s="3">
        <f t="shared" si="0"/>
        <v>29.041935483870965</v>
      </c>
      <c r="G44" s="3">
        <f t="shared" si="0"/>
        <v>54.183333333333344</v>
      </c>
      <c r="H44" s="3">
        <f t="shared" si="0"/>
        <v>161.74193548387098</v>
      </c>
      <c r="I44" s="3">
        <f t="shared" si="0"/>
        <v>181.06451612903226</v>
      </c>
      <c r="J44" s="3">
        <f t="shared" si="0"/>
        <v>128.18333333333334</v>
      </c>
      <c r="K44" s="3">
        <f t="shared" si="0"/>
        <v>55.983870967741936</v>
      </c>
      <c r="L44" s="3">
        <f t="shared" si="0"/>
        <v>31.413333333333338</v>
      </c>
      <c r="M44" s="3">
        <f t="shared" si="0"/>
        <v>22.432258064516127</v>
      </c>
      <c r="N44">
        <v>60.6</v>
      </c>
    </row>
    <row r="45" spans="1:14" x14ac:dyDescent="0.3">
      <c r="A45" t="s">
        <v>31</v>
      </c>
      <c r="B45">
        <v>16.600000000000001</v>
      </c>
      <c r="C45">
        <v>13.3</v>
      </c>
      <c r="D45">
        <v>18.3</v>
      </c>
      <c r="E45">
        <v>33.1</v>
      </c>
      <c r="F45">
        <v>33.799999999999997</v>
      </c>
      <c r="G45">
        <v>160</v>
      </c>
      <c r="H45">
        <v>198</v>
      </c>
      <c r="I45">
        <v>248</v>
      </c>
      <c r="J45">
        <v>175</v>
      </c>
      <c r="K45">
        <v>78.5</v>
      </c>
      <c r="L45">
        <v>37.5</v>
      </c>
      <c r="M45">
        <v>26.3</v>
      </c>
      <c r="N45">
        <v>248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1981</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21.9</v>
      </c>
      <c r="C11">
        <v>16.899999999999999</v>
      </c>
      <c r="D11">
        <v>13.9</v>
      </c>
      <c r="E11">
        <v>14.9</v>
      </c>
      <c r="F11">
        <v>29.4</v>
      </c>
      <c r="G11">
        <v>38</v>
      </c>
      <c r="H11">
        <v>84.8</v>
      </c>
      <c r="I11">
        <v>160</v>
      </c>
      <c r="J11">
        <v>104</v>
      </c>
      <c r="K11">
        <v>149</v>
      </c>
      <c r="L11">
        <v>43.6</v>
      </c>
      <c r="M11">
        <v>29</v>
      </c>
    </row>
    <row r="12" spans="1:14" x14ac:dyDescent="0.3">
      <c r="A12">
        <v>2</v>
      </c>
      <c r="B12">
        <v>21.6</v>
      </c>
      <c r="C12">
        <v>16</v>
      </c>
      <c r="D12">
        <v>13.6</v>
      </c>
      <c r="E12">
        <v>14.2</v>
      </c>
      <c r="F12">
        <v>30.6</v>
      </c>
      <c r="G12">
        <v>41.4</v>
      </c>
      <c r="H12">
        <v>92.2</v>
      </c>
      <c r="I12">
        <v>156</v>
      </c>
      <c r="J12">
        <v>102</v>
      </c>
      <c r="K12">
        <v>125</v>
      </c>
      <c r="L12">
        <v>44.1</v>
      </c>
      <c r="M12">
        <v>27.7</v>
      </c>
    </row>
    <row r="13" spans="1:14" x14ac:dyDescent="0.3">
      <c r="A13">
        <v>3</v>
      </c>
      <c r="B13">
        <v>21.9</v>
      </c>
      <c r="C13">
        <v>14.8</v>
      </c>
      <c r="D13">
        <v>13.6</v>
      </c>
      <c r="E13">
        <v>14.4</v>
      </c>
      <c r="F13">
        <v>35.6</v>
      </c>
      <c r="G13">
        <v>38.799999999999997</v>
      </c>
      <c r="H13">
        <v>98.4</v>
      </c>
      <c r="I13">
        <v>179</v>
      </c>
      <c r="J13">
        <v>95.8</v>
      </c>
      <c r="K13">
        <v>117</v>
      </c>
      <c r="L13">
        <v>46.4</v>
      </c>
      <c r="M13">
        <v>28.2</v>
      </c>
    </row>
    <row r="14" spans="1:14" x14ac:dyDescent="0.3">
      <c r="A14">
        <v>4</v>
      </c>
      <c r="B14">
        <v>21.2</v>
      </c>
      <c r="C14">
        <v>15.8</v>
      </c>
      <c r="D14">
        <v>13.3</v>
      </c>
      <c r="E14">
        <v>14.6</v>
      </c>
      <c r="F14">
        <v>39.4</v>
      </c>
      <c r="G14">
        <v>29.9</v>
      </c>
      <c r="H14">
        <v>85.3</v>
      </c>
      <c r="I14">
        <v>176</v>
      </c>
      <c r="J14">
        <v>92.1</v>
      </c>
      <c r="K14">
        <v>108</v>
      </c>
      <c r="L14">
        <v>59.4</v>
      </c>
      <c r="M14">
        <v>27.7</v>
      </c>
    </row>
    <row r="15" spans="1:14" x14ac:dyDescent="0.3">
      <c r="A15">
        <v>5</v>
      </c>
      <c r="B15">
        <v>19.2</v>
      </c>
      <c r="C15">
        <v>16</v>
      </c>
      <c r="D15">
        <v>13.4</v>
      </c>
      <c r="E15">
        <v>14.2</v>
      </c>
      <c r="F15">
        <v>35.4</v>
      </c>
      <c r="G15">
        <v>30.7</v>
      </c>
      <c r="H15">
        <v>70.900000000000006</v>
      </c>
      <c r="I15">
        <v>170</v>
      </c>
      <c r="J15">
        <v>87.7</v>
      </c>
      <c r="K15">
        <v>100</v>
      </c>
      <c r="L15">
        <v>46.1</v>
      </c>
      <c r="M15">
        <v>26.8</v>
      </c>
    </row>
    <row r="16" spans="1:14" x14ac:dyDescent="0.3">
      <c r="A16">
        <v>6</v>
      </c>
      <c r="B16">
        <v>19</v>
      </c>
      <c r="C16">
        <v>16.8</v>
      </c>
      <c r="D16">
        <v>14.4</v>
      </c>
      <c r="E16">
        <v>13.7</v>
      </c>
      <c r="F16">
        <v>36.200000000000003</v>
      </c>
      <c r="G16">
        <v>28.6</v>
      </c>
      <c r="H16">
        <v>68.900000000000006</v>
      </c>
      <c r="I16">
        <v>168</v>
      </c>
      <c r="J16">
        <v>84.8</v>
      </c>
      <c r="K16">
        <v>95.8</v>
      </c>
      <c r="L16">
        <v>42</v>
      </c>
      <c r="M16">
        <v>26.6</v>
      </c>
    </row>
    <row r="17" spans="1:13" x14ac:dyDescent="0.3">
      <c r="A17">
        <v>7</v>
      </c>
      <c r="B17">
        <v>18.399999999999999</v>
      </c>
      <c r="C17">
        <v>16.5</v>
      </c>
      <c r="D17">
        <v>14.7</v>
      </c>
      <c r="E17">
        <v>14.8</v>
      </c>
      <c r="F17">
        <v>30.8</v>
      </c>
      <c r="G17">
        <v>34.1</v>
      </c>
      <c r="H17">
        <v>77.900000000000006</v>
      </c>
      <c r="I17">
        <v>162</v>
      </c>
      <c r="J17">
        <v>85.4</v>
      </c>
      <c r="K17">
        <v>89.7</v>
      </c>
      <c r="L17">
        <v>41.4</v>
      </c>
      <c r="M17">
        <v>27.2</v>
      </c>
    </row>
    <row r="18" spans="1:13" x14ac:dyDescent="0.3">
      <c r="A18">
        <v>8</v>
      </c>
      <c r="B18">
        <v>18.600000000000001</v>
      </c>
      <c r="C18">
        <v>15.8</v>
      </c>
      <c r="D18">
        <v>14.9</v>
      </c>
      <c r="E18">
        <v>14.4</v>
      </c>
      <c r="F18">
        <v>30.6</v>
      </c>
      <c r="G18">
        <v>33.1</v>
      </c>
      <c r="H18">
        <v>85.8</v>
      </c>
      <c r="I18">
        <v>157</v>
      </c>
      <c r="J18">
        <v>85.1</v>
      </c>
      <c r="K18">
        <v>85.4</v>
      </c>
      <c r="L18">
        <v>41</v>
      </c>
      <c r="M18">
        <v>27.3</v>
      </c>
    </row>
    <row r="19" spans="1:13" x14ac:dyDescent="0.3">
      <c r="A19">
        <v>9</v>
      </c>
      <c r="B19">
        <v>18.3</v>
      </c>
      <c r="C19">
        <v>15.2</v>
      </c>
      <c r="D19">
        <v>13</v>
      </c>
      <c r="E19">
        <v>15</v>
      </c>
      <c r="F19">
        <v>32.200000000000003</v>
      </c>
      <c r="G19">
        <v>36.9</v>
      </c>
      <c r="H19">
        <v>102</v>
      </c>
      <c r="I19">
        <v>153</v>
      </c>
      <c r="J19">
        <v>170</v>
      </c>
      <c r="K19">
        <v>83.2</v>
      </c>
      <c r="L19">
        <v>39.4</v>
      </c>
      <c r="M19">
        <v>27</v>
      </c>
    </row>
    <row r="20" spans="1:13" x14ac:dyDescent="0.3">
      <c r="A20">
        <v>10</v>
      </c>
      <c r="B20">
        <v>18.3</v>
      </c>
      <c r="C20">
        <v>15.3</v>
      </c>
      <c r="D20">
        <v>14.4</v>
      </c>
      <c r="E20">
        <v>17</v>
      </c>
      <c r="F20">
        <v>32.1</v>
      </c>
      <c r="G20">
        <v>33.200000000000003</v>
      </c>
      <c r="H20">
        <v>96.2</v>
      </c>
      <c r="I20">
        <v>146</v>
      </c>
      <c r="J20">
        <v>198</v>
      </c>
      <c r="K20">
        <v>78.8</v>
      </c>
      <c r="L20">
        <v>38.4</v>
      </c>
      <c r="M20">
        <v>27</v>
      </c>
    </row>
    <row r="21" spans="1:13" x14ac:dyDescent="0.3">
      <c r="A21">
        <v>11</v>
      </c>
      <c r="B21">
        <v>19.5</v>
      </c>
      <c r="C21">
        <v>15.6</v>
      </c>
      <c r="D21">
        <v>14.3</v>
      </c>
      <c r="E21">
        <v>17.7</v>
      </c>
      <c r="F21">
        <v>30.9</v>
      </c>
      <c r="G21">
        <v>31.8</v>
      </c>
      <c r="H21">
        <v>90.6</v>
      </c>
      <c r="I21">
        <v>135</v>
      </c>
      <c r="J21">
        <v>178</v>
      </c>
      <c r="K21">
        <v>74.5</v>
      </c>
      <c r="L21">
        <v>37.9</v>
      </c>
      <c r="M21">
        <v>26.8</v>
      </c>
    </row>
    <row r="22" spans="1:13" x14ac:dyDescent="0.3">
      <c r="A22">
        <v>12</v>
      </c>
      <c r="B22">
        <v>18</v>
      </c>
      <c r="C22">
        <v>15.8</v>
      </c>
      <c r="D22">
        <v>14.5</v>
      </c>
      <c r="E22">
        <v>21.4</v>
      </c>
      <c r="F22">
        <v>28.4</v>
      </c>
      <c r="G22">
        <v>36.700000000000003</v>
      </c>
      <c r="H22">
        <v>76.400000000000006</v>
      </c>
      <c r="I22">
        <v>127</v>
      </c>
      <c r="J22">
        <v>151</v>
      </c>
      <c r="K22">
        <v>73.599999999999994</v>
      </c>
      <c r="L22">
        <v>37.299999999999997</v>
      </c>
      <c r="M22">
        <v>26.5</v>
      </c>
    </row>
    <row r="23" spans="1:13" x14ac:dyDescent="0.3">
      <c r="A23">
        <v>13</v>
      </c>
      <c r="B23">
        <v>17.7</v>
      </c>
      <c r="C23">
        <v>15.6</v>
      </c>
      <c r="D23">
        <v>13.8</v>
      </c>
      <c r="E23">
        <v>25.3</v>
      </c>
      <c r="F23">
        <v>26.5</v>
      </c>
      <c r="G23">
        <v>35.200000000000003</v>
      </c>
      <c r="H23">
        <v>74.900000000000006</v>
      </c>
      <c r="I23">
        <v>142</v>
      </c>
      <c r="J23">
        <v>135</v>
      </c>
      <c r="K23">
        <v>72.400000000000006</v>
      </c>
      <c r="L23">
        <v>39.4</v>
      </c>
      <c r="M23">
        <v>26.1</v>
      </c>
    </row>
    <row r="24" spans="1:13" x14ac:dyDescent="0.3">
      <c r="A24">
        <v>14</v>
      </c>
      <c r="B24">
        <v>17.7</v>
      </c>
      <c r="C24">
        <v>15.6</v>
      </c>
      <c r="D24">
        <v>13.4</v>
      </c>
      <c r="E24">
        <v>35.5</v>
      </c>
      <c r="F24">
        <v>36.6</v>
      </c>
      <c r="G24">
        <v>35.200000000000003</v>
      </c>
      <c r="H24">
        <v>79.5</v>
      </c>
      <c r="I24">
        <v>142</v>
      </c>
      <c r="J24">
        <v>126</v>
      </c>
      <c r="K24">
        <v>69.2</v>
      </c>
      <c r="L24">
        <v>37.9</v>
      </c>
      <c r="M24">
        <v>26.1</v>
      </c>
    </row>
    <row r="25" spans="1:13" x14ac:dyDescent="0.3">
      <c r="A25">
        <v>15</v>
      </c>
      <c r="B25">
        <v>17.899999999999999</v>
      </c>
      <c r="C25">
        <v>14.8</v>
      </c>
      <c r="D25">
        <v>13.8</v>
      </c>
      <c r="E25">
        <v>30</v>
      </c>
      <c r="F25">
        <v>37</v>
      </c>
      <c r="G25">
        <v>38.4</v>
      </c>
      <c r="H25">
        <v>132</v>
      </c>
      <c r="I25">
        <v>171</v>
      </c>
      <c r="J25">
        <v>120</v>
      </c>
      <c r="K25">
        <v>64.599999999999994</v>
      </c>
      <c r="L25">
        <v>37.299999999999997</v>
      </c>
      <c r="M25">
        <v>26</v>
      </c>
    </row>
    <row r="26" spans="1:13" x14ac:dyDescent="0.3">
      <c r="A26">
        <v>16</v>
      </c>
      <c r="B26">
        <v>17.399999999999999</v>
      </c>
      <c r="C26">
        <v>14.8</v>
      </c>
      <c r="D26">
        <v>14</v>
      </c>
      <c r="E26">
        <v>25.8</v>
      </c>
      <c r="F26">
        <v>40.5</v>
      </c>
      <c r="G26">
        <v>39.4</v>
      </c>
      <c r="H26">
        <v>111</v>
      </c>
      <c r="I26">
        <v>164</v>
      </c>
      <c r="J26">
        <v>114</v>
      </c>
      <c r="K26">
        <v>61.8</v>
      </c>
      <c r="L26">
        <v>36.299999999999997</v>
      </c>
      <c r="M26">
        <v>24.6</v>
      </c>
    </row>
    <row r="27" spans="1:13" x14ac:dyDescent="0.3">
      <c r="A27">
        <v>17</v>
      </c>
      <c r="B27">
        <v>17.2</v>
      </c>
      <c r="C27">
        <v>14.9</v>
      </c>
      <c r="D27">
        <v>13.4</v>
      </c>
      <c r="E27">
        <v>26.7</v>
      </c>
      <c r="F27">
        <v>32.299999999999997</v>
      </c>
      <c r="G27">
        <v>35.799999999999997</v>
      </c>
      <c r="H27">
        <v>114</v>
      </c>
      <c r="I27">
        <v>160</v>
      </c>
      <c r="J27">
        <v>108</v>
      </c>
      <c r="K27">
        <v>61.3</v>
      </c>
      <c r="L27">
        <v>35.9</v>
      </c>
      <c r="M27">
        <v>23.8</v>
      </c>
    </row>
    <row r="28" spans="1:13" x14ac:dyDescent="0.3">
      <c r="A28">
        <v>18</v>
      </c>
      <c r="B28">
        <v>16.899999999999999</v>
      </c>
      <c r="C28">
        <v>14.8</v>
      </c>
      <c r="D28">
        <v>13.6</v>
      </c>
      <c r="E28">
        <v>23.9</v>
      </c>
      <c r="F28">
        <v>38</v>
      </c>
      <c r="G28">
        <v>34.6</v>
      </c>
      <c r="H28">
        <v>109</v>
      </c>
      <c r="I28">
        <v>145</v>
      </c>
      <c r="J28">
        <v>102</v>
      </c>
      <c r="K28">
        <v>60.5</v>
      </c>
      <c r="L28">
        <v>34.9</v>
      </c>
      <c r="M28">
        <v>23.3</v>
      </c>
    </row>
    <row r="29" spans="1:13" x14ac:dyDescent="0.3">
      <c r="A29">
        <v>19</v>
      </c>
      <c r="B29">
        <v>16.600000000000001</v>
      </c>
      <c r="C29">
        <v>14.6</v>
      </c>
      <c r="D29">
        <v>14</v>
      </c>
      <c r="E29">
        <v>21</v>
      </c>
      <c r="F29">
        <v>36.6</v>
      </c>
      <c r="G29">
        <v>35.799999999999997</v>
      </c>
      <c r="H29">
        <v>119</v>
      </c>
      <c r="I29">
        <v>133</v>
      </c>
      <c r="J29">
        <v>100</v>
      </c>
      <c r="K29">
        <v>59.7</v>
      </c>
      <c r="L29">
        <v>33.5</v>
      </c>
      <c r="M29">
        <v>23.4</v>
      </c>
    </row>
    <row r="30" spans="1:13" x14ac:dyDescent="0.3">
      <c r="A30">
        <v>20</v>
      </c>
      <c r="B30">
        <v>16.8</v>
      </c>
      <c r="C30">
        <v>14.7</v>
      </c>
      <c r="D30">
        <v>14.4</v>
      </c>
      <c r="E30">
        <v>19.3</v>
      </c>
      <c r="F30">
        <v>40.9</v>
      </c>
      <c r="G30">
        <v>36.6</v>
      </c>
      <c r="H30">
        <v>137</v>
      </c>
      <c r="I30">
        <v>130</v>
      </c>
      <c r="J30">
        <v>93.2</v>
      </c>
      <c r="K30">
        <v>58.9</v>
      </c>
      <c r="L30">
        <v>32.9</v>
      </c>
      <c r="M30">
        <v>23.6</v>
      </c>
    </row>
    <row r="31" spans="1:13" x14ac:dyDescent="0.3">
      <c r="A31">
        <v>21</v>
      </c>
      <c r="B31">
        <v>16.2</v>
      </c>
      <c r="C31">
        <v>14.4</v>
      </c>
      <c r="D31">
        <v>19</v>
      </c>
      <c r="E31">
        <v>23.8</v>
      </c>
      <c r="F31">
        <v>35.9</v>
      </c>
      <c r="G31">
        <v>42.8</v>
      </c>
      <c r="H31">
        <v>136</v>
      </c>
      <c r="I31">
        <v>128</v>
      </c>
      <c r="J31">
        <v>88.1</v>
      </c>
      <c r="K31">
        <v>57.8</v>
      </c>
      <c r="L31">
        <v>33.1</v>
      </c>
      <c r="M31">
        <v>23.6</v>
      </c>
    </row>
    <row r="32" spans="1:13" x14ac:dyDescent="0.3">
      <c r="A32">
        <v>22</v>
      </c>
      <c r="B32">
        <v>16.5</v>
      </c>
      <c r="C32">
        <v>14.4</v>
      </c>
      <c r="D32">
        <v>16</v>
      </c>
      <c r="E32">
        <v>26.2</v>
      </c>
      <c r="F32">
        <v>33.9</v>
      </c>
      <c r="G32">
        <v>42.9</v>
      </c>
      <c r="H32">
        <v>146</v>
      </c>
      <c r="I32">
        <v>119</v>
      </c>
      <c r="J32">
        <v>82.9</v>
      </c>
      <c r="K32">
        <v>56.5</v>
      </c>
      <c r="L32">
        <v>32.700000000000003</v>
      </c>
      <c r="M32">
        <v>23.3</v>
      </c>
    </row>
    <row r="33" spans="1:14" x14ac:dyDescent="0.3">
      <c r="A33">
        <v>23</v>
      </c>
      <c r="B33">
        <v>16.600000000000001</v>
      </c>
      <c r="C33">
        <v>14.3</v>
      </c>
      <c r="D33">
        <v>15.1</v>
      </c>
      <c r="E33">
        <v>28.7</v>
      </c>
      <c r="F33">
        <v>32.700000000000003</v>
      </c>
      <c r="G33">
        <v>51.2</v>
      </c>
      <c r="H33">
        <v>133</v>
      </c>
      <c r="I33">
        <v>158</v>
      </c>
      <c r="J33">
        <v>80.599999999999994</v>
      </c>
      <c r="K33">
        <v>54.5</v>
      </c>
      <c r="L33">
        <v>32.299999999999997</v>
      </c>
      <c r="M33">
        <v>23</v>
      </c>
    </row>
    <row r="34" spans="1:14" x14ac:dyDescent="0.3">
      <c r="A34">
        <v>24</v>
      </c>
      <c r="B34">
        <v>16.899999999999999</v>
      </c>
      <c r="C34">
        <v>14.3</v>
      </c>
      <c r="D34">
        <v>14</v>
      </c>
      <c r="E34">
        <v>22.8</v>
      </c>
      <c r="F34">
        <v>36.5</v>
      </c>
      <c r="G34">
        <v>52</v>
      </c>
      <c r="H34">
        <v>165</v>
      </c>
      <c r="I34">
        <v>164</v>
      </c>
      <c r="J34">
        <v>78.099999999999994</v>
      </c>
      <c r="K34">
        <v>51.7</v>
      </c>
      <c r="L34">
        <v>31.9</v>
      </c>
      <c r="M34">
        <v>22.5</v>
      </c>
    </row>
    <row r="35" spans="1:14" x14ac:dyDescent="0.3">
      <c r="A35">
        <v>25</v>
      </c>
      <c r="B35">
        <v>16.899999999999999</v>
      </c>
      <c r="C35">
        <v>14.2</v>
      </c>
      <c r="D35">
        <v>13.2</v>
      </c>
      <c r="E35">
        <v>23</v>
      </c>
      <c r="F35">
        <v>37.5</v>
      </c>
      <c r="G35">
        <v>50.3</v>
      </c>
      <c r="H35">
        <v>175</v>
      </c>
      <c r="I35">
        <v>147</v>
      </c>
      <c r="J35">
        <v>76.900000000000006</v>
      </c>
      <c r="K35">
        <v>50.7</v>
      </c>
      <c r="L35">
        <v>32.5</v>
      </c>
      <c r="M35">
        <v>22.3</v>
      </c>
    </row>
    <row r="36" spans="1:14" x14ac:dyDescent="0.3">
      <c r="A36">
        <v>26</v>
      </c>
      <c r="B36">
        <v>16.8</v>
      </c>
      <c r="C36">
        <v>14.2</v>
      </c>
      <c r="D36">
        <v>13.2</v>
      </c>
      <c r="E36">
        <v>22.5</v>
      </c>
      <c r="F36">
        <v>42.8</v>
      </c>
      <c r="G36">
        <v>53.6</v>
      </c>
      <c r="H36">
        <v>176</v>
      </c>
      <c r="I36">
        <v>124</v>
      </c>
      <c r="J36">
        <v>74.5</v>
      </c>
      <c r="K36">
        <v>50.2</v>
      </c>
      <c r="L36">
        <v>31.9</v>
      </c>
      <c r="M36">
        <v>22.3</v>
      </c>
    </row>
    <row r="37" spans="1:14" x14ac:dyDescent="0.3">
      <c r="A37">
        <v>27</v>
      </c>
      <c r="B37">
        <v>16.8</v>
      </c>
      <c r="C37">
        <v>13.9</v>
      </c>
      <c r="D37">
        <v>13</v>
      </c>
      <c r="E37">
        <v>22.7</v>
      </c>
      <c r="F37">
        <v>39.700000000000003</v>
      </c>
      <c r="G37">
        <v>59.5</v>
      </c>
      <c r="H37">
        <v>169</v>
      </c>
      <c r="I37">
        <v>121</v>
      </c>
      <c r="J37">
        <v>76.599999999999994</v>
      </c>
      <c r="K37">
        <v>49.5</v>
      </c>
      <c r="L37">
        <v>31.2</v>
      </c>
      <c r="M37">
        <v>22.5</v>
      </c>
    </row>
    <row r="38" spans="1:14" x14ac:dyDescent="0.3">
      <c r="A38">
        <v>28</v>
      </c>
      <c r="B38">
        <v>16.8</v>
      </c>
      <c r="C38">
        <v>13.7</v>
      </c>
      <c r="D38">
        <v>12.8</v>
      </c>
      <c r="E38">
        <v>27.1</v>
      </c>
      <c r="F38">
        <v>34.200000000000003</v>
      </c>
      <c r="G38">
        <v>56.4</v>
      </c>
      <c r="H38">
        <v>157</v>
      </c>
      <c r="I38">
        <v>123</v>
      </c>
      <c r="J38">
        <v>81.900000000000006</v>
      </c>
      <c r="K38">
        <v>48</v>
      </c>
      <c r="L38">
        <v>30.2</v>
      </c>
      <c r="M38">
        <v>22.2</v>
      </c>
    </row>
    <row r="39" spans="1:14" x14ac:dyDescent="0.3">
      <c r="A39">
        <v>29</v>
      </c>
      <c r="B39">
        <v>16.600000000000001</v>
      </c>
      <c r="D39">
        <v>13.2</v>
      </c>
      <c r="E39">
        <v>30.4</v>
      </c>
      <c r="F39">
        <v>33.299999999999997</v>
      </c>
      <c r="G39">
        <v>66.099999999999994</v>
      </c>
      <c r="H39">
        <v>147</v>
      </c>
      <c r="I39">
        <v>128</v>
      </c>
      <c r="J39">
        <v>261</v>
      </c>
      <c r="K39">
        <v>46.6</v>
      </c>
      <c r="L39">
        <v>30.4</v>
      </c>
      <c r="M39">
        <v>22</v>
      </c>
    </row>
    <row r="40" spans="1:14" x14ac:dyDescent="0.3">
      <c r="A40">
        <v>30</v>
      </c>
      <c r="B40">
        <v>17</v>
      </c>
      <c r="D40">
        <v>15.6</v>
      </c>
      <c r="E40">
        <v>29.5</v>
      </c>
      <c r="F40">
        <v>39.5</v>
      </c>
      <c r="G40">
        <v>74.5</v>
      </c>
      <c r="H40">
        <v>142</v>
      </c>
      <c r="I40">
        <v>121</v>
      </c>
      <c r="J40">
        <v>185</v>
      </c>
      <c r="K40">
        <v>45.2</v>
      </c>
      <c r="L40">
        <v>29.9</v>
      </c>
      <c r="M40">
        <v>21.9</v>
      </c>
    </row>
    <row r="41" spans="1:14" x14ac:dyDescent="0.3">
      <c r="A41">
        <v>31</v>
      </c>
      <c r="B41">
        <v>17</v>
      </c>
      <c r="D41">
        <v>17.3</v>
      </c>
      <c r="F41">
        <v>40.1</v>
      </c>
      <c r="H41">
        <v>166</v>
      </c>
      <c r="I41">
        <v>111</v>
      </c>
      <c r="K41">
        <v>43.6</v>
      </c>
      <c r="M41">
        <v>21.6</v>
      </c>
    </row>
    <row r="43" spans="1:14" x14ac:dyDescent="0.3">
      <c r="A43" t="s">
        <v>30</v>
      </c>
      <c r="B43">
        <v>16.2</v>
      </c>
      <c r="C43">
        <v>13.7</v>
      </c>
      <c r="D43">
        <v>12.8</v>
      </c>
      <c r="E43">
        <v>13.7</v>
      </c>
      <c r="F43">
        <v>26.5</v>
      </c>
      <c r="G43">
        <v>28.6</v>
      </c>
      <c r="H43">
        <v>68.900000000000006</v>
      </c>
      <c r="I43">
        <v>111</v>
      </c>
      <c r="J43">
        <v>74.5</v>
      </c>
      <c r="K43">
        <v>43.6</v>
      </c>
      <c r="L43">
        <v>29.9</v>
      </c>
      <c r="M43">
        <v>21.6</v>
      </c>
      <c r="N43">
        <v>12.8</v>
      </c>
    </row>
    <row r="44" spans="1:14" x14ac:dyDescent="0.3">
      <c r="A44" t="s">
        <v>10</v>
      </c>
      <c r="B44" s="3">
        <f>AVERAGE(B11:B41)</f>
        <v>18.006451612903223</v>
      </c>
      <c r="C44" s="3">
        <f>AVERAGE(C11:C41)</f>
        <v>15.132142857142854</v>
      </c>
      <c r="D44" s="3">
        <f>AVERAGE(D11:D41)</f>
        <v>14.21935483870968</v>
      </c>
      <c r="E44" s="3">
        <f t="shared" ref="E44:M44" si="0">AVERAGE(E11:E41)</f>
        <v>21.683333333333334</v>
      </c>
      <c r="F44" s="3">
        <f t="shared" si="0"/>
        <v>35.035483870967738</v>
      </c>
      <c r="G44" s="3">
        <f t="shared" si="0"/>
        <v>41.783333333333324</v>
      </c>
      <c r="H44" s="3">
        <f t="shared" si="0"/>
        <v>116.70322580645161</v>
      </c>
      <c r="I44" s="3">
        <f t="shared" si="0"/>
        <v>145.80645161290323</v>
      </c>
      <c r="J44" s="3">
        <f t="shared" si="0"/>
        <v>113.92333333333333</v>
      </c>
      <c r="K44" s="3">
        <f t="shared" si="0"/>
        <v>72.345161290322579</v>
      </c>
      <c r="L44" s="3">
        <f t="shared" si="0"/>
        <v>37.373333333333328</v>
      </c>
      <c r="M44" s="3">
        <f t="shared" si="0"/>
        <v>24.9</v>
      </c>
      <c r="N44">
        <v>54.7</v>
      </c>
    </row>
    <row r="45" spans="1:14" x14ac:dyDescent="0.3">
      <c r="A45" t="s">
        <v>31</v>
      </c>
      <c r="B45">
        <v>21.9</v>
      </c>
      <c r="C45">
        <v>16.899999999999999</v>
      </c>
      <c r="D45">
        <v>19</v>
      </c>
      <c r="E45">
        <v>35.5</v>
      </c>
      <c r="F45">
        <v>42.8</v>
      </c>
      <c r="G45">
        <v>74.5</v>
      </c>
      <c r="H45">
        <v>176</v>
      </c>
      <c r="I45">
        <v>179</v>
      </c>
      <c r="J45">
        <v>261</v>
      </c>
      <c r="K45">
        <v>149</v>
      </c>
      <c r="L45">
        <v>59.4</v>
      </c>
      <c r="M45">
        <v>29</v>
      </c>
      <c r="N45">
        <v>261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1982</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20.9</v>
      </c>
      <c r="C11">
        <v>18.7</v>
      </c>
      <c r="D11">
        <v>19.399999999999999</v>
      </c>
      <c r="E11">
        <v>30.5</v>
      </c>
      <c r="F11">
        <v>31.9</v>
      </c>
      <c r="G11">
        <v>67.400000000000006</v>
      </c>
      <c r="H11">
        <v>74</v>
      </c>
      <c r="I11">
        <v>93.1</v>
      </c>
      <c r="J11">
        <v>187</v>
      </c>
      <c r="K11">
        <v>73.099999999999994</v>
      </c>
      <c r="L11">
        <v>39.4</v>
      </c>
      <c r="M11">
        <v>27.2</v>
      </c>
    </row>
    <row r="12" spans="1:14" x14ac:dyDescent="0.3">
      <c r="A12">
        <v>2</v>
      </c>
      <c r="B12">
        <v>20.9</v>
      </c>
      <c r="C12">
        <v>18.2</v>
      </c>
      <c r="D12">
        <v>19.2</v>
      </c>
      <c r="E12">
        <v>30.5</v>
      </c>
      <c r="F12">
        <v>34.6</v>
      </c>
      <c r="G12">
        <v>62.7</v>
      </c>
      <c r="H12">
        <v>75.7</v>
      </c>
      <c r="I12">
        <v>85.9</v>
      </c>
      <c r="J12">
        <v>183</v>
      </c>
      <c r="K12">
        <v>67.400000000000006</v>
      </c>
      <c r="L12">
        <v>38.200000000000003</v>
      </c>
      <c r="M12">
        <v>26.8</v>
      </c>
    </row>
    <row r="13" spans="1:14" x14ac:dyDescent="0.3">
      <c r="A13">
        <v>3</v>
      </c>
      <c r="B13">
        <v>20.3</v>
      </c>
      <c r="C13">
        <v>17.899999999999999</v>
      </c>
      <c r="D13">
        <v>16.5</v>
      </c>
      <c r="E13">
        <v>28.2</v>
      </c>
      <c r="F13">
        <v>38.799999999999997</v>
      </c>
      <c r="G13">
        <v>64.099999999999994</v>
      </c>
      <c r="H13">
        <v>79.2</v>
      </c>
      <c r="I13">
        <v>85.9</v>
      </c>
      <c r="J13">
        <v>172</v>
      </c>
      <c r="K13">
        <v>65.400000000000006</v>
      </c>
      <c r="L13">
        <v>37.9</v>
      </c>
      <c r="M13">
        <v>26.6</v>
      </c>
    </row>
    <row r="14" spans="1:14" x14ac:dyDescent="0.3">
      <c r="A14">
        <v>4</v>
      </c>
      <c r="B14">
        <v>20.8</v>
      </c>
      <c r="C14">
        <v>18</v>
      </c>
      <c r="D14">
        <v>19.600000000000001</v>
      </c>
      <c r="E14">
        <v>31.2</v>
      </c>
      <c r="F14">
        <v>37.299999999999997</v>
      </c>
      <c r="G14">
        <v>68.599999999999994</v>
      </c>
      <c r="H14">
        <v>77.8</v>
      </c>
      <c r="I14">
        <v>92.6</v>
      </c>
      <c r="J14">
        <v>165</v>
      </c>
      <c r="K14">
        <v>66</v>
      </c>
      <c r="L14">
        <v>36.9</v>
      </c>
      <c r="M14">
        <v>26.8</v>
      </c>
    </row>
    <row r="15" spans="1:14" x14ac:dyDescent="0.3">
      <c r="A15">
        <v>5</v>
      </c>
      <c r="B15">
        <v>21.4</v>
      </c>
      <c r="C15">
        <v>17.899999999999999</v>
      </c>
      <c r="D15">
        <v>19.399999999999999</v>
      </c>
      <c r="E15">
        <v>31.5</v>
      </c>
      <c r="F15">
        <v>34.200000000000003</v>
      </c>
      <c r="G15">
        <v>73.3</v>
      </c>
      <c r="H15">
        <v>77.5</v>
      </c>
      <c r="I15">
        <v>83.6</v>
      </c>
      <c r="J15">
        <v>160</v>
      </c>
      <c r="K15">
        <v>66.3</v>
      </c>
      <c r="L15">
        <v>35.9</v>
      </c>
      <c r="M15">
        <v>26.5</v>
      </c>
    </row>
    <row r="16" spans="1:14" x14ac:dyDescent="0.3">
      <c r="A16">
        <v>6</v>
      </c>
      <c r="B16">
        <v>21.1</v>
      </c>
      <c r="C16">
        <v>17.600000000000001</v>
      </c>
      <c r="D16">
        <v>19.600000000000001</v>
      </c>
      <c r="E16">
        <v>29.1</v>
      </c>
      <c r="F16">
        <v>39</v>
      </c>
      <c r="G16">
        <v>91.8</v>
      </c>
      <c r="H16">
        <v>75.599999999999994</v>
      </c>
      <c r="I16">
        <v>78.5</v>
      </c>
      <c r="J16">
        <v>147</v>
      </c>
      <c r="K16">
        <v>64.900000000000006</v>
      </c>
      <c r="L16">
        <v>35.700000000000003</v>
      </c>
      <c r="M16">
        <v>26</v>
      </c>
    </row>
    <row r="17" spans="1:13" x14ac:dyDescent="0.3">
      <c r="A17">
        <v>7</v>
      </c>
      <c r="B17">
        <v>20</v>
      </c>
      <c r="C17">
        <v>16.899999999999999</v>
      </c>
      <c r="D17">
        <v>18.899999999999999</v>
      </c>
      <c r="E17">
        <v>27.4</v>
      </c>
      <c r="F17">
        <v>41.4</v>
      </c>
      <c r="G17">
        <v>96.2</v>
      </c>
      <c r="H17">
        <v>76</v>
      </c>
      <c r="I17">
        <v>79.400000000000006</v>
      </c>
      <c r="J17">
        <v>133</v>
      </c>
      <c r="K17">
        <v>64</v>
      </c>
      <c r="L17">
        <v>34.9</v>
      </c>
      <c r="M17">
        <v>25.3</v>
      </c>
    </row>
    <row r="18" spans="1:13" x14ac:dyDescent="0.3">
      <c r="A18">
        <v>8</v>
      </c>
      <c r="B18">
        <v>20.3</v>
      </c>
      <c r="C18">
        <v>17</v>
      </c>
      <c r="D18">
        <v>18.399999999999999</v>
      </c>
      <c r="E18">
        <v>27</v>
      </c>
      <c r="F18">
        <v>39.9</v>
      </c>
      <c r="G18">
        <v>109</v>
      </c>
      <c r="H18">
        <v>77</v>
      </c>
      <c r="I18">
        <v>92.8</v>
      </c>
      <c r="J18">
        <v>127</v>
      </c>
      <c r="K18">
        <v>62.4</v>
      </c>
      <c r="L18">
        <v>34.5</v>
      </c>
      <c r="M18">
        <v>25.4</v>
      </c>
    </row>
    <row r="19" spans="1:13" x14ac:dyDescent="0.3">
      <c r="A19">
        <v>9</v>
      </c>
      <c r="B19">
        <v>20.5</v>
      </c>
      <c r="C19">
        <v>16.899999999999999</v>
      </c>
      <c r="D19">
        <v>19.2</v>
      </c>
      <c r="E19">
        <v>27</v>
      </c>
      <c r="F19">
        <v>39.700000000000003</v>
      </c>
      <c r="G19">
        <v>117</v>
      </c>
      <c r="H19">
        <v>72.099999999999994</v>
      </c>
      <c r="I19">
        <v>94.2</v>
      </c>
      <c r="J19">
        <v>123</v>
      </c>
      <c r="K19">
        <v>61</v>
      </c>
      <c r="L19">
        <v>36.5</v>
      </c>
      <c r="M19">
        <v>25.1</v>
      </c>
    </row>
    <row r="20" spans="1:13" x14ac:dyDescent="0.3">
      <c r="A20">
        <v>10</v>
      </c>
      <c r="B20">
        <v>20.2</v>
      </c>
      <c r="C20">
        <v>17.3</v>
      </c>
      <c r="D20">
        <v>19.3</v>
      </c>
      <c r="E20">
        <v>29.7</v>
      </c>
      <c r="F20">
        <v>40.700000000000003</v>
      </c>
      <c r="G20">
        <v>114</v>
      </c>
      <c r="H20">
        <v>66.900000000000006</v>
      </c>
      <c r="I20">
        <v>119</v>
      </c>
      <c r="J20">
        <v>122</v>
      </c>
      <c r="K20">
        <v>61.6</v>
      </c>
      <c r="L20">
        <v>35.5</v>
      </c>
      <c r="M20">
        <v>24.9</v>
      </c>
    </row>
    <row r="21" spans="1:13" x14ac:dyDescent="0.3">
      <c r="A21">
        <v>11</v>
      </c>
      <c r="B21">
        <v>19.899999999999999</v>
      </c>
      <c r="C21">
        <v>18</v>
      </c>
      <c r="D21">
        <v>19.2</v>
      </c>
      <c r="E21">
        <v>29</v>
      </c>
      <c r="F21">
        <v>43.4</v>
      </c>
      <c r="G21">
        <v>104</v>
      </c>
      <c r="H21">
        <v>65.2</v>
      </c>
      <c r="I21">
        <v>108</v>
      </c>
      <c r="J21">
        <v>128</v>
      </c>
      <c r="K21">
        <v>59.1</v>
      </c>
      <c r="L21">
        <v>34.299999999999997</v>
      </c>
      <c r="M21">
        <v>24.8</v>
      </c>
    </row>
    <row r="22" spans="1:13" x14ac:dyDescent="0.3">
      <c r="A22">
        <v>12</v>
      </c>
      <c r="B22">
        <v>19.399999999999999</v>
      </c>
      <c r="C22">
        <v>17.2</v>
      </c>
      <c r="D22">
        <v>16.899999999999999</v>
      </c>
      <c r="E22">
        <v>28.6</v>
      </c>
      <c r="F22">
        <v>48.9</v>
      </c>
      <c r="G22">
        <v>96.9</v>
      </c>
      <c r="H22">
        <v>69.5</v>
      </c>
      <c r="I22">
        <v>112</v>
      </c>
      <c r="J22">
        <v>250</v>
      </c>
      <c r="K22">
        <v>57.8</v>
      </c>
      <c r="L22">
        <v>34.5</v>
      </c>
      <c r="M22">
        <v>24.8</v>
      </c>
    </row>
    <row r="23" spans="1:13" x14ac:dyDescent="0.3">
      <c r="A23">
        <v>13</v>
      </c>
      <c r="B23">
        <v>19.2</v>
      </c>
      <c r="C23">
        <v>16.899999999999999</v>
      </c>
      <c r="D23">
        <v>17.600000000000001</v>
      </c>
      <c r="E23">
        <v>29</v>
      </c>
      <c r="F23">
        <v>91.1</v>
      </c>
      <c r="G23">
        <v>90</v>
      </c>
      <c r="H23">
        <v>71.5</v>
      </c>
      <c r="I23">
        <v>117</v>
      </c>
      <c r="J23">
        <v>194</v>
      </c>
      <c r="K23">
        <v>56.2</v>
      </c>
      <c r="L23">
        <v>34.5</v>
      </c>
      <c r="M23">
        <v>24.6</v>
      </c>
    </row>
    <row r="24" spans="1:13" x14ac:dyDescent="0.3">
      <c r="A24">
        <v>14</v>
      </c>
      <c r="B24">
        <v>18.600000000000001</v>
      </c>
      <c r="C24">
        <v>16.5</v>
      </c>
      <c r="D24">
        <v>18.3</v>
      </c>
      <c r="E24">
        <v>28.6</v>
      </c>
      <c r="F24">
        <v>104</v>
      </c>
      <c r="G24">
        <v>86.4</v>
      </c>
      <c r="H24">
        <v>85.8</v>
      </c>
      <c r="I24">
        <v>142</v>
      </c>
      <c r="J24">
        <v>173</v>
      </c>
      <c r="K24">
        <v>55</v>
      </c>
      <c r="L24">
        <v>33.5</v>
      </c>
      <c r="M24">
        <v>24.4</v>
      </c>
    </row>
    <row r="25" spans="1:13" x14ac:dyDescent="0.3">
      <c r="A25">
        <v>15</v>
      </c>
      <c r="B25">
        <v>18.3</v>
      </c>
      <c r="C25">
        <v>16.600000000000001</v>
      </c>
      <c r="D25">
        <v>18.7</v>
      </c>
      <c r="E25">
        <v>29</v>
      </c>
      <c r="F25">
        <v>62.7</v>
      </c>
      <c r="G25">
        <v>82.6</v>
      </c>
      <c r="H25">
        <v>83.5</v>
      </c>
      <c r="I25">
        <v>133</v>
      </c>
      <c r="J25">
        <v>167</v>
      </c>
      <c r="K25">
        <v>53.4</v>
      </c>
      <c r="L25">
        <v>32.700000000000003</v>
      </c>
      <c r="M25">
        <v>24.3</v>
      </c>
    </row>
    <row r="26" spans="1:13" x14ac:dyDescent="0.3">
      <c r="A26">
        <v>16</v>
      </c>
      <c r="B26">
        <v>18.3</v>
      </c>
      <c r="C26">
        <v>17.399999999999999</v>
      </c>
      <c r="D26">
        <v>20.6</v>
      </c>
      <c r="E26">
        <v>30.1</v>
      </c>
      <c r="F26">
        <v>58.2</v>
      </c>
      <c r="G26">
        <v>89.9</v>
      </c>
      <c r="H26">
        <v>86.1</v>
      </c>
      <c r="I26">
        <v>121</v>
      </c>
      <c r="J26">
        <v>160</v>
      </c>
      <c r="K26">
        <v>51.9</v>
      </c>
      <c r="L26">
        <v>31.9</v>
      </c>
      <c r="M26">
        <v>24.4</v>
      </c>
    </row>
    <row r="27" spans="1:13" x14ac:dyDescent="0.3">
      <c r="A27">
        <v>17</v>
      </c>
      <c r="B27">
        <v>18.3</v>
      </c>
      <c r="C27">
        <v>17</v>
      </c>
      <c r="D27">
        <v>23</v>
      </c>
      <c r="E27">
        <v>29.2</v>
      </c>
      <c r="F27">
        <v>53.9</v>
      </c>
      <c r="G27">
        <v>89.5</v>
      </c>
      <c r="H27">
        <v>91.1</v>
      </c>
      <c r="I27">
        <v>117</v>
      </c>
      <c r="J27">
        <v>143</v>
      </c>
      <c r="K27">
        <v>50.9</v>
      </c>
      <c r="L27">
        <v>31.7</v>
      </c>
      <c r="M27">
        <v>24.3</v>
      </c>
    </row>
    <row r="28" spans="1:13" x14ac:dyDescent="0.3">
      <c r="A28">
        <v>18</v>
      </c>
      <c r="B28">
        <v>18.3</v>
      </c>
      <c r="C28">
        <v>16.399999999999999</v>
      </c>
      <c r="D28">
        <v>21.4</v>
      </c>
      <c r="E28">
        <v>28.1</v>
      </c>
      <c r="F28">
        <v>51.9</v>
      </c>
      <c r="G28">
        <v>80.400000000000006</v>
      </c>
      <c r="H28">
        <v>86.8</v>
      </c>
      <c r="I28">
        <v>114</v>
      </c>
      <c r="J28">
        <v>134</v>
      </c>
      <c r="K28">
        <v>51.4</v>
      </c>
      <c r="L28">
        <v>31.2</v>
      </c>
      <c r="M28">
        <v>24.1</v>
      </c>
    </row>
    <row r="29" spans="1:13" x14ac:dyDescent="0.3">
      <c r="A29">
        <v>19</v>
      </c>
      <c r="B29">
        <v>18</v>
      </c>
      <c r="C29">
        <v>16.399999999999999</v>
      </c>
      <c r="D29">
        <v>21.7</v>
      </c>
      <c r="E29">
        <v>28.8</v>
      </c>
      <c r="F29">
        <v>50.2</v>
      </c>
      <c r="G29">
        <v>72.099999999999994</v>
      </c>
      <c r="H29">
        <v>83.5</v>
      </c>
      <c r="I29">
        <v>115</v>
      </c>
      <c r="J29">
        <v>127</v>
      </c>
      <c r="K29">
        <v>50.7</v>
      </c>
      <c r="L29">
        <v>30.4</v>
      </c>
      <c r="M29">
        <v>23.6</v>
      </c>
    </row>
    <row r="30" spans="1:13" x14ac:dyDescent="0.3">
      <c r="A30">
        <v>20</v>
      </c>
      <c r="B30">
        <v>17.899999999999999</v>
      </c>
      <c r="C30">
        <v>15.8</v>
      </c>
      <c r="D30">
        <v>20.7</v>
      </c>
      <c r="E30">
        <v>28.4</v>
      </c>
      <c r="F30">
        <v>49</v>
      </c>
      <c r="G30">
        <v>84.5</v>
      </c>
      <c r="H30">
        <v>85.8</v>
      </c>
      <c r="I30">
        <v>138</v>
      </c>
      <c r="J30">
        <v>119</v>
      </c>
      <c r="K30">
        <v>50.5</v>
      </c>
      <c r="L30">
        <v>30.4</v>
      </c>
      <c r="M30">
        <v>23</v>
      </c>
    </row>
    <row r="31" spans="1:13" x14ac:dyDescent="0.3">
      <c r="A31">
        <v>21</v>
      </c>
      <c r="B31">
        <v>17.600000000000001</v>
      </c>
      <c r="C31">
        <v>16.600000000000001</v>
      </c>
      <c r="D31">
        <v>21.7</v>
      </c>
      <c r="E31">
        <v>27.5</v>
      </c>
      <c r="F31">
        <v>45.5</v>
      </c>
      <c r="G31">
        <v>87.8</v>
      </c>
      <c r="H31">
        <v>100</v>
      </c>
      <c r="I31">
        <v>182</v>
      </c>
      <c r="J31">
        <v>111</v>
      </c>
      <c r="K31">
        <v>50.2</v>
      </c>
      <c r="L31">
        <v>30.4</v>
      </c>
      <c r="M31">
        <v>22.5</v>
      </c>
    </row>
    <row r="32" spans="1:13" x14ac:dyDescent="0.3">
      <c r="A32">
        <v>22</v>
      </c>
      <c r="B32">
        <v>17.399999999999999</v>
      </c>
      <c r="C32">
        <v>15.7</v>
      </c>
      <c r="D32">
        <v>23</v>
      </c>
      <c r="E32">
        <v>28.2</v>
      </c>
      <c r="F32">
        <v>41.8</v>
      </c>
      <c r="G32">
        <v>93</v>
      </c>
      <c r="H32">
        <v>98.3</v>
      </c>
      <c r="I32">
        <v>184</v>
      </c>
      <c r="J32">
        <v>102</v>
      </c>
      <c r="K32">
        <v>47.5</v>
      </c>
      <c r="L32">
        <v>30.4</v>
      </c>
      <c r="M32">
        <v>22.6</v>
      </c>
    </row>
    <row r="33" spans="1:14" x14ac:dyDescent="0.3">
      <c r="A33">
        <v>23</v>
      </c>
      <c r="B33">
        <v>17.600000000000001</v>
      </c>
      <c r="C33">
        <v>15.6</v>
      </c>
      <c r="D33">
        <v>25.3</v>
      </c>
      <c r="E33">
        <v>30.1</v>
      </c>
      <c r="F33">
        <v>42.5</v>
      </c>
      <c r="G33">
        <v>96.4</v>
      </c>
      <c r="H33">
        <v>99.3</v>
      </c>
      <c r="I33">
        <v>168</v>
      </c>
      <c r="J33">
        <v>103</v>
      </c>
      <c r="K33">
        <v>46.6</v>
      </c>
      <c r="L33">
        <v>29.9</v>
      </c>
      <c r="M33">
        <v>22.5</v>
      </c>
    </row>
    <row r="34" spans="1:14" x14ac:dyDescent="0.3">
      <c r="A34">
        <v>24</v>
      </c>
      <c r="B34">
        <v>17.399999999999999</v>
      </c>
      <c r="C34">
        <v>15.6</v>
      </c>
      <c r="D34">
        <v>27.3</v>
      </c>
      <c r="E34">
        <v>31.6</v>
      </c>
      <c r="F34">
        <v>43.4</v>
      </c>
      <c r="G34">
        <v>89.3</v>
      </c>
      <c r="H34">
        <v>110</v>
      </c>
      <c r="I34">
        <v>168</v>
      </c>
      <c r="J34">
        <v>113</v>
      </c>
      <c r="K34">
        <v>46.6</v>
      </c>
      <c r="L34">
        <v>29</v>
      </c>
      <c r="M34">
        <v>22.2</v>
      </c>
    </row>
    <row r="35" spans="1:14" x14ac:dyDescent="0.3">
      <c r="A35">
        <v>25</v>
      </c>
      <c r="B35">
        <v>17.399999999999999</v>
      </c>
      <c r="C35">
        <v>16</v>
      </c>
      <c r="D35">
        <v>25.1</v>
      </c>
      <c r="E35">
        <v>34.5</v>
      </c>
      <c r="F35">
        <v>43.2</v>
      </c>
      <c r="G35">
        <v>82.8</v>
      </c>
      <c r="H35">
        <v>105</v>
      </c>
      <c r="I35">
        <v>169</v>
      </c>
      <c r="J35">
        <v>97.6</v>
      </c>
      <c r="K35">
        <v>44.3</v>
      </c>
      <c r="L35">
        <v>28.8</v>
      </c>
      <c r="M35">
        <v>22</v>
      </c>
    </row>
    <row r="36" spans="1:14" x14ac:dyDescent="0.3">
      <c r="A36">
        <v>26</v>
      </c>
      <c r="B36">
        <v>18.600000000000001</v>
      </c>
      <c r="C36">
        <v>15.8</v>
      </c>
      <c r="D36">
        <v>21.9</v>
      </c>
      <c r="E36">
        <v>37.5</v>
      </c>
      <c r="F36">
        <v>53.9</v>
      </c>
      <c r="G36">
        <v>72.400000000000006</v>
      </c>
      <c r="H36">
        <v>118</v>
      </c>
      <c r="I36">
        <v>178</v>
      </c>
      <c r="J36">
        <v>91.7</v>
      </c>
      <c r="K36">
        <v>43.6</v>
      </c>
      <c r="L36">
        <v>28.1</v>
      </c>
      <c r="M36">
        <v>21.7</v>
      </c>
    </row>
    <row r="37" spans="1:14" x14ac:dyDescent="0.3">
      <c r="A37">
        <v>27</v>
      </c>
      <c r="B37">
        <v>19.399999999999999</v>
      </c>
      <c r="C37">
        <v>16.399999999999999</v>
      </c>
      <c r="D37">
        <v>20.7</v>
      </c>
      <c r="E37">
        <v>35.9</v>
      </c>
      <c r="F37">
        <v>53.4</v>
      </c>
      <c r="G37">
        <v>72.400000000000006</v>
      </c>
      <c r="H37">
        <v>106</v>
      </c>
      <c r="I37">
        <v>182</v>
      </c>
      <c r="J37">
        <v>87.7</v>
      </c>
      <c r="K37">
        <v>43.2</v>
      </c>
      <c r="L37">
        <v>27.3</v>
      </c>
      <c r="M37">
        <v>21.2</v>
      </c>
    </row>
    <row r="38" spans="1:14" x14ac:dyDescent="0.3">
      <c r="A38">
        <v>28</v>
      </c>
      <c r="B38">
        <v>18.2</v>
      </c>
      <c r="C38">
        <v>18</v>
      </c>
      <c r="D38">
        <v>21.1</v>
      </c>
      <c r="E38">
        <v>33.9</v>
      </c>
      <c r="F38">
        <v>51.3</v>
      </c>
      <c r="G38">
        <v>69.8</v>
      </c>
      <c r="H38">
        <v>100</v>
      </c>
      <c r="I38">
        <v>192</v>
      </c>
      <c r="J38">
        <v>85.1</v>
      </c>
      <c r="K38">
        <v>42.5</v>
      </c>
      <c r="L38">
        <v>27.5</v>
      </c>
      <c r="M38">
        <v>20.9</v>
      </c>
    </row>
    <row r="39" spans="1:14" x14ac:dyDescent="0.3">
      <c r="A39">
        <v>29</v>
      </c>
      <c r="B39">
        <v>18.399999999999999</v>
      </c>
      <c r="D39">
        <v>21.9</v>
      </c>
      <c r="E39">
        <v>31.9</v>
      </c>
      <c r="F39">
        <v>56.5</v>
      </c>
      <c r="G39">
        <v>68.900000000000006</v>
      </c>
      <c r="H39">
        <v>96.2</v>
      </c>
      <c r="I39">
        <v>182</v>
      </c>
      <c r="J39">
        <v>118</v>
      </c>
      <c r="K39">
        <v>42.3</v>
      </c>
      <c r="L39">
        <v>26.8</v>
      </c>
      <c r="M39">
        <v>23.4</v>
      </c>
    </row>
    <row r="40" spans="1:14" x14ac:dyDescent="0.3">
      <c r="A40">
        <v>30</v>
      </c>
      <c r="B40">
        <v>18.3</v>
      </c>
      <c r="D40">
        <v>27.3</v>
      </c>
      <c r="E40">
        <v>31.4</v>
      </c>
      <c r="F40">
        <v>59.4</v>
      </c>
      <c r="G40">
        <v>68.599999999999994</v>
      </c>
      <c r="H40">
        <v>102</v>
      </c>
      <c r="I40">
        <v>191</v>
      </c>
      <c r="J40">
        <v>79.400000000000006</v>
      </c>
      <c r="K40">
        <v>41.2</v>
      </c>
      <c r="L40">
        <v>27.5</v>
      </c>
      <c r="M40">
        <v>23.4</v>
      </c>
    </row>
    <row r="41" spans="1:14" x14ac:dyDescent="0.3">
      <c r="A41">
        <v>31</v>
      </c>
      <c r="B41">
        <v>18.899999999999999</v>
      </c>
      <c r="D41">
        <v>31.4</v>
      </c>
      <c r="F41">
        <v>68</v>
      </c>
      <c r="H41">
        <v>96.1</v>
      </c>
      <c r="I41">
        <v>186</v>
      </c>
      <c r="K41">
        <v>39</v>
      </c>
      <c r="M41">
        <v>22.8</v>
      </c>
    </row>
    <row r="43" spans="1:14" x14ac:dyDescent="0.3">
      <c r="A43" t="s">
        <v>30</v>
      </c>
      <c r="B43">
        <v>17.399999999999999</v>
      </c>
      <c r="C43">
        <v>15.6</v>
      </c>
      <c r="D43">
        <v>16.5</v>
      </c>
      <c r="E43">
        <v>27</v>
      </c>
      <c r="F43">
        <v>31.9</v>
      </c>
      <c r="G43">
        <v>62.7</v>
      </c>
      <c r="H43">
        <v>65.2</v>
      </c>
      <c r="I43">
        <v>78.5</v>
      </c>
      <c r="J43">
        <v>79.400000000000006</v>
      </c>
      <c r="K43">
        <v>39</v>
      </c>
      <c r="L43">
        <v>26.8</v>
      </c>
      <c r="M43">
        <v>20.9</v>
      </c>
      <c r="N43">
        <v>15.6</v>
      </c>
    </row>
    <row r="44" spans="1:14" x14ac:dyDescent="0.3">
      <c r="A44" t="s">
        <v>10</v>
      </c>
      <c r="B44" s="3">
        <f>AVERAGE(B11:B41)</f>
        <v>19.090322580645161</v>
      </c>
      <c r="C44" s="3">
        <f>AVERAGE(C11:C41)</f>
        <v>16.939285714285713</v>
      </c>
      <c r="D44" s="3">
        <f>AVERAGE(D11:D41)</f>
        <v>21.106451612903225</v>
      </c>
      <c r="E44" s="3">
        <f t="shared" ref="E44:M44" si="0">AVERAGE(E11:E41)</f>
        <v>30.113333333333333</v>
      </c>
      <c r="F44" s="3">
        <f t="shared" si="0"/>
        <v>49.99032258064517</v>
      </c>
      <c r="G44" s="3">
        <f t="shared" si="0"/>
        <v>84.726666666666688</v>
      </c>
      <c r="H44" s="3">
        <f t="shared" si="0"/>
        <v>86.822580645161281</v>
      </c>
      <c r="I44" s="3">
        <f t="shared" si="0"/>
        <v>132.38709677419354</v>
      </c>
      <c r="J44" s="3">
        <f t="shared" si="0"/>
        <v>136.74999999999997</v>
      </c>
      <c r="K44" s="3">
        <f t="shared" si="0"/>
        <v>54.064516129032256</v>
      </c>
      <c r="L44" s="3">
        <f t="shared" si="0"/>
        <v>32.539999999999992</v>
      </c>
      <c r="M44" s="3">
        <f t="shared" si="0"/>
        <v>24.132258064516133</v>
      </c>
      <c r="N44">
        <v>57.4</v>
      </c>
    </row>
    <row r="45" spans="1:14" x14ac:dyDescent="0.3">
      <c r="A45" t="s">
        <v>31</v>
      </c>
      <c r="B45">
        <v>21.4</v>
      </c>
      <c r="C45">
        <v>18.7</v>
      </c>
      <c r="D45">
        <v>31.4</v>
      </c>
      <c r="E45">
        <v>37.5</v>
      </c>
      <c r="F45">
        <v>104</v>
      </c>
      <c r="G45">
        <v>117</v>
      </c>
      <c r="H45">
        <v>118</v>
      </c>
      <c r="I45">
        <v>192</v>
      </c>
      <c r="J45">
        <v>250</v>
      </c>
      <c r="K45">
        <v>73.099999999999994</v>
      </c>
      <c r="L45">
        <v>39.4</v>
      </c>
      <c r="M45">
        <v>27.2</v>
      </c>
      <c r="N45">
        <v>250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1983</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21.4</v>
      </c>
      <c r="C11">
        <v>18.7</v>
      </c>
      <c r="D11">
        <v>14.8</v>
      </c>
      <c r="E11">
        <v>14</v>
      </c>
      <c r="F11">
        <v>26.6</v>
      </c>
      <c r="G11">
        <v>47.8</v>
      </c>
      <c r="H11">
        <v>66.900000000000006</v>
      </c>
      <c r="I11">
        <v>69.900000000000006</v>
      </c>
      <c r="J11">
        <v>123</v>
      </c>
      <c r="K11">
        <v>111</v>
      </c>
      <c r="L11">
        <v>56.5</v>
      </c>
      <c r="M11">
        <v>35.1</v>
      </c>
    </row>
    <row r="12" spans="1:14" x14ac:dyDescent="0.3">
      <c r="A12">
        <v>2</v>
      </c>
      <c r="B12">
        <v>20.8</v>
      </c>
      <c r="C12">
        <v>18.399999999999999</v>
      </c>
      <c r="D12">
        <v>14.4</v>
      </c>
      <c r="E12">
        <v>14.6</v>
      </c>
      <c r="F12">
        <v>28.2</v>
      </c>
      <c r="G12">
        <v>68.3</v>
      </c>
      <c r="H12">
        <v>73.900000000000006</v>
      </c>
      <c r="I12">
        <v>65.2</v>
      </c>
      <c r="J12">
        <v>119</v>
      </c>
      <c r="K12">
        <v>107</v>
      </c>
      <c r="L12">
        <v>55.5</v>
      </c>
      <c r="M12">
        <v>34.700000000000003</v>
      </c>
    </row>
    <row r="13" spans="1:14" x14ac:dyDescent="0.3">
      <c r="A13">
        <v>3</v>
      </c>
      <c r="B13">
        <v>20.8</v>
      </c>
      <c r="C13">
        <v>18.3</v>
      </c>
      <c r="D13">
        <v>14.5</v>
      </c>
      <c r="E13">
        <v>14.8</v>
      </c>
      <c r="F13">
        <v>27.3</v>
      </c>
      <c r="G13">
        <v>63.8</v>
      </c>
      <c r="H13">
        <v>94.9</v>
      </c>
      <c r="I13">
        <v>62.7</v>
      </c>
      <c r="J13">
        <v>113</v>
      </c>
      <c r="K13">
        <v>103</v>
      </c>
      <c r="L13">
        <v>54.2</v>
      </c>
      <c r="M13">
        <v>34.299999999999997</v>
      </c>
    </row>
    <row r="14" spans="1:14" x14ac:dyDescent="0.3">
      <c r="A14">
        <v>4</v>
      </c>
      <c r="B14">
        <v>20.9</v>
      </c>
      <c r="C14">
        <v>18.2</v>
      </c>
      <c r="D14">
        <v>14.6</v>
      </c>
      <c r="E14">
        <v>14.4</v>
      </c>
      <c r="F14">
        <v>40.799999999999997</v>
      </c>
      <c r="G14">
        <v>60.5</v>
      </c>
      <c r="H14">
        <v>83.1</v>
      </c>
      <c r="I14">
        <v>54.5</v>
      </c>
      <c r="J14">
        <v>111</v>
      </c>
      <c r="K14">
        <v>95.9</v>
      </c>
      <c r="L14">
        <v>50.5</v>
      </c>
      <c r="M14">
        <v>33.5</v>
      </c>
    </row>
    <row r="15" spans="1:14" x14ac:dyDescent="0.3">
      <c r="A15">
        <v>5</v>
      </c>
      <c r="B15">
        <v>20.8</v>
      </c>
      <c r="C15">
        <v>18.2</v>
      </c>
      <c r="D15">
        <v>14.8</v>
      </c>
      <c r="E15">
        <v>14.5</v>
      </c>
      <c r="F15">
        <v>37.5</v>
      </c>
      <c r="G15">
        <v>58.1</v>
      </c>
      <c r="H15">
        <v>74.400000000000006</v>
      </c>
      <c r="I15">
        <v>55.5</v>
      </c>
      <c r="J15">
        <v>121</v>
      </c>
      <c r="K15">
        <v>89.7</v>
      </c>
      <c r="L15">
        <v>49</v>
      </c>
      <c r="M15">
        <v>32.9</v>
      </c>
    </row>
    <row r="16" spans="1:14" x14ac:dyDescent="0.3">
      <c r="A16">
        <v>6</v>
      </c>
      <c r="B16">
        <v>21.1</v>
      </c>
      <c r="C16">
        <v>17.600000000000001</v>
      </c>
      <c r="D16">
        <v>14.4</v>
      </c>
      <c r="E16">
        <v>15.4</v>
      </c>
      <c r="F16">
        <v>37.799999999999997</v>
      </c>
      <c r="G16">
        <v>55.5</v>
      </c>
      <c r="H16">
        <v>64.3</v>
      </c>
      <c r="I16">
        <v>55</v>
      </c>
      <c r="J16">
        <v>111</v>
      </c>
      <c r="K16">
        <v>84.5</v>
      </c>
      <c r="L16">
        <v>50.2</v>
      </c>
      <c r="M16">
        <v>31.9</v>
      </c>
    </row>
    <row r="17" spans="1:13" x14ac:dyDescent="0.3">
      <c r="A17">
        <v>7</v>
      </c>
      <c r="B17">
        <v>20.8</v>
      </c>
      <c r="C17">
        <v>17.7</v>
      </c>
      <c r="D17">
        <v>15.2</v>
      </c>
      <c r="E17">
        <v>17.600000000000001</v>
      </c>
      <c r="F17">
        <v>40.700000000000003</v>
      </c>
      <c r="G17">
        <v>56.6</v>
      </c>
      <c r="H17">
        <v>57.7</v>
      </c>
      <c r="I17">
        <v>57.8</v>
      </c>
      <c r="J17">
        <v>103</v>
      </c>
      <c r="K17">
        <v>84.8</v>
      </c>
      <c r="L17">
        <v>49.2</v>
      </c>
      <c r="M17">
        <v>31.7</v>
      </c>
    </row>
    <row r="18" spans="1:13" x14ac:dyDescent="0.3">
      <c r="A18">
        <v>8</v>
      </c>
      <c r="B18">
        <v>20.5</v>
      </c>
      <c r="C18">
        <v>17.600000000000001</v>
      </c>
      <c r="D18">
        <v>15</v>
      </c>
      <c r="E18">
        <v>17.899999999999999</v>
      </c>
      <c r="F18">
        <v>43.8</v>
      </c>
      <c r="G18">
        <v>47</v>
      </c>
      <c r="H18">
        <v>51.7</v>
      </c>
      <c r="I18">
        <v>58.1</v>
      </c>
      <c r="J18">
        <v>96.9</v>
      </c>
      <c r="K18">
        <v>82.2</v>
      </c>
      <c r="L18">
        <v>48.5</v>
      </c>
      <c r="M18">
        <v>31.6</v>
      </c>
    </row>
    <row r="19" spans="1:13" x14ac:dyDescent="0.3">
      <c r="A19">
        <v>9</v>
      </c>
      <c r="B19">
        <v>20.3</v>
      </c>
      <c r="C19">
        <v>17.3</v>
      </c>
      <c r="D19">
        <v>14.8</v>
      </c>
      <c r="E19">
        <v>18</v>
      </c>
      <c r="F19">
        <v>47.6</v>
      </c>
      <c r="G19">
        <v>41</v>
      </c>
      <c r="H19">
        <v>51.4</v>
      </c>
      <c r="I19">
        <v>61.8</v>
      </c>
      <c r="J19">
        <v>108</v>
      </c>
      <c r="K19">
        <v>81.3</v>
      </c>
      <c r="L19">
        <v>47.5</v>
      </c>
      <c r="M19">
        <v>30</v>
      </c>
    </row>
    <row r="20" spans="1:13" x14ac:dyDescent="0.3">
      <c r="A20">
        <v>10</v>
      </c>
      <c r="B20">
        <v>20.3</v>
      </c>
      <c r="C20">
        <v>17.2</v>
      </c>
      <c r="D20">
        <v>14.8</v>
      </c>
      <c r="E20">
        <v>17.600000000000001</v>
      </c>
      <c r="F20">
        <v>50.3</v>
      </c>
      <c r="G20">
        <v>34.1</v>
      </c>
      <c r="H20">
        <v>51.5</v>
      </c>
      <c r="I20">
        <v>64.099999999999994</v>
      </c>
      <c r="J20">
        <v>114</v>
      </c>
      <c r="K20">
        <v>80.3</v>
      </c>
      <c r="L20">
        <v>46.8</v>
      </c>
      <c r="M20">
        <v>30</v>
      </c>
    </row>
    <row r="21" spans="1:13" x14ac:dyDescent="0.3">
      <c r="A21">
        <v>11</v>
      </c>
      <c r="B21">
        <v>20</v>
      </c>
      <c r="C21">
        <v>17.399999999999999</v>
      </c>
      <c r="D21">
        <v>14.9</v>
      </c>
      <c r="E21">
        <v>17.3</v>
      </c>
      <c r="F21">
        <v>45.7</v>
      </c>
      <c r="G21">
        <v>33.1</v>
      </c>
      <c r="H21">
        <v>51.2</v>
      </c>
      <c r="I21">
        <v>67.5</v>
      </c>
      <c r="J21">
        <v>239</v>
      </c>
      <c r="K21">
        <v>103</v>
      </c>
      <c r="L21">
        <v>45.7</v>
      </c>
      <c r="M21">
        <v>30.2</v>
      </c>
    </row>
    <row r="22" spans="1:13" x14ac:dyDescent="0.3">
      <c r="A22">
        <v>12</v>
      </c>
      <c r="B22">
        <v>20</v>
      </c>
      <c r="C22">
        <v>17.7</v>
      </c>
      <c r="D22">
        <v>15.3</v>
      </c>
      <c r="E22">
        <v>16.100000000000001</v>
      </c>
      <c r="F22">
        <v>41</v>
      </c>
      <c r="G22">
        <v>31.7</v>
      </c>
      <c r="H22">
        <v>57.4</v>
      </c>
      <c r="I22">
        <v>76.3</v>
      </c>
      <c r="J22">
        <v>280</v>
      </c>
      <c r="K22">
        <v>154</v>
      </c>
      <c r="L22">
        <v>44.5</v>
      </c>
      <c r="M22">
        <v>30</v>
      </c>
    </row>
    <row r="23" spans="1:13" x14ac:dyDescent="0.3">
      <c r="A23">
        <v>13</v>
      </c>
      <c r="B23">
        <v>20</v>
      </c>
      <c r="C23">
        <v>19</v>
      </c>
      <c r="D23">
        <v>14.9</v>
      </c>
      <c r="E23">
        <v>17</v>
      </c>
      <c r="F23">
        <v>42.6</v>
      </c>
      <c r="G23">
        <v>29</v>
      </c>
      <c r="H23">
        <v>53.7</v>
      </c>
      <c r="I23">
        <v>98.3</v>
      </c>
      <c r="J23">
        <v>182</v>
      </c>
      <c r="K23">
        <v>143</v>
      </c>
      <c r="L23">
        <v>44.1</v>
      </c>
      <c r="M23">
        <v>30</v>
      </c>
    </row>
    <row r="24" spans="1:13" x14ac:dyDescent="0.3">
      <c r="A24">
        <v>14</v>
      </c>
      <c r="B24">
        <v>19.7</v>
      </c>
      <c r="C24">
        <v>18.2</v>
      </c>
      <c r="D24">
        <v>14.5</v>
      </c>
      <c r="E24">
        <v>16.7</v>
      </c>
      <c r="F24">
        <v>34.299999999999997</v>
      </c>
      <c r="G24">
        <v>27.3</v>
      </c>
      <c r="H24">
        <v>51.5</v>
      </c>
      <c r="I24">
        <v>95.4</v>
      </c>
      <c r="J24">
        <v>161</v>
      </c>
      <c r="K24">
        <v>130</v>
      </c>
      <c r="L24">
        <v>42.9</v>
      </c>
      <c r="M24">
        <v>29.7</v>
      </c>
    </row>
    <row r="25" spans="1:13" x14ac:dyDescent="0.3">
      <c r="A25">
        <v>15</v>
      </c>
      <c r="B25">
        <v>20.3</v>
      </c>
      <c r="C25">
        <v>18.2</v>
      </c>
      <c r="D25">
        <v>15</v>
      </c>
      <c r="E25">
        <v>16.2</v>
      </c>
      <c r="F25">
        <v>45.3</v>
      </c>
      <c r="G25">
        <v>29.9</v>
      </c>
      <c r="H25">
        <v>48.5</v>
      </c>
      <c r="I25">
        <v>79.5</v>
      </c>
      <c r="J25">
        <v>145</v>
      </c>
      <c r="K25">
        <v>118</v>
      </c>
      <c r="L25">
        <v>41.6</v>
      </c>
      <c r="M25">
        <v>29.1</v>
      </c>
    </row>
    <row r="26" spans="1:13" x14ac:dyDescent="0.3">
      <c r="A26">
        <v>16</v>
      </c>
      <c r="B26">
        <v>20</v>
      </c>
      <c r="C26">
        <v>18.3</v>
      </c>
      <c r="D26">
        <v>15</v>
      </c>
      <c r="E26">
        <v>15.7</v>
      </c>
      <c r="F26">
        <v>44.5</v>
      </c>
      <c r="G26">
        <v>34.9</v>
      </c>
      <c r="H26">
        <v>44.8</v>
      </c>
      <c r="I26">
        <v>93.1</v>
      </c>
      <c r="J26">
        <v>133</v>
      </c>
      <c r="K26">
        <v>97.6</v>
      </c>
      <c r="L26">
        <v>42</v>
      </c>
      <c r="M26">
        <v>29</v>
      </c>
    </row>
    <row r="27" spans="1:13" x14ac:dyDescent="0.3">
      <c r="A27">
        <v>17</v>
      </c>
      <c r="B27">
        <v>20</v>
      </c>
      <c r="C27">
        <v>17.7</v>
      </c>
      <c r="D27">
        <v>14.9</v>
      </c>
      <c r="E27">
        <v>16.899999999999999</v>
      </c>
      <c r="F27">
        <v>39.5</v>
      </c>
      <c r="G27">
        <v>31.4</v>
      </c>
      <c r="H27">
        <v>51.2</v>
      </c>
      <c r="I27">
        <v>126</v>
      </c>
      <c r="J27">
        <v>126</v>
      </c>
      <c r="K27">
        <v>92.1</v>
      </c>
      <c r="L27">
        <v>41.4</v>
      </c>
      <c r="M27">
        <v>29.3</v>
      </c>
    </row>
    <row r="28" spans="1:13" x14ac:dyDescent="0.3">
      <c r="A28">
        <v>18</v>
      </c>
      <c r="B28">
        <v>20.3</v>
      </c>
      <c r="C28">
        <v>17.399999999999999</v>
      </c>
      <c r="D28">
        <v>15</v>
      </c>
      <c r="E28">
        <v>20.8</v>
      </c>
      <c r="F28">
        <v>34.9</v>
      </c>
      <c r="G28">
        <v>31</v>
      </c>
      <c r="H28">
        <v>49</v>
      </c>
      <c r="I28">
        <v>138</v>
      </c>
      <c r="J28">
        <v>120</v>
      </c>
      <c r="K28">
        <v>88.1</v>
      </c>
      <c r="L28">
        <v>40.1</v>
      </c>
      <c r="M28">
        <v>28.4</v>
      </c>
    </row>
    <row r="29" spans="1:13" x14ac:dyDescent="0.3">
      <c r="A29">
        <v>19</v>
      </c>
      <c r="B29">
        <v>19.399999999999999</v>
      </c>
      <c r="C29">
        <v>17.2</v>
      </c>
      <c r="D29">
        <v>15.3</v>
      </c>
      <c r="E29">
        <v>19.2</v>
      </c>
      <c r="F29">
        <v>35.9</v>
      </c>
      <c r="G29">
        <v>30.4</v>
      </c>
      <c r="H29">
        <v>49.5</v>
      </c>
      <c r="I29">
        <v>143</v>
      </c>
      <c r="J29">
        <v>131</v>
      </c>
      <c r="K29">
        <v>84.5</v>
      </c>
      <c r="L29">
        <v>39.700000000000003</v>
      </c>
      <c r="M29">
        <v>28.2</v>
      </c>
    </row>
    <row r="30" spans="1:13" x14ac:dyDescent="0.3">
      <c r="A30">
        <v>20</v>
      </c>
      <c r="B30">
        <v>19.2</v>
      </c>
      <c r="C30">
        <v>17.600000000000001</v>
      </c>
      <c r="D30">
        <v>15.4</v>
      </c>
      <c r="E30">
        <v>20.2</v>
      </c>
      <c r="F30">
        <v>38.799999999999997</v>
      </c>
      <c r="G30">
        <v>34.700000000000003</v>
      </c>
      <c r="H30">
        <v>71</v>
      </c>
      <c r="I30">
        <v>138</v>
      </c>
      <c r="J30">
        <v>178</v>
      </c>
      <c r="K30">
        <v>81.3</v>
      </c>
      <c r="L30">
        <v>39.700000000000003</v>
      </c>
      <c r="M30">
        <v>27.9</v>
      </c>
    </row>
    <row r="31" spans="1:13" x14ac:dyDescent="0.3">
      <c r="A31">
        <v>21</v>
      </c>
      <c r="B31">
        <v>19.2</v>
      </c>
      <c r="C31">
        <v>17.2</v>
      </c>
      <c r="D31">
        <v>15</v>
      </c>
      <c r="E31">
        <v>19.8</v>
      </c>
      <c r="F31">
        <v>43.4</v>
      </c>
      <c r="G31">
        <v>39.200000000000003</v>
      </c>
      <c r="H31">
        <v>63.6</v>
      </c>
      <c r="I31">
        <v>119</v>
      </c>
      <c r="J31">
        <v>148</v>
      </c>
      <c r="K31">
        <v>77.900000000000006</v>
      </c>
      <c r="L31">
        <v>38.799999999999997</v>
      </c>
      <c r="M31">
        <v>27.5</v>
      </c>
    </row>
    <row r="32" spans="1:13" x14ac:dyDescent="0.3">
      <c r="A32">
        <v>22</v>
      </c>
      <c r="B32">
        <v>19.399999999999999</v>
      </c>
      <c r="C32">
        <v>17.399999999999999</v>
      </c>
      <c r="D32">
        <v>14.8</v>
      </c>
      <c r="E32">
        <v>19.5</v>
      </c>
      <c r="F32">
        <v>42.8</v>
      </c>
      <c r="G32">
        <v>44.8</v>
      </c>
      <c r="H32">
        <v>60.5</v>
      </c>
      <c r="I32">
        <v>99.7</v>
      </c>
      <c r="J32">
        <v>134</v>
      </c>
      <c r="K32">
        <v>76</v>
      </c>
      <c r="L32">
        <v>38.6</v>
      </c>
      <c r="M32">
        <v>27.7</v>
      </c>
    </row>
    <row r="33" spans="1:14" x14ac:dyDescent="0.3">
      <c r="A33">
        <v>23</v>
      </c>
      <c r="B33">
        <v>19.399999999999999</v>
      </c>
      <c r="C33">
        <v>17.600000000000001</v>
      </c>
      <c r="D33">
        <v>13.9</v>
      </c>
      <c r="E33">
        <v>20.5</v>
      </c>
      <c r="F33">
        <v>40.4</v>
      </c>
      <c r="G33">
        <v>47.3</v>
      </c>
      <c r="H33">
        <v>70.599999999999994</v>
      </c>
      <c r="I33">
        <v>110</v>
      </c>
      <c r="J33">
        <v>127</v>
      </c>
      <c r="K33">
        <v>75.099999999999994</v>
      </c>
      <c r="L33">
        <v>37.9</v>
      </c>
      <c r="M33">
        <v>27.3</v>
      </c>
    </row>
    <row r="34" spans="1:14" x14ac:dyDescent="0.3">
      <c r="A34">
        <v>24</v>
      </c>
      <c r="B34">
        <v>17.7</v>
      </c>
      <c r="C34">
        <v>17.3</v>
      </c>
      <c r="D34">
        <v>14.6</v>
      </c>
      <c r="E34">
        <v>19.600000000000001</v>
      </c>
      <c r="F34">
        <v>38.4</v>
      </c>
      <c r="G34">
        <v>40.799999999999997</v>
      </c>
      <c r="H34">
        <v>64.3</v>
      </c>
      <c r="I34">
        <v>107</v>
      </c>
      <c r="J34">
        <v>173</v>
      </c>
      <c r="K34">
        <v>77.900000000000006</v>
      </c>
      <c r="L34">
        <v>37.9</v>
      </c>
      <c r="M34">
        <v>26.8</v>
      </c>
    </row>
    <row r="35" spans="1:14" x14ac:dyDescent="0.3">
      <c r="A35">
        <v>25</v>
      </c>
      <c r="B35">
        <v>19.2</v>
      </c>
      <c r="C35">
        <v>17.399999999999999</v>
      </c>
      <c r="D35">
        <v>15</v>
      </c>
      <c r="E35">
        <v>21.2</v>
      </c>
      <c r="F35">
        <v>38.4</v>
      </c>
      <c r="G35">
        <v>38.4</v>
      </c>
      <c r="H35">
        <v>69.8</v>
      </c>
      <c r="I35">
        <v>108</v>
      </c>
      <c r="J35">
        <v>177</v>
      </c>
      <c r="K35">
        <v>71.8</v>
      </c>
      <c r="L35">
        <v>37.1</v>
      </c>
      <c r="M35">
        <v>26.6</v>
      </c>
    </row>
    <row r="36" spans="1:14" x14ac:dyDescent="0.3">
      <c r="A36">
        <v>26</v>
      </c>
      <c r="B36">
        <v>18.600000000000001</v>
      </c>
      <c r="C36">
        <v>17.7</v>
      </c>
      <c r="D36">
        <v>14.8</v>
      </c>
      <c r="E36">
        <v>20.6</v>
      </c>
      <c r="F36">
        <v>36.5</v>
      </c>
      <c r="G36">
        <v>50.2</v>
      </c>
      <c r="H36">
        <v>75.099999999999994</v>
      </c>
      <c r="I36">
        <v>115</v>
      </c>
      <c r="J36">
        <v>163</v>
      </c>
      <c r="K36">
        <v>65.7</v>
      </c>
      <c r="L36">
        <v>36.9</v>
      </c>
      <c r="M36">
        <v>27.5</v>
      </c>
    </row>
    <row r="37" spans="1:14" x14ac:dyDescent="0.3">
      <c r="A37">
        <v>27</v>
      </c>
      <c r="B37">
        <v>18.600000000000001</v>
      </c>
      <c r="C37">
        <v>17.2</v>
      </c>
      <c r="D37">
        <v>14.3</v>
      </c>
      <c r="E37">
        <v>32.700000000000003</v>
      </c>
      <c r="F37">
        <v>35.299999999999997</v>
      </c>
      <c r="G37">
        <v>62.1</v>
      </c>
      <c r="H37">
        <v>100</v>
      </c>
      <c r="I37">
        <v>133</v>
      </c>
      <c r="J37">
        <v>149</v>
      </c>
      <c r="K37">
        <v>64.599999999999994</v>
      </c>
      <c r="L37">
        <v>37.1</v>
      </c>
      <c r="M37">
        <v>26.6</v>
      </c>
    </row>
    <row r="38" spans="1:14" x14ac:dyDescent="0.3">
      <c r="A38">
        <v>28</v>
      </c>
      <c r="B38">
        <v>20.9</v>
      </c>
      <c r="C38">
        <v>17.2</v>
      </c>
      <c r="D38">
        <v>14.4</v>
      </c>
      <c r="E38">
        <v>28.4</v>
      </c>
      <c r="F38">
        <v>37.6</v>
      </c>
      <c r="G38">
        <v>87.1</v>
      </c>
      <c r="H38">
        <v>95.6</v>
      </c>
      <c r="I38">
        <v>134</v>
      </c>
      <c r="J38">
        <v>132</v>
      </c>
      <c r="K38">
        <v>63.5</v>
      </c>
      <c r="L38">
        <v>37.1</v>
      </c>
      <c r="M38">
        <v>26.1</v>
      </c>
    </row>
    <row r="39" spans="1:14" x14ac:dyDescent="0.3">
      <c r="A39">
        <v>29</v>
      </c>
      <c r="B39">
        <v>20</v>
      </c>
      <c r="D39">
        <v>14.5</v>
      </c>
      <c r="E39">
        <v>25.8</v>
      </c>
      <c r="F39">
        <v>38.799999999999997</v>
      </c>
      <c r="G39">
        <v>85.8</v>
      </c>
      <c r="H39">
        <v>96.8</v>
      </c>
      <c r="I39">
        <v>134</v>
      </c>
      <c r="J39">
        <v>125</v>
      </c>
      <c r="K39">
        <v>61.8</v>
      </c>
      <c r="L39">
        <v>36.1</v>
      </c>
      <c r="M39">
        <v>25.8</v>
      </c>
    </row>
    <row r="40" spans="1:14" x14ac:dyDescent="0.3">
      <c r="A40">
        <v>30</v>
      </c>
      <c r="B40">
        <v>20</v>
      </c>
      <c r="D40">
        <v>14</v>
      </c>
      <c r="E40">
        <v>31</v>
      </c>
      <c r="F40">
        <v>44.8</v>
      </c>
      <c r="G40">
        <v>81.7</v>
      </c>
      <c r="H40">
        <v>81.900000000000006</v>
      </c>
      <c r="I40">
        <v>149</v>
      </c>
      <c r="J40">
        <v>119</v>
      </c>
      <c r="K40">
        <v>59.7</v>
      </c>
      <c r="L40">
        <v>35.1</v>
      </c>
      <c r="M40">
        <v>25.8</v>
      </c>
    </row>
    <row r="41" spans="1:14" x14ac:dyDescent="0.3">
      <c r="A41">
        <v>31</v>
      </c>
      <c r="B41">
        <v>18.600000000000001</v>
      </c>
      <c r="D41">
        <v>13.9</v>
      </c>
      <c r="F41">
        <v>42.4</v>
      </c>
      <c r="H41">
        <v>73.7</v>
      </c>
      <c r="I41">
        <v>136</v>
      </c>
      <c r="K41">
        <v>58.3</v>
      </c>
      <c r="M41">
        <v>25.6</v>
      </c>
    </row>
    <row r="43" spans="1:14" x14ac:dyDescent="0.3">
      <c r="A43" t="s">
        <v>30</v>
      </c>
      <c r="B43">
        <v>17.7</v>
      </c>
      <c r="C43">
        <v>17.2</v>
      </c>
      <c r="D43">
        <v>13.9</v>
      </c>
      <c r="E43">
        <v>14</v>
      </c>
      <c r="F43">
        <v>26.6</v>
      </c>
      <c r="G43">
        <v>27.3</v>
      </c>
      <c r="H43">
        <v>44.8</v>
      </c>
      <c r="I43">
        <v>54.5</v>
      </c>
      <c r="J43">
        <v>96.9</v>
      </c>
      <c r="K43">
        <v>58.3</v>
      </c>
      <c r="L43">
        <v>35.1</v>
      </c>
      <c r="M43">
        <v>25.6</v>
      </c>
      <c r="N43">
        <v>13.9</v>
      </c>
    </row>
    <row r="44" spans="1:14" x14ac:dyDescent="0.3">
      <c r="A44" t="s">
        <v>10</v>
      </c>
      <c r="B44" s="3">
        <f>AVERAGE(B11:B41)</f>
        <v>19.941935483870967</v>
      </c>
      <c r="C44" s="3">
        <f>AVERAGE(C11:C41)</f>
        <v>17.74642857142857</v>
      </c>
      <c r="D44" s="3">
        <f>AVERAGE(D11:D41)</f>
        <v>14.732258064516131</v>
      </c>
      <c r="E44" s="3">
        <f t="shared" ref="E44:M44" si="0">AVERAGE(E11:E41)</f>
        <v>19.133333333333333</v>
      </c>
      <c r="F44" s="3">
        <f t="shared" si="0"/>
        <v>39.416129032258056</v>
      </c>
      <c r="G44" s="3">
        <f t="shared" si="0"/>
        <v>47.449999999999996</v>
      </c>
      <c r="H44" s="3">
        <f t="shared" si="0"/>
        <v>66.112903225806434</v>
      </c>
      <c r="I44" s="3">
        <f t="shared" si="0"/>
        <v>96.916129032258056</v>
      </c>
      <c r="J44" s="3">
        <f t="shared" si="0"/>
        <v>142.06333333333333</v>
      </c>
      <c r="K44" s="3">
        <f t="shared" si="0"/>
        <v>89.148387096774172</v>
      </c>
      <c r="L44" s="3">
        <f t="shared" si="0"/>
        <v>43.406666666666659</v>
      </c>
      <c r="M44" s="3">
        <f t="shared" si="0"/>
        <v>29.380645161290321</v>
      </c>
      <c r="N44">
        <v>52.1</v>
      </c>
    </row>
    <row r="45" spans="1:14" x14ac:dyDescent="0.3">
      <c r="A45" t="s">
        <v>31</v>
      </c>
      <c r="B45">
        <v>21.4</v>
      </c>
      <c r="C45">
        <v>19</v>
      </c>
      <c r="D45">
        <v>15.4</v>
      </c>
      <c r="E45">
        <v>32.700000000000003</v>
      </c>
      <c r="F45">
        <v>50.3</v>
      </c>
      <c r="G45">
        <v>87.1</v>
      </c>
      <c r="H45">
        <v>100</v>
      </c>
      <c r="I45">
        <v>149</v>
      </c>
      <c r="J45">
        <v>280</v>
      </c>
      <c r="K45">
        <v>154</v>
      </c>
      <c r="L45">
        <v>56.5</v>
      </c>
      <c r="M45">
        <v>35.1</v>
      </c>
      <c r="N45">
        <v>280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1984</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25.1</v>
      </c>
      <c r="C11">
        <v>19.2</v>
      </c>
      <c r="D11">
        <v>18.2</v>
      </c>
      <c r="E11">
        <v>23.6</v>
      </c>
      <c r="F11">
        <v>20.2</v>
      </c>
      <c r="G11">
        <v>30.1</v>
      </c>
      <c r="H11">
        <v>45.3</v>
      </c>
      <c r="I11">
        <v>112</v>
      </c>
      <c r="J11">
        <v>127</v>
      </c>
      <c r="K11">
        <v>63.2</v>
      </c>
      <c r="L11">
        <v>34.5</v>
      </c>
      <c r="M11">
        <v>24.8</v>
      </c>
    </row>
    <row r="12" spans="1:14" x14ac:dyDescent="0.3">
      <c r="A12">
        <v>2</v>
      </c>
      <c r="B12">
        <v>24.8</v>
      </c>
      <c r="C12">
        <v>19</v>
      </c>
      <c r="D12">
        <v>18.2</v>
      </c>
      <c r="E12">
        <v>21.2</v>
      </c>
      <c r="F12">
        <v>19.7</v>
      </c>
      <c r="G12">
        <v>30.5</v>
      </c>
      <c r="H12">
        <v>51</v>
      </c>
      <c r="I12">
        <v>153</v>
      </c>
      <c r="J12">
        <v>137</v>
      </c>
      <c r="K12">
        <v>61.8</v>
      </c>
      <c r="L12">
        <v>34.5</v>
      </c>
      <c r="M12">
        <v>24.3</v>
      </c>
    </row>
    <row r="13" spans="1:14" x14ac:dyDescent="0.3">
      <c r="A13">
        <v>3</v>
      </c>
      <c r="B13">
        <v>24.3</v>
      </c>
      <c r="C13">
        <v>19.3</v>
      </c>
      <c r="D13">
        <v>17.7</v>
      </c>
      <c r="E13">
        <v>20.9</v>
      </c>
      <c r="F13">
        <v>19.600000000000001</v>
      </c>
      <c r="G13">
        <v>32.200000000000003</v>
      </c>
      <c r="H13">
        <v>50.7</v>
      </c>
      <c r="I13">
        <v>113</v>
      </c>
      <c r="J13">
        <v>141</v>
      </c>
      <c r="K13">
        <v>60.5</v>
      </c>
      <c r="L13">
        <v>34</v>
      </c>
      <c r="M13">
        <v>24.1</v>
      </c>
    </row>
    <row r="14" spans="1:14" x14ac:dyDescent="0.3">
      <c r="A14">
        <v>4</v>
      </c>
      <c r="B14">
        <v>24.1</v>
      </c>
      <c r="C14">
        <v>19</v>
      </c>
      <c r="D14">
        <v>18</v>
      </c>
      <c r="E14">
        <v>18.399999999999999</v>
      </c>
      <c r="F14">
        <v>22.7</v>
      </c>
      <c r="G14">
        <v>33.200000000000003</v>
      </c>
      <c r="H14">
        <v>50.7</v>
      </c>
      <c r="I14">
        <v>98.7</v>
      </c>
      <c r="J14">
        <v>134</v>
      </c>
      <c r="K14">
        <v>59.9</v>
      </c>
      <c r="L14">
        <v>33.299999999999997</v>
      </c>
      <c r="M14">
        <v>24.1</v>
      </c>
    </row>
    <row r="15" spans="1:14" x14ac:dyDescent="0.3">
      <c r="A15">
        <v>5</v>
      </c>
      <c r="B15">
        <v>23.4</v>
      </c>
      <c r="C15">
        <v>18.899999999999999</v>
      </c>
      <c r="D15">
        <v>17.7</v>
      </c>
      <c r="E15">
        <v>18.7</v>
      </c>
      <c r="F15">
        <v>28.4</v>
      </c>
      <c r="G15">
        <v>32.299999999999997</v>
      </c>
      <c r="H15">
        <v>51.3</v>
      </c>
      <c r="I15">
        <v>88.7</v>
      </c>
      <c r="J15">
        <v>139</v>
      </c>
      <c r="K15">
        <v>56.7</v>
      </c>
      <c r="L15">
        <v>32.700000000000003</v>
      </c>
      <c r="M15">
        <v>23.4</v>
      </c>
    </row>
    <row r="16" spans="1:14" x14ac:dyDescent="0.3">
      <c r="A16">
        <v>6</v>
      </c>
      <c r="B16">
        <v>23.4</v>
      </c>
      <c r="C16">
        <v>18.7</v>
      </c>
      <c r="D16">
        <v>17.399999999999999</v>
      </c>
      <c r="E16">
        <v>17.399999999999999</v>
      </c>
      <c r="F16">
        <v>28.6</v>
      </c>
      <c r="G16">
        <v>38.4</v>
      </c>
      <c r="H16">
        <v>65.400000000000006</v>
      </c>
      <c r="I16">
        <v>85.5</v>
      </c>
      <c r="J16">
        <v>134</v>
      </c>
      <c r="K16">
        <v>56.7</v>
      </c>
      <c r="L16">
        <v>32.299999999999997</v>
      </c>
      <c r="M16">
        <v>23.1</v>
      </c>
    </row>
    <row r="17" spans="1:13" x14ac:dyDescent="0.3">
      <c r="A17">
        <v>7</v>
      </c>
      <c r="B17">
        <v>23.4</v>
      </c>
      <c r="C17">
        <v>18.399999999999999</v>
      </c>
      <c r="D17">
        <v>17.3</v>
      </c>
      <c r="E17">
        <v>17.399999999999999</v>
      </c>
      <c r="F17">
        <v>34.5</v>
      </c>
      <c r="G17">
        <v>34</v>
      </c>
      <c r="H17">
        <v>64.900000000000006</v>
      </c>
      <c r="I17">
        <v>82.6</v>
      </c>
      <c r="J17">
        <v>232</v>
      </c>
      <c r="K17">
        <v>53.7</v>
      </c>
      <c r="L17">
        <v>32.299999999999997</v>
      </c>
      <c r="M17">
        <v>23.3</v>
      </c>
    </row>
    <row r="18" spans="1:13" x14ac:dyDescent="0.3">
      <c r="A18">
        <v>8</v>
      </c>
      <c r="B18">
        <v>23.6</v>
      </c>
      <c r="C18">
        <v>18.3</v>
      </c>
      <c r="D18">
        <v>17.399999999999999</v>
      </c>
      <c r="E18">
        <v>17.399999999999999</v>
      </c>
      <c r="F18">
        <v>32.5</v>
      </c>
      <c r="G18">
        <v>37.799999999999997</v>
      </c>
      <c r="H18">
        <v>83.5</v>
      </c>
      <c r="I18">
        <v>77.5</v>
      </c>
      <c r="J18">
        <v>288</v>
      </c>
      <c r="K18">
        <v>53.4</v>
      </c>
      <c r="L18">
        <v>31.7</v>
      </c>
      <c r="M18">
        <v>22.8</v>
      </c>
    </row>
    <row r="19" spans="1:13" x14ac:dyDescent="0.3">
      <c r="A19">
        <v>9</v>
      </c>
      <c r="B19">
        <v>23.1</v>
      </c>
      <c r="C19">
        <v>18.2</v>
      </c>
      <c r="D19">
        <v>17.3</v>
      </c>
      <c r="E19">
        <v>17.7</v>
      </c>
      <c r="F19">
        <v>31.4</v>
      </c>
      <c r="G19">
        <v>40.700000000000003</v>
      </c>
      <c r="H19">
        <v>105</v>
      </c>
      <c r="I19">
        <v>80.599999999999994</v>
      </c>
      <c r="J19">
        <v>170</v>
      </c>
      <c r="K19">
        <v>51.7</v>
      </c>
      <c r="L19">
        <v>31.2</v>
      </c>
      <c r="M19">
        <v>22.6</v>
      </c>
    </row>
    <row r="20" spans="1:13" x14ac:dyDescent="0.3">
      <c r="A20">
        <v>10</v>
      </c>
      <c r="B20">
        <v>23.4</v>
      </c>
      <c r="C20">
        <v>18.2</v>
      </c>
      <c r="D20">
        <v>17.3</v>
      </c>
      <c r="E20">
        <v>18</v>
      </c>
      <c r="F20">
        <v>28.2</v>
      </c>
      <c r="G20">
        <v>39.799999999999997</v>
      </c>
      <c r="H20">
        <v>126</v>
      </c>
      <c r="I20">
        <v>81.3</v>
      </c>
      <c r="J20">
        <v>170</v>
      </c>
      <c r="K20">
        <v>50.7</v>
      </c>
      <c r="L20">
        <v>31</v>
      </c>
      <c r="M20">
        <v>22.5</v>
      </c>
    </row>
    <row r="21" spans="1:13" x14ac:dyDescent="0.3">
      <c r="A21">
        <v>11</v>
      </c>
      <c r="B21">
        <v>23.1</v>
      </c>
      <c r="C21">
        <v>17.7</v>
      </c>
      <c r="D21">
        <v>17.2</v>
      </c>
      <c r="E21">
        <v>18</v>
      </c>
      <c r="F21">
        <v>29.9</v>
      </c>
      <c r="G21">
        <v>45.2</v>
      </c>
      <c r="H21">
        <v>87.5</v>
      </c>
      <c r="I21">
        <v>99</v>
      </c>
      <c r="J21">
        <v>158</v>
      </c>
      <c r="K21">
        <v>50.2</v>
      </c>
      <c r="L21">
        <v>30.6</v>
      </c>
      <c r="M21">
        <v>22.3</v>
      </c>
    </row>
    <row r="22" spans="1:13" x14ac:dyDescent="0.3">
      <c r="A22">
        <v>12</v>
      </c>
      <c r="B22">
        <v>23.3</v>
      </c>
      <c r="C22">
        <v>18.3</v>
      </c>
      <c r="D22">
        <v>17.3</v>
      </c>
      <c r="E22">
        <v>18.3</v>
      </c>
      <c r="F22">
        <v>29.3</v>
      </c>
      <c r="G22">
        <v>59.9</v>
      </c>
      <c r="H22">
        <v>77.900000000000006</v>
      </c>
      <c r="I22">
        <v>88.4</v>
      </c>
      <c r="J22">
        <v>153</v>
      </c>
      <c r="K22">
        <v>48.5</v>
      </c>
      <c r="L22">
        <v>30.6</v>
      </c>
      <c r="M22">
        <v>22.6</v>
      </c>
    </row>
    <row r="23" spans="1:13" x14ac:dyDescent="0.3">
      <c r="A23">
        <v>13</v>
      </c>
      <c r="B23">
        <v>22.8</v>
      </c>
      <c r="C23">
        <v>18</v>
      </c>
      <c r="D23">
        <v>17.3</v>
      </c>
      <c r="E23">
        <v>20</v>
      </c>
      <c r="F23">
        <v>32.200000000000003</v>
      </c>
      <c r="G23">
        <v>52</v>
      </c>
      <c r="H23">
        <v>75.7</v>
      </c>
      <c r="I23">
        <v>82.6</v>
      </c>
      <c r="J23">
        <v>153</v>
      </c>
      <c r="K23">
        <v>47.5</v>
      </c>
      <c r="L23">
        <v>29.9</v>
      </c>
      <c r="M23">
        <v>22.8</v>
      </c>
    </row>
    <row r="24" spans="1:13" x14ac:dyDescent="0.3">
      <c r="A24">
        <v>14</v>
      </c>
      <c r="B24">
        <v>22.5</v>
      </c>
      <c r="C24">
        <v>18.2</v>
      </c>
      <c r="D24">
        <v>17.899999999999999</v>
      </c>
      <c r="E24">
        <v>19.3</v>
      </c>
      <c r="F24">
        <v>32.799999999999997</v>
      </c>
      <c r="G24">
        <v>49</v>
      </c>
      <c r="H24">
        <v>70.7</v>
      </c>
      <c r="I24">
        <v>87.5</v>
      </c>
      <c r="J24">
        <v>180</v>
      </c>
      <c r="K24">
        <v>46.4</v>
      </c>
      <c r="L24">
        <v>28.8</v>
      </c>
      <c r="M24">
        <v>23</v>
      </c>
    </row>
    <row r="25" spans="1:13" x14ac:dyDescent="0.3">
      <c r="A25">
        <v>15</v>
      </c>
      <c r="B25">
        <v>22</v>
      </c>
      <c r="C25">
        <v>17.899999999999999</v>
      </c>
      <c r="D25">
        <v>17.899999999999999</v>
      </c>
      <c r="E25">
        <v>18.899999999999999</v>
      </c>
      <c r="F25">
        <v>32.6</v>
      </c>
      <c r="G25">
        <v>51.6</v>
      </c>
      <c r="H25">
        <v>67.5</v>
      </c>
      <c r="I25">
        <v>86.2</v>
      </c>
      <c r="J25">
        <v>128</v>
      </c>
      <c r="K25">
        <v>47.8</v>
      </c>
      <c r="L25">
        <v>29</v>
      </c>
      <c r="M25">
        <v>22.3</v>
      </c>
    </row>
    <row r="26" spans="1:13" x14ac:dyDescent="0.3">
      <c r="A26">
        <v>16</v>
      </c>
      <c r="B26">
        <v>22.2</v>
      </c>
      <c r="C26">
        <v>17.7</v>
      </c>
      <c r="D26">
        <v>18.2</v>
      </c>
      <c r="E26">
        <v>21.7</v>
      </c>
      <c r="F26">
        <v>32.700000000000003</v>
      </c>
      <c r="G26">
        <v>43.7</v>
      </c>
      <c r="H26">
        <v>62.4</v>
      </c>
      <c r="I26">
        <v>90.4</v>
      </c>
      <c r="J26">
        <v>128</v>
      </c>
      <c r="K26">
        <v>61.3</v>
      </c>
      <c r="L26">
        <v>29.1</v>
      </c>
      <c r="M26">
        <v>22.2</v>
      </c>
    </row>
    <row r="27" spans="1:13" x14ac:dyDescent="0.3">
      <c r="A27">
        <v>17</v>
      </c>
      <c r="B27">
        <v>21.9</v>
      </c>
      <c r="C27">
        <v>18.2</v>
      </c>
      <c r="D27">
        <v>18.899999999999999</v>
      </c>
      <c r="E27">
        <v>21.2</v>
      </c>
      <c r="F27">
        <v>30.3</v>
      </c>
      <c r="G27">
        <v>40.5</v>
      </c>
      <c r="H27">
        <v>70.900000000000006</v>
      </c>
      <c r="I27">
        <v>94.4</v>
      </c>
      <c r="J27">
        <v>110</v>
      </c>
      <c r="K27">
        <v>49.2</v>
      </c>
      <c r="L27">
        <v>28.2</v>
      </c>
      <c r="M27">
        <v>21.2</v>
      </c>
    </row>
    <row r="28" spans="1:13" x14ac:dyDescent="0.3">
      <c r="A28">
        <v>18</v>
      </c>
      <c r="B28">
        <v>21.6</v>
      </c>
      <c r="C28">
        <v>17.899999999999999</v>
      </c>
      <c r="D28">
        <v>18.600000000000001</v>
      </c>
      <c r="E28">
        <v>21.7</v>
      </c>
      <c r="F28">
        <v>31.9</v>
      </c>
      <c r="G28">
        <v>47.8</v>
      </c>
      <c r="H28">
        <v>120</v>
      </c>
      <c r="I28">
        <v>119</v>
      </c>
      <c r="J28">
        <v>111</v>
      </c>
      <c r="K28">
        <v>47.5</v>
      </c>
      <c r="L28">
        <v>28.2</v>
      </c>
      <c r="M28">
        <v>21.9</v>
      </c>
    </row>
    <row r="29" spans="1:13" x14ac:dyDescent="0.3">
      <c r="A29">
        <v>19</v>
      </c>
      <c r="B29">
        <v>21.7</v>
      </c>
      <c r="C29">
        <v>20.6</v>
      </c>
      <c r="D29">
        <v>18</v>
      </c>
      <c r="E29">
        <v>21.9</v>
      </c>
      <c r="F29">
        <v>31.6</v>
      </c>
      <c r="G29">
        <v>51.8</v>
      </c>
      <c r="H29">
        <v>113</v>
      </c>
      <c r="I29">
        <v>113</v>
      </c>
      <c r="J29">
        <v>105</v>
      </c>
      <c r="K29">
        <v>47.1</v>
      </c>
      <c r="L29">
        <v>27.9</v>
      </c>
      <c r="M29">
        <v>21.2</v>
      </c>
    </row>
    <row r="30" spans="1:13" x14ac:dyDescent="0.3">
      <c r="A30">
        <v>20</v>
      </c>
      <c r="B30">
        <v>21.6</v>
      </c>
      <c r="C30">
        <v>19.399999999999999</v>
      </c>
      <c r="D30">
        <v>17.7</v>
      </c>
      <c r="E30">
        <v>22.5</v>
      </c>
      <c r="F30">
        <v>30.9</v>
      </c>
      <c r="G30">
        <v>47.6</v>
      </c>
      <c r="H30">
        <v>100</v>
      </c>
      <c r="I30">
        <v>107</v>
      </c>
      <c r="J30">
        <v>95.9</v>
      </c>
      <c r="K30">
        <v>45.7</v>
      </c>
      <c r="L30">
        <v>27.9</v>
      </c>
      <c r="M30">
        <v>20.9</v>
      </c>
    </row>
    <row r="31" spans="1:13" x14ac:dyDescent="0.3">
      <c r="A31">
        <v>21</v>
      </c>
      <c r="B31">
        <v>21.6</v>
      </c>
      <c r="C31">
        <v>18.7</v>
      </c>
      <c r="D31">
        <v>17.2</v>
      </c>
      <c r="E31">
        <v>21.1</v>
      </c>
      <c r="F31">
        <v>29.7</v>
      </c>
      <c r="G31">
        <v>41.2</v>
      </c>
      <c r="H31">
        <v>92.5</v>
      </c>
      <c r="I31">
        <v>93.5</v>
      </c>
      <c r="J31">
        <v>88.1</v>
      </c>
      <c r="K31">
        <v>44.1</v>
      </c>
      <c r="L31">
        <v>27.7</v>
      </c>
      <c r="M31">
        <v>20.5</v>
      </c>
    </row>
    <row r="32" spans="1:13" x14ac:dyDescent="0.3">
      <c r="A32">
        <v>22</v>
      </c>
      <c r="B32">
        <v>21.6</v>
      </c>
      <c r="C32">
        <v>17.7</v>
      </c>
      <c r="D32">
        <v>17.3</v>
      </c>
      <c r="E32">
        <v>21.2</v>
      </c>
      <c r="F32">
        <v>32.299999999999997</v>
      </c>
      <c r="G32">
        <v>43.9</v>
      </c>
      <c r="H32">
        <v>93.2</v>
      </c>
      <c r="I32">
        <v>92.4</v>
      </c>
      <c r="J32">
        <v>86.1</v>
      </c>
      <c r="K32">
        <v>43.4</v>
      </c>
      <c r="L32">
        <v>27.7</v>
      </c>
      <c r="M32">
        <v>20.8</v>
      </c>
    </row>
    <row r="33" spans="1:14" x14ac:dyDescent="0.3">
      <c r="A33">
        <v>23</v>
      </c>
      <c r="B33">
        <v>21.6</v>
      </c>
      <c r="C33">
        <v>17.600000000000001</v>
      </c>
      <c r="D33">
        <v>18.600000000000001</v>
      </c>
      <c r="E33">
        <v>19.2</v>
      </c>
      <c r="F33">
        <v>30.1</v>
      </c>
      <c r="G33">
        <v>43.6</v>
      </c>
      <c r="H33">
        <v>135</v>
      </c>
      <c r="I33">
        <v>93.4</v>
      </c>
      <c r="J33">
        <v>80.099999999999994</v>
      </c>
      <c r="K33">
        <v>42.3</v>
      </c>
      <c r="L33">
        <v>27.3</v>
      </c>
      <c r="M33">
        <v>20</v>
      </c>
    </row>
    <row r="34" spans="1:14" x14ac:dyDescent="0.3">
      <c r="A34">
        <v>24</v>
      </c>
      <c r="B34">
        <v>21.6</v>
      </c>
      <c r="C34">
        <v>17.899999999999999</v>
      </c>
      <c r="D34">
        <v>19.399999999999999</v>
      </c>
      <c r="E34">
        <v>19.7</v>
      </c>
      <c r="F34">
        <v>30.4</v>
      </c>
      <c r="G34">
        <v>51.5</v>
      </c>
      <c r="H34">
        <v>94.8</v>
      </c>
      <c r="I34">
        <v>87.1</v>
      </c>
      <c r="J34">
        <v>79.099999999999994</v>
      </c>
      <c r="K34">
        <v>41.6</v>
      </c>
      <c r="L34">
        <v>27.2</v>
      </c>
      <c r="M34">
        <v>20.3</v>
      </c>
    </row>
    <row r="35" spans="1:14" x14ac:dyDescent="0.3">
      <c r="A35">
        <v>25</v>
      </c>
      <c r="B35">
        <v>21.2</v>
      </c>
      <c r="C35">
        <v>17.899999999999999</v>
      </c>
      <c r="D35">
        <v>18.7</v>
      </c>
      <c r="E35">
        <v>19.7</v>
      </c>
      <c r="F35">
        <v>31.7</v>
      </c>
      <c r="G35">
        <v>49.2</v>
      </c>
      <c r="H35">
        <v>99.7</v>
      </c>
      <c r="I35">
        <v>106</v>
      </c>
      <c r="J35">
        <v>77.5</v>
      </c>
      <c r="K35">
        <v>40.700000000000003</v>
      </c>
      <c r="L35">
        <v>26.6</v>
      </c>
      <c r="M35">
        <v>20.3</v>
      </c>
    </row>
    <row r="36" spans="1:14" x14ac:dyDescent="0.3">
      <c r="A36">
        <v>26</v>
      </c>
      <c r="B36">
        <v>20.6</v>
      </c>
      <c r="C36">
        <v>17.7</v>
      </c>
      <c r="D36">
        <v>19.899999999999999</v>
      </c>
      <c r="E36">
        <v>19.2</v>
      </c>
      <c r="F36">
        <v>30.5</v>
      </c>
      <c r="G36">
        <v>47.6</v>
      </c>
      <c r="H36">
        <v>109</v>
      </c>
      <c r="I36">
        <v>106</v>
      </c>
      <c r="J36">
        <v>74.2</v>
      </c>
      <c r="K36">
        <v>39.200000000000003</v>
      </c>
      <c r="L36">
        <v>26.3</v>
      </c>
      <c r="M36">
        <v>19.399999999999999</v>
      </c>
    </row>
    <row r="37" spans="1:14" x14ac:dyDescent="0.3">
      <c r="A37">
        <v>27</v>
      </c>
      <c r="B37">
        <v>20.3</v>
      </c>
      <c r="C37">
        <v>18</v>
      </c>
      <c r="D37">
        <v>20.2</v>
      </c>
      <c r="E37">
        <v>17.600000000000001</v>
      </c>
      <c r="F37">
        <v>31.5</v>
      </c>
      <c r="G37">
        <v>45.9</v>
      </c>
      <c r="H37">
        <v>106</v>
      </c>
      <c r="I37">
        <v>123</v>
      </c>
      <c r="J37">
        <v>71.5</v>
      </c>
      <c r="K37">
        <v>38.799999999999997</v>
      </c>
      <c r="L37">
        <v>25.8</v>
      </c>
      <c r="M37">
        <v>19.7</v>
      </c>
    </row>
    <row r="38" spans="1:14" x14ac:dyDescent="0.3">
      <c r="A38">
        <v>28</v>
      </c>
      <c r="B38">
        <v>20</v>
      </c>
      <c r="C38">
        <v>17.600000000000001</v>
      </c>
      <c r="D38">
        <v>20.7</v>
      </c>
      <c r="E38">
        <v>19.3</v>
      </c>
      <c r="F38">
        <v>32.700000000000003</v>
      </c>
      <c r="G38">
        <v>42.6</v>
      </c>
      <c r="H38">
        <v>94.3</v>
      </c>
      <c r="I38">
        <v>142</v>
      </c>
      <c r="J38">
        <v>69.400000000000006</v>
      </c>
      <c r="K38">
        <v>38.6</v>
      </c>
      <c r="L38">
        <v>25.4</v>
      </c>
      <c r="M38">
        <v>19.899999999999999</v>
      </c>
    </row>
    <row r="39" spans="1:14" x14ac:dyDescent="0.3">
      <c r="A39">
        <v>29</v>
      </c>
      <c r="B39">
        <v>19.7</v>
      </c>
      <c r="C39">
        <v>16.899999999999999</v>
      </c>
      <c r="D39">
        <v>20.8</v>
      </c>
      <c r="E39">
        <v>19.399999999999999</v>
      </c>
      <c r="F39">
        <v>33.4</v>
      </c>
      <c r="G39">
        <v>41.4</v>
      </c>
      <c r="H39">
        <v>86.4</v>
      </c>
      <c r="I39">
        <v>125</v>
      </c>
      <c r="J39">
        <v>68.3</v>
      </c>
      <c r="K39">
        <v>37.700000000000003</v>
      </c>
      <c r="L39">
        <v>25.1</v>
      </c>
      <c r="M39">
        <v>19.2</v>
      </c>
    </row>
    <row r="40" spans="1:14" x14ac:dyDescent="0.3">
      <c r="A40">
        <v>30</v>
      </c>
      <c r="B40">
        <v>19.7</v>
      </c>
      <c r="D40">
        <v>22</v>
      </c>
      <c r="E40">
        <v>19.7</v>
      </c>
      <c r="F40">
        <v>30.6</v>
      </c>
      <c r="G40">
        <v>43.2</v>
      </c>
      <c r="H40">
        <v>85.8</v>
      </c>
      <c r="I40">
        <v>122</v>
      </c>
      <c r="J40">
        <v>64</v>
      </c>
      <c r="K40">
        <v>37.1</v>
      </c>
      <c r="L40">
        <v>25.1</v>
      </c>
      <c r="M40">
        <v>19.399999999999999</v>
      </c>
    </row>
    <row r="41" spans="1:14" x14ac:dyDescent="0.3">
      <c r="A41">
        <v>31</v>
      </c>
      <c r="B41">
        <v>24.4</v>
      </c>
      <c r="D41">
        <v>22.2</v>
      </c>
      <c r="F41">
        <v>31</v>
      </c>
      <c r="H41">
        <v>85.1</v>
      </c>
      <c r="I41">
        <v>115</v>
      </c>
      <c r="K41">
        <v>36.1</v>
      </c>
      <c r="M41">
        <v>19.7</v>
      </c>
    </row>
    <row r="43" spans="1:14" x14ac:dyDescent="0.3">
      <c r="A43" t="s">
        <v>30</v>
      </c>
      <c r="B43">
        <v>19.7</v>
      </c>
      <c r="C43">
        <v>16.899999999999999</v>
      </c>
      <c r="D43">
        <v>17.2</v>
      </c>
      <c r="E43">
        <v>17.399999999999999</v>
      </c>
      <c r="F43">
        <v>19.600000000000001</v>
      </c>
      <c r="G43">
        <v>30.1</v>
      </c>
      <c r="H43">
        <v>45.3</v>
      </c>
      <c r="I43">
        <v>77.5</v>
      </c>
      <c r="J43">
        <v>64</v>
      </c>
      <c r="K43">
        <v>36.1</v>
      </c>
      <c r="L43">
        <v>25.1</v>
      </c>
      <c r="M43">
        <v>19.2</v>
      </c>
      <c r="N43">
        <v>16.899999999999999</v>
      </c>
    </row>
    <row r="44" spans="1:14" x14ac:dyDescent="0.3">
      <c r="A44" t="s">
        <v>10</v>
      </c>
      <c r="B44" s="3">
        <f>AVERAGE(B11:B41)</f>
        <v>22.374193548387105</v>
      </c>
      <c r="C44" s="3">
        <f>AVERAGE(C11:C41)</f>
        <v>18.313793103448269</v>
      </c>
      <c r="D44" s="3">
        <f>AVERAGE(D11:D41)</f>
        <v>18.467741935483872</v>
      </c>
      <c r="E44" s="3">
        <f t="shared" ref="E44:M44" si="0">AVERAGE(E11:E41)</f>
        <v>19.676666666666666</v>
      </c>
      <c r="F44" s="3">
        <f t="shared" si="0"/>
        <v>29.803225806451614</v>
      </c>
      <c r="G44" s="3">
        <f t="shared" si="0"/>
        <v>42.940000000000005</v>
      </c>
      <c r="H44" s="3">
        <f t="shared" si="0"/>
        <v>84.554838709677426</v>
      </c>
      <c r="I44" s="3">
        <f t="shared" si="0"/>
        <v>101.47741935483872</v>
      </c>
      <c r="J44" s="3">
        <f t="shared" si="0"/>
        <v>125.07333333333332</v>
      </c>
      <c r="K44" s="3">
        <f t="shared" si="0"/>
        <v>48.358064516129019</v>
      </c>
      <c r="L44" s="3">
        <f t="shared" si="0"/>
        <v>29.396666666666668</v>
      </c>
      <c r="M44" s="3">
        <f t="shared" si="0"/>
        <v>21.761290322580646</v>
      </c>
      <c r="N44">
        <v>46.8</v>
      </c>
    </row>
    <row r="45" spans="1:14" x14ac:dyDescent="0.3">
      <c r="A45" t="s">
        <v>31</v>
      </c>
      <c r="B45">
        <v>25.1</v>
      </c>
      <c r="C45">
        <v>20.6</v>
      </c>
      <c r="D45">
        <v>22.2</v>
      </c>
      <c r="E45">
        <v>23.6</v>
      </c>
      <c r="F45">
        <v>34.5</v>
      </c>
      <c r="G45">
        <v>59.9</v>
      </c>
      <c r="H45">
        <v>135</v>
      </c>
      <c r="I45">
        <v>153</v>
      </c>
      <c r="J45">
        <v>288</v>
      </c>
      <c r="K45">
        <v>63.2</v>
      </c>
      <c r="L45">
        <v>34.5</v>
      </c>
      <c r="M45">
        <v>24.8</v>
      </c>
      <c r="N45">
        <v>288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1985</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21.4</v>
      </c>
      <c r="C11">
        <v>16.5</v>
      </c>
      <c r="D11">
        <v>13.3</v>
      </c>
      <c r="E11">
        <v>12.6</v>
      </c>
      <c r="F11">
        <v>17.2</v>
      </c>
      <c r="G11">
        <v>23</v>
      </c>
      <c r="H11">
        <v>35.5</v>
      </c>
      <c r="I11">
        <v>75.400000000000006</v>
      </c>
      <c r="J11">
        <v>112</v>
      </c>
      <c r="K11">
        <v>88.1</v>
      </c>
      <c r="L11">
        <v>63.8</v>
      </c>
      <c r="M11">
        <v>35.5</v>
      </c>
    </row>
    <row r="12" spans="1:14" x14ac:dyDescent="0.3">
      <c r="A12">
        <v>2</v>
      </c>
      <c r="B12">
        <v>20</v>
      </c>
      <c r="C12">
        <v>16.399999999999999</v>
      </c>
      <c r="D12">
        <v>13.3</v>
      </c>
      <c r="E12">
        <v>12.6</v>
      </c>
      <c r="F12">
        <v>17.600000000000001</v>
      </c>
      <c r="G12">
        <v>20.9</v>
      </c>
      <c r="H12">
        <v>34.1</v>
      </c>
      <c r="I12">
        <v>77.5</v>
      </c>
      <c r="J12">
        <v>119</v>
      </c>
      <c r="K12">
        <v>84.5</v>
      </c>
      <c r="L12">
        <v>61</v>
      </c>
      <c r="M12">
        <v>35.1</v>
      </c>
    </row>
    <row r="13" spans="1:14" x14ac:dyDescent="0.3">
      <c r="A13">
        <v>3</v>
      </c>
      <c r="B13">
        <v>19.3</v>
      </c>
      <c r="C13">
        <v>16</v>
      </c>
      <c r="D13">
        <v>13.2</v>
      </c>
      <c r="E13">
        <v>12.6</v>
      </c>
      <c r="F13">
        <v>18</v>
      </c>
      <c r="G13">
        <v>19.2</v>
      </c>
      <c r="H13">
        <v>41.3</v>
      </c>
      <c r="I13">
        <v>73.599999999999994</v>
      </c>
      <c r="J13">
        <v>120</v>
      </c>
      <c r="K13">
        <v>79.7</v>
      </c>
      <c r="L13">
        <v>57.3</v>
      </c>
      <c r="M13">
        <v>34.5</v>
      </c>
    </row>
    <row r="14" spans="1:14" x14ac:dyDescent="0.3">
      <c r="A14">
        <v>4</v>
      </c>
      <c r="B14">
        <v>19.2</v>
      </c>
      <c r="C14">
        <v>16.100000000000001</v>
      </c>
      <c r="D14">
        <v>13.2</v>
      </c>
      <c r="E14">
        <v>12.7</v>
      </c>
      <c r="F14">
        <v>14.5</v>
      </c>
      <c r="G14">
        <v>18.2</v>
      </c>
      <c r="H14">
        <v>36.4</v>
      </c>
      <c r="I14">
        <v>77.5</v>
      </c>
      <c r="J14">
        <v>115</v>
      </c>
      <c r="K14">
        <v>78.099999999999994</v>
      </c>
      <c r="L14">
        <v>58.1</v>
      </c>
      <c r="M14">
        <v>34.299999999999997</v>
      </c>
    </row>
    <row r="15" spans="1:14" x14ac:dyDescent="0.3">
      <c r="A15">
        <v>5</v>
      </c>
      <c r="B15">
        <v>19.899999999999999</v>
      </c>
      <c r="C15">
        <v>16.600000000000001</v>
      </c>
      <c r="D15">
        <v>13.3</v>
      </c>
      <c r="E15">
        <v>12.5</v>
      </c>
      <c r="F15">
        <v>15</v>
      </c>
      <c r="G15">
        <v>17.399999999999999</v>
      </c>
      <c r="H15">
        <v>49.5</v>
      </c>
      <c r="I15">
        <v>77.8</v>
      </c>
      <c r="J15">
        <v>98.1</v>
      </c>
      <c r="K15">
        <v>77.8</v>
      </c>
      <c r="L15">
        <v>56.7</v>
      </c>
      <c r="M15">
        <v>34</v>
      </c>
    </row>
    <row r="16" spans="1:14" x14ac:dyDescent="0.3">
      <c r="A16">
        <v>6</v>
      </c>
      <c r="B16">
        <v>20</v>
      </c>
      <c r="C16">
        <v>16.2</v>
      </c>
      <c r="D16">
        <v>13.3</v>
      </c>
      <c r="E16">
        <v>12.2</v>
      </c>
      <c r="F16">
        <v>14.2</v>
      </c>
      <c r="G16">
        <v>19</v>
      </c>
      <c r="H16">
        <v>53.1</v>
      </c>
      <c r="I16">
        <v>75.099999999999994</v>
      </c>
      <c r="J16">
        <v>93.8</v>
      </c>
      <c r="K16">
        <v>80.599999999999994</v>
      </c>
      <c r="L16">
        <v>56</v>
      </c>
      <c r="M16">
        <v>33.5</v>
      </c>
    </row>
    <row r="17" spans="1:13" x14ac:dyDescent="0.3">
      <c r="A17">
        <v>7</v>
      </c>
      <c r="B17">
        <v>18.3</v>
      </c>
      <c r="C17">
        <v>16</v>
      </c>
      <c r="D17">
        <v>12.8</v>
      </c>
      <c r="E17">
        <v>12.1</v>
      </c>
      <c r="F17">
        <v>14.4</v>
      </c>
      <c r="G17">
        <v>18.899999999999999</v>
      </c>
      <c r="H17">
        <v>55.3</v>
      </c>
      <c r="I17">
        <v>86.8</v>
      </c>
      <c r="J17">
        <v>90.1</v>
      </c>
      <c r="K17">
        <v>110</v>
      </c>
      <c r="L17">
        <v>52.9</v>
      </c>
      <c r="M17">
        <v>32.9</v>
      </c>
    </row>
    <row r="18" spans="1:13" x14ac:dyDescent="0.3">
      <c r="A18">
        <v>8</v>
      </c>
      <c r="B18">
        <v>18.899999999999999</v>
      </c>
      <c r="C18">
        <v>15.6</v>
      </c>
      <c r="D18">
        <v>13</v>
      </c>
      <c r="E18">
        <v>12.5</v>
      </c>
      <c r="F18">
        <v>15.4</v>
      </c>
      <c r="G18">
        <v>18.3</v>
      </c>
      <c r="H18">
        <v>58.5</v>
      </c>
      <c r="I18">
        <v>80.3</v>
      </c>
      <c r="J18">
        <v>87.1</v>
      </c>
      <c r="K18">
        <v>162</v>
      </c>
      <c r="L18">
        <v>51.2</v>
      </c>
      <c r="M18">
        <v>32.299999999999997</v>
      </c>
    </row>
    <row r="19" spans="1:13" x14ac:dyDescent="0.3">
      <c r="A19">
        <v>9</v>
      </c>
      <c r="B19">
        <v>18.2</v>
      </c>
      <c r="C19">
        <v>15.2</v>
      </c>
      <c r="D19">
        <v>12.8</v>
      </c>
      <c r="E19">
        <v>12.5</v>
      </c>
      <c r="F19">
        <v>16.8</v>
      </c>
      <c r="G19">
        <v>17.899999999999999</v>
      </c>
      <c r="H19">
        <v>56.6</v>
      </c>
      <c r="I19">
        <v>97.2</v>
      </c>
      <c r="J19">
        <v>86.8</v>
      </c>
      <c r="K19">
        <v>121</v>
      </c>
      <c r="L19">
        <v>50.7</v>
      </c>
      <c r="M19">
        <v>32.299999999999997</v>
      </c>
    </row>
    <row r="20" spans="1:13" x14ac:dyDescent="0.3">
      <c r="A20">
        <v>10</v>
      </c>
      <c r="B20">
        <v>18.7</v>
      </c>
      <c r="C20">
        <v>14.9</v>
      </c>
      <c r="D20">
        <v>12.8</v>
      </c>
      <c r="E20">
        <v>20</v>
      </c>
      <c r="F20">
        <v>17.5</v>
      </c>
      <c r="G20">
        <v>17</v>
      </c>
      <c r="H20">
        <v>51.9</v>
      </c>
      <c r="I20">
        <v>90</v>
      </c>
      <c r="J20">
        <v>82.9</v>
      </c>
      <c r="K20">
        <v>161</v>
      </c>
      <c r="L20">
        <v>50</v>
      </c>
      <c r="M20">
        <v>31.7</v>
      </c>
    </row>
    <row r="21" spans="1:13" x14ac:dyDescent="0.3">
      <c r="A21">
        <v>11</v>
      </c>
      <c r="B21">
        <v>17.7</v>
      </c>
      <c r="C21">
        <v>14.9</v>
      </c>
      <c r="D21">
        <v>12.6</v>
      </c>
      <c r="E21">
        <v>16.899999999999999</v>
      </c>
      <c r="F21">
        <v>22.6</v>
      </c>
      <c r="G21">
        <v>16.8</v>
      </c>
      <c r="H21">
        <v>58.4</v>
      </c>
      <c r="I21">
        <v>110</v>
      </c>
      <c r="J21">
        <v>81</v>
      </c>
      <c r="K21">
        <v>261</v>
      </c>
      <c r="L21">
        <v>49</v>
      </c>
      <c r="M21">
        <v>31.7</v>
      </c>
    </row>
    <row r="22" spans="1:13" x14ac:dyDescent="0.3">
      <c r="A22">
        <v>12</v>
      </c>
      <c r="B22">
        <v>17.899999999999999</v>
      </c>
      <c r="C22">
        <v>14.5</v>
      </c>
      <c r="D22">
        <v>12.6</v>
      </c>
      <c r="E22">
        <v>17.899999999999999</v>
      </c>
      <c r="F22">
        <v>23</v>
      </c>
      <c r="G22">
        <v>18</v>
      </c>
      <c r="H22">
        <v>71.2</v>
      </c>
      <c r="I22">
        <v>116</v>
      </c>
      <c r="J22">
        <v>82.6</v>
      </c>
      <c r="K22">
        <v>178</v>
      </c>
      <c r="L22">
        <v>48</v>
      </c>
      <c r="M22">
        <v>30.8</v>
      </c>
    </row>
    <row r="23" spans="1:13" x14ac:dyDescent="0.3">
      <c r="A23">
        <v>13</v>
      </c>
      <c r="B23">
        <v>17.399999999999999</v>
      </c>
      <c r="C23">
        <v>14.8</v>
      </c>
      <c r="D23">
        <v>12.6</v>
      </c>
      <c r="E23">
        <v>19.899999999999999</v>
      </c>
      <c r="F23">
        <v>19.8</v>
      </c>
      <c r="G23">
        <v>20.8</v>
      </c>
      <c r="H23">
        <v>102</v>
      </c>
      <c r="I23">
        <v>107</v>
      </c>
      <c r="J23">
        <v>83.2</v>
      </c>
      <c r="K23">
        <v>155</v>
      </c>
      <c r="L23">
        <v>46.8</v>
      </c>
      <c r="M23">
        <v>29.1</v>
      </c>
    </row>
    <row r="24" spans="1:13" x14ac:dyDescent="0.3">
      <c r="A24">
        <v>14</v>
      </c>
      <c r="B24">
        <v>17.399999999999999</v>
      </c>
      <c r="C24">
        <v>14.5</v>
      </c>
      <c r="D24">
        <v>12.5</v>
      </c>
      <c r="E24">
        <v>17.7</v>
      </c>
      <c r="F24">
        <v>17.2</v>
      </c>
      <c r="G24">
        <v>20.2</v>
      </c>
      <c r="H24">
        <v>104</v>
      </c>
      <c r="I24">
        <v>105</v>
      </c>
      <c r="J24">
        <v>172</v>
      </c>
      <c r="K24">
        <v>138</v>
      </c>
      <c r="L24">
        <v>46.6</v>
      </c>
      <c r="M24">
        <v>28.6</v>
      </c>
    </row>
    <row r="25" spans="1:13" x14ac:dyDescent="0.3">
      <c r="A25">
        <v>15</v>
      </c>
      <c r="B25">
        <v>17.2</v>
      </c>
      <c r="C25">
        <v>14.7</v>
      </c>
      <c r="D25">
        <v>12.4</v>
      </c>
      <c r="E25">
        <v>16.899999999999999</v>
      </c>
      <c r="F25">
        <v>16</v>
      </c>
      <c r="G25">
        <v>30.1</v>
      </c>
      <c r="H25">
        <v>103</v>
      </c>
      <c r="I25">
        <v>103</v>
      </c>
      <c r="J25">
        <v>169</v>
      </c>
      <c r="K25">
        <v>126</v>
      </c>
      <c r="L25">
        <v>45.9</v>
      </c>
      <c r="M25">
        <v>30.2</v>
      </c>
    </row>
    <row r="26" spans="1:13" x14ac:dyDescent="0.3">
      <c r="A26">
        <v>16</v>
      </c>
      <c r="B26">
        <v>17.2</v>
      </c>
      <c r="C26">
        <v>14.5</v>
      </c>
      <c r="D26">
        <v>12.4</v>
      </c>
      <c r="E26">
        <v>16.399999999999999</v>
      </c>
      <c r="F26">
        <v>16</v>
      </c>
      <c r="G26">
        <v>29.6</v>
      </c>
      <c r="H26">
        <v>106</v>
      </c>
      <c r="I26">
        <v>138</v>
      </c>
      <c r="J26">
        <v>155</v>
      </c>
      <c r="K26">
        <v>114</v>
      </c>
      <c r="L26">
        <v>44.3</v>
      </c>
      <c r="M26">
        <v>27.2</v>
      </c>
    </row>
    <row r="27" spans="1:13" x14ac:dyDescent="0.3">
      <c r="A27">
        <v>17</v>
      </c>
      <c r="B27">
        <v>17.2</v>
      </c>
      <c r="C27">
        <v>14.3</v>
      </c>
      <c r="D27">
        <v>12.4</v>
      </c>
      <c r="E27">
        <v>16.899999999999999</v>
      </c>
      <c r="F27">
        <v>15</v>
      </c>
      <c r="G27">
        <v>25.3</v>
      </c>
      <c r="H27">
        <v>100</v>
      </c>
      <c r="I27">
        <v>141</v>
      </c>
      <c r="J27">
        <v>148</v>
      </c>
      <c r="K27">
        <v>110</v>
      </c>
      <c r="L27">
        <v>43.6</v>
      </c>
      <c r="M27">
        <v>27.7</v>
      </c>
    </row>
    <row r="28" spans="1:13" x14ac:dyDescent="0.3">
      <c r="A28">
        <v>18</v>
      </c>
      <c r="B28">
        <v>17.399999999999999</v>
      </c>
      <c r="C28">
        <v>14.4</v>
      </c>
      <c r="D28">
        <v>12.2</v>
      </c>
      <c r="E28">
        <v>17</v>
      </c>
      <c r="F28">
        <v>16.8</v>
      </c>
      <c r="G28">
        <v>23.2</v>
      </c>
      <c r="H28">
        <v>98.6</v>
      </c>
      <c r="I28">
        <v>174</v>
      </c>
      <c r="J28">
        <v>138</v>
      </c>
      <c r="K28">
        <v>102</v>
      </c>
      <c r="L28">
        <v>42.3</v>
      </c>
      <c r="M28">
        <v>28.2</v>
      </c>
    </row>
    <row r="29" spans="1:13" x14ac:dyDescent="0.3">
      <c r="A29">
        <v>19</v>
      </c>
      <c r="B29">
        <v>17.2</v>
      </c>
      <c r="C29">
        <v>14.3</v>
      </c>
      <c r="D29">
        <v>12.1</v>
      </c>
      <c r="E29">
        <v>17.600000000000001</v>
      </c>
      <c r="F29">
        <v>20</v>
      </c>
      <c r="G29">
        <v>44.2</v>
      </c>
      <c r="H29">
        <v>94.5</v>
      </c>
      <c r="I29">
        <v>186</v>
      </c>
      <c r="J29">
        <v>133</v>
      </c>
      <c r="K29">
        <v>98.6</v>
      </c>
      <c r="L29">
        <v>41.8</v>
      </c>
      <c r="M29">
        <v>28.2</v>
      </c>
    </row>
    <row r="30" spans="1:13" x14ac:dyDescent="0.3">
      <c r="A30">
        <v>20</v>
      </c>
      <c r="B30">
        <v>19</v>
      </c>
      <c r="C30">
        <v>14.2</v>
      </c>
      <c r="D30">
        <v>12</v>
      </c>
      <c r="E30">
        <v>19</v>
      </c>
      <c r="F30">
        <v>21.6</v>
      </c>
      <c r="G30">
        <v>26.1</v>
      </c>
      <c r="H30">
        <v>92.1</v>
      </c>
      <c r="I30">
        <v>187</v>
      </c>
      <c r="J30">
        <v>126</v>
      </c>
      <c r="K30">
        <v>96.6</v>
      </c>
      <c r="L30">
        <v>41.8</v>
      </c>
      <c r="M30">
        <v>27.9</v>
      </c>
    </row>
    <row r="31" spans="1:13" x14ac:dyDescent="0.3">
      <c r="A31">
        <v>21</v>
      </c>
      <c r="B31">
        <v>17.600000000000001</v>
      </c>
      <c r="C31">
        <v>14</v>
      </c>
      <c r="D31">
        <v>11.7</v>
      </c>
      <c r="E31">
        <v>23.8</v>
      </c>
      <c r="F31">
        <v>18.899999999999999</v>
      </c>
      <c r="G31">
        <v>27</v>
      </c>
      <c r="H31">
        <v>106</v>
      </c>
      <c r="I31">
        <v>172</v>
      </c>
      <c r="J31">
        <v>124</v>
      </c>
      <c r="K31">
        <v>89.1</v>
      </c>
      <c r="L31">
        <v>41.2</v>
      </c>
      <c r="M31">
        <v>28.4</v>
      </c>
    </row>
    <row r="32" spans="1:13" x14ac:dyDescent="0.3">
      <c r="A32">
        <v>22</v>
      </c>
      <c r="B32">
        <v>18.399999999999999</v>
      </c>
      <c r="C32">
        <v>14</v>
      </c>
      <c r="D32">
        <v>11.8</v>
      </c>
      <c r="E32">
        <v>23</v>
      </c>
      <c r="F32">
        <v>18.899999999999999</v>
      </c>
      <c r="G32">
        <v>25.6</v>
      </c>
      <c r="H32">
        <v>98.3</v>
      </c>
      <c r="I32">
        <v>169</v>
      </c>
      <c r="J32">
        <v>120</v>
      </c>
      <c r="K32">
        <v>86.1</v>
      </c>
      <c r="L32">
        <v>40.1</v>
      </c>
      <c r="M32">
        <v>28.4</v>
      </c>
    </row>
    <row r="33" spans="1:14" x14ac:dyDescent="0.3">
      <c r="A33">
        <v>23</v>
      </c>
      <c r="B33">
        <v>17.399999999999999</v>
      </c>
      <c r="C33">
        <v>14</v>
      </c>
      <c r="D33">
        <v>11.9</v>
      </c>
      <c r="E33">
        <v>19.2</v>
      </c>
      <c r="F33">
        <v>18.899999999999999</v>
      </c>
      <c r="G33">
        <v>26.5</v>
      </c>
      <c r="H33">
        <v>93.5</v>
      </c>
      <c r="I33">
        <v>167</v>
      </c>
      <c r="J33">
        <v>120</v>
      </c>
      <c r="K33">
        <v>79.400000000000006</v>
      </c>
      <c r="L33">
        <v>38.799999999999997</v>
      </c>
      <c r="M33">
        <v>28.2</v>
      </c>
    </row>
    <row r="34" spans="1:14" x14ac:dyDescent="0.3">
      <c r="A34">
        <v>24</v>
      </c>
      <c r="B34">
        <v>17.3</v>
      </c>
      <c r="C34">
        <v>13.9</v>
      </c>
      <c r="D34">
        <v>14.7</v>
      </c>
      <c r="E34">
        <v>18.600000000000001</v>
      </c>
      <c r="F34">
        <v>22.8</v>
      </c>
      <c r="G34">
        <v>30.2</v>
      </c>
      <c r="H34">
        <v>121</v>
      </c>
      <c r="I34">
        <v>163</v>
      </c>
      <c r="J34">
        <v>118</v>
      </c>
      <c r="K34">
        <v>76</v>
      </c>
      <c r="L34">
        <v>38.6</v>
      </c>
      <c r="M34">
        <v>28.4</v>
      </c>
    </row>
    <row r="35" spans="1:14" x14ac:dyDescent="0.3">
      <c r="A35">
        <v>25</v>
      </c>
      <c r="B35">
        <v>17</v>
      </c>
      <c r="C35">
        <v>13.7</v>
      </c>
      <c r="D35">
        <v>15.2</v>
      </c>
      <c r="E35">
        <v>17.600000000000001</v>
      </c>
      <c r="F35">
        <v>24.8</v>
      </c>
      <c r="G35">
        <v>35.299999999999997</v>
      </c>
      <c r="H35">
        <v>107</v>
      </c>
      <c r="I35">
        <v>162</v>
      </c>
      <c r="J35">
        <v>110</v>
      </c>
      <c r="K35">
        <v>74.5</v>
      </c>
      <c r="L35">
        <v>38.1</v>
      </c>
      <c r="M35">
        <v>28.1</v>
      </c>
    </row>
    <row r="36" spans="1:14" x14ac:dyDescent="0.3">
      <c r="A36">
        <v>26</v>
      </c>
      <c r="B36">
        <v>17.399999999999999</v>
      </c>
      <c r="C36">
        <v>13.8</v>
      </c>
      <c r="D36">
        <v>13.4</v>
      </c>
      <c r="E36">
        <v>16.600000000000001</v>
      </c>
      <c r="F36">
        <v>26.3</v>
      </c>
      <c r="G36">
        <v>29.7</v>
      </c>
      <c r="H36">
        <v>110</v>
      </c>
      <c r="I36">
        <v>147</v>
      </c>
      <c r="J36">
        <v>103</v>
      </c>
      <c r="K36">
        <v>72.400000000000006</v>
      </c>
      <c r="L36">
        <v>37.700000000000003</v>
      </c>
      <c r="M36">
        <v>26.8</v>
      </c>
    </row>
    <row r="37" spans="1:14" x14ac:dyDescent="0.3">
      <c r="A37">
        <v>27</v>
      </c>
      <c r="B37">
        <v>17</v>
      </c>
      <c r="C37">
        <v>13.6</v>
      </c>
      <c r="D37">
        <v>14</v>
      </c>
      <c r="E37">
        <v>16</v>
      </c>
      <c r="F37">
        <v>26.1</v>
      </c>
      <c r="G37">
        <v>29.7</v>
      </c>
      <c r="H37">
        <v>111</v>
      </c>
      <c r="I37">
        <v>114</v>
      </c>
      <c r="J37">
        <v>89.1</v>
      </c>
      <c r="K37">
        <v>70.3</v>
      </c>
      <c r="L37">
        <v>37.1</v>
      </c>
      <c r="M37">
        <v>31.7</v>
      </c>
    </row>
    <row r="38" spans="1:14" x14ac:dyDescent="0.3">
      <c r="A38">
        <v>28</v>
      </c>
      <c r="B38">
        <v>16.8</v>
      </c>
      <c r="C38">
        <v>13.6</v>
      </c>
      <c r="D38">
        <v>13.9</v>
      </c>
      <c r="E38">
        <v>14.3</v>
      </c>
      <c r="F38">
        <v>24.6</v>
      </c>
      <c r="G38">
        <v>30</v>
      </c>
      <c r="H38">
        <v>109</v>
      </c>
      <c r="I38">
        <v>111</v>
      </c>
      <c r="J38">
        <v>90.4</v>
      </c>
      <c r="K38">
        <v>66.8</v>
      </c>
      <c r="L38">
        <v>36.700000000000003</v>
      </c>
      <c r="M38">
        <v>28.1</v>
      </c>
    </row>
    <row r="39" spans="1:14" x14ac:dyDescent="0.3">
      <c r="A39">
        <v>29</v>
      </c>
      <c r="B39">
        <v>16.600000000000001</v>
      </c>
      <c r="D39">
        <v>13.7</v>
      </c>
      <c r="E39">
        <v>14.2</v>
      </c>
      <c r="F39">
        <v>23.8</v>
      </c>
      <c r="G39">
        <v>41.5</v>
      </c>
      <c r="H39">
        <v>94.5</v>
      </c>
      <c r="I39">
        <v>138</v>
      </c>
      <c r="J39">
        <v>94.8</v>
      </c>
      <c r="K39">
        <v>66</v>
      </c>
      <c r="L39">
        <v>36.299999999999997</v>
      </c>
      <c r="M39">
        <v>27.7</v>
      </c>
    </row>
    <row r="40" spans="1:14" x14ac:dyDescent="0.3">
      <c r="A40">
        <v>30</v>
      </c>
      <c r="B40">
        <v>16.2</v>
      </c>
      <c r="D40">
        <v>13</v>
      </c>
      <c r="E40">
        <v>14.8</v>
      </c>
      <c r="F40">
        <v>23.8</v>
      </c>
      <c r="G40">
        <v>36.5</v>
      </c>
      <c r="H40">
        <v>87.8</v>
      </c>
      <c r="I40">
        <v>128</v>
      </c>
      <c r="J40">
        <v>89.7</v>
      </c>
      <c r="K40">
        <v>62.1</v>
      </c>
      <c r="L40">
        <v>35.5</v>
      </c>
      <c r="M40">
        <v>27.2</v>
      </c>
    </row>
    <row r="41" spans="1:14" x14ac:dyDescent="0.3">
      <c r="A41">
        <v>31</v>
      </c>
      <c r="B41">
        <v>16.100000000000001</v>
      </c>
      <c r="D41">
        <v>12.6</v>
      </c>
      <c r="F41">
        <v>23.5</v>
      </c>
      <c r="H41">
        <v>80.7</v>
      </c>
      <c r="I41">
        <v>129</v>
      </c>
      <c r="K41">
        <v>62.9</v>
      </c>
      <c r="M41">
        <v>27.3</v>
      </c>
    </row>
    <row r="43" spans="1:14" x14ac:dyDescent="0.3">
      <c r="A43" t="s">
        <v>30</v>
      </c>
      <c r="B43">
        <v>16.100000000000001</v>
      </c>
      <c r="C43">
        <v>13.6</v>
      </c>
      <c r="D43">
        <v>11.7</v>
      </c>
      <c r="E43">
        <v>12.1</v>
      </c>
      <c r="F43">
        <v>14.2</v>
      </c>
      <c r="G43">
        <v>16.8</v>
      </c>
      <c r="H43">
        <v>34.1</v>
      </c>
      <c r="I43">
        <v>73.599999999999994</v>
      </c>
      <c r="J43">
        <v>81</v>
      </c>
      <c r="K43">
        <v>62.1</v>
      </c>
      <c r="L43">
        <v>35.5</v>
      </c>
      <c r="M43">
        <v>26.8</v>
      </c>
      <c r="N43">
        <v>11.7</v>
      </c>
    </row>
    <row r="44" spans="1:14" x14ac:dyDescent="0.3">
      <c r="A44" t="s">
        <v>10</v>
      </c>
      <c r="B44" s="3">
        <f>AVERAGE(B11:B41)</f>
        <v>17.977419354838709</v>
      </c>
      <c r="C44" s="3">
        <f>AVERAGE(C11:C41)</f>
        <v>14.828571428571427</v>
      </c>
      <c r="D44" s="3">
        <f>AVERAGE(D11:D41)</f>
        <v>12.925806451612901</v>
      </c>
      <c r="E44" s="3">
        <f t="shared" ref="E44:M44" si="0">AVERAGE(E11:E41)</f>
        <v>16.220000000000006</v>
      </c>
      <c r="F44" s="3">
        <f t="shared" si="0"/>
        <v>19.387096774193548</v>
      </c>
      <c r="G44" s="3">
        <f t="shared" si="0"/>
        <v>25.203333333333337</v>
      </c>
      <c r="H44" s="3">
        <f t="shared" si="0"/>
        <v>81.316129032258075</v>
      </c>
      <c r="I44" s="3">
        <f t="shared" si="0"/>
        <v>121.87741935483871</v>
      </c>
      <c r="J44" s="3">
        <f t="shared" si="0"/>
        <v>111.72</v>
      </c>
      <c r="K44" s="3">
        <f t="shared" si="0"/>
        <v>104.11612903225807</v>
      </c>
      <c r="L44" s="3">
        <f t="shared" si="0"/>
        <v>46.263333333333314</v>
      </c>
      <c r="M44" s="3">
        <f t="shared" si="0"/>
        <v>30.193548387096783</v>
      </c>
      <c r="N44">
        <v>50.2</v>
      </c>
    </row>
    <row r="45" spans="1:14" x14ac:dyDescent="0.3">
      <c r="A45" t="s">
        <v>31</v>
      </c>
      <c r="B45">
        <v>21.4</v>
      </c>
      <c r="C45">
        <v>16.600000000000001</v>
      </c>
      <c r="D45">
        <v>15.2</v>
      </c>
      <c r="E45">
        <v>23.8</v>
      </c>
      <c r="F45">
        <v>26.3</v>
      </c>
      <c r="G45">
        <v>44.2</v>
      </c>
      <c r="H45">
        <v>121</v>
      </c>
      <c r="I45">
        <v>187</v>
      </c>
      <c r="J45">
        <v>172</v>
      </c>
      <c r="K45">
        <v>261</v>
      </c>
      <c r="L45">
        <v>63.8</v>
      </c>
      <c r="M45">
        <v>35.5</v>
      </c>
      <c r="N45">
        <v>261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1986</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28.1</v>
      </c>
      <c r="C11">
        <v>20.8</v>
      </c>
      <c r="D11">
        <v>16.5</v>
      </c>
      <c r="E11">
        <v>15.8</v>
      </c>
      <c r="F11">
        <v>22.2</v>
      </c>
      <c r="G11">
        <v>25.1</v>
      </c>
      <c r="H11">
        <v>68.099999999999994</v>
      </c>
      <c r="I11">
        <v>158</v>
      </c>
      <c r="J11">
        <v>95.8</v>
      </c>
      <c r="K11">
        <v>58.9</v>
      </c>
      <c r="L11">
        <v>36.299999999999997</v>
      </c>
      <c r="M11">
        <v>26.1</v>
      </c>
    </row>
    <row r="12" spans="1:14" x14ac:dyDescent="0.3">
      <c r="A12">
        <v>2</v>
      </c>
      <c r="B12">
        <v>29.3</v>
      </c>
      <c r="C12">
        <v>19.3</v>
      </c>
      <c r="D12">
        <v>16</v>
      </c>
      <c r="E12">
        <v>16.5</v>
      </c>
      <c r="F12">
        <v>25.3</v>
      </c>
      <c r="G12">
        <v>27</v>
      </c>
      <c r="H12">
        <v>62.9</v>
      </c>
      <c r="I12">
        <v>160</v>
      </c>
      <c r="J12">
        <v>93.8</v>
      </c>
      <c r="K12">
        <v>56.5</v>
      </c>
      <c r="L12">
        <v>36.1</v>
      </c>
      <c r="M12">
        <v>25.8</v>
      </c>
    </row>
    <row r="13" spans="1:14" x14ac:dyDescent="0.3">
      <c r="A13">
        <v>3</v>
      </c>
      <c r="B13">
        <v>30.2</v>
      </c>
      <c r="C13">
        <v>19.7</v>
      </c>
      <c r="D13">
        <v>15.7</v>
      </c>
      <c r="E13">
        <v>18.2</v>
      </c>
      <c r="F13">
        <v>25.8</v>
      </c>
      <c r="G13">
        <v>27</v>
      </c>
      <c r="H13">
        <v>59.7</v>
      </c>
      <c r="I13">
        <v>138</v>
      </c>
      <c r="J13">
        <v>88.7</v>
      </c>
      <c r="K13">
        <v>55.2</v>
      </c>
      <c r="L13">
        <v>34.9</v>
      </c>
      <c r="M13">
        <v>25.8</v>
      </c>
    </row>
    <row r="14" spans="1:14" x14ac:dyDescent="0.3">
      <c r="A14">
        <v>4</v>
      </c>
      <c r="B14">
        <v>27.9</v>
      </c>
      <c r="C14">
        <v>19.2</v>
      </c>
      <c r="D14">
        <v>15.6</v>
      </c>
      <c r="E14">
        <v>17.2</v>
      </c>
      <c r="F14">
        <v>25.1</v>
      </c>
      <c r="G14">
        <v>27.4</v>
      </c>
      <c r="H14">
        <v>59.1</v>
      </c>
      <c r="I14">
        <v>128</v>
      </c>
      <c r="J14">
        <v>86.1</v>
      </c>
      <c r="K14">
        <v>54.2</v>
      </c>
      <c r="L14">
        <v>34.5</v>
      </c>
      <c r="M14">
        <v>25.6</v>
      </c>
    </row>
    <row r="15" spans="1:14" x14ac:dyDescent="0.3">
      <c r="A15">
        <v>5</v>
      </c>
      <c r="B15">
        <v>27</v>
      </c>
      <c r="C15">
        <v>19.399999999999999</v>
      </c>
      <c r="D15">
        <v>15.4</v>
      </c>
      <c r="E15">
        <v>15.6</v>
      </c>
      <c r="F15">
        <v>22.5</v>
      </c>
      <c r="G15">
        <v>31.9</v>
      </c>
      <c r="H15">
        <v>61.8</v>
      </c>
      <c r="I15">
        <v>123</v>
      </c>
      <c r="J15">
        <v>85.8</v>
      </c>
      <c r="K15">
        <v>53.4</v>
      </c>
      <c r="L15">
        <v>33.700000000000003</v>
      </c>
      <c r="M15">
        <v>25.4</v>
      </c>
    </row>
    <row r="16" spans="1:14" x14ac:dyDescent="0.3">
      <c r="A16">
        <v>6</v>
      </c>
      <c r="B16">
        <v>26.8</v>
      </c>
      <c r="C16">
        <v>18.7</v>
      </c>
      <c r="D16">
        <v>15.6</v>
      </c>
      <c r="E16">
        <v>16.600000000000001</v>
      </c>
      <c r="F16">
        <v>22</v>
      </c>
      <c r="G16">
        <v>39.4</v>
      </c>
      <c r="H16">
        <v>50.9</v>
      </c>
      <c r="I16">
        <v>120</v>
      </c>
      <c r="J16">
        <v>82.2</v>
      </c>
      <c r="K16">
        <v>52.7</v>
      </c>
      <c r="L16">
        <v>32.9</v>
      </c>
      <c r="M16">
        <v>25.2</v>
      </c>
    </row>
    <row r="17" spans="1:13" x14ac:dyDescent="0.3">
      <c r="A17">
        <v>7</v>
      </c>
      <c r="B17">
        <v>26.6</v>
      </c>
      <c r="C17">
        <v>18.899999999999999</v>
      </c>
      <c r="D17">
        <v>15.7</v>
      </c>
      <c r="E17">
        <v>16.5</v>
      </c>
      <c r="F17">
        <v>22.6</v>
      </c>
      <c r="G17">
        <v>36</v>
      </c>
      <c r="H17">
        <v>51.4</v>
      </c>
      <c r="I17">
        <v>118</v>
      </c>
      <c r="J17">
        <v>78.8</v>
      </c>
      <c r="K17">
        <v>52.2</v>
      </c>
      <c r="L17">
        <v>32.700000000000003</v>
      </c>
      <c r="M17">
        <v>24.9</v>
      </c>
    </row>
    <row r="18" spans="1:13" x14ac:dyDescent="0.3">
      <c r="A18">
        <v>8</v>
      </c>
      <c r="B18">
        <v>26.8</v>
      </c>
      <c r="C18">
        <v>18.899999999999999</v>
      </c>
      <c r="D18">
        <v>15.6</v>
      </c>
      <c r="E18">
        <v>16.2</v>
      </c>
      <c r="F18">
        <v>26.7</v>
      </c>
      <c r="G18">
        <v>38.9</v>
      </c>
      <c r="H18">
        <v>69.2</v>
      </c>
      <c r="I18">
        <v>114</v>
      </c>
      <c r="J18">
        <v>76.3</v>
      </c>
      <c r="K18">
        <v>51.4</v>
      </c>
      <c r="L18">
        <v>32.299999999999997</v>
      </c>
      <c r="M18">
        <v>24.9</v>
      </c>
    </row>
    <row r="19" spans="1:13" x14ac:dyDescent="0.3">
      <c r="A19">
        <v>9</v>
      </c>
      <c r="B19">
        <v>26.6</v>
      </c>
      <c r="C19">
        <v>18.7</v>
      </c>
      <c r="D19">
        <v>15.6</v>
      </c>
      <c r="E19">
        <v>16.5</v>
      </c>
      <c r="F19">
        <v>28.1</v>
      </c>
      <c r="G19">
        <v>38.9</v>
      </c>
      <c r="H19">
        <v>90.4</v>
      </c>
      <c r="I19">
        <v>114</v>
      </c>
      <c r="J19">
        <v>74.8</v>
      </c>
      <c r="K19">
        <v>51.9</v>
      </c>
      <c r="L19">
        <v>31.6</v>
      </c>
      <c r="M19">
        <v>24.4</v>
      </c>
    </row>
    <row r="20" spans="1:13" x14ac:dyDescent="0.3">
      <c r="A20">
        <v>10</v>
      </c>
      <c r="B20">
        <v>26.5</v>
      </c>
      <c r="C20">
        <v>18.3</v>
      </c>
      <c r="D20">
        <v>15.6</v>
      </c>
      <c r="E20">
        <v>18.399999999999999</v>
      </c>
      <c r="F20">
        <v>29.8</v>
      </c>
      <c r="G20">
        <v>40.799999999999997</v>
      </c>
      <c r="H20">
        <v>86.1</v>
      </c>
      <c r="I20">
        <v>111</v>
      </c>
      <c r="J20">
        <v>71.2</v>
      </c>
      <c r="K20">
        <v>51.4</v>
      </c>
      <c r="L20">
        <v>31.6</v>
      </c>
      <c r="M20">
        <v>24.8</v>
      </c>
    </row>
    <row r="21" spans="1:13" x14ac:dyDescent="0.3">
      <c r="A21">
        <v>11</v>
      </c>
      <c r="B21">
        <v>26</v>
      </c>
      <c r="C21">
        <v>18.600000000000001</v>
      </c>
      <c r="D21">
        <v>16.2</v>
      </c>
      <c r="E21">
        <v>21.7</v>
      </c>
      <c r="F21">
        <v>27.4</v>
      </c>
      <c r="G21">
        <v>50.1</v>
      </c>
      <c r="H21">
        <v>89.1</v>
      </c>
      <c r="I21">
        <v>118</v>
      </c>
      <c r="J21">
        <v>68</v>
      </c>
      <c r="K21">
        <v>49.2</v>
      </c>
      <c r="L21">
        <v>30.6</v>
      </c>
      <c r="M21">
        <v>24.4</v>
      </c>
    </row>
    <row r="22" spans="1:13" x14ac:dyDescent="0.3">
      <c r="A22">
        <v>12</v>
      </c>
      <c r="B22">
        <v>25.8</v>
      </c>
      <c r="C22">
        <v>20</v>
      </c>
      <c r="D22">
        <v>15.8</v>
      </c>
      <c r="E22">
        <v>21.7</v>
      </c>
      <c r="F22">
        <v>24.3</v>
      </c>
      <c r="G22">
        <v>55.9</v>
      </c>
      <c r="H22">
        <v>94.4</v>
      </c>
      <c r="I22">
        <v>122</v>
      </c>
      <c r="J22">
        <v>102</v>
      </c>
      <c r="K22">
        <v>47.3</v>
      </c>
      <c r="L22">
        <v>30.8</v>
      </c>
      <c r="M22">
        <v>24.1</v>
      </c>
    </row>
    <row r="23" spans="1:13" x14ac:dyDescent="0.3">
      <c r="A23">
        <v>13</v>
      </c>
      <c r="B23">
        <v>25.6</v>
      </c>
      <c r="C23">
        <v>19.399999999999999</v>
      </c>
      <c r="D23">
        <v>15.3</v>
      </c>
      <c r="E23">
        <v>22.5</v>
      </c>
      <c r="F23">
        <v>26.3</v>
      </c>
      <c r="G23">
        <v>58.5</v>
      </c>
      <c r="H23">
        <v>122</v>
      </c>
      <c r="I23">
        <v>118</v>
      </c>
      <c r="J23">
        <v>90.7</v>
      </c>
      <c r="K23">
        <v>46.8</v>
      </c>
      <c r="L23">
        <v>31.2</v>
      </c>
      <c r="M23">
        <v>24.6</v>
      </c>
    </row>
    <row r="24" spans="1:13" x14ac:dyDescent="0.3">
      <c r="A24">
        <v>14</v>
      </c>
      <c r="B24">
        <v>26.1</v>
      </c>
      <c r="C24">
        <v>18.399999999999999</v>
      </c>
      <c r="D24">
        <v>15.3</v>
      </c>
      <c r="E24">
        <v>26.1</v>
      </c>
      <c r="F24">
        <v>29.1</v>
      </c>
      <c r="G24">
        <v>56.6</v>
      </c>
      <c r="H24">
        <v>111</v>
      </c>
      <c r="I24">
        <v>117</v>
      </c>
      <c r="J24">
        <v>86.4</v>
      </c>
      <c r="K24">
        <v>47.5</v>
      </c>
      <c r="L24">
        <v>30.4</v>
      </c>
      <c r="M24">
        <v>25.1</v>
      </c>
    </row>
    <row r="25" spans="1:13" x14ac:dyDescent="0.3">
      <c r="A25">
        <v>15</v>
      </c>
      <c r="B25">
        <v>27.3</v>
      </c>
      <c r="C25">
        <v>18</v>
      </c>
      <c r="D25">
        <v>17</v>
      </c>
      <c r="E25">
        <v>25.1</v>
      </c>
      <c r="F25">
        <v>29.2</v>
      </c>
      <c r="G25">
        <v>56.9</v>
      </c>
      <c r="H25">
        <v>91.5</v>
      </c>
      <c r="I25">
        <v>114</v>
      </c>
      <c r="J25">
        <v>78.099999999999994</v>
      </c>
      <c r="K25">
        <v>46.6</v>
      </c>
      <c r="L25">
        <v>30.4</v>
      </c>
      <c r="M25">
        <v>23.9</v>
      </c>
    </row>
    <row r="26" spans="1:13" x14ac:dyDescent="0.3">
      <c r="A26">
        <v>16</v>
      </c>
      <c r="B26">
        <v>24.8</v>
      </c>
      <c r="C26">
        <v>18.2</v>
      </c>
      <c r="D26">
        <v>18.899999999999999</v>
      </c>
      <c r="E26">
        <v>25.6</v>
      </c>
      <c r="F26">
        <v>28.1</v>
      </c>
      <c r="G26">
        <v>55.7</v>
      </c>
      <c r="H26">
        <v>111</v>
      </c>
      <c r="I26">
        <v>112</v>
      </c>
      <c r="J26">
        <v>70.900000000000006</v>
      </c>
      <c r="K26">
        <v>53.7</v>
      </c>
      <c r="L26">
        <v>29.7</v>
      </c>
      <c r="M26">
        <v>23.9</v>
      </c>
    </row>
    <row r="27" spans="1:13" x14ac:dyDescent="0.3">
      <c r="A27">
        <v>17</v>
      </c>
      <c r="B27">
        <v>24.9</v>
      </c>
      <c r="C27">
        <v>17.600000000000001</v>
      </c>
      <c r="D27">
        <v>19.2</v>
      </c>
      <c r="E27">
        <v>22.9</v>
      </c>
      <c r="F27">
        <v>27.2</v>
      </c>
      <c r="G27">
        <v>54.9</v>
      </c>
      <c r="H27">
        <v>170</v>
      </c>
      <c r="I27">
        <v>108</v>
      </c>
      <c r="J27">
        <v>67.400000000000006</v>
      </c>
      <c r="K27">
        <v>48.8</v>
      </c>
      <c r="L27">
        <v>29.5</v>
      </c>
      <c r="M27">
        <v>23.6</v>
      </c>
    </row>
    <row r="28" spans="1:13" x14ac:dyDescent="0.3">
      <c r="A28">
        <v>18</v>
      </c>
      <c r="B28">
        <v>23.4</v>
      </c>
      <c r="C28">
        <v>17</v>
      </c>
      <c r="D28">
        <v>19.2</v>
      </c>
      <c r="E28">
        <v>23.4</v>
      </c>
      <c r="F28">
        <v>26.8</v>
      </c>
      <c r="G28">
        <v>56</v>
      </c>
      <c r="H28">
        <v>177</v>
      </c>
      <c r="I28">
        <v>108</v>
      </c>
      <c r="J28">
        <v>65.400000000000006</v>
      </c>
      <c r="K28">
        <v>47.6</v>
      </c>
      <c r="L28">
        <v>29.1</v>
      </c>
      <c r="M28">
        <v>24.3</v>
      </c>
    </row>
    <row r="29" spans="1:13" x14ac:dyDescent="0.3">
      <c r="A29">
        <v>19</v>
      </c>
      <c r="B29">
        <v>23.1</v>
      </c>
      <c r="C29">
        <v>17.2</v>
      </c>
      <c r="D29">
        <v>18</v>
      </c>
      <c r="E29">
        <v>25.3</v>
      </c>
      <c r="F29">
        <v>28.4</v>
      </c>
      <c r="G29">
        <v>59.5</v>
      </c>
      <c r="H29">
        <v>164</v>
      </c>
      <c r="I29">
        <v>159</v>
      </c>
      <c r="J29">
        <v>64</v>
      </c>
      <c r="K29">
        <v>45.9</v>
      </c>
      <c r="L29">
        <v>28.8</v>
      </c>
      <c r="M29">
        <v>23.1</v>
      </c>
    </row>
    <row r="30" spans="1:13" x14ac:dyDescent="0.3">
      <c r="A30">
        <v>20</v>
      </c>
      <c r="B30">
        <v>22.6</v>
      </c>
      <c r="C30">
        <v>17.2</v>
      </c>
      <c r="D30">
        <v>16.100000000000001</v>
      </c>
      <c r="E30">
        <v>25</v>
      </c>
      <c r="F30">
        <v>29</v>
      </c>
      <c r="G30">
        <v>56.4</v>
      </c>
      <c r="H30">
        <v>170</v>
      </c>
      <c r="I30">
        <v>159</v>
      </c>
      <c r="J30">
        <v>63.2</v>
      </c>
      <c r="K30">
        <v>45</v>
      </c>
      <c r="L30">
        <v>28.4</v>
      </c>
      <c r="M30">
        <v>23</v>
      </c>
    </row>
    <row r="31" spans="1:13" x14ac:dyDescent="0.3">
      <c r="A31">
        <v>21</v>
      </c>
      <c r="B31">
        <v>21.9</v>
      </c>
      <c r="C31">
        <v>17</v>
      </c>
      <c r="D31">
        <v>15.8</v>
      </c>
      <c r="E31">
        <v>23.8</v>
      </c>
      <c r="F31">
        <v>26.8</v>
      </c>
      <c r="G31">
        <v>56.5</v>
      </c>
      <c r="H31">
        <v>180</v>
      </c>
      <c r="I31">
        <v>155</v>
      </c>
      <c r="J31">
        <v>62.1</v>
      </c>
      <c r="K31">
        <v>43.5</v>
      </c>
      <c r="L31">
        <v>28.1</v>
      </c>
      <c r="M31">
        <v>22.8</v>
      </c>
    </row>
    <row r="32" spans="1:13" x14ac:dyDescent="0.3">
      <c r="A32">
        <v>22</v>
      </c>
      <c r="B32">
        <v>21.6</v>
      </c>
      <c r="C32">
        <v>18</v>
      </c>
      <c r="D32">
        <v>15.8</v>
      </c>
      <c r="E32">
        <v>25.8</v>
      </c>
      <c r="F32">
        <v>25.6</v>
      </c>
      <c r="G32">
        <v>57.7</v>
      </c>
      <c r="H32">
        <v>170</v>
      </c>
      <c r="I32">
        <v>154</v>
      </c>
      <c r="J32">
        <v>62.4</v>
      </c>
      <c r="K32">
        <v>42</v>
      </c>
      <c r="L32">
        <v>27.2</v>
      </c>
      <c r="M32">
        <v>23.1</v>
      </c>
    </row>
    <row r="33" spans="1:14" x14ac:dyDescent="0.3">
      <c r="A33">
        <v>23</v>
      </c>
      <c r="B33">
        <v>20.3</v>
      </c>
      <c r="C33">
        <v>17</v>
      </c>
      <c r="D33">
        <v>15.3</v>
      </c>
      <c r="E33">
        <v>25.8</v>
      </c>
      <c r="F33">
        <v>25.1</v>
      </c>
      <c r="G33">
        <v>62</v>
      </c>
      <c r="H33">
        <v>170</v>
      </c>
      <c r="I33">
        <v>155</v>
      </c>
      <c r="J33">
        <v>59.4</v>
      </c>
      <c r="K33">
        <v>41</v>
      </c>
      <c r="L33">
        <v>27.2</v>
      </c>
      <c r="M33">
        <v>24.1</v>
      </c>
    </row>
    <row r="34" spans="1:14" x14ac:dyDescent="0.3">
      <c r="A34">
        <v>24</v>
      </c>
      <c r="B34">
        <v>20</v>
      </c>
      <c r="C34">
        <v>17</v>
      </c>
      <c r="D34">
        <v>15.4</v>
      </c>
      <c r="E34">
        <v>26.7</v>
      </c>
      <c r="F34">
        <v>24.9</v>
      </c>
      <c r="G34">
        <v>60</v>
      </c>
      <c r="H34">
        <v>148</v>
      </c>
      <c r="I34">
        <v>155</v>
      </c>
      <c r="J34">
        <v>59.9</v>
      </c>
      <c r="K34">
        <v>41.4</v>
      </c>
      <c r="L34">
        <v>27</v>
      </c>
      <c r="M34">
        <v>24.5</v>
      </c>
    </row>
    <row r="35" spans="1:14" x14ac:dyDescent="0.3">
      <c r="A35">
        <v>25</v>
      </c>
      <c r="B35">
        <v>21.9</v>
      </c>
      <c r="C35">
        <v>17</v>
      </c>
      <c r="D35">
        <v>15.4</v>
      </c>
      <c r="E35">
        <v>28.8</v>
      </c>
      <c r="F35">
        <v>24.1</v>
      </c>
      <c r="G35">
        <v>64.099999999999994</v>
      </c>
      <c r="H35">
        <v>168</v>
      </c>
      <c r="I35">
        <v>145</v>
      </c>
      <c r="J35">
        <v>68.099999999999994</v>
      </c>
      <c r="K35">
        <v>41</v>
      </c>
      <c r="L35">
        <v>26.8</v>
      </c>
      <c r="M35">
        <v>22.2</v>
      </c>
    </row>
    <row r="36" spans="1:14" x14ac:dyDescent="0.3">
      <c r="A36">
        <v>26</v>
      </c>
      <c r="B36">
        <v>21.6</v>
      </c>
      <c r="C36">
        <v>16.8</v>
      </c>
      <c r="D36">
        <v>14.6</v>
      </c>
      <c r="E36">
        <v>25.6</v>
      </c>
      <c r="F36">
        <v>25.1</v>
      </c>
      <c r="G36">
        <v>72.2</v>
      </c>
      <c r="H36">
        <v>170</v>
      </c>
      <c r="I36">
        <v>127</v>
      </c>
      <c r="J36">
        <v>61.8</v>
      </c>
      <c r="K36">
        <v>39.700000000000003</v>
      </c>
      <c r="L36">
        <v>26.5</v>
      </c>
      <c r="M36">
        <v>20.2</v>
      </c>
    </row>
    <row r="37" spans="1:14" x14ac:dyDescent="0.3">
      <c r="A37">
        <v>27</v>
      </c>
      <c r="B37">
        <v>20.6</v>
      </c>
      <c r="C37">
        <v>16.600000000000001</v>
      </c>
      <c r="D37">
        <v>14.9</v>
      </c>
      <c r="E37">
        <v>27.6</v>
      </c>
      <c r="F37">
        <v>25.6</v>
      </c>
      <c r="G37">
        <v>71.5</v>
      </c>
      <c r="H37">
        <v>172</v>
      </c>
      <c r="I37">
        <v>121</v>
      </c>
      <c r="J37">
        <v>59.1</v>
      </c>
      <c r="K37">
        <v>38.799999999999997</v>
      </c>
      <c r="L37">
        <v>26.1</v>
      </c>
      <c r="M37">
        <v>18.600000000000001</v>
      </c>
    </row>
    <row r="38" spans="1:14" x14ac:dyDescent="0.3">
      <c r="A38">
        <v>28</v>
      </c>
      <c r="B38">
        <v>19.7</v>
      </c>
      <c r="C38">
        <v>16.600000000000001</v>
      </c>
      <c r="D38">
        <v>15.7</v>
      </c>
      <c r="E38">
        <v>24.6</v>
      </c>
      <c r="F38">
        <v>34.5</v>
      </c>
      <c r="G38">
        <v>74</v>
      </c>
      <c r="H38">
        <v>177</v>
      </c>
      <c r="I38">
        <v>117</v>
      </c>
      <c r="J38">
        <v>56.5</v>
      </c>
      <c r="K38">
        <v>38.4</v>
      </c>
      <c r="L38">
        <v>26.3</v>
      </c>
      <c r="M38">
        <v>19.399999999999999</v>
      </c>
    </row>
    <row r="39" spans="1:14" x14ac:dyDescent="0.3">
      <c r="A39">
        <v>29</v>
      </c>
      <c r="B39">
        <v>18.3</v>
      </c>
      <c r="D39">
        <v>15.4</v>
      </c>
      <c r="E39">
        <v>23</v>
      </c>
      <c r="F39">
        <v>30.6</v>
      </c>
      <c r="G39">
        <v>68.7</v>
      </c>
      <c r="H39">
        <v>162</v>
      </c>
      <c r="I39">
        <v>114</v>
      </c>
      <c r="J39">
        <v>57.5</v>
      </c>
      <c r="K39">
        <v>37.9</v>
      </c>
      <c r="L39">
        <v>25.4</v>
      </c>
      <c r="M39">
        <v>19.399999999999999</v>
      </c>
    </row>
    <row r="40" spans="1:14" x14ac:dyDescent="0.3">
      <c r="A40">
        <v>30</v>
      </c>
      <c r="B40">
        <v>17.899999999999999</v>
      </c>
      <c r="D40">
        <v>16</v>
      </c>
      <c r="E40">
        <v>23.1</v>
      </c>
      <c r="F40">
        <v>26.8</v>
      </c>
      <c r="G40">
        <v>68.099999999999994</v>
      </c>
      <c r="H40">
        <v>147</v>
      </c>
      <c r="I40">
        <v>97.7</v>
      </c>
      <c r="J40">
        <v>63</v>
      </c>
      <c r="K40">
        <v>37.5</v>
      </c>
      <c r="L40">
        <v>26.3</v>
      </c>
      <c r="M40">
        <v>19.3</v>
      </c>
    </row>
    <row r="41" spans="1:14" x14ac:dyDescent="0.3">
      <c r="A41">
        <v>31</v>
      </c>
      <c r="B41">
        <v>17.7</v>
      </c>
      <c r="D41">
        <v>16.399999999999999</v>
      </c>
      <c r="F41">
        <v>25.8</v>
      </c>
      <c r="H41">
        <v>156</v>
      </c>
      <c r="I41">
        <v>90.8</v>
      </c>
      <c r="K41">
        <v>37.299999999999997</v>
      </c>
      <c r="M41">
        <v>19</v>
      </c>
    </row>
    <row r="43" spans="1:14" x14ac:dyDescent="0.3">
      <c r="A43" t="s">
        <v>30</v>
      </c>
      <c r="B43">
        <v>17.7</v>
      </c>
      <c r="C43">
        <v>16.600000000000001</v>
      </c>
      <c r="D43">
        <v>14.6</v>
      </c>
      <c r="E43">
        <v>15.6</v>
      </c>
      <c r="F43">
        <v>22</v>
      </c>
      <c r="G43">
        <v>25.1</v>
      </c>
      <c r="H43">
        <v>50.9</v>
      </c>
      <c r="I43">
        <v>90.8</v>
      </c>
      <c r="J43">
        <v>56.5</v>
      </c>
      <c r="K43">
        <v>37.299999999999997</v>
      </c>
      <c r="L43">
        <v>25.4</v>
      </c>
      <c r="M43">
        <v>18.600000000000001</v>
      </c>
      <c r="N43">
        <v>14.6</v>
      </c>
    </row>
    <row r="44" spans="1:14" x14ac:dyDescent="0.3">
      <c r="A44" t="s">
        <v>10</v>
      </c>
      <c r="B44" s="3">
        <f>AVERAGE(B11:B41)</f>
        <v>24.093548387096778</v>
      </c>
      <c r="C44" s="3">
        <f>AVERAGE(C11:C41)</f>
        <v>18.196428571428573</v>
      </c>
      <c r="D44" s="3">
        <f>AVERAGE(D11:D41)</f>
        <v>16.096774193548384</v>
      </c>
      <c r="E44" s="3">
        <f t="shared" ref="E44:M44" si="0">AVERAGE(E11:E41)</f>
        <v>22.053333333333338</v>
      </c>
      <c r="F44" s="3">
        <f t="shared" si="0"/>
        <v>26.477419354838712</v>
      </c>
      <c r="G44" s="3">
        <f t="shared" si="0"/>
        <v>51.589999999999996</v>
      </c>
      <c r="H44" s="3">
        <f t="shared" si="0"/>
        <v>121.92258064516129</v>
      </c>
      <c r="I44" s="3">
        <f t="shared" si="0"/>
        <v>127.43548387096774</v>
      </c>
      <c r="J44" s="3">
        <f t="shared" si="0"/>
        <v>73.313333333333333</v>
      </c>
      <c r="K44" s="3">
        <f t="shared" si="0"/>
        <v>46.925806451612907</v>
      </c>
      <c r="L44" s="3">
        <f t="shared" si="0"/>
        <v>30.08</v>
      </c>
      <c r="M44" s="3">
        <f t="shared" si="0"/>
        <v>23.403225806451616</v>
      </c>
      <c r="N44">
        <v>48.5</v>
      </c>
    </row>
    <row r="45" spans="1:14" x14ac:dyDescent="0.3">
      <c r="A45" t="s">
        <v>31</v>
      </c>
      <c r="B45">
        <v>30.2</v>
      </c>
      <c r="C45">
        <v>20.8</v>
      </c>
      <c r="D45">
        <v>19.2</v>
      </c>
      <c r="E45">
        <v>28.8</v>
      </c>
      <c r="F45">
        <v>34.5</v>
      </c>
      <c r="G45">
        <v>74</v>
      </c>
      <c r="H45">
        <v>180</v>
      </c>
      <c r="I45">
        <v>160</v>
      </c>
      <c r="J45">
        <v>102</v>
      </c>
      <c r="K45">
        <v>58.9</v>
      </c>
      <c r="L45">
        <v>36.299999999999997</v>
      </c>
      <c r="M45">
        <v>26.1</v>
      </c>
      <c r="N45">
        <v>180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1987</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18.2</v>
      </c>
      <c r="C11">
        <v>16.600000000000001</v>
      </c>
      <c r="D11">
        <v>14.7</v>
      </c>
      <c r="E11">
        <v>16.100000000000001</v>
      </c>
      <c r="F11">
        <v>27.3</v>
      </c>
      <c r="G11">
        <v>46.7</v>
      </c>
      <c r="H11">
        <v>39.4</v>
      </c>
      <c r="I11">
        <v>75.3</v>
      </c>
      <c r="J11">
        <v>108</v>
      </c>
      <c r="K11">
        <v>53.6</v>
      </c>
      <c r="L11">
        <v>32.9</v>
      </c>
      <c r="M11">
        <v>23.6</v>
      </c>
    </row>
    <row r="12" spans="1:14" x14ac:dyDescent="0.3">
      <c r="A12">
        <v>2</v>
      </c>
      <c r="B12">
        <v>17.899999999999999</v>
      </c>
      <c r="C12">
        <v>16.8</v>
      </c>
      <c r="D12">
        <v>14.3</v>
      </c>
      <c r="E12">
        <v>16.5</v>
      </c>
      <c r="F12">
        <v>41</v>
      </c>
      <c r="G12">
        <v>40.700000000000003</v>
      </c>
      <c r="H12">
        <v>40.4</v>
      </c>
      <c r="I12">
        <v>70.099999999999994</v>
      </c>
      <c r="J12">
        <v>88.4</v>
      </c>
      <c r="K12">
        <v>51.3</v>
      </c>
      <c r="L12">
        <v>32</v>
      </c>
      <c r="M12">
        <v>23.5</v>
      </c>
    </row>
    <row r="13" spans="1:14" x14ac:dyDescent="0.3">
      <c r="A13">
        <v>3</v>
      </c>
      <c r="B13">
        <v>18.2</v>
      </c>
      <c r="C13">
        <v>16.8</v>
      </c>
      <c r="D13">
        <v>14.5</v>
      </c>
      <c r="E13">
        <v>16.2</v>
      </c>
      <c r="F13">
        <v>35.1</v>
      </c>
      <c r="G13">
        <v>44.2</v>
      </c>
      <c r="H13">
        <v>42.7</v>
      </c>
      <c r="I13">
        <v>68.400000000000006</v>
      </c>
      <c r="J13">
        <v>84</v>
      </c>
      <c r="K13">
        <v>50.6</v>
      </c>
      <c r="L13">
        <v>31.6</v>
      </c>
      <c r="M13">
        <v>23.2</v>
      </c>
    </row>
    <row r="14" spans="1:14" x14ac:dyDescent="0.3">
      <c r="A14">
        <v>4</v>
      </c>
      <c r="B14">
        <v>18</v>
      </c>
      <c r="C14">
        <v>16.899999999999999</v>
      </c>
      <c r="D14">
        <v>14.8</v>
      </c>
      <c r="E14">
        <v>15.1</v>
      </c>
      <c r="F14">
        <v>35.700000000000003</v>
      </c>
      <c r="G14">
        <v>54.9</v>
      </c>
      <c r="H14">
        <v>40.1</v>
      </c>
      <c r="I14">
        <v>69</v>
      </c>
      <c r="J14">
        <v>80.8</v>
      </c>
      <c r="K14">
        <v>49.2</v>
      </c>
      <c r="L14">
        <v>31.5</v>
      </c>
      <c r="M14">
        <v>22.9</v>
      </c>
    </row>
    <row r="15" spans="1:14" x14ac:dyDescent="0.3">
      <c r="A15">
        <v>5</v>
      </c>
      <c r="B15">
        <v>17.899999999999999</v>
      </c>
      <c r="C15">
        <v>16.600000000000001</v>
      </c>
      <c r="D15">
        <v>14.5</v>
      </c>
      <c r="E15">
        <v>15.5</v>
      </c>
      <c r="F15">
        <v>37.9</v>
      </c>
      <c r="G15">
        <v>51.7</v>
      </c>
      <c r="H15">
        <v>40.4</v>
      </c>
      <c r="I15">
        <v>68</v>
      </c>
      <c r="J15">
        <v>90.8</v>
      </c>
      <c r="K15">
        <v>48.5</v>
      </c>
      <c r="L15">
        <v>31.4</v>
      </c>
      <c r="M15">
        <v>22.5</v>
      </c>
    </row>
    <row r="16" spans="1:14" x14ac:dyDescent="0.3">
      <c r="A16">
        <v>6</v>
      </c>
      <c r="B16">
        <v>18</v>
      </c>
      <c r="C16">
        <v>16.899999999999999</v>
      </c>
      <c r="D16">
        <v>14.3</v>
      </c>
      <c r="E16">
        <v>15.2</v>
      </c>
      <c r="F16">
        <v>35.700000000000003</v>
      </c>
      <c r="G16">
        <v>46.5</v>
      </c>
      <c r="H16">
        <v>40.1</v>
      </c>
      <c r="I16">
        <v>63.4</v>
      </c>
      <c r="J16">
        <v>92.7</v>
      </c>
      <c r="K16">
        <v>47.5</v>
      </c>
      <c r="L16">
        <v>31.2</v>
      </c>
      <c r="M16">
        <v>22.5</v>
      </c>
    </row>
    <row r="17" spans="1:13" x14ac:dyDescent="0.3">
      <c r="A17">
        <v>7</v>
      </c>
      <c r="B17">
        <v>18</v>
      </c>
      <c r="C17">
        <v>16.899999999999999</v>
      </c>
      <c r="D17">
        <v>14.2</v>
      </c>
      <c r="E17">
        <v>15.1</v>
      </c>
      <c r="F17">
        <v>34.299999999999997</v>
      </c>
      <c r="G17">
        <v>48.5</v>
      </c>
      <c r="H17">
        <v>41.5</v>
      </c>
      <c r="I17">
        <v>56.7</v>
      </c>
      <c r="J17">
        <v>79</v>
      </c>
      <c r="K17">
        <v>46.9</v>
      </c>
      <c r="L17">
        <v>30.8</v>
      </c>
      <c r="M17">
        <v>21.9</v>
      </c>
    </row>
    <row r="18" spans="1:13" x14ac:dyDescent="0.3">
      <c r="A18">
        <v>8</v>
      </c>
      <c r="B18">
        <v>18.2</v>
      </c>
      <c r="C18">
        <v>16.100000000000001</v>
      </c>
      <c r="D18">
        <v>14.4</v>
      </c>
      <c r="E18">
        <v>14.8</v>
      </c>
      <c r="F18">
        <v>34.4</v>
      </c>
      <c r="G18">
        <v>57.1</v>
      </c>
      <c r="H18">
        <v>43.5</v>
      </c>
      <c r="I18">
        <v>66.5</v>
      </c>
      <c r="J18">
        <v>80</v>
      </c>
      <c r="K18">
        <v>46.3</v>
      </c>
      <c r="L18">
        <v>30.2</v>
      </c>
      <c r="M18">
        <v>21.9</v>
      </c>
    </row>
    <row r="19" spans="1:13" x14ac:dyDescent="0.3">
      <c r="A19">
        <v>9</v>
      </c>
      <c r="B19">
        <v>18</v>
      </c>
      <c r="C19">
        <v>16.100000000000001</v>
      </c>
      <c r="D19">
        <v>14</v>
      </c>
      <c r="E19">
        <v>15.3</v>
      </c>
      <c r="F19">
        <v>33.6</v>
      </c>
      <c r="G19">
        <v>55.4</v>
      </c>
      <c r="H19">
        <v>77.900000000000006</v>
      </c>
      <c r="I19">
        <v>66.5</v>
      </c>
      <c r="J19">
        <v>83</v>
      </c>
      <c r="K19">
        <v>46.8</v>
      </c>
      <c r="L19">
        <v>29.9</v>
      </c>
      <c r="M19">
        <v>22.2</v>
      </c>
    </row>
    <row r="20" spans="1:13" x14ac:dyDescent="0.3">
      <c r="A20">
        <v>10</v>
      </c>
      <c r="B20">
        <v>18.2</v>
      </c>
      <c r="C20">
        <v>15.7</v>
      </c>
      <c r="D20">
        <v>14.2</v>
      </c>
      <c r="E20">
        <v>14.3</v>
      </c>
      <c r="F20">
        <v>30.5</v>
      </c>
      <c r="G20">
        <v>48.9</v>
      </c>
      <c r="H20">
        <v>73.2</v>
      </c>
      <c r="I20">
        <v>67.3</v>
      </c>
      <c r="J20">
        <v>119</v>
      </c>
      <c r="K20">
        <v>46</v>
      </c>
      <c r="L20">
        <v>29.6</v>
      </c>
      <c r="M20">
        <v>22.1</v>
      </c>
    </row>
    <row r="21" spans="1:13" x14ac:dyDescent="0.3">
      <c r="A21">
        <v>11</v>
      </c>
      <c r="B21">
        <v>17.899999999999999</v>
      </c>
      <c r="C21">
        <v>15.4</v>
      </c>
      <c r="D21">
        <v>13.9</v>
      </c>
      <c r="E21">
        <v>14.1</v>
      </c>
      <c r="F21">
        <v>30.1</v>
      </c>
      <c r="G21">
        <v>44.9</v>
      </c>
      <c r="H21">
        <v>109</v>
      </c>
      <c r="I21">
        <v>65.2</v>
      </c>
      <c r="J21">
        <v>113</v>
      </c>
      <c r="K21">
        <v>45.7</v>
      </c>
      <c r="L21">
        <v>29.3</v>
      </c>
      <c r="M21">
        <v>22.2</v>
      </c>
    </row>
    <row r="22" spans="1:13" x14ac:dyDescent="0.3">
      <c r="A22">
        <v>12</v>
      </c>
      <c r="B22">
        <v>18.3</v>
      </c>
      <c r="C22">
        <v>15.6</v>
      </c>
      <c r="D22">
        <v>14.4</v>
      </c>
      <c r="E22">
        <v>13.9</v>
      </c>
      <c r="F22">
        <v>30</v>
      </c>
      <c r="G22">
        <v>43.6</v>
      </c>
      <c r="H22">
        <v>94.8</v>
      </c>
      <c r="I22">
        <v>70.2</v>
      </c>
      <c r="J22">
        <v>94.1</v>
      </c>
      <c r="K22">
        <v>44.5</v>
      </c>
      <c r="L22">
        <v>28.9</v>
      </c>
      <c r="M22">
        <v>24.8</v>
      </c>
    </row>
    <row r="23" spans="1:13" x14ac:dyDescent="0.3">
      <c r="A23">
        <v>13</v>
      </c>
      <c r="B23">
        <v>18.3</v>
      </c>
      <c r="C23">
        <v>15.6</v>
      </c>
      <c r="D23">
        <v>14.2</v>
      </c>
      <c r="E23">
        <v>14</v>
      </c>
      <c r="F23">
        <v>28.8</v>
      </c>
      <c r="G23">
        <v>44.1</v>
      </c>
      <c r="H23">
        <v>123</v>
      </c>
      <c r="I23">
        <v>87.7</v>
      </c>
      <c r="J23">
        <v>88.4</v>
      </c>
      <c r="K23">
        <v>43.4</v>
      </c>
      <c r="L23">
        <v>29</v>
      </c>
      <c r="M23">
        <v>23</v>
      </c>
    </row>
    <row r="24" spans="1:13" x14ac:dyDescent="0.3">
      <c r="A24">
        <v>14</v>
      </c>
      <c r="B24">
        <v>17.7</v>
      </c>
      <c r="C24">
        <v>15.6</v>
      </c>
      <c r="D24">
        <v>14</v>
      </c>
      <c r="E24">
        <v>16.3</v>
      </c>
      <c r="F24">
        <v>28.2</v>
      </c>
      <c r="G24">
        <v>47.5</v>
      </c>
      <c r="H24">
        <v>94.8</v>
      </c>
      <c r="I24">
        <v>84.9</v>
      </c>
      <c r="J24">
        <v>84</v>
      </c>
      <c r="K24">
        <v>42</v>
      </c>
      <c r="L24">
        <v>28.8</v>
      </c>
      <c r="M24">
        <v>21.6</v>
      </c>
    </row>
    <row r="25" spans="1:13" x14ac:dyDescent="0.3">
      <c r="A25">
        <v>15</v>
      </c>
      <c r="B25">
        <v>18.600000000000001</v>
      </c>
      <c r="C25">
        <v>15.8</v>
      </c>
      <c r="D25">
        <v>13.8</v>
      </c>
      <c r="E25">
        <v>16.8</v>
      </c>
      <c r="F25">
        <v>27</v>
      </c>
      <c r="G25">
        <v>48</v>
      </c>
      <c r="H25">
        <v>86</v>
      </c>
      <c r="I25">
        <v>81.5</v>
      </c>
      <c r="J25">
        <v>83.2</v>
      </c>
      <c r="K25">
        <v>41.7</v>
      </c>
      <c r="L25">
        <v>28.4</v>
      </c>
      <c r="M25">
        <v>21</v>
      </c>
    </row>
    <row r="26" spans="1:13" x14ac:dyDescent="0.3">
      <c r="A26">
        <v>16</v>
      </c>
      <c r="B26">
        <v>18.399999999999999</v>
      </c>
      <c r="C26">
        <v>17.600000000000001</v>
      </c>
      <c r="D26">
        <v>13.8</v>
      </c>
      <c r="E26">
        <v>15.4</v>
      </c>
      <c r="F26">
        <v>27.1</v>
      </c>
      <c r="G26">
        <v>47.5</v>
      </c>
      <c r="H26">
        <v>82.2</v>
      </c>
      <c r="I26">
        <v>81.3</v>
      </c>
      <c r="J26">
        <v>79.400000000000006</v>
      </c>
      <c r="K26">
        <v>40.4</v>
      </c>
      <c r="L26">
        <v>27.9</v>
      </c>
      <c r="M26">
        <v>21</v>
      </c>
    </row>
    <row r="27" spans="1:13" x14ac:dyDescent="0.3">
      <c r="A27">
        <v>17</v>
      </c>
      <c r="B27">
        <v>18.600000000000001</v>
      </c>
      <c r="C27">
        <v>16.899999999999999</v>
      </c>
      <c r="D27">
        <v>13.4</v>
      </c>
      <c r="E27">
        <v>15.6</v>
      </c>
      <c r="F27">
        <v>28.1</v>
      </c>
      <c r="G27">
        <v>43.8</v>
      </c>
      <c r="H27">
        <v>73</v>
      </c>
      <c r="I27">
        <v>78</v>
      </c>
      <c r="J27">
        <v>72.900000000000006</v>
      </c>
      <c r="K27">
        <v>40.4</v>
      </c>
      <c r="L27">
        <v>28.1</v>
      </c>
      <c r="M27">
        <v>20.7</v>
      </c>
    </row>
    <row r="28" spans="1:13" x14ac:dyDescent="0.3">
      <c r="A28">
        <v>18</v>
      </c>
      <c r="B28">
        <v>18.3</v>
      </c>
      <c r="C28">
        <v>16.100000000000001</v>
      </c>
      <c r="D28">
        <v>13.8</v>
      </c>
      <c r="E28">
        <v>16.5</v>
      </c>
      <c r="F28">
        <v>31</v>
      </c>
      <c r="G28">
        <v>42.1</v>
      </c>
      <c r="H28">
        <v>73.599999999999994</v>
      </c>
      <c r="I28">
        <v>78.400000000000006</v>
      </c>
      <c r="J28">
        <v>71.3</v>
      </c>
      <c r="K28">
        <v>38</v>
      </c>
      <c r="L28">
        <v>27.5</v>
      </c>
      <c r="M28">
        <v>20.399999999999999</v>
      </c>
    </row>
    <row r="29" spans="1:13" x14ac:dyDescent="0.3">
      <c r="A29">
        <v>19</v>
      </c>
      <c r="B29">
        <v>18.2</v>
      </c>
      <c r="C29">
        <v>15.6</v>
      </c>
      <c r="D29">
        <v>14</v>
      </c>
      <c r="E29">
        <v>15.9</v>
      </c>
      <c r="F29">
        <v>32</v>
      </c>
      <c r="G29">
        <v>40.299999999999997</v>
      </c>
      <c r="H29">
        <v>72</v>
      </c>
      <c r="I29">
        <v>73.7</v>
      </c>
      <c r="J29">
        <v>68.8</v>
      </c>
      <c r="K29">
        <v>55.6</v>
      </c>
      <c r="L29">
        <v>27.5</v>
      </c>
      <c r="M29">
        <v>20.3</v>
      </c>
    </row>
    <row r="30" spans="1:13" x14ac:dyDescent="0.3">
      <c r="A30">
        <v>20</v>
      </c>
      <c r="B30">
        <v>18.2</v>
      </c>
      <c r="C30">
        <v>15.8</v>
      </c>
      <c r="D30">
        <v>14.9</v>
      </c>
      <c r="E30">
        <v>16.7</v>
      </c>
      <c r="F30">
        <v>34.1</v>
      </c>
      <c r="G30">
        <v>38.299999999999997</v>
      </c>
      <c r="H30">
        <v>80</v>
      </c>
      <c r="I30">
        <v>72.099999999999994</v>
      </c>
      <c r="J30">
        <v>69.3</v>
      </c>
      <c r="K30">
        <v>44.8</v>
      </c>
      <c r="L30">
        <v>27.1</v>
      </c>
      <c r="M30">
        <v>20.5</v>
      </c>
    </row>
    <row r="31" spans="1:13" x14ac:dyDescent="0.3">
      <c r="A31">
        <v>21</v>
      </c>
      <c r="B31">
        <v>18</v>
      </c>
      <c r="C31">
        <v>15.8</v>
      </c>
      <c r="D31">
        <v>14.3</v>
      </c>
      <c r="E31">
        <v>21.1</v>
      </c>
      <c r="F31">
        <v>38.799999999999997</v>
      </c>
      <c r="G31">
        <v>38.6</v>
      </c>
      <c r="H31">
        <v>74.099999999999994</v>
      </c>
      <c r="I31">
        <v>71.900000000000006</v>
      </c>
      <c r="J31">
        <v>70.3</v>
      </c>
      <c r="K31">
        <v>42.9</v>
      </c>
      <c r="L31">
        <v>26.5</v>
      </c>
      <c r="M31">
        <v>20.3</v>
      </c>
    </row>
    <row r="32" spans="1:13" x14ac:dyDescent="0.3">
      <c r="A32">
        <v>22</v>
      </c>
      <c r="B32">
        <v>17.7</v>
      </c>
      <c r="C32">
        <v>15.8</v>
      </c>
      <c r="D32">
        <v>14.6</v>
      </c>
      <c r="E32">
        <v>26</v>
      </c>
      <c r="F32">
        <v>44.1</v>
      </c>
      <c r="G32">
        <v>40.5</v>
      </c>
      <c r="H32">
        <v>65</v>
      </c>
      <c r="I32">
        <v>71.3</v>
      </c>
      <c r="J32">
        <v>69.5</v>
      </c>
      <c r="K32">
        <v>39.9</v>
      </c>
      <c r="L32">
        <v>26.2</v>
      </c>
      <c r="M32">
        <v>20.2</v>
      </c>
    </row>
    <row r="33" spans="1:14" x14ac:dyDescent="0.3">
      <c r="A33">
        <v>23</v>
      </c>
      <c r="B33">
        <v>17.600000000000001</v>
      </c>
      <c r="C33">
        <v>15.6</v>
      </c>
      <c r="D33">
        <v>14.1</v>
      </c>
      <c r="E33">
        <v>24.4</v>
      </c>
      <c r="F33">
        <v>43.2</v>
      </c>
      <c r="G33">
        <v>39.5</v>
      </c>
      <c r="H33">
        <v>64.599999999999994</v>
      </c>
      <c r="I33">
        <v>70.7</v>
      </c>
      <c r="J33">
        <v>71.900000000000006</v>
      </c>
      <c r="K33">
        <v>39.4</v>
      </c>
      <c r="L33">
        <v>25.8</v>
      </c>
      <c r="M33">
        <v>20</v>
      </c>
    </row>
    <row r="34" spans="1:14" x14ac:dyDescent="0.3">
      <c r="A34">
        <v>24</v>
      </c>
      <c r="B34">
        <v>17.3</v>
      </c>
      <c r="C34">
        <v>15.4</v>
      </c>
      <c r="D34">
        <v>13.5</v>
      </c>
      <c r="E34">
        <v>23.9</v>
      </c>
      <c r="F34">
        <v>42.5</v>
      </c>
      <c r="G34">
        <v>39.1</v>
      </c>
      <c r="H34">
        <v>70.5</v>
      </c>
      <c r="I34">
        <v>70.900000000000006</v>
      </c>
      <c r="J34">
        <v>70.5</v>
      </c>
      <c r="K34">
        <v>38.6</v>
      </c>
      <c r="L34">
        <v>25.6</v>
      </c>
      <c r="M34">
        <v>20.100000000000001</v>
      </c>
    </row>
    <row r="35" spans="1:14" x14ac:dyDescent="0.3">
      <c r="A35">
        <v>25</v>
      </c>
      <c r="B35">
        <v>17.7</v>
      </c>
      <c r="C35">
        <v>15.2</v>
      </c>
      <c r="D35">
        <v>14.2</v>
      </c>
      <c r="E35">
        <v>24.7</v>
      </c>
      <c r="F35">
        <v>35.4</v>
      </c>
      <c r="G35">
        <v>39.299999999999997</v>
      </c>
      <c r="H35">
        <v>99.6</v>
      </c>
      <c r="I35">
        <v>77.400000000000006</v>
      </c>
      <c r="J35">
        <v>65</v>
      </c>
      <c r="K35">
        <v>38</v>
      </c>
      <c r="L35">
        <v>25.2</v>
      </c>
      <c r="M35">
        <v>19.399999999999999</v>
      </c>
    </row>
    <row r="36" spans="1:14" x14ac:dyDescent="0.3">
      <c r="A36">
        <v>26</v>
      </c>
      <c r="B36">
        <v>17</v>
      </c>
      <c r="C36">
        <v>15.4</v>
      </c>
      <c r="D36">
        <v>14.3</v>
      </c>
      <c r="E36">
        <v>23.1</v>
      </c>
      <c r="F36">
        <v>37.1</v>
      </c>
      <c r="G36">
        <v>40.9</v>
      </c>
      <c r="H36">
        <v>107</v>
      </c>
      <c r="I36">
        <v>76.099999999999994</v>
      </c>
      <c r="J36">
        <v>65.2</v>
      </c>
      <c r="K36">
        <v>37.9</v>
      </c>
      <c r="L36">
        <v>25.1</v>
      </c>
      <c r="M36">
        <v>19</v>
      </c>
    </row>
    <row r="37" spans="1:14" x14ac:dyDescent="0.3">
      <c r="A37">
        <v>27</v>
      </c>
      <c r="B37">
        <v>17.2</v>
      </c>
      <c r="C37">
        <v>15.1</v>
      </c>
      <c r="D37">
        <v>14.2</v>
      </c>
      <c r="E37">
        <v>23.2</v>
      </c>
      <c r="F37">
        <v>35</v>
      </c>
      <c r="G37">
        <v>41.6</v>
      </c>
      <c r="H37">
        <v>100</v>
      </c>
      <c r="I37">
        <v>73.7</v>
      </c>
      <c r="J37">
        <v>64.8</v>
      </c>
      <c r="K37">
        <v>37.200000000000003</v>
      </c>
      <c r="L37">
        <v>24.5</v>
      </c>
      <c r="M37">
        <v>18.899999999999999</v>
      </c>
    </row>
    <row r="38" spans="1:14" x14ac:dyDescent="0.3">
      <c r="A38">
        <v>28</v>
      </c>
      <c r="B38">
        <v>17.2</v>
      </c>
      <c r="C38">
        <v>14.8</v>
      </c>
      <c r="D38">
        <v>13.4</v>
      </c>
      <c r="E38">
        <v>23.3</v>
      </c>
      <c r="F38">
        <v>34.9</v>
      </c>
      <c r="G38">
        <v>42.7</v>
      </c>
      <c r="H38">
        <v>96.7</v>
      </c>
      <c r="I38">
        <v>87.5</v>
      </c>
      <c r="J38">
        <v>63.7</v>
      </c>
      <c r="K38">
        <v>36.5</v>
      </c>
      <c r="L38">
        <v>23.9</v>
      </c>
      <c r="M38">
        <v>18.8</v>
      </c>
    </row>
    <row r="39" spans="1:14" x14ac:dyDescent="0.3">
      <c r="A39">
        <v>29</v>
      </c>
      <c r="B39">
        <v>16.899999999999999</v>
      </c>
      <c r="D39">
        <v>13.9</v>
      </c>
      <c r="E39">
        <v>29.2</v>
      </c>
      <c r="F39">
        <v>39.299999999999997</v>
      </c>
      <c r="G39">
        <v>42</v>
      </c>
      <c r="H39">
        <v>84.2</v>
      </c>
      <c r="I39">
        <v>104</v>
      </c>
      <c r="J39">
        <v>58.3</v>
      </c>
      <c r="K39">
        <v>35.4</v>
      </c>
      <c r="L39">
        <v>23.8</v>
      </c>
      <c r="M39">
        <v>18.8</v>
      </c>
    </row>
    <row r="40" spans="1:14" x14ac:dyDescent="0.3">
      <c r="A40">
        <v>30</v>
      </c>
      <c r="B40">
        <v>16.899999999999999</v>
      </c>
      <c r="D40">
        <v>14.2</v>
      </c>
      <c r="E40">
        <v>33.299999999999997</v>
      </c>
      <c r="F40">
        <v>38.5</v>
      </c>
      <c r="G40">
        <v>40.799999999999997</v>
      </c>
      <c r="H40">
        <v>75.599999999999994</v>
      </c>
      <c r="I40">
        <v>111</v>
      </c>
      <c r="J40">
        <v>54.8</v>
      </c>
      <c r="K40">
        <v>34.700000000000003</v>
      </c>
      <c r="L40">
        <v>23.7</v>
      </c>
      <c r="M40">
        <v>19.100000000000001</v>
      </c>
    </row>
    <row r="41" spans="1:14" x14ac:dyDescent="0.3">
      <c r="A41">
        <v>31</v>
      </c>
      <c r="B41">
        <v>16.600000000000001</v>
      </c>
      <c r="D41">
        <v>15.3</v>
      </c>
      <c r="F41">
        <v>42.5</v>
      </c>
      <c r="H41">
        <v>81.3</v>
      </c>
      <c r="I41">
        <v>112</v>
      </c>
      <c r="K41">
        <v>34</v>
      </c>
      <c r="M41">
        <v>19.3</v>
      </c>
    </row>
    <row r="43" spans="1:14" x14ac:dyDescent="0.3">
      <c r="A43" t="s">
        <v>30</v>
      </c>
      <c r="B43">
        <v>16.600000000000001</v>
      </c>
      <c r="C43">
        <v>14.8</v>
      </c>
      <c r="D43">
        <v>13.4</v>
      </c>
      <c r="E43">
        <v>13.9</v>
      </c>
      <c r="F43">
        <v>27</v>
      </c>
      <c r="G43">
        <v>38.299999999999997</v>
      </c>
      <c r="H43">
        <v>39.4</v>
      </c>
      <c r="I43">
        <v>56.7</v>
      </c>
      <c r="J43">
        <v>54.8</v>
      </c>
      <c r="K43">
        <v>34</v>
      </c>
      <c r="L43">
        <v>23.7</v>
      </c>
      <c r="M43">
        <v>18.8</v>
      </c>
      <c r="N43">
        <v>13.4</v>
      </c>
    </row>
    <row r="44" spans="1:14" x14ac:dyDescent="0.3">
      <c r="A44" t="s">
        <v>10</v>
      </c>
      <c r="B44" s="3">
        <f>AVERAGE(B11:B41)</f>
        <v>17.845161290322579</v>
      </c>
      <c r="C44" s="3">
        <f>AVERAGE(C11:C41)</f>
        <v>16.017857142857146</v>
      </c>
      <c r="D44" s="3">
        <f>AVERAGE(D11:D41)</f>
        <v>14.196774193548388</v>
      </c>
      <c r="E44" s="3">
        <f t="shared" ref="E44:M44" si="0">AVERAGE(E11:E41)</f>
        <v>18.716666666666665</v>
      </c>
      <c r="F44" s="3">
        <f t="shared" si="0"/>
        <v>34.619354838709675</v>
      </c>
      <c r="G44" s="3">
        <f t="shared" si="0"/>
        <v>44.656666666666659</v>
      </c>
      <c r="H44" s="3">
        <f t="shared" si="0"/>
        <v>73.748387096774181</v>
      </c>
      <c r="I44" s="3">
        <f t="shared" si="0"/>
        <v>76.474193548387092</v>
      </c>
      <c r="J44" s="3">
        <f t="shared" si="0"/>
        <v>79.470000000000013</v>
      </c>
      <c r="K44" s="3">
        <f t="shared" si="0"/>
        <v>43.151612903225811</v>
      </c>
      <c r="L44" s="3">
        <f t="shared" si="0"/>
        <v>28.130000000000003</v>
      </c>
      <c r="M44" s="3">
        <f t="shared" si="0"/>
        <v>21.1516129032258</v>
      </c>
      <c r="N44">
        <v>39</v>
      </c>
    </row>
    <row r="45" spans="1:14" x14ac:dyDescent="0.3">
      <c r="A45" t="s">
        <v>31</v>
      </c>
      <c r="B45">
        <v>18.600000000000001</v>
      </c>
      <c r="C45">
        <v>17.600000000000001</v>
      </c>
      <c r="D45">
        <v>15.3</v>
      </c>
      <c r="E45">
        <v>33.299999999999997</v>
      </c>
      <c r="F45">
        <v>44.1</v>
      </c>
      <c r="G45">
        <v>57.1</v>
      </c>
      <c r="H45">
        <v>123</v>
      </c>
      <c r="I45">
        <v>112</v>
      </c>
      <c r="J45">
        <v>119</v>
      </c>
      <c r="K45">
        <v>55.6</v>
      </c>
      <c r="L45">
        <v>32.9</v>
      </c>
      <c r="M45">
        <v>24.8</v>
      </c>
      <c r="N45">
        <v>123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1988</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19.7</v>
      </c>
      <c r="C11">
        <v>14.6</v>
      </c>
      <c r="D11">
        <v>16.100000000000001</v>
      </c>
      <c r="E11">
        <v>20.100000000000001</v>
      </c>
      <c r="F11">
        <v>43.8</v>
      </c>
      <c r="G11">
        <v>56.3</v>
      </c>
      <c r="H11">
        <v>52.1</v>
      </c>
      <c r="I11">
        <v>165</v>
      </c>
      <c r="J11">
        <v>104</v>
      </c>
      <c r="K11">
        <v>56.5</v>
      </c>
      <c r="L11">
        <v>32.1</v>
      </c>
      <c r="M11">
        <v>22.9</v>
      </c>
    </row>
    <row r="12" spans="1:14" x14ac:dyDescent="0.3">
      <c r="A12">
        <v>2</v>
      </c>
      <c r="B12">
        <v>18.5</v>
      </c>
      <c r="C12">
        <v>14.5</v>
      </c>
      <c r="D12">
        <v>15.6</v>
      </c>
      <c r="E12">
        <v>20.3</v>
      </c>
      <c r="F12">
        <v>37.799999999999997</v>
      </c>
      <c r="G12">
        <v>38.4</v>
      </c>
      <c r="H12">
        <v>57.6</v>
      </c>
      <c r="I12">
        <v>152</v>
      </c>
      <c r="J12">
        <v>99.1</v>
      </c>
      <c r="K12">
        <v>53.9</v>
      </c>
      <c r="L12">
        <v>31.5</v>
      </c>
      <c r="M12">
        <v>22.5</v>
      </c>
    </row>
    <row r="13" spans="1:14" x14ac:dyDescent="0.3">
      <c r="A13">
        <v>3</v>
      </c>
      <c r="B13">
        <v>18.399999999999999</v>
      </c>
      <c r="C13">
        <v>14.3</v>
      </c>
      <c r="D13">
        <v>15.3</v>
      </c>
      <c r="E13">
        <v>21.1</v>
      </c>
      <c r="F13">
        <v>34.1</v>
      </c>
      <c r="G13">
        <v>32.799999999999997</v>
      </c>
      <c r="H13">
        <v>69</v>
      </c>
      <c r="I13">
        <v>145</v>
      </c>
      <c r="J13">
        <v>95.2</v>
      </c>
      <c r="K13">
        <v>52.4</v>
      </c>
      <c r="L13">
        <v>30.7</v>
      </c>
      <c r="M13">
        <v>22.5</v>
      </c>
    </row>
    <row r="14" spans="1:14" x14ac:dyDescent="0.3">
      <c r="A14">
        <v>4</v>
      </c>
      <c r="B14">
        <v>18.100000000000001</v>
      </c>
      <c r="C14">
        <v>14.2</v>
      </c>
      <c r="D14">
        <v>15.5</v>
      </c>
      <c r="E14">
        <v>23.1</v>
      </c>
      <c r="F14">
        <v>33.299999999999997</v>
      </c>
      <c r="G14">
        <v>31.6</v>
      </c>
      <c r="H14">
        <v>68.3</v>
      </c>
      <c r="I14">
        <v>136</v>
      </c>
      <c r="J14">
        <v>88.6</v>
      </c>
      <c r="K14">
        <v>52.1</v>
      </c>
      <c r="L14">
        <v>30.3</v>
      </c>
      <c r="M14">
        <v>22.4</v>
      </c>
    </row>
    <row r="15" spans="1:14" x14ac:dyDescent="0.3">
      <c r="A15">
        <v>5</v>
      </c>
      <c r="B15">
        <v>17.5</v>
      </c>
      <c r="C15">
        <v>14.1</v>
      </c>
      <c r="D15">
        <v>16.2</v>
      </c>
      <c r="E15">
        <v>24.1</v>
      </c>
      <c r="F15">
        <v>31.2</v>
      </c>
      <c r="G15">
        <v>31</v>
      </c>
      <c r="H15">
        <v>79.400000000000006</v>
      </c>
      <c r="I15">
        <v>130</v>
      </c>
      <c r="J15">
        <v>85.8</v>
      </c>
      <c r="K15">
        <v>51.3</v>
      </c>
      <c r="L15">
        <v>29.5</v>
      </c>
      <c r="M15">
        <v>22.3</v>
      </c>
    </row>
    <row r="16" spans="1:14" x14ac:dyDescent="0.3">
      <c r="A16">
        <v>6</v>
      </c>
      <c r="B16">
        <v>18</v>
      </c>
      <c r="C16">
        <v>14.1</v>
      </c>
      <c r="D16">
        <v>15.7</v>
      </c>
      <c r="E16">
        <v>23.4</v>
      </c>
      <c r="F16">
        <v>32.4</v>
      </c>
      <c r="G16">
        <v>30.9</v>
      </c>
      <c r="H16">
        <v>90.4</v>
      </c>
      <c r="I16">
        <v>124</v>
      </c>
      <c r="J16">
        <v>85.5</v>
      </c>
      <c r="K16">
        <v>49.8</v>
      </c>
      <c r="L16">
        <v>29.4</v>
      </c>
      <c r="M16">
        <v>22.3</v>
      </c>
    </row>
    <row r="17" spans="1:13" x14ac:dyDescent="0.3">
      <c r="A17">
        <v>7</v>
      </c>
      <c r="B17">
        <v>18.2</v>
      </c>
      <c r="C17">
        <v>14.2</v>
      </c>
      <c r="D17">
        <v>15.8</v>
      </c>
      <c r="E17">
        <v>25.6</v>
      </c>
      <c r="F17">
        <v>32.799999999999997</v>
      </c>
      <c r="G17">
        <v>31.3</v>
      </c>
      <c r="H17">
        <v>85.8</v>
      </c>
      <c r="I17">
        <v>123</v>
      </c>
      <c r="J17">
        <v>84</v>
      </c>
      <c r="K17">
        <v>48.4</v>
      </c>
      <c r="L17">
        <v>29.3</v>
      </c>
      <c r="M17">
        <v>22</v>
      </c>
    </row>
    <row r="18" spans="1:13" x14ac:dyDescent="0.3">
      <c r="A18">
        <v>8</v>
      </c>
      <c r="B18">
        <v>18.5</v>
      </c>
      <c r="C18">
        <v>13.8</v>
      </c>
      <c r="D18">
        <v>16.2</v>
      </c>
      <c r="E18">
        <v>25.4</v>
      </c>
      <c r="F18">
        <v>38.200000000000003</v>
      </c>
      <c r="G18">
        <v>30.6</v>
      </c>
      <c r="H18">
        <v>83.6</v>
      </c>
      <c r="I18">
        <v>168</v>
      </c>
      <c r="J18">
        <v>81.3</v>
      </c>
      <c r="K18">
        <v>47.2</v>
      </c>
      <c r="L18">
        <v>29.1</v>
      </c>
      <c r="M18">
        <v>21.3</v>
      </c>
    </row>
    <row r="19" spans="1:13" x14ac:dyDescent="0.3">
      <c r="A19">
        <v>9</v>
      </c>
      <c r="B19">
        <v>17.100000000000001</v>
      </c>
      <c r="C19">
        <v>13.9</v>
      </c>
      <c r="D19">
        <v>21.1</v>
      </c>
      <c r="E19">
        <v>26.5</v>
      </c>
      <c r="F19">
        <v>43.4</v>
      </c>
      <c r="G19">
        <v>30.9</v>
      </c>
      <c r="H19">
        <v>62.4</v>
      </c>
      <c r="I19">
        <v>176</v>
      </c>
      <c r="J19">
        <v>77.7</v>
      </c>
      <c r="K19">
        <v>46.5</v>
      </c>
      <c r="L19">
        <v>28.5</v>
      </c>
      <c r="M19">
        <v>20.5</v>
      </c>
    </row>
    <row r="20" spans="1:13" x14ac:dyDescent="0.3">
      <c r="A20">
        <v>10</v>
      </c>
      <c r="B20">
        <v>16.7</v>
      </c>
      <c r="C20">
        <v>13.8</v>
      </c>
      <c r="D20">
        <v>17.7</v>
      </c>
      <c r="E20">
        <v>26.6</v>
      </c>
      <c r="F20">
        <v>41.5</v>
      </c>
      <c r="G20">
        <v>31.4</v>
      </c>
      <c r="H20">
        <v>86.9</v>
      </c>
      <c r="I20">
        <v>172</v>
      </c>
      <c r="J20">
        <v>75.7</v>
      </c>
      <c r="K20">
        <v>45.2</v>
      </c>
      <c r="L20">
        <v>28.7</v>
      </c>
      <c r="M20">
        <v>20.100000000000001</v>
      </c>
    </row>
    <row r="21" spans="1:13" x14ac:dyDescent="0.3">
      <c r="A21">
        <v>11</v>
      </c>
      <c r="B21">
        <v>18.2</v>
      </c>
      <c r="C21">
        <v>13.8</v>
      </c>
      <c r="D21">
        <v>16.600000000000001</v>
      </c>
      <c r="E21">
        <v>27.7</v>
      </c>
      <c r="F21">
        <v>42.9</v>
      </c>
      <c r="G21">
        <v>33.1</v>
      </c>
      <c r="H21">
        <v>91.1</v>
      </c>
      <c r="I21">
        <v>168</v>
      </c>
      <c r="J21">
        <v>74.3</v>
      </c>
      <c r="K21">
        <v>42.8</v>
      </c>
      <c r="L21">
        <v>28.4</v>
      </c>
      <c r="M21">
        <v>19.8</v>
      </c>
    </row>
    <row r="22" spans="1:13" x14ac:dyDescent="0.3">
      <c r="A22">
        <v>12</v>
      </c>
      <c r="B22">
        <v>18.399999999999999</v>
      </c>
      <c r="C22">
        <v>13.8</v>
      </c>
      <c r="D22">
        <v>19.3</v>
      </c>
      <c r="E22">
        <v>29.5</v>
      </c>
      <c r="F22">
        <v>37.9</v>
      </c>
      <c r="G22">
        <v>37.200000000000003</v>
      </c>
      <c r="H22">
        <v>155</v>
      </c>
      <c r="I22">
        <v>169</v>
      </c>
      <c r="J22">
        <v>72.900000000000006</v>
      </c>
      <c r="K22">
        <v>42.2</v>
      </c>
      <c r="L22">
        <v>27.9</v>
      </c>
      <c r="M22">
        <v>19.7</v>
      </c>
    </row>
    <row r="23" spans="1:13" x14ac:dyDescent="0.3">
      <c r="A23">
        <v>13</v>
      </c>
      <c r="B23">
        <v>19.100000000000001</v>
      </c>
      <c r="C23">
        <v>15</v>
      </c>
      <c r="D23">
        <v>21.1</v>
      </c>
      <c r="E23">
        <v>36.9</v>
      </c>
      <c r="F23">
        <v>38.1</v>
      </c>
      <c r="G23">
        <v>37.299999999999997</v>
      </c>
      <c r="H23">
        <v>115</v>
      </c>
      <c r="I23">
        <v>171</v>
      </c>
      <c r="J23">
        <v>68</v>
      </c>
      <c r="K23">
        <v>42</v>
      </c>
      <c r="L23">
        <v>27</v>
      </c>
      <c r="M23">
        <v>19.100000000000001</v>
      </c>
    </row>
    <row r="24" spans="1:13" x14ac:dyDescent="0.3">
      <c r="A24">
        <v>14</v>
      </c>
      <c r="B24">
        <v>18</v>
      </c>
      <c r="C24">
        <v>14.6</v>
      </c>
      <c r="D24">
        <v>19.7</v>
      </c>
      <c r="E24">
        <v>33.9</v>
      </c>
      <c r="F24">
        <v>35.700000000000003</v>
      </c>
      <c r="G24">
        <v>34.799999999999997</v>
      </c>
      <c r="H24">
        <v>150</v>
      </c>
      <c r="I24">
        <v>172</v>
      </c>
      <c r="J24">
        <v>66.8</v>
      </c>
      <c r="K24">
        <v>41</v>
      </c>
      <c r="L24">
        <v>26.1</v>
      </c>
      <c r="M24">
        <v>18.600000000000001</v>
      </c>
    </row>
    <row r="25" spans="1:13" x14ac:dyDescent="0.3">
      <c r="A25">
        <v>15</v>
      </c>
      <c r="B25">
        <v>17.8</v>
      </c>
      <c r="C25">
        <v>14.7</v>
      </c>
      <c r="D25">
        <v>17.8</v>
      </c>
      <c r="E25">
        <v>29.8</v>
      </c>
      <c r="F25">
        <v>34.1</v>
      </c>
      <c r="G25">
        <v>37.6</v>
      </c>
      <c r="H25">
        <v>147</v>
      </c>
      <c r="I25">
        <v>169</v>
      </c>
      <c r="J25">
        <v>64.8</v>
      </c>
      <c r="K25">
        <v>41.3</v>
      </c>
      <c r="L25">
        <v>26.1</v>
      </c>
      <c r="M25">
        <v>18.399999999999999</v>
      </c>
    </row>
    <row r="26" spans="1:13" x14ac:dyDescent="0.3">
      <c r="A26">
        <v>16</v>
      </c>
      <c r="B26">
        <v>17.100000000000001</v>
      </c>
      <c r="C26">
        <v>14.8</v>
      </c>
      <c r="D26">
        <v>18.600000000000001</v>
      </c>
      <c r="E26">
        <v>34.1</v>
      </c>
      <c r="F26">
        <v>31.6</v>
      </c>
      <c r="G26">
        <v>34.299999999999997</v>
      </c>
      <c r="H26">
        <v>117</v>
      </c>
      <c r="I26">
        <v>178</v>
      </c>
      <c r="J26">
        <v>63.5</v>
      </c>
      <c r="K26">
        <v>41.5</v>
      </c>
      <c r="L26">
        <v>26.2</v>
      </c>
      <c r="M26">
        <v>18.2</v>
      </c>
    </row>
    <row r="27" spans="1:13" x14ac:dyDescent="0.3">
      <c r="A27">
        <v>17</v>
      </c>
      <c r="B27">
        <v>15.5</v>
      </c>
      <c r="C27">
        <v>14.7</v>
      </c>
      <c r="D27">
        <v>17.2</v>
      </c>
      <c r="E27">
        <v>29.4</v>
      </c>
      <c r="F27">
        <v>35.1</v>
      </c>
      <c r="G27">
        <v>33.299999999999997</v>
      </c>
      <c r="H27">
        <v>118</v>
      </c>
      <c r="I27">
        <v>176</v>
      </c>
      <c r="J27">
        <v>62.7</v>
      </c>
      <c r="K27">
        <v>39.4</v>
      </c>
      <c r="L27">
        <v>26.1</v>
      </c>
      <c r="M27">
        <v>18</v>
      </c>
    </row>
    <row r="28" spans="1:13" x14ac:dyDescent="0.3">
      <c r="A28">
        <v>18</v>
      </c>
      <c r="B28">
        <v>15.4</v>
      </c>
      <c r="C28">
        <v>14.1</v>
      </c>
      <c r="D28">
        <v>17.8</v>
      </c>
      <c r="E28">
        <v>27</v>
      </c>
      <c r="F28">
        <v>38.200000000000003</v>
      </c>
      <c r="G28">
        <v>31.6</v>
      </c>
      <c r="H28">
        <v>139</v>
      </c>
      <c r="I28">
        <v>176</v>
      </c>
      <c r="J28">
        <v>62.4</v>
      </c>
      <c r="K28">
        <v>38.6</v>
      </c>
      <c r="L28">
        <v>25.8</v>
      </c>
      <c r="M28">
        <v>17.899999999999999</v>
      </c>
    </row>
    <row r="29" spans="1:13" x14ac:dyDescent="0.3">
      <c r="A29">
        <v>19</v>
      </c>
      <c r="B29">
        <v>15.6</v>
      </c>
      <c r="C29">
        <v>14</v>
      </c>
      <c r="D29">
        <v>18.100000000000001</v>
      </c>
      <c r="E29">
        <v>27.5</v>
      </c>
      <c r="F29">
        <v>37.700000000000003</v>
      </c>
      <c r="G29">
        <v>33.6</v>
      </c>
      <c r="H29">
        <v>142</v>
      </c>
      <c r="I29">
        <v>181</v>
      </c>
      <c r="J29">
        <v>64.8</v>
      </c>
      <c r="K29">
        <v>38.4</v>
      </c>
      <c r="L29">
        <v>25.2</v>
      </c>
      <c r="M29">
        <v>18.2</v>
      </c>
    </row>
    <row r="30" spans="1:13" x14ac:dyDescent="0.3">
      <c r="A30">
        <v>20</v>
      </c>
      <c r="B30">
        <v>15.4</v>
      </c>
      <c r="C30">
        <v>14.2</v>
      </c>
      <c r="D30">
        <v>17.8</v>
      </c>
      <c r="E30">
        <v>27.2</v>
      </c>
      <c r="F30">
        <v>44.8</v>
      </c>
      <c r="G30">
        <v>42.4</v>
      </c>
      <c r="H30">
        <v>124</v>
      </c>
      <c r="I30">
        <v>175</v>
      </c>
      <c r="J30">
        <v>71.5</v>
      </c>
      <c r="K30">
        <v>38.299999999999997</v>
      </c>
      <c r="L30">
        <v>24.7</v>
      </c>
      <c r="M30">
        <v>18.399999999999999</v>
      </c>
    </row>
    <row r="31" spans="1:13" x14ac:dyDescent="0.3">
      <c r="A31">
        <v>21</v>
      </c>
      <c r="B31">
        <v>15.5</v>
      </c>
      <c r="C31">
        <v>14.5</v>
      </c>
      <c r="D31">
        <v>20</v>
      </c>
      <c r="E31">
        <v>26.7</v>
      </c>
      <c r="F31">
        <v>39.9</v>
      </c>
      <c r="G31">
        <v>35.700000000000003</v>
      </c>
      <c r="H31">
        <v>125</v>
      </c>
      <c r="I31">
        <v>175</v>
      </c>
      <c r="J31">
        <v>76.5</v>
      </c>
      <c r="K31">
        <v>37.9</v>
      </c>
      <c r="L31">
        <v>24.8</v>
      </c>
      <c r="M31">
        <v>18.2</v>
      </c>
    </row>
    <row r="32" spans="1:13" x14ac:dyDescent="0.3">
      <c r="A32">
        <v>22</v>
      </c>
      <c r="B32">
        <v>16</v>
      </c>
      <c r="C32">
        <v>16.600000000000001</v>
      </c>
      <c r="D32">
        <v>20.9</v>
      </c>
      <c r="E32">
        <v>26.4</v>
      </c>
      <c r="F32">
        <v>35.4</v>
      </c>
      <c r="G32">
        <v>41.6</v>
      </c>
      <c r="H32">
        <v>166</v>
      </c>
      <c r="I32">
        <v>165</v>
      </c>
      <c r="J32">
        <v>80.8</v>
      </c>
      <c r="K32">
        <v>37.9</v>
      </c>
      <c r="L32">
        <v>24.5</v>
      </c>
      <c r="M32">
        <v>18.600000000000001</v>
      </c>
    </row>
    <row r="33" spans="1:14" x14ac:dyDescent="0.3">
      <c r="A33">
        <v>23</v>
      </c>
      <c r="B33">
        <v>15.9</v>
      </c>
      <c r="C33">
        <v>16.7</v>
      </c>
      <c r="D33">
        <v>20.5</v>
      </c>
      <c r="E33">
        <v>29</v>
      </c>
      <c r="F33">
        <v>36.9</v>
      </c>
      <c r="G33">
        <v>42.4</v>
      </c>
      <c r="H33">
        <v>142</v>
      </c>
      <c r="I33">
        <v>160</v>
      </c>
      <c r="J33">
        <v>77.5</v>
      </c>
      <c r="K33">
        <v>37.700000000000003</v>
      </c>
      <c r="L33">
        <v>24.2</v>
      </c>
      <c r="M33">
        <v>18.3</v>
      </c>
    </row>
    <row r="34" spans="1:14" x14ac:dyDescent="0.3">
      <c r="A34">
        <v>24</v>
      </c>
      <c r="B34">
        <v>14.6</v>
      </c>
      <c r="C34">
        <v>17.2</v>
      </c>
      <c r="D34">
        <v>20.7</v>
      </c>
      <c r="E34">
        <v>29.3</v>
      </c>
      <c r="F34">
        <v>30.6</v>
      </c>
      <c r="G34">
        <v>38.9</v>
      </c>
      <c r="H34">
        <v>166</v>
      </c>
      <c r="I34">
        <v>149</v>
      </c>
      <c r="J34">
        <v>76.7</v>
      </c>
      <c r="K34">
        <v>36.4</v>
      </c>
      <c r="L34">
        <v>24.1</v>
      </c>
      <c r="M34">
        <v>18.7</v>
      </c>
    </row>
    <row r="35" spans="1:14" x14ac:dyDescent="0.3">
      <c r="A35">
        <v>25</v>
      </c>
      <c r="B35">
        <v>14.2</v>
      </c>
      <c r="C35">
        <v>15.9</v>
      </c>
      <c r="D35">
        <v>21.4</v>
      </c>
      <c r="E35">
        <v>28.4</v>
      </c>
      <c r="F35">
        <v>32.9</v>
      </c>
      <c r="G35">
        <v>36.799999999999997</v>
      </c>
      <c r="H35">
        <v>149</v>
      </c>
      <c r="I35">
        <v>164</v>
      </c>
      <c r="J35">
        <v>71.7</v>
      </c>
      <c r="K35">
        <v>36.200000000000003</v>
      </c>
      <c r="L35">
        <v>23.6</v>
      </c>
      <c r="M35">
        <v>19.600000000000001</v>
      </c>
    </row>
    <row r="36" spans="1:14" x14ac:dyDescent="0.3">
      <c r="A36">
        <v>26</v>
      </c>
      <c r="B36">
        <v>14.4</v>
      </c>
      <c r="C36">
        <v>15.2</v>
      </c>
      <c r="D36">
        <v>22.3</v>
      </c>
      <c r="E36">
        <v>27.2</v>
      </c>
      <c r="F36">
        <v>37.5</v>
      </c>
      <c r="G36">
        <v>42.7</v>
      </c>
      <c r="H36">
        <v>169</v>
      </c>
      <c r="I36">
        <v>166</v>
      </c>
      <c r="J36">
        <v>69.7</v>
      </c>
      <c r="K36">
        <v>35.5</v>
      </c>
      <c r="L36">
        <v>23.4</v>
      </c>
      <c r="M36">
        <v>20.5</v>
      </c>
    </row>
    <row r="37" spans="1:14" x14ac:dyDescent="0.3">
      <c r="A37">
        <v>27</v>
      </c>
      <c r="B37">
        <v>14.4</v>
      </c>
      <c r="C37">
        <v>16.2</v>
      </c>
      <c r="D37">
        <v>22.6</v>
      </c>
      <c r="E37">
        <v>30.8</v>
      </c>
      <c r="F37">
        <v>40.799999999999997</v>
      </c>
      <c r="G37">
        <v>41</v>
      </c>
      <c r="H37">
        <v>170</v>
      </c>
      <c r="I37">
        <v>157</v>
      </c>
      <c r="J37">
        <v>62.4</v>
      </c>
      <c r="K37">
        <v>34.700000000000003</v>
      </c>
      <c r="L37">
        <v>23.4</v>
      </c>
      <c r="M37">
        <v>20.100000000000001</v>
      </c>
    </row>
    <row r="38" spans="1:14" x14ac:dyDescent="0.3">
      <c r="A38">
        <v>28</v>
      </c>
      <c r="B38">
        <v>15</v>
      </c>
      <c r="C38">
        <v>16.399999999999999</v>
      </c>
      <c r="D38">
        <v>21.3</v>
      </c>
      <c r="E38">
        <v>32.299999999999997</v>
      </c>
      <c r="F38">
        <v>42.1</v>
      </c>
      <c r="G38">
        <v>52.5</v>
      </c>
      <c r="H38">
        <v>212</v>
      </c>
      <c r="I38">
        <v>135</v>
      </c>
      <c r="J38">
        <v>61.1</v>
      </c>
      <c r="K38">
        <v>33.5</v>
      </c>
      <c r="L38">
        <v>23.5</v>
      </c>
      <c r="M38">
        <v>19.7</v>
      </c>
    </row>
    <row r="39" spans="1:14" x14ac:dyDescent="0.3">
      <c r="A39">
        <v>29</v>
      </c>
      <c r="B39">
        <v>15</v>
      </c>
      <c r="C39">
        <v>16.899999999999999</v>
      </c>
      <c r="D39">
        <v>20.7</v>
      </c>
      <c r="E39">
        <v>32.5</v>
      </c>
      <c r="F39">
        <v>41.5</v>
      </c>
      <c r="G39">
        <v>54</v>
      </c>
      <c r="H39">
        <v>174</v>
      </c>
      <c r="I39">
        <v>123</v>
      </c>
      <c r="J39">
        <v>59</v>
      </c>
      <c r="K39">
        <v>33.299999999999997</v>
      </c>
      <c r="L39">
        <v>23.3</v>
      </c>
      <c r="M39">
        <v>19.3</v>
      </c>
    </row>
    <row r="40" spans="1:14" x14ac:dyDescent="0.3">
      <c r="A40">
        <v>30</v>
      </c>
      <c r="B40">
        <v>14.7</v>
      </c>
      <c r="D40">
        <v>21</v>
      </c>
      <c r="E40">
        <v>36.1</v>
      </c>
      <c r="F40">
        <v>38.299999999999997</v>
      </c>
      <c r="G40">
        <v>49.5</v>
      </c>
      <c r="H40">
        <v>162</v>
      </c>
      <c r="I40">
        <v>117</v>
      </c>
      <c r="J40">
        <v>58.3</v>
      </c>
      <c r="K40">
        <v>32.9</v>
      </c>
      <c r="L40">
        <v>22.8</v>
      </c>
      <c r="M40">
        <v>18.899999999999999</v>
      </c>
    </row>
    <row r="41" spans="1:14" x14ac:dyDescent="0.3">
      <c r="A41">
        <v>31</v>
      </c>
      <c r="B41">
        <v>14.8</v>
      </c>
      <c r="D41">
        <v>20.8</v>
      </c>
      <c r="F41">
        <v>44</v>
      </c>
      <c r="H41">
        <v>161</v>
      </c>
      <c r="I41">
        <v>110</v>
      </c>
      <c r="K41">
        <v>32.1</v>
      </c>
      <c r="M41">
        <v>18.600000000000001</v>
      </c>
    </row>
    <row r="43" spans="1:14" x14ac:dyDescent="0.3">
      <c r="A43" t="s">
        <v>30</v>
      </c>
      <c r="B43">
        <v>14.2</v>
      </c>
      <c r="C43">
        <v>13.8</v>
      </c>
      <c r="D43">
        <v>15.3</v>
      </c>
      <c r="E43">
        <v>20.100000000000001</v>
      </c>
      <c r="F43">
        <v>30.6</v>
      </c>
      <c r="G43">
        <v>30.6</v>
      </c>
      <c r="H43">
        <v>52.1</v>
      </c>
      <c r="I43">
        <v>110</v>
      </c>
      <c r="J43">
        <v>58.3</v>
      </c>
      <c r="K43">
        <v>32.1</v>
      </c>
      <c r="L43">
        <v>22.8</v>
      </c>
      <c r="M43">
        <v>17.899999999999999</v>
      </c>
      <c r="N43">
        <v>13.8</v>
      </c>
    </row>
    <row r="44" spans="1:14" x14ac:dyDescent="0.3">
      <c r="A44" t="s">
        <v>10</v>
      </c>
      <c r="B44" s="3">
        <f>AVERAGE(B11:B41)</f>
        <v>16.63548387096774</v>
      </c>
      <c r="C44" s="3">
        <f>AVERAGE(C11:C41)</f>
        <v>14.855172413793101</v>
      </c>
      <c r="D44" s="3">
        <f>AVERAGE(D11:D41)</f>
        <v>18.754838709677419</v>
      </c>
      <c r="E44" s="3">
        <f t="shared" ref="E44:M44" si="0">AVERAGE(E11:E41)</f>
        <v>27.93</v>
      </c>
      <c r="F44" s="3">
        <f t="shared" si="0"/>
        <v>37.564516129032249</v>
      </c>
      <c r="G44" s="3">
        <f t="shared" si="0"/>
        <v>37.85</v>
      </c>
      <c r="H44" s="3">
        <f t="shared" si="0"/>
        <v>123.53548387096774</v>
      </c>
      <c r="I44" s="3">
        <f t="shared" si="0"/>
        <v>156.35483870967741</v>
      </c>
      <c r="J44" s="3">
        <f t="shared" si="0"/>
        <v>74.743333333333339</v>
      </c>
      <c r="K44" s="3">
        <f t="shared" si="0"/>
        <v>41.835483870967735</v>
      </c>
      <c r="L44" s="3">
        <f t="shared" si="0"/>
        <v>26.673333333333332</v>
      </c>
      <c r="M44" s="3">
        <f t="shared" si="0"/>
        <v>19.858064516129033</v>
      </c>
      <c r="N44">
        <v>49.7</v>
      </c>
    </row>
    <row r="45" spans="1:14" x14ac:dyDescent="0.3">
      <c r="A45" t="s">
        <v>31</v>
      </c>
      <c r="B45">
        <v>19.7</v>
      </c>
      <c r="C45">
        <v>17.2</v>
      </c>
      <c r="D45">
        <v>22.6</v>
      </c>
      <c r="E45">
        <v>36.9</v>
      </c>
      <c r="F45">
        <v>44.8</v>
      </c>
      <c r="G45">
        <v>56.3</v>
      </c>
      <c r="H45">
        <v>212</v>
      </c>
      <c r="I45">
        <v>181</v>
      </c>
      <c r="J45">
        <v>104</v>
      </c>
      <c r="K45">
        <v>56.5</v>
      </c>
      <c r="L45">
        <v>32.1</v>
      </c>
      <c r="M45">
        <v>22.9</v>
      </c>
      <c r="N45">
        <v>212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1989</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18.3</v>
      </c>
      <c r="C11">
        <v>16.5</v>
      </c>
      <c r="D11">
        <v>13.9</v>
      </c>
      <c r="E11">
        <v>17.2</v>
      </c>
      <c r="F11">
        <v>16.7</v>
      </c>
      <c r="G11">
        <v>23.5</v>
      </c>
      <c r="H11">
        <v>36.9</v>
      </c>
      <c r="I11">
        <v>127</v>
      </c>
      <c r="J11">
        <v>146</v>
      </c>
      <c r="K11">
        <v>65.900000000000006</v>
      </c>
      <c r="L11">
        <v>35.4</v>
      </c>
      <c r="M11">
        <v>24.4</v>
      </c>
    </row>
    <row r="12" spans="1:14" x14ac:dyDescent="0.3">
      <c r="A12">
        <v>2</v>
      </c>
      <c r="B12">
        <v>18</v>
      </c>
      <c r="C12">
        <v>16.5</v>
      </c>
      <c r="D12">
        <v>13.8</v>
      </c>
      <c r="E12">
        <v>18.600000000000001</v>
      </c>
      <c r="F12">
        <v>16.8</v>
      </c>
      <c r="G12">
        <v>21.4</v>
      </c>
      <c r="H12">
        <v>50.6</v>
      </c>
      <c r="I12">
        <v>109</v>
      </c>
      <c r="J12">
        <v>135</v>
      </c>
      <c r="K12">
        <v>64.2</v>
      </c>
      <c r="L12">
        <v>34.299999999999997</v>
      </c>
      <c r="M12">
        <v>24.3</v>
      </c>
    </row>
    <row r="13" spans="1:14" x14ac:dyDescent="0.3">
      <c r="A13">
        <v>3</v>
      </c>
      <c r="B13">
        <v>18.5</v>
      </c>
      <c r="C13">
        <v>16.3</v>
      </c>
      <c r="D13">
        <v>14.2</v>
      </c>
      <c r="E13">
        <v>18.2</v>
      </c>
      <c r="F13">
        <v>16.8</v>
      </c>
      <c r="G13">
        <v>23.6</v>
      </c>
      <c r="H13">
        <v>47.1</v>
      </c>
      <c r="I13">
        <v>94.9</v>
      </c>
      <c r="J13">
        <v>129</v>
      </c>
      <c r="K13">
        <v>63.7</v>
      </c>
      <c r="L13">
        <v>34.200000000000003</v>
      </c>
      <c r="M13">
        <v>23.8</v>
      </c>
    </row>
    <row r="14" spans="1:14" x14ac:dyDescent="0.3">
      <c r="A14">
        <v>4</v>
      </c>
      <c r="B14">
        <v>18.100000000000001</v>
      </c>
      <c r="C14">
        <v>16.5</v>
      </c>
      <c r="D14">
        <v>14.1</v>
      </c>
      <c r="E14">
        <v>18.7</v>
      </c>
      <c r="F14">
        <v>18.100000000000001</v>
      </c>
      <c r="G14">
        <v>25.9</v>
      </c>
      <c r="H14">
        <v>42.3</v>
      </c>
      <c r="I14">
        <v>90.4</v>
      </c>
      <c r="J14">
        <v>117</v>
      </c>
      <c r="K14">
        <v>65.5</v>
      </c>
      <c r="L14">
        <v>33.5</v>
      </c>
      <c r="M14">
        <v>23.3</v>
      </c>
    </row>
    <row r="15" spans="1:14" x14ac:dyDescent="0.3">
      <c r="A15">
        <v>5</v>
      </c>
      <c r="B15">
        <v>17.8</v>
      </c>
      <c r="C15">
        <v>16.399999999999999</v>
      </c>
      <c r="D15">
        <v>13.9</v>
      </c>
      <c r="E15">
        <v>18.8</v>
      </c>
      <c r="F15">
        <v>19.2</v>
      </c>
      <c r="G15">
        <v>26.6</v>
      </c>
      <c r="H15">
        <v>40.9</v>
      </c>
      <c r="I15">
        <v>86</v>
      </c>
      <c r="J15">
        <v>111</v>
      </c>
      <c r="K15">
        <v>64.599999999999994</v>
      </c>
      <c r="L15">
        <v>33.4</v>
      </c>
      <c r="M15">
        <v>24.3</v>
      </c>
    </row>
    <row r="16" spans="1:14" x14ac:dyDescent="0.3">
      <c r="A16">
        <v>6</v>
      </c>
      <c r="B16">
        <v>17.399999999999999</v>
      </c>
      <c r="C16">
        <v>16.7</v>
      </c>
      <c r="D16">
        <v>13.7</v>
      </c>
      <c r="E16">
        <v>17.8</v>
      </c>
      <c r="F16">
        <v>20.3</v>
      </c>
      <c r="G16">
        <v>25.5</v>
      </c>
      <c r="H16">
        <v>39.700000000000003</v>
      </c>
      <c r="I16">
        <v>83</v>
      </c>
      <c r="J16">
        <v>101</v>
      </c>
      <c r="K16">
        <v>59.1</v>
      </c>
      <c r="L16">
        <v>33.700000000000003</v>
      </c>
      <c r="M16">
        <v>23.8</v>
      </c>
    </row>
    <row r="17" spans="1:13" x14ac:dyDescent="0.3">
      <c r="A17">
        <v>7</v>
      </c>
      <c r="B17">
        <v>20.100000000000001</v>
      </c>
      <c r="C17">
        <v>16.3</v>
      </c>
      <c r="D17">
        <v>13.9</v>
      </c>
      <c r="E17">
        <v>17.399999999999999</v>
      </c>
      <c r="F17">
        <v>21.1</v>
      </c>
      <c r="G17">
        <v>23.4</v>
      </c>
      <c r="H17">
        <v>38.4</v>
      </c>
      <c r="I17">
        <v>79</v>
      </c>
      <c r="J17">
        <v>98.9</v>
      </c>
      <c r="K17">
        <v>57.4</v>
      </c>
      <c r="L17">
        <v>32.5</v>
      </c>
      <c r="M17">
        <v>23.2</v>
      </c>
    </row>
    <row r="18" spans="1:13" x14ac:dyDescent="0.3">
      <c r="A18">
        <v>8</v>
      </c>
      <c r="B18">
        <v>19.600000000000001</v>
      </c>
      <c r="C18">
        <v>16.3</v>
      </c>
      <c r="D18">
        <v>13.7</v>
      </c>
      <c r="E18">
        <v>15.8</v>
      </c>
      <c r="F18">
        <v>22.2</v>
      </c>
      <c r="G18">
        <v>21.1</v>
      </c>
      <c r="H18">
        <v>36.200000000000003</v>
      </c>
      <c r="I18">
        <v>77.5</v>
      </c>
      <c r="J18">
        <v>87.9</v>
      </c>
      <c r="K18">
        <v>56</v>
      </c>
      <c r="L18">
        <v>30.6</v>
      </c>
      <c r="M18">
        <v>23.8</v>
      </c>
    </row>
    <row r="19" spans="1:13" x14ac:dyDescent="0.3">
      <c r="A19">
        <v>9</v>
      </c>
      <c r="B19">
        <v>19.2</v>
      </c>
      <c r="C19">
        <v>15.8</v>
      </c>
      <c r="D19">
        <v>13.8</v>
      </c>
      <c r="E19">
        <v>13.8</v>
      </c>
      <c r="F19">
        <v>22.3</v>
      </c>
      <c r="G19">
        <v>23</v>
      </c>
      <c r="H19">
        <v>33.799999999999997</v>
      </c>
      <c r="I19">
        <v>72.7</v>
      </c>
      <c r="J19">
        <v>85.8</v>
      </c>
      <c r="K19">
        <v>54.5</v>
      </c>
      <c r="L19">
        <v>29.3</v>
      </c>
      <c r="M19">
        <v>23.5</v>
      </c>
    </row>
    <row r="20" spans="1:13" x14ac:dyDescent="0.3">
      <c r="A20">
        <v>10</v>
      </c>
      <c r="B20">
        <v>18.899999999999999</v>
      </c>
      <c r="C20">
        <v>15.2</v>
      </c>
      <c r="D20">
        <v>13.5</v>
      </c>
      <c r="E20">
        <v>16.899999999999999</v>
      </c>
      <c r="F20">
        <v>22.8</v>
      </c>
      <c r="G20">
        <v>25.5</v>
      </c>
      <c r="H20">
        <v>33.200000000000003</v>
      </c>
      <c r="I20">
        <v>74.900000000000006</v>
      </c>
      <c r="J20">
        <v>82.1</v>
      </c>
      <c r="K20">
        <v>53.8</v>
      </c>
      <c r="L20">
        <v>29.4</v>
      </c>
      <c r="M20">
        <v>23.2</v>
      </c>
    </row>
    <row r="21" spans="1:13" x14ac:dyDescent="0.3">
      <c r="A21">
        <v>11</v>
      </c>
      <c r="B21">
        <v>18.600000000000001</v>
      </c>
      <c r="C21">
        <v>14.8</v>
      </c>
      <c r="D21">
        <v>13.7</v>
      </c>
      <c r="E21">
        <v>16.600000000000001</v>
      </c>
      <c r="F21">
        <v>24.3</v>
      </c>
      <c r="G21">
        <v>26.9</v>
      </c>
      <c r="H21">
        <v>32.6</v>
      </c>
      <c r="I21">
        <v>78.599999999999994</v>
      </c>
      <c r="J21">
        <v>79.599999999999994</v>
      </c>
      <c r="K21">
        <v>52.6</v>
      </c>
      <c r="L21">
        <v>29.3</v>
      </c>
      <c r="M21">
        <v>22.5</v>
      </c>
    </row>
    <row r="22" spans="1:13" x14ac:dyDescent="0.3">
      <c r="A22">
        <v>12</v>
      </c>
      <c r="B22">
        <v>18.3</v>
      </c>
      <c r="C22">
        <v>14.7</v>
      </c>
      <c r="D22">
        <v>13.6</v>
      </c>
      <c r="E22">
        <v>16.600000000000001</v>
      </c>
      <c r="F22">
        <v>24.6</v>
      </c>
      <c r="G22">
        <v>25.3</v>
      </c>
      <c r="H22">
        <v>32</v>
      </c>
      <c r="I22">
        <v>92.6</v>
      </c>
      <c r="J22">
        <v>78.400000000000006</v>
      </c>
      <c r="K22">
        <v>51.4</v>
      </c>
      <c r="L22">
        <v>29</v>
      </c>
      <c r="M22">
        <v>21.9</v>
      </c>
    </row>
    <row r="23" spans="1:13" x14ac:dyDescent="0.3">
      <c r="A23">
        <v>13</v>
      </c>
      <c r="B23">
        <v>18.2</v>
      </c>
      <c r="C23">
        <v>15.1</v>
      </c>
      <c r="D23">
        <v>13.7</v>
      </c>
      <c r="E23">
        <v>17.8</v>
      </c>
      <c r="F23">
        <v>21.4</v>
      </c>
      <c r="G23">
        <v>27.1</v>
      </c>
      <c r="H23">
        <v>33.5</v>
      </c>
      <c r="I23">
        <v>128</v>
      </c>
      <c r="J23">
        <v>70.900000000000006</v>
      </c>
      <c r="K23">
        <v>49.8</v>
      </c>
      <c r="L23">
        <v>28.1</v>
      </c>
      <c r="M23">
        <v>21.1</v>
      </c>
    </row>
    <row r="24" spans="1:13" x14ac:dyDescent="0.3">
      <c r="A24">
        <v>14</v>
      </c>
      <c r="B24">
        <v>17.899999999999999</v>
      </c>
      <c r="C24">
        <v>14.9</v>
      </c>
      <c r="D24">
        <v>13.8</v>
      </c>
      <c r="E24">
        <v>17.399999999999999</v>
      </c>
      <c r="F24">
        <v>21.9</v>
      </c>
      <c r="G24">
        <v>27.2</v>
      </c>
      <c r="H24">
        <v>67.2</v>
      </c>
      <c r="I24">
        <v>120</v>
      </c>
      <c r="J24">
        <v>82.1</v>
      </c>
      <c r="K24">
        <v>49.2</v>
      </c>
      <c r="L24">
        <v>27.8</v>
      </c>
      <c r="M24">
        <v>20.7</v>
      </c>
    </row>
    <row r="25" spans="1:13" x14ac:dyDescent="0.3">
      <c r="A25">
        <v>15</v>
      </c>
      <c r="B25">
        <v>17.600000000000001</v>
      </c>
      <c r="C25">
        <v>14.6</v>
      </c>
      <c r="D25">
        <v>13.8</v>
      </c>
      <c r="E25">
        <v>16.899999999999999</v>
      </c>
      <c r="F25">
        <v>23.1</v>
      </c>
      <c r="G25">
        <v>27.6</v>
      </c>
      <c r="H25">
        <v>56.5</v>
      </c>
      <c r="I25">
        <v>110</v>
      </c>
      <c r="J25">
        <v>92.8</v>
      </c>
      <c r="K25">
        <v>48.7</v>
      </c>
      <c r="L25">
        <v>27.3</v>
      </c>
      <c r="M25">
        <v>20.7</v>
      </c>
    </row>
    <row r="26" spans="1:13" x14ac:dyDescent="0.3">
      <c r="A26">
        <v>16</v>
      </c>
      <c r="B26">
        <v>17.3</v>
      </c>
      <c r="C26">
        <v>14.4</v>
      </c>
      <c r="D26">
        <v>13.5</v>
      </c>
      <c r="E26">
        <v>16.5</v>
      </c>
      <c r="F26">
        <v>32.200000000000003</v>
      </c>
      <c r="G26">
        <v>24.7</v>
      </c>
      <c r="H26">
        <v>155</v>
      </c>
      <c r="I26">
        <v>122</v>
      </c>
      <c r="J26">
        <v>90.8</v>
      </c>
      <c r="K26">
        <v>46</v>
      </c>
      <c r="L26">
        <v>26.9</v>
      </c>
      <c r="M26">
        <v>20.5</v>
      </c>
    </row>
    <row r="27" spans="1:13" x14ac:dyDescent="0.3">
      <c r="A27">
        <v>17</v>
      </c>
      <c r="B27">
        <v>16.899999999999999</v>
      </c>
      <c r="C27">
        <v>14.2</v>
      </c>
      <c r="D27">
        <v>13.7</v>
      </c>
      <c r="E27">
        <v>15.8</v>
      </c>
      <c r="F27">
        <v>35.700000000000003</v>
      </c>
      <c r="G27">
        <v>25.1</v>
      </c>
      <c r="H27">
        <v>139</v>
      </c>
      <c r="I27">
        <v>114</v>
      </c>
      <c r="J27">
        <v>94</v>
      </c>
      <c r="K27">
        <v>44.6</v>
      </c>
      <c r="L27">
        <v>26.7</v>
      </c>
      <c r="M27">
        <v>20.7</v>
      </c>
    </row>
    <row r="28" spans="1:13" x14ac:dyDescent="0.3">
      <c r="A28">
        <v>18</v>
      </c>
      <c r="B28">
        <v>16.8</v>
      </c>
      <c r="C28">
        <v>14.6</v>
      </c>
      <c r="D28">
        <v>13.6</v>
      </c>
      <c r="E28">
        <v>15.3</v>
      </c>
      <c r="F28">
        <v>39.299999999999997</v>
      </c>
      <c r="G28">
        <v>23.2</v>
      </c>
      <c r="H28">
        <v>130</v>
      </c>
      <c r="I28">
        <v>119</v>
      </c>
      <c r="J28">
        <v>88.2</v>
      </c>
      <c r="K28">
        <v>43.7</v>
      </c>
      <c r="L28">
        <v>26.6</v>
      </c>
      <c r="M28">
        <v>20.6</v>
      </c>
    </row>
    <row r="29" spans="1:13" x14ac:dyDescent="0.3">
      <c r="A29">
        <v>19</v>
      </c>
      <c r="B29">
        <v>16.8</v>
      </c>
      <c r="C29">
        <v>14.6</v>
      </c>
      <c r="D29">
        <v>13.8</v>
      </c>
      <c r="E29">
        <v>15.3</v>
      </c>
      <c r="F29">
        <v>41.8</v>
      </c>
      <c r="G29">
        <v>23.4</v>
      </c>
      <c r="H29">
        <v>65.5</v>
      </c>
      <c r="I29">
        <v>117</v>
      </c>
      <c r="J29">
        <v>88.4</v>
      </c>
      <c r="K29">
        <v>43.2</v>
      </c>
      <c r="L29">
        <v>26.1</v>
      </c>
      <c r="M29">
        <v>20.6</v>
      </c>
    </row>
    <row r="30" spans="1:13" x14ac:dyDescent="0.3">
      <c r="A30">
        <v>20</v>
      </c>
      <c r="B30">
        <v>16.8</v>
      </c>
      <c r="C30">
        <v>14.3</v>
      </c>
      <c r="D30">
        <v>14.2</v>
      </c>
      <c r="E30">
        <v>15.4</v>
      </c>
      <c r="F30">
        <v>37.4</v>
      </c>
      <c r="G30">
        <v>25.4</v>
      </c>
      <c r="H30">
        <v>66.8</v>
      </c>
      <c r="I30">
        <v>107</v>
      </c>
      <c r="J30">
        <v>82.6</v>
      </c>
      <c r="K30">
        <v>42.9</v>
      </c>
      <c r="L30">
        <v>26.1</v>
      </c>
      <c r="M30">
        <v>20.6</v>
      </c>
    </row>
    <row r="31" spans="1:13" x14ac:dyDescent="0.3">
      <c r="A31">
        <v>21</v>
      </c>
      <c r="B31">
        <v>16.600000000000001</v>
      </c>
      <c r="C31">
        <v>14.6</v>
      </c>
      <c r="D31">
        <v>14.4</v>
      </c>
      <c r="E31">
        <v>15.1</v>
      </c>
      <c r="F31">
        <v>32</v>
      </c>
      <c r="G31">
        <v>27.3</v>
      </c>
      <c r="H31">
        <v>67.400000000000006</v>
      </c>
      <c r="I31">
        <v>105</v>
      </c>
      <c r="J31">
        <v>83</v>
      </c>
      <c r="K31">
        <v>42.3</v>
      </c>
      <c r="L31">
        <v>26.5</v>
      </c>
      <c r="M31">
        <v>20.6</v>
      </c>
    </row>
    <row r="32" spans="1:13" x14ac:dyDescent="0.3">
      <c r="A32">
        <v>22</v>
      </c>
      <c r="B32">
        <v>16.3</v>
      </c>
      <c r="C32">
        <v>14.2</v>
      </c>
      <c r="D32">
        <v>14.4</v>
      </c>
      <c r="E32">
        <v>14.7</v>
      </c>
      <c r="F32">
        <v>31.9</v>
      </c>
      <c r="G32">
        <v>27.7</v>
      </c>
      <c r="H32">
        <v>66.7</v>
      </c>
      <c r="I32">
        <v>111</v>
      </c>
      <c r="J32">
        <v>78.599999999999994</v>
      </c>
      <c r="K32">
        <v>41.5</v>
      </c>
      <c r="L32">
        <v>26.2</v>
      </c>
      <c r="M32">
        <v>20.7</v>
      </c>
    </row>
    <row r="33" spans="1:14" x14ac:dyDescent="0.3">
      <c r="A33">
        <v>23</v>
      </c>
      <c r="B33">
        <v>16.100000000000001</v>
      </c>
      <c r="C33">
        <v>14.2</v>
      </c>
      <c r="D33">
        <v>14.9</v>
      </c>
      <c r="E33">
        <v>14.4</v>
      </c>
      <c r="F33">
        <v>30</v>
      </c>
      <c r="G33">
        <v>29.3</v>
      </c>
      <c r="H33">
        <v>65.5</v>
      </c>
      <c r="I33">
        <v>124</v>
      </c>
      <c r="J33">
        <v>74.7</v>
      </c>
      <c r="K33">
        <v>40.9</v>
      </c>
      <c r="L33">
        <v>26.2</v>
      </c>
      <c r="M33">
        <v>20.6</v>
      </c>
    </row>
    <row r="34" spans="1:14" x14ac:dyDescent="0.3">
      <c r="A34">
        <v>24</v>
      </c>
      <c r="B34">
        <v>16</v>
      </c>
      <c r="C34">
        <v>14.2</v>
      </c>
      <c r="D34">
        <v>14.8</v>
      </c>
      <c r="E34">
        <v>16.2</v>
      </c>
      <c r="F34">
        <v>26.2</v>
      </c>
      <c r="G34">
        <v>28.2</v>
      </c>
      <c r="H34">
        <v>62.9</v>
      </c>
      <c r="I34">
        <v>133</v>
      </c>
      <c r="J34">
        <v>73.7</v>
      </c>
      <c r="K34">
        <v>40.9</v>
      </c>
      <c r="L34">
        <v>25.8</v>
      </c>
      <c r="M34">
        <v>20.6</v>
      </c>
    </row>
    <row r="35" spans="1:14" x14ac:dyDescent="0.3">
      <c r="A35">
        <v>25</v>
      </c>
      <c r="B35">
        <v>15.7</v>
      </c>
      <c r="C35">
        <v>14.1</v>
      </c>
      <c r="D35">
        <v>14.5</v>
      </c>
      <c r="E35">
        <v>16.5</v>
      </c>
      <c r="F35">
        <v>26.8</v>
      </c>
      <c r="G35">
        <v>35.5</v>
      </c>
      <c r="H35">
        <v>61.7</v>
      </c>
      <c r="I35">
        <v>128</v>
      </c>
      <c r="J35">
        <v>74.7</v>
      </c>
      <c r="K35">
        <v>40.6</v>
      </c>
      <c r="L35">
        <v>26.4</v>
      </c>
      <c r="M35">
        <v>20.6</v>
      </c>
    </row>
    <row r="36" spans="1:14" x14ac:dyDescent="0.3">
      <c r="A36">
        <v>26</v>
      </c>
      <c r="B36">
        <v>15.6</v>
      </c>
      <c r="C36">
        <v>14.4</v>
      </c>
      <c r="D36">
        <v>14.2</v>
      </c>
      <c r="E36">
        <v>17.2</v>
      </c>
      <c r="F36">
        <v>24.2</v>
      </c>
      <c r="G36">
        <v>35.5</v>
      </c>
      <c r="H36">
        <v>68.400000000000006</v>
      </c>
      <c r="I36">
        <v>136</v>
      </c>
      <c r="J36">
        <v>74.099999999999994</v>
      </c>
      <c r="K36">
        <v>40</v>
      </c>
      <c r="L36">
        <v>26</v>
      </c>
      <c r="M36">
        <v>19.399999999999999</v>
      </c>
    </row>
    <row r="37" spans="1:14" x14ac:dyDescent="0.3">
      <c r="A37">
        <v>27</v>
      </c>
      <c r="B37">
        <v>16.100000000000001</v>
      </c>
      <c r="C37">
        <v>14</v>
      </c>
      <c r="D37">
        <v>14.7</v>
      </c>
      <c r="E37">
        <v>17.600000000000001</v>
      </c>
      <c r="F37">
        <v>25.1</v>
      </c>
      <c r="G37">
        <v>33.5</v>
      </c>
      <c r="H37">
        <v>67.599999999999994</v>
      </c>
      <c r="I37">
        <v>141</v>
      </c>
      <c r="J37">
        <v>72.5</v>
      </c>
      <c r="K37">
        <v>38</v>
      </c>
      <c r="L37">
        <v>25.5</v>
      </c>
      <c r="M37">
        <v>19.100000000000001</v>
      </c>
    </row>
    <row r="38" spans="1:14" x14ac:dyDescent="0.3">
      <c r="A38">
        <v>28</v>
      </c>
      <c r="B38">
        <v>16</v>
      </c>
      <c r="C38">
        <v>14.2</v>
      </c>
      <c r="D38">
        <v>14.7</v>
      </c>
      <c r="E38">
        <v>16.600000000000001</v>
      </c>
      <c r="F38">
        <v>23.9</v>
      </c>
      <c r="G38">
        <v>34.299999999999997</v>
      </c>
      <c r="H38">
        <v>66.900000000000006</v>
      </c>
      <c r="I38">
        <v>131</v>
      </c>
      <c r="J38">
        <v>69.599999999999994</v>
      </c>
      <c r="K38">
        <v>37.6</v>
      </c>
      <c r="L38">
        <v>25.2</v>
      </c>
      <c r="M38">
        <v>17.7</v>
      </c>
    </row>
    <row r="39" spans="1:14" x14ac:dyDescent="0.3">
      <c r="A39">
        <v>29</v>
      </c>
      <c r="B39">
        <v>15.9</v>
      </c>
      <c r="D39">
        <v>16.399999999999999</v>
      </c>
      <c r="E39">
        <v>16.5</v>
      </c>
      <c r="F39">
        <v>23.9</v>
      </c>
      <c r="G39">
        <v>47.3</v>
      </c>
      <c r="H39">
        <v>133</v>
      </c>
      <c r="I39">
        <v>132</v>
      </c>
      <c r="J39">
        <v>65.5</v>
      </c>
      <c r="K39">
        <v>36.9</v>
      </c>
      <c r="L39">
        <v>24.7</v>
      </c>
      <c r="M39">
        <v>18.399999999999999</v>
      </c>
    </row>
    <row r="40" spans="1:14" x14ac:dyDescent="0.3">
      <c r="A40">
        <v>30</v>
      </c>
      <c r="B40">
        <v>15.7</v>
      </c>
      <c r="D40">
        <v>15.1</v>
      </c>
      <c r="E40">
        <v>16.3</v>
      </c>
      <c r="F40">
        <v>23.8</v>
      </c>
      <c r="G40">
        <v>37.200000000000003</v>
      </c>
      <c r="H40">
        <v>131</v>
      </c>
      <c r="I40">
        <v>135</v>
      </c>
      <c r="J40">
        <v>66.7</v>
      </c>
      <c r="K40">
        <v>36.4</v>
      </c>
      <c r="L40">
        <v>24.2</v>
      </c>
      <c r="M40">
        <v>18</v>
      </c>
    </row>
    <row r="41" spans="1:14" x14ac:dyDescent="0.3">
      <c r="A41">
        <v>31</v>
      </c>
      <c r="B41">
        <v>15.4</v>
      </c>
      <c r="D41">
        <v>15.6</v>
      </c>
      <c r="F41">
        <v>26.3</v>
      </c>
      <c r="H41">
        <v>138</v>
      </c>
      <c r="I41">
        <v>138</v>
      </c>
      <c r="K41">
        <v>35.700000000000003</v>
      </c>
      <c r="M41">
        <v>17.899999999999999</v>
      </c>
    </row>
    <row r="43" spans="1:14" x14ac:dyDescent="0.3">
      <c r="A43" t="s">
        <v>30</v>
      </c>
      <c r="B43">
        <v>15.4</v>
      </c>
      <c r="C43">
        <v>14</v>
      </c>
      <c r="D43">
        <v>13.5</v>
      </c>
      <c r="E43">
        <v>13.8</v>
      </c>
      <c r="F43">
        <v>16.7</v>
      </c>
      <c r="G43">
        <v>21.1</v>
      </c>
      <c r="H43">
        <v>32</v>
      </c>
      <c r="I43">
        <v>72.7</v>
      </c>
      <c r="J43">
        <v>65.5</v>
      </c>
      <c r="K43">
        <v>35.700000000000003</v>
      </c>
      <c r="L43">
        <v>24.2</v>
      </c>
      <c r="M43">
        <v>17.7</v>
      </c>
      <c r="N43">
        <v>13.5</v>
      </c>
    </row>
    <row r="44" spans="1:14" x14ac:dyDescent="0.3">
      <c r="A44" t="s">
        <v>10</v>
      </c>
      <c r="B44" s="3">
        <f>AVERAGE(B11:B41)</f>
        <v>17.306451612903228</v>
      </c>
      <c r="C44" s="3">
        <f>AVERAGE(C11:C41)</f>
        <v>15.092857142857143</v>
      </c>
      <c r="D44" s="3">
        <f>AVERAGE(D11:D41)</f>
        <v>14.18064516129032</v>
      </c>
      <c r="E44" s="3">
        <f t="shared" ref="E44:M44" si="0">AVERAGE(E11:E41)</f>
        <v>16.596666666666668</v>
      </c>
      <c r="F44" s="3">
        <f t="shared" si="0"/>
        <v>25.551612903225802</v>
      </c>
      <c r="G44" s="3">
        <f t="shared" si="0"/>
        <v>27.706666666666663</v>
      </c>
      <c r="H44" s="3">
        <f t="shared" si="0"/>
        <v>67.945161290322588</v>
      </c>
      <c r="I44" s="3">
        <f t="shared" si="0"/>
        <v>110.21290322580644</v>
      </c>
      <c r="J44" s="3">
        <f t="shared" si="0"/>
        <v>89.153333333333293</v>
      </c>
      <c r="K44" s="3">
        <f t="shared" si="0"/>
        <v>48.632258064516144</v>
      </c>
      <c r="L44" s="3">
        <f t="shared" si="0"/>
        <v>28.563333333333343</v>
      </c>
      <c r="M44" s="3">
        <f t="shared" si="0"/>
        <v>21.325806451612909</v>
      </c>
      <c r="N44">
        <v>40.200000000000003</v>
      </c>
    </row>
    <row r="45" spans="1:14" x14ac:dyDescent="0.3">
      <c r="A45" t="s">
        <v>31</v>
      </c>
      <c r="B45">
        <v>20.100000000000001</v>
      </c>
      <c r="C45">
        <v>16.7</v>
      </c>
      <c r="D45">
        <v>16.399999999999999</v>
      </c>
      <c r="E45">
        <v>18.8</v>
      </c>
      <c r="F45">
        <v>41.8</v>
      </c>
      <c r="G45">
        <v>47.3</v>
      </c>
      <c r="H45">
        <v>155</v>
      </c>
      <c r="I45">
        <v>141</v>
      </c>
      <c r="J45">
        <v>146</v>
      </c>
      <c r="K45">
        <v>65.900000000000006</v>
      </c>
      <c r="L45">
        <v>35.4</v>
      </c>
      <c r="M45">
        <v>24.4</v>
      </c>
      <c r="N45">
        <v>155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1990</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17.899999999999999</v>
      </c>
      <c r="C11">
        <v>14.3</v>
      </c>
      <c r="D11">
        <v>14.8</v>
      </c>
      <c r="E11">
        <v>16.399999999999999</v>
      </c>
      <c r="F11">
        <v>35.1</v>
      </c>
      <c r="G11">
        <v>41.2</v>
      </c>
      <c r="H11">
        <v>80.8</v>
      </c>
      <c r="I11">
        <v>115</v>
      </c>
      <c r="J11">
        <v>95.8</v>
      </c>
      <c r="K11">
        <v>72.7</v>
      </c>
      <c r="L11">
        <v>36.4</v>
      </c>
      <c r="M11">
        <v>25.1</v>
      </c>
    </row>
    <row r="12" spans="1:14" x14ac:dyDescent="0.3">
      <c r="A12">
        <v>2</v>
      </c>
      <c r="B12">
        <v>18</v>
      </c>
      <c r="C12">
        <v>14.3</v>
      </c>
      <c r="D12">
        <v>14.2</v>
      </c>
      <c r="E12">
        <v>15.6</v>
      </c>
      <c r="F12">
        <v>29.4</v>
      </c>
      <c r="G12">
        <v>44.9</v>
      </c>
      <c r="H12">
        <v>70.400000000000006</v>
      </c>
      <c r="I12">
        <v>103</v>
      </c>
      <c r="J12">
        <v>93.5</v>
      </c>
      <c r="K12">
        <v>70.900000000000006</v>
      </c>
      <c r="L12">
        <v>35.5</v>
      </c>
      <c r="M12">
        <v>24.2</v>
      </c>
    </row>
    <row r="13" spans="1:14" x14ac:dyDescent="0.3">
      <c r="A13">
        <v>3</v>
      </c>
      <c r="B13">
        <v>17.399999999999999</v>
      </c>
      <c r="C13">
        <v>14.1</v>
      </c>
      <c r="D13">
        <v>13.7</v>
      </c>
      <c r="E13">
        <v>15.3</v>
      </c>
      <c r="F13">
        <v>29.1</v>
      </c>
      <c r="G13">
        <v>44.6</v>
      </c>
      <c r="H13">
        <v>67.599999999999994</v>
      </c>
      <c r="I13">
        <v>104</v>
      </c>
      <c r="J13">
        <v>94.2</v>
      </c>
      <c r="K13">
        <v>67.8</v>
      </c>
      <c r="L13">
        <v>33.9</v>
      </c>
      <c r="M13">
        <v>23.9</v>
      </c>
    </row>
    <row r="14" spans="1:14" x14ac:dyDescent="0.3">
      <c r="A14">
        <v>4</v>
      </c>
      <c r="B14">
        <v>17.2</v>
      </c>
      <c r="C14">
        <v>14</v>
      </c>
      <c r="D14">
        <v>13.5</v>
      </c>
      <c r="E14">
        <v>14.4</v>
      </c>
      <c r="F14">
        <v>27</v>
      </c>
      <c r="G14">
        <v>43.7</v>
      </c>
      <c r="H14">
        <v>63.1</v>
      </c>
      <c r="I14">
        <v>107</v>
      </c>
      <c r="J14">
        <v>105</v>
      </c>
      <c r="K14">
        <v>65.900000000000006</v>
      </c>
      <c r="L14">
        <v>33.799999999999997</v>
      </c>
      <c r="M14">
        <v>23.8</v>
      </c>
    </row>
    <row r="15" spans="1:14" x14ac:dyDescent="0.3">
      <c r="A15">
        <v>5</v>
      </c>
      <c r="B15">
        <v>17.5</v>
      </c>
      <c r="C15">
        <v>13.9</v>
      </c>
      <c r="D15">
        <v>13.3</v>
      </c>
      <c r="E15">
        <v>13.8</v>
      </c>
      <c r="F15">
        <v>24.3</v>
      </c>
      <c r="G15">
        <v>42.6</v>
      </c>
      <c r="H15">
        <v>61.3</v>
      </c>
      <c r="I15">
        <v>106</v>
      </c>
      <c r="J15">
        <v>107</v>
      </c>
      <c r="K15">
        <v>63.3</v>
      </c>
      <c r="L15">
        <v>33.299999999999997</v>
      </c>
      <c r="M15">
        <v>23.6</v>
      </c>
    </row>
    <row r="16" spans="1:14" x14ac:dyDescent="0.3">
      <c r="A16">
        <v>6</v>
      </c>
      <c r="B16">
        <v>17</v>
      </c>
      <c r="C16">
        <v>13.8</v>
      </c>
      <c r="D16">
        <v>13.4</v>
      </c>
      <c r="E16">
        <v>14.3</v>
      </c>
      <c r="F16">
        <v>24.9</v>
      </c>
      <c r="G16">
        <v>40.1</v>
      </c>
      <c r="H16">
        <v>56.3</v>
      </c>
      <c r="I16">
        <v>105</v>
      </c>
      <c r="J16">
        <v>140</v>
      </c>
      <c r="K16">
        <v>62.2</v>
      </c>
      <c r="L16">
        <v>32.5</v>
      </c>
      <c r="M16">
        <v>23.7</v>
      </c>
    </row>
    <row r="17" spans="1:13" x14ac:dyDescent="0.3">
      <c r="A17">
        <v>7</v>
      </c>
      <c r="B17">
        <v>17.2</v>
      </c>
      <c r="C17">
        <v>14</v>
      </c>
      <c r="D17">
        <v>13.5</v>
      </c>
      <c r="E17">
        <v>18.100000000000001</v>
      </c>
      <c r="F17">
        <v>24.5</v>
      </c>
      <c r="G17">
        <v>35.6</v>
      </c>
      <c r="H17">
        <v>94.5</v>
      </c>
      <c r="I17">
        <v>100</v>
      </c>
      <c r="J17">
        <v>138</v>
      </c>
      <c r="K17">
        <v>60.4</v>
      </c>
      <c r="L17">
        <v>32</v>
      </c>
      <c r="M17">
        <v>23.9</v>
      </c>
    </row>
    <row r="18" spans="1:13" x14ac:dyDescent="0.3">
      <c r="A18">
        <v>8</v>
      </c>
      <c r="B18">
        <v>16.600000000000001</v>
      </c>
      <c r="C18">
        <v>14.2</v>
      </c>
      <c r="D18">
        <v>13.1</v>
      </c>
      <c r="E18">
        <v>17.7</v>
      </c>
      <c r="F18">
        <v>27.8</v>
      </c>
      <c r="G18">
        <v>33</v>
      </c>
      <c r="H18">
        <v>107</v>
      </c>
      <c r="I18">
        <v>147</v>
      </c>
      <c r="J18">
        <v>117</v>
      </c>
      <c r="K18">
        <v>58.6</v>
      </c>
      <c r="L18">
        <v>31.9</v>
      </c>
      <c r="M18">
        <v>23.5</v>
      </c>
    </row>
    <row r="19" spans="1:13" x14ac:dyDescent="0.3">
      <c r="A19">
        <v>9</v>
      </c>
      <c r="B19">
        <v>16.600000000000001</v>
      </c>
      <c r="C19">
        <v>15.9</v>
      </c>
      <c r="D19">
        <v>12.9</v>
      </c>
      <c r="E19">
        <v>17.100000000000001</v>
      </c>
      <c r="F19">
        <v>38.200000000000003</v>
      </c>
      <c r="G19">
        <v>39.200000000000003</v>
      </c>
      <c r="H19">
        <v>130</v>
      </c>
      <c r="I19">
        <v>142</v>
      </c>
      <c r="J19">
        <v>107</v>
      </c>
      <c r="K19">
        <v>57.2</v>
      </c>
      <c r="L19">
        <v>32</v>
      </c>
      <c r="M19">
        <v>23.2</v>
      </c>
    </row>
    <row r="20" spans="1:13" x14ac:dyDescent="0.3">
      <c r="A20">
        <v>10</v>
      </c>
      <c r="B20">
        <v>16.600000000000001</v>
      </c>
      <c r="C20">
        <v>14.7</v>
      </c>
      <c r="D20">
        <v>13.3</v>
      </c>
      <c r="E20">
        <v>18.399999999999999</v>
      </c>
      <c r="F20">
        <v>47.8</v>
      </c>
      <c r="G20">
        <v>37</v>
      </c>
      <c r="H20">
        <v>155</v>
      </c>
      <c r="I20">
        <v>139</v>
      </c>
      <c r="J20">
        <v>100</v>
      </c>
      <c r="K20">
        <v>56.2</v>
      </c>
      <c r="L20">
        <v>31.5</v>
      </c>
      <c r="M20">
        <v>22.6</v>
      </c>
    </row>
    <row r="21" spans="1:13" x14ac:dyDescent="0.3">
      <c r="A21">
        <v>11</v>
      </c>
      <c r="B21">
        <v>16.5</v>
      </c>
      <c r="C21">
        <v>14.7</v>
      </c>
      <c r="D21">
        <v>12.8</v>
      </c>
      <c r="E21">
        <v>19.100000000000001</v>
      </c>
      <c r="F21">
        <v>48.3</v>
      </c>
      <c r="G21">
        <v>36.1</v>
      </c>
      <c r="H21">
        <v>172</v>
      </c>
      <c r="I21">
        <v>151</v>
      </c>
      <c r="J21">
        <v>97.7</v>
      </c>
      <c r="K21">
        <v>54.8</v>
      </c>
      <c r="L21">
        <v>31</v>
      </c>
      <c r="M21">
        <v>22.6</v>
      </c>
    </row>
    <row r="22" spans="1:13" x14ac:dyDescent="0.3">
      <c r="A22">
        <v>12</v>
      </c>
      <c r="B22">
        <v>16.100000000000001</v>
      </c>
      <c r="C22">
        <v>14.7</v>
      </c>
      <c r="D22">
        <v>13</v>
      </c>
      <c r="E22">
        <v>19.5</v>
      </c>
      <c r="F22">
        <v>38.799999999999997</v>
      </c>
      <c r="G22">
        <v>34.5</v>
      </c>
      <c r="H22">
        <v>165</v>
      </c>
      <c r="I22">
        <v>168</v>
      </c>
      <c r="J22">
        <v>92.4</v>
      </c>
      <c r="K22">
        <v>53.8</v>
      </c>
      <c r="L22">
        <v>30.6</v>
      </c>
      <c r="M22">
        <v>22.9</v>
      </c>
    </row>
    <row r="23" spans="1:13" x14ac:dyDescent="0.3">
      <c r="A23">
        <v>13</v>
      </c>
      <c r="B23">
        <v>16.3</v>
      </c>
      <c r="C23">
        <v>14.6</v>
      </c>
      <c r="D23">
        <v>12.6</v>
      </c>
      <c r="E23">
        <v>21.3</v>
      </c>
      <c r="F23">
        <v>41.1</v>
      </c>
      <c r="G23">
        <v>34.1</v>
      </c>
      <c r="H23">
        <v>155</v>
      </c>
      <c r="I23">
        <v>167</v>
      </c>
      <c r="J23">
        <v>94.2</v>
      </c>
      <c r="K23">
        <v>54.8</v>
      </c>
      <c r="L23">
        <v>30.5</v>
      </c>
      <c r="M23">
        <v>21.6</v>
      </c>
    </row>
    <row r="24" spans="1:13" x14ac:dyDescent="0.3">
      <c r="A24">
        <v>14</v>
      </c>
      <c r="B24">
        <v>16.100000000000001</v>
      </c>
      <c r="C24">
        <v>17.3</v>
      </c>
      <c r="D24">
        <v>12.5</v>
      </c>
      <c r="E24">
        <v>22.6</v>
      </c>
      <c r="F24">
        <v>52.2</v>
      </c>
      <c r="G24">
        <v>34.6</v>
      </c>
      <c r="H24">
        <v>145</v>
      </c>
      <c r="I24">
        <v>165</v>
      </c>
      <c r="J24">
        <v>110</v>
      </c>
      <c r="K24">
        <v>55.6</v>
      </c>
      <c r="L24">
        <v>30.2</v>
      </c>
      <c r="M24">
        <v>21.3</v>
      </c>
    </row>
    <row r="25" spans="1:13" x14ac:dyDescent="0.3">
      <c r="A25">
        <v>15</v>
      </c>
      <c r="B25">
        <v>15.9</v>
      </c>
      <c r="C25">
        <v>15.4</v>
      </c>
      <c r="D25">
        <v>12.9</v>
      </c>
      <c r="E25">
        <v>19.5</v>
      </c>
      <c r="F25">
        <v>64</v>
      </c>
      <c r="G25">
        <v>35.700000000000003</v>
      </c>
      <c r="H25">
        <v>133</v>
      </c>
      <c r="I25">
        <v>156</v>
      </c>
      <c r="J25">
        <v>101</v>
      </c>
      <c r="K25">
        <v>52.2</v>
      </c>
      <c r="L25">
        <v>30.1</v>
      </c>
      <c r="M25">
        <v>21.2</v>
      </c>
    </row>
    <row r="26" spans="1:13" x14ac:dyDescent="0.3">
      <c r="A26">
        <v>16</v>
      </c>
      <c r="B26">
        <v>15.9</v>
      </c>
      <c r="C26">
        <v>14.6</v>
      </c>
      <c r="D26">
        <v>13</v>
      </c>
      <c r="E26">
        <v>18.899999999999999</v>
      </c>
      <c r="F26">
        <v>60.4</v>
      </c>
      <c r="G26">
        <v>41.3</v>
      </c>
      <c r="H26">
        <v>123</v>
      </c>
      <c r="I26">
        <v>160</v>
      </c>
      <c r="J26">
        <v>95.4</v>
      </c>
      <c r="K26">
        <v>51.6</v>
      </c>
      <c r="L26">
        <v>29.6</v>
      </c>
      <c r="M26">
        <v>21.1</v>
      </c>
    </row>
    <row r="27" spans="1:13" x14ac:dyDescent="0.3">
      <c r="A27">
        <v>17</v>
      </c>
      <c r="B27">
        <v>16</v>
      </c>
      <c r="C27">
        <v>14.1</v>
      </c>
      <c r="D27">
        <v>16.100000000000001</v>
      </c>
      <c r="E27">
        <v>18.600000000000001</v>
      </c>
      <c r="F27">
        <v>71.7</v>
      </c>
      <c r="G27">
        <v>44</v>
      </c>
      <c r="H27">
        <v>118</v>
      </c>
      <c r="I27">
        <v>160</v>
      </c>
      <c r="J27">
        <v>89.9</v>
      </c>
      <c r="K27">
        <v>49.2</v>
      </c>
      <c r="L27">
        <v>29.3</v>
      </c>
      <c r="M27">
        <v>21.1</v>
      </c>
    </row>
    <row r="28" spans="1:13" x14ac:dyDescent="0.3">
      <c r="A28">
        <v>18</v>
      </c>
      <c r="B28">
        <v>15.8</v>
      </c>
      <c r="C28">
        <v>14</v>
      </c>
      <c r="D28">
        <v>15.7</v>
      </c>
      <c r="E28">
        <v>20</v>
      </c>
      <c r="F28">
        <v>73.599999999999994</v>
      </c>
      <c r="G28">
        <v>50.5</v>
      </c>
      <c r="H28">
        <v>118</v>
      </c>
      <c r="I28">
        <v>160</v>
      </c>
      <c r="J28">
        <v>84.5</v>
      </c>
      <c r="K28">
        <v>48.2</v>
      </c>
      <c r="L28">
        <v>28.8</v>
      </c>
      <c r="M28">
        <v>20.8</v>
      </c>
    </row>
    <row r="29" spans="1:13" x14ac:dyDescent="0.3">
      <c r="A29">
        <v>19</v>
      </c>
      <c r="B29">
        <v>15.8</v>
      </c>
      <c r="C29">
        <v>14.2</v>
      </c>
      <c r="D29">
        <v>15.6</v>
      </c>
      <c r="E29">
        <v>20.6</v>
      </c>
      <c r="F29">
        <v>51.9</v>
      </c>
      <c r="G29">
        <v>40.6</v>
      </c>
      <c r="H29">
        <v>120</v>
      </c>
      <c r="I29">
        <v>144</v>
      </c>
      <c r="J29">
        <v>84.3</v>
      </c>
      <c r="K29">
        <v>47.1</v>
      </c>
      <c r="L29">
        <v>28.5</v>
      </c>
      <c r="M29">
        <v>20.8</v>
      </c>
    </row>
    <row r="30" spans="1:13" x14ac:dyDescent="0.3">
      <c r="A30">
        <v>20</v>
      </c>
      <c r="B30">
        <v>15.5</v>
      </c>
      <c r="C30">
        <v>14.5</v>
      </c>
      <c r="D30">
        <v>15.5</v>
      </c>
      <c r="E30">
        <v>27.9</v>
      </c>
      <c r="F30">
        <v>48.8</v>
      </c>
      <c r="G30">
        <v>41.2</v>
      </c>
      <c r="H30">
        <v>121</v>
      </c>
      <c r="I30">
        <v>155</v>
      </c>
      <c r="J30">
        <v>87.3</v>
      </c>
      <c r="K30">
        <v>47.1</v>
      </c>
      <c r="L30">
        <v>29.4</v>
      </c>
      <c r="M30">
        <v>20.8</v>
      </c>
    </row>
    <row r="31" spans="1:13" x14ac:dyDescent="0.3">
      <c r="A31">
        <v>21</v>
      </c>
      <c r="B31">
        <v>15.7</v>
      </c>
      <c r="C31">
        <v>14.1</v>
      </c>
      <c r="D31">
        <v>14.9</v>
      </c>
      <c r="E31">
        <v>32</v>
      </c>
      <c r="F31">
        <v>46.2</v>
      </c>
      <c r="G31">
        <v>50.1</v>
      </c>
      <c r="H31">
        <v>130</v>
      </c>
      <c r="I31">
        <v>150</v>
      </c>
      <c r="J31">
        <v>91.4</v>
      </c>
      <c r="K31">
        <v>45.5</v>
      </c>
      <c r="L31">
        <v>29</v>
      </c>
      <c r="M31">
        <v>20.5</v>
      </c>
    </row>
    <row r="32" spans="1:13" x14ac:dyDescent="0.3">
      <c r="A32">
        <v>22</v>
      </c>
      <c r="B32">
        <v>15.4</v>
      </c>
      <c r="C32">
        <v>13.9</v>
      </c>
      <c r="D32">
        <v>13.7</v>
      </c>
      <c r="E32">
        <v>25.6</v>
      </c>
      <c r="F32">
        <v>38.5</v>
      </c>
      <c r="G32">
        <v>58.3</v>
      </c>
      <c r="H32">
        <v>135</v>
      </c>
      <c r="I32">
        <v>147</v>
      </c>
      <c r="J32">
        <v>86.4</v>
      </c>
      <c r="K32">
        <v>43.4</v>
      </c>
      <c r="L32">
        <v>28.3</v>
      </c>
      <c r="M32">
        <v>20.5</v>
      </c>
    </row>
    <row r="33" spans="1:14" x14ac:dyDescent="0.3">
      <c r="A33">
        <v>23</v>
      </c>
      <c r="B33">
        <v>15.2</v>
      </c>
      <c r="C33">
        <v>13.8</v>
      </c>
      <c r="D33">
        <v>17.2</v>
      </c>
      <c r="E33">
        <v>34.299999999999997</v>
      </c>
      <c r="F33">
        <v>34.5</v>
      </c>
      <c r="G33">
        <v>44.6</v>
      </c>
      <c r="H33">
        <v>135</v>
      </c>
      <c r="I33">
        <v>136</v>
      </c>
      <c r="J33">
        <v>88</v>
      </c>
      <c r="K33">
        <v>43.4</v>
      </c>
      <c r="L33">
        <v>28.3</v>
      </c>
      <c r="M33">
        <v>20.3</v>
      </c>
    </row>
    <row r="34" spans="1:14" x14ac:dyDescent="0.3">
      <c r="A34">
        <v>24</v>
      </c>
      <c r="B34">
        <v>14.6</v>
      </c>
      <c r="C34">
        <v>14.2</v>
      </c>
      <c r="D34">
        <v>15.9</v>
      </c>
      <c r="E34">
        <v>31.7</v>
      </c>
      <c r="F34">
        <v>35.6</v>
      </c>
      <c r="G34">
        <v>46.1</v>
      </c>
      <c r="H34">
        <v>137</v>
      </c>
      <c r="I34">
        <v>137</v>
      </c>
      <c r="J34">
        <v>88.6</v>
      </c>
      <c r="K34">
        <v>41.8</v>
      </c>
      <c r="L34">
        <v>26.9</v>
      </c>
      <c r="M34">
        <v>20.2</v>
      </c>
    </row>
    <row r="35" spans="1:14" x14ac:dyDescent="0.3">
      <c r="A35">
        <v>25</v>
      </c>
      <c r="B35">
        <v>14.5</v>
      </c>
      <c r="C35">
        <v>13.9</v>
      </c>
      <c r="D35">
        <v>15.3</v>
      </c>
      <c r="E35">
        <v>31.5</v>
      </c>
      <c r="F35">
        <v>35</v>
      </c>
      <c r="G35">
        <v>42.6</v>
      </c>
      <c r="H35">
        <v>138</v>
      </c>
      <c r="I35">
        <v>125</v>
      </c>
      <c r="J35">
        <v>109</v>
      </c>
      <c r="K35">
        <v>39.200000000000003</v>
      </c>
      <c r="L35">
        <v>26.9</v>
      </c>
      <c r="M35">
        <v>20</v>
      </c>
    </row>
    <row r="36" spans="1:14" x14ac:dyDescent="0.3">
      <c r="A36">
        <v>26</v>
      </c>
      <c r="B36">
        <v>14.5</v>
      </c>
      <c r="C36">
        <v>13.7</v>
      </c>
      <c r="D36">
        <v>14.4</v>
      </c>
      <c r="E36">
        <v>37.799999999999997</v>
      </c>
      <c r="F36">
        <v>38.1</v>
      </c>
      <c r="G36">
        <v>44.6</v>
      </c>
      <c r="H36">
        <v>150</v>
      </c>
      <c r="I36">
        <v>112</v>
      </c>
      <c r="J36">
        <v>90.2</v>
      </c>
      <c r="K36">
        <v>38.299999999999997</v>
      </c>
      <c r="L36">
        <v>27.2</v>
      </c>
      <c r="M36">
        <v>19.899999999999999</v>
      </c>
    </row>
    <row r="37" spans="1:14" x14ac:dyDescent="0.3">
      <c r="A37">
        <v>27</v>
      </c>
      <c r="B37">
        <v>14.7</v>
      </c>
      <c r="C37">
        <v>13.9</v>
      </c>
      <c r="D37">
        <v>13.8</v>
      </c>
      <c r="E37">
        <v>40.700000000000003</v>
      </c>
      <c r="F37">
        <v>37.6</v>
      </c>
      <c r="G37">
        <v>40</v>
      </c>
      <c r="H37">
        <v>134</v>
      </c>
      <c r="I37">
        <v>107</v>
      </c>
      <c r="J37">
        <v>84.9</v>
      </c>
      <c r="K37">
        <v>39.9</v>
      </c>
      <c r="L37">
        <v>26.7</v>
      </c>
      <c r="M37">
        <v>19.600000000000001</v>
      </c>
    </row>
    <row r="38" spans="1:14" x14ac:dyDescent="0.3">
      <c r="A38">
        <v>28</v>
      </c>
      <c r="B38">
        <v>15</v>
      </c>
      <c r="C38">
        <v>14.3</v>
      </c>
      <c r="D38">
        <v>14.7</v>
      </c>
      <c r="E38">
        <v>32.5</v>
      </c>
      <c r="F38">
        <v>38.9</v>
      </c>
      <c r="G38">
        <v>41</v>
      </c>
      <c r="H38">
        <v>129</v>
      </c>
      <c r="I38">
        <v>104</v>
      </c>
      <c r="J38">
        <v>81.3</v>
      </c>
      <c r="K38">
        <v>38.299999999999997</v>
      </c>
      <c r="L38">
        <v>26.5</v>
      </c>
      <c r="M38">
        <v>19.399999999999999</v>
      </c>
    </row>
    <row r="39" spans="1:14" x14ac:dyDescent="0.3">
      <c r="A39">
        <v>29</v>
      </c>
      <c r="B39">
        <v>14.7</v>
      </c>
      <c r="D39">
        <v>15.9</v>
      </c>
      <c r="E39">
        <v>25.3</v>
      </c>
      <c r="F39">
        <v>41.3</v>
      </c>
      <c r="G39">
        <v>39.299999999999997</v>
      </c>
      <c r="H39">
        <v>138</v>
      </c>
      <c r="I39">
        <v>116</v>
      </c>
      <c r="J39">
        <v>77.5</v>
      </c>
      <c r="K39">
        <v>37.6</v>
      </c>
      <c r="L39">
        <v>25.8</v>
      </c>
      <c r="M39">
        <v>19.3</v>
      </c>
    </row>
    <row r="40" spans="1:14" x14ac:dyDescent="0.3">
      <c r="A40">
        <v>30</v>
      </c>
      <c r="B40">
        <v>14.5</v>
      </c>
      <c r="D40">
        <v>15.4</v>
      </c>
      <c r="E40">
        <v>25.5</v>
      </c>
      <c r="F40">
        <v>38.6</v>
      </c>
      <c r="G40">
        <v>44.9</v>
      </c>
      <c r="H40">
        <v>137</v>
      </c>
      <c r="I40">
        <v>113</v>
      </c>
      <c r="J40">
        <v>74.3</v>
      </c>
      <c r="K40">
        <v>36.799999999999997</v>
      </c>
      <c r="L40">
        <v>25.5</v>
      </c>
      <c r="M40">
        <v>19</v>
      </c>
    </row>
    <row r="41" spans="1:14" x14ac:dyDescent="0.3">
      <c r="A41">
        <v>31</v>
      </c>
      <c r="B41">
        <v>14.6</v>
      </c>
      <c r="D41">
        <v>15.4</v>
      </c>
      <c r="F41">
        <v>33.700000000000003</v>
      </c>
      <c r="H41">
        <v>129</v>
      </c>
      <c r="I41">
        <v>107</v>
      </c>
      <c r="K41">
        <v>35.799999999999997</v>
      </c>
      <c r="M41">
        <v>18.600000000000001</v>
      </c>
    </row>
    <row r="43" spans="1:14" x14ac:dyDescent="0.3">
      <c r="A43" t="s">
        <v>30</v>
      </c>
      <c r="B43">
        <v>14.5</v>
      </c>
      <c r="C43">
        <v>13.7</v>
      </c>
      <c r="D43">
        <v>12.5</v>
      </c>
      <c r="E43">
        <v>13.8</v>
      </c>
      <c r="F43">
        <v>24.3</v>
      </c>
      <c r="G43">
        <v>33</v>
      </c>
      <c r="H43">
        <v>56.3</v>
      </c>
      <c r="I43">
        <v>100</v>
      </c>
      <c r="J43">
        <v>74.3</v>
      </c>
      <c r="K43">
        <v>35.799999999999997</v>
      </c>
      <c r="L43">
        <v>25.5</v>
      </c>
      <c r="M43">
        <v>18.600000000000001</v>
      </c>
      <c r="N43">
        <v>12.5</v>
      </c>
    </row>
    <row r="44" spans="1:14" x14ac:dyDescent="0.3">
      <c r="A44" t="s">
        <v>10</v>
      </c>
      <c r="B44" s="3">
        <f>AVERAGE(B11:B41)</f>
        <v>15.977419354838711</v>
      </c>
      <c r="C44" s="3">
        <f>AVERAGE(C11:C41)</f>
        <v>14.396428571428569</v>
      </c>
      <c r="D44" s="3">
        <f>AVERAGE(D11:D41)</f>
        <v>14.258064516129028</v>
      </c>
      <c r="E44" s="3">
        <f t="shared" ref="E44:M44" si="0">AVERAGE(E11:E41)</f>
        <v>22.866666666666667</v>
      </c>
      <c r="F44" s="3">
        <f t="shared" si="0"/>
        <v>41.190322580645159</v>
      </c>
      <c r="G44" s="3">
        <f t="shared" si="0"/>
        <v>41.533333333333331</v>
      </c>
      <c r="H44" s="3">
        <f t="shared" si="0"/>
        <v>120.90322580645162</v>
      </c>
      <c r="I44" s="3">
        <f t="shared" si="0"/>
        <v>132.51612903225808</v>
      </c>
      <c r="J44" s="3">
        <f t="shared" si="0"/>
        <v>96.860000000000028</v>
      </c>
      <c r="K44" s="3">
        <f t="shared" si="0"/>
        <v>51.277419354838706</v>
      </c>
      <c r="L44" s="3">
        <f t="shared" si="0"/>
        <v>30.063333333333329</v>
      </c>
      <c r="M44" s="3">
        <f t="shared" si="0"/>
        <v>21.580645161290324</v>
      </c>
      <c r="N44">
        <v>50.3</v>
      </c>
    </row>
    <row r="45" spans="1:14" x14ac:dyDescent="0.3">
      <c r="A45" t="s">
        <v>31</v>
      </c>
      <c r="B45">
        <v>18</v>
      </c>
      <c r="C45">
        <v>17.3</v>
      </c>
      <c r="D45">
        <v>17.2</v>
      </c>
      <c r="E45">
        <v>40.700000000000003</v>
      </c>
      <c r="F45">
        <v>73.599999999999994</v>
      </c>
      <c r="G45">
        <v>58.3</v>
      </c>
      <c r="H45">
        <v>172</v>
      </c>
      <c r="I45">
        <v>168</v>
      </c>
      <c r="J45">
        <v>140</v>
      </c>
      <c r="K45">
        <v>72.7</v>
      </c>
      <c r="L45">
        <v>36.4</v>
      </c>
      <c r="M45">
        <v>25.1</v>
      </c>
      <c r="N45">
        <v>172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1991</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20.9</v>
      </c>
      <c r="C11">
        <v>15.7</v>
      </c>
      <c r="D11">
        <v>15.1</v>
      </c>
      <c r="E11">
        <v>32.5</v>
      </c>
      <c r="F11">
        <v>67.599999999999994</v>
      </c>
      <c r="G11">
        <v>47.6</v>
      </c>
      <c r="H11">
        <v>53.3</v>
      </c>
      <c r="I11">
        <v>120</v>
      </c>
      <c r="J11">
        <v>167</v>
      </c>
      <c r="K11">
        <v>72.7</v>
      </c>
      <c r="L11">
        <v>33.5</v>
      </c>
      <c r="M11">
        <v>23.2</v>
      </c>
    </row>
    <row r="12" spans="1:14" x14ac:dyDescent="0.3">
      <c r="A12">
        <v>2</v>
      </c>
      <c r="B12">
        <v>20</v>
      </c>
      <c r="C12">
        <v>15.4</v>
      </c>
      <c r="D12">
        <v>14.8</v>
      </c>
      <c r="E12">
        <v>31.5</v>
      </c>
      <c r="F12">
        <v>62.8</v>
      </c>
      <c r="G12">
        <v>33.200000000000003</v>
      </c>
      <c r="H12">
        <v>54.5</v>
      </c>
      <c r="I12">
        <v>122</v>
      </c>
      <c r="J12">
        <v>149</v>
      </c>
      <c r="K12">
        <v>70.900000000000006</v>
      </c>
      <c r="L12">
        <v>33</v>
      </c>
      <c r="M12">
        <v>22.5</v>
      </c>
    </row>
    <row r="13" spans="1:14" x14ac:dyDescent="0.3">
      <c r="A13">
        <v>3</v>
      </c>
      <c r="B13">
        <v>19.5</v>
      </c>
      <c r="C13">
        <v>15.6</v>
      </c>
      <c r="D13">
        <v>15.7</v>
      </c>
      <c r="E13">
        <v>30.3</v>
      </c>
      <c r="F13">
        <v>69.099999999999994</v>
      </c>
      <c r="G13">
        <v>32.6</v>
      </c>
      <c r="H13">
        <v>57.7</v>
      </c>
      <c r="I13">
        <v>116</v>
      </c>
      <c r="J13">
        <v>139</v>
      </c>
      <c r="K13">
        <v>67.8</v>
      </c>
      <c r="L13">
        <v>32.299999999999997</v>
      </c>
      <c r="M13">
        <v>23.1</v>
      </c>
    </row>
    <row r="14" spans="1:14" x14ac:dyDescent="0.3">
      <c r="A14">
        <v>4</v>
      </c>
      <c r="B14">
        <v>19.3</v>
      </c>
      <c r="C14">
        <v>15.6</v>
      </c>
      <c r="D14">
        <v>15.8</v>
      </c>
      <c r="E14">
        <v>31.1</v>
      </c>
      <c r="F14">
        <v>48.8</v>
      </c>
      <c r="G14">
        <v>32.799999999999997</v>
      </c>
      <c r="H14">
        <v>52.3</v>
      </c>
      <c r="I14">
        <v>125</v>
      </c>
      <c r="J14">
        <v>132</v>
      </c>
      <c r="K14">
        <v>65.900000000000006</v>
      </c>
      <c r="L14">
        <v>31.7</v>
      </c>
      <c r="M14">
        <v>22.5</v>
      </c>
    </row>
    <row r="15" spans="1:14" x14ac:dyDescent="0.3">
      <c r="A15">
        <v>5</v>
      </c>
      <c r="B15">
        <v>18.8</v>
      </c>
      <c r="C15">
        <v>15.9</v>
      </c>
      <c r="D15">
        <v>19.600000000000001</v>
      </c>
      <c r="E15">
        <v>30.8</v>
      </c>
      <c r="F15">
        <v>46.4</v>
      </c>
      <c r="G15">
        <v>41.6</v>
      </c>
      <c r="H15">
        <v>54.7</v>
      </c>
      <c r="I15">
        <v>128</v>
      </c>
      <c r="J15">
        <v>129</v>
      </c>
      <c r="K15">
        <v>63.3</v>
      </c>
      <c r="L15">
        <v>31.6</v>
      </c>
      <c r="M15">
        <v>22.9</v>
      </c>
    </row>
    <row r="16" spans="1:14" x14ac:dyDescent="0.3">
      <c r="A16">
        <v>6</v>
      </c>
      <c r="B16">
        <v>18.600000000000001</v>
      </c>
      <c r="C16">
        <v>15.8</v>
      </c>
      <c r="D16">
        <v>15.8</v>
      </c>
      <c r="E16">
        <v>30</v>
      </c>
      <c r="F16">
        <v>44.2</v>
      </c>
      <c r="G16">
        <v>39.9</v>
      </c>
      <c r="H16">
        <v>52</v>
      </c>
      <c r="I16">
        <v>128</v>
      </c>
      <c r="J16">
        <v>133</v>
      </c>
      <c r="K16">
        <v>62.2</v>
      </c>
      <c r="L16">
        <v>31.5</v>
      </c>
      <c r="M16">
        <v>22.9</v>
      </c>
    </row>
    <row r="17" spans="1:13" x14ac:dyDescent="0.3">
      <c r="A17">
        <v>7</v>
      </c>
      <c r="B17">
        <v>19.600000000000001</v>
      </c>
      <c r="C17">
        <v>15.6</v>
      </c>
      <c r="D17">
        <v>15.7</v>
      </c>
      <c r="E17">
        <v>26.9</v>
      </c>
      <c r="F17">
        <v>49.4</v>
      </c>
      <c r="G17">
        <v>52.5</v>
      </c>
      <c r="H17">
        <v>48.6</v>
      </c>
      <c r="I17">
        <v>123</v>
      </c>
      <c r="J17">
        <v>142</v>
      </c>
      <c r="K17">
        <v>60.4</v>
      </c>
      <c r="L17">
        <v>31</v>
      </c>
      <c r="M17">
        <v>23.2</v>
      </c>
    </row>
    <row r="18" spans="1:13" x14ac:dyDescent="0.3">
      <c r="A18">
        <v>8</v>
      </c>
      <c r="B18">
        <v>19.100000000000001</v>
      </c>
      <c r="C18">
        <v>15.2</v>
      </c>
      <c r="D18">
        <v>16.100000000000001</v>
      </c>
      <c r="E18">
        <v>27.5</v>
      </c>
      <c r="F18">
        <v>50.3</v>
      </c>
      <c r="G18">
        <v>48.8</v>
      </c>
      <c r="H18">
        <v>47.6</v>
      </c>
      <c r="I18">
        <v>128</v>
      </c>
      <c r="J18">
        <v>145</v>
      </c>
      <c r="K18">
        <v>58.6</v>
      </c>
      <c r="L18">
        <v>30.3</v>
      </c>
      <c r="M18">
        <v>22.9</v>
      </c>
    </row>
    <row r="19" spans="1:13" x14ac:dyDescent="0.3">
      <c r="A19">
        <v>9</v>
      </c>
      <c r="B19">
        <v>19</v>
      </c>
      <c r="C19">
        <v>15.1</v>
      </c>
      <c r="D19">
        <v>16.8</v>
      </c>
      <c r="E19">
        <v>30.8</v>
      </c>
      <c r="F19">
        <v>60.7</v>
      </c>
      <c r="G19">
        <v>46.7</v>
      </c>
      <c r="H19">
        <v>44.2</v>
      </c>
      <c r="I19">
        <v>130</v>
      </c>
      <c r="J19">
        <v>139</v>
      </c>
      <c r="K19">
        <v>57.2</v>
      </c>
      <c r="L19">
        <v>30.7</v>
      </c>
      <c r="M19">
        <v>23.1</v>
      </c>
    </row>
    <row r="20" spans="1:13" x14ac:dyDescent="0.3">
      <c r="A20">
        <v>10</v>
      </c>
      <c r="B20">
        <v>18.600000000000001</v>
      </c>
      <c r="C20">
        <v>14.8</v>
      </c>
      <c r="D20">
        <v>16.399999999999999</v>
      </c>
      <c r="E20">
        <v>32.299999999999997</v>
      </c>
      <c r="F20">
        <v>63.2</v>
      </c>
      <c r="G20">
        <v>56.3</v>
      </c>
      <c r="H20">
        <v>44.8</v>
      </c>
      <c r="I20">
        <v>120</v>
      </c>
      <c r="J20">
        <v>135</v>
      </c>
      <c r="K20">
        <v>56.2</v>
      </c>
      <c r="L20">
        <v>30.2</v>
      </c>
      <c r="M20">
        <v>23</v>
      </c>
    </row>
    <row r="21" spans="1:13" x14ac:dyDescent="0.3">
      <c r="A21">
        <v>11</v>
      </c>
      <c r="B21">
        <v>18.399999999999999</v>
      </c>
      <c r="C21">
        <v>16.399999999999999</v>
      </c>
      <c r="D21">
        <v>15.9</v>
      </c>
      <c r="E21">
        <v>28.2</v>
      </c>
      <c r="F21">
        <v>47.3</v>
      </c>
      <c r="G21">
        <v>64.599999999999994</v>
      </c>
      <c r="H21">
        <v>46.2</v>
      </c>
      <c r="I21">
        <v>110</v>
      </c>
      <c r="J21">
        <v>116</v>
      </c>
      <c r="K21">
        <v>54.8</v>
      </c>
      <c r="L21">
        <v>30.6</v>
      </c>
      <c r="M21">
        <v>22.8</v>
      </c>
    </row>
    <row r="22" spans="1:13" x14ac:dyDescent="0.3">
      <c r="A22">
        <v>12</v>
      </c>
      <c r="B22">
        <v>18.3</v>
      </c>
      <c r="C22">
        <v>16.7</v>
      </c>
      <c r="D22">
        <v>16.100000000000001</v>
      </c>
      <c r="E22">
        <v>28.3</v>
      </c>
      <c r="F22">
        <v>48.4</v>
      </c>
      <c r="G22">
        <v>86.1</v>
      </c>
      <c r="H22">
        <v>46.9</v>
      </c>
      <c r="I22">
        <v>98.6</v>
      </c>
      <c r="J22">
        <v>113</v>
      </c>
      <c r="K22">
        <v>53.8</v>
      </c>
      <c r="L22">
        <v>29.9</v>
      </c>
      <c r="M22">
        <v>22.5</v>
      </c>
    </row>
    <row r="23" spans="1:13" x14ac:dyDescent="0.3">
      <c r="A23">
        <v>13</v>
      </c>
      <c r="B23">
        <v>18.100000000000001</v>
      </c>
      <c r="C23">
        <v>15.6</v>
      </c>
      <c r="D23">
        <v>15.4</v>
      </c>
      <c r="E23">
        <v>28.4</v>
      </c>
      <c r="F23">
        <v>52.9</v>
      </c>
      <c r="G23">
        <v>82.1</v>
      </c>
      <c r="H23">
        <v>46.6</v>
      </c>
      <c r="I23">
        <v>92</v>
      </c>
      <c r="J23">
        <v>108</v>
      </c>
      <c r="K23">
        <v>55.1</v>
      </c>
      <c r="L23">
        <v>30.1</v>
      </c>
      <c r="M23">
        <v>21.7</v>
      </c>
    </row>
    <row r="24" spans="1:13" x14ac:dyDescent="0.3">
      <c r="A24">
        <v>14</v>
      </c>
      <c r="B24">
        <v>18.3</v>
      </c>
      <c r="C24">
        <v>15.4</v>
      </c>
      <c r="D24">
        <v>20</v>
      </c>
      <c r="E24">
        <v>26.5</v>
      </c>
      <c r="F24">
        <v>56.7</v>
      </c>
      <c r="G24">
        <v>82.3</v>
      </c>
      <c r="H24">
        <v>46.8</v>
      </c>
      <c r="I24">
        <v>88.6</v>
      </c>
      <c r="J24">
        <v>114</v>
      </c>
      <c r="K24">
        <v>55.6</v>
      </c>
      <c r="L24">
        <v>28.9</v>
      </c>
      <c r="M24">
        <v>21.2</v>
      </c>
    </row>
    <row r="25" spans="1:13" x14ac:dyDescent="0.3">
      <c r="A25">
        <v>15</v>
      </c>
      <c r="B25">
        <v>18.2</v>
      </c>
      <c r="C25">
        <v>15.1</v>
      </c>
      <c r="D25">
        <v>19.600000000000001</v>
      </c>
      <c r="E25">
        <v>29.8</v>
      </c>
      <c r="F25">
        <v>53.3</v>
      </c>
      <c r="G25">
        <v>61.7</v>
      </c>
      <c r="H25">
        <v>53.8</v>
      </c>
      <c r="I25">
        <v>90.2</v>
      </c>
      <c r="J25">
        <v>111</v>
      </c>
      <c r="K25">
        <v>52.2</v>
      </c>
      <c r="L25">
        <v>27.8</v>
      </c>
      <c r="M25">
        <v>21.2</v>
      </c>
    </row>
    <row r="26" spans="1:13" x14ac:dyDescent="0.3">
      <c r="A26">
        <v>16</v>
      </c>
      <c r="B26">
        <v>17.600000000000001</v>
      </c>
      <c r="C26">
        <v>15</v>
      </c>
      <c r="D26">
        <v>21</v>
      </c>
      <c r="E26">
        <v>30.4</v>
      </c>
      <c r="F26">
        <v>54.8</v>
      </c>
      <c r="G26">
        <v>60.5</v>
      </c>
      <c r="H26">
        <v>53.6</v>
      </c>
      <c r="I26">
        <v>117</v>
      </c>
      <c r="J26">
        <v>111</v>
      </c>
      <c r="K26">
        <v>51.6</v>
      </c>
      <c r="L26">
        <v>26.7</v>
      </c>
      <c r="M26">
        <v>21.2</v>
      </c>
    </row>
    <row r="27" spans="1:13" x14ac:dyDescent="0.3">
      <c r="A27">
        <v>17</v>
      </c>
      <c r="B27">
        <v>17.399999999999999</v>
      </c>
      <c r="C27">
        <v>14.8</v>
      </c>
      <c r="D27">
        <v>21.2</v>
      </c>
      <c r="E27">
        <v>28.9</v>
      </c>
      <c r="F27">
        <v>56.9</v>
      </c>
      <c r="G27">
        <v>55.2</v>
      </c>
      <c r="H27">
        <v>69.900000000000006</v>
      </c>
      <c r="I27">
        <v>145</v>
      </c>
      <c r="J27">
        <v>89.9</v>
      </c>
      <c r="K27">
        <v>49.2</v>
      </c>
      <c r="L27">
        <v>27</v>
      </c>
      <c r="M27">
        <v>21.2</v>
      </c>
    </row>
    <row r="28" spans="1:13" x14ac:dyDescent="0.3">
      <c r="A28">
        <v>18</v>
      </c>
      <c r="B28">
        <v>17.2</v>
      </c>
      <c r="C28">
        <v>15</v>
      </c>
      <c r="D28">
        <v>21.7</v>
      </c>
      <c r="E28">
        <v>30.9</v>
      </c>
      <c r="F28">
        <v>59.3</v>
      </c>
      <c r="G28">
        <v>50.7</v>
      </c>
      <c r="H28">
        <v>89.7</v>
      </c>
      <c r="I28">
        <v>177</v>
      </c>
      <c r="J28">
        <v>84.5</v>
      </c>
      <c r="K28">
        <v>43.7</v>
      </c>
      <c r="L28">
        <v>27.2</v>
      </c>
      <c r="M28">
        <v>20.6</v>
      </c>
    </row>
    <row r="29" spans="1:13" x14ac:dyDescent="0.3">
      <c r="A29">
        <v>19</v>
      </c>
      <c r="B29">
        <v>17.100000000000001</v>
      </c>
      <c r="C29">
        <v>14.9</v>
      </c>
      <c r="D29">
        <v>21.7</v>
      </c>
      <c r="E29">
        <v>33.200000000000003</v>
      </c>
      <c r="F29">
        <v>47.9</v>
      </c>
      <c r="G29">
        <v>49.6</v>
      </c>
      <c r="H29">
        <v>145</v>
      </c>
      <c r="I29">
        <v>166</v>
      </c>
      <c r="J29">
        <v>84.3</v>
      </c>
      <c r="K29">
        <v>43.1</v>
      </c>
      <c r="L29">
        <v>27</v>
      </c>
      <c r="M29">
        <v>20.7</v>
      </c>
    </row>
    <row r="30" spans="1:13" x14ac:dyDescent="0.3">
      <c r="A30">
        <v>20</v>
      </c>
      <c r="B30">
        <v>16.899999999999999</v>
      </c>
      <c r="C30">
        <v>14.7</v>
      </c>
      <c r="D30">
        <v>21.7</v>
      </c>
      <c r="E30">
        <v>33.5</v>
      </c>
      <c r="F30">
        <v>55</v>
      </c>
      <c r="G30">
        <v>47.6</v>
      </c>
      <c r="H30">
        <v>119</v>
      </c>
      <c r="I30">
        <v>162</v>
      </c>
      <c r="J30">
        <v>87.3</v>
      </c>
      <c r="K30">
        <v>43.4</v>
      </c>
      <c r="L30">
        <v>26.7</v>
      </c>
      <c r="M30">
        <v>21</v>
      </c>
    </row>
    <row r="31" spans="1:13" x14ac:dyDescent="0.3">
      <c r="A31">
        <v>21</v>
      </c>
      <c r="B31">
        <v>16.8</v>
      </c>
      <c r="C31">
        <v>14.6</v>
      </c>
      <c r="D31">
        <v>21.3</v>
      </c>
      <c r="E31">
        <v>34</v>
      </c>
      <c r="F31">
        <v>54.9</v>
      </c>
      <c r="G31">
        <v>46.2</v>
      </c>
      <c r="H31">
        <v>139</v>
      </c>
      <c r="I31">
        <v>175</v>
      </c>
      <c r="J31">
        <v>91.4</v>
      </c>
      <c r="K31">
        <v>42.6</v>
      </c>
      <c r="L31">
        <v>27</v>
      </c>
      <c r="M31">
        <v>20.7</v>
      </c>
    </row>
    <row r="32" spans="1:13" x14ac:dyDescent="0.3">
      <c r="A32">
        <v>22</v>
      </c>
      <c r="B32">
        <v>16.2</v>
      </c>
      <c r="C32">
        <v>14.7</v>
      </c>
      <c r="D32">
        <v>20.7</v>
      </c>
      <c r="E32">
        <v>35.700000000000003</v>
      </c>
      <c r="F32">
        <v>49.3</v>
      </c>
      <c r="G32">
        <v>46.7</v>
      </c>
      <c r="H32">
        <v>132</v>
      </c>
      <c r="I32">
        <v>175</v>
      </c>
      <c r="J32">
        <v>86.4</v>
      </c>
      <c r="K32">
        <v>42</v>
      </c>
      <c r="L32">
        <v>26.6</v>
      </c>
      <c r="M32">
        <v>20.3</v>
      </c>
    </row>
    <row r="33" spans="1:14" x14ac:dyDescent="0.3">
      <c r="A33">
        <v>23</v>
      </c>
      <c r="B33">
        <v>16.100000000000001</v>
      </c>
      <c r="C33">
        <v>14.3</v>
      </c>
      <c r="D33">
        <v>22.3</v>
      </c>
      <c r="E33">
        <v>34.200000000000003</v>
      </c>
      <c r="F33">
        <v>47.2</v>
      </c>
      <c r="G33">
        <v>47.8</v>
      </c>
      <c r="H33">
        <v>129</v>
      </c>
      <c r="I33">
        <v>165</v>
      </c>
      <c r="J33">
        <v>88</v>
      </c>
      <c r="K33">
        <v>41.2</v>
      </c>
      <c r="L33">
        <v>25.8</v>
      </c>
      <c r="M33">
        <v>19.7</v>
      </c>
    </row>
    <row r="34" spans="1:14" x14ac:dyDescent="0.3">
      <c r="A34">
        <v>24</v>
      </c>
      <c r="B34">
        <v>15.9</v>
      </c>
      <c r="C34">
        <v>14.5</v>
      </c>
      <c r="D34">
        <v>22</v>
      </c>
      <c r="E34">
        <v>34.9</v>
      </c>
      <c r="F34">
        <v>49.8</v>
      </c>
      <c r="G34">
        <v>44.2</v>
      </c>
      <c r="H34">
        <v>103</v>
      </c>
      <c r="I34">
        <v>157</v>
      </c>
      <c r="J34">
        <v>88.6</v>
      </c>
      <c r="K34">
        <v>40</v>
      </c>
      <c r="L34">
        <v>25.6</v>
      </c>
      <c r="M34">
        <v>19.7</v>
      </c>
    </row>
    <row r="35" spans="1:14" x14ac:dyDescent="0.3">
      <c r="A35">
        <v>25</v>
      </c>
      <c r="B35">
        <v>16.2</v>
      </c>
      <c r="C35">
        <v>14.5</v>
      </c>
      <c r="D35">
        <v>19.2</v>
      </c>
      <c r="E35">
        <v>31.9</v>
      </c>
      <c r="F35">
        <v>53.1</v>
      </c>
      <c r="G35">
        <v>43.8</v>
      </c>
      <c r="H35">
        <v>96.3</v>
      </c>
      <c r="I35">
        <v>142</v>
      </c>
      <c r="J35">
        <v>109</v>
      </c>
      <c r="K35">
        <v>38.299999999999997</v>
      </c>
      <c r="L35">
        <v>24.9</v>
      </c>
      <c r="M35">
        <v>19.5</v>
      </c>
    </row>
    <row r="36" spans="1:14" x14ac:dyDescent="0.3">
      <c r="A36">
        <v>26</v>
      </c>
      <c r="B36">
        <v>16.399999999999999</v>
      </c>
      <c r="C36">
        <v>15</v>
      </c>
      <c r="D36">
        <v>22.1</v>
      </c>
      <c r="E36">
        <v>33.299999999999997</v>
      </c>
      <c r="F36">
        <v>52.8</v>
      </c>
      <c r="G36">
        <v>44.6</v>
      </c>
      <c r="H36">
        <v>107</v>
      </c>
      <c r="I36">
        <v>139</v>
      </c>
      <c r="J36">
        <v>90.2</v>
      </c>
      <c r="K36">
        <v>38.1</v>
      </c>
      <c r="L36">
        <v>25.1</v>
      </c>
      <c r="M36">
        <v>19.899999999999999</v>
      </c>
    </row>
    <row r="37" spans="1:14" x14ac:dyDescent="0.3">
      <c r="A37">
        <v>27</v>
      </c>
      <c r="B37">
        <v>16.100000000000001</v>
      </c>
      <c r="C37">
        <v>17</v>
      </c>
      <c r="D37">
        <v>22.3</v>
      </c>
      <c r="E37">
        <v>46</v>
      </c>
      <c r="F37">
        <v>53.6</v>
      </c>
      <c r="G37">
        <v>42.1</v>
      </c>
      <c r="H37">
        <v>104</v>
      </c>
      <c r="I37">
        <v>140</v>
      </c>
      <c r="J37">
        <v>84.9</v>
      </c>
      <c r="K37">
        <v>37.6</v>
      </c>
      <c r="L37">
        <v>24.6</v>
      </c>
      <c r="M37">
        <v>18.8</v>
      </c>
    </row>
    <row r="38" spans="1:14" x14ac:dyDescent="0.3">
      <c r="A38">
        <v>28</v>
      </c>
      <c r="B38">
        <v>16.2</v>
      </c>
      <c r="C38">
        <v>15.4</v>
      </c>
      <c r="D38">
        <v>25.4</v>
      </c>
      <c r="E38">
        <v>46.2</v>
      </c>
      <c r="F38">
        <v>52.7</v>
      </c>
      <c r="G38">
        <v>41.6</v>
      </c>
      <c r="H38">
        <v>121</v>
      </c>
      <c r="I38">
        <v>144</v>
      </c>
      <c r="J38">
        <v>81.3</v>
      </c>
      <c r="K38">
        <v>37.200000000000003</v>
      </c>
      <c r="L38">
        <v>24.6</v>
      </c>
      <c r="M38">
        <v>18.5</v>
      </c>
    </row>
    <row r="39" spans="1:14" x14ac:dyDescent="0.3">
      <c r="A39">
        <v>29</v>
      </c>
      <c r="B39">
        <v>16.100000000000001</v>
      </c>
      <c r="D39">
        <v>26.5</v>
      </c>
      <c r="E39">
        <v>51.1</v>
      </c>
      <c r="F39">
        <v>50.2</v>
      </c>
      <c r="G39">
        <v>54</v>
      </c>
      <c r="H39">
        <v>120</v>
      </c>
      <c r="I39">
        <v>162</v>
      </c>
      <c r="J39">
        <v>77.5</v>
      </c>
      <c r="K39">
        <v>36.200000000000003</v>
      </c>
      <c r="L39">
        <v>23.8</v>
      </c>
      <c r="M39">
        <v>18</v>
      </c>
    </row>
    <row r="40" spans="1:14" x14ac:dyDescent="0.3">
      <c r="A40">
        <v>30</v>
      </c>
      <c r="B40">
        <v>16.100000000000001</v>
      </c>
      <c r="D40">
        <v>28.2</v>
      </c>
      <c r="E40">
        <v>53.3</v>
      </c>
      <c r="F40">
        <v>48.4</v>
      </c>
      <c r="G40">
        <v>50.4</v>
      </c>
      <c r="H40">
        <v>115</v>
      </c>
      <c r="I40">
        <v>172</v>
      </c>
      <c r="J40">
        <v>74.3</v>
      </c>
      <c r="K40">
        <v>34.9</v>
      </c>
      <c r="L40">
        <v>23.6</v>
      </c>
      <c r="M40">
        <v>18</v>
      </c>
    </row>
    <row r="41" spans="1:14" x14ac:dyDescent="0.3">
      <c r="A41">
        <v>31</v>
      </c>
      <c r="B41">
        <v>15.5</v>
      </c>
      <c r="D41">
        <v>36</v>
      </c>
      <c r="F41">
        <v>48.8</v>
      </c>
      <c r="H41">
        <v>119</v>
      </c>
      <c r="I41">
        <v>179</v>
      </c>
      <c r="K41">
        <v>33.9</v>
      </c>
      <c r="M41">
        <v>17.600000000000001</v>
      </c>
    </row>
    <row r="43" spans="1:14" x14ac:dyDescent="0.3">
      <c r="A43" t="s">
        <v>30</v>
      </c>
      <c r="B43">
        <v>15.5</v>
      </c>
      <c r="C43">
        <v>14.3</v>
      </c>
      <c r="D43">
        <v>14.8</v>
      </c>
      <c r="E43">
        <v>26.5</v>
      </c>
      <c r="F43">
        <v>44.2</v>
      </c>
      <c r="G43">
        <v>32.6</v>
      </c>
      <c r="H43">
        <v>44.2</v>
      </c>
      <c r="I43">
        <v>88.6</v>
      </c>
      <c r="J43">
        <v>74.3</v>
      </c>
      <c r="K43">
        <v>33.9</v>
      </c>
      <c r="L43">
        <v>23.6</v>
      </c>
      <c r="M43">
        <v>17.600000000000001</v>
      </c>
      <c r="N43">
        <v>14.3</v>
      </c>
    </row>
    <row r="44" spans="1:14" x14ac:dyDescent="0.3">
      <c r="A44" t="s">
        <v>10</v>
      </c>
      <c r="B44" s="3">
        <f>AVERAGE(B11:B41)</f>
        <v>17.693548387096776</v>
      </c>
      <c r="C44" s="3">
        <f>AVERAGE(C11:C41)</f>
        <v>15.296428571428569</v>
      </c>
      <c r="D44" s="3">
        <f>AVERAGE(D11:D41)</f>
        <v>20.067741935483873</v>
      </c>
      <c r="E44" s="3">
        <f t="shared" ref="E44:M44" si="0">AVERAGE(E11:E41)</f>
        <v>33.413333333333334</v>
      </c>
      <c r="F44" s="3">
        <f t="shared" si="0"/>
        <v>53.412903225806446</v>
      </c>
      <c r="G44" s="3">
        <f t="shared" si="0"/>
        <v>51.126666666666665</v>
      </c>
      <c r="H44" s="3">
        <f t="shared" si="0"/>
        <v>81.048387096774192</v>
      </c>
      <c r="I44" s="3">
        <f t="shared" si="0"/>
        <v>136.65806451612903</v>
      </c>
      <c r="J44" s="3">
        <f t="shared" si="0"/>
        <v>110.02000000000002</v>
      </c>
      <c r="K44" s="3">
        <f t="shared" si="0"/>
        <v>50.312903225806458</v>
      </c>
      <c r="L44" s="3">
        <f t="shared" si="0"/>
        <v>28.310000000000002</v>
      </c>
      <c r="M44" s="3">
        <f t="shared" si="0"/>
        <v>21.099999999999998</v>
      </c>
      <c r="N44">
        <v>51.5</v>
      </c>
    </row>
    <row r="45" spans="1:14" x14ac:dyDescent="0.3">
      <c r="A45" t="s">
        <v>31</v>
      </c>
      <c r="B45">
        <v>20.9</v>
      </c>
      <c r="C45">
        <v>17</v>
      </c>
      <c r="D45">
        <v>36</v>
      </c>
      <c r="E45">
        <v>53.3</v>
      </c>
      <c r="F45">
        <v>69.099999999999994</v>
      </c>
      <c r="G45">
        <v>86.1</v>
      </c>
      <c r="H45">
        <v>145</v>
      </c>
      <c r="I45">
        <v>179</v>
      </c>
      <c r="J45">
        <v>167</v>
      </c>
      <c r="K45">
        <v>72.7</v>
      </c>
      <c r="L45">
        <v>33.5</v>
      </c>
      <c r="M45">
        <v>23.2</v>
      </c>
      <c r="N45">
        <v>179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1992</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17.5</v>
      </c>
      <c r="C11">
        <v>17.2</v>
      </c>
      <c r="D11">
        <v>13</v>
      </c>
      <c r="E11">
        <v>11.8</v>
      </c>
      <c r="F11">
        <v>21.9</v>
      </c>
      <c r="G11">
        <v>17.3</v>
      </c>
      <c r="H11">
        <v>25.7</v>
      </c>
      <c r="I11">
        <v>99.2</v>
      </c>
      <c r="J11">
        <v>143</v>
      </c>
      <c r="K11">
        <v>68.400000000000006</v>
      </c>
      <c r="L11">
        <v>36.1</v>
      </c>
      <c r="M11">
        <v>25.3</v>
      </c>
    </row>
    <row r="12" spans="1:14" x14ac:dyDescent="0.3">
      <c r="A12">
        <v>2</v>
      </c>
      <c r="B12">
        <v>17.899999999999999</v>
      </c>
      <c r="C12">
        <v>16.899999999999999</v>
      </c>
      <c r="D12">
        <v>12.6</v>
      </c>
      <c r="E12">
        <v>11.7</v>
      </c>
      <c r="F12">
        <v>21.5</v>
      </c>
      <c r="G12">
        <v>15.9</v>
      </c>
      <c r="H12">
        <v>26.4</v>
      </c>
      <c r="I12">
        <v>107</v>
      </c>
      <c r="J12">
        <v>141</v>
      </c>
      <c r="K12">
        <v>67.599999999999994</v>
      </c>
      <c r="L12">
        <v>36.1</v>
      </c>
      <c r="M12">
        <v>25.5</v>
      </c>
    </row>
    <row r="13" spans="1:14" x14ac:dyDescent="0.3">
      <c r="A13">
        <v>3</v>
      </c>
      <c r="B13">
        <v>18.100000000000001</v>
      </c>
      <c r="C13">
        <v>15.2</v>
      </c>
      <c r="D13">
        <v>12.4</v>
      </c>
      <c r="E13">
        <v>11.5</v>
      </c>
      <c r="F13">
        <v>16.399999999999999</v>
      </c>
      <c r="G13">
        <v>15.4</v>
      </c>
      <c r="H13">
        <v>26</v>
      </c>
      <c r="I13">
        <v>110</v>
      </c>
      <c r="J13">
        <v>137</v>
      </c>
      <c r="K13">
        <v>66.099999999999994</v>
      </c>
      <c r="L13">
        <v>35.799999999999997</v>
      </c>
      <c r="M13">
        <v>24.6</v>
      </c>
    </row>
    <row r="14" spans="1:14" x14ac:dyDescent="0.3">
      <c r="A14">
        <v>4</v>
      </c>
      <c r="B14">
        <v>17.8</v>
      </c>
      <c r="C14">
        <v>14.9</v>
      </c>
      <c r="D14">
        <v>12.5</v>
      </c>
      <c r="E14">
        <v>11.5</v>
      </c>
      <c r="F14">
        <v>17.100000000000001</v>
      </c>
      <c r="G14">
        <v>17.100000000000001</v>
      </c>
      <c r="H14">
        <v>27</v>
      </c>
      <c r="I14">
        <v>137</v>
      </c>
      <c r="J14">
        <v>139</v>
      </c>
      <c r="K14">
        <v>62.9</v>
      </c>
      <c r="L14">
        <v>34.299999999999997</v>
      </c>
      <c r="M14">
        <v>24.6</v>
      </c>
    </row>
    <row r="15" spans="1:14" x14ac:dyDescent="0.3">
      <c r="A15">
        <v>5</v>
      </c>
      <c r="B15">
        <v>17.8</v>
      </c>
      <c r="C15">
        <v>14.5</v>
      </c>
      <c r="D15">
        <v>12.7</v>
      </c>
      <c r="E15">
        <v>11.7</v>
      </c>
      <c r="F15">
        <v>16</v>
      </c>
      <c r="G15">
        <v>18</v>
      </c>
      <c r="H15">
        <v>27.8</v>
      </c>
      <c r="I15">
        <v>138</v>
      </c>
      <c r="J15">
        <v>120</v>
      </c>
      <c r="K15">
        <v>61.3</v>
      </c>
      <c r="L15">
        <v>33.4</v>
      </c>
      <c r="M15">
        <v>24.5</v>
      </c>
    </row>
    <row r="16" spans="1:14" x14ac:dyDescent="0.3">
      <c r="A16">
        <v>6</v>
      </c>
      <c r="B16">
        <v>17.7</v>
      </c>
      <c r="C16">
        <v>15</v>
      </c>
      <c r="D16">
        <v>12.1</v>
      </c>
      <c r="E16">
        <v>11.7</v>
      </c>
      <c r="F16">
        <v>14.8</v>
      </c>
      <c r="G16">
        <v>18.100000000000001</v>
      </c>
      <c r="H16">
        <v>28.2</v>
      </c>
      <c r="I16">
        <v>116</v>
      </c>
      <c r="J16">
        <v>118</v>
      </c>
      <c r="K16">
        <v>61</v>
      </c>
      <c r="L16">
        <v>32.6</v>
      </c>
      <c r="M16">
        <v>23.8</v>
      </c>
    </row>
    <row r="17" spans="1:13" x14ac:dyDescent="0.3">
      <c r="A17">
        <v>7</v>
      </c>
      <c r="B17">
        <v>17.5</v>
      </c>
      <c r="C17">
        <v>16.7</v>
      </c>
      <c r="D17">
        <v>11.9</v>
      </c>
      <c r="E17">
        <v>11.7</v>
      </c>
      <c r="F17">
        <v>13.8</v>
      </c>
      <c r="G17">
        <v>19.2</v>
      </c>
      <c r="H17">
        <v>25.6</v>
      </c>
      <c r="I17">
        <v>123</v>
      </c>
      <c r="J17">
        <v>118</v>
      </c>
      <c r="K17">
        <v>56.5</v>
      </c>
      <c r="L17">
        <v>32.5</v>
      </c>
      <c r="M17">
        <v>24.1</v>
      </c>
    </row>
    <row r="18" spans="1:13" x14ac:dyDescent="0.3">
      <c r="A18">
        <v>8</v>
      </c>
      <c r="B18">
        <v>18</v>
      </c>
      <c r="C18">
        <v>15.1</v>
      </c>
      <c r="D18">
        <v>12</v>
      </c>
      <c r="E18">
        <v>11.8</v>
      </c>
      <c r="F18">
        <v>13.6</v>
      </c>
      <c r="G18">
        <v>20.2</v>
      </c>
      <c r="H18">
        <v>24.9</v>
      </c>
      <c r="I18">
        <v>117</v>
      </c>
      <c r="J18">
        <v>135</v>
      </c>
      <c r="K18">
        <v>54.5</v>
      </c>
      <c r="L18">
        <v>32.5</v>
      </c>
      <c r="M18">
        <v>24.3</v>
      </c>
    </row>
    <row r="19" spans="1:13" x14ac:dyDescent="0.3">
      <c r="A19">
        <v>9</v>
      </c>
      <c r="B19">
        <v>17.600000000000001</v>
      </c>
      <c r="C19">
        <v>14.1</v>
      </c>
      <c r="D19">
        <v>12</v>
      </c>
      <c r="E19">
        <v>12.2</v>
      </c>
      <c r="F19">
        <v>13.8</v>
      </c>
      <c r="G19">
        <v>21.7</v>
      </c>
      <c r="H19">
        <v>25.2</v>
      </c>
      <c r="I19">
        <v>114</v>
      </c>
      <c r="J19">
        <v>137</v>
      </c>
      <c r="K19">
        <v>53.3</v>
      </c>
      <c r="L19">
        <v>31.7</v>
      </c>
      <c r="M19">
        <v>23.4</v>
      </c>
    </row>
    <row r="20" spans="1:13" x14ac:dyDescent="0.3">
      <c r="A20">
        <v>10</v>
      </c>
      <c r="B20">
        <v>17.600000000000001</v>
      </c>
      <c r="C20">
        <v>14.5</v>
      </c>
      <c r="D20">
        <v>11.7</v>
      </c>
      <c r="E20">
        <v>12.6</v>
      </c>
      <c r="F20">
        <v>15.1</v>
      </c>
      <c r="G20">
        <v>20.399999999999999</v>
      </c>
      <c r="H20">
        <v>26.4</v>
      </c>
      <c r="I20">
        <v>98.8</v>
      </c>
      <c r="J20">
        <v>142</v>
      </c>
      <c r="K20">
        <v>53.4</v>
      </c>
      <c r="L20">
        <v>31</v>
      </c>
      <c r="M20">
        <v>23.6</v>
      </c>
    </row>
    <row r="21" spans="1:13" x14ac:dyDescent="0.3">
      <c r="A21">
        <v>11</v>
      </c>
      <c r="B21">
        <v>18.2</v>
      </c>
      <c r="C21">
        <v>14.1</v>
      </c>
      <c r="D21">
        <v>11.7</v>
      </c>
      <c r="E21">
        <v>12.4</v>
      </c>
      <c r="F21">
        <v>17</v>
      </c>
      <c r="G21">
        <v>20.5</v>
      </c>
      <c r="H21">
        <v>24.8</v>
      </c>
      <c r="I21">
        <v>100</v>
      </c>
      <c r="J21">
        <v>126</v>
      </c>
      <c r="K21">
        <v>55.6</v>
      </c>
      <c r="L21">
        <v>30.7</v>
      </c>
      <c r="M21">
        <v>23.3</v>
      </c>
    </row>
    <row r="22" spans="1:13" x14ac:dyDescent="0.3">
      <c r="A22">
        <v>12</v>
      </c>
      <c r="B22">
        <v>18</v>
      </c>
      <c r="C22">
        <v>14.2</v>
      </c>
      <c r="D22">
        <v>11.8</v>
      </c>
      <c r="E22">
        <v>12.2</v>
      </c>
      <c r="F22">
        <v>17.399999999999999</v>
      </c>
      <c r="G22">
        <v>19.3</v>
      </c>
      <c r="H22">
        <v>26.8</v>
      </c>
      <c r="I22">
        <v>99.3</v>
      </c>
      <c r="J22">
        <v>118</v>
      </c>
      <c r="K22">
        <v>60.2</v>
      </c>
      <c r="L22">
        <v>30.3</v>
      </c>
      <c r="M22">
        <v>22.8</v>
      </c>
    </row>
    <row r="23" spans="1:13" x14ac:dyDescent="0.3">
      <c r="A23">
        <v>13</v>
      </c>
      <c r="B23">
        <v>18.100000000000001</v>
      </c>
      <c r="C23">
        <v>15.1</v>
      </c>
      <c r="D23">
        <v>12</v>
      </c>
      <c r="E23">
        <v>12.7</v>
      </c>
      <c r="F23">
        <v>18.600000000000001</v>
      </c>
      <c r="G23">
        <v>21.4</v>
      </c>
      <c r="H23">
        <v>42.8</v>
      </c>
      <c r="I23">
        <v>130</v>
      </c>
      <c r="J23">
        <v>119</v>
      </c>
      <c r="K23">
        <v>55.5</v>
      </c>
      <c r="L23">
        <v>30.3</v>
      </c>
      <c r="M23">
        <v>22.6</v>
      </c>
    </row>
    <row r="24" spans="1:13" x14ac:dyDescent="0.3">
      <c r="A24">
        <v>14</v>
      </c>
      <c r="B24">
        <v>17.5</v>
      </c>
      <c r="C24">
        <v>14.7</v>
      </c>
      <c r="D24">
        <v>13.7</v>
      </c>
      <c r="E24">
        <v>12.1</v>
      </c>
      <c r="F24">
        <v>24.6</v>
      </c>
      <c r="G24">
        <v>23.2</v>
      </c>
      <c r="H24">
        <v>68.5</v>
      </c>
      <c r="I24">
        <v>108</v>
      </c>
      <c r="J24">
        <v>139</v>
      </c>
      <c r="K24">
        <v>51.4</v>
      </c>
      <c r="L24">
        <v>29.9</v>
      </c>
      <c r="M24">
        <v>21.8</v>
      </c>
    </row>
    <row r="25" spans="1:13" x14ac:dyDescent="0.3">
      <c r="A25">
        <v>15</v>
      </c>
      <c r="B25">
        <v>17.7</v>
      </c>
      <c r="C25">
        <v>14</v>
      </c>
      <c r="D25">
        <v>12.7</v>
      </c>
      <c r="E25">
        <v>12.2</v>
      </c>
      <c r="F25">
        <v>21.1</v>
      </c>
      <c r="G25">
        <v>27.1</v>
      </c>
      <c r="H25">
        <v>55.5</v>
      </c>
      <c r="I25">
        <v>122</v>
      </c>
      <c r="J25">
        <v>142</v>
      </c>
      <c r="K25">
        <v>49.5</v>
      </c>
      <c r="L25">
        <v>29.5</v>
      </c>
      <c r="M25">
        <v>21.2</v>
      </c>
    </row>
    <row r="26" spans="1:13" x14ac:dyDescent="0.3">
      <c r="A26">
        <v>16</v>
      </c>
      <c r="B26">
        <v>16.899999999999999</v>
      </c>
      <c r="C26">
        <v>13.7</v>
      </c>
      <c r="D26">
        <v>12.3</v>
      </c>
      <c r="E26">
        <v>12.1</v>
      </c>
      <c r="F26">
        <v>19.2</v>
      </c>
      <c r="G26">
        <v>22.5</v>
      </c>
      <c r="H26">
        <v>50</v>
      </c>
      <c r="I26">
        <v>146</v>
      </c>
      <c r="J26">
        <v>149</v>
      </c>
      <c r="K26">
        <v>48.8</v>
      </c>
      <c r="L26">
        <v>28.7</v>
      </c>
      <c r="M26">
        <v>21.5</v>
      </c>
    </row>
    <row r="27" spans="1:13" x14ac:dyDescent="0.3">
      <c r="A27">
        <v>17</v>
      </c>
      <c r="B27">
        <v>16.8</v>
      </c>
      <c r="C27">
        <v>14</v>
      </c>
      <c r="D27">
        <v>12.6</v>
      </c>
      <c r="E27">
        <v>11.7</v>
      </c>
      <c r="F27">
        <v>22.2</v>
      </c>
      <c r="G27">
        <v>28.7</v>
      </c>
      <c r="H27">
        <v>55.1</v>
      </c>
      <c r="I27">
        <v>145</v>
      </c>
      <c r="J27">
        <v>123</v>
      </c>
      <c r="K27">
        <v>48.2</v>
      </c>
      <c r="L27">
        <v>28.9</v>
      </c>
      <c r="M27">
        <v>21.7</v>
      </c>
    </row>
    <row r="28" spans="1:13" x14ac:dyDescent="0.3">
      <c r="A28">
        <v>18</v>
      </c>
      <c r="B28">
        <v>16.600000000000001</v>
      </c>
      <c r="C28">
        <v>14</v>
      </c>
      <c r="D28">
        <v>12.2</v>
      </c>
      <c r="E28">
        <v>11.9</v>
      </c>
      <c r="F28">
        <v>18.2</v>
      </c>
      <c r="G28">
        <v>34.4</v>
      </c>
      <c r="H28">
        <v>62.6</v>
      </c>
      <c r="I28">
        <v>144</v>
      </c>
      <c r="J28">
        <v>122</v>
      </c>
      <c r="K28">
        <v>46.1</v>
      </c>
      <c r="L28">
        <v>28.7</v>
      </c>
      <c r="M28">
        <v>21</v>
      </c>
    </row>
    <row r="29" spans="1:13" x14ac:dyDescent="0.3">
      <c r="A29">
        <v>19</v>
      </c>
      <c r="B29">
        <v>16.2</v>
      </c>
      <c r="C29">
        <v>14.1</v>
      </c>
      <c r="D29">
        <v>11.9</v>
      </c>
      <c r="E29">
        <v>12.1</v>
      </c>
      <c r="F29">
        <v>16.8</v>
      </c>
      <c r="G29">
        <v>28.7</v>
      </c>
      <c r="H29">
        <v>60.8</v>
      </c>
      <c r="I29">
        <v>183</v>
      </c>
      <c r="J29">
        <v>117</v>
      </c>
      <c r="K29">
        <v>46.1</v>
      </c>
      <c r="L29">
        <v>28.3</v>
      </c>
      <c r="M29">
        <v>20.9</v>
      </c>
    </row>
    <row r="30" spans="1:13" x14ac:dyDescent="0.3">
      <c r="A30">
        <v>20</v>
      </c>
      <c r="B30">
        <v>16.100000000000001</v>
      </c>
      <c r="C30">
        <v>13.8</v>
      </c>
      <c r="D30">
        <v>12.3</v>
      </c>
      <c r="E30">
        <v>12.6</v>
      </c>
      <c r="F30">
        <v>16</v>
      </c>
      <c r="G30">
        <v>32.200000000000003</v>
      </c>
      <c r="H30">
        <v>80.7</v>
      </c>
      <c r="I30">
        <v>167</v>
      </c>
      <c r="J30">
        <v>102</v>
      </c>
      <c r="K30">
        <v>44.3</v>
      </c>
      <c r="L30">
        <v>28.4</v>
      </c>
      <c r="M30">
        <v>20.6</v>
      </c>
    </row>
    <row r="31" spans="1:13" x14ac:dyDescent="0.3">
      <c r="A31">
        <v>21</v>
      </c>
      <c r="B31">
        <v>16.100000000000001</v>
      </c>
      <c r="C31">
        <v>13.6</v>
      </c>
      <c r="D31">
        <v>13.4</v>
      </c>
      <c r="E31">
        <v>12.8</v>
      </c>
      <c r="F31">
        <v>17.8</v>
      </c>
      <c r="G31">
        <v>40.1</v>
      </c>
      <c r="H31">
        <v>111</v>
      </c>
      <c r="I31">
        <v>171</v>
      </c>
      <c r="J31">
        <v>96.1</v>
      </c>
      <c r="K31">
        <v>44.3</v>
      </c>
      <c r="L31">
        <v>27.6</v>
      </c>
      <c r="M31">
        <v>20.100000000000001</v>
      </c>
    </row>
    <row r="32" spans="1:13" x14ac:dyDescent="0.3">
      <c r="A32">
        <v>22</v>
      </c>
      <c r="B32">
        <v>16.100000000000001</v>
      </c>
      <c r="C32">
        <v>13.6</v>
      </c>
      <c r="D32">
        <v>12.2</v>
      </c>
      <c r="E32">
        <v>13.7</v>
      </c>
      <c r="F32">
        <v>16.7</v>
      </c>
      <c r="G32">
        <v>33.6</v>
      </c>
      <c r="H32">
        <v>115</v>
      </c>
      <c r="I32">
        <v>155</v>
      </c>
      <c r="J32">
        <v>87.1</v>
      </c>
      <c r="K32">
        <v>43.5</v>
      </c>
      <c r="L32">
        <v>27.7</v>
      </c>
      <c r="M32">
        <v>19.399999999999999</v>
      </c>
    </row>
    <row r="33" spans="1:14" x14ac:dyDescent="0.3">
      <c r="A33">
        <v>23</v>
      </c>
      <c r="B33">
        <v>16.2</v>
      </c>
      <c r="C33">
        <v>13</v>
      </c>
      <c r="D33">
        <v>13.8</v>
      </c>
      <c r="E33">
        <v>13.4</v>
      </c>
      <c r="F33">
        <v>16</v>
      </c>
      <c r="G33">
        <v>33.299999999999997</v>
      </c>
      <c r="H33">
        <v>110</v>
      </c>
      <c r="I33">
        <v>144</v>
      </c>
      <c r="J33">
        <v>85.6</v>
      </c>
      <c r="K33">
        <v>42.5</v>
      </c>
      <c r="L33">
        <v>27.2</v>
      </c>
      <c r="M33">
        <v>19</v>
      </c>
    </row>
    <row r="34" spans="1:14" x14ac:dyDescent="0.3">
      <c r="A34">
        <v>24</v>
      </c>
      <c r="B34">
        <v>16.100000000000001</v>
      </c>
      <c r="C34">
        <v>13.2</v>
      </c>
      <c r="D34">
        <v>14</v>
      </c>
      <c r="E34">
        <v>13</v>
      </c>
      <c r="F34">
        <v>17.8</v>
      </c>
      <c r="G34">
        <v>33.1</v>
      </c>
      <c r="H34">
        <v>107</v>
      </c>
      <c r="I34">
        <v>142</v>
      </c>
      <c r="J34">
        <v>81.900000000000006</v>
      </c>
      <c r="K34">
        <v>42.2</v>
      </c>
      <c r="L34">
        <v>26.6</v>
      </c>
      <c r="M34">
        <v>19.100000000000001</v>
      </c>
    </row>
    <row r="35" spans="1:14" x14ac:dyDescent="0.3">
      <c r="A35">
        <v>25</v>
      </c>
      <c r="B35">
        <v>15.6</v>
      </c>
      <c r="C35">
        <v>13.1</v>
      </c>
      <c r="D35">
        <v>13.4</v>
      </c>
      <c r="E35">
        <v>13</v>
      </c>
      <c r="F35">
        <v>17.5</v>
      </c>
      <c r="G35">
        <v>28.4</v>
      </c>
      <c r="H35">
        <v>105</v>
      </c>
      <c r="I35">
        <v>145</v>
      </c>
      <c r="J35">
        <v>75.7</v>
      </c>
      <c r="K35">
        <v>41.7</v>
      </c>
      <c r="L35">
        <v>26.3</v>
      </c>
      <c r="M35">
        <v>19.2</v>
      </c>
    </row>
    <row r="36" spans="1:14" x14ac:dyDescent="0.3">
      <c r="A36">
        <v>26</v>
      </c>
      <c r="B36">
        <v>15.7</v>
      </c>
      <c r="C36">
        <v>13.1</v>
      </c>
      <c r="D36">
        <v>14</v>
      </c>
      <c r="E36">
        <v>13</v>
      </c>
      <c r="F36">
        <v>17.5</v>
      </c>
      <c r="G36">
        <v>28.6</v>
      </c>
      <c r="H36">
        <v>96.1</v>
      </c>
      <c r="I36">
        <v>154</v>
      </c>
      <c r="J36">
        <v>79.7</v>
      </c>
      <c r="K36">
        <v>41.5</v>
      </c>
      <c r="L36">
        <v>26</v>
      </c>
      <c r="M36">
        <v>19.3</v>
      </c>
    </row>
    <row r="37" spans="1:14" x14ac:dyDescent="0.3">
      <c r="A37">
        <v>27</v>
      </c>
      <c r="B37">
        <v>15.5</v>
      </c>
      <c r="C37">
        <v>12.8</v>
      </c>
      <c r="D37">
        <v>14</v>
      </c>
      <c r="E37">
        <v>13.2</v>
      </c>
      <c r="F37">
        <v>17.7</v>
      </c>
      <c r="G37">
        <v>27.9</v>
      </c>
      <c r="H37">
        <v>93.7</v>
      </c>
      <c r="I37">
        <v>173</v>
      </c>
      <c r="J37">
        <v>77.3</v>
      </c>
      <c r="K37">
        <v>39.4</v>
      </c>
      <c r="L37">
        <v>25.7</v>
      </c>
      <c r="M37">
        <v>19.100000000000001</v>
      </c>
    </row>
    <row r="38" spans="1:14" x14ac:dyDescent="0.3">
      <c r="A38">
        <v>28</v>
      </c>
      <c r="B38">
        <v>15.8</v>
      </c>
      <c r="C38">
        <v>13</v>
      </c>
      <c r="D38">
        <v>13.5</v>
      </c>
      <c r="E38">
        <v>14.4</v>
      </c>
      <c r="F38">
        <v>21.3</v>
      </c>
      <c r="G38">
        <v>28.2</v>
      </c>
      <c r="H38">
        <v>83.4</v>
      </c>
      <c r="I38">
        <v>172</v>
      </c>
      <c r="J38">
        <v>74.7</v>
      </c>
      <c r="K38">
        <v>38.4</v>
      </c>
      <c r="L38">
        <v>25.4</v>
      </c>
      <c r="M38">
        <v>18.5</v>
      </c>
    </row>
    <row r="39" spans="1:14" x14ac:dyDescent="0.3">
      <c r="A39">
        <v>29</v>
      </c>
      <c r="B39">
        <v>17</v>
      </c>
      <c r="C39">
        <v>12.9</v>
      </c>
      <c r="D39">
        <v>12.3</v>
      </c>
      <c r="E39">
        <v>18.2</v>
      </c>
      <c r="F39">
        <v>24.6</v>
      </c>
      <c r="G39">
        <v>27.8</v>
      </c>
      <c r="H39">
        <v>91.5</v>
      </c>
      <c r="I39">
        <v>170</v>
      </c>
      <c r="J39">
        <v>71.7</v>
      </c>
      <c r="K39">
        <v>37.6</v>
      </c>
      <c r="L39">
        <v>25.6</v>
      </c>
      <c r="M39">
        <v>18.8</v>
      </c>
    </row>
    <row r="40" spans="1:14" x14ac:dyDescent="0.3">
      <c r="A40">
        <v>30</v>
      </c>
      <c r="B40">
        <v>17</v>
      </c>
      <c r="D40">
        <v>12</v>
      </c>
      <c r="E40">
        <v>22.1</v>
      </c>
      <c r="F40">
        <v>28.5</v>
      </c>
      <c r="G40">
        <v>27.7</v>
      </c>
      <c r="H40">
        <v>81.7</v>
      </c>
      <c r="I40">
        <v>161</v>
      </c>
      <c r="J40">
        <v>69</v>
      </c>
      <c r="K40">
        <v>37.200000000000003</v>
      </c>
      <c r="L40">
        <v>24.9</v>
      </c>
      <c r="M40">
        <v>18.2</v>
      </c>
    </row>
    <row r="41" spans="1:14" x14ac:dyDescent="0.3">
      <c r="A41">
        <v>31</v>
      </c>
      <c r="B41">
        <v>18.899999999999999</v>
      </c>
      <c r="D41">
        <v>11.7</v>
      </c>
      <c r="F41">
        <v>18.600000000000001</v>
      </c>
      <c r="H41">
        <v>85.5</v>
      </c>
      <c r="I41">
        <v>152</v>
      </c>
      <c r="K41">
        <v>36.4</v>
      </c>
      <c r="M41">
        <v>18.600000000000001</v>
      </c>
    </row>
    <row r="43" spans="1:14" x14ac:dyDescent="0.3">
      <c r="A43" t="s">
        <v>30</v>
      </c>
      <c r="B43">
        <v>15.5</v>
      </c>
      <c r="C43">
        <v>12.8</v>
      </c>
      <c r="D43">
        <v>11.7</v>
      </c>
      <c r="E43">
        <v>11.5</v>
      </c>
      <c r="F43">
        <v>13.6</v>
      </c>
      <c r="G43">
        <v>15.4</v>
      </c>
      <c r="H43">
        <v>24.8</v>
      </c>
      <c r="I43">
        <v>98.8</v>
      </c>
      <c r="J43">
        <v>69</v>
      </c>
      <c r="K43">
        <v>36.4</v>
      </c>
      <c r="L43">
        <v>24.9</v>
      </c>
      <c r="M43">
        <v>18.2</v>
      </c>
      <c r="N43">
        <v>11.5</v>
      </c>
    </row>
    <row r="44" spans="1:14" x14ac:dyDescent="0.3">
      <c r="A44" t="s">
        <v>10</v>
      </c>
      <c r="B44" s="3">
        <f>AVERAGE(B11:B41)</f>
        <v>17.083870967741941</v>
      </c>
      <c r="C44" s="3">
        <f>AVERAGE(C11:C41)</f>
        <v>14.279310344827589</v>
      </c>
      <c r="D44" s="3">
        <f>AVERAGE(D11:D41)</f>
        <v>12.593548387096773</v>
      </c>
      <c r="E44" s="3">
        <f t="shared" ref="E44:M44" si="0">AVERAGE(E11:E41)</f>
        <v>12.899999999999997</v>
      </c>
      <c r="F44" s="3">
        <f t="shared" si="0"/>
        <v>18.358064516129033</v>
      </c>
      <c r="G44" s="3">
        <f t="shared" si="0"/>
        <v>25</v>
      </c>
      <c r="H44" s="3">
        <f t="shared" si="0"/>
        <v>60.345161290322586</v>
      </c>
      <c r="I44" s="3">
        <f t="shared" si="0"/>
        <v>136.88064516129032</v>
      </c>
      <c r="J44" s="3">
        <f t="shared" si="0"/>
        <v>112.85999999999997</v>
      </c>
      <c r="K44" s="3">
        <f t="shared" si="0"/>
        <v>50.174193548387109</v>
      </c>
      <c r="L44" s="3">
        <f t="shared" si="0"/>
        <v>29.756666666666668</v>
      </c>
      <c r="M44" s="3">
        <f t="shared" si="0"/>
        <v>21.625806451612906</v>
      </c>
      <c r="N44">
        <v>42.6</v>
      </c>
    </row>
    <row r="45" spans="1:14" x14ac:dyDescent="0.3">
      <c r="A45" t="s">
        <v>31</v>
      </c>
      <c r="B45">
        <v>18.899999999999999</v>
      </c>
      <c r="C45">
        <v>17.2</v>
      </c>
      <c r="D45">
        <v>14</v>
      </c>
      <c r="E45">
        <v>22.1</v>
      </c>
      <c r="F45">
        <v>28.5</v>
      </c>
      <c r="G45">
        <v>40.1</v>
      </c>
      <c r="H45">
        <v>115</v>
      </c>
      <c r="I45">
        <v>183</v>
      </c>
      <c r="J45">
        <v>149</v>
      </c>
      <c r="K45">
        <v>68.400000000000006</v>
      </c>
      <c r="L45">
        <v>36.1</v>
      </c>
      <c r="M45">
        <v>25.5</v>
      </c>
      <c r="N45">
        <v>183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1993</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18.3</v>
      </c>
      <c r="C11">
        <v>16.3</v>
      </c>
      <c r="D11">
        <v>16.399999999999999</v>
      </c>
      <c r="E11">
        <v>16.600000000000001</v>
      </c>
      <c r="F11">
        <v>77.7</v>
      </c>
      <c r="G11">
        <v>42.8</v>
      </c>
      <c r="H11">
        <v>65.2</v>
      </c>
      <c r="I11">
        <v>68.2</v>
      </c>
      <c r="J11">
        <v>94.9</v>
      </c>
      <c r="K11">
        <v>52.9</v>
      </c>
      <c r="L11">
        <v>29.6</v>
      </c>
      <c r="M11">
        <v>23</v>
      </c>
    </row>
    <row r="12" spans="1:14" x14ac:dyDescent="0.3">
      <c r="A12">
        <v>2</v>
      </c>
      <c r="B12">
        <v>18.2</v>
      </c>
      <c r="C12">
        <v>15.9</v>
      </c>
      <c r="D12">
        <v>16.100000000000001</v>
      </c>
      <c r="E12">
        <v>16.600000000000001</v>
      </c>
      <c r="F12">
        <v>82.1</v>
      </c>
      <c r="G12">
        <v>41.6</v>
      </c>
      <c r="H12">
        <v>69.900000000000006</v>
      </c>
      <c r="I12">
        <v>64</v>
      </c>
      <c r="J12">
        <v>98</v>
      </c>
      <c r="K12">
        <v>51.6</v>
      </c>
      <c r="L12">
        <v>29.3</v>
      </c>
      <c r="M12">
        <v>22.1</v>
      </c>
    </row>
    <row r="13" spans="1:14" x14ac:dyDescent="0.3">
      <c r="A13">
        <v>3</v>
      </c>
      <c r="B13">
        <v>18.2</v>
      </c>
      <c r="C13">
        <v>15.9</v>
      </c>
      <c r="D13">
        <v>15.8</v>
      </c>
      <c r="E13">
        <v>15.9</v>
      </c>
      <c r="F13">
        <v>82.2</v>
      </c>
      <c r="G13">
        <v>40.299999999999997</v>
      </c>
      <c r="H13">
        <v>65</v>
      </c>
      <c r="I13">
        <v>61.6</v>
      </c>
      <c r="J13">
        <v>132</v>
      </c>
      <c r="K13">
        <v>50</v>
      </c>
      <c r="L13">
        <v>29.1</v>
      </c>
      <c r="M13">
        <v>21.5</v>
      </c>
    </row>
    <row r="14" spans="1:14" x14ac:dyDescent="0.3">
      <c r="A14">
        <v>4</v>
      </c>
      <c r="B14">
        <v>18.2</v>
      </c>
      <c r="C14">
        <v>15.4</v>
      </c>
      <c r="D14">
        <v>16.100000000000001</v>
      </c>
      <c r="E14">
        <v>16.100000000000001</v>
      </c>
      <c r="F14">
        <v>70.900000000000006</v>
      </c>
      <c r="G14">
        <v>40</v>
      </c>
      <c r="H14">
        <v>50.3</v>
      </c>
      <c r="I14">
        <v>87.3</v>
      </c>
      <c r="J14">
        <v>128</v>
      </c>
      <c r="K14">
        <v>48.5</v>
      </c>
      <c r="L14">
        <v>33.5</v>
      </c>
      <c r="M14">
        <v>21.2</v>
      </c>
    </row>
    <row r="15" spans="1:14" x14ac:dyDescent="0.3">
      <c r="A15">
        <v>5</v>
      </c>
      <c r="B15">
        <v>18.100000000000001</v>
      </c>
      <c r="C15">
        <v>15.4</v>
      </c>
      <c r="D15">
        <v>14.2</v>
      </c>
      <c r="E15">
        <v>15.5</v>
      </c>
      <c r="F15">
        <v>72.3</v>
      </c>
      <c r="G15">
        <v>41</v>
      </c>
      <c r="H15">
        <v>50.8</v>
      </c>
      <c r="I15">
        <v>124</v>
      </c>
      <c r="J15">
        <v>128</v>
      </c>
      <c r="K15">
        <v>47.7</v>
      </c>
      <c r="L15">
        <v>33.299999999999997</v>
      </c>
      <c r="M15">
        <v>20.8</v>
      </c>
    </row>
    <row r="16" spans="1:14" x14ac:dyDescent="0.3">
      <c r="A16">
        <v>6</v>
      </c>
      <c r="B16">
        <v>18.600000000000001</v>
      </c>
      <c r="C16">
        <v>15.2</v>
      </c>
      <c r="D16">
        <v>15.7</v>
      </c>
      <c r="E16">
        <v>17.5</v>
      </c>
      <c r="F16">
        <v>60.5</v>
      </c>
      <c r="G16">
        <v>39.6</v>
      </c>
      <c r="H16">
        <v>51.4</v>
      </c>
      <c r="I16">
        <v>135</v>
      </c>
      <c r="J16">
        <v>138</v>
      </c>
      <c r="K16">
        <v>46.8</v>
      </c>
      <c r="L16">
        <v>32.799999999999997</v>
      </c>
      <c r="M16">
        <v>20.5</v>
      </c>
    </row>
    <row r="17" spans="1:13" x14ac:dyDescent="0.3">
      <c r="A17">
        <v>7</v>
      </c>
      <c r="B17">
        <v>19.8</v>
      </c>
      <c r="C17">
        <v>15.4</v>
      </c>
      <c r="D17">
        <v>16.100000000000001</v>
      </c>
      <c r="E17">
        <v>18</v>
      </c>
      <c r="F17">
        <v>71.7</v>
      </c>
      <c r="G17">
        <v>51.1</v>
      </c>
      <c r="H17">
        <v>51.8</v>
      </c>
      <c r="I17">
        <v>129</v>
      </c>
      <c r="J17">
        <v>123</v>
      </c>
      <c r="K17">
        <v>45.2</v>
      </c>
      <c r="L17">
        <v>32.9</v>
      </c>
      <c r="M17">
        <v>20</v>
      </c>
    </row>
    <row r="18" spans="1:13" x14ac:dyDescent="0.3">
      <c r="A18">
        <v>8</v>
      </c>
      <c r="B18">
        <v>19.2</v>
      </c>
      <c r="C18">
        <v>16</v>
      </c>
      <c r="D18">
        <v>13.8</v>
      </c>
      <c r="E18">
        <v>19.3</v>
      </c>
      <c r="F18">
        <v>58.7</v>
      </c>
      <c r="G18">
        <v>41</v>
      </c>
      <c r="H18">
        <v>49.6</v>
      </c>
      <c r="I18">
        <v>106</v>
      </c>
      <c r="J18">
        <v>122</v>
      </c>
      <c r="K18">
        <v>43.4</v>
      </c>
      <c r="L18">
        <v>32.5</v>
      </c>
      <c r="M18">
        <v>20</v>
      </c>
    </row>
    <row r="19" spans="1:13" x14ac:dyDescent="0.3">
      <c r="A19">
        <v>9</v>
      </c>
      <c r="B19">
        <v>19.2</v>
      </c>
      <c r="C19">
        <v>15.8</v>
      </c>
      <c r="D19">
        <v>13.6</v>
      </c>
      <c r="E19">
        <v>16.2</v>
      </c>
      <c r="F19">
        <v>56.7</v>
      </c>
      <c r="G19">
        <v>38.700000000000003</v>
      </c>
      <c r="H19">
        <v>56.2</v>
      </c>
      <c r="I19">
        <v>89.7</v>
      </c>
      <c r="J19">
        <v>121</v>
      </c>
      <c r="K19">
        <v>43.7</v>
      </c>
      <c r="L19">
        <v>30</v>
      </c>
      <c r="M19">
        <v>19.8</v>
      </c>
    </row>
    <row r="20" spans="1:13" x14ac:dyDescent="0.3">
      <c r="A20">
        <v>10</v>
      </c>
      <c r="B20">
        <v>19.2</v>
      </c>
      <c r="C20">
        <v>16.100000000000001</v>
      </c>
      <c r="D20">
        <v>14.2</v>
      </c>
      <c r="E20">
        <v>16.600000000000001</v>
      </c>
      <c r="F20">
        <v>37.799999999999997</v>
      </c>
      <c r="G20">
        <v>36.4</v>
      </c>
      <c r="H20">
        <v>69.900000000000006</v>
      </c>
      <c r="I20">
        <v>79.400000000000006</v>
      </c>
      <c r="J20">
        <v>119</v>
      </c>
      <c r="K20">
        <v>42</v>
      </c>
      <c r="L20">
        <v>28.8</v>
      </c>
      <c r="M20">
        <v>19.600000000000001</v>
      </c>
    </row>
    <row r="21" spans="1:13" x14ac:dyDescent="0.3">
      <c r="A21">
        <v>11</v>
      </c>
      <c r="B21">
        <v>18.600000000000001</v>
      </c>
      <c r="C21">
        <v>16</v>
      </c>
      <c r="D21">
        <v>15</v>
      </c>
      <c r="E21">
        <v>15.5</v>
      </c>
      <c r="F21">
        <v>45.1</v>
      </c>
      <c r="G21">
        <v>36.799999999999997</v>
      </c>
      <c r="H21">
        <v>63.3</v>
      </c>
      <c r="I21">
        <v>78.400000000000006</v>
      </c>
      <c r="J21">
        <v>113</v>
      </c>
      <c r="K21">
        <v>40.700000000000003</v>
      </c>
      <c r="L21">
        <v>27.8</v>
      </c>
      <c r="M21">
        <v>19.899999999999999</v>
      </c>
    </row>
    <row r="22" spans="1:13" x14ac:dyDescent="0.3">
      <c r="A22">
        <v>12</v>
      </c>
      <c r="B22">
        <v>18</v>
      </c>
      <c r="C22">
        <v>15.9</v>
      </c>
      <c r="D22">
        <v>14.2</v>
      </c>
      <c r="E22">
        <v>17.8</v>
      </c>
      <c r="F22">
        <v>35.6</v>
      </c>
      <c r="G22">
        <v>38.1</v>
      </c>
      <c r="H22">
        <v>55.3</v>
      </c>
      <c r="I22">
        <v>76.3</v>
      </c>
      <c r="J22">
        <v>112</v>
      </c>
      <c r="K22">
        <v>38.4</v>
      </c>
      <c r="L22">
        <v>26.6</v>
      </c>
      <c r="M22">
        <v>20.100000000000001</v>
      </c>
    </row>
    <row r="23" spans="1:13" x14ac:dyDescent="0.3">
      <c r="A23">
        <v>13</v>
      </c>
      <c r="B23">
        <v>17.399999999999999</v>
      </c>
      <c r="C23">
        <v>15.7</v>
      </c>
      <c r="D23">
        <v>14.7</v>
      </c>
      <c r="E23">
        <v>21.2</v>
      </c>
      <c r="F23">
        <v>36.200000000000003</v>
      </c>
      <c r="G23">
        <v>37.6</v>
      </c>
      <c r="H23">
        <v>56.2</v>
      </c>
      <c r="I23">
        <v>72.900000000000006</v>
      </c>
      <c r="J23">
        <v>108</v>
      </c>
      <c r="K23">
        <v>38.200000000000003</v>
      </c>
      <c r="L23">
        <v>26.4</v>
      </c>
      <c r="M23">
        <v>19.899999999999999</v>
      </c>
    </row>
    <row r="24" spans="1:13" x14ac:dyDescent="0.3">
      <c r="A24">
        <v>14</v>
      </c>
      <c r="B24">
        <v>16.100000000000001</v>
      </c>
      <c r="C24">
        <v>15.3</v>
      </c>
      <c r="D24">
        <v>14.2</v>
      </c>
      <c r="E24">
        <v>20.2</v>
      </c>
      <c r="F24">
        <v>36.1</v>
      </c>
      <c r="G24">
        <v>38.299999999999997</v>
      </c>
      <c r="H24">
        <v>56.7</v>
      </c>
      <c r="I24">
        <v>67.599999999999994</v>
      </c>
      <c r="J24">
        <v>106</v>
      </c>
      <c r="K24">
        <v>37.6</v>
      </c>
      <c r="L24">
        <v>26.1</v>
      </c>
      <c r="M24">
        <v>19.399999999999999</v>
      </c>
    </row>
    <row r="25" spans="1:13" x14ac:dyDescent="0.3">
      <c r="A25">
        <v>15</v>
      </c>
      <c r="B25">
        <v>16.2</v>
      </c>
      <c r="C25">
        <v>15</v>
      </c>
      <c r="D25">
        <v>13.8</v>
      </c>
      <c r="E25">
        <v>22.9</v>
      </c>
      <c r="F25">
        <v>37.200000000000003</v>
      </c>
      <c r="G25">
        <v>39.4</v>
      </c>
      <c r="H25">
        <v>92.4</v>
      </c>
      <c r="I25">
        <v>66.099999999999994</v>
      </c>
      <c r="J25">
        <v>102</v>
      </c>
      <c r="K25">
        <v>37</v>
      </c>
      <c r="L25">
        <v>26</v>
      </c>
      <c r="M25">
        <v>19.5</v>
      </c>
    </row>
    <row r="26" spans="1:13" x14ac:dyDescent="0.3">
      <c r="A26">
        <v>16</v>
      </c>
      <c r="B26">
        <v>17.5</v>
      </c>
      <c r="C26">
        <v>14.4</v>
      </c>
      <c r="D26">
        <v>13.4</v>
      </c>
      <c r="E26">
        <v>22.9</v>
      </c>
      <c r="F26">
        <v>39.6</v>
      </c>
      <c r="G26">
        <v>40</v>
      </c>
      <c r="H26">
        <v>101</v>
      </c>
      <c r="I26">
        <v>59.9</v>
      </c>
      <c r="J26">
        <v>99.3</v>
      </c>
      <c r="K26">
        <v>36.5</v>
      </c>
      <c r="L26">
        <v>25.8</v>
      </c>
      <c r="M26">
        <v>19</v>
      </c>
    </row>
    <row r="27" spans="1:13" x14ac:dyDescent="0.3">
      <c r="A27">
        <v>17</v>
      </c>
      <c r="B27">
        <v>17.7</v>
      </c>
      <c r="C27">
        <v>14.3</v>
      </c>
      <c r="D27">
        <v>13.1</v>
      </c>
      <c r="E27">
        <v>24.9</v>
      </c>
      <c r="F27">
        <v>40.299999999999997</v>
      </c>
      <c r="G27">
        <v>44.5</v>
      </c>
      <c r="H27">
        <v>104</v>
      </c>
      <c r="I27">
        <v>71.3</v>
      </c>
      <c r="J27">
        <v>93.3</v>
      </c>
      <c r="K27">
        <v>38.1</v>
      </c>
      <c r="L27">
        <v>26.3</v>
      </c>
      <c r="M27">
        <v>18.600000000000001</v>
      </c>
    </row>
    <row r="28" spans="1:13" x14ac:dyDescent="0.3">
      <c r="A28">
        <v>18</v>
      </c>
      <c r="B28">
        <v>17.399999999999999</v>
      </c>
      <c r="C28">
        <v>15.1</v>
      </c>
      <c r="D28">
        <v>12.9</v>
      </c>
      <c r="E28">
        <v>24.1</v>
      </c>
      <c r="F28">
        <v>41.5</v>
      </c>
      <c r="G28">
        <v>45.4</v>
      </c>
      <c r="H28">
        <v>100</v>
      </c>
      <c r="I28">
        <v>72.5</v>
      </c>
      <c r="J28">
        <v>92.2</v>
      </c>
      <c r="K28">
        <v>37</v>
      </c>
      <c r="L28">
        <v>24.6</v>
      </c>
      <c r="M28">
        <v>19</v>
      </c>
    </row>
    <row r="29" spans="1:13" x14ac:dyDescent="0.3">
      <c r="A29">
        <v>19</v>
      </c>
      <c r="B29">
        <v>17.5</v>
      </c>
      <c r="C29">
        <v>14.4</v>
      </c>
      <c r="D29">
        <v>13</v>
      </c>
      <c r="E29">
        <v>27.5</v>
      </c>
      <c r="F29">
        <v>32.299999999999997</v>
      </c>
      <c r="G29">
        <v>34.1</v>
      </c>
      <c r="H29">
        <v>89.7</v>
      </c>
      <c r="I29">
        <v>65.400000000000006</v>
      </c>
      <c r="J29">
        <v>88.2</v>
      </c>
      <c r="K29">
        <v>36</v>
      </c>
      <c r="L29">
        <v>25.2</v>
      </c>
      <c r="M29">
        <v>18.8</v>
      </c>
    </row>
    <row r="30" spans="1:13" x14ac:dyDescent="0.3">
      <c r="A30">
        <v>20</v>
      </c>
      <c r="B30">
        <v>16.899999999999999</v>
      </c>
      <c r="C30">
        <v>15.1</v>
      </c>
      <c r="D30">
        <v>12.7</v>
      </c>
      <c r="E30">
        <v>25.5</v>
      </c>
      <c r="F30">
        <v>31</v>
      </c>
      <c r="G30">
        <v>35.1</v>
      </c>
      <c r="H30">
        <v>78.8</v>
      </c>
      <c r="I30">
        <v>61.5</v>
      </c>
      <c r="J30">
        <v>84.5</v>
      </c>
      <c r="K30">
        <v>36.5</v>
      </c>
      <c r="L30">
        <v>24.7</v>
      </c>
      <c r="M30">
        <v>18.2</v>
      </c>
    </row>
    <row r="31" spans="1:13" x14ac:dyDescent="0.3">
      <c r="A31">
        <v>21</v>
      </c>
      <c r="B31">
        <v>16.7</v>
      </c>
      <c r="C31">
        <v>14.4</v>
      </c>
      <c r="D31">
        <v>12.4</v>
      </c>
      <c r="E31">
        <v>25.5</v>
      </c>
      <c r="F31">
        <v>28.3</v>
      </c>
      <c r="G31">
        <v>37.6</v>
      </c>
      <c r="H31">
        <v>72.5</v>
      </c>
      <c r="I31">
        <v>60</v>
      </c>
      <c r="J31">
        <v>80.8</v>
      </c>
      <c r="K31">
        <v>36</v>
      </c>
      <c r="L31">
        <v>24.4</v>
      </c>
      <c r="M31">
        <v>18.100000000000001</v>
      </c>
    </row>
    <row r="32" spans="1:13" x14ac:dyDescent="0.3">
      <c r="A32">
        <v>22</v>
      </c>
      <c r="B32">
        <v>16.8</v>
      </c>
      <c r="C32">
        <v>13.9</v>
      </c>
      <c r="D32">
        <v>12.3</v>
      </c>
      <c r="E32">
        <v>27.7</v>
      </c>
      <c r="F32">
        <v>31.5</v>
      </c>
      <c r="G32">
        <v>36.5</v>
      </c>
      <c r="H32">
        <v>77.5</v>
      </c>
      <c r="I32">
        <v>57.4</v>
      </c>
      <c r="J32">
        <v>83.6</v>
      </c>
      <c r="K32">
        <v>35.1</v>
      </c>
      <c r="L32">
        <v>24.1</v>
      </c>
      <c r="M32">
        <v>18.2</v>
      </c>
    </row>
    <row r="33" spans="1:14" x14ac:dyDescent="0.3">
      <c r="A33">
        <v>23</v>
      </c>
      <c r="B33">
        <v>16.3</v>
      </c>
      <c r="C33">
        <v>13.8</v>
      </c>
      <c r="D33">
        <v>12.5</v>
      </c>
      <c r="E33">
        <v>35.4</v>
      </c>
      <c r="F33">
        <v>36.4</v>
      </c>
      <c r="G33">
        <v>45.1</v>
      </c>
      <c r="H33">
        <v>81.7</v>
      </c>
      <c r="I33">
        <v>55.6</v>
      </c>
      <c r="J33">
        <v>73.5</v>
      </c>
      <c r="K33">
        <v>34.9</v>
      </c>
      <c r="L33">
        <v>23.5</v>
      </c>
      <c r="M33">
        <v>17.5</v>
      </c>
    </row>
    <row r="34" spans="1:14" x14ac:dyDescent="0.3">
      <c r="A34">
        <v>24</v>
      </c>
      <c r="B34">
        <v>16.2</v>
      </c>
      <c r="C34">
        <v>14.2</v>
      </c>
      <c r="D34">
        <v>15.2</v>
      </c>
      <c r="E34">
        <v>35.4</v>
      </c>
      <c r="F34">
        <v>36</v>
      </c>
      <c r="G34">
        <v>62.4</v>
      </c>
      <c r="H34">
        <v>80</v>
      </c>
      <c r="I34">
        <v>60.2</v>
      </c>
      <c r="J34">
        <v>72.3</v>
      </c>
      <c r="K34">
        <v>33.9</v>
      </c>
      <c r="L34">
        <v>23.4</v>
      </c>
      <c r="M34">
        <v>17.399999999999999</v>
      </c>
    </row>
    <row r="35" spans="1:14" x14ac:dyDescent="0.3">
      <c r="A35">
        <v>25</v>
      </c>
      <c r="B35">
        <v>16.100000000000001</v>
      </c>
      <c r="C35">
        <v>16.100000000000001</v>
      </c>
      <c r="D35">
        <v>16.399999999999999</v>
      </c>
      <c r="E35">
        <v>35</v>
      </c>
      <c r="F35">
        <v>35.6</v>
      </c>
      <c r="G35">
        <v>67</v>
      </c>
      <c r="H35">
        <v>69.2</v>
      </c>
      <c r="I35">
        <v>68.2</v>
      </c>
      <c r="J35">
        <v>71.099999999999994</v>
      </c>
      <c r="K35">
        <v>32.6</v>
      </c>
      <c r="L35">
        <v>23.4</v>
      </c>
      <c r="M35">
        <v>17.3</v>
      </c>
    </row>
    <row r="36" spans="1:14" x14ac:dyDescent="0.3">
      <c r="A36">
        <v>26</v>
      </c>
      <c r="B36">
        <v>15.9</v>
      </c>
      <c r="C36">
        <v>16</v>
      </c>
      <c r="D36">
        <v>16.8</v>
      </c>
      <c r="E36">
        <v>33.799999999999997</v>
      </c>
      <c r="F36">
        <v>35.5</v>
      </c>
      <c r="G36">
        <v>69.599999999999994</v>
      </c>
      <c r="H36">
        <v>75.3</v>
      </c>
      <c r="I36">
        <v>74.5</v>
      </c>
      <c r="J36">
        <v>70.5</v>
      </c>
      <c r="K36">
        <v>32.4</v>
      </c>
      <c r="L36">
        <v>23.1</v>
      </c>
      <c r="M36">
        <v>16.8</v>
      </c>
    </row>
    <row r="37" spans="1:14" x14ac:dyDescent="0.3">
      <c r="A37">
        <v>27</v>
      </c>
      <c r="B37">
        <v>15.9</v>
      </c>
      <c r="C37">
        <v>16.600000000000001</v>
      </c>
      <c r="D37">
        <v>18.2</v>
      </c>
      <c r="E37">
        <v>37.9</v>
      </c>
      <c r="F37">
        <v>34.1</v>
      </c>
      <c r="G37">
        <v>68.599999999999994</v>
      </c>
      <c r="H37">
        <v>88.6</v>
      </c>
      <c r="I37">
        <v>70.400000000000006</v>
      </c>
      <c r="J37">
        <v>70.900000000000006</v>
      </c>
      <c r="K37">
        <v>32.9</v>
      </c>
      <c r="L37">
        <v>22.8</v>
      </c>
      <c r="M37">
        <v>17.2</v>
      </c>
    </row>
    <row r="38" spans="1:14" x14ac:dyDescent="0.3">
      <c r="A38">
        <v>28</v>
      </c>
      <c r="B38">
        <v>16.2</v>
      </c>
      <c r="C38">
        <v>16.7</v>
      </c>
      <c r="D38">
        <v>18.600000000000001</v>
      </c>
      <c r="E38">
        <v>53.6</v>
      </c>
      <c r="F38">
        <v>36.299999999999997</v>
      </c>
      <c r="G38">
        <v>86.9</v>
      </c>
      <c r="H38">
        <v>75.7</v>
      </c>
      <c r="I38">
        <v>68.8</v>
      </c>
      <c r="J38">
        <v>60.9</v>
      </c>
      <c r="K38">
        <v>32</v>
      </c>
      <c r="L38">
        <v>22.9</v>
      </c>
      <c r="M38">
        <v>17.600000000000001</v>
      </c>
    </row>
    <row r="39" spans="1:14" x14ac:dyDescent="0.3">
      <c r="A39">
        <v>29</v>
      </c>
      <c r="B39">
        <v>16.600000000000001</v>
      </c>
      <c r="D39">
        <v>18.5</v>
      </c>
      <c r="E39">
        <v>56.3</v>
      </c>
      <c r="F39">
        <v>42.7</v>
      </c>
      <c r="G39">
        <v>91.7</v>
      </c>
      <c r="H39">
        <v>72.7</v>
      </c>
      <c r="I39">
        <v>65.5</v>
      </c>
      <c r="J39">
        <v>56.7</v>
      </c>
      <c r="K39">
        <v>31.7</v>
      </c>
      <c r="L39">
        <v>22.6</v>
      </c>
      <c r="M39">
        <v>18</v>
      </c>
    </row>
    <row r="40" spans="1:14" x14ac:dyDescent="0.3">
      <c r="A40">
        <v>30</v>
      </c>
      <c r="B40">
        <v>16.399999999999999</v>
      </c>
      <c r="D40">
        <v>18.100000000000001</v>
      </c>
      <c r="E40">
        <v>61.6</v>
      </c>
      <c r="F40">
        <v>38.200000000000003</v>
      </c>
      <c r="G40">
        <v>87.7</v>
      </c>
      <c r="H40">
        <v>70.7</v>
      </c>
      <c r="I40">
        <v>64.2</v>
      </c>
      <c r="J40">
        <v>55</v>
      </c>
      <c r="K40">
        <v>31</v>
      </c>
      <c r="L40">
        <v>22.4</v>
      </c>
      <c r="M40">
        <v>17.8</v>
      </c>
    </row>
    <row r="41" spans="1:14" x14ac:dyDescent="0.3">
      <c r="A41">
        <v>31</v>
      </c>
      <c r="B41">
        <v>16.600000000000001</v>
      </c>
      <c r="D41">
        <v>17.5</v>
      </c>
      <c r="F41">
        <v>37.6</v>
      </c>
      <c r="H41">
        <v>70.5</v>
      </c>
      <c r="I41">
        <v>87.3</v>
      </c>
      <c r="K41">
        <v>30.2</v>
      </c>
      <c r="M41">
        <v>16.8</v>
      </c>
    </row>
    <row r="43" spans="1:14" x14ac:dyDescent="0.3">
      <c r="A43" t="s">
        <v>30</v>
      </c>
      <c r="B43">
        <v>15.9</v>
      </c>
      <c r="C43">
        <v>13.8</v>
      </c>
      <c r="D43">
        <v>12.3</v>
      </c>
      <c r="E43">
        <v>15.5</v>
      </c>
      <c r="F43">
        <v>28.3</v>
      </c>
      <c r="G43">
        <v>34.1</v>
      </c>
      <c r="H43">
        <v>49.6</v>
      </c>
      <c r="I43">
        <v>55.6</v>
      </c>
      <c r="J43">
        <v>55</v>
      </c>
      <c r="K43">
        <v>30.2</v>
      </c>
      <c r="L43">
        <v>22.4</v>
      </c>
      <c r="M43">
        <v>16.8</v>
      </c>
      <c r="N43">
        <v>12.3</v>
      </c>
    </row>
    <row r="44" spans="1:14" x14ac:dyDescent="0.3">
      <c r="A44" t="s">
        <v>10</v>
      </c>
      <c r="B44" s="3">
        <f>AVERAGE(B11:B41)</f>
        <v>17.419354838709673</v>
      </c>
      <c r="C44" s="3">
        <f>AVERAGE(C11:C41)</f>
        <v>15.367857142857144</v>
      </c>
      <c r="D44" s="3">
        <f>AVERAGE(D11:D41)</f>
        <v>15.016129032258062</v>
      </c>
      <c r="E44" s="3">
        <f t="shared" ref="E44:M44" si="0">AVERAGE(E11:E41)</f>
        <v>26.43333333333333</v>
      </c>
      <c r="F44" s="3">
        <f t="shared" si="0"/>
        <v>46.3774193548387</v>
      </c>
      <c r="G44" s="3">
        <f t="shared" si="0"/>
        <v>48.49666666666667</v>
      </c>
      <c r="H44" s="3">
        <f t="shared" si="0"/>
        <v>71.351612903225799</v>
      </c>
      <c r="I44" s="3">
        <f t="shared" si="0"/>
        <v>76.393548387096786</v>
      </c>
      <c r="J44" s="3">
        <f t="shared" si="0"/>
        <v>96.59</v>
      </c>
      <c r="K44" s="3">
        <f t="shared" si="0"/>
        <v>39.048387096774199</v>
      </c>
      <c r="L44" s="3">
        <f t="shared" si="0"/>
        <v>26.79666666666667</v>
      </c>
      <c r="M44" s="3">
        <f t="shared" si="0"/>
        <v>19.14838709677419</v>
      </c>
      <c r="N44">
        <v>41.5</v>
      </c>
    </row>
    <row r="45" spans="1:14" x14ac:dyDescent="0.3">
      <c r="A45" t="s">
        <v>31</v>
      </c>
      <c r="B45">
        <v>19.8</v>
      </c>
      <c r="C45">
        <v>16.7</v>
      </c>
      <c r="D45">
        <v>18.600000000000001</v>
      </c>
      <c r="E45">
        <v>61.6</v>
      </c>
      <c r="F45">
        <v>82.2</v>
      </c>
      <c r="G45">
        <v>91.7</v>
      </c>
      <c r="H45">
        <v>104</v>
      </c>
      <c r="I45">
        <v>135</v>
      </c>
      <c r="J45">
        <v>138</v>
      </c>
      <c r="K45">
        <v>52.9</v>
      </c>
      <c r="L45">
        <v>33.5</v>
      </c>
      <c r="M45">
        <v>23</v>
      </c>
      <c r="N45">
        <v>138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1994</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16.600000000000001</v>
      </c>
      <c r="C11">
        <v>13.1</v>
      </c>
      <c r="D11">
        <v>12.1</v>
      </c>
      <c r="E11">
        <v>12.4</v>
      </c>
      <c r="F11">
        <v>11.7</v>
      </c>
      <c r="G11">
        <v>20.399999999999999</v>
      </c>
      <c r="H11">
        <v>32.799999999999997</v>
      </c>
      <c r="I11">
        <v>107</v>
      </c>
      <c r="J11">
        <v>167</v>
      </c>
      <c r="K11">
        <v>56.8</v>
      </c>
      <c r="L11">
        <v>31.5</v>
      </c>
      <c r="M11">
        <v>22.9</v>
      </c>
    </row>
    <row r="12" spans="1:14" x14ac:dyDescent="0.3">
      <c r="A12">
        <v>2</v>
      </c>
      <c r="B12">
        <v>16.100000000000001</v>
      </c>
      <c r="C12">
        <v>12.8</v>
      </c>
      <c r="D12">
        <v>11.8</v>
      </c>
      <c r="E12">
        <v>12.1</v>
      </c>
      <c r="F12">
        <v>11.3</v>
      </c>
      <c r="G12">
        <v>22.7</v>
      </c>
      <c r="H12">
        <v>30.9</v>
      </c>
      <c r="I12">
        <v>106</v>
      </c>
      <c r="J12">
        <v>158</v>
      </c>
      <c r="K12">
        <v>55.1</v>
      </c>
      <c r="L12">
        <v>30.8</v>
      </c>
      <c r="M12">
        <v>22.4</v>
      </c>
    </row>
    <row r="13" spans="1:14" x14ac:dyDescent="0.3">
      <c r="A13">
        <v>3</v>
      </c>
      <c r="B13">
        <v>16</v>
      </c>
      <c r="C13">
        <v>12.7</v>
      </c>
      <c r="D13">
        <v>12.1</v>
      </c>
      <c r="E13">
        <v>11.3</v>
      </c>
      <c r="F13">
        <v>11.7</v>
      </c>
      <c r="G13">
        <v>25</v>
      </c>
      <c r="H13">
        <v>45.1</v>
      </c>
      <c r="I13">
        <v>92.9</v>
      </c>
      <c r="J13">
        <v>164</v>
      </c>
      <c r="K13">
        <v>53.8</v>
      </c>
      <c r="L13">
        <v>30.2</v>
      </c>
      <c r="M13">
        <v>22.2</v>
      </c>
    </row>
    <row r="14" spans="1:14" x14ac:dyDescent="0.3">
      <c r="A14">
        <v>4</v>
      </c>
      <c r="B14">
        <v>15.4</v>
      </c>
      <c r="C14">
        <v>13.2</v>
      </c>
      <c r="D14">
        <v>11.5</v>
      </c>
      <c r="E14">
        <v>11.5</v>
      </c>
      <c r="F14">
        <v>12.4</v>
      </c>
      <c r="G14">
        <v>19</v>
      </c>
      <c r="H14">
        <v>50.6</v>
      </c>
      <c r="I14">
        <v>114</v>
      </c>
      <c r="J14">
        <v>159</v>
      </c>
      <c r="K14">
        <v>53.8</v>
      </c>
      <c r="L14">
        <v>30.2</v>
      </c>
      <c r="M14">
        <v>21.9</v>
      </c>
    </row>
    <row r="15" spans="1:14" x14ac:dyDescent="0.3">
      <c r="A15">
        <v>5</v>
      </c>
      <c r="B15">
        <v>15</v>
      </c>
      <c r="C15">
        <v>12.8</v>
      </c>
      <c r="D15">
        <v>11.2</v>
      </c>
      <c r="E15">
        <v>11.9</v>
      </c>
      <c r="F15">
        <v>12.6</v>
      </c>
      <c r="G15">
        <v>17.2</v>
      </c>
      <c r="H15">
        <v>56.3</v>
      </c>
      <c r="I15">
        <v>85.6</v>
      </c>
      <c r="J15">
        <v>153</v>
      </c>
      <c r="K15">
        <v>53.3</v>
      </c>
      <c r="L15">
        <v>29.6</v>
      </c>
      <c r="M15">
        <v>21.6</v>
      </c>
    </row>
    <row r="16" spans="1:14" x14ac:dyDescent="0.3">
      <c r="A16">
        <v>6</v>
      </c>
      <c r="B16">
        <v>15.5</v>
      </c>
      <c r="C16">
        <v>12.8</v>
      </c>
      <c r="D16">
        <v>11.2</v>
      </c>
      <c r="E16">
        <v>12.8</v>
      </c>
      <c r="F16">
        <v>12.4</v>
      </c>
      <c r="G16">
        <v>17.100000000000001</v>
      </c>
      <c r="H16">
        <v>49.5</v>
      </c>
      <c r="I16">
        <v>77.900000000000006</v>
      </c>
      <c r="J16">
        <v>145</v>
      </c>
      <c r="K16">
        <v>52.1</v>
      </c>
      <c r="L16">
        <v>29</v>
      </c>
      <c r="M16">
        <v>21.5</v>
      </c>
    </row>
    <row r="17" spans="1:13" x14ac:dyDescent="0.3">
      <c r="A17">
        <v>7</v>
      </c>
      <c r="B17">
        <v>15.3</v>
      </c>
      <c r="C17">
        <v>12.9</v>
      </c>
      <c r="D17">
        <v>11.2</v>
      </c>
      <c r="E17">
        <v>12.1</v>
      </c>
      <c r="F17">
        <v>12.2</v>
      </c>
      <c r="G17">
        <v>17.8</v>
      </c>
      <c r="H17">
        <v>50</v>
      </c>
      <c r="I17">
        <v>82.1</v>
      </c>
      <c r="J17">
        <v>136</v>
      </c>
      <c r="K17">
        <v>52.6</v>
      </c>
      <c r="L17">
        <v>28.3</v>
      </c>
      <c r="M17">
        <v>21.3</v>
      </c>
    </row>
    <row r="18" spans="1:13" x14ac:dyDescent="0.3">
      <c r="A18">
        <v>8</v>
      </c>
      <c r="B18">
        <v>15.5</v>
      </c>
      <c r="C18">
        <v>13.4</v>
      </c>
      <c r="D18">
        <v>11.4</v>
      </c>
      <c r="E18">
        <v>11</v>
      </c>
      <c r="F18">
        <v>12.2</v>
      </c>
      <c r="G18">
        <v>23.6</v>
      </c>
      <c r="H18">
        <v>48</v>
      </c>
      <c r="I18">
        <v>80.3</v>
      </c>
      <c r="J18">
        <v>127</v>
      </c>
      <c r="K18">
        <v>52.1</v>
      </c>
      <c r="L18">
        <v>27.9</v>
      </c>
      <c r="M18">
        <v>21.2</v>
      </c>
    </row>
    <row r="19" spans="1:13" x14ac:dyDescent="0.3">
      <c r="A19">
        <v>9</v>
      </c>
      <c r="B19">
        <v>15.7</v>
      </c>
      <c r="C19">
        <v>14.1</v>
      </c>
      <c r="D19">
        <v>11.4</v>
      </c>
      <c r="E19">
        <v>10.7</v>
      </c>
      <c r="F19">
        <v>12.4</v>
      </c>
      <c r="G19">
        <v>23.8</v>
      </c>
      <c r="H19">
        <v>44.1</v>
      </c>
      <c r="I19">
        <v>108</v>
      </c>
      <c r="J19">
        <v>120</v>
      </c>
      <c r="K19">
        <v>52.6</v>
      </c>
      <c r="L19">
        <v>27.6</v>
      </c>
      <c r="M19">
        <v>20.7</v>
      </c>
    </row>
    <row r="20" spans="1:13" x14ac:dyDescent="0.3">
      <c r="A20">
        <v>10</v>
      </c>
      <c r="B20">
        <v>15.6</v>
      </c>
      <c r="C20">
        <v>14.2</v>
      </c>
      <c r="D20">
        <v>11</v>
      </c>
      <c r="E20">
        <v>10.3</v>
      </c>
      <c r="F20">
        <v>14.3</v>
      </c>
      <c r="G20">
        <v>26.8</v>
      </c>
      <c r="H20">
        <v>38.799999999999997</v>
      </c>
      <c r="I20">
        <v>102</v>
      </c>
      <c r="J20">
        <v>115</v>
      </c>
      <c r="K20">
        <v>51.6</v>
      </c>
      <c r="L20">
        <v>27.5</v>
      </c>
      <c r="M20">
        <v>19.600000000000001</v>
      </c>
    </row>
    <row r="21" spans="1:13" x14ac:dyDescent="0.3">
      <c r="A21">
        <v>11</v>
      </c>
      <c r="B21">
        <v>15.6</v>
      </c>
      <c r="C21">
        <v>13.7</v>
      </c>
      <c r="D21">
        <v>10.7</v>
      </c>
      <c r="E21">
        <v>9.9499999999999993</v>
      </c>
      <c r="F21">
        <v>16.8</v>
      </c>
      <c r="G21">
        <v>23.8</v>
      </c>
      <c r="H21">
        <v>37.299999999999997</v>
      </c>
      <c r="I21">
        <v>120</v>
      </c>
      <c r="J21">
        <v>123</v>
      </c>
      <c r="K21">
        <v>50.3</v>
      </c>
      <c r="L21">
        <v>27.8</v>
      </c>
      <c r="M21">
        <v>19.100000000000001</v>
      </c>
    </row>
    <row r="22" spans="1:13" x14ac:dyDescent="0.3">
      <c r="A22">
        <v>12</v>
      </c>
      <c r="B22">
        <v>16.399999999999999</v>
      </c>
      <c r="C22">
        <v>14.2</v>
      </c>
      <c r="D22">
        <v>11.6</v>
      </c>
      <c r="E22">
        <v>10.1</v>
      </c>
      <c r="F22">
        <v>16.7</v>
      </c>
      <c r="G22">
        <v>25.6</v>
      </c>
      <c r="H22">
        <v>39.5</v>
      </c>
      <c r="I22">
        <v>137</v>
      </c>
      <c r="J22">
        <v>101</v>
      </c>
      <c r="K22">
        <v>46.4</v>
      </c>
      <c r="L22">
        <v>27.2</v>
      </c>
      <c r="M22">
        <v>18.100000000000001</v>
      </c>
    </row>
    <row r="23" spans="1:13" x14ac:dyDescent="0.3">
      <c r="A23">
        <v>13</v>
      </c>
      <c r="B23">
        <v>17.5</v>
      </c>
      <c r="C23">
        <v>13.7</v>
      </c>
      <c r="D23">
        <v>11.5</v>
      </c>
      <c r="E23">
        <v>9.69</v>
      </c>
      <c r="F23">
        <v>17.7</v>
      </c>
      <c r="G23">
        <v>23.5</v>
      </c>
      <c r="H23">
        <v>43.3</v>
      </c>
      <c r="I23">
        <v>119</v>
      </c>
      <c r="J23">
        <v>96.1</v>
      </c>
      <c r="K23">
        <v>44.6</v>
      </c>
      <c r="L23">
        <v>26.9</v>
      </c>
      <c r="M23">
        <v>19.2</v>
      </c>
    </row>
    <row r="24" spans="1:13" x14ac:dyDescent="0.3">
      <c r="A24">
        <v>14</v>
      </c>
      <c r="B24">
        <v>17.600000000000001</v>
      </c>
      <c r="C24">
        <v>13</v>
      </c>
      <c r="D24">
        <v>12</v>
      </c>
      <c r="E24">
        <v>9.6199999999999992</v>
      </c>
      <c r="F24">
        <v>17.399999999999999</v>
      </c>
      <c r="G24">
        <v>20.2</v>
      </c>
      <c r="H24">
        <v>42.8</v>
      </c>
      <c r="I24">
        <v>135</v>
      </c>
      <c r="J24">
        <v>87.5</v>
      </c>
      <c r="K24">
        <v>42.8</v>
      </c>
      <c r="L24">
        <v>26.5</v>
      </c>
      <c r="M24">
        <v>19.3</v>
      </c>
    </row>
    <row r="25" spans="1:13" x14ac:dyDescent="0.3">
      <c r="A25">
        <v>15</v>
      </c>
      <c r="B25">
        <v>17.399999999999999</v>
      </c>
      <c r="C25">
        <v>13.4</v>
      </c>
      <c r="D25">
        <v>12.6</v>
      </c>
      <c r="E25">
        <v>10.9</v>
      </c>
      <c r="F25">
        <v>15.8</v>
      </c>
      <c r="G25">
        <v>24.4</v>
      </c>
      <c r="H25">
        <v>43.7</v>
      </c>
      <c r="I25">
        <v>157</v>
      </c>
      <c r="J25">
        <v>85.8</v>
      </c>
      <c r="K25">
        <v>42.2</v>
      </c>
      <c r="L25">
        <v>26.4</v>
      </c>
      <c r="M25">
        <v>19.2</v>
      </c>
    </row>
    <row r="26" spans="1:13" x14ac:dyDescent="0.3">
      <c r="A26">
        <v>16</v>
      </c>
      <c r="B26">
        <v>18.2</v>
      </c>
      <c r="C26">
        <v>13.7</v>
      </c>
      <c r="D26">
        <v>11.6</v>
      </c>
      <c r="E26">
        <v>11.5</v>
      </c>
      <c r="F26">
        <v>14.9</v>
      </c>
      <c r="G26">
        <v>27.7</v>
      </c>
      <c r="H26">
        <v>42.8</v>
      </c>
      <c r="I26">
        <v>160</v>
      </c>
      <c r="J26">
        <v>82.6</v>
      </c>
      <c r="K26">
        <v>41</v>
      </c>
      <c r="L26">
        <v>26.2</v>
      </c>
      <c r="M26">
        <v>19.2</v>
      </c>
    </row>
    <row r="27" spans="1:13" x14ac:dyDescent="0.3">
      <c r="A27">
        <v>17</v>
      </c>
      <c r="B27">
        <v>18.2</v>
      </c>
      <c r="C27">
        <v>13.3</v>
      </c>
      <c r="D27">
        <v>11.1</v>
      </c>
      <c r="E27">
        <v>10.8</v>
      </c>
      <c r="F27">
        <v>13.9</v>
      </c>
      <c r="G27">
        <v>37.6</v>
      </c>
      <c r="H27">
        <v>44.8</v>
      </c>
      <c r="I27">
        <v>131</v>
      </c>
      <c r="J27">
        <v>84</v>
      </c>
      <c r="K27">
        <v>40.4</v>
      </c>
      <c r="L27">
        <v>25.7</v>
      </c>
      <c r="M27">
        <v>18.899999999999999</v>
      </c>
    </row>
    <row r="28" spans="1:13" x14ac:dyDescent="0.3">
      <c r="A28">
        <v>18</v>
      </c>
      <c r="B28">
        <v>16.100000000000001</v>
      </c>
      <c r="C28">
        <v>13.2</v>
      </c>
      <c r="D28">
        <v>11.5</v>
      </c>
      <c r="E28">
        <v>9.76</v>
      </c>
      <c r="F28">
        <v>14.1</v>
      </c>
      <c r="G28">
        <v>37.299999999999997</v>
      </c>
      <c r="H28">
        <v>66.3</v>
      </c>
      <c r="I28">
        <v>118</v>
      </c>
      <c r="J28">
        <v>86</v>
      </c>
      <c r="K28">
        <v>40</v>
      </c>
      <c r="L28">
        <v>25.5</v>
      </c>
      <c r="M28">
        <v>18.600000000000001</v>
      </c>
    </row>
    <row r="29" spans="1:13" x14ac:dyDescent="0.3">
      <c r="A29">
        <v>19</v>
      </c>
      <c r="B29">
        <v>15.1</v>
      </c>
      <c r="C29">
        <v>12.8</v>
      </c>
      <c r="D29">
        <v>11.9</v>
      </c>
      <c r="E29">
        <v>9.76</v>
      </c>
      <c r="F29">
        <v>17.3</v>
      </c>
      <c r="G29">
        <v>28.8</v>
      </c>
      <c r="H29">
        <v>95.2</v>
      </c>
      <c r="I29">
        <v>111</v>
      </c>
      <c r="J29">
        <v>87.9</v>
      </c>
      <c r="K29">
        <v>39.6</v>
      </c>
      <c r="L29">
        <v>25.2</v>
      </c>
      <c r="M29">
        <v>18.7</v>
      </c>
    </row>
    <row r="30" spans="1:13" x14ac:dyDescent="0.3">
      <c r="A30">
        <v>20</v>
      </c>
      <c r="B30">
        <v>15</v>
      </c>
      <c r="C30">
        <v>12.7</v>
      </c>
      <c r="D30">
        <v>12.2</v>
      </c>
      <c r="E30">
        <v>9.8800000000000008</v>
      </c>
      <c r="F30">
        <v>23.5</v>
      </c>
      <c r="G30">
        <v>27.8</v>
      </c>
      <c r="H30">
        <v>122</v>
      </c>
      <c r="I30">
        <v>105</v>
      </c>
      <c r="J30">
        <v>93.1</v>
      </c>
      <c r="K30">
        <v>38.700000000000003</v>
      </c>
      <c r="L30">
        <v>25.3</v>
      </c>
      <c r="M30">
        <v>18.399999999999999</v>
      </c>
    </row>
    <row r="31" spans="1:13" x14ac:dyDescent="0.3">
      <c r="A31">
        <v>21</v>
      </c>
      <c r="B31">
        <v>14.5</v>
      </c>
      <c r="C31">
        <v>12.2</v>
      </c>
      <c r="D31">
        <v>11.9</v>
      </c>
      <c r="E31">
        <v>10.4</v>
      </c>
      <c r="F31">
        <v>33.299999999999997</v>
      </c>
      <c r="G31">
        <v>29.5</v>
      </c>
      <c r="H31">
        <v>104</v>
      </c>
      <c r="I31">
        <v>97</v>
      </c>
      <c r="J31">
        <v>86.7</v>
      </c>
      <c r="K31">
        <v>38.1</v>
      </c>
      <c r="L31">
        <v>24.4</v>
      </c>
      <c r="M31">
        <v>18.7</v>
      </c>
    </row>
    <row r="32" spans="1:13" x14ac:dyDescent="0.3">
      <c r="A32">
        <v>22</v>
      </c>
      <c r="B32">
        <v>14.6</v>
      </c>
      <c r="C32">
        <v>13.2</v>
      </c>
      <c r="D32">
        <v>11.7</v>
      </c>
      <c r="E32">
        <v>10.8</v>
      </c>
      <c r="F32">
        <v>32.299999999999997</v>
      </c>
      <c r="G32">
        <v>32.700000000000003</v>
      </c>
      <c r="H32">
        <v>96.4</v>
      </c>
      <c r="I32">
        <v>130</v>
      </c>
      <c r="J32">
        <v>81.900000000000006</v>
      </c>
      <c r="K32">
        <v>37.700000000000003</v>
      </c>
      <c r="L32">
        <v>24.9</v>
      </c>
      <c r="M32">
        <v>18.399999999999999</v>
      </c>
    </row>
    <row r="33" spans="1:14" x14ac:dyDescent="0.3">
      <c r="A33">
        <v>23</v>
      </c>
      <c r="B33">
        <v>14.4</v>
      </c>
      <c r="C33">
        <v>13.8</v>
      </c>
      <c r="D33">
        <v>11.2</v>
      </c>
      <c r="E33">
        <v>11.2</v>
      </c>
      <c r="F33">
        <v>31.5</v>
      </c>
      <c r="G33">
        <v>27.3</v>
      </c>
      <c r="H33">
        <v>92.1</v>
      </c>
      <c r="I33">
        <v>137</v>
      </c>
      <c r="J33">
        <v>77.3</v>
      </c>
      <c r="K33">
        <v>37.200000000000003</v>
      </c>
      <c r="L33">
        <v>24.5</v>
      </c>
      <c r="M33">
        <v>18.3</v>
      </c>
    </row>
    <row r="34" spans="1:14" x14ac:dyDescent="0.3">
      <c r="A34">
        <v>24</v>
      </c>
      <c r="B34">
        <v>14.2</v>
      </c>
      <c r="C34">
        <v>13.7</v>
      </c>
      <c r="D34">
        <v>10.8</v>
      </c>
      <c r="E34">
        <v>10.7</v>
      </c>
      <c r="F34">
        <v>29</v>
      </c>
      <c r="G34">
        <v>29.6</v>
      </c>
      <c r="H34">
        <v>102</v>
      </c>
      <c r="I34">
        <v>140</v>
      </c>
      <c r="J34">
        <v>73.7</v>
      </c>
      <c r="K34">
        <v>36.6</v>
      </c>
      <c r="L34">
        <v>24.2</v>
      </c>
      <c r="M34">
        <v>18.3</v>
      </c>
    </row>
    <row r="35" spans="1:14" x14ac:dyDescent="0.3">
      <c r="A35">
        <v>25</v>
      </c>
      <c r="B35">
        <v>13.8</v>
      </c>
      <c r="C35">
        <v>13.2</v>
      </c>
      <c r="D35">
        <v>10.9</v>
      </c>
      <c r="E35">
        <v>10.7</v>
      </c>
      <c r="F35">
        <v>32</v>
      </c>
      <c r="G35">
        <v>28.4</v>
      </c>
      <c r="H35">
        <v>103</v>
      </c>
      <c r="I35">
        <v>154</v>
      </c>
      <c r="J35">
        <v>68.599999999999994</v>
      </c>
      <c r="K35">
        <v>36.1</v>
      </c>
      <c r="L35">
        <v>24.2</v>
      </c>
      <c r="M35">
        <v>18.600000000000001</v>
      </c>
    </row>
    <row r="36" spans="1:14" x14ac:dyDescent="0.3">
      <c r="A36">
        <v>26</v>
      </c>
      <c r="B36">
        <v>13.6</v>
      </c>
      <c r="C36">
        <v>13.2</v>
      </c>
      <c r="D36">
        <v>10.7</v>
      </c>
      <c r="E36">
        <v>10.6</v>
      </c>
      <c r="F36">
        <v>28.1</v>
      </c>
      <c r="G36">
        <v>45.1</v>
      </c>
      <c r="H36">
        <v>96.1</v>
      </c>
      <c r="I36">
        <v>178</v>
      </c>
      <c r="J36">
        <v>66.7</v>
      </c>
      <c r="K36">
        <v>35.4</v>
      </c>
      <c r="L36">
        <v>23.8</v>
      </c>
      <c r="M36">
        <v>18.2</v>
      </c>
    </row>
    <row r="37" spans="1:14" x14ac:dyDescent="0.3">
      <c r="A37">
        <v>27</v>
      </c>
      <c r="B37">
        <v>13.8</v>
      </c>
      <c r="C37">
        <v>12.6</v>
      </c>
      <c r="D37">
        <v>10.7</v>
      </c>
      <c r="E37">
        <v>10.8</v>
      </c>
      <c r="F37">
        <v>27.5</v>
      </c>
      <c r="G37">
        <v>38.9</v>
      </c>
      <c r="H37">
        <v>105</v>
      </c>
      <c r="I37">
        <v>179</v>
      </c>
      <c r="J37">
        <v>63.7</v>
      </c>
      <c r="K37">
        <v>34.9</v>
      </c>
      <c r="L37">
        <v>23.8</v>
      </c>
      <c r="M37">
        <v>17.7</v>
      </c>
    </row>
    <row r="38" spans="1:14" x14ac:dyDescent="0.3">
      <c r="A38">
        <v>28</v>
      </c>
      <c r="B38">
        <v>13.7</v>
      </c>
      <c r="C38">
        <v>12</v>
      </c>
      <c r="D38">
        <v>9.8800000000000008</v>
      </c>
      <c r="E38">
        <v>10.7</v>
      </c>
      <c r="F38">
        <v>27</v>
      </c>
      <c r="G38">
        <v>36.1</v>
      </c>
      <c r="H38">
        <v>138</v>
      </c>
      <c r="I38">
        <v>174</v>
      </c>
      <c r="J38">
        <v>62</v>
      </c>
      <c r="K38">
        <v>33.9</v>
      </c>
      <c r="L38">
        <v>23.6</v>
      </c>
      <c r="M38">
        <v>17.8</v>
      </c>
    </row>
    <row r="39" spans="1:14" x14ac:dyDescent="0.3">
      <c r="A39">
        <v>29</v>
      </c>
      <c r="B39">
        <v>13.6</v>
      </c>
      <c r="D39">
        <v>10</v>
      </c>
      <c r="E39">
        <v>10.8</v>
      </c>
      <c r="F39">
        <v>27.7</v>
      </c>
      <c r="G39">
        <v>35.799999999999997</v>
      </c>
      <c r="H39">
        <v>116</v>
      </c>
      <c r="I39">
        <v>172</v>
      </c>
      <c r="J39">
        <v>60.2</v>
      </c>
      <c r="K39">
        <v>33.4</v>
      </c>
      <c r="L39">
        <v>23</v>
      </c>
      <c r="M39">
        <v>17.7</v>
      </c>
    </row>
    <row r="40" spans="1:14" x14ac:dyDescent="0.3">
      <c r="A40">
        <v>30</v>
      </c>
      <c r="B40">
        <v>13.6</v>
      </c>
      <c r="D40">
        <v>11.9</v>
      </c>
      <c r="E40">
        <v>11.2</v>
      </c>
      <c r="F40">
        <v>25</v>
      </c>
      <c r="G40">
        <v>34.5</v>
      </c>
      <c r="H40">
        <v>112</v>
      </c>
      <c r="I40">
        <v>166</v>
      </c>
      <c r="J40">
        <v>57.4</v>
      </c>
      <c r="K40">
        <v>32.799999999999997</v>
      </c>
      <c r="L40">
        <v>22.8</v>
      </c>
      <c r="M40">
        <v>16.7</v>
      </c>
    </row>
    <row r="41" spans="1:14" x14ac:dyDescent="0.3">
      <c r="A41">
        <v>31</v>
      </c>
      <c r="B41">
        <v>13.5</v>
      </c>
      <c r="D41">
        <v>12.9</v>
      </c>
      <c r="F41">
        <v>22.9</v>
      </c>
      <c r="H41">
        <v>122</v>
      </c>
      <c r="I41">
        <v>165</v>
      </c>
      <c r="K41">
        <v>32</v>
      </c>
      <c r="M41">
        <v>16.600000000000001</v>
      </c>
    </row>
    <row r="43" spans="1:14" x14ac:dyDescent="0.3">
      <c r="A43" t="s">
        <v>30</v>
      </c>
      <c r="B43">
        <v>13.5</v>
      </c>
      <c r="C43">
        <v>12</v>
      </c>
      <c r="D43">
        <v>9.8800000000000008</v>
      </c>
      <c r="E43">
        <v>9.6199999999999992</v>
      </c>
      <c r="F43">
        <v>11.3</v>
      </c>
      <c r="G43">
        <v>17.100000000000001</v>
      </c>
      <c r="H43">
        <v>30.9</v>
      </c>
      <c r="I43">
        <v>77.900000000000006</v>
      </c>
      <c r="J43">
        <v>57.4</v>
      </c>
      <c r="K43">
        <v>32</v>
      </c>
      <c r="L43">
        <v>22.8</v>
      </c>
      <c r="M43">
        <v>16.600000000000001</v>
      </c>
      <c r="N43">
        <v>9.6199999999999992</v>
      </c>
    </row>
    <row r="44" spans="1:14" x14ac:dyDescent="0.3">
      <c r="A44" t="s">
        <v>10</v>
      </c>
      <c r="B44" s="3">
        <f>AVERAGE(B11:B41)</f>
        <v>15.390322580645163</v>
      </c>
      <c r="C44" s="3">
        <f>AVERAGE(C11:C41)</f>
        <v>13.2</v>
      </c>
      <c r="D44" s="3">
        <f>AVERAGE(D11:D41)</f>
        <v>11.425161290322578</v>
      </c>
      <c r="E44" s="3">
        <f t="shared" ref="E44:M44" si="0">AVERAGE(E11:E41)</f>
        <v>10.865333333333334</v>
      </c>
      <c r="F44" s="3">
        <f t="shared" si="0"/>
        <v>19.600000000000001</v>
      </c>
      <c r="G44" s="3">
        <f t="shared" si="0"/>
        <v>27.600000000000005</v>
      </c>
      <c r="H44" s="3">
        <f t="shared" si="0"/>
        <v>71.303225806451607</v>
      </c>
      <c r="I44" s="3">
        <f t="shared" si="0"/>
        <v>127.12258064516129</v>
      </c>
      <c r="J44" s="3">
        <f t="shared" si="0"/>
        <v>102.30666666666664</v>
      </c>
      <c r="K44" s="3">
        <f t="shared" si="0"/>
        <v>43.480645161290333</v>
      </c>
      <c r="L44" s="3">
        <f t="shared" si="0"/>
        <v>26.483333333333331</v>
      </c>
      <c r="M44" s="3">
        <f t="shared" si="0"/>
        <v>19.387096774193552</v>
      </c>
      <c r="N44">
        <v>40.700000000000003</v>
      </c>
    </row>
    <row r="45" spans="1:14" x14ac:dyDescent="0.3">
      <c r="A45" t="s">
        <v>31</v>
      </c>
      <c r="B45">
        <v>18.2</v>
      </c>
      <c r="C45">
        <v>14.2</v>
      </c>
      <c r="D45">
        <v>12.9</v>
      </c>
      <c r="E45">
        <v>12.8</v>
      </c>
      <c r="F45">
        <v>33.299999999999997</v>
      </c>
      <c r="G45">
        <v>45.1</v>
      </c>
      <c r="H45">
        <v>138</v>
      </c>
      <c r="I45">
        <v>179</v>
      </c>
      <c r="J45">
        <v>167</v>
      </c>
      <c r="K45">
        <v>56.8</v>
      </c>
      <c r="L45">
        <v>31.5</v>
      </c>
      <c r="M45">
        <v>22.9</v>
      </c>
      <c r="N45">
        <v>179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1995</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15.8</v>
      </c>
      <c r="C11">
        <v>15.7</v>
      </c>
      <c r="D11">
        <v>13.9</v>
      </c>
      <c r="E11">
        <v>16.399999999999999</v>
      </c>
      <c r="F11">
        <v>30.9</v>
      </c>
      <c r="G11">
        <v>30.4</v>
      </c>
      <c r="H11">
        <v>44.3</v>
      </c>
      <c r="I11">
        <v>66.3</v>
      </c>
      <c r="J11">
        <v>74.3</v>
      </c>
      <c r="K11">
        <v>41.3</v>
      </c>
      <c r="L11">
        <v>22.4</v>
      </c>
      <c r="M11">
        <v>19.5</v>
      </c>
    </row>
    <row r="12" spans="1:14" x14ac:dyDescent="0.3">
      <c r="A12">
        <v>2</v>
      </c>
      <c r="B12">
        <v>15.4</v>
      </c>
      <c r="C12">
        <v>15.3</v>
      </c>
      <c r="D12">
        <v>14</v>
      </c>
      <c r="E12">
        <v>16.2</v>
      </c>
      <c r="F12">
        <v>28.6</v>
      </c>
      <c r="G12">
        <v>33.200000000000003</v>
      </c>
      <c r="H12">
        <v>46.3</v>
      </c>
      <c r="I12">
        <v>90.2</v>
      </c>
      <c r="J12">
        <v>71.099999999999994</v>
      </c>
      <c r="K12">
        <v>39.700000000000003</v>
      </c>
      <c r="L12">
        <v>22.1</v>
      </c>
      <c r="M12">
        <v>19.2</v>
      </c>
    </row>
    <row r="13" spans="1:14" x14ac:dyDescent="0.3">
      <c r="A13">
        <v>3</v>
      </c>
      <c r="B13">
        <v>15.8</v>
      </c>
      <c r="C13">
        <v>15.1</v>
      </c>
      <c r="D13">
        <v>13.8</v>
      </c>
      <c r="E13">
        <v>14.8</v>
      </c>
      <c r="F13">
        <v>26.9</v>
      </c>
      <c r="G13">
        <v>32.200000000000003</v>
      </c>
      <c r="H13">
        <v>46.4</v>
      </c>
      <c r="I13">
        <v>97.7</v>
      </c>
      <c r="J13">
        <v>68.400000000000006</v>
      </c>
      <c r="K13">
        <v>39.299999999999997</v>
      </c>
      <c r="L13">
        <v>21.7</v>
      </c>
      <c r="M13">
        <v>18.8</v>
      </c>
    </row>
    <row r="14" spans="1:14" x14ac:dyDescent="0.3">
      <c r="A14">
        <v>4</v>
      </c>
      <c r="B14">
        <v>15.5</v>
      </c>
      <c r="C14">
        <v>15.2</v>
      </c>
      <c r="D14">
        <v>14.2</v>
      </c>
      <c r="E14">
        <v>14.3</v>
      </c>
      <c r="F14">
        <v>24.6</v>
      </c>
      <c r="G14">
        <v>32.700000000000003</v>
      </c>
      <c r="H14">
        <v>48.9</v>
      </c>
      <c r="I14">
        <v>104</v>
      </c>
      <c r="J14">
        <v>64.2</v>
      </c>
      <c r="K14">
        <v>38.4</v>
      </c>
      <c r="L14">
        <v>21.3</v>
      </c>
      <c r="M14">
        <v>18.5</v>
      </c>
    </row>
    <row r="15" spans="1:14" x14ac:dyDescent="0.3">
      <c r="A15">
        <v>5</v>
      </c>
      <c r="B15">
        <v>16.2</v>
      </c>
      <c r="C15">
        <v>15.4</v>
      </c>
      <c r="D15">
        <v>13.8</v>
      </c>
      <c r="E15">
        <v>14.1</v>
      </c>
      <c r="F15">
        <v>24.3</v>
      </c>
      <c r="G15">
        <v>31.2</v>
      </c>
      <c r="H15">
        <v>51.3</v>
      </c>
      <c r="I15">
        <v>97.2</v>
      </c>
      <c r="J15">
        <v>60.2</v>
      </c>
      <c r="K15">
        <v>37.9</v>
      </c>
      <c r="L15">
        <v>21</v>
      </c>
      <c r="M15">
        <v>18.3</v>
      </c>
    </row>
    <row r="16" spans="1:14" x14ac:dyDescent="0.3">
      <c r="A16">
        <v>6</v>
      </c>
      <c r="B16">
        <v>15.8</v>
      </c>
      <c r="C16">
        <v>14.9</v>
      </c>
      <c r="D16">
        <v>13.7</v>
      </c>
      <c r="E16">
        <v>13.6</v>
      </c>
      <c r="F16">
        <v>24.8</v>
      </c>
      <c r="G16">
        <v>31.8</v>
      </c>
      <c r="H16">
        <v>47.9</v>
      </c>
      <c r="I16">
        <v>101</v>
      </c>
      <c r="J16">
        <v>74.7</v>
      </c>
      <c r="K16">
        <v>37.200000000000003</v>
      </c>
      <c r="L16">
        <v>20.7</v>
      </c>
      <c r="M16">
        <v>18.100000000000001</v>
      </c>
    </row>
    <row r="17" spans="1:13" x14ac:dyDescent="0.3">
      <c r="A17">
        <v>7</v>
      </c>
      <c r="B17">
        <v>15.5</v>
      </c>
      <c r="C17">
        <v>14.7</v>
      </c>
      <c r="D17">
        <v>13.6</v>
      </c>
      <c r="E17">
        <v>13.1</v>
      </c>
      <c r="F17">
        <v>25.2</v>
      </c>
      <c r="G17">
        <v>32.9</v>
      </c>
      <c r="H17">
        <v>44.9</v>
      </c>
      <c r="I17">
        <v>101</v>
      </c>
      <c r="J17">
        <v>92.9</v>
      </c>
      <c r="K17">
        <v>36.5</v>
      </c>
      <c r="L17">
        <v>20.100000000000001</v>
      </c>
      <c r="M17">
        <v>17.899999999999999</v>
      </c>
    </row>
    <row r="18" spans="1:13" x14ac:dyDescent="0.3">
      <c r="A18">
        <v>8</v>
      </c>
      <c r="B18">
        <v>15.8</v>
      </c>
      <c r="C18">
        <v>15</v>
      </c>
      <c r="D18">
        <v>14.1</v>
      </c>
      <c r="E18">
        <v>14.1</v>
      </c>
      <c r="F18">
        <v>30.5</v>
      </c>
      <c r="G18">
        <v>31.7</v>
      </c>
      <c r="H18">
        <v>49.1</v>
      </c>
      <c r="I18">
        <v>126</v>
      </c>
      <c r="J18">
        <v>88.8</v>
      </c>
      <c r="K18">
        <v>36</v>
      </c>
      <c r="L18">
        <v>19.7</v>
      </c>
      <c r="M18">
        <v>18.7</v>
      </c>
    </row>
    <row r="19" spans="1:13" x14ac:dyDescent="0.3">
      <c r="A19">
        <v>9</v>
      </c>
      <c r="B19">
        <v>18.8</v>
      </c>
      <c r="C19">
        <v>14.8</v>
      </c>
      <c r="D19">
        <v>13.8</v>
      </c>
      <c r="E19">
        <v>15.4</v>
      </c>
      <c r="F19">
        <v>33</v>
      </c>
      <c r="G19">
        <v>29.4</v>
      </c>
      <c r="H19">
        <v>51</v>
      </c>
      <c r="I19">
        <v>126</v>
      </c>
      <c r="J19">
        <v>89.5</v>
      </c>
      <c r="K19">
        <v>35.1</v>
      </c>
      <c r="L19">
        <v>19.399999999999999</v>
      </c>
      <c r="M19">
        <v>18.3</v>
      </c>
    </row>
    <row r="20" spans="1:13" x14ac:dyDescent="0.3">
      <c r="A20">
        <v>10</v>
      </c>
      <c r="B20">
        <v>18.5</v>
      </c>
      <c r="C20">
        <v>15</v>
      </c>
      <c r="D20">
        <v>13.6</v>
      </c>
      <c r="E20">
        <v>16</v>
      </c>
      <c r="F20">
        <v>36.799999999999997</v>
      </c>
      <c r="G20">
        <v>32.1</v>
      </c>
      <c r="H20">
        <v>52.5</v>
      </c>
      <c r="I20">
        <v>126</v>
      </c>
      <c r="J20">
        <v>90.9</v>
      </c>
      <c r="K20">
        <v>34.299999999999997</v>
      </c>
      <c r="L20">
        <v>37.9</v>
      </c>
      <c r="M20">
        <v>18.100000000000001</v>
      </c>
    </row>
    <row r="21" spans="1:13" x14ac:dyDescent="0.3">
      <c r="A21">
        <v>11</v>
      </c>
      <c r="B21">
        <v>18.600000000000001</v>
      </c>
      <c r="C21">
        <v>14.8</v>
      </c>
      <c r="D21">
        <v>13.4</v>
      </c>
      <c r="E21">
        <v>18.399999999999999</v>
      </c>
      <c r="F21">
        <v>42.8</v>
      </c>
      <c r="G21">
        <v>35</v>
      </c>
      <c r="H21">
        <v>55.8</v>
      </c>
      <c r="I21">
        <v>127</v>
      </c>
      <c r="J21">
        <v>86.8</v>
      </c>
      <c r="K21">
        <v>33.700000000000003</v>
      </c>
      <c r="L21">
        <v>36.5</v>
      </c>
      <c r="M21">
        <v>17.8</v>
      </c>
    </row>
    <row r="22" spans="1:13" x14ac:dyDescent="0.3">
      <c r="A22">
        <v>12</v>
      </c>
      <c r="B22">
        <v>17.399999999999999</v>
      </c>
      <c r="C22">
        <v>15</v>
      </c>
      <c r="D22">
        <v>13.8</v>
      </c>
      <c r="E22">
        <v>17.2</v>
      </c>
      <c r="F22">
        <v>44.4</v>
      </c>
      <c r="G22">
        <v>34.9</v>
      </c>
      <c r="H22">
        <v>57.2</v>
      </c>
      <c r="I22">
        <v>149</v>
      </c>
      <c r="J22">
        <v>83.4</v>
      </c>
      <c r="K22">
        <v>32.6</v>
      </c>
      <c r="L22">
        <v>35.5</v>
      </c>
      <c r="M22">
        <v>17.5</v>
      </c>
    </row>
    <row r="23" spans="1:13" x14ac:dyDescent="0.3">
      <c r="A23">
        <v>13</v>
      </c>
      <c r="B23">
        <v>16.899999999999999</v>
      </c>
      <c r="C23">
        <v>15.1</v>
      </c>
      <c r="D23">
        <v>13</v>
      </c>
      <c r="E23">
        <v>17.2</v>
      </c>
      <c r="F23">
        <v>52.3</v>
      </c>
      <c r="G23">
        <v>40.299999999999997</v>
      </c>
      <c r="H23">
        <v>57</v>
      </c>
      <c r="I23">
        <v>149</v>
      </c>
      <c r="J23">
        <v>80.900000000000006</v>
      </c>
      <c r="K23">
        <v>31.6</v>
      </c>
      <c r="L23">
        <v>31.5</v>
      </c>
      <c r="M23">
        <v>16.8</v>
      </c>
    </row>
    <row r="24" spans="1:13" x14ac:dyDescent="0.3">
      <c r="A24">
        <v>14</v>
      </c>
      <c r="B24">
        <v>17.7</v>
      </c>
      <c r="C24">
        <v>15.3</v>
      </c>
      <c r="D24">
        <v>13</v>
      </c>
      <c r="E24">
        <v>15.9</v>
      </c>
      <c r="F24">
        <v>55.1</v>
      </c>
      <c r="G24">
        <v>36.799999999999997</v>
      </c>
      <c r="H24">
        <v>69</v>
      </c>
      <c r="I24">
        <v>139</v>
      </c>
      <c r="J24">
        <v>76.7</v>
      </c>
      <c r="K24">
        <v>31</v>
      </c>
      <c r="L24">
        <v>29</v>
      </c>
      <c r="M24">
        <v>17.7</v>
      </c>
    </row>
    <row r="25" spans="1:13" x14ac:dyDescent="0.3">
      <c r="A25">
        <v>15</v>
      </c>
      <c r="B25">
        <v>17</v>
      </c>
      <c r="C25">
        <v>16.100000000000001</v>
      </c>
      <c r="D25">
        <v>13.1</v>
      </c>
      <c r="E25">
        <v>16.3</v>
      </c>
      <c r="F25">
        <v>48</v>
      </c>
      <c r="G25">
        <v>33.200000000000003</v>
      </c>
      <c r="H25">
        <v>101</v>
      </c>
      <c r="I25">
        <v>141</v>
      </c>
      <c r="J25">
        <v>69.400000000000006</v>
      </c>
      <c r="K25">
        <v>30.3</v>
      </c>
      <c r="L25">
        <v>27.1</v>
      </c>
      <c r="M25">
        <v>17.8</v>
      </c>
    </row>
    <row r="26" spans="1:13" x14ac:dyDescent="0.3">
      <c r="A26">
        <v>16</v>
      </c>
      <c r="B26">
        <v>16.600000000000001</v>
      </c>
      <c r="C26">
        <v>15.1</v>
      </c>
      <c r="D26">
        <v>13.1</v>
      </c>
      <c r="E26">
        <v>16.100000000000001</v>
      </c>
      <c r="F26">
        <v>53.1</v>
      </c>
      <c r="G26">
        <v>29.9</v>
      </c>
      <c r="H26">
        <v>82.8</v>
      </c>
      <c r="I26">
        <v>120</v>
      </c>
      <c r="J26">
        <v>61.6</v>
      </c>
      <c r="K26">
        <v>30</v>
      </c>
      <c r="L26">
        <v>24.4</v>
      </c>
      <c r="M26">
        <v>16.899999999999999</v>
      </c>
    </row>
    <row r="27" spans="1:13" x14ac:dyDescent="0.3">
      <c r="A27">
        <v>17</v>
      </c>
      <c r="B27">
        <v>17.100000000000001</v>
      </c>
      <c r="C27">
        <v>14.9</v>
      </c>
      <c r="D27">
        <v>13.2</v>
      </c>
      <c r="E27">
        <v>15.7</v>
      </c>
      <c r="F27">
        <v>62.5</v>
      </c>
      <c r="G27">
        <v>39.5</v>
      </c>
      <c r="H27">
        <v>78.8</v>
      </c>
      <c r="I27">
        <v>112</v>
      </c>
      <c r="J27">
        <v>57.2</v>
      </c>
      <c r="K27">
        <v>29.4</v>
      </c>
      <c r="L27">
        <v>22.4</v>
      </c>
      <c r="M27">
        <v>16.7</v>
      </c>
    </row>
    <row r="28" spans="1:13" x14ac:dyDescent="0.3">
      <c r="A28">
        <v>18</v>
      </c>
      <c r="B28">
        <v>16.399999999999999</v>
      </c>
      <c r="C28">
        <v>14.8</v>
      </c>
      <c r="D28">
        <v>13</v>
      </c>
      <c r="E28">
        <v>15.9</v>
      </c>
      <c r="F28">
        <v>59.7</v>
      </c>
      <c r="G28">
        <v>32.700000000000003</v>
      </c>
      <c r="H28">
        <v>80.7</v>
      </c>
      <c r="I28">
        <v>102</v>
      </c>
      <c r="J28">
        <v>52.9</v>
      </c>
      <c r="K28">
        <v>29.1</v>
      </c>
      <c r="L28">
        <v>21.3</v>
      </c>
      <c r="M28">
        <v>16.5</v>
      </c>
    </row>
    <row r="29" spans="1:13" x14ac:dyDescent="0.3">
      <c r="A29">
        <v>19</v>
      </c>
      <c r="B29">
        <v>16</v>
      </c>
      <c r="C29">
        <v>14.6</v>
      </c>
      <c r="D29">
        <v>13.4</v>
      </c>
      <c r="E29">
        <v>17.100000000000001</v>
      </c>
      <c r="F29">
        <v>54.4</v>
      </c>
      <c r="G29">
        <v>36.799999999999997</v>
      </c>
      <c r="H29">
        <v>85.8</v>
      </c>
      <c r="I29">
        <v>99.3</v>
      </c>
      <c r="J29">
        <v>50</v>
      </c>
      <c r="K29">
        <v>28.7</v>
      </c>
      <c r="L29">
        <v>21</v>
      </c>
      <c r="M29">
        <v>16.5</v>
      </c>
    </row>
    <row r="30" spans="1:13" x14ac:dyDescent="0.3">
      <c r="A30">
        <v>20</v>
      </c>
      <c r="B30">
        <v>16.600000000000001</v>
      </c>
      <c r="C30">
        <v>14</v>
      </c>
      <c r="D30">
        <v>13.4</v>
      </c>
      <c r="E30">
        <v>19.8</v>
      </c>
      <c r="F30">
        <v>43.7</v>
      </c>
      <c r="G30">
        <v>36.1</v>
      </c>
      <c r="H30">
        <v>80.599999999999994</v>
      </c>
      <c r="I30">
        <v>86.4</v>
      </c>
      <c r="J30">
        <v>49.8</v>
      </c>
      <c r="K30">
        <v>28.4</v>
      </c>
      <c r="L30">
        <v>20.7</v>
      </c>
      <c r="M30">
        <v>16.5</v>
      </c>
    </row>
    <row r="31" spans="1:13" x14ac:dyDescent="0.3">
      <c r="A31">
        <v>21</v>
      </c>
      <c r="B31">
        <v>15.9</v>
      </c>
      <c r="C31">
        <v>13.6</v>
      </c>
      <c r="D31">
        <v>14.3</v>
      </c>
      <c r="E31">
        <v>18.399999999999999</v>
      </c>
      <c r="F31">
        <v>41.7</v>
      </c>
      <c r="G31">
        <v>34</v>
      </c>
      <c r="H31">
        <v>83.4</v>
      </c>
      <c r="I31">
        <v>77.5</v>
      </c>
      <c r="J31">
        <v>49.2</v>
      </c>
      <c r="K31">
        <v>28.1</v>
      </c>
      <c r="L31">
        <v>20.3</v>
      </c>
      <c r="M31">
        <v>16.7</v>
      </c>
    </row>
    <row r="32" spans="1:13" x14ac:dyDescent="0.3">
      <c r="A32">
        <v>22</v>
      </c>
      <c r="B32">
        <v>15.6</v>
      </c>
      <c r="C32">
        <v>14</v>
      </c>
      <c r="D32">
        <v>14.7</v>
      </c>
      <c r="E32">
        <v>20.2</v>
      </c>
      <c r="F32">
        <v>33.700000000000003</v>
      </c>
      <c r="G32">
        <v>29.9</v>
      </c>
      <c r="H32">
        <v>116</v>
      </c>
      <c r="I32">
        <v>76.900000000000006</v>
      </c>
      <c r="J32">
        <v>48.7</v>
      </c>
      <c r="K32">
        <v>27.8</v>
      </c>
      <c r="L32">
        <v>20</v>
      </c>
      <c r="M32">
        <v>16.5</v>
      </c>
    </row>
    <row r="33" spans="1:14" x14ac:dyDescent="0.3">
      <c r="A33">
        <v>23</v>
      </c>
      <c r="B33">
        <v>15.4</v>
      </c>
      <c r="C33">
        <v>14.5</v>
      </c>
      <c r="D33">
        <v>14.7</v>
      </c>
      <c r="E33">
        <v>22.2</v>
      </c>
      <c r="F33">
        <v>29.3</v>
      </c>
      <c r="G33">
        <v>29.5</v>
      </c>
      <c r="H33">
        <v>114</v>
      </c>
      <c r="I33">
        <v>85</v>
      </c>
      <c r="J33">
        <v>48.2</v>
      </c>
      <c r="K33">
        <v>27.3</v>
      </c>
      <c r="L33">
        <v>19.7</v>
      </c>
      <c r="M33">
        <v>16.5</v>
      </c>
    </row>
    <row r="34" spans="1:14" x14ac:dyDescent="0.3">
      <c r="A34">
        <v>24</v>
      </c>
      <c r="B34">
        <v>15.5</v>
      </c>
      <c r="C34">
        <v>14.4</v>
      </c>
      <c r="D34">
        <v>16.100000000000001</v>
      </c>
      <c r="E34">
        <v>20.5</v>
      </c>
      <c r="F34">
        <v>27.8</v>
      </c>
      <c r="G34">
        <v>38.6</v>
      </c>
      <c r="H34">
        <v>135</v>
      </c>
      <c r="I34">
        <v>96.5</v>
      </c>
      <c r="J34">
        <v>47.5</v>
      </c>
      <c r="K34">
        <v>26.7</v>
      </c>
      <c r="L34">
        <v>19.5</v>
      </c>
      <c r="M34">
        <v>16</v>
      </c>
    </row>
    <row r="35" spans="1:14" x14ac:dyDescent="0.3">
      <c r="A35">
        <v>25</v>
      </c>
      <c r="B35">
        <v>15.4</v>
      </c>
      <c r="C35">
        <v>13.8</v>
      </c>
      <c r="D35">
        <v>18.100000000000001</v>
      </c>
      <c r="E35">
        <v>21.8</v>
      </c>
      <c r="F35">
        <v>27.2</v>
      </c>
      <c r="G35">
        <v>41.7</v>
      </c>
      <c r="H35">
        <v>107</v>
      </c>
      <c r="I35">
        <v>87.8</v>
      </c>
      <c r="J35">
        <v>46.6</v>
      </c>
      <c r="K35">
        <v>26.1</v>
      </c>
      <c r="L35">
        <v>19.100000000000001</v>
      </c>
      <c r="M35">
        <v>16</v>
      </c>
    </row>
    <row r="36" spans="1:14" x14ac:dyDescent="0.3">
      <c r="A36">
        <v>26</v>
      </c>
      <c r="B36">
        <v>15.6</v>
      </c>
      <c r="C36">
        <v>14.8</v>
      </c>
      <c r="D36">
        <v>19.100000000000001</v>
      </c>
      <c r="E36">
        <v>22.9</v>
      </c>
      <c r="F36">
        <v>30.6</v>
      </c>
      <c r="G36">
        <v>42.4</v>
      </c>
      <c r="H36">
        <v>91.5</v>
      </c>
      <c r="I36">
        <v>86.2</v>
      </c>
      <c r="J36">
        <v>45.5</v>
      </c>
      <c r="K36">
        <v>25.4</v>
      </c>
      <c r="L36">
        <v>18.899999999999999</v>
      </c>
      <c r="M36">
        <v>16.2</v>
      </c>
    </row>
    <row r="37" spans="1:14" x14ac:dyDescent="0.3">
      <c r="A37">
        <v>27</v>
      </c>
      <c r="B37">
        <v>15.4</v>
      </c>
      <c r="C37">
        <v>14.6</v>
      </c>
      <c r="D37">
        <v>20.2</v>
      </c>
      <c r="E37">
        <v>27.7</v>
      </c>
      <c r="F37">
        <v>31.8</v>
      </c>
      <c r="G37">
        <v>47.1</v>
      </c>
      <c r="H37">
        <v>77.2</v>
      </c>
      <c r="I37">
        <v>79.400000000000006</v>
      </c>
      <c r="J37">
        <v>44.9</v>
      </c>
      <c r="K37">
        <v>24.7</v>
      </c>
      <c r="L37">
        <v>18.600000000000001</v>
      </c>
      <c r="M37">
        <v>15.9</v>
      </c>
    </row>
    <row r="38" spans="1:14" x14ac:dyDescent="0.3">
      <c r="A38">
        <v>28</v>
      </c>
      <c r="B38">
        <v>15.3</v>
      </c>
      <c r="C38">
        <v>14.3</v>
      </c>
      <c r="D38">
        <v>18.399999999999999</v>
      </c>
      <c r="E38">
        <v>27.2</v>
      </c>
      <c r="F38">
        <v>30</v>
      </c>
      <c r="G38">
        <v>46.3</v>
      </c>
      <c r="H38">
        <v>69</v>
      </c>
      <c r="I38">
        <v>84.3</v>
      </c>
      <c r="J38">
        <v>43.7</v>
      </c>
      <c r="K38">
        <v>24.5</v>
      </c>
      <c r="L38">
        <v>18.399999999999999</v>
      </c>
      <c r="M38">
        <v>16.100000000000001</v>
      </c>
    </row>
    <row r="39" spans="1:14" x14ac:dyDescent="0.3">
      <c r="A39">
        <v>29</v>
      </c>
      <c r="B39">
        <v>15.5</v>
      </c>
      <c r="D39">
        <v>18.899999999999999</v>
      </c>
      <c r="E39">
        <v>35.5</v>
      </c>
      <c r="F39">
        <v>31.4</v>
      </c>
      <c r="G39">
        <v>42.8</v>
      </c>
      <c r="H39">
        <v>71.3</v>
      </c>
      <c r="I39">
        <v>79.599999999999994</v>
      </c>
      <c r="J39">
        <v>42.5</v>
      </c>
      <c r="K39">
        <v>24.1</v>
      </c>
      <c r="L39">
        <v>18.2</v>
      </c>
      <c r="M39">
        <v>15.9</v>
      </c>
    </row>
    <row r="40" spans="1:14" x14ac:dyDescent="0.3">
      <c r="A40">
        <v>30</v>
      </c>
      <c r="B40">
        <v>15.1</v>
      </c>
      <c r="D40">
        <v>18.899999999999999</v>
      </c>
      <c r="E40">
        <v>37</v>
      </c>
      <c r="F40">
        <v>33.5</v>
      </c>
      <c r="G40">
        <v>44.9</v>
      </c>
      <c r="H40">
        <v>78.2</v>
      </c>
      <c r="I40">
        <v>83</v>
      </c>
      <c r="J40">
        <v>41.9</v>
      </c>
      <c r="K40">
        <v>23.2</v>
      </c>
      <c r="L40">
        <v>18</v>
      </c>
      <c r="M40">
        <v>16</v>
      </c>
    </row>
    <row r="41" spans="1:14" x14ac:dyDescent="0.3">
      <c r="A41">
        <v>31</v>
      </c>
      <c r="B41">
        <v>15.3</v>
      </c>
      <c r="D41">
        <v>17.899999999999999</v>
      </c>
      <c r="F41">
        <v>33.700000000000003</v>
      </c>
      <c r="H41">
        <v>71.3</v>
      </c>
      <c r="I41">
        <v>77.7</v>
      </c>
      <c r="K41">
        <v>22.8</v>
      </c>
      <c r="M41">
        <v>15.6</v>
      </c>
    </row>
    <row r="43" spans="1:14" x14ac:dyDescent="0.3">
      <c r="A43" t="s">
        <v>30</v>
      </c>
      <c r="B43">
        <v>15.1</v>
      </c>
      <c r="C43">
        <v>13.6</v>
      </c>
      <c r="D43">
        <v>13</v>
      </c>
      <c r="E43">
        <v>13.1</v>
      </c>
      <c r="F43">
        <v>24.3</v>
      </c>
      <c r="G43">
        <v>29.4</v>
      </c>
      <c r="H43">
        <v>44.3</v>
      </c>
      <c r="I43">
        <v>66.3</v>
      </c>
      <c r="J43">
        <v>41.9</v>
      </c>
      <c r="K43">
        <v>22.8</v>
      </c>
      <c r="L43">
        <v>18</v>
      </c>
      <c r="M43">
        <v>15.6</v>
      </c>
      <c r="N43">
        <v>13</v>
      </c>
    </row>
    <row r="44" spans="1:14" x14ac:dyDescent="0.3">
      <c r="A44" t="s">
        <v>10</v>
      </c>
      <c r="B44" s="3">
        <f>AVERAGE(B11:B41)</f>
        <v>16.238709677419354</v>
      </c>
      <c r="C44" s="3">
        <f>AVERAGE(C11:C41)</f>
        <v>14.814285714285718</v>
      </c>
      <c r="D44" s="3">
        <f>AVERAGE(D11:D41)</f>
        <v>14.909677419354837</v>
      </c>
      <c r="E44" s="3">
        <f t="shared" ref="E44:M44" si="0">AVERAGE(E11:E41)</f>
        <v>19.033333333333328</v>
      </c>
      <c r="F44" s="3">
        <f t="shared" si="0"/>
        <v>37.170967741935499</v>
      </c>
      <c r="G44" s="3">
        <f t="shared" si="0"/>
        <v>35.666666666666671</v>
      </c>
      <c r="H44" s="3">
        <f t="shared" si="0"/>
        <v>72.4258064516129</v>
      </c>
      <c r="I44" s="3">
        <f t="shared" si="0"/>
        <v>102.38709677419357</v>
      </c>
      <c r="J44" s="3">
        <f t="shared" si="0"/>
        <v>63.413333333333341</v>
      </c>
      <c r="K44" s="3">
        <f t="shared" si="0"/>
        <v>31.006451612903231</v>
      </c>
      <c r="L44" s="3">
        <f t="shared" si="0"/>
        <v>22.88</v>
      </c>
      <c r="M44" s="3">
        <f t="shared" si="0"/>
        <v>17.209677419354836</v>
      </c>
      <c r="N44">
        <v>37.299999999999997</v>
      </c>
    </row>
    <row r="45" spans="1:14" x14ac:dyDescent="0.3">
      <c r="A45" t="s">
        <v>31</v>
      </c>
      <c r="B45">
        <v>18.8</v>
      </c>
      <c r="C45">
        <v>16.100000000000001</v>
      </c>
      <c r="D45">
        <v>20.2</v>
      </c>
      <c r="E45">
        <v>37</v>
      </c>
      <c r="F45">
        <v>62.5</v>
      </c>
      <c r="G45">
        <v>47.1</v>
      </c>
      <c r="H45">
        <v>135</v>
      </c>
      <c r="I45">
        <v>149</v>
      </c>
      <c r="J45">
        <v>92.9</v>
      </c>
      <c r="K45">
        <v>41.3</v>
      </c>
      <c r="L45">
        <v>37.9</v>
      </c>
      <c r="M45">
        <v>19.5</v>
      </c>
      <c r="N45">
        <v>149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1996</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18.8</v>
      </c>
      <c r="C11">
        <v>15</v>
      </c>
      <c r="D11">
        <v>16.7</v>
      </c>
      <c r="E11">
        <v>15.4</v>
      </c>
      <c r="F11">
        <v>38.4</v>
      </c>
      <c r="G11">
        <v>30</v>
      </c>
      <c r="H11">
        <v>60.6</v>
      </c>
      <c r="I11">
        <v>97.9</v>
      </c>
      <c r="J11">
        <v>156</v>
      </c>
      <c r="K11">
        <v>65</v>
      </c>
      <c r="L11">
        <v>45.2</v>
      </c>
      <c r="M11">
        <v>28.3</v>
      </c>
    </row>
    <row r="12" spans="1:14" x14ac:dyDescent="0.3">
      <c r="A12">
        <v>2</v>
      </c>
      <c r="B12">
        <v>18.3</v>
      </c>
      <c r="C12">
        <v>14.8</v>
      </c>
      <c r="D12">
        <v>16.899999999999999</v>
      </c>
      <c r="E12">
        <v>15.3</v>
      </c>
      <c r="F12">
        <v>38.799999999999997</v>
      </c>
      <c r="G12">
        <v>26</v>
      </c>
      <c r="H12">
        <v>54.6</v>
      </c>
      <c r="I12">
        <v>106</v>
      </c>
      <c r="J12">
        <v>172</v>
      </c>
      <c r="K12">
        <v>66.7</v>
      </c>
      <c r="L12">
        <v>44.5</v>
      </c>
      <c r="M12">
        <v>28.1</v>
      </c>
    </row>
    <row r="13" spans="1:14" x14ac:dyDescent="0.3">
      <c r="A13">
        <v>3</v>
      </c>
      <c r="B13">
        <v>18.2</v>
      </c>
      <c r="C13">
        <v>15</v>
      </c>
      <c r="D13">
        <v>17</v>
      </c>
      <c r="E13">
        <v>15.4</v>
      </c>
      <c r="F13">
        <v>37.6</v>
      </c>
      <c r="G13">
        <v>23.5</v>
      </c>
      <c r="H13">
        <v>48.1</v>
      </c>
      <c r="I13">
        <v>132</v>
      </c>
      <c r="J13">
        <v>179</v>
      </c>
      <c r="K13">
        <v>64.8</v>
      </c>
      <c r="L13">
        <v>43.5</v>
      </c>
      <c r="M13">
        <v>28.7</v>
      </c>
    </row>
    <row r="14" spans="1:14" x14ac:dyDescent="0.3">
      <c r="A14">
        <v>4</v>
      </c>
      <c r="B14">
        <v>18.399999999999999</v>
      </c>
      <c r="C14">
        <v>15</v>
      </c>
      <c r="D14">
        <v>16.399999999999999</v>
      </c>
      <c r="E14">
        <v>14.8</v>
      </c>
      <c r="F14">
        <v>35.799999999999997</v>
      </c>
      <c r="G14">
        <v>24.8</v>
      </c>
      <c r="H14">
        <v>42.9</v>
      </c>
      <c r="I14">
        <v>132</v>
      </c>
      <c r="J14">
        <v>182</v>
      </c>
      <c r="K14">
        <v>74.7</v>
      </c>
      <c r="L14">
        <v>42.6</v>
      </c>
      <c r="M14">
        <v>28.8</v>
      </c>
    </row>
    <row r="15" spans="1:14" x14ac:dyDescent="0.3">
      <c r="A15">
        <v>5</v>
      </c>
      <c r="B15">
        <v>18</v>
      </c>
      <c r="C15">
        <v>14.8</v>
      </c>
      <c r="D15">
        <v>16.3</v>
      </c>
      <c r="E15">
        <v>15.2</v>
      </c>
      <c r="F15">
        <v>34.5</v>
      </c>
      <c r="G15">
        <v>25.1</v>
      </c>
      <c r="H15">
        <v>47.2</v>
      </c>
      <c r="I15">
        <v>171</v>
      </c>
      <c r="J15">
        <v>166</v>
      </c>
      <c r="K15">
        <v>183</v>
      </c>
      <c r="L15">
        <v>42.2</v>
      </c>
      <c r="M15">
        <v>27.9</v>
      </c>
    </row>
    <row r="16" spans="1:14" x14ac:dyDescent="0.3">
      <c r="A16">
        <v>6</v>
      </c>
      <c r="B16">
        <v>17.899999999999999</v>
      </c>
      <c r="C16">
        <v>14.8</v>
      </c>
      <c r="D16">
        <v>16.5</v>
      </c>
      <c r="E16">
        <v>15.4</v>
      </c>
      <c r="F16">
        <v>36.299999999999997</v>
      </c>
      <c r="G16">
        <v>23.9</v>
      </c>
      <c r="H16">
        <v>43.2</v>
      </c>
      <c r="I16">
        <v>190</v>
      </c>
      <c r="J16">
        <v>164</v>
      </c>
      <c r="K16">
        <v>167</v>
      </c>
      <c r="L16">
        <v>41.5</v>
      </c>
      <c r="M16">
        <v>27.5</v>
      </c>
    </row>
    <row r="17" spans="1:13" x14ac:dyDescent="0.3">
      <c r="A17">
        <v>7</v>
      </c>
      <c r="B17">
        <v>17.5</v>
      </c>
      <c r="C17">
        <v>14.6</v>
      </c>
      <c r="D17">
        <v>17</v>
      </c>
      <c r="E17">
        <v>16</v>
      </c>
      <c r="F17">
        <v>39.9</v>
      </c>
      <c r="G17">
        <v>24.4</v>
      </c>
      <c r="H17">
        <v>42.5</v>
      </c>
      <c r="I17">
        <v>168</v>
      </c>
      <c r="J17">
        <v>175</v>
      </c>
      <c r="K17">
        <v>90.6</v>
      </c>
      <c r="L17">
        <v>40.6</v>
      </c>
      <c r="M17">
        <v>26.9</v>
      </c>
    </row>
    <row r="18" spans="1:13" x14ac:dyDescent="0.3">
      <c r="A18">
        <v>8</v>
      </c>
      <c r="B18">
        <v>17.5</v>
      </c>
      <c r="C18">
        <v>14.6</v>
      </c>
      <c r="D18">
        <v>17.600000000000001</v>
      </c>
      <c r="E18">
        <v>16.899999999999999</v>
      </c>
      <c r="F18">
        <v>37.4</v>
      </c>
      <c r="G18">
        <v>26</v>
      </c>
      <c r="H18">
        <v>43.6</v>
      </c>
      <c r="I18">
        <v>181</v>
      </c>
      <c r="J18">
        <v>152</v>
      </c>
      <c r="K18">
        <v>86</v>
      </c>
      <c r="L18">
        <v>39.6</v>
      </c>
      <c r="M18">
        <v>26.5</v>
      </c>
    </row>
    <row r="19" spans="1:13" x14ac:dyDescent="0.3">
      <c r="A19">
        <v>9</v>
      </c>
      <c r="B19">
        <v>17.3</v>
      </c>
      <c r="C19">
        <v>14.7</v>
      </c>
      <c r="D19">
        <v>16.899999999999999</v>
      </c>
      <c r="E19">
        <v>16.600000000000001</v>
      </c>
      <c r="F19">
        <v>37.9</v>
      </c>
      <c r="G19">
        <v>31.7</v>
      </c>
      <c r="H19">
        <v>51.1</v>
      </c>
      <c r="I19">
        <v>175</v>
      </c>
      <c r="J19">
        <v>146</v>
      </c>
      <c r="K19">
        <v>81.099999999999994</v>
      </c>
      <c r="L19">
        <v>38.700000000000003</v>
      </c>
      <c r="M19">
        <v>26</v>
      </c>
    </row>
    <row r="20" spans="1:13" x14ac:dyDescent="0.3">
      <c r="A20">
        <v>10</v>
      </c>
      <c r="B20">
        <v>18</v>
      </c>
      <c r="C20">
        <v>15.3</v>
      </c>
      <c r="D20">
        <v>17.2</v>
      </c>
      <c r="E20">
        <v>16.7</v>
      </c>
      <c r="F20">
        <v>35.6</v>
      </c>
      <c r="G20">
        <v>31.7</v>
      </c>
      <c r="H20">
        <v>76</v>
      </c>
      <c r="I20">
        <v>161</v>
      </c>
      <c r="J20">
        <v>138</v>
      </c>
      <c r="K20">
        <v>75.3</v>
      </c>
      <c r="L20">
        <v>37.9</v>
      </c>
      <c r="M20">
        <v>25.7</v>
      </c>
    </row>
    <row r="21" spans="1:13" x14ac:dyDescent="0.3">
      <c r="A21">
        <v>11</v>
      </c>
      <c r="B21">
        <v>17.8</v>
      </c>
      <c r="C21">
        <v>15.4</v>
      </c>
      <c r="D21">
        <v>18.8</v>
      </c>
      <c r="E21">
        <v>16</v>
      </c>
      <c r="F21">
        <v>31.9</v>
      </c>
      <c r="G21">
        <v>36.1</v>
      </c>
      <c r="H21">
        <v>72.900000000000006</v>
      </c>
      <c r="I21">
        <v>198</v>
      </c>
      <c r="J21">
        <v>140</v>
      </c>
      <c r="K21">
        <v>72.900000000000006</v>
      </c>
      <c r="L21">
        <v>36.6</v>
      </c>
      <c r="M21">
        <v>25.4</v>
      </c>
    </row>
    <row r="22" spans="1:13" x14ac:dyDescent="0.3">
      <c r="A22">
        <v>12</v>
      </c>
      <c r="B22">
        <v>16.600000000000001</v>
      </c>
      <c r="C22">
        <v>15.1</v>
      </c>
      <c r="D22">
        <v>20.2</v>
      </c>
      <c r="E22">
        <v>16.2</v>
      </c>
      <c r="F22">
        <v>27.7</v>
      </c>
      <c r="G22">
        <v>36.1</v>
      </c>
      <c r="H22">
        <v>80.3</v>
      </c>
      <c r="I22">
        <v>186</v>
      </c>
      <c r="J22">
        <v>134</v>
      </c>
      <c r="K22">
        <v>71.3</v>
      </c>
      <c r="L22">
        <v>36</v>
      </c>
      <c r="M22">
        <v>25.1</v>
      </c>
    </row>
    <row r="23" spans="1:13" x14ac:dyDescent="0.3">
      <c r="A23">
        <v>13</v>
      </c>
      <c r="B23">
        <v>16.399999999999999</v>
      </c>
      <c r="C23">
        <v>15.4</v>
      </c>
      <c r="D23">
        <v>18.5</v>
      </c>
      <c r="E23">
        <v>17.2</v>
      </c>
      <c r="F23">
        <v>27.2</v>
      </c>
      <c r="G23">
        <v>32.6</v>
      </c>
      <c r="H23">
        <v>88.2</v>
      </c>
      <c r="I23">
        <v>182</v>
      </c>
      <c r="J23">
        <v>130</v>
      </c>
      <c r="K23">
        <v>68.2</v>
      </c>
      <c r="L23">
        <v>35.799999999999997</v>
      </c>
      <c r="M23">
        <v>25.1</v>
      </c>
    </row>
    <row r="24" spans="1:13" x14ac:dyDescent="0.3">
      <c r="A24">
        <v>14</v>
      </c>
      <c r="B24">
        <v>16.899999999999999</v>
      </c>
      <c r="C24">
        <v>14.8</v>
      </c>
      <c r="D24">
        <v>18.5</v>
      </c>
      <c r="E24">
        <v>16.600000000000001</v>
      </c>
      <c r="F24">
        <v>27</v>
      </c>
      <c r="G24">
        <v>33.9</v>
      </c>
      <c r="H24">
        <v>102</v>
      </c>
      <c r="I24">
        <v>156</v>
      </c>
      <c r="J24">
        <v>124</v>
      </c>
      <c r="K24">
        <v>65.900000000000006</v>
      </c>
      <c r="L24">
        <v>35.4</v>
      </c>
      <c r="M24">
        <v>24.4</v>
      </c>
    </row>
    <row r="25" spans="1:13" x14ac:dyDescent="0.3">
      <c r="A25">
        <v>15</v>
      </c>
      <c r="B25">
        <v>17.5</v>
      </c>
      <c r="C25">
        <v>15.1</v>
      </c>
      <c r="D25">
        <v>19.3</v>
      </c>
      <c r="E25">
        <v>20.2</v>
      </c>
      <c r="F25">
        <v>27.1</v>
      </c>
      <c r="G25">
        <v>35.5</v>
      </c>
      <c r="H25">
        <v>94.2</v>
      </c>
      <c r="I25">
        <v>164</v>
      </c>
      <c r="J25">
        <v>120</v>
      </c>
      <c r="K25">
        <v>62.4</v>
      </c>
      <c r="L25">
        <v>34.700000000000003</v>
      </c>
      <c r="M25">
        <v>24.3</v>
      </c>
    </row>
    <row r="26" spans="1:13" x14ac:dyDescent="0.3">
      <c r="A26">
        <v>16</v>
      </c>
      <c r="B26">
        <v>17.7</v>
      </c>
      <c r="C26">
        <v>14.6</v>
      </c>
      <c r="D26">
        <v>18.600000000000001</v>
      </c>
      <c r="E26">
        <v>23</v>
      </c>
      <c r="F26">
        <v>25.3</v>
      </c>
      <c r="G26">
        <v>31.3</v>
      </c>
      <c r="H26">
        <v>78.099999999999994</v>
      </c>
      <c r="I26">
        <v>180</v>
      </c>
      <c r="J26">
        <v>114</v>
      </c>
      <c r="K26">
        <v>61.3</v>
      </c>
      <c r="L26">
        <v>35</v>
      </c>
      <c r="M26">
        <v>24.1</v>
      </c>
    </row>
    <row r="27" spans="1:13" x14ac:dyDescent="0.3">
      <c r="A27">
        <v>17</v>
      </c>
      <c r="B27">
        <v>18.2</v>
      </c>
      <c r="C27">
        <v>14.2</v>
      </c>
      <c r="D27">
        <v>18.7</v>
      </c>
      <c r="E27">
        <v>22.4</v>
      </c>
      <c r="F27">
        <v>24.6</v>
      </c>
      <c r="G27">
        <v>34.9</v>
      </c>
      <c r="H27">
        <v>78.7</v>
      </c>
      <c r="I27">
        <v>180</v>
      </c>
      <c r="J27">
        <v>111</v>
      </c>
      <c r="K27">
        <v>60.4</v>
      </c>
      <c r="L27">
        <v>34.1</v>
      </c>
      <c r="M27">
        <v>24.6</v>
      </c>
    </row>
    <row r="28" spans="1:13" x14ac:dyDescent="0.3">
      <c r="A28">
        <v>18</v>
      </c>
      <c r="B28">
        <v>16.399999999999999</v>
      </c>
      <c r="C28">
        <v>14.1</v>
      </c>
      <c r="D28">
        <v>17.7</v>
      </c>
      <c r="E28">
        <v>22</v>
      </c>
      <c r="F28">
        <v>24.1</v>
      </c>
      <c r="G28">
        <v>37.5</v>
      </c>
      <c r="H28">
        <v>71.5</v>
      </c>
      <c r="I28">
        <v>180</v>
      </c>
      <c r="J28">
        <v>107</v>
      </c>
      <c r="K28">
        <v>59.1</v>
      </c>
      <c r="L28">
        <v>33.200000000000003</v>
      </c>
      <c r="M28">
        <v>24.4</v>
      </c>
    </row>
    <row r="29" spans="1:13" x14ac:dyDescent="0.3">
      <c r="A29">
        <v>19</v>
      </c>
      <c r="B29">
        <v>17.2</v>
      </c>
      <c r="C29">
        <v>14.1</v>
      </c>
      <c r="D29">
        <v>17.100000000000001</v>
      </c>
      <c r="E29">
        <v>24.2</v>
      </c>
      <c r="F29">
        <v>23.8</v>
      </c>
      <c r="G29">
        <v>37.9</v>
      </c>
      <c r="H29">
        <v>75.2</v>
      </c>
      <c r="I29">
        <v>180</v>
      </c>
      <c r="J29">
        <v>99.6</v>
      </c>
      <c r="K29">
        <v>58.1</v>
      </c>
      <c r="L29">
        <v>33.299999999999997</v>
      </c>
      <c r="M29">
        <v>24.1</v>
      </c>
    </row>
    <row r="30" spans="1:13" x14ac:dyDescent="0.3">
      <c r="A30">
        <v>20</v>
      </c>
      <c r="B30">
        <v>16.3</v>
      </c>
      <c r="C30">
        <v>14.2</v>
      </c>
      <c r="D30">
        <v>16.2</v>
      </c>
      <c r="E30">
        <v>27</v>
      </c>
      <c r="F30">
        <v>23.3</v>
      </c>
      <c r="G30">
        <v>39.4</v>
      </c>
      <c r="H30">
        <v>86.9</v>
      </c>
      <c r="I30">
        <v>183</v>
      </c>
      <c r="J30">
        <v>89.1</v>
      </c>
      <c r="K30">
        <v>56.3</v>
      </c>
      <c r="L30">
        <v>32.4</v>
      </c>
      <c r="M30">
        <v>23.8</v>
      </c>
    </row>
    <row r="31" spans="1:13" x14ac:dyDescent="0.3">
      <c r="A31">
        <v>21</v>
      </c>
      <c r="B31">
        <v>16</v>
      </c>
      <c r="C31">
        <v>14</v>
      </c>
      <c r="D31">
        <v>15.7</v>
      </c>
      <c r="E31">
        <v>24.4</v>
      </c>
      <c r="F31">
        <v>22</v>
      </c>
      <c r="G31">
        <v>44.9</v>
      </c>
      <c r="H31">
        <v>90.5</v>
      </c>
      <c r="I31">
        <v>180</v>
      </c>
      <c r="J31">
        <v>85.8</v>
      </c>
      <c r="K31">
        <v>54.1</v>
      </c>
      <c r="L31">
        <v>32.799999999999997</v>
      </c>
      <c r="M31">
        <v>23.4</v>
      </c>
    </row>
    <row r="32" spans="1:13" x14ac:dyDescent="0.3">
      <c r="A32">
        <v>22</v>
      </c>
      <c r="B32">
        <v>15.6</v>
      </c>
      <c r="C32">
        <v>13.9</v>
      </c>
      <c r="D32">
        <v>17</v>
      </c>
      <c r="E32">
        <v>24.8</v>
      </c>
      <c r="F32">
        <v>24.1</v>
      </c>
      <c r="G32">
        <v>52.3</v>
      </c>
      <c r="H32">
        <v>92.9</v>
      </c>
      <c r="I32">
        <v>178</v>
      </c>
      <c r="J32">
        <v>84.3</v>
      </c>
      <c r="K32">
        <v>53.3</v>
      </c>
      <c r="L32">
        <v>31.7</v>
      </c>
      <c r="M32">
        <v>22.9</v>
      </c>
    </row>
    <row r="33" spans="1:14" x14ac:dyDescent="0.3">
      <c r="A33">
        <v>23</v>
      </c>
      <c r="B33">
        <v>15.6</v>
      </c>
      <c r="C33">
        <v>14</v>
      </c>
      <c r="D33">
        <v>15.8</v>
      </c>
      <c r="E33">
        <v>22.8</v>
      </c>
      <c r="F33">
        <v>23.7</v>
      </c>
      <c r="G33">
        <v>51.7</v>
      </c>
      <c r="H33">
        <v>101</v>
      </c>
      <c r="I33">
        <v>166</v>
      </c>
      <c r="J33">
        <v>84.3</v>
      </c>
      <c r="K33">
        <v>52.6</v>
      </c>
      <c r="L33">
        <v>31.4</v>
      </c>
      <c r="M33">
        <v>22.4</v>
      </c>
    </row>
    <row r="34" spans="1:14" x14ac:dyDescent="0.3">
      <c r="A34">
        <v>24</v>
      </c>
      <c r="B34">
        <v>15.5</v>
      </c>
      <c r="C34">
        <v>16.100000000000001</v>
      </c>
      <c r="D34">
        <v>15.5</v>
      </c>
      <c r="E34">
        <v>20.8</v>
      </c>
      <c r="F34">
        <v>31.9</v>
      </c>
      <c r="G34">
        <v>58.1</v>
      </c>
      <c r="H34">
        <v>103</v>
      </c>
      <c r="I34">
        <v>157</v>
      </c>
      <c r="J34">
        <v>77.900000000000006</v>
      </c>
      <c r="K34">
        <v>51.6</v>
      </c>
      <c r="L34">
        <v>30.6</v>
      </c>
      <c r="M34">
        <v>22.1</v>
      </c>
    </row>
    <row r="35" spans="1:14" x14ac:dyDescent="0.3">
      <c r="A35">
        <v>25</v>
      </c>
      <c r="B35">
        <v>15.6</v>
      </c>
      <c r="C35">
        <v>17.8</v>
      </c>
      <c r="D35">
        <v>15.5</v>
      </c>
      <c r="E35">
        <v>21</v>
      </c>
      <c r="F35">
        <v>34.799999999999997</v>
      </c>
      <c r="G35">
        <v>58.9</v>
      </c>
      <c r="H35">
        <v>127</v>
      </c>
      <c r="I35">
        <v>143</v>
      </c>
      <c r="J35">
        <v>72.5</v>
      </c>
      <c r="K35">
        <v>52.6</v>
      </c>
      <c r="L35">
        <v>30.3</v>
      </c>
      <c r="M35">
        <v>22.4</v>
      </c>
    </row>
    <row r="36" spans="1:14" x14ac:dyDescent="0.3">
      <c r="A36">
        <v>26</v>
      </c>
      <c r="B36">
        <v>15.7</v>
      </c>
      <c r="C36">
        <v>18</v>
      </c>
      <c r="D36">
        <v>15.7</v>
      </c>
      <c r="E36">
        <v>21.4</v>
      </c>
      <c r="F36">
        <v>45.1</v>
      </c>
      <c r="G36">
        <v>54.5</v>
      </c>
      <c r="H36">
        <v>131</v>
      </c>
      <c r="I36">
        <v>137</v>
      </c>
      <c r="J36">
        <v>70.5</v>
      </c>
      <c r="K36">
        <v>53.3</v>
      </c>
      <c r="L36">
        <v>30</v>
      </c>
      <c r="M36">
        <v>21.9</v>
      </c>
    </row>
    <row r="37" spans="1:14" x14ac:dyDescent="0.3">
      <c r="A37">
        <v>27</v>
      </c>
      <c r="B37">
        <v>15.8</v>
      </c>
      <c r="C37">
        <v>18.3</v>
      </c>
      <c r="D37">
        <v>15.8</v>
      </c>
      <c r="E37">
        <v>21.2</v>
      </c>
      <c r="F37">
        <v>36.9</v>
      </c>
      <c r="G37">
        <v>56.2</v>
      </c>
      <c r="H37">
        <v>124</v>
      </c>
      <c r="I37">
        <v>135</v>
      </c>
      <c r="J37">
        <v>69.5</v>
      </c>
      <c r="K37">
        <v>54.6</v>
      </c>
      <c r="L37">
        <v>29.7</v>
      </c>
      <c r="M37">
        <v>22.2</v>
      </c>
    </row>
    <row r="38" spans="1:14" x14ac:dyDescent="0.3">
      <c r="A38">
        <v>28</v>
      </c>
      <c r="B38">
        <v>15.4</v>
      </c>
      <c r="C38">
        <v>18</v>
      </c>
      <c r="D38">
        <v>15.7</v>
      </c>
      <c r="E38">
        <v>24.1</v>
      </c>
      <c r="F38">
        <v>42.3</v>
      </c>
      <c r="G38">
        <v>61.3</v>
      </c>
      <c r="H38">
        <v>114</v>
      </c>
      <c r="I38">
        <v>142</v>
      </c>
      <c r="J38">
        <v>70.7</v>
      </c>
      <c r="K38">
        <v>53.4</v>
      </c>
      <c r="L38">
        <v>29.1</v>
      </c>
      <c r="M38">
        <v>21.9</v>
      </c>
    </row>
    <row r="39" spans="1:14" x14ac:dyDescent="0.3">
      <c r="A39">
        <v>29</v>
      </c>
      <c r="B39">
        <v>15.4</v>
      </c>
      <c r="C39">
        <v>17</v>
      </c>
      <c r="D39">
        <v>16.399999999999999</v>
      </c>
      <c r="E39">
        <v>33.9</v>
      </c>
      <c r="F39">
        <v>31.8</v>
      </c>
      <c r="G39">
        <v>74.8</v>
      </c>
      <c r="H39">
        <v>116</v>
      </c>
      <c r="I39">
        <v>136</v>
      </c>
      <c r="J39">
        <v>69.5</v>
      </c>
      <c r="K39">
        <v>51.4</v>
      </c>
      <c r="L39">
        <v>28.9</v>
      </c>
      <c r="M39">
        <v>21.6</v>
      </c>
    </row>
    <row r="40" spans="1:14" x14ac:dyDescent="0.3">
      <c r="A40">
        <v>30</v>
      </c>
      <c r="B40">
        <v>15.4</v>
      </c>
      <c r="D40">
        <v>16.2</v>
      </c>
      <c r="E40">
        <v>39.700000000000003</v>
      </c>
      <c r="F40">
        <v>31.7</v>
      </c>
      <c r="G40">
        <v>74.8</v>
      </c>
      <c r="H40">
        <v>110</v>
      </c>
      <c r="I40">
        <v>133</v>
      </c>
      <c r="J40">
        <v>67.599999999999994</v>
      </c>
      <c r="K40">
        <v>48</v>
      </c>
      <c r="L40">
        <v>28.5</v>
      </c>
      <c r="M40">
        <v>21.6</v>
      </c>
    </row>
    <row r="41" spans="1:14" x14ac:dyDescent="0.3">
      <c r="A41">
        <v>31</v>
      </c>
      <c r="B41">
        <v>15.3</v>
      </c>
      <c r="D41">
        <v>15.4</v>
      </c>
      <c r="F41">
        <v>25.6</v>
      </c>
      <c r="H41">
        <v>110</v>
      </c>
      <c r="I41">
        <v>145</v>
      </c>
      <c r="K41">
        <v>46.4</v>
      </c>
      <c r="M41">
        <v>21.3</v>
      </c>
    </row>
    <row r="43" spans="1:14" x14ac:dyDescent="0.3">
      <c r="A43" t="s">
        <v>30</v>
      </c>
      <c r="B43">
        <v>15.3</v>
      </c>
      <c r="C43">
        <v>13.9</v>
      </c>
      <c r="D43">
        <v>15.4</v>
      </c>
      <c r="E43">
        <v>14.8</v>
      </c>
      <c r="F43">
        <v>22</v>
      </c>
      <c r="G43">
        <v>23.5</v>
      </c>
      <c r="H43">
        <v>42.5</v>
      </c>
      <c r="I43">
        <v>97.9</v>
      </c>
      <c r="J43">
        <v>67.599999999999994</v>
      </c>
      <c r="K43">
        <v>46.4</v>
      </c>
      <c r="L43">
        <v>28.5</v>
      </c>
      <c r="M43">
        <v>21.3</v>
      </c>
      <c r="N43">
        <v>13.9</v>
      </c>
    </row>
    <row r="44" spans="1:14" x14ac:dyDescent="0.3">
      <c r="A44" t="s">
        <v>10</v>
      </c>
      <c r="B44" s="3">
        <f>AVERAGE(B11:B41)</f>
        <v>16.845161290322579</v>
      </c>
      <c r="C44" s="3">
        <f>AVERAGE(C11:C41)</f>
        <v>15.265517241379312</v>
      </c>
      <c r="D44" s="3">
        <f>AVERAGE(D11:D41)</f>
        <v>16.993548387096773</v>
      </c>
      <c r="E44" s="3">
        <f t="shared" ref="E44:M44" si="0">AVERAGE(E11:E41)</f>
        <v>20.553333333333335</v>
      </c>
      <c r="F44" s="3">
        <f t="shared" si="0"/>
        <v>31.745161290322574</v>
      </c>
      <c r="G44" s="3">
        <f t="shared" si="0"/>
        <v>40.326666666666668</v>
      </c>
      <c r="H44" s="3">
        <f t="shared" si="0"/>
        <v>82.49032258064517</v>
      </c>
      <c r="I44" s="3">
        <f t="shared" si="0"/>
        <v>159.83548387096772</v>
      </c>
      <c r="J44" s="3">
        <f t="shared" si="0"/>
        <v>118.37666666666668</v>
      </c>
      <c r="K44" s="3">
        <f t="shared" si="0"/>
        <v>69.722580645161273</v>
      </c>
      <c r="L44" s="3">
        <f t="shared" si="0"/>
        <v>35.526666666666671</v>
      </c>
      <c r="M44" s="3">
        <f t="shared" si="0"/>
        <v>24.625806451612902</v>
      </c>
      <c r="N44">
        <v>52.7</v>
      </c>
    </row>
    <row r="45" spans="1:14" x14ac:dyDescent="0.3">
      <c r="A45" t="s">
        <v>31</v>
      </c>
      <c r="B45">
        <v>18.8</v>
      </c>
      <c r="C45">
        <v>18.3</v>
      </c>
      <c r="D45">
        <v>20.2</v>
      </c>
      <c r="E45">
        <v>39.700000000000003</v>
      </c>
      <c r="F45">
        <v>45.1</v>
      </c>
      <c r="G45">
        <v>74.8</v>
      </c>
      <c r="H45">
        <v>131</v>
      </c>
      <c r="I45">
        <v>198</v>
      </c>
      <c r="J45">
        <v>182</v>
      </c>
      <c r="K45">
        <v>183</v>
      </c>
      <c r="L45">
        <v>45.2</v>
      </c>
      <c r="M45">
        <v>28.8</v>
      </c>
      <c r="N45">
        <v>198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1997</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21.6</v>
      </c>
      <c r="C11">
        <v>14.5</v>
      </c>
      <c r="D11">
        <v>14.7</v>
      </c>
      <c r="E11">
        <v>14.2</v>
      </c>
      <c r="F11">
        <v>19</v>
      </c>
      <c r="G11">
        <v>17.8</v>
      </c>
      <c r="H11">
        <v>83.4</v>
      </c>
      <c r="I11">
        <v>88.2</v>
      </c>
      <c r="J11">
        <v>64.2</v>
      </c>
      <c r="K11">
        <v>39.9</v>
      </c>
      <c r="L11">
        <v>33.200000000000003</v>
      </c>
      <c r="M11">
        <v>25.4</v>
      </c>
    </row>
    <row r="12" spans="1:14" x14ac:dyDescent="0.3">
      <c r="A12">
        <v>2</v>
      </c>
      <c r="B12">
        <v>21.9</v>
      </c>
      <c r="C12">
        <v>15</v>
      </c>
      <c r="D12">
        <v>14.6</v>
      </c>
      <c r="E12">
        <v>14.6</v>
      </c>
      <c r="F12">
        <v>18.2</v>
      </c>
      <c r="G12">
        <v>18.2</v>
      </c>
      <c r="H12">
        <v>72.099999999999994</v>
      </c>
      <c r="I12">
        <v>83</v>
      </c>
      <c r="J12">
        <v>63.5</v>
      </c>
      <c r="K12">
        <v>40.299999999999997</v>
      </c>
      <c r="L12">
        <v>31.6</v>
      </c>
      <c r="M12">
        <v>24.8</v>
      </c>
    </row>
    <row r="13" spans="1:14" x14ac:dyDescent="0.3">
      <c r="A13">
        <v>3</v>
      </c>
      <c r="B13">
        <v>21.4</v>
      </c>
      <c r="C13">
        <v>15.4</v>
      </c>
      <c r="D13">
        <v>14.5</v>
      </c>
      <c r="E13">
        <v>14.6</v>
      </c>
      <c r="F13">
        <v>17.7</v>
      </c>
      <c r="G13">
        <v>17.8</v>
      </c>
      <c r="H13">
        <v>68.099999999999994</v>
      </c>
      <c r="I13">
        <v>77.3</v>
      </c>
      <c r="J13">
        <v>60.6</v>
      </c>
      <c r="K13">
        <v>37.6</v>
      </c>
      <c r="L13">
        <v>29.9</v>
      </c>
      <c r="M13">
        <v>24.7</v>
      </c>
    </row>
    <row r="14" spans="1:14" x14ac:dyDescent="0.3">
      <c r="A14">
        <v>4</v>
      </c>
      <c r="B14">
        <v>21.1</v>
      </c>
      <c r="C14">
        <v>14.8</v>
      </c>
      <c r="D14">
        <v>14.7</v>
      </c>
      <c r="E14">
        <v>15.7</v>
      </c>
      <c r="F14">
        <v>17.5</v>
      </c>
      <c r="G14">
        <v>19</v>
      </c>
      <c r="H14">
        <v>58.4</v>
      </c>
      <c r="I14">
        <v>76.3</v>
      </c>
      <c r="J14">
        <v>56</v>
      </c>
      <c r="K14">
        <v>36.4</v>
      </c>
      <c r="L14">
        <v>29.6</v>
      </c>
      <c r="M14">
        <v>24.2</v>
      </c>
    </row>
    <row r="15" spans="1:14" x14ac:dyDescent="0.3">
      <c r="A15">
        <v>5</v>
      </c>
      <c r="B15">
        <v>21.1</v>
      </c>
      <c r="C15">
        <v>14.5</v>
      </c>
      <c r="D15">
        <v>14.3</v>
      </c>
      <c r="E15">
        <v>14.8</v>
      </c>
      <c r="F15">
        <v>17.3</v>
      </c>
      <c r="G15">
        <v>19.7</v>
      </c>
      <c r="H15">
        <v>53.1</v>
      </c>
      <c r="I15">
        <v>87.5</v>
      </c>
      <c r="J15">
        <v>60.2</v>
      </c>
      <c r="K15">
        <v>35.4</v>
      </c>
      <c r="L15">
        <v>29.7</v>
      </c>
      <c r="M15">
        <v>23.8</v>
      </c>
    </row>
    <row r="16" spans="1:14" x14ac:dyDescent="0.3">
      <c r="A16">
        <v>6</v>
      </c>
      <c r="B16">
        <v>20.399999999999999</v>
      </c>
      <c r="C16">
        <v>14.4</v>
      </c>
      <c r="D16">
        <v>14.3</v>
      </c>
      <c r="E16">
        <v>14.4</v>
      </c>
      <c r="F16">
        <v>18.2</v>
      </c>
      <c r="G16">
        <v>19.7</v>
      </c>
      <c r="H16">
        <v>50.5</v>
      </c>
      <c r="I16">
        <v>89.3</v>
      </c>
      <c r="J16">
        <v>76.8</v>
      </c>
      <c r="K16">
        <v>46.8</v>
      </c>
      <c r="L16">
        <v>29.5</v>
      </c>
      <c r="M16">
        <v>23.4</v>
      </c>
    </row>
    <row r="17" spans="1:13" x14ac:dyDescent="0.3">
      <c r="A17">
        <v>7</v>
      </c>
      <c r="B17">
        <v>20.6</v>
      </c>
      <c r="C17">
        <v>14.2</v>
      </c>
      <c r="D17">
        <v>14.3</v>
      </c>
      <c r="E17">
        <v>13.8</v>
      </c>
      <c r="F17">
        <v>18.5</v>
      </c>
      <c r="G17">
        <v>20.5</v>
      </c>
      <c r="H17">
        <v>58.3</v>
      </c>
      <c r="I17">
        <v>80.400000000000006</v>
      </c>
      <c r="J17">
        <v>86</v>
      </c>
      <c r="K17">
        <v>45.2</v>
      </c>
      <c r="L17">
        <v>29</v>
      </c>
      <c r="M17">
        <v>22.9</v>
      </c>
    </row>
    <row r="18" spans="1:13" x14ac:dyDescent="0.3">
      <c r="A18">
        <v>8</v>
      </c>
      <c r="B18">
        <v>20.3</v>
      </c>
      <c r="C18">
        <v>13.9</v>
      </c>
      <c r="D18">
        <v>14.5</v>
      </c>
      <c r="E18">
        <v>13.6</v>
      </c>
      <c r="F18">
        <v>19</v>
      </c>
      <c r="G18">
        <v>21.5</v>
      </c>
      <c r="H18">
        <v>59.7</v>
      </c>
      <c r="I18">
        <v>77.900000000000006</v>
      </c>
      <c r="J18">
        <v>76.3</v>
      </c>
      <c r="K18">
        <v>42.8</v>
      </c>
      <c r="L18">
        <v>28.7</v>
      </c>
      <c r="M18">
        <v>23.2</v>
      </c>
    </row>
    <row r="19" spans="1:13" x14ac:dyDescent="0.3">
      <c r="A19">
        <v>9</v>
      </c>
      <c r="B19">
        <v>20</v>
      </c>
      <c r="C19">
        <v>13.8</v>
      </c>
      <c r="D19">
        <v>14.3</v>
      </c>
      <c r="E19">
        <v>13.8</v>
      </c>
      <c r="F19">
        <v>20.2</v>
      </c>
      <c r="G19">
        <v>21.7</v>
      </c>
      <c r="H19">
        <v>58.5</v>
      </c>
      <c r="I19">
        <v>74.7</v>
      </c>
      <c r="J19">
        <v>73.5</v>
      </c>
      <c r="K19">
        <v>41.2</v>
      </c>
      <c r="L19">
        <v>28.5</v>
      </c>
      <c r="M19">
        <v>24.9</v>
      </c>
    </row>
    <row r="20" spans="1:13" x14ac:dyDescent="0.3">
      <c r="A20">
        <v>10</v>
      </c>
      <c r="B20">
        <v>20.100000000000001</v>
      </c>
      <c r="C20">
        <v>13.6</v>
      </c>
      <c r="D20">
        <v>14.6</v>
      </c>
      <c r="E20">
        <v>15.5</v>
      </c>
      <c r="F20">
        <v>17.100000000000001</v>
      </c>
      <c r="G20">
        <v>22.6</v>
      </c>
      <c r="H20">
        <v>51.6</v>
      </c>
      <c r="I20">
        <v>74.3</v>
      </c>
      <c r="J20">
        <v>74.7</v>
      </c>
      <c r="K20">
        <v>37.200000000000003</v>
      </c>
      <c r="L20">
        <v>28.7</v>
      </c>
      <c r="M20">
        <v>28.2</v>
      </c>
    </row>
    <row r="21" spans="1:13" x14ac:dyDescent="0.3">
      <c r="A21">
        <v>11</v>
      </c>
      <c r="B21">
        <v>19.7</v>
      </c>
      <c r="C21">
        <v>13.6</v>
      </c>
      <c r="D21">
        <v>14.3</v>
      </c>
      <c r="E21">
        <v>16.100000000000001</v>
      </c>
      <c r="F21">
        <v>17</v>
      </c>
      <c r="G21">
        <v>24.1</v>
      </c>
      <c r="H21">
        <v>56.5</v>
      </c>
      <c r="I21">
        <v>71.5</v>
      </c>
      <c r="J21">
        <v>71.7</v>
      </c>
      <c r="K21">
        <v>34.6</v>
      </c>
      <c r="L21">
        <v>28.3</v>
      </c>
      <c r="M21">
        <v>25.7</v>
      </c>
    </row>
    <row r="22" spans="1:13" x14ac:dyDescent="0.3">
      <c r="A22">
        <v>12</v>
      </c>
      <c r="B22">
        <v>19.7</v>
      </c>
      <c r="C22">
        <v>14</v>
      </c>
      <c r="D22">
        <v>14.2</v>
      </c>
      <c r="E22">
        <v>16.100000000000001</v>
      </c>
      <c r="F22">
        <v>16.899999999999999</v>
      </c>
      <c r="G22">
        <v>20.6</v>
      </c>
      <c r="H22">
        <v>57.9</v>
      </c>
      <c r="I22">
        <v>69.099999999999994</v>
      </c>
      <c r="J22">
        <v>67.400000000000006</v>
      </c>
      <c r="K22">
        <v>32.9</v>
      </c>
      <c r="L22">
        <v>27.8</v>
      </c>
      <c r="M22">
        <v>24.6</v>
      </c>
    </row>
    <row r="23" spans="1:13" x14ac:dyDescent="0.3">
      <c r="A23">
        <v>13</v>
      </c>
      <c r="B23">
        <v>19.899999999999999</v>
      </c>
      <c r="C23">
        <v>13.8</v>
      </c>
      <c r="D23">
        <v>13.9</v>
      </c>
      <c r="E23">
        <v>16.2</v>
      </c>
      <c r="F23">
        <v>18.100000000000001</v>
      </c>
      <c r="G23">
        <v>20.2</v>
      </c>
      <c r="H23">
        <v>54.5</v>
      </c>
      <c r="I23">
        <v>67.2</v>
      </c>
      <c r="J23">
        <v>67</v>
      </c>
      <c r="K23">
        <v>31</v>
      </c>
      <c r="L23">
        <v>27.2</v>
      </c>
      <c r="M23">
        <v>24.2</v>
      </c>
    </row>
    <row r="24" spans="1:13" x14ac:dyDescent="0.3">
      <c r="A24">
        <v>14</v>
      </c>
      <c r="B24">
        <v>20.100000000000001</v>
      </c>
      <c r="C24">
        <v>13.4</v>
      </c>
      <c r="D24">
        <v>14.8</v>
      </c>
      <c r="E24">
        <v>16.8</v>
      </c>
      <c r="F24">
        <v>18.899999999999999</v>
      </c>
      <c r="G24">
        <v>19.600000000000001</v>
      </c>
      <c r="H24">
        <v>58.3</v>
      </c>
      <c r="I24">
        <v>74.3</v>
      </c>
      <c r="J24">
        <v>70.7</v>
      </c>
      <c r="K24">
        <v>29.5</v>
      </c>
      <c r="L24">
        <v>27</v>
      </c>
      <c r="M24">
        <v>25.2</v>
      </c>
    </row>
    <row r="25" spans="1:13" x14ac:dyDescent="0.3">
      <c r="A25">
        <v>15</v>
      </c>
      <c r="B25">
        <v>19.7</v>
      </c>
      <c r="C25">
        <v>13.2</v>
      </c>
      <c r="D25">
        <v>14.4</v>
      </c>
      <c r="E25">
        <v>17.2</v>
      </c>
      <c r="F25">
        <v>17.3</v>
      </c>
      <c r="G25">
        <v>25.4</v>
      </c>
      <c r="H25">
        <v>64.8</v>
      </c>
      <c r="I25">
        <v>71.099999999999994</v>
      </c>
      <c r="J25">
        <v>64.400000000000006</v>
      </c>
      <c r="K25">
        <v>28.5</v>
      </c>
      <c r="L25">
        <v>26.9</v>
      </c>
      <c r="M25">
        <v>24.6</v>
      </c>
    </row>
    <row r="26" spans="1:13" x14ac:dyDescent="0.3">
      <c r="A26">
        <v>16</v>
      </c>
      <c r="B26">
        <v>19.8</v>
      </c>
      <c r="C26">
        <v>13</v>
      </c>
      <c r="D26">
        <v>14.3</v>
      </c>
      <c r="E26">
        <v>16.2</v>
      </c>
      <c r="F26">
        <v>18</v>
      </c>
      <c r="G26">
        <v>26.3</v>
      </c>
      <c r="H26">
        <v>62.6</v>
      </c>
      <c r="I26">
        <v>68.400000000000006</v>
      </c>
      <c r="J26">
        <v>57.2</v>
      </c>
      <c r="K26">
        <v>27.6</v>
      </c>
      <c r="L26">
        <v>26.4</v>
      </c>
      <c r="M26">
        <v>24.7</v>
      </c>
    </row>
    <row r="27" spans="1:13" x14ac:dyDescent="0.3">
      <c r="A27">
        <v>17</v>
      </c>
      <c r="B27">
        <v>19.3</v>
      </c>
      <c r="C27">
        <v>12.7</v>
      </c>
      <c r="D27">
        <v>14.5</v>
      </c>
      <c r="E27">
        <v>14.9</v>
      </c>
      <c r="F27">
        <v>16.7</v>
      </c>
      <c r="G27">
        <v>26.5</v>
      </c>
      <c r="H27">
        <v>63.9</v>
      </c>
      <c r="I27">
        <v>66.099999999999994</v>
      </c>
      <c r="J27">
        <v>53.8</v>
      </c>
      <c r="K27">
        <v>26.9</v>
      </c>
      <c r="L27">
        <v>26.1</v>
      </c>
      <c r="M27">
        <v>23.7</v>
      </c>
    </row>
    <row r="28" spans="1:13" x14ac:dyDescent="0.3">
      <c r="A28">
        <v>18</v>
      </c>
      <c r="B28">
        <v>19.100000000000001</v>
      </c>
      <c r="C28">
        <v>13.2</v>
      </c>
      <c r="D28">
        <v>14.4</v>
      </c>
      <c r="E28">
        <v>15.1</v>
      </c>
      <c r="F28">
        <v>15.7</v>
      </c>
      <c r="G28">
        <v>26</v>
      </c>
      <c r="H28">
        <v>50.2</v>
      </c>
      <c r="I28">
        <v>65.400000000000006</v>
      </c>
      <c r="J28">
        <v>52.6</v>
      </c>
      <c r="K28">
        <v>26.4</v>
      </c>
      <c r="L28">
        <v>26</v>
      </c>
      <c r="M28">
        <v>22.3</v>
      </c>
    </row>
    <row r="29" spans="1:13" x14ac:dyDescent="0.3">
      <c r="A29">
        <v>19</v>
      </c>
      <c r="B29">
        <v>19.399999999999999</v>
      </c>
      <c r="C29">
        <v>13.3</v>
      </c>
      <c r="D29">
        <v>13.8</v>
      </c>
      <c r="E29">
        <v>14.3</v>
      </c>
      <c r="F29">
        <v>15.3</v>
      </c>
      <c r="G29">
        <v>32</v>
      </c>
      <c r="H29">
        <v>43.2</v>
      </c>
      <c r="I29">
        <v>60.2</v>
      </c>
      <c r="J29">
        <v>51.6</v>
      </c>
      <c r="K29">
        <v>26.3</v>
      </c>
      <c r="L29">
        <v>26.2</v>
      </c>
      <c r="M29">
        <v>25.3</v>
      </c>
    </row>
    <row r="30" spans="1:13" x14ac:dyDescent="0.3">
      <c r="A30">
        <v>20</v>
      </c>
      <c r="B30">
        <v>21</v>
      </c>
      <c r="C30">
        <v>12.8</v>
      </c>
      <c r="D30">
        <v>14.3</v>
      </c>
      <c r="E30">
        <v>16.399999999999999</v>
      </c>
      <c r="F30">
        <v>14.6</v>
      </c>
      <c r="G30">
        <v>29.7</v>
      </c>
      <c r="H30">
        <v>43.4</v>
      </c>
      <c r="I30">
        <v>54.6</v>
      </c>
      <c r="J30">
        <v>51.1</v>
      </c>
      <c r="K30">
        <v>26.2</v>
      </c>
      <c r="L30">
        <v>25.8</v>
      </c>
      <c r="M30">
        <v>24.7</v>
      </c>
    </row>
    <row r="31" spans="1:13" x14ac:dyDescent="0.3">
      <c r="A31">
        <v>21</v>
      </c>
      <c r="B31">
        <v>21.9</v>
      </c>
      <c r="C31">
        <v>12.6</v>
      </c>
      <c r="D31">
        <v>14</v>
      </c>
      <c r="E31">
        <v>14.5</v>
      </c>
      <c r="F31">
        <v>16.5</v>
      </c>
      <c r="G31">
        <v>28.8</v>
      </c>
      <c r="H31">
        <v>40.700000000000003</v>
      </c>
      <c r="I31">
        <v>51.1</v>
      </c>
      <c r="J31">
        <v>51.3</v>
      </c>
      <c r="K31">
        <v>25.7</v>
      </c>
      <c r="L31">
        <v>25.4</v>
      </c>
      <c r="M31">
        <v>24.6</v>
      </c>
    </row>
    <row r="32" spans="1:13" x14ac:dyDescent="0.3">
      <c r="A32">
        <v>22</v>
      </c>
      <c r="B32">
        <v>19.399999999999999</v>
      </c>
      <c r="C32">
        <v>12</v>
      </c>
      <c r="D32">
        <v>13.4</v>
      </c>
      <c r="E32">
        <v>13.8</v>
      </c>
      <c r="F32">
        <v>17.5</v>
      </c>
      <c r="G32">
        <v>33.700000000000003</v>
      </c>
      <c r="H32">
        <v>41.9</v>
      </c>
      <c r="I32">
        <v>48.2</v>
      </c>
      <c r="J32">
        <v>46.8</v>
      </c>
      <c r="K32">
        <v>25.2</v>
      </c>
      <c r="L32">
        <v>25.2</v>
      </c>
      <c r="M32">
        <v>24.3</v>
      </c>
    </row>
    <row r="33" spans="1:14" x14ac:dyDescent="0.3">
      <c r="A33">
        <v>23</v>
      </c>
      <c r="B33">
        <v>18.2</v>
      </c>
      <c r="C33">
        <v>13.6</v>
      </c>
      <c r="D33">
        <v>13</v>
      </c>
      <c r="E33">
        <v>13.4</v>
      </c>
      <c r="F33">
        <v>17.5</v>
      </c>
      <c r="G33">
        <v>34.200000000000003</v>
      </c>
      <c r="H33">
        <v>39.299999999999997</v>
      </c>
      <c r="I33">
        <v>47.7</v>
      </c>
      <c r="J33">
        <v>45.5</v>
      </c>
      <c r="K33">
        <v>25.6</v>
      </c>
      <c r="L33">
        <v>25.1</v>
      </c>
      <c r="M33">
        <v>23.7</v>
      </c>
    </row>
    <row r="34" spans="1:14" x14ac:dyDescent="0.3">
      <c r="A34">
        <v>24</v>
      </c>
      <c r="B34">
        <v>18.7</v>
      </c>
      <c r="C34">
        <v>13.5</v>
      </c>
      <c r="D34">
        <v>12.4</v>
      </c>
      <c r="E34">
        <v>13.8</v>
      </c>
      <c r="F34">
        <v>17.100000000000001</v>
      </c>
      <c r="G34">
        <v>38.6</v>
      </c>
      <c r="H34">
        <v>40.1</v>
      </c>
      <c r="I34">
        <v>47.7</v>
      </c>
      <c r="J34">
        <v>45.8</v>
      </c>
      <c r="K34">
        <v>25.5</v>
      </c>
      <c r="L34">
        <v>24.8</v>
      </c>
      <c r="M34">
        <v>20.9</v>
      </c>
    </row>
    <row r="35" spans="1:14" x14ac:dyDescent="0.3">
      <c r="A35">
        <v>25</v>
      </c>
      <c r="B35">
        <v>19.100000000000001</v>
      </c>
      <c r="C35">
        <v>13.3</v>
      </c>
      <c r="D35">
        <v>12.2</v>
      </c>
      <c r="E35">
        <v>14.7</v>
      </c>
      <c r="F35">
        <v>16.399999999999999</v>
      </c>
      <c r="G35">
        <v>37.299999999999997</v>
      </c>
      <c r="H35">
        <v>41.5</v>
      </c>
      <c r="I35">
        <v>49.5</v>
      </c>
      <c r="J35">
        <v>44.5</v>
      </c>
      <c r="K35">
        <v>24.9</v>
      </c>
      <c r="L35">
        <v>24.5</v>
      </c>
      <c r="M35">
        <v>20.100000000000001</v>
      </c>
    </row>
    <row r="36" spans="1:14" x14ac:dyDescent="0.3">
      <c r="A36">
        <v>26</v>
      </c>
      <c r="B36">
        <v>19.2</v>
      </c>
      <c r="C36">
        <v>12.8</v>
      </c>
      <c r="D36">
        <v>12.1</v>
      </c>
      <c r="E36">
        <v>17.8</v>
      </c>
      <c r="F36">
        <v>16</v>
      </c>
      <c r="G36">
        <v>38.200000000000003</v>
      </c>
      <c r="H36">
        <v>103</v>
      </c>
      <c r="I36">
        <v>50.3</v>
      </c>
      <c r="J36">
        <v>42.9</v>
      </c>
      <c r="K36">
        <v>24.5</v>
      </c>
      <c r="L36">
        <v>28.9</v>
      </c>
      <c r="M36">
        <v>20.2</v>
      </c>
    </row>
    <row r="37" spans="1:14" x14ac:dyDescent="0.3">
      <c r="A37">
        <v>27</v>
      </c>
      <c r="B37">
        <v>18.8</v>
      </c>
      <c r="C37">
        <v>12.6</v>
      </c>
      <c r="D37">
        <v>12</v>
      </c>
      <c r="E37">
        <v>20.8</v>
      </c>
      <c r="F37">
        <v>17.600000000000001</v>
      </c>
      <c r="G37">
        <v>53.9</v>
      </c>
      <c r="H37">
        <v>94.4</v>
      </c>
      <c r="I37">
        <v>50</v>
      </c>
      <c r="J37">
        <v>42.2</v>
      </c>
      <c r="K37">
        <v>24.1</v>
      </c>
      <c r="L37">
        <v>25.3</v>
      </c>
      <c r="M37">
        <v>20.2</v>
      </c>
    </row>
    <row r="38" spans="1:14" x14ac:dyDescent="0.3">
      <c r="A38">
        <v>28</v>
      </c>
      <c r="B38">
        <v>18.8</v>
      </c>
      <c r="C38">
        <v>12.4</v>
      </c>
      <c r="D38">
        <v>12.2</v>
      </c>
      <c r="E38">
        <v>24.4</v>
      </c>
      <c r="F38">
        <v>20.3</v>
      </c>
      <c r="G38">
        <v>57</v>
      </c>
      <c r="H38">
        <v>84.5</v>
      </c>
      <c r="I38">
        <v>51.6</v>
      </c>
      <c r="J38">
        <v>41</v>
      </c>
      <c r="K38">
        <v>23.3</v>
      </c>
      <c r="L38">
        <v>24.3</v>
      </c>
      <c r="M38">
        <v>19.5</v>
      </c>
    </row>
    <row r="39" spans="1:14" x14ac:dyDescent="0.3">
      <c r="A39">
        <v>29</v>
      </c>
      <c r="B39">
        <v>18.3</v>
      </c>
      <c r="D39">
        <v>13.7</v>
      </c>
      <c r="E39">
        <v>27.6</v>
      </c>
      <c r="F39">
        <v>18</v>
      </c>
      <c r="G39">
        <v>51</v>
      </c>
      <c r="H39">
        <v>71.7</v>
      </c>
      <c r="I39">
        <v>47.1</v>
      </c>
      <c r="J39">
        <v>39.299999999999997</v>
      </c>
      <c r="K39">
        <v>22.3</v>
      </c>
      <c r="L39">
        <v>23.8</v>
      </c>
      <c r="M39">
        <v>19.3</v>
      </c>
    </row>
    <row r="40" spans="1:14" x14ac:dyDescent="0.3">
      <c r="A40">
        <v>30</v>
      </c>
      <c r="B40">
        <v>17.899999999999999</v>
      </c>
      <c r="D40">
        <v>14.7</v>
      </c>
      <c r="E40">
        <v>23.6</v>
      </c>
      <c r="F40">
        <v>18.2</v>
      </c>
      <c r="G40">
        <v>95.9</v>
      </c>
      <c r="H40">
        <v>65.900000000000006</v>
      </c>
      <c r="I40">
        <v>46</v>
      </c>
      <c r="J40">
        <v>38.4</v>
      </c>
      <c r="K40">
        <v>21.9</v>
      </c>
      <c r="L40">
        <v>23.8</v>
      </c>
      <c r="M40">
        <v>19.5</v>
      </c>
    </row>
    <row r="41" spans="1:14" x14ac:dyDescent="0.3">
      <c r="A41">
        <v>31</v>
      </c>
      <c r="B41">
        <v>17.8</v>
      </c>
      <c r="D41">
        <v>14.7</v>
      </c>
      <c r="F41">
        <v>18.3</v>
      </c>
      <c r="H41">
        <v>82.1</v>
      </c>
      <c r="I41">
        <v>45.7</v>
      </c>
      <c r="K41">
        <v>21.4</v>
      </c>
      <c r="M41">
        <v>18.899999999999999</v>
      </c>
    </row>
    <row r="43" spans="1:14" x14ac:dyDescent="0.3">
      <c r="A43" t="s">
        <v>30</v>
      </c>
      <c r="B43">
        <v>17.8</v>
      </c>
      <c r="C43">
        <v>12</v>
      </c>
      <c r="D43">
        <v>12</v>
      </c>
      <c r="E43">
        <v>13.4</v>
      </c>
      <c r="F43">
        <v>14.6</v>
      </c>
      <c r="G43">
        <v>17.8</v>
      </c>
      <c r="H43">
        <v>39.299999999999997</v>
      </c>
      <c r="I43">
        <v>45.7</v>
      </c>
      <c r="J43">
        <v>38.4</v>
      </c>
      <c r="K43">
        <v>21.4</v>
      </c>
      <c r="L43">
        <v>23.8</v>
      </c>
      <c r="M43">
        <v>18.899999999999999</v>
      </c>
      <c r="N43">
        <v>12</v>
      </c>
    </row>
    <row r="44" spans="1:14" x14ac:dyDescent="0.3">
      <c r="A44" t="s">
        <v>10</v>
      </c>
      <c r="B44" s="3">
        <f>AVERAGE(B11:B41)</f>
        <v>19.816129032258054</v>
      </c>
      <c r="C44" s="3">
        <f>AVERAGE(C11:C41)</f>
        <v>13.567857142857147</v>
      </c>
      <c r="D44" s="3">
        <f>AVERAGE(D11:D41)</f>
        <v>13.938709677419354</v>
      </c>
      <c r="E44" s="3">
        <f t="shared" ref="E44:M44" si="0">AVERAGE(E11:E41)</f>
        <v>16.29</v>
      </c>
      <c r="F44" s="3">
        <f t="shared" si="0"/>
        <v>17.567741935483873</v>
      </c>
      <c r="G44" s="3">
        <f t="shared" si="0"/>
        <v>30.583333333333332</v>
      </c>
      <c r="H44" s="3">
        <f t="shared" si="0"/>
        <v>60.454838709677432</v>
      </c>
      <c r="I44" s="3">
        <f t="shared" si="0"/>
        <v>64.893548387096772</v>
      </c>
      <c r="J44" s="3">
        <f t="shared" si="0"/>
        <v>57.9</v>
      </c>
      <c r="K44" s="3">
        <f t="shared" si="0"/>
        <v>30.874193548387094</v>
      </c>
      <c r="L44" s="3">
        <f t="shared" si="0"/>
        <v>27.239999999999991</v>
      </c>
      <c r="M44" s="3">
        <f t="shared" si="0"/>
        <v>23.280645161290323</v>
      </c>
      <c r="N44">
        <v>31.4</v>
      </c>
    </row>
    <row r="45" spans="1:14" x14ac:dyDescent="0.3">
      <c r="A45" t="s">
        <v>31</v>
      </c>
      <c r="B45">
        <v>21.9</v>
      </c>
      <c r="C45">
        <v>15.4</v>
      </c>
      <c r="D45">
        <v>14.8</v>
      </c>
      <c r="E45">
        <v>27.6</v>
      </c>
      <c r="F45">
        <v>20.3</v>
      </c>
      <c r="G45">
        <v>95.9</v>
      </c>
      <c r="H45">
        <v>103</v>
      </c>
      <c r="I45">
        <v>89.3</v>
      </c>
      <c r="J45">
        <v>86</v>
      </c>
      <c r="K45">
        <v>46.8</v>
      </c>
      <c r="L45">
        <v>33.200000000000003</v>
      </c>
      <c r="M45">
        <v>28.2</v>
      </c>
      <c r="N45">
        <v>103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1998</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18.8</v>
      </c>
      <c r="C11">
        <v>15.9</v>
      </c>
      <c r="D11">
        <v>14.6</v>
      </c>
      <c r="E11">
        <v>18.100000000000001</v>
      </c>
      <c r="F11">
        <v>35.299999999999997</v>
      </c>
      <c r="G11">
        <v>44.2</v>
      </c>
      <c r="H11">
        <v>43.2</v>
      </c>
      <c r="I11">
        <v>56</v>
      </c>
      <c r="J11">
        <v>79.400000000000006</v>
      </c>
      <c r="K11">
        <v>80.900000000000006</v>
      </c>
      <c r="L11">
        <v>46</v>
      </c>
      <c r="M11">
        <v>32.1</v>
      </c>
    </row>
    <row r="12" spans="1:14" x14ac:dyDescent="0.3">
      <c r="A12">
        <v>2</v>
      </c>
      <c r="B12">
        <v>18.600000000000001</v>
      </c>
      <c r="C12">
        <v>16</v>
      </c>
      <c r="D12">
        <v>14.3</v>
      </c>
      <c r="E12">
        <v>18.8</v>
      </c>
      <c r="F12">
        <v>36.200000000000003</v>
      </c>
      <c r="G12">
        <v>47.5</v>
      </c>
      <c r="H12">
        <v>48.4</v>
      </c>
      <c r="I12">
        <v>59.5</v>
      </c>
      <c r="J12">
        <v>73.3</v>
      </c>
      <c r="K12">
        <v>95.8</v>
      </c>
      <c r="L12">
        <v>44.9</v>
      </c>
      <c r="M12">
        <v>33.200000000000003</v>
      </c>
    </row>
    <row r="13" spans="1:14" x14ac:dyDescent="0.3">
      <c r="A13">
        <v>3</v>
      </c>
      <c r="B13">
        <v>18.8</v>
      </c>
      <c r="C13">
        <v>15.9</v>
      </c>
      <c r="D13">
        <v>14.2</v>
      </c>
      <c r="E13">
        <v>20.100000000000001</v>
      </c>
      <c r="F13">
        <v>45.6</v>
      </c>
      <c r="G13">
        <v>48.2</v>
      </c>
      <c r="H13">
        <v>51.6</v>
      </c>
      <c r="I13">
        <v>59.5</v>
      </c>
      <c r="J13">
        <v>69.3</v>
      </c>
      <c r="K13">
        <v>84.7</v>
      </c>
      <c r="L13">
        <v>44</v>
      </c>
      <c r="M13">
        <v>33.5</v>
      </c>
    </row>
    <row r="14" spans="1:14" x14ac:dyDescent="0.3">
      <c r="A14">
        <v>4</v>
      </c>
      <c r="B14">
        <v>18.600000000000001</v>
      </c>
      <c r="C14">
        <v>15.6</v>
      </c>
      <c r="D14">
        <v>14.1</v>
      </c>
      <c r="E14">
        <v>23.1</v>
      </c>
      <c r="F14">
        <v>41</v>
      </c>
      <c r="G14">
        <v>45.2</v>
      </c>
      <c r="H14">
        <v>52.6</v>
      </c>
      <c r="I14">
        <v>65.900000000000006</v>
      </c>
      <c r="J14">
        <v>62.4</v>
      </c>
      <c r="K14">
        <v>85.3</v>
      </c>
      <c r="L14">
        <v>43.1</v>
      </c>
      <c r="M14">
        <v>31.5</v>
      </c>
    </row>
    <row r="15" spans="1:14" x14ac:dyDescent="0.3">
      <c r="A15">
        <v>5</v>
      </c>
      <c r="B15">
        <v>19.100000000000001</v>
      </c>
      <c r="C15">
        <v>15.2</v>
      </c>
      <c r="D15">
        <v>14.5</v>
      </c>
      <c r="E15">
        <v>23.7</v>
      </c>
      <c r="F15">
        <v>46.3</v>
      </c>
      <c r="G15">
        <v>39.799999999999997</v>
      </c>
      <c r="H15">
        <v>45.7</v>
      </c>
      <c r="I15">
        <v>57.2</v>
      </c>
      <c r="J15">
        <v>60.2</v>
      </c>
      <c r="K15">
        <v>83.4</v>
      </c>
      <c r="L15">
        <v>42.3</v>
      </c>
      <c r="M15">
        <v>29.3</v>
      </c>
    </row>
    <row r="16" spans="1:14" x14ac:dyDescent="0.3">
      <c r="A16">
        <v>6</v>
      </c>
      <c r="B16">
        <v>18.899999999999999</v>
      </c>
      <c r="C16">
        <v>15.3</v>
      </c>
      <c r="D16">
        <v>16.399999999999999</v>
      </c>
      <c r="E16">
        <v>25.3</v>
      </c>
      <c r="F16">
        <v>40.700000000000003</v>
      </c>
      <c r="G16">
        <v>38.9</v>
      </c>
      <c r="H16">
        <v>84.8</v>
      </c>
      <c r="I16">
        <v>49.7</v>
      </c>
      <c r="J16">
        <v>57</v>
      </c>
      <c r="K16">
        <v>80</v>
      </c>
      <c r="L16">
        <v>41.6</v>
      </c>
      <c r="M16">
        <v>29</v>
      </c>
    </row>
    <row r="17" spans="1:13" x14ac:dyDescent="0.3">
      <c r="A17">
        <v>7</v>
      </c>
      <c r="B17">
        <v>18.600000000000001</v>
      </c>
      <c r="C17">
        <v>15.3</v>
      </c>
      <c r="D17">
        <v>15.1</v>
      </c>
      <c r="E17">
        <v>24.2</v>
      </c>
      <c r="F17">
        <v>43.5</v>
      </c>
      <c r="G17">
        <v>39.799999999999997</v>
      </c>
      <c r="H17">
        <v>76.7</v>
      </c>
      <c r="I17">
        <v>111</v>
      </c>
      <c r="J17">
        <v>57.4</v>
      </c>
      <c r="K17">
        <v>77.7</v>
      </c>
      <c r="L17">
        <v>41</v>
      </c>
      <c r="M17">
        <v>28.5</v>
      </c>
    </row>
    <row r="18" spans="1:13" x14ac:dyDescent="0.3">
      <c r="A18">
        <v>8</v>
      </c>
      <c r="B18">
        <v>18.2</v>
      </c>
      <c r="C18">
        <v>14.7</v>
      </c>
      <c r="D18">
        <v>15.1</v>
      </c>
      <c r="E18">
        <v>22.8</v>
      </c>
      <c r="F18">
        <v>39.6</v>
      </c>
      <c r="G18">
        <v>38.6</v>
      </c>
      <c r="H18">
        <v>72.7</v>
      </c>
      <c r="I18">
        <v>107</v>
      </c>
      <c r="J18">
        <v>58.1</v>
      </c>
      <c r="K18">
        <v>75.7</v>
      </c>
      <c r="L18">
        <v>40.6</v>
      </c>
      <c r="M18">
        <v>28.2</v>
      </c>
    </row>
    <row r="19" spans="1:13" x14ac:dyDescent="0.3">
      <c r="A19">
        <v>9</v>
      </c>
      <c r="B19">
        <v>18.600000000000001</v>
      </c>
      <c r="C19">
        <v>14.5</v>
      </c>
      <c r="D19">
        <v>14.9</v>
      </c>
      <c r="E19">
        <v>23.1</v>
      </c>
      <c r="F19">
        <v>37.5</v>
      </c>
      <c r="G19">
        <v>37.5</v>
      </c>
      <c r="H19">
        <v>59.9</v>
      </c>
      <c r="I19">
        <v>111</v>
      </c>
      <c r="J19">
        <v>60.6</v>
      </c>
      <c r="K19">
        <v>71.099999999999994</v>
      </c>
      <c r="L19">
        <v>40.4</v>
      </c>
      <c r="M19">
        <v>27.3</v>
      </c>
    </row>
    <row r="20" spans="1:13" x14ac:dyDescent="0.3">
      <c r="A20">
        <v>10</v>
      </c>
      <c r="B20">
        <v>18.600000000000001</v>
      </c>
      <c r="C20">
        <v>14.7</v>
      </c>
      <c r="D20">
        <v>14.3</v>
      </c>
      <c r="E20">
        <v>22.4</v>
      </c>
      <c r="F20">
        <v>35</v>
      </c>
      <c r="G20">
        <v>36.6</v>
      </c>
      <c r="H20">
        <v>52.5</v>
      </c>
      <c r="I20">
        <v>121</v>
      </c>
      <c r="J20">
        <v>58.4</v>
      </c>
      <c r="K20">
        <v>66.8</v>
      </c>
      <c r="L20">
        <v>39.9</v>
      </c>
      <c r="M20">
        <v>27.1</v>
      </c>
    </row>
    <row r="21" spans="1:13" x14ac:dyDescent="0.3">
      <c r="A21">
        <v>11</v>
      </c>
      <c r="B21">
        <v>18.100000000000001</v>
      </c>
      <c r="C21">
        <v>14.7</v>
      </c>
      <c r="D21">
        <v>14.8</v>
      </c>
      <c r="E21">
        <v>23.7</v>
      </c>
      <c r="F21">
        <v>33</v>
      </c>
      <c r="G21">
        <v>35.799999999999997</v>
      </c>
      <c r="H21">
        <v>46.4</v>
      </c>
      <c r="I21">
        <v>122</v>
      </c>
      <c r="J21">
        <v>71.3</v>
      </c>
      <c r="K21">
        <v>65.2</v>
      </c>
      <c r="L21">
        <v>39.299999999999997</v>
      </c>
      <c r="M21">
        <v>26.7</v>
      </c>
    </row>
    <row r="22" spans="1:13" x14ac:dyDescent="0.3">
      <c r="A22">
        <v>12</v>
      </c>
      <c r="B22">
        <v>18</v>
      </c>
      <c r="C22">
        <v>14.6</v>
      </c>
      <c r="D22">
        <v>15.4</v>
      </c>
      <c r="E22">
        <v>22.8</v>
      </c>
      <c r="F22">
        <v>34.1</v>
      </c>
      <c r="G22">
        <v>41.2</v>
      </c>
      <c r="H22">
        <v>42.8</v>
      </c>
      <c r="I22">
        <v>121</v>
      </c>
      <c r="J22">
        <v>61.1</v>
      </c>
      <c r="K22">
        <v>62.5</v>
      </c>
      <c r="L22">
        <v>38.299999999999997</v>
      </c>
      <c r="M22">
        <v>26.2</v>
      </c>
    </row>
    <row r="23" spans="1:13" x14ac:dyDescent="0.3">
      <c r="A23">
        <v>13</v>
      </c>
      <c r="B23">
        <v>17.8</v>
      </c>
      <c r="C23">
        <v>14.8</v>
      </c>
      <c r="D23">
        <v>14.7</v>
      </c>
      <c r="E23">
        <v>21.8</v>
      </c>
      <c r="F23">
        <v>35.4</v>
      </c>
      <c r="G23">
        <v>40.6</v>
      </c>
      <c r="H23">
        <v>45.4</v>
      </c>
      <c r="I23">
        <v>99.8</v>
      </c>
      <c r="J23">
        <v>56.2</v>
      </c>
      <c r="K23">
        <v>61.6</v>
      </c>
      <c r="L23">
        <v>37.9</v>
      </c>
      <c r="M23">
        <v>25.6</v>
      </c>
    </row>
    <row r="24" spans="1:13" x14ac:dyDescent="0.3">
      <c r="A24">
        <v>14</v>
      </c>
      <c r="B24">
        <v>17.600000000000001</v>
      </c>
      <c r="C24">
        <v>14.7</v>
      </c>
      <c r="D24">
        <v>15.8</v>
      </c>
      <c r="E24">
        <v>21.7</v>
      </c>
      <c r="F24">
        <v>36.6</v>
      </c>
      <c r="G24">
        <v>38</v>
      </c>
      <c r="H24">
        <v>45.1</v>
      </c>
      <c r="I24">
        <v>94.7</v>
      </c>
      <c r="J24">
        <v>56.7</v>
      </c>
      <c r="K24">
        <v>60.9</v>
      </c>
      <c r="L24">
        <v>37.200000000000003</v>
      </c>
      <c r="M24">
        <v>25.8</v>
      </c>
    </row>
    <row r="25" spans="1:13" x14ac:dyDescent="0.3">
      <c r="A25">
        <v>15</v>
      </c>
      <c r="B25">
        <v>17.2</v>
      </c>
      <c r="C25">
        <v>14.7</v>
      </c>
      <c r="D25">
        <v>15.1</v>
      </c>
      <c r="E25">
        <v>21</v>
      </c>
      <c r="F25">
        <v>35.4</v>
      </c>
      <c r="G25">
        <v>38.700000000000003</v>
      </c>
      <c r="H25">
        <v>56.3</v>
      </c>
      <c r="I25">
        <v>100</v>
      </c>
      <c r="J25">
        <v>57.4</v>
      </c>
      <c r="K25">
        <v>59.7</v>
      </c>
      <c r="L25">
        <v>36</v>
      </c>
      <c r="M25">
        <v>25.2</v>
      </c>
    </row>
    <row r="26" spans="1:13" x14ac:dyDescent="0.3">
      <c r="A26">
        <v>16</v>
      </c>
      <c r="B26">
        <v>16.7</v>
      </c>
      <c r="C26">
        <v>14.7</v>
      </c>
      <c r="D26">
        <v>14.6</v>
      </c>
      <c r="E26">
        <v>21</v>
      </c>
      <c r="F26">
        <v>41.6</v>
      </c>
      <c r="G26">
        <v>39.200000000000003</v>
      </c>
      <c r="H26">
        <v>80.5</v>
      </c>
      <c r="I26">
        <v>107</v>
      </c>
      <c r="J26">
        <v>55.1</v>
      </c>
      <c r="K26">
        <v>58.6</v>
      </c>
      <c r="L26">
        <v>36.4</v>
      </c>
      <c r="M26">
        <v>23.9</v>
      </c>
    </row>
    <row r="27" spans="1:13" x14ac:dyDescent="0.3">
      <c r="A27">
        <v>17</v>
      </c>
      <c r="B27">
        <v>16.3</v>
      </c>
      <c r="C27">
        <v>14.8</v>
      </c>
      <c r="D27">
        <v>14.8</v>
      </c>
      <c r="E27">
        <v>20.399999999999999</v>
      </c>
      <c r="F27">
        <v>43.1</v>
      </c>
      <c r="G27">
        <v>39.200000000000003</v>
      </c>
      <c r="H27">
        <v>86</v>
      </c>
      <c r="I27">
        <v>102</v>
      </c>
      <c r="J27">
        <v>53.4</v>
      </c>
      <c r="K27">
        <v>57.4</v>
      </c>
      <c r="L27">
        <v>36</v>
      </c>
      <c r="M27">
        <v>24.4</v>
      </c>
    </row>
    <row r="28" spans="1:13" x14ac:dyDescent="0.3">
      <c r="A28">
        <v>18</v>
      </c>
      <c r="B28">
        <v>16.600000000000001</v>
      </c>
      <c r="C28">
        <v>14.7</v>
      </c>
      <c r="D28">
        <v>15</v>
      </c>
      <c r="E28">
        <v>22.2</v>
      </c>
      <c r="F28">
        <v>43.5</v>
      </c>
      <c r="G28">
        <v>40</v>
      </c>
      <c r="H28">
        <v>82.4</v>
      </c>
      <c r="I28">
        <v>101</v>
      </c>
      <c r="J28">
        <v>52.8</v>
      </c>
      <c r="K28">
        <v>66.7</v>
      </c>
      <c r="L28">
        <v>35.700000000000003</v>
      </c>
      <c r="M28">
        <v>25.4</v>
      </c>
    </row>
    <row r="29" spans="1:13" x14ac:dyDescent="0.3">
      <c r="A29">
        <v>19</v>
      </c>
      <c r="B29">
        <v>16.100000000000001</v>
      </c>
      <c r="C29">
        <v>14.4</v>
      </c>
      <c r="D29">
        <v>14.7</v>
      </c>
      <c r="E29">
        <v>24.8</v>
      </c>
      <c r="F29">
        <v>44</v>
      </c>
      <c r="G29">
        <v>40.799999999999997</v>
      </c>
      <c r="H29">
        <v>80.8</v>
      </c>
      <c r="I29">
        <v>101</v>
      </c>
      <c r="J29">
        <v>51.6</v>
      </c>
      <c r="K29">
        <v>69.5</v>
      </c>
      <c r="L29">
        <v>41.9</v>
      </c>
      <c r="M29">
        <v>24.4</v>
      </c>
    </row>
    <row r="30" spans="1:13" x14ac:dyDescent="0.3">
      <c r="A30">
        <v>20</v>
      </c>
      <c r="B30">
        <v>16.100000000000001</v>
      </c>
      <c r="C30">
        <v>13.4</v>
      </c>
      <c r="D30">
        <v>15.4</v>
      </c>
      <c r="E30">
        <v>30.1</v>
      </c>
      <c r="F30">
        <v>51.8</v>
      </c>
      <c r="G30">
        <v>41.9</v>
      </c>
      <c r="H30">
        <v>85.1</v>
      </c>
      <c r="I30">
        <v>104</v>
      </c>
      <c r="J30">
        <v>56.7</v>
      </c>
      <c r="K30">
        <v>67.099999999999994</v>
      </c>
      <c r="L30">
        <v>38.9</v>
      </c>
      <c r="M30">
        <v>25.3</v>
      </c>
    </row>
    <row r="31" spans="1:13" x14ac:dyDescent="0.3">
      <c r="A31">
        <v>21</v>
      </c>
      <c r="B31">
        <v>15.6</v>
      </c>
      <c r="C31">
        <v>13.6</v>
      </c>
      <c r="D31">
        <v>15.5</v>
      </c>
      <c r="E31">
        <v>30.1</v>
      </c>
      <c r="F31">
        <v>57.5</v>
      </c>
      <c r="G31">
        <v>41.8</v>
      </c>
      <c r="H31">
        <v>79.2</v>
      </c>
      <c r="I31">
        <v>102</v>
      </c>
      <c r="J31">
        <v>70.7</v>
      </c>
      <c r="K31">
        <v>61.1</v>
      </c>
      <c r="L31">
        <v>37.6</v>
      </c>
      <c r="M31">
        <v>24.7</v>
      </c>
    </row>
    <row r="32" spans="1:13" x14ac:dyDescent="0.3">
      <c r="A32">
        <v>22</v>
      </c>
      <c r="B32">
        <v>16.100000000000001</v>
      </c>
      <c r="C32">
        <v>13.4</v>
      </c>
      <c r="D32">
        <v>16.2</v>
      </c>
      <c r="E32">
        <v>28.5</v>
      </c>
      <c r="F32">
        <v>57.2</v>
      </c>
      <c r="G32">
        <v>61.8</v>
      </c>
      <c r="H32">
        <v>67.2</v>
      </c>
      <c r="I32">
        <v>113</v>
      </c>
      <c r="J32">
        <v>63.7</v>
      </c>
      <c r="K32">
        <v>60.4</v>
      </c>
      <c r="L32">
        <v>36.5</v>
      </c>
      <c r="M32">
        <v>24.5</v>
      </c>
    </row>
    <row r="33" spans="1:14" x14ac:dyDescent="0.3">
      <c r="A33">
        <v>23</v>
      </c>
      <c r="B33">
        <v>16.399999999999999</v>
      </c>
      <c r="C33">
        <v>13.2</v>
      </c>
      <c r="D33">
        <v>15.9</v>
      </c>
      <c r="E33">
        <v>28.1</v>
      </c>
      <c r="F33">
        <v>59.1</v>
      </c>
      <c r="G33">
        <v>50</v>
      </c>
      <c r="H33">
        <v>63.1</v>
      </c>
      <c r="I33">
        <v>118</v>
      </c>
      <c r="J33">
        <v>58.3</v>
      </c>
      <c r="K33">
        <v>59.5</v>
      </c>
      <c r="L33">
        <v>35.700000000000003</v>
      </c>
      <c r="M33">
        <v>24.6</v>
      </c>
    </row>
    <row r="34" spans="1:14" x14ac:dyDescent="0.3">
      <c r="A34">
        <v>24</v>
      </c>
      <c r="B34">
        <v>16.7</v>
      </c>
      <c r="C34">
        <v>13.5</v>
      </c>
      <c r="D34">
        <v>14.9</v>
      </c>
      <c r="E34">
        <v>29.4</v>
      </c>
      <c r="F34">
        <v>57.8</v>
      </c>
      <c r="G34">
        <v>46.2</v>
      </c>
      <c r="H34">
        <v>60.2</v>
      </c>
      <c r="I34">
        <v>113</v>
      </c>
      <c r="J34">
        <v>81.3</v>
      </c>
      <c r="K34">
        <v>56.9</v>
      </c>
      <c r="L34">
        <v>34.9</v>
      </c>
      <c r="M34">
        <v>24.6</v>
      </c>
    </row>
    <row r="35" spans="1:14" x14ac:dyDescent="0.3">
      <c r="A35">
        <v>25</v>
      </c>
      <c r="B35">
        <v>16.600000000000001</v>
      </c>
      <c r="C35">
        <v>18.3</v>
      </c>
      <c r="D35">
        <v>14.5</v>
      </c>
      <c r="E35">
        <v>29.9</v>
      </c>
      <c r="F35">
        <v>59.4</v>
      </c>
      <c r="G35">
        <v>52.2</v>
      </c>
      <c r="H35">
        <v>59.1</v>
      </c>
      <c r="I35">
        <v>114</v>
      </c>
      <c r="J35">
        <v>70.3</v>
      </c>
      <c r="K35">
        <v>53.6</v>
      </c>
      <c r="L35">
        <v>33.5</v>
      </c>
      <c r="M35">
        <v>24.2</v>
      </c>
    </row>
    <row r="36" spans="1:14" x14ac:dyDescent="0.3">
      <c r="A36">
        <v>26</v>
      </c>
      <c r="B36">
        <v>16.100000000000001</v>
      </c>
      <c r="C36">
        <v>16.3</v>
      </c>
      <c r="D36">
        <v>14.7</v>
      </c>
      <c r="E36">
        <v>34.5</v>
      </c>
      <c r="F36">
        <v>55</v>
      </c>
      <c r="G36">
        <v>52.6</v>
      </c>
      <c r="H36">
        <v>55.6</v>
      </c>
      <c r="I36">
        <v>108</v>
      </c>
      <c r="J36">
        <v>65.2</v>
      </c>
      <c r="K36">
        <v>52.4</v>
      </c>
      <c r="L36">
        <v>33</v>
      </c>
      <c r="M36">
        <v>23.2</v>
      </c>
    </row>
    <row r="37" spans="1:14" x14ac:dyDescent="0.3">
      <c r="A37">
        <v>27</v>
      </c>
      <c r="B37">
        <v>15.9</v>
      </c>
      <c r="C37">
        <v>15.4</v>
      </c>
      <c r="D37">
        <v>15.4</v>
      </c>
      <c r="E37">
        <v>35.700000000000003</v>
      </c>
      <c r="F37">
        <v>56</v>
      </c>
      <c r="G37">
        <v>54.2</v>
      </c>
      <c r="H37">
        <v>52.5</v>
      </c>
      <c r="I37">
        <v>106</v>
      </c>
      <c r="J37">
        <v>59.3</v>
      </c>
      <c r="K37">
        <v>50</v>
      </c>
      <c r="L37">
        <v>32.9</v>
      </c>
      <c r="M37">
        <v>22.4</v>
      </c>
    </row>
    <row r="38" spans="1:14" x14ac:dyDescent="0.3">
      <c r="A38">
        <v>28</v>
      </c>
      <c r="B38">
        <v>15.8</v>
      </c>
      <c r="C38">
        <v>15.6</v>
      </c>
      <c r="D38">
        <v>18.899999999999999</v>
      </c>
      <c r="E38">
        <v>32.799999999999997</v>
      </c>
      <c r="F38">
        <v>58.2</v>
      </c>
      <c r="G38">
        <v>56.9</v>
      </c>
      <c r="H38">
        <v>48</v>
      </c>
      <c r="I38">
        <v>105</v>
      </c>
      <c r="J38">
        <v>57.4</v>
      </c>
      <c r="K38">
        <v>48.8</v>
      </c>
      <c r="L38">
        <v>32.299999999999997</v>
      </c>
      <c r="M38">
        <v>22.8</v>
      </c>
    </row>
    <row r="39" spans="1:14" x14ac:dyDescent="0.3">
      <c r="A39">
        <v>29</v>
      </c>
      <c r="B39">
        <v>16.100000000000001</v>
      </c>
      <c r="D39">
        <v>19.100000000000001</v>
      </c>
      <c r="E39">
        <v>33.4</v>
      </c>
      <c r="F39">
        <v>57.7</v>
      </c>
      <c r="G39">
        <v>62.4</v>
      </c>
      <c r="H39">
        <v>45.4</v>
      </c>
      <c r="I39">
        <v>94.5</v>
      </c>
      <c r="J39">
        <v>72.5</v>
      </c>
      <c r="K39">
        <v>48</v>
      </c>
      <c r="L39">
        <v>32.1</v>
      </c>
      <c r="M39">
        <v>22.1</v>
      </c>
    </row>
    <row r="40" spans="1:14" x14ac:dyDescent="0.3">
      <c r="A40">
        <v>30</v>
      </c>
      <c r="B40">
        <v>16.3</v>
      </c>
      <c r="D40">
        <v>19</v>
      </c>
      <c r="E40">
        <v>30.8</v>
      </c>
      <c r="F40">
        <v>49.1</v>
      </c>
      <c r="G40">
        <v>88.2</v>
      </c>
      <c r="H40">
        <v>45.6</v>
      </c>
      <c r="I40">
        <v>87.9</v>
      </c>
      <c r="J40">
        <v>67</v>
      </c>
      <c r="K40">
        <v>47.2</v>
      </c>
      <c r="L40">
        <v>31.2</v>
      </c>
      <c r="M40">
        <v>21.9</v>
      </c>
    </row>
    <row r="41" spans="1:14" x14ac:dyDescent="0.3">
      <c r="A41">
        <v>31</v>
      </c>
      <c r="B41">
        <v>15.9</v>
      </c>
      <c r="D41">
        <v>18.8</v>
      </c>
      <c r="F41">
        <v>49.3</v>
      </c>
      <c r="H41">
        <v>52.2</v>
      </c>
      <c r="I41">
        <v>79.400000000000006</v>
      </c>
      <c r="K41">
        <v>46.4</v>
      </c>
      <c r="M41">
        <v>22.5</v>
      </c>
    </row>
    <row r="43" spans="1:14" x14ac:dyDescent="0.3">
      <c r="A43" t="s">
        <v>30</v>
      </c>
      <c r="B43">
        <v>15.6</v>
      </c>
      <c r="C43">
        <v>13.2</v>
      </c>
      <c r="D43">
        <v>14.1</v>
      </c>
      <c r="E43">
        <v>18.100000000000001</v>
      </c>
      <c r="F43">
        <v>33</v>
      </c>
      <c r="G43">
        <v>35.799999999999997</v>
      </c>
      <c r="H43">
        <v>42.8</v>
      </c>
      <c r="I43">
        <v>49.7</v>
      </c>
      <c r="J43">
        <v>51.6</v>
      </c>
      <c r="K43">
        <v>46.4</v>
      </c>
      <c r="L43">
        <v>31.2</v>
      </c>
      <c r="M43">
        <v>21.9</v>
      </c>
      <c r="N43">
        <v>13.2</v>
      </c>
    </row>
    <row r="44" spans="1:14" x14ac:dyDescent="0.3">
      <c r="A44" t="s">
        <v>10</v>
      </c>
      <c r="B44" s="3">
        <f>AVERAGE(B11:B41)</f>
        <v>17.251612903225809</v>
      </c>
      <c r="C44" s="3">
        <f>AVERAGE(C11:C41)</f>
        <v>14.924999999999995</v>
      </c>
      <c r="D44" s="3">
        <f>AVERAGE(D11:D41)</f>
        <v>15.506451612903223</v>
      </c>
      <c r="E44" s="3">
        <f t="shared" ref="E44:M44" si="0">AVERAGE(E11:E41)</f>
        <v>25.476666666666667</v>
      </c>
      <c r="F44" s="3">
        <f t="shared" si="0"/>
        <v>45.661290322580648</v>
      </c>
      <c r="G44" s="3">
        <f t="shared" si="0"/>
        <v>45.933333333333344</v>
      </c>
      <c r="H44" s="3">
        <f t="shared" si="0"/>
        <v>60.225806451612897</v>
      </c>
      <c r="I44" s="3">
        <f t="shared" si="0"/>
        <v>96.48709677419356</v>
      </c>
      <c r="J44" s="3">
        <f t="shared" si="0"/>
        <v>62.47</v>
      </c>
      <c r="K44" s="3">
        <f t="shared" si="0"/>
        <v>64.996774193548404</v>
      </c>
      <c r="L44" s="3">
        <f t="shared" si="0"/>
        <v>38.036666666666669</v>
      </c>
      <c r="M44" s="3">
        <f t="shared" si="0"/>
        <v>26.13225806451613</v>
      </c>
      <c r="N44">
        <v>42.8</v>
      </c>
    </row>
    <row r="45" spans="1:14" x14ac:dyDescent="0.3">
      <c r="A45" t="s">
        <v>31</v>
      </c>
      <c r="B45">
        <v>19.100000000000001</v>
      </c>
      <c r="C45">
        <v>18.3</v>
      </c>
      <c r="D45">
        <v>19.100000000000001</v>
      </c>
      <c r="E45">
        <v>35.700000000000003</v>
      </c>
      <c r="F45">
        <v>59.4</v>
      </c>
      <c r="G45">
        <v>88.2</v>
      </c>
      <c r="H45">
        <v>86</v>
      </c>
      <c r="I45">
        <v>122</v>
      </c>
      <c r="J45">
        <v>81.3</v>
      </c>
      <c r="K45">
        <v>95.8</v>
      </c>
      <c r="L45">
        <v>46</v>
      </c>
      <c r="M45">
        <v>33.5</v>
      </c>
      <c r="N45">
        <v>122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1999</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15.3</v>
      </c>
      <c r="C11">
        <v>18.8</v>
      </c>
      <c r="D11">
        <v>16.100000000000001</v>
      </c>
      <c r="E11">
        <v>13.4</v>
      </c>
      <c r="F11">
        <v>14.6</v>
      </c>
      <c r="G11">
        <v>14.2</v>
      </c>
      <c r="H11">
        <v>45.2</v>
      </c>
      <c r="I11">
        <v>149</v>
      </c>
      <c r="J11">
        <v>110</v>
      </c>
      <c r="K11">
        <v>86.8</v>
      </c>
      <c r="L11">
        <v>50.8</v>
      </c>
      <c r="M11">
        <v>31.7</v>
      </c>
    </row>
    <row r="12" spans="1:14" x14ac:dyDescent="0.3">
      <c r="A12">
        <v>2</v>
      </c>
      <c r="B12">
        <v>15.4</v>
      </c>
      <c r="C12">
        <v>18.5</v>
      </c>
      <c r="D12">
        <v>15.6</v>
      </c>
      <c r="E12">
        <v>13</v>
      </c>
      <c r="F12">
        <v>14.3</v>
      </c>
      <c r="G12">
        <v>14</v>
      </c>
      <c r="H12">
        <v>41.5</v>
      </c>
      <c r="I12">
        <v>135</v>
      </c>
      <c r="J12">
        <v>115</v>
      </c>
      <c r="K12">
        <v>88.8</v>
      </c>
      <c r="L12">
        <v>50.1</v>
      </c>
      <c r="M12">
        <v>31.2</v>
      </c>
    </row>
    <row r="13" spans="1:14" x14ac:dyDescent="0.3">
      <c r="A13">
        <v>3</v>
      </c>
      <c r="B13">
        <v>15.7</v>
      </c>
      <c r="C13">
        <v>18.7</v>
      </c>
      <c r="D13">
        <v>15.8</v>
      </c>
      <c r="E13">
        <v>13.7</v>
      </c>
      <c r="F13">
        <v>13.9</v>
      </c>
      <c r="G13">
        <v>13.8</v>
      </c>
      <c r="H13">
        <v>79.599999999999994</v>
      </c>
      <c r="I13">
        <v>125</v>
      </c>
      <c r="J13">
        <v>130</v>
      </c>
      <c r="K13">
        <v>90.6</v>
      </c>
      <c r="L13">
        <v>48.8</v>
      </c>
      <c r="M13">
        <v>30.7</v>
      </c>
    </row>
    <row r="14" spans="1:14" x14ac:dyDescent="0.3">
      <c r="A14">
        <v>4</v>
      </c>
      <c r="B14">
        <v>15.6</v>
      </c>
      <c r="C14">
        <v>18.100000000000001</v>
      </c>
      <c r="D14">
        <v>15.5</v>
      </c>
      <c r="E14">
        <v>13.1</v>
      </c>
      <c r="F14">
        <v>13.8</v>
      </c>
      <c r="G14">
        <v>12.6</v>
      </c>
      <c r="H14">
        <v>54.8</v>
      </c>
      <c r="I14">
        <v>115</v>
      </c>
      <c r="J14">
        <v>124</v>
      </c>
      <c r="K14">
        <v>94.9</v>
      </c>
      <c r="L14">
        <v>47.2</v>
      </c>
      <c r="M14">
        <v>30.3</v>
      </c>
    </row>
    <row r="15" spans="1:14" x14ac:dyDescent="0.3">
      <c r="A15">
        <v>5</v>
      </c>
      <c r="B15">
        <v>15.4</v>
      </c>
      <c r="C15">
        <v>18.2</v>
      </c>
      <c r="D15">
        <v>15.5</v>
      </c>
      <c r="E15">
        <v>12.7</v>
      </c>
      <c r="F15">
        <v>13.4</v>
      </c>
      <c r="G15">
        <v>12.4</v>
      </c>
      <c r="H15">
        <v>52.3</v>
      </c>
      <c r="I15">
        <v>111</v>
      </c>
      <c r="J15">
        <v>119</v>
      </c>
      <c r="K15">
        <v>102</v>
      </c>
      <c r="L15">
        <v>46.8</v>
      </c>
      <c r="M15">
        <v>30</v>
      </c>
    </row>
    <row r="16" spans="1:14" x14ac:dyDescent="0.3">
      <c r="A16">
        <v>6</v>
      </c>
      <c r="B16">
        <v>15.2</v>
      </c>
      <c r="C16">
        <v>19.7</v>
      </c>
      <c r="D16">
        <v>15.6</v>
      </c>
      <c r="E16">
        <v>12.8</v>
      </c>
      <c r="F16">
        <v>13.4</v>
      </c>
      <c r="G16">
        <v>12.4</v>
      </c>
      <c r="H16">
        <v>50.3</v>
      </c>
      <c r="I16">
        <v>149</v>
      </c>
      <c r="J16">
        <v>115</v>
      </c>
      <c r="K16">
        <v>114</v>
      </c>
      <c r="L16">
        <v>46.1</v>
      </c>
      <c r="M16">
        <v>30.8</v>
      </c>
    </row>
    <row r="17" spans="1:13" x14ac:dyDescent="0.3">
      <c r="A17">
        <v>7</v>
      </c>
      <c r="B17">
        <v>15.1</v>
      </c>
      <c r="C17">
        <v>17.5</v>
      </c>
      <c r="D17">
        <v>15</v>
      </c>
      <c r="E17">
        <v>13.2</v>
      </c>
      <c r="F17">
        <v>13</v>
      </c>
      <c r="G17">
        <v>12.6</v>
      </c>
      <c r="H17">
        <v>47.1</v>
      </c>
      <c r="I17">
        <v>145</v>
      </c>
      <c r="J17">
        <v>117</v>
      </c>
      <c r="K17">
        <v>138</v>
      </c>
      <c r="L17">
        <v>45.5</v>
      </c>
      <c r="M17">
        <v>30.6</v>
      </c>
    </row>
    <row r="18" spans="1:13" x14ac:dyDescent="0.3">
      <c r="A18">
        <v>8</v>
      </c>
      <c r="B18">
        <v>14.5</v>
      </c>
      <c r="C18">
        <v>17.7</v>
      </c>
      <c r="D18">
        <v>15.1</v>
      </c>
      <c r="E18">
        <v>12.8</v>
      </c>
      <c r="F18">
        <v>13</v>
      </c>
      <c r="G18">
        <v>12.7</v>
      </c>
      <c r="H18">
        <v>56.7</v>
      </c>
      <c r="I18">
        <v>145</v>
      </c>
      <c r="J18">
        <v>116</v>
      </c>
      <c r="K18">
        <v>150</v>
      </c>
      <c r="L18">
        <v>44.6</v>
      </c>
      <c r="M18">
        <v>30.2</v>
      </c>
    </row>
    <row r="19" spans="1:13" x14ac:dyDescent="0.3">
      <c r="A19">
        <v>9</v>
      </c>
      <c r="B19">
        <v>14.9</v>
      </c>
      <c r="C19">
        <v>18</v>
      </c>
      <c r="D19">
        <v>15.4</v>
      </c>
      <c r="E19">
        <v>15.6</v>
      </c>
      <c r="F19">
        <v>12.6</v>
      </c>
      <c r="G19">
        <v>13</v>
      </c>
      <c r="H19">
        <v>51.1</v>
      </c>
      <c r="I19">
        <v>140</v>
      </c>
      <c r="J19">
        <v>118</v>
      </c>
      <c r="K19">
        <v>112</v>
      </c>
      <c r="L19">
        <v>43.7</v>
      </c>
      <c r="M19">
        <v>29.4</v>
      </c>
    </row>
    <row r="20" spans="1:13" x14ac:dyDescent="0.3">
      <c r="A20">
        <v>10</v>
      </c>
      <c r="B20">
        <v>15</v>
      </c>
      <c r="C20">
        <v>17.8</v>
      </c>
      <c r="D20">
        <v>14.8</v>
      </c>
      <c r="E20">
        <v>14.7</v>
      </c>
      <c r="F20">
        <v>12.3</v>
      </c>
      <c r="G20">
        <v>16.100000000000001</v>
      </c>
      <c r="H20">
        <v>46.3</v>
      </c>
      <c r="I20">
        <v>154</v>
      </c>
      <c r="J20">
        <v>114</v>
      </c>
      <c r="K20">
        <v>136</v>
      </c>
      <c r="L20">
        <v>42.6</v>
      </c>
      <c r="M20">
        <v>28.8</v>
      </c>
    </row>
    <row r="21" spans="1:13" x14ac:dyDescent="0.3">
      <c r="A21">
        <v>11</v>
      </c>
      <c r="B21">
        <v>14.7</v>
      </c>
      <c r="C21">
        <v>17.5</v>
      </c>
      <c r="D21">
        <v>14.8</v>
      </c>
      <c r="E21">
        <v>14.4</v>
      </c>
      <c r="F21">
        <v>13.8</v>
      </c>
      <c r="G21">
        <v>19.399999999999999</v>
      </c>
      <c r="H21">
        <v>51.9</v>
      </c>
      <c r="I21">
        <v>155</v>
      </c>
      <c r="J21">
        <v>119</v>
      </c>
      <c r="K21">
        <v>127</v>
      </c>
      <c r="L21">
        <v>41.7</v>
      </c>
      <c r="M21">
        <v>28.4</v>
      </c>
    </row>
    <row r="22" spans="1:13" x14ac:dyDescent="0.3">
      <c r="A22">
        <v>12</v>
      </c>
      <c r="B22">
        <v>14.8</v>
      </c>
      <c r="C22">
        <v>17.7</v>
      </c>
      <c r="D22">
        <v>14.3</v>
      </c>
      <c r="E22">
        <v>16.100000000000001</v>
      </c>
      <c r="F22">
        <v>13.6</v>
      </c>
      <c r="G22">
        <v>26.1</v>
      </c>
      <c r="H22">
        <v>49.8</v>
      </c>
      <c r="I22">
        <v>162</v>
      </c>
      <c r="J22">
        <v>127</v>
      </c>
      <c r="K22">
        <v>118</v>
      </c>
      <c r="L22">
        <v>41</v>
      </c>
      <c r="M22">
        <v>28.7</v>
      </c>
    </row>
    <row r="23" spans="1:13" x14ac:dyDescent="0.3">
      <c r="A23">
        <v>13</v>
      </c>
      <c r="B23">
        <v>14.5</v>
      </c>
      <c r="C23">
        <v>17.5</v>
      </c>
      <c r="D23">
        <v>14.3</v>
      </c>
      <c r="E23">
        <v>14.9</v>
      </c>
      <c r="F23">
        <v>14</v>
      </c>
      <c r="G23">
        <v>113</v>
      </c>
      <c r="H23">
        <v>47.8</v>
      </c>
      <c r="I23">
        <v>160</v>
      </c>
      <c r="J23">
        <v>139</v>
      </c>
      <c r="K23">
        <v>101</v>
      </c>
      <c r="L23">
        <v>40.4</v>
      </c>
      <c r="M23">
        <v>28.2</v>
      </c>
    </row>
    <row r="24" spans="1:13" x14ac:dyDescent="0.3">
      <c r="A24">
        <v>14</v>
      </c>
      <c r="B24">
        <v>14.1</v>
      </c>
      <c r="C24">
        <v>17.600000000000001</v>
      </c>
      <c r="D24">
        <v>13.8</v>
      </c>
      <c r="E24">
        <v>15</v>
      </c>
      <c r="F24">
        <v>13.7</v>
      </c>
      <c r="G24">
        <v>53.6</v>
      </c>
      <c r="H24">
        <v>43.8</v>
      </c>
      <c r="I24">
        <v>145</v>
      </c>
      <c r="J24">
        <v>132</v>
      </c>
      <c r="K24">
        <v>87.3</v>
      </c>
      <c r="L24">
        <v>40</v>
      </c>
      <c r="M24">
        <v>27.6</v>
      </c>
    </row>
    <row r="25" spans="1:13" x14ac:dyDescent="0.3">
      <c r="A25">
        <v>15</v>
      </c>
      <c r="B25">
        <v>14.2</v>
      </c>
      <c r="C25">
        <v>17.2</v>
      </c>
      <c r="D25">
        <v>13.7</v>
      </c>
      <c r="E25">
        <v>13.2</v>
      </c>
      <c r="F25">
        <v>13.7</v>
      </c>
      <c r="G25">
        <v>32.700000000000003</v>
      </c>
      <c r="H25">
        <v>52.8</v>
      </c>
      <c r="I25">
        <v>134</v>
      </c>
      <c r="J25">
        <v>147</v>
      </c>
      <c r="K25">
        <v>79.8</v>
      </c>
      <c r="L25">
        <v>39.4</v>
      </c>
      <c r="M25">
        <v>27.1</v>
      </c>
    </row>
    <row r="26" spans="1:13" x14ac:dyDescent="0.3">
      <c r="A26">
        <v>16</v>
      </c>
      <c r="B26">
        <v>14.2</v>
      </c>
      <c r="C26">
        <v>16.600000000000001</v>
      </c>
      <c r="D26">
        <v>13.7</v>
      </c>
      <c r="E26">
        <v>13.9</v>
      </c>
      <c r="F26">
        <v>13.4</v>
      </c>
      <c r="G26">
        <v>26.8</v>
      </c>
      <c r="H26">
        <v>48.7</v>
      </c>
      <c r="I26">
        <v>124</v>
      </c>
      <c r="J26">
        <v>133</v>
      </c>
      <c r="K26">
        <v>77.900000000000006</v>
      </c>
      <c r="L26">
        <v>38.9</v>
      </c>
      <c r="M26">
        <v>26.6</v>
      </c>
    </row>
    <row r="27" spans="1:13" x14ac:dyDescent="0.3">
      <c r="A27">
        <v>17</v>
      </c>
      <c r="B27">
        <v>14.1</v>
      </c>
      <c r="C27">
        <v>16.2</v>
      </c>
      <c r="D27">
        <v>13.4</v>
      </c>
      <c r="E27">
        <v>14.6</v>
      </c>
      <c r="F27">
        <v>12.6</v>
      </c>
      <c r="G27">
        <v>27.7</v>
      </c>
      <c r="H27">
        <v>63.7</v>
      </c>
      <c r="I27">
        <v>119</v>
      </c>
      <c r="J27">
        <v>122</v>
      </c>
      <c r="K27">
        <v>75.7</v>
      </c>
      <c r="L27">
        <v>38.1</v>
      </c>
      <c r="M27">
        <v>26.1</v>
      </c>
    </row>
    <row r="28" spans="1:13" x14ac:dyDescent="0.3">
      <c r="A28">
        <v>18</v>
      </c>
      <c r="B28">
        <v>14</v>
      </c>
      <c r="C28">
        <v>16.3</v>
      </c>
      <c r="D28">
        <v>13.4</v>
      </c>
      <c r="E28">
        <v>13.6</v>
      </c>
      <c r="F28">
        <v>13</v>
      </c>
      <c r="G28">
        <v>42.6</v>
      </c>
      <c r="H28">
        <v>76.3</v>
      </c>
      <c r="I28">
        <v>131</v>
      </c>
      <c r="J28">
        <v>120</v>
      </c>
      <c r="K28">
        <v>72.5</v>
      </c>
      <c r="L28">
        <v>37.6</v>
      </c>
      <c r="M28">
        <v>25.5</v>
      </c>
    </row>
    <row r="29" spans="1:13" x14ac:dyDescent="0.3">
      <c r="A29">
        <v>19</v>
      </c>
      <c r="B29">
        <v>13.9</v>
      </c>
      <c r="C29">
        <v>16.2</v>
      </c>
      <c r="D29">
        <v>13.3</v>
      </c>
      <c r="E29">
        <v>13.4</v>
      </c>
      <c r="F29">
        <v>12.9</v>
      </c>
      <c r="G29">
        <v>49.2</v>
      </c>
      <c r="H29">
        <v>90.6</v>
      </c>
      <c r="I29">
        <v>160</v>
      </c>
      <c r="J29">
        <v>115</v>
      </c>
      <c r="K29">
        <v>73.099999999999994</v>
      </c>
      <c r="L29">
        <v>37</v>
      </c>
      <c r="M29">
        <v>25.5</v>
      </c>
    </row>
    <row r="30" spans="1:13" x14ac:dyDescent="0.3">
      <c r="A30">
        <v>20</v>
      </c>
      <c r="B30">
        <v>13.6</v>
      </c>
      <c r="C30">
        <v>15.9</v>
      </c>
      <c r="D30">
        <v>13.3</v>
      </c>
      <c r="E30">
        <v>13.4</v>
      </c>
      <c r="F30">
        <v>13.8</v>
      </c>
      <c r="G30">
        <v>57.7</v>
      </c>
      <c r="H30">
        <v>81.2</v>
      </c>
      <c r="I30">
        <v>159</v>
      </c>
      <c r="J30">
        <v>115</v>
      </c>
      <c r="K30">
        <v>72.099999999999994</v>
      </c>
      <c r="L30">
        <v>36.6</v>
      </c>
      <c r="M30">
        <v>25.6</v>
      </c>
    </row>
    <row r="31" spans="1:13" x14ac:dyDescent="0.3">
      <c r="A31">
        <v>21</v>
      </c>
      <c r="B31">
        <v>13.8</v>
      </c>
      <c r="C31">
        <v>15.8</v>
      </c>
      <c r="D31">
        <v>13.1</v>
      </c>
      <c r="E31">
        <v>13.4</v>
      </c>
      <c r="F31">
        <v>13.4</v>
      </c>
      <c r="G31">
        <v>53.2</v>
      </c>
      <c r="H31">
        <v>81.900000000000006</v>
      </c>
      <c r="I31">
        <v>158</v>
      </c>
      <c r="J31">
        <v>112</v>
      </c>
      <c r="K31">
        <v>70.099999999999994</v>
      </c>
      <c r="L31">
        <v>36.200000000000003</v>
      </c>
      <c r="M31">
        <v>25.3</v>
      </c>
    </row>
    <row r="32" spans="1:13" x14ac:dyDescent="0.3">
      <c r="A32">
        <v>22</v>
      </c>
      <c r="B32">
        <v>13.7</v>
      </c>
      <c r="C32">
        <v>15.4</v>
      </c>
      <c r="D32">
        <v>12.9</v>
      </c>
      <c r="E32">
        <v>13.9</v>
      </c>
      <c r="F32">
        <v>13.8</v>
      </c>
      <c r="G32">
        <v>43.4</v>
      </c>
      <c r="H32">
        <v>90.8</v>
      </c>
      <c r="I32">
        <v>155</v>
      </c>
      <c r="J32">
        <v>110</v>
      </c>
      <c r="K32">
        <v>65.5</v>
      </c>
      <c r="L32">
        <v>35.799999999999997</v>
      </c>
      <c r="M32">
        <v>24.9</v>
      </c>
    </row>
    <row r="33" spans="1:14" x14ac:dyDescent="0.3">
      <c r="A33">
        <v>23</v>
      </c>
      <c r="B33">
        <v>13.8</v>
      </c>
      <c r="C33">
        <v>15.8</v>
      </c>
      <c r="D33">
        <v>13</v>
      </c>
      <c r="E33">
        <v>13.6</v>
      </c>
      <c r="F33">
        <v>13.9</v>
      </c>
      <c r="G33">
        <v>41.5</v>
      </c>
      <c r="H33">
        <v>89.1</v>
      </c>
      <c r="I33">
        <v>146</v>
      </c>
      <c r="J33">
        <v>106</v>
      </c>
      <c r="K33">
        <v>63.9</v>
      </c>
      <c r="L33">
        <v>35.5</v>
      </c>
      <c r="M33">
        <v>24.7</v>
      </c>
    </row>
    <row r="34" spans="1:14" x14ac:dyDescent="0.3">
      <c r="A34">
        <v>24</v>
      </c>
      <c r="B34">
        <v>13.8</v>
      </c>
      <c r="C34">
        <v>17.399999999999999</v>
      </c>
      <c r="D34">
        <v>13</v>
      </c>
      <c r="E34">
        <v>13.3</v>
      </c>
      <c r="F34">
        <v>13.6</v>
      </c>
      <c r="G34">
        <v>37.799999999999997</v>
      </c>
      <c r="H34">
        <v>86.6</v>
      </c>
      <c r="I34">
        <v>144</v>
      </c>
      <c r="J34">
        <v>102</v>
      </c>
      <c r="K34">
        <v>62.2</v>
      </c>
      <c r="L34">
        <v>35</v>
      </c>
      <c r="M34">
        <v>25.1</v>
      </c>
    </row>
    <row r="35" spans="1:14" x14ac:dyDescent="0.3">
      <c r="A35">
        <v>25</v>
      </c>
      <c r="B35">
        <v>13.6</v>
      </c>
      <c r="C35">
        <v>16.8</v>
      </c>
      <c r="D35">
        <v>13.3</v>
      </c>
      <c r="E35">
        <v>13.1</v>
      </c>
      <c r="F35">
        <v>15.4</v>
      </c>
      <c r="G35">
        <v>37</v>
      </c>
      <c r="H35">
        <v>138</v>
      </c>
      <c r="I35">
        <v>156</v>
      </c>
      <c r="J35">
        <v>98.6</v>
      </c>
      <c r="K35">
        <v>59.5</v>
      </c>
      <c r="L35">
        <v>34.5</v>
      </c>
      <c r="M35">
        <v>25.5</v>
      </c>
    </row>
    <row r="36" spans="1:14" x14ac:dyDescent="0.3">
      <c r="A36">
        <v>26</v>
      </c>
      <c r="B36">
        <v>13.3</v>
      </c>
      <c r="C36">
        <v>16.399999999999999</v>
      </c>
      <c r="D36">
        <v>12.9</v>
      </c>
      <c r="E36">
        <v>13.3</v>
      </c>
      <c r="F36">
        <v>15.1</v>
      </c>
      <c r="G36">
        <v>36.200000000000003</v>
      </c>
      <c r="H36">
        <v>143</v>
      </c>
      <c r="I36">
        <v>158</v>
      </c>
      <c r="J36">
        <v>94.4</v>
      </c>
      <c r="K36">
        <v>58.1</v>
      </c>
      <c r="L36">
        <v>33.5</v>
      </c>
      <c r="M36">
        <v>25.1</v>
      </c>
    </row>
    <row r="37" spans="1:14" x14ac:dyDescent="0.3">
      <c r="A37">
        <v>27</v>
      </c>
      <c r="B37">
        <v>13</v>
      </c>
      <c r="C37">
        <v>16.100000000000001</v>
      </c>
      <c r="D37">
        <v>12.5</v>
      </c>
      <c r="E37">
        <v>13.5</v>
      </c>
      <c r="F37">
        <v>14.2</v>
      </c>
      <c r="G37">
        <v>39.700000000000003</v>
      </c>
      <c r="H37">
        <v>126</v>
      </c>
      <c r="I37">
        <v>146</v>
      </c>
      <c r="J37">
        <v>90.4</v>
      </c>
      <c r="K37">
        <v>56.7</v>
      </c>
      <c r="L37">
        <v>33</v>
      </c>
      <c r="M37">
        <v>24.5</v>
      </c>
    </row>
    <row r="38" spans="1:14" x14ac:dyDescent="0.3">
      <c r="A38">
        <v>28</v>
      </c>
      <c r="B38">
        <v>13</v>
      </c>
      <c r="C38">
        <v>16.399999999999999</v>
      </c>
      <c r="D38">
        <v>12.6</v>
      </c>
      <c r="E38">
        <v>13.5</v>
      </c>
      <c r="F38">
        <v>13.7</v>
      </c>
      <c r="G38">
        <v>46.2</v>
      </c>
      <c r="H38">
        <v>159</v>
      </c>
      <c r="I38">
        <v>141</v>
      </c>
      <c r="J38">
        <v>88.8</v>
      </c>
      <c r="K38">
        <v>55.3</v>
      </c>
      <c r="L38">
        <v>32.5</v>
      </c>
      <c r="M38">
        <v>23.7</v>
      </c>
    </row>
    <row r="39" spans="1:14" x14ac:dyDescent="0.3">
      <c r="A39">
        <v>29</v>
      </c>
      <c r="B39">
        <v>14.6</v>
      </c>
      <c r="D39">
        <v>12.4</v>
      </c>
      <c r="E39">
        <v>13</v>
      </c>
      <c r="F39">
        <v>13.3</v>
      </c>
      <c r="G39">
        <v>47.3</v>
      </c>
      <c r="H39">
        <v>143</v>
      </c>
      <c r="I39">
        <v>130</v>
      </c>
      <c r="J39">
        <v>89.5</v>
      </c>
      <c r="K39">
        <v>54.1</v>
      </c>
      <c r="L39">
        <v>32.799999999999997</v>
      </c>
      <c r="M39">
        <v>23.2</v>
      </c>
    </row>
    <row r="40" spans="1:14" x14ac:dyDescent="0.3">
      <c r="A40">
        <v>30</v>
      </c>
      <c r="B40">
        <v>13.8</v>
      </c>
      <c r="D40">
        <v>13.3</v>
      </c>
      <c r="E40">
        <v>13.1</v>
      </c>
      <c r="F40">
        <v>13</v>
      </c>
      <c r="G40">
        <v>44.3</v>
      </c>
      <c r="H40">
        <v>129</v>
      </c>
      <c r="I40">
        <v>113</v>
      </c>
      <c r="J40">
        <v>87.7</v>
      </c>
      <c r="K40">
        <v>53.1</v>
      </c>
      <c r="L40">
        <v>32.299999999999997</v>
      </c>
      <c r="M40">
        <v>22.5</v>
      </c>
    </row>
    <row r="41" spans="1:14" x14ac:dyDescent="0.3">
      <c r="A41">
        <v>31</v>
      </c>
      <c r="B41">
        <v>13.5</v>
      </c>
      <c r="D41">
        <v>13.8</v>
      </c>
      <c r="F41">
        <v>12.8</v>
      </c>
      <c r="H41">
        <v>180</v>
      </c>
      <c r="I41">
        <v>104</v>
      </c>
      <c r="K41">
        <v>52.1</v>
      </c>
      <c r="M41">
        <v>22.1</v>
      </c>
    </row>
    <row r="43" spans="1:14" x14ac:dyDescent="0.3">
      <c r="A43" t="s">
        <v>30</v>
      </c>
      <c r="B43">
        <v>13</v>
      </c>
      <c r="C43">
        <v>15.4</v>
      </c>
      <c r="D43">
        <v>12.4</v>
      </c>
      <c r="E43">
        <v>12.7</v>
      </c>
      <c r="F43">
        <v>12.3</v>
      </c>
      <c r="G43">
        <v>12.4</v>
      </c>
      <c r="H43">
        <v>41.5</v>
      </c>
      <c r="I43">
        <v>104</v>
      </c>
      <c r="J43">
        <v>87.7</v>
      </c>
      <c r="K43">
        <v>52.1</v>
      </c>
      <c r="L43">
        <v>32.299999999999997</v>
      </c>
      <c r="M43">
        <v>22.1</v>
      </c>
      <c r="N43">
        <v>12.3</v>
      </c>
    </row>
    <row r="44" spans="1:14" x14ac:dyDescent="0.3">
      <c r="A44" t="s">
        <v>10</v>
      </c>
      <c r="B44" s="3">
        <f>AVERAGE(B11:B41)</f>
        <v>14.325806451612904</v>
      </c>
      <c r="C44" s="3">
        <f>AVERAGE(C11:C41)</f>
        <v>17.207142857142856</v>
      </c>
      <c r="D44" s="3">
        <f>AVERAGE(D11:D41)</f>
        <v>14.038709677419357</v>
      </c>
      <c r="E44" s="3">
        <f t="shared" ref="E44:M44" si="0">AVERAGE(E11:E41)</f>
        <v>13.706666666666667</v>
      </c>
      <c r="F44" s="3">
        <f t="shared" si="0"/>
        <v>13.580645161290322</v>
      </c>
      <c r="G44" s="3">
        <f t="shared" si="0"/>
        <v>33.640000000000008</v>
      </c>
      <c r="H44" s="3">
        <f t="shared" si="0"/>
        <v>80.577419354838696</v>
      </c>
      <c r="I44" s="3">
        <f t="shared" si="0"/>
        <v>140.90322580645162</v>
      </c>
      <c r="J44" s="3">
        <f t="shared" si="0"/>
        <v>114.21333333333334</v>
      </c>
      <c r="K44" s="3">
        <f t="shared" si="0"/>
        <v>85.422580645161275</v>
      </c>
      <c r="L44" s="3">
        <f t="shared" si="0"/>
        <v>39.93333333333333</v>
      </c>
      <c r="M44" s="3">
        <f t="shared" si="0"/>
        <v>27.083870967741944</v>
      </c>
      <c r="N44">
        <v>49.6</v>
      </c>
    </row>
    <row r="45" spans="1:14" x14ac:dyDescent="0.3">
      <c r="A45" t="s">
        <v>31</v>
      </c>
      <c r="B45">
        <v>15.7</v>
      </c>
      <c r="C45">
        <v>19.7</v>
      </c>
      <c r="D45">
        <v>16.100000000000001</v>
      </c>
      <c r="E45">
        <v>16.100000000000001</v>
      </c>
      <c r="F45">
        <v>15.4</v>
      </c>
      <c r="G45">
        <v>113</v>
      </c>
      <c r="H45">
        <v>180</v>
      </c>
      <c r="I45">
        <v>162</v>
      </c>
      <c r="J45">
        <v>147</v>
      </c>
      <c r="K45">
        <v>150</v>
      </c>
      <c r="L45">
        <v>50.8</v>
      </c>
      <c r="M45">
        <v>31.7</v>
      </c>
      <c r="N45">
        <v>180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2000</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22.2</v>
      </c>
      <c r="C11">
        <v>17.899999999999999</v>
      </c>
      <c r="D11">
        <v>16.7</v>
      </c>
      <c r="E11">
        <v>18.8</v>
      </c>
      <c r="F11">
        <v>29.9</v>
      </c>
      <c r="G11">
        <v>28.4</v>
      </c>
      <c r="H11">
        <v>79.2</v>
      </c>
      <c r="I11">
        <v>206</v>
      </c>
      <c r="J11">
        <v>174</v>
      </c>
      <c r="K11">
        <v>67.599999999999994</v>
      </c>
      <c r="L11">
        <v>34.700000000000003</v>
      </c>
      <c r="M11">
        <v>26.7</v>
      </c>
    </row>
    <row r="12" spans="1:14" x14ac:dyDescent="0.3">
      <c r="A12">
        <v>2</v>
      </c>
      <c r="B12">
        <v>22.1</v>
      </c>
      <c r="C12">
        <v>18.8</v>
      </c>
      <c r="D12">
        <v>16.399999999999999</v>
      </c>
      <c r="E12">
        <v>19.399999999999999</v>
      </c>
      <c r="F12">
        <v>27.4</v>
      </c>
      <c r="G12">
        <v>27</v>
      </c>
      <c r="H12">
        <v>74.5</v>
      </c>
      <c r="I12">
        <v>189</v>
      </c>
      <c r="J12">
        <v>181</v>
      </c>
      <c r="K12">
        <v>67.400000000000006</v>
      </c>
      <c r="L12">
        <v>34</v>
      </c>
      <c r="M12">
        <v>26.7</v>
      </c>
    </row>
    <row r="13" spans="1:14" x14ac:dyDescent="0.3">
      <c r="A13">
        <v>3</v>
      </c>
      <c r="B13">
        <v>22.2</v>
      </c>
      <c r="C13">
        <v>18.2</v>
      </c>
      <c r="D13">
        <v>16.2</v>
      </c>
      <c r="E13">
        <v>19.100000000000001</v>
      </c>
      <c r="F13">
        <v>26.9</v>
      </c>
      <c r="G13">
        <v>24.3</v>
      </c>
      <c r="H13">
        <v>70.099999999999994</v>
      </c>
      <c r="I13">
        <v>163</v>
      </c>
      <c r="J13">
        <v>175</v>
      </c>
      <c r="K13">
        <v>66.5</v>
      </c>
      <c r="L13">
        <v>34.299999999999997</v>
      </c>
      <c r="M13">
        <v>26.6</v>
      </c>
    </row>
    <row r="14" spans="1:14" x14ac:dyDescent="0.3">
      <c r="A14">
        <v>4</v>
      </c>
      <c r="B14">
        <v>22.1</v>
      </c>
      <c r="C14">
        <v>18.3</v>
      </c>
      <c r="D14">
        <v>15.9</v>
      </c>
      <c r="E14">
        <v>20.2</v>
      </c>
      <c r="F14">
        <v>34</v>
      </c>
      <c r="G14">
        <v>29</v>
      </c>
      <c r="H14">
        <v>65.900000000000006</v>
      </c>
      <c r="I14">
        <v>151</v>
      </c>
      <c r="J14">
        <v>175</v>
      </c>
      <c r="K14">
        <v>65</v>
      </c>
      <c r="L14">
        <v>34.6</v>
      </c>
      <c r="M14">
        <v>26.2</v>
      </c>
    </row>
    <row r="15" spans="1:14" x14ac:dyDescent="0.3">
      <c r="A15">
        <v>5</v>
      </c>
      <c r="B15">
        <v>22.2</v>
      </c>
      <c r="C15">
        <v>18.600000000000001</v>
      </c>
      <c r="D15">
        <v>15.8</v>
      </c>
      <c r="E15">
        <v>19.2</v>
      </c>
      <c r="F15">
        <v>42.7</v>
      </c>
      <c r="G15">
        <v>34</v>
      </c>
      <c r="H15">
        <v>62.4</v>
      </c>
      <c r="I15">
        <v>138</v>
      </c>
      <c r="J15">
        <v>168</v>
      </c>
      <c r="K15">
        <v>64.2</v>
      </c>
      <c r="L15">
        <v>34.700000000000003</v>
      </c>
      <c r="M15">
        <v>25.7</v>
      </c>
    </row>
    <row r="16" spans="1:14" x14ac:dyDescent="0.3">
      <c r="A16">
        <v>6</v>
      </c>
      <c r="B16">
        <v>21.8</v>
      </c>
      <c r="C16">
        <v>18.399999999999999</v>
      </c>
      <c r="D16">
        <v>16.100000000000001</v>
      </c>
      <c r="E16">
        <v>19.8</v>
      </c>
      <c r="F16">
        <v>32.9</v>
      </c>
      <c r="G16">
        <v>38.6</v>
      </c>
      <c r="H16">
        <v>59.7</v>
      </c>
      <c r="I16">
        <v>129</v>
      </c>
      <c r="J16">
        <v>166</v>
      </c>
      <c r="K16">
        <v>63.1</v>
      </c>
      <c r="L16">
        <v>35.299999999999997</v>
      </c>
      <c r="M16">
        <v>26</v>
      </c>
    </row>
    <row r="17" spans="1:13" x14ac:dyDescent="0.3">
      <c r="A17">
        <v>7</v>
      </c>
      <c r="B17">
        <v>21.4</v>
      </c>
      <c r="C17">
        <v>18</v>
      </c>
      <c r="D17">
        <v>15.9</v>
      </c>
      <c r="E17">
        <v>18.7</v>
      </c>
      <c r="F17">
        <v>25.5</v>
      </c>
      <c r="G17">
        <v>41.9</v>
      </c>
      <c r="H17">
        <v>58.8</v>
      </c>
      <c r="I17">
        <v>124</v>
      </c>
      <c r="J17">
        <v>164</v>
      </c>
      <c r="K17">
        <v>61.5</v>
      </c>
      <c r="L17">
        <v>35.5</v>
      </c>
      <c r="M17">
        <v>25.7</v>
      </c>
    </row>
    <row r="18" spans="1:13" x14ac:dyDescent="0.3">
      <c r="A18">
        <v>8</v>
      </c>
      <c r="B18">
        <v>21.9</v>
      </c>
      <c r="C18">
        <v>18.100000000000001</v>
      </c>
      <c r="D18">
        <v>16.399999999999999</v>
      </c>
      <c r="E18">
        <v>18.8</v>
      </c>
      <c r="F18">
        <v>25.4</v>
      </c>
      <c r="G18">
        <v>82.5</v>
      </c>
      <c r="H18">
        <v>72.3</v>
      </c>
      <c r="I18">
        <v>128</v>
      </c>
      <c r="J18">
        <v>156</v>
      </c>
      <c r="K18">
        <v>60.8</v>
      </c>
      <c r="L18">
        <v>35.299999999999997</v>
      </c>
      <c r="M18">
        <v>25.4</v>
      </c>
    </row>
    <row r="19" spans="1:13" x14ac:dyDescent="0.3">
      <c r="A19">
        <v>9</v>
      </c>
      <c r="B19">
        <v>21.6</v>
      </c>
      <c r="C19">
        <v>17.399999999999999</v>
      </c>
      <c r="D19">
        <v>16.100000000000001</v>
      </c>
      <c r="E19">
        <v>20.399999999999999</v>
      </c>
      <c r="F19">
        <v>28.5</v>
      </c>
      <c r="G19">
        <v>171</v>
      </c>
      <c r="H19">
        <v>81.099999999999994</v>
      </c>
      <c r="I19">
        <v>137</v>
      </c>
      <c r="J19">
        <v>160</v>
      </c>
      <c r="K19">
        <v>59.9</v>
      </c>
      <c r="L19">
        <v>35.4</v>
      </c>
      <c r="M19">
        <v>25.1</v>
      </c>
    </row>
    <row r="20" spans="1:13" x14ac:dyDescent="0.3">
      <c r="A20">
        <v>10</v>
      </c>
      <c r="B20">
        <v>21.3</v>
      </c>
      <c r="C20">
        <v>16.899999999999999</v>
      </c>
      <c r="D20">
        <v>15.6</v>
      </c>
      <c r="E20">
        <v>20.100000000000001</v>
      </c>
      <c r="F20">
        <v>28.1</v>
      </c>
      <c r="G20">
        <v>124</v>
      </c>
      <c r="H20">
        <v>87.1</v>
      </c>
      <c r="I20">
        <v>149</v>
      </c>
      <c r="J20">
        <v>121</v>
      </c>
      <c r="K20">
        <v>59.7</v>
      </c>
      <c r="L20">
        <v>34.700000000000003</v>
      </c>
      <c r="M20">
        <v>24.7</v>
      </c>
    </row>
    <row r="21" spans="1:13" x14ac:dyDescent="0.3">
      <c r="A21">
        <v>11</v>
      </c>
      <c r="B21">
        <v>21.2</v>
      </c>
      <c r="C21">
        <v>18.600000000000001</v>
      </c>
      <c r="D21">
        <v>15.7</v>
      </c>
      <c r="E21">
        <v>19.7</v>
      </c>
      <c r="F21">
        <v>30.8</v>
      </c>
      <c r="G21">
        <v>94.7</v>
      </c>
      <c r="H21">
        <v>92.4</v>
      </c>
      <c r="I21">
        <v>142</v>
      </c>
      <c r="J21">
        <v>164</v>
      </c>
      <c r="K21">
        <v>58.3</v>
      </c>
      <c r="L21">
        <v>35</v>
      </c>
      <c r="M21">
        <v>25.5</v>
      </c>
    </row>
    <row r="22" spans="1:13" x14ac:dyDescent="0.3">
      <c r="A22">
        <v>12</v>
      </c>
      <c r="B22">
        <v>20.9</v>
      </c>
      <c r="C22">
        <v>18.7</v>
      </c>
      <c r="D22">
        <v>15.4</v>
      </c>
      <c r="E22">
        <v>19.2</v>
      </c>
      <c r="F22">
        <v>40.6</v>
      </c>
      <c r="G22">
        <v>73.099999999999994</v>
      </c>
      <c r="H22">
        <v>96.3</v>
      </c>
      <c r="I22">
        <v>135</v>
      </c>
      <c r="J22">
        <v>168</v>
      </c>
      <c r="K22">
        <v>55.5</v>
      </c>
      <c r="L22">
        <v>34</v>
      </c>
      <c r="M22">
        <v>25.1</v>
      </c>
    </row>
    <row r="23" spans="1:13" x14ac:dyDescent="0.3">
      <c r="A23">
        <v>13</v>
      </c>
      <c r="B23">
        <v>21.9</v>
      </c>
      <c r="C23">
        <v>18.2</v>
      </c>
      <c r="D23">
        <v>14.8</v>
      </c>
      <c r="E23">
        <v>20.399999999999999</v>
      </c>
      <c r="F23">
        <v>40.9</v>
      </c>
      <c r="G23">
        <v>69</v>
      </c>
      <c r="H23">
        <v>110</v>
      </c>
      <c r="I23">
        <v>128</v>
      </c>
      <c r="J23">
        <v>172</v>
      </c>
      <c r="K23">
        <v>54.1</v>
      </c>
      <c r="L23">
        <v>33.5</v>
      </c>
      <c r="M23">
        <v>24.7</v>
      </c>
    </row>
    <row r="24" spans="1:13" x14ac:dyDescent="0.3">
      <c r="A24">
        <v>14</v>
      </c>
      <c r="B24">
        <v>23.4</v>
      </c>
      <c r="C24">
        <v>17.600000000000001</v>
      </c>
      <c r="D24">
        <v>15.1</v>
      </c>
      <c r="E24">
        <v>21.6</v>
      </c>
      <c r="F24">
        <v>39.4</v>
      </c>
      <c r="G24">
        <v>68</v>
      </c>
      <c r="H24">
        <v>120</v>
      </c>
      <c r="I24">
        <v>124</v>
      </c>
      <c r="J24">
        <v>164</v>
      </c>
      <c r="K24">
        <v>53.1</v>
      </c>
      <c r="L24">
        <v>33.299999999999997</v>
      </c>
      <c r="M24">
        <v>25.2</v>
      </c>
    </row>
    <row r="25" spans="1:13" x14ac:dyDescent="0.3">
      <c r="A25">
        <v>15</v>
      </c>
      <c r="B25">
        <v>23.3</v>
      </c>
      <c r="C25">
        <v>17.3</v>
      </c>
      <c r="D25">
        <v>14.8</v>
      </c>
      <c r="E25">
        <v>22.9</v>
      </c>
      <c r="F25">
        <v>40.6</v>
      </c>
      <c r="G25">
        <v>65.7</v>
      </c>
      <c r="H25">
        <v>133</v>
      </c>
      <c r="I25">
        <v>126</v>
      </c>
      <c r="J25">
        <v>158</v>
      </c>
      <c r="K25">
        <v>51.3</v>
      </c>
      <c r="L25">
        <v>33.4</v>
      </c>
      <c r="M25">
        <v>24.8</v>
      </c>
    </row>
    <row r="26" spans="1:13" x14ac:dyDescent="0.3">
      <c r="A26">
        <v>16</v>
      </c>
      <c r="B26">
        <v>23.2</v>
      </c>
      <c r="C26">
        <v>16.7</v>
      </c>
      <c r="D26">
        <v>14.7</v>
      </c>
      <c r="E26">
        <v>24.6</v>
      </c>
      <c r="F26">
        <v>37.5</v>
      </c>
      <c r="G26">
        <v>63.3</v>
      </c>
      <c r="H26">
        <v>147</v>
      </c>
      <c r="I26">
        <v>123</v>
      </c>
      <c r="J26">
        <v>158</v>
      </c>
      <c r="K26">
        <v>49.3</v>
      </c>
      <c r="L26">
        <v>32.9</v>
      </c>
      <c r="M26">
        <v>24.5</v>
      </c>
    </row>
    <row r="27" spans="1:13" x14ac:dyDescent="0.3">
      <c r="A27">
        <v>17</v>
      </c>
      <c r="B27">
        <v>23.4</v>
      </c>
      <c r="C27">
        <v>18.3</v>
      </c>
      <c r="D27">
        <v>14.6</v>
      </c>
      <c r="E27">
        <v>22.2</v>
      </c>
      <c r="F27">
        <v>37.9</v>
      </c>
      <c r="G27">
        <v>59.9</v>
      </c>
      <c r="H27">
        <v>149</v>
      </c>
      <c r="I27">
        <v>119</v>
      </c>
      <c r="J27">
        <v>158</v>
      </c>
      <c r="K27">
        <v>47.9</v>
      </c>
      <c r="L27">
        <v>33.200000000000003</v>
      </c>
      <c r="M27">
        <v>24.2</v>
      </c>
    </row>
    <row r="28" spans="1:13" x14ac:dyDescent="0.3">
      <c r="A28">
        <v>18</v>
      </c>
      <c r="B28">
        <v>22.4</v>
      </c>
      <c r="C28">
        <v>17.7</v>
      </c>
      <c r="D28">
        <v>14.5</v>
      </c>
      <c r="E28">
        <v>21.7</v>
      </c>
      <c r="F28">
        <v>41.7</v>
      </c>
      <c r="G28">
        <v>68.400000000000006</v>
      </c>
      <c r="H28">
        <v>160</v>
      </c>
      <c r="I28">
        <v>122</v>
      </c>
      <c r="J28">
        <v>142</v>
      </c>
      <c r="K28">
        <v>47.4</v>
      </c>
      <c r="L28">
        <v>32.799999999999997</v>
      </c>
      <c r="M28">
        <v>23.6</v>
      </c>
    </row>
    <row r="29" spans="1:13" x14ac:dyDescent="0.3">
      <c r="A29">
        <v>19</v>
      </c>
      <c r="B29">
        <v>22.1</v>
      </c>
      <c r="C29">
        <v>17.2</v>
      </c>
      <c r="D29">
        <v>14.2</v>
      </c>
      <c r="E29">
        <v>23.6</v>
      </c>
      <c r="F29">
        <v>39.9</v>
      </c>
      <c r="G29">
        <v>94.7</v>
      </c>
      <c r="H29">
        <v>159</v>
      </c>
      <c r="I29">
        <v>156</v>
      </c>
      <c r="J29">
        <v>137</v>
      </c>
      <c r="K29">
        <v>46</v>
      </c>
      <c r="L29">
        <v>32.4</v>
      </c>
      <c r="M29">
        <v>23.2</v>
      </c>
    </row>
    <row r="30" spans="1:13" x14ac:dyDescent="0.3">
      <c r="A30">
        <v>20</v>
      </c>
      <c r="B30">
        <v>22</v>
      </c>
      <c r="C30">
        <v>16.8</v>
      </c>
      <c r="D30">
        <v>14.3</v>
      </c>
      <c r="E30">
        <v>32.299999999999997</v>
      </c>
      <c r="F30">
        <v>39.1</v>
      </c>
      <c r="G30">
        <v>159</v>
      </c>
      <c r="H30">
        <v>161</v>
      </c>
      <c r="I30">
        <v>153</v>
      </c>
      <c r="J30">
        <v>133</v>
      </c>
      <c r="K30">
        <v>45.5</v>
      </c>
      <c r="L30">
        <v>31.6</v>
      </c>
      <c r="M30">
        <v>22.6</v>
      </c>
    </row>
    <row r="31" spans="1:13" x14ac:dyDescent="0.3">
      <c r="A31">
        <v>21</v>
      </c>
      <c r="B31">
        <v>21.2</v>
      </c>
      <c r="C31">
        <v>17.100000000000001</v>
      </c>
      <c r="D31">
        <v>14.1</v>
      </c>
      <c r="E31">
        <v>32.4</v>
      </c>
      <c r="F31">
        <v>35.799999999999997</v>
      </c>
      <c r="G31">
        <v>130</v>
      </c>
      <c r="H31">
        <v>160</v>
      </c>
      <c r="I31">
        <v>142</v>
      </c>
      <c r="J31">
        <v>123</v>
      </c>
      <c r="K31">
        <v>44.6</v>
      </c>
      <c r="L31">
        <v>31.1</v>
      </c>
      <c r="M31">
        <v>22.4</v>
      </c>
    </row>
    <row r="32" spans="1:13" x14ac:dyDescent="0.3">
      <c r="A32">
        <v>22</v>
      </c>
      <c r="B32">
        <v>19.899999999999999</v>
      </c>
      <c r="C32">
        <v>16.8</v>
      </c>
      <c r="D32">
        <v>14.7</v>
      </c>
      <c r="E32">
        <v>34.9</v>
      </c>
      <c r="F32">
        <v>35.799999999999997</v>
      </c>
      <c r="G32">
        <v>110</v>
      </c>
      <c r="H32">
        <v>202</v>
      </c>
      <c r="I32">
        <v>138</v>
      </c>
      <c r="J32">
        <v>124</v>
      </c>
      <c r="K32">
        <v>43.8</v>
      </c>
      <c r="L32">
        <v>30.7</v>
      </c>
      <c r="M32">
        <v>22.1</v>
      </c>
    </row>
    <row r="33" spans="1:14" x14ac:dyDescent="0.3">
      <c r="A33">
        <v>23</v>
      </c>
      <c r="B33">
        <v>19.3</v>
      </c>
      <c r="C33">
        <v>16.3</v>
      </c>
      <c r="D33">
        <v>17.600000000000001</v>
      </c>
      <c r="E33">
        <v>29</v>
      </c>
      <c r="F33">
        <v>36.700000000000003</v>
      </c>
      <c r="G33">
        <v>98.2</v>
      </c>
      <c r="H33">
        <v>179</v>
      </c>
      <c r="I33">
        <v>133</v>
      </c>
      <c r="J33">
        <v>110</v>
      </c>
      <c r="K33">
        <v>42.6</v>
      </c>
      <c r="L33">
        <v>30.2</v>
      </c>
      <c r="M33">
        <v>21.9</v>
      </c>
    </row>
    <row r="34" spans="1:14" x14ac:dyDescent="0.3">
      <c r="A34">
        <v>24</v>
      </c>
      <c r="B34">
        <v>18.899999999999999</v>
      </c>
      <c r="C34">
        <v>15.5</v>
      </c>
      <c r="D34">
        <v>18.3</v>
      </c>
      <c r="E34">
        <v>25.4</v>
      </c>
      <c r="F34">
        <v>38.200000000000003</v>
      </c>
      <c r="G34">
        <v>84.3</v>
      </c>
      <c r="H34">
        <v>160</v>
      </c>
      <c r="I34">
        <v>129</v>
      </c>
      <c r="J34">
        <v>88.6</v>
      </c>
      <c r="K34">
        <v>41.5</v>
      </c>
      <c r="L34">
        <v>29.5</v>
      </c>
      <c r="M34">
        <v>22</v>
      </c>
    </row>
    <row r="35" spans="1:14" x14ac:dyDescent="0.3">
      <c r="A35">
        <v>25</v>
      </c>
      <c r="B35">
        <v>18.600000000000001</v>
      </c>
      <c r="C35">
        <v>19.399999999999999</v>
      </c>
      <c r="D35">
        <v>17.3</v>
      </c>
      <c r="E35">
        <v>22.2</v>
      </c>
      <c r="F35">
        <v>41.2</v>
      </c>
      <c r="G35">
        <v>78.8</v>
      </c>
      <c r="H35">
        <v>156</v>
      </c>
      <c r="I35">
        <v>123</v>
      </c>
      <c r="J35">
        <v>87.9</v>
      </c>
      <c r="K35">
        <v>40.4</v>
      </c>
      <c r="L35">
        <v>27.6</v>
      </c>
      <c r="M35">
        <v>21.8</v>
      </c>
    </row>
    <row r="36" spans="1:14" x14ac:dyDescent="0.3">
      <c r="A36">
        <v>26</v>
      </c>
      <c r="B36">
        <v>18.600000000000001</v>
      </c>
      <c r="C36">
        <v>19</v>
      </c>
      <c r="D36">
        <v>15.7</v>
      </c>
      <c r="E36">
        <v>26.3</v>
      </c>
      <c r="F36">
        <v>42.1</v>
      </c>
      <c r="G36">
        <v>73.099999999999994</v>
      </c>
      <c r="H36">
        <v>160</v>
      </c>
      <c r="I36">
        <v>127</v>
      </c>
      <c r="J36">
        <v>83.4</v>
      </c>
      <c r="K36">
        <v>39.299999999999997</v>
      </c>
      <c r="L36">
        <v>28.5</v>
      </c>
      <c r="M36">
        <v>21.5</v>
      </c>
    </row>
    <row r="37" spans="1:14" x14ac:dyDescent="0.3">
      <c r="A37">
        <v>27</v>
      </c>
      <c r="B37">
        <v>18.3</v>
      </c>
      <c r="C37">
        <v>16</v>
      </c>
      <c r="D37">
        <v>16.600000000000001</v>
      </c>
      <c r="E37">
        <v>36.200000000000003</v>
      </c>
      <c r="F37">
        <v>38.6</v>
      </c>
      <c r="G37">
        <v>70.900000000000006</v>
      </c>
      <c r="H37">
        <v>153</v>
      </c>
      <c r="I37">
        <v>144</v>
      </c>
      <c r="J37">
        <v>79.599999999999994</v>
      </c>
      <c r="K37">
        <v>38.700000000000003</v>
      </c>
      <c r="L37">
        <v>27.9</v>
      </c>
      <c r="M37">
        <v>21.1</v>
      </c>
    </row>
    <row r="38" spans="1:14" x14ac:dyDescent="0.3">
      <c r="A38">
        <v>28</v>
      </c>
      <c r="B38">
        <v>18.2</v>
      </c>
      <c r="C38">
        <v>16.100000000000001</v>
      </c>
      <c r="D38">
        <v>15.8</v>
      </c>
      <c r="E38">
        <v>32.9</v>
      </c>
      <c r="F38">
        <v>34.9</v>
      </c>
      <c r="G38">
        <v>71.7</v>
      </c>
      <c r="H38">
        <v>173</v>
      </c>
      <c r="I38">
        <v>150</v>
      </c>
      <c r="J38">
        <v>76.099999999999994</v>
      </c>
      <c r="K38">
        <v>38</v>
      </c>
      <c r="L38">
        <v>30.1</v>
      </c>
      <c r="M38">
        <v>21.5</v>
      </c>
    </row>
    <row r="39" spans="1:14" x14ac:dyDescent="0.3">
      <c r="A39">
        <v>29</v>
      </c>
      <c r="B39">
        <v>17.8</v>
      </c>
      <c r="C39">
        <v>16.100000000000001</v>
      </c>
      <c r="D39">
        <v>15.4</v>
      </c>
      <c r="E39">
        <v>31.5</v>
      </c>
      <c r="F39">
        <v>31.4</v>
      </c>
      <c r="G39">
        <v>83.8</v>
      </c>
      <c r="H39">
        <v>175</v>
      </c>
      <c r="I39">
        <v>154</v>
      </c>
      <c r="J39">
        <v>72.5</v>
      </c>
      <c r="K39">
        <v>37.6</v>
      </c>
      <c r="L39">
        <v>28.5</v>
      </c>
      <c r="M39">
        <v>21.2</v>
      </c>
    </row>
    <row r="40" spans="1:14" x14ac:dyDescent="0.3">
      <c r="A40">
        <v>30</v>
      </c>
      <c r="B40">
        <v>17.5</v>
      </c>
      <c r="D40">
        <v>19.2</v>
      </c>
      <c r="E40">
        <v>31.2</v>
      </c>
      <c r="F40">
        <v>31.8</v>
      </c>
      <c r="G40">
        <v>83</v>
      </c>
      <c r="H40">
        <v>180</v>
      </c>
      <c r="I40">
        <v>156</v>
      </c>
      <c r="J40">
        <v>70.900000000000006</v>
      </c>
      <c r="K40">
        <v>37.200000000000003</v>
      </c>
      <c r="L40">
        <v>28.3</v>
      </c>
      <c r="M40">
        <v>21.6</v>
      </c>
    </row>
    <row r="41" spans="1:14" x14ac:dyDescent="0.3">
      <c r="A41">
        <v>31</v>
      </c>
      <c r="B41">
        <v>17.8</v>
      </c>
      <c r="D41">
        <v>19</v>
      </c>
      <c r="F41">
        <v>28.1</v>
      </c>
      <c r="H41">
        <v>182</v>
      </c>
      <c r="I41">
        <v>163</v>
      </c>
      <c r="K41">
        <v>36.799999999999997</v>
      </c>
      <c r="M41">
        <v>21.1</v>
      </c>
    </row>
    <row r="43" spans="1:14" x14ac:dyDescent="0.3">
      <c r="A43" t="s">
        <v>30</v>
      </c>
      <c r="B43">
        <v>17.5</v>
      </c>
      <c r="C43">
        <v>15.5</v>
      </c>
      <c r="D43">
        <v>14.1</v>
      </c>
      <c r="E43">
        <v>18.7</v>
      </c>
      <c r="F43">
        <v>25.4</v>
      </c>
      <c r="G43">
        <v>24.3</v>
      </c>
      <c r="H43">
        <v>58.8</v>
      </c>
      <c r="I43">
        <v>119</v>
      </c>
      <c r="J43">
        <v>70.900000000000006</v>
      </c>
      <c r="K43">
        <v>36.799999999999997</v>
      </c>
      <c r="L43">
        <v>27.6</v>
      </c>
      <c r="M43">
        <v>21.1</v>
      </c>
      <c r="N43">
        <v>14.1</v>
      </c>
    </row>
    <row r="44" spans="1:14" x14ac:dyDescent="0.3">
      <c r="A44" t="s">
        <v>10</v>
      </c>
      <c r="B44" s="3">
        <f>AVERAGE(B11:B41)</f>
        <v>20.925806451612896</v>
      </c>
      <c r="C44" s="3">
        <f>AVERAGE(C11:C41)</f>
        <v>17.586206896551726</v>
      </c>
      <c r="D44" s="3">
        <f>AVERAGE(D11:D41)</f>
        <v>15.9</v>
      </c>
      <c r="E44" s="3">
        <f t="shared" ref="E44:M44" si="0">AVERAGE(E11:E41)</f>
        <v>24.15666666666667</v>
      </c>
      <c r="F44" s="3">
        <f t="shared" si="0"/>
        <v>34.977419354838709</v>
      </c>
      <c r="G44" s="3">
        <f t="shared" si="0"/>
        <v>76.676666666666677</v>
      </c>
      <c r="H44" s="3">
        <f t="shared" si="0"/>
        <v>126.41290322580646</v>
      </c>
      <c r="I44" s="3">
        <f t="shared" si="0"/>
        <v>141.96774193548387</v>
      </c>
      <c r="J44" s="3">
        <f t="shared" si="0"/>
        <v>137</v>
      </c>
      <c r="K44" s="3">
        <f t="shared" si="0"/>
        <v>51.116129032258051</v>
      </c>
      <c r="L44" s="3">
        <f t="shared" si="0"/>
        <v>32.433333333333337</v>
      </c>
      <c r="M44" s="3">
        <f t="shared" si="0"/>
        <v>23.883870967741938</v>
      </c>
      <c r="N44">
        <v>58.6</v>
      </c>
    </row>
    <row r="45" spans="1:14" x14ac:dyDescent="0.3">
      <c r="A45" t="s">
        <v>31</v>
      </c>
      <c r="B45">
        <v>23.4</v>
      </c>
      <c r="C45">
        <v>19.399999999999999</v>
      </c>
      <c r="D45">
        <v>19.2</v>
      </c>
      <c r="E45">
        <v>36.200000000000003</v>
      </c>
      <c r="F45">
        <v>42.7</v>
      </c>
      <c r="G45">
        <v>171</v>
      </c>
      <c r="H45">
        <v>202</v>
      </c>
      <c r="I45">
        <v>206</v>
      </c>
      <c r="J45">
        <v>181</v>
      </c>
      <c r="K45">
        <v>67.599999999999994</v>
      </c>
      <c r="L45">
        <v>35.5</v>
      </c>
      <c r="M45">
        <v>26.7</v>
      </c>
      <c r="N45">
        <v>206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2001</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22.4</v>
      </c>
      <c r="C11">
        <v>16.399999999999999</v>
      </c>
      <c r="D11">
        <v>13.3</v>
      </c>
      <c r="E11">
        <v>16.100000000000001</v>
      </c>
      <c r="F11">
        <v>24.4</v>
      </c>
      <c r="G11">
        <v>26</v>
      </c>
      <c r="H11">
        <v>97</v>
      </c>
      <c r="I11">
        <v>80.400000000000006</v>
      </c>
      <c r="J11">
        <v>118</v>
      </c>
      <c r="K11">
        <v>67.2</v>
      </c>
      <c r="L11">
        <v>33</v>
      </c>
      <c r="M11">
        <v>23.3</v>
      </c>
    </row>
    <row r="12" spans="1:14" x14ac:dyDescent="0.3">
      <c r="A12">
        <v>2</v>
      </c>
      <c r="B12">
        <v>21.9</v>
      </c>
      <c r="C12">
        <v>16.100000000000001</v>
      </c>
      <c r="D12">
        <v>13.8</v>
      </c>
      <c r="E12">
        <v>15.7</v>
      </c>
      <c r="F12">
        <v>32.4</v>
      </c>
      <c r="G12">
        <v>27.1</v>
      </c>
      <c r="H12">
        <v>93.1</v>
      </c>
      <c r="I12">
        <v>71.099999999999994</v>
      </c>
      <c r="J12">
        <v>106</v>
      </c>
      <c r="K12">
        <v>65.400000000000006</v>
      </c>
      <c r="L12">
        <v>32.5</v>
      </c>
      <c r="M12">
        <v>23.1</v>
      </c>
    </row>
    <row r="13" spans="1:14" x14ac:dyDescent="0.3">
      <c r="A13">
        <v>3</v>
      </c>
      <c r="B13">
        <v>21.5</v>
      </c>
      <c r="C13">
        <v>16</v>
      </c>
      <c r="D13">
        <v>13.5</v>
      </c>
      <c r="E13">
        <v>15.4</v>
      </c>
      <c r="F13">
        <v>29.8</v>
      </c>
      <c r="G13">
        <v>31.5</v>
      </c>
      <c r="H13">
        <v>86.9</v>
      </c>
      <c r="I13">
        <v>79.2</v>
      </c>
      <c r="J13">
        <v>107</v>
      </c>
      <c r="K13">
        <v>63.1</v>
      </c>
      <c r="L13">
        <v>31.7</v>
      </c>
      <c r="M13">
        <v>23.3</v>
      </c>
    </row>
    <row r="14" spans="1:14" x14ac:dyDescent="0.3">
      <c r="A14">
        <v>4</v>
      </c>
      <c r="B14">
        <v>20.100000000000001</v>
      </c>
      <c r="C14">
        <v>15.8</v>
      </c>
      <c r="D14">
        <v>13.1</v>
      </c>
      <c r="E14">
        <v>15</v>
      </c>
      <c r="F14">
        <v>26.4</v>
      </c>
      <c r="G14">
        <v>46.1</v>
      </c>
      <c r="H14">
        <v>85.1</v>
      </c>
      <c r="I14">
        <v>80.900000000000006</v>
      </c>
      <c r="J14">
        <v>123</v>
      </c>
      <c r="K14">
        <v>61.5</v>
      </c>
      <c r="L14">
        <v>31.9</v>
      </c>
      <c r="M14">
        <v>22.9</v>
      </c>
    </row>
    <row r="15" spans="1:14" x14ac:dyDescent="0.3">
      <c r="A15">
        <v>5</v>
      </c>
      <c r="B15">
        <v>19</v>
      </c>
      <c r="C15">
        <v>15.4</v>
      </c>
      <c r="D15">
        <v>13.2</v>
      </c>
      <c r="E15">
        <v>14</v>
      </c>
      <c r="F15">
        <v>20.8</v>
      </c>
      <c r="G15">
        <v>40.4</v>
      </c>
      <c r="H15">
        <v>82.6</v>
      </c>
      <c r="I15">
        <v>81.3</v>
      </c>
      <c r="J15">
        <v>114</v>
      </c>
      <c r="K15">
        <v>59.5</v>
      </c>
      <c r="L15">
        <v>31.2</v>
      </c>
      <c r="M15">
        <v>22.6</v>
      </c>
    </row>
    <row r="16" spans="1:14" x14ac:dyDescent="0.3">
      <c r="A16">
        <v>6</v>
      </c>
      <c r="B16">
        <v>19.600000000000001</v>
      </c>
      <c r="C16">
        <v>15.6</v>
      </c>
      <c r="D16">
        <v>12.8</v>
      </c>
      <c r="E16">
        <v>13.8</v>
      </c>
      <c r="F16">
        <v>33.6</v>
      </c>
      <c r="G16">
        <v>37.5</v>
      </c>
      <c r="H16">
        <v>79.2</v>
      </c>
      <c r="I16">
        <v>70.8</v>
      </c>
      <c r="J16">
        <v>110</v>
      </c>
      <c r="K16">
        <v>57.2</v>
      </c>
      <c r="L16">
        <v>30.8</v>
      </c>
      <c r="M16">
        <v>22.3</v>
      </c>
    </row>
    <row r="17" spans="1:13" x14ac:dyDescent="0.3">
      <c r="A17">
        <v>7</v>
      </c>
      <c r="B17">
        <v>19.399999999999999</v>
      </c>
      <c r="C17">
        <v>15.3</v>
      </c>
      <c r="D17">
        <v>12.4</v>
      </c>
      <c r="E17">
        <v>13</v>
      </c>
      <c r="F17">
        <v>35.200000000000003</v>
      </c>
      <c r="G17">
        <v>34.6</v>
      </c>
      <c r="H17">
        <v>81.900000000000006</v>
      </c>
      <c r="I17">
        <v>72.7</v>
      </c>
      <c r="J17">
        <v>105</v>
      </c>
      <c r="K17">
        <v>56.3</v>
      </c>
      <c r="L17">
        <v>30.7</v>
      </c>
      <c r="M17">
        <v>21.9</v>
      </c>
    </row>
    <row r="18" spans="1:13" x14ac:dyDescent="0.3">
      <c r="A18">
        <v>8</v>
      </c>
      <c r="B18">
        <v>19</v>
      </c>
      <c r="C18">
        <v>15.1</v>
      </c>
      <c r="D18">
        <v>12.1</v>
      </c>
      <c r="E18">
        <v>12.7</v>
      </c>
      <c r="F18">
        <v>38.700000000000003</v>
      </c>
      <c r="G18">
        <v>32.299999999999997</v>
      </c>
      <c r="H18">
        <v>96.3</v>
      </c>
      <c r="I18">
        <v>85.8</v>
      </c>
      <c r="J18">
        <v>100</v>
      </c>
      <c r="K18">
        <v>55.3</v>
      </c>
      <c r="L18">
        <v>30.3</v>
      </c>
      <c r="M18">
        <v>21.7</v>
      </c>
    </row>
    <row r="19" spans="1:13" x14ac:dyDescent="0.3">
      <c r="A19">
        <v>9</v>
      </c>
      <c r="B19">
        <v>18.2</v>
      </c>
      <c r="C19">
        <v>15.2</v>
      </c>
      <c r="D19">
        <v>12.6</v>
      </c>
      <c r="E19">
        <v>12.6</v>
      </c>
      <c r="F19">
        <v>39.299999999999997</v>
      </c>
      <c r="G19">
        <v>30.7</v>
      </c>
      <c r="H19">
        <v>95</v>
      </c>
      <c r="I19">
        <v>91.8</v>
      </c>
      <c r="J19">
        <v>95.6</v>
      </c>
      <c r="K19">
        <v>54.3</v>
      </c>
      <c r="L19">
        <v>29.7</v>
      </c>
      <c r="M19">
        <v>21.3</v>
      </c>
    </row>
    <row r="20" spans="1:13" x14ac:dyDescent="0.3">
      <c r="A20">
        <v>10</v>
      </c>
      <c r="B20">
        <v>18.2</v>
      </c>
      <c r="C20">
        <v>14.6</v>
      </c>
      <c r="D20">
        <v>12.5</v>
      </c>
      <c r="E20">
        <v>12.6</v>
      </c>
      <c r="F20">
        <v>40</v>
      </c>
      <c r="G20">
        <v>32.799999999999997</v>
      </c>
      <c r="H20">
        <v>98.6</v>
      </c>
      <c r="I20">
        <v>89.3</v>
      </c>
      <c r="J20">
        <v>92.2</v>
      </c>
      <c r="K20">
        <v>52.6</v>
      </c>
      <c r="L20">
        <v>28.9</v>
      </c>
      <c r="M20">
        <v>21</v>
      </c>
    </row>
    <row r="21" spans="1:13" x14ac:dyDescent="0.3">
      <c r="A21">
        <v>11</v>
      </c>
      <c r="B21">
        <v>18.2</v>
      </c>
      <c r="C21">
        <v>13.9</v>
      </c>
      <c r="D21">
        <v>12.2</v>
      </c>
      <c r="E21">
        <v>12.2</v>
      </c>
      <c r="F21">
        <v>40.200000000000003</v>
      </c>
      <c r="G21">
        <v>35.700000000000003</v>
      </c>
      <c r="H21">
        <v>152</v>
      </c>
      <c r="I21">
        <v>85.8</v>
      </c>
      <c r="J21">
        <v>90.6</v>
      </c>
      <c r="K21">
        <v>50.9</v>
      </c>
      <c r="L21">
        <v>28.4</v>
      </c>
      <c r="M21">
        <v>20.6</v>
      </c>
    </row>
    <row r="22" spans="1:13" x14ac:dyDescent="0.3">
      <c r="A22">
        <v>12</v>
      </c>
      <c r="B22">
        <v>18.7</v>
      </c>
      <c r="C22">
        <v>13.7</v>
      </c>
      <c r="D22">
        <v>11.9</v>
      </c>
      <c r="E22">
        <v>12.7</v>
      </c>
      <c r="F22">
        <v>38</v>
      </c>
      <c r="G22">
        <v>37.4</v>
      </c>
      <c r="H22">
        <v>147</v>
      </c>
      <c r="I22">
        <v>81.7</v>
      </c>
      <c r="J22">
        <v>89.3</v>
      </c>
      <c r="K22">
        <v>50</v>
      </c>
      <c r="L22">
        <v>28.1</v>
      </c>
      <c r="M22">
        <v>20.7</v>
      </c>
    </row>
    <row r="23" spans="1:13" x14ac:dyDescent="0.3">
      <c r="A23">
        <v>13</v>
      </c>
      <c r="B23">
        <v>18.399999999999999</v>
      </c>
      <c r="C23">
        <v>13.3</v>
      </c>
      <c r="D23">
        <v>12</v>
      </c>
      <c r="E23">
        <v>12.4</v>
      </c>
      <c r="F23">
        <v>38.1</v>
      </c>
      <c r="G23">
        <v>48.8</v>
      </c>
      <c r="H23">
        <v>164</v>
      </c>
      <c r="I23">
        <v>82.6</v>
      </c>
      <c r="J23">
        <v>109</v>
      </c>
      <c r="K23">
        <v>47.7</v>
      </c>
      <c r="L23">
        <v>27.9</v>
      </c>
      <c r="M23">
        <v>20.100000000000001</v>
      </c>
    </row>
    <row r="24" spans="1:13" x14ac:dyDescent="0.3">
      <c r="A24">
        <v>14</v>
      </c>
      <c r="B24">
        <v>18.2</v>
      </c>
      <c r="C24">
        <v>13.6</v>
      </c>
      <c r="D24">
        <v>12.4</v>
      </c>
      <c r="E24">
        <v>12.5</v>
      </c>
      <c r="F24">
        <v>35.299999999999997</v>
      </c>
      <c r="G24">
        <v>56.6</v>
      </c>
      <c r="H24">
        <v>151</v>
      </c>
      <c r="I24">
        <v>88.6</v>
      </c>
      <c r="J24">
        <v>111</v>
      </c>
      <c r="K24">
        <v>46.8</v>
      </c>
      <c r="L24">
        <v>27.5</v>
      </c>
      <c r="M24">
        <v>20.7</v>
      </c>
    </row>
    <row r="25" spans="1:13" x14ac:dyDescent="0.3">
      <c r="A25">
        <v>15</v>
      </c>
      <c r="B25">
        <v>17.7</v>
      </c>
      <c r="C25">
        <v>14.6</v>
      </c>
      <c r="D25">
        <v>12.3</v>
      </c>
      <c r="E25">
        <v>13.9</v>
      </c>
      <c r="F25">
        <v>34.299999999999997</v>
      </c>
      <c r="G25">
        <v>60.2</v>
      </c>
      <c r="H25">
        <v>150</v>
      </c>
      <c r="I25">
        <v>106</v>
      </c>
      <c r="J25">
        <v>106</v>
      </c>
      <c r="K25">
        <v>45.7</v>
      </c>
      <c r="L25">
        <v>27.1</v>
      </c>
      <c r="M25">
        <v>20.5</v>
      </c>
    </row>
    <row r="26" spans="1:13" x14ac:dyDescent="0.3">
      <c r="A26">
        <v>16</v>
      </c>
      <c r="B26">
        <v>17.5</v>
      </c>
      <c r="C26">
        <v>15.1</v>
      </c>
      <c r="D26">
        <v>12</v>
      </c>
      <c r="E26">
        <v>17.2</v>
      </c>
      <c r="F26">
        <v>32.4</v>
      </c>
      <c r="G26">
        <v>61.9</v>
      </c>
      <c r="H26">
        <v>148</v>
      </c>
      <c r="I26">
        <v>109</v>
      </c>
      <c r="J26">
        <v>102</v>
      </c>
      <c r="K26">
        <v>45.2</v>
      </c>
      <c r="L26">
        <v>27.6</v>
      </c>
      <c r="M26">
        <v>20.100000000000001</v>
      </c>
    </row>
    <row r="27" spans="1:13" x14ac:dyDescent="0.3">
      <c r="A27">
        <v>17</v>
      </c>
      <c r="B27">
        <v>17.2</v>
      </c>
      <c r="C27">
        <v>15.4</v>
      </c>
      <c r="D27">
        <v>11.7</v>
      </c>
      <c r="E27">
        <v>16.600000000000001</v>
      </c>
      <c r="F27">
        <v>31.2</v>
      </c>
      <c r="G27">
        <v>75.099999999999994</v>
      </c>
      <c r="H27">
        <v>146</v>
      </c>
      <c r="I27">
        <v>96.1</v>
      </c>
      <c r="J27">
        <v>95.4</v>
      </c>
      <c r="K27">
        <v>44.6</v>
      </c>
      <c r="L27">
        <v>26.5</v>
      </c>
      <c r="M27">
        <v>20.6</v>
      </c>
    </row>
    <row r="28" spans="1:13" x14ac:dyDescent="0.3">
      <c r="A28">
        <v>18</v>
      </c>
      <c r="B28">
        <v>17.399999999999999</v>
      </c>
      <c r="C28">
        <v>14.8</v>
      </c>
      <c r="D28">
        <v>11.6</v>
      </c>
      <c r="E28">
        <v>16.2</v>
      </c>
      <c r="F28">
        <v>27.5</v>
      </c>
      <c r="G28">
        <v>80.2</v>
      </c>
      <c r="H28">
        <v>126</v>
      </c>
      <c r="I28">
        <v>77.599999999999994</v>
      </c>
      <c r="J28">
        <v>90.2</v>
      </c>
      <c r="K28">
        <v>43.7</v>
      </c>
      <c r="L28">
        <v>27.5</v>
      </c>
      <c r="M28">
        <v>19.899999999999999</v>
      </c>
    </row>
    <row r="29" spans="1:13" x14ac:dyDescent="0.3">
      <c r="A29">
        <v>19</v>
      </c>
      <c r="B29">
        <v>16.899999999999999</v>
      </c>
      <c r="C29">
        <v>14.5</v>
      </c>
      <c r="D29">
        <v>11.5</v>
      </c>
      <c r="E29">
        <v>15.6</v>
      </c>
      <c r="F29">
        <v>26.1</v>
      </c>
      <c r="G29">
        <v>105</v>
      </c>
      <c r="H29">
        <v>120</v>
      </c>
      <c r="I29">
        <v>75.5</v>
      </c>
      <c r="J29">
        <v>87.7</v>
      </c>
      <c r="K29">
        <v>42.8</v>
      </c>
      <c r="L29">
        <v>26.9</v>
      </c>
      <c r="M29">
        <v>19.600000000000001</v>
      </c>
    </row>
    <row r="30" spans="1:13" x14ac:dyDescent="0.3">
      <c r="A30">
        <v>20</v>
      </c>
      <c r="B30">
        <v>17.2</v>
      </c>
      <c r="C30">
        <v>14.1</v>
      </c>
      <c r="D30">
        <v>11.6</v>
      </c>
      <c r="E30">
        <v>15.1</v>
      </c>
      <c r="F30">
        <v>26.2</v>
      </c>
      <c r="G30">
        <v>91.3</v>
      </c>
      <c r="H30">
        <v>133</v>
      </c>
      <c r="I30">
        <v>84.3</v>
      </c>
      <c r="J30">
        <v>85.8</v>
      </c>
      <c r="K30">
        <v>42</v>
      </c>
      <c r="L30">
        <v>26.4</v>
      </c>
      <c r="M30">
        <v>19.399999999999999</v>
      </c>
    </row>
    <row r="31" spans="1:13" x14ac:dyDescent="0.3">
      <c r="A31">
        <v>21</v>
      </c>
      <c r="B31">
        <v>16.899999999999999</v>
      </c>
      <c r="C31">
        <v>14</v>
      </c>
      <c r="D31">
        <v>11.3</v>
      </c>
      <c r="E31">
        <v>14.7</v>
      </c>
      <c r="F31">
        <v>26.3</v>
      </c>
      <c r="G31">
        <v>79.8</v>
      </c>
      <c r="H31">
        <v>134</v>
      </c>
      <c r="I31">
        <v>87.1</v>
      </c>
      <c r="J31">
        <v>83.6</v>
      </c>
      <c r="K31">
        <v>40.6</v>
      </c>
      <c r="L31">
        <v>26.6</v>
      </c>
      <c r="M31">
        <v>18.899999999999999</v>
      </c>
    </row>
    <row r="32" spans="1:13" x14ac:dyDescent="0.3">
      <c r="A32">
        <v>22</v>
      </c>
      <c r="B32">
        <v>16.899999999999999</v>
      </c>
      <c r="C32">
        <v>13.8</v>
      </c>
      <c r="D32">
        <v>14.4</v>
      </c>
      <c r="E32">
        <v>14.7</v>
      </c>
      <c r="F32">
        <v>25.6</v>
      </c>
      <c r="G32">
        <v>76.3</v>
      </c>
      <c r="H32">
        <v>132</v>
      </c>
      <c r="I32">
        <v>89.6</v>
      </c>
      <c r="J32">
        <v>81.7</v>
      </c>
      <c r="K32">
        <v>39.700000000000003</v>
      </c>
      <c r="L32">
        <v>26</v>
      </c>
      <c r="M32">
        <v>18.600000000000001</v>
      </c>
    </row>
    <row r="33" spans="1:14" x14ac:dyDescent="0.3">
      <c r="A33">
        <v>23</v>
      </c>
      <c r="B33">
        <v>17.2</v>
      </c>
      <c r="C33">
        <v>13.7</v>
      </c>
      <c r="D33">
        <v>13.3</v>
      </c>
      <c r="E33">
        <v>14.5</v>
      </c>
      <c r="F33">
        <v>25.6</v>
      </c>
      <c r="G33">
        <v>150</v>
      </c>
      <c r="H33">
        <v>164</v>
      </c>
      <c r="I33">
        <v>79.8</v>
      </c>
      <c r="J33">
        <v>80</v>
      </c>
      <c r="K33">
        <v>39.4</v>
      </c>
      <c r="L33">
        <v>25.4</v>
      </c>
      <c r="M33">
        <v>18.399999999999999</v>
      </c>
    </row>
    <row r="34" spans="1:14" x14ac:dyDescent="0.3">
      <c r="A34">
        <v>24</v>
      </c>
      <c r="B34">
        <v>16.8</v>
      </c>
      <c r="C34">
        <v>13.5</v>
      </c>
      <c r="D34">
        <v>12.4</v>
      </c>
      <c r="E34">
        <v>16.100000000000001</v>
      </c>
      <c r="F34">
        <v>32.799999999999997</v>
      </c>
      <c r="G34">
        <v>153</v>
      </c>
      <c r="H34">
        <v>148</v>
      </c>
      <c r="I34">
        <v>76.7</v>
      </c>
      <c r="J34">
        <v>78.400000000000006</v>
      </c>
      <c r="K34">
        <v>38.700000000000003</v>
      </c>
      <c r="L34">
        <v>25.1</v>
      </c>
      <c r="M34">
        <v>18.3</v>
      </c>
    </row>
    <row r="35" spans="1:14" x14ac:dyDescent="0.3">
      <c r="A35">
        <v>25</v>
      </c>
      <c r="B35">
        <v>16.7</v>
      </c>
      <c r="C35">
        <v>14.8</v>
      </c>
      <c r="D35">
        <v>12.1</v>
      </c>
      <c r="E35">
        <v>17.8</v>
      </c>
      <c r="F35">
        <v>33.799999999999997</v>
      </c>
      <c r="G35">
        <v>164</v>
      </c>
      <c r="H35">
        <v>154</v>
      </c>
      <c r="I35">
        <v>73.099999999999994</v>
      </c>
      <c r="J35">
        <v>76.7</v>
      </c>
      <c r="K35">
        <v>37.700000000000003</v>
      </c>
      <c r="L35">
        <v>24.7</v>
      </c>
      <c r="M35">
        <v>18.600000000000001</v>
      </c>
    </row>
    <row r="36" spans="1:14" x14ac:dyDescent="0.3">
      <c r="A36">
        <v>26</v>
      </c>
      <c r="B36">
        <v>16.600000000000001</v>
      </c>
      <c r="C36">
        <v>14.8</v>
      </c>
      <c r="D36">
        <v>11.6</v>
      </c>
      <c r="E36">
        <v>18.399999999999999</v>
      </c>
      <c r="F36">
        <v>30</v>
      </c>
      <c r="G36">
        <v>162</v>
      </c>
      <c r="H36">
        <v>169</v>
      </c>
      <c r="I36">
        <v>69.3</v>
      </c>
      <c r="J36">
        <v>75.099999999999994</v>
      </c>
      <c r="K36">
        <v>37.299999999999997</v>
      </c>
      <c r="L36">
        <v>24.9</v>
      </c>
      <c r="M36">
        <v>18.3</v>
      </c>
    </row>
    <row r="37" spans="1:14" x14ac:dyDescent="0.3">
      <c r="A37">
        <v>27</v>
      </c>
      <c r="B37">
        <v>16.5</v>
      </c>
      <c r="C37">
        <v>14.2</v>
      </c>
      <c r="D37">
        <v>11.2</v>
      </c>
      <c r="E37">
        <v>19.2</v>
      </c>
      <c r="F37">
        <v>27.1</v>
      </c>
      <c r="G37">
        <v>134</v>
      </c>
      <c r="H37">
        <v>158</v>
      </c>
      <c r="I37">
        <v>63.5</v>
      </c>
      <c r="J37">
        <v>71.3</v>
      </c>
      <c r="K37">
        <v>36.799999999999997</v>
      </c>
      <c r="L37">
        <v>24.4</v>
      </c>
      <c r="M37">
        <v>18.100000000000001</v>
      </c>
    </row>
    <row r="38" spans="1:14" x14ac:dyDescent="0.3">
      <c r="A38">
        <v>28</v>
      </c>
      <c r="B38">
        <v>16.7</v>
      </c>
      <c r="C38">
        <v>14.2</v>
      </c>
      <c r="D38">
        <v>11.2</v>
      </c>
      <c r="E38">
        <v>19.2</v>
      </c>
      <c r="F38">
        <v>24.9</v>
      </c>
      <c r="G38">
        <v>118</v>
      </c>
      <c r="H38">
        <v>153</v>
      </c>
      <c r="I38">
        <v>64.2</v>
      </c>
      <c r="J38">
        <v>71.5</v>
      </c>
      <c r="K38">
        <v>36.200000000000003</v>
      </c>
      <c r="L38">
        <v>24.3</v>
      </c>
      <c r="M38">
        <v>17.600000000000001</v>
      </c>
    </row>
    <row r="39" spans="1:14" x14ac:dyDescent="0.3">
      <c r="A39">
        <v>29</v>
      </c>
      <c r="B39">
        <v>16.8</v>
      </c>
      <c r="D39">
        <v>11.3</v>
      </c>
      <c r="E39">
        <v>23.3</v>
      </c>
      <c r="F39">
        <v>27.2</v>
      </c>
      <c r="G39">
        <v>110</v>
      </c>
      <c r="H39">
        <v>164</v>
      </c>
      <c r="I39">
        <v>61.1</v>
      </c>
      <c r="J39">
        <v>70.5</v>
      </c>
      <c r="K39">
        <v>35.5</v>
      </c>
      <c r="L39">
        <v>24.1</v>
      </c>
      <c r="M39">
        <v>17.2</v>
      </c>
    </row>
    <row r="40" spans="1:14" x14ac:dyDescent="0.3">
      <c r="A40">
        <v>30</v>
      </c>
      <c r="B40">
        <v>16.600000000000001</v>
      </c>
      <c r="D40">
        <v>13.2</v>
      </c>
      <c r="E40">
        <v>26.9</v>
      </c>
      <c r="F40">
        <v>26.2</v>
      </c>
      <c r="G40">
        <v>102</v>
      </c>
      <c r="H40">
        <v>155</v>
      </c>
      <c r="I40">
        <v>58.1</v>
      </c>
      <c r="J40">
        <v>68.8</v>
      </c>
      <c r="K40">
        <v>34.700000000000003</v>
      </c>
      <c r="L40">
        <v>23.6</v>
      </c>
      <c r="M40">
        <v>16.8</v>
      </c>
    </row>
    <row r="41" spans="1:14" x14ac:dyDescent="0.3">
      <c r="A41">
        <v>31</v>
      </c>
      <c r="B41">
        <v>16.399999999999999</v>
      </c>
      <c r="D41">
        <v>16.399999999999999</v>
      </c>
      <c r="F41">
        <v>25.5</v>
      </c>
      <c r="H41">
        <v>142</v>
      </c>
      <c r="I41">
        <v>57</v>
      </c>
      <c r="K41">
        <v>33.799999999999997</v>
      </c>
      <c r="M41">
        <v>16.5</v>
      </c>
    </row>
    <row r="43" spans="1:14" x14ac:dyDescent="0.3">
      <c r="A43" t="s">
        <v>30</v>
      </c>
      <c r="B43">
        <v>16.399999999999999</v>
      </c>
      <c r="C43">
        <v>13.3</v>
      </c>
      <c r="D43">
        <v>11.2</v>
      </c>
      <c r="E43">
        <v>12.2</v>
      </c>
      <c r="F43">
        <v>20.8</v>
      </c>
      <c r="G43">
        <v>26</v>
      </c>
      <c r="H43">
        <v>79.2</v>
      </c>
      <c r="I43">
        <v>57</v>
      </c>
      <c r="J43">
        <v>68.8</v>
      </c>
      <c r="K43">
        <v>33.799999999999997</v>
      </c>
      <c r="L43">
        <v>23.6</v>
      </c>
      <c r="M43">
        <v>16.5</v>
      </c>
      <c r="N43">
        <v>11.2</v>
      </c>
    </row>
    <row r="44" spans="1:14" x14ac:dyDescent="0.3">
      <c r="A44" t="s">
        <v>10</v>
      </c>
      <c r="B44" s="3">
        <f>AVERAGE(B11:B41)</f>
        <v>18.090322580645157</v>
      </c>
      <c r="C44" s="3">
        <f>AVERAGE(C11:C41)</f>
        <v>14.696428571428571</v>
      </c>
      <c r="D44" s="3">
        <f>AVERAGE(D11:D41)</f>
        <v>12.480645161290322</v>
      </c>
      <c r="E44" s="3">
        <f t="shared" ref="E44:M44" si="0">AVERAGE(E11:E41)</f>
        <v>15.669999999999998</v>
      </c>
      <c r="F44" s="3">
        <f t="shared" si="0"/>
        <v>30.803225806451618</v>
      </c>
      <c r="G44" s="3">
        <f t="shared" si="0"/>
        <v>74.676666666666677</v>
      </c>
      <c r="H44" s="3">
        <f t="shared" si="0"/>
        <v>129.21612903225807</v>
      </c>
      <c r="I44" s="3">
        <f t="shared" si="0"/>
        <v>79.677419354838676</v>
      </c>
      <c r="J44" s="3">
        <f t="shared" si="0"/>
        <v>93.18</v>
      </c>
      <c r="K44" s="3">
        <f t="shared" si="0"/>
        <v>47.167741935483882</v>
      </c>
      <c r="L44" s="3">
        <f t="shared" si="0"/>
        <v>27.79</v>
      </c>
      <c r="M44" s="3">
        <f t="shared" si="0"/>
        <v>20.093548387096774</v>
      </c>
      <c r="N44">
        <v>47</v>
      </c>
    </row>
    <row r="45" spans="1:14" x14ac:dyDescent="0.3">
      <c r="A45" t="s">
        <v>31</v>
      </c>
      <c r="B45">
        <v>22.4</v>
      </c>
      <c r="C45">
        <v>16.399999999999999</v>
      </c>
      <c r="D45">
        <v>16.399999999999999</v>
      </c>
      <c r="E45">
        <v>26.9</v>
      </c>
      <c r="F45">
        <v>40.200000000000003</v>
      </c>
      <c r="G45">
        <v>164</v>
      </c>
      <c r="H45">
        <v>169</v>
      </c>
      <c r="I45">
        <v>109</v>
      </c>
      <c r="J45">
        <v>123</v>
      </c>
      <c r="K45">
        <v>67.2</v>
      </c>
      <c r="L45">
        <v>33</v>
      </c>
      <c r="M45">
        <v>23.3</v>
      </c>
      <c r="N45">
        <v>169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2002</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16.7</v>
      </c>
      <c r="C11">
        <v>15.5</v>
      </c>
      <c r="D11">
        <v>18.7</v>
      </c>
      <c r="E11">
        <v>16.899999999999999</v>
      </c>
      <c r="F11">
        <v>32.1</v>
      </c>
      <c r="G11">
        <v>32.299999999999997</v>
      </c>
      <c r="H11">
        <v>52.4</v>
      </c>
      <c r="I11">
        <v>55.8</v>
      </c>
      <c r="J11">
        <v>147</v>
      </c>
      <c r="K11">
        <v>68.599999999999994</v>
      </c>
      <c r="L11">
        <v>36.799999999999997</v>
      </c>
      <c r="M11">
        <v>24.4</v>
      </c>
    </row>
    <row r="12" spans="1:14" x14ac:dyDescent="0.3">
      <c r="A12">
        <v>2</v>
      </c>
      <c r="B12">
        <v>16.399999999999999</v>
      </c>
      <c r="C12">
        <v>15.1</v>
      </c>
      <c r="D12">
        <v>19.5</v>
      </c>
      <c r="E12">
        <v>17.399999999999999</v>
      </c>
      <c r="F12">
        <v>33.9</v>
      </c>
      <c r="G12">
        <v>36.1</v>
      </c>
      <c r="H12">
        <v>53.3</v>
      </c>
      <c r="I12">
        <v>58.8</v>
      </c>
      <c r="J12">
        <v>132</v>
      </c>
      <c r="K12">
        <v>65.900000000000006</v>
      </c>
      <c r="L12">
        <v>36</v>
      </c>
      <c r="M12">
        <v>24.3</v>
      </c>
    </row>
    <row r="13" spans="1:14" x14ac:dyDescent="0.3">
      <c r="A13">
        <v>3</v>
      </c>
      <c r="B13">
        <v>16</v>
      </c>
      <c r="C13">
        <v>14.7</v>
      </c>
      <c r="D13">
        <v>18.3</v>
      </c>
      <c r="E13">
        <v>16.899999999999999</v>
      </c>
      <c r="F13">
        <v>37</v>
      </c>
      <c r="G13">
        <v>34.6</v>
      </c>
      <c r="H13">
        <v>59.5</v>
      </c>
      <c r="I13">
        <v>119</v>
      </c>
      <c r="J13">
        <v>128</v>
      </c>
      <c r="K13">
        <v>65.5</v>
      </c>
      <c r="L13">
        <v>35.4</v>
      </c>
      <c r="M13">
        <v>24.1</v>
      </c>
    </row>
    <row r="14" spans="1:14" x14ac:dyDescent="0.3">
      <c r="A14">
        <v>4</v>
      </c>
      <c r="B14">
        <v>16.399999999999999</v>
      </c>
      <c r="C14">
        <v>14.7</v>
      </c>
      <c r="D14">
        <v>16.399999999999999</v>
      </c>
      <c r="E14">
        <v>15.8</v>
      </c>
      <c r="F14">
        <v>44.3</v>
      </c>
      <c r="G14">
        <v>33.4</v>
      </c>
      <c r="H14">
        <v>67.099999999999994</v>
      </c>
      <c r="I14">
        <v>108</v>
      </c>
      <c r="J14">
        <v>133</v>
      </c>
      <c r="K14">
        <v>64.599999999999994</v>
      </c>
      <c r="L14">
        <v>35.4</v>
      </c>
      <c r="M14">
        <v>24.1</v>
      </c>
    </row>
    <row r="15" spans="1:14" x14ac:dyDescent="0.3">
      <c r="A15">
        <v>5</v>
      </c>
      <c r="B15">
        <v>16.7</v>
      </c>
      <c r="C15">
        <v>14.4</v>
      </c>
      <c r="D15">
        <v>15.4</v>
      </c>
      <c r="E15">
        <v>20.6</v>
      </c>
      <c r="F15">
        <v>43</v>
      </c>
      <c r="G15">
        <v>33.200000000000003</v>
      </c>
      <c r="H15">
        <v>69.7</v>
      </c>
      <c r="I15">
        <v>89.7</v>
      </c>
      <c r="J15">
        <v>152</v>
      </c>
      <c r="K15">
        <v>63.9</v>
      </c>
      <c r="L15">
        <v>34.700000000000003</v>
      </c>
      <c r="M15">
        <v>23.4</v>
      </c>
    </row>
    <row r="16" spans="1:14" x14ac:dyDescent="0.3">
      <c r="A16">
        <v>6</v>
      </c>
      <c r="B16">
        <v>16.399999999999999</v>
      </c>
      <c r="C16">
        <v>14.5</v>
      </c>
      <c r="D16">
        <v>14.7</v>
      </c>
      <c r="E16">
        <v>23.3</v>
      </c>
      <c r="F16">
        <v>40.9</v>
      </c>
      <c r="G16">
        <v>31.9</v>
      </c>
      <c r="H16">
        <v>70.5</v>
      </c>
      <c r="I16">
        <v>91.6</v>
      </c>
      <c r="J16">
        <v>152</v>
      </c>
      <c r="K16">
        <v>63.1</v>
      </c>
      <c r="L16">
        <v>33.799999999999997</v>
      </c>
      <c r="M16">
        <v>23</v>
      </c>
    </row>
    <row r="17" spans="1:13" x14ac:dyDescent="0.3">
      <c r="A17">
        <v>7</v>
      </c>
      <c r="B17">
        <v>16.600000000000001</v>
      </c>
      <c r="C17">
        <v>15.1</v>
      </c>
      <c r="D17">
        <v>15.2</v>
      </c>
      <c r="E17">
        <v>24.9</v>
      </c>
      <c r="F17">
        <v>40.299999999999997</v>
      </c>
      <c r="G17">
        <v>35.5</v>
      </c>
      <c r="H17">
        <v>63.5</v>
      </c>
      <c r="I17">
        <v>87.1</v>
      </c>
      <c r="J17">
        <v>145</v>
      </c>
      <c r="K17">
        <v>61.6</v>
      </c>
      <c r="L17">
        <v>32.6</v>
      </c>
      <c r="M17">
        <v>22.4</v>
      </c>
    </row>
    <row r="18" spans="1:13" x14ac:dyDescent="0.3">
      <c r="A18">
        <v>8</v>
      </c>
      <c r="B18">
        <v>16.399999999999999</v>
      </c>
      <c r="C18">
        <v>14.6</v>
      </c>
      <c r="D18">
        <v>14.6</v>
      </c>
      <c r="E18">
        <v>21.4</v>
      </c>
      <c r="F18">
        <v>44</v>
      </c>
      <c r="G18">
        <v>37.799999999999997</v>
      </c>
      <c r="H18">
        <v>57.4</v>
      </c>
      <c r="I18">
        <v>88.2</v>
      </c>
      <c r="J18">
        <v>129</v>
      </c>
      <c r="K18">
        <v>64.8</v>
      </c>
      <c r="L18">
        <v>33.299999999999997</v>
      </c>
      <c r="M18">
        <v>22.5</v>
      </c>
    </row>
    <row r="19" spans="1:13" x14ac:dyDescent="0.3">
      <c r="A19">
        <v>9</v>
      </c>
      <c r="B19">
        <v>15.9</v>
      </c>
      <c r="C19">
        <v>14.4</v>
      </c>
      <c r="D19">
        <v>14.4</v>
      </c>
      <c r="E19">
        <v>19.600000000000001</v>
      </c>
      <c r="F19">
        <v>41</v>
      </c>
      <c r="G19">
        <v>37.5</v>
      </c>
      <c r="H19">
        <v>51.8</v>
      </c>
      <c r="I19">
        <v>101</v>
      </c>
      <c r="J19">
        <v>128</v>
      </c>
      <c r="K19">
        <v>63.7</v>
      </c>
      <c r="L19">
        <v>32.6</v>
      </c>
      <c r="M19">
        <v>22</v>
      </c>
    </row>
    <row r="20" spans="1:13" x14ac:dyDescent="0.3">
      <c r="A20">
        <v>10</v>
      </c>
      <c r="B20">
        <v>15.4</v>
      </c>
      <c r="C20">
        <v>14.2</v>
      </c>
      <c r="D20">
        <v>14.8</v>
      </c>
      <c r="E20">
        <v>17.899999999999999</v>
      </c>
      <c r="F20">
        <v>57.2</v>
      </c>
      <c r="G20">
        <v>42.7</v>
      </c>
      <c r="H20">
        <v>47.9</v>
      </c>
      <c r="I20">
        <v>100</v>
      </c>
      <c r="J20">
        <v>125</v>
      </c>
      <c r="K20">
        <v>62.4</v>
      </c>
      <c r="L20">
        <v>31.6</v>
      </c>
      <c r="M20">
        <v>21.5</v>
      </c>
    </row>
    <row r="21" spans="1:13" x14ac:dyDescent="0.3">
      <c r="A21">
        <v>11</v>
      </c>
      <c r="B21">
        <v>15.1</v>
      </c>
      <c r="C21">
        <v>14.5</v>
      </c>
      <c r="D21">
        <v>14.7</v>
      </c>
      <c r="E21">
        <v>18.8</v>
      </c>
      <c r="F21">
        <v>57.2</v>
      </c>
      <c r="G21">
        <v>44.6</v>
      </c>
      <c r="H21">
        <v>44.6</v>
      </c>
      <c r="I21">
        <v>106</v>
      </c>
      <c r="J21">
        <v>124</v>
      </c>
      <c r="K21">
        <v>61.1</v>
      </c>
      <c r="L21">
        <v>31.5</v>
      </c>
      <c r="M21">
        <v>22.2</v>
      </c>
    </row>
    <row r="22" spans="1:13" x14ac:dyDescent="0.3">
      <c r="A22">
        <v>12</v>
      </c>
      <c r="B22">
        <v>15.3</v>
      </c>
      <c r="C22">
        <v>15.1</v>
      </c>
      <c r="D22">
        <v>14.7</v>
      </c>
      <c r="E22">
        <v>20.8</v>
      </c>
      <c r="F22">
        <v>54.1</v>
      </c>
      <c r="G22">
        <v>43.3</v>
      </c>
      <c r="H22">
        <v>41.3</v>
      </c>
      <c r="I22">
        <v>103</v>
      </c>
      <c r="J22">
        <v>119</v>
      </c>
      <c r="K22">
        <v>59.1</v>
      </c>
      <c r="L22">
        <v>31</v>
      </c>
      <c r="M22">
        <v>22.2</v>
      </c>
    </row>
    <row r="23" spans="1:13" x14ac:dyDescent="0.3">
      <c r="A23">
        <v>13</v>
      </c>
      <c r="B23">
        <v>15.6</v>
      </c>
      <c r="C23">
        <v>15.1</v>
      </c>
      <c r="D23">
        <v>15</v>
      </c>
      <c r="E23">
        <v>22.2</v>
      </c>
      <c r="F23">
        <v>58.4</v>
      </c>
      <c r="G23">
        <v>42.8</v>
      </c>
      <c r="H23">
        <v>41.8</v>
      </c>
      <c r="I23">
        <v>109</v>
      </c>
      <c r="J23">
        <v>115</v>
      </c>
      <c r="K23">
        <v>57.9</v>
      </c>
      <c r="L23">
        <v>32.9</v>
      </c>
      <c r="M23">
        <v>21.9</v>
      </c>
    </row>
    <row r="24" spans="1:13" x14ac:dyDescent="0.3">
      <c r="A24">
        <v>14</v>
      </c>
      <c r="B24">
        <v>16</v>
      </c>
      <c r="C24">
        <v>15.4</v>
      </c>
      <c r="D24">
        <v>15.2</v>
      </c>
      <c r="E24">
        <v>21.5</v>
      </c>
      <c r="F24">
        <v>53.4</v>
      </c>
      <c r="G24">
        <v>40.9</v>
      </c>
      <c r="H24">
        <v>37.5</v>
      </c>
      <c r="I24">
        <v>146</v>
      </c>
      <c r="J24">
        <v>110</v>
      </c>
      <c r="K24">
        <v>52.8</v>
      </c>
      <c r="L24">
        <v>31.2</v>
      </c>
      <c r="M24">
        <v>21.5</v>
      </c>
    </row>
    <row r="25" spans="1:13" x14ac:dyDescent="0.3">
      <c r="A25">
        <v>15</v>
      </c>
      <c r="B25">
        <v>16.7</v>
      </c>
      <c r="C25">
        <v>15.1</v>
      </c>
      <c r="D25">
        <v>15.5</v>
      </c>
      <c r="E25">
        <v>22.2</v>
      </c>
      <c r="F25">
        <v>55.6</v>
      </c>
      <c r="G25">
        <v>40.200000000000003</v>
      </c>
      <c r="H25">
        <v>39</v>
      </c>
      <c r="I25">
        <v>134</v>
      </c>
      <c r="J25">
        <v>105</v>
      </c>
      <c r="K25">
        <v>52.2</v>
      </c>
      <c r="L25">
        <v>30.7</v>
      </c>
      <c r="M25">
        <v>21.4</v>
      </c>
    </row>
    <row r="26" spans="1:13" x14ac:dyDescent="0.3">
      <c r="A26">
        <v>16</v>
      </c>
      <c r="B26">
        <v>18.7</v>
      </c>
      <c r="C26">
        <v>15.7</v>
      </c>
      <c r="D26">
        <v>15.3</v>
      </c>
      <c r="E26">
        <v>25.3</v>
      </c>
      <c r="F26">
        <v>62.6</v>
      </c>
      <c r="G26">
        <v>39.9</v>
      </c>
      <c r="H26">
        <v>40.4</v>
      </c>
      <c r="I26">
        <v>138</v>
      </c>
      <c r="J26">
        <v>99.6</v>
      </c>
      <c r="K26">
        <v>50.8</v>
      </c>
      <c r="L26">
        <v>30.3</v>
      </c>
      <c r="M26">
        <v>21.4</v>
      </c>
    </row>
    <row r="27" spans="1:13" x14ac:dyDescent="0.3">
      <c r="A27">
        <v>17</v>
      </c>
      <c r="B27">
        <v>19.100000000000001</v>
      </c>
      <c r="C27">
        <v>15.4</v>
      </c>
      <c r="D27">
        <v>15.9</v>
      </c>
      <c r="E27">
        <v>26.7</v>
      </c>
      <c r="F27">
        <v>56.8</v>
      </c>
      <c r="G27">
        <v>40.299999999999997</v>
      </c>
      <c r="H27">
        <v>43.2</v>
      </c>
      <c r="I27">
        <v>134</v>
      </c>
      <c r="J27">
        <v>98.8</v>
      </c>
      <c r="K27">
        <v>48.7</v>
      </c>
      <c r="L27">
        <v>30.7</v>
      </c>
      <c r="M27">
        <v>21.2</v>
      </c>
    </row>
    <row r="28" spans="1:13" x14ac:dyDescent="0.3">
      <c r="A28">
        <v>18</v>
      </c>
      <c r="B28">
        <v>18.100000000000001</v>
      </c>
      <c r="C28">
        <v>15.4</v>
      </c>
      <c r="D28">
        <v>15.8</v>
      </c>
      <c r="E28">
        <v>27.6</v>
      </c>
      <c r="F28">
        <v>55.1</v>
      </c>
      <c r="G28">
        <v>39.6</v>
      </c>
      <c r="H28">
        <v>50.8</v>
      </c>
      <c r="I28">
        <v>133</v>
      </c>
      <c r="J28">
        <v>99.8</v>
      </c>
      <c r="K28">
        <v>52.6</v>
      </c>
      <c r="L28">
        <v>30.3</v>
      </c>
      <c r="M28">
        <v>20.399999999999999</v>
      </c>
    </row>
    <row r="29" spans="1:13" x14ac:dyDescent="0.3">
      <c r="A29">
        <v>19</v>
      </c>
      <c r="B29">
        <v>16.899999999999999</v>
      </c>
      <c r="C29">
        <v>14.6</v>
      </c>
      <c r="D29">
        <v>15.9</v>
      </c>
      <c r="E29">
        <v>31.1</v>
      </c>
      <c r="F29">
        <v>52.5</v>
      </c>
      <c r="G29">
        <v>38.6</v>
      </c>
      <c r="H29">
        <v>64.3</v>
      </c>
      <c r="I29">
        <v>130</v>
      </c>
      <c r="J29">
        <v>92.6</v>
      </c>
      <c r="K29">
        <v>51.3</v>
      </c>
      <c r="L29">
        <v>29.9</v>
      </c>
      <c r="M29">
        <v>19.600000000000001</v>
      </c>
    </row>
    <row r="30" spans="1:13" x14ac:dyDescent="0.3">
      <c r="A30">
        <v>20</v>
      </c>
      <c r="B30">
        <v>16.600000000000001</v>
      </c>
      <c r="C30">
        <v>14.8</v>
      </c>
      <c r="D30">
        <v>18.2</v>
      </c>
      <c r="E30">
        <v>32.799999999999997</v>
      </c>
      <c r="F30">
        <v>45.7</v>
      </c>
      <c r="G30">
        <v>44.3</v>
      </c>
      <c r="H30">
        <v>64.400000000000006</v>
      </c>
      <c r="I30">
        <v>119</v>
      </c>
      <c r="J30">
        <v>92.4</v>
      </c>
      <c r="K30">
        <v>49</v>
      </c>
      <c r="L30">
        <v>28.9</v>
      </c>
      <c r="M30">
        <v>19.3</v>
      </c>
    </row>
    <row r="31" spans="1:13" x14ac:dyDescent="0.3">
      <c r="A31">
        <v>21</v>
      </c>
      <c r="B31">
        <v>16.3</v>
      </c>
      <c r="C31">
        <v>15</v>
      </c>
      <c r="D31">
        <v>19.100000000000001</v>
      </c>
      <c r="E31">
        <v>31.1</v>
      </c>
      <c r="F31">
        <v>41</v>
      </c>
      <c r="G31">
        <v>42.7</v>
      </c>
      <c r="H31">
        <v>69.599999999999994</v>
      </c>
      <c r="I31">
        <v>114</v>
      </c>
      <c r="J31">
        <v>92.6</v>
      </c>
      <c r="K31">
        <v>48.4</v>
      </c>
      <c r="L31">
        <v>28.5</v>
      </c>
      <c r="M31">
        <v>19.3</v>
      </c>
    </row>
    <row r="32" spans="1:13" x14ac:dyDescent="0.3">
      <c r="A32">
        <v>22</v>
      </c>
      <c r="B32">
        <v>16.100000000000001</v>
      </c>
      <c r="C32">
        <v>15.3</v>
      </c>
      <c r="D32">
        <v>20.3</v>
      </c>
      <c r="E32">
        <v>30.7</v>
      </c>
      <c r="F32">
        <v>37.799999999999997</v>
      </c>
      <c r="G32">
        <v>38.4</v>
      </c>
      <c r="H32">
        <v>68</v>
      </c>
      <c r="I32">
        <v>136</v>
      </c>
      <c r="J32">
        <v>90.8</v>
      </c>
      <c r="K32">
        <v>46.4</v>
      </c>
      <c r="L32">
        <v>28.1</v>
      </c>
      <c r="M32">
        <v>19.100000000000001</v>
      </c>
    </row>
    <row r="33" spans="1:14" x14ac:dyDescent="0.3">
      <c r="A33">
        <v>23</v>
      </c>
      <c r="B33">
        <v>15.7</v>
      </c>
      <c r="C33">
        <v>14.9</v>
      </c>
      <c r="D33">
        <v>18</v>
      </c>
      <c r="E33">
        <v>32</v>
      </c>
      <c r="F33">
        <v>35</v>
      </c>
      <c r="G33">
        <v>36.5</v>
      </c>
      <c r="H33">
        <v>71.099999999999994</v>
      </c>
      <c r="I33">
        <v>171</v>
      </c>
      <c r="J33">
        <v>90.8</v>
      </c>
      <c r="K33">
        <v>45.4</v>
      </c>
      <c r="L33">
        <v>27.6</v>
      </c>
      <c r="M33">
        <v>19</v>
      </c>
    </row>
    <row r="34" spans="1:14" x14ac:dyDescent="0.3">
      <c r="A34">
        <v>24</v>
      </c>
      <c r="B34">
        <v>14.8</v>
      </c>
      <c r="C34">
        <v>14.3</v>
      </c>
      <c r="D34">
        <v>20.100000000000001</v>
      </c>
      <c r="E34">
        <v>32.5</v>
      </c>
      <c r="F34">
        <v>33.5</v>
      </c>
      <c r="G34">
        <v>51.9</v>
      </c>
      <c r="H34">
        <v>69</v>
      </c>
      <c r="I34">
        <v>173</v>
      </c>
      <c r="J34">
        <v>86.8</v>
      </c>
      <c r="K34">
        <v>44.2</v>
      </c>
      <c r="L34">
        <v>28.3</v>
      </c>
      <c r="M34">
        <v>19.2</v>
      </c>
    </row>
    <row r="35" spans="1:14" x14ac:dyDescent="0.3">
      <c r="A35">
        <v>25</v>
      </c>
      <c r="B35">
        <v>15</v>
      </c>
      <c r="C35">
        <v>14.4</v>
      </c>
      <c r="D35">
        <v>18.5</v>
      </c>
      <c r="E35">
        <v>30.4</v>
      </c>
      <c r="F35">
        <v>33</v>
      </c>
      <c r="G35">
        <v>49.5</v>
      </c>
      <c r="H35">
        <v>65.5</v>
      </c>
      <c r="I35">
        <v>174</v>
      </c>
      <c r="J35">
        <v>89.5</v>
      </c>
      <c r="K35">
        <v>42.3</v>
      </c>
      <c r="L35">
        <v>27.5</v>
      </c>
      <c r="M35">
        <v>19</v>
      </c>
    </row>
    <row r="36" spans="1:14" x14ac:dyDescent="0.3">
      <c r="A36">
        <v>26</v>
      </c>
      <c r="B36">
        <v>15.4</v>
      </c>
      <c r="C36">
        <v>14.7</v>
      </c>
      <c r="D36">
        <v>17.100000000000001</v>
      </c>
      <c r="E36">
        <v>32.5</v>
      </c>
      <c r="F36">
        <v>31.9</v>
      </c>
      <c r="G36">
        <v>59</v>
      </c>
      <c r="H36">
        <v>61.3</v>
      </c>
      <c r="I36">
        <v>166</v>
      </c>
      <c r="J36">
        <v>84</v>
      </c>
      <c r="K36">
        <v>39.9</v>
      </c>
      <c r="L36">
        <v>27.2</v>
      </c>
      <c r="M36">
        <v>18.7</v>
      </c>
    </row>
    <row r="37" spans="1:14" x14ac:dyDescent="0.3">
      <c r="A37">
        <v>27</v>
      </c>
      <c r="B37">
        <v>15.9</v>
      </c>
      <c r="C37">
        <v>14</v>
      </c>
      <c r="D37">
        <v>16.100000000000001</v>
      </c>
      <c r="E37">
        <v>52.3</v>
      </c>
      <c r="F37">
        <v>31.6</v>
      </c>
      <c r="G37">
        <v>56.2</v>
      </c>
      <c r="H37">
        <v>58.1</v>
      </c>
      <c r="I37">
        <v>150</v>
      </c>
      <c r="J37">
        <v>79.599999999999994</v>
      </c>
      <c r="K37">
        <v>38.4</v>
      </c>
      <c r="L37">
        <v>26.4</v>
      </c>
      <c r="M37">
        <v>18.600000000000001</v>
      </c>
    </row>
    <row r="38" spans="1:14" x14ac:dyDescent="0.3">
      <c r="A38">
        <v>28</v>
      </c>
      <c r="B38">
        <v>17.100000000000001</v>
      </c>
      <c r="C38">
        <v>14.5</v>
      </c>
      <c r="D38">
        <v>15.6</v>
      </c>
      <c r="E38">
        <v>40.4</v>
      </c>
      <c r="F38">
        <v>30.4</v>
      </c>
      <c r="G38">
        <v>54.7</v>
      </c>
      <c r="H38">
        <v>52.1</v>
      </c>
      <c r="I38">
        <v>145</v>
      </c>
      <c r="J38">
        <v>75.3</v>
      </c>
      <c r="K38">
        <v>38</v>
      </c>
      <c r="L38">
        <v>25.5</v>
      </c>
      <c r="M38">
        <v>18.3</v>
      </c>
    </row>
    <row r="39" spans="1:14" x14ac:dyDescent="0.3">
      <c r="A39">
        <v>29</v>
      </c>
      <c r="B39">
        <v>15.7</v>
      </c>
      <c r="D39">
        <v>14.8</v>
      </c>
      <c r="E39">
        <v>33</v>
      </c>
      <c r="F39">
        <v>29.5</v>
      </c>
      <c r="G39">
        <v>53</v>
      </c>
      <c r="H39">
        <v>49.6</v>
      </c>
      <c r="I39">
        <v>149</v>
      </c>
      <c r="J39">
        <v>74.099999999999994</v>
      </c>
      <c r="K39">
        <v>36.9</v>
      </c>
      <c r="L39">
        <v>25.3</v>
      </c>
      <c r="M39">
        <v>17.899999999999999</v>
      </c>
    </row>
    <row r="40" spans="1:14" x14ac:dyDescent="0.3">
      <c r="A40">
        <v>30</v>
      </c>
      <c r="B40">
        <v>15.3</v>
      </c>
      <c r="D40">
        <v>15.2</v>
      </c>
      <c r="E40">
        <v>31.2</v>
      </c>
      <c r="F40">
        <v>34.5</v>
      </c>
      <c r="G40">
        <v>58.5</v>
      </c>
      <c r="H40">
        <v>48.5</v>
      </c>
      <c r="I40">
        <v>152</v>
      </c>
      <c r="J40">
        <v>70.099999999999994</v>
      </c>
      <c r="K40">
        <v>36.6</v>
      </c>
      <c r="L40">
        <v>24.7</v>
      </c>
      <c r="M40">
        <v>17.600000000000001</v>
      </c>
    </row>
    <row r="41" spans="1:14" x14ac:dyDescent="0.3">
      <c r="A41">
        <v>31</v>
      </c>
      <c r="B41">
        <v>15.3</v>
      </c>
      <c r="D41">
        <v>15.8</v>
      </c>
      <c r="F41">
        <v>33.6</v>
      </c>
      <c r="H41">
        <v>47.6</v>
      </c>
      <c r="I41">
        <v>135</v>
      </c>
      <c r="K41">
        <v>36.4</v>
      </c>
      <c r="M41">
        <v>17.5</v>
      </c>
    </row>
    <row r="43" spans="1:14" x14ac:dyDescent="0.3">
      <c r="A43" t="s">
        <v>30</v>
      </c>
      <c r="B43">
        <v>14.8</v>
      </c>
      <c r="C43">
        <v>14</v>
      </c>
      <c r="D43">
        <v>14.4</v>
      </c>
      <c r="E43">
        <v>15.8</v>
      </c>
      <c r="F43">
        <v>29.5</v>
      </c>
      <c r="G43">
        <v>31.9</v>
      </c>
      <c r="H43">
        <v>37.5</v>
      </c>
      <c r="I43">
        <v>55.8</v>
      </c>
      <c r="J43">
        <v>70.099999999999994</v>
      </c>
      <c r="K43">
        <v>36.4</v>
      </c>
      <c r="L43">
        <v>24.7</v>
      </c>
      <c r="M43">
        <v>17.5</v>
      </c>
      <c r="N43">
        <v>14</v>
      </c>
    </row>
    <row r="44" spans="1:14" x14ac:dyDescent="0.3">
      <c r="A44" t="s">
        <v>10</v>
      </c>
      <c r="B44" s="3">
        <f>AVERAGE(B11:B41)</f>
        <v>16.245161290322581</v>
      </c>
      <c r="C44" s="3">
        <f>AVERAGE(C11:C41)</f>
        <v>14.835714285714285</v>
      </c>
      <c r="D44" s="3">
        <f>AVERAGE(D11:D41)</f>
        <v>16.412903225806456</v>
      </c>
      <c r="E44" s="3">
        <f t="shared" ref="E44:M44" si="0">AVERAGE(E11:E41)</f>
        <v>26.326666666666664</v>
      </c>
      <c r="F44" s="3">
        <f t="shared" si="0"/>
        <v>43.12580645161291</v>
      </c>
      <c r="G44" s="3">
        <f t="shared" si="0"/>
        <v>42.330000000000005</v>
      </c>
      <c r="H44" s="3">
        <f t="shared" si="0"/>
        <v>55.509677419354816</v>
      </c>
      <c r="I44" s="3">
        <f t="shared" si="0"/>
        <v>123.1032258064516</v>
      </c>
      <c r="J44" s="3">
        <f t="shared" si="0"/>
        <v>108.69333333333336</v>
      </c>
      <c r="K44" s="3">
        <f t="shared" si="0"/>
        <v>52.661290322580662</v>
      </c>
      <c r="L44" s="3">
        <f t="shared" si="0"/>
        <v>30.623333333333331</v>
      </c>
      <c r="M44" s="3">
        <f t="shared" si="0"/>
        <v>20.870967741935484</v>
      </c>
      <c r="N44">
        <v>45.9</v>
      </c>
    </row>
    <row r="45" spans="1:14" x14ac:dyDescent="0.3">
      <c r="A45" t="s">
        <v>31</v>
      </c>
      <c r="B45">
        <v>19.100000000000001</v>
      </c>
      <c r="C45">
        <v>15.7</v>
      </c>
      <c r="D45">
        <v>20.3</v>
      </c>
      <c r="E45">
        <v>52.3</v>
      </c>
      <c r="F45">
        <v>62.6</v>
      </c>
      <c r="G45">
        <v>59</v>
      </c>
      <c r="H45">
        <v>71.099999999999994</v>
      </c>
      <c r="I45">
        <v>174</v>
      </c>
      <c r="J45">
        <v>152</v>
      </c>
      <c r="K45">
        <v>68.599999999999994</v>
      </c>
      <c r="L45">
        <v>36.799999999999997</v>
      </c>
      <c r="M45">
        <v>24.4</v>
      </c>
      <c r="N45">
        <v>174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2003</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18.7</v>
      </c>
      <c r="C11">
        <v>15.9</v>
      </c>
      <c r="D11">
        <v>14</v>
      </c>
      <c r="E11">
        <v>16.399999999999999</v>
      </c>
      <c r="F11">
        <v>26.5</v>
      </c>
      <c r="G11">
        <v>29.6</v>
      </c>
      <c r="H11">
        <v>52.3</v>
      </c>
      <c r="I11">
        <v>91.1</v>
      </c>
      <c r="J11">
        <v>147</v>
      </c>
      <c r="K11">
        <v>95.4</v>
      </c>
      <c r="L11">
        <v>42.5</v>
      </c>
      <c r="M11">
        <v>29.3</v>
      </c>
    </row>
    <row r="12" spans="1:14" x14ac:dyDescent="0.3">
      <c r="A12">
        <v>2</v>
      </c>
      <c r="B12">
        <v>18.2</v>
      </c>
      <c r="C12">
        <v>16.3</v>
      </c>
      <c r="D12">
        <v>13.7</v>
      </c>
      <c r="E12">
        <v>15.5</v>
      </c>
      <c r="F12">
        <v>25.4</v>
      </c>
      <c r="G12">
        <v>26.8</v>
      </c>
      <c r="H12">
        <v>48.4</v>
      </c>
      <c r="I12">
        <v>85.8</v>
      </c>
      <c r="J12">
        <v>141</v>
      </c>
      <c r="K12">
        <v>114</v>
      </c>
      <c r="L12">
        <v>41.7</v>
      </c>
      <c r="M12">
        <v>28.5</v>
      </c>
    </row>
    <row r="13" spans="1:14" x14ac:dyDescent="0.3">
      <c r="A13">
        <v>3</v>
      </c>
      <c r="B13">
        <v>17.899999999999999</v>
      </c>
      <c r="C13">
        <v>13.4</v>
      </c>
      <c r="D13">
        <v>14.7</v>
      </c>
      <c r="E13">
        <v>15.8</v>
      </c>
      <c r="F13">
        <v>24.5</v>
      </c>
      <c r="G13">
        <v>25.8</v>
      </c>
      <c r="H13">
        <v>45.8</v>
      </c>
      <c r="I13">
        <v>150</v>
      </c>
      <c r="J13">
        <v>158</v>
      </c>
      <c r="K13">
        <v>97</v>
      </c>
      <c r="L13">
        <v>42.2</v>
      </c>
      <c r="M13">
        <v>28.2</v>
      </c>
    </row>
    <row r="14" spans="1:14" x14ac:dyDescent="0.3">
      <c r="A14">
        <v>4</v>
      </c>
      <c r="B14">
        <v>17.899999999999999</v>
      </c>
      <c r="C14">
        <v>13.7</v>
      </c>
      <c r="D14">
        <v>14.2</v>
      </c>
      <c r="E14">
        <v>20.7</v>
      </c>
      <c r="F14">
        <v>29.1</v>
      </c>
      <c r="G14">
        <v>27.2</v>
      </c>
      <c r="H14">
        <v>52.4</v>
      </c>
      <c r="I14">
        <v>141</v>
      </c>
      <c r="J14">
        <v>158</v>
      </c>
      <c r="K14">
        <v>93.8</v>
      </c>
      <c r="L14">
        <v>40.4</v>
      </c>
      <c r="M14">
        <v>28.7</v>
      </c>
    </row>
    <row r="15" spans="1:14" x14ac:dyDescent="0.3">
      <c r="A15">
        <v>5</v>
      </c>
      <c r="B15">
        <v>17.899999999999999</v>
      </c>
      <c r="C15">
        <v>14</v>
      </c>
      <c r="D15">
        <v>13.3</v>
      </c>
      <c r="E15">
        <v>18.7</v>
      </c>
      <c r="F15">
        <v>26</v>
      </c>
      <c r="G15">
        <v>32.799999999999997</v>
      </c>
      <c r="H15">
        <v>53.8</v>
      </c>
      <c r="I15">
        <v>129</v>
      </c>
      <c r="J15">
        <v>150</v>
      </c>
      <c r="K15">
        <v>89.7</v>
      </c>
      <c r="L15">
        <v>39.299999999999997</v>
      </c>
      <c r="M15">
        <v>27.6</v>
      </c>
    </row>
    <row r="16" spans="1:14" x14ac:dyDescent="0.3">
      <c r="A16">
        <v>6</v>
      </c>
      <c r="B16">
        <v>17.600000000000001</v>
      </c>
      <c r="C16">
        <v>13.9</v>
      </c>
      <c r="D16">
        <v>12.8</v>
      </c>
      <c r="E16">
        <v>15.3</v>
      </c>
      <c r="F16">
        <v>24.2</v>
      </c>
      <c r="G16">
        <v>30.2</v>
      </c>
      <c r="H16">
        <v>60</v>
      </c>
      <c r="I16">
        <v>124</v>
      </c>
      <c r="J16">
        <v>146</v>
      </c>
      <c r="K16">
        <v>88.2</v>
      </c>
      <c r="L16">
        <v>37.700000000000003</v>
      </c>
      <c r="M16">
        <v>26.9</v>
      </c>
    </row>
    <row r="17" spans="1:13" x14ac:dyDescent="0.3">
      <c r="A17">
        <v>7</v>
      </c>
      <c r="B17">
        <v>17.399999999999999</v>
      </c>
      <c r="C17">
        <v>13.5</v>
      </c>
      <c r="D17">
        <v>12.9</v>
      </c>
      <c r="E17">
        <v>19.7</v>
      </c>
      <c r="F17">
        <v>23.3</v>
      </c>
      <c r="G17">
        <v>26.1</v>
      </c>
      <c r="H17">
        <v>67.3</v>
      </c>
      <c r="I17">
        <v>126</v>
      </c>
      <c r="J17">
        <v>152</v>
      </c>
      <c r="K17">
        <v>86.4</v>
      </c>
      <c r="L17">
        <v>37.200000000000003</v>
      </c>
      <c r="M17">
        <v>25.5</v>
      </c>
    </row>
    <row r="18" spans="1:13" x14ac:dyDescent="0.3">
      <c r="A18">
        <v>8</v>
      </c>
      <c r="B18">
        <v>17.5</v>
      </c>
      <c r="C18">
        <v>13.4</v>
      </c>
      <c r="D18">
        <v>12.6</v>
      </c>
      <c r="E18">
        <v>19</v>
      </c>
      <c r="F18">
        <v>22</v>
      </c>
      <c r="G18">
        <v>29.3</v>
      </c>
      <c r="H18">
        <v>76.7</v>
      </c>
      <c r="I18">
        <v>137</v>
      </c>
      <c r="J18">
        <v>149</v>
      </c>
      <c r="K18">
        <v>81.5</v>
      </c>
      <c r="L18">
        <v>37</v>
      </c>
      <c r="M18">
        <v>25.6</v>
      </c>
    </row>
    <row r="19" spans="1:13" x14ac:dyDescent="0.3">
      <c r="A19">
        <v>9</v>
      </c>
      <c r="B19">
        <v>17.2</v>
      </c>
      <c r="C19">
        <v>13.9</v>
      </c>
      <c r="D19">
        <v>12.9</v>
      </c>
      <c r="E19">
        <v>18</v>
      </c>
      <c r="F19">
        <v>20.2</v>
      </c>
      <c r="G19">
        <v>28.7</v>
      </c>
      <c r="H19">
        <v>71.599999999999994</v>
      </c>
      <c r="I19">
        <v>141</v>
      </c>
      <c r="J19">
        <v>158</v>
      </c>
      <c r="K19">
        <v>80</v>
      </c>
      <c r="L19">
        <v>36.4</v>
      </c>
      <c r="M19">
        <v>25.2</v>
      </c>
    </row>
    <row r="20" spans="1:13" x14ac:dyDescent="0.3">
      <c r="A20">
        <v>10</v>
      </c>
      <c r="B20">
        <v>16.600000000000001</v>
      </c>
      <c r="C20">
        <v>13.5</v>
      </c>
      <c r="D20">
        <v>12.6</v>
      </c>
      <c r="E20">
        <v>18.600000000000001</v>
      </c>
      <c r="F20">
        <v>31</v>
      </c>
      <c r="G20">
        <v>27.8</v>
      </c>
      <c r="H20">
        <v>81.400000000000006</v>
      </c>
      <c r="I20">
        <v>150</v>
      </c>
      <c r="J20">
        <v>147</v>
      </c>
      <c r="K20">
        <v>76.900000000000006</v>
      </c>
      <c r="L20">
        <v>35.700000000000003</v>
      </c>
      <c r="M20">
        <v>24.2</v>
      </c>
    </row>
    <row r="21" spans="1:13" x14ac:dyDescent="0.3">
      <c r="A21">
        <v>11</v>
      </c>
      <c r="B21">
        <v>16.3</v>
      </c>
      <c r="C21">
        <v>13.2</v>
      </c>
      <c r="D21">
        <v>12.7</v>
      </c>
      <c r="E21">
        <v>18.8</v>
      </c>
      <c r="F21">
        <v>32.299999999999997</v>
      </c>
      <c r="G21">
        <v>30.4</v>
      </c>
      <c r="H21">
        <v>100</v>
      </c>
      <c r="I21">
        <v>142</v>
      </c>
      <c r="J21">
        <v>134</v>
      </c>
      <c r="K21">
        <v>76.099999999999994</v>
      </c>
      <c r="L21">
        <v>35.299999999999997</v>
      </c>
      <c r="M21">
        <v>24.2</v>
      </c>
    </row>
    <row r="22" spans="1:13" x14ac:dyDescent="0.3">
      <c r="A22">
        <v>12</v>
      </c>
      <c r="B22">
        <v>16.100000000000001</v>
      </c>
      <c r="C22">
        <v>12.8</v>
      </c>
      <c r="D22">
        <v>13.1</v>
      </c>
      <c r="E22">
        <v>22.6</v>
      </c>
      <c r="F22">
        <v>32.1</v>
      </c>
      <c r="G22">
        <v>28.5</v>
      </c>
      <c r="H22">
        <v>117</v>
      </c>
      <c r="I22">
        <v>136</v>
      </c>
      <c r="J22">
        <v>126</v>
      </c>
      <c r="K22">
        <v>76.099999999999994</v>
      </c>
      <c r="L22">
        <v>34.9</v>
      </c>
      <c r="M22">
        <v>24.6</v>
      </c>
    </row>
    <row r="23" spans="1:13" x14ac:dyDescent="0.3">
      <c r="A23">
        <v>13</v>
      </c>
      <c r="B23">
        <v>16</v>
      </c>
      <c r="C23">
        <v>12.5</v>
      </c>
      <c r="D23">
        <v>12.6</v>
      </c>
      <c r="E23">
        <v>19.5</v>
      </c>
      <c r="F23">
        <v>30.5</v>
      </c>
      <c r="G23">
        <v>26.4</v>
      </c>
      <c r="H23">
        <v>115</v>
      </c>
      <c r="I23">
        <v>132</v>
      </c>
      <c r="J23">
        <v>138</v>
      </c>
      <c r="K23">
        <v>74.7</v>
      </c>
      <c r="L23">
        <v>34.5</v>
      </c>
      <c r="M23">
        <v>24.2</v>
      </c>
    </row>
    <row r="24" spans="1:13" x14ac:dyDescent="0.3">
      <c r="A24">
        <v>14</v>
      </c>
      <c r="B24">
        <v>15.8</v>
      </c>
      <c r="C24">
        <v>12.3</v>
      </c>
      <c r="D24">
        <v>12.3</v>
      </c>
      <c r="E24">
        <v>19.2</v>
      </c>
      <c r="F24">
        <v>29</v>
      </c>
      <c r="G24">
        <v>24.8</v>
      </c>
      <c r="H24">
        <v>102</v>
      </c>
      <c r="I24">
        <v>126</v>
      </c>
      <c r="J24">
        <v>139</v>
      </c>
      <c r="K24">
        <v>72.099999999999994</v>
      </c>
      <c r="L24">
        <v>36.5</v>
      </c>
      <c r="M24">
        <v>23.4</v>
      </c>
    </row>
    <row r="25" spans="1:13" x14ac:dyDescent="0.3">
      <c r="A25">
        <v>15</v>
      </c>
      <c r="B25">
        <v>15.6</v>
      </c>
      <c r="C25">
        <v>13.3</v>
      </c>
      <c r="D25">
        <v>13.1</v>
      </c>
      <c r="E25">
        <v>17.7</v>
      </c>
      <c r="F25">
        <v>28.4</v>
      </c>
      <c r="G25">
        <v>29.7</v>
      </c>
      <c r="H25">
        <v>91.8</v>
      </c>
      <c r="I25">
        <v>146</v>
      </c>
      <c r="J25">
        <v>134</v>
      </c>
      <c r="K25">
        <v>69.3</v>
      </c>
      <c r="L25">
        <v>34.6</v>
      </c>
      <c r="M25">
        <v>23.1</v>
      </c>
    </row>
    <row r="26" spans="1:13" x14ac:dyDescent="0.3">
      <c r="A26">
        <v>16</v>
      </c>
      <c r="B26">
        <v>15.5</v>
      </c>
      <c r="C26">
        <v>12.8</v>
      </c>
      <c r="D26">
        <v>12.6</v>
      </c>
      <c r="E26">
        <v>16.100000000000001</v>
      </c>
      <c r="F26">
        <v>26.4</v>
      </c>
      <c r="G26">
        <v>27.9</v>
      </c>
      <c r="H26">
        <v>99.1</v>
      </c>
      <c r="I26">
        <v>149</v>
      </c>
      <c r="J26">
        <v>154</v>
      </c>
      <c r="K26">
        <v>68</v>
      </c>
      <c r="L26">
        <v>33.9</v>
      </c>
      <c r="M26">
        <v>22.8</v>
      </c>
    </row>
    <row r="27" spans="1:13" x14ac:dyDescent="0.3">
      <c r="A27">
        <v>17</v>
      </c>
      <c r="B27">
        <v>15.7</v>
      </c>
      <c r="C27">
        <v>13</v>
      </c>
      <c r="D27">
        <v>12.5</v>
      </c>
      <c r="E27">
        <v>21.7</v>
      </c>
      <c r="F27">
        <v>27</v>
      </c>
      <c r="G27">
        <v>29.1</v>
      </c>
      <c r="H27">
        <v>106</v>
      </c>
      <c r="I27">
        <v>137</v>
      </c>
      <c r="J27">
        <v>154</v>
      </c>
      <c r="K27">
        <v>67.2</v>
      </c>
      <c r="L27">
        <v>33.299999999999997</v>
      </c>
      <c r="M27">
        <v>23.4</v>
      </c>
    </row>
    <row r="28" spans="1:13" x14ac:dyDescent="0.3">
      <c r="A28">
        <v>18</v>
      </c>
      <c r="B28">
        <v>15.9</v>
      </c>
      <c r="C28">
        <v>14.8</v>
      </c>
      <c r="D28">
        <v>12.1</v>
      </c>
      <c r="E28">
        <v>23.7</v>
      </c>
      <c r="F28">
        <v>26.3</v>
      </c>
      <c r="G28">
        <v>31.4</v>
      </c>
      <c r="H28">
        <v>123</v>
      </c>
      <c r="I28">
        <v>148</v>
      </c>
      <c r="J28">
        <v>160</v>
      </c>
      <c r="K28">
        <v>65</v>
      </c>
      <c r="L28">
        <v>32.9</v>
      </c>
      <c r="M28">
        <v>21.6</v>
      </c>
    </row>
    <row r="29" spans="1:13" x14ac:dyDescent="0.3">
      <c r="A29">
        <v>19</v>
      </c>
      <c r="B29">
        <v>15.8</v>
      </c>
      <c r="C29">
        <v>20</v>
      </c>
      <c r="D29">
        <v>11.8</v>
      </c>
      <c r="E29">
        <v>25.1</v>
      </c>
      <c r="F29">
        <v>26</v>
      </c>
      <c r="G29">
        <v>26.2</v>
      </c>
      <c r="H29">
        <v>119</v>
      </c>
      <c r="I29">
        <v>132</v>
      </c>
      <c r="J29">
        <v>151</v>
      </c>
      <c r="K29">
        <v>64.599999999999994</v>
      </c>
      <c r="L29">
        <v>32.4</v>
      </c>
      <c r="M29">
        <v>21</v>
      </c>
    </row>
    <row r="30" spans="1:13" x14ac:dyDescent="0.3">
      <c r="A30">
        <v>20</v>
      </c>
      <c r="B30">
        <v>15.6</v>
      </c>
      <c r="C30">
        <v>18.3</v>
      </c>
      <c r="D30">
        <v>11.7</v>
      </c>
      <c r="E30">
        <v>27.9</v>
      </c>
      <c r="F30">
        <v>25.4</v>
      </c>
      <c r="G30">
        <v>27.5</v>
      </c>
      <c r="H30">
        <v>119</v>
      </c>
      <c r="I30">
        <v>155</v>
      </c>
      <c r="J30">
        <v>143</v>
      </c>
      <c r="K30">
        <v>64</v>
      </c>
      <c r="L30">
        <v>31.9</v>
      </c>
      <c r="M30">
        <v>21</v>
      </c>
    </row>
    <row r="31" spans="1:13" x14ac:dyDescent="0.3">
      <c r="A31">
        <v>21</v>
      </c>
      <c r="B31">
        <v>15.5</v>
      </c>
      <c r="C31">
        <v>16</v>
      </c>
      <c r="D31">
        <v>11.5</v>
      </c>
      <c r="E31">
        <v>24.7</v>
      </c>
      <c r="F31">
        <v>24.5</v>
      </c>
      <c r="G31">
        <v>31.4</v>
      </c>
      <c r="H31">
        <v>116</v>
      </c>
      <c r="I31">
        <v>170</v>
      </c>
      <c r="J31">
        <v>123</v>
      </c>
      <c r="K31">
        <v>63.3</v>
      </c>
      <c r="L31">
        <v>31.4</v>
      </c>
      <c r="M31">
        <v>20.3</v>
      </c>
    </row>
    <row r="32" spans="1:13" x14ac:dyDescent="0.3">
      <c r="A32">
        <v>22</v>
      </c>
      <c r="B32">
        <v>15.4</v>
      </c>
      <c r="C32">
        <v>15.8</v>
      </c>
      <c r="D32">
        <v>13</v>
      </c>
      <c r="E32">
        <v>23.7</v>
      </c>
      <c r="F32">
        <v>31.9</v>
      </c>
      <c r="G32">
        <v>36.799999999999997</v>
      </c>
      <c r="H32">
        <v>101</v>
      </c>
      <c r="I32">
        <v>160</v>
      </c>
      <c r="J32">
        <v>122</v>
      </c>
      <c r="K32">
        <v>62.4</v>
      </c>
      <c r="L32">
        <v>31.4</v>
      </c>
      <c r="M32">
        <v>20.2</v>
      </c>
    </row>
    <row r="33" spans="1:14" x14ac:dyDescent="0.3">
      <c r="A33">
        <v>23</v>
      </c>
      <c r="B33">
        <v>15.4</v>
      </c>
      <c r="C33">
        <v>15.2</v>
      </c>
      <c r="D33">
        <v>14.5</v>
      </c>
      <c r="E33">
        <v>24.8</v>
      </c>
      <c r="F33">
        <v>30.4</v>
      </c>
      <c r="G33">
        <v>40.200000000000003</v>
      </c>
      <c r="H33">
        <v>93.5</v>
      </c>
      <c r="I33">
        <v>158</v>
      </c>
      <c r="J33">
        <v>142</v>
      </c>
      <c r="K33">
        <v>60.9</v>
      </c>
      <c r="L33">
        <v>30.6</v>
      </c>
      <c r="M33">
        <v>20.6</v>
      </c>
    </row>
    <row r="34" spans="1:14" x14ac:dyDescent="0.3">
      <c r="A34">
        <v>24</v>
      </c>
      <c r="B34">
        <v>15.3</v>
      </c>
      <c r="C34">
        <v>14.3</v>
      </c>
      <c r="D34">
        <v>15.7</v>
      </c>
      <c r="E34">
        <v>32.9</v>
      </c>
      <c r="F34">
        <v>28.5</v>
      </c>
      <c r="G34">
        <v>56.3</v>
      </c>
      <c r="H34">
        <v>97.5</v>
      </c>
      <c r="I34">
        <v>155</v>
      </c>
      <c r="J34">
        <v>144</v>
      </c>
      <c r="K34">
        <v>59.9</v>
      </c>
      <c r="L34">
        <v>31.2</v>
      </c>
      <c r="M34">
        <v>20.3</v>
      </c>
    </row>
    <row r="35" spans="1:14" x14ac:dyDescent="0.3">
      <c r="A35">
        <v>25</v>
      </c>
      <c r="B35">
        <v>15.4</v>
      </c>
      <c r="C35">
        <v>14.5</v>
      </c>
      <c r="D35">
        <v>16.3</v>
      </c>
      <c r="E35">
        <v>40.200000000000003</v>
      </c>
      <c r="F35">
        <v>27</v>
      </c>
      <c r="G35">
        <v>74.3</v>
      </c>
      <c r="H35">
        <v>92.9</v>
      </c>
      <c r="I35">
        <v>148</v>
      </c>
      <c r="J35">
        <v>142</v>
      </c>
      <c r="K35">
        <v>58.8</v>
      </c>
      <c r="L35">
        <v>30.8</v>
      </c>
      <c r="M35">
        <v>20.6</v>
      </c>
    </row>
    <row r="36" spans="1:14" x14ac:dyDescent="0.3">
      <c r="A36">
        <v>26</v>
      </c>
      <c r="B36">
        <v>15.4</v>
      </c>
      <c r="C36">
        <v>14.9</v>
      </c>
      <c r="D36">
        <v>15.6</v>
      </c>
      <c r="E36">
        <v>34.799999999999997</v>
      </c>
      <c r="F36">
        <v>25.8</v>
      </c>
      <c r="G36">
        <v>80.900000000000006</v>
      </c>
      <c r="H36">
        <v>90.9</v>
      </c>
      <c r="I36">
        <v>169</v>
      </c>
      <c r="J36">
        <v>135</v>
      </c>
      <c r="K36">
        <v>59</v>
      </c>
      <c r="L36">
        <v>29.6</v>
      </c>
      <c r="M36">
        <v>20.9</v>
      </c>
    </row>
    <row r="37" spans="1:14" x14ac:dyDescent="0.3">
      <c r="A37">
        <v>27</v>
      </c>
      <c r="B37">
        <v>15.4</v>
      </c>
      <c r="C37">
        <v>14.1</v>
      </c>
      <c r="D37">
        <v>14.8</v>
      </c>
      <c r="E37">
        <v>33.200000000000003</v>
      </c>
      <c r="F37">
        <v>24.9</v>
      </c>
      <c r="G37">
        <v>74.900000000000006</v>
      </c>
      <c r="H37">
        <v>100</v>
      </c>
      <c r="I37">
        <v>150</v>
      </c>
      <c r="J37">
        <v>108</v>
      </c>
      <c r="K37">
        <v>57.9</v>
      </c>
      <c r="L37">
        <v>29.5</v>
      </c>
      <c r="M37">
        <v>21.4</v>
      </c>
    </row>
    <row r="38" spans="1:14" x14ac:dyDescent="0.3">
      <c r="A38">
        <v>28</v>
      </c>
      <c r="B38">
        <v>15.7</v>
      </c>
      <c r="C38">
        <v>14</v>
      </c>
      <c r="D38">
        <v>16.2</v>
      </c>
      <c r="E38">
        <v>29.5</v>
      </c>
      <c r="F38">
        <v>25.7</v>
      </c>
      <c r="G38">
        <v>61.5</v>
      </c>
      <c r="H38">
        <v>96.8</v>
      </c>
      <c r="I38">
        <v>154</v>
      </c>
      <c r="J38">
        <v>98.1</v>
      </c>
      <c r="K38">
        <v>55.3</v>
      </c>
      <c r="L38">
        <v>29</v>
      </c>
      <c r="M38">
        <v>23</v>
      </c>
    </row>
    <row r="39" spans="1:14" x14ac:dyDescent="0.3">
      <c r="A39">
        <v>29</v>
      </c>
      <c r="B39">
        <v>15.9</v>
      </c>
      <c r="D39">
        <v>23.4</v>
      </c>
      <c r="E39">
        <v>26.6</v>
      </c>
      <c r="F39">
        <v>32.299999999999997</v>
      </c>
      <c r="G39">
        <v>53.6</v>
      </c>
      <c r="H39">
        <v>89.1</v>
      </c>
      <c r="I39">
        <v>152</v>
      </c>
      <c r="J39">
        <v>104</v>
      </c>
      <c r="K39">
        <v>52.6</v>
      </c>
      <c r="L39">
        <v>28.4</v>
      </c>
      <c r="M39">
        <v>22.1</v>
      </c>
    </row>
    <row r="40" spans="1:14" x14ac:dyDescent="0.3">
      <c r="A40">
        <v>30</v>
      </c>
      <c r="B40">
        <v>16</v>
      </c>
      <c r="D40">
        <v>21.7</v>
      </c>
      <c r="E40">
        <v>26.2</v>
      </c>
      <c r="F40">
        <v>30.4</v>
      </c>
      <c r="G40">
        <v>49.2</v>
      </c>
      <c r="H40">
        <v>88.2</v>
      </c>
      <c r="I40">
        <v>144</v>
      </c>
      <c r="J40">
        <v>99.3</v>
      </c>
      <c r="K40">
        <v>49.3</v>
      </c>
      <c r="L40">
        <v>29</v>
      </c>
      <c r="M40">
        <v>21.3</v>
      </c>
    </row>
    <row r="41" spans="1:14" x14ac:dyDescent="0.3">
      <c r="A41">
        <v>31</v>
      </c>
      <c r="B41">
        <v>16.100000000000001</v>
      </c>
      <c r="D41">
        <v>18.600000000000001</v>
      </c>
      <c r="F41">
        <v>29.6</v>
      </c>
      <c r="H41">
        <v>86.2</v>
      </c>
      <c r="I41">
        <v>137</v>
      </c>
      <c r="K41">
        <v>45.4</v>
      </c>
      <c r="M41">
        <v>20.5</v>
      </c>
    </row>
    <row r="43" spans="1:14" x14ac:dyDescent="0.3">
      <c r="A43" t="s">
        <v>30</v>
      </c>
      <c r="B43">
        <v>15.3</v>
      </c>
      <c r="C43">
        <v>12.3</v>
      </c>
      <c r="D43">
        <v>11.5</v>
      </c>
      <c r="E43">
        <v>15.3</v>
      </c>
      <c r="F43">
        <v>20.2</v>
      </c>
      <c r="G43">
        <v>24.8</v>
      </c>
      <c r="H43">
        <v>45.8</v>
      </c>
      <c r="I43">
        <v>85.8</v>
      </c>
      <c r="J43">
        <v>98.1</v>
      </c>
      <c r="K43">
        <v>45.4</v>
      </c>
      <c r="L43">
        <v>28.4</v>
      </c>
      <c r="M43">
        <v>20.2</v>
      </c>
      <c r="N43">
        <v>11.5</v>
      </c>
    </row>
    <row r="44" spans="1:14" x14ac:dyDescent="0.3">
      <c r="A44" t="s">
        <v>10</v>
      </c>
      <c r="B44" s="3">
        <f>AVERAGE(B11:B41)</f>
        <v>16.345161290322576</v>
      </c>
      <c r="C44" s="3">
        <f>AVERAGE(C11:C41)</f>
        <v>14.40357142857143</v>
      </c>
      <c r="D44" s="3">
        <f>AVERAGE(D11:D41)</f>
        <v>14.17741935483871</v>
      </c>
      <c r="E44" s="3">
        <f t="shared" ref="E44:M44" si="0">AVERAGE(E11:E41)</f>
        <v>22.886666666666667</v>
      </c>
      <c r="F44" s="3">
        <f t="shared" si="0"/>
        <v>27.309677419354834</v>
      </c>
      <c r="G44" s="3">
        <f t="shared" si="0"/>
        <v>37.51</v>
      </c>
      <c r="H44" s="3">
        <f t="shared" si="0"/>
        <v>88.829032258064501</v>
      </c>
      <c r="I44" s="3">
        <f t="shared" si="0"/>
        <v>141.1258064516129</v>
      </c>
      <c r="J44" s="3">
        <f t="shared" si="0"/>
        <v>138.54666666666665</v>
      </c>
      <c r="K44" s="3">
        <f t="shared" si="0"/>
        <v>71.767741935483883</v>
      </c>
      <c r="L44" s="3">
        <f t="shared" si="0"/>
        <v>34.373333333333328</v>
      </c>
      <c r="M44" s="3">
        <f t="shared" si="0"/>
        <v>23.554838709677416</v>
      </c>
      <c r="N44">
        <v>52.6</v>
      </c>
    </row>
    <row r="45" spans="1:14" x14ac:dyDescent="0.3">
      <c r="A45" t="s">
        <v>31</v>
      </c>
      <c r="B45">
        <v>18.7</v>
      </c>
      <c r="C45">
        <v>20</v>
      </c>
      <c r="D45">
        <v>23.4</v>
      </c>
      <c r="E45">
        <v>40.200000000000003</v>
      </c>
      <c r="F45">
        <v>32.299999999999997</v>
      </c>
      <c r="G45">
        <v>80.900000000000006</v>
      </c>
      <c r="H45">
        <v>123</v>
      </c>
      <c r="I45">
        <v>170</v>
      </c>
      <c r="J45">
        <v>160</v>
      </c>
      <c r="K45">
        <v>114</v>
      </c>
      <c r="L45">
        <v>42.5</v>
      </c>
      <c r="M45">
        <v>29.3</v>
      </c>
      <c r="N45">
        <v>170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2004</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21.4</v>
      </c>
      <c r="C11">
        <v>16.8</v>
      </c>
      <c r="D11">
        <v>11.4</v>
      </c>
      <c r="E11">
        <v>10</v>
      </c>
      <c r="F11">
        <v>22.4</v>
      </c>
      <c r="G11">
        <v>23.6</v>
      </c>
      <c r="H11">
        <v>18.2</v>
      </c>
      <c r="I11">
        <v>128</v>
      </c>
      <c r="J11">
        <v>56.4</v>
      </c>
      <c r="K11">
        <v>34.299999999999997</v>
      </c>
      <c r="L11">
        <v>28.7</v>
      </c>
      <c r="M11">
        <v>18.100000000000001</v>
      </c>
    </row>
    <row r="12" spans="1:14" x14ac:dyDescent="0.3">
      <c r="A12">
        <v>2</v>
      </c>
      <c r="B12">
        <v>21.3</v>
      </c>
      <c r="C12">
        <v>16.8</v>
      </c>
      <c r="D12">
        <v>11.2</v>
      </c>
      <c r="E12">
        <v>9.76</v>
      </c>
      <c r="F12">
        <v>17.3</v>
      </c>
      <c r="G12">
        <v>21.2</v>
      </c>
      <c r="H12">
        <v>17.5</v>
      </c>
      <c r="I12">
        <v>125</v>
      </c>
      <c r="J12">
        <v>49.2</v>
      </c>
      <c r="K12">
        <v>33.4</v>
      </c>
      <c r="L12">
        <v>27.9</v>
      </c>
      <c r="M12">
        <v>17.5</v>
      </c>
    </row>
    <row r="13" spans="1:14" x14ac:dyDescent="0.3">
      <c r="A13">
        <v>3</v>
      </c>
      <c r="B13">
        <v>21.1</v>
      </c>
      <c r="C13">
        <v>16.5</v>
      </c>
      <c r="D13">
        <v>11.2</v>
      </c>
      <c r="E13">
        <v>9.49</v>
      </c>
      <c r="F13">
        <v>16.899999999999999</v>
      </c>
      <c r="G13">
        <v>18.7</v>
      </c>
      <c r="H13">
        <v>18.2</v>
      </c>
      <c r="I13">
        <v>116</v>
      </c>
      <c r="J13">
        <v>44.8</v>
      </c>
      <c r="K13">
        <v>44.9</v>
      </c>
      <c r="L13">
        <v>27.3</v>
      </c>
      <c r="M13">
        <v>18.3</v>
      </c>
    </row>
    <row r="14" spans="1:14" x14ac:dyDescent="0.3">
      <c r="A14">
        <v>4</v>
      </c>
      <c r="B14">
        <v>20.3</v>
      </c>
      <c r="C14">
        <v>16.100000000000001</v>
      </c>
      <c r="D14">
        <v>11.2</v>
      </c>
      <c r="E14">
        <v>9.6199999999999992</v>
      </c>
      <c r="F14">
        <v>17</v>
      </c>
      <c r="G14">
        <v>15</v>
      </c>
      <c r="H14">
        <v>19.3</v>
      </c>
      <c r="I14">
        <v>105</v>
      </c>
      <c r="J14">
        <v>43.1</v>
      </c>
      <c r="K14">
        <v>39.299999999999997</v>
      </c>
      <c r="L14">
        <v>27.2</v>
      </c>
      <c r="M14">
        <v>18.399999999999999</v>
      </c>
    </row>
    <row r="15" spans="1:14" x14ac:dyDescent="0.3">
      <c r="A15">
        <v>5</v>
      </c>
      <c r="B15">
        <v>19.7</v>
      </c>
      <c r="C15">
        <v>15.8</v>
      </c>
      <c r="D15">
        <v>11</v>
      </c>
      <c r="E15">
        <v>9.56</v>
      </c>
      <c r="F15">
        <v>15</v>
      </c>
      <c r="G15">
        <v>13.9</v>
      </c>
      <c r="H15">
        <v>18.600000000000001</v>
      </c>
      <c r="I15">
        <v>150</v>
      </c>
      <c r="J15">
        <v>42.8</v>
      </c>
      <c r="K15">
        <v>38.200000000000003</v>
      </c>
      <c r="L15">
        <v>26.6</v>
      </c>
      <c r="M15">
        <v>18.100000000000001</v>
      </c>
    </row>
    <row r="16" spans="1:14" x14ac:dyDescent="0.3">
      <c r="A16">
        <v>6</v>
      </c>
      <c r="B16">
        <v>20.100000000000001</v>
      </c>
      <c r="C16">
        <v>15.7</v>
      </c>
      <c r="D16">
        <v>10.7</v>
      </c>
      <c r="E16">
        <v>9.69</v>
      </c>
      <c r="F16">
        <v>13.5</v>
      </c>
      <c r="G16">
        <v>13.4</v>
      </c>
      <c r="H16">
        <v>22.3</v>
      </c>
      <c r="I16">
        <v>144</v>
      </c>
      <c r="J16">
        <v>42.2</v>
      </c>
      <c r="K16">
        <v>35.700000000000003</v>
      </c>
      <c r="L16">
        <v>26</v>
      </c>
      <c r="M16">
        <v>17.7</v>
      </c>
    </row>
    <row r="17" spans="1:13" x14ac:dyDescent="0.3">
      <c r="A17">
        <v>7</v>
      </c>
      <c r="B17">
        <v>19.399999999999999</v>
      </c>
      <c r="C17">
        <v>15.4</v>
      </c>
      <c r="D17">
        <v>10.7</v>
      </c>
      <c r="E17">
        <v>9.82</v>
      </c>
      <c r="F17">
        <v>13.5</v>
      </c>
      <c r="G17">
        <v>14.8</v>
      </c>
      <c r="H17">
        <v>21.6</v>
      </c>
      <c r="I17">
        <v>136</v>
      </c>
      <c r="J17">
        <v>41.2</v>
      </c>
      <c r="K17">
        <v>44</v>
      </c>
      <c r="L17">
        <v>25.1</v>
      </c>
      <c r="M17">
        <v>17.100000000000001</v>
      </c>
    </row>
    <row r="18" spans="1:13" x14ac:dyDescent="0.3">
      <c r="A18">
        <v>8</v>
      </c>
      <c r="B18">
        <v>18.600000000000001</v>
      </c>
      <c r="C18">
        <v>15.6</v>
      </c>
      <c r="D18">
        <v>10.6</v>
      </c>
      <c r="E18">
        <v>9.9499999999999993</v>
      </c>
      <c r="F18">
        <v>13.8</v>
      </c>
      <c r="G18">
        <v>13.7</v>
      </c>
      <c r="H18">
        <v>20.9</v>
      </c>
      <c r="I18">
        <v>151</v>
      </c>
      <c r="J18">
        <v>40.700000000000003</v>
      </c>
      <c r="K18">
        <v>62.8</v>
      </c>
      <c r="L18">
        <v>25.5</v>
      </c>
      <c r="M18">
        <v>17.3</v>
      </c>
    </row>
    <row r="19" spans="1:13" x14ac:dyDescent="0.3">
      <c r="A19">
        <v>9</v>
      </c>
      <c r="B19">
        <v>18.600000000000001</v>
      </c>
      <c r="C19">
        <v>15.2</v>
      </c>
      <c r="D19">
        <v>10.4</v>
      </c>
      <c r="E19">
        <v>10.8</v>
      </c>
      <c r="F19">
        <v>13.8</v>
      </c>
      <c r="G19">
        <v>13.5</v>
      </c>
      <c r="H19">
        <v>20.2</v>
      </c>
      <c r="I19">
        <v>144</v>
      </c>
      <c r="J19">
        <v>39.700000000000003</v>
      </c>
      <c r="K19">
        <v>62.2</v>
      </c>
      <c r="L19">
        <v>25.1</v>
      </c>
      <c r="M19">
        <v>17.5</v>
      </c>
    </row>
    <row r="20" spans="1:13" x14ac:dyDescent="0.3">
      <c r="A20">
        <v>10</v>
      </c>
      <c r="B20">
        <v>18.899999999999999</v>
      </c>
      <c r="C20">
        <v>15.1</v>
      </c>
      <c r="D20">
        <v>10.4</v>
      </c>
      <c r="E20">
        <v>11.9</v>
      </c>
      <c r="F20">
        <v>13.4</v>
      </c>
      <c r="G20">
        <v>13</v>
      </c>
      <c r="H20">
        <v>22.5</v>
      </c>
      <c r="I20">
        <v>156</v>
      </c>
      <c r="J20">
        <v>39.6</v>
      </c>
      <c r="K20">
        <v>58.3</v>
      </c>
      <c r="L20">
        <v>24.8</v>
      </c>
      <c r="M20">
        <v>17.899999999999999</v>
      </c>
    </row>
    <row r="21" spans="1:13" x14ac:dyDescent="0.3">
      <c r="A21">
        <v>11</v>
      </c>
      <c r="B21">
        <v>19.399999999999999</v>
      </c>
      <c r="C21">
        <v>14.9</v>
      </c>
      <c r="D21">
        <v>10.9</v>
      </c>
      <c r="E21">
        <v>12.1</v>
      </c>
      <c r="F21">
        <v>13.5</v>
      </c>
      <c r="G21">
        <v>13.2</v>
      </c>
      <c r="H21">
        <v>22.8</v>
      </c>
      <c r="I21">
        <v>146</v>
      </c>
      <c r="J21">
        <v>39</v>
      </c>
      <c r="K21">
        <v>54.6</v>
      </c>
      <c r="L21">
        <v>24.5</v>
      </c>
      <c r="M21">
        <v>18.3</v>
      </c>
    </row>
    <row r="22" spans="1:13" x14ac:dyDescent="0.3">
      <c r="A22">
        <v>12</v>
      </c>
      <c r="B22">
        <v>19.100000000000001</v>
      </c>
      <c r="C22">
        <v>16.2</v>
      </c>
      <c r="D22">
        <v>10.4</v>
      </c>
      <c r="E22">
        <v>12.4</v>
      </c>
      <c r="F22">
        <v>13</v>
      </c>
      <c r="G22">
        <v>13.3</v>
      </c>
      <c r="H22">
        <v>25.1</v>
      </c>
      <c r="I22">
        <v>143</v>
      </c>
      <c r="J22">
        <v>39.6</v>
      </c>
      <c r="K22">
        <v>50.1</v>
      </c>
      <c r="L22">
        <v>24.2</v>
      </c>
      <c r="M22">
        <v>18</v>
      </c>
    </row>
    <row r="23" spans="1:13" x14ac:dyDescent="0.3">
      <c r="A23">
        <v>13</v>
      </c>
      <c r="B23">
        <v>19.100000000000001</v>
      </c>
      <c r="C23">
        <v>16</v>
      </c>
      <c r="D23">
        <v>11.5</v>
      </c>
      <c r="E23">
        <v>11.6</v>
      </c>
      <c r="F23">
        <v>11.9</v>
      </c>
      <c r="G23">
        <v>13.3</v>
      </c>
      <c r="H23">
        <v>26.3</v>
      </c>
      <c r="I23">
        <v>137</v>
      </c>
      <c r="J23">
        <v>38.4</v>
      </c>
      <c r="K23">
        <v>48.2</v>
      </c>
      <c r="L23">
        <v>23.9</v>
      </c>
      <c r="M23">
        <v>17.7</v>
      </c>
    </row>
    <row r="24" spans="1:13" x14ac:dyDescent="0.3">
      <c r="A24">
        <v>14</v>
      </c>
      <c r="B24">
        <v>18.7</v>
      </c>
      <c r="C24">
        <v>15.4</v>
      </c>
      <c r="D24">
        <v>11.4</v>
      </c>
      <c r="E24">
        <v>10.6</v>
      </c>
      <c r="F24">
        <v>12.8</v>
      </c>
      <c r="G24">
        <v>13.4</v>
      </c>
      <c r="H24">
        <v>27.1</v>
      </c>
      <c r="I24">
        <v>136</v>
      </c>
      <c r="J24">
        <v>38</v>
      </c>
      <c r="K24">
        <v>45.4</v>
      </c>
      <c r="L24">
        <v>23.9</v>
      </c>
      <c r="M24">
        <v>17.5</v>
      </c>
    </row>
    <row r="25" spans="1:13" x14ac:dyDescent="0.3">
      <c r="A25">
        <v>15</v>
      </c>
      <c r="B25">
        <v>18.399999999999999</v>
      </c>
      <c r="C25">
        <v>15.4</v>
      </c>
      <c r="D25">
        <v>11.2</v>
      </c>
      <c r="E25">
        <v>10.9</v>
      </c>
      <c r="F25">
        <v>12.9</v>
      </c>
      <c r="G25">
        <v>22.8</v>
      </c>
      <c r="H25">
        <v>27.9</v>
      </c>
      <c r="I25">
        <v>162</v>
      </c>
      <c r="J25">
        <v>37.299999999999997</v>
      </c>
      <c r="K25">
        <v>43.7</v>
      </c>
      <c r="L25">
        <v>23.7</v>
      </c>
      <c r="M25">
        <v>17.600000000000001</v>
      </c>
    </row>
    <row r="26" spans="1:13" x14ac:dyDescent="0.3">
      <c r="A26">
        <v>16</v>
      </c>
      <c r="B26">
        <v>18.2</v>
      </c>
      <c r="C26">
        <v>14.9</v>
      </c>
      <c r="D26">
        <v>10.9</v>
      </c>
      <c r="E26">
        <v>10.7</v>
      </c>
      <c r="F26">
        <v>14</v>
      </c>
      <c r="G26">
        <v>22.6</v>
      </c>
      <c r="H26">
        <v>44</v>
      </c>
      <c r="I26">
        <v>147</v>
      </c>
      <c r="J26">
        <v>36.4</v>
      </c>
      <c r="K26">
        <v>43.1</v>
      </c>
      <c r="L26">
        <v>23</v>
      </c>
      <c r="M26">
        <v>17.5</v>
      </c>
    </row>
    <row r="27" spans="1:13" x14ac:dyDescent="0.3">
      <c r="A27">
        <v>17</v>
      </c>
      <c r="B27">
        <v>17.7</v>
      </c>
      <c r="C27">
        <v>14.7</v>
      </c>
      <c r="D27">
        <v>10.9</v>
      </c>
      <c r="E27">
        <v>10.7</v>
      </c>
      <c r="F27">
        <v>14.4</v>
      </c>
      <c r="G27">
        <v>27.1</v>
      </c>
      <c r="H27">
        <v>52.3</v>
      </c>
      <c r="I27">
        <v>149</v>
      </c>
      <c r="J27">
        <v>35.299999999999997</v>
      </c>
      <c r="K27">
        <v>42.5</v>
      </c>
      <c r="L27">
        <v>22.4</v>
      </c>
      <c r="M27">
        <v>17.2</v>
      </c>
    </row>
    <row r="28" spans="1:13" x14ac:dyDescent="0.3">
      <c r="A28">
        <v>18</v>
      </c>
      <c r="B28">
        <v>18.2</v>
      </c>
      <c r="C28">
        <v>14.2</v>
      </c>
      <c r="D28">
        <v>10.6</v>
      </c>
      <c r="E28">
        <v>10.5</v>
      </c>
      <c r="F28">
        <v>13.8</v>
      </c>
      <c r="G28">
        <v>30</v>
      </c>
      <c r="H28">
        <v>70.3</v>
      </c>
      <c r="I28">
        <v>152</v>
      </c>
      <c r="J28">
        <v>34.5</v>
      </c>
      <c r="K28">
        <v>41.9</v>
      </c>
      <c r="L28">
        <v>21.6</v>
      </c>
      <c r="M28">
        <v>17.7</v>
      </c>
    </row>
    <row r="29" spans="1:13" x14ac:dyDescent="0.3">
      <c r="A29">
        <v>19</v>
      </c>
      <c r="B29">
        <v>18.5</v>
      </c>
      <c r="C29">
        <v>13.7</v>
      </c>
      <c r="D29">
        <v>10.4</v>
      </c>
      <c r="E29">
        <v>10.7</v>
      </c>
      <c r="F29">
        <v>12.6</v>
      </c>
      <c r="G29">
        <v>31.5</v>
      </c>
      <c r="H29">
        <v>58.3</v>
      </c>
      <c r="I29">
        <v>140</v>
      </c>
      <c r="J29">
        <v>34.1</v>
      </c>
      <c r="K29">
        <v>40.700000000000003</v>
      </c>
      <c r="L29">
        <v>21.8</v>
      </c>
      <c r="M29">
        <v>17.5</v>
      </c>
    </row>
    <row r="30" spans="1:13" x14ac:dyDescent="0.3">
      <c r="A30">
        <v>20</v>
      </c>
      <c r="B30">
        <v>17.899999999999999</v>
      </c>
      <c r="C30">
        <v>14.7</v>
      </c>
      <c r="D30">
        <v>14.1</v>
      </c>
      <c r="E30">
        <v>10.199999999999999</v>
      </c>
      <c r="F30">
        <v>16.5</v>
      </c>
      <c r="G30">
        <v>30.5</v>
      </c>
      <c r="H30">
        <v>49</v>
      </c>
      <c r="I30">
        <v>141</v>
      </c>
      <c r="J30">
        <v>33.299999999999997</v>
      </c>
      <c r="K30">
        <v>39.700000000000003</v>
      </c>
      <c r="L30">
        <v>21.1</v>
      </c>
      <c r="M30">
        <v>17.100000000000001</v>
      </c>
    </row>
    <row r="31" spans="1:13" x14ac:dyDescent="0.3">
      <c r="A31">
        <v>21</v>
      </c>
      <c r="B31">
        <v>17.5</v>
      </c>
      <c r="C31">
        <v>13.8</v>
      </c>
      <c r="D31">
        <v>13.1</v>
      </c>
      <c r="E31">
        <v>9.76</v>
      </c>
      <c r="F31">
        <v>23.4</v>
      </c>
      <c r="G31">
        <v>29.3</v>
      </c>
      <c r="H31">
        <v>45</v>
      </c>
      <c r="I31">
        <v>138</v>
      </c>
      <c r="J31">
        <v>84</v>
      </c>
      <c r="K31">
        <v>38.4</v>
      </c>
      <c r="L31">
        <v>20.399999999999999</v>
      </c>
      <c r="M31">
        <v>16.8</v>
      </c>
    </row>
    <row r="32" spans="1:13" x14ac:dyDescent="0.3">
      <c r="A32">
        <v>22</v>
      </c>
      <c r="B32">
        <v>18.100000000000001</v>
      </c>
      <c r="C32">
        <v>13.5</v>
      </c>
      <c r="D32">
        <v>12.6</v>
      </c>
      <c r="E32">
        <v>9.9499999999999993</v>
      </c>
      <c r="F32">
        <v>21.9</v>
      </c>
      <c r="G32">
        <v>28.8</v>
      </c>
      <c r="H32">
        <v>42.9</v>
      </c>
      <c r="I32">
        <v>124</v>
      </c>
      <c r="J32">
        <v>71.5</v>
      </c>
      <c r="K32">
        <v>37.299999999999997</v>
      </c>
      <c r="L32">
        <v>19.600000000000001</v>
      </c>
      <c r="M32">
        <v>16.8</v>
      </c>
    </row>
    <row r="33" spans="1:14" x14ac:dyDescent="0.3">
      <c r="A33">
        <v>23</v>
      </c>
      <c r="B33">
        <v>17.600000000000001</v>
      </c>
      <c r="C33">
        <v>12.9</v>
      </c>
      <c r="D33">
        <v>11.7</v>
      </c>
      <c r="E33">
        <v>10.199999999999999</v>
      </c>
      <c r="F33">
        <v>20.2</v>
      </c>
      <c r="G33">
        <v>27.5</v>
      </c>
      <c r="H33">
        <v>35.5</v>
      </c>
      <c r="I33">
        <v>119</v>
      </c>
      <c r="J33">
        <v>68.8</v>
      </c>
      <c r="K33">
        <v>36.9</v>
      </c>
      <c r="L33">
        <v>19.5</v>
      </c>
      <c r="M33">
        <v>17.100000000000001</v>
      </c>
    </row>
    <row r="34" spans="1:14" x14ac:dyDescent="0.3">
      <c r="A34">
        <v>24</v>
      </c>
      <c r="B34">
        <v>19.100000000000001</v>
      </c>
      <c r="C34">
        <v>12.9</v>
      </c>
      <c r="D34">
        <v>11.5</v>
      </c>
      <c r="E34">
        <v>12.8</v>
      </c>
      <c r="F34">
        <v>17.3</v>
      </c>
      <c r="G34">
        <v>24.8</v>
      </c>
      <c r="H34">
        <v>41.3</v>
      </c>
      <c r="I34">
        <v>104</v>
      </c>
      <c r="J34">
        <v>63</v>
      </c>
      <c r="K34">
        <v>35.700000000000003</v>
      </c>
      <c r="L34">
        <v>19.100000000000001</v>
      </c>
      <c r="M34">
        <v>16.8</v>
      </c>
    </row>
    <row r="35" spans="1:14" x14ac:dyDescent="0.3">
      <c r="A35">
        <v>25</v>
      </c>
      <c r="B35">
        <v>19.2</v>
      </c>
      <c r="C35">
        <v>12.6</v>
      </c>
      <c r="D35">
        <v>11.2</v>
      </c>
      <c r="E35">
        <v>12</v>
      </c>
      <c r="F35">
        <v>15.4</v>
      </c>
      <c r="G35">
        <v>21.9</v>
      </c>
      <c r="H35">
        <v>63.3</v>
      </c>
      <c r="I35">
        <v>95.4</v>
      </c>
      <c r="J35">
        <v>57.1</v>
      </c>
      <c r="K35">
        <v>34.299999999999997</v>
      </c>
      <c r="L35">
        <v>18.899999999999999</v>
      </c>
      <c r="M35">
        <v>16.5</v>
      </c>
    </row>
    <row r="36" spans="1:14" x14ac:dyDescent="0.3">
      <c r="A36">
        <v>26</v>
      </c>
      <c r="B36">
        <v>19</v>
      </c>
      <c r="C36">
        <v>12.4</v>
      </c>
      <c r="D36">
        <v>11.1</v>
      </c>
      <c r="E36">
        <v>11.7</v>
      </c>
      <c r="F36">
        <v>13.5</v>
      </c>
      <c r="G36">
        <v>19.7</v>
      </c>
      <c r="H36">
        <v>81.5</v>
      </c>
      <c r="I36">
        <v>96.8</v>
      </c>
      <c r="J36">
        <v>52.3</v>
      </c>
      <c r="K36">
        <v>33.299999999999997</v>
      </c>
      <c r="L36">
        <v>18.2</v>
      </c>
      <c r="M36">
        <v>16.5</v>
      </c>
    </row>
    <row r="37" spans="1:14" x14ac:dyDescent="0.3">
      <c r="A37">
        <v>27</v>
      </c>
      <c r="B37">
        <v>18.600000000000001</v>
      </c>
      <c r="C37">
        <v>12.2</v>
      </c>
      <c r="D37">
        <v>10.9</v>
      </c>
      <c r="E37">
        <v>11.3</v>
      </c>
      <c r="F37">
        <v>12.4</v>
      </c>
      <c r="G37">
        <v>18.2</v>
      </c>
      <c r="H37">
        <v>118</v>
      </c>
      <c r="I37">
        <v>89.3</v>
      </c>
      <c r="J37">
        <v>46.8</v>
      </c>
      <c r="K37">
        <v>33.299999999999997</v>
      </c>
      <c r="L37">
        <v>17.899999999999999</v>
      </c>
      <c r="M37">
        <v>16.5</v>
      </c>
    </row>
    <row r="38" spans="1:14" x14ac:dyDescent="0.3">
      <c r="A38">
        <v>28</v>
      </c>
      <c r="B38">
        <v>18.2</v>
      </c>
      <c r="C38">
        <v>11.8</v>
      </c>
      <c r="D38">
        <v>10.7</v>
      </c>
      <c r="E38">
        <v>12.6</v>
      </c>
      <c r="F38">
        <v>12.1</v>
      </c>
      <c r="G38">
        <v>17.8</v>
      </c>
      <c r="H38">
        <v>112</v>
      </c>
      <c r="I38">
        <v>77</v>
      </c>
      <c r="J38">
        <v>43.5</v>
      </c>
      <c r="K38">
        <v>32.299999999999997</v>
      </c>
      <c r="L38">
        <v>18.3</v>
      </c>
      <c r="M38">
        <v>17.100000000000001</v>
      </c>
    </row>
    <row r="39" spans="1:14" x14ac:dyDescent="0.3">
      <c r="A39">
        <v>29</v>
      </c>
      <c r="B39">
        <v>18.3</v>
      </c>
      <c r="C39">
        <v>11.7</v>
      </c>
      <c r="D39">
        <v>10.6</v>
      </c>
      <c r="E39">
        <v>14.1</v>
      </c>
      <c r="F39">
        <v>11.9</v>
      </c>
      <c r="G39">
        <v>18.8</v>
      </c>
      <c r="H39">
        <v>107</v>
      </c>
      <c r="I39">
        <v>68</v>
      </c>
      <c r="J39">
        <v>40.4</v>
      </c>
      <c r="K39">
        <v>30.2</v>
      </c>
      <c r="L39">
        <v>17.899999999999999</v>
      </c>
      <c r="M39">
        <v>16.8</v>
      </c>
    </row>
    <row r="40" spans="1:14" x14ac:dyDescent="0.3">
      <c r="A40">
        <v>30</v>
      </c>
      <c r="B40">
        <v>17.7</v>
      </c>
      <c r="D40">
        <v>10.199999999999999</v>
      </c>
      <c r="E40">
        <v>13.9</v>
      </c>
      <c r="F40">
        <v>12</v>
      </c>
      <c r="G40">
        <v>17.600000000000001</v>
      </c>
      <c r="H40">
        <v>123</v>
      </c>
      <c r="I40">
        <v>65.7</v>
      </c>
      <c r="J40">
        <v>36.5</v>
      </c>
      <c r="K40">
        <v>28.8</v>
      </c>
      <c r="L40">
        <v>17.5</v>
      </c>
      <c r="M40">
        <v>16.399999999999999</v>
      </c>
    </row>
    <row r="41" spans="1:14" x14ac:dyDescent="0.3">
      <c r="A41">
        <v>31</v>
      </c>
      <c r="B41">
        <v>17.100000000000001</v>
      </c>
      <c r="D41">
        <v>10</v>
      </c>
      <c r="F41">
        <v>13.3</v>
      </c>
      <c r="H41">
        <v>116</v>
      </c>
      <c r="I41">
        <v>64.599999999999994</v>
      </c>
      <c r="K41">
        <v>27.8</v>
      </c>
      <c r="M41">
        <v>16.3</v>
      </c>
    </row>
    <row r="43" spans="1:14" x14ac:dyDescent="0.3">
      <c r="A43" t="s">
        <v>30</v>
      </c>
      <c r="B43">
        <v>17.100000000000001</v>
      </c>
      <c r="C43">
        <v>11.7</v>
      </c>
      <c r="D43">
        <v>10</v>
      </c>
      <c r="E43">
        <v>9.49</v>
      </c>
      <c r="F43">
        <v>11.9</v>
      </c>
      <c r="G43">
        <v>13</v>
      </c>
      <c r="H43">
        <v>17.5</v>
      </c>
      <c r="I43">
        <v>64.599999999999994</v>
      </c>
      <c r="J43">
        <v>33.299999999999997</v>
      </c>
      <c r="K43">
        <v>27.8</v>
      </c>
      <c r="L43">
        <v>17.5</v>
      </c>
      <c r="M43">
        <v>16.3</v>
      </c>
      <c r="N43">
        <v>9.49</v>
      </c>
    </row>
    <row r="44" spans="1:14" x14ac:dyDescent="0.3">
      <c r="A44" t="s">
        <v>10</v>
      </c>
      <c r="B44" s="3">
        <f>AVERAGE(B11:B41)</f>
        <v>18.870967741935484</v>
      </c>
      <c r="C44" s="3">
        <f>AVERAGE(C11:C41)</f>
        <v>14.582758620689653</v>
      </c>
      <c r="D44" s="3">
        <f>AVERAGE(D11:D41)</f>
        <v>11.119354838709677</v>
      </c>
      <c r="E44" s="3">
        <f t="shared" ref="E44:M44" si="0">AVERAGE(E11:E41)</f>
        <v>10.976666666666665</v>
      </c>
      <c r="F44" s="3">
        <f t="shared" si="0"/>
        <v>15.012903225806451</v>
      </c>
      <c r="G44" s="3">
        <f t="shared" si="0"/>
        <v>20.096666666666671</v>
      </c>
      <c r="H44" s="3">
        <f t="shared" si="0"/>
        <v>47.996774193548383</v>
      </c>
      <c r="I44" s="3">
        <f t="shared" si="0"/>
        <v>124.18709677419355</v>
      </c>
      <c r="J44" s="3">
        <f t="shared" si="0"/>
        <v>45.649999999999991</v>
      </c>
      <c r="K44" s="3">
        <f t="shared" si="0"/>
        <v>41.00967741935483</v>
      </c>
      <c r="L44" s="3">
        <f t="shared" si="0"/>
        <v>22.719999999999995</v>
      </c>
      <c r="M44" s="3">
        <f t="shared" si="0"/>
        <v>17.341935483870973</v>
      </c>
      <c r="N44">
        <v>32.5</v>
      </c>
    </row>
    <row r="45" spans="1:14" x14ac:dyDescent="0.3">
      <c r="A45" t="s">
        <v>31</v>
      </c>
      <c r="B45">
        <v>21.4</v>
      </c>
      <c r="C45">
        <v>16.8</v>
      </c>
      <c r="D45">
        <v>14.1</v>
      </c>
      <c r="E45">
        <v>14.1</v>
      </c>
      <c r="F45">
        <v>23.4</v>
      </c>
      <c r="G45">
        <v>31.5</v>
      </c>
      <c r="H45">
        <v>123</v>
      </c>
      <c r="I45">
        <v>162</v>
      </c>
      <c r="J45">
        <v>84</v>
      </c>
      <c r="K45">
        <v>62.8</v>
      </c>
      <c r="L45">
        <v>28.7</v>
      </c>
      <c r="M45">
        <v>18.399999999999999</v>
      </c>
      <c r="N45">
        <v>162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2005</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20.399999999999999</v>
      </c>
      <c r="C11">
        <v>22</v>
      </c>
      <c r="D11">
        <v>15.8</v>
      </c>
      <c r="E11">
        <v>13.6</v>
      </c>
      <c r="F11">
        <v>20.100000000000001</v>
      </c>
      <c r="G11">
        <v>27.3</v>
      </c>
      <c r="H11">
        <v>65.7</v>
      </c>
      <c r="I11">
        <v>144</v>
      </c>
      <c r="J11">
        <v>112</v>
      </c>
      <c r="K11">
        <v>77.5</v>
      </c>
      <c r="L11">
        <v>40.9</v>
      </c>
      <c r="M11">
        <v>25.5</v>
      </c>
    </row>
    <row r="12" spans="1:14" x14ac:dyDescent="0.3">
      <c r="A12">
        <v>2</v>
      </c>
      <c r="B12">
        <v>19.8</v>
      </c>
      <c r="C12">
        <v>24.4</v>
      </c>
      <c r="D12">
        <v>14.4</v>
      </c>
      <c r="E12">
        <v>13.2</v>
      </c>
      <c r="F12">
        <v>18.899999999999999</v>
      </c>
      <c r="G12">
        <v>26.7</v>
      </c>
      <c r="H12">
        <v>65.2</v>
      </c>
      <c r="I12">
        <v>152</v>
      </c>
      <c r="J12">
        <v>107</v>
      </c>
      <c r="K12">
        <v>75.900000000000006</v>
      </c>
      <c r="L12">
        <v>39.700000000000003</v>
      </c>
      <c r="M12">
        <v>25.5</v>
      </c>
    </row>
    <row r="13" spans="1:14" x14ac:dyDescent="0.3">
      <c r="A13">
        <v>3</v>
      </c>
      <c r="B13">
        <v>19.2</v>
      </c>
      <c r="C13">
        <v>23.3</v>
      </c>
      <c r="D13">
        <v>14.6</v>
      </c>
      <c r="E13">
        <v>14.1</v>
      </c>
      <c r="F13">
        <v>19.399999999999999</v>
      </c>
      <c r="G13">
        <v>26.2</v>
      </c>
      <c r="H13">
        <v>82</v>
      </c>
      <c r="I13">
        <v>166</v>
      </c>
      <c r="J13">
        <v>102</v>
      </c>
      <c r="K13">
        <v>75.5</v>
      </c>
      <c r="L13">
        <v>38.9</v>
      </c>
      <c r="M13">
        <v>25.3</v>
      </c>
    </row>
    <row r="14" spans="1:14" x14ac:dyDescent="0.3">
      <c r="A14">
        <v>4</v>
      </c>
      <c r="B14">
        <v>19.600000000000001</v>
      </c>
      <c r="C14">
        <v>24.6</v>
      </c>
      <c r="D14">
        <v>15.7</v>
      </c>
      <c r="E14">
        <v>14.1</v>
      </c>
      <c r="F14">
        <v>20.8</v>
      </c>
      <c r="G14">
        <v>25.1</v>
      </c>
      <c r="H14">
        <v>84.1</v>
      </c>
      <c r="I14">
        <v>158</v>
      </c>
      <c r="J14">
        <v>101</v>
      </c>
      <c r="K14">
        <v>72.7</v>
      </c>
      <c r="L14">
        <v>37.6</v>
      </c>
      <c r="M14">
        <v>24.8</v>
      </c>
    </row>
    <row r="15" spans="1:14" x14ac:dyDescent="0.3">
      <c r="A15">
        <v>5</v>
      </c>
      <c r="B15">
        <v>19.600000000000001</v>
      </c>
      <c r="C15">
        <v>22</v>
      </c>
      <c r="D15">
        <v>15.4</v>
      </c>
      <c r="E15">
        <v>15</v>
      </c>
      <c r="F15">
        <v>21.6</v>
      </c>
      <c r="G15">
        <v>26.3</v>
      </c>
      <c r="H15">
        <v>84.9</v>
      </c>
      <c r="I15">
        <v>152</v>
      </c>
      <c r="J15">
        <v>100</v>
      </c>
      <c r="K15">
        <v>70.900000000000006</v>
      </c>
      <c r="L15">
        <v>36.799999999999997</v>
      </c>
      <c r="M15">
        <v>24.3</v>
      </c>
    </row>
    <row r="16" spans="1:14" x14ac:dyDescent="0.3">
      <c r="A16">
        <v>6</v>
      </c>
      <c r="B16">
        <v>18.600000000000001</v>
      </c>
      <c r="C16">
        <v>21.8</v>
      </c>
      <c r="D16">
        <v>16.3</v>
      </c>
      <c r="E16">
        <v>15.4</v>
      </c>
      <c r="F16">
        <v>20.399999999999999</v>
      </c>
      <c r="G16">
        <v>25.7</v>
      </c>
      <c r="H16">
        <v>114</v>
      </c>
      <c r="I16">
        <v>158</v>
      </c>
      <c r="J16">
        <v>98.8</v>
      </c>
      <c r="K16">
        <v>66.7</v>
      </c>
      <c r="L16">
        <v>36.1</v>
      </c>
      <c r="M16">
        <v>24.1</v>
      </c>
    </row>
    <row r="17" spans="1:13" x14ac:dyDescent="0.3">
      <c r="A17">
        <v>7</v>
      </c>
      <c r="B17">
        <v>18.5</v>
      </c>
      <c r="C17">
        <v>21.1</v>
      </c>
      <c r="D17">
        <v>19.8</v>
      </c>
      <c r="E17">
        <v>15</v>
      </c>
      <c r="F17">
        <v>20.100000000000001</v>
      </c>
      <c r="G17">
        <v>26.6</v>
      </c>
      <c r="H17">
        <v>80.5</v>
      </c>
      <c r="I17">
        <v>162</v>
      </c>
      <c r="J17">
        <v>98.1</v>
      </c>
      <c r="K17">
        <v>65.7</v>
      </c>
      <c r="L17">
        <v>35.5</v>
      </c>
      <c r="M17">
        <v>24.6</v>
      </c>
    </row>
    <row r="18" spans="1:13" x14ac:dyDescent="0.3">
      <c r="A18">
        <v>8</v>
      </c>
      <c r="B18">
        <v>18.100000000000001</v>
      </c>
      <c r="C18">
        <v>20.6</v>
      </c>
      <c r="D18">
        <v>20.5</v>
      </c>
      <c r="E18">
        <v>14.4</v>
      </c>
      <c r="F18">
        <v>21.8</v>
      </c>
      <c r="G18">
        <v>26.1</v>
      </c>
      <c r="H18">
        <v>77.3</v>
      </c>
      <c r="I18">
        <v>152</v>
      </c>
      <c r="J18">
        <v>95.6</v>
      </c>
      <c r="K18">
        <v>64.2</v>
      </c>
      <c r="L18">
        <v>35.299999999999997</v>
      </c>
      <c r="M18">
        <v>24.2</v>
      </c>
    </row>
    <row r="19" spans="1:13" x14ac:dyDescent="0.3">
      <c r="A19">
        <v>9</v>
      </c>
      <c r="B19">
        <v>17.600000000000001</v>
      </c>
      <c r="C19">
        <v>20.5</v>
      </c>
      <c r="D19">
        <v>19.8</v>
      </c>
      <c r="E19">
        <v>15.4</v>
      </c>
      <c r="F19">
        <v>21.3</v>
      </c>
      <c r="G19">
        <v>24.5</v>
      </c>
      <c r="H19">
        <v>74.099999999999994</v>
      </c>
      <c r="I19">
        <v>147</v>
      </c>
      <c r="J19">
        <v>93.5</v>
      </c>
      <c r="K19">
        <v>62.6</v>
      </c>
      <c r="L19">
        <v>34.5</v>
      </c>
      <c r="M19">
        <v>23.9</v>
      </c>
    </row>
    <row r="20" spans="1:13" x14ac:dyDescent="0.3">
      <c r="A20">
        <v>10</v>
      </c>
      <c r="B20">
        <v>17.3</v>
      </c>
      <c r="C20">
        <v>19.899999999999999</v>
      </c>
      <c r="D20">
        <v>21</v>
      </c>
      <c r="E20">
        <v>18.5</v>
      </c>
      <c r="F20">
        <v>21.1</v>
      </c>
      <c r="G20">
        <v>27.9</v>
      </c>
      <c r="H20">
        <v>72.7</v>
      </c>
      <c r="I20">
        <v>137</v>
      </c>
      <c r="J20">
        <v>92.8</v>
      </c>
      <c r="K20">
        <v>59.3</v>
      </c>
      <c r="L20">
        <v>33.700000000000003</v>
      </c>
      <c r="M20">
        <v>23.6</v>
      </c>
    </row>
    <row r="21" spans="1:13" x14ac:dyDescent="0.3">
      <c r="A21">
        <v>11</v>
      </c>
      <c r="B21">
        <v>16.899999999999999</v>
      </c>
      <c r="C21">
        <v>19.2</v>
      </c>
      <c r="D21">
        <v>20.6</v>
      </c>
      <c r="E21">
        <v>20.100000000000001</v>
      </c>
      <c r="F21">
        <v>22.5</v>
      </c>
      <c r="G21">
        <v>33.299999999999997</v>
      </c>
      <c r="H21">
        <v>70.5</v>
      </c>
      <c r="I21">
        <v>129</v>
      </c>
      <c r="J21">
        <v>90.6</v>
      </c>
      <c r="K21">
        <v>57.6</v>
      </c>
      <c r="L21">
        <v>32.299999999999997</v>
      </c>
      <c r="M21">
        <v>22.9</v>
      </c>
    </row>
    <row r="22" spans="1:13" x14ac:dyDescent="0.3">
      <c r="A22">
        <v>12</v>
      </c>
      <c r="B22">
        <v>18.2</v>
      </c>
      <c r="C22">
        <v>19.100000000000001</v>
      </c>
      <c r="D22">
        <v>20.2</v>
      </c>
      <c r="E22">
        <v>16.2</v>
      </c>
      <c r="F22">
        <v>29.5</v>
      </c>
      <c r="G22">
        <v>34.299999999999997</v>
      </c>
      <c r="H22">
        <v>87.1</v>
      </c>
      <c r="I22">
        <v>125</v>
      </c>
      <c r="J22">
        <v>89.9</v>
      </c>
      <c r="K22">
        <v>56.9</v>
      </c>
      <c r="L22">
        <v>32.799999999999997</v>
      </c>
      <c r="M22">
        <v>23.2</v>
      </c>
    </row>
    <row r="23" spans="1:13" x14ac:dyDescent="0.3">
      <c r="A23">
        <v>13</v>
      </c>
      <c r="B23">
        <v>17.7</v>
      </c>
      <c r="C23">
        <v>18.2</v>
      </c>
      <c r="D23">
        <v>19.7</v>
      </c>
      <c r="E23">
        <v>14.8</v>
      </c>
      <c r="F23">
        <v>30.3</v>
      </c>
      <c r="G23">
        <v>35.9</v>
      </c>
      <c r="H23">
        <v>73.7</v>
      </c>
      <c r="I23">
        <v>122</v>
      </c>
      <c r="J23">
        <v>86.9</v>
      </c>
      <c r="K23">
        <v>55.8</v>
      </c>
      <c r="L23">
        <v>32.4</v>
      </c>
      <c r="M23">
        <v>22.8</v>
      </c>
    </row>
    <row r="24" spans="1:13" x14ac:dyDescent="0.3">
      <c r="A24">
        <v>14</v>
      </c>
      <c r="B24">
        <v>17.399999999999999</v>
      </c>
      <c r="C24">
        <v>17.3</v>
      </c>
      <c r="D24">
        <v>19.399999999999999</v>
      </c>
      <c r="E24">
        <v>17.3</v>
      </c>
      <c r="F24">
        <v>26.5</v>
      </c>
      <c r="G24">
        <v>40.700000000000003</v>
      </c>
      <c r="H24">
        <v>82.2</v>
      </c>
      <c r="I24">
        <v>118</v>
      </c>
      <c r="J24">
        <v>83.4</v>
      </c>
      <c r="K24">
        <v>52.9</v>
      </c>
      <c r="L24">
        <v>32</v>
      </c>
      <c r="M24">
        <v>22.3</v>
      </c>
    </row>
    <row r="25" spans="1:13" x14ac:dyDescent="0.3">
      <c r="A25">
        <v>15</v>
      </c>
      <c r="B25">
        <v>17.899999999999999</v>
      </c>
      <c r="C25">
        <v>17.100000000000001</v>
      </c>
      <c r="D25">
        <v>19</v>
      </c>
      <c r="E25">
        <v>17.5</v>
      </c>
      <c r="F25">
        <v>23.5</v>
      </c>
      <c r="G25">
        <v>45.6</v>
      </c>
      <c r="H25">
        <v>90.2</v>
      </c>
      <c r="I25">
        <v>115</v>
      </c>
      <c r="J25">
        <v>76.599999999999994</v>
      </c>
      <c r="K25">
        <v>48.8</v>
      </c>
      <c r="L25">
        <v>31.5</v>
      </c>
      <c r="M25">
        <v>21.9</v>
      </c>
    </row>
    <row r="26" spans="1:13" x14ac:dyDescent="0.3">
      <c r="A26">
        <v>16</v>
      </c>
      <c r="B26">
        <v>17.600000000000001</v>
      </c>
      <c r="C26">
        <v>16.399999999999999</v>
      </c>
      <c r="D26">
        <v>20.2</v>
      </c>
      <c r="E26">
        <v>16.100000000000001</v>
      </c>
      <c r="F26">
        <v>22.2</v>
      </c>
      <c r="G26">
        <v>45.7</v>
      </c>
      <c r="H26">
        <v>99.8</v>
      </c>
      <c r="I26">
        <v>112</v>
      </c>
      <c r="J26">
        <v>96.6</v>
      </c>
      <c r="K26">
        <v>45.8</v>
      </c>
      <c r="L26">
        <v>31</v>
      </c>
      <c r="M26">
        <v>21.4</v>
      </c>
    </row>
    <row r="27" spans="1:13" x14ac:dyDescent="0.3">
      <c r="A27">
        <v>17</v>
      </c>
      <c r="B27">
        <v>17</v>
      </c>
      <c r="C27">
        <v>16.399999999999999</v>
      </c>
      <c r="D27">
        <v>19.3</v>
      </c>
      <c r="E27">
        <v>21.7</v>
      </c>
      <c r="F27">
        <v>23.2</v>
      </c>
      <c r="G27">
        <v>44.2</v>
      </c>
      <c r="H27">
        <v>123</v>
      </c>
      <c r="I27">
        <v>125</v>
      </c>
      <c r="J27">
        <v>85.3</v>
      </c>
      <c r="K27">
        <v>44.6</v>
      </c>
      <c r="L27">
        <v>31.1</v>
      </c>
      <c r="M27">
        <v>21.2</v>
      </c>
    </row>
    <row r="28" spans="1:13" x14ac:dyDescent="0.3">
      <c r="A28">
        <v>18</v>
      </c>
      <c r="B28">
        <v>23</v>
      </c>
      <c r="C28">
        <v>15.9</v>
      </c>
      <c r="D28">
        <v>18.399999999999999</v>
      </c>
      <c r="E28">
        <v>23.7</v>
      </c>
      <c r="F28">
        <v>24.9</v>
      </c>
      <c r="G28">
        <v>39.700000000000003</v>
      </c>
      <c r="H28">
        <v>121</v>
      </c>
      <c r="I28">
        <v>146</v>
      </c>
      <c r="J28">
        <v>83</v>
      </c>
      <c r="K28">
        <v>43.3</v>
      </c>
      <c r="L28">
        <v>30.6</v>
      </c>
      <c r="M28">
        <v>20.9</v>
      </c>
    </row>
    <row r="29" spans="1:13" x14ac:dyDescent="0.3">
      <c r="A29">
        <v>19</v>
      </c>
      <c r="B29">
        <v>29</v>
      </c>
      <c r="C29">
        <v>14.9</v>
      </c>
      <c r="D29">
        <v>18.100000000000001</v>
      </c>
      <c r="E29">
        <v>22.1</v>
      </c>
      <c r="F29">
        <v>24.1</v>
      </c>
      <c r="G29">
        <v>30.5</v>
      </c>
      <c r="H29">
        <v>98.2</v>
      </c>
      <c r="I29">
        <v>145</v>
      </c>
      <c r="J29">
        <v>95.4</v>
      </c>
      <c r="K29">
        <v>42.4</v>
      </c>
      <c r="L29">
        <v>31.9</v>
      </c>
      <c r="M29">
        <v>20.5</v>
      </c>
    </row>
    <row r="30" spans="1:13" x14ac:dyDescent="0.3">
      <c r="A30">
        <v>20</v>
      </c>
      <c r="B30">
        <v>31.7</v>
      </c>
      <c r="C30">
        <v>15.1</v>
      </c>
      <c r="D30">
        <v>21.2</v>
      </c>
      <c r="E30">
        <v>22.6</v>
      </c>
      <c r="F30">
        <v>24.8</v>
      </c>
      <c r="G30">
        <v>33.4</v>
      </c>
      <c r="H30">
        <v>93.1</v>
      </c>
      <c r="I30">
        <v>155</v>
      </c>
      <c r="J30">
        <v>86.4</v>
      </c>
      <c r="K30">
        <v>82.6</v>
      </c>
      <c r="L30">
        <v>31.6</v>
      </c>
      <c r="M30">
        <v>20.2</v>
      </c>
    </row>
    <row r="31" spans="1:13" x14ac:dyDescent="0.3">
      <c r="A31">
        <v>21</v>
      </c>
      <c r="B31">
        <v>31.2</v>
      </c>
      <c r="C31">
        <v>14.6</v>
      </c>
      <c r="D31">
        <v>20.100000000000001</v>
      </c>
      <c r="E31">
        <v>21.6</v>
      </c>
      <c r="F31">
        <v>25.1</v>
      </c>
      <c r="G31">
        <v>39.200000000000003</v>
      </c>
      <c r="H31">
        <v>92</v>
      </c>
      <c r="I31">
        <v>165</v>
      </c>
      <c r="J31">
        <v>92.4</v>
      </c>
      <c r="K31">
        <v>76.7</v>
      </c>
      <c r="L31">
        <v>31.4</v>
      </c>
      <c r="M31">
        <v>20</v>
      </c>
    </row>
    <row r="32" spans="1:13" x14ac:dyDescent="0.3">
      <c r="A32">
        <v>22</v>
      </c>
      <c r="B32">
        <v>29.7</v>
      </c>
      <c r="C32">
        <v>14.3</v>
      </c>
      <c r="D32">
        <v>19.7</v>
      </c>
      <c r="E32">
        <v>22.4</v>
      </c>
      <c r="F32">
        <v>24.1</v>
      </c>
      <c r="G32">
        <v>42.9</v>
      </c>
      <c r="H32">
        <v>86.9</v>
      </c>
      <c r="I32">
        <v>154</v>
      </c>
      <c r="J32">
        <v>116</v>
      </c>
      <c r="K32">
        <v>69.099999999999994</v>
      </c>
      <c r="L32">
        <v>31.4</v>
      </c>
      <c r="M32">
        <v>21.2</v>
      </c>
    </row>
    <row r="33" spans="1:14" x14ac:dyDescent="0.3">
      <c r="A33">
        <v>23</v>
      </c>
      <c r="B33">
        <v>27.7</v>
      </c>
      <c r="C33">
        <v>15.8</v>
      </c>
      <c r="D33">
        <v>18.600000000000001</v>
      </c>
      <c r="E33">
        <v>20.7</v>
      </c>
      <c r="F33">
        <v>25.5</v>
      </c>
      <c r="G33">
        <v>41.3</v>
      </c>
      <c r="H33">
        <v>86.2</v>
      </c>
      <c r="I33">
        <v>142</v>
      </c>
      <c r="J33">
        <v>113</v>
      </c>
      <c r="K33">
        <v>64.099999999999994</v>
      </c>
      <c r="L33">
        <v>30.7</v>
      </c>
      <c r="M33">
        <v>20.5</v>
      </c>
    </row>
    <row r="34" spans="1:14" x14ac:dyDescent="0.3">
      <c r="A34">
        <v>24</v>
      </c>
      <c r="B34">
        <v>26.2</v>
      </c>
      <c r="C34">
        <v>14.7</v>
      </c>
      <c r="D34">
        <v>18</v>
      </c>
      <c r="E34">
        <v>18.600000000000001</v>
      </c>
      <c r="F34">
        <v>26.9</v>
      </c>
      <c r="G34">
        <v>40.200000000000003</v>
      </c>
      <c r="H34">
        <v>78.900000000000006</v>
      </c>
      <c r="I34">
        <v>138</v>
      </c>
      <c r="J34">
        <v>102</v>
      </c>
      <c r="K34">
        <v>59.5</v>
      </c>
      <c r="L34">
        <v>30.3</v>
      </c>
      <c r="M34">
        <v>19.899999999999999</v>
      </c>
    </row>
    <row r="35" spans="1:14" x14ac:dyDescent="0.3">
      <c r="A35">
        <v>25</v>
      </c>
      <c r="B35">
        <v>26.3</v>
      </c>
      <c r="C35">
        <v>14.7</v>
      </c>
      <c r="D35">
        <v>17.100000000000001</v>
      </c>
      <c r="E35">
        <v>17.899999999999999</v>
      </c>
      <c r="F35">
        <v>29.3</v>
      </c>
      <c r="G35">
        <v>43.5</v>
      </c>
      <c r="H35">
        <v>83.2</v>
      </c>
      <c r="I35">
        <v>129</v>
      </c>
      <c r="J35">
        <v>97</v>
      </c>
      <c r="K35">
        <v>56.7</v>
      </c>
      <c r="L35">
        <v>29.7</v>
      </c>
      <c r="M35">
        <v>21.4</v>
      </c>
    </row>
    <row r="36" spans="1:14" x14ac:dyDescent="0.3">
      <c r="A36">
        <v>26</v>
      </c>
      <c r="B36">
        <v>23.5</v>
      </c>
      <c r="C36">
        <v>14.3</v>
      </c>
      <c r="D36">
        <v>16.399999999999999</v>
      </c>
      <c r="E36">
        <v>19.8</v>
      </c>
      <c r="F36">
        <v>28.1</v>
      </c>
      <c r="G36">
        <v>45.1</v>
      </c>
      <c r="H36">
        <v>101</v>
      </c>
      <c r="I36">
        <v>126</v>
      </c>
      <c r="J36">
        <v>93.5</v>
      </c>
      <c r="K36">
        <v>55.5</v>
      </c>
      <c r="L36">
        <v>28.8</v>
      </c>
      <c r="M36">
        <v>20.8</v>
      </c>
    </row>
    <row r="37" spans="1:14" x14ac:dyDescent="0.3">
      <c r="A37">
        <v>27</v>
      </c>
      <c r="B37">
        <v>22.6</v>
      </c>
      <c r="C37">
        <v>14.2</v>
      </c>
      <c r="D37">
        <v>16</v>
      </c>
      <c r="E37">
        <v>21.2</v>
      </c>
      <c r="F37">
        <v>28.9</v>
      </c>
      <c r="G37">
        <v>41.2</v>
      </c>
      <c r="H37">
        <v>119</v>
      </c>
      <c r="I37">
        <v>124</v>
      </c>
      <c r="J37">
        <v>93.1</v>
      </c>
      <c r="K37">
        <v>54.6</v>
      </c>
      <c r="L37">
        <v>28.3</v>
      </c>
      <c r="M37">
        <v>20.2</v>
      </c>
    </row>
    <row r="38" spans="1:14" x14ac:dyDescent="0.3">
      <c r="A38">
        <v>28</v>
      </c>
      <c r="B38">
        <v>21.1</v>
      </c>
      <c r="C38">
        <v>14</v>
      </c>
      <c r="D38">
        <v>14</v>
      </c>
      <c r="E38">
        <v>21.2</v>
      </c>
      <c r="F38">
        <v>28.1</v>
      </c>
      <c r="G38">
        <v>43.8</v>
      </c>
      <c r="H38">
        <v>132</v>
      </c>
      <c r="I38">
        <v>121</v>
      </c>
      <c r="J38">
        <v>87.1</v>
      </c>
      <c r="K38">
        <v>50.1</v>
      </c>
      <c r="L38">
        <v>27.2</v>
      </c>
      <c r="M38">
        <v>19.7</v>
      </c>
    </row>
    <row r="39" spans="1:14" x14ac:dyDescent="0.3">
      <c r="A39">
        <v>29</v>
      </c>
      <c r="B39">
        <v>19.899999999999999</v>
      </c>
      <c r="D39">
        <v>14.2</v>
      </c>
      <c r="E39">
        <v>19.8</v>
      </c>
      <c r="F39">
        <v>27.6</v>
      </c>
      <c r="G39">
        <v>48.8</v>
      </c>
      <c r="H39">
        <v>127</v>
      </c>
      <c r="I39">
        <v>119</v>
      </c>
      <c r="J39">
        <v>81.7</v>
      </c>
      <c r="K39">
        <v>47.1</v>
      </c>
      <c r="L39">
        <v>27.3</v>
      </c>
      <c r="M39">
        <v>19.399999999999999</v>
      </c>
    </row>
    <row r="40" spans="1:14" x14ac:dyDescent="0.3">
      <c r="A40">
        <v>30</v>
      </c>
      <c r="B40">
        <v>18.899999999999999</v>
      </c>
      <c r="D40">
        <v>14.6</v>
      </c>
      <c r="E40">
        <v>19.899999999999999</v>
      </c>
      <c r="F40">
        <v>27.6</v>
      </c>
      <c r="G40">
        <v>58.4</v>
      </c>
      <c r="H40">
        <v>136</v>
      </c>
      <c r="I40">
        <v>116</v>
      </c>
      <c r="J40">
        <v>80.2</v>
      </c>
      <c r="K40">
        <v>44.6</v>
      </c>
      <c r="L40">
        <v>26.2</v>
      </c>
      <c r="M40">
        <v>19.3</v>
      </c>
    </row>
    <row r="41" spans="1:14" x14ac:dyDescent="0.3">
      <c r="A41">
        <v>31</v>
      </c>
      <c r="B41">
        <v>18.8</v>
      </c>
      <c r="D41">
        <v>13.6</v>
      </c>
      <c r="F41">
        <v>29.4</v>
      </c>
      <c r="H41">
        <v>152</v>
      </c>
      <c r="I41">
        <v>115</v>
      </c>
      <c r="K41">
        <v>43.1</v>
      </c>
      <c r="M41">
        <v>19</v>
      </c>
    </row>
    <row r="43" spans="1:14" x14ac:dyDescent="0.3">
      <c r="A43" t="s">
        <v>30</v>
      </c>
      <c r="B43">
        <v>16.899999999999999</v>
      </c>
      <c r="C43">
        <v>14</v>
      </c>
      <c r="D43">
        <v>13.6</v>
      </c>
      <c r="E43">
        <v>13.2</v>
      </c>
      <c r="F43">
        <v>18.899999999999999</v>
      </c>
      <c r="G43">
        <v>24.5</v>
      </c>
      <c r="H43">
        <v>65.2</v>
      </c>
      <c r="I43">
        <v>112</v>
      </c>
      <c r="J43">
        <v>76.599999999999994</v>
      </c>
      <c r="K43">
        <v>42.4</v>
      </c>
      <c r="L43">
        <v>26.2</v>
      </c>
      <c r="M43">
        <v>19</v>
      </c>
      <c r="N43">
        <v>13.2</v>
      </c>
    </row>
    <row r="44" spans="1:14" x14ac:dyDescent="0.3">
      <c r="A44" t="s">
        <v>10</v>
      </c>
      <c r="B44" s="3">
        <f>AVERAGE(B11:B41)</f>
        <v>21.322580645161288</v>
      </c>
      <c r="C44" s="3">
        <f>AVERAGE(C11:C41)</f>
        <v>18.085714285714285</v>
      </c>
      <c r="D44" s="3">
        <f>AVERAGE(D11:D41)</f>
        <v>17.796774193548387</v>
      </c>
      <c r="E44" s="3">
        <f t="shared" ref="E44:M44" si="0">AVERAGE(E11:E41)</f>
        <v>18.13</v>
      </c>
      <c r="F44" s="3">
        <f t="shared" si="0"/>
        <v>24.438709677419357</v>
      </c>
      <c r="G44" s="3">
        <f t="shared" si="0"/>
        <v>36.336666666666673</v>
      </c>
      <c r="H44" s="3">
        <f t="shared" si="0"/>
        <v>94.629032258064512</v>
      </c>
      <c r="I44" s="3">
        <f t="shared" si="0"/>
        <v>137.70967741935485</v>
      </c>
      <c r="J44" s="3">
        <f t="shared" si="0"/>
        <v>94.363333333333316</v>
      </c>
      <c r="K44" s="3">
        <f t="shared" si="0"/>
        <v>59.445161290322559</v>
      </c>
      <c r="L44" s="3">
        <f t="shared" si="0"/>
        <v>32.583333333333336</v>
      </c>
      <c r="M44" s="3">
        <f t="shared" si="0"/>
        <v>22.08064516129032</v>
      </c>
      <c r="N44">
        <v>48.1</v>
      </c>
    </row>
    <row r="45" spans="1:14" x14ac:dyDescent="0.3">
      <c r="A45" t="s">
        <v>31</v>
      </c>
      <c r="B45">
        <v>31.7</v>
      </c>
      <c r="C45">
        <v>24.6</v>
      </c>
      <c r="D45">
        <v>21.2</v>
      </c>
      <c r="E45">
        <v>23.7</v>
      </c>
      <c r="F45">
        <v>30.3</v>
      </c>
      <c r="G45">
        <v>58.4</v>
      </c>
      <c r="H45">
        <v>152</v>
      </c>
      <c r="I45">
        <v>166</v>
      </c>
      <c r="J45">
        <v>116</v>
      </c>
      <c r="K45">
        <v>82.6</v>
      </c>
      <c r="L45">
        <v>40.9</v>
      </c>
      <c r="M45">
        <v>25.5</v>
      </c>
      <c r="N45">
        <v>166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2006</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18.899999999999999</v>
      </c>
      <c r="C11">
        <v>14</v>
      </c>
      <c r="D11">
        <v>11.8</v>
      </c>
      <c r="E11">
        <v>12</v>
      </c>
      <c r="F11">
        <v>16.8</v>
      </c>
      <c r="G11">
        <v>26.1</v>
      </c>
      <c r="H11">
        <v>40</v>
      </c>
      <c r="I11">
        <v>126</v>
      </c>
      <c r="J11">
        <v>161</v>
      </c>
      <c r="K11">
        <v>81.7</v>
      </c>
      <c r="L11">
        <v>34.299999999999997</v>
      </c>
      <c r="M11">
        <v>26.2</v>
      </c>
    </row>
    <row r="12" spans="1:14" x14ac:dyDescent="0.3">
      <c r="A12">
        <v>2</v>
      </c>
      <c r="B12">
        <v>18.899999999999999</v>
      </c>
      <c r="C12">
        <v>14.1</v>
      </c>
      <c r="D12">
        <v>12.2</v>
      </c>
      <c r="E12">
        <v>11.7</v>
      </c>
      <c r="F12">
        <v>17.399999999999999</v>
      </c>
      <c r="G12">
        <v>27.2</v>
      </c>
      <c r="H12">
        <v>42.9</v>
      </c>
      <c r="I12">
        <v>118</v>
      </c>
      <c r="J12">
        <v>158</v>
      </c>
      <c r="K12">
        <v>80.599999999999994</v>
      </c>
      <c r="L12">
        <v>33.200000000000003</v>
      </c>
      <c r="M12">
        <v>26</v>
      </c>
    </row>
    <row r="13" spans="1:14" x14ac:dyDescent="0.3">
      <c r="A13">
        <v>3</v>
      </c>
      <c r="B13">
        <v>18.600000000000001</v>
      </c>
      <c r="C13">
        <v>13.9</v>
      </c>
      <c r="D13">
        <v>11.9</v>
      </c>
      <c r="E13">
        <v>11.4</v>
      </c>
      <c r="F13">
        <v>19.600000000000001</v>
      </c>
      <c r="G13">
        <v>24.3</v>
      </c>
      <c r="H13">
        <v>41.6</v>
      </c>
      <c r="I13">
        <v>154</v>
      </c>
      <c r="J13">
        <v>152</v>
      </c>
      <c r="K13">
        <v>79.599999999999994</v>
      </c>
      <c r="L13">
        <v>36.799999999999997</v>
      </c>
      <c r="M13">
        <v>25.3</v>
      </c>
    </row>
    <row r="14" spans="1:14" x14ac:dyDescent="0.3">
      <c r="A14">
        <v>4</v>
      </c>
      <c r="B14">
        <v>18.399999999999999</v>
      </c>
      <c r="C14">
        <v>13.8</v>
      </c>
      <c r="D14">
        <v>11.6</v>
      </c>
      <c r="E14">
        <v>11.2</v>
      </c>
      <c r="F14">
        <v>19.600000000000001</v>
      </c>
      <c r="G14">
        <v>23.3</v>
      </c>
      <c r="H14">
        <v>45.2</v>
      </c>
      <c r="I14">
        <v>174</v>
      </c>
      <c r="J14">
        <v>143</v>
      </c>
      <c r="K14">
        <v>78.099999999999994</v>
      </c>
      <c r="L14">
        <v>33.5</v>
      </c>
      <c r="M14">
        <v>24.9</v>
      </c>
    </row>
    <row r="15" spans="1:14" x14ac:dyDescent="0.3">
      <c r="A15">
        <v>5</v>
      </c>
      <c r="B15">
        <v>18.5</v>
      </c>
      <c r="C15">
        <v>13.5</v>
      </c>
      <c r="D15">
        <v>11.9</v>
      </c>
      <c r="E15">
        <v>10.9</v>
      </c>
      <c r="F15">
        <v>20</v>
      </c>
      <c r="G15">
        <v>28.4</v>
      </c>
      <c r="H15">
        <v>46.6</v>
      </c>
      <c r="I15">
        <v>166</v>
      </c>
      <c r="J15">
        <v>133</v>
      </c>
      <c r="K15">
        <v>76.7</v>
      </c>
      <c r="L15">
        <v>32.9</v>
      </c>
      <c r="M15">
        <v>26.4</v>
      </c>
    </row>
    <row r="16" spans="1:14" x14ac:dyDescent="0.3">
      <c r="A16">
        <v>6</v>
      </c>
      <c r="B16">
        <v>18.3</v>
      </c>
      <c r="C16">
        <v>13.4</v>
      </c>
      <c r="D16">
        <v>11.5</v>
      </c>
      <c r="E16">
        <v>10.9</v>
      </c>
      <c r="F16">
        <v>19.600000000000001</v>
      </c>
      <c r="G16">
        <v>27.6</v>
      </c>
      <c r="H16">
        <v>42.2</v>
      </c>
      <c r="I16">
        <v>169</v>
      </c>
      <c r="J16">
        <v>117</v>
      </c>
      <c r="K16">
        <v>77.3</v>
      </c>
      <c r="L16">
        <v>32.5</v>
      </c>
      <c r="M16">
        <v>25.5</v>
      </c>
    </row>
    <row r="17" spans="1:13" x14ac:dyDescent="0.3">
      <c r="A17">
        <v>7</v>
      </c>
      <c r="B17">
        <v>18.2</v>
      </c>
      <c r="C17">
        <v>13.7</v>
      </c>
      <c r="D17">
        <v>11.6</v>
      </c>
      <c r="E17">
        <v>10.9</v>
      </c>
      <c r="F17">
        <v>24.6</v>
      </c>
      <c r="G17">
        <v>26.9</v>
      </c>
      <c r="H17">
        <v>38.700000000000003</v>
      </c>
      <c r="I17">
        <v>165</v>
      </c>
      <c r="J17">
        <v>108</v>
      </c>
      <c r="K17">
        <v>75.3</v>
      </c>
      <c r="L17">
        <v>33</v>
      </c>
      <c r="M17">
        <v>25.1</v>
      </c>
    </row>
    <row r="18" spans="1:13" x14ac:dyDescent="0.3">
      <c r="A18">
        <v>8</v>
      </c>
      <c r="B18">
        <v>17.8</v>
      </c>
      <c r="C18">
        <v>13.3</v>
      </c>
      <c r="D18">
        <v>11.4</v>
      </c>
      <c r="E18">
        <v>10.7</v>
      </c>
      <c r="F18">
        <v>23.1</v>
      </c>
      <c r="G18">
        <v>26.2</v>
      </c>
      <c r="H18">
        <v>43.3</v>
      </c>
      <c r="I18">
        <v>157</v>
      </c>
      <c r="J18">
        <v>105</v>
      </c>
      <c r="K18">
        <v>72.7</v>
      </c>
      <c r="L18">
        <v>32</v>
      </c>
      <c r="M18">
        <v>24.7</v>
      </c>
    </row>
    <row r="19" spans="1:13" x14ac:dyDescent="0.3">
      <c r="A19">
        <v>9</v>
      </c>
      <c r="B19">
        <v>17.399999999999999</v>
      </c>
      <c r="C19">
        <v>13.6</v>
      </c>
      <c r="D19">
        <v>11.2</v>
      </c>
      <c r="E19">
        <v>10.4</v>
      </c>
      <c r="F19">
        <v>21.7</v>
      </c>
      <c r="G19">
        <v>27.3</v>
      </c>
      <c r="H19">
        <v>42.2</v>
      </c>
      <c r="I19">
        <v>161</v>
      </c>
      <c r="J19">
        <v>102</v>
      </c>
      <c r="K19">
        <v>70.900000000000006</v>
      </c>
      <c r="L19">
        <v>31.5</v>
      </c>
      <c r="M19">
        <v>24.2</v>
      </c>
    </row>
    <row r="20" spans="1:13" x14ac:dyDescent="0.3">
      <c r="A20">
        <v>10</v>
      </c>
      <c r="B20">
        <v>16.8</v>
      </c>
      <c r="C20">
        <v>13.4</v>
      </c>
      <c r="D20">
        <v>11</v>
      </c>
      <c r="E20">
        <v>10.4</v>
      </c>
      <c r="F20">
        <v>22.3</v>
      </c>
      <c r="G20">
        <v>47.4</v>
      </c>
      <c r="H20">
        <v>40.200000000000003</v>
      </c>
      <c r="I20">
        <v>158</v>
      </c>
      <c r="J20">
        <v>105</v>
      </c>
      <c r="K20">
        <v>70.3</v>
      </c>
      <c r="L20">
        <v>32.5</v>
      </c>
      <c r="M20">
        <v>23.9</v>
      </c>
    </row>
    <row r="21" spans="1:13" x14ac:dyDescent="0.3">
      <c r="A21">
        <v>11</v>
      </c>
      <c r="B21">
        <v>16.600000000000001</v>
      </c>
      <c r="C21">
        <v>13.3</v>
      </c>
      <c r="D21">
        <v>11.4</v>
      </c>
      <c r="E21">
        <v>10.199999999999999</v>
      </c>
      <c r="F21">
        <v>23.7</v>
      </c>
      <c r="G21">
        <v>49.8</v>
      </c>
      <c r="H21">
        <v>50.5</v>
      </c>
      <c r="I21">
        <v>154</v>
      </c>
      <c r="J21">
        <v>102</v>
      </c>
      <c r="K21">
        <v>68.8</v>
      </c>
      <c r="L21">
        <v>31.9</v>
      </c>
      <c r="M21">
        <v>23.3</v>
      </c>
    </row>
    <row r="22" spans="1:13" x14ac:dyDescent="0.3">
      <c r="A22">
        <v>12</v>
      </c>
      <c r="B22">
        <v>17</v>
      </c>
      <c r="C22">
        <v>13.3</v>
      </c>
      <c r="D22">
        <v>16.7</v>
      </c>
      <c r="E22">
        <v>10.7</v>
      </c>
      <c r="F22">
        <v>25.5</v>
      </c>
      <c r="G22">
        <v>44.8</v>
      </c>
      <c r="H22">
        <v>54.3</v>
      </c>
      <c r="I22">
        <v>152</v>
      </c>
      <c r="J22">
        <v>109</v>
      </c>
      <c r="K22">
        <v>67</v>
      </c>
      <c r="L22">
        <v>30.8</v>
      </c>
      <c r="M22">
        <v>26</v>
      </c>
    </row>
    <row r="23" spans="1:13" x14ac:dyDescent="0.3">
      <c r="A23">
        <v>13</v>
      </c>
      <c r="B23">
        <v>16.8</v>
      </c>
      <c r="C23">
        <v>13.2</v>
      </c>
      <c r="D23">
        <v>17.8</v>
      </c>
      <c r="E23">
        <v>11.5</v>
      </c>
      <c r="F23">
        <v>24.1</v>
      </c>
      <c r="G23">
        <v>39.700000000000003</v>
      </c>
      <c r="H23">
        <v>70.900000000000006</v>
      </c>
      <c r="I23">
        <v>147</v>
      </c>
      <c r="J23">
        <v>113</v>
      </c>
      <c r="K23">
        <v>66.099999999999994</v>
      </c>
      <c r="L23">
        <v>29.6</v>
      </c>
      <c r="M23">
        <v>28</v>
      </c>
    </row>
    <row r="24" spans="1:13" x14ac:dyDescent="0.3">
      <c r="A24">
        <v>14</v>
      </c>
      <c r="B24">
        <v>16.5</v>
      </c>
      <c r="C24">
        <v>12.9</v>
      </c>
      <c r="D24">
        <v>17.100000000000001</v>
      </c>
      <c r="E24">
        <v>12.2</v>
      </c>
      <c r="F24">
        <v>27.8</v>
      </c>
      <c r="G24">
        <v>35.799999999999997</v>
      </c>
      <c r="H24">
        <v>93.4</v>
      </c>
      <c r="I24">
        <v>142</v>
      </c>
      <c r="J24">
        <v>109</v>
      </c>
      <c r="K24">
        <v>65.2</v>
      </c>
      <c r="L24">
        <v>28.9</v>
      </c>
      <c r="M24">
        <v>28.4</v>
      </c>
    </row>
    <row r="25" spans="1:13" x14ac:dyDescent="0.3">
      <c r="A25">
        <v>15</v>
      </c>
      <c r="B25">
        <v>16.3</v>
      </c>
      <c r="C25">
        <v>12.6</v>
      </c>
      <c r="D25">
        <v>16.399999999999999</v>
      </c>
      <c r="E25">
        <v>13.3</v>
      </c>
      <c r="F25">
        <v>26.2</v>
      </c>
      <c r="G25">
        <v>30.5</v>
      </c>
      <c r="H25">
        <v>134</v>
      </c>
      <c r="I25">
        <v>134</v>
      </c>
      <c r="J25">
        <v>96.8</v>
      </c>
      <c r="K25">
        <v>63.3</v>
      </c>
      <c r="L25">
        <v>28.3</v>
      </c>
      <c r="M25">
        <v>27.9</v>
      </c>
    </row>
    <row r="26" spans="1:13" x14ac:dyDescent="0.3">
      <c r="A26">
        <v>16</v>
      </c>
      <c r="B26">
        <v>16.100000000000001</v>
      </c>
      <c r="C26">
        <v>13.5</v>
      </c>
      <c r="D26">
        <v>15.1</v>
      </c>
      <c r="E26">
        <v>14.3</v>
      </c>
      <c r="F26">
        <v>23.3</v>
      </c>
      <c r="G26">
        <v>24.2</v>
      </c>
      <c r="H26">
        <v>135</v>
      </c>
      <c r="I26">
        <v>148</v>
      </c>
      <c r="J26">
        <v>98.4</v>
      </c>
      <c r="K26">
        <v>61.3</v>
      </c>
      <c r="L26">
        <v>28.2</v>
      </c>
      <c r="M26">
        <v>28.8</v>
      </c>
    </row>
    <row r="27" spans="1:13" x14ac:dyDescent="0.3">
      <c r="A27">
        <v>17</v>
      </c>
      <c r="B27">
        <v>17</v>
      </c>
      <c r="C27">
        <v>13.4</v>
      </c>
      <c r="D27">
        <v>14.3</v>
      </c>
      <c r="E27">
        <v>14.5</v>
      </c>
      <c r="F27">
        <v>21.8</v>
      </c>
      <c r="G27">
        <v>23.1</v>
      </c>
      <c r="H27">
        <v>127</v>
      </c>
      <c r="I27">
        <v>154</v>
      </c>
      <c r="J27">
        <v>94.5</v>
      </c>
      <c r="K27">
        <v>60</v>
      </c>
      <c r="L27">
        <v>27.8</v>
      </c>
      <c r="M27">
        <v>28.7</v>
      </c>
    </row>
    <row r="28" spans="1:13" x14ac:dyDescent="0.3">
      <c r="A28">
        <v>18</v>
      </c>
      <c r="B28">
        <v>17.100000000000001</v>
      </c>
      <c r="C28">
        <v>13.3</v>
      </c>
      <c r="D28">
        <v>14.2</v>
      </c>
      <c r="E28">
        <v>13.6</v>
      </c>
      <c r="F28">
        <v>21.5</v>
      </c>
      <c r="G28">
        <v>22.6</v>
      </c>
      <c r="H28">
        <v>123</v>
      </c>
      <c r="I28">
        <v>153</v>
      </c>
      <c r="J28">
        <v>80.5</v>
      </c>
      <c r="K28">
        <v>56.9</v>
      </c>
      <c r="L28">
        <v>27.3</v>
      </c>
      <c r="M28">
        <v>28.5</v>
      </c>
    </row>
    <row r="29" spans="1:13" x14ac:dyDescent="0.3">
      <c r="A29">
        <v>19</v>
      </c>
      <c r="B29">
        <v>16.600000000000001</v>
      </c>
      <c r="C29">
        <v>13</v>
      </c>
      <c r="D29">
        <v>13.3</v>
      </c>
      <c r="E29">
        <v>13.4</v>
      </c>
      <c r="F29">
        <v>22.9</v>
      </c>
      <c r="G29">
        <v>22.4</v>
      </c>
      <c r="H29">
        <v>116</v>
      </c>
      <c r="I29">
        <v>152</v>
      </c>
      <c r="J29">
        <v>86</v>
      </c>
      <c r="K29">
        <v>52.9</v>
      </c>
      <c r="L29">
        <v>27.1</v>
      </c>
      <c r="M29">
        <v>28.5</v>
      </c>
    </row>
    <row r="30" spans="1:13" x14ac:dyDescent="0.3">
      <c r="A30">
        <v>20</v>
      </c>
      <c r="B30">
        <v>16.3</v>
      </c>
      <c r="C30">
        <v>12.8</v>
      </c>
      <c r="D30">
        <v>12.6</v>
      </c>
      <c r="E30">
        <v>13.7</v>
      </c>
      <c r="F30">
        <v>22</v>
      </c>
      <c r="G30">
        <v>21.4</v>
      </c>
      <c r="H30">
        <v>125</v>
      </c>
      <c r="I30">
        <v>148</v>
      </c>
      <c r="J30">
        <v>85.3</v>
      </c>
      <c r="K30">
        <v>50</v>
      </c>
      <c r="L30">
        <v>27.5</v>
      </c>
      <c r="M30">
        <v>28.2</v>
      </c>
    </row>
    <row r="31" spans="1:13" x14ac:dyDescent="0.3">
      <c r="A31">
        <v>21</v>
      </c>
      <c r="B31">
        <v>16.100000000000001</v>
      </c>
      <c r="C31">
        <v>12.6</v>
      </c>
      <c r="D31">
        <v>12.2</v>
      </c>
      <c r="E31">
        <v>13.4</v>
      </c>
      <c r="F31">
        <v>21.6</v>
      </c>
      <c r="G31">
        <v>20.7</v>
      </c>
      <c r="H31">
        <v>126</v>
      </c>
      <c r="I31">
        <v>144</v>
      </c>
      <c r="J31">
        <v>91.5</v>
      </c>
      <c r="K31">
        <v>46.8</v>
      </c>
      <c r="L31">
        <v>27</v>
      </c>
      <c r="M31">
        <v>27.9</v>
      </c>
    </row>
    <row r="32" spans="1:13" x14ac:dyDescent="0.3">
      <c r="A32">
        <v>22</v>
      </c>
      <c r="B32">
        <v>16.3</v>
      </c>
      <c r="C32">
        <v>12.3</v>
      </c>
      <c r="D32">
        <v>12.4</v>
      </c>
      <c r="E32">
        <v>13</v>
      </c>
      <c r="F32">
        <v>21.2</v>
      </c>
      <c r="G32">
        <v>27</v>
      </c>
      <c r="H32">
        <v>156</v>
      </c>
      <c r="I32">
        <v>140</v>
      </c>
      <c r="J32">
        <v>90.4</v>
      </c>
      <c r="K32">
        <v>44.5</v>
      </c>
      <c r="L32">
        <v>26.6</v>
      </c>
      <c r="M32">
        <v>27.8</v>
      </c>
    </row>
    <row r="33" spans="1:14" x14ac:dyDescent="0.3">
      <c r="A33">
        <v>23</v>
      </c>
      <c r="B33">
        <v>15.8</v>
      </c>
      <c r="C33">
        <v>12.2</v>
      </c>
      <c r="D33">
        <v>12.1</v>
      </c>
      <c r="E33">
        <v>15.4</v>
      </c>
      <c r="F33">
        <v>20.5</v>
      </c>
      <c r="G33">
        <v>32.5</v>
      </c>
      <c r="H33">
        <v>148</v>
      </c>
      <c r="I33">
        <v>142</v>
      </c>
      <c r="J33">
        <v>89.9</v>
      </c>
      <c r="K33">
        <v>43.1</v>
      </c>
      <c r="L33">
        <v>27.8</v>
      </c>
      <c r="M33">
        <v>27.5</v>
      </c>
    </row>
    <row r="34" spans="1:14" x14ac:dyDescent="0.3">
      <c r="A34">
        <v>24</v>
      </c>
      <c r="B34">
        <v>15.5</v>
      </c>
      <c r="C34">
        <v>12.1</v>
      </c>
      <c r="D34">
        <v>12</v>
      </c>
      <c r="E34">
        <v>15.8</v>
      </c>
      <c r="F34">
        <v>21.5</v>
      </c>
      <c r="G34">
        <v>30.6</v>
      </c>
      <c r="H34">
        <v>154</v>
      </c>
      <c r="I34">
        <v>157</v>
      </c>
      <c r="J34">
        <v>89.1</v>
      </c>
      <c r="K34">
        <v>41.3</v>
      </c>
      <c r="L34">
        <v>28.2</v>
      </c>
      <c r="M34">
        <v>27.3</v>
      </c>
    </row>
    <row r="35" spans="1:14" x14ac:dyDescent="0.3">
      <c r="A35">
        <v>25</v>
      </c>
      <c r="B35">
        <v>15.3</v>
      </c>
      <c r="C35">
        <v>12</v>
      </c>
      <c r="D35">
        <v>11.9</v>
      </c>
      <c r="E35">
        <v>15.6</v>
      </c>
      <c r="F35">
        <v>25.6</v>
      </c>
      <c r="G35">
        <v>29.1</v>
      </c>
      <c r="H35">
        <v>141</v>
      </c>
      <c r="I35">
        <v>159</v>
      </c>
      <c r="J35">
        <v>87.5</v>
      </c>
      <c r="K35">
        <v>40.4</v>
      </c>
      <c r="L35">
        <v>27.9</v>
      </c>
      <c r="M35">
        <v>27.1</v>
      </c>
    </row>
    <row r="36" spans="1:14" x14ac:dyDescent="0.3">
      <c r="A36">
        <v>26</v>
      </c>
      <c r="B36">
        <v>15.7</v>
      </c>
      <c r="C36">
        <v>11.9</v>
      </c>
      <c r="D36">
        <v>11.7</v>
      </c>
      <c r="E36">
        <v>16.899999999999999</v>
      </c>
      <c r="F36">
        <v>24.5</v>
      </c>
      <c r="G36">
        <v>26.4</v>
      </c>
      <c r="H36">
        <v>192</v>
      </c>
      <c r="I36">
        <v>148</v>
      </c>
      <c r="J36">
        <v>86.6</v>
      </c>
      <c r="K36">
        <v>38.4</v>
      </c>
      <c r="L36">
        <v>27.6</v>
      </c>
      <c r="M36">
        <v>26.7</v>
      </c>
    </row>
    <row r="37" spans="1:14" x14ac:dyDescent="0.3">
      <c r="A37">
        <v>27</v>
      </c>
      <c r="B37">
        <v>15.9</v>
      </c>
      <c r="C37">
        <v>11.6</v>
      </c>
      <c r="D37">
        <v>11.7</v>
      </c>
      <c r="E37">
        <v>17.5</v>
      </c>
      <c r="F37">
        <v>23.8</v>
      </c>
      <c r="G37">
        <v>32.5</v>
      </c>
      <c r="H37">
        <v>190</v>
      </c>
      <c r="I37">
        <v>152</v>
      </c>
      <c r="J37">
        <v>85.5</v>
      </c>
      <c r="K37">
        <v>37.700000000000003</v>
      </c>
      <c r="L37">
        <v>27.6</v>
      </c>
      <c r="M37">
        <v>27</v>
      </c>
    </row>
    <row r="38" spans="1:14" x14ac:dyDescent="0.3">
      <c r="A38">
        <v>28</v>
      </c>
      <c r="B38">
        <v>15.3</v>
      </c>
      <c r="C38">
        <v>11.5</v>
      </c>
      <c r="D38">
        <v>11.5</v>
      </c>
      <c r="E38">
        <v>16.2</v>
      </c>
      <c r="F38">
        <v>22.9</v>
      </c>
      <c r="G38">
        <v>31.1</v>
      </c>
      <c r="H38">
        <v>169</v>
      </c>
      <c r="I38">
        <v>165</v>
      </c>
      <c r="J38">
        <v>84.5</v>
      </c>
      <c r="K38">
        <v>36.5</v>
      </c>
      <c r="L38">
        <v>27.2</v>
      </c>
      <c r="M38">
        <v>26.6</v>
      </c>
    </row>
    <row r="39" spans="1:14" x14ac:dyDescent="0.3">
      <c r="A39">
        <v>29</v>
      </c>
      <c r="B39">
        <v>14.7</v>
      </c>
      <c r="D39">
        <v>11.2</v>
      </c>
      <c r="E39">
        <v>15.6</v>
      </c>
      <c r="F39">
        <v>22</v>
      </c>
      <c r="G39">
        <v>43</v>
      </c>
      <c r="H39">
        <v>148</v>
      </c>
      <c r="I39">
        <v>177</v>
      </c>
      <c r="J39">
        <v>84</v>
      </c>
      <c r="K39">
        <v>35.299999999999997</v>
      </c>
      <c r="L39">
        <v>27</v>
      </c>
      <c r="M39">
        <v>26.5</v>
      </c>
    </row>
    <row r="40" spans="1:14" x14ac:dyDescent="0.3">
      <c r="A40">
        <v>30</v>
      </c>
      <c r="B40">
        <v>14.5</v>
      </c>
      <c r="D40">
        <v>11</v>
      </c>
      <c r="E40">
        <v>15.1</v>
      </c>
      <c r="F40">
        <v>21.8</v>
      </c>
      <c r="G40">
        <v>40.6</v>
      </c>
      <c r="H40">
        <v>147</v>
      </c>
      <c r="I40">
        <v>175</v>
      </c>
      <c r="J40">
        <v>83.4</v>
      </c>
      <c r="K40">
        <v>34.6</v>
      </c>
      <c r="L40">
        <v>26.6</v>
      </c>
      <c r="M40">
        <v>26.2</v>
      </c>
    </row>
    <row r="41" spans="1:14" x14ac:dyDescent="0.3">
      <c r="A41">
        <v>31</v>
      </c>
      <c r="B41">
        <v>14.2</v>
      </c>
      <c r="D41">
        <v>11.2</v>
      </c>
      <c r="F41">
        <v>21.5</v>
      </c>
      <c r="H41">
        <v>141</v>
      </c>
      <c r="I41">
        <v>172</v>
      </c>
      <c r="K41">
        <v>33.799999999999997</v>
      </c>
      <c r="M41">
        <v>26</v>
      </c>
    </row>
    <row r="43" spans="1:14" x14ac:dyDescent="0.3">
      <c r="A43" t="s">
        <v>30</v>
      </c>
      <c r="B43">
        <v>14.2</v>
      </c>
      <c r="C43">
        <v>11.5</v>
      </c>
      <c r="D43">
        <v>11</v>
      </c>
      <c r="E43">
        <v>10.199999999999999</v>
      </c>
      <c r="F43">
        <v>16.8</v>
      </c>
      <c r="G43">
        <v>20.7</v>
      </c>
      <c r="H43">
        <v>38.700000000000003</v>
      </c>
      <c r="I43">
        <v>118</v>
      </c>
      <c r="J43">
        <v>80.5</v>
      </c>
      <c r="K43">
        <v>33.799999999999997</v>
      </c>
      <c r="L43">
        <v>26.6</v>
      </c>
      <c r="M43">
        <v>23.3</v>
      </c>
      <c r="N43">
        <v>10.199999999999999</v>
      </c>
    </row>
    <row r="44" spans="1:14" x14ac:dyDescent="0.3">
      <c r="A44" t="s">
        <v>10</v>
      </c>
      <c r="B44" s="3">
        <f>AVERAGE(B11:B41)</f>
        <v>16.690322580645166</v>
      </c>
      <c r="C44" s="3">
        <f>AVERAGE(C11:C41)</f>
        <v>13.007142857142858</v>
      </c>
      <c r="D44" s="3">
        <f>AVERAGE(D11:D41)</f>
        <v>12.706451612903225</v>
      </c>
      <c r="E44" s="3">
        <f t="shared" ref="E44:M44" si="0">AVERAGE(E11:E41)</f>
        <v>13.080000000000002</v>
      </c>
      <c r="F44" s="3">
        <f t="shared" si="0"/>
        <v>22.270967741935479</v>
      </c>
      <c r="G44" s="3">
        <f t="shared" si="0"/>
        <v>30.416666666666671</v>
      </c>
      <c r="H44" s="3">
        <f t="shared" si="0"/>
        <v>102.06451612903226</v>
      </c>
      <c r="I44" s="3">
        <f t="shared" si="0"/>
        <v>153.64516129032259</v>
      </c>
      <c r="J44" s="3">
        <f t="shared" si="0"/>
        <v>104.36333333333333</v>
      </c>
      <c r="K44" s="3">
        <f t="shared" si="0"/>
        <v>58.29354838709677</v>
      </c>
      <c r="L44" s="3">
        <f t="shared" si="0"/>
        <v>29.770000000000003</v>
      </c>
      <c r="M44" s="3">
        <f t="shared" si="0"/>
        <v>26.616129032258065</v>
      </c>
      <c r="N44">
        <v>48.8</v>
      </c>
    </row>
    <row r="45" spans="1:14" x14ac:dyDescent="0.3">
      <c r="A45" t="s">
        <v>31</v>
      </c>
      <c r="B45">
        <v>18.899999999999999</v>
      </c>
      <c r="C45">
        <v>14.1</v>
      </c>
      <c r="D45">
        <v>17.8</v>
      </c>
      <c r="E45">
        <v>17.5</v>
      </c>
      <c r="F45">
        <v>27.8</v>
      </c>
      <c r="G45">
        <v>49.8</v>
      </c>
      <c r="H45">
        <v>192</v>
      </c>
      <c r="I45">
        <v>177</v>
      </c>
      <c r="J45">
        <v>161</v>
      </c>
      <c r="K45">
        <v>81.7</v>
      </c>
      <c r="L45">
        <v>36.799999999999997</v>
      </c>
      <c r="M45">
        <v>28.8</v>
      </c>
      <c r="N45">
        <v>192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N45"/>
  <sheetViews>
    <sheetView workbookViewId="0"/>
  </sheetViews>
  <sheetFormatPr defaultRowHeight="14.4" x14ac:dyDescent="0.3"/>
  <sheetData>
    <row r="1" spans="1:14" x14ac:dyDescent="0.3">
      <c r="A1" t="s">
        <v>0</v>
      </c>
      <c r="B1" t="s">
        <v>1</v>
      </c>
      <c r="C1">
        <v>220</v>
      </c>
    </row>
    <row r="2" spans="1:14" x14ac:dyDescent="0.3">
      <c r="A2" t="s">
        <v>2</v>
      </c>
      <c r="B2" t="s">
        <v>3</v>
      </c>
      <c r="C2" t="s">
        <v>4</v>
      </c>
      <c r="D2">
        <v>29</v>
      </c>
      <c r="E2">
        <v>12</v>
      </c>
      <c r="F2">
        <v>0</v>
      </c>
    </row>
    <row r="3" spans="1:14" x14ac:dyDescent="0.3">
      <c r="A3" t="s">
        <v>5</v>
      </c>
      <c r="B3" t="s">
        <v>6</v>
      </c>
      <c r="C3" t="s">
        <v>7</v>
      </c>
      <c r="D3" t="s">
        <v>8</v>
      </c>
      <c r="E3">
        <v>81</v>
      </c>
      <c r="F3">
        <v>55</v>
      </c>
      <c r="G3">
        <v>0</v>
      </c>
    </row>
    <row r="5" spans="1:14" x14ac:dyDescent="0.3">
      <c r="A5" t="s">
        <v>9</v>
      </c>
      <c r="B5">
        <v>2007</v>
      </c>
    </row>
    <row r="7" spans="1:14" x14ac:dyDescent="0.3">
      <c r="B7" t="s">
        <v>10</v>
      </c>
      <c r="C7" t="s">
        <v>11</v>
      </c>
      <c r="D7" t="s">
        <v>12</v>
      </c>
      <c r="E7" t="s">
        <v>13</v>
      </c>
      <c r="F7" t="s">
        <v>14</v>
      </c>
    </row>
    <row r="8" spans="1:14" x14ac:dyDescent="0.3">
      <c r="B8" t="s">
        <v>15</v>
      </c>
    </row>
    <row r="10" spans="1:14" x14ac:dyDescent="0.3">
      <c r="A10" t="s">
        <v>16</v>
      </c>
      <c r="B10" t="s">
        <v>17</v>
      </c>
      <c r="C10" t="s">
        <v>18</v>
      </c>
      <c r="D10" t="s">
        <v>19</v>
      </c>
      <c r="E10" t="s">
        <v>20</v>
      </c>
      <c r="F10" t="s">
        <v>21</v>
      </c>
      <c r="G10" t="s">
        <v>22</v>
      </c>
      <c r="H10" t="s">
        <v>23</v>
      </c>
      <c r="I10" t="s">
        <v>24</v>
      </c>
      <c r="J10" t="s">
        <v>25</v>
      </c>
      <c r="K10" t="s">
        <v>26</v>
      </c>
      <c r="L10" t="s">
        <v>27</v>
      </c>
      <c r="M10" t="s">
        <v>28</v>
      </c>
      <c r="N10" t="s">
        <v>29</v>
      </c>
    </row>
    <row r="11" spans="1:14" x14ac:dyDescent="0.3">
      <c r="A11">
        <v>1</v>
      </c>
      <c r="B11">
        <v>25.7</v>
      </c>
      <c r="C11">
        <v>25.4</v>
      </c>
      <c r="D11">
        <v>25.2</v>
      </c>
      <c r="E11">
        <v>25.1</v>
      </c>
      <c r="F11">
        <v>24.8</v>
      </c>
      <c r="G11">
        <v>24.5</v>
      </c>
      <c r="H11">
        <v>24.2</v>
      </c>
      <c r="I11">
        <v>23.8</v>
      </c>
      <c r="J11">
        <v>23.7</v>
      </c>
      <c r="K11">
        <v>23.6</v>
      </c>
      <c r="L11">
        <v>23.2</v>
      </c>
      <c r="M11">
        <v>22.9</v>
      </c>
    </row>
    <row r="12" spans="1:14" x14ac:dyDescent="0.3">
      <c r="A12">
        <v>2</v>
      </c>
      <c r="B12">
        <v>13.7</v>
      </c>
      <c r="C12">
        <v>13.4</v>
      </c>
      <c r="D12">
        <v>13.3</v>
      </c>
      <c r="E12">
        <v>13.1</v>
      </c>
      <c r="F12">
        <v>13</v>
      </c>
      <c r="G12">
        <v>12.8</v>
      </c>
      <c r="H12">
        <v>13.6</v>
      </c>
      <c r="I12">
        <v>13.4</v>
      </c>
      <c r="J12">
        <v>13.1</v>
      </c>
      <c r="K12">
        <v>13</v>
      </c>
      <c r="L12">
        <v>13.7</v>
      </c>
      <c r="M12">
        <v>13.8</v>
      </c>
    </row>
    <row r="13" spans="1:14" x14ac:dyDescent="0.3">
      <c r="A13">
        <v>3</v>
      </c>
      <c r="B13">
        <v>16</v>
      </c>
      <c r="C13">
        <v>15.4</v>
      </c>
      <c r="D13">
        <v>14.9</v>
      </c>
      <c r="E13">
        <v>14.6</v>
      </c>
      <c r="F13">
        <v>15</v>
      </c>
      <c r="G13">
        <v>14.8</v>
      </c>
      <c r="H13">
        <v>14.3</v>
      </c>
      <c r="I13">
        <v>13.9</v>
      </c>
      <c r="J13">
        <v>13.6</v>
      </c>
      <c r="K13">
        <v>13.2</v>
      </c>
      <c r="L13">
        <v>12.8</v>
      </c>
      <c r="M13">
        <v>13.8</v>
      </c>
    </row>
    <row r="14" spans="1:14" x14ac:dyDescent="0.3">
      <c r="A14">
        <v>4</v>
      </c>
      <c r="B14">
        <v>25.6</v>
      </c>
      <c r="C14">
        <v>24.9</v>
      </c>
      <c r="D14">
        <v>25.3</v>
      </c>
      <c r="E14">
        <v>24.4</v>
      </c>
      <c r="F14">
        <v>23.5</v>
      </c>
      <c r="G14">
        <v>22.9</v>
      </c>
      <c r="H14">
        <v>21.9</v>
      </c>
      <c r="I14">
        <v>21.1</v>
      </c>
      <c r="J14">
        <v>20.399999999999999</v>
      </c>
      <c r="K14">
        <v>19.899999999999999</v>
      </c>
      <c r="L14">
        <v>19.3</v>
      </c>
      <c r="M14">
        <v>18.899999999999999</v>
      </c>
    </row>
    <row r="15" spans="1:14" x14ac:dyDescent="0.3">
      <c r="A15">
        <v>5</v>
      </c>
      <c r="B15">
        <v>22.4</v>
      </c>
      <c r="C15">
        <v>30</v>
      </c>
      <c r="D15">
        <v>32</v>
      </c>
      <c r="E15">
        <v>33.299999999999997</v>
      </c>
      <c r="F15">
        <v>31.9</v>
      </c>
      <c r="G15">
        <v>30.7</v>
      </c>
      <c r="H15">
        <v>30.2</v>
      </c>
      <c r="I15">
        <v>28.9</v>
      </c>
      <c r="J15">
        <v>28.7</v>
      </c>
      <c r="K15">
        <v>28.2</v>
      </c>
      <c r="L15">
        <v>27.2</v>
      </c>
      <c r="M15">
        <v>26.9</v>
      </c>
    </row>
    <row r="16" spans="1:14" x14ac:dyDescent="0.3">
      <c r="A16">
        <v>6</v>
      </c>
      <c r="B16">
        <v>22.8</v>
      </c>
      <c r="C16">
        <v>22.2</v>
      </c>
      <c r="D16">
        <v>21.9</v>
      </c>
      <c r="E16">
        <v>22.2</v>
      </c>
      <c r="F16">
        <v>23.3</v>
      </c>
      <c r="G16">
        <v>24.5</v>
      </c>
      <c r="H16">
        <v>25.1</v>
      </c>
      <c r="I16">
        <v>28.8</v>
      </c>
      <c r="J16">
        <v>32.9</v>
      </c>
      <c r="K16">
        <v>33.4</v>
      </c>
      <c r="L16">
        <v>32.6</v>
      </c>
      <c r="M16">
        <v>31.7</v>
      </c>
    </row>
    <row r="17" spans="1:13" x14ac:dyDescent="0.3">
      <c r="A17">
        <v>7</v>
      </c>
      <c r="B17">
        <v>41.3</v>
      </c>
      <c r="C17">
        <v>61.7</v>
      </c>
      <c r="D17">
        <v>71.5</v>
      </c>
      <c r="E17">
        <v>75.3</v>
      </c>
      <c r="F17">
        <v>75.3</v>
      </c>
      <c r="G17">
        <v>72.900000000000006</v>
      </c>
      <c r="H17">
        <v>68.5</v>
      </c>
      <c r="I17">
        <v>75.900000000000006</v>
      </c>
      <c r="J17">
        <v>75.7</v>
      </c>
      <c r="K17">
        <v>74.099999999999994</v>
      </c>
      <c r="L17">
        <v>72.5</v>
      </c>
      <c r="M17">
        <v>70.3</v>
      </c>
    </row>
    <row r="18" spans="1:13" x14ac:dyDescent="0.3">
      <c r="A18">
        <v>8</v>
      </c>
      <c r="B18">
        <v>105</v>
      </c>
      <c r="C18">
        <v>112</v>
      </c>
      <c r="D18">
        <v>112</v>
      </c>
      <c r="E18">
        <v>111</v>
      </c>
      <c r="F18">
        <v>108</v>
      </c>
      <c r="G18">
        <v>114</v>
      </c>
      <c r="H18">
        <v>111</v>
      </c>
      <c r="I18">
        <v>109</v>
      </c>
      <c r="J18">
        <v>121</v>
      </c>
      <c r="K18">
        <v>121</v>
      </c>
      <c r="L18">
        <v>171</v>
      </c>
      <c r="M18">
        <v>215</v>
      </c>
    </row>
    <row r="19" spans="1:13" x14ac:dyDescent="0.3">
      <c r="A19">
        <v>9</v>
      </c>
      <c r="B19">
        <v>120</v>
      </c>
      <c r="C19">
        <v>117</v>
      </c>
      <c r="D19">
        <v>115</v>
      </c>
      <c r="E19">
        <v>117</v>
      </c>
      <c r="F19">
        <v>126</v>
      </c>
      <c r="G19">
        <v>125</v>
      </c>
      <c r="H19">
        <v>121</v>
      </c>
      <c r="I19">
        <v>113</v>
      </c>
      <c r="J19">
        <v>107</v>
      </c>
      <c r="K19">
        <v>100</v>
      </c>
      <c r="L19">
        <v>93.3</v>
      </c>
      <c r="M19">
        <v>89.3</v>
      </c>
    </row>
    <row r="20" spans="1:13" x14ac:dyDescent="0.3">
      <c r="A20">
        <v>10</v>
      </c>
      <c r="B20">
        <v>118</v>
      </c>
      <c r="C20">
        <v>111</v>
      </c>
      <c r="D20">
        <v>101</v>
      </c>
      <c r="E20">
        <v>97.2</v>
      </c>
      <c r="F20">
        <v>91.5</v>
      </c>
      <c r="G20">
        <v>88.4</v>
      </c>
      <c r="H20">
        <v>86.8</v>
      </c>
      <c r="I20">
        <v>85.1</v>
      </c>
      <c r="J20">
        <v>85.5</v>
      </c>
      <c r="K20">
        <v>83.4</v>
      </c>
      <c r="L20">
        <v>81.900000000000006</v>
      </c>
      <c r="M20">
        <v>80.2</v>
      </c>
    </row>
    <row r="21" spans="1:13" x14ac:dyDescent="0.3">
      <c r="A21">
        <v>11</v>
      </c>
      <c r="B21">
        <v>45.7</v>
      </c>
      <c r="C21">
        <v>43.8</v>
      </c>
      <c r="D21">
        <v>41.2</v>
      </c>
      <c r="E21">
        <v>39.700000000000003</v>
      </c>
      <c r="F21">
        <v>39.4</v>
      </c>
      <c r="G21">
        <v>39</v>
      </c>
      <c r="H21">
        <v>37.299999999999997</v>
      </c>
      <c r="I21">
        <v>37</v>
      </c>
      <c r="J21">
        <v>36.200000000000003</v>
      </c>
      <c r="K21">
        <v>36</v>
      </c>
      <c r="L21">
        <v>35.799999999999997</v>
      </c>
      <c r="M21">
        <v>35.4</v>
      </c>
    </row>
    <row r="22" spans="1:13" x14ac:dyDescent="0.3">
      <c r="A22">
        <v>12</v>
      </c>
      <c r="B22">
        <v>28.3</v>
      </c>
      <c r="C22">
        <v>28.1</v>
      </c>
      <c r="D22">
        <v>27.7</v>
      </c>
      <c r="E22">
        <v>26.9</v>
      </c>
      <c r="F22">
        <v>26.1</v>
      </c>
      <c r="G22">
        <v>25.4</v>
      </c>
      <c r="H22">
        <v>24.9</v>
      </c>
      <c r="I22">
        <v>24.7</v>
      </c>
      <c r="J22">
        <v>24.3</v>
      </c>
      <c r="K22">
        <v>23.7</v>
      </c>
      <c r="L22">
        <v>23.2</v>
      </c>
      <c r="M22">
        <v>22.8</v>
      </c>
    </row>
    <row r="23" spans="1:13" x14ac:dyDescent="0.3">
      <c r="A23">
        <v>13</v>
      </c>
      <c r="B23">
        <v>22.8</v>
      </c>
      <c r="C23">
        <v>13.8</v>
      </c>
      <c r="D23">
        <v>16.100000000000001</v>
      </c>
      <c r="E23">
        <v>20.5</v>
      </c>
      <c r="F23">
        <v>27.2</v>
      </c>
      <c r="G23">
        <v>30.2</v>
      </c>
      <c r="H23">
        <v>68.8</v>
      </c>
      <c r="I23">
        <v>206</v>
      </c>
      <c r="J23">
        <v>89.3</v>
      </c>
      <c r="K23">
        <v>77.099999999999994</v>
      </c>
      <c r="L23">
        <v>35</v>
      </c>
      <c r="M23">
        <v>23.9</v>
      </c>
    </row>
    <row r="24" spans="1:13" x14ac:dyDescent="0.3">
      <c r="A24">
        <v>14</v>
      </c>
      <c r="B24">
        <v>22.3</v>
      </c>
      <c r="C24">
        <v>13.6</v>
      </c>
      <c r="D24">
        <v>19.8</v>
      </c>
      <c r="E24">
        <v>21.8</v>
      </c>
      <c r="F24">
        <v>29</v>
      </c>
      <c r="G24">
        <v>35.4</v>
      </c>
      <c r="H24">
        <v>68</v>
      </c>
      <c r="I24">
        <v>185</v>
      </c>
      <c r="J24">
        <v>86.6</v>
      </c>
      <c r="K24">
        <v>72.5</v>
      </c>
      <c r="L24">
        <v>36.5</v>
      </c>
      <c r="M24">
        <v>24.2</v>
      </c>
    </row>
    <row r="25" spans="1:13" x14ac:dyDescent="0.3">
      <c r="A25">
        <v>15</v>
      </c>
      <c r="B25">
        <v>22</v>
      </c>
      <c r="C25">
        <v>14</v>
      </c>
      <c r="D25">
        <v>17.8</v>
      </c>
      <c r="E25">
        <v>21.9</v>
      </c>
      <c r="F25">
        <v>27.7</v>
      </c>
      <c r="G25">
        <v>35.700000000000003</v>
      </c>
      <c r="H25">
        <v>63.7</v>
      </c>
      <c r="I25">
        <v>166</v>
      </c>
      <c r="J25">
        <v>84.9</v>
      </c>
      <c r="K25">
        <v>69.3</v>
      </c>
      <c r="L25">
        <v>36.1</v>
      </c>
      <c r="M25">
        <v>23.7</v>
      </c>
    </row>
    <row r="26" spans="1:13" x14ac:dyDescent="0.3">
      <c r="A26">
        <v>16</v>
      </c>
      <c r="B26">
        <v>21.6</v>
      </c>
      <c r="C26">
        <v>15.5</v>
      </c>
      <c r="D26">
        <v>16.899999999999999</v>
      </c>
      <c r="E26">
        <v>23.5</v>
      </c>
      <c r="F26">
        <v>26.8</v>
      </c>
      <c r="G26">
        <v>46.2</v>
      </c>
      <c r="H26">
        <v>82.1</v>
      </c>
      <c r="I26">
        <v>144</v>
      </c>
      <c r="J26">
        <v>81.900000000000006</v>
      </c>
      <c r="K26">
        <v>64.8</v>
      </c>
      <c r="L26">
        <v>35.4</v>
      </c>
      <c r="M26">
        <v>23.9</v>
      </c>
    </row>
    <row r="27" spans="1:13" x14ac:dyDescent="0.3">
      <c r="A27">
        <v>17</v>
      </c>
      <c r="B27">
        <v>21.5</v>
      </c>
      <c r="C27">
        <v>15.3</v>
      </c>
      <c r="D27">
        <v>16.100000000000001</v>
      </c>
      <c r="E27">
        <v>24.9</v>
      </c>
      <c r="F27">
        <v>29.3</v>
      </c>
      <c r="G27">
        <v>39.5</v>
      </c>
      <c r="H27">
        <v>85.8</v>
      </c>
      <c r="I27">
        <v>127</v>
      </c>
      <c r="J27">
        <v>80.2</v>
      </c>
      <c r="K27">
        <v>64.599999999999994</v>
      </c>
      <c r="L27">
        <v>34.9</v>
      </c>
      <c r="M27">
        <v>23.6</v>
      </c>
    </row>
    <row r="28" spans="1:13" x14ac:dyDescent="0.3">
      <c r="A28">
        <v>18</v>
      </c>
      <c r="B28">
        <v>21.2</v>
      </c>
      <c r="C28">
        <v>14.3</v>
      </c>
      <c r="D28">
        <v>25.1</v>
      </c>
      <c r="E28">
        <v>24.2</v>
      </c>
      <c r="F28">
        <v>29.6</v>
      </c>
      <c r="G28">
        <v>38</v>
      </c>
      <c r="H28">
        <v>78.400000000000006</v>
      </c>
      <c r="I28">
        <v>122</v>
      </c>
      <c r="J28">
        <v>76.900000000000006</v>
      </c>
      <c r="K28">
        <v>62.4</v>
      </c>
      <c r="L28">
        <v>34.200000000000003</v>
      </c>
      <c r="M28">
        <v>23.6</v>
      </c>
    </row>
    <row r="29" spans="1:13" x14ac:dyDescent="0.3">
      <c r="A29">
        <v>19</v>
      </c>
      <c r="B29">
        <v>20.9</v>
      </c>
      <c r="C29">
        <v>13.4</v>
      </c>
      <c r="D29">
        <v>23.7</v>
      </c>
      <c r="E29">
        <v>22.9</v>
      </c>
      <c r="F29">
        <v>35.1</v>
      </c>
      <c r="G29">
        <v>34.9</v>
      </c>
      <c r="H29">
        <v>79.8</v>
      </c>
      <c r="I29">
        <v>116</v>
      </c>
      <c r="J29">
        <v>76.7</v>
      </c>
      <c r="K29">
        <v>60.9</v>
      </c>
      <c r="L29">
        <v>33.700000000000003</v>
      </c>
      <c r="M29">
        <v>23.2</v>
      </c>
    </row>
    <row r="30" spans="1:13" x14ac:dyDescent="0.3">
      <c r="A30">
        <v>20</v>
      </c>
      <c r="B30">
        <v>20.5</v>
      </c>
      <c r="C30">
        <v>13</v>
      </c>
      <c r="D30">
        <v>22.2</v>
      </c>
      <c r="E30">
        <v>24.1</v>
      </c>
      <c r="F30">
        <v>34.6</v>
      </c>
      <c r="G30">
        <v>32.9</v>
      </c>
      <c r="H30">
        <v>76.5</v>
      </c>
      <c r="I30">
        <v>110</v>
      </c>
      <c r="J30">
        <v>75.099999999999994</v>
      </c>
      <c r="K30">
        <v>58.3</v>
      </c>
      <c r="L30">
        <v>32.799999999999997</v>
      </c>
      <c r="M30">
        <v>23</v>
      </c>
    </row>
    <row r="31" spans="1:13" x14ac:dyDescent="0.3">
      <c r="A31">
        <v>21</v>
      </c>
      <c r="B31">
        <v>19.8</v>
      </c>
      <c r="C31">
        <v>12.7</v>
      </c>
      <c r="D31">
        <v>20.9</v>
      </c>
      <c r="E31">
        <v>22.4</v>
      </c>
      <c r="F31">
        <v>33</v>
      </c>
      <c r="G31">
        <v>30</v>
      </c>
      <c r="H31">
        <v>84.3</v>
      </c>
      <c r="I31">
        <v>105</v>
      </c>
      <c r="J31">
        <v>72.3</v>
      </c>
      <c r="K31">
        <v>57</v>
      </c>
      <c r="L31">
        <v>31.5</v>
      </c>
      <c r="M31">
        <v>22.4</v>
      </c>
    </row>
    <row r="32" spans="1:13" x14ac:dyDescent="0.3">
      <c r="A32">
        <v>22</v>
      </c>
      <c r="B32">
        <v>19.100000000000001</v>
      </c>
      <c r="C32">
        <v>12.6</v>
      </c>
      <c r="D32">
        <v>19</v>
      </c>
      <c r="E32">
        <v>21.9</v>
      </c>
      <c r="F32">
        <v>32</v>
      </c>
      <c r="G32">
        <v>32.5</v>
      </c>
      <c r="H32">
        <v>103</v>
      </c>
      <c r="I32">
        <v>143</v>
      </c>
      <c r="J32">
        <v>70.5</v>
      </c>
      <c r="K32">
        <v>56.3</v>
      </c>
      <c r="L32">
        <v>30.5</v>
      </c>
      <c r="M32">
        <v>22.1</v>
      </c>
    </row>
    <row r="33" spans="1:14" x14ac:dyDescent="0.3">
      <c r="A33">
        <v>23</v>
      </c>
      <c r="B33">
        <v>18</v>
      </c>
      <c r="C33">
        <v>13.7</v>
      </c>
      <c r="D33">
        <v>17.3</v>
      </c>
      <c r="E33">
        <v>21.9</v>
      </c>
      <c r="F33">
        <v>31</v>
      </c>
      <c r="G33">
        <v>36.9</v>
      </c>
      <c r="H33">
        <v>62</v>
      </c>
      <c r="I33">
        <v>140</v>
      </c>
      <c r="J33">
        <v>76.3</v>
      </c>
      <c r="K33">
        <v>55.5</v>
      </c>
      <c r="L33">
        <v>29.9</v>
      </c>
      <c r="M33">
        <v>21.8</v>
      </c>
    </row>
    <row r="34" spans="1:14" x14ac:dyDescent="0.3">
      <c r="A34">
        <v>24</v>
      </c>
      <c r="B34">
        <v>18.3</v>
      </c>
      <c r="C34">
        <v>13.4</v>
      </c>
      <c r="D34">
        <v>16.7</v>
      </c>
      <c r="E34">
        <v>21.6</v>
      </c>
      <c r="F34">
        <v>30</v>
      </c>
      <c r="G34">
        <v>35.799999999999997</v>
      </c>
      <c r="H34">
        <v>79</v>
      </c>
      <c r="I34">
        <v>137</v>
      </c>
      <c r="J34">
        <v>85.1</v>
      </c>
      <c r="K34">
        <v>53.8</v>
      </c>
      <c r="L34">
        <v>31.2</v>
      </c>
      <c r="M34">
        <v>21.5</v>
      </c>
    </row>
    <row r="35" spans="1:14" x14ac:dyDescent="0.3">
      <c r="A35">
        <v>25</v>
      </c>
      <c r="B35">
        <v>18</v>
      </c>
      <c r="C35">
        <v>13.4</v>
      </c>
      <c r="D35">
        <v>16.8</v>
      </c>
      <c r="E35">
        <v>22</v>
      </c>
      <c r="F35">
        <v>28.5</v>
      </c>
      <c r="G35">
        <v>34.9</v>
      </c>
      <c r="H35">
        <v>88.2</v>
      </c>
      <c r="I35">
        <v>135</v>
      </c>
      <c r="J35">
        <v>83.8</v>
      </c>
      <c r="K35">
        <v>51.8</v>
      </c>
      <c r="L35">
        <v>30.7</v>
      </c>
      <c r="M35">
        <v>21.2</v>
      </c>
    </row>
    <row r="36" spans="1:14" x14ac:dyDescent="0.3">
      <c r="A36">
        <v>26</v>
      </c>
      <c r="B36">
        <v>17.5</v>
      </c>
      <c r="C36">
        <v>12.9</v>
      </c>
      <c r="D36">
        <v>20</v>
      </c>
      <c r="E36">
        <v>23</v>
      </c>
      <c r="F36">
        <v>27.7</v>
      </c>
      <c r="G36">
        <v>33.4</v>
      </c>
      <c r="H36">
        <v>144</v>
      </c>
      <c r="I36">
        <v>132</v>
      </c>
      <c r="J36">
        <v>109</v>
      </c>
      <c r="K36">
        <v>50</v>
      </c>
      <c r="L36">
        <v>30.1</v>
      </c>
      <c r="M36">
        <v>20.9</v>
      </c>
    </row>
    <row r="37" spans="1:14" x14ac:dyDescent="0.3">
      <c r="A37">
        <v>27</v>
      </c>
      <c r="B37">
        <v>16.8</v>
      </c>
      <c r="C37">
        <v>13.8</v>
      </c>
      <c r="D37">
        <v>20.6</v>
      </c>
      <c r="E37">
        <v>23.5</v>
      </c>
      <c r="F37">
        <v>28.1</v>
      </c>
      <c r="G37">
        <v>32.299999999999997</v>
      </c>
      <c r="H37">
        <v>145</v>
      </c>
      <c r="I37">
        <v>130</v>
      </c>
      <c r="J37">
        <v>139</v>
      </c>
      <c r="K37">
        <v>48.2</v>
      </c>
      <c r="L37">
        <v>29.4</v>
      </c>
      <c r="M37">
        <v>20.6</v>
      </c>
    </row>
    <row r="38" spans="1:14" x14ac:dyDescent="0.3">
      <c r="A38">
        <v>28</v>
      </c>
      <c r="B38">
        <v>15.4</v>
      </c>
      <c r="C38">
        <v>15.2</v>
      </c>
      <c r="D38">
        <v>21.5</v>
      </c>
      <c r="E38">
        <v>24.2</v>
      </c>
      <c r="F38">
        <v>26.5</v>
      </c>
      <c r="G38">
        <v>30.6</v>
      </c>
      <c r="H38">
        <v>132</v>
      </c>
      <c r="I38">
        <v>126</v>
      </c>
      <c r="J38">
        <v>152</v>
      </c>
      <c r="K38">
        <v>47.2</v>
      </c>
      <c r="L38">
        <v>28.9</v>
      </c>
      <c r="M38">
        <v>20.3</v>
      </c>
    </row>
    <row r="39" spans="1:14" x14ac:dyDescent="0.3">
      <c r="A39">
        <v>29</v>
      </c>
      <c r="B39">
        <v>14.6</v>
      </c>
      <c r="D39">
        <v>23.3</v>
      </c>
      <c r="E39">
        <v>23.5</v>
      </c>
      <c r="F39">
        <v>25.5</v>
      </c>
      <c r="G39">
        <v>29.5</v>
      </c>
      <c r="H39">
        <v>133</v>
      </c>
      <c r="I39">
        <v>128</v>
      </c>
      <c r="J39">
        <v>143</v>
      </c>
      <c r="K39">
        <v>46.3</v>
      </c>
      <c r="L39">
        <v>28.5</v>
      </c>
      <c r="M39">
        <v>20.6</v>
      </c>
    </row>
    <row r="40" spans="1:14" x14ac:dyDescent="0.3">
      <c r="A40">
        <v>30</v>
      </c>
      <c r="B40">
        <v>14.2</v>
      </c>
      <c r="D40">
        <v>25.6</v>
      </c>
      <c r="E40">
        <v>22</v>
      </c>
      <c r="F40">
        <v>25.4</v>
      </c>
      <c r="G40">
        <v>39.9</v>
      </c>
      <c r="H40">
        <v>121</v>
      </c>
      <c r="I40">
        <v>124</v>
      </c>
      <c r="J40">
        <v>133</v>
      </c>
      <c r="K40">
        <v>45.8</v>
      </c>
      <c r="L40">
        <v>28.2</v>
      </c>
      <c r="M40">
        <v>20.399999999999999</v>
      </c>
    </row>
    <row r="41" spans="1:14" x14ac:dyDescent="0.3">
      <c r="A41">
        <v>31</v>
      </c>
      <c r="B41">
        <v>13.2</v>
      </c>
      <c r="D41">
        <v>26.5</v>
      </c>
      <c r="F41">
        <v>24.9</v>
      </c>
      <c r="H41">
        <v>110</v>
      </c>
      <c r="I41">
        <v>124</v>
      </c>
      <c r="K41">
        <v>44.9</v>
      </c>
      <c r="M41">
        <v>20.2</v>
      </c>
    </row>
    <row r="43" spans="1:14" x14ac:dyDescent="0.3">
      <c r="A43" t="s">
        <v>30</v>
      </c>
      <c r="B43">
        <v>13.2</v>
      </c>
      <c r="C43">
        <v>12.6</v>
      </c>
      <c r="D43">
        <v>13.3</v>
      </c>
      <c r="E43">
        <v>13.1</v>
      </c>
      <c r="F43">
        <v>13</v>
      </c>
      <c r="G43">
        <v>12.8</v>
      </c>
      <c r="H43">
        <v>13.6</v>
      </c>
      <c r="I43">
        <v>13.4</v>
      </c>
      <c r="J43">
        <v>13.1</v>
      </c>
      <c r="K43">
        <v>13</v>
      </c>
      <c r="L43">
        <v>12.8</v>
      </c>
      <c r="M43">
        <v>13.8</v>
      </c>
      <c r="N43">
        <v>12.6</v>
      </c>
    </row>
    <row r="44" spans="1:14" x14ac:dyDescent="0.3">
      <c r="A44" t="s">
        <v>10</v>
      </c>
      <c r="B44" s="3">
        <f>AVERAGE(B11:B41)</f>
        <v>30.393548387096772</v>
      </c>
      <c r="C44" s="3">
        <f>AVERAGE(C11:C41)</f>
        <v>29.482142857142854</v>
      </c>
      <c r="D44" s="3">
        <f>AVERAGE(D11:D41)</f>
        <v>31.835483870967746</v>
      </c>
      <c r="E44" s="3">
        <f t="shared" ref="E44:M44" si="0">AVERAGE(E11:E41)</f>
        <v>33.653333333333336</v>
      </c>
      <c r="F44" s="3">
        <f t="shared" si="0"/>
        <v>37.087096774193554</v>
      </c>
      <c r="G44" s="3">
        <f t="shared" si="0"/>
        <v>40.783333333333331</v>
      </c>
      <c r="H44" s="3">
        <f t="shared" si="0"/>
        <v>76.883870967741927</v>
      </c>
      <c r="I44" s="3">
        <f t="shared" si="0"/>
        <v>102.40645161290323</v>
      </c>
      <c r="J44" s="3">
        <f t="shared" si="0"/>
        <v>76.589999999999989</v>
      </c>
      <c r="K44" s="3">
        <f t="shared" si="0"/>
        <v>53.4258064516129</v>
      </c>
      <c r="L44" s="3">
        <f t="shared" si="0"/>
        <v>39.466666666666676</v>
      </c>
      <c r="M44" s="3">
        <f t="shared" si="0"/>
        <v>34.261290322580649</v>
      </c>
      <c r="N44">
        <v>48.8</v>
      </c>
    </row>
    <row r="45" spans="1:14" x14ac:dyDescent="0.3">
      <c r="A45" t="s">
        <v>31</v>
      </c>
      <c r="B45">
        <v>120</v>
      </c>
      <c r="C45">
        <v>117</v>
      </c>
      <c r="D45">
        <v>115</v>
      </c>
      <c r="E45">
        <v>117</v>
      </c>
      <c r="F45">
        <v>126</v>
      </c>
      <c r="G45">
        <v>125</v>
      </c>
      <c r="H45">
        <v>145</v>
      </c>
      <c r="I45">
        <v>206</v>
      </c>
      <c r="J45">
        <v>152</v>
      </c>
      <c r="K45">
        <v>121</v>
      </c>
      <c r="L45">
        <v>171</v>
      </c>
      <c r="M45">
        <v>215</v>
      </c>
      <c r="N45">
        <v>215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N45"/>
  <sheetViews>
    <sheetView workbookViewId="0"/>
  </sheetViews>
  <sheetFormatPr defaultColWidth="9.109375" defaultRowHeight="14.4" x14ac:dyDescent="0.3"/>
  <cols>
    <col min="1" max="16384" width="9.109375" style="3"/>
  </cols>
  <sheetData>
    <row r="1" spans="1:14" x14ac:dyDescent="0.3">
      <c r="A1" s="3" t="s">
        <v>0</v>
      </c>
      <c r="B1" s="3" t="s">
        <v>1</v>
      </c>
      <c r="C1" s="3">
        <v>220</v>
      </c>
    </row>
    <row r="2" spans="1:14" x14ac:dyDescent="0.3">
      <c r="A2" s="3" t="s">
        <v>2</v>
      </c>
      <c r="B2" s="3" t="s">
        <v>3</v>
      </c>
      <c r="C2" s="3" t="s">
        <v>4</v>
      </c>
      <c r="D2" s="3">
        <v>29</v>
      </c>
      <c r="E2" s="3">
        <v>12</v>
      </c>
      <c r="F2" s="3">
        <v>0</v>
      </c>
    </row>
    <row r="3" spans="1:14" x14ac:dyDescent="0.3">
      <c r="A3" s="3" t="s">
        <v>5</v>
      </c>
      <c r="B3" s="3" t="s">
        <v>6</v>
      </c>
      <c r="C3" s="3" t="s">
        <v>7</v>
      </c>
      <c r="D3" s="3" t="s">
        <v>8</v>
      </c>
      <c r="E3" s="3">
        <v>81</v>
      </c>
      <c r="F3" s="3">
        <v>55</v>
      </c>
      <c r="G3" s="3">
        <v>0</v>
      </c>
    </row>
    <row r="5" spans="1:14" x14ac:dyDescent="0.3">
      <c r="A5" s="3" t="s">
        <v>9</v>
      </c>
      <c r="B5" s="3">
        <v>2008</v>
      </c>
    </row>
    <row r="7" spans="1:14" x14ac:dyDescent="0.3">
      <c r="B7" s="3" t="s">
        <v>10</v>
      </c>
      <c r="C7" s="3" t="s">
        <v>11</v>
      </c>
      <c r="D7" s="3" t="s">
        <v>12</v>
      </c>
      <c r="E7" s="3" t="s">
        <v>13</v>
      </c>
      <c r="F7" s="3" t="s">
        <v>14</v>
      </c>
    </row>
    <row r="8" spans="1:14" x14ac:dyDescent="0.3">
      <c r="B8" s="3" t="s">
        <v>15</v>
      </c>
    </row>
    <row r="10" spans="1:14" x14ac:dyDescent="0.3">
      <c r="A10" s="3" t="s">
        <v>16</v>
      </c>
      <c r="B10" s="3" t="s">
        <v>17</v>
      </c>
      <c r="C10" s="3" t="s">
        <v>18</v>
      </c>
      <c r="D10" s="3" t="s">
        <v>19</v>
      </c>
      <c r="E10" s="3" t="s">
        <v>20</v>
      </c>
      <c r="F10" s="3" t="s">
        <v>21</v>
      </c>
      <c r="G10" s="3" t="s">
        <v>22</v>
      </c>
      <c r="H10" s="3" t="s">
        <v>23</v>
      </c>
      <c r="I10" s="3" t="s">
        <v>24</v>
      </c>
      <c r="J10" s="3" t="s">
        <v>25</v>
      </c>
      <c r="K10" s="3" t="s">
        <v>26</v>
      </c>
      <c r="L10" s="3" t="s">
        <v>27</v>
      </c>
      <c r="M10" s="3" t="s">
        <v>28</v>
      </c>
      <c r="N10" s="3" t="s">
        <v>29</v>
      </c>
    </row>
    <row r="11" spans="1:14" x14ac:dyDescent="0.3">
      <c r="A11" s="3">
        <v>1</v>
      </c>
      <c r="B11" s="3">
        <v>19.600000000000001</v>
      </c>
      <c r="C11" s="3">
        <v>19.2</v>
      </c>
      <c r="D11" s="3">
        <v>18.899999999999999</v>
      </c>
      <c r="E11" s="3">
        <v>18.8</v>
      </c>
      <c r="F11" s="3">
        <v>18.5</v>
      </c>
      <c r="G11" s="3">
        <v>18.2</v>
      </c>
      <c r="H11" s="3">
        <v>19.100000000000001</v>
      </c>
      <c r="I11" s="3">
        <v>18.7</v>
      </c>
      <c r="J11" s="3">
        <v>18.2</v>
      </c>
      <c r="K11" s="3">
        <v>18.2</v>
      </c>
      <c r="L11" s="3">
        <v>18</v>
      </c>
      <c r="M11" s="3">
        <v>17.899999999999999</v>
      </c>
    </row>
    <row r="12" spans="1:14" x14ac:dyDescent="0.3">
      <c r="A12" s="3">
        <v>2</v>
      </c>
      <c r="B12" s="3">
        <v>15.4</v>
      </c>
      <c r="C12" s="3">
        <v>14.9</v>
      </c>
      <c r="D12" s="3">
        <v>15.4</v>
      </c>
      <c r="E12" s="3">
        <v>15.3</v>
      </c>
      <c r="F12" s="3">
        <v>15.2</v>
      </c>
      <c r="G12" s="3">
        <v>15.4</v>
      </c>
      <c r="H12" s="3">
        <v>15.4</v>
      </c>
      <c r="I12" s="3">
        <v>15.3</v>
      </c>
      <c r="J12" s="3">
        <v>15.1</v>
      </c>
      <c r="K12" s="3">
        <v>14.4</v>
      </c>
      <c r="L12" s="3">
        <v>14.2</v>
      </c>
      <c r="M12" s="3">
        <v>14.1</v>
      </c>
    </row>
    <row r="13" spans="1:14" x14ac:dyDescent="0.3">
      <c r="A13" s="3">
        <v>3</v>
      </c>
      <c r="B13" s="3">
        <v>13.7</v>
      </c>
      <c r="C13" s="3">
        <v>13.5</v>
      </c>
      <c r="D13" s="3">
        <v>13.3</v>
      </c>
      <c r="E13" s="3">
        <v>13</v>
      </c>
      <c r="F13" s="3">
        <v>12.9</v>
      </c>
      <c r="G13" s="3">
        <v>13.4</v>
      </c>
      <c r="H13" s="3">
        <v>13.5</v>
      </c>
      <c r="I13" s="3">
        <v>13.3</v>
      </c>
      <c r="J13" s="3">
        <v>13.2</v>
      </c>
      <c r="K13" s="3">
        <v>13.6</v>
      </c>
      <c r="L13" s="3">
        <v>13.3</v>
      </c>
      <c r="M13" s="3">
        <v>13</v>
      </c>
    </row>
    <row r="14" spans="1:14" x14ac:dyDescent="0.3">
      <c r="A14" s="3">
        <v>4</v>
      </c>
      <c r="B14" s="3">
        <v>10.9</v>
      </c>
      <c r="C14" s="3">
        <v>11.6</v>
      </c>
      <c r="D14" s="3">
        <v>12.7</v>
      </c>
      <c r="E14" s="3">
        <v>13</v>
      </c>
      <c r="F14" s="3">
        <v>12.9</v>
      </c>
      <c r="G14" s="3">
        <v>12.5</v>
      </c>
      <c r="H14" s="3">
        <v>12.2</v>
      </c>
      <c r="I14" s="3">
        <v>12</v>
      </c>
      <c r="J14" s="3">
        <v>12.7</v>
      </c>
      <c r="K14" s="3">
        <v>12.5</v>
      </c>
      <c r="L14" s="3">
        <v>13.2</v>
      </c>
      <c r="M14" s="3">
        <v>13.7</v>
      </c>
    </row>
    <row r="15" spans="1:14" x14ac:dyDescent="0.3">
      <c r="A15" s="3">
        <v>5</v>
      </c>
      <c r="B15" s="3">
        <v>18.899999999999999</v>
      </c>
      <c r="C15" s="3">
        <v>18.5</v>
      </c>
      <c r="D15" s="3">
        <v>19.5</v>
      </c>
      <c r="E15" s="3">
        <v>19.2</v>
      </c>
      <c r="F15" s="3">
        <v>18.600000000000001</v>
      </c>
      <c r="G15" s="3">
        <v>18.2</v>
      </c>
      <c r="H15" s="3">
        <v>18</v>
      </c>
      <c r="I15" s="3">
        <v>17.8</v>
      </c>
      <c r="J15" s="3">
        <v>16.7</v>
      </c>
      <c r="K15" s="3">
        <v>15.4</v>
      </c>
      <c r="L15" s="3">
        <v>15</v>
      </c>
      <c r="M15" s="3">
        <v>15</v>
      </c>
    </row>
    <row r="16" spans="1:14" x14ac:dyDescent="0.3">
      <c r="A16" s="3">
        <v>6</v>
      </c>
      <c r="B16" s="3">
        <v>21.2</v>
      </c>
      <c r="C16" s="3">
        <v>21.7</v>
      </c>
      <c r="D16" s="3">
        <v>23.9</v>
      </c>
      <c r="E16" s="3">
        <v>22.9</v>
      </c>
      <c r="F16" s="3">
        <v>22.1</v>
      </c>
      <c r="G16" s="3">
        <v>20</v>
      </c>
      <c r="H16" s="3">
        <v>26</v>
      </c>
      <c r="I16" s="3">
        <v>28.9</v>
      </c>
      <c r="J16" s="3">
        <v>55.3</v>
      </c>
      <c r="K16" s="3">
        <v>65.400000000000006</v>
      </c>
      <c r="L16" s="3">
        <v>61.1</v>
      </c>
      <c r="M16" s="3">
        <v>70.7</v>
      </c>
    </row>
    <row r="17" spans="1:13" x14ac:dyDescent="0.3">
      <c r="A17" s="3">
        <v>7</v>
      </c>
      <c r="B17" s="3">
        <v>100</v>
      </c>
      <c r="C17" s="3">
        <v>97.2</v>
      </c>
      <c r="D17" s="3">
        <v>94.3</v>
      </c>
      <c r="E17" s="3">
        <v>94.2</v>
      </c>
      <c r="F17" s="3">
        <v>100</v>
      </c>
      <c r="G17" s="3">
        <v>96.8</v>
      </c>
      <c r="H17" s="3">
        <v>92.2</v>
      </c>
      <c r="I17" s="3">
        <v>89.5</v>
      </c>
      <c r="J17" s="3">
        <v>118</v>
      </c>
      <c r="K17" s="3">
        <v>116</v>
      </c>
      <c r="L17" s="3">
        <v>113</v>
      </c>
      <c r="M17" s="3">
        <v>110</v>
      </c>
    </row>
    <row r="18" spans="1:13" x14ac:dyDescent="0.3">
      <c r="A18" s="3">
        <v>8</v>
      </c>
      <c r="B18" s="3">
        <v>220</v>
      </c>
      <c r="C18" s="3">
        <v>213</v>
      </c>
      <c r="D18" s="3">
        <v>210</v>
      </c>
      <c r="E18" s="3">
        <v>203</v>
      </c>
      <c r="F18" s="3">
        <v>193</v>
      </c>
      <c r="G18" s="3">
        <v>190</v>
      </c>
      <c r="H18" s="3">
        <v>194</v>
      </c>
      <c r="I18" s="3">
        <v>184</v>
      </c>
      <c r="J18" s="3">
        <v>182</v>
      </c>
      <c r="K18" s="3">
        <v>179</v>
      </c>
      <c r="L18" s="3">
        <v>221</v>
      </c>
      <c r="M18" s="3">
        <v>221</v>
      </c>
    </row>
    <row r="19" spans="1:13" x14ac:dyDescent="0.3">
      <c r="A19" s="3">
        <v>9</v>
      </c>
      <c r="B19" s="3">
        <v>176</v>
      </c>
      <c r="C19" s="3">
        <v>166</v>
      </c>
      <c r="D19" s="3">
        <v>152</v>
      </c>
      <c r="E19" s="3">
        <v>144</v>
      </c>
      <c r="F19" s="3">
        <v>134</v>
      </c>
      <c r="G19" s="3">
        <v>126</v>
      </c>
      <c r="H19" s="3">
        <v>120</v>
      </c>
      <c r="I19" s="3">
        <v>112</v>
      </c>
      <c r="J19" s="3">
        <v>104</v>
      </c>
      <c r="K19" s="3">
        <v>99.6</v>
      </c>
      <c r="L19" s="3">
        <v>94</v>
      </c>
      <c r="M19" s="3">
        <v>90.6</v>
      </c>
    </row>
    <row r="20" spans="1:13" x14ac:dyDescent="0.3">
      <c r="A20" s="3">
        <v>10</v>
      </c>
      <c r="B20" s="3">
        <v>90.2</v>
      </c>
      <c r="C20" s="3">
        <v>87.9</v>
      </c>
      <c r="D20" s="3">
        <v>84</v>
      </c>
      <c r="E20" s="3">
        <v>83.2</v>
      </c>
      <c r="F20" s="3">
        <v>81.3</v>
      </c>
      <c r="G20" s="3">
        <v>77.3</v>
      </c>
      <c r="H20" s="3">
        <v>76.3</v>
      </c>
      <c r="I20" s="3">
        <v>76.099999999999994</v>
      </c>
      <c r="J20" s="3">
        <v>74.5</v>
      </c>
      <c r="K20" s="3">
        <v>73.099999999999994</v>
      </c>
      <c r="L20" s="3">
        <v>71.099999999999994</v>
      </c>
      <c r="M20" s="3">
        <v>69.3</v>
      </c>
    </row>
    <row r="21" spans="1:13" x14ac:dyDescent="0.3">
      <c r="A21" s="3">
        <v>11</v>
      </c>
      <c r="B21" s="3">
        <v>44.8</v>
      </c>
      <c r="C21" s="3">
        <v>43.7</v>
      </c>
      <c r="D21" s="3">
        <v>42.5</v>
      </c>
      <c r="E21" s="3">
        <v>41</v>
      </c>
      <c r="F21" s="3">
        <v>42.2</v>
      </c>
      <c r="G21" s="3">
        <v>40.700000000000003</v>
      </c>
      <c r="H21" s="3">
        <v>40.4</v>
      </c>
      <c r="I21" s="3">
        <v>40</v>
      </c>
      <c r="J21" s="3">
        <v>38.9</v>
      </c>
      <c r="K21" s="3">
        <v>37.700000000000003</v>
      </c>
      <c r="L21" s="3">
        <v>37</v>
      </c>
      <c r="M21" s="3">
        <v>38.700000000000003</v>
      </c>
    </row>
    <row r="22" spans="1:13" x14ac:dyDescent="0.3">
      <c r="A22" s="3">
        <v>12</v>
      </c>
      <c r="B22" s="3">
        <v>30.6</v>
      </c>
      <c r="C22" s="3">
        <v>30</v>
      </c>
      <c r="D22" s="3">
        <v>29</v>
      </c>
      <c r="E22" s="3">
        <v>28.4</v>
      </c>
      <c r="F22" s="3">
        <v>27.8</v>
      </c>
      <c r="G22" s="3">
        <v>28.9</v>
      </c>
      <c r="H22" s="3">
        <v>28.3</v>
      </c>
      <c r="I22" s="3">
        <v>27.9</v>
      </c>
      <c r="J22" s="3">
        <v>27.6</v>
      </c>
      <c r="K22" s="3">
        <v>27.2</v>
      </c>
      <c r="L22" s="3">
        <v>27</v>
      </c>
      <c r="M22" s="3">
        <v>26.4</v>
      </c>
    </row>
    <row r="23" spans="1:13" x14ac:dyDescent="0.3">
      <c r="A23" s="3">
        <v>13</v>
      </c>
      <c r="B23" s="3">
        <v>17.7</v>
      </c>
      <c r="C23" s="3">
        <v>13.9</v>
      </c>
      <c r="D23" s="3">
        <v>12.6</v>
      </c>
      <c r="E23" s="3">
        <v>15</v>
      </c>
      <c r="F23" s="3">
        <v>14.8</v>
      </c>
      <c r="G23" s="3">
        <v>67.400000000000006</v>
      </c>
      <c r="H23" s="3">
        <v>124</v>
      </c>
      <c r="I23" s="3">
        <v>212</v>
      </c>
      <c r="J23" s="3">
        <v>86.6</v>
      </c>
      <c r="K23" s="3">
        <v>66.3</v>
      </c>
      <c r="L23" s="3">
        <v>37.700000000000003</v>
      </c>
      <c r="M23" s="3">
        <v>25.6</v>
      </c>
    </row>
    <row r="24" spans="1:13" x14ac:dyDescent="0.3">
      <c r="A24" s="3">
        <v>14</v>
      </c>
      <c r="B24" s="3">
        <v>17.600000000000001</v>
      </c>
      <c r="C24" s="3">
        <v>14.2</v>
      </c>
      <c r="D24" s="3">
        <v>15.6</v>
      </c>
      <c r="E24" s="3">
        <v>13.9</v>
      </c>
      <c r="F24" s="3">
        <v>14.6</v>
      </c>
      <c r="G24" s="3">
        <v>62.9</v>
      </c>
      <c r="H24" s="3">
        <v>140</v>
      </c>
      <c r="I24" s="3">
        <v>239</v>
      </c>
      <c r="J24" s="3">
        <v>80.900000000000006</v>
      </c>
      <c r="K24" s="3">
        <v>65.2</v>
      </c>
      <c r="L24" s="3">
        <v>36.5</v>
      </c>
      <c r="M24" s="3">
        <v>25.2</v>
      </c>
    </row>
    <row r="25" spans="1:13" x14ac:dyDescent="0.3">
      <c r="A25" s="3">
        <v>15</v>
      </c>
      <c r="B25" s="3">
        <v>17.399999999999999</v>
      </c>
      <c r="C25" s="3">
        <v>14.1</v>
      </c>
      <c r="D25" s="3">
        <v>15.4</v>
      </c>
      <c r="E25" s="3">
        <v>13.5</v>
      </c>
      <c r="F25" s="3">
        <v>15.7</v>
      </c>
      <c r="G25" s="3">
        <v>71.900000000000006</v>
      </c>
      <c r="H25" s="3">
        <v>133</v>
      </c>
      <c r="I25" s="3">
        <v>227</v>
      </c>
      <c r="J25" s="3">
        <v>73.7</v>
      </c>
      <c r="K25" s="3">
        <v>64.2</v>
      </c>
      <c r="L25" s="3">
        <v>36.1</v>
      </c>
      <c r="M25" s="3">
        <v>24.9</v>
      </c>
    </row>
    <row r="26" spans="1:13" x14ac:dyDescent="0.3">
      <c r="A26" s="3">
        <v>16</v>
      </c>
      <c r="B26" s="3">
        <v>17.2</v>
      </c>
      <c r="C26" s="3">
        <v>14</v>
      </c>
      <c r="D26" s="3">
        <v>14.9</v>
      </c>
      <c r="E26" s="3">
        <v>13.3</v>
      </c>
      <c r="F26" s="3">
        <v>15.6</v>
      </c>
      <c r="G26" s="3">
        <v>84.3</v>
      </c>
      <c r="H26" s="3">
        <v>127</v>
      </c>
      <c r="I26" s="3">
        <v>232</v>
      </c>
      <c r="J26" s="3">
        <v>70.5</v>
      </c>
      <c r="K26" s="3">
        <v>63.1</v>
      </c>
      <c r="L26" s="3">
        <v>35.1</v>
      </c>
      <c r="M26" s="3">
        <v>24.6</v>
      </c>
    </row>
    <row r="27" spans="1:13" x14ac:dyDescent="0.3">
      <c r="A27" s="3">
        <v>17</v>
      </c>
      <c r="B27" s="3">
        <v>17.100000000000001</v>
      </c>
      <c r="C27" s="3">
        <v>13.8</v>
      </c>
      <c r="D27" s="3">
        <v>14.6</v>
      </c>
      <c r="E27" s="3">
        <v>13.1</v>
      </c>
      <c r="F27" s="3">
        <v>17.100000000000001</v>
      </c>
      <c r="G27" s="3">
        <v>100</v>
      </c>
      <c r="H27" s="3">
        <v>118</v>
      </c>
      <c r="I27" s="3">
        <v>230</v>
      </c>
      <c r="J27" s="3">
        <v>66.900000000000006</v>
      </c>
      <c r="K27" s="3">
        <v>61.3</v>
      </c>
      <c r="L27" s="3">
        <v>34.6</v>
      </c>
      <c r="M27" s="3">
        <v>23.9</v>
      </c>
    </row>
    <row r="28" spans="1:13" x14ac:dyDescent="0.3">
      <c r="A28" s="3">
        <v>18</v>
      </c>
      <c r="B28" s="3">
        <v>19.399999999999999</v>
      </c>
      <c r="C28" s="3">
        <v>13.7</v>
      </c>
      <c r="D28" s="3">
        <v>14.3</v>
      </c>
      <c r="E28" s="3">
        <v>13.1</v>
      </c>
      <c r="F28" s="3">
        <v>17.3</v>
      </c>
      <c r="G28" s="3">
        <v>88.6</v>
      </c>
      <c r="H28" s="3">
        <v>114</v>
      </c>
      <c r="I28" s="3">
        <v>245</v>
      </c>
      <c r="J28" s="3">
        <v>62.7</v>
      </c>
      <c r="K28" s="3">
        <v>59.9</v>
      </c>
      <c r="L28" s="3">
        <v>33.700000000000003</v>
      </c>
      <c r="M28" s="3">
        <v>23.5</v>
      </c>
    </row>
    <row r="29" spans="1:13" x14ac:dyDescent="0.3">
      <c r="A29" s="3">
        <v>19</v>
      </c>
      <c r="B29" s="3">
        <v>18.5</v>
      </c>
      <c r="C29" s="3">
        <v>13.4</v>
      </c>
      <c r="D29" s="3">
        <v>14</v>
      </c>
      <c r="E29" s="3">
        <v>13.8</v>
      </c>
      <c r="F29" s="3">
        <v>17.100000000000001</v>
      </c>
      <c r="G29" s="3">
        <v>80.2</v>
      </c>
      <c r="H29" s="3">
        <v>130</v>
      </c>
      <c r="I29" s="3">
        <v>250</v>
      </c>
      <c r="J29" s="3">
        <v>61.1</v>
      </c>
      <c r="K29" s="3">
        <v>58.4</v>
      </c>
      <c r="L29" s="3">
        <v>31.5</v>
      </c>
      <c r="M29" s="3">
        <v>24.4</v>
      </c>
    </row>
    <row r="30" spans="1:13" x14ac:dyDescent="0.3">
      <c r="A30" s="3">
        <v>20</v>
      </c>
      <c r="B30" s="3">
        <v>17.8</v>
      </c>
      <c r="C30" s="3">
        <v>13.2</v>
      </c>
      <c r="D30" s="3">
        <v>13.4</v>
      </c>
      <c r="E30" s="3">
        <v>16.2</v>
      </c>
      <c r="F30" s="3">
        <v>16.899999999999999</v>
      </c>
      <c r="G30" s="3">
        <v>76.3</v>
      </c>
      <c r="H30" s="3">
        <v>136</v>
      </c>
      <c r="I30" s="3">
        <v>239</v>
      </c>
      <c r="J30" s="3">
        <v>61.3</v>
      </c>
      <c r="K30" s="3">
        <v>57.9</v>
      </c>
      <c r="L30" s="3">
        <v>30.2</v>
      </c>
      <c r="M30" s="3">
        <v>23.9</v>
      </c>
    </row>
    <row r="31" spans="1:13" x14ac:dyDescent="0.3">
      <c r="A31" s="3">
        <v>21</v>
      </c>
      <c r="B31" s="3">
        <v>16.399999999999999</v>
      </c>
      <c r="C31" s="3">
        <v>13</v>
      </c>
      <c r="D31" s="3">
        <v>12.8</v>
      </c>
      <c r="E31" s="3">
        <v>17.7</v>
      </c>
      <c r="F31" s="3">
        <v>16.899999999999999</v>
      </c>
      <c r="G31" s="3">
        <v>74.099999999999994</v>
      </c>
      <c r="H31" s="3">
        <v>148</v>
      </c>
      <c r="I31" s="3">
        <v>229</v>
      </c>
      <c r="J31" s="3">
        <v>89.7</v>
      </c>
      <c r="K31" s="3">
        <v>57.7</v>
      </c>
      <c r="L31" s="3">
        <v>31.7</v>
      </c>
      <c r="M31" s="3">
        <v>23.4</v>
      </c>
    </row>
    <row r="32" spans="1:13" x14ac:dyDescent="0.3">
      <c r="A32" s="3">
        <v>22</v>
      </c>
      <c r="B32" s="3">
        <v>16.100000000000001</v>
      </c>
      <c r="C32" s="3">
        <v>13.9</v>
      </c>
      <c r="D32" s="3">
        <v>12.3</v>
      </c>
      <c r="E32" s="3">
        <v>19.8</v>
      </c>
      <c r="F32" s="3">
        <v>17.5</v>
      </c>
      <c r="G32" s="3">
        <v>73.7</v>
      </c>
      <c r="H32" s="3">
        <v>155</v>
      </c>
      <c r="I32" s="3">
        <v>214</v>
      </c>
      <c r="J32" s="3">
        <v>137</v>
      </c>
      <c r="K32" s="3">
        <v>56</v>
      </c>
      <c r="L32" s="3">
        <v>31.4</v>
      </c>
      <c r="M32" s="3">
        <v>23.2</v>
      </c>
    </row>
    <row r="33" spans="1:13" x14ac:dyDescent="0.3">
      <c r="A33" s="3">
        <v>23</v>
      </c>
      <c r="B33" s="3">
        <v>15.7</v>
      </c>
      <c r="C33" s="3">
        <v>13.8</v>
      </c>
      <c r="D33" s="3">
        <v>12.1</v>
      </c>
      <c r="E33" s="3">
        <v>19.3</v>
      </c>
      <c r="F33" s="3">
        <v>29.5</v>
      </c>
      <c r="G33" s="3">
        <v>69</v>
      </c>
      <c r="H33" s="3">
        <v>159</v>
      </c>
      <c r="I33" s="3">
        <v>206</v>
      </c>
      <c r="J33" s="3">
        <v>126</v>
      </c>
      <c r="K33" s="3">
        <v>54.6</v>
      </c>
      <c r="L33" s="3">
        <v>31</v>
      </c>
      <c r="M33" s="3">
        <v>23.6</v>
      </c>
    </row>
    <row r="34" spans="1:13" x14ac:dyDescent="0.3">
      <c r="A34" s="3">
        <v>24</v>
      </c>
      <c r="B34" s="3">
        <v>15.4</v>
      </c>
      <c r="C34" s="3">
        <v>13.4</v>
      </c>
      <c r="D34" s="3">
        <v>11.9</v>
      </c>
      <c r="E34" s="3">
        <v>19.2</v>
      </c>
      <c r="F34" s="3">
        <v>33.200000000000003</v>
      </c>
      <c r="G34" s="3">
        <v>83</v>
      </c>
      <c r="H34" s="3">
        <v>212</v>
      </c>
      <c r="I34" s="3">
        <v>204</v>
      </c>
      <c r="J34" s="3">
        <v>118</v>
      </c>
      <c r="K34" s="3">
        <v>53.9</v>
      </c>
      <c r="L34" s="3">
        <v>30.6</v>
      </c>
      <c r="M34" s="3">
        <v>23.1</v>
      </c>
    </row>
    <row r="35" spans="1:13" x14ac:dyDescent="0.3">
      <c r="A35" s="3">
        <v>25</v>
      </c>
      <c r="B35" s="3">
        <v>16.2</v>
      </c>
      <c r="C35" s="3">
        <v>13.7</v>
      </c>
      <c r="D35" s="3">
        <v>11.7</v>
      </c>
      <c r="E35" s="3">
        <v>19.5</v>
      </c>
      <c r="F35" s="3">
        <v>34.1</v>
      </c>
      <c r="G35" s="3">
        <v>89.1</v>
      </c>
      <c r="H35" s="3">
        <v>232</v>
      </c>
      <c r="I35" s="3">
        <v>201</v>
      </c>
      <c r="J35" s="3">
        <v>117</v>
      </c>
      <c r="K35" s="3">
        <v>52.6</v>
      </c>
      <c r="L35" s="3">
        <v>30.2</v>
      </c>
      <c r="M35" s="3">
        <v>22.5</v>
      </c>
    </row>
    <row r="36" spans="1:13" x14ac:dyDescent="0.3">
      <c r="A36" s="3">
        <v>26</v>
      </c>
      <c r="B36" s="3">
        <v>16</v>
      </c>
      <c r="C36" s="3">
        <v>13.5</v>
      </c>
      <c r="D36" s="3">
        <v>11.5</v>
      </c>
      <c r="E36" s="3">
        <v>19.399999999999999</v>
      </c>
      <c r="F36" s="3">
        <v>28.5</v>
      </c>
      <c r="G36" s="3">
        <v>91.5</v>
      </c>
      <c r="H36" s="3">
        <v>246</v>
      </c>
      <c r="I36" s="3">
        <v>198</v>
      </c>
      <c r="J36" s="3">
        <v>117</v>
      </c>
      <c r="K36" s="3">
        <v>51.3</v>
      </c>
      <c r="L36" s="3">
        <v>31.5</v>
      </c>
      <c r="M36" s="3">
        <v>21.8</v>
      </c>
    </row>
    <row r="37" spans="1:13" x14ac:dyDescent="0.3">
      <c r="A37" s="3">
        <v>27</v>
      </c>
      <c r="B37" s="3">
        <v>16.8</v>
      </c>
      <c r="C37" s="3">
        <v>13.3</v>
      </c>
      <c r="D37" s="3">
        <v>11.6</v>
      </c>
      <c r="E37" s="3">
        <v>19.100000000000001</v>
      </c>
      <c r="F37" s="3">
        <v>25.5</v>
      </c>
      <c r="G37" s="3">
        <v>90.4</v>
      </c>
      <c r="H37" s="3">
        <v>242</v>
      </c>
      <c r="I37" s="3">
        <v>194</v>
      </c>
      <c r="J37" s="3">
        <v>115</v>
      </c>
      <c r="K37" s="3">
        <v>50.1</v>
      </c>
      <c r="L37" s="3">
        <v>32.5</v>
      </c>
      <c r="M37" s="3">
        <v>21.8</v>
      </c>
    </row>
    <row r="38" spans="1:13" x14ac:dyDescent="0.3">
      <c r="A38" s="3">
        <v>28</v>
      </c>
      <c r="B38" s="3">
        <v>16.5</v>
      </c>
      <c r="C38" s="3">
        <v>13.1</v>
      </c>
      <c r="D38" s="3">
        <v>11.6</v>
      </c>
      <c r="E38" s="3">
        <v>18.8</v>
      </c>
      <c r="F38" s="3">
        <v>24.1</v>
      </c>
      <c r="G38" s="3">
        <v>90.4</v>
      </c>
      <c r="H38" s="3">
        <v>235</v>
      </c>
      <c r="I38" s="3">
        <v>190</v>
      </c>
      <c r="J38" s="3">
        <v>112</v>
      </c>
      <c r="K38" s="3">
        <v>48.7</v>
      </c>
      <c r="L38" s="3">
        <v>32.299999999999997</v>
      </c>
      <c r="M38" s="3">
        <v>21.9</v>
      </c>
    </row>
    <row r="39" spans="1:13" x14ac:dyDescent="0.3">
      <c r="A39" s="3">
        <v>29</v>
      </c>
      <c r="B39" s="3">
        <v>15.4</v>
      </c>
      <c r="C39" s="3">
        <v>12.9</v>
      </c>
      <c r="D39" s="3">
        <v>11.2</v>
      </c>
      <c r="E39" s="3">
        <v>18.7</v>
      </c>
      <c r="F39" s="3">
        <v>22.5</v>
      </c>
      <c r="G39" s="3">
        <v>88.2</v>
      </c>
      <c r="H39" s="3">
        <v>226</v>
      </c>
      <c r="I39" s="3">
        <v>189</v>
      </c>
      <c r="J39" s="3">
        <v>110</v>
      </c>
      <c r="K39" s="3">
        <v>47.5</v>
      </c>
      <c r="L39" s="3">
        <v>32</v>
      </c>
      <c r="M39" s="3">
        <v>21.6</v>
      </c>
    </row>
    <row r="40" spans="1:13" x14ac:dyDescent="0.3">
      <c r="A40" s="3">
        <v>30</v>
      </c>
      <c r="B40" s="3">
        <v>16.600000000000001</v>
      </c>
      <c r="D40" s="3">
        <v>11</v>
      </c>
      <c r="E40" s="3">
        <v>18.600000000000001</v>
      </c>
      <c r="F40" s="3">
        <v>21</v>
      </c>
      <c r="G40" s="3">
        <v>104</v>
      </c>
      <c r="H40" s="3">
        <v>236</v>
      </c>
      <c r="I40" s="3">
        <v>186</v>
      </c>
      <c r="J40" s="3">
        <v>107</v>
      </c>
      <c r="K40" s="3">
        <v>46.4</v>
      </c>
      <c r="L40" s="3">
        <v>31.6</v>
      </c>
      <c r="M40" s="3">
        <v>21.5</v>
      </c>
    </row>
    <row r="41" spans="1:13" x14ac:dyDescent="0.3">
      <c r="A41" s="3">
        <v>31</v>
      </c>
      <c r="B41" s="3">
        <v>16.100000000000001</v>
      </c>
      <c r="D41" s="3">
        <v>10.8</v>
      </c>
      <c r="F41" s="3">
        <v>20</v>
      </c>
      <c r="H41" s="3">
        <v>226</v>
      </c>
      <c r="I41" s="3">
        <v>182</v>
      </c>
      <c r="K41" s="3">
        <v>45.7</v>
      </c>
      <c r="M41" s="3">
        <v>21.3</v>
      </c>
    </row>
    <row r="43" spans="1:13" x14ac:dyDescent="0.3">
      <c r="A43" s="3" t="s">
        <v>30</v>
      </c>
      <c r="B43" s="3">
        <v>10.9</v>
      </c>
      <c r="C43" s="3">
        <v>11.6</v>
      </c>
      <c r="D43" s="3">
        <v>10.8</v>
      </c>
      <c r="E43" s="3">
        <v>13</v>
      </c>
      <c r="F43" s="3">
        <v>12.9</v>
      </c>
      <c r="G43" s="3">
        <v>12.5</v>
      </c>
      <c r="H43" s="3">
        <v>12.2</v>
      </c>
      <c r="I43" s="3">
        <v>12</v>
      </c>
      <c r="J43" s="3">
        <v>12.7</v>
      </c>
      <c r="K43" s="3">
        <v>12.5</v>
      </c>
      <c r="L43" s="3">
        <v>13.2</v>
      </c>
      <c r="M43" s="3">
        <v>13</v>
      </c>
    </row>
    <row r="44" spans="1:13" x14ac:dyDescent="0.3">
      <c r="A44" s="3" t="s">
        <v>10</v>
      </c>
      <c r="B44" s="3">
        <f t="shared" ref="B44:I44" si="0">AVERAGE(B11:B41)</f>
        <v>34.877419354838715</v>
      </c>
      <c r="C44" s="3">
        <f t="shared" si="0"/>
        <v>33.382758620689657</v>
      </c>
      <c r="D44" s="3">
        <f t="shared" si="0"/>
        <v>30.929032258064513</v>
      </c>
      <c r="E44" s="3">
        <f t="shared" si="0"/>
        <v>33.266666666666666</v>
      </c>
      <c r="F44" s="3">
        <f t="shared" si="0"/>
        <v>34.851612903225806</v>
      </c>
      <c r="G44" s="3">
        <f t="shared" si="0"/>
        <v>71.413333333333327</v>
      </c>
      <c r="H44" s="3">
        <f t="shared" si="0"/>
        <v>128.8516129032258</v>
      </c>
      <c r="I44" s="3">
        <f t="shared" si="0"/>
        <v>151.69354838709677</v>
      </c>
      <c r="J44" s="3">
        <f>AVERAGE(J11:J41)</f>
        <v>79.620000000000019</v>
      </c>
      <c r="K44" s="3">
        <f>AVERAGE(K11:K41)</f>
        <v>55.900000000000013</v>
      </c>
      <c r="L44" s="3">
        <f>AVERAGE(L11:L41)</f>
        <v>42.936666666666675</v>
      </c>
      <c r="M44" s="3">
        <f>AVERAGE(M11:M41)</f>
        <v>36.841935483870962</v>
      </c>
    </row>
    <row r="45" spans="1:13" x14ac:dyDescent="0.3">
      <c r="A45" s="3" t="s">
        <v>31</v>
      </c>
      <c r="B45" s="3">
        <v>220</v>
      </c>
      <c r="C45" s="3">
        <v>213</v>
      </c>
      <c r="D45" s="3">
        <v>210</v>
      </c>
      <c r="E45" s="3">
        <v>203</v>
      </c>
      <c r="F45" s="3">
        <v>193</v>
      </c>
      <c r="G45" s="3">
        <v>190</v>
      </c>
      <c r="H45" s="3">
        <v>246</v>
      </c>
      <c r="I45" s="3">
        <v>250</v>
      </c>
      <c r="J45" s="3">
        <v>182</v>
      </c>
      <c r="K45" s="3">
        <v>179</v>
      </c>
      <c r="L45" s="3">
        <v>221</v>
      </c>
      <c r="M45" s="3">
        <v>221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2:AA76"/>
  <sheetViews>
    <sheetView workbookViewId="0">
      <selection activeCell="B8" sqref="B8"/>
    </sheetView>
  </sheetViews>
  <sheetFormatPr defaultRowHeight="14.4" x14ac:dyDescent="0.3"/>
  <cols>
    <col min="1" max="1" width="10.6640625" customWidth="1"/>
    <col min="2" max="2" width="7.109375" bestFit="1" customWidth="1"/>
    <col min="3" max="5" width="6" bestFit="1" customWidth="1"/>
    <col min="6" max="6" width="6.33203125" bestFit="1" customWidth="1"/>
    <col min="7" max="7" width="6" bestFit="1" customWidth="1"/>
    <col min="8" max="8" width="7" bestFit="1" customWidth="1"/>
    <col min="9" max="9" width="8.88671875" customWidth="1"/>
    <col min="10" max="10" width="7" bestFit="1" customWidth="1"/>
    <col min="11" max="13" width="6" bestFit="1" customWidth="1"/>
  </cols>
  <sheetData>
    <row r="2" spans="1:14" x14ac:dyDescent="0.3">
      <c r="A2" s="213" t="s">
        <v>61</v>
      </c>
      <c r="B2" s="213"/>
      <c r="C2" s="213"/>
      <c r="D2" s="213"/>
      <c r="E2" s="213"/>
      <c r="F2" s="213"/>
      <c r="G2" s="213"/>
      <c r="H2" s="213"/>
      <c r="I2" s="213"/>
      <c r="J2" s="213"/>
      <c r="K2" s="213"/>
      <c r="L2" s="213"/>
      <c r="M2" s="213"/>
      <c r="N2" s="213"/>
    </row>
    <row r="3" spans="1:14" x14ac:dyDescent="0.3">
      <c r="A3" t="s">
        <v>33</v>
      </c>
      <c r="C3">
        <v>220</v>
      </c>
    </row>
    <row r="4" spans="1:14" x14ac:dyDescent="0.3">
      <c r="A4" t="s">
        <v>2</v>
      </c>
      <c r="C4" t="s">
        <v>3</v>
      </c>
      <c r="I4" t="s">
        <v>4</v>
      </c>
      <c r="K4" s="13">
        <v>29</v>
      </c>
      <c r="L4" s="13">
        <v>12</v>
      </c>
      <c r="M4" s="13">
        <v>0</v>
      </c>
    </row>
    <row r="5" spans="1:14" x14ac:dyDescent="0.3">
      <c r="A5" t="s">
        <v>5</v>
      </c>
      <c r="C5" t="s">
        <v>34</v>
      </c>
      <c r="I5" t="s">
        <v>8</v>
      </c>
      <c r="K5" s="13">
        <v>81</v>
      </c>
      <c r="L5" s="13">
        <v>55</v>
      </c>
      <c r="M5" s="13">
        <v>0</v>
      </c>
    </row>
    <row r="7" spans="1:14" x14ac:dyDescent="0.3">
      <c r="A7" s="16" t="s">
        <v>29</v>
      </c>
      <c r="B7" s="17" t="s">
        <v>17</v>
      </c>
      <c r="C7" s="17" t="s">
        <v>18</v>
      </c>
      <c r="D7" s="17" t="s">
        <v>19</v>
      </c>
      <c r="E7" s="17" t="s">
        <v>20</v>
      </c>
      <c r="F7" s="17" t="s">
        <v>21</v>
      </c>
      <c r="G7" s="17" t="s">
        <v>22</v>
      </c>
      <c r="H7" s="17" t="s">
        <v>23</v>
      </c>
      <c r="I7" s="17" t="s">
        <v>24</v>
      </c>
      <c r="J7" s="17" t="s">
        <v>25</v>
      </c>
      <c r="K7" s="17" t="s">
        <v>26</v>
      </c>
      <c r="L7" s="17" t="s">
        <v>27</v>
      </c>
      <c r="M7" s="18" t="s">
        <v>28</v>
      </c>
    </row>
    <row r="8" spans="1:14" x14ac:dyDescent="0.3">
      <c r="A8" s="19">
        <v>1973</v>
      </c>
      <c r="B8" s="20">
        <f>'1973'!B44</f>
        <v>18.712903225806457</v>
      </c>
      <c r="C8" s="20">
        <f>'1973'!C44</f>
        <v>17.239285714285714</v>
      </c>
      <c r="D8" s="20">
        <f>'1973'!D44</f>
        <v>21.303225806451611</v>
      </c>
      <c r="E8" s="20">
        <f>'1973'!E44</f>
        <v>31.59333333333333</v>
      </c>
      <c r="F8" s="20">
        <f>'1973'!F44</f>
        <v>41.303225806451607</v>
      </c>
      <c r="G8" s="20">
        <f>'1973'!G44</f>
        <v>61.860000000000007</v>
      </c>
      <c r="H8" s="20">
        <f>'1973'!H44</f>
        <v>91.890322580645162</v>
      </c>
      <c r="I8" s="20">
        <f>'1973'!I44</f>
        <v>150.7741935483871</v>
      </c>
      <c r="J8" s="20">
        <f>'1973'!J44</f>
        <v>133.72666666666666</v>
      </c>
      <c r="K8" s="20">
        <f>'1973'!K44</f>
        <v>147.49354838709675</v>
      </c>
      <c r="L8" s="20">
        <f>'1973'!L44</f>
        <v>51.946666666666665</v>
      </c>
      <c r="M8" s="21">
        <f>'1973'!M44</f>
        <v>32.003225806451603</v>
      </c>
    </row>
    <row r="9" spans="1:14" x14ac:dyDescent="0.3">
      <c r="A9" s="19">
        <v>1974</v>
      </c>
      <c r="B9" s="20">
        <f>'1974'!B44</f>
        <v>24.109677419354842</v>
      </c>
      <c r="C9" s="20">
        <f>'1974'!C44</f>
        <v>20.132142857142856</v>
      </c>
      <c r="D9" s="20">
        <f>'1974'!D44</f>
        <v>17.458064516129035</v>
      </c>
      <c r="E9" s="20">
        <f>'1974'!E44</f>
        <v>22.603333333333328</v>
      </c>
      <c r="F9" s="20">
        <f>'1974'!F44</f>
        <v>22.358064516129033</v>
      </c>
      <c r="G9" s="20">
        <f>'1974'!G44</f>
        <v>32.56</v>
      </c>
      <c r="H9" s="20">
        <f>'1974'!H44</f>
        <v>78.829032258064515</v>
      </c>
      <c r="I9" s="20">
        <f>'1974'!I44</f>
        <v>151.7741935483871</v>
      </c>
      <c r="J9" s="20">
        <f>'1974'!J44</f>
        <v>83.536666666666648</v>
      </c>
      <c r="K9" s="20">
        <f>'1974'!K44</f>
        <v>51.038709677419355</v>
      </c>
      <c r="L9" s="20">
        <f>'1974'!L44</f>
        <v>30.143333333333338</v>
      </c>
      <c r="M9" s="21">
        <f>'1974'!M44</f>
        <v>22.835483870967746</v>
      </c>
    </row>
    <row r="10" spans="1:14" x14ac:dyDescent="0.3">
      <c r="A10" s="19">
        <v>1975</v>
      </c>
      <c r="B10" s="20">
        <f>'1975'!B44</f>
        <v>18.593548387096778</v>
      </c>
      <c r="C10" s="20">
        <f>'1975'!C44</f>
        <v>16.244827586206899</v>
      </c>
      <c r="D10" s="20">
        <f>'1975'!D44</f>
        <v>16.806451612903224</v>
      </c>
      <c r="E10" s="20">
        <f>'1975'!E44</f>
        <v>28.366666666666671</v>
      </c>
      <c r="F10" s="20">
        <f>'1975'!F44</f>
        <v>38.132258064516137</v>
      </c>
      <c r="G10" s="20">
        <f>'1975'!G44</f>
        <v>71.433333333333337</v>
      </c>
      <c r="H10" s="20">
        <f>'1975'!H44</f>
        <v>130.7258064516129</v>
      </c>
      <c r="I10" s="20">
        <f>'1975'!I44</f>
        <v>176.54838709677421</v>
      </c>
      <c r="J10" s="20">
        <f>'1975'!J44</f>
        <v>154.25666666666666</v>
      </c>
      <c r="K10" s="20">
        <f>'1975'!K44</f>
        <v>70.451612903225808</v>
      </c>
      <c r="L10" s="20">
        <f>'1975'!L44</f>
        <v>37.133333333333326</v>
      </c>
      <c r="M10" s="21">
        <f>'1975'!M44</f>
        <v>25.770967741935479</v>
      </c>
    </row>
    <row r="11" spans="1:14" x14ac:dyDescent="0.3">
      <c r="A11" s="19">
        <v>1976</v>
      </c>
      <c r="B11" s="20">
        <f>'1976'!B44</f>
        <v>19.987096774193549</v>
      </c>
      <c r="C11" s="20">
        <f>'1976'!C44</f>
        <v>17.80344827586207</v>
      </c>
      <c r="D11" s="20">
        <f>'1976'!D44</f>
        <v>14.545161290322584</v>
      </c>
      <c r="E11" s="20">
        <f>'1976'!E44</f>
        <v>20.22333333333334</v>
      </c>
      <c r="F11" s="20">
        <f>'1976'!F44</f>
        <v>25.390322580645158</v>
      </c>
      <c r="G11" s="20">
        <f>'1976'!G44</f>
        <v>34.836666666666673</v>
      </c>
      <c r="H11" s="20">
        <f>'1976'!H44</f>
        <v>61.770967741935479</v>
      </c>
      <c r="I11" s="20">
        <f>'1976'!I44</f>
        <v>125.6774193548387</v>
      </c>
      <c r="J11" s="20">
        <f>'1976'!J44</f>
        <v>101.43000000000002</v>
      </c>
      <c r="K11" s="20">
        <f>'1976'!K44</f>
        <v>43.435483870967737</v>
      </c>
      <c r="L11" s="20">
        <f>'1976'!L44</f>
        <v>26.823333333333331</v>
      </c>
      <c r="M11" s="21">
        <f>'1976'!M44</f>
        <v>19.374193548387098</v>
      </c>
    </row>
    <row r="12" spans="1:14" x14ac:dyDescent="0.3">
      <c r="A12" s="19">
        <v>1977</v>
      </c>
      <c r="B12" s="20">
        <f>'1977'!B44</f>
        <v>15.200000000000001</v>
      </c>
      <c r="C12" s="20">
        <f>'1977'!C44</f>
        <v>13.382142857142858</v>
      </c>
      <c r="D12" s="20">
        <f>'1977'!D44</f>
        <v>11.387096774193548</v>
      </c>
      <c r="E12" s="20">
        <f>'1977'!E44</f>
        <v>13.286666666666669</v>
      </c>
      <c r="F12" s="20">
        <f>'1977'!F44</f>
        <v>24.509677419354841</v>
      </c>
      <c r="G12" s="20">
        <f>'1977'!G44</f>
        <v>35.586666666666666</v>
      </c>
      <c r="H12" s="20">
        <f>'1977'!H44</f>
        <v>139.47419354838709</v>
      </c>
      <c r="I12" s="20">
        <f>'1977'!I44</f>
        <v>157.29032258064515</v>
      </c>
      <c r="J12" s="20">
        <f>'1977'!J44</f>
        <v>107.52666666666666</v>
      </c>
      <c r="K12" s="20">
        <f>'1977'!K44</f>
        <v>48.383870967741942</v>
      </c>
      <c r="L12" s="20">
        <f>'1977'!L44</f>
        <v>29.043333333333333</v>
      </c>
      <c r="M12" s="21">
        <f>'1977'!M44</f>
        <v>21.735483870967741</v>
      </c>
    </row>
    <row r="13" spans="1:14" x14ac:dyDescent="0.3">
      <c r="A13" s="19">
        <v>1978</v>
      </c>
      <c r="B13" s="20">
        <f>'1978'!B44</f>
        <v>16.770967741935483</v>
      </c>
      <c r="C13" s="20">
        <f>'1978'!C44</f>
        <v>14.264285714285714</v>
      </c>
      <c r="D13" s="20">
        <f>'1978'!D44</f>
        <v>15.758064516129034</v>
      </c>
      <c r="E13" s="20">
        <f>'1978'!E44</f>
        <v>25.936666666666671</v>
      </c>
      <c r="F13" s="20">
        <f>'1978'!F44</f>
        <v>55.270967741935486</v>
      </c>
      <c r="G13" s="20">
        <f>'1978'!G44</f>
        <v>52.373333333333321</v>
      </c>
      <c r="H13" s="20">
        <f>'1978'!H44</f>
        <v>70.238709677419351</v>
      </c>
      <c r="I13" s="20">
        <f>'1978'!I44</f>
        <v>171.25806451612902</v>
      </c>
      <c r="J13" s="20">
        <f>'1978'!J44</f>
        <v>114.54333333333335</v>
      </c>
      <c r="K13" s="20">
        <f>'1978'!K44</f>
        <v>54.848387096774196</v>
      </c>
      <c r="L13" s="20">
        <f>'1978'!L44</f>
        <v>32.603333333333332</v>
      </c>
      <c r="M13" s="21">
        <f>'1978'!M44</f>
        <v>24.793548387096777</v>
      </c>
    </row>
    <row r="14" spans="1:14" x14ac:dyDescent="0.3">
      <c r="A14" s="19">
        <v>1979</v>
      </c>
      <c r="B14" s="20">
        <f>'1979'!B44</f>
        <v>18.554838709677416</v>
      </c>
      <c r="C14" s="20">
        <f>'1979'!C44</f>
        <v>15.978571428571426</v>
      </c>
      <c r="D14" s="20">
        <f>'1979'!D44</f>
        <v>15.103225806451608</v>
      </c>
      <c r="E14" s="20">
        <f>'1979'!E44</f>
        <v>21.396666666666665</v>
      </c>
      <c r="F14" s="20">
        <f>'1979'!F44</f>
        <v>36.987096774193532</v>
      </c>
      <c r="G14" s="20">
        <f>'1979'!G44</f>
        <v>39.783333333333331</v>
      </c>
      <c r="H14" s="20">
        <f>'1979'!H44</f>
        <v>80.141935483870981</v>
      </c>
      <c r="I14" s="20">
        <f>'1979'!I44</f>
        <v>85.638709677419357</v>
      </c>
      <c r="J14" s="20">
        <f>'1979'!J44</f>
        <v>46.760000000000012</v>
      </c>
      <c r="K14" s="20">
        <f>'1979'!K44</f>
        <v>30.535483870967738</v>
      </c>
      <c r="L14" s="20">
        <f>'1979'!L44</f>
        <v>20.84666666666666</v>
      </c>
      <c r="M14" s="21">
        <f>'1979'!M44</f>
        <v>18.3774193548387</v>
      </c>
    </row>
    <row r="15" spans="1:14" x14ac:dyDescent="0.3">
      <c r="A15" s="19">
        <v>1980</v>
      </c>
      <c r="B15" s="20">
        <f>'1980'!B44</f>
        <v>14.141935483870974</v>
      </c>
      <c r="C15" s="20">
        <f>'1980'!C44</f>
        <v>12.082758620689656</v>
      </c>
      <c r="D15" s="20">
        <f>'1980'!D44</f>
        <v>14.570967741935483</v>
      </c>
      <c r="E15" s="20">
        <f>'1980'!E44</f>
        <v>22.306666666666668</v>
      </c>
      <c r="F15" s="20">
        <f>'1980'!F44</f>
        <v>29.041935483870965</v>
      </c>
      <c r="G15" s="20">
        <f>'1980'!G44</f>
        <v>54.183333333333344</v>
      </c>
      <c r="H15" s="20">
        <f>'1980'!H44</f>
        <v>161.74193548387098</v>
      </c>
      <c r="I15" s="20">
        <f>'1980'!I44</f>
        <v>181.06451612903226</v>
      </c>
      <c r="J15" s="20">
        <f>'1980'!J44</f>
        <v>128.18333333333334</v>
      </c>
      <c r="K15" s="20">
        <f>'1980'!K44</f>
        <v>55.983870967741936</v>
      </c>
      <c r="L15" s="20">
        <f>'1980'!L44</f>
        <v>31.413333333333338</v>
      </c>
      <c r="M15" s="21">
        <f>'1980'!M44</f>
        <v>22.432258064516127</v>
      </c>
    </row>
    <row r="16" spans="1:14" x14ac:dyDescent="0.3">
      <c r="A16" s="19">
        <v>1981</v>
      </c>
      <c r="B16" s="20">
        <f>'1981'!B44</f>
        <v>18.006451612903223</v>
      </c>
      <c r="C16" s="20">
        <f>'1981'!C44</f>
        <v>15.132142857142854</v>
      </c>
      <c r="D16" s="20">
        <f>'1981'!D44</f>
        <v>14.21935483870968</v>
      </c>
      <c r="E16" s="20">
        <f>'1981'!E44</f>
        <v>21.683333333333334</v>
      </c>
      <c r="F16" s="20">
        <f>'1981'!F44</f>
        <v>35.035483870967738</v>
      </c>
      <c r="G16" s="20">
        <f>'1981'!G44</f>
        <v>41.783333333333324</v>
      </c>
      <c r="H16" s="20">
        <f>'1981'!H44</f>
        <v>116.70322580645161</v>
      </c>
      <c r="I16" s="20">
        <f>'1981'!I44</f>
        <v>145.80645161290323</v>
      </c>
      <c r="J16" s="20">
        <f>'1981'!J44</f>
        <v>113.92333333333333</v>
      </c>
      <c r="K16" s="20">
        <f>'1981'!K44</f>
        <v>72.345161290322579</v>
      </c>
      <c r="L16" s="20">
        <f>'1981'!L44</f>
        <v>37.373333333333328</v>
      </c>
      <c r="M16" s="21">
        <f>'1981'!M44</f>
        <v>24.9</v>
      </c>
    </row>
    <row r="17" spans="1:13" x14ac:dyDescent="0.3">
      <c r="A17" s="19">
        <v>1982</v>
      </c>
      <c r="B17" s="20">
        <f>'1982'!B44</f>
        <v>19.090322580645161</v>
      </c>
      <c r="C17" s="20">
        <f>'1982'!C44</f>
        <v>16.939285714285713</v>
      </c>
      <c r="D17" s="20">
        <f>'1982'!D44</f>
        <v>21.106451612903225</v>
      </c>
      <c r="E17" s="20">
        <f>'1982'!E44</f>
        <v>30.113333333333333</v>
      </c>
      <c r="F17" s="20">
        <f>'1982'!F44</f>
        <v>49.99032258064517</v>
      </c>
      <c r="G17" s="20">
        <f>'1982'!G44</f>
        <v>84.726666666666688</v>
      </c>
      <c r="H17" s="20">
        <f>'1982'!H44</f>
        <v>86.822580645161281</v>
      </c>
      <c r="I17" s="20">
        <f>'1982'!I44</f>
        <v>132.38709677419354</v>
      </c>
      <c r="J17" s="20">
        <f>'1982'!J44</f>
        <v>136.74999999999997</v>
      </c>
      <c r="K17" s="20">
        <f>'1982'!K44</f>
        <v>54.064516129032256</v>
      </c>
      <c r="L17" s="20">
        <f>'1982'!L44</f>
        <v>32.539999999999992</v>
      </c>
      <c r="M17" s="21">
        <f>'1982'!M44</f>
        <v>24.132258064516133</v>
      </c>
    </row>
    <row r="18" spans="1:13" x14ac:dyDescent="0.3">
      <c r="A18" s="19">
        <v>1983</v>
      </c>
      <c r="B18" s="20">
        <f>'1983'!B44</f>
        <v>19.941935483870967</v>
      </c>
      <c r="C18" s="20">
        <f>'1983'!C44</f>
        <v>17.74642857142857</v>
      </c>
      <c r="D18" s="20">
        <f>'1983'!D44</f>
        <v>14.732258064516131</v>
      </c>
      <c r="E18" s="20">
        <f>'1983'!E44</f>
        <v>19.133333333333333</v>
      </c>
      <c r="F18" s="20">
        <f>'1983'!F44</f>
        <v>39.416129032258056</v>
      </c>
      <c r="G18" s="20">
        <f>'1983'!G44</f>
        <v>47.449999999999996</v>
      </c>
      <c r="H18" s="20">
        <f>'1983'!H44</f>
        <v>66.112903225806434</v>
      </c>
      <c r="I18" s="20">
        <f>'1983'!I44</f>
        <v>96.916129032258056</v>
      </c>
      <c r="J18" s="20">
        <f>'1983'!J44</f>
        <v>142.06333333333333</v>
      </c>
      <c r="K18" s="20">
        <f>'1983'!K44</f>
        <v>89.148387096774172</v>
      </c>
      <c r="L18" s="20">
        <f>'1983'!L44</f>
        <v>43.406666666666659</v>
      </c>
      <c r="M18" s="21">
        <f>'1983'!M44</f>
        <v>29.380645161290321</v>
      </c>
    </row>
    <row r="19" spans="1:13" x14ac:dyDescent="0.3">
      <c r="A19" s="19">
        <v>1984</v>
      </c>
      <c r="B19" s="20">
        <f>'1984'!B44</f>
        <v>22.374193548387105</v>
      </c>
      <c r="C19" s="20">
        <f>'1984'!C44</f>
        <v>18.313793103448269</v>
      </c>
      <c r="D19" s="20">
        <f>'1984'!D44</f>
        <v>18.467741935483872</v>
      </c>
      <c r="E19" s="20">
        <f>'1984'!E44</f>
        <v>19.676666666666666</v>
      </c>
      <c r="F19" s="20">
        <f>'1984'!F44</f>
        <v>29.803225806451614</v>
      </c>
      <c r="G19" s="20">
        <f>'1984'!G44</f>
        <v>42.940000000000005</v>
      </c>
      <c r="H19" s="20">
        <f>'1984'!H44</f>
        <v>84.554838709677426</v>
      </c>
      <c r="I19" s="20">
        <f>'1984'!I44</f>
        <v>101.47741935483872</v>
      </c>
      <c r="J19" s="20">
        <f>'1984'!J44</f>
        <v>125.07333333333332</v>
      </c>
      <c r="K19" s="20">
        <f>'1984'!K44</f>
        <v>48.358064516129019</v>
      </c>
      <c r="L19" s="20">
        <f>'1984'!L44</f>
        <v>29.396666666666668</v>
      </c>
      <c r="M19" s="21">
        <f>'1984'!M44</f>
        <v>21.761290322580646</v>
      </c>
    </row>
    <row r="20" spans="1:13" x14ac:dyDescent="0.3">
      <c r="A20" s="19">
        <v>1985</v>
      </c>
      <c r="B20" s="20">
        <f>'1985'!B44</f>
        <v>17.977419354838709</v>
      </c>
      <c r="C20" s="20">
        <f>'1985'!C44</f>
        <v>14.828571428571427</v>
      </c>
      <c r="D20" s="20">
        <f>'1985'!D44</f>
        <v>12.925806451612901</v>
      </c>
      <c r="E20" s="20">
        <f>'1985'!E44</f>
        <v>16.220000000000006</v>
      </c>
      <c r="F20" s="20">
        <f>'1985'!F44</f>
        <v>19.387096774193548</v>
      </c>
      <c r="G20" s="20">
        <f>'1985'!G44</f>
        <v>25.203333333333337</v>
      </c>
      <c r="H20" s="20">
        <f>'1985'!H44</f>
        <v>81.316129032258075</v>
      </c>
      <c r="I20" s="20">
        <f>'1985'!I44</f>
        <v>121.87741935483871</v>
      </c>
      <c r="J20" s="20">
        <f>'1985'!J44</f>
        <v>111.72</v>
      </c>
      <c r="K20" s="20">
        <f>'1985'!K44</f>
        <v>104.11612903225807</v>
      </c>
      <c r="L20" s="20">
        <f>'1985'!L44</f>
        <v>46.263333333333314</v>
      </c>
      <c r="M20" s="21">
        <f>'1985'!M44</f>
        <v>30.193548387096783</v>
      </c>
    </row>
    <row r="21" spans="1:13" x14ac:dyDescent="0.3">
      <c r="A21" s="19">
        <v>1986</v>
      </c>
      <c r="B21" s="20">
        <f>'1986'!B44</f>
        <v>24.093548387096778</v>
      </c>
      <c r="C21" s="20">
        <f>'1986'!C44</f>
        <v>18.196428571428573</v>
      </c>
      <c r="D21" s="20">
        <f>'1986'!D44</f>
        <v>16.096774193548384</v>
      </c>
      <c r="E21" s="20">
        <f>'1986'!E44</f>
        <v>22.053333333333338</v>
      </c>
      <c r="F21" s="20">
        <f>'1986'!F44</f>
        <v>26.477419354838712</v>
      </c>
      <c r="G21" s="20">
        <f>'1986'!G44</f>
        <v>51.589999999999996</v>
      </c>
      <c r="H21" s="20">
        <f>'1986'!H44</f>
        <v>121.92258064516129</v>
      </c>
      <c r="I21" s="20">
        <f>'1986'!I44</f>
        <v>127.43548387096774</v>
      </c>
      <c r="J21" s="20">
        <f>'1986'!J44</f>
        <v>73.313333333333333</v>
      </c>
      <c r="K21" s="20">
        <f>'1986'!K44</f>
        <v>46.925806451612907</v>
      </c>
      <c r="L21" s="20">
        <f>'1986'!L44</f>
        <v>30.08</v>
      </c>
      <c r="M21" s="21">
        <f>'1986'!M44</f>
        <v>23.403225806451616</v>
      </c>
    </row>
    <row r="22" spans="1:13" x14ac:dyDescent="0.3">
      <c r="A22" s="19">
        <v>1987</v>
      </c>
      <c r="B22" s="20">
        <f>'1987'!B44</f>
        <v>17.845161290322579</v>
      </c>
      <c r="C22" s="20">
        <f>'1987'!C44</f>
        <v>16.017857142857146</v>
      </c>
      <c r="D22" s="20">
        <f>'1987'!D44</f>
        <v>14.196774193548388</v>
      </c>
      <c r="E22" s="20">
        <f>'1987'!E44</f>
        <v>18.716666666666665</v>
      </c>
      <c r="F22" s="20">
        <f>'1987'!F44</f>
        <v>34.619354838709675</v>
      </c>
      <c r="G22" s="20">
        <f>'1987'!G44</f>
        <v>44.656666666666659</v>
      </c>
      <c r="H22" s="20">
        <f>'1987'!H44</f>
        <v>73.748387096774181</v>
      </c>
      <c r="I22" s="20">
        <f>'1987'!I44</f>
        <v>76.474193548387092</v>
      </c>
      <c r="J22" s="20">
        <f>'1987'!J44</f>
        <v>79.470000000000013</v>
      </c>
      <c r="K22" s="20">
        <f>'1987'!K44</f>
        <v>43.151612903225811</v>
      </c>
      <c r="L22" s="20">
        <f>'1987'!L44</f>
        <v>28.130000000000003</v>
      </c>
      <c r="M22" s="21">
        <f>'1987'!M44</f>
        <v>21.1516129032258</v>
      </c>
    </row>
    <row r="23" spans="1:13" x14ac:dyDescent="0.3">
      <c r="A23" s="19">
        <v>1988</v>
      </c>
      <c r="B23" s="20">
        <f>'1988'!B44</f>
        <v>16.63548387096774</v>
      </c>
      <c r="C23" s="20">
        <f>'1988'!C44</f>
        <v>14.855172413793101</v>
      </c>
      <c r="D23" s="20">
        <f>'1988'!D44</f>
        <v>18.754838709677419</v>
      </c>
      <c r="E23" s="20">
        <f>'1988'!E44</f>
        <v>27.93</v>
      </c>
      <c r="F23" s="20">
        <f>'1988'!F44</f>
        <v>37.564516129032249</v>
      </c>
      <c r="G23" s="20">
        <f>'1988'!G44</f>
        <v>37.85</v>
      </c>
      <c r="H23" s="20">
        <f>'1988'!H44</f>
        <v>123.53548387096774</v>
      </c>
      <c r="I23" s="20">
        <f>'1988'!I44</f>
        <v>156.35483870967741</v>
      </c>
      <c r="J23" s="20">
        <f>'1988'!J44</f>
        <v>74.743333333333339</v>
      </c>
      <c r="K23" s="20">
        <f>'1988'!K44</f>
        <v>41.835483870967735</v>
      </c>
      <c r="L23" s="20">
        <f>'1988'!L44</f>
        <v>26.673333333333332</v>
      </c>
      <c r="M23" s="21">
        <f>'1988'!M44</f>
        <v>19.858064516129033</v>
      </c>
    </row>
    <row r="24" spans="1:13" x14ac:dyDescent="0.3">
      <c r="A24" s="19">
        <v>1989</v>
      </c>
      <c r="B24" s="20">
        <f>'1989'!B44</f>
        <v>17.306451612903228</v>
      </c>
      <c r="C24" s="20">
        <f>'1989'!C44</f>
        <v>15.092857142857143</v>
      </c>
      <c r="D24" s="20">
        <f>'1989'!D44</f>
        <v>14.18064516129032</v>
      </c>
      <c r="E24" s="20">
        <f>'1989'!E44</f>
        <v>16.596666666666668</v>
      </c>
      <c r="F24" s="20">
        <f>'1989'!F44</f>
        <v>25.551612903225802</v>
      </c>
      <c r="G24" s="20">
        <f>'1989'!G44</f>
        <v>27.706666666666663</v>
      </c>
      <c r="H24" s="20">
        <f>'1989'!H44</f>
        <v>67.945161290322588</v>
      </c>
      <c r="I24" s="20">
        <f>'1989'!I44</f>
        <v>110.21290322580644</v>
      </c>
      <c r="J24" s="20">
        <f>'1989'!J44</f>
        <v>89.153333333333293</v>
      </c>
      <c r="K24" s="20">
        <f>'1989'!K44</f>
        <v>48.632258064516144</v>
      </c>
      <c r="L24" s="20">
        <f>'1989'!L44</f>
        <v>28.563333333333343</v>
      </c>
      <c r="M24" s="21">
        <f>'1989'!M44</f>
        <v>21.325806451612909</v>
      </c>
    </row>
    <row r="25" spans="1:13" x14ac:dyDescent="0.3">
      <c r="A25" s="19">
        <v>1990</v>
      </c>
      <c r="B25" s="20">
        <f>'1990'!B44</f>
        <v>15.977419354838711</v>
      </c>
      <c r="C25" s="20">
        <f>'1990'!C44</f>
        <v>14.396428571428569</v>
      </c>
      <c r="D25" s="20">
        <f>'1990'!D44</f>
        <v>14.258064516129028</v>
      </c>
      <c r="E25" s="20">
        <f>'1990'!E44</f>
        <v>22.866666666666667</v>
      </c>
      <c r="F25" s="20">
        <f>'1990'!F44</f>
        <v>41.190322580645159</v>
      </c>
      <c r="G25" s="20">
        <f>'1990'!G44</f>
        <v>41.533333333333331</v>
      </c>
      <c r="H25" s="20">
        <f>'1990'!H44</f>
        <v>120.90322580645162</v>
      </c>
      <c r="I25" s="20">
        <f>'1990'!I44</f>
        <v>132.51612903225808</v>
      </c>
      <c r="J25" s="20">
        <f>'1990'!J44</f>
        <v>96.860000000000028</v>
      </c>
      <c r="K25" s="20">
        <f>'1990'!K44</f>
        <v>51.277419354838706</v>
      </c>
      <c r="L25" s="20">
        <f>'1990'!L44</f>
        <v>30.063333333333329</v>
      </c>
      <c r="M25" s="21">
        <f>'1990'!M44</f>
        <v>21.580645161290324</v>
      </c>
    </row>
    <row r="26" spans="1:13" x14ac:dyDescent="0.3">
      <c r="A26" s="19">
        <v>1991</v>
      </c>
      <c r="B26" s="20">
        <f>'1991'!B44</f>
        <v>17.693548387096776</v>
      </c>
      <c r="C26" s="20">
        <f>'1991'!C44</f>
        <v>15.296428571428569</v>
      </c>
      <c r="D26" s="20">
        <f>'1991'!D44</f>
        <v>20.067741935483873</v>
      </c>
      <c r="E26" s="20">
        <f>'1991'!E44</f>
        <v>33.413333333333334</v>
      </c>
      <c r="F26" s="20">
        <f>'1991'!F44</f>
        <v>53.412903225806446</v>
      </c>
      <c r="G26" s="20">
        <f>'1991'!G44</f>
        <v>51.126666666666665</v>
      </c>
      <c r="H26" s="20">
        <f>'1991'!H44</f>
        <v>81.048387096774192</v>
      </c>
      <c r="I26" s="20">
        <f>'1991'!I44</f>
        <v>136.65806451612903</v>
      </c>
      <c r="J26" s="20">
        <f>'1991'!J44</f>
        <v>110.02000000000002</v>
      </c>
      <c r="K26" s="20">
        <f>'1991'!K44</f>
        <v>50.312903225806458</v>
      </c>
      <c r="L26" s="20">
        <f>'1991'!L44</f>
        <v>28.310000000000002</v>
      </c>
      <c r="M26" s="21">
        <f>'1991'!M44</f>
        <v>21.099999999999998</v>
      </c>
    </row>
    <row r="27" spans="1:13" x14ac:dyDescent="0.3">
      <c r="A27" s="19">
        <v>1992</v>
      </c>
      <c r="B27" s="20">
        <f>'1992'!B44</f>
        <v>17.083870967741941</v>
      </c>
      <c r="C27" s="20">
        <f>'1992'!C44</f>
        <v>14.279310344827589</v>
      </c>
      <c r="D27" s="20">
        <f>'1992'!D44</f>
        <v>12.593548387096773</v>
      </c>
      <c r="E27" s="20">
        <f>'1992'!E44</f>
        <v>12.899999999999997</v>
      </c>
      <c r="F27" s="20">
        <f>'1992'!F44</f>
        <v>18.358064516129033</v>
      </c>
      <c r="G27" s="20">
        <f>'1992'!G44</f>
        <v>25</v>
      </c>
      <c r="H27" s="20">
        <f>'1992'!H44</f>
        <v>60.345161290322586</v>
      </c>
      <c r="I27" s="20">
        <f>'1992'!I44</f>
        <v>136.88064516129032</v>
      </c>
      <c r="J27" s="20">
        <f>'1992'!J44</f>
        <v>112.85999999999997</v>
      </c>
      <c r="K27" s="20">
        <f>'1992'!K44</f>
        <v>50.174193548387109</v>
      </c>
      <c r="L27" s="20">
        <f>'1992'!L44</f>
        <v>29.756666666666668</v>
      </c>
      <c r="M27" s="21">
        <f>'1992'!M44</f>
        <v>21.625806451612906</v>
      </c>
    </row>
    <row r="28" spans="1:13" x14ac:dyDescent="0.3">
      <c r="A28" s="19">
        <v>1993</v>
      </c>
      <c r="B28" s="20">
        <f>'1993'!B44</f>
        <v>17.419354838709673</v>
      </c>
      <c r="C28" s="20">
        <f>'1993'!C44</f>
        <v>15.367857142857144</v>
      </c>
      <c r="D28" s="20">
        <f>'1993'!D44</f>
        <v>15.016129032258062</v>
      </c>
      <c r="E28" s="20">
        <f>'1993'!E44</f>
        <v>26.43333333333333</v>
      </c>
      <c r="F28" s="20">
        <f>'1993'!F44</f>
        <v>46.3774193548387</v>
      </c>
      <c r="G28" s="20">
        <f>'1993'!G44</f>
        <v>48.49666666666667</v>
      </c>
      <c r="H28" s="20">
        <f>'1993'!H44</f>
        <v>71.351612903225799</v>
      </c>
      <c r="I28" s="20">
        <f>'1993'!I44</f>
        <v>76.393548387096786</v>
      </c>
      <c r="J28" s="20">
        <f>'1993'!J44</f>
        <v>96.59</v>
      </c>
      <c r="K28" s="20">
        <f>'1993'!K44</f>
        <v>39.048387096774199</v>
      </c>
      <c r="L28" s="20">
        <f>'1993'!L44</f>
        <v>26.79666666666667</v>
      </c>
      <c r="M28" s="21">
        <f>'1993'!M44</f>
        <v>19.14838709677419</v>
      </c>
    </row>
    <row r="29" spans="1:13" x14ac:dyDescent="0.3">
      <c r="A29" s="19">
        <v>1994</v>
      </c>
      <c r="B29" s="20">
        <f>'1994'!B44</f>
        <v>15.390322580645163</v>
      </c>
      <c r="C29" s="20">
        <f>'1994'!C44</f>
        <v>13.2</v>
      </c>
      <c r="D29" s="20">
        <f>'1994'!D44</f>
        <v>11.425161290322578</v>
      </c>
      <c r="E29" s="20">
        <f>'1994'!E44</f>
        <v>10.865333333333334</v>
      </c>
      <c r="F29" s="20">
        <f>'1994'!F44</f>
        <v>19.600000000000001</v>
      </c>
      <c r="G29" s="20">
        <f>'1994'!G44</f>
        <v>27.600000000000005</v>
      </c>
      <c r="H29" s="20">
        <f>'1994'!H44</f>
        <v>71.303225806451607</v>
      </c>
      <c r="I29" s="20">
        <f>'1994'!I44</f>
        <v>127.12258064516129</v>
      </c>
      <c r="J29" s="20">
        <f>'1994'!J44</f>
        <v>102.30666666666664</v>
      </c>
      <c r="K29" s="20">
        <f>'1994'!K44</f>
        <v>43.480645161290333</v>
      </c>
      <c r="L29" s="20">
        <f>'1994'!L44</f>
        <v>26.483333333333331</v>
      </c>
      <c r="M29" s="21">
        <f>'1994'!M44</f>
        <v>19.387096774193552</v>
      </c>
    </row>
    <row r="30" spans="1:13" x14ac:dyDescent="0.3">
      <c r="A30" s="19">
        <v>1995</v>
      </c>
      <c r="B30" s="20">
        <f>'1995'!B44</f>
        <v>16.238709677419354</v>
      </c>
      <c r="C30" s="20">
        <f>'1995'!C44</f>
        <v>14.814285714285718</v>
      </c>
      <c r="D30" s="20">
        <f>'1995'!D44</f>
        <v>14.909677419354837</v>
      </c>
      <c r="E30" s="20">
        <f>'1995'!E44</f>
        <v>19.033333333333328</v>
      </c>
      <c r="F30" s="20">
        <f>'1995'!F44</f>
        <v>37.170967741935499</v>
      </c>
      <c r="G30" s="20">
        <f>'1995'!G44</f>
        <v>35.666666666666671</v>
      </c>
      <c r="H30" s="20">
        <f>'1995'!H44</f>
        <v>72.4258064516129</v>
      </c>
      <c r="I30" s="20">
        <f>'1995'!I44</f>
        <v>102.38709677419357</v>
      </c>
      <c r="J30" s="20">
        <f>'1995'!J44</f>
        <v>63.413333333333341</v>
      </c>
      <c r="K30" s="20">
        <f>'1995'!K44</f>
        <v>31.006451612903231</v>
      </c>
      <c r="L30" s="20">
        <f>'1995'!L44</f>
        <v>22.88</v>
      </c>
      <c r="M30" s="21">
        <f>'1995'!M44</f>
        <v>17.209677419354836</v>
      </c>
    </row>
    <row r="31" spans="1:13" x14ac:dyDescent="0.3">
      <c r="A31" s="19">
        <v>1996</v>
      </c>
      <c r="B31" s="20">
        <f>'1996'!B44</f>
        <v>16.845161290322579</v>
      </c>
      <c r="C31" s="20">
        <f>'1996'!C44</f>
        <v>15.265517241379312</v>
      </c>
      <c r="D31" s="20">
        <f>'1996'!D44</f>
        <v>16.993548387096773</v>
      </c>
      <c r="E31" s="20">
        <f>'1996'!E44</f>
        <v>20.553333333333335</v>
      </c>
      <c r="F31" s="20">
        <f>'1996'!F44</f>
        <v>31.745161290322574</v>
      </c>
      <c r="G31" s="20">
        <f>'1996'!G44</f>
        <v>40.326666666666668</v>
      </c>
      <c r="H31" s="20">
        <f>'1996'!H44</f>
        <v>82.49032258064517</v>
      </c>
      <c r="I31" s="20">
        <f>'1996'!I44</f>
        <v>159.83548387096772</v>
      </c>
      <c r="J31" s="20">
        <f>'1996'!J44</f>
        <v>118.37666666666668</v>
      </c>
      <c r="K31" s="20">
        <f>'1996'!K44</f>
        <v>69.722580645161273</v>
      </c>
      <c r="L31" s="20">
        <f>'1996'!L44</f>
        <v>35.526666666666671</v>
      </c>
      <c r="M31" s="21">
        <f>'1996'!M44</f>
        <v>24.625806451612902</v>
      </c>
    </row>
    <row r="32" spans="1:13" x14ac:dyDescent="0.3">
      <c r="A32" s="19">
        <v>1997</v>
      </c>
      <c r="B32" s="20">
        <f>'1997'!B44</f>
        <v>19.816129032258054</v>
      </c>
      <c r="C32" s="20">
        <f>'1997'!C44</f>
        <v>13.567857142857147</v>
      </c>
      <c r="D32" s="20">
        <f>'1997'!D44</f>
        <v>13.938709677419354</v>
      </c>
      <c r="E32" s="20">
        <f>'1997'!E44</f>
        <v>16.29</v>
      </c>
      <c r="F32" s="20">
        <f>'1997'!F44</f>
        <v>17.567741935483873</v>
      </c>
      <c r="G32" s="20">
        <f>'1997'!G44</f>
        <v>30.583333333333332</v>
      </c>
      <c r="H32" s="20">
        <f>'1997'!H44</f>
        <v>60.454838709677432</v>
      </c>
      <c r="I32" s="20">
        <f>'1997'!I44</f>
        <v>64.893548387096772</v>
      </c>
      <c r="J32" s="20">
        <f>'1997'!J44</f>
        <v>57.9</v>
      </c>
      <c r="K32" s="20">
        <f>'1997'!K44</f>
        <v>30.874193548387094</v>
      </c>
      <c r="L32" s="20">
        <f>'1997'!L44</f>
        <v>27.239999999999991</v>
      </c>
      <c r="M32" s="21">
        <f>'1997'!M44</f>
        <v>23.280645161290323</v>
      </c>
    </row>
    <row r="33" spans="1:13" x14ac:dyDescent="0.3">
      <c r="A33" s="19">
        <v>1998</v>
      </c>
      <c r="B33" s="20">
        <f>'1998'!B44</f>
        <v>17.251612903225809</v>
      </c>
      <c r="C33" s="20">
        <f>'1998'!C44</f>
        <v>14.924999999999995</v>
      </c>
      <c r="D33" s="20">
        <f>'1998'!D44</f>
        <v>15.506451612903223</v>
      </c>
      <c r="E33" s="20">
        <f>'1998'!E44</f>
        <v>25.476666666666667</v>
      </c>
      <c r="F33" s="20">
        <f>'1998'!F44</f>
        <v>45.661290322580648</v>
      </c>
      <c r="G33" s="20">
        <f>'1998'!G44</f>
        <v>45.933333333333344</v>
      </c>
      <c r="H33" s="20">
        <f>'1998'!H44</f>
        <v>60.225806451612897</v>
      </c>
      <c r="I33" s="20">
        <f>'1998'!I44</f>
        <v>96.48709677419356</v>
      </c>
      <c r="J33" s="20">
        <f>'1998'!J44</f>
        <v>62.47</v>
      </c>
      <c r="K33" s="20">
        <f>'1998'!K44</f>
        <v>64.996774193548404</v>
      </c>
      <c r="L33" s="20">
        <f>'1998'!L44</f>
        <v>38.036666666666669</v>
      </c>
      <c r="M33" s="21">
        <f>'1998'!M44</f>
        <v>26.13225806451613</v>
      </c>
    </row>
    <row r="34" spans="1:13" x14ac:dyDescent="0.3">
      <c r="A34" s="19">
        <v>1999</v>
      </c>
      <c r="B34" s="20">
        <f>'1999'!B44</f>
        <v>14.325806451612904</v>
      </c>
      <c r="C34" s="20">
        <f>'1999'!C44</f>
        <v>17.207142857142856</v>
      </c>
      <c r="D34" s="20">
        <f>'1999'!D44</f>
        <v>14.038709677419357</v>
      </c>
      <c r="E34" s="20">
        <f>'1999'!E44</f>
        <v>13.706666666666667</v>
      </c>
      <c r="F34" s="20">
        <f>'1999'!F44</f>
        <v>13.580645161290322</v>
      </c>
      <c r="G34" s="20">
        <f>'1999'!G44</f>
        <v>33.640000000000008</v>
      </c>
      <c r="H34" s="20">
        <f>'1999'!H44</f>
        <v>80.577419354838696</v>
      </c>
      <c r="I34" s="20">
        <f>'1999'!I44</f>
        <v>140.90322580645162</v>
      </c>
      <c r="J34" s="20">
        <f>'1999'!J44</f>
        <v>114.21333333333334</v>
      </c>
      <c r="K34" s="20">
        <f>'1999'!K44</f>
        <v>85.422580645161275</v>
      </c>
      <c r="L34" s="20">
        <f>'1999'!L44</f>
        <v>39.93333333333333</v>
      </c>
      <c r="M34" s="21">
        <f>'1999'!M44</f>
        <v>27.083870967741944</v>
      </c>
    </row>
    <row r="35" spans="1:13" x14ac:dyDescent="0.3">
      <c r="A35" s="19">
        <v>2000</v>
      </c>
      <c r="B35" s="20">
        <f>'2000'!B44</f>
        <v>20.925806451612896</v>
      </c>
      <c r="C35" s="20">
        <f>'2000'!C44</f>
        <v>17.586206896551726</v>
      </c>
      <c r="D35" s="20">
        <f>'2000'!D44</f>
        <v>15.9</v>
      </c>
      <c r="E35" s="20">
        <f>'2000'!E44</f>
        <v>24.15666666666667</v>
      </c>
      <c r="F35" s="20">
        <f>'2000'!F44</f>
        <v>34.977419354838709</v>
      </c>
      <c r="G35" s="20">
        <f>'2000'!G44</f>
        <v>76.676666666666677</v>
      </c>
      <c r="H35" s="20">
        <f>'2000'!H44</f>
        <v>126.41290322580646</v>
      </c>
      <c r="I35" s="20">
        <f>'2000'!I44</f>
        <v>141.96774193548387</v>
      </c>
      <c r="J35" s="20">
        <f>'2000'!J44</f>
        <v>137</v>
      </c>
      <c r="K35" s="20">
        <f>'2000'!K44</f>
        <v>51.116129032258051</v>
      </c>
      <c r="L35" s="20">
        <f>'2000'!L44</f>
        <v>32.433333333333337</v>
      </c>
      <c r="M35" s="21">
        <f>'2000'!M44</f>
        <v>23.883870967741938</v>
      </c>
    </row>
    <row r="36" spans="1:13" x14ac:dyDescent="0.3">
      <c r="A36" s="19">
        <v>2001</v>
      </c>
      <c r="B36" s="20">
        <f>'2001'!B44</f>
        <v>18.090322580645157</v>
      </c>
      <c r="C36" s="20">
        <f>'2001'!C44</f>
        <v>14.696428571428571</v>
      </c>
      <c r="D36" s="20">
        <f>'2001'!D44</f>
        <v>12.480645161290322</v>
      </c>
      <c r="E36" s="20">
        <f>'2001'!E44</f>
        <v>15.669999999999998</v>
      </c>
      <c r="F36" s="20">
        <f>'2001'!F44</f>
        <v>30.803225806451618</v>
      </c>
      <c r="G36" s="20">
        <f>'2001'!G44</f>
        <v>74.676666666666677</v>
      </c>
      <c r="H36" s="20">
        <f>'2001'!H44</f>
        <v>129.21612903225807</v>
      </c>
      <c r="I36" s="20">
        <f>'2001'!I44</f>
        <v>79.677419354838676</v>
      </c>
      <c r="J36" s="20">
        <f>'2001'!J44</f>
        <v>93.18</v>
      </c>
      <c r="K36" s="20">
        <f>'2001'!K44</f>
        <v>47.167741935483882</v>
      </c>
      <c r="L36" s="20">
        <f>'2001'!L44</f>
        <v>27.79</v>
      </c>
      <c r="M36" s="21">
        <f>'2001'!M44</f>
        <v>20.093548387096774</v>
      </c>
    </row>
    <row r="37" spans="1:13" x14ac:dyDescent="0.3">
      <c r="A37" s="19">
        <v>2002</v>
      </c>
      <c r="B37" s="20">
        <f>'2002'!B44</f>
        <v>16.245161290322581</v>
      </c>
      <c r="C37" s="20">
        <f>'2002'!C44</f>
        <v>14.835714285714285</v>
      </c>
      <c r="D37" s="20">
        <f>'2002'!D44</f>
        <v>16.412903225806456</v>
      </c>
      <c r="E37" s="20">
        <f>'2002'!E44</f>
        <v>26.326666666666664</v>
      </c>
      <c r="F37" s="20">
        <f>'2002'!F44</f>
        <v>43.12580645161291</v>
      </c>
      <c r="G37" s="20">
        <f>'2002'!G44</f>
        <v>42.330000000000005</v>
      </c>
      <c r="H37" s="20">
        <f>'2002'!H44</f>
        <v>55.509677419354816</v>
      </c>
      <c r="I37" s="20">
        <f>'2002'!I44</f>
        <v>123.1032258064516</v>
      </c>
      <c r="J37" s="20">
        <f>'2002'!J44</f>
        <v>108.69333333333336</v>
      </c>
      <c r="K37" s="20">
        <f>'2002'!K44</f>
        <v>52.661290322580662</v>
      </c>
      <c r="L37" s="20">
        <f>'2002'!L44</f>
        <v>30.623333333333331</v>
      </c>
      <c r="M37" s="21">
        <f>'2002'!M44</f>
        <v>20.870967741935484</v>
      </c>
    </row>
    <row r="38" spans="1:13" x14ac:dyDescent="0.3">
      <c r="A38" s="19">
        <v>2003</v>
      </c>
      <c r="B38" s="20">
        <f>'2003'!B44</f>
        <v>16.345161290322576</v>
      </c>
      <c r="C38" s="20">
        <f>'2003'!C44</f>
        <v>14.40357142857143</v>
      </c>
      <c r="D38" s="20">
        <f>'2003'!D44</f>
        <v>14.17741935483871</v>
      </c>
      <c r="E38" s="20">
        <f>'2003'!E44</f>
        <v>22.886666666666667</v>
      </c>
      <c r="F38" s="20">
        <f>'2003'!F44</f>
        <v>27.309677419354834</v>
      </c>
      <c r="G38" s="20">
        <f>'2003'!G44</f>
        <v>37.51</v>
      </c>
      <c r="H38" s="20">
        <f>'2003'!H44</f>
        <v>88.829032258064501</v>
      </c>
      <c r="I38" s="20">
        <f>'2003'!I44</f>
        <v>141.1258064516129</v>
      </c>
      <c r="J38" s="20">
        <f>'2003'!J44</f>
        <v>138.54666666666665</v>
      </c>
      <c r="K38" s="20">
        <f>'2003'!K44</f>
        <v>71.767741935483883</v>
      </c>
      <c r="L38" s="20">
        <f>'2003'!L44</f>
        <v>34.373333333333328</v>
      </c>
      <c r="M38" s="21">
        <f>'2003'!M44</f>
        <v>23.554838709677416</v>
      </c>
    </row>
    <row r="39" spans="1:13" x14ac:dyDescent="0.3">
      <c r="A39" s="19">
        <v>2004</v>
      </c>
      <c r="B39" s="20">
        <f>'2004'!B44</f>
        <v>18.870967741935484</v>
      </c>
      <c r="C39" s="20">
        <f>'2004'!C44</f>
        <v>14.582758620689653</v>
      </c>
      <c r="D39" s="20">
        <f>'2004'!D44</f>
        <v>11.119354838709677</v>
      </c>
      <c r="E39" s="20">
        <f>'2004'!E44</f>
        <v>10.976666666666665</v>
      </c>
      <c r="F39" s="20">
        <f>'2004'!F44</f>
        <v>15.012903225806451</v>
      </c>
      <c r="G39" s="20">
        <f>'2004'!G44</f>
        <v>20.096666666666671</v>
      </c>
      <c r="H39" s="20">
        <f>'2004'!H44</f>
        <v>47.996774193548383</v>
      </c>
      <c r="I39" s="20">
        <f>'2004'!I44</f>
        <v>124.18709677419355</v>
      </c>
      <c r="J39" s="20">
        <f>'2004'!J44</f>
        <v>45.649999999999991</v>
      </c>
      <c r="K39" s="20">
        <f>'2004'!K44</f>
        <v>41.00967741935483</v>
      </c>
      <c r="L39" s="20">
        <f>'2004'!L44</f>
        <v>22.719999999999995</v>
      </c>
      <c r="M39" s="21">
        <f>'2004'!M44</f>
        <v>17.341935483870973</v>
      </c>
    </row>
    <row r="40" spans="1:13" x14ac:dyDescent="0.3">
      <c r="A40" s="19">
        <v>2005</v>
      </c>
      <c r="B40" s="20">
        <f>'2005'!B44</f>
        <v>21.322580645161288</v>
      </c>
      <c r="C40" s="20">
        <f>'2005'!C44</f>
        <v>18.085714285714285</v>
      </c>
      <c r="D40" s="20">
        <f>'2005'!D44</f>
        <v>17.796774193548387</v>
      </c>
      <c r="E40" s="20">
        <f>'2005'!E44</f>
        <v>18.13</v>
      </c>
      <c r="F40" s="20">
        <f>'2005'!F44</f>
        <v>24.438709677419357</v>
      </c>
      <c r="G40" s="20">
        <f>'2005'!G44</f>
        <v>36.336666666666673</v>
      </c>
      <c r="H40" s="20">
        <f>'2005'!H44</f>
        <v>94.629032258064512</v>
      </c>
      <c r="I40" s="20">
        <f>'2005'!I44</f>
        <v>137.70967741935485</v>
      </c>
      <c r="J40" s="20">
        <f>'2005'!J44</f>
        <v>94.363333333333316</v>
      </c>
      <c r="K40" s="20">
        <f>'2005'!K44</f>
        <v>59.445161290322559</v>
      </c>
      <c r="L40" s="20">
        <f>'2005'!L44</f>
        <v>32.583333333333336</v>
      </c>
      <c r="M40" s="21">
        <f>'2005'!M44</f>
        <v>22.08064516129032</v>
      </c>
    </row>
    <row r="41" spans="1:13" x14ac:dyDescent="0.3">
      <c r="A41" s="19">
        <v>2006</v>
      </c>
      <c r="B41" s="20">
        <f>'2006'!B44</f>
        <v>16.690322580645166</v>
      </c>
      <c r="C41" s="20">
        <f>'2006'!C44</f>
        <v>13.007142857142858</v>
      </c>
      <c r="D41" s="20">
        <f>'2006'!D44</f>
        <v>12.706451612903225</v>
      </c>
      <c r="E41" s="20">
        <f>'2006'!E44</f>
        <v>13.080000000000002</v>
      </c>
      <c r="F41" s="20">
        <f>'2006'!F44</f>
        <v>22.270967741935479</v>
      </c>
      <c r="G41" s="20">
        <f>'2006'!G44</f>
        <v>30.416666666666671</v>
      </c>
      <c r="H41" s="20">
        <f>'2006'!H44</f>
        <v>102.06451612903226</v>
      </c>
      <c r="I41" s="20">
        <f>'2006'!I44</f>
        <v>153.64516129032259</v>
      </c>
      <c r="J41" s="20">
        <f>'2006'!J44</f>
        <v>104.36333333333333</v>
      </c>
      <c r="K41" s="20">
        <f>'2006'!K44</f>
        <v>58.29354838709677</v>
      </c>
      <c r="L41" s="20">
        <f>'2006'!L44</f>
        <v>29.770000000000003</v>
      </c>
      <c r="M41" s="21">
        <f>'2006'!M44</f>
        <v>26.616129032258065</v>
      </c>
    </row>
    <row r="42" spans="1:13" x14ac:dyDescent="0.3">
      <c r="A42" s="19">
        <v>2007</v>
      </c>
      <c r="B42" s="20">
        <f>'2007'!B44</f>
        <v>30.393548387096772</v>
      </c>
      <c r="C42" s="20">
        <f>'2007'!C44</f>
        <v>29.482142857142854</v>
      </c>
      <c r="D42" s="20">
        <f>'2007'!D44</f>
        <v>31.835483870967746</v>
      </c>
      <c r="E42" s="20">
        <f>'2007'!E44</f>
        <v>33.653333333333336</v>
      </c>
      <c r="F42" s="20">
        <f>'2007'!F44</f>
        <v>37.087096774193554</v>
      </c>
      <c r="G42" s="20">
        <f>'2007'!G44</f>
        <v>40.783333333333331</v>
      </c>
      <c r="H42" s="20">
        <f>'2007'!H44</f>
        <v>76.883870967741927</v>
      </c>
      <c r="I42" s="20">
        <f>'2007'!I44</f>
        <v>102.40645161290323</v>
      </c>
      <c r="J42" s="20">
        <f>'2007'!J44</f>
        <v>76.589999999999989</v>
      </c>
      <c r="K42" s="20">
        <f>'2007'!K44</f>
        <v>53.4258064516129</v>
      </c>
      <c r="L42" s="20">
        <f>'2007'!L44</f>
        <v>39.466666666666676</v>
      </c>
      <c r="M42" s="21">
        <f>'2007'!M44</f>
        <v>34.261290322580649</v>
      </c>
    </row>
    <row r="43" spans="1:13" x14ac:dyDescent="0.3">
      <c r="A43" s="27">
        <v>2008</v>
      </c>
      <c r="B43" s="25">
        <f>'2008'!B44</f>
        <v>34.877419354838715</v>
      </c>
      <c r="C43" s="25">
        <f>'2008'!C44</f>
        <v>33.382758620689657</v>
      </c>
      <c r="D43" s="25">
        <f>'2008'!D44</f>
        <v>30.929032258064513</v>
      </c>
      <c r="E43" s="25">
        <f>'2008'!E44</f>
        <v>33.266666666666666</v>
      </c>
      <c r="F43" s="25">
        <f>'2008'!F44</f>
        <v>34.851612903225806</v>
      </c>
      <c r="G43" s="25">
        <f>'2008'!G44</f>
        <v>71.413333333333327</v>
      </c>
      <c r="H43" s="25">
        <f>'2008'!H44</f>
        <v>128.8516129032258</v>
      </c>
      <c r="I43" s="25">
        <f>'2008'!I44</f>
        <v>151.69354838709677</v>
      </c>
      <c r="J43" s="25">
        <f>'2008'!J44</f>
        <v>79.620000000000019</v>
      </c>
      <c r="K43" s="25">
        <f>'2008'!K44</f>
        <v>55.900000000000013</v>
      </c>
      <c r="L43" s="25">
        <f>'2008'!L44</f>
        <v>42.936666666666675</v>
      </c>
      <c r="M43" s="26">
        <f>'2008'!M44</f>
        <v>36.841935483870962</v>
      </c>
    </row>
    <row r="44" spans="1:13" x14ac:dyDescent="0.3">
      <c r="A44" s="15"/>
      <c r="B44" s="12"/>
      <c r="C44" s="12"/>
      <c r="D44" s="12"/>
      <c r="E44" s="12"/>
      <c r="F44" s="12"/>
      <c r="G44" s="12"/>
      <c r="H44" s="12"/>
      <c r="I44" s="12"/>
      <c r="J44" s="12"/>
      <c r="K44" s="12"/>
      <c r="L44" s="12"/>
      <c r="M44" s="14"/>
    </row>
    <row r="45" spans="1:13" x14ac:dyDescent="0.3">
      <c r="A45" s="16" t="s">
        <v>47</v>
      </c>
      <c r="B45" s="17">
        <f>MIN(B8:B43)</f>
        <v>14.141935483870974</v>
      </c>
      <c r="C45" s="17">
        <f t="shared" ref="C45:M45" si="0">MIN(C8:C43)</f>
        <v>12.082758620689656</v>
      </c>
      <c r="D45" s="17">
        <f t="shared" si="0"/>
        <v>11.119354838709677</v>
      </c>
      <c r="E45" s="17">
        <f t="shared" si="0"/>
        <v>10.865333333333334</v>
      </c>
      <c r="F45" s="17">
        <f t="shared" si="0"/>
        <v>13.580645161290322</v>
      </c>
      <c r="G45" s="17">
        <f t="shared" si="0"/>
        <v>20.096666666666671</v>
      </c>
      <c r="H45" s="17">
        <f t="shared" si="0"/>
        <v>47.996774193548383</v>
      </c>
      <c r="I45" s="32">
        <f t="shared" si="0"/>
        <v>64.893548387096772</v>
      </c>
      <c r="J45" s="17">
        <f t="shared" si="0"/>
        <v>45.649999999999991</v>
      </c>
      <c r="K45" s="17">
        <f t="shared" si="0"/>
        <v>30.535483870967738</v>
      </c>
      <c r="L45" s="17">
        <f t="shared" si="0"/>
        <v>20.84666666666666</v>
      </c>
      <c r="M45" s="18">
        <f t="shared" si="0"/>
        <v>17.209677419354836</v>
      </c>
    </row>
    <row r="46" spans="1:13" x14ac:dyDescent="0.3">
      <c r="A46" s="19" t="s">
        <v>32</v>
      </c>
      <c r="B46" s="20">
        <f>AVERAGE(B8:B43)</f>
        <v>18.920698924731184</v>
      </c>
      <c r="C46" s="20">
        <f t="shared" ref="C46:M46" si="1">AVERAGE(C8:C43)</f>
        <v>16.462007389162562</v>
      </c>
      <c r="D46" s="20">
        <f t="shared" si="1"/>
        <v>16.214408602150538</v>
      </c>
      <c r="E46" s="20">
        <f t="shared" si="1"/>
        <v>21.597833333333334</v>
      </c>
      <c r="F46" s="20">
        <f t="shared" si="1"/>
        <v>32.371684587813618</v>
      </c>
      <c r="G46" s="20">
        <f t="shared" si="1"/>
        <v>44.351944444444456</v>
      </c>
      <c r="H46" s="20">
        <f t="shared" si="1"/>
        <v>90.249820788530457</v>
      </c>
      <c r="I46" s="20">
        <f t="shared" si="1"/>
        <v>127.73781362007168</v>
      </c>
      <c r="J46" s="20">
        <f t="shared" si="1"/>
        <v>100.81083333333331</v>
      </c>
      <c r="K46" s="20">
        <f t="shared" si="1"/>
        <v>57.162544802867387</v>
      </c>
      <c r="L46" s="20">
        <f t="shared" si="1"/>
        <v>32.225092592592588</v>
      </c>
      <c r="M46" s="21">
        <f t="shared" si="1"/>
        <v>23.615232974910398</v>
      </c>
    </row>
    <row r="47" spans="1:13" x14ac:dyDescent="0.3">
      <c r="A47" s="27" t="s">
        <v>48</v>
      </c>
      <c r="B47" s="25">
        <f>MAX(B8:B43)</f>
        <v>34.877419354838715</v>
      </c>
      <c r="C47" s="25">
        <f t="shared" ref="C47:M47" si="2">MAX(C8:C43)</f>
        <v>33.382758620689657</v>
      </c>
      <c r="D47" s="25">
        <f t="shared" si="2"/>
        <v>31.835483870967746</v>
      </c>
      <c r="E47" s="25">
        <f t="shared" si="2"/>
        <v>33.653333333333336</v>
      </c>
      <c r="F47" s="25">
        <f t="shared" si="2"/>
        <v>55.270967741935486</v>
      </c>
      <c r="G47" s="25">
        <f t="shared" si="2"/>
        <v>84.726666666666688</v>
      </c>
      <c r="H47" s="25">
        <f t="shared" si="2"/>
        <v>161.74193548387098</v>
      </c>
      <c r="I47" s="25">
        <f t="shared" si="2"/>
        <v>181.06451612903226</v>
      </c>
      <c r="J47" s="25">
        <f t="shared" si="2"/>
        <v>154.25666666666666</v>
      </c>
      <c r="K47" s="25">
        <f t="shared" si="2"/>
        <v>147.49354838709675</v>
      </c>
      <c r="L47" s="25">
        <f t="shared" si="2"/>
        <v>51.946666666666665</v>
      </c>
      <c r="M47" s="26">
        <f t="shared" si="2"/>
        <v>36.841935483870962</v>
      </c>
    </row>
    <row r="48" spans="1:13" x14ac:dyDescent="0.3">
      <c r="B48" s="1"/>
      <c r="C48" s="1"/>
      <c r="D48" s="1"/>
      <c r="E48" s="1"/>
      <c r="F48" s="1"/>
      <c r="G48" s="1"/>
      <c r="H48" s="1"/>
      <c r="I48" s="1"/>
      <c r="J48" s="1"/>
      <c r="K48" s="1"/>
      <c r="L48" s="1"/>
      <c r="M48" s="1"/>
    </row>
    <row r="49" spans="2:27" x14ac:dyDescent="0.3">
      <c r="B49" s="1"/>
      <c r="C49" s="1"/>
      <c r="D49" s="1"/>
      <c r="E49" s="1"/>
      <c r="F49" s="1"/>
      <c r="G49" s="1"/>
      <c r="H49" s="1"/>
      <c r="I49" s="1"/>
      <c r="J49" s="1"/>
      <c r="K49" s="1"/>
      <c r="L49" s="1"/>
      <c r="M49" s="1"/>
    </row>
    <row r="50" spans="2:27" x14ac:dyDescent="0.3">
      <c r="B50" s="1"/>
      <c r="C50" s="1"/>
      <c r="D50" s="1"/>
      <c r="E50" s="1"/>
      <c r="F50" s="1"/>
      <c r="G50" s="1"/>
      <c r="H50" s="1"/>
      <c r="I50" s="1"/>
      <c r="J50" s="1"/>
      <c r="K50" s="1"/>
      <c r="L50" s="1"/>
      <c r="M50" s="1"/>
    </row>
    <row r="51" spans="2:27" x14ac:dyDescent="0.3">
      <c r="B51" s="1"/>
      <c r="C51" s="1"/>
      <c r="D51" s="1"/>
      <c r="E51" s="1"/>
      <c r="F51" s="1"/>
      <c r="G51" s="1"/>
      <c r="H51" s="1"/>
      <c r="I51" s="1"/>
      <c r="J51" s="1"/>
      <c r="K51" s="1"/>
      <c r="L51" s="1"/>
      <c r="M51" s="1"/>
    </row>
    <row r="52" spans="2:27" x14ac:dyDescent="0.3">
      <c r="B52" s="1"/>
      <c r="C52" s="1"/>
      <c r="D52" s="1"/>
      <c r="E52" s="1"/>
      <c r="F52" s="1"/>
      <c r="G52" s="1"/>
      <c r="H52" s="1"/>
      <c r="I52" s="1"/>
      <c r="J52" s="1"/>
      <c r="K52" s="1"/>
      <c r="L52" s="1"/>
      <c r="M52" s="1"/>
    </row>
    <row r="54" spans="2:27" x14ac:dyDescent="0.3">
      <c r="B54" s="8" t="s">
        <v>36</v>
      </c>
      <c r="C54" s="8" t="s">
        <v>37</v>
      </c>
      <c r="D54" s="8" t="s">
        <v>38</v>
      </c>
      <c r="E54" s="8" t="s">
        <v>39</v>
      </c>
      <c r="F54" s="8" t="s">
        <v>21</v>
      </c>
      <c r="G54" s="8" t="s">
        <v>40</v>
      </c>
      <c r="H54" s="8" t="s">
        <v>41</v>
      </c>
      <c r="I54" s="8" t="s">
        <v>42</v>
      </c>
      <c r="J54" s="8" t="s">
        <v>43</v>
      </c>
      <c r="K54" s="8" t="s">
        <v>44</v>
      </c>
      <c r="L54" s="8" t="s">
        <v>45</v>
      </c>
      <c r="M54" s="8" t="s">
        <v>46</v>
      </c>
    </row>
    <row r="55" spans="2:27" x14ac:dyDescent="0.3">
      <c r="B55" s="10">
        <f>B46*'650 PCAR (Annual Avg)'!$P$11</f>
        <v>16.524096804772007</v>
      </c>
      <c r="C55" s="10">
        <f>C46*'650 PCAR (Annual Avg)'!$P$11</f>
        <v>14.376836964718997</v>
      </c>
      <c r="D55" s="10">
        <f>D46*'650 PCAR (Annual Avg)'!$P$11</f>
        <v>14.160600432357974</v>
      </c>
      <c r="E55" s="10">
        <f>E46*'650 PCAR (Annual Avg)'!$P$11</f>
        <v>18.862130315220487</v>
      </c>
      <c r="F55" s="10">
        <f>F46*'650 PCAR (Annual Avg)'!$P$11</f>
        <v>28.271304986698741</v>
      </c>
      <c r="G55" s="10">
        <f>G46*'650 PCAR (Annual Avg)'!$P$11</f>
        <v>38.734077762948317</v>
      </c>
      <c r="H55" s="10">
        <f>H46*'650 PCAR (Annual Avg)'!$P$11</f>
        <v>78.818270998104268</v>
      </c>
      <c r="I55" s="10">
        <f>I46*'650 PCAR (Annual Avg)'!$P$11</f>
        <v>111.55782385655064</v>
      </c>
      <c r="J55" s="10">
        <f>J46*'650 PCAR (Annual Avg)'!$P$11</f>
        <v>88.041566307699341</v>
      </c>
      <c r="K55" s="10">
        <f>K46*'650 PCAR (Annual Avg)'!$P$11</f>
        <v>49.922015443893947</v>
      </c>
      <c r="L55" s="10">
        <f>L46*'650 PCAR (Annual Avg)'!$P$11</f>
        <v>28.143281157902926</v>
      </c>
      <c r="M55" s="10">
        <f>M46*'650 PCAR (Annual Avg)'!$P$11</f>
        <v>20.62399477403066</v>
      </c>
    </row>
    <row r="58" spans="2:27" x14ac:dyDescent="0.3">
      <c r="B58" s="3">
        <v>2.8381048387096781</v>
      </c>
      <c r="C58" s="3">
        <v>2.4693011083743834</v>
      </c>
      <c r="D58" s="3">
        <v>2.4321612903225813</v>
      </c>
      <c r="E58" s="3">
        <v>3.2396750000000001</v>
      </c>
      <c r="F58" s="3">
        <v>4.8557526881720428</v>
      </c>
      <c r="G58" s="3">
        <v>6.6527916666666664</v>
      </c>
      <c r="H58" s="3">
        <v>13.537473118279566</v>
      </c>
      <c r="I58" s="3">
        <v>19.160672043010752</v>
      </c>
      <c r="J58" s="3">
        <v>15.121624999999998</v>
      </c>
      <c r="K58" s="3">
        <v>8.5743817204301038</v>
      </c>
      <c r="L58" s="3">
        <v>4.8337638888888881</v>
      </c>
      <c r="M58" s="3">
        <v>3.5422849462365589</v>
      </c>
    </row>
    <row r="60" spans="2:27" x14ac:dyDescent="0.3">
      <c r="P60" s="10">
        <v>2.8453315920699462</v>
      </c>
      <c r="Q60" s="10">
        <v>2.4755887654894657</v>
      </c>
      <c r="R60" s="10">
        <v>2.4383543771803393</v>
      </c>
      <c r="S60" s="10">
        <v>3.2479242837731368</v>
      </c>
      <c r="T60" s="10">
        <v>4.8681170401076237</v>
      </c>
      <c r="U60" s="10">
        <v>6.6697318740460787</v>
      </c>
      <c r="V60" s="10">
        <v>13.571944001106981</v>
      </c>
      <c r="W60" s="10">
        <v>19.209461449653951</v>
      </c>
      <c r="X60" s="10">
        <v>15.160129657330115</v>
      </c>
      <c r="Y60" s="10">
        <v>8.5962149314747425</v>
      </c>
      <c r="Z60" s="10">
        <v>4.8460722500707307</v>
      </c>
      <c r="AA60" s="10">
        <v>3.5513047749930911</v>
      </c>
    </row>
    <row r="64" spans="2:27" x14ac:dyDescent="0.3">
      <c r="P64" s="8" t="s">
        <v>36</v>
      </c>
      <c r="Q64" s="10">
        <v>3.0384235175848331</v>
      </c>
    </row>
    <row r="65" spans="16:17" x14ac:dyDescent="0.3">
      <c r="P65" s="8" t="s">
        <v>37</v>
      </c>
      <c r="Q65" s="10">
        <v>2.6435889391225258</v>
      </c>
    </row>
    <row r="66" spans="16:17" x14ac:dyDescent="0.3">
      <c r="P66" s="8" t="s">
        <v>38</v>
      </c>
      <c r="Q66" s="10">
        <v>2.6038277241496757</v>
      </c>
    </row>
    <row r="67" spans="16:17" x14ac:dyDescent="0.3">
      <c r="P67" s="8" t="s">
        <v>39</v>
      </c>
      <c r="Q67" s="10">
        <v>3.4683372421883183</v>
      </c>
    </row>
    <row r="68" spans="16:17" x14ac:dyDescent="0.3">
      <c r="P68" s="8" t="s">
        <v>21</v>
      </c>
      <c r="Q68" s="10">
        <v>5.1984806769948015</v>
      </c>
    </row>
    <row r="69" spans="16:17" x14ac:dyDescent="0.3">
      <c r="P69" s="8" t="s">
        <v>40</v>
      </c>
      <c r="Q69" s="10">
        <v>7.1223579840632461</v>
      </c>
    </row>
    <row r="70" spans="16:17" x14ac:dyDescent="0.3">
      <c r="P70" s="8" t="s">
        <v>41</v>
      </c>
      <c r="Q70" s="10">
        <v>14.492972962180543</v>
      </c>
    </row>
    <row r="71" spans="16:17" x14ac:dyDescent="0.3">
      <c r="P71" s="8" t="s">
        <v>42</v>
      </c>
      <c r="Q71" s="10">
        <v>20.513067647875395</v>
      </c>
    </row>
    <row r="72" spans="16:17" x14ac:dyDescent="0.3">
      <c r="P72" s="8" t="s">
        <v>43</v>
      </c>
      <c r="Q72" s="10">
        <v>16.188937208178572</v>
      </c>
    </row>
    <row r="73" spans="16:17" x14ac:dyDescent="0.3">
      <c r="P73" s="8" t="s">
        <v>44</v>
      </c>
      <c r="Q73" s="10">
        <v>9.1795774112238071</v>
      </c>
    </row>
    <row r="74" spans="16:17" x14ac:dyDescent="0.3">
      <c r="P74" s="8" t="s">
        <v>45</v>
      </c>
      <c r="Q74" s="10">
        <v>5.1749398676652341</v>
      </c>
    </row>
    <row r="75" spans="16:17" x14ac:dyDescent="0.3">
      <c r="P75" s="8" t="s">
        <v>46</v>
      </c>
      <c r="Q75" s="10">
        <v>3.7923059570714051</v>
      </c>
    </row>
    <row r="76" spans="16:17" x14ac:dyDescent="0.3">
      <c r="P76" s="8" t="s">
        <v>51</v>
      </c>
      <c r="Q76" s="11">
        <f>AVERAGE(Q64:Q75)</f>
        <v>7.784734761524863</v>
      </c>
    </row>
  </sheetData>
  <mergeCells count="1">
    <mergeCell ref="A2:N2"/>
  </mergeCells>
  <pageMargins left="0.7" right="0.7" top="0.75" bottom="0.75" header="0.3" footer="0.3"/>
  <pageSetup paperSize="9" orientation="portrait" r:id="rId1"/>
  <headerFooter>
    <oddHeader xml:space="preserve">&amp;L&amp;"Gill Sans MT,Italic"&amp;9Department of Electricity Development&amp;R&amp;"Gill Sans MT,Italic"&amp;9Feasibility Study and IEE of Nyaurigad HP
Inception Report
Annex C: Tables  and  Figures
&amp;"-,Italic" </oddHeader>
    <oddFooter>&amp;L&amp;"Gill Sans MT,Italic"&amp;9JV- Hydro-Consult Engineering &amp; ERMC&amp;R&amp;"Gill Sans MT,Italic"&amp;9December 2016</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9"/>
  <dimension ref="A2:Q51"/>
  <sheetViews>
    <sheetView workbookViewId="0"/>
  </sheetViews>
  <sheetFormatPr defaultRowHeight="14.4" x14ac:dyDescent="0.3"/>
  <cols>
    <col min="1" max="1" width="14.6640625" customWidth="1"/>
    <col min="2" max="2" width="9.33203125" customWidth="1"/>
    <col min="3" max="3" width="6.5546875" bestFit="1" customWidth="1"/>
    <col min="4" max="4" width="5.109375" bestFit="1" customWidth="1"/>
    <col min="5" max="5" width="6.109375" customWidth="1"/>
    <col min="6" max="6" width="4.88671875" bestFit="1" customWidth="1"/>
    <col min="7" max="7" width="5.109375" bestFit="1" customWidth="1"/>
    <col min="8" max="8" width="6.33203125" bestFit="1" customWidth="1"/>
    <col min="9" max="9" width="6.44140625" customWidth="1"/>
    <col min="10" max="10" width="6.33203125" customWidth="1"/>
    <col min="11" max="12" width="5.109375" bestFit="1" customWidth="1"/>
    <col min="13" max="13" width="4.88671875" bestFit="1" customWidth="1"/>
  </cols>
  <sheetData>
    <row r="2" spans="1:17" x14ac:dyDescent="0.3">
      <c r="A2" s="213" t="s">
        <v>60</v>
      </c>
      <c r="B2" s="213"/>
      <c r="C2" s="213"/>
      <c r="D2" s="213"/>
      <c r="E2" s="213"/>
      <c r="F2" s="213"/>
      <c r="G2" s="213"/>
      <c r="H2" s="213"/>
      <c r="I2" s="213"/>
      <c r="J2" s="213"/>
      <c r="K2" s="213"/>
      <c r="L2" s="213"/>
      <c r="M2" s="213"/>
      <c r="N2" s="213"/>
    </row>
    <row r="3" spans="1:17" x14ac:dyDescent="0.3">
      <c r="A3" t="s">
        <v>33</v>
      </c>
      <c r="B3" t="s">
        <v>52</v>
      </c>
    </row>
    <row r="4" spans="1:17" x14ac:dyDescent="0.3">
      <c r="A4" t="s">
        <v>2</v>
      </c>
      <c r="B4" t="s">
        <v>53</v>
      </c>
    </row>
    <row r="5" spans="1:17" x14ac:dyDescent="0.3">
      <c r="A5" t="s">
        <v>5</v>
      </c>
      <c r="B5" t="s">
        <v>54</v>
      </c>
    </row>
    <row r="6" spans="1:17" x14ac:dyDescent="0.3">
      <c r="A6" t="s">
        <v>55</v>
      </c>
      <c r="B6" s="31">
        <f>'650 PCAR (Annual Avg)'!P11</f>
        <v>0.8733343768381312</v>
      </c>
    </row>
    <row r="8" spans="1:17" x14ac:dyDescent="0.3">
      <c r="A8" s="16" t="s">
        <v>29</v>
      </c>
      <c r="B8" s="17" t="s">
        <v>17</v>
      </c>
      <c r="C8" s="17" t="s">
        <v>18</v>
      </c>
      <c r="D8" s="17" t="s">
        <v>19</v>
      </c>
      <c r="E8" s="17" t="s">
        <v>20</v>
      </c>
      <c r="F8" s="17" t="s">
        <v>21</v>
      </c>
      <c r="G8" s="17" t="s">
        <v>22</v>
      </c>
      <c r="H8" s="17" t="s">
        <v>23</v>
      </c>
      <c r="I8" s="17" t="s">
        <v>24</v>
      </c>
      <c r="J8" s="17" t="s">
        <v>25</v>
      </c>
      <c r="K8" s="17" t="s">
        <v>26</v>
      </c>
      <c r="L8" s="17" t="s">
        <v>27</v>
      </c>
      <c r="M8" s="18" t="s">
        <v>28</v>
      </c>
      <c r="P8" t="s">
        <v>62</v>
      </c>
    </row>
    <row r="9" spans="1:17" ht="16.2" x14ac:dyDescent="0.3">
      <c r="A9" s="19">
        <v>1973</v>
      </c>
      <c r="B9" s="20">
        <f>Mean_220!B8*'Average Monthly Flow_220'!$B$6</f>
        <v>16.342621677541938</v>
      </c>
      <c r="C9" s="20">
        <f>Mean_220!C8*'Average Monthly Flow_220'!$B$6</f>
        <v>15.055660846420212</v>
      </c>
      <c r="D9" s="20">
        <f>Mean_220!D8*'Average Monthly Flow_220'!$B$6</f>
        <v>18.604839434319413</v>
      </c>
      <c r="E9" s="20">
        <f>Mean_220!E8*'Average Monthly Flow_220'!$B$6</f>
        <v>27.591544078906022</v>
      </c>
      <c r="F9" s="20">
        <f>Mean_220!F8*'Average Monthly Flow_220'!$B$6</f>
        <v>36.071526971082037</v>
      </c>
      <c r="G9" s="20">
        <f>Mean_220!G8*'Average Monthly Flow_220'!$B$6</f>
        <v>54.024464551206805</v>
      </c>
      <c r="H9" s="20">
        <f>Mean_220!H8*'Average Monthly Flow_220'!$B$6</f>
        <v>80.250977608422602</v>
      </c>
      <c r="I9" s="20">
        <f>Mean_220!I8*'Average Monthly Flow_220'!$B$6</f>
        <v>131.67628636585243</v>
      </c>
      <c r="J9" s="20">
        <f>Mean_220!J8*'Average Monthly Flow_220'!$B$6</f>
        <v>116.78809509997382</v>
      </c>
      <c r="K9" s="20">
        <f>Mean_220!K8*'Average Monthly Flow_220'!$B$6</f>
        <v>128.81118616828988</v>
      </c>
      <c r="L9" s="20">
        <f>Mean_220!L8*'Average Monthly Flow_220'!$B$6</f>
        <v>45.366809762151455</v>
      </c>
      <c r="M9" s="21">
        <f>Mean_220!M8*'Average Monthly Flow_220'!$B$6</f>
        <v>27.949517266487408</v>
      </c>
      <c r="P9" s="2" t="s">
        <v>63</v>
      </c>
      <c r="Q9" s="2" t="s">
        <v>64</v>
      </c>
    </row>
    <row r="10" spans="1:17" x14ac:dyDescent="0.3">
      <c r="A10" s="19">
        <v>1974</v>
      </c>
      <c r="B10" s="20">
        <f>Mean_220!B9*'Average Monthly Flow_220'!$B$6</f>
        <v>21.055810104800624</v>
      </c>
      <c r="C10" s="20">
        <f>Mean_220!C9*'Average Monthly Flow_220'!$B$6</f>
        <v>17.58209243655909</v>
      </c>
      <c r="D10" s="20">
        <f>Mean_220!D9*'Average Monthly Flow_220'!$B$6</f>
        <v>15.246727894993441</v>
      </c>
      <c r="E10" s="20">
        <f>Mean_220!E9*'Average Monthly Flow_220'!$B$6</f>
        <v>19.740268031131222</v>
      </c>
      <c r="F10" s="20">
        <f>Mean_220!F9*'Average Monthly Flow_220'!$B$6</f>
        <v>19.526066341500282</v>
      </c>
      <c r="G10" s="20">
        <f>Mean_220!G9*'Average Monthly Flow_220'!$B$6</f>
        <v>28.435767309849552</v>
      </c>
      <c r="H10" s="20">
        <f>Mean_220!H9*'Average Monthly Flow_220'!$B$6</f>
        <v>68.844103763849716</v>
      </c>
      <c r="I10" s="20">
        <f>Mean_220!I9*'Average Monthly Flow_220'!$B$6</f>
        <v>132.54962074269056</v>
      </c>
      <c r="J10" s="20">
        <f>Mean_220!J9*'Average Monthly Flow_220'!$B$6</f>
        <v>72.955442726468007</v>
      </c>
      <c r="K10" s="20">
        <f>Mean_220!K9*'Average Monthly Flow_220'!$B$6</f>
        <v>44.573859710751329</v>
      </c>
      <c r="L10" s="20">
        <f>Mean_220!L9*'Average Monthly Flow_220'!$B$6</f>
        <v>26.325209232490739</v>
      </c>
      <c r="M10" s="21">
        <f>Mean_220!M9*'Average Monthly Flow_220'!$B$6</f>
        <v>19.943013076248814</v>
      </c>
      <c r="P10" t="s">
        <v>17</v>
      </c>
      <c r="Q10" s="3">
        <f>B47</f>
        <v>16.524096804772004</v>
      </c>
    </row>
    <row r="11" spans="1:17" x14ac:dyDescent="0.3">
      <c r="A11" s="19">
        <v>1975</v>
      </c>
      <c r="B11" s="20">
        <f>Mean_220!B10*'Average Monthly Flow_220'!$B$6</f>
        <v>16.238384993854805</v>
      </c>
      <c r="C11" s="20">
        <f>Mean_220!C10*'Average Monthly Flow_220'!$B$6</f>
        <v>14.187166376842885</v>
      </c>
      <c r="D11" s="20">
        <f>Mean_220!D10*'Average Monthly Flow_220'!$B$6</f>
        <v>14.677651946215041</v>
      </c>
      <c r="E11" s="20">
        <f>Mean_220!E10*'Average Monthly Flow_220'!$B$6</f>
        <v>24.773585156308325</v>
      </c>
      <c r="F11" s="20">
        <f>Mean_220!F10*'Average Monthly Flow_220'!$B$6</f>
        <v>33.302211834205004</v>
      </c>
      <c r="G11" s="20">
        <f>Mean_220!G10*'Average Monthly Flow_220'!$B$6</f>
        <v>62.385185652137174</v>
      </c>
      <c r="H11" s="20">
        <f>Mean_220!H10*'Average Monthly Flow_220'!$B$6</f>
        <v>114.1673407140815</v>
      </c>
      <c r="I11" s="20">
        <f>Mean_220!I10*'Average Monthly Flow_220'!$B$6</f>
        <v>154.18577562693847</v>
      </c>
      <c r="J11" s="20">
        <f>Mean_220!J10*'Average Monthly Flow_220'!$B$6</f>
        <v>134.71764985646064</v>
      </c>
      <c r="K11" s="20">
        <f>Mean_220!K10*'Average Monthly Flow_220'!$B$6</f>
        <v>61.527815452079956</v>
      </c>
      <c r="L11" s="20">
        <f>Mean_220!L10*'Average Monthly Flow_220'!$B$6</f>
        <v>32.429816526589264</v>
      </c>
      <c r="M11" s="21">
        <f>Mean_220!M10*'Average Monthly Flow_220'!$B$6</f>
        <v>22.506672053418804</v>
      </c>
      <c r="P11" t="s">
        <v>18</v>
      </c>
      <c r="Q11" s="3">
        <f>C47</f>
        <v>14.376836964718994</v>
      </c>
    </row>
    <row r="12" spans="1:17" x14ac:dyDescent="0.3">
      <c r="A12" s="19">
        <v>1976</v>
      </c>
      <c r="B12" s="20">
        <f>Mean_220!B11*'Average Monthly Flow_220'!$B$6</f>
        <v>17.455418706093745</v>
      </c>
      <c r="C12" s="20">
        <f>Mean_220!C11*'Average Monthly Flow_220'!$B$6</f>
        <v>15.548363405569903</v>
      </c>
      <c r="D12" s="20">
        <f>Mean_220!D11*'Average Monthly Flow_220'!$B$6</f>
        <v>12.702789371493981</v>
      </c>
      <c r="E12" s="20">
        <f>Mean_220!E11*'Average Monthly Flow_220'!$B$6</f>
        <v>17.661732214256478</v>
      </c>
      <c r="F12" s="20">
        <f>Mean_220!F11*'Average Monthly Flow_220'!$B$6</f>
        <v>22.174241548686869</v>
      </c>
      <c r="G12" s="20">
        <f>Mean_220!G11*'Average Monthly Flow_220'!$B$6</f>
        <v>30.424058574451035</v>
      </c>
      <c r="H12" s="20">
        <f>Mean_220!H11*'Average Monthly Flow_220'!$B$6</f>
        <v>53.946709619591523</v>
      </c>
      <c r="I12" s="20">
        <f>Mean_220!I11*'Average Monthly Flow_220'!$B$6</f>
        <v>109.75841071488254</v>
      </c>
      <c r="J12" s="20">
        <f>Mean_220!J11*'Average Monthly Flow_220'!$B$6</f>
        <v>88.582305842691667</v>
      </c>
      <c r="K12" s="20">
        <f>Mean_220!K11*'Average Monthly Flow_220'!$B$6</f>
        <v>37.933701239114306</v>
      </c>
      <c r="L12" s="20">
        <f>Mean_220!L11*'Average Monthly Flow_220'!$B$6</f>
        <v>23.425739101388135</v>
      </c>
      <c r="M12" s="21">
        <f>Mean_220!M11*'Average Monthly Flow_220'!$B$6</f>
        <v>16.920149249321987</v>
      </c>
      <c r="P12" t="s">
        <v>19</v>
      </c>
      <c r="Q12" s="3">
        <f>D47</f>
        <v>14.160600432357976</v>
      </c>
    </row>
    <row r="13" spans="1:17" x14ac:dyDescent="0.3">
      <c r="A13" s="19">
        <v>1977</v>
      </c>
      <c r="B13" s="20">
        <f>Mean_220!B12*'Average Monthly Flow_220'!$B$6</f>
        <v>13.274682527939595</v>
      </c>
      <c r="C13" s="20">
        <f>Mean_220!C12*'Average Monthly Flow_220'!$B$6</f>
        <v>11.687085392901707</v>
      </c>
      <c r="D13" s="20">
        <f>Mean_220!D12*'Average Monthly Flow_220'!$B$6</f>
        <v>9.9447430652858166</v>
      </c>
      <c r="E13" s="20">
        <f>Mean_220!E12*'Average Monthly Flow_220'!$B$6</f>
        <v>11.603702753589305</v>
      </c>
      <c r="F13" s="20">
        <f>Mean_220!F12*'Average Monthly Flow_220'!$B$6</f>
        <v>21.405143855535876</v>
      </c>
      <c r="G13" s="20">
        <f>Mean_220!G12*'Average Monthly Flow_220'!$B$6</f>
        <v>31.079059357079629</v>
      </c>
      <c r="H13" s="20">
        <f>Mean_220!H12*'Average Monthly Flow_220'!$B$6</f>
        <v>121.80760790758154</v>
      </c>
      <c r="I13" s="20">
        <f>Mean_220!I12*'Average Monthly Flow_220'!$B$6</f>
        <v>137.36704585363637</v>
      </c>
      <c r="J13" s="20">
        <f>Mean_220!J12*'Average Monthly Flow_220'!$B$6</f>
        <v>93.906734426814779</v>
      </c>
      <c r="K13" s="20">
        <f>Mean_220!K12*'Average Monthly Flow_220'!$B$6</f>
        <v>42.255297800629457</v>
      </c>
      <c r="L13" s="20">
        <f>Mean_220!L12*'Average Monthly Flow_220'!$B$6</f>
        <v>25.364541417968791</v>
      </c>
      <c r="M13" s="21">
        <f>Mean_220!M12*'Average Monthly Flow_220'!$B$6</f>
        <v>18.982345261726863</v>
      </c>
      <c r="P13" t="s">
        <v>20</v>
      </c>
      <c r="Q13" s="3">
        <f>E47</f>
        <v>18.862130315220483</v>
      </c>
    </row>
    <row r="14" spans="1:17" x14ac:dyDescent="0.3">
      <c r="A14" s="19">
        <v>1978</v>
      </c>
      <c r="B14" s="20">
        <f>Mean_220!B13*'Average Monthly Flow_220'!$B$6</f>
        <v>14.646662661875625</v>
      </c>
      <c r="C14" s="20">
        <f>Mean_220!C13*'Average Monthly Flow_220'!$B$6</f>
        <v>12.457491075326772</v>
      </c>
      <c r="D14" s="20">
        <f>Mean_220!D13*'Average Monthly Flow_220'!$B$6</f>
        <v>13.762059454368616</v>
      </c>
      <c r="E14" s="20">
        <f>Mean_220!E13*'Average Monthly Flow_220'!$B$6</f>
        <v>22.651382620591665</v>
      </c>
      <c r="F14" s="20">
        <f>Mean_220!F13*'Average Monthly Flow_220'!$B$6</f>
        <v>48.270036170143676</v>
      </c>
      <c r="G14" s="20">
        <f>Mean_220!G13*'Average Monthly Flow_220'!$B$6</f>
        <v>45.739432429602381</v>
      </c>
      <c r="H14" s="20">
        <f>Mean_220!H13*'Average Monthly Flow_220'!$B$6</f>
        <v>61.341879746043446</v>
      </c>
      <c r="I14" s="20">
        <f>Mean_220!I13*'Average Monthly Flow_220'!$B$6</f>
        <v>149.56555505269802</v>
      </c>
      <c r="J14" s="20">
        <f>Mean_220!J13*'Average Monthly Flow_220'!$B$6</f>
        <v>100.03463063762902</v>
      </c>
      <c r="K14" s="20">
        <f>Mean_220!K13*'Average Monthly Flow_220'!$B$6</f>
        <v>47.900981965737891</v>
      </c>
      <c r="L14" s="20">
        <f>Mean_220!L13*'Average Monthly Flow_220'!$B$6</f>
        <v>28.473611799512536</v>
      </c>
      <c r="M14" s="21">
        <f>Mean_220!M13*'Average Monthly Flow_220'!$B$6</f>
        <v>21.653058130251218</v>
      </c>
      <c r="P14" t="s">
        <v>21</v>
      </c>
      <c r="Q14" s="3">
        <f>F47</f>
        <v>28.271304986698748</v>
      </c>
    </row>
    <row r="15" spans="1:17" x14ac:dyDescent="0.3">
      <c r="A15" s="19">
        <v>1979</v>
      </c>
      <c r="B15" s="20">
        <f>Mean_220!B14*'Average Monthly Flow_220'!$B$6</f>
        <v>16.204578501848161</v>
      </c>
      <c r="C15" s="20">
        <f>Mean_220!C14*'Average Monthly Flow_220'!$B$6</f>
        <v>13.954635721334995</v>
      </c>
      <c r="D15" s="20">
        <f>Mean_220!D14*'Average Monthly Flow_220'!$B$6</f>
        <v>13.190166297922996</v>
      </c>
      <c r="E15" s="20">
        <f>Mean_220!E14*'Average Monthly Flow_220'!$B$6</f>
        <v>18.686444549746547</v>
      </c>
      <c r="F15" s="20">
        <f>Mean_220!F14*'Average Monthly Flow_220'!$B$6</f>
        <v>32.30210311234196</v>
      </c>
      <c r="G15" s="20">
        <f>Mean_220!G14*'Average Monthly Flow_220'!$B$6</f>
        <v>34.744152625210319</v>
      </c>
      <c r="H15" s="20">
        <f>Mean_220!H14*'Average Monthly Flow_220'!$B$6</f>
        <v>69.990707284408174</v>
      </c>
      <c r="I15" s="20">
        <f>Mean_220!I14*'Average Monthly Flow_220'!$B$6</f>
        <v>74.79122914935067</v>
      </c>
      <c r="J15" s="20">
        <f>Mean_220!J14*'Average Monthly Flow_220'!$B$6</f>
        <v>40.837115460951026</v>
      </c>
      <c r="K15" s="20">
        <f>Mean_220!K14*'Average Monthly Flow_220'!$B$6</f>
        <v>26.667687777902415</v>
      </c>
      <c r="L15" s="20">
        <f>Mean_220!L14*'Average Monthly Flow_220'!$B$6</f>
        <v>18.206110642485569</v>
      </c>
      <c r="M15" s="21">
        <f>Mean_220!M14*'Average Monthly Flow_220'!$B$6</f>
        <v>16.049632080151067</v>
      </c>
      <c r="P15" t="s">
        <v>22</v>
      </c>
      <c r="Q15" s="3">
        <f>G47</f>
        <v>38.73407776294831</v>
      </c>
    </row>
    <row r="16" spans="1:17" x14ac:dyDescent="0.3">
      <c r="A16" s="19">
        <v>1980</v>
      </c>
      <c r="B16" s="20">
        <f>Mean_220!B15*'Average Monthly Flow_220'!$B$6</f>
        <v>12.350638413091513</v>
      </c>
      <c r="C16" s="20">
        <f>Mean_220!C15*'Average Monthly Flow_220'!$B$6</f>
        <v>10.552288470485559</v>
      </c>
      <c r="D16" s="20">
        <f>Mean_220!D15*'Average Monthly Flow_220'!$B$6</f>
        <v>12.725327032831737</v>
      </c>
      <c r="E16" s="20">
        <f>Mean_220!E15*'Average Monthly Flow_220'!$B$6</f>
        <v>19.481178832669247</v>
      </c>
      <c r="F16" s="20">
        <f>Mean_220!F15*'Average Monthly Flow_220'!$B$6</f>
        <v>25.363320627979661</v>
      </c>
      <c r="G16" s="20">
        <f>Mean_220!G15*'Average Monthly Flow_220'!$B$6</f>
        <v>47.320167651679419</v>
      </c>
      <c r="H16" s="20">
        <f>Mean_220!H15*'Average Monthly Flow_220'!$B$6</f>
        <v>141.25479243439969</v>
      </c>
      <c r="I16" s="20">
        <f>Mean_220!I15*'Average Monthly Flow_220'!$B$6</f>
        <v>158.12986636104614</v>
      </c>
      <c r="J16" s="20">
        <f>Mean_220!J15*'Average Monthly Flow_220'!$B$6</f>
        <v>111.94691153770113</v>
      </c>
      <c r="K16" s="20">
        <f>Mean_220!K15*'Average Monthly Flow_220'!$B$6</f>
        <v>48.892639064599251</v>
      </c>
      <c r="L16" s="20">
        <f>Mean_220!L15*'Average Monthly Flow_220'!$B$6</f>
        <v>27.434343891075166</v>
      </c>
      <c r="M16" s="21">
        <f>Mean_220!M15*'Average Monthly Flow_220'!$B$6</f>
        <v>19.590862117846335</v>
      </c>
      <c r="P16" t="s">
        <v>23</v>
      </c>
      <c r="Q16" s="3">
        <f>H47</f>
        <v>78.818270998104239</v>
      </c>
    </row>
    <row r="17" spans="1:17" x14ac:dyDescent="0.3">
      <c r="A17" s="19">
        <v>1981</v>
      </c>
      <c r="B17" s="20">
        <f>Mean_220!B16*'Average Monthly Flow_220'!$B$6</f>
        <v>15.725653198420799</v>
      </c>
      <c r="C17" s="20">
        <f>Mean_220!C16*'Average Monthly Flow_220'!$B$6</f>
        <v>13.215420552368434</v>
      </c>
      <c r="D17" s="20">
        <f>Mean_220!D16*'Average Monthly Flow_220'!$B$6</f>
        <v>12.418251397104784</v>
      </c>
      <c r="E17" s="20">
        <f>Mean_220!E16*'Average Monthly Flow_220'!$B$6</f>
        <v>18.936800404440145</v>
      </c>
      <c r="F17" s="20">
        <f>Mean_220!F16*'Average Monthly Flow_220'!$B$6</f>
        <v>30.597692473674005</v>
      </c>
      <c r="G17" s="20">
        <f>Mean_220!G16*'Average Monthly Flow_220'!$B$6</f>
        <v>36.490821378886572</v>
      </c>
      <c r="H17" s="20">
        <f>Mean_220!H16*'Average Monthly Flow_220'!$B$6</f>
        <v>101.92093898467714</v>
      </c>
      <c r="I17" s="20">
        <f>Mean_220!I16*'Average Monthly Flow_220'!$B$6</f>
        <v>127.33778655833397</v>
      </c>
      <c r="J17" s="20">
        <f>Mean_220!J16*'Average Monthly Flow_220'!$B$6</f>
        <v>99.493163323989364</v>
      </c>
      <c r="K17" s="20">
        <f>Mean_220!K16*'Average Monthly Flow_220'!$B$6</f>
        <v>63.181516352737958</v>
      </c>
      <c r="L17" s="20">
        <f>Mean_220!L16*'Average Monthly Flow_220'!$B$6</f>
        <v>32.639416777030419</v>
      </c>
      <c r="M17" s="21">
        <f>Mean_220!M16*'Average Monthly Flow_220'!$B$6</f>
        <v>21.746025983269465</v>
      </c>
      <c r="P17" t="s">
        <v>24</v>
      </c>
      <c r="Q17" s="3">
        <f>I47</f>
        <v>111.55782385655068</v>
      </c>
    </row>
    <row r="18" spans="1:17" x14ac:dyDescent="0.3">
      <c r="A18" s="19">
        <v>1982</v>
      </c>
      <c r="B18" s="20">
        <f>Mean_220!B17*'Average Monthly Flow_220'!$B$6</f>
        <v>16.672234974606646</v>
      </c>
      <c r="C18" s="20">
        <f>Mean_220!C17*'Average Monthly Flow_220'!$B$6</f>
        <v>14.793660533368772</v>
      </c>
      <c r="D18" s="20">
        <f>Mean_220!D17*'Average Monthly Flow_220'!$B$6</f>
        <v>18.432989766619006</v>
      </c>
      <c r="E18" s="20">
        <f>Mean_220!E17*'Average Monthly Flow_220'!$B$6</f>
        <v>26.299009201185591</v>
      </c>
      <c r="F18" s="20">
        <f>Mean_220!F17*'Average Monthly Flow_220'!$B$6</f>
        <v>43.658267218904911</v>
      </c>
      <c r="G18" s="20">
        <f>Mean_220!G17*'Average Monthly Flow_220'!$B$6</f>
        <v>73.994710634905417</v>
      </c>
      <c r="H18" s="20">
        <f>Mean_220!H17*'Average Monthly Flow_220'!$B$6</f>
        <v>75.825144363220318</v>
      </c>
      <c r="I18" s="20">
        <f>Mean_220!I17*'Average Monthly Flow_220'!$B$6</f>
        <v>115.61820266269969</v>
      </c>
      <c r="J18" s="20">
        <f>Mean_220!J17*'Average Monthly Flow_220'!$B$6</f>
        <v>119.42847603261441</v>
      </c>
      <c r="K18" s="20">
        <f>Mean_220!K17*'Average Monthly Flow_220'!$B$6</f>
        <v>47.216400502603477</v>
      </c>
      <c r="L18" s="20">
        <f>Mean_220!L17*'Average Monthly Flow_220'!$B$6</f>
        <v>28.418300622312781</v>
      </c>
      <c r="M18" s="21">
        <f>Mean_220!M17*'Average Monthly Flow_220'!$B$6</f>
        <v>21.075530558471165</v>
      </c>
      <c r="P18" t="s">
        <v>25</v>
      </c>
      <c r="Q18" s="3">
        <f>J47</f>
        <v>88.041566307699384</v>
      </c>
    </row>
    <row r="19" spans="1:17" x14ac:dyDescent="0.3">
      <c r="A19" s="19">
        <v>1983</v>
      </c>
      <c r="B19" s="20">
        <f>Mean_220!B18*'Average Monthly Flow_220'!$B$6</f>
        <v>17.415977798752667</v>
      </c>
      <c r="C19" s="20">
        <f>Mean_220!C18*'Average Monthly Flow_220'!$B$6</f>
        <v>15.498566137530977</v>
      </c>
      <c r="D19" s="20">
        <f>Mean_220!D18*'Average Monthly Flow_220'!$B$6</f>
        <v>12.866187416192728</v>
      </c>
      <c r="E19" s="20">
        <f>Mean_220!E18*'Average Monthly Flow_220'!$B$6</f>
        <v>16.709797743502911</v>
      </c>
      <c r="F19" s="20">
        <f>Mean_220!F18*'Average Monthly Flow_220'!$B$6</f>
        <v>34.423460485758461</v>
      </c>
      <c r="G19" s="20">
        <f>Mean_220!G18*'Average Monthly Flow_220'!$B$6</f>
        <v>41.43971618096932</v>
      </c>
      <c r="H19" s="20">
        <f>Mean_220!H18*'Average Monthly Flow_220'!$B$6</f>
        <v>57.738671139669336</v>
      </c>
      <c r="I19" s="20">
        <f>Mean_220!I18*'Average Monthly Flow_220'!$B$6</f>
        <v>84.640187153951004</v>
      </c>
      <c r="J19" s="20">
        <f>Mean_220!J18*'Average Monthly Flow_220'!$B$6</f>
        <v>124.06879268821437</v>
      </c>
      <c r="K19" s="20">
        <f>Mean_220!K18*'Average Monthly Flow_220'!$B$6</f>
        <v>77.856351091285774</v>
      </c>
      <c r="L19" s="20">
        <f>Mean_220!L18*'Average Monthly Flow_220'!$B$6</f>
        <v>37.908534183953812</v>
      </c>
      <c r="M19" s="21">
        <f>Mean_220!M18*'Average Monthly Flow_220'!$B$6</f>
        <v>25.659127433037739</v>
      </c>
      <c r="P19" t="s">
        <v>26</v>
      </c>
      <c r="Q19" s="3">
        <f>K47</f>
        <v>49.922015443893947</v>
      </c>
    </row>
    <row r="20" spans="1:17" x14ac:dyDescent="0.3">
      <c r="A20" s="19">
        <v>1984</v>
      </c>
      <c r="B20" s="20">
        <f>Mean_220!B19*'Average Monthly Flow_220'!$B$6</f>
        <v>19.540152379836389</v>
      </c>
      <c r="C20" s="20">
        <f>Mean_220!C19*'Average Monthly Flow_220'!$B$6</f>
        <v>15.994065087542459</v>
      </c>
      <c r="D20" s="20">
        <f>Mean_220!D19*'Average Monthly Flow_220'!$B$6</f>
        <v>16.12851389483323</v>
      </c>
      <c r="E20" s="20">
        <f>Mean_220!E19*'Average Monthly Flow_220'!$B$6</f>
        <v>17.18430942158496</v>
      </c>
      <c r="F20" s="20">
        <f>Mean_220!F19*'Average Monthly Flow_220'!$B$6</f>
        <v>26.028181637443531</v>
      </c>
      <c r="G20" s="20">
        <f>Mean_220!G19*'Average Monthly Flow_220'!$B$6</f>
        <v>37.500978141429357</v>
      </c>
      <c r="H20" s="20">
        <f>Mean_220!H19*'Average Monthly Flow_220'!$B$6</f>
        <v>73.844647373164833</v>
      </c>
      <c r="I20" s="20">
        <f>Mean_220!I19*'Average Monthly Flow_220'!$B$6</f>
        <v>88.623718795399782</v>
      </c>
      <c r="J20" s="20">
        <f>Mean_220!J19*'Average Monthly Flow_220'!$B$6</f>
        <v>109.23084162573453</v>
      </c>
      <c r="K20" s="20">
        <f>Mean_220!K19*'Average Monthly Flow_220'!$B$6</f>
        <v>42.232760139291685</v>
      </c>
      <c r="L20" s="20">
        <f>Mean_220!L19*'Average Monthly Flow_220'!$B$6</f>
        <v>25.6731195644516</v>
      </c>
      <c r="M20" s="21">
        <f>Mean_220!M19*'Average Monthly Flow_220'!$B$6</f>
        <v>19.004882923064624</v>
      </c>
      <c r="P20" t="s">
        <v>27</v>
      </c>
      <c r="Q20" s="3">
        <f>L47</f>
        <v>28.143281157902926</v>
      </c>
    </row>
    <row r="21" spans="1:17" x14ac:dyDescent="0.3">
      <c r="A21" s="19">
        <v>1985</v>
      </c>
      <c r="B21" s="20">
        <f>Mean_220!B20*'Average Monthly Flow_220'!$B$6</f>
        <v>15.700298329415823</v>
      </c>
      <c r="C21" s="20">
        <f>Mean_220!C20*'Average Monthly Flow_220'!$B$6</f>
        <v>12.950301187971144</v>
      </c>
      <c r="D21" s="20">
        <f>Mean_220!D20*'Average Monthly Flow_220'!$B$6</f>
        <v>11.288551122549649</v>
      </c>
      <c r="E21" s="20">
        <f>Mean_220!E20*'Average Monthly Flow_220'!$B$6</f>
        <v>14.165483592314493</v>
      </c>
      <c r="F21" s="20">
        <f>Mean_220!F20*'Average Monthly Flow_220'!$B$6</f>
        <v>16.931418079990866</v>
      </c>
      <c r="G21" s="20">
        <f>Mean_220!G20*'Average Monthly Flow_220'!$B$6</f>
        <v>22.010937410910369</v>
      </c>
      <c r="H21" s="20">
        <f>Mean_220!H20*'Average Monthly Flow_220'!$B$6</f>
        <v>71.016170875276174</v>
      </c>
      <c r="I21" s="20">
        <f>Mean_220!I20*'Average Monthly Flow_220'!$B$6</f>
        <v>106.43974008289766</v>
      </c>
      <c r="J21" s="20">
        <f>Mean_220!J20*'Average Monthly Flow_220'!$B$6</f>
        <v>97.568916580356017</v>
      </c>
      <c r="K21" s="20">
        <f>Mean_220!K20*'Average Monthly Flow_220'!$B$6</f>
        <v>90.928194667185565</v>
      </c>
      <c r="L21" s="20">
        <f>Mean_220!L20*'Average Monthly Flow_220'!$B$6</f>
        <v>40.403359387121391</v>
      </c>
      <c r="M21" s="21">
        <f>Mean_220!M20*'Average Monthly Flow_220'!$B$6</f>
        <v>26.369063765177131</v>
      </c>
      <c r="P21" t="s">
        <v>28</v>
      </c>
      <c r="Q21" s="3">
        <f>M47</f>
        <v>20.62399477403066</v>
      </c>
    </row>
    <row r="22" spans="1:17" x14ac:dyDescent="0.3">
      <c r="A22" s="19">
        <v>1986</v>
      </c>
      <c r="B22" s="20">
        <f>Mean_220!B21*'Average Monthly Flow_220'!$B$6</f>
        <v>21.041724066464525</v>
      </c>
      <c r="C22" s="20">
        <f>Mean_220!C21*'Average Monthly Flow_220'!$B$6</f>
        <v>15.891566607108139</v>
      </c>
      <c r="D22" s="20">
        <f>Mean_220!D21*'Average Monthly Flow_220'!$B$6</f>
        <v>14.057866259426691</v>
      </c>
      <c r="E22" s="20">
        <f>Mean_220!E21*'Average Monthly Flow_220'!$B$6</f>
        <v>19.259934123870259</v>
      </c>
      <c r="F22" s="20">
        <f>Mean_220!F21*'Average Monthly Flow_220'!$B$6</f>
        <v>23.123640532539941</v>
      </c>
      <c r="G22" s="20">
        <f>Mean_220!G21*'Average Monthly Flow_220'!$B$6</f>
        <v>45.055320501079187</v>
      </c>
      <c r="H22" s="20">
        <f>Mean_220!H21*'Average Monthly Flow_220'!$B$6</f>
        <v>106.47918099023873</v>
      </c>
      <c r="I22" s="20">
        <f>Mean_220!I21*'Average Monthly Flow_220'!$B$6</f>
        <v>111.29378889351733</v>
      </c>
      <c r="J22" s="20">
        <f>Mean_220!J21*'Average Monthly Flow_220'!$B$6</f>
        <v>64.027054280592864</v>
      </c>
      <c r="K22" s="20">
        <f>Mean_220!K21*'Average Monthly Flow_220'!$B$6</f>
        <v>40.981919935046115</v>
      </c>
      <c r="L22" s="20">
        <f>Mean_220!L21*'Average Monthly Flow_220'!$B$6</f>
        <v>26.269898055290984</v>
      </c>
      <c r="M22" s="21">
        <f>Mean_220!M21*'Average Monthly Flow_220'!$B$6</f>
        <v>20.43884162567949</v>
      </c>
    </row>
    <row r="23" spans="1:17" x14ac:dyDescent="0.3">
      <c r="A23" s="19">
        <v>1987</v>
      </c>
      <c r="B23" s="20">
        <f>Mean_220!B22*'Average Monthly Flow_220'!$B$6</f>
        <v>15.584792815059812</v>
      </c>
      <c r="C23" s="20">
        <f>Mean_220!C22*'Average Monthly Flow_220'!$B$6</f>
        <v>13.988945286139355</v>
      </c>
      <c r="D23" s="20">
        <f>Mean_220!D22*'Average Monthly Flow_220'!$B$6</f>
        <v>12.398530943434244</v>
      </c>
      <c r="E23" s="20">
        <f>Mean_220!E22*'Average Monthly Flow_220'!$B$6</f>
        <v>16.345908419820354</v>
      </c>
      <c r="F23" s="20">
        <f>Mean_220!F22*'Average Monthly Flow_220'!$B$6</f>
        <v>30.234272684602658</v>
      </c>
      <c r="G23" s="20">
        <f>Mean_220!G22*'Average Monthly Flow_220'!$B$6</f>
        <v>39.000202155001475</v>
      </c>
      <c r="H23" s="20">
        <f>Mean_220!H22*'Average Monthly Flow_220'!$B$6</f>
        <v>64.40700168797855</v>
      </c>
      <c r="I23" s="20">
        <f>Mean_220!I22*'Average Monthly Flow_220'!$B$6</f>
        <v>66.787542166779275</v>
      </c>
      <c r="J23" s="20">
        <f>Mean_220!J22*'Average Monthly Flow_220'!$B$6</f>
        <v>69.403882927326293</v>
      </c>
      <c r="K23" s="20">
        <f>Mean_220!K22*'Average Monthly Flow_220'!$B$6</f>
        <v>37.685786964398972</v>
      </c>
      <c r="L23" s="20">
        <f>Mean_220!L22*'Average Monthly Flow_220'!$B$6</f>
        <v>24.566896020456632</v>
      </c>
      <c r="M23" s="21">
        <f>Mean_220!M22*'Average Monthly Flow_220'!$B$6</f>
        <v>18.47243067396008</v>
      </c>
    </row>
    <row r="24" spans="1:17" x14ac:dyDescent="0.3">
      <c r="A24" s="19">
        <v>1988</v>
      </c>
      <c r="B24" s="20">
        <f>Mean_220!B23*'Average Monthly Flow_220'!$B$6</f>
        <v>14.528339939852394</v>
      </c>
      <c r="C24" s="20">
        <f>Mean_220!C23*'Average Monthly Flow_220'!$B$6</f>
        <v>12.973532742822995</v>
      </c>
      <c r="D24" s="20">
        <f>Mean_220!D23*'Average Monthly Flow_220'!$B$6</f>
        <v>16.379245377215788</v>
      </c>
      <c r="E24" s="20">
        <f>Mean_220!E23*'Average Monthly Flow_220'!$B$6</f>
        <v>24.392229145089004</v>
      </c>
      <c r="F24" s="20">
        <f>Mean_220!F23*'Average Monthly Flow_220'!$B$6</f>
        <v>32.806383284774306</v>
      </c>
      <c r="G24" s="20">
        <f>Mean_220!G23*'Average Monthly Flow_220'!$B$6</f>
        <v>33.055706163323265</v>
      </c>
      <c r="H24" s="20">
        <f>Mean_220!H23*'Average Monthly Flow_220'!$B$6</f>
        <v>107.88778482384862</v>
      </c>
      <c r="I24" s="20">
        <f>Mean_220!I23*'Average Monthly Flow_220'!$B$6</f>
        <v>136.55005563014262</v>
      </c>
      <c r="J24" s="20">
        <f>Mean_220!J23*'Average Monthly Flow_220'!$B$6</f>
        <v>65.275922439471387</v>
      </c>
      <c r="K24" s="20">
        <f>Mean_220!K23*'Average Monthly Flow_220'!$B$6</f>
        <v>36.536366236173293</v>
      </c>
      <c r="L24" s="20">
        <f>Mean_220!L23*'Average Monthly Flow_220'!$B$6</f>
        <v>23.29473894486242</v>
      </c>
      <c r="M24" s="21">
        <f>Mean_220!M23*'Average Monthly Flow_220'!$B$6</f>
        <v>17.342730399404953</v>
      </c>
    </row>
    <row r="25" spans="1:17" x14ac:dyDescent="0.3">
      <c r="A25" s="19">
        <v>1989</v>
      </c>
      <c r="B25" s="20">
        <f>Mean_220!B24*'Average Monthly Flow_220'!$B$6</f>
        <v>15.11431913463411</v>
      </c>
      <c r="C25" s="20">
        <f>Mean_220!C24*'Average Monthly Flow_220'!$B$6</f>
        <v>13.181110987564081</v>
      </c>
      <c r="D25" s="20">
        <f>Mean_220!D24*'Average Monthly Flow_220'!$B$6</f>
        <v>12.384444905098142</v>
      </c>
      <c r="E25" s="20">
        <f>Mean_220!E24*'Average Monthly Flow_220'!$B$6</f>
        <v>14.494439540923517</v>
      </c>
      <c r="F25" s="20">
        <f>Mean_220!F24*'Average Monthly Flow_220'!$B$6</f>
        <v>22.31510193204786</v>
      </c>
      <c r="G25" s="20">
        <f>Mean_220!G24*'Average Monthly Flow_220'!$B$6</f>
        <v>24.197184467595154</v>
      </c>
      <c r="H25" s="20">
        <f>Mean_220!H24*'Average Monthly Flow_220'!$B$6</f>
        <v>59.338845094650189</v>
      </c>
      <c r="I25" s="20">
        <f>Mean_220!I24*'Average Monthly Flow_220'!$B$6</f>
        <v>96.252717158230936</v>
      </c>
      <c r="J25" s="20">
        <f>Mean_220!J24*'Average Monthly Flow_220'!$B$6</f>
        <v>77.860670809708822</v>
      </c>
      <c r="K25" s="20">
        <f>Mean_220!K24*'Average Monthly Flow_220'!$B$6</f>
        <v>42.472222791005386</v>
      </c>
      <c r="L25" s="20">
        <f>Mean_220!L24*'Average Monthly Flow_220'!$B$6</f>
        <v>24.945340917086497</v>
      </c>
      <c r="M25" s="21">
        <f>Mean_220!M24*'Average Monthly Flow_220'!$B$6</f>
        <v>18.624559887989957</v>
      </c>
    </row>
    <row r="26" spans="1:17" x14ac:dyDescent="0.3">
      <c r="A26" s="19">
        <v>1990</v>
      </c>
      <c r="B26" s="20">
        <f>Mean_220!B25*'Average Monthly Flow_220'!$B$6</f>
        <v>13.953629575739562</v>
      </c>
      <c r="C26" s="20">
        <f>Mean_220!C25*'Average Monthly Flow_220'!$B$6</f>
        <v>12.572895975123236</v>
      </c>
      <c r="D26" s="20">
        <f>Mean_220!D25*'Average Monthly Flow_220'!$B$6</f>
        <v>12.452057889111416</v>
      </c>
      <c r="E26" s="20">
        <f>Mean_220!E25*'Average Monthly Flow_220'!$B$6</f>
        <v>19.970246083698601</v>
      </c>
      <c r="F26" s="20">
        <f>Mean_220!F25*'Average Monthly Flow_220'!$B$6</f>
        <v>35.972924702729344</v>
      </c>
      <c r="G26" s="20">
        <f>Mean_220!G25*'Average Monthly Flow_220'!$B$6</f>
        <v>36.272487784677047</v>
      </c>
      <c r="H26" s="20">
        <f>Mean_220!H25*'Average Monthly Flow_220'!$B$6</f>
        <v>105.58894336739728</v>
      </c>
      <c r="I26" s="20">
        <f>Mean_220!I25*'Average Monthly Flow_220'!$B$6</f>
        <v>115.7308909693885</v>
      </c>
      <c r="J26" s="20">
        <f>Mean_220!J25*'Average Monthly Flow_220'!$B$6</f>
        <v>84.591167740541408</v>
      </c>
      <c r="K26" s="20">
        <f>Mean_220!K25*'Average Monthly Flow_220'!$B$6</f>
        <v>44.782333078125589</v>
      </c>
      <c r="L26" s="20">
        <f>Mean_220!L25*'Average Monthly Flow_220'!$B$6</f>
        <v>26.255342482343682</v>
      </c>
      <c r="M26" s="21">
        <f>Mean_220!M25*'Average Monthly Flow_220'!$B$6</f>
        <v>18.847119293700317</v>
      </c>
    </row>
    <row r="27" spans="1:17" x14ac:dyDescent="0.3">
      <c r="A27" s="19">
        <v>1991</v>
      </c>
      <c r="B27" s="20">
        <f>Mean_220!B26*'Average Monthly Flow_220'!$B$6</f>
        <v>15.452384054700484</v>
      </c>
      <c r="C27" s="20">
        <f>Mean_220!C26*'Average Monthly Flow_220'!$B$6</f>
        <v>13.358896914277555</v>
      </c>
      <c r="D27" s="20">
        <f>Mean_220!D26*'Average Monthly Flow_220'!$B$6</f>
        <v>17.525848897774242</v>
      </c>
      <c r="E27" s="20">
        <f>Mean_220!E26*'Average Monthly Flow_220'!$B$6</f>
        <v>29.181012644751423</v>
      </c>
      <c r="F27" s="20">
        <f>Mean_220!F26*'Average Monthly Flow_220'!$B$6</f>
        <v>46.647324553825079</v>
      </c>
      <c r="G27" s="20">
        <f>Mean_220!G26*'Average Monthly Flow_220'!$B$6</f>
        <v>44.650675573144184</v>
      </c>
      <c r="H27" s="20">
        <f>Mean_220!H26*'Average Monthly Flow_220'!$B$6</f>
        <v>70.782342638896921</v>
      </c>
      <c r="I27" s="20">
        <f>Mean_220!I26*'Average Monthly Flow_220'!$B$6</f>
        <v>119.34818561409868</v>
      </c>
      <c r="J27" s="20">
        <f>Mean_220!J26*'Average Monthly Flow_220'!$B$6</f>
        <v>96.084248139731216</v>
      </c>
      <c r="K27" s="20">
        <f>Mean_220!K26*'Average Monthly Flow_220'!$B$6</f>
        <v>43.939987985626885</v>
      </c>
      <c r="L27" s="20">
        <f>Mean_220!L26*'Average Monthly Flow_220'!$B$6</f>
        <v>24.724096208287495</v>
      </c>
      <c r="M27" s="21">
        <f>Mean_220!M26*'Average Monthly Flow_220'!$B$6</f>
        <v>18.427355351284568</v>
      </c>
    </row>
    <row r="28" spans="1:17" x14ac:dyDescent="0.3">
      <c r="A28" s="19">
        <v>1992</v>
      </c>
      <c r="B28" s="20">
        <f>Mean_220!B27*'Average Monthly Flow_220'!$B$6</f>
        <v>14.919931805595949</v>
      </c>
      <c r="C28" s="20">
        <f>Mean_220!C27*'Average Monthly Flow_220'!$B$6</f>
        <v>12.470612601678283</v>
      </c>
      <c r="D28" s="20">
        <f>Mean_220!D27*'Average Monthly Flow_220'!$B$6</f>
        <v>10.998378732826012</v>
      </c>
      <c r="E28" s="20">
        <f>Mean_220!E27*'Average Monthly Flow_220'!$B$6</f>
        <v>11.266013461211889</v>
      </c>
      <c r="F28" s="20">
        <f>Mean_220!F27*'Average Monthly Flow_220'!$B$6</f>
        <v>16.032728834147758</v>
      </c>
      <c r="G28" s="20">
        <f>Mean_220!G27*'Average Monthly Flow_220'!$B$6</f>
        <v>21.833359420953279</v>
      </c>
      <c r="H28" s="20">
        <f>Mean_220!H27*'Average Monthly Flow_220'!$B$6</f>
        <v>52.701503830680394</v>
      </c>
      <c r="I28" s="20">
        <f>Mean_220!I27*'Average Monthly Flow_220'!$B$6</f>
        <v>119.54257294313683</v>
      </c>
      <c r="J28" s="20">
        <f>Mean_220!J27*'Average Monthly Flow_220'!$B$6</f>
        <v>98.564517769951465</v>
      </c>
      <c r="K28" s="20">
        <f>Mean_220!K27*'Average Monthly Flow_220'!$B$6</f>
        <v>43.818848055936435</v>
      </c>
      <c r="L28" s="20">
        <f>Mean_220!L27*'Average Monthly Flow_220'!$B$6</f>
        <v>25.987519940113327</v>
      </c>
      <c r="M28" s="21">
        <f>Mean_220!M27*'Average Monthly Flow_220'!$B$6</f>
        <v>18.886560201041394</v>
      </c>
    </row>
    <row r="29" spans="1:17" x14ac:dyDescent="0.3">
      <c r="A29" s="19">
        <v>1993</v>
      </c>
      <c r="B29" s="20">
        <f>Mean_220!B28*'Average Monthly Flow_220'!$B$6</f>
        <v>15.212921402986797</v>
      </c>
      <c r="C29" s="20">
        <f>Mean_220!C28*'Average Monthly Flow_220'!$B$6</f>
        <v>13.421277941194568</v>
      </c>
      <c r="D29" s="20">
        <f>Mean_220!D28*'Average Monthly Flow_220'!$B$6</f>
        <v>13.114101690908065</v>
      </c>
      <c r="E29" s="20">
        <f>Mean_220!E28*'Average Monthly Flow_220'!$B$6</f>
        <v>23.085138694421264</v>
      </c>
      <c r="F29" s="20">
        <f>Mean_220!F28*'Average Monthly Flow_220'!$B$6</f>
        <v>40.502994631618741</v>
      </c>
      <c r="G29" s="20">
        <f>Mean_220!G28*'Average Monthly Flow_220'!$B$6</f>
        <v>42.353806162059904</v>
      </c>
      <c r="H29" s="20">
        <f>Mean_220!H28*'Average Monthly Flow_220'!$B$6</f>
        <v>62.313816391234262</v>
      </c>
      <c r="I29" s="20">
        <f>Mean_220!I28*'Average Monthly Flow_220'!$B$6</f>
        <v>66.717111975098788</v>
      </c>
      <c r="J29" s="20">
        <f>Mean_220!J28*'Average Monthly Flow_220'!$B$6</f>
        <v>84.355367458795101</v>
      </c>
      <c r="K29" s="20">
        <f>Mean_220!K28*'Average Monthly Flow_220'!$B$6</f>
        <v>34.10229881169542</v>
      </c>
      <c r="L29" s="20">
        <f>Mean_220!L28*'Average Monthly Flow_220'!$B$6</f>
        <v>23.40245018467246</v>
      </c>
      <c r="M29" s="21">
        <f>Mean_220!M28*'Average Monthly Flow_220'!$B$6</f>
        <v>16.722944712616599</v>
      </c>
    </row>
    <row r="30" spans="1:17" x14ac:dyDescent="0.3">
      <c r="A30" s="19">
        <v>1994</v>
      </c>
      <c r="B30" s="20">
        <f>Mean_220!B29*'Average Monthly Flow_220'!$B$6</f>
        <v>13.440897780305562</v>
      </c>
      <c r="C30" s="20">
        <f>Mean_220!C29*'Average Monthly Flow_220'!$B$6</f>
        <v>11.52801377426333</v>
      </c>
      <c r="D30" s="20">
        <f>Mean_220!D29*'Average Monthly Flow_220'!$B$6</f>
        <v>9.9779861157590073</v>
      </c>
      <c r="E30" s="20">
        <f>Mean_220!E29*'Average Monthly Flow_220'!$B$6</f>
        <v>9.4890691158052416</v>
      </c>
      <c r="F30" s="20">
        <f>Mean_220!F29*'Average Monthly Flow_220'!$B$6</f>
        <v>17.117353786027373</v>
      </c>
      <c r="G30" s="20">
        <f>Mean_220!G29*'Average Monthly Flow_220'!$B$6</f>
        <v>24.104028800732426</v>
      </c>
      <c r="H30" s="20">
        <f>Mean_220!H29*'Average Monthly Flow_220'!$B$6</f>
        <v>62.271558276225967</v>
      </c>
      <c r="I30" s="20">
        <f>Mean_220!I29*'Average Monthly Flow_220'!$B$6</f>
        <v>111.02051974979702</v>
      </c>
      <c r="J30" s="20">
        <f>Mean_220!J29*'Average Monthly Flow_220'!$B$6</f>
        <v>89.347928979719725</v>
      </c>
      <c r="K30" s="20">
        <f>Mean_220!K29*'Average Monthly Flow_220'!$B$6</f>
        <v>37.973142146455395</v>
      </c>
      <c r="L30" s="20">
        <f>Mean_220!L29*'Average Monthly Flow_220'!$B$6</f>
        <v>23.128805413263173</v>
      </c>
      <c r="M30" s="21">
        <f>Mean_220!M29*'Average Monthly Flow_220'!$B$6</f>
        <v>16.93141807999087</v>
      </c>
    </row>
    <row r="31" spans="1:17" x14ac:dyDescent="0.3">
      <c r="A31" s="19">
        <v>1995</v>
      </c>
      <c r="B31" s="20">
        <f>Mean_220!B30*'Average Monthly Flow_220'!$B$6</f>
        <v>14.181823396784363</v>
      </c>
      <c r="C31" s="20">
        <f>Mean_220!C30*'Average Monthly Flow_220'!$B$6</f>
        <v>12.937824982587747</v>
      </c>
      <c r="D31" s="20">
        <f>Mean_220!D30*'Average Monthly Flow_220'!$B$6</f>
        <v>13.021133837889813</v>
      </c>
      <c r="E31" s="20">
        <f>Mean_220!E30*'Average Monthly Flow_220'!$B$6</f>
        <v>16.622464305819094</v>
      </c>
      <c r="F31" s="20">
        <f>Mean_220!F30*'Average Monthly Flow_220'!$B$6</f>
        <v>32.462683949373513</v>
      </c>
      <c r="G31" s="20">
        <f>Mean_220!G30*'Average Monthly Flow_220'!$B$6</f>
        <v>31.148926107226682</v>
      </c>
      <c r="H31" s="20">
        <f>Mean_220!H30*'Average Monthly Flow_220'!$B$6</f>
        <v>63.251946544418452</v>
      </c>
      <c r="I31" s="20">
        <f>Mean_220!I30*'Average Monthly Flow_220'!$B$6</f>
        <v>89.418171357555778</v>
      </c>
      <c r="J31" s="20">
        <f>Mean_220!J30*'Average Monthly Flow_220'!$B$6</f>
        <v>55.381043949895364</v>
      </c>
      <c r="K31" s="20">
        <f>Mean_220!K30*'Average Monthly Flow_220'!$B$6</f>
        <v>27.079000097316509</v>
      </c>
      <c r="L31" s="20">
        <f>Mean_220!L30*'Average Monthly Flow_220'!$B$6</f>
        <v>19.981890542056441</v>
      </c>
      <c r="M31" s="21">
        <f>Mean_220!M30*'Average Monthly Flow_220'!$B$6</f>
        <v>15.029802904617513</v>
      </c>
    </row>
    <row r="32" spans="1:17" x14ac:dyDescent="0.3">
      <c r="A32" s="19">
        <v>1996</v>
      </c>
      <c r="B32" s="20">
        <f>Mean_220!B31*'Average Monthly Flow_220'!$B$6</f>
        <v>14.71145843822168</v>
      </c>
      <c r="C32" s="20">
        <f>Mean_220!C31*'Average Monthly Flow_220'!$B$6</f>
        <v>13.33190098711175</v>
      </c>
      <c r="D32" s="20">
        <f>Mean_220!D31*'Average Monthly Flow_220'!$B$6</f>
        <v>14.84104999091379</v>
      </c>
      <c r="E32" s="20">
        <f>Mean_220!E31*'Average Monthly Flow_220'!$B$6</f>
        <v>17.949932558613057</v>
      </c>
      <c r="F32" s="20">
        <f>Mean_220!F31*'Average Monthly Flow_220'!$B$6</f>
        <v>27.724140653109831</v>
      </c>
      <c r="G32" s="20">
        <f>Mean_220!G31*'Average Monthly Flow_220'!$B$6</f>
        <v>35.218664303292371</v>
      </c>
      <c r="H32" s="20">
        <f>Mean_220!H31*'Average Monthly Flow_220'!$B$6</f>
        <v>72.041634466144174</v>
      </c>
      <c r="I32" s="20">
        <f>Mean_220!I31*'Average Monthly Flow_220'!$B$6</f>
        <v>139.58982270307277</v>
      </c>
      <c r="J32" s="20">
        <f>Mean_220!J31*'Average Monthly Flow_220'!$B$6</f>
        <v>103.38241241550853</v>
      </c>
      <c r="K32" s="20">
        <f>Mean_220!K31*'Average Monthly Flow_220'!$B$6</f>
        <v>60.891126519288271</v>
      </c>
      <c r="L32" s="20">
        <f>Mean_220!L31*'Average Monthly Flow_220'!$B$6</f>
        <v>31.026659294469344</v>
      </c>
      <c r="M32" s="21">
        <f>Mean_220!M31*'Average Monthly Flow_220'!$B$6</f>
        <v>21.506563331555785</v>
      </c>
    </row>
    <row r="33" spans="1:13" x14ac:dyDescent="0.3">
      <c r="A33" s="19">
        <v>1997</v>
      </c>
      <c r="B33" s="20">
        <f>Mean_220!B32*'Average Monthly Flow_220'!$B$6</f>
        <v>17.306106699731089</v>
      </c>
      <c r="C33" s="20">
        <f>Mean_220!C32*'Average Monthly Flow_220'!$B$6</f>
        <v>11.849276062885933</v>
      </c>
      <c r="D33" s="20">
        <f>Mean_220!D32*'Average Monthly Flow_220'!$B$6</f>
        <v>12.17315433005666</v>
      </c>
      <c r="E33" s="20">
        <f>Mean_220!E32*'Average Monthly Flow_220'!$B$6</f>
        <v>14.226616998693157</v>
      </c>
      <c r="F33" s="20">
        <f>Mean_220!F32*'Average Monthly Flow_220'!$B$6</f>
        <v>15.342512955678913</v>
      </c>
      <c r="G33" s="20">
        <f>Mean_220!G32*'Average Monthly Flow_220'!$B$6</f>
        <v>26.709476358299511</v>
      </c>
      <c r="H33" s="20">
        <f>Mean_220!H32*'Average Monthly Flow_220'!$B$6</f>
        <v>52.797288891365874</v>
      </c>
      <c r="I33" s="20">
        <f>Mean_220!I32*'Average Monthly Flow_220'!$B$6</f>
        <v>56.673766641460276</v>
      </c>
      <c r="J33" s="20">
        <f>Mean_220!J32*'Average Monthly Flow_220'!$B$6</f>
        <v>50.566060418927798</v>
      </c>
      <c r="K33" s="20">
        <f>Mean_220!K32*'Average Monthly Flow_220'!$B$6</f>
        <v>26.963494582960493</v>
      </c>
      <c r="L33" s="20">
        <f>Mean_220!L32*'Average Monthly Flow_220'!$B$6</f>
        <v>23.789628425070685</v>
      </c>
      <c r="M33" s="21">
        <f>Mean_220!M32*'Average Monthly Flow_220'!$B$6</f>
        <v>20.33178773432514</v>
      </c>
    </row>
    <row r="34" spans="1:13" x14ac:dyDescent="0.3">
      <c r="A34" s="19">
        <v>1998</v>
      </c>
      <c r="B34" s="20">
        <f>Mean_220!B33*'Average Monthly Flow_220'!$B$6</f>
        <v>15.066426604291374</v>
      </c>
      <c r="C34" s="20">
        <f>Mean_220!C33*'Average Monthly Flow_220'!$B$6</f>
        <v>13.034515574309104</v>
      </c>
      <c r="D34" s="20">
        <f>Mean_220!D33*'Average Monthly Flow_220'!$B$6</f>
        <v>13.542317256325472</v>
      </c>
      <c r="E34" s="20">
        <f>Mean_220!E33*'Average Monthly Flow_220'!$B$6</f>
        <v>22.249648807246121</v>
      </c>
      <c r="F34" s="20">
        <f>Mean_220!F33*'Average Monthly Flow_220'!$B$6</f>
        <v>39.877574529495959</v>
      </c>
      <c r="G34" s="20">
        <f>Mean_220!G33*'Average Monthly Flow_220'!$B$6</f>
        <v>40.115159042764837</v>
      </c>
      <c r="H34" s="20">
        <f>Mean_220!H33*'Average Monthly Flow_220'!$B$6</f>
        <v>52.597267146993254</v>
      </c>
      <c r="I34" s="20">
        <f>Mean_220!I33*'Average Monthly Flow_220'!$B$6</f>
        <v>84.265498534210792</v>
      </c>
      <c r="J34" s="20">
        <f>Mean_220!J33*'Average Monthly Flow_220'!$B$6</f>
        <v>54.557198521078057</v>
      </c>
      <c r="K34" s="20">
        <f>Mean_220!K33*'Average Monthly Flow_220'!$B$6</f>
        <v>56.763917286811321</v>
      </c>
      <c r="L34" s="20">
        <f>Mean_220!L33*'Average Monthly Flow_220'!$B$6</f>
        <v>33.21872858033305</v>
      </c>
      <c r="M34" s="21">
        <f>Mean_220!M33*'Average Monthly Flow_220'!$B$6</f>
        <v>22.822199312147422</v>
      </c>
    </row>
    <row r="35" spans="1:13" x14ac:dyDescent="0.3">
      <c r="A35" s="19">
        <v>1999</v>
      </c>
      <c r="B35" s="20">
        <f>Mean_220!B34*'Average Monthly Flow_220'!$B$6</f>
        <v>12.511219250123034</v>
      </c>
      <c r="C35" s="20">
        <f>Mean_220!C34*'Average Monthly Flow_220'!$B$6</f>
        <v>15.027589384307555</v>
      </c>
      <c r="D35" s="20">
        <f>Mean_220!D34*'Average Monthly Flow_220'!$B$6</f>
        <v>12.260487767740475</v>
      </c>
      <c r="E35" s="20">
        <f>Mean_220!E34*'Average Monthly Flow_220'!$B$6</f>
        <v>11.970503191861319</v>
      </c>
      <c r="F35" s="20">
        <f>Mean_220!F34*'Average Monthly Flow_220'!$B$6</f>
        <v>11.860444278995265</v>
      </c>
      <c r="G35" s="20">
        <f>Mean_220!G34*'Average Monthly Flow_220'!$B$6</f>
        <v>29.378968436834739</v>
      </c>
      <c r="H35" s="20">
        <f>Mean_220!H34*'Average Monthly Flow_220'!$B$6</f>
        <v>70.371030319482827</v>
      </c>
      <c r="I35" s="20">
        <f>Mean_220!I34*'Average Monthly Flow_220'!$B$6</f>
        <v>123.05563090415991</v>
      </c>
      <c r="J35" s="20">
        <f>Mean_220!J34*'Average Monthly Flow_220'!$B$6</f>
        <v>99.746430293272425</v>
      </c>
      <c r="K35" s="20">
        <f>Mean_220!K34*'Average Monthly Flow_220'!$B$6</f>
        <v>74.602476235646932</v>
      </c>
      <c r="L35" s="20">
        <f>Mean_220!L34*'Average Monthly Flow_220'!$B$6</f>
        <v>34.875152781736034</v>
      </c>
      <c r="M35" s="21">
        <f>Mean_220!M34*'Average Monthly Flow_220'!$B$6</f>
        <v>23.653275573977265</v>
      </c>
    </row>
    <row r="36" spans="1:13" x14ac:dyDescent="0.3">
      <c r="A36" s="19">
        <v>2000</v>
      </c>
      <c r="B36" s="20">
        <f>Mean_220!B35*'Average Monthly Flow_220'!$B$6</f>
        <v>18.275226137254695</v>
      </c>
      <c r="C36" s="20">
        <f>Mean_220!C35*'Average Monthly Flow_220'!$B$6</f>
        <v>15.358639040946446</v>
      </c>
      <c r="D36" s="20">
        <f>Mean_220!D35*'Average Monthly Flow_220'!$B$6</f>
        <v>13.886016591726287</v>
      </c>
      <c r="E36" s="20">
        <f>Mean_220!E35*'Average Monthly Flow_220'!$B$6</f>
        <v>21.096847429819793</v>
      </c>
      <c r="F36" s="20">
        <f>Mean_220!F35*'Average Monthly Flow_220'!$B$6</f>
        <v>30.546982735664052</v>
      </c>
      <c r="G36" s="20">
        <f>Mean_220!G35*'Average Monthly Flow_220'!$B$6</f>
        <v>66.964368901358455</v>
      </c>
      <c r="H36" s="20">
        <f>Mean_220!H35*'Average Monthly Flow_220'!$B$6</f>
        <v>110.40073406300867</v>
      </c>
      <c r="I36" s="20">
        <f>Mean_220!I35*'Average Monthly Flow_220'!$B$6</f>
        <v>123.98530943434244</v>
      </c>
      <c r="J36" s="20">
        <f>Mean_220!J35*'Average Monthly Flow_220'!$B$6</f>
        <v>119.64680962682398</v>
      </c>
      <c r="K36" s="20">
        <f>Mean_220!K35*'Average Monthly Flow_220'!$B$6</f>
        <v>44.641472694764595</v>
      </c>
      <c r="L36" s="20">
        <f>Mean_220!L35*'Average Monthly Flow_220'!$B$6</f>
        <v>28.32514495545006</v>
      </c>
      <c r="M36" s="21">
        <f>Mean_220!M35*'Average Monthly Flow_220'!$B$6</f>
        <v>20.858605568095239</v>
      </c>
    </row>
    <row r="37" spans="1:13" x14ac:dyDescent="0.3">
      <c r="A37" s="19">
        <v>2001</v>
      </c>
      <c r="B37" s="20">
        <f>Mean_220!B36*'Average Monthly Flow_220'!$B$6</f>
        <v>15.798900597768512</v>
      </c>
      <c r="C37" s="20">
        <f>Mean_220!C36*'Average Monthly Flow_220'!$B$6</f>
        <v>12.834896288174678</v>
      </c>
      <c r="D37" s="20">
        <f>Mean_220!D36*'Average Monthly Flow_220'!$B$6</f>
        <v>10.899776464473321</v>
      </c>
      <c r="E37" s="20">
        <f>Mean_220!E36*'Average Monthly Flow_220'!$B$6</f>
        <v>13.685149685053513</v>
      </c>
      <c r="F37" s="20">
        <f>Mean_220!F36*'Average Monthly Flow_220'!$B$6</f>
        <v>26.901516014281665</v>
      </c>
      <c r="G37" s="20">
        <f>Mean_220!G36*'Average Monthly Flow_220'!$B$6</f>
        <v>65.21770014768218</v>
      </c>
      <c r="H37" s="20">
        <f>Mean_220!H36*'Average Monthly Flow_220'!$B$6</f>
        <v>112.84888752582265</v>
      </c>
      <c r="I37" s="20">
        <f>Mean_220!I36*'Average Monthly Flow_220'!$B$6</f>
        <v>69.585029380328493</v>
      </c>
      <c r="J37" s="20">
        <f>Mean_220!J36*'Average Monthly Flow_220'!$B$6</f>
        <v>81.377297233777071</v>
      </c>
      <c r="K37" s="20">
        <f>Mean_220!K36*'Average Monthly Flow_220'!$B$6</f>
        <v>41.193210510087603</v>
      </c>
      <c r="L37" s="20">
        <f>Mean_220!L36*'Average Monthly Flow_220'!$B$6</f>
        <v>24.269962332331666</v>
      </c>
      <c r="M37" s="21">
        <f>Mean_220!M36*'Average Monthly Flow_220'!$B$6</f>
        <v>17.548386559111997</v>
      </c>
    </row>
    <row r="38" spans="1:13" x14ac:dyDescent="0.3">
      <c r="A38" s="19">
        <v>2002</v>
      </c>
      <c r="B38" s="20">
        <f>Mean_220!B37*'Average Monthly Flow_220'!$B$6</f>
        <v>14.187457812118803</v>
      </c>
      <c r="C38" s="20">
        <f>Mean_220!C37*'Average Monthly Flow_220'!$B$6</f>
        <v>12.956539290662846</v>
      </c>
      <c r="D38" s="20">
        <f>Mean_220!D37*'Average Monthly Flow_220'!$B$6</f>
        <v>14.333952610814235</v>
      </c>
      <c r="E38" s="20">
        <f>Mean_220!E37*'Average Monthly Flow_220'!$B$6</f>
        <v>22.991983027558533</v>
      </c>
      <c r="F38" s="20">
        <f>Mean_220!F37*'Average Monthly Flow_220'!$B$6</f>
        <v>37.663249303061221</v>
      </c>
      <c r="G38" s="20">
        <f>Mean_220!G37*'Average Monthly Flow_220'!$B$6</f>
        <v>36.968244171558098</v>
      </c>
      <c r="H38" s="20">
        <f>Mean_220!H37*'Average Monthly Flow_220'!$B$6</f>
        <v>48.478509537517922</v>
      </c>
      <c r="I38" s="20">
        <f>Mean_220!I37*'Average Monthly Flow_220'!$B$6</f>
        <v>107.51027899644116</v>
      </c>
      <c r="J38" s="20">
        <f>Mean_220!J37*'Average Monthly Flow_220'!$B$6</f>
        <v>94.925624533125955</v>
      </c>
      <c r="K38" s="20">
        <f>Mean_220!K37*'Average Monthly Flow_220'!$B$6</f>
        <v>45.990915167362893</v>
      </c>
      <c r="L38" s="20">
        <f>Mean_220!L37*'Average Monthly Flow_220'!$B$6</f>
        <v>26.744409733373036</v>
      </c>
      <c r="M38" s="21">
        <f>Mean_220!M37*'Average Monthly Flow_220'!$B$6</f>
        <v>18.227333606911966</v>
      </c>
    </row>
    <row r="39" spans="1:13" x14ac:dyDescent="0.3">
      <c r="A39" s="19">
        <v>2003</v>
      </c>
      <c r="B39" s="20">
        <f>Mean_220!B38*'Average Monthly Flow_220'!$B$6</f>
        <v>14.274791249802611</v>
      </c>
      <c r="C39" s="20">
        <f>Mean_220!C38*'Average Monthly Flow_220'!$B$6</f>
        <v>12.579134077814942</v>
      </c>
      <c r="D39" s="20">
        <f>Mean_220!D38*'Average Monthly Flow_220'!$B$6</f>
        <v>12.381627697430925</v>
      </c>
      <c r="E39" s="20">
        <f>Mean_220!E38*'Average Monthly Flow_220'!$B$6</f>
        <v>19.987712771235362</v>
      </c>
      <c r="F39" s="20">
        <f>Mean_220!F38*'Average Monthly Flow_220'!$B$6</f>
        <v>23.850480110682636</v>
      </c>
      <c r="G39" s="20">
        <f>Mean_220!G38*'Average Monthly Flow_220'!$B$6</f>
        <v>32.758772475198299</v>
      </c>
      <c r="H39" s="20">
        <f>Mean_220!H38*'Average Monthly Flow_220'!$B$6</f>
        <v>77.57744753223102</v>
      </c>
      <c r="I39" s="20">
        <f>Mean_220!I38*'Average Monthly Flow_220'!$B$6</f>
        <v>123.25001823319808</v>
      </c>
      <c r="J39" s="20">
        <f>Mean_220!J38*'Average Monthly Flow_220'!$B$6</f>
        <v>120.9975667963336</v>
      </c>
      <c r="K39" s="20">
        <f>Mean_220!K38*'Average Monthly Flow_220'!$B$6</f>
        <v>62.677236180305634</v>
      </c>
      <c r="L39" s="20">
        <f>Mean_220!L38*'Average Monthly Flow_220'!$B$6</f>
        <v>30.019413646516025</v>
      </c>
      <c r="M39" s="21">
        <f>Mean_220!M38*'Average Monthly Flow_220'!$B$6</f>
        <v>20.571250386038816</v>
      </c>
    </row>
    <row r="40" spans="1:13" x14ac:dyDescent="0.3">
      <c r="A40" s="19">
        <v>2004</v>
      </c>
      <c r="B40" s="20">
        <f>Mean_220!B39*'Average Monthly Flow_220'!$B$6</f>
        <v>16.480664853235702</v>
      </c>
      <c r="C40" s="20">
        <f>Mean_220!C39*'Average Monthly Flow_220'!$B$6</f>
        <v>12.735624412580883</v>
      </c>
      <c r="D40" s="20">
        <f>Mean_220!D39*'Average Monthly Flow_220'!$B$6</f>
        <v>9.7109148289065743</v>
      </c>
      <c r="E40" s="20">
        <f>Mean_220!E39*'Average Monthly Flow_220'!$B$6</f>
        <v>9.5863003430932192</v>
      </c>
      <c r="F40" s="20">
        <f>Mean_220!F39*'Average Monthly Flow_220'!$B$6</f>
        <v>13.111284483240846</v>
      </c>
      <c r="G40" s="20">
        <f>Mean_220!G39*'Average Monthly Flow_220'!$B$6</f>
        <v>17.551109859856979</v>
      </c>
      <c r="H40" s="20">
        <f>Mean_220!H39*'Average Monthly Flow_220'!$B$6</f>
        <v>41.917232880563077</v>
      </c>
      <c r="I40" s="20">
        <f>Mean_220!I39*'Average Monthly Flow_220'!$B$6</f>
        <v>108.45686077262701</v>
      </c>
      <c r="J40" s="20">
        <f>Mean_220!J39*'Average Monthly Flow_220'!$B$6</f>
        <v>39.86771430266068</v>
      </c>
      <c r="K40" s="20">
        <f>Mean_220!K39*'Average Monthly Flow_220'!$B$6</f>
        <v>35.815161073365033</v>
      </c>
      <c r="L40" s="20">
        <f>Mean_220!L39*'Average Monthly Flow_220'!$B$6</f>
        <v>19.842157041762338</v>
      </c>
      <c r="M40" s="21">
        <f>Mean_220!M39*'Average Monthly Flow_220'!$B$6</f>
        <v>15.145308418973531</v>
      </c>
    </row>
    <row r="41" spans="1:13" x14ac:dyDescent="0.3">
      <c r="A41" s="19">
        <v>2005</v>
      </c>
      <c r="B41" s="20">
        <f>Mean_220!B40*'Average Monthly Flow_220'!$B$6</f>
        <v>18.621742680322733</v>
      </c>
      <c r="C41" s="20">
        <f>Mean_220!C40*'Average Monthly Flow_220'!$B$6</f>
        <v>15.794876015386773</v>
      </c>
      <c r="D41" s="20">
        <f>Mean_220!D40*'Average Monthly Flow_220'!$B$6</f>
        <v>15.542534700051515</v>
      </c>
      <c r="E41" s="20">
        <f>Mean_220!E40*'Average Monthly Flow_220'!$B$6</f>
        <v>15.833552252075318</v>
      </c>
      <c r="F41" s="20">
        <f>Mean_220!F40*'Average Monthly Flow_220'!$B$6</f>
        <v>21.34316528685704</v>
      </c>
      <c r="G41" s="20">
        <f>Mean_220!G40*'Average Monthly Flow_220'!$B$6</f>
        <v>31.734060139708234</v>
      </c>
      <c r="H41" s="20">
        <f>Mean_220!H40*'Average Monthly Flow_220'!$B$6</f>
        <v>82.642786917892181</v>
      </c>
      <c r="I41" s="20">
        <f>Mean_220!I40*'Average Monthly Flow_220'!$B$6</f>
        <v>120.26659531361233</v>
      </c>
      <c r="J41" s="20">
        <f>Mean_220!J40*'Average Monthly Flow_220'!$B$6</f>
        <v>82.410742913035506</v>
      </c>
      <c r="K41" s="20">
        <f>Mean_220!K40*'Average Monthly Flow_220'!$B$6</f>
        <v>51.915502891526053</v>
      </c>
      <c r="L41" s="20">
        <f>Mean_220!L40*'Average Monthly Flow_220'!$B$6</f>
        <v>28.456145111975776</v>
      </c>
      <c r="M41" s="21">
        <f>Mean_220!M40*'Average Monthly Flow_220'!$B$6</f>
        <v>19.283786482119378</v>
      </c>
    </row>
    <row r="42" spans="1:13" x14ac:dyDescent="0.3">
      <c r="A42" s="19">
        <v>2006</v>
      </c>
      <c r="B42" s="20">
        <f>Mean_220!B41*'Average Monthly Flow_220'!$B$6</f>
        <v>14.576232470195135</v>
      </c>
      <c r="C42" s="20">
        <f>Mean_220!C41*'Average Monthly Flow_220'!$B$6</f>
        <v>11.359585001587407</v>
      </c>
      <c r="D42" s="20">
        <f>Mean_220!D41*'Average Monthly Flow_220'!$B$6</f>
        <v>11.096981001178705</v>
      </c>
      <c r="E42" s="20">
        <f>Mean_220!E41*'Average Monthly Flow_220'!$B$6</f>
        <v>11.423213649042758</v>
      </c>
      <c r="F42" s="20">
        <f>Mean_220!F41*'Average Monthly Flow_220'!$B$6</f>
        <v>19.450001734485344</v>
      </c>
      <c r="G42" s="20">
        <f>Mean_220!G41*'Average Monthly Flow_220'!$B$6</f>
        <v>26.563920628826494</v>
      </c>
      <c r="H42" s="20">
        <f>Mean_220!H41*'Average Monthly Flow_220'!$B$6</f>
        <v>89.136450590833775</v>
      </c>
      <c r="I42" s="20">
        <f>Mean_220!I41*'Average Monthly Flow_220'!$B$6</f>
        <v>134.18360118967803</v>
      </c>
      <c r="J42" s="20">
        <f>Mean_220!J41*'Average Monthly Flow_220'!$B$6</f>
        <v>91.144086681416823</v>
      </c>
      <c r="K42" s="20">
        <f>Mean_220!K41*'Average Monthly Flow_220'!$B$6</f>
        <v>50.909759754328604</v>
      </c>
      <c r="L42" s="20">
        <f>Mean_220!L41*'Average Monthly Flow_220'!$B$6</f>
        <v>25.999164398471169</v>
      </c>
      <c r="M42" s="21">
        <f>Mean_220!M41*'Average Monthly Flow_220'!$B$6</f>
        <v>23.244780462230391</v>
      </c>
    </row>
    <row r="43" spans="1:13" x14ac:dyDescent="0.3">
      <c r="A43" s="19">
        <v>2007</v>
      </c>
      <c r="B43" s="20">
        <f>Mean_220!B42*'Average Monthly Flow_220'!$B$6</f>
        <v>26.543730640544748</v>
      </c>
      <c r="C43" s="20">
        <f>Mean_220!C42*'Average Monthly Flow_220'!$B$6</f>
        <v>25.747768859995617</v>
      </c>
      <c r="D43" s="20">
        <f>Mean_220!D42*'Average Monthly Flow_220'!$B$6</f>
        <v>27.803022467791994</v>
      </c>
      <c r="E43" s="20">
        <f>Mean_220!E42*'Average Monthly Flow_220'!$B$6</f>
        <v>29.390612895192579</v>
      </c>
      <c r="F43" s="20">
        <f>Mean_220!F42*'Average Monthly Flow_220'!$B$6</f>
        <v>32.389436550025792</v>
      </c>
      <c r="G43" s="20">
        <f>Mean_220!G42*'Average Monthly Flow_220'!$B$6</f>
        <v>35.617487002048449</v>
      </c>
      <c r="H43" s="20">
        <f>Mean_220!H42*'Average Monthly Flow_220'!$B$6</f>
        <v>67.145327540516178</v>
      </c>
      <c r="I43" s="20">
        <f>Mean_220!I42*'Average Monthly Flow_220'!$B$6</f>
        <v>89.435074603559073</v>
      </c>
      <c r="J43" s="20">
        <f>Mean_220!J42*'Average Monthly Flow_220'!$B$6</f>
        <v>66.888679922032466</v>
      </c>
      <c r="K43" s="20">
        <f>Mean_220!K42*'Average Monthly Flow_220'!$B$6</f>
        <v>46.658593384493962</v>
      </c>
      <c r="L43" s="20">
        <f>Mean_220!L42*'Average Monthly Flow_220'!$B$6</f>
        <v>34.467596739211587</v>
      </c>
      <c r="M43" s="21">
        <f>Mean_220!M42*'Average Monthly Flow_220'!$B$6</f>
        <v>29.921562633541267</v>
      </c>
    </row>
    <row r="44" spans="1:13" x14ac:dyDescent="0.3">
      <c r="A44" s="27">
        <v>2008</v>
      </c>
      <c r="B44" s="25">
        <f>Mean_220!B43*'Average Monthly Flow_220'!$B$6</f>
        <v>30.459649297980246</v>
      </c>
      <c r="C44" s="25">
        <f>Mean_220!C43*'Average Monthly Flow_220'!$B$6</f>
        <v>29.154310697137753</v>
      </c>
      <c r="D44" s="25">
        <f>Mean_220!D43*'Average Monthly Flow_220'!$B$6</f>
        <v>27.011387113303229</v>
      </c>
      <c r="E44" s="25">
        <f>Mean_220!E43*'Average Monthly Flow_220'!$B$6</f>
        <v>29.052923602815163</v>
      </c>
      <c r="F44" s="25">
        <f>Mean_220!F43*'Average Monthly Flow_220'!$B$6</f>
        <v>30.437111636642481</v>
      </c>
      <c r="G44" s="25">
        <f>Mean_220!G43*'Average Monthly Flow_220'!$B$6</f>
        <v>62.367718964600407</v>
      </c>
      <c r="H44" s="25">
        <f>Mean_220!H43*'Average Monthly Flow_220'!$B$6</f>
        <v>112.5305430594268</v>
      </c>
      <c r="I44" s="25">
        <f>Mean_220!I43*'Average Monthly Flow_220'!$B$6</f>
        <v>132.47919055101005</v>
      </c>
      <c r="J44" s="25">
        <f>Mean_220!J43*'Average Monthly Flow_220'!$B$6</f>
        <v>69.534883083852023</v>
      </c>
      <c r="K44" s="25">
        <f>Mean_220!K43*'Average Monthly Flow_220'!$B$6</f>
        <v>48.819391665251544</v>
      </c>
      <c r="L44" s="25">
        <f>Mean_220!L43*'Average Monthly Flow_220'!$B$6</f>
        <v>37.498067026839898</v>
      </c>
      <c r="M44" s="26">
        <f>Mean_220!M43*'Average Monthly Flow_220'!$B$6</f>
        <v>32.175328767317083</v>
      </c>
    </row>
    <row r="45" spans="1:13" x14ac:dyDescent="0.3">
      <c r="A45" s="15"/>
      <c r="B45" s="12"/>
      <c r="C45" s="12"/>
      <c r="D45" s="12"/>
      <c r="E45" s="12"/>
      <c r="F45" s="12"/>
      <c r="G45" s="12"/>
      <c r="H45" s="12"/>
      <c r="I45" s="12"/>
      <c r="J45" s="12"/>
      <c r="K45" s="12"/>
      <c r="L45" s="12"/>
      <c r="M45" s="14"/>
    </row>
    <row r="46" spans="1:13" x14ac:dyDescent="0.3">
      <c r="A46" s="28" t="s">
        <v>47</v>
      </c>
      <c r="B46" s="29">
        <f>MIN(B9:B44)</f>
        <v>12.350638413091513</v>
      </c>
      <c r="C46" s="29">
        <f t="shared" ref="C46:M46" si="0">MIN(C9:C44)</f>
        <v>10.552288470485559</v>
      </c>
      <c r="D46" s="29">
        <f t="shared" si="0"/>
        <v>9.7109148289065743</v>
      </c>
      <c r="E46" s="29">
        <f t="shared" si="0"/>
        <v>9.4890691158052416</v>
      </c>
      <c r="F46" s="29">
        <f t="shared" si="0"/>
        <v>11.860444278995265</v>
      </c>
      <c r="G46" s="29">
        <f t="shared" si="0"/>
        <v>17.551109859856979</v>
      </c>
      <c r="H46" s="29">
        <f t="shared" si="0"/>
        <v>41.917232880563077</v>
      </c>
      <c r="I46" s="29">
        <f t="shared" si="0"/>
        <v>56.673766641460276</v>
      </c>
      <c r="J46" s="29">
        <f t="shared" si="0"/>
        <v>39.86771430266068</v>
      </c>
      <c r="K46" s="29">
        <f t="shared" si="0"/>
        <v>26.667687777902415</v>
      </c>
      <c r="L46" s="29">
        <f t="shared" si="0"/>
        <v>18.206110642485569</v>
      </c>
      <c r="M46" s="30">
        <f t="shared" si="0"/>
        <v>15.029802904617513</v>
      </c>
    </row>
    <row r="47" spans="1:13" x14ac:dyDescent="0.3">
      <c r="A47" s="19" t="s">
        <v>32</v>
      </c>
      <c r="B47" s="22">
        <f>AVERAGE(B9:B44)</f>
        <v>16.524096804772004</v>
      </c>
      <c r="C47" s="22">
        <f t="shared" ref="C47:M47" si="1">AVERAGE(C9:C44)</f>
        <v>14.376836964718994</v>
      </c>
      <c r="D47" s="22">
        <f t="shared" si="1"/>
        <v>14.160600432357976</v>
      </c>
      <c r="E47" s="22">
        <f t="shared" si="1"/>
        <v>18.862130315220483</v>
      </c>
      <c r="F47" s="22">
        <f t="shared" si="1"/>
        <v>28.271304986698748</v>
      </c>
      <c r="G47" s="22">
        <f t="shared" si="1"/>
        <v>38.73407776294831</v>
      </c>
      <c r="H47" s="22">
        <f t="shared" si="1"/>
        <v>78.818270998104239</v>
      </c>
      <c r="I47" s="22">
        <f t="shared" si="1"/>
        <v>111.55782385655068</v>
      </c>
      <c r="J47" s="22">
        <f t="shared" si="1"/>
        <v>88.041566307699384</v>
      </c>
      <c r="K47" s="22">
        <f t="shared" si="1"/>
        <v>49.922015443893947</v>
      </c>
      <c r="L47" s="22">
        <f t="shared" si="1"/>
        <v>28.143281157902926</v>
      </c>
      <c r="M47" s="23">
        <f t="shared" si="1"/>
        <v>20.62399477403066</v>
      </c>
    </row>
    <row r="48" spans="1:13" x14ac:dyDescent="0.3">
      <c r="A48" s="24" t="s">
        <v>48</v>
      </c>
      <c r="B48" s="25">
        <f>MAX(B9:B44)</f>
        <v>30.459649297980246</v>
      </c>
      <c r="C48" s="25">
        <f t="shared" ref="C48:M48" si="2">MAX(C9:C44)</f>
        <v>29.154310697137753</v>
      </c>
      <c r="D48" s="25">
        <f t="shared" si="2"/>
        <v>27.803022467791994</v>
      </c>
      <c r="E48" s="25">
        <f t="shared" si="2"/>
        <v>29.390612895192579</v>
      </c>
      <c r="F48" s="25">
        <f t="shared" si="2"/>
        <v>48.270036170143676</v>
      </c>
      <c r="G48" s="25">
        <f t="shared" si="2"/>
        <v>73.994710634905417</v>
      </c>
      <c r="H48" s="25">
        <f t="shared" si="2"/>
        <v>141.25479243439969</v>
      </c>
      <c r="I48" s="25">
        <f t="shared" si="2"/>
        <v>158.12986636104614</v>
      </c>
      <c r="J48" s="25">
        <f t="shared" si="2"/>
        <v>134.71764985646064</v>
      </c>
      <c r="K48" s="25">
        <f t="shared" si="2"/>
        <v>128.81118616828988</v>
      </c>
      <c r="L48" s="25">
        <f t="shared" si="2"/>
        <v>45.366809762151455</v>
      </c>
      <c r="M48" s="26">
        <f t="shared" si="2"/>
        <v>32.175328767317083</v>
      </c>
    </row>
    <row r="50" spans="2:13" x14ac:dyDescent="0.3">
      <c r="B50" s="8"/>
      <c r="C50" s="8"/>
      <c r="D50" s="8"/>
      <c r="E50" s="8"/>
      <c r="F50" s="8"/>
      <c r="G50" s="8"/>
      <c r="H50" s="8"/>
      <c r="I50" s="8"/>
      <c r="J50" s="8"/>
      <c r="K50" s="8"/>
      <c r="L50" s="8"/>
      <c r="M50" s="8"/>
    </row>
    <row r="51" spans="2:13" x14ac:dyDescent="0.3">
      <c r="B51" s="10"/>
      <c r="C51" s="10"/>
      <c r="D51" s="10"/>
      <c r="E51" s="10"/>
      <c r="F51" s="10"/>
      <c r="G51" s="10"/>
      <c r="H51" s="10"/>
      <c r="I51" s="10"/>
      <c r="J51" s="10"/>
      <c r="K51" s="10"/>
      <c r="L51" s="10"/>
      <c r="M51" s="10"/>
    </row>
  </sheetData>
  <mergeCells count="1">
    <mergeCell ref="A2:N2"/>
  </mergeCells>
  <pageMargins left="0.7" right="0.7" top="0.75" bottom="0.75" header="0.3" footer="0.3"/>
  <pageSetup paperSize="9" orientation="portrait" r:id="rId1"/>
  <headerFooter>
    <oddHeader xml:space="preserve">&amp;L&amp;"Gill Sans MT,Italic"&amp;9Department of Electricity Development&amp;R&amp;"Gill Sans MT,Italic"&amp;9Feasibility Study and IEE of Nyaurigad HP
Inception Report
Annex C: Tables  and  Figures
&amp;"-,Italic" </oddHeader>
    <oddFooter>&amp;L&amp;"Gill Sans MT,Italic"&amp;9JV- Hydro-Consult Engineering &amp; ERMC&amp;R&amp;"Gill Sans MT,Italic"&amp;9December 2016</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1"/>
  <dimension ref="A1:I10"/>
  <sheetViews>
    <sheetView view="pageBreakPreview" zoomScaleNormal="100" zoomScaleSheetLayoutView="100" workbookViewId="0">
      <selection activeCell="F13" sqref="F13"/>
    </sheetView>
  </sheetViews>
  <sheetFormatPr defaultColWidth="9.109375" defaultRowHeight="16.8" x14ac:dyDescent="0.45"/>
  <cols>
    <col min="1" max="1" width="9.109375" style="81"/>
    <col min="2" max="2" width="16.33203125" style="62" bestFit="1" customWidth="1"/>
    <col min="3" max="5" width="11.109375" style="62" customWidth="1"/>
    <col min="6" max="6" width="10.88671875" style="62" customWidth="1"/>
    <col min="7" max="7" width="10" style="62" customWidth="1"/>
    <col min="8" max="8" width="9.88671875" style="62" customWidth="1"/>
    <col min="9" max="9" width="10" style="62" customWidth="1"/>
    <col min="10" max="16384" width="9.109375" style="62"/>
  </cols>
  <sheetData>
    <row r="1" spans="1:9" s="80" customFormat="1" x14ac:dyDescent="0.45">
      <c r="A1" s="214" t="s">
        <v>105</v>
      </c>
      <c r="B1" s="214" t="s">
        <v>106</v>
      </c>
      <c r="C1" s="215" t="s">
        <v>107</v>
      </c>
      <c r="D1" s="215"/>
      <c r="E1" s="215"/>
      <c r="F1" s="216" t="s">
        <v>108</v>
      </c>
      <c r="G1" s="214" t="s">
        <v>109</v>
      </c>
      <c r="H1" s="214"/>
      <c r="I1" s="214"/>
    </row>
    <row r="2" spans="1:9" s="80" customFormat="1" x14ac:dyDescent="0.45">
      <c r="A2" s="214"/>
      <c r="B2" s="214"/>
      <c r="C2" s="73" t="s">
        <v>110</v>
      </c>
      <c r="D2" s="73" t="s">
        <v>111</v>
      </c>
      <c r="E2" s="73" t="s">
        <v>112</v>
      </c>
      <c r="F2" s="216"/>
      <c r="G2" s="73" t="s">
        <v>110</v>
      </c>
      <c r="H2" s="73" t="s">
        <v>111</v>
      </c>
      <c r="I2" s="73" t="s">
        <v>112</v>
      </c>
    </row>
    <row r="3" spans="1:9" x14ac:dyDescent="0.45">
      <c r="A3" s="71">
        <v>1</v>
      </c>
      <c r="B3" s="82" t="s">
        <v>113</v>
      </c>
      <c r="C3" s="83"/>
      <c r="D3" s="83">
        <v>485.33413459361924</v>
      </c>
      <c r="E3" s="83">
        <v>949.10278342836079</v>
      </c>
      <c r="F3" s="83">
        <f t="shared" ref="F3:F10" si="0">SUM(C3:E3)</f>
        <v>1434.4369180219801</v>
      </c>
      <c r="G3" s="84">
        <f>C3/$F3</f>
        <v>0</v>
      </c>
      <c r="H3" s="84">
        <f t="shared" ref="H3:I10" si="1">D3/$F3</f>
        <v>0.33834470411070555</v>
      </c>
      <c r="I3" s="84">
        <f t="shared" si="1"/>
        <v>0.66165529588929439</v>
      </c>
    </row>
    <row r="4" spans="1:9" x14ac:dyDescent="0.45">
      <c r="A4" s="71">
        <v>2</v>
      </c>
      <c r="B4" s="82" t="s">
        <v>114</v>
      </c>
      <c r="C4" s="83"/>
      <c r="D4" s="83">
        <v>536.70789158399009</v>
      </c>
      <c r="E4" s="83">
        <v>1018.375206506906</v>
      </c>
      <c r="F4" s="83">
        <f t="shared" si="0"/>
        <v>1555.0830980908961</v>
      </c>
      <c r="G4" s="84">
        <f t="shared" ref="G4:G10" si="2">C4/$F4</f>
        <v>0</v>
      </c>
      <c r="H4" s="84">
        <f t="shared" si="1"/>
        <v>0.34513132593549606</v>
      </c>
      <c r="I4" s="84">
        <f t="shared" si="1"/>
        <v>0.65486867406450389</v>
      </c>
    </row>
    <row r="5" spans="1:9" x14ac:dyDescent="0.45">
      <c r="A5" s="71">
        <v>3</v>
      </c>
      <c r="B5" s="82" t="s">
        <v>115</v>
      </c>
      <c r="C5" s="83">
        <v>5.8451485309894684E-2</v>
      </c>
      <c r="D5" s="83">
        <v>555.29958291441926</v>
      </c>
      <c r="E5" s="83">
        <v>1020.4436034240684</v>
      </c>
      <c r="F5" s="83">
        <f t="shared" si="0"/>
        <v>1575.8016378237976</v>
      </c>
      <c r="G5" s="84">
        <f t="shared" si="2"/>
        <v>3.7093174614678625E-5</v>
      </c>
      <c r="H5" s="84">
        <f t="shared" si="1"/>
        <v>0.35239180464445713</v>
      </c>
      <c r="I5" s="84">
        <f t="shared" si="1"/>
        <v>0.64757110218092817</v>
      </c>
    </row>
    <row r="6" spans="1:9" x14ac:dyDescent="0.45">
      <c r="A6" s="71">
        <v>4</v>
      </c>
      <c r="B6" s="82" t="s">
        <v>116</v>
      </c>
      <c r="C6" s="83"/>
      <c r="D6" s="83">
        <v>40.182347307303736</v>
      </c>
      <c r="E6" s="83">
        <v>68.541294823219744</v>
      </c>
      <c r="F6" s="83">
        <f>SUM(C6:E6)</f>
        <v>108.72364213052347</v>
      </c>
      <c r="G6" s="84">
        <f t="shared" ref="G6:I7" si="3">C6/$F6</f>
        <v>0</v>
      </c>
      <c r="H6" s="84">
        <f t="shared" si="3"/>
        <v>0.36958242494364341</v>
      </c>
      <c r="I6" s="84">
        <f t="shared" si="3"/>
        <v>0.63041757505635665</v>
      </c>
    </row>
    <row r="7" spans="1:9" x14ac:dyDescent="0.45">
      <c r="A7" s="71">
        <v>5</v>
      </c>
      <c r="B7" s="82" t="s">
        <v>117</v>
      </c>
      <c r="C7" s="83"/>
      <c r="D7" s="83">
        <v>59.945039279003595</v>
      </c>
      <c r="E7" s="83">
        <v>81.453225886807118</v>
      </c>
      <c r="F7" s="83">
        <f>SUM(C7:E7)</f>
        <v>141.3982651658107</v>
      </c>
      <c r="G7" s="84">
        <f t="shared" si="3"/>
        <v>0</v>
      </c>
      <c r="H7" s="84">
        <f t="shared" si="3"/>
        <v>0.42394465878848681</v>
      </c>
      <c r="I7" s="84">
        <f t="shared" si="3"/>
        <v>0.57605534121151336</v>
      </c>
    </row>
    <row r="8" spans="1:9" x14ac:dyDescent="0.45">
      <c r="A8" s="71">
        <v>6</v>
      </c>
      <c r="B8" s="82" t="s">
        <v>118</v>
      </c>
      <c r="C8" s="83">
        <v>399.02052871029031</v>
      </c>
      <c r="D8" s="83">
        <v>1295.0110616054735</v>
      </c>
      <c r="E8" s="83">
        <v>59.122498468663217</v>
      </c>
      <c r="F8" s="83">
        <f t="shared" si="0"/>
        <v>1753.1540887844271</v>
      </c>
      <c r="G8" s="84">
        <f t="shared" si="2"/>
        <v>0.22760151618330168</v>
      </c>
      <c r="H8" s="84">
        <f t="shared" si="1"/>
        <v>0.73867498007741395</v>
      </c>
      <c r="I8" s="84">
        <f t="shared" si="1"/>
        <v>3.3723503739284316E-2</v>
      </c>
    </row>
    <row r="9" spans="1:9" x14ac:dyDescent="0.45">
      <c r="A9" s="71">
        <v>7</v>
      </c>
      <c r="B9" s="82" t="s">
        <v>84</v>
      </c>
      <c r="C9" s="83">
        <v>227.24964300449727</v>
      </c>
      <c r="D9" s="83">
        <v>574.83003430774431</v>
      </c>
      <c r="E9" s="83">
        <v>6.5995667564867917</v>
      </c>
      <c r="F9" s="83">
        <f t="shared" si="0"/>
        <v>808.67924406872828</v>
      </c>
      <c r="G9" s="84">
        <f t="shared" si="2"/>
        <v>0.28101332471590396</v>
      </c>
      <c r="H9" s="84">
        <f t="shared" si="1"/>
        <v>0.71082575511099733</v>
      </c>
      <c r="I9" s="84">
        <f t="shared" si="1"/>
        <v>8.1609201730988238E-3</v>
      </c>
    </row>
    <row r="10" spans="1:9" x14ac:dyDescent="0.45">
      <c r="A10" s="71">
        <v>8</v>
      </c>
      <c r="B10" s="82" t="s">
        <v>85</v>
      </c>
      <c r="C10" s="83">
        <v>1389.341565066482</v>
      </c>
      <c r="D10" s="83">
        <v>3582.7595632221537</v>
      </c>
      <c r="E10" s="83">
        <v>1940.033758194417</v>
      </c>
      <c r="F10" s="83">
        <f t="shared" si="0"/>
        <v>6912.1348864830525</v>
      </c>
      <c r="G10" s="84">
        <f t="shared" si="2"/>
        <v>0.20100035486625026</v>
      </c>
      <c r="H10" s="84">
        <f t="shared" si="1"/>
        <v>0.51832894207958513</v>
      </c>
      <c r="I10" s="84">
        <f t="shared" si="1"/>
        <v>0.28067070305416469</v>
      </c>
    </row>
  </sheetData>
  <mergeCells count="5">
    <mergeCell ref="A1:A2"/>
    <mergeCell ref="B1:B2"/>
    <mergeCell ref="C1:E1"/>
    <mergeCell ref="F1:F2"/>
    <mergeCell ref="G1:I1"/>
  </mergeCells>
  <pageMargins left="0.7" right="0.7" top="0.75" bottom="0.75" header="0.3" footer="0.3"/>
  <pageSetup scale="90" orientation="portrait"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8"/>
  <dimension ref="A1:BE1502"/>
  <sheetViews>
    <sheetView view="pageBreakPreview" topLeftCell="H1" zoomScale="85" zoomScaleNormal="40" zoomScaleSheetLayoutView="85" workbookViewId="0">
      <selection activeCell="B10" sqref="B10"/>
    </sheetView>
  </sheetViews>
  <sheetFormatPr defaultColWidth="9.109375" defaultRowHeight="18" x14ac:dyDescent="0.5"/>
  <cols>
    <col min="1" max="1" width="18.6640625" style="41" bestFit="1" customWidth="1"/>
    <col min="2" max="2" width="11.5546875" style="90" customWidth="1"/>
    <col min="3" max="3" width="9.33203125" style="91" customWidth="1"/>
    <col min="4" max="4" width="10.5546875" style="91" customWidth="1"/>
    <col min="5" max="6" width="9.33203125" style="91" customWidth="1"/>
    <col min="7" max="7" width="13.5546875" style="91" customWidth="1"/>
    <col min="8" max="9" width="9.33203125" style="91" customWidth="1"/>
    <col min="10" max="11" width="11" style="91" bestFit="1" customWidth="1"/>
    <col min="12" max="12" width="12" style="91" bestFit="1" customWidth="1"/>
    <col min="13" max="14" width="9.33203125" style="91" customWidth="1"/>
    <col min="15" max="15" width="18.5546875" style="38" customWidth="1"/>
    <col min="16" max="16" width="22.109375" style="41" customWidth="1"/>
    <col min="17" max="17" width="11.109375" style="91" customWidth="1"/>
    <col min="18" max="18" width="11.44140625" style="91" customWidth="1"/>
    <col min="19" max="19" width="11.109375" style="91" customWidth="1"/>
    <col min="20" max="20" width="10.44140625" style="91" customWidth="1"/>
    <col min="21" max="21" width="9.5546875" style="91" customWidth="1"/>
    <col min="22" max="22" width="9.33203125" style="91" customWidth="1"/>
    <col min="23" max="23" width="10.5546875" style="91" customWidth="1"/>
    <col min="24" max="24" width="11.109375" style="91" customWidth="1"/>
    <col min="25" max="25" width="10.33203125" style="91" customWidth="1"/>
    <col min="26" max="26" width="10.109375" style="91" customWidth="1"/>
    <col min="27" max="27" width="11" style="91" customWidth="1"/>
    <col min="28" max="28" width="10.6640625" style="91" customWidth="1"/>
    <col min="29" max="29" width="9.109375" style="41"/>
    <col min="30" max="30" width="17.88671875" style="41" customWidth="1"/>
    <col min="31" max="31" width="9.33203125" style="41" bestFit="1" customWidth="1"/>
    <col min="32" max="32" width="15" style="41" customWidth="1"/>
    <col min="33" max="36" width="9.109375" style="41"/>
    <col min="37" max="37" width="12.6640625" style="41" customWidth="1"/>
    <col min="38" max="16384" width="9.109375" style="41"/>
  </cols>
  <sheetData>
    <row r="1" spans="1:36" x14ac:dyDescent="0.5">
      <c r="A1" s="41" t="str">
        <f>O1</f>
        <v>Job: Due Deligence Study of Isuwa Khola HPP</v>
      </c>
      <c r="D1" s="217"/>
      <c r="E1" s="217"/>
      <c r="F1" s="217"/>
      <c r="G1" s="217"/>
      <c r="I1" s="217"/>
      <c r="J1" s="217"/>
      <c r="K1" s="217"/>
      <c r="L1" s="217"/>
      <c r="O1" s="141" t="s">
        <v>148</v>
      </c>
      <c r="AD1" s="134"/>
      <c r="AE1" s="217" t="s">
        <v>125</v>
      </c>
      <c r="AF1" s="217"/>
      <c r="AG1" s="217"/>
      <c r="AH1" s="217" t="s">
        <v>129</v>
      </c>
      <c r="AI1" s="217"/>
      <c r="AJ1" s="217"/>
    </row>
    <row r="2" spans="1:36" x14ac:dyDescent="0.5">
      <c r="D2" s="148"/>
      <c r="E2" s="148"/>
      <c r="F2" s="148"/>
      <c r="G2" s="148"/>
      <c r="I2" s="148"/>
      <c r="J2" s="148"/>
      <c r="K2" s="148"/>
      <c r="L2" s="148"/>
      <c r="O2" s="141" t="s">
        <v>121</v>
      </c>
      <c r="AD2" s="134"/>
      <c r="AE2" s="148" t="s">
        <v>126</v>
      </c>
      <c r="AF2" s="148" t="s">
        <v>128</v>
      </c>
      <c r="AG2" s="148" t="s">
        <v>127</v>
      </c>
      <c r="AH2" s="148" t="s">
        <v>126</v>
      </c>
      <c r="AI2" s="148" t="s">
        <v>128</v>
      </c>
      <c r="AJ2" s="148" t="s">
        <v>127</v>
      </c>
    </row>
    <row r="3" spans="1:36" x14ac:dyDescent="0.5">
      <c r="D3" s="149"/>
      <c r="E3" s="149"/>
      <c r="F3" s="149"/>
      <c r="G3" s="149"/>
      <c r="I3" s="149"/>
      <c r="J3" s="149"/>
      <c r="K3" s="149"/>
      <c r="L3" s="149"/>
      <c r="O3" s="141" t="s">
        <v>124</v>
      </c>
      <c r="AD3" s="175" t="s">
        <v>52</v>
      </c>
      <c r="AE3" s="149">
        <v>3277.21</v>
      </c>
      <c r="AF3" s="151">
        <v>3981.18</v>
      </c>
      <c r="AG3" s="149">
        <v>3473.23</v>
      </c>
      <c r="AH3" s="149"/>
      <c r="AI3" s="151"/>
      <c r="AJ3" s="149"/>
    </row>
    <row r="4" spans="1:36" x14ac:dyDescent="0.5">
      <c r="D4" s="149"/>
      <c r="E4" s="149"/>
      <c r="F4" s="149"/>
      <c r="G4" s="149"/>
      <c r="I4" s="149"/>
      <c r="J4" s="149"/>
      <c r="K4" s="149"/>
      <c r="L4" s="149"/>
      <c r="O4" s="131"/>
      <c r="AD4" s="134"/>
      <c r="AE4" s="151"/>
      <c r="AF4" s="151"/>
      <c r="AG4" s="151"/>
      <c r="AH4" s="151"/>
      <c r="AI4" s="151"/>
      <c r="AJ4" s="151"/>
    </row>
    <row r="5" spans="1:36" x14ac:dyDescent="0.5">
      <c r="D5" s="149"/>
      <c r="E5" s="149"/>
      <c r="F5" s="149"/>
      <c r="G5" s="149"/>
      <c r="I5" s="149"/>
      <c r="J5" s="149"/>
      <c r="K5" s="149"/>
      <c r="L5" s="149"/>
      <c r="O5" s="142" t="s">
        <v>150</v>
      </c>
      <c r="P5" s="91"/>
      <c r="AD5" s="134"/>
      <c r="AE5" s="151"/>
      <c r="AF5" s="151"/>
      <c r="AG5" s="151"/>
      <c r="AH5" s="151"/>
      <c r="AI5" s="151"/>
      <c r="AJ5" s="151"/>
    </row>
    <row r="6" spans="1:36" x14ac:dyDescent="0.5">
      <c r="A6" s="41" t="s">
        <v>65</v>
      </c>
      <c r="B6" s="90">
        <v>650</v>
      </c>
      <c r="O6" s="143" t="s">
        <v>72</v>
      </c>
      <c r="P6" s="176" t="s">
        <v>149</v>
      </c>
      <c r="AD6" s="134"/>
      <c r="AE6" s="151"/>
      <c r="AF6" s="151"/>
      <c r="AG6" s="151"/>
      <c r="AH6" s="151"/>
      <c r="AI6" s="151"/>
      <c r="AJ6" s="151"/>
    </row>
    <row r="7" spans="1:36" x14ac:dyDescent="0.5">
      <c r="A7" s="41" t="s">
        <v>66</v>
      </c>
      <c r="B7" s="179" t="s">
        <v>151</v>
      </c>
      <c r="O7" s="131" t="s">
        <v>56</v>
      </c>
      <c r="P7" s="98">
        <f>AF3</f>
        <v>3981.18</v>
      </c>
      <c r="Q7" s="91" t="s">
        <v>69</v>
      </c>
      <c r="AD7" s="38"/>
      <c r="AE7" s="150"/>
      <c r="AF7"/>
      <c r="AG7"/>
      <c r="AH7"/>
      <c r="AI7"/>
      <c r="AJ7"/>
    </row>
    <row r="8" spans="1:36" x14ac:dyDescent="0.5">
      <c r="A8" s="41" t="s">
        <v>5</v>
      </c>
      <c r="B8" s="179" t="s">
        <v>152</v>
      </c>
      <c r="O8" s="132" t="s">
        <v>57</v>
      </c>
      <c r="P8" s="91">
        <f>P7/B10</f>
        <v>1.7812885906040268</v>
      </c>
      <c r="R8" s="153"/>
      <c r="S8" s="153"/>
      <c r="T8" s="153"/>
      <c r="U8" s="153"/>
      <c r="V8" s="153"/>
      <c r="W8" s="153"/>
      <c r="X8" s="153"/>
      <c r="AE8" s="95"/>
    </row>
    <row r="9" spans="1:36" x14ac:dyDescent="0.5">
      <c r="A9" s="41" t="s">
        <v>67</v>
      </c>
      <c r="B9" s="96">
        <v>327.24</v>
      </c>
      <c r="C9" s="91" t="s">
        <v>68</v>
      </c>
      <c r="O9" s="133" t="s">
        <v>67</v>
      </c>
      <c r="P9" s="91">
        <v>160.44</v>
      </c>
      <c r="R9" s="153"/>
      <c r="S9" s="153"/>
      <c r="T9" s="153"/>
      <c r="U9" s="153"/>
      <c r="V9" s="153"/>
      <c r="W9" s="153"/>
      <c r="X9" s="153"/>
      <c r="AD9" s="97"/>
      <c r="AE9" s="97"/>
    </row>
    <row r="10" spans="1:36" x14ac:dyDescent="0.5">
      <c r="A10" s="41" t="s">
        <v>56</v>
      </c>
      <c r="B10" s="96">
        <v>2235</v>
      </c>
      <c r="C10" s="91" t="s">
        <v>69</v>
      </c>
      <c r="O10" s="133" t="s">
        <v>59</v>
      </c>
      <c r="P10" s="98">
        <f>P9/B9</f>
        <v>0.49028236156949029</v>
      </c>
    </row>
    <row r="11" spans="1:36" x14ac:dyDescent="0.5">
      <c r="O11" s="132" t="s">
        <v>58</v>
      </c>
      <c r="P11" s="99">
        <f>P10*P8</f>
        <v>0.8733343768381312</v>
      </c>
    </row>
    <row r="12" spans="1:36" ht="18.600000000000001" thickBot="1" x14ac:dyDescent="0.55000000000000004">
      <c r="O12" s="41"/>
      <c r="AE12" s="162" t="s">
        <v>141</v>
      </c>
      <c r="AF12" s="162" t="s">
        <v>142</v>
      </c>
      <c r="AG12" s="169"/>
    </row>
    <row r="13" spans="1:36" ht="18.600000000000001" thickBot="1" x14ac:dyDescent="0.55000000000000004">
      <c r="A13" s="146" t="s">
        <v>29</v>
      </c>
      <c r="B13" s="100" t="s">
        <v>35</v>
      </c>
      <c r="C13" s="101" t="s">
        <v>36</v>
      </c>
      <c r="D13" s="101" t="s">
        <v>37</v>
      </c>
      <c r="E13" s="101" t="s">
        <v>38</v>
      </c>
      <c r="F13" s="101" t="s">
        <v>39</v>
      </c>
      <c r="G13" s="101" t="s">
        <v>21</v>
      </c>
      <c r="H13" s="101" t="s">
        <v>40</v>
      </c>
      <c r="I13" s="101" t="s">
        <v>41</v>
      </c>
      <c r="J13" s="101" t="s">
        <v>42</v>
      </c>
      <c r="K13" s="101" t="s">
        <v>43</v>
      </c>
      <c r="L13" s="101" t="s">
        <v>44</v>
      </c>
      <c r="M13" s="101" t="s">
        <v>45</v>
      </c>
      <c r="N13" s="101" t="s">
        <v>46</v>
      </c>
      <c r="O13" s="145" t="s">
        <v>29</v>
      </c>
      <c r="P13" s="145" t="s">
        <v>35</v>
      </c>
      <c r="Q13" s="145" t="s">
        <v>36</v>
      </c>
      <c r="R13" s="145" t="s">
        <v>37</v>
      </c>
      <c r="S13" s="145" t="s">
        <v>38</v>
      </c>
      <c r="T13" s="145" t="s">
        <v>39</v>
      </c>
      <c r="U13" s="145" t="s">
        <v>21</v>
      </c>
      <c r="V13" s="145" t="s">
        <v>40</v>
      </c>
      <c r="W13" s="145" t="s">
        <v>41</v>
      </c>
      <c r="X13" s="145" t="s">
        <v>42</v>
      </c>
      <c r="Y13" s="145" t="s">
        <v>43</v>
      </c>
      <c r="Z13" s="145" t="s">
        <v>44</v>
      </c>
      <c r="AA13" s="145" t="s">
        <v>45</v>
      </c>
      <c r="AB13" s="145" t="s">
        <v>46</v>
      </c>
      <c r="AD13" s="106" t="s">
        <v>49</v>
      </c>
      <c r="AE13" s="106" t="s">
        <v>50</v>
      </c>
      <c r="AF13" s="106" t="s">
        <v>50</v>
      </c>
      <c r="AG13" s="106"/>
    </row>
    <row r="14" spans="1:36" x14ac:dyDescent="0.5">
      <c r="A14">
        <v>1964</v>
      </c>
      <c r="B14">
        <v>1</v>
      </c>
      <c r="C14" s="173">
        <v>6.26</v>
      </c>
      <c r="D14" s="174">
        <f>AVERAGE(D47,D80,D113,D146,D179)</f>
        <v>4.1719999999999997</v>
      </c>
      <c r="E14" s="174">
        <f>AVERAGE(E47,E80,E113,E146,E179)</f>
        <v>3.7980000000000005</v>
      </c>
      <c r="F14" s="174">
        <f>AVERAGE(F47,F80,F113,F146,F179)</f>
        <v>3.6360000000000001</v>
      </c>
      <c r="G14" s="173">
        <v>6.49</v>
      </c>
      <c r="H14" s="173">
        <v>5.38</v>
      </c>
      <c r="I14" s="173">
        <v>24.8</v>
      </c>
      <c r="J14" s="173">
        <v>62.6</v>
      </c>
      <c r="K14" s="173">
        <v>63.7</v>
      </c>
      <c r="L14" s="173">
        <v>34</v>
      </c>
      <c r="M14" s="173">
        <v>12.5</v>
      </c>
      <c r="N14" s="173">
        <v>6.96</v>
      </c>
      <c r="O14" s="221">
        <f>A14</f>
        <v>1964</v>
      </c>
      <c r="P14" s="107">
        <v>1</v>
      </c>
      <c r="Q14" s="135">
        <f>IF(C14&gt;0,$P$11*C14, " ")</f>
        <v>5.467073199006701</v>
      </c>
      <c r="R14" s="135">
        <f t="shared" ref="Q14:AB21" si="0">IF(D14&gt;0,$P$11*D14, " ")</f>
        <v>3.6435510201686832</v>
      </c>
      <c r="S14" s="135">
        <f t="shared" si="0"/>
        <v>3.3169239632312228</v>
      </c>
      <c r="T14" s="135">
        <f t="shared" si="0"/>
        <v>3.1754437941834452</v>
      </c>
      <c r="U14" s="135">
        <f t="shared" si="0"/>
        <v>5.667940105679472</v>
      </c>
      <c r="V14" s="135">
        <f t="shared" si="0"/>
        <v>4.6985389473891459</v>
      </c>
      <c r="W14" s="135">
        <f t="shared" si="0"/>
        <v>21.658692545585655</v>
      </c>
      <c r="X14" s="135">
        <f t="shared" si="0"/>
        <v>54.670731990067011</v>
      </c>
      <c r="Y14" s="135">
        <f t="shared" si="0"/>
        <v>55.631399804588959</v>
      </c>
      <c r="Z14" s="135">
        <f t="shared" si="0"/>
        <v>29.693368812496459</v>
      </c>
      <c r="AA14" s="135">
        <f t="shared" si="0"/>
        <v>10.91667971047664</v>
      </c>
      <c r="AB14" s="136">
        <f t="shared" si="0"/>
        <v>6.0784072627933927</v>
      </c>
      <c r="AD14" s="110">
        <v>0</v>
      </c>
      <c r="AE14" s="111"/>
      <c r="AF14" s="134"/>
      <c r="AG14" s="170"/>
    </row>
    <row r="15" spans="1:36" x14ac:dyDescent="0.5">
      <c r="A15"/>
      <c r="B15">
        <v>2</v>
      </c>
      <c r="C15" s="173">
        <v>6.26</v>
      </c>
      <c r="D15" s="174">
        <f t="shared" ref="D15:F42" si="1">AVERAGE(D48,D81,D114,D147,D180)</f>
        <v>4.2480000000000002</v>
      </c>
      <c r="E15" s="174">
        <f t="shared" si="1"/>
        <v>3.7339999999999995</v>
      </c>
      <c r="F15" s="174">
        <f t="shared" si="1"/>
        <v>3.6340000000000003</v>
      </c>
      <c r="G15" s="173">
        <v>6.26</v>
      </c>
      <c r="H15" s="173">
        <v>6.03</v>
      </c>
      <c r="I15" s="173">
        <v>27.1</v>
      </c>
      <c r="J15" s="173">
        <v>52</v>
      </c>
      <c r="K15" s="173">
        <v>58.7</v>
      </c>
      <c r="L15" s="173">
        <v>28.3</v>
      </c>
      <c r="M15" s="173">
        <v>11.8</v>
      </c>
      <c r="N15" s="173">
        <v>6.72</v>
      </c>
      <c r="O15" s="219"/>
      <c r="P15" s="112">
        <v>2</v>
      </c>
      <c r="Q15" s="113">
        <f t="shared" si="0"/>
        <v>5.467073199006701</v>
      </c>
      <c r="R15" s="113">
        <f t="shared" si="0"/>
        <v>3.7099244328083816</v>
      </c>
      <c r="S15" s="113">
        <f t="shared" si="0"/>
        <v>3.2610305631135814</v>
      </c>
      <c r="T15" s="113">
        <f t="shared" si="0"/>
        <v>3.173697125429769</v>
      </c>
      <c r="U15" s="113">
        <f t="shared" si="0"/>
        <v>5.467073199006701</v>
      </c>
      <c r="V15" s="113">
        <f t="shared" si="0"/>
        <v>5.2662062923339317</v>
      </c>
      <c r="W15" s="113">
        <f t="shared" si="0"/>
        <v>23.667361612313357</v>
      </c>
      <c r="X15" s="113">
        <f t="shared" si="0"/>
        <v>45.413387595582819</v>
      </c>
      <c r="Y15" s="113">
        <f t="shared" si="0"/>
        <v>51.2647279203983</v>
      </c>
      <c r="Z15" s="113">
        <f t="shared" si="0"/>
        <v>24.715362864519115</v>
      </c>
      <c r="AA15" s="113">
        <f t="shared" si="0"/>
        <v>10.305345646689949</v>
      </c>
      <c r="AB15" s="114">
        <f t="shared" si="0"/>
        <v>5.8688070123522413</v>
      </c>
      <c r="AD15" s="115">
        <v>0.05</v>
      </c>
      <c r="AE15" s="116">
        <f t="shared" ref="AE15:AE34" si="2">PERCENTILE($Q$14:$AB$1430, 1-AD15)</f>
        <v>85.412102054769235</v>
      </c>
      <c r="AF15" s="116">
        <f t="shared" ref="AF15:AF34" si="3">PERCENTILE($Q$1202:$AB$1430, 1-AD15)</f>
        <v>65.849412013595099</v>
      </c>
      <c r="AG15" s="171"/>
    </row>
    <row r="16" spans="1:36" x14ac:dyDescent="0.5">
      <c r="A16"/>
      <c r="B16">
        <v>3</v>
      </c>
      <c r="C16" s="173">
        <v>6.03</v>
      </c>
      <c r="D16" s="174">
        <f t="shared" si="1"/>
        <v>4.2480000000000002</v>
      </c>
      <c r="E16" s="174">
        <f t="shared" si="1"/>
        <v>3.7339999999999995</v>
      </c>
      <c r="F16" s="174">
        <f t="shared" si="1"/>
        <v>3.47</v>
      </c>
      <c r="G16" s="173">
        <v>4.83</v>
      </c>
      <c r="H16" s="173">
        <v>8.76</v>
      </c>
      <c r="I16" s="173">
        <v>47.7</v>
      </c>
      <c r="J16" s="173">
        <v>62.6</v>
      </c>
      <c r="K16" s="173">
        <v>55.8</v>
      </c>
      <c r="L16" s="173">
        <v>27.7</v>
      </c>
      <c r="M16" s="173">
        <v>11.5</v>
      </c>
      <c r="N16" s="173">
        <v>6.72</v>
      </c>
      <c r="O16" s="219"/>
      <c r="P16" s="112">
        <v>3</v>
      </c>
      <c r="Q16" s="113">
        <f t="shared" si="0"/>
        <v>5.2662062923339317</v>
      </c>
      <c r="R16" s="113">
        <f t="shared" si="0"/>
        <v>3.7099244328083816</v>
      </c>
      <c r="S16" s="113">
        <f t="shared" si="0"/>
        <v>3.2610305631135814</v>
      </c>
      <c r="T16" s="113">
        <f t="shared" si="0"/>
        <v>3.0304702876283156</v>
      </c>
      <c r="U16" s="113">
        <f t="shared" si="0"/>
        <v>4.2182050401281739</v>
      </c>
      <c r="V16" s="113">
        <f t="shared" si="0"/>
        <v>7.6504091411020294</v>
      </c>
      <c r="W16" s="113">
        <f t="shared" si="0"/>
        <v>41.65804977517886</v>
      </c>
      <c r="X16" s="113">
        <f t="shared" si="0"/>
        <v>54.670731990067011</v>
      </c>
      <c r="Y16" s="113">
        <f t="shared" si="0"/>
        <v>48.73205822756772</v>
      </c>
      <c r="Z16" s="113">
        <f t="shared" si="0"/>
        <v>24.191362238416232</v>
      </c>
      <c r="AA16" s="113">
        <f t="shared" si="0"/>
        <v>10.043345333638509</v>
      </c>
      <c r="AB16" s="114">
        <f t="shared" si="0"/>
        <v>5.8688070123522413</v>
      </c>
      <c r="AD16" s="115">
        <v>0.1</v>
      </c>
      <c r="AE16" s="116">
        <f t="shared" si="2"/>
        <v>62.268741068558754</v>
      </c>
      <c r="AF16" s="116">
        <f t="shared" si="3"/>
        <v>54.758065427750829</v>
      </c>
      <c r="AG16" s="171"/>
    </row>
    <row r="17" spans="1:38" x14ac:dyDescent="0.5">
      <c r="A17"/>
      <c r="B17">
        <v>4</v>
      </c>
      <c r="C17" s="173">
        <v>6.03</v>
      </c>
      <c r="D17" s="174">
        <f t="shared" si="1"/>
        <v>4.2840000000000007</v>
      </c>
      <c r="E17" s="174">
        <f t="shared" si="1"/>
        <v>3.7060000000000004</v>
      </c>
      <c r="F17" s="174">
        <f t="shared" si="1"/>
        <v>3.3519999999999994</v>
      </c>
      <c r="G17" s="173">
        <v>5.56</v>
      </c>
      <c r="H17" s="173">
        <v>7.19</v>
      </c>
      <c r="I17" s="173">
        <v>42.8</v>
      </c>
      <c r="J17" s="173">
        <v>69.099999999999994</v>
      </c>
      <c r="K17" s="173">
        <v>60.7</v>
      </c>
      <c r="L17" s="173">
        <v>34</v>
      </c>
      <c r="M17" s="173">
        <v>11.1</v>
      </c>
      <c r="N17" s="173">
        <v>6.49</v>
      </c>
      <c r="O17" s="219"/>
      <c r="P17" s="112">
        <v>4</v>
      </c>
      <c r="Q17" s="113">
        <f t="shared" si="0"/>
        <v>5.2662062923339317</v>
      </c>
      <c r="R17" s="113">
        <f t="shared" si="0"/>
        <v>3.7413644703745548</v>
      </c>
      <c r="S17" s="113">
        <f t="shared" si="0"/>
        <v>3.2365772005621145</v>
      </c>
      <c r="T17" s="113">
        <f t="shared" si="0"/>
        <v>2.9274168311614153</v>
      </c>
      <c r="U17" s="113">
        <f t="shared" si="0"/>
        <v>4.8557391352200092</v>
      </c>
      <c r="V17" s="113">
        <f t="shared" si="0"/>
        <v>6.2792741694661638</v>
      </c>
      <c r="W17" s="113">
        <f t="shared" si="0"/>
        <v>37.378711328672011</v>
      </c>
      <c r="X17" s="113">
        <f t="shared" si="0"/>
        <v>60.347405439514858</v>
      </c>
      <c r="Y17" s="113">
        <f t="shared" si="0"/>
        <v>53.011396674074568</v>
      </c>
      <c r="Z17" s="113">
        <f t="shared" si="0"/>
        <v>29.693368812496459</v>
      </c>
      <c r="AA17" s="113">
        <f t="shared" si="0"/>
        <v>9.694011582903256</v>
      </c>
      <c r="AB17" s="114">
        <f t="shared" si="0"/>
        <v>5.667940105679472</v>
      </c>
      <c r="AD17" s="115">
        <v>0.15</v>
      </c>
      <c r="AE17" s="116">
        <f t="shared" si="2"/>
        <v>50.740727294295425</v>
      </c>
      <c r="AF17" s="116">
        <f t="shared" si="3"/>
        <v>46.854389317365744</v>
      </c>
      <c r="AG17" s="171"/>
      <c r="AJ17" s="222" t="s">
        <v>136</v>
      </c>
      <c r="AK17" s="222"/>
    </row>
    <row r="18" spans="1:38" x14ac:dyDescent="0.5">
      <c r="A18"/>
      <c r="B18">
        <v>5</v>
      </c>
      <c r="C18" s="173">
        <v>6.03</v>
      </c>
      <c r="D18" s="174">
        <f t="shared" si="1"/>
        <v>4.2480000000000002</v>
      </c>
      <c r="E18" s="174">
        <f t="shared" si="1"/>
        <v>3.6060000000000003</v>
      </c>
      <c r="F18" s="174">
        <f t="shared" si="1"/>
        <v>3.2659999999999996</v>
      </c>
      <c r="G18" s="173">
        <v>5.79</v>
      </c>
      <c r="H18" s="173">
        <v>5.79</v>
      </c>
      <c r="I18" s="173">
        <v>32.700000000000003</v>
      </c>
      <c r="J18" s="173">
        <v>56.8</v>
      </c>
      <c r="K18" s="173">
        <v>52.9</v>
      </c>
      <c r="L18" s="173">
        <v>34.700000000000003</v>
      </c>
      <c r="M18" s="173">
        <v>10.5</v>
      </c>
      <c r="N18" s="173">
        <v>6.49</v>
      </c>
      <c r="O18" s="219"/>
      <c r="P18" s="112">
        <v>5</v>
      </c>
      <c r="Q18" s="113">
        <f t="shared" si="0"/>
        <v>5.2662062923339317</v>
      </c>
      <c r="R18" s="113">
        <f t="shared" si="0"/>
        <v>3.7099244328083816</v>
      </c>
      <c r="S18" s="113">
        <f t="shared" si="0"/>
        <v>3.1492437628783012</v>
      </c>
      <c r="T18" s="113">
        <f t="shared" si="0"/>
        <v>2.8523100747533361</v>
      </c>
      <c r="U18" s="113">
        <f t="shared" si="0"/>
        <v>5.0566060418927794</v>
      </c>
      <c r="V18" s="113">
        <f t="shared" si="0"/>
        <v>5.0566060418927794</v>
      </c>
      <c r="W18" s="113">
        <f t="shared" si="0"/>
        <v>28.558034122606891</v>
      </c>
      <c r="X18" s="113">
        <f t="shared" si="0"/>
        <v>49.60539260440585</v>
      </c>
      <c r="Y18" s="113">
        <f t="shared" si="0"/>
        <v>46.199388534737139</v>
      </c>
      <c r="Z18" s="113">
        <f t="shared" si="0"/>
        <v>30.304702876283155</v>
      </c>
      <c r="AA18" s="113">
        <f t="shared" si="0"/>
        <v>9.1700109568003771</v>
      </c>
      <c r="AB18" s="114">
        <f t="shared" si="0"/>
        <v>5.667940105679472</v>
      </c>
      <c r="AD18" s="115">
        <v>0.2</v>
      </c>
      <c r="AE18" s="116">
        <f t="shared" si="2"/>
        <v>41.430284169699476</v>
      </c>
      <c r="AF18" s="116">
        <f t="shared" si="3"/>
        <v>39.911381021502599</v>
      </c>
      <c r="AG18" s="171"/>
      <c r="AI18" s="163" t="s">
        <v>92</v>
      </c>
      <c r="AJ18" s="164" t="s">
        <v>141</v>
      </c>
      <c r="AK18" s="175" t="s">
        <v>142</v>
      </c>
      <c r="AL18" s="170"/>
    </row>
    <row r="19" spans="1:38" x14ac:dyDescent="0.5">
      <c r="A19"/>
      <c r="B19">
        <v>6</v>
      </c>
      <c r="C19" s="173">
        <v>5.79</v>
      </c>
      <c r="D19" s="174">
        <f t="shared" si="1"/>
        <v>4.1760000000000002</v>
      </c>
      <c r="E19" s="174">
        <f t="shared" si="1"/>
        <v>3.5780000000000003</v>
      </c>
      <c r="F19" s="173">
        <v>2.91</v>
      </c>
      <c r="G19" s="173">
        <v>4.29</v>
      </c>
      <c r="H19" s="173">
        <v>4.83</v>
      </c>
      <c r="I19" s="173">
        <v>22.2</v>
      </c>
      <c r="J19" s="173">
        <v>50.3</v>
      </c>
      <c r="K19" s="173">
        <v>46</v>
      </c>
      <c r="L19" s="173">
        <v>34</v>
      </c>
      <c r="M19" s="173">
        <v>9.93</v>
      </c>
      <c r="N19" s="173">
        <v>6.26</v>
      </c>
      <c r="O19" s="219"/>
      <c r="P19" s="112">
        <v>6</v>
      </c>
      <c r="Q19" s="113">
        <f t="shared" si="0"/>
        <v>5.0566060418927794</v>
      </c>
      <c r="R19" s="113">
        <f t="shared" si="0"/>
        <v>3.6470443576760361</v>
      </c>
      <c r="S19" s="113">
        <f t="shared" si="0"/>
        <v>3.1247904003268339</v>
      </c>
      <c r="T19" s="113">
        <f t="shared" si="0"/>
        <v>2.5414030365989619</v>
      </c>
      <c r="U19" s="113">
        <f t="shared" si="0"/>
        <v>3.746604476635583</v>
      </c>
      <c r="V19" s="113">
        <f t="shared" si="0"/>
        <v>4.2182050401281739</v>
      </c>
      <c r="W19" s="113">
        <f t="shared" si="0"/>
        <v>19.388023165806512</v>
      </c>
      <c r="X19" s="113">
        <f t="shared" si="0"/>
        <v>43.928719154957996</v>
      </c>
      <c r="Y19" s="113">
        <f t="shared" si="0"/>
        <v>40.173381334554037</v>
      </c>
      <c r="Z19" s="113">
        <f t="shared" si="0"/>
        <v>29.693368812496459</v>
      </c>
      <c r="AA19" s="113">
        <f t="shared" si="0"/>
        <v>8.6722103620026427</v>
      </c>
      <c r="AB19" s="114">
        <f t="shared" si="0"/>
        <v>5.467073199006701</v>
      </c>
      <c r="AD19" s="115">
        <v>0.25</v>
      </c>
      <c r="AE19" s="116">
        <f t="shared" si="2"/>
        <v>33.448706632900425</v>
      </c>
      <c r="AF19" s="116">
        <f t="shared" si="3"/>
        <v>29.737035531338368</v>
      </c>
      <c r="AG19" s="171"/>
      <c r="AI19" s="166" t="s">
        <v>36</v>
      </c>
      <c r="AJ19" s="167">
        <f t="array" ref="AJ19:AJ30">TRANSPOSE(Q1470:AB1470)</f>
        <v>4.9663094139626347</v>
      </c>
      <c r="AK19" s="167">
        <f t="array" ref="AK19:AK30">TRANSPOSE(Q1471:AB1471)</f>
        <v>5.4360839146672859</v>
      </c>
      <c r="AL19" s="172"/>
    </row>
    <row r="20" spans="1:38" x14ac:dyDescent="0.5">
      <c r="A20"/>
      <c r="B20">
        <v>7</v>
      </c>
      <c r="C20" s="173">
        <v>5.79</v>
      </c>
      <c r="D20" s="174">
        <f t="shared" si="1"/>
        <v>4.1480000000000006</v>
      </c>
      <c r="E20" s="174">
        <f t="shared" si="1"/>
        <v>3.532</v>
      </c>
      <c r="F20" s="173">
        <v>3.05</v>
      </c>
      <c r="G20" s="173">
        <v>4.29</v>
      </c>
      <c r="H20" s="173">
        <v>4.29</v>
      </c>
      <c r="I20" s="173">
        <v>23.2</v>
      </c>
      <c r="J20" s="173">
        <v>50.3</v>
      </c>
      <c r="K20" s="173">
        <v>42.8</v>
      </c>
      <c r="L20" s="173">
        <v>31.3</v>
      </c>
      <c r="M20" s="173">
        <v>9.64</v>
      </c>
      <c r="N20" s="173">
        <v>6.03</v>
      </c>
      <c r="O20" s="219"/>
      <c r="P20" s="112">
        <v>7</v>
      </c>
      <c r="Q20" s="113">
        <f t="shared" si="0"/>
        <v>5.0566060418927794</v>
      </c>
      <c r="R20" s="113">
        <f t="shared" si="0"/>
        <v>3.6225909951245687</v>
      </c>
      <c r="S20" s="113">
        <f t="shared" si="0"/>
        <v>3.0846170189922795</v>
      </c>
      <c r="T20" s="113">
        <f t="shared" si="0"/>
        <v>2.6636698493563</v>
      </c>
      <c r="U20" s="113">
        <f t="shared" si="0"/>
        <v>3.746604476635583</v>
      </c>
      <c r="V20" s="113">
        <f t="shared" si="0"/>
        <v>3.746604476635583</v>
      </c>
      <c r="W20" s="113">
        <f t="shared" si="0"/>
        <v>20.261357542644642</v>
      </c>
      <c r="X20" s="113">
        <f t="shared" si="0"/>
        <v>43.928719154957996</v>
      </c>
      <c r="Y20" s="113">
        <f t="shared" si="0"/>
        <v>37.378711328672011</v>
      </c>
      <c r="Z20" s="113">
        <f t="shared" si="0"/>
        <v>27.335365995033506</v>
      </c>
      <c r="AA20" s="113">
        <f t="shared" si="0"/>
        <v>8.4189433927195854</v>
      </c>
      <c r="AB20" s="114">
        <f t="shared" si="0"/>
        <v>5.2662062923339317</v>
      </c>
      <c r="AD20" s="115">
        <v>0.3</v>
      </c>
      <c r="AE20" s="116">
        <f t="shared" si="2"/>
        <v>24.628029426835297</v>
      </c>
      <c r="AF20" s="116">
        <f t="shared" si="3"/>
        <v>21.527692389059936</v>
      </c>
      <c r="AG20" s="171"/>
      <c r="AI20" s="166" t="s">
        <v>37</v>
      </c>
      <c r="AJ20" s="167">
        <v>4.177774713148998</v>
      </c>
      <c r="AK20" s="167">
        <v>4.4596635445976451</v>
      </c>
      <c r="AL20" s="172"/>
    </row>
    <row r="21" spans="1:38" x14ac:dyDescent="0.5">
      <c r="A21"/>
      <c r="B21">
        <v>8</v>
      </c>
      <c r="C21" s="173">
        <v>5.79</v>
      </c>
      <c r="D21" s="174">
        <f t="shared" si="1"/>
        <v>4.0759999999999996</v>
      </c>
      <c r="E21" s="174">
        <f t="shared" si="1"/>
        <v>3.6819999999999999</v>
      </c>
      <c r="F21" s="173">
        <v>3.18</v>
      </c>
      <c r="G21" s="173">
        <v>5.01</v>
      </c>
      <c r="H21" s="173">
        <v>3.92</v>
      </c>
      <c r="I21" s="173">
        <v>27.7</v>
      </c>
      <c r="J21" s="173">
        <v>64.8</v>
      </c>
      <c r="K21" s="173">
        <v>69.099999999999994</v>
      </c>
      <c r="L21" s="173">
        <v>25.4</v>
      </c>
      <c r="M21" s="173">
        <v>9.64</v>
      </c>
      <c r="N21" s="173">
        <v>6.03</v>
      </c>
      <c r="O21" s="219"/>
      <c r="P21" s="112">
        <v>8</v>
      </c>
      <c r="Q21" s="113">
        <f t="shared" si="0"/>
        <v>5.0566060418927794</v>
      </c>
      <c r="R21" s="113">
        <f t="shared" si="0"/>
        <v>3.5597109199922223</v>
      </c>
      <c r="S21" s="113">
        <f t="shared" si="0"/>
        <v>3.2156171755179992</v>
      </c>
      <c r="T21" s="113">
        <f t="shared" si="0"/>
        <v>2.7772033183452574</v>
      </c>
      <c r="U21" s="113">
        <f t="shared" si="0"/>
        <v>4.3754052279590372</v>
      </c>
      <c r="V21" s="113">
        <f t="shared" si="0"/>
        <v>3.4234707572054743</v>
      </c>
      <c r="W21" s="113">
        <f t="shared" si="0"/>
        <v>24.191362238416232</v>
      </c>
      <c r="X21" s="113">
        <f t="shared" si="0"/>
        <v>56.5920676191109</v>
      </c>
      <c r="Y21" s="113">
        <f t="shared" si="0"/>
        <v>60.347405439514858</v>
      </c>
      <c r="Z21" s="113">
        <f t="shared" si="0"/>
        <v>22.18269317168853</v>
      </c>
      <c r="AA21" s="113">
        <f t="shared" si="0"/>
        <v>8.4189433927195854</v>
      </c>
      <c r="AB21" s="114">
        <f t="shared" si="0"/>
        <v>5.2662062923339317</v>
      </c>
      <c r="AD21" s="115">
        <v>0.35</v>
      </c>
      <c r="AE21" s="116">
        <f t="shared" si="2"/>
        <v>16.942686910659745</v>
      </c>
      <c r="AF21" s="116">
        <f t="shared" si="3"/>
        <v>16.244019409189242</v>
      </c>
      <c r="AG21" s="171"/>
      <c r="AI21" s="166" t="s">
        <v>38</v>
      </c>
      <c r="AJ21" s="167">
        <v>3.8712531104206525</v>
      </c>
      <c r="AK21" s="167">
        <v>4.1186449211686273</v>
      </c>
      <c r="AL21" s="172"/>
    </row>
    <row r="22" spans="1:38" x14ac:dyDescent="0.5">
      <c r="A22"/>
      <c r="B22">
        <v>9</v>
      </c>
      <c r="C22" s="173">
        <v>5.79</v>
      </c>
      <c r="D22" s="174">
        <f t="shared" si="1"/>
        <v>4.04</v>
      </c>
      <c r="E22" s="174">
        <f t="shared" si="1"/>
        <v>3.7439999999999998</v>
      </c>
      <c r="F22" s="173">
        <v>3.18</v>
      </c>
      <c r="G22" s="173">
        <v>4.6500000000000004</v>
      </c>
      <c r="H22" s="173">
        <v>4.47</v>
      </c>
      <c r="I22" s="173">
        <v>30.7</v>
      </c>
      <c r="J22" s="173">
        <v>72.400000000000006</v>
      </c>
      <c r="K22" s="173">
        <v>57.7</v>
      </c>
      <c r="L22" s="173">
        <v>25.4</v>
      </c>
      <c r="M22" s="173">
        <v>9.34</v>
      </c>
      <c r="N22" s="173">
        <v>5.79</v>
      </c>
      <c r="O22" s="219"/>
      <c r="P22" s="112">
        <v>9</v>
      </c>
      <c r="Q22" s="113">
        <f t="shared" ref="Q22:Q44" si="4">$P$11*C22</f>
        <v>5.0566060418927794</v>
      </c>
      <c r="R22" s="113">
        <f t="shared" ref="R22:R44" si="5">IF(D22&gt;0,$P$11*D22, " ")</f>
        <v>3.52827088242605</v>
      </c>
      <c r="S22" s="113">
        <f t="shared" ref="S22:S44" si="6">IF(E22&gt;0,$P$11*E22, " ")</f>
        <v>3.2697639068819631</v>
      </c>
      <c r="T22" s="113">
        <f t="shared" ref="T22:T44" si="7">IF(F22&gt;0,$P$11*F22, " ")</f>
        <v>2.7772033183452574</v>
      </c>
      <c r="U22" s="113">
        <f t="shared" ref="U22:U44" si="8">IF(G22&gt;0,$P$11*G22, " ")</f>
        <v>4.0610048522973106</v>
      </c>
      <c r="V22" s="113">
        <f t="shared" ref="V22:V44" si="9">IF(H22&gt;0,$P$11*H22, " ")</f>
        <v>3.9038046644664464</v>
      </c>
      <c r="W22" s="113">
        <f t="shared" ref="W22:W44" si="10">IF(I22&gt;0,$P$11*I22, " ")</f>
        <v>26.811365368930627</v>
      </c>
      <c r="X22" s="113">
        <f t="shared" ref="X22:X44" si="11">IF(J22&gt;0,$P$11*J22, " ")</f>
        <v>63.229408883080701</v>
      </c>
      <c r="Y22" s="113">
        <f t="shared" ref="Y22:Y44" si="12">IF(K22&gt;0,$P$11*K22, " ")</f>
        <v>50.39139354356017</v>
      </c>
      <c r="Z22" s="113">
        <f t="shared" ref="Z22:Z44" si="13">IF(L22&gt;0,$P$11*L22, " ")</f>
        <v>22.18269317168853</v>
      </c>
      <c r="AA22" s="113">
        <f t="shared" ref="AA22:AA44" si="14">IF(M22&gt;0,$P$11*M22, " ")</f>
        <v>8.1569430796681459</v>
      </c>
      <c r="AB22" s="114">
        <f t="shared" ref="AB22:AB44" si="15">IF(N22&gt;0,$P$11*N22, " ")</f>
        <v>5.0566060418927794</v>
      </c>
      <c r="AD22" s="117">
        <v>0.4</v>
      </c>
      <c r="AE22" s="116">
        <f t="shared" si="2"/>
        <v>12.488681588785276</v>
      </c>
      <c r="AF22" s="116">
        <f t="shared" si="3"/>
        <v>11.964680962682397</v>
      </c>
      <c r="AG22" s="171"/>
      <c r="AI22" s="166" t="s">
        <v>39</v>
      </c>
      <c r="AJ22" s="167">
        <v>4.2940382519496971</v>
      </c>
      <c r="AK22" s="167">
        <v>4.5269578534863495</v>
      </c>
      <c r="AL22" s="172"/>
    </row>
    <row r="23" spans="1:38" x14ac:dyDescent="0.5">
      <c r="A23"/>
      <c r="B23">
        <v>10</v>
      </c>
      <c r="C23" s="173">
        <v>5.79</v>
      </c>
      <c r="D23" s="174">
        <f t="shared" si="1"/>
        <v>4.0759999999999996</v>
      </c>
      <c r="E23" s="174">
        <f t="shared" si="1"/>
        <v>3.7439999999999998</v>
      </c>
      <c r="F23" s="173">
        <v>3.05</v>
      </c>
      <c r="G23" s="173">
        <v>4.83</v>
      </c>
      <c r="H23" s="173">
        <v>4.6500000000000004</v>
      </c>
      <c r="I23" s="173">
        <v>35.4</v>
      </c>
      <c r="J23" s="173">
        <v>55.8</v>
      </c>
      <c r="K23" s="173">
        <v>60.7</v>
      </c>
      <c r="L23" s="173">
        <v>22.2</v>
      </c>
      <c r="M23" s="173">
        <v>9.34</v>
      </c>
      <c r="N23" s="173">
        <v>5.56</v>
      </c>
      <c r="O23" s="219"/>
      <c r="P23" s="112">
        <v>10</v>
      </c>
      <c r="Q23" s="113">
        <f t="shared" si="4"/>
        <v>5.0566060418927794</v>
      </c>
      <c r="R23" s="113">
        <f t="shared" si="5"/>
        <v>3.5597109199922223</v>
      </c>
      <c r="S23" s="113">
        <f t="shared" si="6"/>
        <v>3.2697639068819631</v>
      </c>
      <c r="T23" s="113">
        <f t="shared" si="7"/>
        <v>2.6636698493563</v>
      </c>
      <c r="U23" s="113">
        <f t="shared" si="8"/>
        <v>4.2182050401281739</v>
      </c>
      <c r="V23" s="113">
        <f t="shared" si="9"/>
        <v>4.0610048522973106</v>
      </c>
      <c r="W23" s="113">
        <f t="shared" si="10"/>
        <v>30.916036940069844</v>
      </c>
      <c r="X23" s="113">
        <f t="shared" si="11"/>
        <v>48.73205822756772</v>
      </c>
      <c r="Y23" s="113">
        <f t="shared" si="12"/>
        <v>53.011396674074568</v>
      </c>
      <c r="Z23" s="113">
        <f t="shared" si="13"/>
        <v>19.388023165806512</v>
      </c>
      <c r="AA23" s="113">
        <f t="shared" si="14"/>
        <v>8.1569430796681459</v>
      </c>
      <c r="AB23" s="114">
        <f t="shared" si="15"/>
        <v>4.8557391352200092</v>
      </c>
      <c r="AD23" s="115">
        <v>0.45</v>
      </c>
      <c r="AE23" s="116">
        <f t="shared" si="2"/>
        <v>9.5193447075356303</v>
      </c>
      <c r="AF23" s="116">
        <f t="shared" si="3"/>
        <v>8.733343768381312</v>
      </c>
      <c r="AG23" s="171"/>
      <c r="AI23" s="166" t="s">
        <v>21</v>
      </c>
      <c r="AJ23" s="167">
        <v>7.0441204401375339</v>
      </c>
      <c r="AK23" s="167">
        <v>6.1742486676322121</v>
      </c>
      <c r="AL23" s="172"/>
    </row>
    <row r="24" spans="1:38" x14ac:dyDescent="0.5">
      <c r="A24"/>
      <c r="B24">
        <v>11</v>
      </c>
      <c r="C24" s="173">
        <v>6.03</v>
      </c>
      <c r="D24" s="174">
        <f t="shared" si="1"/>
        <v>4.048</v>
      </c>
      <c r="E24" s="174">
        <f t="shared" si="1"/>
        <v>3.8280000000000003</v>
      </c>
      <c r="F24" s="173">
        <v>3.05</v>
      </c>
      <c r="G24" s="173">
        <v>6.26</v>
      </c>
      <c r="H24" s="173">
        <v>4.6500000000000004</v>
      </c>
      <c r="I24" s="173">
        <v>25.4</v>
      </c>
      <c r="J24" s="173">
        <v>50.3</v>
      </c>
      <c r="K24" s="173">
        <v>50.3</v>
      </c>
      <c r="L24" s="173">
        <v>23.2</v>
      </c>
      <c r="M24" s="173">
        <v>9.0500000000000007</v>
      </c>
      <c r="N24" s="173">
        <v>5.56</v>
      </c>
      <c r="O24" s="219"/>
      <c r="P24" s="112">
        <v>11</v>
      </c>
      <c r="Q24" s="113">
        <f t="shared" si="4"/>
        <v>5.2662062923339317</v>
      </c>
      <c r="R24" s="113">
        <f t="shared" si="5"/>
        <v>3.535257557440755</v>
      </c>
      <c r="S24" s="113">
        <f t="shared" si="6"/>
        <v>3.3431239945363664</v>
      </c>
      <c r="T24" s="113">
        <f t="shared" si="7"/>
        <v>2.6636698493563</v>
      </c>
      <c r="U24" s="113">
        <f t="shared" si="8"/>
        <v>5.467073199006701</v>
      </c>
      <c r="V24" s="113">
        <f t="shared" si="9"/>
        <v>4.0610048522973106</v>
      </c>
      <c r="W24" s="113">
        <f t="shared" si="10"/>
        <v>22.18269317168853</v>
      </c>
      <c r="X24" s="113">
        <f t="shared" si="11"/>
        <v>43.928719154957996</v>
      </c>
      <c r="Y24" s="113">
        <f t="shared" si="12"/>
        <v>43.928719154957996</v>
      </c>
      <c r="Z24" s="113">
        <f t="shared" si="13"/>
        <v>20.261357542644642</v>
      </c>
      <c r="AA24" s="113">
        <f t="shared" si="14"/>
        <v>7.9036761103850877</v>
      </c>
      <c r="AB24" s="114">
        <f t="shared" si="15"/>
        <v>4.8557391352200092</v>
      </c>
      <c r="AD24" s="115">
        <v>0.5</v>
      </c>
      <c r="AE24" s="116">
        <f t="shared" si="2"/>
        <v>7.9211427979218501</v>
      </c>
      <c r="AF24" s="116">
        <f t="shared" si="3"/>
        <v>7.397142171818972</v>
      </c>
      <c r="AG24" s="171"/>
      <c r="AI24" s="166" t="s">
        <v>40</v>
      </c>
      <c r="AJ24" s="167">
        <v>28.407153699903002</v>
      </c>
      <c r="AK24" s="167">
        <v>17.501620911836145</v>
      </c>
      <c r="AL24" s="172"/>
    </row>
    <row r="25" spans="1:38" x14ac:dyDescent="0.5">
      <c r="A25"/>
      <c r="B25">
        <v>12</v>
      </c>
      <c r="C25" s="173">
        <v>5.79</v>
      </c>
      <c r="D25" s="174">
        <f t="shared" si="1"/>
        <v>4.04</v>
      </c>
      <c r="E25" s="174">
        <f t="shared" si="1"/>
        <v>3.7640000000000002</v>
      </c>
      <c r="F25" s="173">
        <v>6.03</v>
      </c>
      <c r="G25" s="173">
        <v>5.38</v>
      </c>
      <c r="H25" s="173">
        <v>5.01</v>
      </c>
      <c r="I25" s="173">
        <v>30.7</v>
      </c>
      <c r="J25" s="173">
        <v>47.7</v>
      </c>
      <c r="K25" s="173">
        <v>44.3</v>
      </c>
      <c r="L25" s="173">
        <v>22.2</v>
      </c>
      <c r="M25" s="173">
        <v>8.76</v>
      </c>
      <c r="N25" s="173">
        <v>5.56</v>
      </c>
      <c r="O25" s="219"/>
      <c r="P25" s="112">
        <v>12</v>
      </c>
      <c r="Q25" s="113">
        <f t="shared" si="4"/>
        <v>5.0566060418927794</v>
      </c>
      <c r="R25" s="113">
        <f t="shared" si="5"/>
        <v>3.52827088242605</v>
      </c>
      <c r="S25" s="113">
        <f t="shared" si="6"/>
        <v>3.2872305944187259</v>
      </c>
      <c r="T25" s="113">
        <f t="shared" si="7"/>
        <v>5.2662062923339317</v>
      </c>
      <c r="U25" s="113">
        <f t="shared" si="8"/>
        <v>4.6985389473891459</v>
      </c>
      <c r="V25" s="113">
        <f t="shared" si="9"/>
        <v>4.3754052279590372</v>
      </c>
      <c r="W25" s="113">
        <f t="shared" si="10"/>
        <v>26.811365368930627</v>
      </c>
      <c r="X25" s="113">
        <f t="shared" si="11"/>
        <v>41.65804977517886</v>
      </c>
      <c r="Y25" s="113">
        <f t="shared" si="12"/>
        <v>38.688712893929207</v>
      </c>
      <c r="Z25" s="113">
        <f t="shared" si="13"/>
        <v>19.388023165806512</v>
      </c>
      <c r="AA25" s="113">
        <f t="shared" si="14"/>
        <v>7.6504091411020294</v>
      </c>
      <c r="AB25" s="114">
        <f t="shared" si="15"/>
        <v>4.8557391352200092</v>
      </c>
      <c r="AD25" s="115">
        <v>0.55000000000000004</v>
      </c>
      <c r="AE25" s="116">
        <f t="shared" si="2"/>
        <v>7.0063250381838991</v>
      </c>
      <c r="AF25" s="116">
        <f t="shared" si="3"/>
        <v>6.5303578028071261</v>
      </c>
      <c r="AG25" s="171"/>
      <c r="AI25" s="166" t="s">
        <v>41</v>
      </c>
      <c r="AJ25" s="167">
        <v>72.228978776014188</v>
      </c>
      <c r="AK25" s="167">
        <v>45.34915526077021</v>
      </c>
      <c r="AL25" s="172"/>
    </row>
    <row r="26" spans="1:38" x14ac:dyDescent="0.5">
      <c r="A26"/>
      <c r="B26">
        <v>13</v>
      </c>
      <c r="C26" s="173">
        <v>5.56</v>
      </c>
      <c r="D26" s="174">
        <f t="shared" si="1"/>
        <v>4.0119999999999996</v>
      </c>
      <c r="E26" s="174">
        <f t="shared" si="1"/>
        <v>3.7159999999999997</v>
      </c>
      <c r="F26" s="173">
        <v>3.74</v>
      </c>
      <c r="G26" s="173">
        <v>5.01</v>
      </c>
      <c r="H26" s="173">
        <v>5.38</v>
      </c>
      <c r="I26" s="173">
        <v>47.7</v>
      </c>
      <c r="J26" s="173">
        <v>57.7</v>
      </c>
      <c r="K26" s="173">
        <v>44.3</v>
      </c>
      <c r="L26" s="173">
        <v>23.2</v>
      </c>
      <c r="M26" s="173">
        <v>8.76</v>
      </c>
      <c r="N26" s="173">
        <v>5.79</v>
      </c>
      <c r="O26" s="219"/>
      <c r="P26" s="112">
        <v>13</v>
      </c>
      <c r="Q26" s="113">
        <f t="shared" si="4"/>
        <v>4.8557391352200092</v>
      </c>
      <c r="R26" s="113">
        <f t="shared" si="5"/>
        <v>3.5038175198745818</v>
      </c>
      <c r="S26" s="113">
        <f t="shared" si="6"/>
        <v>3.2453105443304953</v>
      </c>
      <c r="T26" s="113">
        <f t="shared" si="7"/>
        <v>3.266270569374611</v>
      </c>
      <c r="U26" s="113">
        <f t="shared" si="8"/>
        <v>4.3754052279590372</v>
      </c>
      <c r="V26" s="113">
        <f t="shared" si="9"/>
        <v>4.6985389473891459</v>
      </c>
      <c r="W26" s="113">
        <f t="shared" si="10"/>
        <v>41.65804977517886</v>
      </c>
      <c r="X26" s="113">
        <f t="shared" si="11"/>
        <v>50.39139354356017</v>
      </c>
      <c r="Y26" s="113">
        <f t="shared" si="12"/>
        <v>38.688712893929207</v>
      </c>
      <c r="Z26" s="113">
        <f t="shared" si="13"/>
        <v>20.261357542644642</v>
      </c>
      <c r="AA26" s="113">
        <f t="shared" si="14"/>
        <v>7.6504091411020294</v>
      </c>
      <c r="AB26" s="114">
        <f t="shared" si="15"/>
        <v>5.0566060418927794</v>
      </c>
      <c r="AD26" s="115">
        <v>0.6</v>
      </c>
      <c r="AE26" s="116">
        <f t="shared" si="2"/>
        <v>6.1133406378669184</v>
      </c>
      <c r="AF26" s="116">
        <f t="shared" si="3"/>
        <v>5.8688070123522413</v>
      </c>
      <c r="AG26" s="171"/>
      <c r="AI26" s="166" t="s">
        <v>42</v>
      </c>
      <c r="AJ26" s="167">
        <v>74.07399368825547</v>
      </c>
      <c r="AK26" s="167">
        <v>59.531542099088057</v>
      </c>
      <c r="AL26" s="172"/>
    </row>
    <row r="27" spans="1:38" x14ac:dyDescent="0.5">
      <c r="A27"/>
      <c r="B27">
        <v>14</v>
      </c>
      <c r="C27" s="174">
        <f>AVERAGE(C60,C93,C126,C159,C192)</f>
        <v>4.758</v>
      </c>
      <c r="D27" s="174">
        <f t="shared" si="1"/>
        <v>4.0939999999999994</v>
      </c>
      <c r="E27" s="174">
        <f t="shared" si="1"/>
        <v>3.5799999999999996</v>
      </c>
      <c r="F27" s="173">
        <v>4.29</v>
      </c>
      <c r="G27" s="173">
        <v>5.01</v>
      </c>
      <c r="H27" s="173">
        <v>6.96</v>
      </c>
      <c r="I27" s="173">
        <v>61.6</v>
      </c>
      <c r="J27" s="173">
        <v>62.6</v>
      </c>
      <c r="K27" s="173">
        <v>42.8</v>
      </c>
      <c r="L27" s="173">
        <v>21.2</v>
      </c>
      <c r="M27" s="173">
        <v>8.4700000000000006</v>
      </c>
      <c r="N27" s="173">
        <v>5.56</v>
      </c>
      <c r="O27" s="219"/>
      <c r="P27" s="112">
        <v>14</v>
      </c>
      <c r="Q27" s="113">
        <f t="shared" si="4"/>
        <v>4.1553249649958284</v>
      </c>
      <c r="R27" s="113">
        <f t="shared" si="5"/>
        <v>3.5754309387753085</v>
      </c>
      <c r="S27" s="113">
        <f t="shared" si="6"/>
        <v>3.1265370690805092</v>
      </c>
      <c r="T27" s="113">
        <f t="shared" si="7"/>
        <v>3.746604476635583</v>
      </c>
      <c r="U27" s="113">
        <f t="shared" si="8"/>
        <v>4.3754052279590372</v>
      </c>
      <c r="V27" s="113">
        <f t="shared" si="9"/>
        <v>6.0784072627933927</v>
      </c>
      <c r="W27" s="113">
        <f t="shared" si="10"/>
        <v>53.797397613228881</v>
      </c>
      <c r="X27" s="113">
        <f t="shared" si="11"/>
        <v>54.670731990067011</v>
      </c>
      <c r="Y27" s="113">
        <f t="shared" si="12"/>
        <v>37.378711328672011</v>
      </c>
      <c r="Z27" s="113">
        <f t="shared" si="13"/>
        <v>18.514688788968382</v>
      </c>
      <c r="AA27" s="113">
        <f t="shared" si="14"/>
        <v>7.397142171818972</v>
      </c>
      <c r="AB27" s="114">
        <f t="shared" si="15"/>
        <v>4.8557391352200092</v>
      </c>
      <c r="AD27" s="115">
        <v>0.65</v>
      </c>
      <c r="AE27" s="116">
        <f t="shared" si="2"/>
        <v>5.5544066366905147</v>
      </c>
      <c r="AF27" s="116">
        <f t="shared" si="3"/>
        <v>5.1963395421868812</v>
      </c>
      <c r="AG27" s="171"/>
      <c r="AI27" s="166" t="s">
        <v>43</v>
      </c>
      <c r="AJ27" s="167">
        <v>46.815810697532577</v>
      </c>
      <c r="AK27" s="167">
        <v>50.056033142854325</v>
      </c>
      <c r="AL27" s="172"/>
    </row>
    <row r="28" spans="1:38" x14ac:dyDescent="0.5">
      <c r="A28"/>
      <c r="B28">
        <v>15</v>
      </c>
      <c r="C28" s="174">
        <f t="shared" ref="C28:C44" si="16">AVERAGE(C61,C94,C127,C160,C193)</f>
        <v>4.758</v>
      </c>
      <c r="D28" s="174">
        <f t="shared" si="1"/>
        <v>3.9459999999999993</v>
      </c>
      <c r="E28" s="174">
        <f t="shared" si="1"/>
        <v>3.508</v>
      </c>
      <c r="F28" s="173">
        <v>4.29</v>
      </c>
      <c r="G28" s="173">
        <v>5.38</v>
      </c>
      <c r="H28" s="173">
        <v>8.76</v>
      </c>
      <c r="I28" s="173">
        <v>75.900000000000006</v>
      </c>
      <c r="J28" s="173">
        <v>110</v>
      </c>
      <c r="K28" s="173">
        <v>47.7</v>
      </c>
      <c r="L28" s="173">
        <v>21.2</v>
      </c>
      <c r="M28" s="173">
        <v>8.18</v>
      </c>
      <c r="N28" s="173">
        <v>5.56</v>
      </c>
      <c r="O28" s="219"/>
      <c r="P28" s="112">
        <v>15</v>
      </c>
      <c r="Q28" s="113">
        <f t="shared" si="4"/>
        <v>4.1553249649958284</v>
      </c>
      <c r="R28" s="113">
        <f t="shared" si="5"/>
        <v>3.446177451003265</v>
      </c>
      <c r="S28" s="113">
        <f t="shared" si="6"/>
        <v>3.0636569939481642</v>
      </c>
      <c r="T28" s="113">
        <f t="shared" si="7"/>
        <v>3.746604476635583</v>
      </c>
      <c r="U28" s="113">
        <f t="shared" si="8"/>
        <v>4.6985389473891459</v>
      </c>
      <c r="V28" s="113">
        <f t="shared" si="9"/>
        <v>7.6504091411020294</v>
      </c>
      <c r="W28" s="113">
        <f t="shared" si="10"/>
        <v>66.286079202014164</v>
      </c>
      <c r="X28" s="113">
        <f t="shared" si="11"/>
        <v>96.066781452194434</v>
      </c>
      <c r="Y28" s="113">
        <f t="shared" si="12"/>
        <v>41.65804977517886</v>
      </c>
      <c r="Z28" s="113">
        <f t="shared" si="13"/>
        <v>18.514688788968382</v>
      </c>
      <c r="AA28" s="113">
        <f t="shared" si="14"/>
        <v>7.1438752025359129</v>
      </c>
      <c r="AB28" s="114">
        <f t="shared" si="15"/>
        <v>4.8557391352200092</v>
      </c>
      <c r="AD28" s="115">
        <v>0.7</v>
      </c>
      <c r="AE28" s="116">
        <f t="shared" si="2"/>
        <v>5.0304060105876358</v>
      </c>
      <c r="AF28" s="116">
        <f t="shared" si="3"/>
        <v>4.7072722911575307</v>
      </c>
      <c r="AG28" s="171"/>
      <c r="AI28" s="166" t="s">
        <v>44</v>
      </c>
      <c r="AJ28" s="167">
        <v>21.45827664824947</v>
      </c>
      <c r="AK28" s="167">
        <v>21.904353054167196</v>
      </c>
      <c r="AL28" s="172"/>
    </row>
    <row r="29" spans="1:38" x14ac:dyDescent="0.5">
      <c r="A29"/>
      <c r="B29">
        <v>16</v>
      </c>
      <c r="C29" s="174">
        <f t="shared" si="16"/>
        <v>4.76</v>
      </c>
      <c r="D29" s="174">
        <f t="shared" si="1"/>
        <v>3.9099999999999993</v>
      </c>
      <c r="E29" s="174">
        <f t="shared" si="1"/>
        <v>3.7439999999999998</v>
      </c>
      <c r="F29" s="173">
        <v>3.46</v>
      </c>
      <c r="G29" s="173">
        <v>5.38</v>
      </c>
      <c r="H29" s="173">
        <v>8.18</v>
      </c>
      <c r="I29" s="173">
        <v>58.7</v>
      </c>
      <c r="J29" s="173">
        <v>64.8</v>
      </c>
      <c r="K29" s="173">
        <v>46</v>
      </c>
      <c r="L29" s="173">
        <v>19.7</v>
      </c>
      <c r="M29" s="173">
        <v>8.4700000000000006</v>
      </c>
      <c r="N29" s="173">
        <v>5.79</v>
      </c>
      <c r="O29" s="219"/>
      <c r="P29" s="112">
        <v>16</v>
      </c>
      <c r="Q29" s="113">
        <f t="shared" si="4"/>
        <v>4.1570716337495046</v>
      </c>
      <c r="R29" s="113">
        <f t="shared" si="5"/>
        <v>3.4147374134370923</v>
      </c>
      <c r="S29" s="113">
        <f t="shared" si="6"/>
        <v>3.2697639068819631</v>
      </c>
      <c r="T29" s="113">
        <f t="shared" si="7"/>
        <v>3.021736943859934</v>
      </c>
      <c r="U29" s="113">
        <f t="shared" si="8"/>
        <v>4.6985389473891459</v>
      </c>
      <c r="V29" s="113">
        <f t="shared" si="9"/>
        <v>7.1438752025359129</v>
      </c>
      <c r="W29" s="113">
        <f t="shared" si="10"/>
        <v>51.2647279203983</v>
      </c>
      <c r="X29" s="113">
        <f t="shared" si="11"/>
        <v>56.5920676191109</v>
      </c>
      <c r="Y29" s="113">
        <f t="shared" si="12"/>
        <v>40.173381334554037</v>
      </c>
      <c r="Z29" s="113">
        <f t="shared" si="13"/>
        <v>17.204687223711183</v>
      </c>
      <c r="AA29" s="113">
        <f t="shared" si="14"/>
        <v>7.397142171818972</v>
      </c>
      <c r="AB29" s="114">
        <f t="shared" si="15"/>
        <v>5.0566060418927794</v>
      </c>
      <c r="AD29" s="115">
        <v>0.75</v>
      </c>
      <c r="AE29" s="116">
        <f t="shared" si="2"/>
        <v>4.5330420829783202</v>
      </c>
      <c r="AF29" s="116">
        <f t="shared" si="3"/>
        <v>4.2094716963597927</v>
      </c>
      <c r="AG29" s="171"/>
      <c r="AI29" s="166" t="s">
        <v>45</v>
      </c>
      <c r="AJ29" s="167">
        <v>10.263451796632991</v>
      </c>
      <c r="AK29" s="167">
        <v>10.797848012934864</v>
      </c>
      <c r="AL29" s="172"/>
    </row>
    <row r="30" spans="1:38" x14ac:dyDescent="0.5">
      <c r="A30"/>
      <c r="B30">
        <v>17</v>
      </c>
      <c r="C30" s="174">
        <f t="shared" si="16"/>
        <v>4.76</v>
      </c>
      <c r="D30" s="174">
        <f t="shared" si="1"/>
        <v>3.9479999999999995</v>
      </c>
      <c r="E30" s="174">
        <f t="shared" si="1"/>
        <v>3.7700000000000005</v>
      </c>
      <c r="F30" s="173">
        <v>3.18</v>
      </c>
      <c r="G30" s="173">
        <v>5.79</v>
      </c>
      <c r="H30" s="173">
        <v>8.4700000000000006</v>
      </c>
      <c r="I30" s="173">
        <v>50.3</v>
      </c>
      <c r="J30" s="173">
        <v>57.7</v>
      </c>
      <c r="K30" s="173">
        <v>43.5</v>
      </c>
      <c r="L30" s="173">
        <v>19.7</v>
      </c>
      <c r="M30" s="173">
        <v>8.4700000000000006</v>
      </c>
      <c r="N30" s="173">
        <v>5.56</v>
      </c>
      <c r="O30" s="219"/>
      <c r="P30" s="112">
        <v>17</v>
      </c>
      <c r="Q30" s="113">
        <f t="shared" si="4"/>
        <v>4.1570716337495046</v>
      </c>
      <c r="R30" s="113">
        <f t="shared" si="5"/>
        <v>3.4479241197569417</v>
      </c>
      <c r="S30" s="113">
        <f t="shared" si="6"/>
        <v>3.2924706006797551</v>
      </c>
      <c r="T30" s="113">
        <f t="shared" si="7"/>
        <v>2.7772033183452574</v>
      </c>
      <c r="U30" s="113">
        <f t="shared" si="8"/>
        <v>5.0566060418927794</v>
      </c>
      <c r="V30" s="113">
        <f t="shared" si="9"/>
        <v>7.397142171818972</v>
      </c>
      <c r="W30" s="113">
        <f t="shared" si="10"/>
        <v>43.928719154957996</v>
      </c>
      <c r="X30" s="113">
        <f t="shared" si="11"/>
        <v>50.39139354356017</v>
      </c>
      <c r="Y30" s="113">
        <f t="shared" si="12"/>
        <v>37.990045392458704</v>
      </c>
      <c r="Z30" s="113">
        <f t="shared" si="13"/>
        <v>17.204687223711183</v>
      </c>
      <c r="AA30" s="113">
        <f t="shared" si="14"/>
        <v>7.397142171818972</v>
      </c>
      <c r="AB30" s="114">
        <f t="shared" si="15"/>
        <v>4.8557391352200092</v>
      </c>
      <c r="AD30" s="115">
        <v>0.8</v>
      </c>
      <c r="AE30" s="116">
        <f t="shared" si="2"/>
        <v>4.1658049775178858</v>
      </c>
      <c r="AF30" s="116">
        <f t="shared" si="3"/>
        <v>3.6330710076466217</v>
      </c>
      <c r="AG30" s="171"/>
      <c r="AI30" s="166" t="s">
        <v>46</v>
      </c>
      <c r="AJ30" s="167">
        <v>6.6655612331723395</v>
      </c>
      <c r="AK30" s="167">
        <v>6.8149943794646806</v>
      </c>
      <c r="AL30" s="172"/>
    </row>
    <row r="31" spans="1:38" x14ac:dyDescent="0.5">
      <c r="A31"/>
      <c r="B31">
        <v>18</v>
      </c>
      <c r="C31" s="174">
        <f t="shared" si="16"/>
        <v>4.76</v>
      </c>
      <c r="D31" s="174">
        <f t="shared" si="1"/>
        <v>3.8379999999999996</v>
      </c>
      <c r="E31" s="174">
        <f t="shared" si="1"/>
        <v>4.1560000000000006</v>
      </c>
      <c r="F31" s="173">
        <v>3.18</v>
      </c>
      <c r="G31" s="173">
        <v>5.01</v>
      </c>
      <c r="H31" s="173">
        <v>9.0500000000000007</v>
      </c>
      <c r="I31" s="173">
        <v>46.9</v>
      </c>
      <c r="J31" s="173">
        <v>48.6</v>
      </c>
      <c r="K31" s="173">
        <v>50.3</v>
      </c>
      <c r="L31" s="173">
        <v>18.2</v>
      </c>
      <c r="M31" s="173">
        <v>8.4700000000000006</v>
      </c>
      <c r="N31" s="173">
        <v>5.38</v>
      </c>
      <c r="O31" s="219"/>
      <c r="P31" s="112">
        <v>18</v>
      </c>
      <c r="Q31" s="113">
        <f t="shared" si="4"/>
        <v>4.1570716337495046</v>
      </c>
      <c r="R31" s="113">
        <f t="shared" si="5"/>
        <v>3.3518573383047472</v>
      </c>
      <c r="S31" s="113">
        <f t="shared" si="6"/>
        <v>3.6295776701392737</v>
      </c>
      <c r="T31" s="113">
        <f t="shared" si="7"/>
        <v>2.7772033183452574</v>
      </c>
      <c r="U31" s="113">
        <f t="shared" si="8"/>
        <v>4.3754052279590372</v>
      </c>
      <c r="V31" s="113">
        <f t="shared" si="9"/>
        <v>7.9036761103850877</v>
      </c>
      <c r="W31" s="113">
        <f t="shared" si="10"/>
        <v>40.95938227370835</v>
      </c>
      <c r="X31" s="113">
        <f t="shared" si="11"/>
        <v>42.44405071433318</v>
      </c>
      <c r="Y31" s="113">
        <f t="shared" si="12"/>
        <v>43.928719154957996</v>
      </c>
      <c r="Z31" s="113">
        <f t="shared" si="13"/>
        <v>15.894685658453987</v>
      </c>
      <c r="AA31" s="113">
        <f t="shared" si="14"/>
        <v>7.397142171818972</v>
      </c>
      <c r="AB31" s="114">
        <f t="shared" si="15"/>
        <v>4.6985389473891459</v>
      </c>
      <c r="AD31" s="115">
        <v>0.85</v>
      </c>
      <c r="AE31" s="116">
        <f t="shared" si="2"/>
        <v>3.746604476635583</v>
      </c>
      <c r="AF31" s="116">
        <f t="shared" si="3"/>
        <v>3.1330870769067971</v>
      </c>
      <c r="AG31" s="171"/>
    </row>
    <row r="32" spans="1:38" x14ac:dyDescent="0.5">
      <c r="A32"/>
      <c r="B32">
        <v>19</v>
      </c>
      <c r="C32" s="174">
        <f t="shared" si="16"/>
        <v>4.6879999999999997</v>
      </c>
      <c r="D32" s="174">
        <f t="shared" si="1"/>
        <v>3.94</v>
      </c>
      <c r="E32" s="174">
        <f t="shared" si="1"/>
        <v>3.944</v>
      </c>
      <c r="F32" s="173">
        <v>3.05</v>
      </c>
      <c r="G32" s="173">
        <v>4.83</v>
      </c>
      <c r="H32" s="173">
        <v>8.4700000000000006</v>
      </c>
      <c r="I32" s="173">
        <v>44.3</v>
      </c>
      <c r="J32" s="173">
        <v>46</v>
      </c>
      <c r="K32" s="173">
        <v>52</v>
      </c>
      <c r="L32" s="173">
        <v>17.7</v>
      </c>
      <c r="M32" s="173">
        <v>8.18</v>
      </c>
      <c r="N32" s="173">
        <v>5.38</v>
      </c>
      <c r="O32" s="219"/>
      <c r="P32" s="112">
        <v>19</v>
      </c>
      <c r="Q32" s="113">
        <f t="shared" si="4"/>
        <v>4.0941915586171591</v>
      </c>
      <c r="R32" s="113">
        <f t="shared" si="5"/>
        <v>3.4409374447422367</v>
      </c>
      <c r="S32" s="113">
        <f t="shared" si="6"/>
        <v>3.4444307822495892</v>
      </c>
      <c r="T32" s="113">
        <f t="shared" si="7"/>
        <v>2.6636698493563</v>
      </c>
      <c r="U32" s="113">
        <f t="shared" si="8"/>
        <v>4.2182050401281739</v>
      </c>
      <c r="V32" s="113">
        <f t="shared" si="9"/>
        <v>7.397142171818972</v>
      </c>
      <c r="W32" s="113">
        <f t="shared" si="10"/>
        <v>38.688712893929207</v>
      </c>
      <c r="X32" s="113">
        <f t="shared" si="11"/>
        <v>40.173381334554037</v>
      </c>
      <c r="Y32" s="113">
        <f t="shared" si="12"/>
        <v>45.413387595582819</v>
      </c>
      <c r="Z32" s="113">
        <f t="shared" si="13"/>
        <v>15.458018470034922</v>
      </c>
      <c r="AA32" s="113">
        <f t="shared" si="14"/>
        <v>7.1438752025359129</v>
      </c>
      <c r="AB32" s="114">
        <f t="shared" si="15"/>
        <v>4.6985389473891459</v>
      </c>
      <c r="AD32" s="115">
        <v>0.9</v>
      </c>
      <c r="AE32" s="116">
        <f t="shared" si="2"/>
        <v>3.4584041322789996</v>
      </c>
      <c r="AF32" s="116">
        <f t="shared" si="3"/>
        <v>2.6986032244298253</v>
      </c>
      <c r="AG32" s="171"/>
    </row>
    <row r="33" spans="1:33" x14ac:dyDescent="0.5">
      <c r="A33"/>
      <c r="B33">
        <v>20</v>
      </c>
      <c r="C33" s="174">
        <f t="shared" si="16"/>
        <v>4.6679999999999993</v>
      </c>
      <c r="D33" s="174">
        <f t="shared" si="1"/>
        <v>3.9840000000000004</v>
      </c>
      <c r="E33" s="174">
        <f t="shared" si="1"/>
        <v>3.8159999999999998</v>
      </c>
      <c r="F33" s="173">
        <v>3.18</v>
      </c>
      <c r="G33" s="173">
        <v>4.6500000000000004</v>
      </c>
      <c r="H33" s="173">
        <v>12.5</v>
      </c>
      <c r="I33" s="173">
        <v>49.5</v>
      </c>
      <c r="J33" s="173">
        <v>46</v>
      </c>
      <c r="K33" s="173">
        <v>46</v>
      </c>
      <c r="L33" s="173">
        <v>17.2</v>
      </c>
      <c r="M33" s="173">
        <v>8.18</v>
      </c>
      <c r="N33" s="173">
        <v>5.01</v>
      </c>
      <c r="O33" s="219"/>
      <c r="P33" s="112">
        <v>20</v>
      </c>
      <c r="Q33" s="113">
        <f t="shared" si="4"/>
        <v>4.0767248710803958</v>
      </c>
      <c r="R33" s="113">
        <f t="shared" si="5"/>
        <v>3.4793641573231149</v>
      </c>
      <c r="S33" s="113">
        <f t="shared" si="6"/>
        <v>3.3326439820143086</v>
      </c>
      <c r="T33" s="113">
        <f t="shared" si="7"/>
        <v>2.7772033183452574</v>
      </c>
      <c r="U33" s="113">
        <f t="shared" si="8"/>
        <v>4.0610048522973106</v>
      </c>
      <c r="V33" s="113">
        <f t="shared" si="9"/>
        <v>10.91667971047664</v>
      </c>
      <c r="W33" s="113">
        <f t="shared" si="10"/>
        <v>43.230051653487493</v>
      </c>
      <c r="X33" s="113">
        <f t="shared" si="11"/>
        <v>40.173381334554037</v>
      </c>
      <c r="Y33" s="113">
        <f t="shared" si="12"/>
        <v>40.173381334554037</v>
      </c>
      <c r="Z33" s="113">
        <f t="shared" si="13"/>
        <v>15.021351281615855</v>
      </c>
      <c r="AA33" s="113">
        <f t="shared" si="14"/>
        <v>7.1438752025359129</v>
      </c>
      <c r="AB33" s="114">
        <f t="shared" si="15"/>
        <v>4.3754052279590372</v>
      </c>
      <c r="AD33" s="115">
        <v>0.95</v>
      </c>
      <c r="AE33" s="116">
        <f t="shared" si="2"/>
        <v>3.0304702876283156</v>
      </c>
      <c r="AF33" s="116">
        <f t="shared" si="3"/>
        <v>2.2357360047056161</v>
      </c>
      <c r="AG33" s="171"/>
    </row>
    <row r="34" spans="1:33" x14ac:dyDescent="0.5">
      <c r="A34"/>
      <c r="B34">
        <v>21</v>
      </c>
      <c r="C34" s="174">
        <f t="shared" si="16"/>
        <v>4.5780000000000003</v>
      </c>
      <c r="D34" s="174">
        <f t="shared" si="1"/>
        <v>3.8460000000000001</v>
      </c>
      <c r="E34" s="174">
        <f t="shared" si="1"/>
        <v>3.6700000000000004</v>
      </c>
      <c r="F34" s="173">
        <v>3.18</v>
      </c>
      <c r="G34" s="173">
        <v>5.01</v>
      </c>
      <c r="H34" s="173">
        <v>19.2</v>
      </c>
      <c r="I34" s="173">
        <v>50.3</v>
      </c>
      <c r="J34" s="173">
        <v>50.3</v>
      </c>
      <c r="K34" s="173">
        <v>58.7</v>
      </c>
      <c r="L34" s="173">
        <v>17.2</v>
      </c>
      <c r="M34" s="173">
        <v>8.18</v>
      </c>
      <c r="N34" s="173">
        <v>5.01</v>
      </c>
      <c r="O34" s="219"/>
      <c r="P34" s="112">
        <v>21</v>
      </c>
      <c r="Q34" s="113">
        <f t="shared" si="4"/>
        <v>3.9981247771649651</v>
      </c>
      <c r="R34" s="113">
        <f t="shared" si="5"/>
        <v>3.3588440133194526</v>
      </c>
      <c r="S34" s="113">
        <f t="shared" si="6"/>
        <v>3.2051371629959418</v>
      </c>
      <c r="T34" s="113">
        <f t="shared" si="7"/>
        <v>2.7772033183452574</v>
      </c>
      <c r="U34" s="113">
        <f t="shared" si="8"/>
        <v>4.3754052279590372</v>
      </c>
      <c r="V34" s="113">
        <f t="shared" si="9"/>
        <v>16.768020035292118</v>
      </c>
      <c r="W34" s="113">
        <f t="shared" si="10"/>
        <v>43.928719154957996</v>
      </c>
      <c r="X34" s="113">
        <f t="shared" si="11"/>
        <v>43.928719154957996</v>
      </c>
      <c r="Y34" s="113">
        <f t="shared" si="12"/>
        <v>51.2647279203983</v>
      </c>
      <c r="Z34" s="113">
        <f t="shared" si="13"/>
        <v>15.021351281615855</v>
      </c>
      <c r="AA34" s="113">
        <f t="shared" si="14"/>
        <v>7.1438752025359129</v>
      </c>
      <c r="AB34" s="114">
        <f t="shared" si="15"/>
        <v>4.3754052279590372</v>
      </c>
      <c r="AD34" s="115">
        <v>1</v>
      </c>
      <c r="AE34" s="116">
        <f t="shared" si="2"/>
        <v>1.3012682214888154</v>
      </c>
      <c r="AF34" s="116">
        <f t="shared" si="3"/>
        <v>1.3012682214888154</v>
      </c>
      <c r="AG34" s="171"/>
    </row>
    <row r="35" spans="1:33" x14ac:dyDescent="0.5">
      <c r="A35"/>
      <c r="B35">
        <v>22</v>
      </c>
      <c r="C35" s="174">
        <f t="shared" si="16"/>
        <v>4.6159999999999997</v>
      </c>
      <c r="D35" s="174">
        <f t="shared" si="1"/>
        <v>3.8920000000000003</v>
      </c>
      <c r="E35" s="174">
        <f t="shared" si="1"/>
        <v>3.6620000000000004</v>
      </c>
      <c r="F35" s="173">
        <v>3.32</v>
      </c>
      <c r="G35" s="173">
        <v>4.83</v>
      </c>
      <c r="H35" s="173">
        <v>24.2</v>
      </c>
      <c r="I35" s="173">
        <v>104</v>
      </c>
      <c r="J35" s="173">
        <v>49.5</v>
      </c>
      <c r="K35" s="173">
        <v>53.9</v>
      </c>
      <c r="L35" s="173">
        <v>16.7</v>
      </c>
      <c r="M35" s="173">
        <v>8.18</v>
      </c>
      <c r="N35" s="173">
        <v>5.2</v>
      </c>
      <c r="O35" s="219"/>
      <c r="P35" s="112">
        <v>22</v>
      </c>
      <c r="Q35" s="113">
        <f t="shared" si="4"/>
        <v>4.0313114834848136</v>
      </c>
      <c r="R35" s="113">
        <f t="shared" si="5"/>
        <v>3.399017394654007</v>
      </c>
      <c r="S35" s="113">
        <f t="shared" si="6"/>
        <v>3.1981504879812368</v>
      </c>
      <c r="T35" s="113">
        <f t="shared" si="7"/>
        <v>2.8994701311025954</v>
      </c>
      <c r="U35" s="113">
        <f t="shared" si="8"/>
        <v>4.2182050401281739</v>
      </c>
      <c r="V35" s="113">
        <f t="shared" si="9"/>
        <v>21.134691919482773</v>
      </c>
      <c r="W35" s="113">
        <f t="shared" si="10"/>
        <v>90.826775191165638</v>
      </c>
      <c r="X35" s="113">
        <f t="shared" si="11"/>
        <v>43.230051653487493</v>
      </c>
      <c r="Y35" s="113">
        <f t="shared" si="12"/>
        <v>47.072722911575269</v>
      </c>
      <c r="Z35" s="113">
        <f t="shared" si="13"/>
        <v>14.58468409319679</v>
      </c>
      <c r="AA35" s="113">
        <f t="shared" si="14"/>
        <v>7.1438752025359129</v>
      </c>
      <c r="AB35" s="114">
        <f t="shared" si="15"/>
        <v>4.5413387595582826</v>
      </c>
      <c r="AD35" s="118"/>
      <c r="AE35" s="118"/>
    </row>
    <row r="36" spans="1:33" x14ac:dyDescent="0.5">
      <c r="A36"/>
      <c r="B36">
        <v>23</v>
      </c>
      <c r="C36" s="174">
        <f t="shared" si="16"/>
        <v>4.6159999999999997</v>
      </c>
      <c r="D36" s="174">
        <f t="shared" si="1"/>
        <v>3.9079999999999999</v>
      </c>
      <c r="E36" s="174">
        <f t="shared" si="1"/>
        <v>3.6620000000000004</v>
      </c>
      <c r="F36" s="173">
        <v>3.18</v>
      </c>
      <c r="G36" s="173">
        <v>5.01</v>
      </c>
      <c r="H36" s="173">
        <v>21.7</v>
      </c>
      <c r="I36" s="173">
        <v>72.400000000000006</v>
      </c>
      <c r="J36" s="173">
        <v>62.6</v>
      </c>
      <c r="K36" s="173">
        <v>46</v>
      </c>
      <c r="L36" s="173">
        <v>14.2</v>
      </c>
      <c r="M36" s="173">
        <v>7.66</v>
      </c>
      <c r="N36" s="173">
        <v>5.38</v>
      </c>
      <c r="O36" s="219"/>
      <c r="P36" s="112">
        <v>23</v>
      </c>
      <c r="Q36" s="113">
        <f t="shared" si="4"/>
        <v>4.0313114834848136</v>
      </c>
      <c r="R36" s="113">
        <f t="shared" si="5"/>
        <v>3.4129907446834165</v>
      </c>
      <c r="S36" s="113">
        <f t="shared" si="6"/>
        <v>3.1981504879812368</v>
      </c>
      <c r="T36" s="113">
        <f t="shared" si="7"/>
        <v>2.7772033183452574</v>
      </c>
      <c r="U36" s="113">
        <f t="shared" si="8"/>
        <v>4.3754052279590372</v>
      </c>
      <c r="V36" s="113">
        <f t="shared" si="9"/>
        <v>18.951355977387447</v>
      </c>
      <c r="W36" s="113">
        <f t="shared" si="10"/>
        <v>63.229408883080701</v>
      </c>
      <c r="X36" s="113">
        <f t="shared" si="11"/>
        <v>54.670731990067011</v>
      </c>
      <c r="Y36" s="113">
        <f t="shared" si="12"/>
        <v>40.173381334554037</v>
      </c>
      <c r="Z36" s="113">
        <f t="shared" si="13"/>
        <v>12.401348151101462</v>
      </c>
      <c r="AA36" s="113">
        <f t="shared" si="14"/>
        <v>6.6897413265800854</v>
      </c>
      <c r="AB36" s="114">
        <f t="shared" si="15"/>
        <v>4.6985389473891459</v>
      </c>
    </row>
    <row r="37" spans="1:33" x14ac:dyDescent="0.5">
      <c r="A37"/>
      <c r="B37">
        <v>24</v>
      </c>
      <c r="C37" s="174">
        <f t="shared" si="16"/>
        <v>4.6159999999999997</v>
      </c>
      <c r="D37" s="174">
        <f t="shared" si="1"/>
        <v>3.8639999999999999</v>
      </c>
      <c r="E37" s="174">
        <f t="shared" si="1"/>
        <v>3.5900000000000007</v>
      </c>
      <c r="F37" s="173">
        <v>3.46</v>
      </c>
      <c r="G37" s="173">
        <v>4.83</v>
      </c>
      <c r="H37" s="173">
        <v>14.7</v>
      </c>
      <c r="I37" s="173">
        <v>72.400000000000006</v>
      </c>
      <c r="J37" s="173">
        <v>57.7</v>
      </c>
      <c r="K37" s="173">
        <v>41.3</v>
      </c>
      <c r="L37" s="173">
        <v>13.2</v>
      </c>
      <c r="M37" s="173">
        <v>7.66</v>
      </c>
      <c r="N37" s="173">
        <v>5.2</v>
      </c>
      <c r="O37" s="219"/>
      <c r="P37" s="112">
        <v>24</v>
      </c>
      <c r="Q37" s="113">
        <f t="shared" si="4"/>
        <v>4.0313114834848136</v>
      </c>
      <c r="R37" s="113">
        <f t="shared" si="5"/>
        <v>3.3745640321025387</v>
      </c>
      <c r="S37" s="113">
        <f t="shared" si="6"/>
        <v>3.1352704128488917</v>
      </c>
      <c r="T37" s="113">
        <f t="shared" si="7"/>
        <v>3.021736943859934</v>
      </c>
      <c r="U37" s="113">
        <f t="shared" si="8"/>
        <v>4.2182050401281739</v>
      </c>
      <c r="V37" s="113">
        <f t="shared" si="9"/>
        <v>12.838015339520528</v>
      </c>
      <c r="W37" s="113">
        <f t="shared" si="10"/>
        <v>63.229408883080701</v>
      </c>
      <c r="X37" s="113">
        <f t="shared" si="11"/>
        <v>50.39139354356017</v>
      </c>
      <c r="Y37" s="113">
        <f t="shared" si="12"/>
        <v>36.068709763414816</v>
      </c>
      <c r="Z37" s="113">
        <f t="shared" si="13"/>
        <v>11.52801377426333</v>
      </c>
      <c r="AA37" s="113">
        <f t="shared" si="14"/>
        <v>6.6897413265800854</v>
      </c>
      <c r="AB37" s="114">
        <f t="shared" si="15"/>
        <v>4.5413387595582826</v>
      </c>
    </row>
    <row r="38" spans="1:33" x14ac:dyDescent="0.5">
      <c r="A38"/>
      <c r="B38">
        <v>25</v>
      </c>
      <c r="C38" s="174">
        <f t="shared" si="16"/>
        <v>4.5040000000000004</v>
      </c>
      <c r="D38" s="174">
        <f t="shared" si="1"/>
        <v>3.8359999999999999</v>
      </c>
      <c r="E38" s="174">
        <f t="shared" si="1"/>
        <v>3.5900000000000007</v>
      </c>
      <c r="F38" s="173">
        <v>3.46</v>
      </c>
      <c r="G38" s="173">
        <v>4.29</v>
      </c>
      <c r="H38" s="173">
        <v>15.7</v>
      </c>
      <c r="I38" s="173">
        <v>82</v>
      </c>
      <c r="J38" s="173">
        <v>45.2</v>
      </c>
      <c r="K38" s="173">
        <v>33.4</v>
      </c>
      <c r="L38" s="173">
        <v>14.2</v>
      </c>
      <c r="M38" s="173">
        <v>7.19</v>
      </c>
      <c r="N38" s="173">
        <v>5.01</v>
      </c>
      <c r="O38" s="219"/>
      <c r="P38" s="112">
        <v>25</v>
      </c>
      <c r="Q38" s="113">
        <f t="shared" si="4"/>
        <v>3.9334980332789433</v>
      </c>
      <c r="R38" s="113">
        <f t="shared" si="5"/>
        <v>3.350110669551071</v>
      </c>
      <c r="S38" s="113">
        <f t="shared" si="6"/>
        <v>3.1352704128488917</v>
      </c>
      <c r="T38" s="113">
        <f t="shared" si="7"/>
        <v>3.021736943859934</v>
      </c>
      <c r="U38" s="113">
        <f t="shared" si="8"/>
        <v>3.746604476635583</v>
      </c>
      <c r="V38" s="113">
        <f t="shared" si="9"/>
        <v>13.71134971635866</v>
      </c>
      <c r="W38" s="113">
        <f t="shared" si="10"/>
        <v>71.613418900726757</v>
      </c>
      <c r="X38" s="113">
        <f t="shared" si="11"/>
        <v>39.474713833083534</v>
      </c>
      <c r="Y38" s="113">
        <f t="shared" si="12"/>
        <v>29.16936818639358</v>
      </c>
      <c r="Z38" s="113">
        <f t="shared" si="13"/>
        <v>12.401348151101462</v>
      </c>
      <c r="AA38" s="113">
        <f t="shared" si="14"/>
        <v>6.2792741694661638</v>
      </c>
      <c r="AB38" s="114">
        <f t="shared" si="15"/>
        <v>4.3754052279590372</v>
      </c>
    </row>
    <row r="39" spans="1:33" x14ac:dyDescent="0.5">
      <c r="A39"/>
      <c r="B39">
        <v>26</v>
      </c>
      <c r="C39" s="174">
        <f t="shared" si="16"/>
        <v>4.5040000000000004</v>
      </c>
      <c r="D39" s="174">
        <f t="shared" si="1"/>
        <v>3.8359999999999999</v>
      </c>
      <c r="E39" s="174">
        <f t="shared" si="1"/>
        <v>3.6539999999999999</v>
      </c>
      <c r="F39" s="173">
        <v>3.46</v>
      </c>
      <c r="G39" s="173">
        <v>4.0999999999999996</v>
      </c>
      <c r="H39" s="173">
        <v>47.7</v>
      </c>
      <c r="I39" s="173">
        <v>75.900000000000006</v>
      </c>
      <c r="J39" s="173">
        <v>41.3</v>
      </c>
      <c r="K39" s="173">
        <v>41.3</v>
      </c>
      <c r="L39" s="173">
        <v>18.2</v>
      </c>
      <c r="M39" s="173">
        <v>7.19</v>
      </c>
      <c r="N39" s="173">
        <v>5.2</v>
      </c>
      <c r="O39" s="219"/>
      <c r="P39" s="112">
        <v>26</v>
      </c>
      <c r="Q39" s="113">
        <f t="shared" si="4"/>
        <v>3.9334980332789433</v>
      </c>
      <c r="R39" s="113">
        <f t="shared" si="5"/>
        <v>3.350110669551071</v>
      </c>
      <c r="S39" s="113">
        <f t="shared" si="6"/>
        <v>3.1911638129665314</v>
      </c>
      <c r="T39" s="113">
        <f t="shared" si="7"/>
        <v>3.021736943859934</v>
      </c>
      <c r="U39" s="113">
        <f t="shared" si="8"/>
        <v>3.5806709450363376</v>
      </c>
      <c r="V39" s="113">
        <f t="shared" si="9"/>
        <v>41.65804977517886</v>
      </c>
      <c r="W39" s="113">
        <f t="shared" si="10"/>
        <v>66.286079202014164</v>
      </c>
      <c r="X39" s="113">
        <f t="shared" si="11"/>
        <v>36.068709763414816</v>
      </c>
      <c r="Y39" s="113">
        <f t="shared" si="12"/>
        <v>36.068709763414816</v>
      </c>
      <c r="Z39" s="113">
        <f t="shared" si="13"/>
        <v>15.894685658453987</v>
      </c>
      <c r="AA39" s="113">
        <f t="shared" si="14"/>
        <v>6.2792741694661638</v>
      </c>
      <c r="AB39" s="114">
        <f t="shared" si="15"/>
        <v>4.5413387595582826</v>
      </c>
    </row>
    <row r="40" spans="1:33" x14ac:dyDescent="0.5">
      <c r="A40"/>
      <c r="B40">
        <v>27</v>
      </c>
      <c r="C40" s="174">
        <f t="shared" si="16"/>
        <v>4.43</v>
      </c>
      <c r="D40" s="174">
        <f t="shared" si="1"/>
        <v>3.8</v>
      </c>
      <c r="E40" s="174">
        <f t="shared" si="1"/>
        <v>3.5799999999999996</v>
      </c>
      <c r="F40" s="173">
        <v>3.46</v>
      </c>
      <c r="G40" s="173">
        <v>3.92</v>
      </c>
      <c r="H40" s="173">
        <v>42</v>
      </c>
      <c r="I40" s="173">
        <v>64.8</v>
      </c>
      <c r="J40" s="173">
        <v>39.700000000000003</v>
      </c>
      <c r="K40" s="173">
        <v>34</v>
      </c>
      <c r="L40" s="173">
        <v>17.2</v>
      </c>
      <c r="M40" s="173">
        <v>6.96</v>
      </c>
      <c r="N40" s="173">
        <v>5.2</v>
      </c>
      <c r="O40" s="219"/>
      <c r="P40" s="112">
        <v>27</v>
      </c>
      <c r="Q40" s="113">
        <f t="shared" si="4"/>
        <v>3.8688712893929211</v>
      </c>
      <c r="R40" s="113">
        <f t="shared" si="5"/>
        <v>3.3186706319848982</v>
      </c>
      <c r="S40" s="113">
        <f t="shared" si="6"/>
        <v>3.1265370690805092</v>
      </c>
      <c r="T40" s="113">
        <f t="shared" si="7"/>
        <v>3.021736943859934</v>
      </c>
      <c r="U40" s="113">
        <f t="shared" si="8"/>
        <v>3.4234707572054743</v>
      </c>
      <c r="V40" s="113">
        <f t="shared" si="9"/>
        <v>36.680043827201509</v>
      </c>
      <c r="W40" s="113">
        <f t="shared" si="10"/>
        <v>56.5920676191109</v>
      </c>
      <c r="X40" s="113">
        <f t="shared" si="11"/>
        <v>34.67137476047381</v>
      </c>
      <c r="Y40" s="113">
        <f t="shared" si="12"/>
        <v>29.693368812496459</v>
      </c>
      <c r="Z40" s="113">
        <f t="shared" si="13"/>
        <v>15.021351281615855</v>
      </c>
      <c r="AA40" s="113">
        <f t="shared" si="14"/>
        <v>6.0784072627933927</v>
      </c>
      <c r="AB40" s="114">
        <f t="shared" si="15"/>
        <v>4.5413387595582826</v>
      </c>
    </row>
    <row r="41" spans="1:33" x14ac:dyDescent="0.5">
      <c r="A41"/>
      <c r="B41">
        <v>28</v>
      </c>
      <c r="C41" s="174">
        <f t="shared" si="16"/>
        <v>4.3559999999999999</v>
      </c>
      <c r="D41" s="174">
        <f t="shared" si="1"/>
        <v>3.8639999999999999</v>
      </c>
      <c r="E41" s="174">
        <f t="shared" si="1"/>
        <v>3.7159999999999997</v>
      </c>
      <c r="F41" s="173">
        <v>3.74</v>
      </c>
      <c r="G41" s="173">
        <v>3.92</v>
      </c>
      <c r="H41" s="173">
        <v>27.7</v>
      </c>
      <c r="I41" s="173">
        <v>64.8</v>
      </c>
      <c r="J41" s="173">
        <v>46</v>
      </c>
      <c r="K41" s="173">
        <v>25.9</v>
      </c>
      <c r="L41" s="173">
        <v>17.2</v>
      </c>
      <c r="M41" s="173">
        <v>7.19</v>
      </c>
      <c r="N41" s="173">
        <v>5.01</v>
      </c>
      <c r="O41" s="219"/>
      <c r="P41" s="112">
        <v>28</v>
      </c>
      <c r="Q41" s="113">
        <f t="shared" si="4"/>
        <v>3.8042445455068994</v>
      </c>
      <c r="R41" s="113">
        <f t="shared" si="5"/>
        <v>3.3745640321025387</v>
      </c>
      <c r="S41" s="113">
        <f t="shared" si="6"/>
        <v>3.2453105443304953</v>
      </c>
      <c r="T41" s="113">
        <f t="shared" si="7"/>
        <v>3.266270569374611</v>
      </c>
      <c r="U41" s="113">
        <f t="shared" si="8"/>
        <v>3.4234707572054743</v>
      </c>
      <c r="V41" s="113">
        <f t="shared" si="9"/>
        <v>24.191362238416232</v>
      </c>
      <c r="W41" s="113">
        <f t="shared" si="10"/>
        <v>56.5920676191109</v>
      </c>
      <c r="X41" s="113">
        <f t="shared" si="11"/>
        <v>40.173381334554037</v>
      </c>
      <c r="Y41" s="113">
        <f t="shared" si="12"/>
        <v>22.619360360107596</v>
      </c>
      <c r="Z41" s="113">
        <f t="shared" si="13"/>
        <v>15.021351281615855</v>
      </c>
      <c r="AA41" s="113">
        <f t="shared" si="14"/>
        <v>6.2792741694661638</v>
      </c>
      <c r="AB41" s="114">
        <f t="shared" si="15"/>
        <v>4.3754052279590372</v>
      </c>
    </row>
    <row r="42" spans="1:33" x14ac:dyDescent="0.5">
      <c r="A42"/>
      <c r="B42">
        <v>29</v>
      </c>
      <c r="C42" s="174">
        <f t="shared" si="16"/>
        <v>4.4319999999999995</v>
      </c>
      <c r="D42" s="174">
        <f t="shared" si="1"/>
        <v>3.6</v>
      </c>
      <c r="E42" s="174">
        <f t="shared" si="1"/>
        <v>3.754</v>
      </c>
      <c r="F42" s="173">
        <v>4.0999999999999996</v>
      </c>
      <c r="G42" s="173">
        <v>4.0999999999999996</v>
      </c>
      <c r="H42" s="173">
        <v>19.7</v>
      </c>
      <c r="I42" s="173">
        <v>56.8</v>
      </c>
      <c r="J42" s="173">
        <v>52</v>
      </c>
      <c r="K42" s="173">
        <v>34.700000000000003</v>
      </c>
      <c r="L42" s="173">
        <v>13.9</v>
      </c>
      <c r="M42" s="173">
        <v>6.96</v>
      </c>
      <c r="N42" s="173">
        <v>5.01</v>
      </c>
      <c r="O42" s="219"/>
      <c r="P42" s="112">
        <v>29</v>
      </c>
      <c r="Q42" s="113">
        <f t="shared" si="4"/>
        <v>3.8706179581465969</v>
      </c>
      <c r="R42" s="113">
        <f t="shared" si="5"/>
        <v>3.1440037566172725</v>
      </c>
      <c r="S42" s="113">
        <f t="shared" si="6"/>
        <v>3.2784972506503447</v>
      </c>
      <c r="T42" s="113">
        <f t="shared" si="7"/>
        <v>3.5806709450363376</v>
      </c>
      <c r="U42" s="113">
        <f t="shared" si="8"/>
        <v>3.5806709450363376</v>
      </c>
      <c r="V42" s="113">
        <f t="shared" si="9"/>
        <v>17.204687223711183</v>
      </c>
      <c r="W42" s="113">
        <f t="shared" si="10"/>
        <v>49.60539260440585</v>
      </c>
      <c r="X42" s="113">
        <f t="shared" si="11"/>
        <v>45.413387595582819</v>
      </c>
      <c r="Y42" s="113">
        <f t="shared" si="12"/>
        <v>30.304702876283155</v>
      </c>
      <c r="Z42" s="113">
        <f t="shared" si="13"/>
        <v>12.139347838050025</v>
      </c>
      <c r="AA42" s="113">
        <f t="shared" si="14"/>
        <v>6.0784072627933927</v>
      </c>
      <c r="AB42" s="114">
        <f t="shared" si="15"/>
        <v>4.3754052279590372</v>
      </c>
    </row>
    <row r="43" spans="1:33" x14ac:dyDescent="0.5">
      <c r="A43"/>
      <c r="B43">
        <v>30</v>
      </c>
      <c r="C43" s="174">
        <f t="shared" si="16"/>
        <v>4.3579999999999997</v>
      </c>
      <c r="D43" s="174"/>
      <c r="E43" s="174">
        <f t="shared" ref="E43:E44" si="17">AVERAGE(E76,E109,E142,E175,E208)</f>
        <v>3.6420000000000003</v>
      </c>
      <c r="F43" s="173">
        <v>4.83</v>
      </c>
      <c r="G43" s="173">
        <v>4.0999999999999996</v>
      </c>
      <c r="H43" s="173">
        <v>18.7</v>
      </c>
      <c r="I43" s="173">
        <v>57.7</v>
      </c>
      <c r="J43" s="173">
        <v>64.8</v>
      </c>
      <c r="K43" s="173">
        <v>32.700000000000003</v>
      </c>
      <c r="L43" s="173">
        <v>12.5</v>
      </c>
      <c r="M43" s="173">
        <v>6.96</v>
      </c>
      <c r="N43" s="173">
        <v>4.83</v>
      </c>
      <c r="O43" s="219"/>
      <c r="P43" s="112">
        <v>30</v>
      </c>
      <c r="Q43" s="113">
        <f t="shared" si="4"/>
        <v>3.8059912142605756</v>
      </c>
      <c r="R43" s="113" t="str">
        <f t="shared" si="5"/>
        <v xml:space="preserve"> </v>
      </c>
      <c r="S43" s="113">
        <f t="shared" si="6"/>
        <v>3.180683800444474</v>
      </c>
      <c r="T43" s="113">
        <f t="shared" si="7"/>
        <v>4.2182050401281739</v>
      </c>
      <c r="U43" s="113">
        <f t="shared" si="8"/>
        <v>3.5806709450363376</v>
      </c>
      <c r="V43" s="113">
        <f t="shared" si="9"/>
        <v>16.331352846873052</v>
      </c>
      <c r="W43" s="113">
        <f t="shared" si="10"/>
        <v>50.39139354356017</v>
      </c>
      <c r="X43" s="113">
        <f t="shared" si="11"/>
        <v>56.5920676191109</v>
      </c>
      <c r="Y43" s="113">
        <f t="shared" si="12"/>
        <v>28.558034122606891</v>
      </c>
      <c r="Z43" s="113">
        <f t="shared" si="13"/>
        <v>10.91667971047664</v>
      </c>
      <c r="AA43" s="113">
        <f t="shared" si="14"/>
        <v>6.0784072627933927</v>
      </c>
      <c r="AB43" s="114">
        <f t="shared" si="15"/>
        <v>4.2182050401281739</v>
      </c>
    </row>
    <row r="44" spans="1:33" x14ac:dyDescent="0.5">
      <c r="A44"/>
      <c r="B44">
        <v>31</v>
      </c>
      <c r="C44" s="174">
        <f t="shared" si="16"/>
        <v>4.3579999999999997</v>
      </c>
      <c r="D44" s="174"/>
      <c r="E44" s="174">
        <f t="shared" si="17"/>
        <v>3.5700000000000003</v>
      </c>
      <c r="F44" s="173"/>
      <c r="G44" s="173">
        <v>4.83</v>
      </c>
      <c r="H44" s="173"/>
      <c r="I44" s="173">
        <v>69.099999999999994</v>
      </c>
      <c r="J44" s="173">
        <v>57.7</v>
      </c>
      <c r="K44" s="173"/>
      <c r="L44" s="173">
        <v>12.8</v>
      </c>
      <c r="M44" s="173"/>
      <c r="N44" s="173">
        <v>4.83</v>
      </c>
      <c r="O44" s="219"/>
      <c r="P44" s="147">
        <v>31</v>
      </c>
      <c r="Q44" s="113">
        <f t="shared" si="4"/>
        <v>3.8059912142605756</v>
      </c>
      <c r="R44" s="113" t="str">
        <f t="shared" si="5"/>
        <v xml:space="preserve"> </v>
      </c>
      <c r="S44" s="113">
        <f t="shared" si="6"/>
        <v>3.1178037253121285</v>
      </c>
      <c r="T44" s="113" t="str">
        <f t="shared" si="7"/>
        <v xml:space="preserve"> </v>
      </c>
      <c r="U44" s="113">
        <f t="shared" si="8"/>
        <v>4.2182050401281739</v>
      </c>
      <c r="V44" s="113" t="str">
        <f t="shared" si="9"/>
        <v xml:space="preserve"> </v>
      </c>
      <c r="W44" s="113">
        <f t="shared" si="10"/>
        <v>60.347405439514858</v>
      </c>
      <c r="X44" s="113">
        <f t="shared" si="11"/>
        <v>50.39139354356017</v>
      </c>
      <c r="Y44" s="113" t="str">
        <f t="shared" si="12"/>
        <v xml:space="preserve"> </v>
      </c>
      <c r="Z44" s="113">
        <f t="shared" si="13"/>
        <v>11.178680023528081</v>
      </c>
      <c r="AA44" s="113" t="str">
        <f t="shared" si="14"/>
        <v xml:space="preserve"> </v>
      </c>
      <c r="AB44" s="114">
        <f t="shared" si="15"/>
        <v>4.2182050401281739</v>
      </c>
    </row>
    <row r="45" spans="1:33" x14ac:dyDescent="0.5">
      <c r="A45"/>
      <c r="B45"/>
      <c r="C45" s="173"/>
      <c r="D45" s="173"/>
      <c r="E45" s="173"/>
      <c r="F45" s="173"/>
      <c r="G45" s="173"/>
      <c r="H45" s="173"/>
      <c r="I45" s="173"/>
      <c r="J45" s="173"/>
      <c r="K45" s="173"/>
      <c r="L45" s="173"/>
      <c r="M45" s="173"/>
      <c r="N45" s="173"/>
      <c r="O45" s="219"/>
      <c r="P45" s="147"/>
      <c r="Q45" s="123"/>
      <c r="R45" s="113"/>
      <c r="S45" s="113"/>
      <c r="T45" s="113"/>
      <c r="U45" s="113"/>
      <c r="V45" s="113"/>
      <c r="W45" s="113"/>
      <c r="X45" s="113"/>
      <c r="Y45" s="113"/>
      <c r="Z45" s="113"/>
      <c r="AA45" s="113"/>
      <c r="AB45" s="114"/>
    </row>
    <row r="46" spans="1:33" x14ac:dyDescent="0.5">
      <c r="A46"/>
      <c r="B46"/>
      <c r="C46" s="173"/>
      <c r="D46" s="173"/>
      <c r="E46" s="173"/>
      <c r="F46" s="173"/>
      <c r="G46" s="173"/>
      <c r="H46" s="173"/>
      <c r="I46" s="173"/>
      <c r="J46" s="173"/>
      <c r="K46" s="173"/>
      <c r="L46" s="173"/>
      <c r="M46" s="173"/>
      <c r="N46" s="173"/>
      <c r="O46" s="220"/>
      <c r="P46" s="134"/>
      <c r="Q46" s="123"/>
      <c r="R46" s="113"/>
      <c r="S46" s="113"/>
      <c r="T46" s="113"/>
      <c r="U46" s="113"/>
      <c r="V46" s="113"/>
      <c r="W46" s="113"/>
      <c r="X46" s="113"/>
      <c r="Y46" s="113"/>
      <c r="Z46" s="113"/>
      <c r="AA46" s="113"/>
      <c r="AB46" s="114"/>
    </row>
    <row r="47" spans="1:33" x14ac:dyDescent="0.5">
      <c r="A47">
        <v>1965</v>
      </c>
      <c r="B47">
        <v>4.83</v>
      </c>
      <c r="C47" s="173">
        <v>3.6</v>
      </c>
      <c r="D47" s="173">
        <v>3.18</v>
      </c>
      <c r="E47" s="173">
        <v>3.46</v>
      </c>
      <c r="F47" s="173">
        <v>3.92</v>
      </c>
      <c r="G47" s="173">
        <v>6.72</v>
      </c>
      <c r="H47" s="173">
        <v>96.4</v>
      </c>
      <c r="I47" s="173">
        <v>95.1</v>
      </c>
      <c r="J47" s="173">
        <v>44.3</v>
      </c>
      <c r="K47" s="173">
        <v>20.2</v>
      </c>
      <c r="L47" s="173">
        <v>12.2</v>
      </c>
      <c r="M47" s="173">
        <v>5.56</v>
      </c>
      <c r="N47" s="174">
        <f t="shared" ref="N47" si="18">AVERAGE(N80,N113,N146,N179,N212)</f>
        <v>8.2439999999999998</v>
      </c>
      <c r="O47" s="218">
        <f>A47</f>
        <v>1965</v>
      </c>
      <c r="P47" s="144">
        <v>1</v>
      </c>
      <c r="Q47" s="113">
        <f t="shared" ref="Q47:AB54" si="19">IF(C47&gt;0,$P$11*C47, " ")</f>
        <v>3.1440037566172725</v>
      </c>
      <c r="R47" s="113">
        <f t="shared" si="19"/>
        <v>2.7772033183452574</v>
      </c>
      <c r="S47" s="113">
        <f t="shared" si="19"/>
        <v>3.021736943859934</v>
      </c>
      <c r="T47" s="113">
        <f t="shared" si="19"/>
        <v>3.4234707572054743</v>
      </c>
      <c r="U47" s="113">
        <f t="shared" si="19"/>
        <v>5.8688070123522413</v>
      </c>
      <c r="V47" s="113">
        <f t="shared" si="19"/>
        <v>84.18943392719585</v>
      </c>
      <c r="W47" s="113">
        <f t="shared" si="19"/>
        <v>83.054099237306275</v>
      </c>
      <c r="X47" s="113">
        <f t="shared" si="19"/>
        <v>38.688712893929207</v>
      </c>
      <c r="Y47" s="113">
        <f t="shared" si="19"/>
        <v>17.641354412130248</v>
      </c>
      <c r="Z47" s="113">
        <f t="shared" si="19"/>
        <v>10.6546793974252</v>
      </c>
      <c r="AA47" s="113">
        <f t="shared" si="19"/>
        <v>4.8557391352200092</v>
      </c>
      <c r="AB47" s="114">
        <f t="shared" si="19"/>
        <v>7.1997686026535535</v>
      </c>
    </row>
    <row r="48" spans="1:33" x14ac:dyDescent="0.5">
      <c r="A48"/>
      <c r="B48">
        <v>2</v>
      </c>
      <c r="C48" s="173">
        <v>4.6500000000000004</v>
      </c>
      <c r="D48" s="173">
        <v>3.74</v>
      </c>
      <c r="E48" s="173">
        <v>3.32</v>
      </c>
      <c r="F48" s="173">
        <v>3.6</v>
      </c>
      <c r="G48" s="173">
        <v>4.29</v>
      </c>
      <c r="H48" s="173">
        <v>6.96</v>
      </c>
      <c r="I48" s="173">
        <v>97.8</v>
      </c>
      <c r="J48" s="173">
        <v>79.599999999999994</v>
      </c>
      <c r="K48" s="173">
        <v>48.6</v>
      </c>
      <c r="L48" s="173">
        <v>19.7</v>
      </c>
      <c r="M48" s="173">
        <v>12.8</v>
      </c>
      <c r="N48" s="173">
        <v>6.26</v>
      </c>
      <c r="O48" s="219"/>
      <c r="P48" s="112">
        <v>2</v>
      </c>
      <c r="Q48" s="113">
        <f t="shared" si="19"/>
        <v>4.0610048522973106</v>
      </c>
      <c r="R48" s="113">
        <f t="shared" si="19"/>
        <v>3.266270569374611</v>
      </c>
      <c r="S48" s="113">
        <f t="shared" si="19"/>
        <v>2.8994701311025954</v>
      </c>
      <c r="T48" s="113">
        <f t="shared" si="19"/>
        <v>3.1440037566172725</v>
      </c>
      <c r="U48" s="113">
        <f t="shared" si="19"/>
        <v>3.746604476635583</v>
      </c>
      <c r="V48" s="113">
        <f t="shared" si="19"/>
        <v>6.0784072627933927</v>
      </c>
      <c r="W48" s="113">
        <f t="shared" si="19"/>
        <v>85.412102054769235</v>
      </c>
      <c r="X48" s="113">
        <f t="shared" si="19"/>
        <v>69.517416396315241</v>
      </c>
      <c r="Y48" s="113">
        <f t="shared" si="19"/>
        <v>42.44405071433318</v>
      </c>
      <c r="Z48" s="113">
        <f t="shared" si="19"/>
        <v>17.204687223711183</v>
      </c>
      <c r="AA48" s="113">
        <f t="shared" si="19"/>
        <v>11.178680023528081</v>
      </c>
      <c r="AB48" s="114">
        <f t="shared" si="19"/>
        <v>5.467073199006701</v>
      </c>
    </row>
    <row r="49" spans="1:57" x14ac:dyDescent="0.5">
      <c r="A49"/>
      <c r="B49">
        <v>3</v>
      </c>
      <c r="C49" s="173">
        <v>4.6500000000000004</v>
      </c>
      <c r="D49" s="173">
        <v>3.92</v>
      </c>
      <c r="E49" s="173">
        <v>3.32</v>
      </c>
      <c r="F49" s="173">
        <v>3.32</v>
      </c>
      <c r="G49" s="173">
        <v>6.49</v>
      </c>
      <c r="H49" s="173">
        <v>6.72</v>
      </c>
      <c r="I49" s="173">
        <v>70.2</v>
      </c>
      <c r="J49" s="173">
        <v>96.4</v>
      </c>
      <c r="K49" s="173">
        <v>42.8</v>
      </c>
      <c r="L49" s="173">
        <v>19.7</v>
      </c>
      <c r="M49" s="173">
        <v>12.5</v>
      </c>
      <c r="N49" s="173">
        <v>6.49</v>
      </c>
      <c r="O49" s="219"/>
      <c r="P49" s="112">
        <v>3</v>
      </c>
      <c r="Q49" s="113">
        <f t="shared" si="19"/>
        <v>4.0610048522973106</v>
      </c>
      <c r="R49" s="113">
        <f t="shared" si="19"/>
        <v>3.4234707572054743</v>
      </c>
      <c r="S49" s="113">
        <f t="shared" si="19"/>
        <v>2.8994701311025954</v>
      </c>
      <c r="T49" s="113">
        <f t="shared" si="19"/>
        <v>2.8994701311025954</v>
      </c>
      <c r="U49" s="113">
        <f t="shared" si="19"/>
        <v>5.667940105679472</v>
      </c>
      <c r="V49" s="113">
        <f t="shared" si="19"/>
        <v>5.8688070123522413</v>
      </c>
      <c r="W49" s="113">
        <f t="shared" si="19"/>
        <v>61.308073254036813</v>
      </c>
      <c r="X49" s="113">
        <f t="shared" si="19"/>
        <v>84.18943392719585</v>
      </c>
      <c r="Y49" s="113">
        <f t="shared" si="19"/>
        <v>37.378711328672011</v>
      </c>
      <c r="Z49" s="113">
        <f t="shared" si="19"/>
        <v>17.204687223711183</v>
      </c>
      <c r="AA49" s="113">
        <f t="shared" si="19"/>
        <v>10.91667971047664</v>
      </c>
      <c r="AB49" s="114">
        <f t="shared" si="19"/>
        <v>5.667940105679472</v>
      </c>
    </row>
    <row r="50" spans="1:57" x14ac:dyDescent="0.5">
      <c r="A50"/>
      <c r="B50">
        <v>4</v>
      </c>
      <c r="C50" s="173">
        <v>4.6500000000000004</v>
      </c>
      <c r="D50" s="173">
        <v>3.92</v>
      </c>
      <c r="E50" s="173">
        <v>3.18</v>
      </c>
      <c r="F50" s="173">
        <v>3.05</v>
      </c>
      <c r="G50" s="173">
        <v>5.2</v>
      </c>
      <c r="H50" s="173">
        <v>5.2</v>
      </c>
      <c r="I50" s="173">
        <v>60.7</v>
      </c>
      <c r="J50" s="173">
        <v>134</v>
      </c>
      <c r="K50" s="173">
        <v>46</v>
      </c>
      <c r="L50" s="173">
        <v>28.8</v>
      </c>
      <c r="M50" s="173">
        <v>11.8</v>
      </c>
      <c r="N50" s="173">
        <v>6.03</v>
      </c>
      <c r="O50" s="219"/>
      <c r="P50" s="112">
        <v>4</v>
      </c>
      <c r="Q50" s="113">
        <f t="shared" si="19"/>
        <v>4.0610048522973106</v>
      </c>
      <c r="R50" s="113">
        <f t="shared" si="19"/>
        <v>3.4234707572054743</v>
      </c>
      <c r="S50" s="113">
        <f t="shared" si="19"/>
        <v>2.7772033183452574</v>
      </c>
      <c r="T50" s="113">
        <f t="shared" si="19"/>
        <v>2.6636698493563</v>
      </c>
      <c r="U50" s="113">
        <f t="shared" si="19"/>
        <v>4.5413387595582826</v>
      </c>
      <c r="V50" s="113">
        <f t="shared" si="19"/>
        <v>4.5413387595582826</v>
      </c>
      <c r="W50" s="113">
        <f t="shared" si="19"/>
        <v>53.011396674074568</v>
      </c>
      <c r="X50" s="113">
        <f t="shared" si="19"/>
        <v>117.02680649630958</v>
      </c>
      <c r="Y50" s="113">
        <f t="shared" si="19"/>
        <v>40.173381334554037</v>
      </c>
      <c r="Z50" s="113">
        <f t="shared" si="19"/>
        <v>25.15203005293818</v>
      </c>
      <c r="AA50" s="113">
        <f t="shared" si="19"/>
        <v>10.305345646689949</v>
      </c>
      <c r="AB50" s="114">
        <f t="shared" si="19"/>
        <v>5.2662062923339317</v>
      </c>
    </row>
    <row r="51" spans="1:57" x14ac:dyDescent="0.5">
      <c r="A51"/>
      <c r="B51">
        <v>5</v>
      </c>
      <c r="C51" s="173">
        <v>4.47</v>
      </c>
      <c r="D51" s="173">
        <v>3.92</v>
      </c>
      <c r="E51" s="173">
        <v>3.18</v>
      </c>
      <c r="F51" s="173">
        <v>3.32</v>
      </c>
      <c r="G51" s="173">
        <v>4.6500000000000004</v>
      </c>
      <c r="H51" s="173">
        <v>5.01</v>
      </c>
      <c r="I51" s="173">
        <v>54.8</v>
      </c>
      <c r="J51" s="173">
        <v>79.599999999999994</v>
      </c>
      <c r="K51" s="173">
        <v>55.8</v>
      </c>
      <c r="L51" s="173">
        <v>25.9</v>
      </c>
      <c r="M51" s="173">
        <v>11.1</v>
      </c>
      <c r="N51" s="173">
        <v>6.03</v>
      </c>
      <c r="O51" s="219"/>
      <c r="P51" s="112">
        <v>5</v>
      </c>
      <c r="Q51" s="113">
        <f t="shared" si="19"/>
        <v>3.9038046644664464</v>
      </c>
      <c r="R51" s="113">
        <f t="shared" si="19"/>
        <v>3.4234707572054743</v>
      </c>
      <c r="S51" s="113">
        <f t="shared" si="19"/>
        <v>2.7772033183452574</v>
      </c>
      <c r="T51" s="113">
        <f t="shared" si="19"/>
        <v>2.8994701311025954</v>
      </c>
      <c r="U51" s="113">
        <f t="shared" si="19"/>
        <v>4.0610048522973106</v>
      </c>
      <c r="V51" s="113">
        <f t="shared" si="19"/>
        <v>4.3754052279590372</v>
      </c>
      <c r="W51" s="113">
        <f t="shared" si="19"/>
        <v>47.858723850729589</v>
      </c>
      <c r="X51" s="113">
        <f t="shared" si="19"/>
        <v>69.517416396315241</v>
      </c>
      <c r="Y51" s="113">
        <f t="shared" si="19"/>
        <v>48.73205822756772</v>
      </c>
      <c r="Z51" s="113">
        <f t="shared" si="19"/>
        <v>22.619360360107596</v>
      </c>
      <c r="AA51" s="113">
        <f t="shared" si="19"/>
        <v>9.694011582903256</v>
      </c>
      <c r="AB51" s="114">
        <f t="shared" si="19"/>
        <v>5.2662062923339317</v>
      </c>
      <c r="AS51" s="41">
        <v>1</v>
      </c>
      <c r="AT51" s="41">
        <v>4.83</v>
      </c>
      <c r="AU51" s="41">
        <v>3.6</v>
      </c>
      <c r="AV51" s="41">
        <v>3.18</v>
      </c>
      <c r="AW51" s="41">
        <v>3.46</v>
      </c>
      <c r="AX51" s="41">
        <v>3.92</v>
      </c>
      <c r="AY51" s="41">
        <v>6.72</v>
      </c>
      <c r="AZ51" s="41">
        <v>96.4</v>
      </c>
      <c r="BA51" s="41">
        <v>95.1</v>
      </c>
      <c r="BB51" s="41">
        <v>44.3</v>
      </c>
      <c r="BC51" s="41">
        <v>20.2</v>
      </c>
      <c r="BD51" s="41">
        <v>12.2</v>
      </c>
      <c r="BE51" s="41">
        <v>5.56</v>
      </c>
    </row>
    <row r="52" spans="1:57" x14ac:dyDescent="0.5">
      <c r="A52"/>
      <c r="B52">
        <v>6</v>
      </c>
      <c r="C52" s="173">
        <v>4.47</v>
      </c>
      <c r="D52" s="173">
        <v>3.74</v>
      </c>
      <c r="E52" s="173">
        <v>3.18</v>
      </c>
      <c r="F52" s="173">
        <v>3.18</v>
      </c>
      <c r="G52" s="173">
        <v>4.47</v>
      </c>
      <c r="H52" s="173">
        <v>4.47</v>
      </c>
      <c r="I52" s="173">
        <v>46</v>
      </c>
      <c r="J52" s="173">
        <v>70.2</v>
      </c>
      <c r="K52" s="173">
        <v>52</v>
      </c>
      <c r="L52" s="173">
        <v>20.2</v>
      </c>
      <c r="M52" s="173">
        <v>11.1</v>
      </c>
      <c r="N52" s="173">
        <v>6</v>
      </c>
      <c r="O52" s="219"/>
      <c r="P52" s="112">
        <v>6</v>
      </c>
      <c r="Q52" s="113">
        <f t="shared" si="19"/>
        <v>3.9038046644664464</v>
      </c>
      <c r="R52" s="113">
        <f t="shared" si="19"/>
        <v>3.266270569374611</v>
      </c>
      <c r="S52" s="113">
        <f t="shared" si="19"/>
        <v>2.7772033183452574</v>
      </c>
      <c r="T52" s="113">
        <f t="shared" si="19"/>
        <v>2.7772033183452574</v>
      </c>
      <c r="U52" s="113">
        <f t="shared" si="19"/>
        <v>3.9038046644664464</v>
      </c>
      <c r="V52" s="113">
        <f t="shared" si="19"/>
        <v>3.9038046644664464</v>
      </c>
      <c r="W52" s="113">
        <f t="shared" si="19"/>
        <v>40.173381334554037</v>
      </c>
      <c r="X52" s="113">
        <f t="shared" si="19"/>
        <v>61.308073254036813</v>
      </c>
      <c r="Y52" s="113">
        <f t="shared" si="19"/>
        <v>45.413387595582819</v>
      </c>
      <c r="Z52" s="113">
        <f t="shared" si="19"/>
        <v>17.641354412130248</v>
      </c>
      <c r="AA52" s="113">
        <f t="shared" si="19"/>
        <v>9.694011582903256</v>
      </c>
      <c r="AB52" s="114">
        <f t="shared" si="19"/>
        <v>5.2400062610287872</v>
      </c>
      <c r="AS52" s="41">
        <v>2</v>
      </c>
      <c r="AT52" s="41">
        <v>4.6500000000000004</v>
      </c>
      <c r="AU52" s="41">
        <v>3.74</v>
      </c>
      <c r="AV52" s="41">
        <v>3.32</v>
      </c>
      <c r="AW52" s="41">
        <v>3.6</v>
      </c>
      <c r="AX52" s="41">
        <v>4.29</v>
      </c>
      <c r="AY52" s="41">
        <v>6.96</v>
      </c>
      <c r="AZ52" s="41">
        <v>97.8</v>
      </c>
      <c r="BA52" s="41">
        <v>79.599999999999994</v>
      </c>
      <c r="BB52" s="41">
        <v>48.6</v>
      </c>
      <c r="BC52" s="41">
        <v>19.7</v>
      </c>
      <c r="BD52" s="41">
        <v>12.8</v>
      </c>
      <c r="BE52" s="41">
        <v>6.26</v>
      </c>
    </row>
    <row r="53" spans="1:57" x14ac:dyDescent="0.5">
      <c r="A53"/>
      <c r="B53">
        <v>7</v>
      </c>
      <c r="C53" s="173">
        <v>4.29</v>
      </c>
      <c r="D53" s="173">
        <v>3.6</v>
      </c>
      <c r="E53" s="173">
        <v>3.18</v>
      </c>
      <c r="F53" s="173">
        <v>3.18</v>
      </c>
      <c r="G53" s="173">
        <v>4.47</v>
      </c>
      <c r="H53" s="173">
        <v>3.92</v>
      </c>
      <c r="I53" s="173">
        <v>49.5</v>
      </c>
      <c r="J53" s="173">
        <v>65.900000000000006</v>
      </c>
      <c r="K53" s="173">
        <v>51.2</v>
      </c>
      <c r="L53" s="173">
        <v>17.7</v>
      </c>
      <c r="M53" s="173">
        <v>11.1</v>
      </c>
      <c r="N53" s="173">
        <v>6</v>
      </c>
      <c r="O53" s="219"/>
      <c r="P53" s="112">
        <v>7</v>
      </c>
      <c r="Q53" s="113">
        <f t="shared" si="19"/>
        <v>3.746604476635583</v>
      </c>
      <c r="R53" s="113">
        <f t="shared" si="19"/>
        <v>3.1440037566172725</v>
      </c>
      <c r="S53" s="113">
        <f t="shared" si="19"/>
        <v>2.7772033183452574</v>
      </c>
      <c r="T53" s="113">
        <f t="shared" si="19"/>
        <v>2.7772033183452574</v>
      </c>
      <c r="U53" s="113">
        <f t="shared" si="19"/>
        <v>3.9038046644664464</v>
      </c>
      <c r="V53" s="113">
        <f t="shared" si="19"/>
        <v>3.4234707572054743</v>
      </c>
      <c r="W53" s="113">
        <f t="shared" si="19"/>
        <v>43.230051653487493</v>
      </c>
      <c r="X53" s="113">
        <f t="shared" si="19"/>
        <v>57.552735433632854</v>
      </c>
      <c r="Y53" s="113">
        <f t="shared" si="19"/>
        <v>44.714720094112323</v>
      </c>
      <c r="Z53" s="113">
        <f t="shared" si="19"/>
        <v>15.458018470034922</v>
      </c>
      <c r="AA53" s="113">
        <f t="shared" si="19"/>
        <v>9.694011582903256</v>
      </c>
      <c r="AB53" s="114">
        <f t="shared" si="19"/>
        <v>5.2400062610287872</v>
      </c>
      <c r="AS53" s="41">
        <v>3</v>
      </c>
      <c r="AT53" s="41">
        <v>4.6500000000000004</v>
      </c>
      <c r="AU53" s="41">
        <v>3.92</v>
      </c>
      <c r="AV53" s="41">
        <v>3.32</v>
      </c>
      <c r="AW53" s="41">
        <v>3.32</v>
      </c>
      <c r="AX53" s="41">
        <v>6.49</v>
      </c>
      <c r="AY53" s="41">
        <v>6.72</v>
      </c>
      <c r="AZ53" s="41">
        <v>70.2</v>
      </c>
      <c r="BA53" s="41">
        <v>96.4</v>
      </c>
      <c r="BB53" s="41">
        <v>42.8</v>
      </c>
      <c r="BC53" s="41">
        <v>19.7</v>
      </c>
      <c r="BD53" s="41">
        <v>12.5</v>
      </c>
      <c r="BE53" s="41">
        <v>6.49</v>
      </c>
    </row>
    <row r="54" spans="1:57" x14ac:dyDescent="0.5">
      <c r="A54"/>
      <c r="B54">
        <v>8</v>
      </c>
      <c r="C54" s="173">
        <v>4.29</v>
      </c>
      <c r="D54" s="173">
        <v>3.6</v>
      </c>
      <c r="E54" s="173">
        <v>3.05</v>
      </c>
      <c r="F54" s="173">
        <v>3.32</v>
      </c>
      <c r="G54" s="173">
        <v>4.0999999999999996</v>
      </c>
      <c r="H54" s="173">
        <v>3.92</v>
      </c>
      <c r="I54" s="173">
        <v>48.6</v>
      </c>
      <c r="J54" s="173">
        <v>64.8</v>
      </c>
      <c r="K54" s="173">
        <v>45.2</v>
      </c>
      <c r="L54" s="173">
        <v>17.7</v>
      </c>
      <c r="M54" s="173">
        <v>10.8</v>
      </c>
      <c r="N54" s="173">
        <v>6.49</v>
      </c>
      <c r="O54" s="219"/>
      <c r="P54" s="112">
        <v>8</v>
      </c>
      <c r="Q54" s="113">
        <f t="shared" si="19"/>
        <v>3.746604476635583</v>
      </c>
      <c r="R54" s="113">
        <f t="shared" si="19"/>
        <v>3.1440037566172725</v>
      </c>
      <c r="S54" s="113">
        <f t="shared" si="19"/>
        <v>2.6636698493563</v>
      </c>
      <c r="T54" s="113">
        <f t="shared" si="19"/>
        <v>2.8994701311025954</v>
      </c>
      <c r="U54" s="113">
        <f t="shared" si="19"/>
        <v>3.5806709450363376</v>
      </c>
      <c r="V54" s="113">
        <f t="shared" si="19"/>
        <v>3.4234707572054743</v>
      </c>
      <c r="W54" s="113">
        <f t="shared" si="19"/>
        <v>42.44405071433318</v>
      </c>
      <c r="X54" s="113">
        <f t="shared" si="19"/>
        <v>56.5920676191109</v>
      </c>
      <c r="Y54" s="113">
        <f t="shared" si="19"/>
        <v>39.474713833083534</v>
      </c>
      <c r="Z54" s="113">
        <f t="shared" si="19"/>
        <v>15.458018470034922</v>
      </c>
      <c r="AA54" s="113">
        <f t="shared" si="19"/>
        <v>9.4320112698518184</v>
      </c>
      <c r="AB54" s="114">
        <f t="shared" si="19"/>
        <v>5.667940105679472</v>
      </c>
      <c r="AS54" s="41">
        <v>4</v>
      </c>
      <c r="AT54" s="41">
        <v>4.6500000000000004</v>
      </c>
      <c r="AU54" s="41">
        <v>3.92</v>
      </c>
      <c r="AV54" s="41">
        <v>3.18</v>
      </c>
      <c r="AW54" s="41">
        <v>3.05</v>
      </c>
      <c r="AX54" s="41">
        <v>5.2</v>
      </c>
      <c r="AY54" s="41">
        <v>5.2</v>
      </c>
      <c r="AZ54" s="41">
        <v>60.7</v>
      </c>
      <c r="BA54" s="41">
        <v>134</v>
      </c>
      <c r="BB54" s="41">
        <v>46</v>
      </c>
      <c r="BC54" s="41">
        <v>28.8</v>
      </c>
      <c r="BD54" s="41">
        <v>11.8</v>
      </c>
      <c r="BE54" s="41">
        <v>6.03</v>
      </c>
    </row>
    <row r="55" spans="1:57" x14ac:dyDescent="0.5">
      <c r="A55"/>
      <c r="B55">
        <v>9</v>
      </c>
      <c r="C55" s="173">
        <v>4.29</v>
      </c>
      <c r="D55" s="173">
        <v>3.6</v>
      </c>
      <c r="E55" s="173">
        <v>3.05</v>
      </c>
      <c r="F55" s="173">
        <v>3.6</v>
      </c>
      <c r="G55" s="173">
        <v>3.92</v>
      </c>
      <c r="H55" s="173">
        <v>3.74</v>
      </c>
      <c r="I55" s="173">
        <v>47.7</v>
      </c>
      <c r="J55" s="173">
        <v>77.2</v>
      </c>
      <c r="K55" s="173">
        <v>43.5</v>
      </c>
      <c r="L55" s="173">
        <v>18.7</v>
      </c>
      <c r="M55" s="173">
        <v>9.93</v>
      </c>
      <c r="N55" s="173">
        <v>6.49</v>
      </c>
      <c r="O55" s="219"/>
      <c r="P55" s="112">
        <v>9</v>
      </c>
      <c r="Q55" s="113">
        <f t="shared" ref="Q55:Q77" si="20">$P$11*C55</f>
        <v>3.746604476635583</v>
      </c>
      <c r="R55" s="113">
        <f t="shared" ref="R55:R77" si="21">IF(D55&gt;0,$P$11*D55, " ")</f>
        <v>3.1440037566172725</v>
      </c>
      <c r="S55" s="113">
        <f t="shared" ref="S55:S77" si="22">IF(E55&gt;0,$P$11*E55, " ")</f>
        <v>2.6636698493563</v>
      </c>
      <c r="T55" s="113">
        <f t="shared" ref="T55:T77" si="23">IF(F55&gt;0,$P$11*F55, " ")</f>
        <v>3.1440037566172725</v>
      </c>
      <c r="U55" s="113">
        <f t="shared" ref="U55:U77" si="24">IF(G55&gt;0,$P$11*G55, " ")</f>
        <v>3.4234707572054743</v>
      </c>
      <c r="V55" s="113">
        <f t="shared" ref="V55:V77" si="25">IF(H55&gt;0,$P$11*H55, " ")</f>
        <v>3.266270569374611</v>
      </c>
      <c r="W55" s="113">
        <f t="shared" ref="W55:W77" si="26">IF(I55&gt;0,$P$11*I55, " ")</f>
        <v>41.65804977517886</v>
      </c>
      <c r="X55" s="113">
        <f t="shared" ref="X55:X77" si="27">IF(J55&gt;0,$P$11*J55, " ")</f>
        <v>67.421413891903725</v>
      </c>
      <c r="Y55" s="113">
        <f t="shared" ref="Y55:Y77" si="28">IF(K55&gt;0,$P$11*K55, " ")</f>
        <v>37.990045392458704</v>
      </c>
      <c r="Z55" s="113">
        <f t="shared" ref="Z55:Z77" si="29">IF(L55&gt;0,$P$11*L55, " ")</f>
        <v>16.331352846873052</v>
      </c>
      <c r="AA55" s="113">
        <f t="shared" ref="AA55:AA77" si="30">IF(M55&gt;0,$P$11*M55, " ")</f>
        <v>8.6722103620026427</v>
      </c>
      <c r="AB55" s="114">
        <f t="shared" ref="AB55:AB77" si="31">IF(N55&gt;0,$P$11*N55, " ")</f>
        <v>5.667940105679472</v>
      </c>
      <c r="AS55" s="41">
        <v>5</v>
      </c>
      <c r="AT55" s="41">
        <v>4.47</v>
      </c>
      <c r="AU55" s="41">
        <v>3.92</v>
      </c>
      <c r="AV55" s="41">
        <v>3.18</v>
      </c>
      <c r="AW55" s="41">
        <v>3.32</v>
      </c>
      <c r="AX55" s="41">
        <v>4.6500000000000004</v>
      </c>
      <c r="AY55" s="41">
        <v>5.01</v>
      </c>
      <c r="AZ55" s="41">
        <v>54.8</v>
      </c>
      <c r="BA55" s="41">
        <v>79.599999999999994</v>
      </c>
      <c r="BB55" s="41">
        <v>55.8</v>
      </c>
      <c r="BC55" s="41">
        <v>25.9</v>
      </c>
      <c r="BD55" s="41">
        <v>11.1</v>
      </c>
      <c r="BE55" s="41">
        <v>6.03</v>
      </c>
    </row>
    <row r="56" spans="1:57" x14ac:dyDescent="0.5">
      <c r="A56"/>
      <c r="B56">
        <v>10</v>
      </c>
      <c r="C56" s="173">
        <v>4.29</v>
      </c>
      <c r="D56" s="173">
        <v>3.6</v>
      </c>
      <c r="E56" s="173">
        <v>3.05</v>
      </c>
      <c r="F56" s="173">
        <v>3.6</v>
      </c>
      <c r="G56" s="173">
        <v>3.92</v>
      </c>
      <c r="H56" s="173">
        <v>4.29</v>
      </c>
      <c r="I56" s="173">
        <v>48.6</v>
      </c>
      <c r="J56" s="173">
        <v>107</v>
      </c>
      <c r="K56" s="173">
        <v>41.3</v>
      </c>
      <c r="L56" s="173">
        <v>18.2</v>
      </c>
      <c r="M56" s="173">
        <v>10</v>
      </c>
      <c r="N56" s="173">
        <v>6.26</v>
      </c>
      <c r="O56" s="219"/>
      <c r="P56" s="112">
        <v>10</v>
      </c>
      <c r="Q56" s="113">
        <f t="shared" si="20"/>
        <v>3.746604476635583</v>
      </c>
      <c r="R56" s="113">
        <f t="shared" si="21"/>
        <v>3.1440037566172725</v>
      </c>
      <c r="S56" s="113">
        <f t="shared" si="22"/>
        <v>2.6636698493563</v>
      </c>
      <c r="T56" s="113">
        <f t="shared" si="23"/>
        <v>3.1440037566172725</v>
      </c>
      <c r="U56" s="113">
        <f t="shared" si="24"/>
        <v>3.4234707572054743</v>
      </c>
      <c r="V56" s="113">
        <f t="shared" si="25"/>
        <v>3.746604476635583</v>
      </c>
      <c r="W56" s="113">
        <f t="shared" si="26"/>
        <v>42.44405071433318</v>
      </c>
      <c r="X56" s="113">
        <f t="shared" si="27"/>
        <v>93.446778321680043</v>
      </c>
      <c r="Y56" s="113">
        <f t="shared" si="28"/>
        <v>36.068709763414816</v>
      </c>
      <c r="Z56" s="113">
        <f t="shared" si="29"/>
        <v>15.894685658453987</v>
      </c>
      <c r="AA56" s="113">
        <f t="shared" si="30"/>
        <v>8.733343768381312</v>
      </c>
      <c r="AB56" s="114">
        <f t="shared" si="31"/>
        <v>5.467073199006701</v>
      </c>
      <c r="AS56" s="41">
        <v>6</v>
      </c>
      <c r="AT56" s="41">
        <v>4.47</v>
      </c>
      <c r="AU56" s="41">
        <v>3.74</v>
      </c>
      <c r="AV56" s="41">
        <v>3.18</v>
      </c>
      <c r="AW56" s="41">
        <v>3.18</v>
      </c>
      <c r="AX56" s="41">
        <v>4.47</v>
      </c>
      <c r="AY56" s="41">
        <v>4.47</v>
      </c>
      <c r="AZ56" s="41">
        <v>46</v>
      </c>
      <c r="BA56" s="41">
        <v>70.2</v>
      </c>
      <c r="BB56" s="41">
        <v>52</v>
      </c>
      <c r="BC56" s="41">
        <v>20.2</v>
      </c>
      <c r="BD56" s="41">
        <v>11.1</v>
      </c>
      <c r="BE56" s="41">
        <v>6</v>
      </c>
    </row>
    <row r="57" spans="1:57" x14ac:dyDescent="0.5">
      <c r="A57"/>
      <c r="B57">
        <v>11</v>
      </c>
      <c r="C57" s="173">
        <v>4.29</v>
      </c>
      <c r="D57" s="173">
        <v>3.46</v>
      </c>
      <c r="E57" s="173">
        <v>3.05</v>
      </c>
      <c r="F57" s="173">
        <v>3.92</v>
      </c>
      <c r="G57" s="173">
        <v>3.92</v>
      </c>
      <c r="H57" s="173">
        <v>5.01</v>
      </c>
      <c r="I57" s="173">
        <v>51.2</v>
      </c>
      <c r="J57" s="173">
        <v>107</v>
      </c>
      <c r="K57" s="173">
        <v>44.3</v>
      </c>
      <c r="L57" s="173">
        <v>16.2</v>
      </c>
      <c r="M57" s="173">
        <v>10</v>
      </c>
      <c r="N57" s="173">
        <v>6.49</v>
      </c>
      <c r="O57" s="219"/>
      <c r="P57" s="112">
        <v>11</v>
      </c>
      <c r="Q57" s="113">
        <f t="shared" si="20"/>
        <v>3.746604476635583</v>
      </c>
      <c r="R57" s="113">
        <f t="shared" si="21"/>
        <v>3.021736943859934</v>
      </c>
      <c r="S57" s="113">
        <f t="shared" si="22"/>
        <v>2.6636698493563</v>
      </c>
      <c r="T57" s="113">
        <f t="shared" si="23"/>
        <v>3.4234707572054743</v>
      </c>
      <c r="U57" s="113">
        <f t="shared" si="24"/>
        <v>3.4234707572054743</v>
      </c>
      <c r="V57" s="113">
        <f t="shared" si="25"/>
        <v>4.3754052279590372</v>
      </c>
      <c r="W57" s="113">
        <f t="shared" si="26"/>
        <v>44.714720094112323</v>
      </c>
      <c r="X57" s="113">
        <f t="shared" si="27"/>
        <v>93.446778321680043</v>
      </c>
      <c r="Y57" s="113">
        <f t="shared" si="28"/>
        <v>38.688712893929207</v>
      </c>
      <c r="Z57" s="113">
        <f t="shared" si="29"/>
        <v>14.148016904777725</v>
      </c>
      <c r="AA57" s="113">
        <f t="shared" si="30"/>
        <v>8.733343768381312</v>
      </c>
      <c r="AB57" s="114">
        <f t="shared" si="31"/>
        <v>5.667940105679472</v>
      </c>
      <c r="AS57" s="41">
        <v>7</v>
      </c>
      <c r="AT57" s="41">
        <v>4.29</v>
      </c>
      <c r="AU57" s="41">
        <v>3.6</v>
      </c>
      <c r="AV57" s="41">
        <v>3.18</v>
      </c>
      <c r="AW57" s="41">
        <v>3.18</v>
      </c>
      <c r="AX57" s="41">
        <v>4.47</v>
      </c>
      <c r="AY57" s="41">
        <v>3.92</v>
      </c>
      <c r="AZ57" s="41">
        <v>49.5</v>
      </c>
      <c r="BA57" s="41">
        <v>65.900000000000006</v>
      </c>
      <c r="BB57" s="41">
        <v>51.2</v>
      </c>
      <c r="BC57" s="41">
        <v>17.7</v>
      </c>
      <c r="BD57" s="41">
        <v>11.1</v>
      </c>
      <c r="BE57" s="41">
        <v>6</v>
      </c>
    </row>
    <row r="58" spans="1:57" x14ac:dyDescent="0.5">
      <c r="A58"/>
      <c r="B58">
        <v>12</v>
      </c>
      <c r="C58" s="173">
        <v>4.0999999999999996</v>
      </c>
      <c r="D58" s="173">
        <v>3.6</v>
      </c>
      <c r="E58" s="173">
        <v>2.91</v>
      </c>
      <c r="F58" s="173">
        <v>4.29</v>
      </c>
      <c r="G58" s="173">
        <v>4.29</v>
      </c>
      <c r="H58" s="173">
        <v>5.38</v>
      </c>
      <c r="I58" s="173">
        <v>55.8</v>
      </c>
      <c r="J58" s="173">
        <v>107</v>
      </c>
      <c r="K58" s="173">
        <v>42.8</v>
      </c>
      <c r="L58" s="173">
        <v>16.7</v>
      </c>
      <c r="M58" s="173">
        <v>10.199999999999999</v>
      </c>
      <c r="N58" s="173">
        <v>5.79</v>
      </c>
      <c r="O58" s="219"/>
      <c r="P58" s="112">
        <v>12</v>
      </c>
      <c r="Q58" s="113">
        <f t="shared" si="20"/>
        <v>3.5806709450363376</v>
      </c>
      <c r="R58" s="113">
        <f t="shared" si="21"/>
        <v>3.1440037566172725</v>
      </c>
      <c r="S58" s="113">
        <f t="shared" si="22"/>
        <v>2.5414030365989619</v>
      </c>
      <c r="T58" s="113">
        <f t="shared" si="23"/>
        <v>3.746604476635583</v>
      </c>
      <c r="U58" s="113">
        <f t="shared" si="24"/>
        <v>3.746604476635583</v>
      </c>
      <c r="V58" s="113">
        <f t="shared" si="25"/>
        <v>4.6985389473891459</v>
      </c>
      <c r="W58" s="113">
        <f t="shared" si="26"/>
        <v>48.73205822756772</v>
      </c>
      <c r="X58" s="113">
        <f t="shared" si="27"/>
        <v>93.446778321680043</v>
      </c>
      <c r="Y58" s="113">
        <f t="shared" si="28"/>
        <v>37.378711328672011</v>
      </c>
      <c r="Z58" s="113">
        <f t="shared" si="29"/>
        <v>14.58468409319679</v>
      </c>
      <c r="AA58" s="113">
        <f t="shared" si="30"/>
        <v>8.9080106437489377</v>
      </c>
      <c r="AB58" s="114">
        <f t="shared" si="31"/>
        <v>5.0566060418927794</v>
      </c>
      <c r="AS58" s="41">
        <v>8</v>
      </c>
      <c r="AT58" s="41">
        <v>4.29</v>
      </c>
      <c r="AU58" s="41">
        <v>3.6</v>
      </c>
      <c r="AV58" s="41">
        <v>3.05</v>
      </c>
      <c r="AW58" s="41">
        <v>3.32</v>
      </c>
      <c r="AX58" s="41">
        <v>4.0999999999999996</v>
      </c>
      <c r="AY58" s="41">
        <v>3.92</v>
      </c>
      <c r="AZ58" s="41">
        <v>48.6</v>
      </c>
      <c r="BA58" s="41">
        <v>64.8</v>
      </c>
      <c r="BB58" s="41">
        <v>45.2</v>
      </c>
      <c r="BC58" s="41">
        <v>17.7</v>
      </c>
      <c r="BD58" s="41">
        <v>10.8</v>
      </c>
      <c r="BE58" s="41">
        <v>6.49</v>
      </c>
    </row>
    <row r="59" spans="1:57" x14ac:dyDescent="0.5">
      <c r="A59"/>
      <c r="B59">
        <v>13</v>
      </c>
      <c r="C59" s="173">
        <v>4.0999999999999996</v>
      </c>
      <c r="D59" s="173">
        <v>3.46</v>
      </c>
      <c r="E59" s="173">
        <v>2.91</v>
      </c>
      <c r="F59" s="173">
        <v>3.92</v>
      </c>
      <c r="G59" s="173">
        <v>3.74</v>
      </c>
      <c r="H59" s="173">
        <v>12.5</v>
      </c>
      <c r="I59" s="173">
        <v>111</v>
      </c>
      <c r="J59" s="173">
        <v>89.7</v>
      </c>
      <c r="K59" s="173">
        <v>43.5</v>
      </c>
      <c r="L59" s="173">
        <v>14.7</v>
      </c>
      <c r="M59" s="173">
        <v>9.64</v>
      </c>
      <c r="N59" s="173">
        <v>5.79</v>
      </c>
      <c r="O59" s="219"/>
      <c r="P59" s="112">
        <v>13</v>
      </c>
      <c r="Q59" s="113">
        <f t="shared" si="20"/>
        <v>3.5806709450363376</v>
      </c>
      <c r="R59" s="113">
        <f t="shared" si="21"/>
        <v>3.021736943859934</v>
      </c>
      <c r="S59" s="113">
        <f t="shared" si="22"/>
        <v>2.5414030365989619</v>
      </c>
      <c r="T59" s="113">
        <f t="shared" si="23"/>
        <v>3.4234707572054743</v>
      </c>
      <c r="U59" s="113">
        <f t="shared" si="24"/>
        <v>3.266270569374611</v>
      </c>
      <c r="V59" s="113">
        <f t="shared" si="25"/>
        <v>10.91667971047664</v>
      </c>
      <c r="W59" s="113">
        <f t="shared" si="26"/>
        <v>96.940115829032564</v>
      </c>
      <c r="X59" s="113">
        <f t="shared" si="27"/>
        <v>78.338093602380368</v>
      </c>
      <c r="Y59" s="113">
        <f t="shared" si="28"/>
        <v>37.990045392458704</v>
      </c>
      <c r="Z59" s="113">
        <f t="shared" si="29"/>
        <v>12.838015339520528</v>
      </c>
      <c r="AA59" s="113">
        <f t="shared" si="30"/>
        <v>8.4189433927195854</v>
      </c>
      <c r="AB59" s="114">
        <f t="shared" si="31"/>
        <v>5.0566060418927794</v>
      </c>
      <c r="AS59" s="41">
        <v>9</v>
      </c>
      <c r="AT59" s="41">
        <v>4.29</v>
      </c>
      <c r="AU59" s="41">
        <v>3.6</v>
      </c>
      <c r="AV59" s="41">
        <v>3.05</v>
      </c>
      <c r="AW59" s="41">
        <v>3.6</v>
      </c>
      <c r="AX59" s="41">
        <v>3.92</v>
      </c>
      <c r="AY59" s="41">
        <v>3.74</v>
      </c>
      <c r="AZ59" s="41">
        <v>47.7</v>
      </c>
      <c r="BA59" s="41">
        <v>77.2</v>
      </c>
      <c r="BB59" s="41">
        <v>43.5</v>
      </c>
      <c r="BC59" s="41">
        <v>18.7</v>
      </c>
      <c r="BD59" s="41">
        <v>9.93</v>
      </c>
      <c r="BE59" s="41">
        <v>6.49</v>
      </c>
    </row>
    <row r="60" spans="1:57" x14ac:dyDescent="0.5">
      <c r="A60"/>
      <c r="B60">
        <v>14</v>
      </c>
      <c r="C60" s="173">
        <v>4.0999999999999996</v>
      </c>
      <c r="D60" s="173">
        <v>3.46</v>
      </c>
      <c r="E60" s="173">
        <v>2.91</v>
      </c>
      <c r="F60" s="173">
        <v>3.92</v>
      </c>
      <c r="G60" s="173">
        <v>3.6</v>
      </c>
      <c r="H60" s="173">
        <v>11.8</v>
      </c>
      <c r="I60" s="173">
        <v>58.7</v>
      </c>
      <c r="J60" s="173">
        <v>75.900000000000006</v>
      </c>
      <c r="K60" s="173">
        <v>39</v>
      </c>
      <c r="L60" s="173">
        <v>15.7</v>
      </c>
      <c r="M60" s="173">
        <v>9.0500000000000007</v>
      </c>
      <c r="N60" s="173">
        <v>5.79</v>
      </c>
      <c r="O60" s="219"/>
      <c r="P60" s="112">
        <v>14</v>
      </c>
      <c r="Q60" s="113">
        <f t="shared" si="20"/>
        <v>3.5806709450363376</v>
      </c>
      <c r="R60" s="113">
        <f t="shared" si="21"/>
        <v>3.021736943859934</v>
      </c>
      <c r="S60" s="113">
        <f t="shared" si="22"/>
        <v>2.5414030365989619</v>
      </c>
      <c r="T60" s="113">
        <f t="shared" si="23"/>
        <v>3.4234707572054743</v>
      </c>
      <c r="U60" s="113">
        <f t="shared" si="24"/>
        <v>3.1440037566172725</v>
      </c>
      <c r="V60" s="113">
        <f t="shared" si="25"/>
        <v>10.305345646689949</v>
      </c>
      <c r="W60" s="113">
        <f t="shared" si="26"/>
        <v>51.2647279203983</v>
      </c>
      <c r="X60" s="113">
        <f t="shared" si="27"/>
        <v>66.286079202014164</v>
      </c>
      <c r="Y60" s="113">
        <f t="shared" si="28"/>
        <v>34.060040696687118</v>
      </c>
      <c r="Z60" s="113">
        <f t="shared" si="29"/>
        <v>13.71134971635866</v>
      </c>
      <c r="AA60" s="113">
        <f t="shared" si="30"/>
        <v>7.9036761103850877</v>
      </c>
      <c r="AB60" s="114">
        <f t="shared" si="31"/>
        <v>5.0566060418927794</v>
      </c>
      <c r="AS60" s="41">
        <v>10</v>
      </c>
      <c r="AT60" s="41">
        <v>4.29</v>
      </c>
      <c r="AU60" s="41">
        <v>3.6</v>
      </c>
      <c r="AV60" s="41">
        <v>3.05</v>
      </c>
      <c r="AW60" s="41">
        <v>3.6</v>
      </c>
      <c r="AX60" s="41">
        <v>3.92</v>
      </c>
      <c r="AY60" s="41">
        <v>4.29</v>
      </c>
      <c r="AZ60" s="41">
        <v>48.6</v>
      </c>
      <c r="BA60" s="41">
        <v>107</v>
      </c>
      <c r="BB60" s="41">
        <v>41.3</v>
      </c>
      <c r="BC60" s="41">
        <v>18.2</v>
      </c>
      <c r="BD60" s="41">
        <v>10</v>
      </c>
      <c r="BE60" s="41">
        <v>6.26</v>
      </c>
    </row>
    <row r="61" spans="1:57" x14ac:dyDescent="0.5">
      <c r="A61"/>
      <c r="B61">
        <v>15</v>
      </c>
      <c r="C61" s="173">
        <v>4.0999999999999996</v>
      </c>
      <c r="D61" s="173">
        <v>3.46</v>
      </c>
      <c r="E61" s="173">
        <v>2.91</v>
      </c>
      <c r="F61" s="173">
        <v>3.6</v>
      </c>
      <c r="G61" s="173">
        <v>3.92</v>
      </c>
      <c r="H61" s="173">
        <v>13.2</v>
      </c>
      <c r="I61" s="173">
        <v>46</v>
      </c>
      <c r="J61" s="173">
        <v>70.2</v>
      </c>
      <c r="K61" s="173">
        <v>39</v>
      </c>
      <c r="L61" s="173">
        <v>16.7</v>
      </c>
      <c r="M61" s="173">
        <v>8.18</v>
      </c>
      <c r="N61" s="173">
        <v>5.79</v>
      </c>
      <c r="O61" s="219"/>
      <c r="P61" s="112">
        <v>15</v>
      </c>
      <c r="Q61" s="113">
        <f t="shared" si="20"/>
        <v>3.5806709450363376</v>
      </c>
      <c r="R61" s="113">
        <f t="shared" si="21"/>
        <v>3.021736943859934</v>
      </c>
      <c r="S61" s="113">
        <f t="shared" si="22"/>
        <v>2.5414030365989619</v>
      </c>
      <c r="T61" s="113">
        <f t="shared" si="23"/>
        <v>3.1440037566172725</v>
      </c>
      <c r="U61" s="113">
        <f t="shared" si="24"/>
        <v>3.4234707572054743</v>
      </c>
      <c r="V61" s="113">
        <f t="shared" si="25"/>
        <v>11.52801377426333</v>
      </c>
      <c r="W61" s="113">
        <f t="shared" si="26"/>
        <v>40.173381334554037</v>
      </c>
      <c r="X61" s="113">
        <f t="shared" si="27"/>
        <v>61.308073254036813</v>
      </c>
      <c r="Y61" s="113">
        <f t="shared" si="28"/>
        <v>34.060040696687118</v>
      </c>
      <c r="Z61" s="113">
        <f t="shared" si="29"/>
        <v>14.58468409319679</v>
      </c>
      <c r="AA61" s="113">
        <f t="shared" si="30"/>
        <v>7.1438752025359129</v>
      </c>
      <c r="AB61" s="114">
        <f t="shared" si="31"/>
        <v>5.0566060418927794</v>
      </c>
      <c r="AS61" s="41">
        <v>11</v>
      </c>
      <c r="AT61" s="41">
        <v>4.29</v>
      </c>
      <c r="AU61" s="41">
        <v>3.46</v>
      </c>
      <c r="AV61" s="41">
        <v>3.05</v>
      </c>
      <c r="AW61" s="41">
        <v>3.92</v>
      </c>
      <c r="AX61" s="41">
        <v>3.92</v>
      </c>
      <c r="AY61" s="41">
        <v>5.01</v>
      </c>
      <c r="AZ61" s="41">
        <v>51.2</v>
      </c>
      <c r="BA61" s="41">
        <v>107</v>
      </c>
      <c r="BB61" s="41">
        <v>44.3</v>
      </c>
      <c r="BC61" s="41">
        <v>16.2</v>
      </c>
      <c r="BD61" s="41">
        <v>10</v>
      </c>
      <c r="BE61" s="41">
        <v>6.49</v>
      </c>
    </row>
    <row r="62" spans="1:57" x14ac:dyDescent="0.5">
      <c r="A62"/>
      <c r="B62">
        <v>16</v>
      </c>
      <c r="C62" s="173">
        <v>3.92</v>
      </c>
      <c r="D62" s="173">
        <v>3.46</v>
      </c>
      <c r="E62" s="173">
        <v>2.77</v>
      </c>
      <c r="F62" s="173">
        <v>3.32</v>
      </c>
      <c r="G62" s="173">
        <v>4.29</v>
      </c>
      <c r="H62" s="173">
        <v>19.7</v>
      </c>
      <c r="I62" s="173">
        <v>46.9</v>
      </c>
      <c r="J62" s="173">
        <v>64.8</v>
      </c>
      <c r="K62" s="173">
        <v>34</v>
      </c>
      <c r="L62" s="173">
        <v>15.2</v>
      </c>
      <c r="M62" s="173">
        <v>8.18</v>
      </c>
      <c r="N62" s="173">
        <v>5.79</v>
      </c>
      <c r="O62" s="219"/>
      <c r="P62" s="112">
        <v>16</v>
      </c>
      <c r="Q62" s="113">
        <f t="shared" si="20"/>
        <v>3.4234707572054743</v>
      </c>
      <c r="R62" s="113">
        <f t="shared" si="21"/>
        <v>3.021736943859934</v>
      </c>
      <c r="S62" s="113">
        <f t="shared" si="22"/>
        <v>2.4191362238416234</v>
      </c>
      <c r="T62" s="113">
        <f t="shared" si="23"/>
        <v>2.8994701311025954</v>
      </c>
      <c r="U62" s="113">
        <f t="shared" si="24"/>
        <v>3.746604476635583</v>
      </c>
      <c r="V62" s="113">
        <f t="shared" si="25"/>
        <v>17.204687223711183</v>
      </c>
      <c r="W62" s="113">
        <f t="shared" si="26"/>
        <v>40.95938227370835</v>
      </c>
      <c r="X62" s="113">
        <f t="shared" si="27"/>
        <v>56.5920676191109</v>
      </c>
      <c r="Y62" s="113">
        <f t="shared" si="28"/>
        <v>29.693368812496459</v>
      </c>
      <c r="Z62" s="113">
        <f t="shared" si="29"/>
        <v>13.274682527939593</v>
      </c>
      <c r="AA62" s="113">
        <f t="shared" si="30"/>
        <v>7.1438752025359129</v>
      </c>
      <c r="AB62" s="114">
        <f t="shared" si="31"/>
        <v>5.0566060418927794</v>
      </c>
      <c r="AS62" s="41">
        <v>12</v>
      </c>
      <c r="AT62" s="41">
        <v>4.0999999999999996</v>
      </c>
      <c r="AU62" s="41">
        <v>3.6</v>
      </c>
      <c r="AV62" s="41">
        <v>2.91</v>
      </c>
      <c r="AW62" s="41">
        <v>4.29</v>
      </c>
      <c r="AX62" s="41">
        <v>4.29</v>
      </c>
      <c r="AY62" s="41">
        <v>5.38</v>
      </c>
      <c r="AZ62" s="41">
        <v>55.8</v>
      </c>
      <c r="BA62" s="41">
        <v>107</v>
      </c>
      <c r="BB62" s="41">
        <v>42.8</v>
      </c>
      <c r="BC62" s="41">
        <v>16.7</v>
      </c>
      <c r="BD62" s="41">
        <v>10.199999999999999</v>
      </c>
      <c r="BE62" s="41">
        <v>5.79</v>
      </c>
    </row>
    <row r="63" spans="1:57" x14ac:dyDescent="0.5">
      <c r="A63"/>
      <c r="B63">
        <v>17</v>
      </c>
      <c r="C63" s="173">
        <v>3.92</v>
      </c>
      <c r="D63" s="173">
        <v>3.46</v>
      </c>
      <c r="E63" s="173">
        <v>2.91</v>
      </c>
      <c r="F63" s="173">
        <v>3.18</v>
      </c>
      <c r="G63" s="173">
        <v>4.29</v>
      </c>
      <c r="H63" s="173">
        <v>17.7</v>
      </c>
      <c r="I63" s="173">
        <v>48.6</v>
      </c>
      <c r="J63" s="173">
        <v>61.6</v>
      </c>
      <c r="K63" s="173">
        <v>32.700000000000003</v>
      </c>
      <c r="L63" s="173">
        <v>14.7</v>
      </c>
      <c r="M63" s="173">
        <v>8.18</v>
      </c>
      <c r="N63" s="173">
        <v>5.56</v>
      </c>
      <c r="O63" s="219"/>
      <c r="P63" s="112">
        <v>17</v>
      </c>
      <c r="Q63" s="113">
        <f t="shared" si="20"/>
        <v>3.4234707572054743</v>
      </c>
      <c r="R63" s="113">
        <f t="shared" si="21"/>
        <v>3.021736943859934</v>
      </c>
      <c r="S63" s="113">
        <f t="shared" si="22"/>
        <v>2.5414030365989619</v>
      </c>
      <c r="T63" s="113">
        <f t="shared" si="23"/>
        <v>2.7772033183452574</v>
      </c>
      <c r="U63" s="113">
        <f t="shared" si="24"/>
        <v>3.746604476635583</v>
      </c>
      <c r="V63" s="113">
        <f t="shared" si="25"/>
        <v>15.458018470034922</v>
      </c>
      <c r="W63" s="113">
        <f t="shared" si="26"/>
        <v>42.44405071433318</v>
      </c>
      <c r="X63" s="113">
        <f t="shared" si="27"/>
        <v>53.797397613228881</v>
      </c>
      <c r="Y63" s="113">
        <f t="shared" si="28"/>
        <v>28.558034122606891</v>
      </c>
      <c r="Z63" s="113">
        <f t="shared" si="29"/>
        <v>12.838015339520528</v>
      </c>
      <c r="AA63" s="113">
        <f t="shared" si="30"/>
        <v>7.1438752025359129</v>
      </c>
      <c r="AB63" s="114">
        <f t="shared" si="31"/>
        <v>4.8557391352200092</v>
      </c>
      <c r="AS63" s="41">
        <v>13</v>
      </c>
      <c r="AT63" s="41">
        <v>4.0999999999999996</v>
      </c>
      <c r="AU63" s="41">
        <v>3.46</v>
      </c>
      <c r="AV63" s="41">
        <v>2.91</v>
      </c>
      <c r="AW63" s="41">
        <v>3.92</v>
      </c>
      <c r="AX63" s="41">
        <v>3.74</v>
      </c>
      <c r="AY63" s="41">
        <v>12.5</v>
      </c>
      <c r="AZ63" s="41">
        <v>111</v>
      </c>
      <c r="BA63" s="41">
        <v>89.7</v>
      </c>
      <c r="BB63" s="41">
        <v>43.5</v>
      </c>
      <c r="BC63" s="41">
        <v>14.7</v>
      </c>
      <c r="BD63" s="41">
        <v>9.64</v>
      </c>
      <c r="BE63" s="41">
        <v>5.79</v>
      </c>
    </row>
    <row r="64" spans="1:57" x14ac:dyDescent="0.5">
      <c r="A64"/>
      <c r="B64">
        <v>18</v>
      </c>
      <c r="C64" s="173">
        <v>4.29</v>
      </c>
      <c r="D64" s="173">
        <v>3.32</v>
      </c>
      <c r="E64" s="173">
        <v>2.91</v>
      </c>
      <c r="F64" s="173">
        <v>3.18</v>
      </c>
      <c r="G64" s="173">
        <v>4.6500000000000004</v>
      </c>
      <c r="H64" s="173">
        <v>19.2</v>
      </c>
      <c r="I64" s="173">
        <v>55.8</v>
      </c>
      <c r="J64" s="173">
        <v>52.9</v>
      </c>
      <c r="K64" s="173">
        <v>29.4</v>
      </c>
      <c r="L64" s="173">
        <v>14.2</v>
      </c>
      <c r="M64" s="173">
        <v>8.18</v>
      </c>
      <c r="N64" s="173">
        <v>5.56</v>
      </c>
      <c r="O64" s="219"/>
      <c r="P64" s="112">
        <v>18</v>
      </c>
      <c r="Q64" s="113">
        <f t="shared" si="20"/>
        <v>3.746604476635583</v>
      </c>
      <c r="R64" s="113">
        <f t="shared" si="21"/>
        <v>2.8994701311025954</v>
      </c>
      <c r="S64" s="113">
        <f t="shared" si="22"/>
        <v>2.5414030365989619</v>
      </c>
      <c r="T64" s="113">
        <f t="shared" si="23"/>
        <v>2.7772033183452574</v>
      </c>
      <c r="U64" s="113">
        <f t="shared" si="24"/>
        <v>4.0610048522973106</v>
      </c>
      <c r="V64" s="113">
        <f t="shared" si="25"/>
        <v>16.768020035292118</v>
      </c>
      <c r="W64" s="113">
        <f t="shared" si="26"/>
        <v>48.73205822756772</v>
      </c>
      <c r="X64" s="113">
        <f t="shared" si="27"/>
        <v>46.199388534737139</v>
      </c>
      <c r="Y64" s="113">
        <f t="shared" si="28"/>
        <v>25.676030679041055</v>
      </c>
      <c r="Z64" s="113">
        <f t="shared" si="29"/>
        <v>12.401348151101462</v>
      </c>
      <c r="AA64" s="113">
        <f t="shared" si="30"/>
        <v>7.1438752025359129</v>
      </c>
      <c r="AB64" s="114">
        <f t="shared" si="31"/>
        <v>4.8557391352200092</v>
      </c>
      <c r="AS64" s="41">
        <v>14</v>
      </c>
      <c r="AT64" s="41">
        <v>4.0999999999999996</v>
      </c>
      <c r="AU64" s="41">
        <v>3.46</v>
      </c>
      <c r="AV64" s="41">
        <v>2.91</v>
      </c>
      <c r="AW64" s="41">
        <v>3.92</v>
      </c>
      <c r="AX64" s="41">
        <v>3.6</v>
      </c>
      <c r="AY64" s="41">
        <v>11.8</v>
      </c>
      <c r="AZ64" s="41">
        <v>58.7</v>
      </c>
      <c r="BA64" s="41">
        <v>75.900000000000006</v>
      </c>
      <c r="BB64" s="41">
        <v>39</v>
      </c>
      <c r="BC64" s="41">
        <v>15.7</v>
      </c>
      <c r="BD64" s="41">
        <v>9.0500000000000007</v>
      </c>
      <c r="BE64" s="41">
        <v>5.79</v>
      </c>
    </row>
    <row r="65" spans="1:57" x14ac:dyDescent="0.5">
      <c r="A65"/>
      <c r="B65">
        <v>19</v>
      </c>
      <c r="C65" s="173">
        <v>3.92</v>
      </c>
      <c r="D65" s="173">
        <v>3.46</v>
      </c>
      <c r="E65" s="173">
        <v>3.05</v>
      </c>
      <c r="F65" s="173">
        <v>3.6</v>
      </c>
      <c r="G65" s="173">
        <v>5.01</v>
      </c>
      <c r="H65" s="173">
        <v>32.700000000000003</v>
      </c>
      <c r="I65" s="173">
        <v>61.6</v>
      </c>
      <c r="J65" s="173">
        <v>55.8</v>
      </c>
      <c r="K65" s="173">
        <v>27.7</v>
      </c>
      <c r="L65" s="173">
        <v>15.7</v>
      </c>
      <c r="M65" s="173">
        <v>7.42</v>
      </c>
      <c r="N65" s="173">
        <v>5.56</v>
      </c>
      <c r="O65" s="219"/>
      <c r="P65" s="112">
        <v>19</v>
      </c>
      <c r="Q65" s="113">
        <f t="shared" si="20"/>
        <v>3.4234707572054743</v>
      </c>
      <c r="R65" s="113">
        <f t="shared" si="21"/>
        <v>3.021736943859934</v>
      </c>
      <c r="S65" s="113">
        <f t="shared" si="22"/>
        <v>2.6636698493563</v>
      </c>
      <c r="T65" s="113">
        <f t="shared" si="23"/>
        <v>3.1440037566172725</v>
      </c>
      <c r="U65" s="113">
        <f t="shared" si="24"/>
        <v>4.3754052279590372</v>
      </c>
      <c r="V65" s="113">
        <f t="shared" si="25"/>
        <v>28.558034122606891</v>
      </c>
      <c r="W65" s="113">
        <f t="shared" si="26"/>
        <v>53.797397613228881</v>
      </c>
      <c r="X65" s="113">
        <f t="shared" si="27"/>
        <v>48.73205822756772</v>
      </c>
      <c r="Y65" s="113">
        <f t="shared" si="28"/>
        <v>24.191362238416232</v>
      </c>
      <c r="Z65" s="113">
        <f t="shared" si="29"/>
        <v>13.71134971635866</v>
      </c>
      <c r="AA65" s="113">
        <f t="shared" si="30"/>
        <v>6.4801410761389331</v>
      </c>
      <c r="AB65" s="114">
        <f t="shared" si="31"/>
        <v>4.8557391352200092</v>
      </c>
      <c r="AS65" s="41">
        <v>15</v>
      </c>
      <c r="AT65" s="41">
        <v>4.0999999999999996</v>
      </c>
      <c r="AU65" s="41">
        <v>3.46</v>
      </c>
      <c r="AV65" s="41">
        <v>2.91</v>
      </c>
      <c r="AW65" s="41">
        <v>3.6</v>
      </c>
      <c r="AX65" s="41">
        <v>3.92</v>
      </c>
      <c r="AY65" s="41">
        <v>13.2</v>
      </c>
      <c r="AZ65" s="41">
        <v>46</v>
      </c>
      <c r="BA65" s="41">
        <v>70.2</v>
      </c>
      <c r="BB65" s="41">
        <v>39</v>
      </c>
      <c r="BC65" s="41">
        <v>16.7</v>
      </c>
      <c r="BD65" s="41">
        <v>8.18</v>
      </c>
      <c r="BE65" s="41">
        <v>5.79</v>
      </c>
    </row>
    <row r="66" spans="1:57" x14ac:dyDescent="0.5">
      <c r="A66"/>
      <c r="B66">
        <v>20</v>
      </c>
      <c r="C66" s="173">
        <v>4</v>
      </c>
      <c r="D66" s="173">
        <v>3.46</v>
      </c>
      <c r="E66" s="173">
        <v>3.18</v>
      </c>
      <c r="F66" s="173">
        <v>3.92</v>
      </c>
      <c r="G66" s="173">
        <v>4.83</v>
      </c>
      <c r="H66" s="173">
        <v>22.7</v>
      </c>
      <c r="I66" s="173">
        <v>52</v>
      </c>
      <c r="J66" s="173">
        <v>49.5</v>
      </c>
      <c r="K66" s="173">
        <v>28.3</v>
      </c>
      <c r="L66" s="173">
        <v>13.9</v>
      </c>
      <c r="M66" s="173">
        <v>7.42</v>
      </c>
      <c r="N66" s="173">
        <v>5.79</v>
      </c>
      <c r="O66" s="219"/>
      <c r="P66" s="112">
        <v>20</v>
      </c>
      <c r="Q66" s="113">
        <f t="shared" si="20"/>
        <v>3.4933375073525248</v>
      </c>
      <c r="R66" s="113">
        <f t="shared" si="21"/>
        <v>3.021736943859934</v>
      </c>
      <c r="S66" s="113">
        <f t="shared" si="22"/>
        <v>2.7772033183452574</v>
      </c>
      <c r="T66" s="113">
        <f t="shared" si="23"/>
        <v>3.4234707572054743</v>
      </c>
      <c r="U66" s="113">
        <f t="shared" si="24"/>
        <v>4.2182050401281739</v>
      </c>
      <c r="V66" s="113">
        <f t="shared" si="25"/>
        <v>19.824690354225577</v>
      </c>
      <c r="W66" s="113">
        <f t="shared" si="26"/>
        <v>45.413387595582819</v>
      </c>
      <c r="X66" s="113">
        <f t="shared" si="27"/>
        <v>43.230051653487493</v>
      </c>
      <c r="Y66" s="113">
        <f t="shared" si="28"/>
        <v>24.715362864519115</v>
      </c>
      <c r="Z66" s="113">
        <f t="shared" si="29"/>
        <v>12.139347838050025</v>
      </c>
      <c r="AA66" s="113">
        <f t="shared" si="30"/>
        <v>6.4801410761389331</v>
      </c>
      <c r="AB66" s="114">
        <f t="shared" si="31"/>
        <v>5.0566060418927794</v>
      </c>
      <c r="AS66" s="41">
        <v>16</v>
      </c>
      <c r="AT66" s="41">
        <v>3.92</v>
      </c>
      <c r="AU66" s="41">
        <v>3.46</v>
      </c>
      <c r="AV66" s="41">
        <v>2.77</v>
      </c>
      <c r="AW66" s="41">
        <v>3.32</v>
      </c>
      <c r="AX66" s="41">
        <v>4.29</v>
      </c>
      <c r="AY66" s="41">
        <v>19.7</v>
      </c>
      <c r="AZ66" s="41">
        <v>46.9</v>
      </c>
      <c r="BA66" s="41">
        <v>64.8</v>
      </c>
      <c r="BB66" s="41">
        <v>34</v>
      </c>
      <c r="BC66" s="41">
        <v>15.2</v>
      </c>
      <c r="BD66" s="41">
        <v>8.18</v>
      </c>
      <c r="BE66" s="41">
        <v>5.79</v>
      </c>
    </row>
    <row r="67" spans="1:57" x14ac:dyDescent="0.5">
      <c r="A67"/>
      <c r="B67">
        <v>21</v>
      </c>
      <c r="C67" s="173">
        <v>4.0999999999999996</v>
      </c>
      <c r="D67" s="173">
        <v>3.32</v>
      </c>
      <c r="E67" s="173">
        <v>2.91</v>
      </c>
      <c r="F67" s="173">
        <v>3.74</v>
      </c>
      <c r="G67" s="173">
        <v>4.0999999999999996</v>
      </c>
      <c r="H67" s="173">
        <v>22.2</v>
      </c>
      <c r="I67" s="173">
        <v>46</v>
      </c>
      <c r="J67" s="173">
        <v>47.7</v>
      </c>
      <c r="K67" s="173">
        <v>28.8</v>
      </c>
      <c r="L67" s="173">
        <v>13.5</v>
      </c>
      <c r="M67" s="173">
        <v>7.19</v>
      </c>
      <c r="N67" s="173">
        <v>5.2</v>
      </c>
      <c r="O67" s="219"/>
      <c r="P67" s="112">
        <v>21</v>
      </c>
      <c r="Q67" s="113">
        <f t="shared" si="20"/>
        <v>3.5806709450363376</v>
      </c>
      <c r="R67" s="113">
        <f t="shared" si="21"/>
        <v>2.8994701311025954</v>
      </c>
      <c r="S67" s="113">
        <f t="shared" si="22"/>
        <v>2.5414030365989619</v>
      </c>
      <c r="T67" s="113">
        <f t="shared" si="23"/>
        <v>3.266270569374611</v>
      </c>
      <c r="U67" s="113">
        <f t="shared" si="24"/>
        <v>3.5806709450363376</v>
      </c>
      <c r="V67" s="113">
        <f t="shared" si="25"/>
        <v>19.388023165806512</v>
      </c>
      <c r="W67" s="113">
        <f t="shared" si="26"/>
        <v>40.173381334554037</v>
      </c>
      <c r="X67" s="113">
        <f t="shared" si="27"/>
        <v>41.65804977517886</v>
      </c>
      <c r="Y67" s="113">
        <f t="shared" si="28"/>
        <v>25.15203005293818</v>
      </c>
      <c r="Z67" s="113">
        <f t="shared" si="29"/>
        <v>11.790014087314772</v>
      </c>
      <c r="AA67" s="113">
        <f t="shared" si="30"/>
        <v>6.2792741694661638</v>
      </c>
      <c r="AB67" s="114">
        <f t="shared" si="31"/>
        <v>4.5413387595582826</v>
      </c>
      <c r="AS67" s="41">
        <v>17</v>
      </c>
      <c r="AT67" s="41">
        <v>3.92</v>
      </c>
      <c r="AU67" s="41">
        <v>3.46</v>
      </c>
      <c r="AV67" s="41">
        <v>2.91</v>
      </c>
      <c r="AW67" s="41">
        <v>3.18</v>
      </c>
      <c r="AX67" s="41">
        <v>4.29</v>
      </c>
      <c r="AY67" s="41">
        <v>17.7</v>
      </c>
      <c r="AZ67" s="41">
        <v>48.6</v>
      </c>
      <c r="BA67" s="41">
        <v>61.6</v>
      </c>
      <c r="BB67" s="41">
        <v>32.700000000000003</v>
      </c>
      <c r="BC67" s="41">
        <v>14.7</v>
      </c>
      <c r="BD67" s="41">
        <v>8.18</v>
      </c>
      <c r="BE67" s="41">
        <v>5.56</v>
      </c>
    </row>
    <row r="68" spans="1:57" x14ac:dyDescent="0.5">
      <c r="A68"/>
      <c r="B68">
        <v>22</v>
      </c>
      <c r="C68" s="173">
        <v>3.92</v>
      </c>
      <c r="D68" s="173">
        <v>3.32</v>
      </c>
      <c r="E68" s="173">
        <v>2.91</v>
      </c>
      <c r="F68" s="173">
        <v>3.6</v>
      </c>
      <c r="G68" s="173">
        <v>3.92</v>
      </c>
      <c r="H68" s="173">
        <v>14.7</v>
      </c>
      <c r="I68" s="173">
        <v>42.8</v>
      </c>
      <c r="J68" s="173">
        <v>46.9</v>
      </c>
      <c r="K68" s="173">
        <v>27.7</v>
      </c>
      <c r="L68" s="173">
        <v>14.7</v>
      </c>
      <c r="M68" s="173">
        <v>7.19</v>
      </c>
      <c r="N68" s="173">
        <v>5.38</v>
      </c>
      <c r="O68" s="219"/>
      <c r="P68" s="112">
        <v>22</v>
      </c>
      <c r="Q68" s="113">
        <f t="shared" si="20"/>
        <v>3.4234707572054743</v>
      </c>
      <c r="R68" s="113">
        <f t="shared" si="21"/>
        <v>2.8994701311025954</v>
      </c>
      <c r="S68" s="113">
        <f t="shared" si="22"/>
        <v>2.5414030365989619</v>
      </c>
      <c r="T68" s="113">
        <f t="shared" si="23"/>
        <v>3.1440037566172725</v>
      </c>
      <c r="U68" s="113">
        <f t="shared" si="24"/>
        <v>3.4234707572054743</v>
      </c>
      <c r="V68" s="113">
        <f t="shared" si="25"/>
        <v>12.838015339520528</v>
      </c>
      <c r="W68" s="113">
        <f t="shared" si="26"/>
        <v>37.378711328672011</v>
      </c>
      <c r="X68" s="113">
        <f t="shared" si="27"/>
        <v>40.95938227370835</v>
      </c>
      <c r="Y68" s="113">
        <f t="shared" si="28"/>
        <v>24.191362238416232</v>
      </c>
      <c r="Z68" s="113">
        <f t="shared" si="29"/>
        <v>12.838015339520528</v>
      </c>
      <c r="AA68" s="113">
        <f t="shared" si="30"/>
        <v>6.2792741694661638</v>
      </c>
      <c r="AB68" s="114">
        <f t="shared" si="31"/>
        <v>4.6985389473891459</v>
      </c>
      <c r="AS68" s="41">
        <v>18</v>
      </c>
      <c r="AT68" s="41">
        <v>4.29</v>
      </c>
      <c r="AU68" s="41">
        <v>3.32</v>
      </c>
      <c r="AV68" s="41">
        <v>2.91</v>
      </c>
      <c r="AW68" s="41">
        <v>3.18</v>
      </c>
      <c r="AX68" s="41">
        <v>4.6500000000000004</v>
      </c>
      <c r="AY68" s="41">
        <v>19.2</v>
      </c>
      <c r="AZ68" s="41">
        <v>55.8</v>
      </c>
      <c r="BA68" s="41">
        <v>52.9</v>
      </c>
      <c r="BB68" s="41">
        <v>29.4</v>
      </c>
      <c r="BC68" s="41">
        <v>14.2</v>
      </c>
      <c r="BD68" s="41">
        <v>8.18</v>
      </c>
      <c r="BE68" s="41">
        <v>5.56</v>
      </c>
    </row>
    <row r="69" spans="1:57" x14ac:dyDescent="0.5">
      <c r="A69"/>
      <c r="B69">
        <v>23</v>
      </c>
      <c r="C69" s="173">
        <v>4.0999999999999996</v>
      </c>
      <c r="D69" s="173">
        <v>3.18</v>
      </c>
      <c r="E69" s="173">
        <v>2.91</v>
      </c>
      <c r="F69" s="173">
        <v>3.32</v>
      </c>
      <c r="G69" s="173">
        <v>3.92</v>
      </c>
      <c r="H69" s="173">
        <v>12.5</v>
      </c>
      <c r="I69" s="173">
        <v>42.8</v>
      </c>
      <c r="J69" s="173">
        <v>49.5</v>
      </c>
      <c r="K69" s="173">
        <v>34.700000000000003</v>
      </c>
      <c r="L69" s="173">
        <v>13.5</v>
      </c>
      <c r="M69" s="173">
        <v>7.42</v>
      </c>
      <c r="N69" s="173">
        <v>5.2</v>
      </c>
      <c r="O69" s="219"/>
      <c r="P69" s="112">
        <v>23</v>
      </c>
      <c r="Q69" s="113">
        <f t="shared" si="20"/>
        <v>3.5806709450363376</v>
      </c>
      <c r="R69" s="113">
        <f t="shared" si="21"/>
        <v>2.7772033183452574</v>
      </c>
      <c r="S69" s="113">
        <f t="shared" si="22"/>
        <v>2.5414030365989619</v>
      </c>
      <c r="T69" s="113">
        <f t="shared" si="23"/>
        <v>2.8994701311025954</v>
      </c>
      <c r="U69" s="113">
        <f t="shared" si="24"/>
        <v>3.4234707572054743</v>
      </c>
      <c r="V69" s="113">
        <f t="shared" si="25"/>
        <v>10.91667971047664</v>
      </c>
      <c r="W69" s="113">
        <f t="shared" si="26"/>
        <v>37.378711328672011</v>
      </c>
      <c r="X69" s="113">
        <f t="shared" si="27"/>
        <v>43.230051653487493</v>
      </c>
      <c r="Y69" s="113">
        <f t="shared" si="28"/>
        <v>30.304702876283155</v>
      </c>
      <c r="Z69" s="113">
        <f t="shared" si="29"/>
        <v>11.790014087314772</v>
      </c>
      <c r="AA69" s="113">
        <f t="shared" si="30"/>
        <v>6.4801410761389331</v>
      </c>
      <c r="AB69" s="114">
        <f t="shared" si="31"/>
        <v>4.5413387595582826</v>
      </c>
      <c r="AS69" s="41">
        <v>19</v>
      </c>
      <c r="AT69" s="41">
        <v>3.92</v>
      </c>
      <c r="AU69" s="41">
        <v>3.46</v>
      </c>
      <c r="AV69" s="41">
        <v>3.05</v>
      </c>
      <c r="AW69" s="41">
        <v>3.6</v>
      </c>
      <c r="AX69" s="41">
        <v>5.01</v>
      </c>
      <c r="AY69" s="41">
        <v>32.700000000000003</v>
      </c>
      <c r="AZ69" s="41">
        <v>61.6</v>
      </c>
      <c r="BA69" s="41">
        <v>55.8</v>
      </c>
      <c r="BB69" s="41">
        <v>27.7</v>
      </c>
      <c r="BC69" s="41">
        <v>15.7</v>
      </c>
      <c r="BD69" s="41">
        <v>7.42</v>
      </c>
      <c r="BE69" s="41">
        <v>5.56</v>
      </c>
    </row>
    <row r="70" spans="1:57" x14ac:dyDescent="0.5">
      <c r="A70"/>
      <c r="B70">
        <v>24</v>
      </c>
      <c r="C70" s="173">
        <v>3.92</v>
      </c>
      <c r="D70" s="173">
        <v>3.32</v>
      </c>
      <c r="E70" s="173">
        <v>2.91</v>
      </c>
      <c r="F70" s="173">
        <v>3.46</v>
      </c>
      <c r="G70" s="173">
        <v>3.32</v>
      </c>
      <c r="H70" s="173">
        <v>17.7</v>
      </c>
      <c r="I70" s="173">
        <v>54.8</v>
      </c>
      <c r="J70" s="173">
        <v>55.8</v>
      </c>
      <c r="K70" s="173">
        <v>34</v>
      </c>
      <c r="L70" s="173">
        <v>12.2</v>
      </c>
      <c r="M70" s="173">
        <v>6.96</v>
      </c>
      <c r="N70" s="173">
        <v>5.01</v>
      </c>
      <c r="O70" s="219"/>
      <c r="P70" s="112">
        <v>24</v>
      </c>
      <c r="Q70" s="113">
        <f t="shared" si="20"/>
        <v>3.4234707572054743</v>
      </c>
      <c r="R70" s="113">
        <f t="shared" si="21"/>
        <v>2.8994701311025954</v>
      </c>
      <c r="S70" s="113">
        <f t="shared" si="22"/>
        <v>2.5414030365989619</v>
      </c>
      <c r="T70" s="113">
        <f t="shared" si="23"/>
        <v>3.021736943859934</v>
      </c>
      <c r="U70" s="113">
        <f t="shared" si="24"/>
        <v>2.8994701311025954</v>
      </c>
      <c r="V70" s="113">
        <f t="shared" si="25"/>
        <v>15.458018470034922</v>
      </c>
      <c r="W70" s="113">
        <f t="shared" si="26"/>
        <v>47.858723850729589</v>
      </c>
      <c r="X70" s="113">
        <f t="shared" si="27"/>
        <v>48.73205822756772</v>
      </c>
      <c r="Y70" s="113">
        <f t="shared" si="28"/>
        <v>29.693368812496459</v>
      </c>
      <c r="Z70" s="113">
        <f t="shared" si="29"/>
        <v>10.6546793974252</v>
      </c>
      <c r="AA70" s="113">
        <f t="shared" si="30"/>
        <v>6.0784072627933927</v>
      </c>
      <c r="AB70" s="114">
        <f t="shared" si="31"/>
        <v>4.3754052279590372</v>
      </c>
      <c r="AS70" s="41">
        <v>20</v>
      </c>
      <c r="AT70" s="41">
        <v>4</v>
      </c>
      <c r="AU70" s="41">
        <v>3.46</v>
      </c>
      <c r="AV70" s="41">
        <v>3.18</v>
      </c>
      <c r="AW70" s="41">
        <v>3.92</v>
      </c>
      <c r="AX70" s="41">
        <v>4.83</v>
      </c>
      <c r="AY70" s="41">
        <v>22.7</v>
      </c>
      <c r="AZ70" s="41">
        <v>52</v>
      </c>
      <c r="BA70" s="41">
        <v>49.5</v>
      </c>
      <c r="BB70" s="41">
        <v>28.3</v>
      </c>
      <c r="BC70" s="41">
        <v>13.9</v>
      </c>
      <c r="BD70" s="41">
        <v>7.42</v>
      </c>
      <c r="BE70" s="41">
        <v>5.79</v>
      </c>
    </row>
    <row r="71" spans="1:57" x14ac:dyDescent="0.5">
      <c r="A71"/>
      <c r="B71">
        <v>25</v>
      </c>
      <c r="C71" s="173">
        <v>3.92</v>
      </c>
      <c r="D71" s="173">
        <v>3.32</v>
      </c>
      <c r="E71" s="173">
        <v>3.05</v>
      </c>
      <c r="F71" s="173">
        <v>3.32</v>
      </c>
      <c r="G71" s="173">
        <v>3.46</v>
      </c>
      <c r="H71" s="173">
        <v>20.2</v>
      </c>
      <c r="I71" s="173">
        <v>52.9</v>
      </c>
      <c r="J71" s="173">
        <v>52.9</v>
      </c>
      <c r="K71" s="173">
        <v>30.7</v>
      </c>
      <c r="L71" s="173">
        <v>12.8</v>
      </c>
      <c r="M71" s="173">
        <v>6.72</v>
      </c>
      <c r="N71" s="173">
        <v>5.01</v>
      </c>
      <c r="O71" s="219"/>
      <c r="P71" s="112">
        <v>25</v>
      </c>
      <c r="Q71" s="113">
        <f t="shared" si="20"/>
        <v>3.4234707572054743</v>
      </c>
      <c r="R71" s="113">
        <f t="shared" si="21"/>
        <v>2.8994701311025954</v>
      </c>
      <c r="S71" s="113">
        <f t="shared" si="22"/>
        <v>2.6636698493563</v>
      </c>
      <c r="T71" s="113">
        <f t="shared" si="23"/>
        <v>2.8994701311025954</v>
      </c>
      <c r="U71" s="113">
        <f t="shared" si="24"/>
        <v>3.021736943859934</v>
      </c>
      <c r="V71" s="113">
        <f t="shared" si="25"/>
        <v>17.641354412130248</v>
      </c>
      <c r="W71" s="113">
        <f t="shared" si="26"/>
        <v>46.199388534737139</v>
      </c>
      <c r="X71" s="113">
        <f t="shared" si="27"/>
        <v>46.199388534737139</v>
      </c>
      <c r="Y71" s="113">
        <f t="shared" si="28"/>
        <v>26.811365368930627</v>
      </c>
      <c r="Z71" s="113">
        <f t="shared" si="29"/>
        <v>11.178680023528081</v>
      </c>
      <c r="AA71" s="113">
        <f t="shared" si="30"/>
        <v>5.8688070123522413</v>
      </c>
      <c r="AB71" s="114">
        <f t="shared" si="31"/>
        <v>4.3754052279590372</v>
      </c>
      <c r="AS71" s="41">
        <v>21</v>
      </c>
      <c r="AT71" s="41">
        <v>4.0999999999999996</v>
      </c>
      <c r="AU71" s="41">
        <v>3.32</v>
      </c>
      <c r="AV71" s="41">
        <v>2.91</v>
      </c>
      <c r="AW71" s="41">
        <v>3.74</v>
      </c>
      <c r="AX71" s="41">
        <v>4.0999999999999996</v>
      </c>
      <c r="AY71" s="41">
        <v>22.2</v>
      </c>
      <c r="AZ71" s="41">
        <v>46</v>
      </c>
      <c r="BA71" s="41">
        <v>47.7</v>
      </c>
      <c r="BB71" s="41">
        <v>28.8</v>
      </c>
      <c r="BC71" s="41">
        <v>13.5</v>
      </c>
      <c r="BD71" s="41">
        <v>7.19</v>
      </c>
      <c r="BE71" s="41">
        <v>5.2</v>
      </c>
    </row>
    <row r="72" spans="1:57" x14ac:dyDescent="0.5">
      <c r="A72"/>
      <c r="B72">
        <v>26</v>
      </c>
      <c r="C72" s="173">
        <v>3.92</v>
      </c>
      <c r="D72" s="173">
        <v>3.32</v>
      </c>
      <c r="E72" s="173">
        <v>3.05</v>
      </c>
      <c r="F72" s="173">
        <v>3.92</v>
      </c>
      <c r="G72" s="173">
        <v>3.6</v>
      </c>
      <c r="H72" s="173">
        <v>22.7</v>
      </c>
      <c r="I72" s="173">
        <v>68.099999999999994</v>
      </c>
      <c r="J72" s="173">
        <v>49.5</v>
      </c>
      <c r="K72" s="173">
        <v>28.3</v>
      </c>
      <c r="L72" s="173">
        <v>12.8</v>
      </c>
      <c r="M72" s="173">
        <v>6.26</v>
      </c>
      <c r="N72" s="173">
        <v>5.2</v>
      </c>
      <c r="O72" s="219"/>
      <c r="P72" s="112">
        <v>26</v>
      </c>
      <c r="Q72" s="113">
        <f t="shared" si="20"/>
        <v>3.4234707572054743</v>
      </c>
      <c r="R72" s="113">
        <f t="shared" si="21"/>
        <v>2.8994701311025954</v>
      </c>
      <c r="S72" s="113">
        <f t="shared" si="22"/>
        <v>2.6636698493563</v>
      </c>
      <c r="T72" s="113">
        <f t="shared" si="23"/>
        <v>3.4234707572054743</v>
      </c>
      <c r="U72" s="113">
        <f t="shared" si="24"/>
        <v>3.1440037566172725</v>
      </c>
      <c r="V72" s="113">
        <f t="shared" si="25"/>
        <v>19.824690354225577</v>
      </c>
      <c r="W72" s="113">
        <f t="shared" si="26"/>
        <v>59.474071062676728</v>
      </c>
      <c r="X72" s="113">
        <f t="shared" si="27"/>
        <v>43.230051653487493</v>
      </c>
      <c r="Y72" s="113">
        <f t="shared" si="28"/>
        <v>24.715362864519115</v>
      </c>
      <c r="Z72" s="113">
        <f t="shared" si="29"/>
        <v>11.178680023528081</v>
      </c>
      <c r="AA72" s="113">
        <f t="shared" si="30"/>
        <v>5.467073199006701</v>
      </c>
      <c r="AB72" s="114">
        <f t="shared" si="31"/>
        <v>4.5413387595582826</v>
      </c>
      <c r="AS72" s="41">
        <v>22</v>
      </c>
      <c r="AT72" s="41">
        <v>3.92</v>
      </c>
      <c r="AU72" s="41">
        <v>3.32</v>
      </c>
      <c r="AV72" s="41">
        <v>2.91</v>
      </c>
      <c r="AW72" s="41">
        <v>3.6</v>
      </c>
      <c r="AX72" s="41">
        <v>3.92</v>
      </c>
      <c r="AY72" s="41">
        <v>14.7</v>
      </c>
      <c r="AZ72" s="41">
        <v>42.8</v>
      </c>
      <c r="BA72" s="41">
        <v>46.9</v>
      </c>
      <c r="BB72" s="41">
        <v>27.7</v>
      </c>
      <c r="BC72" s="41">
        <v>14.7</v>
      </c>
      <c r="BD72" s="41">
        <v>7.19</v>
      </c>
      <c r="BE72" s="41">
        <v>5.38</v>
      </c>
    </row>
    <row r="73" spans="1:57" x14ac:dyDescent="0.5">
      <c r="A73"/>
      <c r="B73">
        <v>27</v>
      </c>
      <c r="C73" s="173">
        <v>3.92</v>
      </c>
      <c r="D73" s="173">
        <v>3.46</v>
      </c>
      <c r="E73" s="173">
        <v>3.18</v>
      </c>
      <c r="F73" s="173">
        <v>3.92</v>
      </c>
      <c r="G73" s="173">
        <v>4.29</v>
      </c>
      <c r="H73" s="173">
        <v>25.4</v>
      </c>
      <c r="I73" s="173">
        <v>62.6</v>
      </c>
      <c r="J73" s="173">
        <v>50</v>
      </c>
      <c r="K73" s="173">
        <v>27.1</v>
      </c>
      <c r="L73" s="173">
        <v>12.8</v>
      </c>
      <c r="M73" s="173">
        <v>6.26</v>
      </c>
      <c r="N73" s="173">
        <v>5.01</v>
      </c>
      <c r="O73" s="219"/>
      <c r="P73" s="112">
        <v>27</v>
      </c>
      <c r="Q73" s="113">
        <f t="shared" si="20"/>
        <v>3.4234707572054743</v>
      </c>
      <c r="R73" s="113">
        <f t="shared" si="21"/>
        <v>3.021736943859934</v>
      </c>
      <c r="S73" s="113">
        <f t="shared" si="22"/>
        <v>2.7772033183452574</v>
      </c>
      <c r="T73" s="113">
        <f t="shared" si="23"/>
        <v>3.4234707572054743</v>
      </c>
      <c r="U73" s="113">
        <f t="shared" si="24"/>
        <v>3.746604476635583</v>
      </c>
      <c r="V73" s="113">
        <f t="shared" si="25"/>
        <v>22.18269317168853</v>
      </c>
      <c r="W73" s="113">
        <f t="shared" si="26"/>
        <v>54.670731990067011</v>
      </c>
      <c r="X73" s="113">
        <f t="shared" si="27"/>
        <v>43.666718841906558</v>
      </c>
      <c r="Y73" s="113">
        <f t="shared" si="28"/>
        <v>23.667361612313357</v>
      </c>
      <c r="Z73" s="113">
        <f t="shared" si="29"/>
        <v>11.178680023528081</v>
      </c>
      <c r="AA73" s="113">
        <f t="shared" si="30"/>
        <v>5.467073199006701</v>
      </c>
      <c r="AB73" s="114">
        <f t="shared" si="31"/>
        <v>4.3754052279590372</v>
      </c>
      <c r="AS73" s="41">
        <v>23</v>
      </c>
      <c r="AT73" s="41">
        <v>4.0999999999999996</v>
      </c>
      <c r="AU73" s="41">
        <v>3.18</v>
      </c>
      <c r="AV73" s="41">
        <v>2.91</v>
      </c>
      <c r="AW73" s="41">
        <v>3.32</v>
      </c>
      <c r="AX73" s="41">
        <v>3.92</v>
      </c>
      <c r="AY73" s="41">
        <v>12.5</v>
      </c>
      <c r="AZ73" s="41">
        <v>42.8</v>
      </c>
      <c r="BA73" s="41">
        <v>49.5</v>
      </c>
      <c r="BB73" s="41">
        <v>34.700000000000003</v>
      </c>
      <c r="BC73" s="41">
        <v>13.5</v>
      </c>
      <c r="BD73" s="41">
        <v>7.42</v>
      </c>
      <c r="BE73" s="41">
        <v>5.2</v>
      </c>
    </row>
    <row r="74" spans="1:57" x14ac:dyDescent="0.5">
      <c r="A74"/>
      <c r="B74">
        <v>28</v>
      </c>
      <c r="C74" s="173">
        <v>3.74</v>
      </c>
      <c r="D74" s="173">
        <v>3.32</v>
      </c>
      <c r="E74" s="173">
        <v>3.32</v>
      </c>
      <c r="F74" s="173">
        <v>3.92</v>
      </c>
      <c r="G74" s="173">
        <v>5.01</v>
      </c>
      <c r="H74" s="173">
        <v>59.7</v>
      </c>
      <c r="I74" s="173">
        <v>68.099999999999994</v>
      </c>
      <c r="J74" s="173">
        <v>50.3</v>
      </c>
      <c r="K74" s="173">
        <v>24.2</v>
      </c>
      <c r="L74" s="173">
        <v>12.2</v>
      </c>
      <c r="M74" s="173">
        <v>6.03</v>
      </c>
      <c r="N74" s="173">
        <v>4.83</v>
      </c>
      <c r="O74" s="219"/>
      <c r="P74" s="112">
        <v>28</v>
      </c>
      <c r="Q74" s="113">
        <f t="shared" si="20"/>
        <v>3.266270569374611</v>
      </c>
      <c r="R74" s="113">
        <f t="shared" si="21"/>
        <v>2.8994701311025954</v>
      </c>
      <c r="S74" s="113">
        <f t="shared" si="22"/>
        <v>2.8994701311025954</v>
      </c>
      <c r="T74" s="113">
        <f t="shared" si="23"/>
        <v>3.4234707572054743</v>
      </c>
      <c r="U74" s="113">
        <f t="shared" si="24"/>
        <v>4.3754052279590372</v>
      </c>
      <c r="V74" s="113">
        <f t="shared" si="25"/>
        <v>52.138062297236438</v>
      </c>
      <c r="W74" s="113">
        <f t="shared" si="26"/>
        <v>59.474071062676728</v>
      </c>
      <c r="X74" s="113">
        <f t="shared" si="27"/>
        <v>43.928719154957996</v>
      </c>
      <c r="Y74" s="113">
        <f t="shared" si="28"/>
        <v>21.134691919482773</v>
      </c>
      <c r="Z74" s="113">
        <f t="shared" si="29"/>
        <v>10.6546793974252</v>
      </c>
      <c r="AA74" s="113">
        <f t="shared" si="30"/>
        <v>5.2662062923339317</v>
      </c>
      <c r="AB74" s="114">
        <f t="shared" si="31"/>
        <v>4.2182050401281739</v>
      </c>
      <c r="AS74" s="41">
        <v>24</v>
      </c>
      <c r="AT74" s="41">
        <v>3.92</v>
      </c>
      <c r="AU74" s="41">
        <v>3.32</v>
      </c>
      <c r="AV74" s="41">
        <v>2.91</v>
      </c>
      <c r="AW74" s="41">
        <v>3.46</v>
      </c>
      <c r="AX74" s="41">
        <v>3.32</v>
      </c>
      <c r="AY74" s="41">
        <v>17.7</v>
      </c>
      <c r="AZ74" s="41">
        <v>54.8</v>
      </c>
      <c r="BA74" s="41">
        <v>55.8</v>
      </c>
      <c r="BB74" s="41">
        <v>34</v>
      </c>
      <c r="BC74" s="41">
        <v>12.2</v>
      </c>
      <c r="BD74" s="41">
        <v>6.96</v>
      </c>
      <c r="BE74" s="41">
        <v>5.01</v>
      </c>
    </row>
    <row r="75" spans="1:57" x14ac:dyDescent="0.5">
      <c r="A75"/>
      <c r="B75">
        <v>29</v>
      </c>
      <c r="C75" s="173">
        <v>3.74</v>
      </c>
      <c r="D75" s="173"/>
      <c r="E75" s="173">
        <v>3.32</v>
      </c>
      <c r="F75" s="173">
        <v>4.29</v>
      </c>
      <c r="G75" s="173">
        <v>4.83</v>
      </c>
      <c r="H75" s="173">
        <v>63.7</v>
      </c>
      <c r="I75" s="173">
        <v>71.3</v>
      </c>
      <c r="J75" s="173">
        <v>48.6</v>
      </c>
      <c r="K75" s="173">
        <v>22.7</v>
      </c>
      <c r="L75" s="173">
        <v>11.1</v>
      </c>
      <c r="M75" s="173">
        <v>5.56</v>
      </c>
      <c r="N75" s="173">
        <v>4.83</v>
      </c>
      <c r="O75" s="219"/>
      <c r="P75" s="112">
        <v>29</v>
      </c>
      <c r="Q75" s="113">
        <f t="shared" si="20"/>
        <v>3.266270569374611</v>
      </c>
      <c r="R75" s="113" t="str">
        <f t="shared" si="21"/>
        <v xml:space="preserve"> </v>
      </c>
      <c r="S75" s="113">
        <f t="shared" si="22"/>
        <v>2.8994701311025954</v>
      </c>
      <c r="T75" s="113">
        <f t="shared" si="23"/>
        <v>3.746604476635583</v>
      </c>
      <c r="U75" s="113">
        <f t="shared" si="24"/>
        <v>4.2182050401281739</v>
      </c>
      <c r="V75" s="113">
        <f t="shared" si="25"/>
        <v>55.631399804588959</v>
      </c>
      <c r="W75" s="113">
        <f t="shared" si="26"/>
        <v>62.268741068558754</v>
      </c>
      <c r="X75" s="113">
        <f t="shared" si="27"/>
        <v>42.44405071433318</v>
      </c>
      <c r="Y75" s="113">
        <f t="shared" si="28"/>
        <v>19.824690354225577</v>
      </c>
      <c r="Z75" s="113">
        <f t="shared" si="29"/>
        <v>9.694011582903256</v>
      </c>
      <c r="AA75" s="113">
        <f t="shared" si="30"/>
        <v>4.8557391352200092</v>
      </c>
      <c r="AB75" s="114">
        <f t="shared" si="31"/>
        <v>4.2182050401281739</v>
      </c>
      <c r="AS75" s="41">
        <v>25</v>
      </c>
      <c r="AT75" s="41">
        <v>3.92</v>
      </c>
      <c r="AU75" s="41">
        <v>3.32</v>
      </c>
      <c r="AV75" s="41">
        <v>3.05</v>
      </c>
      <c r="AW75" s="41">
        <v>3.32</v>
      </c>
      <c r="AX75" s="41">
        <v>3.46</v>
      </c>
      <c r="AY75" s="41">
        <v>20.2</v>
      </c>
      <c r="AZ75" s="41">
        <v>52.9</v>
      </c>
      <c r="BA75" s="41">
        <v>52.9</v>
      </c>
      <c r="BB75" s="41">
        <v>30.7</v>
      </c>
      <c r="BC75" s="41">
        <v>12.8</v>
      </c>
      <c r="BD75" s="41">
        <v>6.72</v>
      </c>
      <c r="BE75" s="41">
        <v>5.01</v>
      </c>
    </row>
    <row r="76" spans="1:57" x14ac:dyDescent="0.5">
      <c r="A76"/>
      <c r="B76">
        <v>30</v>
      </c>
      <c r="C76" s="173">
        <v>3.74</v>
      </c>
      <c r="D76" s="173"/>
      <c r="E76" s="173">
        <v>3.32</v>
      </c>
      <c r="F76" s="173">
        <v>3.92</v>
      </c>
      <c r="G76" s="173">
        <v>5.2</v>
      </c>
      <c r="H76" s="173">
        <v>70.2</v>
      </c>
      <c r="I76" s="173">
        <v>57.7</v>
      </c>
      <c r="J76" s="173">
        <v>53.9</v>
      </c>
      <c r="K76" s="173">
        <v>21.2</v>
      </c>
      <c r="L76" s="173">
        <v>12.8</v>
      </c>
      <c r="M76" s="173">
        <v>5.79</v>
      </c>
      <c r="N76" s="173">
        <v>4.6500000000000004</v>
      </c>
      <c r="O76" s="219"/>
      <c r="P76" s="112">
        <v>30</v>
      </c>
      <c r="Q76" s="113">
        <f t="shared" si="20"/>
        <v>3.266270569374611</v>
      </c>
      <c r="R76" s="113" t="str">
        <f t="shared" si="21"/>
        <v xml:space="preserve"> </v>
      </c>
      <c r="S76" s="113">
        <f t="shared" si="22"/>
        <v>2.8994701311025954</v>
      </c>
      <c r="T76" s="113">
        <f t="shared" si="23"/>
        <v>3.4234707572054743</v>
      </c>
      <c r="U76" s="113">
        <f t="shared" si="24"/>
        <v>4.5413387595582826</v>
      </c>
      <c r="V76" s="113">
        <f t="shared" si="25"/>
        <v>61.308073254036813</v>
      </c>
      <c r="W76" s="113">
        <f t="shared" si="26"/>
        <v>50.39139354356017</v>
      </c>
      <c r="X76" s="113">
        <f t="shared" si="27"/>
        <v>47.072722911575269</v>
      </c>
      <c r="Y76" s="113">
        <f t="shared" si="28"/>
        <v>18.514688788968382</v>
      </c>
      <c r="Z76" s="113">
        <f t="shared" si="29"/>
        <v>11.178680023528081</v>
      </c>
      <c r="AA76" s="113">
        <f t="shared" si="30"/>
        <v>5.0566060418927794</v>
      </c>
      <c r="AB76" s="114">
        <f t="shared" si="31"/>
        <v>4.0610048522973106</v>
      </c>
      <c r="AS76" s="41">
        <v>26</v>
      </c>
      <c r="AT76" s="41">
        <v>3.92</v>
      </c>
      <c r="AU76" s="41">
        <v>3.32</v>
      </c>
      <c r="AV76" s="41">
        <v>3.05</v>
      </c>
      <c r="AW76" s="41">
        <v>3.92</v>
      </c>
      <c r="AX76" s="41">
        <v>3.6</v>
      </c>
      <c r="AY76" s="41">
        <v>22.7</v>
      </c>
      <c r="AZ76" s="41">
        <v>68.099999999999994</v>
      </c>
      <c r="BA76" s="41">
        <v>49.5</v>
      </c>
      <c r="BB76" s="41">
        <v>28.3</v>
      </c>
      <c r="BC76" s="41">
        <v>12.8</v>
      </c>
      <c r="BD76" s="41">
        <v>6.26</v>
      </c>
      <c r="BE76" s="41">
        <v>5.2</v>
      </c>
    </row>
    <row r="77" spans="1:57" x14ac:dyDescent="0.5">
      <c r="A77"/>
      <c r="B77">
        <v>31</v>
      </c>
      <c r="C77" s="173">
        <v>3.74</v>
      </c>
      <c r="D77" s="173"/>
      <c r="E77" s="173">
        <v>3.46</v>
      </c>
      <c r="F77" s="173"/>
      <c r="G77" s="173">
        <v>6.03</v>
      </c>
      <c r="H77" s="173"/>
      <c r="I77" s="173">
        <v>64.8</v>
      </c>
      <c r="J77" s="173">
        <v>46</v>
      </c>
      <c r="K77" s="173"/>
      <c r="L77" s="173">
        <v>12.8</v>
      </c>
      <c r="M77" s="173"/>
      <c r="N77" s="173">
        <v>4.6500000000000004</v>
      </c>
      <c r="O77" s="219"/>
      <c r="P77" s="112">
        <v>31</v>
      </c>
      <c r="Q77" s="113">
        <f t="shared" si="20"/>
        <v>3.266270569374611</v>
      </c>
      <c r="R77" s="113" t="str">
        <f t="shared" si="21"/>
        <v xml:space="preserve"> </v>
      </c>
      <c r="S77" s="113">
        <f t="shared" si="22"/>
        <v>3.021736943859934</v>
      </c>
      <c r="T77" s="113" t="str">
        <f t="shared" si="23"/>
        <v xml:space="preserve"> </v>
      </c>
      <c r="U77" s="113">
        <f t="shared" si="24"/>
        <v>5.2662062923339317</v>
      </c>
      <c r="V77" s="113" t="str">
        <f t="shared" si="25"/>
        <v xml:space="preserve"> </v>
      </c>
      <c r="W77" s="113">
        <f t="shared" si="26"/>
        <v>56.5920676191109</v>
      </c>
      <c r="X77" s="113">
        <f t="shared" si="27"/>
        <v>40.173381334554037</v>
      </c>
      <c r="Y77" s="113" t="str">
        <f t="shared" si="28"/>
        <v xml:space="preserve"> </v>
      </c>
      <c r="Z77" s="113">
        <f t="shared" si="29"/>
        <v>11.178680023528081</v>
      </c>
      <c r="AA77" s="113" t="str">
        <f t="shared" si="30"/>
        <v xml:space="preserve"> </v>
      </c>
      <c r="AB77" s="114">
        <f t="shared" si="31"/>
        <v>4.0610048522973106</v>
      </c>
      <c r="AS77" s="41">
        <v>27</v>
      </c>
      <c r="AT77" s="41">
        <v>3.92</v>
      </c>
      <c r="AU77" s="41">
        <v>3.46</v>
      </c>
      <c r="AV77" s="41">
        <v>3.18</v>
      </c>
      <c r="AW77" s="41">
        <v>3.92</v>
      </c>
      <c r="AX77" s="41">
        <v>4.29</v>
      </c>
      <c r="AY77" s="41">
        <v>25.4</v>
      </c>
      <c r="AZ77" s="41">
        <v>62.6</v>
      </c>
      <c r="BA77" s="41">
        <v>50</v>
      </c>
      <c r="BB77" s="41">
        <v>27.1</v>
      </c>
      <c r="BC77" s="41">
        <v>12.8</v>
      </c>
      <c r="BD77" s="41">
        <v>6.26</v>
      </c>
      <c r="BE77" s="41">
        <v>5.01</v>
      </c>
    </row>
    <row r="78" spans="1:57" x14ac:dyDescent="0.5">
      <c r="A78"/>
      <c r="B78"/>
      <c r="C78" s="173"/>
      <c r="D78" s="173"/>
      <c r="E78" s="173"/>
      <c r="F78" s="173"/>
      <c r="G78" s="173"/>
      <c r="H78" s="173"/>
      <c r="I78" s="173"/>
      <c r="J78" s="173"/>
      <c r="K78" s="173"/>
      <c r="L78" s="173"/>
      <c r="M78" s="173"/>
      <c r="N78" s="173"/>
      <c r="O78" s="219"/>
      <c r="P78" s="112"/>
      <c r="Q78" s="113"/>
      <c r="R78" s="113"/>
      <c r="S78" s="113"/>
      <c r="T78" s="113"/>
      <c r="U78" s="113"/>
      <c r="V78" s="113"/>
      <c r="W78" s="113"/>
      <c r="X78" s="113"/>
      <c r="Y78" s="113"/>
      <c r="Z78" s="113"/>
      <c r="AA78" s="113"/>
      <c r="AB78" s="114"/>
    </row>
    <row r="79" spans="1:57" x14ac:dyDescent="0.5">
      <c r="A79"/>
      <c r="B79"/>
      <c r="C79" s="173"/>
      <c r="D79" s="173"/>
      <c r="E79" s="173"/>
      <c r="F79" s="173"/>
      <c r="G79" s="173"/>
      <c r="H79" s="173"/>
      <c r="I79" s="173"/>
      <c r="J79" s="173"/>
      <c r="K79" s="173"/>
      <c r="L79" s="173"/>
      <c r="M79" s="173"/>
      <c r="N79" s="173"/>
      <c r="O79" s="220"/>
      <c r="P79" s="112"/>
      <c r="Q79" s="113"/>
      <c r="R79" s="113"/>
      <c r="S79" s="113"/>
      <c r="T79" s="113"/>
      <c r="U79" s="113"/>
      <c r="V79" s="113"/>
      <c r="W79" s="113"/>
      <c r="X79" s="113"/>
      <c r="Y79" s="113"/>
      <c r="Z79" s="113"/>
      <c r="AA79" s="113"/>
      <c r="AB79" s="114"/>
      <c r="AS79" s="41">
        <v>28</v>
      </c>
      <c r="AT79" s="41">
        <v>3.74</v>
      </c>
      <c r="AU79" s="41">
        <v>3.32</v>
      </c>
      <c r="AV79" s="41">
        <v>3.32</v>
      </c>
      <c r="AW79" s="41">
        <v>3.92</v>
      </c>
      <c r="AX79" s="41">
        <v>5.01</v>
      </c>
      <c r="AY79" s="41">
        <v>59.7</v>
      </c>
      <c r="AZ79" s="41">
        <v>68.099999999999994</v>
      </c>
      <c r="BA79" s="41">
        <v>50.3</v>
      </c>
      <c r="BB79" s="41">
        <v>24.2</v>
      </c>
      <c r="BC79" s="41">
        <v>12.2</v>
      </c>
      <c r="BD79" s="41">
        <v>6.03</v>
      </c>
      <c r="BE79" s="41">
        <v>4.83</v>
      </c>
    </row>
    <row r="80" spans="1:57" x14ac:dyDescent="0.5">
      <c r="A80">
        <v>1966</v>
      </c>
      <c r="B80">
        <v>1</v>
      </c>
      <c r="C80" s="173">
        <v>4.6500000000000004</v>
      </c>
      <c r="D80" s="173">
        <v>4.0999999999999996</v>
      </c>
      <c r="E80" s="173">
        <v>3.18</v>
      </c>
      <c r="F80" s="173">
        <v>2.4900000000000002</v>
      </c>
      <c r="G80" s="173">
        <v>2.35</v>
      </c>
      <c r="H80" s="173">
        <v>5.56</v>
      </c>
      <c r="I80" s="173">
        <v>85.7</v>
      </c>
      <c r="J80" s="173">
        <v>65.900000000000006</v>
      </c>
      <c r="K80" s="173">
        <v>64.8</v>
      </c>
      <c r="L80" s="173">
        <v>17.2</v>
      </c>
      <c r="M80" s="173">
        <v>8.4700000000000006</v>
      </c>
      <c r="N80" s="173">
        <v>5.79</v>
      </c>
      <c r="O80" s="218">
        <f>A80</f>
        <v>1966</v>
      </c>
      <c r="P80" s="112">
        <v>1</v>
      </c>
      <c r="Q80" s="113">
        <f t="shared" ref="Q80:AB87" si="32">IF(C80&gt;0,$P$11*C80, " ")</f>
        <v>4.0610048522973106</v>
      </c>
      <c r="R80" s="113">
        <f t="shared" si="32"/>
        <v>3.5806709450363376</v>
      </c>
      <c r="S80" s="113">
        <f t="shared" si="32"/>
        <v>2.7772033183452574</v>
      </c>
      <c r="T80" s="113">
        <f t="shared" si="32"/>
        <v>2.1746025983269468</v>
      </c>
      <c r="U80" s="113">
        <f t="shared" si="32"/>
        <v>2.0523357855696083</v>
      </c>
      <c r="V80" s="113">
        <f t="shared" si="32"/>
        <v>4.8557391352200092</v>
      </c>
      <c r="W80" s="113">
        <f t="shared" si="32"/>
        <v>74.844756095027847</v>
      </c>
      <c r="X80" s="113">
        <f t="shared" si="32"/>
        <v>57.552735433632854</v>
      </c>
      <c r="Y80" s="113">
        <f t="shared" si="32"/>
        <v>56.5920676191109</v>
      </c>
      <c r="Z80" s="113">
        <f t="shared" si="32"/>
        <v>15.021351281615855</v>
      </c>
      <c r="AA80" s="113">
        <f t="shared" si="32"/>
        <v>7.397142171818972</v>
      </c>
      <c r="AB80" s="114">
        <f t="shared" si="32"/>
        <v>5.0566060418927794</v>
      </c>
      <c r="AS80" s="41">
        <v>29</v>
      </c>
      <c r="AT80" s="41">
        <v>3.74</v>
      </c>
      <c r="AV80" s="41">
        <v>3.32</v>
      </c>
      <c r="AW80" s="41">
        <v>4.29</v>
      </c>
      <c r="AX80" s="41">
        <v>4.83</v>
      </c>
      <c r="AY80" s="41">
        <v>63.7</v>
      </c>
      <c r="AZ80" s="41">
        <v>71.3</v>
      </c>
      <c r="BA80" s="41">
        <v>48.6</v>
      </c>
      <c r="BB80" s="41">
        <v>22.7</v>
      </c>
      <c r="BC80" s="41">
        <v>11.1</v>
      </c>
      <c r="BD80" s="41">
        <v>5.56</v>
      </c>
      <c r="BE80" s="41">
        <v>4.83</v>
      </c>
    </row>
    <row r="81" spans="1:57" x14ac:dyDescent="0.5">
      <c r="A81"/>
      <c r="B81">
        <v>2</v>
      </c>
      <c r="C81" s="173">
        <v>4.6500000000000004</v>
      </c>
      <c r="D81" s="173">
        <v>3.92</v>
      </c>
      <c r="E81" s="173">
        <v>3.18</v>
      </c>
      <c r="F81" s="173">
        <v>2.63</v>
      </c>
      <c r="G81" s="173">
        <v>2.25</v>
      </c>
      <c r="H81" s="173">
        <v>5.2</v>
      </c>
      <c r="I81" s="173">
        <v>117</v>
      </c>
      <c r="J81" s="173">
        <v>73.5</v>
      </c>
      <c r="K81" s="173">
        <v>62.6</v>
      </c>
      <c r="L81" s="173">
        <v>15.7</v>
      </c>
      <c r="M81" s="173">
        <v>8.18</v>
      </c>
      <c r="N81" s="173">
        <v>5.79</v>
      </c>
      <c r="O81" s="219"/>
      <c r="P81" s="112">
        <v>2</v>
      </c>
      <c r="Q81" s="113">
        <f t="shared" si="32"/>
        <v>4.0610048522973106</v>
      </c>
      <c r="R81" s="113">
        <f t="shared" si="32"/>
        <v>3.4234707572054743</v>
      </c>
      <c r="S81" s="113">
        <f t="shared" si="32"/>
        <v>2.7772033183452574</v>
      </c>
      <c r="T81" s="113">
        <f t="shared" si="32"/>
        <v>2.2968694110842849</v>
      </c>
      <c r="U81" s="113">
        <f t="shared" si="32"/>
        <v>1.9650023478857952</v>
      </c>
      <c r="V81" s="113">
        <f t="shared" si="32"/>
        <v>4.5413387595582826</v>
      </c>
      <c r="W81" s="113">
        <f t="shared" si="32"/>
        <v>102.18012209006135</v>
      </c>
      <c r="X81" s="113">
        <f t="shared" si="32"/>
        <v>64.190076697602649</v>
      </c>
      <c r="Y81" s="113">
        <f t="shared" si="32"/>
        <v>54.670731990067011</v>
      </c>
      <c r="Z81" s="113">
        <f t="shared" si="32"/>
        <v>13.71134971635866</v>
      </c>
      <c r="AA81" s="113">
        <f t="shared" si="32"/>
        <v>7.1438752025359129</v>
      </c>
      <c r="AB81" s="114">
        <f t="shared" si="32"/>
        <v>5.0566060418927794</v>
      </c>
      <c r="AS81" s="41">
        <v>30</v>
      </c>
      <c r="AT81" s="41">
        <v>3.74</v>
      </c>
      <c r="AV81" s="41">
        <v>3.32</v>
      </c>
      <c r="AW81" s="41">
        <v>3.92</v>
      </c>
      <c r="AX81" s="41">
        <v>5.2</v>
      </c>
      <c r="AY81" s="41">
        <v>70.2</v>
      </c>
      <c r="AZ81" s="41">
        <v>57.7</v>
      </c>
      <c r="BA81" s="41">
        <v>53.9</v>
      </c>
      <c r="BB81" s="41">
        <v>21.2</v>
      </c>
      <c r="BC81" s="41">
        <v>12.8</v>
      </c>
      <c r="BD81" s="41">
        <v>5.79</v>
      </c>
      <c r="BE81" s="41">
        <v>4.6500000000000004</v>
      </c>
    </row>
    <row r="82" spans="1:57" x14ac:dyDescent="0.5">
      <c r="A82"/>
      <c r="B82">
        <v>3</v>
      </c>
      <c r="C82" s="173">
        <v>4.6500000000000004</v>
      </c>
      <c r="D82" s="173">
        <v>3.92</v>
      </c>
      <c r="E82" s="173">
        <v>3.32</v>
      </c>
      <c r="F82" s="173">
        <v>2.63</v>
      </c>
      <c r="G82" s="173">
        <v>2.15</v>
      </c>
      <c r="H82" s="173">
        <v>4.83</v>
      </c>
      <c r="I82" s="173">
        <v>79.599999999999994</v>
      </c>
      <c r="J82" s="173">
        <v>69.099999999999994</v>
      </c>
      <c r="K82" s="173">
        <v>56.8</v>
      </c>
      <c r="L82" s="173">
        <v>13.5</v>
      </c>
      <c r="M82" s="173">
        <v>9.34</v>
      </c>
      <c r="N82" s="173">
        <v>5.38</v>
      </c>
      <c r="O82" s="219"/>
      <c r="P82" s="112">
        <v>3</v>
      </c>
      <c r="Q82" s="113">
        <f t="shared" si="32"/>
        <v>4.0610048522973106</v>
      </c>
      <c r="R82" s="113">
        <f t="shared" si="32"/>
        <v>3.4234707572054743</v>
      </c>
      <c r="S82" s="113">
        <f t="shared" si="32"/>
        <v>2.8994701311025954</v>
      </c>
      <c r="T82" s="113">
        <f t="shared" si="32"/>
        <v>2.2968694110842849</v>
      </c>
      <c r="U82" s="113">
        <f t="shared" si="32"/>
        <v>1.8776689102019819</v>
      </c>
      <c r="V82" s="113">
        <f t="shared" si="32"/>
        <v>4.2182050401281739</v>
      </c>
      <c r="W82" s="113">
        <f t="shared" si="32"/>
        <v>69.517416396315241</v>
      </c>
      <c r="X82" s="113">
        <f t="shared" si="32"/>
        <v>60.347405439514858</v>
      </c>
      <c r="Y82" s="113">
        <f t="shared" si="32"/>
        <v>49.60539260440585</v>
      </c>
      <c r="Z82" s="113">
        <f t="shared" si="32"/>
        <v>11.790014087314772</v>
      </c>
      <c r="AA82" s="113">
        <f t="shared" si="32"/>
        <v>8.1569430796681459</v>
      </c>
      <c r="AB82" s="114">
        <f t="shared" si="32"/>
        <v>4.6985389473891459</v>
      </c>
      <c r="AS82" s="41">
        <v>31</v>
      </c>
      <c r="AT82" s="41">
        <v>3.74</v>
      </c>
      <c r="AV82" s="41">
        <v>3.46</v>
      </c>
      <c r="AX82" s="41">
        <v>6.03</v>
      </c>
      <c r="AZ82" s="41">
        <v>64.8</v>
      </c>
      <c r="BA82" s="41">
        <v>46</v>
      </c>
      <c r="BC82" s="41">
        <v>12.8</v>
      </c>
      <c r="BE82" s="41">
        <v>4.6500000000000004</v>
      </c>
    </row>
    <row r="83" spans="1:57" x14ac:dyDescent="0.5">
      <c r="A83"/>
      <c r="B83">
        <v>4</v>
      </c>
      <c r="C83" s="173">
        <v>5.01</v>
      </c>
      <c r="D83" s="173">
        <v>4.0999999999999996</v>
      </c>
      <c r="E83" s="173">
        <v>3.18</v>
      </c>
      <c r="F83" s="173">
        <v>2.63</v>
      </c>
      <c r="G83" s="173">
        <v>2.35</v>
      </c>
      <c r="H83" s="173">
        <v>9.34</v>
      </c>
      <c r="I83" s="173">
        <v>83.3</v>
      </c>
      <c r="J83" s="173">
        <v>83.3</v>
      </c>
      <c r="K83" s="173">
        <v>60.7</v>
      </c>
      <c r="L83" s="173">
        <v>20.2</v>
      </c>
      <c r="M83" s="173">
        <v>9.34</v>
      </c>
      <c r="N83" s="173">
        <v>5.2</v>
      </c>
      <c r="O83" s="219"/>
      <c r="P83" s="112">
        <v>4</v>
      </c>
      <c r="Q83" s="113">
        <f t="shared" si="32"/>
        <v>4.3754052279590372</v>
      </c>
      <c r="R83" s="113">
        <f t="shared" si="32"/>
        <v>3.5806709450363376</v>
      </c>
      <c r="S83" s="113">
        <f t="shared" si="32"/>
        <v>2.7772033183452574</v>
      </c>
      <c r="T83" s="113">
        <f t="shared" si="32"/>
        <v>2.2968694110842849</v>
      </c>
      <c r="U83" s="113">
        <f t="shared" si="32"/>
        <v>2.0523357855696083</v>
      </c>
      <c r="V83" s="113">
        <f t="shared" si="32"/>
        <v>8.1569430796681459</v>
      </c>
      <c r="W83" s="113">
        <f t="shared" si="32"/>
        <v>72.748753590616332</v>
      </c>
      <c r="X83" s="113">
        <f t="shared" si="32"/>
        <v>72.748753590616332</v>
      </c>
      <c r="Y83" s="113">
        <f t="shared" si="32"/>
        <v>53.011396674074568</v>
      </c>
      <c r="Z83" s="113">
        <f t="shared" si="32"/>
        <v>17.641354412130248</v>
      </c>
      <c r="AA83" s="113">
        <f t="shared" si="32"/>
        <v>8.1569430796681459</v>
      </c>
      <c r="AB83" s="114">
        <f t="shared" si="32"/>
        <v>4.5413387595582826</v>
      </c>
    </row>
    <row r="84" spans="1:57" x14ac:dyDescent="0.5">
      <c r="A84"/>
      <c r="B84">
        <v>5</v>
      </c>
      <c r="C84" s="173">
        <v>4.6500000000000004</v>
      </c>
      <c r="D84" s="173">
        <v>4.0999999999999996</v>
      </c>
      <c r="E84" s="173">
        <v>3.18</v>
      </c>
      <c r="F84" s="173">
        <v>2.35</v>
      </c>
      <c r="G84" s="173">
        <v>2.35</v>
      </c>
      <c r="H84" s="173">
        <v>6.49</v>
      </c>
      <c r="I84" s="173">
        <v>73.5</v>
      </c>
      <c r="J84" s="173">
        <v>117</v>
      </c>
      <c r="K84" s="173">
        <v>57.7</v>
      </c>
      <c r="L84" s="173">
        <v>19.2</v>
      </c>
      <c r="M84" s="173">
        <v>8.4700000000000006</v>
      </c>
      <c r="N84" s="173">
        <v>5.2</v>
      </c>
      <c r="O84" s="219"/>
      <c r="P84" s="112">
        <v>5</v>
      </c>
      <c r="Q84" s="113">
        <f t="shared" si="32"/>
        <v>4.0610048522973106</v>
      </c>
      <c r="R84" s="113">
        <f t="shared" si="32"/>
        <v>3.5806709450363376</v>
      </c>
      <c r="S84" s="113">
        <f t="shared" si="32"/>
        <v>2.7772033183452574</v>
      </c>
      <c r="T84" s="113">
        <f t="shared" si="32"/>
        <v>2.0523357855696083</v>
      </c>
      <c r="U84" s="113">
        <f t="shared" si="32"/>
        <v>2.0523357855696083</v>
      </c>
      <c r="V84" s="113">
        <f t="shared" si="32"/>
        <v>5.667940105679472</v>
      </c>
      <c r="W84" s="113">
        <f t="shared" si="32"/>
        <v>64.190076697602649</v>
      </c>
      <c r="X84" s="113">
        <f t="shared" si="32"/>
        <v>102.18012209006135</v>
      </c>
      <c r="Y84" s="113">
        <f t="shared" si="32"/>
        <v>50.39139354356017</v>
      </c>
      <c r="Z84" s="113">
        <f t="shared" si="32"/>
        <v>16.768020035292118</v>
      </c>
      <c r="AA84" s="113">
        <f t="shared" si="32"/>
        <v>7.397142171818972</v>
      </c>
      <c r="AB84" s="114">
        <f t="shared" si="32"/>
        <v>4.5413387595582826</v>
      </c>
    </row>
    <row r="85" spans="1:57" x14ac:dyDescent="0.5">
      <c r="A85"/>
      <c r="B85">
        <v>6</v>
      </c>
      <c r="C85" s="173">
        <v>5.01</v>
      </c>
      <c r="D85" s="173">
        <v>3.92</v>
      </c>
      <c r="E85" s="173">
        <v>3.05</v>
      </c>
      <c r="F85" s="173">
        <v>2.4900000000000002</v>
      </c>
      <c r="G85" s="173">
        <v>2.35</v>
      </c>
      <c r="H85" s="173">
        <v>6.03</v>
      </c>
      <c r="I85" s="173">
        <v>72.400000000000006</v>
      </c>
      <c r="J85" s="173">
        <v>79.599999999999994</v>
      </c>
      <c r="K85" s="173">
        <v>54.8</v>
      </c>
      <c r="L85" s="173">
        <v>19.7</v>
      </c>
      <c r="M85" s="173">
        <v>7.89</v>
      </c>
      <c r="N85" s="173">
        <v>5.01</v>
      </c>
      <c r="O85" s="219"/>
      <c r="P85" s="112">
        <v>6</v>
      </c>
      <c r="Q85" s="113">
        <f t="shared" si="32"/>
        <v>4.3754052279590372</v>
      </c>
      <c r="R85" s="113">
        <f t="shared" si="32"/>
        <v>3.4234707572054743</v>
      </c>
      <c r="S85" s="113">
        <f t="shared" si="32"/>
        <v>2.6636698493563</v>
      </c>
      <c r="T85" s="113">
        <f t="shared" si="32"/>
        <v>2.1746025983269468</v>
      </c>
      <c r="U85" s="113">
        <f t="shared" si="32"/>
        <v>2.0523357855696083</v>
      </c>
      <c r="V85" s="113">
        <f t="shared" si="32"/>
        <v>5.2662062923339317</v>
      </c>
      <c r="W85" s="113">
        <f t="shared" si="32"/>
        <v>63.229408883080701</v>
      </c>
      <c r="X85" s="113">
        <f t="shared" si="32"/>
        <v>69.517416396315241</v>
      </c>
      <c r="Y85" s="113">
        <f t="shared" si="32"/>
        <v>47.858723850729589</v>
      </c>
      <c r="Z85" s="113">
        <f t="shared" si="32"/>
        <v>17.204687223711183</v>
      </c>
      <c r="AA85" s="113">
        <f t="shared" si="32"/>
        <v>6.8906082332528547</v>
      </c>
      <c r="AB85" s="114">
        <f t="shared" si="32"/>
        <v>4.3754052279590372</v>
      </c>
    </row>
    <row r="86" spans="1:57" x14ac:dyDescent="0.5">
      <c r="A86"/>
      <c r="B86">
        <v>7</v>
      </c>
      <c r="C86" s="173">
        <v>5.01</v>
      </c>
      <c r="D86" s="173">
        <v>4.0999999999999996</v>
      </c>
      <c r="E86" s="173">
        <v>3.18</v>
      </c>
      <c r="F86" s="173">
        <v>2.35</v>
      </c>
      <c r="G86" s="173">
        <v>6.96</v>
      </c>
      <c r="H86" s="173">
        <v>5.01</v>
      </c>
      <c r="I86" s="173">
        <v>72.400000000000006</v>
      </c>
      <c r="J86" s="173">
        <v>83.3</v>
      </c>
      <c r="K86" s="173">
        <v>50.3</v>
      </c>
      <c r="L86" s="173">
        <v>20.7</v>
      </c>
      <c r="M86" s="173">
        <v>8.18</v>
      </c>
      <c r="N86" s="173">
        <v>4.83</v>
      </c>
      <c r="O86" s="219"/>
      <c r="P86" s="112">
        <v>7</v>
      </c>
      <c r="Q86" s="113">
        <f t="shared" si="32"/>
        <v>4.3754052279590372</v>
      </c>
      <c r="R86" s="113">
        <f t="shared" si="32"/>
        <v>3.5806709450363376</v>
      </c>
      <c r="S86" s="113">
        <f t="shared" si="32"/>
        <v>2.7772033183452574</v>
      </c>
      <c r="T86" s="113">
        <f t="shared" si="32"/>
        <v>2.0523357855696083</v>
      </c>
      <c r="U86" s="113">
        <f t="shared" si="32"/>
        <v>6.0784072627933927</v>
      </c>
      <c r="V86" s="113">
        <f t="shared" si="32"/>
        <v>4.3754052279590372</v>
      </c>
      <c r="W86" s="113">
        <f t="shared" si="32"/>
        <v>63.229408883080701</v>
      </c>
      <c r="X86" s="113">
        <f t="shared" si="32"/>
        <v>72.748753590616332</v>
      </c>
      <c r="Y86" s="113">
        <f t="shared" si="32"/>
        <v>43.928719154957996</v>
      </c>
      <c r="Z86" s="113">
        <f t="shared" si="32"/>
        <v>18.078021600549317</v>
      </c>
      <c r="AA86" s="113">
        <f t="shared" si="32"/>
        <v>7.1438752025359129</v>
      </c>
      <c r="AB86" s="114">
        <f t="shared" si="32"/>
        <v>4.2182050401281739</v>
      </c>
    </row>
    <row r="87" spans="1:57" x14ac:dyDescent="0.5">
      <c r="A87"/>
      <c r="B87">
        <v>8</v>
      </c>
      <c r="C87" s="173">
        <v>5.01</v>
      </c>
      <c r="D87" s="173">
        <v>4.0999999999999996</v>
      </c>
      <c r="E87" s="173">
        <v>3.05</v>
      </c>
      <c r="F87" s="173">
        <v>2.63</v>
      </c>
      <c r="G87" s="173">
        <v>3.6</v>
      </c>
      <c r="H87" s="173">
        <v>4.6500000000000004</v>
      </c>
      <c r="I87" s="173">
        <v>68.099999999999994</v>
      </c>
      <c r="J87" s="173">
        <v>70.2</v>
      </c>
      <c r="K87" s="173">
        <v>48.6</v>
      </c>
      <c r="L87" s="173">
        <v>18.2</v>
      </c>
      <c r="M87" s="173">
        <v>8.18</v>
      </c>
      <c r="N87" s="173">
        <v>4.83</v>
      </c>
      <c r="O87" s="219"/>
      <c r="P87" s="112">
        <v>8</v>
      </c>
      <c r="Q87" s="113">
        <f t="shared" si="32"/>
        <v>4.3754052279590372</v>
      </c>
      <c r="R87" s="113">
        <f t="shared" si="32"/>
        <v>3.5806709450363376</v>
      </c>
      <c r="S87" s="113">
        <f t="shared" si="32"/>
        <v>2.6636698493563</v>
      </c>
      <c r="T87" s="113">
        <f t="shared" si="32"/>
        <v>2.2968694110842849</v>
      </c>
      <c r="U87" s="113">
        <f t="shared" si="32"/>
        <v>3.1440037566172725</v>
      </c>
      <c r="V87" s="113">
        <f t="shared" si="32"/>
        <v>4.0610048522973106</v>
      </c>
      <c r="W87" s="113">
        <f t="shared" si="32"/>
        <v>59.474071062676728</v>
      </c>
      <c r="X87" s="113">
        <f t="shared" si="32"/>
        <v>61.308073254036813</v>
      </c>
      <c r="Y87" s="113">
        <f t="shared" si="32"/>
        <v>42.44405071433318</v>
      </c>
      <c r="Z87" s="113">
        <f t="shared" si="32"/>
        <v>15.894685658453987</v>
      </c>
      <c r="AA87" s="113">
        <f t="shared" si="32"/>
        <v>7.1438752025359129</v>
      </c>
      <c r="AB87" s="114">
        <f t="shared" si="32"/>
        <v>4.2182050401281739</v>
      </c>
    </row>
    <row r="88" spans="1:57" x14ac:dyDescent="0.5">
      <c r="A88"/>
      <c r="B88">
        <v>9</v>
      </c>
      <c r="C88" s="173">
        <v>5.01</v>
      </c>
      <c r="D88" s="173">
        <v>3.92</v>
      </c>
      <c r="E88" s="173">
        <v>3.18</v>
      </c>
      <c r="F88" s="173">
        <v>2.4900000000000002</v>
      </c>
      <c r="G88" s="173">
        <v>3.32</v>
      </c>
      <c r="H88" s="173">
        <v>4.29</v>
      </c>
      <c r="I88" s="173">
        <v>57.7</v>
      </c>
      <c r="J88" s="173">
        <v>104</v>
      </c>
      <c r="K88" s="173">
        <v>48.6</v>
      </c>
      <c r="L88" s="173">
        <v>20.2</v>
      </c>
      <c r="M88" s="173">
        <v>7.66</v>
      </c>
      <c r="N88" s="173">
        <v>4.83</v>
      </c>
      <c r="O88" s="219"/>
      <c r="P88" s="112">
        <v>9</v>
      </c>
      <c r="Q88" s="113">
        <f t="shared" ref="Q88:Q110" si="33">$P$11*C88</f>
        <v>4.3754052279590372</v>
      </c>
      <c r="R88" s="113">
        <f t="shared" ref="R88:R110" si="34">IF(D88&gt;0,$P$11*D88, " ")</f>
        <v>3.4234707572054743</v>
      </c>
      <c r="S88" s="113">
        <f t="shared" ref="S88:S110" si="35">IF(E88&gt;0,$P$11*E88, " ")</f>
        <v>2.7772033183452574</v>
      </c>
      <c r="T88" s="113">
        <f t="shared" ref="T88:T110" si="36">IF(F88&gt;0,$P$11*F88, " ")</f>
        <v>2.1746025983269468</v>
      </c>
      <c r="U88" s="113">
        <f t="shared" ref="U88:U110" si="37">IF(G88&gt;0,$P$11*G88, " ")</f>
        <v>2.8994701311025954</v>
      </c>
      <c r="V88" s="113">
        <f t="shared" ref="V88:V110" si="38">IF(H88&gt;0,$P$11*H88, " ")</f>
        <v>3.746604476635583</v>
      </c>
      <c r="W88" s="113">
        <f t="shared" ref="W88:W110" si="39">IF(I88&gt;0,$P$11*I88, " ")</f>
        <v>50.39139354356017</v>
      </c>
      <c r="X88" s="113">
        <f t="shared" ref="X88:X110" si="40">IF(J88&gt;0,$P$11*J88, " ")</f>
        <v>90.826775191165638</v>
      </c>
      <c r="Y88" s="113">
        <f t="shared" ref="Y88:Y110" si="41">IF(K88&gt;0,$P$11*K88, " ")</f>
        <v>42.44405071433318</v>
      </c>
      <c r="Z88" s="113">
        <f t="shared" ref="Z88:Z110" si="42">IF(L88&gt;0,$P$11*L88, " ")</f>
        <v>17.641354412130248</v>
      </c>
      <c r="AA88" s="113">
        <f t="shared" ref="AA88:AA110" si="43">IF(M88&gt;0,$P$11*M88, " ")</f>
        <v>6.6897413265800854</v>
      </c>
      <c r="AB88" s="114">
        <f t="shared" ref="AB88:AB110" si="44">IF(N88&gt;0,$P$11*N88, " ")</f>
        <v>4.2182050401281739</v>
      </c>
    </row>
    <row r="89" spans="1:57" x14ac:dyDescent="0.5">
      <c r="A89"/>
      <c r="B89">
        <v>10</v>
      </c>
      <c r="C89" s="173">
        <v>5.01</v>
      </c>
      <c r="D89" s="173">
        <v>3.92</v>
      </c>
      <c r="E89" s="173">
        <v>3.18</v>
      </c>
      <c r="F89" s="173">
        <v>2.4900000000000002</v>
      </c>
      <c r="G89" s="173">
        <v>2.91</v>
      </c>
      <c r="H89" s="173">
        <v>4.83</v>
      </c>
      <c r="I89" s="173">
        <v>46</v>
      </c>
      <c r="J89" s="173">
        <v>117</v>
      </c>
      <c r="K89" s="173">
        <v>49.5</v>
      </c>
      <c r="L89" s="173">
        <v>18.2</v>
      </c>
      <c r="M89" s="173">
        <v>7.42</v>
      </c>
      <c r="N89" s="173">
        <v>4.47</v>
      </c>
      <c r="O89" s="219"/>
      <c r="P89" s="112">
        <v>10</v>
      </c>
      <c r="Q89" s="113">
        <f t="shared" si="33"/>
        <v>4.3754052279590372</v>
      </c>
      <c r="R89" s="113">
        <f t="shared" si="34"/>
        <v>3.4234707572054743</v>
      </c>
      <c r="S89" s="113">
        <f t="shared" si="35"/>
        <v>2.7772033183452574</v>
      </c>
      <c r="T89" s="113">
        <f t="shared" si="36"/>
        <v>2.1746025983269468</v>
      </c>
      <c r="U89" s="113">
        <f t="shared" si="37"/>
        <v>2.5414030365989619</v>
      </c>
      <c r="V89" s="113">
        <f t="shared" si="38"/>
        <v>4.2182050401281739</v>
      </c>
      <c r="W89" s="113">
        <f t="shared" si="39"/>
        <v>40.173381334554037</v>
      </c>
      <c r="X89" s="113">
        <f t="shared" si="40"/>
        <v>102.18012209006135</v>
      </c>
      <c r="Y89" s="113">
        <f t="shared" si="41"/>
        <v>43.230051653487493</v>
      </c>
      <c r="Z89" s="113">
        <f t="shared" si="42"/>
        <v>15.894685658453987</v>
      </c>
      <c r="AA89" s="113">
        <f t="shared" si="43"/>
        <v>6.4801410761389331</v>
      </c>
      <c r="AB89" s="114">
        <f t="shared" si="44"/>
        <v>3.9038046644664464</v>
      </c>
    </row>
    <row r="90" spans="1:57" x14ac:dyDescent="0.5">
      <c r="A90"/>
      <c r="B90">
        <v>11</v>
      </c>
      <c r="C90" s="173">
        <v>4.83</v>
      </c>
      <c r="D90" s="173">
        <v>3.92</v>
      </c>
      <c r="E90" s="173">
        <v>3.05</v>
      </c>
      <c r="F90" s="173">
        <v>2.63</v>
      </c>
      <c r="G90" s="173">
        <v>2.91</v>
      </c>
      <c r="H90" s="173">
        <v>4.83</v>
      </c>
      <c r="I90" s="173">
        <v>48.6</v>
      </c>
      <c r="J90" s="173">
        <v>102</v>
      </c>
      <c r="K90" s="173">
        <v>59.7</v>
      </c>
      <c r="L90" s="173">
        <v>17.2</v>
      </c>
      <c r="M90" s="173">
        <v>7.19</v>
      </c>
      <c r="N90" s="173">
        <v>4.29</v>
      </c>
      <c r="O90" s="219"/>
      <c r="P90" s="112">
        <v>11</v>
      </c>
      <c r="Q90" s="113">
        <f t="shared" si="33"/>
        <v>4.2182050401281739</v>
      </c>
      <c r="R90" s="113">
        <f t="shared" si="34"/>
        <v>3.4234707572054743</v>
      </c>
      <c r="S90" s="113">
        <f t="shared" si="35"/>
        <v>2.6636698493563</v>
      </c>
      <c r="T90" s="113">
        <f t="shared" si="36"/>
        <v>2.2968694110842849</v>
      </c>
      <c r="U90" s="113">
        <f t="shared" si="37"/>
        <v>2.5414030365989619</v>
      </c>
      <c r="V90" s="113">
        <f t="shared" si="38"/>
        <v>4.2182050401281739</v>
      </c>
      <c r="W90" s="113">
        <f t="shared" si="39"/>
        <v>42.44405071433318</v>
      </c>
      <c r="X90" s="113">
        <f t="shared" si="40"/>
        <v>89.080106437489377</v>
      </c>
      <c r="Y90" s="113">
        <f t="shared" si="41"/>
        <v>52.138062297236438</v>
      </c>
      <c r="Z90" s="113">
        <f t="shared" si="42"/>
        <v>15.021351281615855</v>
      </c>
      <c r="AA90" s="113">
        <f t="shared" si="43"/>
        <v>6.2792741694661638</v>
      </c>
      <c r="AB90" s="114">
        <f t="shared" si="44"/>
        <v>3.746604476635583</v>
      </c>
    </row>
    <row r="91" spans="1:57" x14ac:dyDescent="0.5">
      <c r="A91"/>
      <c r="B91">
        <v>12</v>
      </c>
      <c r="C91" s="173">
        <v>4.83</v>
      </c>
      <c r="D91" s="173">
        <v>3.92</v>
      </c>
      <c r="E91" s="173">
        <v>3.05</v>
      </c>
      <c r="F91" s="173">
        <v>2.35</v>
      </c>
      <c r="G91" s="173">
        <v>3.05</v>
      </c>
      <c r="H91" s="173">
        <v>5.38</v>
      </c>
      <c r="I91" s="173">
        <v>47.7</v>
      </c>
      <c r="J91" s="173">
        <v>85.7</v>
      </c>
      <c r="K91" s="173">
        <v>57.7</v>
      </c>
      <c r="L91" s="173">
        <v>15.2</v>
      </c>
      <c r="M91" s="173">
        <v>7.19</v>
      </c>
      <c r="N91" s="173">
        <v>4.47</v>
      </c>
      <c r="O91" s="219"/>
      <c r="P91" s="112">
        <v>12</v>
      </c>
      <c r="Q91" s="113">
        <f t="shared" si="33"/>
        <v>4.2182050401281739</v>
      </c>
      <c r="R91" s="113">
        <f t="shared" si="34"/>
        <v>3.4234707572054743</v>
      </c>
      <c r="S91" s="113">
        <f t="shared" si="35"/>
        <v>2.6636698493563</v>
      </c>
      <c r="T91" s="113">
        <f t="shared" si="36"/>
        <v>2.0523357855696083</v>
      </c>
      <c r="U91" s="113">
        <f t="shared" si="37"/>
        <v>2.6636698493563</v>
      </c>
      <c r="V91" s="113">
        <f t="shared" si="38"/>
        <v>4.6985389473891459</v>
      </c>
      <c r="W91" s="113">
        <f t="shared" si="39"/>
        <v>41.65804977517886</v>
      </c>
      <c r="X91" s="113">
        <f t="shared" si="40"/>
        <v>74.844756095027847</v>
      </c>
      <c r="Y91" s="113">
        <f t="shared" si="41"/>
        <v>50.39139354356017</v>
      </c>
      <c r="Z91" s="113">
        <f t="shared" si="42"/>
        <v>13.274682527939593</v>
      </c>
      <c r="AA91" s="113">
        <f t="shared" si="43"/>
        <v>6.2792741694661638</v>
      </c>
      <c r="AB91" s="114">
        <f t="shared" si="44"/>
        <v>3.9038046644664464</v>
      </c>
    </row>
    <row r="92" spans="1:57" x14ac:dyDescent="0.5">
      <c r="A92"/>
      <c r="B92">
        <v>13</v>
      </c>
      <c r="C92" s="173">
        <v>4.83</v>
      </c>
      <c r="D92" s="173">
        <v>4.0999999999999996</v>
      </c>
      <c r="E92" s="173">
        <v>3.18</v>
      </c>
      <c r="F92" s="173">
        <v>2.91</v>
      </c>
      <c r="G92" s="173">
        <v>2.77</v>
      </c>
      <c r="H92" s="173">
        <v>9.93</v>
      </c>
      <c r="I92" s="173">
        <v>99.1</v>
      </c>
      <c r="J92" s="173">
        <v>89.7</v>
      </c>
      <c r="K92" s="173">
        <v>56.8</v>
      </c>
      <c r="L92" s="173">
        <v>12.5</v>
      </c>
      <c r="M92" s="173">
        <v>7.19</v>
      </c>
      <c r="N92" s="173">
        <v>4.29</v>
      </c>
      <c r="O92" s="219"/>
      <c r="P92" s="112">
        <v>13</v>
      </c>
      <c r="Q92" s="113">
        <f t="shared" si="33"/>
        <v>4.2182050401281739</v>
      </c>
      <c r="R92" s="113">
        <f t="shared" si="34"/>
        <v>3.5806709450363376</v>
      </c>
      <c r="S92" s="113">
        <f t="shared" si="35"/>
        <v>2.7772033183452574</v>
      </c>
      <c r="T92" s="113">
        <f t="shared" si="36"/>
        <v>2.5414030365989619</v>
      </c>
      <c r="U92" s="113">
        <f t="shared" si="37"/>
        <v>2.4191362238416234</v>
      </c>
      <c r="V92" s="113">
        <f t="shared" si="38"/>
        <v>8.6722103620026427</v>
      </c>
      <c r="W92" s="113">
        <f t="shared" si="39"/>
        <v>86.547436744658796</v>
      </c>
      <c r="X92" s="113">
        <f t="shared" si="40"/>
        <v>78.338093602380368</v>
      </c>
      <c r="Y92" s="113">
        <f t="shared" si="41"/>
        <v>49.60539260440585</v>
      </c>
      <c r="Z92" s="113">
        <f t="shared" si="42"/>
        <v>10.91667971047664</v>
      </c>
      <c r="AA92" s="113">
        <f t="shared" si="43"/>
        <v>6.2792741694661638</v>
      </c>
      <c r="AB92" s="114">
        <f t="shared" si="44"/>
        <v>3.746604476635583</v>
      </c>
    </row>
    <row r="93" spans="1:57" x14ac:dyDescent="0.5">
      <c r="A93"/>
      <c r="B93">
        <v>14</v>
      </c>
      <c r="C93" s="173">
        <v>4.6500000000000004</v>
      </c>
      <c r="D93" s="173">
        <v>4.47</v>
      </c>
      <c r="E93" s="173">
        <v>3.05</v>
      </c>
      <c r="F93" s="173">
        <v>2.77</v>
      </c>
      <c r="G93" s="173">
        <v>3.32</v>
      </c>
      <c r="H93" s="173">
        <v>7.42</v>
      </c>
      <c r="I93" s="173">
        <v>64.8</v>
      </c>
      <c r="J93" s="173">
        <v>111</v>
      </c>
      <c r="K93" s="173">
        <v>52</v>
      </c>
      <c r="L93" s="173">
        <v>12.8</v>
      </c>
      <c r="M93" s="173">
        <v>7.42</v>
      </c>
      <c r="N93" s="173">
        <v>3.92</v>
      </c>
      <c r="O93" s="219"/>
      <c r="P93" s="112">
        <v>14</v>
      </c>
      <c r="Q93" s="113">
        <f t="shared" si="33"/>
        <v>4.0610048522973106</v>
      </c>
      <c r="R93" s="113">
        <f t="shared" si="34"/>
        <v>3.9038046644664464</v>
      </c>
      <c r="S93" s="113">
        <f t="shared" si="35"/>
        <v>2.6636698493563</v>
      </c>
      <c r="T93" s="113">
        <f t="shared" si="36"/>
        <v>2.4191362238416234</v>
      </c>
      <c r="U93" s="113">
        <f t="shared" si="37"/>
        <v>2.8994701311025954</v>
      </c>
      <c r="V93" s="113">
        <f t="shared" si="38"/>
        <v>6.4801410761389331</v>
      </c>
      <c r="W93" s="113">
        <f t="shared" si="39"/>
        <v>56.5920676191109</v>
      </c>
      <c r="X93" s="113">
        <f t="shared" si="40"/>
        <v>96.940115829032564</v>
      </c>
      <c r="Y93" s="113">
        <f t="shared" si="41"/>
        <v>45.413387595582819</v>
      </c>
      <c r="Z93" s="113">
        <f t="shared" si="42"/>
        <v>11.178680023528081</v>
      </c>
      <c r="AA93" s="113">
        <f t="shared" si="43"/>
        <v>6.4801410761389331</v>
      </c>
      <c r="AB93" s="114">
        <f t="shared" si="44"/>
        <v>3.4234707572054743</v>
      </c>
    </row>
    <row r="94" spans="1:57" x14ac:dyDescent="0.5">
      <c r="A94"/>
      <c r="B94">
        <v>15</v>
      </c>
      <c r="C94" s="173">
        <v>4.6500000000000004</v>
      </c>
      <c r="D94" s="173">
        <v>4.0999999999999996</v>
      </c>
      <c r="E94" s="173">
        <v>3.05</v>
      </c>
      <c r="F94" s="173">
        <v>2.91</v>
      </c>
      <c r="G94" s="173">
        <v>3.05</v>
      </c>
      <c r="H94" s="173">
        <v>6.03</v>
      </c>
      <c r="I94" s="173">
        <v>58.7</v>
      </c>
      <c r="J94" s="173">
        <v>88.4</v>
      </c>
      <c r="K94" s="173">
        <v>52</v>
      </c>
      <c r="L94" s="173">
        <v>12.2</v>
      </c>
      <c r="M94" s="173">
        <v>7.19</v>
      </c>
      <c r="N94" s="173">
        <v>3.92</v>
      </c>
      <c r="O94" s="219"/>
      <c r="P94" s="112">
        <v>15</v>
      </c>
      <c r="Q94" s="113">
        <f t="shared" si="33"/>
        <v>4.0610048522973106</v>
      </c>
      <c r="R94" s="113">
        <f t="shared" si="34"/>
        <v>3.5806709450363376</v>
      </c>
      <c r="S94" s="113">
        <f t="shared" si="35"/>
        <v>2.6636698493563</v>
      </c>
      <c r="T94" s="113">
        <f t="shared" si="36"/>
        <v>2.5414030365989619</v>
      </c>
      <c r="U94" s="113">
        <f t="shared" si="37"/>
        <v>2.6636698493563</v>
      </c>
      <c r="V94" s="113">
        <f t="shared" si="38"/>
        <v>5.2662062923339317</v>
      </c>
      <c r="W94" s="113">
        <f t="shared" si="39"/>
        <v>51.2647279203983</v>
      </c>
      <c r="X94" s="113">
        <f t="shared" si="40"/>
        <v>77.202758912490808</v>
      </c>
      <c r="Y94" s="113">
        <f t="shared" si="41"/>
        <v>45.413387595582819</v>
      </c>
      <c r="Z94" s="113">
        <f t="shared" si="42"/>
        <v>10.6546793974252</v>
      </c>
      <c r="AA94" s="113">
        <f t="shared" si="43"/>
        <v>6.2792741694661638</v>
      </c>
      <c r="AB94" s="114">
        <f t="shared" si="44"/>
        <v>3.4234707572054743</v>
      </c>
    </row>
    <row r="95" spans="1:57" x14ac:dyDescent="0.5">
      <c r="A95"/>
      <c r="B95">
        <v>16</v>
      </c>
      <c r="C95" s="173">
        <v>4.6500000000000004</v>
      </c>
      <c r="D95" s="173">
        <v>3.92</v>
      </c>
      <c r="E95" s="173">
        <v>2.91</v>
      </c>
      <c r="F95" s="173">
        <v>2.77</v>
      </c>
      <c r="G95" s="173">
        <v>2.91</v>
      </c>
      <c r="H95" s="173">
        <v>6.72</v>
      </c>
      <c r="I95" s="173">
        <v>58.7</v>
      </c>
      <c r="J95" s="173">
        <v>111</v>
      </c>
      <c r="K95" s="173">
        <v>68.099999999999994</v>
      </c>
      <c r="L95" s="173">
        <v>12.2</v>
      </c>
      <c r="M95" s="173">
        <v>7.19</v>
      </c>
      <c r="N95" s="173">
        <v>3.92</v>
      </c>
      <c r="O95" s="219"/>
      <c r="P95" s="112">
        <v>16</v>
      </c>
      <c r="Q95" s="113">
        <f t="shared" si="33"/>
        <v>4.0610048522973106</v>
      </c>
      <c r="R95" s="113">
        <f t="shared" si="34"/>
        <v>3.4234707572054743</v>
      </c>
      <c r="S95" s="113">
        <f t="shared" si="35"/>
        <v>2.5414030365989619</v>
      </c>
      <c r="T95" s="113">
        <f t="shared" si="36"/>
        <v>2.4191362238416234</v>
      </c>
      <c r="U95" s="113">
        <f t="shared" si="37"/>
        <v>2.5414030365989619</v>
      </c>
      <c r="V95" s="113">
        <f t="shared" si="38"/>
        <v>5.8688070123522413</v>
      </c>
      <c r="W95" s="113">
        <f t="shared" si="39"/>
        <v>51.2647279203983</v>
      </c>
      <c r="X95" s="113">
        <f t="shared" si="40"/>
        <v>96.940115829032564</v>
      </c>
      <c r="Y95" s="113">
        <f t="shared" si="41"/>
        <v>59.474071062676728</v>
      </c>
      <c r="Z95" s="113">
        <f t="shared" si="42"/>
        <v>10.6546793974252</v>
      </c>
      <c r="AA95" s="113">
        <f t="shared" si="43"/>
        <v>6.2792741694661638</v>
      </c>
      <c r="AB95" s="114">
        <f t="shared" si="44"/>
        <v>3.4234707572054743</v>
      </c>
    </row>
    <row r="96" spans="1:57" x14ac:dyDescent="0.5">
      <c r="A96"/>
      <c r="B96">
        <v>17</v>
      </c>
      <c r="C96" s="173">
        <v>4.6500000000000004</v>
      </c>
      <c r="D96" s="173">
        <v>3.92</v>
      </c>
      <c r="E96" s="173">
        <v>2.91</v>
      </c>
      <c r="F96" s="173">
        <v>2.4900000000000002</v>
      </c>
      <c r="G96" s="173">
        <v>2.63</v>
      </c>
      <c r="H96" s="173">
        <v>8.18</v>
      </c>
      <c r="I96" s="173">
        <v>55.8</v>
      </c>
      <c r="J96" s="173">
        <v>75.900000000000006</v>
      </c>
      <c r="K96" s="173">
        <v>54.8</v>
      </c>
      <c r="L96" s="173">
        <v>13.2</v>
      </c>
      <c r="M96" s="173">
        <v>6.96</v>
      </c>
      <c r="N96" s="173">
        <v>3.92</v>
      </c>
      <c r="O96" s="219"/>
      <c r="P96" s="112">
        <v>17</v>
      </c>
      <c r="Q96" s="113">
        <f t="shared" si="33"/>
        <v>4.0610048522973106</v>
      </c>
      <c r="R96" s="113">
        <f t="shared" si="34"/>
        <v>3.4234707572054743</v>
      </c>
      <c r="S96" s="113">
        <f t="shared" si="35"/>
        <v>2.5414030365989619</v>
      </c>
      <c r="T96" s="113">
        <f t="shared" si="36"/>
        <v>2.1746025983269468</v>
      </c>
      <c r="U96" s="113">
        <f t="shared" si="37"/>
        <v>2.2968694110842849</v>
      </c>
      <c r="V96" s="113">
        <f t="shared" si="38"/>
        <v>7.1438752025359129</v>
      </c>
      <c r="W96" s="113">
        <f t="shared" si="39"/>
        <v>48.73205822756772</v>
      </c>
      <c r="X96" s="113">
        <f t="shared" si="40"/>
        <v>66.286079202014164</v>
      </c>
      <c r="Y96" s="113">
        <f t="shared" si="41"/>
        <v>47.858723850729589</v>
      </c>
      <c r="Z96" s="113">
        <f t="shared" si="42"/>
        <v>11.52801377426333</v>
      </c>
      <c r="AA96" s="113">
        <f t="shared" si="43"/>
        <v>6.0784072627933927</v>
      </c>
      <c r="AB96" s="114">
        <f t="shared" si="44"/>
        <v>3.4234707572054743</v>
      </c>
    </row>
    <row r="97" spans="1:28" x14ac:dyDescent="0.5">
      <c r="A97"/>
      <c r="B97">
        <v>18</v>
      </c>
      <c r="C97" s="173">
        <v>4.6500000000000004</v>
      </c>
      <c r="D97" s="173">
        <v>3.74</v>
      </c>
      <c r="E97" s="173">
        <v>2.91</v>
      </c>
      <c r="F97" s="173">
        <v>2.4900000000000002</v>
      </c>
      <c r="G97" s="173">
        <v>3.05</v>
      </c>
      <c r="H97" s="173">
        <v>19.2</v>
      </c>
      <c r="I97" s="173">
        <v>53.9</v>
      </c>
      <c r="J97" s="173">
        <v>74.7</v>
      </c>
      <c r="K97" s="173">
        <v>48.6</v>
      </c>
      <c r="L97" s="173">
        <v>13.2</v>
      </c>
      <c r="M97" s="173">
        <v>6.72</v>
      </c>
      <c r="N97" s="173">
        <v>3.92</v>
      </c>
      <c r="O97" s="219"/>
      <c r="P97" s="112">
        <v>18</v>
      </c>
      <c r="Q97" s="113">
        <f t="shared" si="33"/>
        <v>4.0610048522973106</v>
      </c>
      <c r="R97" s="113">
        <f t="shared" si="34"/>
        <v>3.266270569374611</v>
      </c>
      <c r="S97" s="113">
        <f t="shared" si="35"/>
        <v>2.5414030365989619</v>
      </c>
      <c r="T97" s="113">
        <f t="shared" si="36"/>
        <v>2.1746025983269468</v>
      </c>
      <c r="U97" s="113">
        <f t="shared" si="37"/>
        <v>2.6636698493563</v>
      </c>
      <c r="V97" s="113">
        <f t="shared" si="38"/>
        <v>16.768020035292118</v>
      </c>
      <c r="W97" s="113">
        <f t="shared" si="39"/>
        <v>47.072722911575269</v>
      </c>
      <c r="X97" s="113">
        <f t="shared" si="40"/>
        <v>65.2380779498084</v>
      </c>
      <c r="Y97" s="113">
        <f t="shared" si="41"/>
        <v>42.44405071433318</v>
      </c>
      <c r="Z97" s="113">
        <f t="shared" si="42"/>
        <v>11.52801377426333</v>
      </c>
      <c r="AA97" s="113">
        <f t="shared" si="43"/>
        <v>5.8688070123522413</v>
      </c>
      <c r="AB97" s="114">
        <f t="shared" si="44"/>
        <v>3.4234707572054743</v>
      </c>
    </row>
    <row r="98" spans="1:28" x14ac:dyDescent="0.5">
      <c r="A98"/>
      <c r="B98">
        <v>19</v>
      </c>
      <c r="C98" s="173">
        <v>4.47</v>
      </c>
      <c r="D98" s="173">
        <v>3.92</v>
      </c>
      <c r="E98" s="173">
        <v>2.91</v>
      </c>
      <c r="F98" s="173">
        <v>2.4900000000000002</v>
      </c>
      <c r="G98" s="173">
        <v>3.05</v>
      </c>
      <c r="H98" s="173">
        <v>9.34</v>
      </c>
      <c r="I98" s="173">
        <v>55.8</v>
      </c>
      <c r="J98" s="173">
        <v>67</v>
      </c>
      <c r="K98" s="173">
        <v>47.7</v>
      </c>
      <c r="L98" s="173">
        <v>13.5</v>
      </c>
      <c r="M98" s="173">
        <v>6.72</v>
      </c>
      <c r="N98" s="173">
        <v>3.92</v>
      </c>
      <c r="O98" s="219"/>
      <c r="P98" s="112">
        <v>19</v>
      </c>
      <c r="Q98" s="113">
        <f t="shared" si="33"/>
        <v>3.9038046644664464</v>
      </c>
      <c r="R98" s="113">
        <f t="shared" si="34"/>
        <v>3.4234707572054743</v>
      </c>
      <c r="S98" s="113">
        <f t="shared" si="35"/>
        <v>2.5414030365989619</v>
      </c>
      <c r="T98" s="113">
        <f t="shared" si="36"/>
        <v>2.1746025983269468</v>
      </c>
      <c r="U98" s="113">
        <f t="shared" si="37"/>
        <v>2.6636698493563</v>
      </c>
      <c r="V98" s="113">
        <f t="shared" si="38"/>
        <v>8.1569430796681459</v>
      </c>
      <c r="W98" s="113">
        <f t="shared" si="39"/>
        <v>48.73205822756772</v>
      </c>
      <c r="X98" s="113">
        <f t="shared" si="40"/>
        <v>58.513403248154788</v>
      </c>
      <c r="Y98" s="113">
        <f t="shared" si="41"/>
        <v>41.65804977517886</v>
      </c>
      <c r="Z98" s="113">
        <f t="shared" si="42"/>
        <v>11.790014087314772</v>
      </c>
      <c r="AA98" s="113">
        <f t="shared" si="43"/>
        <v>5.8688070123522413</v>
      </c>
      <c r="AB98" s="114">
        <f t="shared" si="44"/>
        <v>3.4234707572054743</v>
      </c>
    </row>
    <row r="99" spans="1:28" x14ac:dyDescent="0.5">
      <c r="A99"/>
      <c r="B99">
        <v>20</v>
      </c>
      <c r="C99" s="173">
        <v>4.47</v>
      </c>
      <c r="D99" s="173">
        <v>3.74</v>
      </c>
      <c r="E99" s="173">
        <v>3.05</v>
      </c>
      <c r="F99" s="173">
        <v>2.35</v>
      </c>
      <c r="G99" s="173">
        <v>2.91</v>
      </c>
      <c r="H99" s="173">
        <v>14.2</v>
      </c>
      <c r="I99" s="173">
        <v>51.2</v>
      </c>
      <c r="J99" s="173">
        <v>67</v>
      </c>
      <c r="K99" s="173">
        <v>50.3</v>
      </c>
      <c r="L99" s="173">
        <v>12.8</v>
      </c>
      <c r="M99" s="173">
        <v>6.72</v>
      </c>
      <c r="N99" s="173">
        <v>3.6</v>
      </c>
      <c r="O99" s="219"/>
      <c r="P99" s="112">
        <v>20</v>
      </c>
      <c r="Q99" s="113">
        <f t="shared" si="33"/>
        <v>3.9038046644664464</v>
      </c>
      <c r="R99" s="113">
        <f t="shared" si="34"/>
        <v>3.266270569374611</v>
      </c>
      <c r="S99" s="113">
        <f t="shared" si="35"/>
        <v>2.6636698493563</v>
      </c>
      <c r="T99" s="113">
        <f t="shared" si="36"/>
        <v>2.0523357855696083</v>
      </c>
      <c r="U99" s="113">
        <f t="shared" si="37"/>
        <v>2.5414030365989619</v>
      </c>
      <c r="V99" s="113">
        <f t="shared" si="38"/>
        <v>12.401348151101462</v>
      </c>
      <c r="W99" s="113">
        <f t="shared" si="39"/>
        <v>44.714720094112323</v>
      </c>
      <c r="X99" s="113">
        <f t="shared" si="40"/>
        <v>58.513403248154788</v>
      </c>
      <c r="Y99" s="113">
        <f t="shared" si="41"/>
        <v>43.928719154957996</v>
      </c>
      <c r="Z99" s="113">
        <f t="shared" si="42"/>
        <v>11.178680023528081</v>
      </c>
      <c r="AA99" s="113">
        <f t="shared" si="43"/>
        <v>5.8688070123522413</v>
      </c>
      <c r="AB99" s="114">
        <f t="shared" si="44"/>
        <v>3.1440037566172725</v>
      </c>
    </row>
    <row r="100" spans="1:28" x14ac:dyDescent="0.5">
      <c r="A100"/>
      <c r="B100">
        <v>21</v>
      </c>
      <c r="C100" s="173">
        <v>4.29</v>
      </c>
      <c r="D100" s="173">
        <v>3.6</v>
      </c>
      <c r="E100" s="173">
        <v>2.77</v>
      </c>
      <c r="F100" s="173">
        <v>2.4900000000000002</v>
      </c>
      <c r="G100" s="173">
        <v>2.63</v>
      </c>
      <c r="H100" s="173">
        <v>14.7</v>
      </c>
      <c r="I100" s="173">
        <v>83.3</v>
      </c>
      <c r="J100" s="173">
        <v>59.7</v>
      </c>
      <c r="K100" s="173">
        <v>47.7</v>
      </c>
      <c r="L100" s="173">
        <v>12.2</v>
      </c>
      <c r="M100" s="173">
        <v>6.49</v>
      </c>
      <c r="N100" s="173">
        <v>3.6</v>
      </c>
      <c r="O100" s="219"/>
      <c r="P100" s="112">
        <v>21</v>
      </c>
      <c r="Q100" s="113">
        <f t="shared" si="33"/>
        <v>3.746604476635583</v>
      </c>
      <c r="R100" s="113">
        <f t="shared" si="34"/>
        <v>3.1440037566172725</v>
      </c>
      <c r="S100" s="113">
        <f t="shared" si="35"/>
        <v>2.4191362238416234</v>
      </c>
      <c r="T100" s="113">
        <f t="shared" si="36"/>
        <v>2.1746025983269468</v>
      </c>
      <c r="U100" s="113">
        <f t="shared" si="37"/>
        <v>2.2968694110842849</v>
      </c>
      <c r="V100" s="113">
        <f t="shared" si="38"/>
        <v>12.838015339520528</v>
      </c>
      <c r="W100" s="113">
        <f t="shared" si="39"/>
        <v>72.748753590616332</v>
      </c>
      <c r="X100" s="113">
        <f t="shared" si="40"/>
        <v>52.138062297236438</v>
      </c>
      <c r="Y100" s="113">
        <f t="shared" si="41"/>
        <v>41.65804977517886</v>
      </c>
      <c r="Z100" s="113">
        <f t="shared" si="42"/>
        <v>10.6546793974252</v>
      </c>
      <c r="AA100" s="113">
        <f t="shared" si="43"/>
        <v>5.667940105679472</v>
      </c>
      <c r="AB100" s="114">
        <f t="shared" si="44"/>
        <v>3.1440037566172725</v>
      </c>
    </row>
    <row r="101" spans="1:28" x14ac:dyDescent="0.5">
      <c r="A101"/>
      <c r="B101">
        <v>22</v>
      </c>
      <c r="C101" s="173">
        <v>4.47</v>
      </c>
      <c r="D101" s="173">
        <v>3.46</v>
      </c>
      <c r="E101" s="173">
        <v>2.91</v>
      </c>
      <c r="F101" s="173">
        <v>2.4900000000000002</v>
      </c>
      <c r="G101" s="173">
        <v>2.91</v>
      </c>
      <c r="H101" s="173">
        <v>11.5</v>
      </c>
      <c r="I101" s="173">
        <v>88.4</v>
      </c>
      <c r="J101" s="173">
        <v>68.099999999999994</v>
      </c>
      <c r="K101" s="173">
        <v>42</v>
      </c>
      <c r="L101" s="173">
        <v>12.2</v>
      </c>
      <c r="M101" s="173">
        <v>6.49</v>
      </c>
      <c r="N101" s="173">
        <v>3.92</v>
      </c>
      <c r="O101" s="219"/>
      <c r="P101" s="112">
        <v>22</v>
      </c>
      <c r="Q101" s="113">
        <f t="shared" si="33"/>
        <v>3.9038046644664464</v>
      </c>
      <c r="R101" s="113">
        <f t="shared" si="34"/>
        <v>3.021736943859934</v>
      </c>
      <c r="S101" s="113">
        <f t="shared" si="35"/>
        <v>2.5414030365989619</v>
      </c>
      <c r="T101" s="113">
        <f t="shared" si="36"/>
        <v>2.1746025983269468</v>
      </c>
      <c r="U101" s="113">
        <f t="shared" si="37"/>
        <v>2.5414030365989619</v>
      </c>
      <c r="V101" s="113">
        <f t="shared" si="38"/>
        <v>10.043345333638509</v>
      </c>
      <c r="W101" s="113">
        <f t="shared" si="39"/>
        <v>77.202758912490808</v>
      </c>
      <c r="X101" s="113">
        <f t="shared" si="40"/>
        <v>59.474071062676728</v>
      </c>
      <c r="Y101" s="113">
        <f t="shared" si="41"/>
        <v>36.680043827201509</v>
      </c>
      <c r="Z101" s="113">
        <f t="shared" si="42"/>
        <v>10.6546793974252</v>
      </c>
      <c r="AA101" s="113">
        <f t="shared" si="43"/>
        <v>5.667940105679472</v>
      </c>
      <c r="AB101" s="114">
        <f t="shared" si="44"/>
        <v>3.4234707572054743</v>
      </c>
    </row>
    <row r="102" spans="1:28" x14ac:dyDescent="0.5">
      <c r="A102"/>
      <c r="B102">
        <v>23</v>
      </c>
      <c r="C102" s="173">
        <v>4.29</v>
      </c>
      <c r="D102" s="173">
        <v>3.46</v>
      </c>
      <c r="E102" s="173">
        <v>2.91</v>
      </c>
      <c r="F102" s="173">
        <v>2.4900000000000002</v>
      </c>
      <c r="G102" s="173">
        <v>2.77</v>
      </c>
      <c r="H102" s="173">
        <v>21.7</v>
      </c>
      <c r="I102" s="173">
        <v>107</v>
      </c>
      <c r="J102" s="173">
        <v>88.4</v>
      </c>
      <c r="K102" s="173">
        <v>39.700000000000003</v>
      </c>
      <c r="L102" s="173">
        <v>11.5</v>
      </c>
      <c r="M102" s="173">
        <v>6.49</v>
      </c>
      <c r="N102" s="173">
        <v>3.46</v>
      </c>
      <c r="O102" s="219"/>
      <c r="P102" s="112">
        <v>23</v>
      </c>
      <c r="Q102" s="113">
        <f t="shared" si="33"/>
        <v>3.746604476635583</v>
      </c>
      <c r="R102" s="113">
        <f t="shared" si="34"/>
        <v>3.021736943859934</v>
      </c>
      <c r="S102" s="113">
        <f t="shared" si="35"/>
        <v>2.5414030365989619</v>
      </c>
      <c r="T102" s="113">
        <f t="shared" si="36"/>
        <v>2.1746025983269468</v>
      </c>
      <c r="U102" s="113">
        <f t="shared" si="37"/>
        <v>2.4191362238416234</v>
      </c>
      <c r="V102" s="113">
        <f t="shared" si="38"/>
        <v>18.951355977387447</v>
      </c>
      <c r="W102" s="113">
        <f t="shared" si="39"/>
        <v>93.446778321680043</v>
      </c>
      <c r="X102" s="113">
        <f t="shared" si="40"/>
        <v>77.202758912490808</v>
      </c>
      <c r="Y102" s="113">
        <f t="shared" si="41"/>
        <v>34.67137476047381</v>
      </c>
      <c r="Z102" s="113">
        <f t="shared" si="42"/>
        <v>10.043345333638509</v>
      </c>
      <c r="AA102" s="113">
        <f t="shared" si="43"/>
        <v>5.667940105679472</v>
      </c>
      <c r="AB102" s="114">
        <f t="shared" si="44"/>
        <v>3.021736943859934</v>
      </c>
    </row>
    <row r="103" spans="1:28" x14ac:dyDescent="0.5">
      <c r="A103"/>
      <c r="B103">
        <v>24</v>
      </c>
      <c r="C103" s="173">
        <v>4.47</v>
      </c>
      <c r="D103" s="173">
        <v>3.46</v>
      </c>
      <c r="E103" s="173">
        <v>2.91</v>
      </c>
      <c r="F103" s="173">
        <v>2.4900000000000002</v>
      </c>
      <c r="G103" s="173">
        <v>2.35</v>
      </c>
      <c r="H103" s="173">
        <v>30</v>
      </c>
      <c r="I103" s="173">
        <v>122</v>
      </c>
      <c r="J103" s="173">
        <v>111</v>
      </c>
      <c r="K103" s="173">
        <v>34.700000000000003</v>
      </c>
      <c r="L103" s="173">
        <v>11.5</v>
      </c>
      <c r="M103" s="173">
        <v>6.26</v>
      </c>
      <c r="N103" s="173">
        <v>3.46</v>
      </c>
      <c r="O103" s="219"/>
      <c r="P103" s="112">
        <v>24</v>
      </c>
      <c r="Q103" s="113">
        <f t="shared" si="33"/>
        <v>3.9038046644664464</v>
      </c>
      <c r="R103" s="113">
        <f t="shared" si="34"/>
        <v>3.021736943859934</v>
      </c>
      <c r="S103" s="113">
        <f t="shared" si="35"/>
        <v>2.5414030365989619</v>
      </c>
      <c r="T103" s="113">
        <f t="shared" si="36"/>
        <v>2.1746025983269468</v>
      </c>
      <c r="U103" s="113">
        <f t="shared" si="37"/>
        <v>2.0523357855696083</v>
      </c>
      <c r="V103" s="113">
        <f t="shared" si="38"/>
        <v>26.200031305143938</v>
      </c>
      <c r="W103" s="113">
        <f t="shared" si="39"/>
        <v>106.54679397425201</v>
      </c>
      <c r="X103" s="113">
        <f t="shared" si="40"/>
        <v>96.940115829032564</v>
      </c>
      <c r="Y103" s="113">
        <f t="shared" si="41"/>
        <v>30.304702876283155</v>
      </c>
      <c r="Z103" s="113">
        <f t="shared" si="42"/>
        <v>10.043345333638509</v>
      </c>
      <c r="AA103" s="113">
        <f t="shared" si="43"/>
        <v>5.467073199006701</v>
      </c>
      <c r="AB103" s="114">
        <f t="shared" si="44"/>
        <v>3.021736943859934</v>
      </c>
    </row>
    <row r="104" spans="1:28" x14ac:dyDescent="0.5">
      <c r="A104"/>
      <c r="B104">
        <v>25</v>
      </c>
      <c r="C104" s="173">
        <v>4.29</v>
      </c>
      <c r="D104" s="173">
        <v>3.46</v>
      </c>
      <c r="E104" s="173">
        <v>2.77</v>
      </c>
      <c r="F104" s="173">
        <v>2.25</v>
      </c>
      <c r="G104" s="173">
        <v>3.32</v>
      </c>
      <c r="H104" s="173">
        <v>28.8</v>
      </c>
      <c r="I104" s="173">
        <v>156</v>
      </c>
      <c r="J104" s="173">
        <v>74.7</v>
      </c>
      <c r="K104" s="173">
        <v>32.700000000000003</v>
      </c>
      <c r="L104" s="173">
        <v>10.8</v>
      </c>
      <c r="M104" s="173">
        <v>6.49</v>
      </c>
      <c r="N104" s="173">
        <v>3.46</v>
      </c>
      <c r="O104" s="219"/>
      <c r="P104" s="112">
        <v>25</v>
      </c>
      <c r="Q104" s="113">
        <f t="shared" si="33"/>
        <v>3.746604476635583</v>
      </c>
      <c r="R104" s="113">
        <f t="shared" si="34"/>
        <v>3.021736943859934</v>
      </c>
      <c r="S104" s="113">
        <f t="shared" si="35"/>
        <v>2.4191362238416234</v>
      </c>
      <c r="T104" s="113">
        <f t="shared" si="36"/>
        <v>1.9650023478857952</v>
      </c>
      <c r="U104" s="113">
        <f t="shared" si="37"/>
        <v>2.8994701311025954</v>
      </c>
      <c r="V104" s="113">
        <f t="shared" si="38"/>
        <v>25.15203005293818</v>
      </c>
      <c r="W104" s="113">
        <f t="shared" si="39"/>
        <v>136.24016278674847</v>
      </c>
      <c r="X104" s="113">
        <f t="shared" si="40"/>
        <v>65.2380779498084</v>
      </c>
      <c r="Y104" s="113">
        <f t="shared" si="41"/>
        <v>28.558034122606891</v>
      </c>
      <c r="Z104" s="113">
        <f t="shared" si="42"/>
        <v>9.4320112698518184</v>
      </c>
      <c r="AA104" s="113">
        <f t="shared" si="43"/>
        <v>5.667940105679472</v>
      </c>
      <c r="AB104" s="114">
        <f t="shared" si="44"/>
        <v>3.021736943859934</v>
      </c>
    </row>
    <row r="105" spans="1:28" x14ac:dyDescent="0.5">
      <c r="A105"/>
      <c r="B105">
        <v>26</v>
      </c>
      <c r="C105" s="173">
        <v>4.29</v>
      </c>
      <c r="D105" s="173">
        <v>3.32</v>
      </c>
      <c r="E105" s="173">
        <v>2.91</v>
      </c>
      <c r="F105" s="173">
        <v>2.63</v>
      </c>
      <c r="G105" s="173">
        <v>5.01</v>
      </c>
      <c r="H105" s="173">
        <v>35.4</v>
      </c>
      <c r="I105" s="173">
        <v>162</v>
      </c>
      <c r="J105" s="173">
        <v>77.2</v>
      </c>
      <c r="K105" s="173">
        <v>30.7</v>
      </c>
      <c r="L105" s="173">
        <v>11.1</v>
      </c>
      <c r="M105" s="173">
        <v>6.03</v>
      </c>
      <c r="N105" s="173">
        <v>3.32</v>
      </c>
      <c r="O105" s="219"/>
      <c r="P105" s="112">
        <v>26</v>
      </c>
      <c r="Q105" s="113">
        <f t="shared" si="33"/>
        <v>3.746604476635583</v>
      </c>
      <c r="R105" s="113">
        <f t="shared" si="34"/>
        <v>2.8994701311025954</v>
      </c>
      <c r="S105" s="113">
        <f t="shared" si="35"/>
        <v>2.5414030365989619</v>
      </c>
      <c r="T105" s="113">
        <f t="shared" si="36"/>
        <v>2.2968694110842849</v>
      </c>
      <c r="U105" s="113">
        <f t="shared" si="37"/>
        <v>4.3754052279590372</v>
      </c>
      <c r="V105" s="113">
        <f t="shared" si="38"/>
        <v>30.916036940069844</v>
      </c>
      <c r="W105" s="113">
        <f t="shared" si="39"/>
        <v>141.48016904777725</v>
      </c>
      <c r="X105" s="113">
        <f t="shared" si="40"/>
        <v>67.421413891903725</v>
      </c>
      <c r="Y105" s="113">
        <f t="shared" si="41"/>
        <v>26.811365368930627</v>
      </c>
      <c r="Z105" s="113">
        <f t="shared" si="42"/>
        <v>9.694011582903256</v>
      </c>
      <c r="AA105" s="113">
        <f t="shared" si="43"/>
        <v>5.2662062923339317</v>
      </c>
      <c r="AB105" s="114">
        <f t="shared" si="44"/>
        <v>2.8994701311025954</v>
      </c>
    </row>
    <row r="106" spans="1:28" x14ac:dyDescent="0.5">
      <c r="A106"/>
      <c r="B106">
        <v>27</v>
      </c>
      <c r="C106" s="173">
        <v>4.29</v>
      </c>
      <c r="D106" s="173">
        <v>3.18</v>
      </c>
      <c r="E106" s="173">
        <v>2.77</v>
      </c>
      <c r="F106" s="173">
        <v>2.91</v>
      </c>
      <c r="G106" s="173">
        <v>4.47</v>
      </c>
      <c r="H106" s="173">
        <v>35.4</v>
      </c>
      <c r="I106" s="173">
        <v>79.599999999999994</v>
      </c>
      <c r="J106" s="173">
        <v>75.900000000000006</v>
      </c>
      <c r="K106" s="173">
        <v>28.3</v>
      </c>
      <c r="L106" s="173">
        <v>10.199999999999999</v>
      </c>
      <c r="M106" s="173">
        <v>6.03</v>
      </c>
      <c r="N106" s="173">
        <v>3.32</v>
      </c>
      <c r="O106" s="219"/>
      <c r="P106" s="112">
        <v>27</v>
      </c>
      <c r="Q106" s="113">
        <f t="shared" si="33"/>
        <v>3.746604476635583</v>
      </c>
      <c r="R106" s="113">
        <f t="shared" si="34"/>
        <v>2.7772033183452574</v>
      </c>
      <c r="S106" s="113">
        <f t="shared" si="35"/>
        <v>2.4191362238416234</v>
      </c>
      <c r="T106" s="113">
        <f t="shared" si="36"/>
        <v>2.5414030365989619</v>
      </c>
      <c r="U106" s="113">
        <f t="shared" si="37"/>
        <v>3.9038046644664464</v>
      </c>
      <c r="V106" s="113">
        <f t="shared" si="38"/>
        <v>30.916036940069844</v>
      </c>
      <c r="W106" s="113">
        <f t="shared" si="39"/>
        <v>69.517416396315241</v>
      </c>
      <c r="X106" s="113">
        <f t="shared" si="40"/>
        <v>66.286079202014164</v>
      </c>
      <c r="Y106" s="113">
        <f t="shared" si="41"/>
        <v>24.715362864519115</v>
      </c>
      <c r="Z106" s="113">
        <f t="shared" si="42"/>
        <v>8.9080106437489377</v>
      </c>
      <c r="AA106" s="113">
        <f t="shared" si="43"/>
        <v>5.2662062923339317</v>
      </c>
      <c r="AB106" s="114">
        <f t="shared" si="44"/>
        <v>2.8994701311025954</v>
      </c>
    </row>
    <row r="107" spans="1:28" x14ac:dyDescent="0.5">
      <c r="A107"/>
      <c r="B107">
        <v>28</v>
      </c>
      <c r="C107" s="173">
        <v>4.0999999999999996</v>
      </c>
      <c r="D107" s="173">
        <v>3.32</v>
      </c>
      <c r="E107" s="173">
        <v>2.77</v>
      </c>
      <c r="F107" s="173">
        <v>2.4900000000000002</v>
      </c>
      <c r="G107" s="173">
        <v>4.83</v>
      </c>
      <c r="H107" s="173">
        <v>48.6</v>
      </c>
      <c r="I107" s="173">
        <v>92.4</v>
      </c>
      <c r="J107" s="173">
        <v>91.1</v>
      </c>
      <c r="K107" s="173">
        <v>24.8</v>
      </c>
      <c r="L107" s="173">
        <v>9.64</v>
      </c>
      <c r="M107" s="173">
        <v>6.49</v>
      </c>
      <c r="N107" s="173">
        <v>3.46</v>
      </c>
      <c r="O107" s="219"/>
      <c r="P107" s="112">
        <v>28</v>
      </c>
      <c r="Q107" s="113">
        <f t="shared" si="33"/>
        <v>3.5806709450363376</v>
      </c>
      <c r="R107" s="113">
        <f t="shared" si="34"/>
        <v>2.8994701311025954</v>
      </c>
      <c r="S107" s="113">
        <f t="shared" si="35"/>
        <v>2.4191362238416234</v>
      </c>
      <c r="T107" s="113">
        <f t="shared" si="36"/>
        <v>2.1746025983269468</v>
      </c>
      <c r="U107" s="113">
        <f t="shared" si="37"/>
        <v>4.2182050401281739</v>
      </c>
      <c r="V107" s="113">
        <f t="shared" si="38"/>
        <v>42.44405071433318</v>
      </c>
      <c r="W107" s="113">
        <f t="shared" si="39"/>
        <v>80.696096419843329</v>
      </c>
      <c r="X107" s="113">
        <f t="shared" si="40"/>
        <v>79.560761729953754</v>
      </c>
      <c r="Y107" s="113">
        <f t="shared" si="41"/>
        <v>21.658692545585655</v>
      </c>
      <c r="Z107" s="113">
        <f t="shared" si="42"/>
        <v>8.4189433927195854</v>
      </c>
      <c r="AA107" s="113">
        <f t="shared" si="43"/>
        <v>5.667940105679472</v>
      </c>
      <c r="AB107" s="114">
        <f t="shared" si="44"/>
        <v>3.021736943859934</v>
      </c>
    </row>
    <row r="108" spans="1:28" x14ac:dyDescent="0.5">
      <c r="A108"/>
      <c r="B108">
        <v>29</v>
      </c>
      <c r="C108" s="173">
        <v>4.29</v>
      </c>
      <c r="D108" s="173"/>
      <c r="E108" s="173">
        <v>2.77</v>
      </c>
      <c r="F108" s="173">
        <v>2.63</v>
      </c>
      <c r="G108" s="173">
        <v>4.47</v>
      </c>
      <c r="H108" s="173">
        <v>54.8</v>
      </c>
      <c r="I108" s="173">
        <v>107</v>
      </c>
      <c r="J108" s="173">
        <v>75.900000000000006</v>
      </c>
      <c r="K108" s="173">
        <v>23.2</v>
      </c>
      <c r="L108" s="173">
        <v>9.34</v>
      </c>
      <c r="M108" s="173">
        <v>6.03</v>
      </c>
      <c r="N108" s="173">
        <v>3.46</v>
      </c>
      <c r="O108" s="219"/>
      <c r="P108" s="112">
        <v>29</v>
      </c>
      <c r="Q108" s="113">
        <f t="shared" si="33"/>
        <v>3.746604476635583</v>
      </c>
      <c r="R108" s="113" t="str">
        <f t="shared" si="34"/>
        <v xml:space="preserve"> </v>
      </c>
      <c r="S108" s="113">
        <f t="shared" si="35"/>
        <v>2.4191362238416234</v>
      </c>
      <c r="T108" s="113">
        <f t="shared" si="36"/>
        <v>2.2968694110842849</v>
      </c>
      <c r="U108" s="113">
        <f t="shared" si="37"/>
        <v>3.9038046644664464</v>
      </c>
      <c r="V108" s="113">
        <f t="shared" si="38"/>
        <v>47.858723850729589</v>
      </c>
      <c r="W108" s="113">
        <f t="shared" si="39"/>
        <v>93.446778321680043</v>
      </c>
      <c r="X108" s="113">
        <f t="shared" si="40"/>
        <v>66.286079202014164</v>
      </c>
      <c r="Y108" s="113">
        <f t="shared" si="41"/>
        <v>20.261357542644642</v>
      </c>
      <c r="Z108" s="113">
        <f t="shared" si="42"/>
        <v>8.1569430796681459</v>
      </c>
      <c r="AA108" s="113">
        <f t="shared" si="43"/>
        <v>5.2662062923339317</v>
      </c>
      <c r="AB108" s="114">
        <f t="shared" si="44"/>
        <v>3.021736943859934</v>
      </c>
    </row>
    <row r="109" spans="1:28" x14ac:dyDescent="0.5">
      <c r="A109"/>
      <c r="B109">
        <v>30</v>
      </c>
      <c r="C109" s="173">
        <v>4.29</v>
      </c>
      <c r="D109" s="173"/>
      <c r="E109" s="173">
        <v>2.77</v>
      </c>
      <c r="F109" s="173">
        <v>2.15</v>
      </c>
      <c r="G109" s="173">
        <v>3.92</v>
      </c>
      <c r="H109" s="173">
        <v>65.900000000000006</v>
      </c>
      <c r="I109" s="173">
        <v>79.599999999999994</v>
      </c>
      <c r="J109" s="173">
        <v>69.099999999999994</v>
      </c>
      <c r="K109" s="173">
        <v>17.7</v>
      </c>
      <c r="L109" s="173">
        <v>8.4700000000000006</v>
      </c>
      <c r="M109" s="173">
        <v>5.79</v>
      </c>
      <c r="N109" s="173">
        <v>3.6</v>
      </c>
      <c r="O109" s="219"/>
      <c r="P109" s="112">
        <v>30</v>
      </c>
      <c r="Q109" s="113">
        <f t="shared" si="33"/>
        <v>3.746604476635583</v>
      </c>
      <c r="R109" s="113" t="str">
        <f t="shared" si="34"/>
        <v xml:space="preserve"> </v>
      </c>
      <c r="S109" s="113">
        <f t="shared" si="35"/>
        <v>2.4191362238416234</v>
      </c>
      <c r="T109" s="113">
        <f t="shared" si="36"/>
        <v>1.8776689102019819</v>
      </c>
      <c r="U109" s="113">
        <f t="shared" si="37"/>
        <v>3.4234707572054743</v>
      </c>
      <c r="V109" s="113">
        <f t="shared" si="38"/>
        <v>57.552735433632854</v>
      </c>
      <c r="W109" s="113">
        <f t="shared" si="39"/>
        <v>69.517416396315241</v>
      </c>
      <c r="X109" s="113">
        <f t="shared" si="40"/>
        <v>60.347405439514858</v>
      </c>
      <c r="Y109" s="113">
        <f t="shared" si="41"/>
        <v>15.458018470034922</v>
      </c>
      <c r="Z109" s="113">
        <f t="shared" si="42"/>
        <v>7.397142171818972</v>
      </c>
      <c r="AA109" s="113">
        <f t="shared" si="43"/>
        <v>5.0566060418927794</v>
      </c>
      <c r="AB109" s="114">
        <f t="shared" si="44"/>
        <v>3.1440037566172725</v>
      </c>
    </row>
    <row r="110" spans="1:28" x14ac:dyDescent="0.5">
      <c r="A110"/>
      <c r="B110">
        <v>31</v>
      </c>
      <c r="C110" s="173">
        <v>4.0999999999999996</v>
      </c>
      <c r="D110" s="173"/>
      <c r="E110" s="173">
        <v>2.63</v>
      </c>
      <c r="F110" s="173"/>
      <c r="G110" s="173">
        <v>4.47</v>
      </c>
      <c r="H110" s="173"/>
      <c r="I110" s="173">
        <v>72.400000000000006</v>
      </c>
      <c r="J110" s="173">
        <v>67</v>
      </c>
      <c r="K110" s="173"/>
      <c r="L110" s="173">
        <v>8.4700000000000006</v>
      </c>
      <c r="M110" s="173"/>
      <c r="N110" s="173">
        <v>3.6</v>
      </c>
      <c r="O110" s="219"/>
      <c r="P110" s="112">
        <v>31</v>
      </c>
      <c r="Q110" s="113">
        <f t="shared" si="33"/>
        <v>3.5806709450363376</v>
      </c>
      <c r="R110" s="113" t="str">
        <f t="shared" si="34"/>
        <v xml:space="preserve"> </v>
      </c>
      <c r="S110" s="113">
        <f t="shared" si="35"/>
        <v>2.2968694110842849</v>
      </c>
      <c r="T110" s="113" t="str">
        <f t="shared" si="36"/>
        <v xml:space="preserve"> </v>
      </c>
      <c r="U110" s="113">
        <f t="shared" si="37"/>
        <v>3.9038046644664464</v>
      </c>
      <c r="V110" s="113" t="str">
        <f t="shared" si="38"/>
        <v xml:space="preserve"> </v>
      </c>
      <c r="W110" s="113">
        <f t="shared" si="39"/>
        <v>63.229408883080701</v>
      </c>
      <c r="X110" s="113">
        <f t="shared" si="40"/>
        <v>58.513403248154788</v>
      </c>
      <c r="Y110" s="113" t="str">
        <f t="shared" si="41"/>
        <v xml:space="preserve"> </v>
      </c>
      <c r="Z110" s="113">
        <f t="shared" si="42"/>
        <v>7.397142171818972</v>
      </c>
      <c r="AA110" s="113" t="str">
        <f t="shared" si="43"/>
        <v xml:space="preserve"> </v>
      </c>
      <c r="AB110" s="114">
        <f t="shared" si="44"/>
        <v>3.1440037566172725</v>
      </c>
    </row>
    <row r="111" spans="1:28" x14ac:dyDescent="0.5">
      <c r="A111"/>
      <c r="B111"/>
      <c r="C111" s="173"/>
      <c r="D111" s="173"/>
      <c r="E111" s="173"/>
      <c r="F111" s="173"/>
      <c r="G111" s="173"/>
      <c r="H111" s="173"/>
      <c r="I111" s="173"/>
      <c r="J111" s="173"/>
      <c r="K111" s="173"/>
      <c r="L111" s="173"/>
      <c r="M111" s="173"/>
      <c r="N111" s="173"/>
      <c r="O111" s="219"/>
      <c r="P111" s="112"/>
      <c r="Q111" s="113"/>
      <c r="R111" s="113"/>
      <c r="S111" s="113"/>
      <c r="T111" s="113"/>
      <c r="U111" s="113"/>
      <c r="V111" s="113"/>
      <c r="W111" s="113"/>
      <c r="X111" s="113"/>
      <c r="Y111" s="113"/>
      <c r="Z111" s="113"/>
      <c r="AA111" s="113"/>
      <c r="AB111" s="114"/>
    </row>
    <row r="112" spans="1:28" x14ac:dyDescent="0.5">
      <c r="A112"/>
      <c r="B112"/>
      <c r="C112" s="173"/>
      <c r="D112" s="173"/>
      <c r="E112" s="173"/>
      <c r="F112" s="173"/>
      <c r="G112" s="173"/>
      <c r="H112" s="173"/>
      <c r="I112" s="173"/>
      <c r="J112" s="173"/>
      <c r="K112" s="173"/>
      <c r="L112" s="173"/>
      <c r="M112" s="173"/>
      <c r="N112" s="173"/>
      <c r="O112" s="220"/>
      <c r="P112" s="134"/>
      <c r="Q112" s="113"/>
      <c r="R112" s="113"/>
      <c r="S112" s="113"/>
      <c r="T112" s="113"/>
      <c r="U112" s="113"/>
      <c r="V112" s="113"/>
      <c r="W112" s="113"/>
      <c r="X112" s="113"/>
      <c r="Y112" s="113"/>
      <c r="Z112" s="113"/>
      <c r="AA112" s="113"/>
      <c r="AB112" s="114"/>
    </row>
    <row r="113" spans="1:28" x14ac:dyDescent="0.5">
      <c r="A113">
        <v>1968</v>
      </c>
      <c r="B113">
        <v>1</v>
      </c>
      <c r="C113" s="173">
        <v>4.83</v>
      </c>
      <c r="D113" s="173">
        <v>4.0999999999999996</v>
      </c>
      <c r="E113" s="173">
        <v>3.6</v>
      </c>
      <c r="F113" s="173">
        <v>3.74</v>
      </c>
      <c r="G113" s="173">
        <v>5.56</v>
      </c>
      <c r="H113" s="173">
        <v>4.83</v>
      </c>
      <c r="I113" s="173">
        <v>29.4</v>
      </c>
      <c r="J113" s="173">
        <v>70.2</v>
      </c>
      <c r="K113" s="173">
        <v>38.200000000000003</v>
      </c>
      <c r="L113" s="173">
        <v>19.2</v>
      </c>
      <c r="M113" s="173">
        <v>13.5</v>
      </c>
      <c r="N113" s="173">
        <v>7.66</v>
      </c>
      <c r="O113" s="218">
        <f>A113</f>
        <v>1968</v>
      </c>
      <c r="P113" s="112">
        <v>1</v>
      </c>
      <c r="Q113" s="113">
        <f t="shared" ref="Q113:AB120" si="45">IF(C113&gt;0,$P$11*C113, " ")</f>
        <v>4.2182050401281739</v>
      </c>
      <c r="R113" s="113">
        <f t="shared" si="45"/>
        <v>3.5806709450363376</v>
      </c>
      <c r="S113" s="113">
        <f t="shared" si="45"/>
        <v>3.1440037566172725</v>
      </c>
      <c r="T113" s="113">
        <f t="shared" si="45"/>
        <v>3.266270569374611</v>
      </c>
      <c r="U113" s="113">
        <f t="shared" si="45"/>
        <v>4.8557391352200092</v>
      </c>
      <c r="V113" s="113">
        <f t="shared" si="45"/>
        <v>4.2182050401281739</v>
      </c>
      <c r="W113" s="113">
        <f t="shared" si="45"/>
        <v>25.676030679041055</v>
      </c>
      <c r="X113" s="113">
        <f t="shared" si="45"/>
        <v>61.308073254036813</v>
      </c>
      <c r="Y113" s="113">
        <f t="shared" si="45"/>
        <v>33.361373195216615</v>
      </c>
      <c r="Z113" s="113">
        <f t="shared" si="45"/>
        <v>16.768020035292118</v>
      </c>
      <c r="AA113" s="113">
        <f t="shared" si="45"/>
        <v>11.790014087314772</v>
      </c>
      <c r="AB113" s="114">
        <f t="shared" si="45"/>
        <v>6.6897413265800854</v>
      </c>
    </row>
    <row r="114" spans="1:28" x14ac:dyDescent="0.5">
      <c r="A114"/>
      <c r="B114">
        <v>2</v>
      </c>
      <c r="C114" s="173">
        <v>4.83</v>
      </c>
      <c r="D114" s="173">
        <v>3.92</v>
      </c>
      <c r="E114" s="173">
        <v>3.6</v>
      </c>
      <c r="F114" s="173">
        <v>3.92</v>
      </c>
      <c r="G114" s="173">
        <v>5.56</v>
      </c>
      <c r="H114" s="173">
        <v>5.01</v>
      </c>
      <c r="I114" s="173">
        <v>33.4</v>
      </c>
      <c r="J114" s="173">
        <v>59.7</v>
      </c>
      <c r="K114" s="173">
        <v>41.3</v>
      </c>
      <c r="L114" s="173">
        <v>20.7</v>
      </c>
      <c r="M114" s="173">
        <v>13.2</v>
      </c>
      <c r="N114" s="173">
        <v>7.89</v>
      </c>
      <c r="O114" s="219"/>
      <c r="P114" s="112">
        <v>2</v>
      </c>
      <c r="Q114" s="113">
        <f t="shared" si="45"/>
        <v>4.2182050401281739</v>
      </c>
      <c r="R114" s="113">
        <f t="shared" si="45"/>
        <v>3.4234707572054743</v>
      </c>
      <c r="S114" s="113">
        <f t="shared" si="45"/>
        <v>3.1440037566172725</v>
      </c>
      <c r="T114" s="113">
        <f t="shared" si="45"/>
        <v>3.4234707572054743</v>
      </c>
      <c r="U114" s="113">
        <f t="shared" si="45"/>
        <v>4.8557391352200092</v>
      </c>
      <c r="V114" s="113">
        <f t="shared" si="45"/>
        <v>4.3754052279590372</v>
      </c>
      <c r="W114" s="113">
        <f t="shared" si="45"/>
        <v>29.16936818639358</v>
      </c>
      <c r="X114" s="113">
        <f t="shared" si="45"/>
        <v>52.138062297236438</v>
      </c>
      <c r="Y114" s="113">
        <f t="shared" si="45"/>
        <v>36.068709763414816</v>
      </c>
      <c r="Z114" s="113">
        <f t="shared" si="45"/>
        <v>18.078021600549317</v>
      </c>
      <c r="AA114" s="113">
        <f t="shared" si="45"/>
        <v>11.52801377426333</v>
      </c>
      <c r="AB114" s="114">
        <f t="shared" si="45"/>
        <v>6.8906082332528547</v>
      </c>
    </row>
    <row r="115" spans="1:28" x14ac:dyDescent="0.5">
      <c r="A115"/>
      <c r="B115">
        <v>3</v>
      </c>
      <c r="C115" s="173">
        <v>4.83</v>
      </c>
      <c r="D115" s="173">
        <v>3.92</v>
      </c>
      <c r="E115" s="173">
        <v>3.46</v>
      </c>
      <c r="F115" s="173">
        <v>3.74</v>
      </c>
      <c r="G115" s="173">
        <v>5.01</v>
      </c>
      <c r="H115" s="173">
        <v>6.49</v>
      </c>
      <c r="I115" s="173">
        <v>72.400000000000006</v>
      </c>
      <c r="J115" s="173">
        <v>71.3</v>
      </c>
      <c r="K115" s="173">
        <v>40.5</v>
      </c>
      <c r="L115" s="173">
        <v>22.7</v>
      </c>
      <c r="M115" s="173">
        <v>13.2</v>
      </c>
      <c r="N115" s="173">
        <v>8.18</v>
      </c>
      <c r="O115" s="219"/>
      <c r="P115" s="112">
        <v>3</v>
      </c>
      <c r="Q115" s="113">
        <f t="shared" si="45"/>
        <v>4.2182050401281739</v>
      </c>
      <c r="R115" s="113">
        <f t="shared" si="45"/>
        <v>3.4234707572054743</v>
      </c>
      <c r="S115" s="113">
        <f t="shared" si="45"/>
        <v>3.021736943859934</v>
      </c>
      <c r="T115" s="113">
        <f t="shared" si="45"/>
        <v>3.266270569374611</v>
      </c>
      <c r="U115" s="113">
        <f t="shared" si="45"/>
        <v>4.3754052279590372</v>
      </c>
      <c r="V115" s="113">
        <f t="shared" si="45"/>
        <v>5.667940105679472</v>
      </c>
      <c r="W115" s="113">
        <f t="shared" si="45"/>
        <v>63.229408883080701</v>
      </c>
      <c r="X115" s="113">
        <f t="shared" si="45"/>
        <v>62.268741068558754</v>
      </c>
      <c r="Y115" s="113">
        <f t="shared" si="45"/>
        <v>35.370042261944313</v>
      </c>
      <c r="Z115" s="113">
        <f t="shared" si="45"/>
        <v>19.824690354225577</v>
      </c>
      <c r="AA115" s="113">
        <f t="shared" si="45"/>
        <v>11.52801377426333</v>
      </c>
      <c r="AB115" s="114">
        <f t="shared" si="45"/>
        <v>7.1438752025359129</v>
      </c>
    </row>
    <row r="116" spans="1:28" x14ac:dyDescent="0.5">
      <c r="A116"/>
      <c r="B116">
        <v>4</v>
      </c>
      <c r="C116" s="173">
        <v>4.83</v>
      </c>
      <c r="D116" s="173">
        <v>3.92</v>
      </c>
      <c r="E116" s="173">
        <v>3.6</v>
      </c>
      <c r="F116" s="173">
        <v>3.6</v>
      </c>
      <c r="G116" s="173">
        <v>5.2</v>
      </c>
      <c r="H116" s="173">
        <v>5.2</v>
      </c>
      <c r="I116" s="173">
        <v>79.599999999999994</v>
      </c>
      <c r="J116" s="173">
        <v>63.7</v>
      </c>
      <c r="K116" s="173">
        <v>46</v>
      </c>
      <c r="L116" s="173">
        <v>33.4</v>
      </c>
      <c r="M116" s="173">
        <v>13.5</v>
      </c>
      <c r="N116" s="173">
        <v>7.66</v>
      </c>
      <c r="O116" s="219"/>
      <c r="P116" s="112">
        <v>4</v>
      </c>
      <c r="Q116" s="113">
        <f t="shared" si="45"/>
        <v>4.2182050401281739</v>
      </c>
      <c r="R116" s="113">
        <f t="shared" si="45"/>
        <v>3.4234707572054743</v>
      </c>
      <c r="S116" s="113">
        <f t="shared" si="45"/>
        <v>3.1440037566172725</v>
      </c>
      <c r="T116" s="113">
        <f t="shared" si="45"/>
        <v>3.1440037566172725</v>
      </c>
      <c r="U116" s="113">
        <f t="shared" si="45"/>
        <v>4.5413387595582826</v>
      </c>
      <c r="V116" s="113">
        <f t="shared" si="45"/>
        <v>4.5413387595582826</v>
      </c>
      <c r="W116" s="113">
        <f t="shared" si="45"/>
        <v>69.517416396315241</v>
      </c>
      <c r="X116" s="113">
        <f t="shared" si="45"/>
        <v>55.631399804588959</v>
      </c>
      <c r="Y116" s="113">
        <f t="shared" si="45"/>
        <v>40.173381334554037</v>
      </c>
      <c r="Z116" s="113">
        <f t="shared" si="45"/>
        <v>29.16936818639358</v>
      </c>
      <c r="AA116" s="113">
        <f t="shared" si="45"/>
        <v>11.790014087314772</v>
      </c>
      <c r="AB116" s="114">
        <f t="shared" si="45"/>
        <v>6.6897413265800854</v>
      </c>
    </row>
    <row r="117" spans="1:28" x14ac:dyDescent="0.5">
      <c r="A117"/>
      <c r="B117">
        <v>5</v>
      </c>
      <c r="C117" s="173">
        <v>4.6500000000000004</v>
      </c>
      <c r="D117" s="173">
        <v>3.92</v>
      </c>
      <c r="E117" s="173">
        <v>3.46</v>
      </c>
      <c r="F117" s="173">
        <v>3.46</v>
      </c>
      <c r="G117" s="173">
        <v>4.47</v>
      </c>
      <c r="H117" s="173">
        <v>7.66</v>
      </c>
      <c r="I117" s="173">
        <v>55.8</v>
      </c>
      <c r="J117" s="173">
        <v>56.8</v>
      </c>
      <c r="K117" s="173">
        <v>44.3</v>
      </c>
      <c r="L117" s="173">
        <v>137</v>
      </c>
      <c r="M117" s="173">
        <v>13.9</v>
      </c>
      <c r="N117" s="173">
        <v>7.42</v>
      </c>
      <c r="O117" s="219"/>
      <c r="P117" s="112">
        <v>5</v>
      </c>
      <c r="Q117" s="113">
        <f t="shared" si="45"/>
        <v>4.0610048522973106</v>
      </c>
      <c r="R117" s="113">
        <f t="shared" si="45"/>
        <v>3.4234707572054743</v>
      </c>
      <c r="S117" s="113">
        <f t="shared" si="45"/>
        <v>3.021736943859934</v>
      </c>
      <c r="T117" s="113">
        <f t="shared" si="45"/>
        <v>3.021736943859934</v>
      </c>
      <c r="U117" s="113">
        <f t="shared" si="45"/>
        <v>3.9038046644664464</v>
      </c>
      <c r="V117" s="113">
        <f t="shared" si="45"/>
        <v>6.6897413265800854</v>
      </c>
      <c r="W117" s="113">
        <f t="shared" si="45"/>
        <v>48.73205822756772</v>
      </c>
      <c r="X117" s="113">
        <f t="shared" si="45"/>
        <v>49.60539260440585</v>
      </c>
      <c r="Y117" s="113">
        <f t="shared" si="45"/>
        <v>38.688712893929207</v>
      </c>
      <c r="Z117" s="113">
        <f t="shared" si="45"/>
        <v>119.64680962682398</v>
      </c>
      <c r="AA117" s="113">
        <f t="shared" si="45"/>
        <v>12.139347838050025</v>
      </c>
      <c r="AB117" s="114">
        <f t="shared" si="45"/>
        <v>6.4801410761389331</v>
      </c>
    </row>
    <row r="118" spans="1:28" x14ac:dyDescent="0.5">
      <c r="A118"/>
      <c r="B118">
        <v>6</v>
      </c>
      <c r="C118" s="173">
        <v>4.6500000000000004</v>
      </c>
      <c r="D118" s="173">
        <v>3.92</v>
      </c>
      <c r="E118" s="173">
        <v>3.46</v>
      </c>
      <c r="F118" s="173">
        <v>3.6</v>
      </c>
      <c r="G118" s="173">
        <v>4.6500000000000004</v>
      </c>
      <c r="H118" s="173">
        <v>11.5</v>
      </c>
      <c r="I118" s="173">
        <v>62.6</v>
      </c>
      <c r="J118" s="173">
        <v>44.3</v>
      </c>
      <c r="K118" s="173">
        <v>46.9</v>
      </c>
      <c r="L118" s="173">
        <v>63.7</v>
      </c>
      <c r="M118" s="173">
        <v>13.2</v>
      </c>
      <c r="N118" s="173">
        <v>7.42</v>
      </c>
      <c r="O118" s="219"/>
      <c r="P118" s="112">
        <v>6</v>
      </c>
      <c r="Q118" s="113">
        <f t="shared" si="45"/>
        <v>4.0610048522973106</v>
      </c>
      <c r="R118" s="113">
        <f t="shared" si="45"/>
        <v>3.4234707572054743</v>
      </c>
      <c r="S118" s="113">
        <f t="shared" si="45"/>
        <v>3.021736943859934</v>
      </c>
      <c r="T118" s="113">
        <f t="shared" si="45"/>
        <v>3.1440037566172725</v>
      </c>
      <c r="U118" s="113">
        <f t="shared" si="45"/>
        <v>4.0610048522973106</v>
      </c>
      <c r="V118" s="113">
        <f t="shared" si="45"/>
        <v>10.043345333638509</v>
      </c>
      <c r="W118" s="113">
        <f t="shared" si="45"/>
        <v>54.670731990067011</v>
      </c>
      <c r="X118" s="113">
        <f t="shared" si="45"/>
        <v>38.688712893929207</v>
      </c>
      <c r="Y118" s="113">
        <f t="shared" si="45"/>
        <v>40.95938227370835</v>
      </c>
      <c r="Z118" s="113">
        <f t="shared" si="45"/>
        <v>55.631399804588959</v>
      </c>
      <c r="AA118" s="113">
        <f t="shared" si="45"/>
        <v>11.52801377426333</v>
      </c>
      <c r="AB118" s="114">
        <f t="shared" si="45"/>
        <v>6.4801410761389331</v>
      </c>
    </row>
    <row r="119" spans="1:28" x14ac:dyDescent="0.5">
      <c r="A119"/>
      <c r="B119">
        <v>7</v>
      </c>
      <c r="C119" s="173">
        <v>4.6500000000000004</v>
      </c>
      <c r="D119" s="173">
        <v>3.74</v>
      </c>
      <c r="E119" s="173">
        <v>3.46</v>
      </c>
      <c r="F119" s="173">
        <v>3.74</v>
      </c>
      <c r="G119" s="173">
        <v>4.6500000000000004</v>
      </c>
      <c r="H119" s="173">
        <v>16.2</v>
      </c>
      <c r="I119" s="173">
        <v>82</v>
      </c>
      <c r="J119" s="173">
        <v>64.8</v>
      </c>
      <c r="K119" s="173">
        <v>43.5</v>
      </c>
      <c r="L119" s="173">
        <v>43.5</v>
      </c>
      <c r="M119" s="173">
        <v>12.8</v>
      </c>
      <c r="N119" s="173">
        <v>7.42</v>
      </c>
      <c r="O119" s="219"/>
      <c r="P119" s="112">
        <v>7</v>
      </c>
      <c r="Q119" s="113">
        <f t="shared" si="45"/>
        <v>4.0610048522973106</v>
      </c>
      <c r="R119" s="113">
        <f t="shared" si="45"/>
        <v>3.266270569374611</v>
      </c>
      <c r="S119" s="113">
        <f t="shared" si="45"/>
        <v>3.021736943859934</v>
      </c>
      <c r="T119" s="113">
        <f t="shared" si="45"/>
        <v>3.266270569374611</v>
      </c>
      <c r="U119" s="113">
        <f t="shared" si="45"/>
        <v>4.0610048522973106</v>
      </c>
      <c r="V119" s="113">
        <f t="shared" si="45"/>
        <v>14.148016904777725</v>
      </c>
      <c r="W119" s="113">
        <f t="shared" si="45"/>
        <v>71.613418900726757</v>
      </c>
      <c r="X119" s="113">
        <f t="shared" si="45"/>
        <v>56.5920676191109</v>
      </c>
      <c r="Y119" s="113">
        <f t="shared" si="45"/>
        <v>37.990045392458704</v>
      </c>
      <c r="Z119" s="113">
        <f t="shared" si="45"/>
        <v>37.990045392458704</v>
      </c>
      <c r="AA119" s="113">
        <f t="shared" si="45"/>
        <v>11.178680023528081</v>
      </c>
      <c r="AB119" s="114">
        <f t="shared" si="45"/>
        <v>6.4801410761389331</v>
      </c>
    </row>
    <row r="120" spans="1:28" x14ac:dyDescent="0.5">
      <c r="A120"/>
      <c r="B120">
        <v>8</v>
      </c>
      <c r="C120" s="173">
        <v>4.6500000000000004</v>
      </c>
      <c r="D120" s="173">
        <v>3.74</v>
      </c>
      <c r="E120" s="173">
        <v>4.29</v>
      </c>
      <c r="F120" s="173">
        <v>4.0999999999999996</v>
      </c>
      <c r="G120" s="173">
        <v>4.29</v>
      </c>
      <c r="H120" s="173">
        <v>6.96</v>
      </c>
      <c r="I120" s="173">
        <v>43.5</v>
      </c>
      <c r="J120" s="173">
        <v>60.7</v>
      </c>
      <c r="K120" s="173">
        <v>40.5</v>
      </c>
      <c r="L120" s="173">
        <v>34</v>
      </c>
      <c r="M120" s="173">
        <v>12.2</v>
      </c>
      <c r="N120" s="173">
        <v>7.42</v>
      </c>
      <c r="O120" s="219"/>
      <c r="P120" s="112">
        <v>8</v>
      </c>
      <c r="Q120" s="113">
        <f t="shared" si="45"/>
        <v>4.0610048522973106</v>
      </c>
      <c r="R120" s="113">
        <f t="shared" si="45"/>
        <v>3.266270569374611</v>
      </c>
      <c r="S120" s="113">
        <f t="shared" si="45"/>
        <v>3.746604476635583</v>
      </c>
      <c r="T120" s="113">
        <f t="shared" si="45"/>
        <v>3.5806709450363376</v>
      </c>
      <c r="U120" s="113">
        <f t="shared" si="45"/>
        <v>3.746604476635583</v>
      </c>
      <c r="V120" s="113">
        <f t="shared" si="45"/>
        <v>6.0784072627933927</v>
      </c>
      <c r="W120" s="113">
        <f t="shared" si="45"/>
        <v>37.990045392458704</v>
      </c>
      <c r="X120" s="113">
        <f t="shared" si="45"/>
        <v>53.011396674074568</v>
      </c>
      <c r="Y120" s="113">
        <f t="shared" si="45"/>
        <v>35.370042261944313</v>
      </c>
      <c r="Z120" s="113">
        <f t="shared" si="45"/>
        <v>29.693368812496459</v>
      </c>
      <c r="AA120" s="113">
        <f t="shared" si="45"/>
        <v>10.6546793974252</v>
      </c>
      <c r="AB120" s="114">
        <f t="shared" si="45"/>
        <v>6.4801410761389331</v>
      </c>
    </row>
    <row r="121" spans="1:28" x14ac:dyDescent="0.5">
      <c r="A121"/>
      <c r="B121">
        <v>9</v>
      </c>
      <c r="C121" s="173">
        <v>4.47</v>
      </c>
      <c r="D121" s="173">
        <v>3.74</v>
      </c>
      <c r="E121" s="173">
        <v>4.0999999999999996</v>
      </c>
      <c r="F121" s="173">
        <v>4.29</v>
      </c>
      <c r="G121" s="173">
        <v>3.92</v>
      </c>
      <c r="H121" s="173">
        <v>8.18</v>
      </c>
      <c r="I121" s="173">
        <v>51.2</v>
      </c>
      <c r="J121" s="173">
        <v>62.6</v>
      </c>
      <c r="K121" s="173">
        <v>42.8</v>
      </c>
      <c r="L121" s="173">
        <v>32</v>
      </c>
      <c r="M121" s="173">
        <v>11.8</v>
      </c>
      <c r="N121" s="173">
        <v>7.42</v>
      </c>
      <c r="O121" s="219"/>
      <c r="P121" s="112">
        <v>9</v>
      </c>
      <c r="Q121" s="113">
        <f t="shared" ref="Q121:Q143" si="46">$P$11*C121</f>
        <v>3.9038046644664464</v>
      </c>
      <c r="R121" s="113">
        <f t="shared" ref="R121:R143" si="47">IF(D121&gt;0,$P$11*D121, " ")</f>
        <v>3.266270569374611</v>
      </c>
      <c r="S121" s="113">
        <f t="shared" ref="S121:S143" si="48">IF(E121&gt;0,$P$11*E121, " ")</f>
        <v>3.5806709450363376</v>
      </c>
      <c r="T121" s="113">
        <f t="shared" ref="T121:T143" si="49">IF(F121&gt;0,$P$11*F121, " ")</f>
        <v>3.746604476635583</v>
      </c>
      <c r="U121" s="113">
        <f t="shared" ref="U121:U143" si="50">IF(G121&gt;0,$P$11*G121, " ")</f>
        <v>3.4234707572054743</v>
      </c>
      <c r="V121" s="113">
        <f t="shared" ref="V121:V143" si="51">IF(H121&gt;0,$P$11*H121, " ")</f>
        <v>7.1438752025359129</v>
      </c>
      <c r="W121" s="113">
        <f t="shared" ref="W121:W143" si="52">IF(I121&gt;0,$P$11*I121, " ")</f>
        <v>44.714720094112323</v>
      </c>
      <c r="X121" s="113">
        <f t="shared" ref="X121:X143" si="53">IF(J121&gt;0,$P$11*J121, " ")</f>
        <v>54.670731990067011</v>
      </c>
      <c r="Y121" s="113">
        <f t="shared" ref="Y121:Y143" si="54">IF(K121&gt;0,$P$11*K121, " ")</f>
        <v>37.378711328672011</v>
      </c>
      <c r="Z121" s="113">
        <f t="shared" ref="Z121:Z143" si="55">IF(L121&gt;0,$P$11*L121, " ")</f>
        <v>27.946700058820198</v>
      </c>
      <c r="AA121" s="113">
        <f t="shared" ref="AA121:AA143" si="56">IF(M121&gt;0,$P$11*M121, " ")</f>
        <v>10.305345646689949</v>
      </c>
      <c r="AB121" s="114">
        <f t="shared" ref="AB121:AB143" si="57">IF(N121&gt;0,$P$11*N121, " ")</f>
        <v>6.4801410761389331</v>
      </c>
    </row>
    <row r="122" spans="1:28" x14ac:dyDescent="0.5">
      <c r="A122"/>
      <c r="B122">
        <v>10</v>
      </c>
      <c r="C122" s="173">
        <v>4.47</v>
      </c>
      <c r="D122" s="173">
        <v>3.74</v>
      </c>
      <c r="E122" s="173">
        <v>3.92</v>
      </c>
      <c r="F122" s="173">
        <v>4.6500000000000004</v>
      </c>
      <c r="G122" s="173">
        <v>4.29</v>
      </c>
      <c r="H122" s="173">
        <v>8.18</v>
      </c>
      <c r="I122" s="173">
        <v>36.700000000000003</v>
      </c>
      <c r="J122" s="173">
        <v>60.7</v>
      </c>
      <c r="K122" s="173">
        <v>39.700000000000003</v>
      </c>
      <c r="L122" s="173">
        <v>28.8</v>
      </c>
      <c r="M122" s="173">
        <v>12.2</v>
      </c>
      <c r="N122" s="173">
        <v>7.19</v>
      </c>
      <c r="O122" s="219"/>
      <c r="P122" s="112">
        <v>10</v>
      </c>
      <c r="Q122" s="113">
        <f t="shared" si="46"/>
        <v>3.9038046644664464</v>
      </c>
      <c r="R122" s="113">
        <f t="shared" si="47"/>
        <v>3.266270569374611</v>
      </c>
      <c r="S122" s="113">
        <f t="shared" si="48"/>
        <v>3.4234707572054743</v>
      </c>
      <c r="T122" s="113">
        <f t="shared" si="49"/>
        <v>4.0610048522973106</v>
      </c>
      <c r="U122" s="113">
        <f t="shared" si="50"/>
        <v>3.746604476635583</v>
      </c>
      <c r="V122" s="113">
        <f t="shared" si="51"/>
        <v>7.1438752025359129</v>
      </c>
      <c r="W122" s="113">
        <f t="shared" si="52"/>
        <v>32.051371629959419</v>
      </c>
      <c r="X122" s="113">
        <f t="shared" si="53"/>
        <v>53.011396674074568</v>
      </c>
      <c r="Y122" s="113">
        <f t="shared" si="54"/>
        <v>34.67137476047381</v>
      </c>
      <c r="Z122" s="113">
        <f t="shared" si="55"/>
        <v>25.15203005293818</v>
      </c>
      <c r="AA122" s="113">
        <f t="shared" si="56"/>
        <v>10.6546793974252</v>
      </c>
      <c r="AB122" s="114">
        <f t="shared" si="57"/>
        <v>6.2792741694661638</v>
      </c>
    </row>
    <row r="123" spans="1:28" x14ac:dyDescent="0.5">
      <c r="A123"/>
      <c r="B123">
        <v>11</v>
      </c>
      <c r="C123" s="173">
        <v>4.6500000000000004</v>
      </c>
      <c r="D123" s="173">
        <v>3.74</v>
      </c>
      <c r="E123" s="173">
        <v>3.92</v>
      </c>
      <c r="F123" s="173">
        <v>4.0999999999999996</v>
      </c>
      <c r="G123" s="173">
        <v>4.47</v>
      </c>
      <c r="H123" s="173">
        <v>7.66</v>
      </c>
      <c r="I123" s="173">
        <v>40.5</v>
      </c>
      <c r="J123" s="173">
        <v>54.8</v>
      </c>
      <c r="K123" s="173">
        <v>38.200000000000003</v>
      </c>
      <c r="L123" s="173">
        <v>28.3</v>
      </c>
      <c r="M123" s="173">
        <v>11.8</v>
      </c>
      <c r="N123" s="173">
        <v>6.96</v>
      </c>
      <c r="O123" s="219"/>
      <c r="P123" s="112">
        <v>11</v>
      </c>
      <c r="Q123" s="113">
        <f t="shared" si="46"/>
        <v>4.0610048522973106</v>
      </c>
      <c r="R123" s="113">
        <f t="shared" si="47"/>
        <v>3.266270569374611</v>
      </c>
      <c r="S123" s="113">
        <f t="shared" si="48"/>
        <v>3.4234707572054743</v>
      </c>
      <c r="T123" s="113">
        <f t="shared" si="49"/>
        <v>3.5806709450363376</v>
      </c>
      <c r="U123" s="113">
        <f t="shared" si="50"/>
        <v>3.9038046644664464</v>
      </c>
      <c r="V123" s="113">
        <f t="shared" si="51"/>
        <v>6.6897413265800854</v>
      </c>
      <c r="W123" s="113">
        <f t="shared" si="52"/>
        <v>35.370042261944313</v>
      </c>
      <c r="X123" s="113">
        <f t="shared" si="53"/>
        <v>47.858723850729589</v>
      </c>
      <c r="Y123" s="113">
        <f t="shared" si="54"/>
        <v>33.361373195216615</v>
      </c>
      <c r="Z123" s="113">
        <f t="shared" si="55"/>
        <v>24.715362864519115</v>
      </c>
      <c r="AA123" s="113">
        <f t="shared" si="56"/>
        <v>10.305345646689949</v>
      </c>
      <c r="AB123" s="114">
        <f t="shared" si="57"/>
        <v>6.0784072627933927</v>
      </c>
    </row>
    <row r="124" spans="1:28" x14ac:dyDescent="0.5">
      <c r="A124"/>
      <c r="B124">
        <v>12</v>
      </c>
      <c r="C124" s="173">
        <v>4.6500000000000004</v>
      </c>
      <c r="D124" s="173">
        <v>3.74</v>
      </c>
      <c r="E124" s="173">
        <v>4.47</v>
      </c>
      <c r="F124" s="173">
        <v>4.29</v>
      </c>
      <c r="G124" s="173">
        <v>4.47</v>
      </c>
      <c r="H124" s="173">
        <v>20.2</v>
      </c>
      <c r="I124" s="173">
        <v>44.3</v>
      </c>
      <c r="J124" s="173">
        <v>49.5</v>
      </c>
      <c r="K124" s="173">
        <v>36.700000000000003</v>
      </c>
      <c r="L124" s="173">
        <v>28.3</v>
      </c>
      <c r="M124" s="173">
        <v>11.8</v>
      </c>
      <c r="N124" s="173">
        <v>6.96</v>
      </c>
      <c r="O124" s="219"/>
      <c r="P124" s="112">
        <v>12</v>
      </c>
      <c r="Q124" s="113">
        <f t="shared" si="46"/>
        <v>4.0610048522973106</v>
      </c>
      <c r="R124" s="113">
        <f t="shared" si="47"/>
        <v>3.266270569374611</v>
      </c>
      <c r="S124" s="113">
        <f t="shared" si="48"/>
        <v>3.9038046644664464</v>
      </c>
      <c r="T124" s="113">
        <f t="shared" si="49"/>
        <v>3.746604476635583</v>
      </c>
      <c r="U124" s="113">
        <f t="shared" si="50"/>
        <v>3.9038046644664464</v>
      </c>
      <c r="V124" s="113">
        <f t="shared" si="51"/>
        <v>17.641354412130248</v>
      </c>
      <c r="W124" s="113">
        <f t="shared" si="52"/>
        <v>38.688712893929207</v>
      </c>
      <c r="X124" s="113">
        <f t="shared" si="53"/>
        <v>43.230051653487493</v>
      </c>
      <c r="Y124" s="113">
        <f t="shared" si="54"/>
        <v>32.051371629959419</v>
      </c>
      <c r="Z124" s="113">
        <f t="shared" si="55"/>
        <v>24.715362864519115</v>
      </c>
      <c r="AA124" s="113">
        <f t="shared" si="56"/>
        <v>10.305345646689949</v>
      </c>
      <c r="AB124" s="114">
        <f t="shared" si="57"/>
        <v>6.0784072627933927</v>
      </c>
    </row>
    <row r="125" spans="1:28" x14ac:dyDescent="0.5">
      <c r="A125"/>
      <c r="B125">
        <v>13</v>
      </c>
      <c r="C125" s="173">
        <v>4.47</v>
      </c>
      <c r="D125" s="173">
        <v>3.74</v>
      </c>
      <c r="E125" s="173">
        <v>4.0999999999999996</v>
      </c>
      <c r="F125" s="173">
        <v>3.92</v>
      </c>
      <c r="G125" s="173">
        <v>4.29</v>
      </c>
      <c r="H125" s="173">
        <v>12.2</v>
      </c>
      <c r="I125" s="173">
        <v>44.3</v>
      </c>
      <c r="J125" s="173">
        <v>46</v>
      </c>
      <c r="K125" s="173">
        <v>41.3</v>
      </c>
      <c r="L125" s="173">
        <v>24.8</v>
      </c>
      <c r="M125" s="173">
        <v>11.1</v>
      </c>
      <c r="N125" s="173">
        <v>6.96</v>
      </c>
      <c r="O125" s="219"/>
      <c r="P125" s="112">
        <v>13</v>
      </c>
      <c r="Q125" s="113">
        <f t="shared" si="46"/>
        <v>3.9038046644664464</v>
      </c>
      <c r="R125" s="113">
        <f t="shared" si="47"/>
        <v>3.266270569374611</v>
      </c>
      <c r="S125" s="113">
        <f t="shared" si="48"/>
        <v>3.5806709450363376</v>
      </c>
      <c r="T125" s="113">
        <f t="shared" si="49"/>
        <v>3.4234707572054743</v>
      </c>
      <c r="U125" s="113">
        <f t="shared" si="50"/>
        <v>3.746604476635583</v>
      </c>
      <c r="V125" s="113">
        <f t="shared" si="51"/>
        <v>10.6546793974252</v>
      </c>
      <c r="W125" s="113">
        <f t="shared" si="52"/>
        <v>38.688712893929207</v>
      </c>
      <c r="X125" s="113">
        <f t="shared" si="53"/>
        <v>40.173381334554037</v>
      </c>
      <c r="Y125" s="113">
        <f t="shared" si="54"/>
        <v>36.068709763414816</v>
      </c>
      <c r="Z125" s="113">
        <f t="shared" si="55"/>
        <v>21.658692545585655</v>
      </c>
      <c r="AA125" s="113">
        <f t="shared" si="56"/>
        <v>9.694011582903256</v>
      </c>
      <c r="AB125" s="114">
        <f t="shared" si="57"/>
        <v>6.0784072627933927</v>
      </c>
    </row>
    <row r="126" spans="1:28" x14ac:dyDescent="0.5">
      <c r="A126"/>
      <c r="B126">
        <v>14</v>
      </c>
      <c r="C126" s="173">
        <v>4.47</v>
      </c>
      <c r="D126" s="173">
        <v>3.6</v>
      </c>
      <c r="E126" s="173">
        <v>3.92</v>
      </c>
      <c r="F126" s="173">
        <v>4.0999999999999996</v>
      </c>
      <c r="G126" s="173">
        <v>3.92</v>
      </c>
      <c r="H126" s="173">
        <v>35.4</v>
      </c>
      <c r="I126" s="173">
        <v>107</v>
      </c>
      <c r="J126" s="173">
        <v>39.700000000000003</v>
      </c>
      <c r="K126" s="173">
        <v>36.700000000000003</v>
      </c>
      <c r="L126" s="173">
        <v>23.2</v>
      </c>
      <c r="M126" s="173">
        <v>10.5</v>
      </c>
      <c r="N126" s="173">
        <v>7.19</v>
      </c>
      <c r="O126" s="219"/>
      <c r="P126" s="112">
        <v>14</v>
      </c>
      <c r="Q126" s="113">
        <f t="shared" si="46"/>
        <v>3.9038046644664464</v>
      </c>
      <c r="R126" s="113">
        <f t="shared" si="47"/>
        <v>3.1440037566172725</v>
      </c>
      <c r="S126" s="113">
        <f t="shared" si="48"/>
        <v>3.4234707572054743</v>
      </c>
      <c r="T126" s="113">
        <f t="shared" si="49"/>
        <v>3.5806709450363376</v>
      </c>
      <c r="U126" s="113">
        <f t="shared" si="50"/>
        <v>3.4234707572054743</v>
      </c>
      <c r="V126" s="113">
        <f t="shared" si="51"/>
        <v>30.916036940069844</v>
      </c>
      <c r="W126" s="113">
        <f t="shared" si="52"/>
        <v>93.446778321680043</v>
      </c>
      <c r="X126" s="113">
        <f t="shared" si="53"/>
        <v>34.67137476047381</v>
      </c>
      <c r="Y126" s="113">
        <f t="shared" si="54"/>
        <v>32.051371629959419</v>
      </c>
      <c r="Z126" s="113">
        <f t="shared" si="55"/>
        <v>20.261357542644642</v>
      </c>
      <c r="AA126" s="113">
        <f t="shared" si="56"/>
        <v>9.1700109568003771</v>
      </c>
      <c r="AB126" s="114">
        <f t="shared" si="57"/>
        <v>6.2792741694661638</v>
      </c>
    </row>
    <row r="127" spans="1:28" x14ac:dyDescent="0.5">
      <c r="A127"/>
      <c r="B127">
        <v>15</v>
      </c>
      <c r="C127" s="173">
        <v>4.47</v>
      </c>
      <c r="D127" s="173">
        <v>3.6</v>
      </c>
      <c r="E127" s="173">
        <v>3.74</v>
      </c>
      <c r="F127" s="173">
        <v>3.92</v>
      </c>
      <c r="G127" s="173">
        <v>3.92</v>
      </c>
      <c r="H127" s="173">
        <v>19.2</v>
      </c>
      <c r="I127" s="173">
        <v>62.6</v>
      </c>
      <c r="J127" s="173">
        <v>38.200000000000003</v>
      </c>
      <c r="K127" s="173">
        <v>36.700000000000003</v>
      </c>
      <c r="L127" s="173">
        <v>22.7</v>
      </c>
      <c r="M127" s="173">
        <v>10.199999999999999</v>
      </c>
      <c r="N127" s="173">
        <v>6.72</v>
      </c>
      <c r="O127" s="219"/>
      <c r="P127" s="112">
        <v>15</v>
      </c>
      <c r="Q127" s="113">
        <f t="shared" si="46"/>
        <v>3.9038046644664464</v>
      </c>
      <c r="R127" s="113">
        <f t="shared" si="47"/>
        <v>3.1440037566172725</v>
      </c>
      <c r="S127" s="113">
        <f t="shared" si="48"/>
        <v>3.266270569374611</v>
      </c>
      <c r="T127" s="113">
        <f t="shared" si="49"/>
        <v>3.4234707572054743</v>
      </c>
      <c r="U127" s="113">
        <f t="shared" si="50"/>
        <v>3.4234707572054743</v>
      </c>
      <c r="V127" s="113">
        <f t="shared" si="51"/>
        <v>16.768020035292118</v>
      </c>
      <c r="W127" s="113">
        <f t="shared" si="52"/>
        <v>54.670731990067011</v>
      </c>
      <c r="X127" s="113">
        <f t="shared" si="53"/>
        <v>33.361373195216615</v>
      </c>
      <c r="Y127" s="113">
        <f t="shared" si="54"/>
        <v>32.051371629959419</v>
      </c>
      <c r="Z127" s="113">
        <f t="shared" si="55"/>
        <v>19.824690354225577</v>
      </c>
      <c r="AA127" s="113">
        <f t="shared" si="56"/>
        <v>8.9080106437489377</v>
      </c>
      <c r="AB127" s="114">
        <f t="shared" si="57"/>
        <v>5.8688070123522413</v>
      </c>
    </row>
    <row r="128" spans="1:28" x14ac:dyDescent="0.5">
      <c r="A128"/>
      <c r="B128">
        <v>16</v>
      </c>
      <c r="C128" s="173">
        <v>4.47</v>
      </c>
      <c r="D128" s="173">
        <v>3.6</v>
      </c>
      <c r="E128" s="173">
        <v>4.83</v>
      </c>
      <c r="F128" s="173">
        <v>3.92</v>
      </c>
      <c r="G128" s="173">
        <v>4.47</v>
      </c>
      <c r="H128" s="173">
        <v>14.2</v>
      </c>
      <c r="I128" s="173">
        <v>134</v>
      </c>
      <c r="J128" s="173">
        <v>46</v>
      </c>
      <c r="K128" s="173">
        <v>45.2</v>
      </c>
      <c r="L128" s="173">
        <v>21.2</v>
      </c>
      <c r="M128" s="173">
        <v>9.93</v>
      </c>
      <c r="N128" s="173">
        <v>6.49</v>
      </c>
      <c r="O128" s="219"/>
      <c r="P128" s="112">
        <v>16</v>
      </c>
      <c r="Q128" s="113">
        <f t="shared" si="46"/>
        <v>3.9038046644664464</v>
      </c>
      <c r="R128" s="113">
        <f t="shared" si="47"/>
        <v>3.1440037566172725</v>
      </c>
      <c r="S128" s="113">
        <f t="shared" si="48"/>
        <v>4.2182050401281739</v>
      </c>
      <c r="T128" s="113">
        <f t="shared" si="49"/>
        <v>3.4234707572054743</v>
      </c>
      <c r="U128" s="113">
        <f t="shared" si="50"/>
        <v>3.9038046644664464</v>
      </c>
      <c r="V128" s="113">
        <f t="shared" si="51"/>
        <v>12.401348151101462</v>
      </c>
      <c r="W128" s="113">
        <f t="shared" si="52"/>
        <v>117.02680649630958</v>
      </c>
      <c r="X128" s="113">
        <f t="shared" si="53"/>
        <v>40.173381334554037</v>
      </c>
      <c r="Y128" s="113">
        <f t="shared" si="54"/>
        <v>39.474713833083534</v>
      </c>
      <c r="Z128" s="113">
        <f t="shared" si="55"/>
        <v>18.514688788968382</v>
      </c>
      <c r="AA128" s="113">
        <f t="shared" si="56"/>
        <v>8.6722103620026427</v>
      </c>
      <c r="AB128" s="114">
        <f t="shared" si="57"/>
        <v>5.667940105679472</v>
      </c>
    </row>
    <row r="129" spans="1:28" x14ac:dyDescent="0.5">
      <c r="A129"/>
      <c r="B129">
        <v>17</v>
      </c>
      <c r="C129" s="173">
        <v>4.47</v>
      </c>
      <c r="D129" s="173">
        <v>3.6</v>
      </c>
      <c r="E129" s="173">
        <v>4.83</v>
      </c>
      <c r="F129" s="173">
        <v>3.92</v>
      </c>
      <c r="G129" s="173">
        <v>4.29</v>
      </c>
      <c r="H129" s="173">
        <v>22.2</v>
      </c>
      <c r="I129" s="173">
        <v>88.4</v>
      </c>
      <c r="J129" s="173">
        <v>48.6</v>
      </c>
      <c r="K129" s="173">
        <v>40.5</v>
      </c>
      <c r="L129" s="173">
        <v>21.7</v>
      </c>
      <c r="M129" s="173">
        <v>9.34</v>
      </c>
      <c r="N129" s="173">
        <v>6.72</v>
      </c>
      <c r="O129" s="219"/>
      <c r="P129" s="112">
        <v>17</v>
      </c>
      <c r="Q129" s="113">
        <f t="shared" si="46"/>
        <v>3.9038046644664464</v>
      </c>
      <c r="R129" s="113">
        <f t="shared" si="47"/>
        <v>3.1440037566172725</v>
      </c>
      <c r="S129" s="113">
        <f t="shared" si="48"/>
        <v>4.2182050401281739</v>
      </c>
      <c r="T129" s="113">
        <f t="shared" si="49"/>
        <v>3.4234707572054743</v>
      </c>
      <c r="U129" s="113">
        <f t="shared" si="50"/>
        <v>3.746604476635583</v>
      </c>
      <c r="V129" s="113">
        <f t="shared" si="51"/>
        <v>19.388023165806512</v>
      </c>
      <c r="W129" s="113">
        <f t="shared" si="52"/>
        <v>77.202758912490808</v>
      </c>
      <c r="X129" s="113">
        <f t="shared" si="53"/>
        <v>42.44405071433318</v>
      </c>
      <c r="Y129" s="113">
        <f t="shared" si="54"/>
        <v>35.370042261944313</v>
      </c>
      <c r="Z129" s="113">
        <f t="shared" si="55"/>
        <v>18.951355977387447</v>
      </c>
      <c r="AA129" s="113">
        <f t="shared" si="56"/>
        <v>8.1569430796681459</v>
      </c>
      <c r="AB129" s="114">
        <f t="shared" si="57"/>
        <v>5.8688070123522413</v>
      </c>
    </row>
    <row r="130" spans="1:28" x14ac:dyDescent="0.5">
      <c r="A130"/>
      <c r="B130">
        <v>18</v>
      </c>
      <c r="C130" s="173">
        <v>4.47</v>
      </c>
      <c r="D130" s="173">
        <v>3.74</v>
      </c>
      <c r="E130" s="173">
        <v>6.03</v>
      </c>
      <c r="F130" s="173">
        <v>4.0999999999999996</v>
      </c>
      <c r="G130" s="173">
        <v>4.6500000000000004</v>
      </c>
      <c r="H130" s="173">
        <v>39.700000000000003</v>
      </c>
      <c r="I130" s="173">
        <v>166</v>
      </c>
      <c r="J130" s="173">
        <v>56.8</v>
      </c>
      <c r="K130" s="173">
        <v>36.700000000000003</v>
      </c>
      <c r="L130" s="173">
        <v>20.2</v>
      </c>
      <c r="M130" s="173">
        <v>9.0500000000000007</v>
      </c>
      <c r="N130" s="173">
        <v>7.42</v>
      </c>
      <c r="O130" s="219"/>
      <c r="P130" s="112">
        <v>18</v>
      </c>
      <c r="Q130" s="113">
        <f t="shared" si="46"/>
        <v>3.9038046644664464</v>
      </c>
      <c r="R130" s="113">
        <f t="shared" si="47"/>
        <v>3.266270569374611</v>
      </c>
      <c r="S130" s="113">
        <f t="shared" si="48"/>
        <v>5.2662062923339317</v>
      </c>
      <c r="T130" s="113">
        <f t="shared" si="49"/>
        <v>3.5806709450363376</v>
      </c>
      <c r="U130" s="113">
        <f t="shared" si="50"/>
        <v>4.0610048522973106</v>
      </c>
      <c r="V130" s="113">
        <f t="shared" si="51"/>
        <v>34.67137476047381</v>
      </c>
      <c r="W130" s="113">
        <f t="shared" si="52"/>
        <v>144.97350655512977</v>
      </c>
      <c r="X130" s="113">
        <f t="shared" si="53"/>
        <v>49.60539260440585</v>
      </c>
      <c r="Y130" s="113">
        <f t="shared" si="54"/>
        <v>32.051371629959419</v>
      </c>
      <c r="Z130" s="113">
        <f t="shared" si="55"/>
        <v>17.641354412130248</v>
      </c>
      <c r="AA130" s="113">
        <f t="shared" si="56"/>
        <v>7.9036761103850877</v>
      </c>
      <c r="AB130" s="114">
        <f t="shared" si="57"/>
        <v>6.4801410761389331</v>
      </c>
    </row>
    <row r="131" spans="1:28" x14ac:dyDescent="0.5">
      <c r="A131"/>
      <c r="B131">
        <v>19</v>
      </c>
      <c r="C131" s="173">
        <v>4.47</v>
      </c>
      <c r="D131" s="173">
        <v>3.74</v>
      </c>
      <c r="E131" s="173">
        <v>4.6500000000000004</v>
      </c>
      <c r="F131" s="173">
        <v>3.92</v>
      </c>
      <c r="G131" s="173">
        <v>6.96</v>
      </c>
      <c r="H131" s="173">
        <v>30</v>
      </c>
      <c r="I131" s="173">
        <v>83.3</v>
      </c>
      <c r="J131" s="173">
        <v>58.7</v>
      </c>
      <c r="K131" s="173">
        <v>33.4</v>
      </c>
      <c r="L131" s="173">
        <v>19.7</v>
      </c>
      <c r="M131" s="173">
        <v>9.0500000000000007</v>
      </c>
      <c r="N131" s="173">
        <v>7.19</v>
      </c>
      <c r="O131" s="219"/>
      <c r="P131" s="112">
        <v>19</v>
      </c>
      <c r="Q131" s="113">
        <f t="shared" si="46"/>
        <v>3.9038046644664464</v>
      </c>
      <c r="R131" s="113">
        <f t="shared" si="47"/>
        <v>3.266270569374611</v>
      </c>
      <c r="S131" s="113">
        <f t="shared" si="48"/>
        <v>4.0610048522973106</v>
      </c>
      <c r="T131" s="113">
        <f t="shared" si="49"/>
        <v>3.4234707572054743</v>
      </c>
      <c r="U131" s="113">
        <f t="shared" si="50"/>
        <v>6.0784072627933927</v>
      </c>
      <c r="V131" s="113">
        <f t="shared" si="51"/>
        <v>26.200031305143938</v>
      </c>
      <c r="W131" s="113">
        <f t="shared" si="52"/>
        <v>72.748753590616332</v>
      </c>
      <c r="X131" s="113">
        <f t="shared" si="53"/>
        <v>51.2647279203983</v>
      </c>
      <c r="Y131" s="113">
        <f t="shared" si="54"/>
        <v>29.16936818639358</v>
      </c>
      <c r="Z131" s="113">
        <f t="shared" si="55"/>
        <v>17.204687223711183</v>
      </c>
      <c r="AA131" s="113">
        <f t="shared" si="56"/>
        <v>7.9036761103850877</v>
      </c>
      <c r="AB131" s="114">
        <f t="shared" si="57"/>
        <v>6.2792741694661638</v>
      </c>
    </row>
    <row r="132" spans="1:28" x14ac:dyDescent="0.5">
      <c r="A132"/>
      <c r="B132">
        <v>20</v>
      </c>
      <c r="C132" s="173">
        <v>4.47</v>
      </c>
      <c r="D132" s="173">
        <v>3.6</v>
      </c>
      <c r="E132" s="173">
        <v>4.0999999999999996</v>
      </c>
      <c r="F132" s="173">
        <v>3.74</v>
      </c>
      <c r="G132" s="173">
        <v>7.66</v>
      </c>
      <c r="H132" s="173">
        <v>22.2</v>
      </c>
      <c r="I132" s="173">
        <v>83.3</v>
      </c>
      <c r="J132" s="173">
        <v>174</v>
      </c>
      <c r="K132" s="173">
        <v>30</v>
      </c>
      <c r="L132" s="173">
        <v>19.2</v>
      </c>
      <c r="M132" s="173">
        <v>9.0500000000000007</v>
      </c>
      <c r="N132" s="173">
        <v>6.96</v>
      </c>
      <c r="O132" s="219"/>
      <c r="P132" s="112">
        <v>20</v>
      </c>
      <c r="Q132" s="113">
        <f t="shared" si="46"/>
        <v>3.9038046644664464</v>
      </c>
      <c r="R132" s="113">
        <f t="shared" si="47"/>
        <v>3.1440037566172725</v>
      </c>
      <c r="S132" s="113">
        <f t="shared" si="48"/>
        <v>3.5806709450363376</v>
      </c>
      <c r="T132" s="113">
        <f t="shared" si="49"/>
        <v>3.266270569374611</v>
      </c>
      <c r="U132" s="113">
        <f t="shared" si="50"/>
        <v>6.6897413265800854</v>
      </c>
      <c r="V132" s="113">
        <f t="shared" si="51"/>
        <v>19.388023165806512</v>
      </c>
      <c r="W132" s="113">
        <f t="shared" si="52"/>
        <v>72.748753590616332</v>
      </c>
      <c r="X132" s="113">
        <f t="shared" si="53"/>
        <v>151.96018156983482</v>
      </c>
      <c r="Y132" s="113">
        <f t="shared" si="54"/>
        <v>26.200031305143938</v>
      </c>
      <c r="Z132" s="113">
        <f t="shared" si="55"/>
        <v>16.768020035292118</v>
      </c>
      <c r="AA132" s="113">
        <f t="shared" si="56"/>
        <v>7.9036761103850877</v>
      </c>
      <c r="AB132" s="114">
        <f t="shared" si="57"/>
        <v>6.0784072627933927</v>
      </c>
    </row>
    <row r="133" spans="1:28" x14ac:dyDescent="0.5">
      <c r="A133"/>
      <c r="B133">
        <v>21</v>
      </c>
      <c r="C133" s="173">
        <v>4.29</v>
      </c>
      <c r="D133" s="173">
        <v>3.74</v>
      </c>
      <c r="E133" s="173">
        <v>3.92</v>
      </c>
      <c r="F133" s="173">
        <v>3.74</v>
      </c>
      <c r="G133" s="173">
        <v>5.01</v>
      </c>
      <c r="H133" s="173">
        <v>15.2</v>
      </c>
      <c r="I133" s="173">
        <v>70.2</v>
      </c>
      <c r="J133" s="173">
        <v>134</v>
      </c>
      <c r="K133" s="173">
        <v>27.1</v>
      </c>
      <c r="L133" s="173">
        <v>19.2</v>
      </c>
      <c r="M133" s="173">
        <v>8.76</v>
      </c>
      <c r="N133" s="173">
        <v>6.72</v>
      </c>
      <c r="O133" s="219"/>
      <c r="P133" s="112">
        <v>21</v>
      </c>
      <c r="Q133" s="113">
        <f t="shared" si="46"/>
        <v>3.746604476635583</v>
      </c>
      <c r="R133" s="113">
        <f t="shared" si="47"/>
        <v>3.266270569374611</v>
      </c>
      <c r="S133" s="113">
        <f t="shared" si="48"/>
        <v>3.4234707572054743</v>
      </c>
      <c r="T133" s="113">
        <f t="shared" si="49"/>
        <v>3.266270569374611</v>
      </c>
      <c r="U133" s="113">
        <f t="shared" si="50"/>
        <v>4.3754052279590372</v>
      </c>
      <c r="V133" s="113">
        <f t="shared" si="51"/>
        <v>13.274682527939593</v>
      </c>
      <c r="W133" s="113">
        <f t="shared" si="52"/>
        <v>61.308073254036813</v>
      </c>
      <c r="X133" s="113">
        <f t="shared" si="53"/>
        <v>117.02680649630958</v>
      </c>
      <c r="Y133" s="113">
        <f t="shared" si="54"/>
        <v>23.667361612313357</v>
      </c>
      <c r="Z133" s="113">
        <f t="shared" si="55"/>
        <v>16.768020035292118</v>
      </c>
      <c r="AA133" s="113">
        <f t="shared" si="56"/>
        <v>7.6504091411020294</v>
      </c>
      <c r="AB133" s="114">
        <f t="shared" si="57"/>
        <v>5.8688070123522413</v>
      </c>
    </row>
    <row r="134" spans="1:28" x14ac:dyDescent="0.5">
      <c r="A134"/>
      <c r="B134">
        <v>22</v>
      </c>
      <c r="C134" s="173">
        <v>4.29</v>
      </c>
      <c r="D134" s="173">
        <v>3.74</v>
      </c>
      <c r="E134" s="173">
        <v>3.92</v>
      </c>
      <c r="F134" s="173">
        <v>3.92</v>
      </c>
      <c r="G134" s="173">
        <v>4.83</v>
      </c>
      <c r="H134" s="173">
        <v>18.7</v>
      </c>
      <c r="I134" s="173">
        <v>68.099999999999994</v>
      </c>
      <c r="J134" s="173">
        <v>107</v>
      </c>
      <c r="K134" s="173">
        <v>24.2</v>
      </c>
      <c r="L134" s="173">
        <v>18.7</v>
      </c>
      <c r="M134" s="173">
        <v>8.76</v>
      </c>
      <c r="N134" s="173">
        <v>6.72</v>
      </c>
      <c r="O134" s="219"/>
      <c r="P134" s="112">
        <v>22</v>
      </c>
      <c r="Q134" s="113">
        <f t="shared" si="46"/>
        <v>3.746604476635583</v>
      </c>
      <c r="R134" s="113">
        <f t="shared" si="47"/>
        <v>3.266270569374611</v>
      </c>
      <c r="S134" s="113">
        <f t="shared" si="48"/>
        <v>3.4234707572054743</v>
      </c>
      <c r="T134" s="113">
        <f t="shared" si="49"/>
        <v>3.4234707572054743</v>
      </c>
      <c r="U134" s="113">
        <f t="shared" si="50"/>
        <v>4.2182050401281739</v>
      </c>
      <c r="V134" s="113">
        <f t="shared" si="51"/>
        <v>16.331352846873052</v>
      </c>
      <c r="W134" s="113">
        <f t="shared" si="52"/>
        <v>59.474071062676728</v>
      </c>
      <c r="X134" s="113">
        <f t="shared" si="53"/>
        <v>93.446778321680043</v>
      </c>
      <c r="Y134" s="113">
        <f t="shared" si="54"/>
        <v>21.134691919482773</v>
      </c>
      <c r="Z134" s="113">
        <f t="shared" si="55"/>
        <v>16.331352846873052</v>
      </c>
      <c r="AA134" s="113">
        <f t="shared" si="56"/>
        <v>7.6504091411020294</v>
      </c>
      <c r="AB134" s="114">
        <f t="shared" si="57"/>
        <v>5.8688070123522413</v>
      </c>
    </row>
    <row r="135" spans="1:28" x14ac:dyDescent="0.5">
      <c r="A135"/>
      <c r="B135">
        <v>23</v>
      </c>
      <c r="C135" s="173">
        <v>4.29</v>
      </c>
      <c r="D135" s="173">
        <v>3.6</v>
      </c>
      <c r="E135" s="173">
        <v>4.0999999999999996</v>
      </c>
      <c r="F135" s="173">
        <v>3.92</v>
      </c>
      <c r="G135" s="173">
        <v>4.83</v>
      </c>
      <c r="H135" s="173">
        <v>18.7</v>
      </c>
      <c r="I135" s="173">
        <v>60.7</v>
      </c>
      <c r="J135" s="173">
        <v>189</v>
      </c>
      <c r="K135" s="173">
        <v>25.9</v>
      </c>
      <c r="L135" s="173">
        <v>18.2</v>
      </c>
      <c r="M135" s="173">
        <v>9.0500000000000007</v>
      </c>
      <c r="N135" s="173">
        <v>6.72</v>
      </c>
      <c r="O135" s="219"/>
      <c r="P135" s="112">
        <v>23</v>
      </c>
      <c r="Q135" s="113">
        <f t="shared" si="46"/>
        <v>3.746604476635583</v>
      </c>
      <c r="R135" s="113">
        <f t="shared" si="47"/>
        <v>3.1440037566172725</v>
      </c>
      <c r="S135" s="113">
        <f t="shared" si="48"/>
        <v>3.5806709450363376</v>
      </c>
      <c r="T135" s="113">
        <f t="shared" si="49"/>
        <v>3.4234707572054743</v>
      </c>
      <c r="U135" s="113">
        <f t="shared" si="50"/>
        <v>4.2182050401281739</v>
      </c>
      <c r="V135" s="113">
        <f t="shared" si="51"/>
        <v>16.331352846873052</v>
      </c>
      <c r="W135" s="113">
        <f t="shared" si="52"/>
        <v>53.011396674074568</v>
      </c>
      <c r="X135" s="113">
        <f t="shared" si="53"/>
        <v>165.0601972224068</v>
      </c>
      <c r="Y135" s="113">
        <f t="shared" si="54"/>
        <v>22.619360360107596</v>
      </c>
      <c r="Z135" s="113">
        <f t="shared" si="55"/>
        <v>15.894685658453987</v>
      </c>
      <c r="AA135" s="113">
        <f t="shared" si="56"/>
        <v>7.9036761103850877</v>
      </c>
      <c r="AB135" s="114">
        <f t="shared" si="57"/>
        <v>5.8688070123522413</v>
      </c>
    </row>
    <row r="136" spans="1:28" x14ac:dyDescent="0.5">
      <c r="A136"/>
      <c r="B136">
        <v>24</v>
      </c>
      <c r="C136" s="173">
        <v>4.29</v>
      </c>
      <c r="D136" s="173">
        <v>3.6</v>
      </c>
      <c r="E136" s="173">
        <v>3.74</v>
      </c>
      <c r="F136" s="173">
        <v>4.29</v>
      </c>
      <c r="G136" s="173">
        <v>4.47</v>
      </c>
      <c r="H136" s="173">
        <v>24.8</v>
      </c>
      <c r="I136" s="173">
        <v>60.7</v>
      </c>
      <c r="J136" s="173">
        <v>107</v>
      </c>
      <c r="K136" s="173">
        <v>24.8</v>
      </c>
      <c r="L136" s="173">
        <v>18.7</v>
      </c>
      <c r="M136" s="173">
        <v>8.76</v>
      </c>
      <c r="N136" s="173">
        <v>6.49</v>
      </c>
      <c r="O136" s="219"/>
      <c r="P136" s="112">
        <v>24</v>
      </c>
      <c r="Q136" s="113">
        <f t="shared" si="46"/>
        <v>3.746604476635583</v>
      </c>
      <c r="R136" s="113">
        <f t="shared" si="47"/>
        <v>3.1440037566172725</v>
      </c>
      <c r="S136" s="113">
        <f t="shared" si="48"/>
        <v>3.266270569374611</v>
      </c>
      <c r="T136" s="113">
        <f t="shared" si="49"/>
        <v>3.746604476635583</v>
      </c>
      <c r="U136" s="113">
        <f t="shared" si="50"/>
        <v>3.9038046644664464</v>
      </c>
      <c r="V136" s="113">
        <f t="shared" si="51"/>
        <v>21.658692545585655</v>
      </c>
      <c r="W136" s="113">
        <f t="shared" si="52"/>
        <v>53.011396674074568</v>
      </c>
      <c r="X136" s="113">
        <f t="shared" si="53"/>
        <v>93.446778321680043</v>
      </c>
      <c r="Y136" s="113">
        <f t="shared" si="54"/>
        <v>21.658692545585655</v>
      </c>
      <c r="Z136" s="113">
        <f t="shared" si="55"/>
        <v>16.331352846873052</v>
      </c>
      <c r="AA136" s="113">
        <f t="shared" si="56"/>
        <v>7.6504091411020294</v>
      </c>
      <c r="AB136" s="114">
        <f t="shared" si="57"/>
        <v>5.667940105679472</v>
      </c>
    </row>
    <row r="137" spans="1:28" x14ac:dyDescent="0.5">
      <c r="A137"/>
      <c r="B137">
        <v>25</v>
      </c>
      <c r="C137" s="173">
        <v>4.0999999999999996</v>
      </c>
      <c r="D137" s="173">
        <v>3.46</v>
      </c>
      <c r="E137" s="173">
        <v>3.74</v>
      </c>
      <c r="F137" s="173">
        <v>4.0999999999999996</v>
      </c>
      <c r="G137" s="173">
        <v>4.29</v>
      </c>
      <c r="H137" s="173">
        <v>16.2</v>
      </c>
      <c r="I137" s="173">
        <v>79.599999999999994</v>
      </c>
      <c r="J137" s="173">
        <v>214</v>
      </c>
      <c r="K137" s="173">
        <v>24.2</v>
      </c>
      <c r="L137" s="173">
        <v>17.7</v>
      </c>
      <c r="M137" s="173">
        <v>8.18</v>
      </c>
      <c r="N137" s="173">
        <v>6.49</v>
      </c>
      <c r="O137" s="219"/>
      <c r="P137" s="112">
        <v>25</v>
      </c>
      <c r="Q137" s="113">
        <f t="shared" si="46"/>
        <v>3.5806709450363376</v>
      </c>
      <c r="R137" s="113">
        <f t="shared" si="47"/>
        <v>3.021736943859934</v>
      </c>
      <c r="S137" s="113">
        <f t="shared" si="48"/>
        <v>3.266270569374611</v>
      </c>
      <c r="T137" s="113">
        <f t="shared" si="49"/>
        <v>3.5806709450363376</v>
      </c>
      <c r="U137" s="113">
        <f t="shared" si="50"/>
        <v>3.746604476635583</v>
      </c>
      <c r="V137" s="113">
        <f t="shared" si="51"/>
        <v>14.148016904777725</v>
      </c>
      <c r="W137" s="113">
        <f t="shared" si="52"/>
        <v>69.517416396315241</v>
      </c>
      <c r="X137" s="113">
        <f t="shared" si="53"/>
        <v>186.89355664336009</v>
      </c>
      <c r="Y137" s="113">
        <f t="shared" si="54"/>
        <v>21.134691919482773</v>
      </c>
      <c r="Z137" s="113">
        <f t="shared" si="55"/>
        <v>15.458018470034922</v>
      </c>
      <c r="AA137" s="113">
        <f t="shared" si="56"/>
        <v>7.1438752025359129</v>
      </c>
      <c r="AB137" s="114">
        <f t="shared" si="57"/>
        <v>5.667940105679472</v>
      </c>
    </row>
    <row r="138" spans="1:28" x14ac:dyDescent="0.5">
      <c r="A138"/>
      <c r="B138">
        <v>26</v>
      </c>
      <c r="C138" s="173">
        <v>4.0999999999999996</v>
      </c>
      <c r="D138" s="173">
        <v>3.6</v>
      </c>
      <c r="E138" s="173">
        <v>3.74</v>
      </c>
      <c r="F138" s="173">
        <v>4.0999999999999996</v>
      </c>
      <c r="G138" s="173">
        <v>4.0999999999999996</v>
      </c>
      <c r="H138" s="173">
        <v>20.2</v>
      </c>
      <c r="I138" s="173">
        <v>71.3</v>
      </c>
      <c r="J138" s="173">
        <v>127</v>
      </c>
      <c r="K138" s="173">
        <v>23.2</v>
      </c>
      <c r="L138" s="173">
        <v>16.7</v>
      </c>
      <c r="M138" s="173">
        <v>7.89</v>
      </c>
      <c r="N138" s="173">
        <v>6.03</v>
      </c>
      <c r="O138" s="219"/>
      <c r="P138" s="112">
        <v>26</v>
      </c>
      <c r="Q138" s="113">
        <f t="shared" si="46"/>
        <v>3.5806709450363376</v>
      </c>
      <c r="R138" s="113">
        <f t="shared" si="47"/>
        <v>3.1440037566172725</v>
      </c>
      <c r="S138" s="113">
        <f t="shared" si="48"/>
        <v>3.266270569374611</v>
      </c>
      <c r="T138" s="113">
        <f t="shared" si="49"/>
        <v>3.5806709450363376</v>
      </c>
      <c r="U138" s="113">
        <f t="shared" si="50"/>
        <v>3.5806709450363376</v>
      </c>
      <c r="V138" s="113">
        <f t="shared" si="51"/>
        <v>17.641354412130248</v>
      </c>
      <c r="W138" s="113">
        <f t="shared" si="52"/>
        <v>62.268741068558754</v>
      </c>
      <c r="X138" s="113">
        <f t="shared" si="53"/>
        <v>110.91346585844266</v>
      </c>
      <c r="Y138" s="113">
        <f t="shared" si="54"/>
        <v>20.261357542644642</v>
      </c>
      <c r="Z138" s="113">
        <f t="shared" si="55"/>
        <v>14.58468409319679</v>
      </c>
      <c r="AA138" s="113">
        <f t="shared" si="56"/>
        <v>6.8906082332528547</v>
      </c>
      <c r="AB138" s="114">
        <f t="shared" si="57"/>
        <v>5.2662062923339317</v>
      </c>
    </row>
    <row r="139" spans="1:28" x14ac:dyDescent="0.5">
      <c r="A139"/>
      <c r="B139">
        <v>27</v>
      </c>
      <c r="C139" s="173">
        <v>4.0999999999999996</v>
      </c>
      <c r="D139" s="173">
        <v>3.6</v>
      </c>
      <c r="E139" s="173">
        <v>3.74</v>
      </c>
      <c r="F139" s="173">
        <v>5.38</v>
      </c>
      <c r="G139" s="173">
        <v>4.47</v>
      </c>
      <c r="H139" s="173">
        <v>26.5</v>
      </c>
      <c r="I139" s="173">
        <v>82</v>
      </c>
      <c r="J139" s="173">
        <v>79.599999999999994</v>
      </c>
      <c r="K139" s="173">
        <v>22.2</v>
      </c>
      <c r="L139" s="173">
        <v>16.2</v>
      </c>
      <c r="M139" s="173">
        <v>7.89</v>
      </c>
      <c r="N139" s="173">
        <v>6.03</v>
      </c>
      <c r="O139" s="219"/>
      <c r="P139" s="112">
        <v>27</v>
      </c>
      <c r="Q139" s="113">
        <f t="shared" si="46"/>
        <v>3.5806709450363376</v>
      </c>
      <c r="R139" s="113">
        <f t="shared" si="47"/>
        <v>3.1440037566172725</v>
      </c>
      <c r="S139" s="113">
        <f t="shared" si="48"/>
        <v>3.266270569374611</v>
      </c>
      <c r="T139" s="113">
        <f t="shared" si="49"/>
        <v>4.6985389473891459</v>
      </c>
      <c r="U139" s="113">
        <f t="shared" si="50"/>
        <v>3.9038046644664464</v>
      </c>
      <c r="V139" s="113">
        <f t="shared" si="51"/>
        <v>23.143360986210478</v>
      </c>
      <c r="W139" s="113">
        <f t="shared" si="52"/>
        <v>71.613418900726757</v>
      </c>
      <c r="X139" s="113">
        <f t="shared" si="53"/>
        <v>69.517416396315241</v>
      </c>
      <c r="Y139" s="113">
        <f t="shared" si="54"/>
        <v>19.388023165806512</v>
      </c>
      <c r="Z139" s="113">
        <f t="shared" si="55"/>
        <v>14.148016904777725</v>
      </c>
      <c r="AA139" s="113">
        <f t="shared" si="56"/>
        <v>6.8906082332528547</v>
      </c>
      <c r="AB139" s="114">
        <f t="shared" si="57"/>
        <v>5.2662062923339317</v>
      </c>
    </row>
    <row r="140" spans="1:28" x14ac:dyDescent="0.5">
      <c r="A140"/>
      <c r="B140">
        <v>28</v>
      </c>
      <c r="C140" s="173">
        <v>4.0999999999999996</v>
      </c>
      <c r="D140" s="173">
        <v>3.74</v>
      </c>
      <c r="E140" s="173">
        <v>4.0999999999999996</v>
      </c>
      <c r="F140" s="173">
        <v>4.83</v>
      </c>
      <c r="G140" s="173">
        <v>4.6500000000000004</v>
      </c>
      <c r="H140" s="173">
        <v>42.8</v>
      </c>
      <c r="I140" s="173">
        <v>189</v>
      </c>
      <c r="J140" s="173">
        <v>73.5</v>
      </c>
      <c r="K140" s="173">
        <v>21.2</v>
      </c>
      <c r="L140" s="173">
        <v>14.2</v>
      </c>
      <c r="M140" s="173">
        <v>8.4700000000000006</v>
      </c>
      <c r="N140" s="173">
        <v>6.03</v>
      </c>
      <c r="O140" s="219"/>
      <c r="P140" s="112">
        <v>28</v>
      </c>
      <c r="Q140" s="113">
        <f t="shared" si="46"/>
        <v>3.5806709450363376</v>
      </c>
      <c r="R140" s="113">
        <f t="shared" si="47"/>
        <v>3.266270569374611</v>
      </c>
      <c r="S140" s="113">
        <f t="shared" si="48"/>
        <v>3.5806709450363376</v>
      </c>
      <c r="T140" s="113">
        <f t="shared" si="49"/>
        <v>4.2182050401281739</v>
      </c>
      <c r="U140" s="113">
        <f t="shared" si="50"/>
        <v>4.0610048522973106</v>
      </c>
      <c r="V140" s="113">
        <f t="shared" si="51"/>
        <v>37.378711328672011</v>
      </c>
      <c r="W140" s="113">
        <f t="shared" si="52"/>
        <v>165.0601972224068</v>
      </c>
      <c r="X140" s="113">
        <f t="shared" si="53"/>
        <v>64.190076697602649</v>
      </c>
      <c r="Y140" s="113">
        <f t="shared" si="54"/>
        <v>18.514688788968382</v>
      </c>
      <c r="Z140" s="113">
        <f t="shared" si="55"/>
        <v>12.401348151101462</v>
      </c>
      <c r="AA140" s="113">
        <f t="shared" si="56"/>
        <v>7.397142171818972</v>
      </c>
      <c r="AB140" s="114">
        <f t="shared" si="57"/>
        <v>5.2662062923339317</v>
      </c>
    </row>
    <row r="141" spans="1:28" x14ac:dyDescent="0.5">
      <c r="A141"/>
      <c r="B141">
        <v>29</v>
      </c>
      <c r="C141" s="173">
        <v>4.29</v>
      </c>
      <c r="D141" s="173">
        <v>3.6</v>
      </c>
      <c r="E141" s="173">
        <v>4.0999999999999996</v>
      </c>
      <c r="F141" s="173">
        <v>4.6500000000000004</v>
      </c>
      <c r="G141" s="173">
        <v>4.47</v>
      </c>
      <c r="H141" s="173">
        <v>25.4</v>
      </c>
      <c r="I141" s="173">
        <v>107</v>
      </c>
      <c r="J141" s="173">
        <v>65.900000000000006</v>
      </c>
      <c r="K141" s="173">
        <v>20.2</v>
      </c>
      <c r="L141" s="173">
        <v>13.5</v>
      </c>
      <c r="M141" s="173">
        <v>8.4700000000000006</v>
      </c>
      <c r="N141" s="173">
        <v>6.03</v>
      </c>
      <c r="O141" s="219"/>
      <c r="P141" s="112">
        <v>29</v>
      </c>
      <c r="Q141" s="113">
        <f t="shared" si="46"/>
        <v>3.746604476635583</v>
      </c>
      <c r="R141" s="113">
        <f t="shared" si="47"/>
        <v>3.1440037566172725</v>
      </c>
      <c r="S141" s="113">
        <f t="shared" si="48"/>
        <v>3.5806709450363376</v>
      </c>
      <c r="T141" s="113">
        <f t="shared" si="49"/>
        <v>4.0610048522973106</v>
      </c>
      <c r="U141" s="113">
        <f t="shared" si="50"/>
        <v>3.9038046644664464</v>
      </c>
      <c r="V141" s="113">
        <f t="shared" si="51"/>
        <v>22.18269317168853</v>
      </c>
      <c r="W141" s="113">
        <f t="shared" si="52"/>
        <v>93.446778321680043</v>
      </c>
      <c r="X141" s="113">
        <f t="shared" si="53"/>
        <v>57.552735433632854</v>
      </c>
      <c r="Y141" s="113">
        <f t="shared" si="54"/>
        <v>17.641354412130248</v>
      </c>
      <c r="Z141" s="113">
        <f t="shared" si="55"/>
        <v>11.790014087314772</v>
      </c>
      <c r="AA141" s="113">
        <f t="shared" si="56"/>
        <v>7.397142171818972</v>
      </c>
      <c r="AB141" s="114">
        <f t="shared" si="57"/>
        <v>5.2662062923339317</v>
      </c>
    </row>
    <row r="142" spans="1:28" x14ac:dyDescent="0.5">
      <c r="A142"/>
      <c r="B142">
        <v>30</v>
      </c>
      <c r="C142" s="173">
        <v>4.0999999999999996</v>
      </c>
      <c r="D142" s="173"/>
      <c r="E142" s="173">
        <v>3.92</v>
      </c>
      <c r="F142" s="173">
        <v>4.6500000000000004</v>
      </c>
      <c r="G142" s="173">
        <v>4.0999999999999996</v>
      </c>
      <c r="H142" s="173">
        <v>21.2</v>
      </c>
      <c r="I142" s="173">
        <v>89.7</v>
      </c>
      <c r="J142" s="173">
        <v>54.8</v>
      </c>
      <c r="K142" s="173">
        <v>19.7</v>
      </c>
      <c r="L142" s="173">
        <v>13.2</v>
      </c>
      <c r="M142" s="173">
        <v>7.89</v>
      </c>
      <c r="N142" s="173">
        <v>5.79</v>
      </c>
      <c r="O142" s="219"/>
      <c r="P142" s="112">
        <v>30</v>
      </c>
      <c r="Q142" s="113">
        <f t="shared" si="46"/>
        <v>3.5806709450363376</v>
      </c>
      <c r="R142" s="113" t="str">
        <f t="shared" si="47"/>
        <v xml:space="preserve"> </v>
      </c>
      <c r="S142" s="113">
        <f t="shared" si="48"/>
        <v>3.4234707572054743</v>
      </c>
      <c r="T142" s="113">
        <f t="shared" si="49"/>
        <v>4.0610048522973106</v>
      </c>
      <c r="U142" s="113">
        <f t="shared" si="50"/>
        <v>3.5806709450363376</v>
      </c>
      <c r="V142" s="113">
        <f t="shared" si="51"/>
        <v>18.514688788968382</v>
      </c>
      <c r="W142" s="113">
        <f t="shared" si="52"/>
        <v>78.338093602380368</v>
      </c>
      <c r="X142" s="113">
        <f t="shared" si="53"/>
        <v>47.858723850729589</v>
      </c>
      <c r="Y142" s="113">
        <f t="shared" si="54"/>
        <v>17.204687223711183</v>
      </c>
      <c r="Z142" s="113">
        <f t="shared" si="55"/>
        <v>11.52801377426333</v>
      </c>
      <c r="AA142" s="113">
        <f t="shared" si="56"/>
        <v>6.8906082332528547</v>
      </c>
      <c r="AB142" s="114">
        <f t="shared" si="57"/>
        <v>5.0566060418927794</v>
      </c>
    </row>
    <row r="143" spans="1:28" x14ac:dyDescent="0.5">
      <c r="A143"/>
      <c r="B143">
        <v>31</v>
      </c>
      <c r="C143" s="173">
        <v>4.29</v>
      </c>
      <c r="D143" s="173"/>
      <c r="E143" s="173">
        <v>3.92</v>
      </c>
      <c r="F143" s="173"/>
      <c r="G143" s="173">
        <v>4.0999999999999996</v>
      </c>
      <c r="H143" s="173"/>
      <c r="I143" s="173">
        <v>71.3</v>
      </c>
      <c r="J143" s="173">
        <v>46</v>
      </c>
      <c r="K143" s="173"/>
      <c r="L143" s="173">
        <v>13.2</v>
      </c>
      <c r="M143" s="173"/>
      <c r="N143" s="173">
        <v>6.03</v>
      </c>
      <c r="O143" s="219"/>
      <c r="P143" s="112">
        <v>31</v>
      </c>
      <c r="Q143" s="113">
        <f t="shared" si="46"/>
        <v>3.746604476635583</v>
      </c>
      <c r="R143" s="113" t="str">
        <f t="shared" si="47"/>
        <v xml:space="preserve"> </v>
      </c>
      <c r="S143" s="113">
        <f t="shared" si="48"/>
        <v>3.4234707572054743</v>
      </c>
      <c r="T143" s="113" t="str">
        <f t="shared" si="49"/>
        <v xml:space="preserve"> </v>
      </c>
      <c r="U143" s="113">
        <f t="shared" si="50"/>
        <v>3.5806709450363376</v>
      </c>
      <c r="V143" s="113" t="str">
        <f t="shared" si="51"/>
        <v xml:space="preserve"> </v>
      </c>
      <c r="W143" s="113">
        <f t="shared" si="52"/>
        <v>62.268741068558754</v>
      </c>
      <c r="X143" s="113">
        <f t="shared" si="53"/>
        <v>40.173381334554037</v>
      </c>
      <c r="Y143" s="113" t="str">
        <f t="shared" si="54"/>
        <v xml:space="preserve"> </v>
      </c>
      <c r="Z143" s="113">
        <f t="shared" si="55"/>
        <v>11.52801377426333</v>
      </c>
      <c r="AA143" s="113" t="str">
        <f t="shared" si="56"/>
        <v xml:space="preserve"> </v>
      </c>
      <c r="AB143" s="114">
        <f t="shared" si="57"/>
        <v>5.2662062923339317</v>
      </c>
    </row>
    <row r="144" spans="1:28" x14ac:dyDescent="0.5">
      <c r="A144"/>
      <c r="B144"/>
      <c r="C144" s="173"/>
      <c r="D144" s="173"/>
      <c r="E144" s="173"/>
      <c r="F144" s="173"/>
      <c r="G144" s="173"/>
      <c r="H144" s="173"/>
      <c r="I144" s="173"/>
      <c r="J144" s="173"/>
      <c r="K144" s="173"/>
      <c r="L144" s="173"/>
      <c r="M144" s="173"/>
      <c r="N144" s="173"/>
      <c r="O144" s="219"/>
      <c r="P144" s="112"/>
      <c r="Q144" s="113"/>
      <c r="R144" s="113"/>
      <c r="S144" s="113"/>
      <c r="T144" s="113"/>
      <c r="U144" s="113"/>
      <c r="V144" s="113"/>
      <c r="W144" s="113"/>
      <c r="X144" s="113"/>
      <c r="Y144" s="113"/>
      <c r="Z144" s="113"/>
      <c r="AA144" s="113"/>
      <c r="AB144" s="114"/>
    </row>
    <row r="145" spans="1:28" x14ac:dyDescent="0.5">
      <c r="A145"/>
      <c r="B145"/>
      <c r="C145" s="173"/>
      <c r="D145" s="173"/>
      <c r="E145" s="173"/>
      <c r="F145" s="173"/>
      <c r="G145" s="173"/>
      <c r="H145" s="173"/>
      <c r="I145" s="173"/>
      <c r="J145" s="173"/>
      <c r="K145" s="173"/>
      <c r="L145" s="173"/>
      <c r="M145" s="173"/>
      <c r="N145" s="173"/>
      <c r="O145" s="220"/>
      <c r="P145" s="134"/>
      <c r="Q145" s="113"/>
      <c r="R145" s="113"/>
      <c r="S145" s="113"/>
      <c r="T145" s="113"/>
      <c r="U145" s="113"/>
      <c r="V145" s="113"/>
      <c r="W145" s="113"/>
      <c r="X145" s="113"/>
      <c r="Y145" s="113"/>
      <c r="Z145" s="113"/>
      <c r="AA145" s="113"/>
      <c r="AB145" s="114"/>
    </row>
    <row r="146" spans="1:28" x14ac:dyDescent="0.5">
      <c r="A146">
        <v>1969</v>
      </c>
      <c r="B146">
        <v>1</v>
      </c>
      <c r="C146" s="173">
        <v>6.03</v>
      </c>
      <c r="D146" s="173">
        <v>4.83</v>
      </c>
      <c r="E146" s="173">
        <v>4.0999999999999996</v>
      </c>
      <c r="F146" s="173">
        <v>4.29</v>
      </c>
      <c r="G146" s="173">
        <v>4.6500000000000004</v>
      </c>
      <c r="H146" s="173">
        <v>5.01</v>
      </c>
      <c r="I146" s="173">
        <v>16.7</v>
      </c>
      <c r="J146" s="173">
        <v>48.6</v>
      </c>
      <c r="K146" s="173">
        <v>39.700000000000003</v>
      </c>
      <c r="L146" s="173">
        <v>28.3</v>
      </c>
      <c r="M146" s="173">
        <v>11.5</v>
      </c>
      <c r="N146" s="173">
        <v>7.66</v>
      </c>
      <c r="O146" s="218">
        <f>A146</f>
        <v>1969</v>
      </c>
      <c r="P146" s="112">
        <v>1</v>
      </c>
      <c r="Q146" s="113">
        <f t="shared" ref="Q146:AB153" si="58">IF(C146&gt;0,$P$11*C146, " ")</f>
        <v>5.2662062923339317</v>
      </c>
      <c r="R146" s="113">
        <f t="shared" si="58"/>
        <v>4.2182050401281739</v>
      </c>
      <c r="S146" s="113">
        <f t="shared" si="58"/>
        <v>3.5806709450363376</v>
      </c>
      <c r="T146" s="113">
        <f t="shared" si="58"/>
        <v>3.746604476635583</v>
      </c>
      <c r="U146" s="113">
        <f t="shared" si="58"/>
        <v>4.0610048522973106</v>
      </c>
      <c r="V146" s="113">
        <f t="shared" si="58"/>
        <v>4.3754052279590372</v>
      </c>
      <c r="W146" s="113">
        <f t="shared" si="58"/>
        <v>14.58468409319679</v>
      </c>
      <c r="X146" s="113">
        <f t="shared" si="58"/>
        <v>42.44405071433318</v>
      </c>
      <c r="Y146" s="113">
        <f t="shared" si="58"/>
        <v>34.67137476047381</v>
      </c>
      <c r="Z146" s="113">
        <f t="shared" si="58"/>
        <v>24.715362864519115</v>
      </c>
      <c r="AA146" s="113">
        <f t="shared" si="58"/>
        <v>10.043345333638509</v>
      </c>
      <c r="AB146" s="114">
        <f t="shared" si="58"/>
        <v>6.6897413265800854</v>
      </c>
    </row>
    <row r="147" spans="1:28" x14ac:dyDescent="0.5">
      <c r="A147"/>
      <c r="B147">
        <v>2</v>
      </c>
      <c r="C147" s="173">
        <v>6.26</v>
      </c>
      <c r="D147" s="173">
        <v>5.01</v>
      </c>
      <c r="E147" s="173">
        <v>4.0999999999999996</v>
      </c>
      <c r="F147" s="173">
        <v>4.0999999999999996</v>
      </c>
      <c r="G147" s="173">
        <v>4.29</v>
      </c>
      <c r="H147" s="173">
        <v>14.2</v>
      </c>
      <c r="I147" s="173">
        <v>19.7</v>
      </c>
      <c r="J147" s="173">
        <v>53.9</v>
      </c>
      <c r="K147" s="173">
        <v>46</v>
      </c>
      <c r="L147" s="173">
        <v>27.7</v>
      </c>
      <c r="M147" s="173">
        <v>11.1</v>
      </c>
      <c r="N147" s="173">
        <v>7.66</v>
      </c>
      <c r="O147" s="219"/>
      <c r="P147" s="112">
        <v>2</v>
      </c>
      <c r="Q147" s="113">
        <f t="shared" si="58"/>
        <v>5.467073199006701</v>
      </c>
      <c r="R147" s="113">
        <f t="shared" si="58"/>
        <v>4.3754052279590372</v>
      </c>
      <c r="S147" s="113">
        <f t="shared" si="58"/>
        <v>3.5806709450363376</v>
      </c>
      <c r="T147" s="113">
        <f t="shared" si="58"/>
        <v>3.5806709450363376</v>
      </c>
      <c r="U147" s="113">
        <f t="shared" si="58"/>
        <v>3.746604476635583</v>
      </c>
      <c r="V147" s="113">
        <f t="shared" si="58"/>
        <v>12.401348151101462</v>
      </c>
      <c r="W147" s="113">
        <f t="shared" si="58"/>
        <v>17.204687223711183</v>
      </c>
      <c r="X147" s="113">
        <f t="shared" si="58"/>
        <v>47.072722911575269</v>
      </c>
      <c r="Y147" s="113">
        <f t="shared" si="58"/>
        <v>40.173381334554037</v>
      </c>
      <c r="Z147" s="113">
        <f t="shared" si="58"/>
        <v>24.191362238416232</v>
      </c>
      <c r="AA147" s="113">
        <f t="shared" si="58"/>
        <v>9.694011582903256</v>
      </c>
      <c r="AB147" s="114">
        <f t="shared" si="58"/>
        <v>6.6897413265800854</v>
      </c>
    </row>
    <row r="148" spans="1:28" x14ac:dyDescent="0.5">
      <c r="A148"/>
      <c r="B148">
        <v>3</v>
      </c>
      <c r="C148" s="173">
        <v>6.03</v>
      </c>
      <c r="D148" s="173">
        <v>4.83</v>
      </c>
      <c r="E148" s="173">
        <v>4.0999999999999996</v>
      </c>
      <c r="F148" s="173">
        <v>3.92</v>
      </c>
      <c r="G148" s="173">
        <v>3.74</v>
      </c>
      <c r="H148" s="173">
        <v>8.4700000000000006</v>
      </c>
      <c r="I148" s="173">
        <v>21.7</v>
      </c>
      <c r="J148" s="173">
        <v>45.2</v>
      </c>
      <c r="K148" s="173">
        <v>58.7</v>
      </c>
      <c r="L148" s="173">
        <v>26.5</v>
      </c>
      <c r="M148" s="173">
        <v>10.8</v>
      </c>
      <c r="N148" s="173">
        <v>7.42</v>
      </c>
      <c r="O148" s="219"/>
      <c r="P148" s="112">
        <v>3</v>
      </c>
      <c r="Q148" s="113">
        <f t="shared" si="58"/>
        <v>5.2662062923339317</v>
      </c>
      <c r="R148" s="113">
        <f t="shared" si="58"/>
        <v>4.2182050401281739</v>
      </c>
      <c r="S148" s="113">
        <f t="shared" si="58"/>
        <v>3.5806709450363376</v>
      </c>
      <c r="T148" s="113">
        <f t="shared" si="58"/>
        <v>3.4234707572054743</v>
      </c>
      <c r="U148" s="113">
        <f t="shared" si="58"/>
        <v>3.266270569374611</v>
      </c>
      <c r="V148" s="113">
        <f t="shared" si="58"/>
        <v>7.397142171818972</v>
      </c>
      <c r="W148" s="113">
        <f t="shared" si="58"/>
        <v>18.951355977387447</v>
      </c>
      <c r="X148" s="113">
        <f t="shared" si="58"/>
        <v>39.474713833083534</v>
      </c>
      <c r="Y148" s="113">
        <f t="shared" si="58"/>
        <v>51.2647279203983</v>
      </c>
      <c r="Z148" s="113">
        <f t="shared" si="58"/>
        <v>23.143360986210478</v>
      </c>
      <c r="AA148" s="113">
        <f t="shared" si="58"/>
        <v>9.4320112698518184</v>
      </c>
      <c r="AB148" s="114">
        <f t="shared" si="58"/>
        <v>6.4801410761389331</v>
      </c>
    </row>
    <row r="149" spans="1:28" x14ac:dyDescent="0.5">
      <c r="A149"/>
      <c r="B149">
        <v>4</v>
      </c>
      <c r="C149" s="173">
        <v>6.03</v>
      </c>
      <c r="D149" s="173">
        <v>4.83</v>
      </c>
      <c r="E149" s="173">
        <v>4.0999999999999996</v>
      </c>
      <c r="F149" s="173">
        <v>3.74</v>
      </c>
      <c r="G149" s="173">
        <v>3.92</v>
      </c>
      <c r="H149" s="173">
        <v>7.42</v>
      </c>
      <c r="I149" s="173">
        <v>22.7</v>
      </c>
      <c r="J149" s="173">
        <v>41.3</v>
      </c>
      <c r="K149" s="173">
        <v>40.5</v>
      </c>
      <c r="L149" s="173">
        <v>25.4</v>
      </c>
      <c r="M149" s="173">
        <v>10.5</v>
      </c>
      <c r="N149" s="173">
        <v>7.42</v>
      </c>
      <c r="O149" s="219"/>
      <c r="P149" s="112">
        <v>4</v>
      </c>
      <c r="Q149" s="113">
        <f t="shared" si="58"/>
        <v>5.2662062923339317</v>
      </c>
      <c r="R149" s="113">
        <f t="shared" si="58"/>
        <v>4.2182050401281739</v>
      </c>
      <c r="S149" s="113">
        <f t="shared" si="58"/>
        <v>3.5806709450363376</v>
      </c>
      <c r="T149" s="113">
        <f t="shared" si="58"/>
        <v>3.266270569374611</v>
      </c>
      <c r="U149" s="113">
        <f t="shared" si="58"/>
        <v>3.4234707572054743</v>
      </c>
      <c r="V149" s="113">
        <f t="shared" si="58"/>
        <v>6.4801410761389331</v>
      </c>
      <c r="W149" s="113">
        <f t="shared" si="58"/>
        <v>19.824690354225577</v>
      </c>
      <c r="X149" s="113">
        <f t="shared" si="58"/>
        <v>36.068709763414816</v>
      </c>
      <c r="Y149" s="113">
        <f t="shared" si="58"/>
        <v>35.370042261944313</v>
      </c>
      <c r="Z149" s="113">
        <f t="shared" si="58"/>
        <v>22.18269317168853</v>
      </c>
      <c r="AA149" s="113">
        <f t="shared" si="58"/>
        <v>9.1700109568003771</v>
      </c>
      <c r="AB149" s="114">
        <f t="shared" si="58"/>
        <v>6.4801410761389331</v>
      </c>
    </row>
    <row r="150" spans="1:28" x14ac:dyDescent="0.5">
      <c r="A150"/>
      <c r="B150">
        <v>5</v>
      </c>
      <c r="C150" s="173">
        <v>5.79</v>
      </c>
      <c r="D150" s="173">
        <v>4.6500000000000004</v>
      </c>
      <c r="E150" s="173">
        <v>3.92</v>
      </c>
      <c r="F150" s="173">
        <v>3.6</v>
      </c>
      <c r="G150" s="173">
        <v>4.0999999999999996</v>
      </c>
      <c r="H150" s="173">
        <v>33.4</v>
      </c>
      <c r="I150" s="173">
        <v>25.4</v>
      </c>
      <c r="J150" s="173">
        <v>48.6</v>
      </c>
      <c r="K150" s="173">
        <v>41.3</v>
      </c>
      <c r="L150" s="173">
        <v>24.8</v>
      </c>
      <c r="M150" s="173">
        <v>10.8</v>
      </c>
      <c r="N150" s="173">
        <v>7.19</v>
      </c>
      <c r="O150" s="219"/>
      <c r="P150" s="112">
        <v>5</v>
      </c>
      <c r="Q150" s="113">
        <f t="shared" si="58"/>
        <v>5.0566060418927794</v>
      </c>
      <c r="R150" s="113">
        <f t="shared" si="58"/>
        <v>4.0610048522973106</v>
      </c>
      <c r="S150" s="113">
        <f t="shared" si="58"/>
        <v>3.4234707572054743</v>
      </c>
      <c r="T150" s="113">
        <f t="shared" si="58"/>
        <v>3.1440037566172725</v>
      </c>
      <c r="U150" s="113">
        <f t="shared" si="58"/>
        <v>3.5806709450363376</v>
      </c>
      <c r="V150" s="113">
        <f t="shared" si="58"/>
        <v>29.16936818639358</v>
      </c>
      <c r="W150" s="113">
        <f t="shared" si="58"/>
        <v>22.18269317168853</v>
      </c>
      <c r="X150" s="113">
        <f t="shared" si="58"/>
        <v>42.44405071433318</v>
      </c>
      <c r="Y150" s="113">
        <f t="shared" si="58"/>
        <v>36.068709763414816</v>
      </c>
      <c r="Z150" s="113">
        <f t="shared" si="58"/>
        <v>21.658692545585655</v>
      </c>
      <c r="AA150" s="113">
        <f t="shared" si="58"/>
        <v>9.4320112698518184</v>
      </c>
      <c r="AB150" s="114">
        <f t="shared" si="58"/>
        <v>6.2792741694661638</v>
      </c>
    </row>
    <row r="151" spans="1:28" x14ac:dyDescent="0.5">
      <c r="A151"/>
      <c r="B151">
        <v>6</v>
      </c>
      <c r="C151" s="173">
        <v>6.03</v>
      </c>
      <c r="D151" s="173">
        <v>4.6500000000000004</v>
      </c>
      <c r="E151" s="173">
        <v>4.0999999999999996</v>
      </c>
      <c r="F151" s="173">
        <v>3.46</v>
      </c>
      <c r="G151" s="173">
        <v>4.29</v>
      </c>
      <c r="H151" s="173">
        <v>11.5</v>
      </c>
      <c r="I151" s="173">
        <v>143</v>
      </c>
      <c r="J151" s="173">
        <v>45.2</v>
      </c>
      <c r="K151" s="173">
        <v>36.700000000000003</v>
      </c>
      <c r="L151" s="173">
        <v>23.2</v>
      </c>
      <c r="M151" s="173">
        <v>10.5</v>
      </c>
      <c r="N151" s="173">
        <v>7.19</v>
      </c>
      <c r="O151" s="219"/>
      <c r="P151" s="112">
        <v>6</v>
      </c>
      <c r="Q151" s="113">
        <f t="shared" si="58"/>
        <v>5.2662062923339317</v>
      </c>
      <c r="R151" s="113">
        <f t="shared" si="58"/>
        <v>4.0610048522973106</v>
      </c>
      <c r="S151" s="113">
        <f t="shared" si="58"/>
        <v>3.5806709450363376</v>
      </c>
      <c r="T151" s="113">
        <f t="shared" si="58"/>
        <v>3.021736943859934</v>
      </c>
      <c r="U151" s="113">
        <f t="shared" si="58"/>
        <v>3.746604476635583</v>
      </c>
      <c r="V151" s="113">
        <f t="shared" si="58"/>
        <v>10.043345333638509</v>
      </c>
      <c r="W151" s="113">
        <f t="shared" si="58"/>
        <v>124.88681588785276</v>
      </c>
      <c r="X151" s="113">
        <f t="shared" si="58"/>
        <v>39.474713833083534</v>
      </c>
      <c r="Y151" s="113">
        <f t="shared" si="58"/>
        <v>32.051371629959419</v>
      </c>
      <c r="Z151" s="113">
        <f t="shared" si="58"/>
        <v>20.261357542644642</v>
      </c>
      <c r="AA151" s="113">
        <f t="shared" si="58"/>
        <v>9.1700109568003771</v>
      </c>
      <c r="AB151" s="114">
        <f t="shared" si="58"/>
        <v>6.2792741694661638</v>
      </c>
    </row>
    <row r="152" spans="1:28" x14ac:dyDescent="0.5">
      <c r="A152"/>
      <c r="B152">
        <v>7</v>
      </c>
      <c r="C152" s="173">
        <v>5.79</v>
      </c>
      <c r="D152" s="173">
        <v>4.6500000000000004</v>
      </c>
      <c r="E152" s="173">
        <v>3.92</v>
      </c>
      <c r="F152" s="173">
        <v>3.6</v>
      </c>
      <c r="G152" s="173">
        <v>4.47</v>
      </c>
      <c r="H152" s="173">
        <v>10.199999999999999</v>
      </c>
      <c r="I152" s="173">
        <v>37.5</v>
      </c>
      <c r="J152" s="173">
        <v>78.400000000000006</v>
      </c>
      <c r="K152" s="173">
        <v>42</v>
      </c>
      <c r="L152" s="173">
        <v>22.7</v>
      </c>
      <c r="M152" s="173">
        <v>10.199999999999999</v>
      </c>
      <c r="N152" s="173">
        <v>7.19</v>
      </c>
      <c r="O152" s="219"/>
      <c r="P152" s="112">
        <v>7</v>
      </c>
      <c r="Q152" s="113">
        <f t="shared" si="58"/>
        <v>5.0566060418927794</v>
      </c>
      <c r="R152" s="113">
        <f t="shared" si="58"/>
        <v>4.0610048522973106</v>
      </c>
      <c r="S152" s="113">
        <f t="shared" si="58"/>
        <v>3.4234707572054743</v>
      </c>
      <c r="T152" s="113">
        <f t="shared" si="58"/>
        <v>3.1440037566172725</v>
      </c>
      <c r="U152" s="113">
        <f t="shared" si="58"/>
        <v>3.9038046644664464</v>
      </c>
      <c r="V152" s="113">
        <f t="shared" si="58"/>
        <v>8.9080106437489377</v>
      </c>
      <c r="W152" s="113">
        <f t="shared" si="58"/>
        <v>32.750039131429922</v>
      </c>
      <c r="X152" s="113">
        <f t="shared" si="58"/>
        <v>68.46941514410949</v>
      </c>
      <c r="Y152" s="113">
        <f t="shared" si="58"/>
        <v>36.680043827201509</v>
      </c>
      <c r="Z152" s="113">
        <f t="shared" si="58"/>
        <v>19.824690354225577</v>
      </c>
      <c r="AA152" s="113">
        <f t="shared" si="58"/>
        <v>8.9080106437489377</v>
      </c>
      <c r="AB152" s="114">
        <f t="shared" si="58"/>
        <v>6.2792741694661638</v>
      </c>
    </row>
    <row r="153" spans="1:28" x14ac:dyDescent="0.5">
      <c r="A153"/>
      <c r="B153">
        <v>8</v>
      </c>
      <c r="C153" s="173">
        <v>5.79</v>
      </c>
      <c r="D153" s="173">
        <v>4.47</v>
      </c>
      <c r="E153" s="173">
        <v>3.92</v>
      </c>
      <c r="F153" s="173">
        <v>3.92</v>
      </c>
      <c r="G153" s="173">
        <v>5.01</v>
      </c>
      <c r="H153" s="173">
        <v>19.7</v>
      </c>
      <c r="I153" s="173">
        <v>77.2</v>
      </c>
      <c r="J153" s="173">
        <v>63.7</v>
      </c>
      <c r="K153" s="173">
        <v>43.5</v>
      </c>
      <c r="L153" s="173">
        <v>22.2</v>
      </c>
      <c r="M153" s="173">
        <v>9.93</v>
      </c>
      <c r="N153" s="173">
        <v>6.96</v>
      </c>
      <c r="O153" s="219"/>
      <c r="P153" s="112">
        <v>8</v>
      </c>
      <c r="Q153" s="113">
        <f t="shared" si="58"/>
        <v>5.0566060418927794</v>
      </c>
      <c r="R153" s="113">
        <f t="shared" si="58"/>
        <v>3.9038046644664464</v>
      </c>
      <c r="S153" s="113">
        <f t="shared" si="58"/>
        <v>3.4234707572054743</v>
      </c>
      <c r="T153" s="113">
        <f t="shared" si="58"/>
        <v>3.4234707572054743</v>
      </c>
      <c r="U153" s="113">
        <f t="shared" si="58"/>
        <v>4.3754052279590372</v>
      </c>
      <c r="V153" s="113">
        <f t="shared" si="58"/>
        <v>17.204687223711183</v>
      </c>
      <c r="W153" s="113">
        <f t="shared" si="58"/>
        <v>67.421413891903725</v>
      </c>
      <c r="X153" s="113">
        <f t="shared" si="58"/>
        <v>55.631399804588959</v>
      </c>
      <c r="Y153" s="113">
        <f t="shared" si="58"/>
        <v>37.990045392458704</v>
      </c>
      <c r="Z153" s="113">
        <f t="shared" si="58"/>
        <v>19.388023165806512</v>
      </c>
      <c r="AA153" s="113">
        <f t="shared" si="58"/>
        <v>8.6722103620026427</v>
      </c>
      <c r="AB153" s="114">
        <f t="shared" si="58"/>
        <v>6.0784072627933927</v>
      </c>
    </row>
    <row r="154" spans="1:28" x14ac:dyDescent="0.5">
      <c r="A154"/>
      <c r="B154">
        <v>9</v>
      </c>
      <c r="C154" s="173">
        <v>5.56</v>
      </c>
      <c r="D154" s="173">
        <v>4.47</v>
      </c>
      <c r="E154" s="173">
        <v>4.0999999999999996</v>
      </c>
      <c r="F154" s="173">
        <v>3.92</v>
      </c>
      <c r="G154" s="173">
        <v>5.01</v>
      </c>
      <c r="H154" s="173">
        <v>10.5</v>
      </c>
      <c r="I154" s="173">
        <v>51.2</v>
      </c>
      <c r="J154" s="173">
        <v>68.099999999999994</v>
      </c>
      <c r="K154" s="173">
        <v>57.7</v>
      </c>
      <c r="L154" s="173">
        <v>21.2</v>
      </c>
      <c r="M154" s="173">
        <v>9.64</v>
      </c>
      <c r="N154" s="173">
        <v>7.19</v>
      </c>
      <c r="O154" s="219"/>
      <c r="P154" s="112">
        <v>9</v>
      </c>
      <c r="Q154" s="113">
        <f t="shared" ref="Q154:Q176" si="59">$P$11*C154</f>
        <v>4.8557391352200092</v>
      </c>
      <c r="R154" s="113">
        <f t="shared" ref="R154:R176" si="60">IF(D154&gt;0,$P$11*D154, " ")</f>
        <v>3.9038046644664464</v>
      </c>
      <c r="S154" s="113">
        <f t="shared" ref="S154:S176" si="61">IF(E154&gt;0,$P$11*E154, " ")</f>
        <v>3.5806709450363376</v>
      </c>
      <c r="T154" s="113">
        <f t="shared" ref="T154:T176" si="62">IF(F154&gt;0,$P$11*F154, " ")</f>
        <v>3.4234707572054743</v>
      </c>
      <c r="U154" s="113">
        <f t="shared" ref="U154:U176" si="63">IF(G154&gt;0,$P$11*G154, " ")</f>
        <v>4.3754052279590372</v>
      </c>
      <c r="V154" s="113">
        <f t="shared" ref="V154:V176" si="64">IF(H154&gt;0,$P$11*H154, " ")</f>
        <v>9.1700109568003771</v>
      </c>
      <c r="W154" s="113">
        <f t="shared" ref="W154:W176" si="65">IF(I154&gt;0,$P$11*I154, " ")</f>
        <v>44.714720094112323</v>
      </c>
      <c r="X154" s="113">
        <f t="shared" ref="X154:X176" si="66">IF(J154&gt;0,$P$11*J154, " ")</f>
        <v>59.474071062676728</v>
      </c>
      <c r="Y154" s="113">
        <f t="shared" ref="Y154:Y176" si="67">IF(K154&gt;0,$P$11*K154, " ")</f>
        <v>50.39139354356017</v>
      </c>
      <c r="Z154" s="113">
        <f t="shared" ref="Z154:Z176" si="68">IF(L154&gt;0,$P$11*L154, " ")</f>
        <v>18.514688788968382</v>
      </c>
      <c r="AA154" s="113">
        <f t="shared" ref="AA154:AA176" si="69">IF(M154&gt;0,$P$11*M154, " ")</f>
        <v>8.4189433927195854</v>
      </c>
      <c r="AB154" s="114">
        <f t="shared" ref="AB154:AB176" si="70">IF(N154&gt;0,$P$11*N154, " ")</f>
        <v>6.2792741694661638</v>
      </c>
    </row>
    <row r="155" spans="1:28" x14ac:dyDescent="0.5">
      <c r="A155"/>
      <c r="B155">
        <v>10</v>
      </c>
      <c r="C155" s="173">
        <v>5.56</v>
      </c>
      <c r="D155" s="173">
        <v>4.6500000000000004</v>
      </c>
      <c r="E155" s="173">
        <v>4.0999999999999996</v>
      </c>
      <c r="F155" s="173">
        <v>3.92</v>
      </c>
      <c r="G155" s="173">
        <v>5.79</v>
      </c>
      <c r="H155" s="173">
        <v>12.5</v>
      </c>
      <c r="I155" s="173">
        <v>44.3</v>
      </c>
      <c r="J155" s="173">
        <v>62.6</v>
      </c>
      <c r="K155" s="173">
        <v>46</v>
      </c>
      <c r="L155" s="173">
        <v>20.2</v>
      </c>
      <c r="M155" s="173">
        <v>9.64</v>
      </c>
      <c r="N155" s="173">
        <v>6.96</v>
      </c>
      <c r="O155" s="219"/>
      <c r="P155" s="112">
        <v>10</v>
      </c>
      <c r="Q155" s="113">
        <f t="shared" si="59"/>
        <v>4.8557391352200092</v>
      </c>
      <c r="R155" s="113">
        <f t="shared" si="60"/>
        <v>4.0610048522973106</v>
      </c>
      <c r="S155" s="113">
        <f t="shared" si="61"/>
        <v>3.5806709450363376</v>
      </c>
      <c r="T155" s="113">
        <f t="shared" si="62"/>
        <v>3.4234707572054743</v>
      </c>
      <c r="U155" s="113">
        <f t="shared" si="63"/>
        <v>5.0566060418927794</v>
      </c>
      <c r="V155" s="113">
        <f t="shared" si="64"/>
        <v>10.91667971047664</v>
      </c>
      <c r="W155" s="113">
        <f t="shared" si="65"/>
        <v>38.688712893929207</v>
      </c>
      <c r="X155" s="113">
        <f t="shared" si="66"/>
        <v>54.670731990067011</v>
      </c>
      <c r="Y155" s="113">
        <f t="shared" si="67"/>
        <v>40.173381334554037</v>
      </c>
      <c r="Z155" s="113">
        <f t="shared" si="68"/>
        <v>17.641354412130248</v>
      </c>
      <c r="AA155" s="113">
        <f t="shared" si="69"/>
        <v>8.4189433927195854</v>
      </c>
      <c r="AB155" s="114">
        <f t="shared" si="70"/>
        <v>6.0784072627933927</v>
      </c>
    </row>
    <row r="156" spans="1:28" x14ac:dyDescent="0.5">
      <c r="A156"/>
      <c r="B156">
        <v>11</v>
      </c>
      <c r="C156" s="173">
        <v>5.38</v>
      </c>
      <c r="D156" s="173">
        <v>4.6500000000000004</v>
      </c>
      <c r="E156" s="173">
        <v>3.92</v>
      </c>
      <c r="F156" s="173">
        <v>3.92</v>
      </c>
      <c r="G156" s="173">
        <v>5.56</v>
      </c>
      <c r="H156" s="173">
        <v>9.93</v>
      </c>
      <c r="I156" s="173">
        <v>47.7</v>
      </c>
      <c r="J156" s="173">
        <v>60.7</v>
      </c>
      <c r="K156" s="173">
        <v>48.6</v>
      </c>
      <c r="L156" s="173">
        <v>19.7</v>
      </c>
      <c r="M156" s="173">
        <v>9.64</v>
      </c>
      <c r="N156" s="173">
        <v>6.96</v>
      </c>
      <c r="O156" s="219"/>
      <c r="P156" s="112">
        <v>11</v>
      </c>
      <c r="Q156" s="113">
        <f t="shared" si="59"/>
        <v>4.6985389473891459</v>
      </c>
      <c r="R156" s="113">
        <f t="shared" si="60"/>
        <v>4.0610048522973106</v>
      </c>
      <c r="S156" s="113">
        <f t="shared" si="61"/>
        <v>3.4234707572054743</v>
      </c>
      <c r="T156" s="113">
        <f t="shared" si="62"/>
        <v>3.4234707572054743</v>
      </c>
      <c r="U156" s="113">
        <f t="shared" si="63"/>
        <v>4.8557391352200092</v>
      </c>
      <c r="V156" s="113">
        <f t="shared" si="64"/>
        <v>8.6722103620026427</v>
      </c>
      <c r="W156" s="113">
        <f t="shared" si="65"/>
        <v>41.65804977517886</v>
      </c>
      <c r="X156" s="113">
        <f t="shared" si="66"/>
        <v>53.011396674074568</v>
      </c>
      <c r="Y156" s="113">
        <f t="shared" si="67"/>
        <v>42.44405071433318</v>
      </c>
      <c r="Z156" s="113">
        <f t="shared" si="68"/>
        <v>17.204687223711183</v>
      </c>
      <c r="AA156" s="113">
        <f t="shared" si="69"/>
        <v>8.4189433927195854</v>
      </c>
      <c r="AB156" s="114">
        <f t="shared" si="70"/>
        <v>6.0784072627933927</v>
      </c>
    </row>
    <row r="157" spans="1:28" x14ac:dyDescent="0.5">
      <c r="A157"/>
      <c r="B157">
        <v>12</v>
      </c>
      <c r="C157" s="173">
        <v>5.56</v>
      </c>
      <c r="D157" s="173">
        <v>4.6500000000000004</v>
      </c>
      <c r="E157" s="173">
        <v>3.92</v>
      </c>
      <c r="F157" s="173">
        <v>4.29</v>
      </c>
      <c r="G157" s="173">
        <v>7.66</v>
      </c>
      <c r="H157" s="173">
        <v>8.76</v>
      </c>
      <c r="I157" s="173">
        <v>39.700000000000003</v>
      </c>
      <c r="J157" s="173">
        <v>54.8</v>
      </c>
      <c r="K157" s="173">
        <v>42.8</v>
      </c>
      <c r="L157" s="173">
        <v>19.2</v>
      </c>
      <c r="M157" s="173">
        <v>9.34</v>
      </c>
      <c r="N157" s="173">
        <v>6.72</v>
      </c>
      <c r="O157" s="219"/>
      <c r="P157" s="112">
        <v>12</v>
      </c>
      <c r="Q157" s="113">
        <f t="shared" si="59"/>
        <v>4.8557391352200092</v>
      </c>
      <c r="R157" s="113">
        <f t="shared" si="60"/>
        <v>4.0610048522973106</v>
      </c>
      <c r="S157" s="113">
        <f t="shared" si="61"/>
        <v>3.4234707572054743</v>
      </c>
      <c r="T157" s="113">
        <f t="shared" si="62"/>
        <v>3.746604476635583</v>
      </c>
      <c r="U157" s="113">
        <f t="shared" si="63"/>
        <v>6.6897413265800854</v>
      </c>
      <c r="V157" s="113">
        <f t="shared" si="64"/>
        <v>7.6504091411020294</v>
      </c>
      <c r="W157" s="113">
        <f t="shared" si="65"/>
        <v>34.67137476047381</v>
      </c>
      <c r="X157" s="113">
        <f t="shared" si="66"/>
        <v>47.858723850729589</v>
      </c>
      <c r="Y157" s="113">
        <f t="shared" si="67"/>
        <v>37.378711328672011</v>
      </c>
      <c r="Z157" s="113">
        <f t="shared" si="68"/>
        <v>16.768020035292118</v>
      </c>
      <c r="AA157" s="113">
        <f t="shared" si="69"/>
        <v>8.1569430796681459</v>
      </c>
      <c r="AB157" s="114">
        <f t="shared" si="70"/>
        <v>5.8688070123522413</v>
      </c>
    </row>
    <row r="158" spans="1:28" x14ac:dyDescent="0.5">
      <c r="A158"/>
      <c r="B158">
        <v>13</v>
      </c>
      <c r="C158" s="173">
        <v>5.56</v>
      </c>
      <c r="D158" s="173">
        <v>4.47</v>
      </c>
      <c r="E158" s="173">
        <v>3.92</v>
      </c>
      <c r="F158" s="173">
        <v>5.38</v>
      </c>
      <c r="G158" s="173">
        <v>6.03</v>
      </c>
      <c r="H158" s="173">
        <v>7.42</v>
      </c>
      <c r="I158" s="173">
        <v>62.6</v>
      </c>
      <c r="J158" s="173">
        <v>50.3</v>
      </c>
      <c r="K158" s="173">
        <v>42.8</v>
      </c>
      <c r="L158" s="173">
        <v>18.2</v>
      </c>
      <c r="M158" s="173">
        <v>9.0500000000000007</v>
      </c>
      <c r="N158" s="173">
        <v>6.72</v>
      </c>
      <c r="O158" s="219"/>
      <c r="P158" s="112">
        <v>13</v>
      </c>
      <c r="Q158" s="113">
        <f t="shared" si="59"/>
        <v>4.8557391352200092</v>
      </c>
      <c r="R158" s="113">
        <f t="shared" si="60"/>
        <v>3.9038046644664464</v>
      </c>
      <c r="S158" s="113">
        <f t="shared" si="61"/>
        <v>3.4234707572054743</v>
      </c>
      <c r="T158" s="113">
        <f t="shared" si="62"/>
        <v>4.6985389473891459</v>
      </c>
      <c r="U158" s="113">
        <f t="shared" si="63"/>
        <v>5.2662062923339317</v>
      </c>
      <c r="V158" s="113">
        <f t="shared" si="64"/>
        <v>6.4801410761389331</v>
      </c>
      <c r="W158" s="113">
        <f t="shared" si="65"/>
        <v>54.670731990067011</v>
      </c>
      <c r="X158" s="113">
        <f t="shared" si="66"/>
        <v>43.928719154957996</v>
      </c>
      <c r="Y158" s="113">
        <f t="shared" si="67"/>
        <v>37.378711328672011</v>
      </c>
      <c r="Z158" s="113">
        <f t="shared" si="68"/>
        <v>15.894685658453987</v>
      </c>
      <c r="AA158" s="113">
        <f t="shared" si="69"/>
        <v>7.9036761103850877</v>
      </c>
      <c r="AB158" s="114">
        <f t="shared" si="70"/>
        <v>5.8688070123522413</v>
      </c>
    </row>
    <row r="159" spans="1:28" x14ac:dyDescent="0.5">
      <c r="A159"/>
      <c r="B159">
        <v>14</v>
      </c>
      <c r="C159" s="173">
        <v>5.56</v>
      </c>
      <c r="D159" s="173">
        <v>4.6500000000000004</v>
      </c>
      <c r="E159" s="173">
        <v>3.92</v>
      </c>
      <c r="F159" s="173">
        <v>4.6500000000000004</v>
      </c>
      <c r="G159" s="173">
        <v>5.38</v>
      </c>
      <c r="H159" s="173">
        <v>6.96</v>
      </c>
      <c r="I159" s="173">
        <v>62.6</v>
      </c>
      <c r="J159" s="173">
        <v>46</v>
      </c>
      <c r="K159" s="173">
        <v>46.9</v>
      </c>
      <c r="L159" s="173">
        <v>17.7</v>
      </c>
      <c r="M159" s="173">
        <v>9.0500000000000007</v>
      </c>
      <c r="N159" s="173">
        <v>6.49</v>
      </c>
      <c r="O159" s="219"/>
      <c r="P159" s="112">
        <v>14</v>
      </c>
      <c r="Q159" s="113">
        <f t="shared" si="59"/>
        <v>4.8557391352200092</v>
      </c>
      <c r="R159" s="113">
        <f t="shared" si="60"/>
        <v>4.0610048522973106</v>
      </c>
      <c r="S159" s="113">
        <f t="shared" si="61"/>
        <v>3.4234707572054743</v>
      </c>
      <c r="T159" s="113">
        <f t="shared" si="62"/>
        <v>4.0610048522973106</v>
      </c>
      <c r="U159" s="113">
        <f t="shared" si="63"/>
        <v>4.6985389473891459</v>
      </c>
      <c r="V159" s="113">
        <f t="shared" si="64"/>
        <v>6.0784072627933927</v>
      </c>
      <c r="W159" s="113">
        <f t="shared" si="65"/>
        <v>54.670731990067011</v>
      </c>
      <c r="X159" s="113">
        <f t="shared" si="66"/>
        <v>40.173381334554037</v>
      </c>
      <c r="Y159" s="113">
        <f t="shared" si="67"/>
        <v>40.95938227370835</v>
      </c>
      <c r="Z159" s="113">
        <f t="shared" si="68"/>
        <v>15.458018470034922</v>
      </c>
      <c r="AA159" s="113">
        <f t="shared" si="69"/>
        <v>7.9036761103850877</v>
      </c>
      <c r="AB159" s="114">
        <f t="shared" si="70"/>
        <v>5.667940105679472</v>
      </c>
    </row>
    <row r="160" spans="1:28" x14ac:dyDescent="0.5">
      <c r="A160"/>
      <c r="B160">
        <v>15</v>
      </c>
      <c r="C160" s="173">
        <v>5.56</v>
      </c>
      <c r="D160" s="173">
        <v>4.47</v>
      </c>
      <c r="E160" s="173">
        <v>3.74</v>
      </c>
      <c r="F160" s="173">
        <v>4.29</v>
      </c>
      <c r="G160" s="173">
        <v>5.01</v>
      </c>
      <c r="H160" s="173">
        <v>8.4700000000000006</v>
      </c>
      <c r="I160" s="173">
        <v>60.7</v>
      </c>
      <c r="J160" s="173">
        <v>42</v>
      </c>
      <c r="K160" s="173">
        <v>42.8</v>
      </c>
      <c r="L160" s="173">
        <v>17.2</v>
      </c>
      <c r="M160" s="173">
        <v>8.76</v>
      </c>
      <c r="N160" s="173">
        <v>6.49</v>
      </c>
      <c r="O160" s="219"/>
      <c r="P160" s="112">
        <v>15</v>
      </c>
      <c r="Q160" s="113">
        <f t="shared" si="59"/>
        <v>4.8557391352200092</v>
      </c>
      <c r="R160" s="113">
        <f t="shared" si="60"/>
        <v>3.9038046644664464</v>
      </c>
      <c r="S160" s="113">
        <f t="shared" si="61"/>
        <v>3.266270569374611</v>
      </c>
      <c r="T160" s="113">
        <f t="shared" si="62"/>
        <v>3.746604476635583</v>
      </c>
      <c r="U160" s="113">
        <f t="shared" si="63"/>
        <v>4.3754052279590372</v>
      </c>
      <c r="V160" s="113">
        <f t="shared" si="64"/>
        <v>7.397142171818972</v>
      </c>
      <c r="W160" s="113">
        <f t="shared" si="65"/>
        <v>53.011396674074568</v>
      </c>
      <c r="X160" s="113">
        <f t="shared" si="66"/>
        <v>36.680043827201509</v>
      </c>
      <c r="Y160" s="113">
        <f t="shared" si="67"/>
        <v>37.378711328672011</v>
      </c>
      <c r="Z160" s="113">
        <f t="shared" si="68"/>
        <v>15.021351281615855</v>
      </c>
      <c r="AA160" s="113">
        <f t="shared" si="69"/>
        <v>7.6504091411020294</v>
      </c>
      <c r="AB160" s="114">
        <f t="shared" si="70"/>
        <v>5.667940105679472</v>
      </c>
    </row>
    <row r="161" spans="1:28" x14ac:dyDescent="0.5">
      <c r="A161"/>
      <c r="B161">
        <v>16</v>
      </c>
      <c r="C161" s="173">
        <v>5.56</v>
      </c>
      <c r="D161" s="173">
        <v>4.47</v>
      </c>
      <c r="E161" s="173">
        <v>3.92</v>
      </c>
      <c r="F161" s="173">
        <v>4.83</v>
      </c>
      <c r="G161" s="173">
        <v>4.6500000000000004</v>
      </c>
      <c r="H161" s="173">
        <v>7.89</v>
      </c>
      <c r="I161" s="173">
        <v>63.7</v>
      </c>
      <c r="J161" s="173">
        <v>46.9</v>
      </c>
      <c r="K161" s="173">
        <v>39.700000000000003</v>
      </c>
      <c r="L161" s="173">
        <v>16.7</v>
      </c>
      <c r="M161" s="173">
        <v>8.76</v>
      </c>
      <c r="N161" s="173">
        <v>6.72</v>
      </c>
      <c r="O161" s="219"/>
      <c r="P161" s="112">
        <v>16</v>
      </c>
      <c r="Q161" s="113">
        <f t="shared" si="59"/>
        <v>4.8557391352200092</v>
      </c>
      <c r="R161" s="113">
        <f t="shared" si="60"/>
        <v>3.9038046644664464</v>
      </c>
      <c r="S161" s="113">
        <f t="shared" si="61"/>
        <v>3.4234707572054743</v>
      </c>
      <c r="T161" s="113">
        <f t="shared" si="62"/>
        <v>4.2182050401281739</v>
      </c>
      <c r="U161" s="113">
        <f t="shared" si="63"/>
        <v>4.0610048522973106</v>
      </c>
      <c r="V161" s="113">
        <f t="shared" si="64"/>
        <v>6.8906082332528547</v>
      </c>
      <c r="W161" s="113">
        <f t="shared" si="65"/>
        <v>55.631399804588959</v>
      </c>
      <c r="X161" s="113">
        <f t="shared" si="66"/>
        <v>40.95938227370835</v>
      </c>
      <c r="Y161" s="113">
        <f t="shared" si="67"/>
        <v>34.67137476047381</v>
      </c>
      <c r="Z161" s="113">
        <f t="shared" si="68"/>
        <v>14.58468409319679</v>
      </c>
      <c r="AA161" s="113">
        <f t="shared" si="69"/>
        <v>7.6504091411020294</v>
      </c>
      <c r="AB161" s="114">
        <f t="shared" si="70"/>
        <v>5.8688070123522413</v>
      </c>
    </row>
    <row r="162" spans="1:28" x14ac:dyDescent="0.5">
      <c r="A162"/>
      <c r="B162">
        <v>17</v>
      </c>
      <c r="C162" s="173">
        <v>5.56</v>
      </c>
      <c r="D162" s="173">
        <v>4.47</v>
      </c>
      <c r="E162" s="173">
        <v>4.0999999999999996</v>
      </c>
      <c r="F162" s="173">
        <v>5.2</v>
      </c>
      <c r="G162" s="173">
        <v>6.03</v>
      </c>
      <c r="H162" s="173">
        <v>14.2</v>
      </c>
      <c r="I162" s="173">
        <v>44.3</v>
      </c>
      <c r="J162" s="173">
        <v>46</v>
      </c>
      <c r="K162" s="173">
        <v>46</v>
      </c>
      <c r="L162" s="173">
        <v>15.7</v>
      </c>
      <c r="M162" s="173">
        <v>8.76</v>
      </c>
      <c r="N162" s="173">
        <v>6.49</v>
      </c>
      <c r="O162" s="219"/>
      <c r="P162" s="112">
        <v>17</v>
      </c>
      <c r="Q162" s="113">
        <f t="shared" si="59"/>
        <v>4.8557391352200092</v>
      </c>
      <c r="R162" s="113">
        <f t="shared" si="60"/>
        <v>3.9038046644664464</v>
      </c>
      <c r="S162" s="113">
        <f t="shared" si="61"/>
        <v>3.5806709450363376</v>
      </c>
      <c r="T162" s="113">
        <f t="shared" si="62"/>
        <v>4.5413387595582826</v>
      </c>
      <c r="U162" s="113">
        <f t="shared" si="63"/>
        <v>5.2662062923339317</v>
      </c>
      <c r="V162" s="113">
        <f t="shared" si="64"/>
        <v>12.401348151101462</v>
      </c>
      <c r="W162" s="113">
        <f t="shared" si="65"/>
        <v>38.688712893929207</v>
      </c>
      <c r="X162" s="113">
        <f t="shared" si="66"/>
        <v>40.173381334554037</v>
      </c>
      <c r="Y162" s="113">
        <f t="shared" si="67"/>
        <v>40.173381334554037</v>
      </c>
      <c r="Z162" s="113">
        <f t="shared" si="68"/>
        <v>13.71134971635866</v>
      </c>
      <c r="AA162" s="113">
        <f t="shared" si="69"/>
        <v>7.6504091411020294</v>
      </c>
      <c r="AB162" s="114">
        <f t="shared" si="70"/>
        <v>5.667940105679472</v>
      </c>
    </row>
    <row r="163" spans="1:28" x14ac:dyDescent="0.5">
      <c r="A163"/>
      <c r="B163">
        <v>18</v>
      </c>
      <c r="C163" s="173">
        <v>5.38</v>
      </c>
      <c r="D163" s="173">
        <v>4.29</v>
      </c>
      <c r="E163" s="173">
        <v>4.83</v>
      </c>
      <c r="F163" s="173">
        <v>4.29</v>
      </c>
      <c r="G163" s="173">
        <v>5.38</v>
      </c>
      <c r="H163" s="173">
        <v>17.2</v>
      </c>
      <c r="I163" s="173">
        <v>50.3</v>
      </c>
      <c r="J163" s="173">
        <v>49.5</v>
      </c>
      <c r="K163" s="173">
        <v>50.3</v>
      </c>
      <c r="L163" s="173">
        <v>15.2</v>
      </c>
      <c r="M163" s="173">
        <v>9.0500000000000007</v>
      </c>
      <c r="N163" s="173">
        <v>6.49</v>
      </c>
      <c r="O163" s="219"/>
      <c r="P163" s="112">
        <v>18</v>
      </c>
      <c r="Q163" s="113">
        <f t="shared" si="59"/>
        <v>4.6985389473891459</v>
      </c>
      <c r="R163" s="113">
        <f t="shared" si="60"/>
        <v>3.746604476635583</v>
      </c>
      <c r="S163" s="113">
        <f t="shared" si="61"/>
        <v>4.2182050401281739</v>
      </c>
      <c r="T163" s="113">
        <f t="shared" si="62"/>
        <v>3.746604476635583</v>
      </c>
      <c r="U163" s="113">
        <f t="shared" si="63"/>
        <v>4.6985389473891459</v>
      </c>
      <c r="V163" s="113">
        <f t="shared" si="64"/>
        <v>15.021351281615855</v>
      </c>
      <c r="W163" s="113">
        <f t="shared" si="65"/>
        <v>43.928719154957996</v>
      </c>
      <c r="X163" s="113">
        <f t="shared" si="66"/>
        <v>43.230051653487493</v>
      </c>
      <c r="Y163" s="113">
        <f t="shared" si="67"/>
        <v>43.928719154957996</v>
      </c>
      <c r="Z163" s="113">
        <f t="shared" si="68"/>
        <v>13.274682527939593</v>
      </c>
      <c r="AA163" s="113">
        <f t="shared" si="69"/>
        <v>7.9036761103850877</v>
      </c>
      <c r="AB163" s="114">
        <f t="shared" si="70"/>
        <v>5.667940105679472</v>
      </c>
    </row>
    <row r="164" spans="1:28" x14ac:dyDescent="0.5">
      <c r="A164"/>
      <c r="B164">
        <v>19</v>
      </c>
      <c r="C164" s="173">
        <v>5.38</v>
      </c>
      <c r="D164" s="173">
        <v>4.29</v>
      </c>
      <c r="E164" s="173">
        <v>5.01</v>
      </c>
      <c r="F164" s="173">
        <v>4.0999999999999996</v>
      </c>
      <c r="G164" s="173">
        <v>4.83</v>
      </c>
      <c r="H164" s="173">
        <v>15.7</v>
      </c>
      <c r="I164" s="173">
        <v>45.2</v>
      </c>
      <c r="J164" s="173">
        <v>55.8</v>
      </c>
      <c r="K164" s="173">
        <v>43.5</v>
      </c>
      <c r="L164" s="173">
        <v>14.7</v>
      </c>
      <c r="M164" s="173">
        <v>8.76</v>
      </c>
      <c r="N164" s="173">
        <v>6.49</v>
      </c>
      <c r="O164" s="219"/>
      <c r="P164" s="112">
        <v>19</v>
      </c>
      <c r="Q164" s="113">
        <f t="shared" si="59"/>
        <v>4.6985389473891459</v>
      </c>
      <c r="R164" s="113">
        <f t="shared" si="60"/>
        <v>3.746604476635583</v>
      </c>
      <c r="S164" s="113">
        <f t="shared" si="61"/>
        <v>4.3754052279590372</v>
      </c>
      <c r="T164" s="113">
        <f t="shared" si="62"/>
        <v>3.5806709450363376</v>
      </c>
      <c r="U164" s="113">
        <f t="shared" si="63"/>
        <v>4.2182050401281739</v>
      </c>
      <c r="V164" s="113">
        <f t="shared" si="64"/>
        <v>13.71134971635866</v>
      </c>
      <c r="W164" s="113">
        <f t="shared" si="65"/>
        <v>39.474713833083534</v>
      </c>
      <c r="X164" s="113">
        <f t="shared" si="66"/>
        <v>48.73205822756772</v>
      </c>
      <c r="Y164" s="113">
        <f t="shared" si="67"/>
        <v>37.990045392458704</v>
      </c>
      <c r="Z164" s="113">
        <f t="shared" si="68"/>
        <v>12.838015339520528</v>
      </c>
      <c r="AA164" s="113">
        <f t="shared" si="69"/>
        <v>7.6504091411020294</v>
      </c>
      <c r="AB164" s="114">
        <f t="shared" si="70"/>
        <v>5.667940105679472</v>
      </c>
    </row>
    <row r="165" spans="1:28" x14ac:dyDescent="0.5">
      <c r="A165"/>
      <c r="B165">
        <v>20</v>
      </c>
      <c r="C165" s="173">
        <v>5.2</v>
      </c>
      <c r="D165" s="173">
        <v>4.29</v>
      </c>
      <c r="E165" s="173">
        <v>4.83</v>
      </c>
      <c r="F165" s="173">
        <v>3.92</v>
      </c>
      <c r="G165" s="173">
        <v>4.47</v>
      </c>
      <c r="H165" s="173">
        <v>15.2</v>
      </c>
      <c r="I165" s="173">
        <v>45.2</v>
      </c>
      <c r="J165" s="173">
        <v>54.8</v>
      </c>
      <c r="K165" s="173">
        <v>43.5</v>
      </c>
      <c r="L165" s="173">
        <v>14.7</v>
      </c>
      <c r="M165" s="173">
        <v>8.4700000000000006</v>
      </c>
      <c r="N165" s="173">
        <v>6.26</v>
      </c>
      <c r="O165" s="219"/>
      <c r="P165" s="112">
        <v>20</v>
      </c>
      <c r="Q165" s="113">
        <f t="shared" si="59"/>
        <v>4.5413387595582826</v>
      </c>
      <c r="R165" s="113">
        <f t="shared" si="60"/>
        <v>3.746604476635583</v>
      </c>
      <c r="S165" s="113">
        <f t="shared" si="61"/>
        <v>4.2182050401281739</v>
      </c>
      <c r="T165" s="113">
        <f t="shared" si="62"/>
        <v>3.4234707572054743</v>
      </c>
      <c r="U165" s="113">
        <f t="shared" si="63"/>
        <v>3.9038046644664464</v>
      </c>
      <c r="V165" s="113">
        <f t="shared" si="64"/>
        <v>13.274682527939593</v>
      </c>
      <c r="W165" s="113">
        <f t="shared" si="65"/>
        <v>39.474713833083534</v>
      </c>
      <c r="X165" s="113">
        <f t="shared" si="66"/>
        <v>47.858723850729589</v>
      </c>
      <c r="Y165" s="113">
        <f t="shared" si="67"/>
        <v>37.990045392458704</v>
      </c>
      <c r="Z165" s="113">
        <f t="shared" si="68"/>
        <v>12.838015339520528</v>
      </c>
      <c r="AA165" s="113">
        <f t="shared" si="69"/>
        <v>7.397142171818972</v>
      </c>
      <c r="AB165" s="114">
        <f t="shared" si="70"/>
        <v>5.467073199006701</v>
      </c>
    </row>
    <row r="166" spans="1:28" x14ac:dyDescent="0.5">
      <c r="A166"/>
      <c r="B166">
        <v>21</v>
      </c>
      <c r="C166" s="173">
        <v>5.2</v>
      </c>
      <c r="D166" s="173">
        <v>4.0999999999999996</v>
      </c>
      <c r="E166" s="173">
        <v>4.83</v>
      </c>
      <c r="F166" s="173">
        <v>3.92</v>
      </c>
      <c r="G166" s="173">
        <v>4.47</v>
      </c>
      <c r="H166" s="173">
        <v>68.099999999999994</v>
      </c>
      <c r="I166" s="173">
        <v>39.700000000000003</v>
      </c>
      <c r="J166" s="173">
        <v>53.9</v>
      </c>
      <c r="K166" s="173">
        <v>46</v>
      </c>
      <c r="L166" s="173">
        <v>14.7</v>
      </c>
      <c r="M166" s="173">
        <v>8.4700000000000006</v>
      </c>
      <c r="N166" s="173">
        <v>6.26</v>
      </c>
      <c r="O166" s="219"/>
      <c r="P166" s="112">
        <v>21</v>
      </c>
      <c r="Q166" s="113">
        <f t="shared" si="59"/>
        <v>4.5413387595582826</v>
      </c>
      <c r="R166" s="113">
        <f t="shared" si="60"/>
        <v>3.5806709450363376</v>
      </c>
      <c r="S166" s="113">
        <f t="shared" si="61"/>
        <v>4.2182050401281739</v>
      </c>
      <c r="T166" s="113">
        <f t="shared" si="62"/>
        <v>3.4234707572054743</v>
      </c>
      <c r="U166" s="113">
        <f t="shared" si="63"/>
        <v>3.9038046644664464</v>
      </c>
      <c r="V166" s="113">
        <f t="shared" si="64"/>
        <v>59.474071062676728</v>
      </c>
      <c r="W166" s="113">
        <f t="shared" si="65"/>
        <v>34.67137476047381</v>
      </c>
      <c r="X166" s="113">
        <f t="shared" si="66"/>
        <v>47.072722911575269</v>
      </c>
      <c r="Y166" s="113">
        <f t="shared" si="67"/>
        <v>40.173381334554037</v>
      </c>
      <c r="Z166" s="113">
        <f t="shared" si="68"/>
        <v>12.838015339520528</v>
      </c>
      <c r="AA166" s="113">
        <f t="shared" si="69"/>
        <v>7.397142171818972</v>
      </c>
      <c r="AB166" s="114">
        <f t="shared" si="70"/>
        <v>5.467073199006701</v>
      </c>
    </row>
    <row r="167" spans="1:28" x14ac:dyDescent="0.5">
      <c r="A167"/>
      <c r="B167">
        <v>22</v>
      </c>
      <c r="C167" s="173">
        <v>5.2</v>
      </c>
      <c r="D167" s="173">
        <v>4.29</v>
      </c>
      <c r="E167" s="173">
        <v>4.6500000000000004</v>
      </c>
      <c r="F167" s="173">
        <v>3.92</v>
      </c>
      <c r="G167" s="173">
        <v>4.0999999999999996</v>
      </c>
      <c r="H167" s="173">
        <v>34.700000000000003</v>
      </c>
      <c r="I167" s="173">
        <v>33.4</v>
      </c>
      <c r="J167" s="173">
        <v>48.6</v>
      </c>
      <c r="K167" s="173">
        <v>41.3</v>
      </c>
      <c r="L167" s="173">
        <v>14.7</v>
      </c>
      <c r="M167" s="173">
        <v>8.18</v>
      </c>
      <c r="N167" s="173">
        <v>6.26</v>
      </c>
      <c r="O167" s="219"/>
      <c r="P167" s="112">
        <v>22</v>
      </c>
      <c r="Q167" s="113">
        <f t="shared" si="59"/>
        <v>4.5413387595582826</v>
      </c>
      <c r="R167" s="113">
        <f t="shared" si="60"/>
        <v>3.746604476635583</v>
      </c>
      <c r="S167" s="113">
        <f t="shared" si="61"/>
        <v>4.0610048522973106</v>
      </c>
      <c r="T167" s="113">
        <f t="shared" si="62"/>
        <v>3.4234707572054743</v>
      </c>
      <c r="U167" s="113">
        <f t="shared" si="63"/>
        <v>3.5806709450363376</v>
      </c>
      <c r="V167" s="113">
        <f t="shared" si="64"/>
        <v>30.304702876283155</v>
      </c>
      <c r="W167" s="113">
        <f t="shared" si="65"/>
        <v>29.16936818639358</v>
      </c>
      <c r="X167" s="113">
        <f t="shared" si="66"/>
        <v>42.44405071433318</v>
      </c>
      <c r="Y167" s="113">
        <f t="shared" si="67"/>
        <v>36.068709763414816</v>
      </c>
      <c r="Z167" s="113">
        <f t="shared" si="68"/>
        <v>12.838015339520528</v>
      </c>
      <c r="AA167" s="113">
        <f t="shared" si="69"/>
        <v>7.1438752025359129</v>
      </c>
      <c r="AB167" s="114">
        <f t="shared" si="70"/>
        <v>5.467073199006701</v>
      </c>
    </row>
    <row r="168" spans="1:28" x14ac:dyDescent="0.5">
      <c r="A168"/>
      <c r="B168">
        <v>23</v>
      </c>
      <c r="C168" s="173">
        <v>5.2</v>
      </c>
      <c r="D168" s="173">
        <v>4.47</v>
      </c>
      <c r="E168" s="173">
        <v>4.47</v>
      </c>
      <c r="F168" s="173">
        <v>3.74</v>
      </c>
      <c r="G168" s="173">
        <v>30.7</v>
      </c>
      <c r="H168" s="173">
        <v>32</v>
      </c>
      <c r="I168" s="173">
        <v>36.700000000000003</v>
      </c>
      <c r="J168" s="173">
        <v>46</v>
      </c>
      <c r="K168" s="173">
        <v>41.3</v>
      </c>
      <c r="L168" s="173">
        <v>13.5</v>
      </c>
      <c r="M168" s="173">
        <v>7.89</v>
      </c>
      <c r="N168" s="173">
        <v>6.03</v>
      </c>
      <c r="O168" s="219"/>
      <c r="P168" s="112">
        <v>23</v>
      </c>
      <c r="Q168" s="113">
        <f t="shared" si="59"/>
        <v>4.5413387595582826</v>
      </c>
      <c r="R168" s="113">
        <f t="shared" si="60"/>
        <v>3.9038046644664464</v>
      </c>
      <c r="S168" s="113">
        <f t="shared" si="61"/>
        <v>3.9038046644664464</v>
      </c>
      <c r="T168" s="113">
        <f t="shared" si="62"/>
        <v>3.266270569374611</v>
      </c>
      <c r="U168" s="113">
        <f t="shared" si="63"/>
        <v>26.811365368930627</v>
      </c>
      <c r="V168" s="113">
        <f t="shared" si="64"/>
        <v>27.946700058820198</v>
      </c>
      <c r="W168" s="113">
        <f t="shared" si="65"/>
        <v>32.051371629959419</v>
      </c>
      <c r="X168" s="113">
        <f t="shared" si="66"/>
        <v>40.173381334554037</v>
      </c>
      <c r="Y168" s="113">
        <f t="shared" si="67"/>
        <v>36.068709763414816</v>
      </c>
      <c r="Z168" s="113">
        <f t="shared" si="68"/>
        <v>11.790014087314772</v>
      </c>
      <c r="AA168" s="113">
        <f t="shared" si="69"/>
        <v>6.8906082332528547</v>
      </c>
      <c r="AB168" s="114">
        <f t="shared" si="70"/>
        <v>5.2662062923339317</v>
      </c>
    </row>
    <row r="169" spans="1:28" x14ac:dyDescent="0.5">
      <c r="A169"/>
      <c r="B169">
        <v>24</v>
      </c>
      <c r="C169" s="173">
        <v>5.2</v>
      </c>
      <c r="D169" s="173">
        <v>4.29</v>
      </c>
      <c r="E169" s="173">
        <v>4.47</v>
      </c>
      <c r="F169" s="173">
        <v>3.74</v>
      </c>
      <c r="G169" s="173">
        <v>7.89</v>
      </c>
      <c r="H169" s="173">
        <v>34</v>
      </c>
      <c r="I169" s="173">
        <v>36.700000000000003</v>
      </c>
      <c r="J169" s="173">
        <v>42</v>
      </c>
      <c r="K169" s="173">
        <v>38.200000000000003</v>
      </c>
      <c r="L169" s="173">
        <v>13.5</v>
      </c>
      <c r="M169" s="173">
        <v>7.66</v>
      </c>
      <c r="N169" s="173">
        <v>6.03</v>
      </c>
      <c r="O169" s="219"/>
      <c r="P169" s="112">
        <v>24</v>
      </c>
      <c r="Q169" s="113">
        <f t="shared" si="59"/>
        <v>4.5413387595582826</v>
      </c>
      <c r="R169" s="113">
        <f t="shared" si="60"/>
        <v>3.746604476635583</v>
      </c>
      <c r="S169" s="113">
        <f t="shared" si="61"/>
        <v>3.9038046644664464</v>
      </c>
      <c r="T169" s="113">
        <f t="shared" si="62"/>
        <v>3.266270569374611</v>
      </c>
      <c r="U169" s="113">
        <f t="shared" si="63"/>
        <v>6.8906082332528547</v>
      </c>
      <c r="V169" s="113">
        <f t="shared" si="64"/>
        <v>29.693368812496459</v>
      </c>
      <c r="W169" s="113">
        <f t="shared" si="65"/>
        <v>32.051371629959419</v>
      </c>
      <c r="X169" s="113">
        <f t="shared" si="66"/>
        <v>36.680043827201509</v>
      </c>
      <c r="Y169" s="113">
        <f t="shared" si="67"/>
        <v>33.361373195216615</v>
      </c>
      <c r="Z169" s="113">
        <f t="shared" si="68"/>
        <v>11.790014087314772</v>
      </c>
      <c r="AA169" s="113">
        <f t="shared" si="69"/>
        <v>6.6897413265800854</v>
      </c>
      <c r="AB169" s="114">
        <f t="shared" si="70"/>
        <v>5.2662062923339317</v>
      </c>
    </row>
    <row r="170" spans="1:28" x14ac:dyDescent="0.5">
      <c r="A170"/>
      <c r="B170">
        <v>25</v>
      </c>
      <c r="C170" s="173">
        <v>5.2</v>
      </c>
      <c r="D170" s="173">
        <v>4.29</v>
      </c>
      <c r="E170" s="173">
        <v>4.47</v>
      </c>
      <c r="F170" s="173">
        <v>3.6</v>
      </c>
      <c r="G170" s="173">
        <v>5.38</v>
      </c>
      <c r="H170" s="173">
        <v>52.9</v>
      </c>
      <c r="I170" s="173">
        <v>52.9</v>
      </c>
      <c r="J170" s="173">
        <v>40.5</v>
      </c>
      <c r="K170" s="173">
        <v>34</v>
      </c>
      <c r="L170" s="173">
        <v>13.2</v>
      </c>
      <c r="M170" s="173">
        <v>7.89</v>
      </c>
      <c r="N170" s="173">
        <v>6.03</v>
      </c>
      <c r="O170" s="219"/>
      <c r="P170" s="112">
        <v>25</v>
      </c>
      <c r="Q170" s="113">
        <f t="shared" si="59"/>
        <v>4.5413387595582826</v>
      </c>
      <c r="R170" s="113">
        <f t="shared" si="60"/>
        <v>3.746604476635583</v>
      </c>
      <c r="S170" s="113">
        <f t="shared" si="61"/>
        <v>3.9038046644664464</v>
      </c>
      <c r="T170" s="113">
        <f t="shared" si="62"/>
        <v>3.1440037566172725</v>
      </c>
      <c r="U170" s="113">
        <f t="shared" si="63"/>
        <v>4.6985389473891459</v>
      </c>
      <c r="V170" s="113">
        <f t="shared" si="64"/>
        <v>46.199388534737139</v>
      </c>
      <c r="W170" s="113">
        <f t="shared" si="65"/>
        <v>46.199388534737139</v>
      </c>
      <c r="X170" s="113">
        <f t="shared" si="66"/>
        <v>35.370042261944313</v>
      </c>
      <c r="Y170" s="113">
        <f t="shared" si="67"/>
        <v>29.693368812496459</v>
      </c>
      <c r="Z170" s="113">
        <f t="shared" si="68"/>
        <v>11.52801377426333</v>
      </c>
      <c r="AA170" s="113">
        <f t="shared" si="69"/>
        <v>6.8906082332528547</v>
      </c>
      <c r="AB170" s="114">
        <f t="shared" si="70"/>
        <v>5.2662062923339317</v>
      </c>
    </row>
    <row r="171" spans="1:28" x14ac:dyDescent="0.5">
      <c r="A171"/>
      <c r="B171">
        <v>26</v>
      </c>
      <c r="C171" s="173">
        <v>5.2</v>
      </c>
      <c r="D171" s="173">
        <v>4.29</v>
      </c>
      <c r="E171" s="173">
        <v>4.6500000000000004</v>
      </c>
      <c r="F171" s="173">
        <v>3.6</v>
      </c>
      <c r="G171" s="173">
        <v>5.38</v>
      </c>
      <c r="H171" s="173">
        <v>44.3</v>
      </c>
      <c r="I171" s="173">
        <v>80.8</v>
      </c>
      <c r="J171" s="173">
        <v>41.3</v>
      </c>
      <c r="K171" s="173">
        <v>39</v>
      </c>
      <c r="L171" s="173">
        <v>12.8</v>
      </c>
      <c r="M171" s="173">
        <v>8.18</v>
      </c>
      <c r="N171" s="173">
        <v>5.79</v>
      </c>
      <c r="O171" s="219"/>
      <c r="P171" s="112">
        <v>26</v>
      </c>
      <c r="Q171" s="113">
        <f t="shared" si="59"/>
        <v>4.5413387595582826</v>
      </c>
      <c r="R171" s="113">
        <f t="shared" si="60"/>
        <v>3.746604476635583</v>
      </c>
      <c r="S171" s="113">
        <f t="shared" si="61"/>
        <v>4.0610048522973106</v>
      </c>
      <c r="T171" s="113">
        <f t="shared" si="62"/>
        <v>3.1440037566172725</v>
      </c>
      <c r="U171" s="113">
        <f t="shared" si="63"/>
        <v>4.6985389473891459</v>
      </c>
      <c r="V171" s="113">
        <f t="shared" si="64"/>
        <v>38.688712893929207</v>
      </c>
      <c r="W171" s="113">
        <f t="shared" si="65"/>
        <v>70.565417648520992</v>
      </c>
      <c r="X171" s="113">
        <f t="shared" si="66"/>
        <v>36.068709763414816</v>
      </c>
      <c r="Y171" s="113">
        <f t="shared" si="67"/>
        <v>34.060040696687118</v>
      </c>
      <c r="Z171" s="113">
        <f t="shared" si="68"/>
        <v>11.178680023528081</v>
      </c>
      <c r="AA171" s="113">
        <f t="shared" si="69"/>
        <v>7.1438752025359129</v>
      </c>
      <c r="AB171" s="114">
        <f t="shared" si="70"/>
        <v>5.0566060418927794</v>
      </c>
    </row>
    <row r="172" spans="1:28" x14ac:dyDescent="0.5">
      <c r="A172"/>
      <c r="B172">
        <v>27</v>
      </c>
      <c r="C172" s="173">
        <v>5.01</v>
      </c>
      <c r="D172" s="173">
        <v>4.29</v>
      </c>
      <c r="E172" s="173">
        <v>4.29</v>
      </c>
      <c r="F172" s="173">
        <v>3.74</v>
      </c>
      <c r="G172" s="173">
        <v>6.96</v>
      </c>
      <c r="H172" s="173">
        <v>23.2</v>
      </c>
      <c r="I172" s="173">
        <v>56.8</v>
      </c>
      <c r="J172" s="173">
        <v>41.3</v>
      </c>
      <c r="K172" s="173">
        <v>39.700000000000003</v>
      </c>
      <c r="L172" s="173">
        <v>12.5</v>
      </c>
      <c r="M172" s="173">
        <v>8.4700000000000006</v>
      </c>
      <c r="N172" s="173">
        <v>5.79</v>
      </c>
      <c r="O172" s="219"/>
      <c r="P172" s="112">
        <v>27</v>
      </c>
      <c r="Q172" s="113">
        <f t="shared" si="59"/>
        <v>4.3754052279590372</v>
      </c>
      <c r="R172" s="113">
        <f t="shared" si="60"/>
        <v>3.746604476635583</v>
      </c>
      <c r="S172" s="113">
        <f t="shared" si="61"/>
        <v>3.746604476635583</v>
      </c>
      <c r="T172" s="113">
        <f t="shared" si="62"/>
        <v>3.266270569374611</v>
      </c>
      <c r="U172" s="113">
        <f t="shared" si="63"/>
        <v>6.0784072627933927</v>
      </c>
      <c r="V172" s="113">
        <f t="shared" si="64"/>
        <v>20.261357542644642</v>
      </c>
      <c r="W172" s="113">
        <f t="shared" si="65"/>
        <v>49.60539260440585</v>
      </c>
      <c r="X172" s="113">
        <f t="shared" si="66"/>
        <v>36.068709763414816</v>
      </c>
      <c r="Y172" s="113">
        <f t="shared" si="67"/>
        <v>34.67137476047381</v>
      </c>
      <c r="Z172" s="113">
        <f t="shared" si="68"/>
        <v>10.91667971047664</v>
      </c>
      <c r="AA172" s="113">
        <f t="shared" si="69"/>
        <v>7.397142171818972</v>
      </c>
      <c r="AB172" s="114">
        <f t="shared" si="70"/>
        <v>5.0566060418927794</v>
      </c>
    </row>
    <row r="173" spans="1:28" x14ac:dyDescent="0.5">
      <c r="A173"/>
      <c r="B173">
        <v>28</v>
      </c>
      <c r="C173" s="173">
        <v>5.01</v>
      </c>
      <c r="D173" s="173">
        <v>4.29</v>
      </c>
      <c r="E173" s="173">
        <v>4.29</v>
      </c>
      <c r="F173" s="173">
        <v>3.6</v>
      </c>
      <c r="G173" s="173">
        <v>6.72</v>
      </c>
      <c r="H173" s="173">
        <v>18.7</v>
      </c>
      <c r="I173" s="173">
        <v>64.8</v>
      </c>
      <c r="J173" s="173">
        <v>37.5</v>
      </c>
      <c r="K173" s="173">
        <v>32.700000000000003</v>
      </c>
      <c r="L173" s="173">
        <v>12.2</v>
      </c>
      <c r="M173" s="173">
        <v>8.18</v>
      </c>
      <c r="N173" s="173">
        <v>5.79</v>
      </c>
      <c r="O173" s="219"/>
      <c r="P173" s="112">
        <v>28</v>
      </c>
      <c r="Q173" s="113">
        <f t="shared" si="59"/>
        <v>4.3754052279590372</v>
      </c>
      <c r="R173" s="113">
        <f t="shared" si="60"/>
        <v>3.746604476635583</v>
      </c>
      <c r="S173" s="113">
        <f t="shared" si="61"/>
        <v>3.746604476635583</v>
      </c>
      <c r="T173" s="113">
        <f t="shared" si="62"/>
        <v>3.1440037566172725</v>
      </c>
      <c r="U173" s="113">
        <f t="shared" si="63"/>
        <v>5.8688070123522413</v>
      </c>
      <c r="V173" s="113">
        <f t="shared" si="64"/>
        <v>16.331352846873052</v>
      </c>
      <c r="W173" s="113">
        <f t="shared" si="65"/>
        <v>56.5920676191109</v>
      </c>
      <c r="X173" s="113">
        <f t="shared" si="66"/>
        <v>32.750039131429922</v>
      </c>
      <c r="Y173" s="113">
        <f t="shared" si="67"/>
        <v>28.558034122606891</v>
      </c>
      <c r="Z173" s="113">
        <f t="shared" si="68"/>
        <v>10.6546793974252</v>
      </c>
      <c r="AA173" s="113">
        <f t="shared" si="69"/>
        <v>7.1438752025359129</v>
      </c>
      <c r="AB173" s="114">
        <f t="shared" si="70"/>
        <v>5.0566060418927794</v>
      </c>
    </row>
    <row r="174" spans="1:28" x14ac:dyDescent="0.5">
      <c r="A174"/>
      <c r="B174">
        <v>29</v>
      </c>
      <c r="C174" s="173">
        <v>5.01</v>
      </c>
      <c r="D174" s="173"/>
      <c r="E174" s="173">
        <v>4.29</v>
      </c>
      <c r="F174" s="173">
        <v>3.92</v>
      </c>
      <c r="G174" s="173">
        <v>6.26</v>
      </c>
      <c r="H174" s="173">
        <v>18.2</v>
      </c>
      <c r="I174" s="173">
        <v>68.099999999999994</v>
      </c>
      <c r="J174" s="173">
        <v>36</v>
      </c>
      <c r="K174" s="173">
        <v>30</v>
      </c>
      <c r="L174" s="173">
        <v>12.2</v>
      </c>
      <c r="M174" s="173">
        <v>7.89</v>
      </c>
      <c r="N174" s="173">
        <v>5.56</v>
      </c>
      <c r="O174" s="219"/>
      <c r="P174" s="112">
        <v>29</v>
      </c>
      <c r="Q174" s="113">
        <f t="shared" si="59"/>
        <v>4.3754052279590372</v>
      </c>
      <c r="R174" s="113" t="str">
        <f t="shared" si="60"/>
        <v xml:space="preserve"> </v>
      </c>
      <c r="S174" s="113">
        <f t="shared" si="61"/>
        <v>3.746604476635583</v>
      </c>
      <c r="T174" s="113">
        <f t="shared" si="62"/>
        <v>3.4234707572054743</v>
      </c>
      <c r="U174" s="113">
        <f t="shared" si="63"/>
        <v>5.467073199006701</v>
      </c>
      <c r="V174" s="113">
        <f t="shared" si="64"/>
        <v>15.894685658453987</v>
      </c>
      <c r="W174" s="113">
        <f t="shared" si="65"/>
        <v>59.474071062676728</v>
      </c>
      <c r="X174" s="113">
        <f t="shared" si="66"/>
        <v>31.440037566172723</v>
      </c>
      <c r="Y174" s="113">
        <f t="shared" si="67"/>
        <v>26.200031305143938</v>
      </c>
      <c r="Z174" s="113">
        <f t="shared" si="68"/>
        <v>10.6546793974252</v>
      </c>
      <c r="AA174" s="113">
        <f t="shared" si="69"/>
        <v>6.8906082332528547</v>
      </c>
      <c r="AB174" s="114">
        <f t="shared" si="70"/>
        <v>4.8557391352200092</v>
      </c>
    </row>
    <row r="175" spans="1:28" x14ac:dyDescent="0.5">
      <c r="A175"/>
      <c r="B175">
        <v>30</v>
      </c>
      <c r="C175" s="173">
        <v>4.83</v>
      </c>
      <c r="D175" s="173"/>
      <c r="E175" s="173">
        <v>4.0999999999999996</v>
      </c>
      <c r="F175" s="173">
        <v>4.0999999999999996</v>
      </c>
      <c r="G175" s="173">
        <v>9.34</v>
      </c>
      <c r="H175" s="173">
        <v>29.4</v>
      </c>
      <c r="I175" s="173">
        <v>57.7</v>
      </c>
      <c r="J175" s="173">
        <v>46</v>
      </c>
      <c r="K175" s="173">
        <v>30</v>
      </c>
      <c r="L175" s="173">
        <v>12.2</v>
      </c>
      <c r="M175" s="173">
        <v>7.89</v>
      </c>
      <c r="N175" s="173">
        <v>5.79</v>
      </c>
      <c r="O175" s="219"/>
      <c r="P175" s="112">
        <v>30</v>
      </c>
      <c r="Q175" s="113">
        <f t="shared" si="59"/>
        <v>4.2182050401281739</v>
      </c>
      <c r="R175" s="113" t="str">
        <f t="shared" si="60"/>
        <v xml:space="preserve"> </v>
      </c>
      <c r="S175" s="113">
        <f t="shared" si="61"/>
        <v>3.5806709450363376</v>
      </c>
      <c r="T175" s="113">
        <f t="shared" si="62"/>
        <v>3.5806709450363376</v>
      </c>
      <c r="U175" s="113">
        <f t="shared" si="63"/>
        <v>8.1569430796681459</v>
      </c>
      <c r="V175" s="113">
        <f t="shared" si="64"/>
        <v>25.676030679041055</v>
      </c>
      <c r="W175" s="113">
        <f t="shared" si="65"/>
        <v>50.39139354356017</v>
      </c>
      <c r="X175" s="113">
        <f t="shared" si="66"/>
        <v>40.173381334554037</v>
      </c>
      <c r="Y175" s="113">
        <f t="shared" si="67"/>
        <v>26.200031305143938</v>
      </c>
      <c r="Z175" s="113">
        <f t="shared" si="68"/>
        <v>10.6546793974252</v>
      </c>
      <c r="AA175" s="113">
        <f t="shared" si="69"/>
        <v>6.8906082332528547</v>
      </c>
      <c r="AB175" s="114">
        <f t="shared" si="70"/>
        <v>5.0566060418927794</v>
      </c>
    </row>
    <row r="176" spans="1:28" x14ac:dyDescent="0.5">
      <c r="A176"/>
      <c r="B176">
        <v>31</v>
      </c>
      <c r="C176" s="173">
        <v>4.83</v>
      </c>
      <c r="D176" s="173"/>
      <c r="E176" s="173">
        <v>4.0999999999999996</v>
      </c>
      <c r="F176" s="173"/>
      <c r="G176" s="173">
        <v>5.79</v>
      </c>
      <c r="H176" s="173"/>
      <c r="I176" s="173">
        <v>50.3</v>
      </c>
      <c r="J176" s="173">
        <v>47.7</v>
      </c>
      <c r="K176" s="173"/>
      <c r="L176" s="173">
        <v>11.8</v>
      </c>
      <c r="M176" s="173"/>
      <c r="N176" s="173">
        <v>5.38</v>
      </c>
      <c r="O176" s="219"/>
      <c r="P176" s="112">
        <v>31</v>
      </c>
      <c r="Q176" s="113">
        <f t="shared" si="59"/>
        <v>4.2182050401281739</v>
      </c>
      <c r="R176" s="113" t="str">
        <f t="shared" si="60"/>
        <v xml:space="preserve"> </v>
      </c>
      <c r="S176" s="113">
        <f t="shared" si="61"/>
        <v>3.5806709450363376</v>
      </c>
      <c r="T176" s="113" t="str">
        <f t="shared" si="62"/>
        <v xml:space="preserve"> </v>
      </c>
      <c r="U176" s="113">
        <f t="shared" si="63"/>
        <v>5.0566060418927794</v>
      </c>
      <c r="V176" s="113" t="str">
        <f t="shared" si="64"/>
        <v xml:space="preserve"> </v>
      </c>
      <c r="W176" s="113">
        <f t="shared" si="65"/>
        <v>43.928719154957996</v>
      </c>
      <c r="X176" s="113">
        <f t="shared" si="66"/>
        <v>41.65804977517886</v>
      </c>
      <c r="Y176" s="113" t="str">
        <f t="shared" si="67"/>
        <v xml:space="preserve"> </v>
      </c>
      <c r="Z176" s="113">
        <f t="shared" si="68"/>
        <v>10.305345646689949</v>
      </c>
      <c r="AA176" s="113" t="str">
        <f t="shared" si="69"/>
        <v xml:space="preserve"> </v>
      </c>
      <c r="AB176" s="114">
        <f t="shared" si="70"/>
        <v>4.6985389473891459</v>
      </c>
    </row>
    <row r="177" spans="1:28" x14ac:dyDescent="0.5">
      <c r="A177"/>
      <c r="B177"/>
      <c r="C177" s="173"/>
      <c r="D177" s="173"/>
      <c r="E177" s="173"/>
      <c r="F177" s="173"/>
      <c r="G177" s="173"/>
      <c r="H177" s="173"/>
      <c r="I177" s="173"/>
      <c r="J177" s="173"/>
      <c r="K177" s="173"/>
      <c r="L177" s="173"/>
      <c r="M177" s="173"/>
      <c r="N177" s="173"/>
      <c r="O177" s="219"/>
      <c r="P177" s="112"/>
      <c r="Q177" s="113"/>
      <c r="R177" s="113"/>
      <c r="S177" s="113"/>
      <c r="T177" s="113"/>
      <c r="U177" s="113"/>
      <c r="V177" s="113"/>
      <c r="W177" s="113"/>
      <c r="X177" s="113"/>
      <c r="Y177" s="113"/>
      <c r="Z177" s="113"/>
      <c r="AA177" s="113"/>
      <c r="AB177" s="114"/>
    </row>
    <row r="178" spans="1:28" x14ac:dyDescent="0.5">
      <c r="A178"/>
      <c r="B178"/>
      <c r="C178" s="173"/>
      <c r="D178" s="173"/>
      <c r="E178" s="173"/>
      <c r="F178" s="173"/>
      <c r="G178" s="173"/>
      <c r="H178" s="173"/>
      <c r="I178" s="173"/>
      <c r="J178" s="173"/>
      <c r="K178" s="173"/>
      <c r="L178" s="173"/>
      <c r="M178" s="173"/>
      <c r="N178" s="173"/>
      <c r="O178" s="220"/>
      <c r="P178" s="134"/>
      <c r="Q178" s="113"/>
      <c r="R178" s="113"/>
      <c r="S178" s="113"/>
      <c r="T178" s="113"/>
      <c r="U178" s="113"/>
      <c r="V178" s="113"/>
      <c r="W178" s="113"/>
      <c r="X178" s="113"/>
      <c r="Y178" s="113"/>
      <c r="Z178" s="113"/>
      <c r="AA178" s="113"/>
      <c r="AB178" s="114"/>
    </row>
    <row r="179" spans="1:28" x14ac:dyDescent="0.5">
      <c r="A179">
        <v>1970</v>
      </c>
      <c r="B179">
        <v>1</v>
      </c>
      <c r="C179" s="173">
        <v>5.2</v>
      </c>
      <c r="D179" s="173">
        <v>4.6500000000000004</v>
      </c>
      <c r="E179" s="173">
        <v>4.6500000000000004</v>
      </c>
      <c r="F179" s="173">
        <v>3.74</v>
      </c>
      <c r="G179" s="173">
        <v>3.6</v>
      </c>
      <c r="H179" s="173">
        <v>5.2</v>
      </c>
      <c r="I179" s="173">
        <v>48.6</v>
      </c>
      <c r="J179" s="173">
        <v>70.2</v>
      </c>
      <c r="K179" s="173">
        <v>48.6</v>
      </c>
      <c r="L179" s="173">
        <v>31.3</v>
      </c>
      <c r="M179" s="173">
        <v>14.3</v>
      </c>
      <c r="N179" s="173">
        <v>10.199999999999999</v>
      </c>
      <c r="O179" s="218">
        <f>A179</f>
        <v>1970</v>
      </c>
      <c r="P179" s="112">
        <v>1</v>
      </c>
      <c r="Q179" s="113">
        <f t="shared" ref="Q179:AB186" si="71">IF(C179&gt;0,$P$11*C179, " ")</f>
        <v>4.5413387595582826</v>
      </c>
      <c r="R179" s="113">
        <f t="shared" si="71"/>
        <v>4.0610048522973106</v>
      </c>
      <c r="S179" s="113">
        <f t="shared" si="71"/>
        <v>4.0610048522973106</v>
      </c>
      <c r="T179" s="113">
        <f t="shared" si="71"/>
        <v>3.266270569374611</v>
      </c>
      <c r="U179" s="113">
        <f t="shared" si="71"/>
        <v>3.1440037566172725</v>
      </c>
      <c r="V179" s="113">
        <f t="shared" si="71"/>
        <v>4.5413387595582826</v>
      </c>
      <c r="W179" s="113">
        <f t="shared" si="71"/>
        <v>42.44405071433318</v>
      </c>
      <c r="X179" s="113">
        <f t="shared" si="71"/>
        <v>61.308073254036813</v>
      </c>
      <c r="Y179" s="113">
        <f t="shared" si="71"/>
        <v>42.44405071433318</v>
      </c>
      <c r="Z179" s="113">
        <f t="shared" si="71"/>
        <v>27.335365995033506</v>
      </c>
      <c r="AA179" s="113">
        <f t="shared" si="71"/>
        <v>12.488681588785276</v>
      </c>
      <c r="AB179" s="114">
        <f t="shared" si="71"/>
        <v>8.9080106437489377</v>
      </c>
    </row>
    <row r="180" spans="1:28" x14ac:dyDescent="0.5">
      <c r="A180"/>
      <c r="B180">
        <v>2</v>
      </c>
      <c r="C180" s="173">
        <v>5.38</v>
      </c>
      <c r="D180" s="173">
        <v>4.6500000000000004</v>
      </c>
      <c r="E180" s="173">
        <v>4.47</v>
      </c>
      <c r="F180" s="173">
        <v>3.92</v>
      </c>
      <c r="G180" s="173">
        <v>3.74</v>
      </c>
      <c r="H180" s="173">
        <v>5.56</v>
      </c>
      <c r="I180" s="173">
        <v>75.900000000000006</v>
      </c>
      <c r="J180" s="173">
        <v>77.2</v>
      </c>
      <c r="K180" s="173">
        <v>42</v>
      </c>
      <c r="L180" s="173">
        <v>27.7</v>
      </c>
      <c r="M180" s="173">
        <v>13.9</v>
      </c>
      <c r="N180" s="173">
        <v>9.59</v>
      </c>
      <c r="O180" s="219"/>
      <c r="P180" s="112">
        <v>2</v>
      </c>
      <c r="Q180" s="113">
        <f t="shared" si="71"/>
        <v>4.6985389473891459</v>
      </c>
      <c r="R180" s="113">
        <f t="shared" si="71"/>
        <v>4.0610048522973106</v>
      </c>
      <c r="S180" s="113">
        <f t="shared" si="71"/>
        <v>3.9038046644664464</v>
      </c>
      <c r="T180" s="113">
        <f t="shared" si="71"/>
        <v>3.4234707572054743</v>
      </c>
      <c r="U180" s="113">
        <f t="shared" si="71"/>
        <v>3.266270569374611</v>
      </c>
      <c r="V180" s="113">
        <f t="shared" si="71"/>
        <v>4.8557391352200092</v>
      </c>
      <c r="W180" s="113">
        <f t="shared" si="71"/>
        <v>66.286079202014164</v>
      </c>
      <c r="X180" s="113">
        <f t="shared" si="71"/>
        <v>67.421413891903725</v>
      </c>
      <c r="Y180" s="113">
        <f t="shared" si="71"/>
        <v>36.680043827201509</v>
      </c>
      <c r="Z180" s="113">
        <f t="shared" si="71"/>
        <v>24.191362238416232</v>
      </c>
      <c r="AA180" s="113">
        <f t="shared" si="71"/>
        <v>12.139347838050025</v>
      </c>
      <c r="AB180" s="114">
        <f t="shared" si="71"/>
        <v>8.3752766738776785</v>
      </c>
    </row>
    <row r="181" spans="1:28" x14ac:dyDescent="0.5">
      <c r="A181"/>
      <c r="B181">
        <v>3</v>
      </c>
      <c r="C181" s="173">
        <v>5.2</v>
      </c>
      <c r="D181" s="173">
        <v>4.6500000000000004</v>
      </c>
      <c r="E181" s="173">
        <v>4.47</v>
      </c>
      <c r="F181" s="173">
        <v>3.74</v>
      </c>
      <c r="G181" s="173">
        <v>3.74</v>
      </c>
      <c r="H181" s="173">
        <v>5.56</v>
      </c>
      <c r="I181" s="173">
        <v>55.8</v>
      </c>
      <c r="J181" s="173">
        <v>85.7</v>
      </c>
      <c r="K181" s="173">
        <v>52</v>
      </c>
      <c r="L181" s="173">
        <v>35.4</v>
      </c>
      <c r="M181" s="173">
        <v>13.6</v>
      </c>
      <c r="N181" s="173">
        <v>9.59</v>
      </c>
      <c r="O181" s="219"/>
      <c r="P181" s="112">
        <v>3</v>
      </c>
      <c r="Q181" s="113">
        <f t="shared" si="71"/>
        <v>4.5413387595582826</v>
      </c>
      <c r="R181" s="113">
        <f t="shared" si="71"/>
        <v>4.0610048522973106</v>
      </c>
      <c r="S181" s="113">
        <f t="shared" si="71"/>
        <v>3.9038046644664464</v>
      </c>
      <c r="T181" s="113">
        <f t="shared" si="71"/>
        <v>3.266270569374611</v>
      </c>
      <c r="U181" s="113">
        <f t="shared" si="71"/>
        <v>3.266270569374611</v>
      </c>
      <c r="V181" s="113">
        <f t="shared" si="71"/>
        <v>4.8557391352200092</v>
      </c>
      <c r="W181" s="113">
        <f t="shared" si="71"/>
        <v>48.73205822756772</v>
      </c>
      <c r="X181" s="113">
        <f t="shared" si="71"/>
        <v>74.844756095027847</v>
      </c>
      <c r="Y181" s="113">
        <f t="shared" si="71"/>
        <v>45.413387595582819</v>
      </c>
      <c r="Z181" s="113">
        <f t="shared" si="71"/>
        <v>30.916036940069844</v>
      </c>
      <c r="AA181" s="113">
        <f t="shared" si="71"/>
        <v>11.877347524998584</v>
      </c>
      <c r="AB181" s="114">
        <f t="shared" si="71"/>
        <v>8.3752766738776785</v>
      </c>
    </row>
    <row r="182" spans="1:28" x14ac:dyDescent="0.5">
      <c r="A182"/>
      <c r="B182">
        <v>4</v>
      </c>
      <c r="C182" s="173">
        <v>5.38</v>
      </c>
      <c r="D182" s="173">
        <v>4.6500000000000004</v>
      </c>
      <c r="E182" s="173">
        <v>4.47</v>
      </c>
      <c r="F182" s="173">
        <v>3.74</v>
      </c>
      <c r="G182" s="173">
        <v>3.6</v>
      </c>
      <c r="H182" s="173">
        <v>7.42</v>
      </c>
      <c r="I182" s="173">
        <v>48.6</v>
      </c>
      <c r="J182" s="173">
        <v>80.8</v>
      </c>
      <c r="K182" s="173">
        <v>48.6</v>
      </c>
      <c r="L182" s="173">
        <v>26.5</v>
      </c>
      <c r="M182" s="173">
        <v>12.8</v>
      </c>
      <c r="N182" s="173">
        <v>9.59</v>
      </c>
      <c r="O182" s="219"/>
      <c r="P182" s="112">
        <v>4</v>
      </c>
      <c r="Q182" s="113">
        <f t="shared" si="71"/>
        <v>4.6985389473891459</v>
      </c>
      <c r="R182" s="113">
        <f t="shared" si="71"/>
        <v>4.0610048522973106</v>
      </c>
      <c r="S182" s="113">
        <f t="shared" si="71"/>
        <v>3.9038046644664464</v>
      </c>
      <c r="T182" s="113">
        <f t="shared" si="71"/>
        <v>3.266270569374611</v>
      </c>
      <c r="U182" s="113">
        <f t="shared" si="71"/>
        <v>3.1440037566172725</v>
      </c>
      <c r="V182" s="113">
        <f t="shared" si="71"/>
        <v>6.4801410761389331</v>
      </c>
      <c r="W182" s="113">
        <f t="shared" si="71"/>
        <v>42.44405071433318</v>
      </c>
      <c r="X182" s="113">
        <f t="shared" si="71"/>
        <v>70.565417648520992</v>
      </c>
      <c r="Y182" s="113">
        <f t="shared" si="71"/>
        <v>42.44405071433318</v>
      </c>
      <c r="Z182" s="113">
        <f t="shared" si="71"/>
        <v>23.143360986210478</v>
      </c>
      <c r="AA182" s="113">
        <f t="shared" si="71"/>
        <v>11.178680023528081</v>
      </c>
      <c r="AB182" s="114">
        <f t="shared" si="71"/>
        <v>8.3752766738776785</v>
      </c>
    </row>
    <row r="183" spans="1:28" x14ac:dyDescent="0.5">
      <c r="A183"/>
      <c r="B183">
        <v>5</v>
      </c>
      <c r="C183" s="173">
        <v>5.2</v>
      </c>
      <c r="D183" s="173">
        <v>4.6500000000000004</v>
      </c>
      <c r="E183" s="173">
        <v>4.29</v>
      </c>
      <c r="F183" s="173">
        <v>3.6</v>
      </c>
      <c r="G183" s="173">
        <v>3.92</v>
      </c>
      <c r="H183" s="173">
        <v>4.47</v>
      </c>
      <c r="I183" s="173">
        <v>56.8</v>
      </c>
      <c r="J183" s="173">
        <v>107</v>
      </c>
      <c r="K183" s="173">
        <v>41.3</v>
      </c>
      <c r="L183" s="173">
        <v>26.5</v>
      </c>
      <c r="M183" s="173">
        <v>13.2</v>
      </c>
      <c r="N183" s="173">
        <v>9.59</v>
      </c>
      <c r="O183" s="219"/>
      <c r="P183" s="112">
        <v>5</v>
      </c>
      <c r="Q183" s="113">
        <f t="shared" si="71"/>
        <v>4.5413387595582826</v>
      </c>
      <c r="R183" s="113">
        <f t="shared" si="71"/>
        <v>4.0610048522973106</v>
      </c>
      <c r="S183" s="113">
        <f t="shared" si="71"/>
        <v>3.746604476635583</v>
      </c>
      <c r="T183" s="113">
        <f t="shared" si="71"/>
        <v>3.1440037566172725</v>
      </c>
      <c r="U183" s="113">
        <f t="shared" si="71"/>
        <v>3.4234707572054743</v>
      </c>
      <c r="V183" s="113">
        <f t="shared" si="71"/>
        <v>3.9038046644664464</v>
      </c>
      <c r="W183" s="113">
        <f t="shared" si="71"/>
        <v>49.60539260440585</v>
      </c>
      <c r="X183" s="113">
        <f t="shared" si="71"/>
        <v>93.446778321680043</v>
      </c>
      <c r="Y183" s="113">
        <f t="shared" si="71"/>
        <v>36.068709763414816</v>
      </c>
      <c r="Z183" s="113">
        <f t="shared" si="71"/>
        <v>23.143360986210478</v>
      </c>
      <c r="AA183" s="113">
        <f t="shared" si="71"/>
        <v>11.52801377426333</v>
      </c>
      <c r="AB183" s="114">
        <f t="shared" si="71"/>
        <v>8.3752766738776785</v>
      </c>
    </row>
    <row r="184" spans="1:28" x14ac:dyDescent="0.5">
      <c r="A184"/>
      <c r="B184">
        <v>6</v>
      </c>
      <c r="C184" s="173">
        <v>5.38</v>
      </c>
      <c r="D184" s="173">
        <v>4.6500000000000004</v>
      </c>
      <c r="E184" s="173">
        <v>4.0999999999999996</v>
      </c>
      <c r="F184" s="173">
        <v>3.6</v>
      </c>
      <c r="G184" s="173">
        <v>3.92</v>
      </c>
      <c r="H184" s="173">
        <v>5.2</v>
      </c>
      <c r="I184" s="173">
        <v>67</v>
      </c>
      <c r="J184" s="173">
        <v>79.599999999999994</v>
      </c>
      <c r="K184" s="173">
        <v>48.6</v>
      </c>
      <c r="L184" s="173">
        <v>27.1</v>
      </c>
      <c r="M184" s="173">
        <v>13.6</v>
      </c>
      <c r="N184" s="173">
        <v>9.59</v>
      </c>
      <c r="O184" s="219"/>
      <c r="P184" s="112">
        <v>6</v>
      </c>
      <c r="Q184" s="113">
        <f t="shared" si="71"/>
        <v>4.6985389473891459</v>
      </c>
      <c r="R184" s="113">
        <f t="shared" si="71"/>
        <v>4.0610048522973106</v>
      </c>
      <c r="S184" s="113">
        <f t="shared" si="71"/>
        <v>3.5806709450363376</v>
      </c>
      <c r="T184" s="113">
        <f t="shared" si="71"/>
        <v>3.1440037566172725</v>
      </c>
      <c r="U184" s="113">
        <f t="shared" si="71"/>
        <v>3.4234707572054743</v>
      </c>
      <c r="V184" s="113">
        <f t="shared" si="71"/>
        <v>4.5413387595582826</v>
      </c>
      <c r="W184" s="113">
        <f t="shared" si="71"/>
        <v>58.513403248154788</v>
      </c>
      <c r="X184" s="113">
        <f t="shared" si="71"/>
        <v>69.517416396315241</v>
      </c>
      <c r="Y184" s="113">
        <f t="shared" si="71"/>
        <v>42.44405071433318</v>
      </c>
      <c r="Z184" s="113">
        <f t="shared" si="71"/>
        <v>23.667361612313357</v>
      </c>
      <c r="AA184" s="113">
        <f t="shared" si="71"/>
        <v>11.877347524998584</v>
      </c>
      <c r="AB184" s="114">
        <f t="shared" si="71"/>
        <v>8.3752766738776785</v>
      </c>
    </row>
    <row r="185" spans="1:28" x14ac:dyDescent="0.5">
      <c r="A185"/>
      <c r="B185">
        <v>7</v>
      </c>
      <c r="C185" s="173">
        <v>5.2</v>
      </c>
      <c r="D185" s="173">
        <v>4.6500000000000004</v>
      </c>
      <c r="E185" s="173">
        <v>3.92</v>
      </c>
      <c r="F185" s="173">
        <v>3.6</v>
      </c>
      <c r="G185" s="173">
        <v>4.29</v>
      </c>
      <c r="H185" s="173">
        <v>5.79</v>
      </c>
      <c r="I185" s="173">
        <v>64.8</v>
      </c>
      <c r="J185" s="173">
        <v>89.7</v>
      </c>
      <c r="K185" s="173">
        <v>39</v>
      </c>
      <c r="L185" s="173">
        <v>25.4</v>
      </c>
      <c r="M185" s="173">
        <v>13.2</v>
      </c>
      <c r="N185" s="173">
        <v>9.33</v>
      </c>
      <c r="O185" s="219"/>
      <c r="P185" s="112">
        <v>7</v>
      </c>
      <c r="Q185" s="113">
        <f t="shared" si="71"/>
        <v>4.5413387595582826</v>
      </c>
      <c r="R185" s="113">
        <f t="shared" si="71"/>
        <v>4.0610048522973106</v>
      </c>
      <c r="S185" s="113">
        <f t="shared" si="71"/>
        <v>3.4234707572054743</v>
      </c>
      <c r="T185" s="113">
        <f t="shared" si="71"/>
        <v>3.1440037566172725</v>
      </c>
      <c r="U185" s="113">
        <f t="shared" si="71"/>
        <v>3.746604476635583</v>
      </c>
      <c r="V185" s="113">
        <f t="shared" si="71"/>
        <v>5.0566060418927794</v>
      </c>
      <c r="W185" s="113">
        <f t="shared" si="71"/>
        <v>56.5920676191109</v>
      </c>
      <c r="X185" s="113">
        <f t="shared" si="71"/>
        <v>78.338093602380368</v>
      </c>
      <c r="Y185" s="113">
        <f t="shared" si="71"/>
        <v>34.060040696687118</v>
      </c>
      <c r="Z185" s="113">
        <f t="shared" si="71"/>
        <v>22.18269317168853</v>
      </c>
      <c r="AA185" s="113">
        <f t="shared" si="71"/>
        <v>11.52801377426333</v>
      </c>
      <c r="AB185" s="114">
        <f t="shared" si="71"/>
        <v>8.1482097358997638</v>
      </c>
    </row>
    <row r="186" spans="1:28" x14ac:dyDescent="0.5">
      <c r="A186"/>
      <c r="B186">
        <v>8</v>
      </c>
      <c r="C186" s="173">
        <v>5.2</v>
      </c>
      <c r="D186" s="173">
        <v>4.47</v>
      </c>
      <c r="E186" s="173">
        <v>4.0999999999999996</v>
      </c>
      <c r="F186" s="173">
        <v>3.74</v>
      </c>
      <c r="G186" s="173">
        <v>3.6</v>
      </c>
      <c r="H186" s="173">
        <v>6.49</v>
      </c>
      <c r="I186" s="173">
        <v>72.400000000000006</v>
      </c>
      <c r="J186" s="173">
        <v>111</v>
      </c>
      <c r="K186" s="173">
        <v>36</v>
      </c>
      <c r="L186" s="173">
        <v>24.8</v>
      </c>
      <c r="M186" s="173">
        <v>13.2</v>
      </c>
      <c r="N186" s="173">
        <v>9.33</v>
      </c>
      <c r="O186" s="219"/>
      <c r="P186" s="112">
        <v>8</v>
      </c>
      <c r="Q186" s="113">
        <f t="shared" si="71"/>
        <v>4.5413387595582826</v>
      </c>
      <c r="R186" s="113">
        <f t="shared" si="71"/>
        <v>3.9038046644664464</v>
      </c>
      <c r="S186" s="113">
        <f t="shared" si="71"/>
        <v>3.5806709450363376</v>
      </c>
      <c r="T186" s="113">
        <f t="shared" si="71"/>
        <v>3.266270569374611</v>
      </c>
      <c r="U186" s="113">
        <f t="shared" si="71"/>
        <v>3.1440037566172725</v>
      </c>
      <c r="V186" s="113">
        <f t="shared" si="71"/>
        <v>5.667940105679472</v>
      </c>
      <c r="W186" s="113">
        <f t="shared" si="71"/>
        <v>63.229408883080701</v>
      </c>
      <c r="X186" s="113">
        <f t="shared" si="71"/>
        <v>96.940115829032564</v>
      </c>
      <c r="Y186" s="113">
        <f t="shared" si="71"/>
        <v>31.440037566172723</v>
      </c>
      <c r="Z186" s="113">
        <f t="shared" si="71"/>
        <v>21.658692545585655</v>
      </c>
      <c r="AA186" s="113">
        <f t="shared" si="71"/>
        <v>11.52801377426333</v>
      </c>
      <c r="AB186" s="114">
        <f t="shared" si="71"/>
        <v>8.1482097358997638</v>
      </c>
    </row>
    <row r="187" spans="1:28" x14ac:dyDescent="0.5">
      <c r="A187"/>
      <c r="B187">
        <v>9</v>
      </c>
      <c r="C187" s="173">
        <v>5.01</v>
      </c>
      <c r="D187" s="173">
        <v>4.47</v>
      </c>
      <c r="E187" s="173">
        <v>4.29</v>
      </c>
      <c r="F187" s="173">
        <v>3.74</v>
      </c>
      <c r="G187" s="173">
        <v>3.46</v>
      </c>
      <c r="H187" s="173">
        <v>9.64</v>
      </c>
      <c r="I187" s="173">
        <v>60.7</v>
      </c>
      <c r="J187" s="173">
        <v>108</v>
      </c>
      <c r="K187" s="173">
        <v>30.7</v>
      </c>
      <c r="L187" s="173">
        <v>24.2</v>
      </c>
      <c r="M187" s="173">
        <v>12.8</v>
      </c>
      <c r="N187" s="173">
        <v>9.33</v>
      </c>
      <c r="O187" s="219"/>
      <c r="P187" s="112">
        <v>9</v>
      </c>
      <c r="Q187" s="113">
        <f t="shared" ref="Q187:Q209" si="72">$P$11*C187</f>
        <v>4.3754052279590372</v>
      </c>
      <c r="R187" s="113">
        <f t="shared" ref="R187:R209" si="73">IF(D187&gt;0,$P$11*D187, " ")</f>
        <v>3.9038046644664464</v>
      </c>
      <c r="S187" s="113">
        <f t="shared" ref="S187:S209" si="74">IF(E187&gt;0,$P$11*E187, " ")</f>
        <v>3.746604476635583</v>
      </c>
      <c r="T187" s="113">
        <f t="shared" ref="T187:T209" si="75">IF(F187&gt;0,$P$11*F187, " ")</f>
        <v>3.266270569374611</v>
      </c>
      <c r="U187" s="113">
        <f t="shared" ref="U187:U209" si="76">IF(G187&gt;0,$P$11*G187, " ")</f>
        <v>3.021736943859934</v>
      </c>
      <c r="V187" s="113">
        <f t="shared" ref="V187:V209" si="77">IF(H187&gt;0,$P$11*H187, " ")</f>
        <v>8.4189433927195854</v>
      </c>
      <c r="W187" s="113">
        <f t="shared" ref="W187:W209" si="78">IF(I187&gt;0,$P$11*I187, " ")</f>
        <v>53.011396674074568</v>
      </c>
      <c r="X187" s="113">
        <f t="shared" ref="X187:X209" si="79">IF(J187&gt;0,$P$11*J187, " ")</f>
        <v>94.320112698518173</v>
      </c>
      <c r="Y187" s="113">
        <f t="shared" ref="Y187:Y209" si="80">IF(K187&gt;0,$P$11*K187, " ")</f>
        <v>26.811365368930627</v>
      </c>
      <c r="Z187" s="113">
        <f t="shared" ref="Z187:Z209" si="81">IF(L187&gt;0,$P$11*L187, " ")</f>
        <v>21.134691919482773</v>
      </c>
      <c r="AA187" s="113">
        <f t="shared" ref="AA187:AA209" si="82">IF(M187&gt;0,$P$11*M187, " ")</f>
        <v>11.178680023528081</v>
      </c>
      <c r="AB187" s="114">
        <f t="shared" ref="AB187:AB209" si="83">IF(N187&gt;0,$P$11*N187, " ")</f>
        <v>8.1482097358997638</v>
      </c>
    </row>
    <row r="188" spans="1:28" x14ac:dyDescent="0.5">
      <c r="A188"/>
      <c r="B188">
        <v>10</v>
      </c>
      <c r="C188" s="173">
        <v>5.01</v>
      </c>
      <c r="D188" s="173">
        <v>4.47</v>
      </c>
      <c r="E188" s="173">
        <v>4.47</v>
      </c>
      <c r="F188" s="173">
        <v>3.74</v>
      </c>
      <c r="G188" s="173">
        <v>3.32</v>
      </c>
      <c r="H188" s="173">
        <v>9.34</v>
      </c>
      <c r="I188" s="173">
        <v>68</v>
      </c>
      <c r="J188" s="173">
        <v>108</v>
      </c>
      <c r="K188" s="173">
        <v>32.700000000000003</v>
      </c>
      <c r="L188" s="173">
        <v>27.7</v>
      </c>
      <c r="M188" s="173">
        <v>12.8</v>
      </c>
      <c r="N188" s="173">
        <v>9.07</v>
      </c>
      <c r="O188" s="219"/>
      <c r="P188" s="112">
        <v>10</v>
      </c>
      <c r="Q188" s="113">
        <f t="shared" si="72"/>
        <v>4.3754052279590372</v>
      </c>
      <c r="R188" s="113">
        <f t="shared" si="73"/>
        <v>3.9038046644664464</v>
      </c>
      <c r="S188" s="113">
        <f t="shared" si="74"/>
        <v>3.9038046644664464</v>
      </c>
      <c r="T188" s="113">
        <f t="shared" si="75"/>
        <v>3.266270569374611</v>
      </c>
      <c r="U188" s="113">
        <f t="shared" si="76"/>
        <v>2.8994701311025954</v>
      </c>
      <c r="V188" s="113">
        <f t="shared" si="77"/>
        <v>8.1569430796681459</v>
      </c>
      <c r="W188" s="113">
        <f t="shared" si="78"/>
        <v>59.386737624992918</v>
      </c>
      <c r="X188" s="113">
        <f t="shared" si="79"/>
        <v>94.320112698518173</v>
      </c>
      <c r="Y188" s="113">
        <f t="shared" si="80"/>
        <v>28.558034122606891</v>
      </c>
      <c r="Z188" s="113">
        <f t="shared" si="81"/>
        <v>24.191362238416232</v>
      </c>
      <c r="AA188" s="113">
        <f t="shared" si="82"/>
        <v>11.178680023528081</v>
      </c>
      <c r="AB188" s="114">
        <f t="shared" si="83"/>
        <v>7.9211427979218501</v>
      </c>
    </row>
    <row r="189" spans="1:28" x14ac:dyDescent="0.5">
      <c r="A189"/>
      <c r="B189">
        <v>11</v>
      </c>
      <c r="C189" s="173">
        <v>5.2</v>
      </c>
      <c r="D189" s="173">
        <v>4.47</v>
      </c>
      <c r="E189" s="173">
        <v>5.2</v>
      </c>
      <c r="F189" s="173">
        <v>3.6</v>
      </c>
      <c r="G189" s="173">
        <v>3.18</v>
      </c>
      <c r="H189" s="173">
        <v>12.5</v>
      </c>
      <c r="I189" s="173">
        <v>75.900000000000006</v>
      </c>
      <c r="J189" s="173">
        <v>119</v>
      </c>
      <c r="K189" s="173">
        <v>35.4</v>
      </c>
      <c r="L189" s="173">
        <v>25.9</v>
      </c>
      <c r="M189" s="173">
        <v>12.5</v>
      </c>
      <c r="N189" s="173">
        <v>9.07</v>
      </c>
      <c r="O189" s="219"/>
      <c r="P189" s="112">
        <v>11</v>
      </c>
      <c r="Q189" s="113">
        <f t="shared" si="72"/>
        <v>4.5413387595582826</v>
      </c>
      <c r="R189" s="113">
        <f t="shared" si="73"/>
        <v>3.9038046644664464</v>
      </c>
      <c r="S189" s="113">
        <f t="shared" si="74"/>
        <v>4.5413387595582826</v>
      </c>
      <c r="T189" s="113">
        <f t="shared" si="75"/>
        <v>3.1440037566172725</v>
      </c>
      <c r="U189" s="113">
        <f t="shared" si="76"/>
        <v>2.7772033183452574</v>
      </c>
      <c r="V189" s="113">
        <f t="shared" si="77"/>
        <v>10.91667971047664</v>
      </c>
      <c r="W189" s="113">
        <f t="shared" si="78"/>
        <v>66.286079202014164</v>
      </c>
      <c r="X189" s="113">
        <f t="shared" si="79"/>
        <v>103.92679084373761</v>
      </c>
      <c r="Y189" s="113">
        <f t="shared" si="80"/>
        <v>30.916036940069844</v>
      </c>
      <c r="Z189" s="113">
        <f t="shared" si="81"/>
        <v>22.619360360107596</v>
      </c>
      <c r="AA189" s="113">
        <f t="shared" si="82"/>
        <v>10.91667971047664</v>
      </c>
      <c r="AB189" s="114">
        <f t="shared" si="83"/>
        <v>7.9211427979218501</v>
      </c>
    </row>
    <row r="190" spans="1:28" x14ac:dyDescent="0.5">
      <c r="A190"/>
      <c r="B190">
        <v>12</v>
      </c>
      <c r="C190" s="173">
        <v>5.2</v>
      </c>
      <c r="D190" s="173">
        <v>4.29</v>
      </c>
      <c r="E190" s="173">
        <v>4.47</v>
      </c>
      <c r="F190" s="173">
        <v>3.92</v>
      </c>
      <c r="G190" s="173">
        <v>3.6</v>
      </c>
      <c r="H190" s="173">
        <v>13.2</v>
      </c>
      <c r="I190" s="173">
        <v>59.7</v>
      </c>
      <c r="J190" s="173">
        <v>88.4</v>
      </c>
      <c r="K190" s="173">
        <v>31.3</v>
      </c>
      <c r="L190" s="173">
        <v>24.2</v>
      </c>
      <c r="M190" s="173">
        <v>12.2</v>
      </c>
      <c r="N190" s="173">
        <v>9.33</v>
      </c>
      <c r="O190" s="219"/>
      <c r="P190" s="112">
        <v>12</v>
      </c>
      <c r="Q190" s="113">
        <f t="shared" si="72"/>
        <v>4.5413387595582826</v>
      </c>
      <c r="R190" s="113">
        <f t="shared" si="73"/>
        <v>3.746604476635583</v>
      </c>
      <c r="S190" s="113">
        <f t="shared" si="74"/>
        <v>3.9038046644664464</v>
      </c>
      <c r="T190" s="113">
        <f t="shared" si="75"/>
        <v>3.4234707572054743</v>
      </c>
      <c r="U190" s="113">
        <f t="shared" si="76"/>
        <v>3.1440037566172725</v>
      </c>
      <c r="V190" s="113">
        <f t="shared" si="77"/>
        <v>11.52801377426333</v>
      </c>
      <c r="W190" s="113">
        <f t="shared" si="78"/>
        <v>52.138062297236438</v>
      </c>
      <c r="X190" s="113">
        <f t="shared" si="79"/>
        <v>77.202758912490808</v>
      </c>
      <c r="Y190" s="113">
        <f t="shared" si="80"/>
        <v>27.335365995033506</v>
      </c>
      <c r="Z190" s="113">
        <f t="shared" si="81"/>
        <v>21.134691919482773</v>
      </c>
      <c r="AA190" s="113">
        <f t="shared" si="82"/>
        <v>10.6546793974252</v>
      </c>
      <c r="AB190" s="114">
        <f t="shared" si="83"/>
        <v>8.1482097358997638</v>
      </c>
    </row>
    <row r="191" spans="1:28" x14ac:dyDescent="0.5">
      <c r="A191"/>
      <c r="B191">
        <v>13</v>
      </c>
      <c r="C191" s="173">
        <v>5.01</v>
      </c>
      <c r="D191" s="173">
        <v>4.29</v>
      </c>
      <c r="E191" s="173">
        <v>4.47</v>
      </c>
      <c r="F191" s="173">
        <v>4.0999999999999996</v>
      </c>
      <c r="G191" s="173">
        <v>3.6</v>
      </c>
      <c r="H191" s="173">
        <v>10.8</v>
      </c>
      <c r="I191" s="173">
        <v>68</v>
      </c>
      <c r="J191" s="173">
        <v>82</v>
      </c>
      <c r="K191" s="173">
        <v>30.7</v>
      </c>
      <c r="L191" s="173">
        <v>23.5</v>
      </c>
      <c r="M191" s="173">
        <v>11.8</v>
      </c>
      <c r="N191" s="173">
        <v>9.07</v>
      </c>
      <c r="O191" s="219"/>
      <c r="P191" s="112">
        <v>13</v>
      </c>
      <c r="Q191" s="113">
        <f t="shared" si="72"/>
        <v>4.3754052279590372</v>
      </c>
      <c r="R191" s="113">
        <f t="shared" si="73"/>
        <v>3.746604476635583</v>
      </c>
      <c r="S191" s="113">
        <f t="shared" si="74"/>
        <v>3.9038046644664464</v>
      </c>
      <c r="T191" s="113">
        <f t="shared" si="75"/>
        <v>3.5806709450363376</v>
      </c>
      <c r="U191" s="113">
        <f t="shared" si="76"/>
        <v>3.1440037566172725</v>
      </c>
      <c r="V191" s="113">
        <f t="shared" si="77"/>
        <v>9.4320112698518184</v>
      </c>
      <c r="W191" s="113">
        <f t="shared" si="78"/>
        <v>59.386737624992918</v>
      </c>
      <c r="X191" s="113">
        <f t="shared" si="79"/>
        <v>71.613418900726757</v>
      </c>
      <c r="Y191" s="113">
        <f t="shared" si="80"/>
        <v>26.811365368930627</v>
      </c>
      <c r="Z191" s="113">
        <f t="shared" si="81"/>
        <v>20.523357855696084</v>
      </c>
      <c r="AA191" s="113">
        <f t="shared" si="82"/>
        <v>10.305345646689949</v>
      </c>
      <c r="AB191" s="114">
        <f t="shared" si="83"/>
        <v>7.9211427979218501</v>
      </c>
    </row>
    <row r="192" spans="1:28" x14ac:dyDescent="0.5">
      <c r="A192"/>
      <c r="B192">
        <v>14</v>
      </c>
      <c r="C192" s="173">
        <v>5.01</v>
      </c>
      <c r="D192" s="173">
        <v>4.29</v>
      </c>
      <c r="E192" s="173">
        <v>4.0999999999999996</v>
      </c>
      <c r="F192" s="173">
        <v>4.47</v>
      </c>
      <c r="G192" s="173">
        <v>4.0999999999999996</v>
      </c>
      <c r="H192" s="173">
        <v>18.2</v>
      </c>
      <c r="I192" s="173">
        <v>65.900000000000006</v>
      </c>
      <c r="J192" s="173">
        <v>80.8</v>
      </c>
      <c r="K192" s="173">
        <v>28.8</v>
      </c>
      <c r="L192" s="173">
        <v>23.5</v>
      </c>
      <c r="M192" s="173">
        <v>12.2</v>
      </c>
      <c r="N192" s="173">
        <v>11.8</v>
      </c>
      <c r="O192" s="219"/>
      <c r="P192" s="112">
        <v>14</v>
      </c>
      <c r="Q192" s="113">
        <f t="shared" si="72"/>
        <v>4.3754052279590372</v>
      </c>
      <c r="R192" s="113">
        <f t="shared" si="73"/>
        <v>3.746604476635583</v>
      </c>
      <c r="S192" s="113">
        <f t="shared" si="74"/>
        <v>3.5806709450363376</v>
      </c>
      <c r="T192" s="113">
        <f t="shared" si="75"/>
        <v>3.9038046644664464</v>
      </c>
      <c r="U192" s="113">
        <f t="shared" si="76"/>
        <v>3.5806709450363376</v>
      </c>
      <c r="V192" s="113">
        <f t="shared" si="77"/>
        <v>15.894685658453987</v>
      </c>
      <c r="W192" s="113">
        <f t="shared" si="78"/>
        <v>57.552735433632854</v>
      </c>
      <c r="X192" s="113">
        <f t="shared" si="79"/>
        <v>70.565417648520992</v>
      </c>
      <c r="Y192" s="113">
        <f t="shared" si="80"/>
        <v>25.15203005293818</v>
      </c>
      <c r="Z192" s="113">
        <f t="shared" si="81"/>
        <v>20.523357855696084</v>
      </c>
      <c r="AA192" s="113">
        <f t="shared" si="82"/>
        <v>10.6546793974252</v>
      </c>
      <c r="AB192" s="114">
        <f t="shared" si="83"/>
        <v>10.305345646689949</v>
      </c>
    </row>
    <row r="193" spans="1:28" x14ac:dyDescent="0.5">
      <c r="A193"/>
      <c r="B193">
        <v>15</v>
      </c>
      <c r="C193" s="173">
        <v>5.01</v>
      </c>
      <c r="D193" s="173">
        <v>4.0999999999999996</v>
      </c>
      <c r="E193" s="173">
        <v>4.0999999999999996</v>
      </c>
      <c r="F193" s="173">
        <v>4.29</v>
      </c>
      <c r="G193" s="173">
        <v>30</v>
      </c>
      <c r="H193" s="173">
        <v>13.5</v>
      </c>
      <c r="I193" s="173">
        <v>67</v>
      </c>
      <c r="J193" s="173">
        <v>96.4</v>
      </c>
      <c r="K193" s="173">
        <v>31.3</v>
      </c>
      <c r="L193" s="173">
        <v>21.7</v>
      </c>
      <c r="M193" s="173">
        <v>11.8</v>
      </c>
      <c r="N193" s="173">
        <v>11.8</v>
      </c>
      <c r="O193" s="219"/>
      <c r="P193" s="112">
        <v>15</v>
      </c>
      <c r="Q193" s="113">
        <f t="shared" si="72"/>
        <v>4.3754052279590372</v>
      </c>
      <c r="R193" s="113">
        <f t="shared" si="73"/>
        <v>3.5806709450363376</v>
      </c>
      <c r="S193" s="113">
        <f t="shared" si="74"/>
        <v>3.5806709450363376</v>
      </c>
      <c r="T193" s="113">
        <f t="shared" si="75"/>
        <v>3.746604476635583</v>
      </c>
      <c r="U193" s="113">
        <f t="shared" si="76"/>
        <v>26.200031305143938</v>
      </c>
      <c r="V193" s="113">
        <f t="shared" si="77"/>
        <v>11.790014087314772</v>
      </c>
      <c r="W193" s="113">
        <f t="shared" si="78"/>
        <v>58.513403248154788</v>
      </c>
      <c r="X193" s="113">
        <f t="shared" si="79"/>
        <v>84.18943392719585</v>
      </c>
      <c r="Y193" s="113">
        <f t="shared" si="80"/>
        <v>27.335365995033506</v>
      </c>
      <c r="Z193" s="113">
        <f t="shared" si="81"/>
        <v>18.951355977387447</v>
      </c>
      <c r="AA193" s="113">
        <f t="shared" si="82"/>
        <v>10.305345646689949</v>
      </c>
      <c r="AB193" s="114">
        <f t="shared" si="83"/>
        <v>10.305345646689949</v>
      </c>
    </row>
    <row r="194" spans="1:28" x14ac:dyDescent="0.5">
      <c r="A194"/>
      <c r="B194">
        <v>16</v>
      </c>
      <c r="C194" s="173">
        <v>5.2</v>
      </c>
      <c r="D194" s="173">
        <v>4.0999999999999996</v>
      </c>
      <c r="E194" s="173">
        <v>4.29</v>
      </c>
      <c r="F194" s="173">
        <v>4.29</v>
      </c>
      <c r="G194" s="173">
        <v>65.900000000000006</v>
      </c>
      <c r="H194" s="173">
        <v>11.8</v>
      </c>
      <c r="I194" s="173">
        <v>79.599999999999994</v>
      </c>
      <c r="J194" s="173">
        <v>70.2</v>
      </c>
      <c r="K194" s="173">
        <v>30.7</v>
      </c>
      <c r="L194" s="173">
        <v>19.399999999999999</v>
      </c>
      <c r="M194" s="173">
        <v>11.5</v>
      </c>
      <c r="N194" s="173">
        <v>11.5</v>
      </c>
      <c r="O194" s="219"/>
      <c r="P194" s="112">
        <v>16</v>
      </c>
      <c r="Q194" s="113">
        <f t="shared" si="72"/>
        <v>4.5413387595582826</v>
      </c>
      <c r="R194" s="113">
        <f t="shared" si="73"/>
        <v>3.5806709450363376</v>
      </c>
      <c r="S194" s="113">
        <f t="shared" si="74"/>
        <v>3.746604476635583</v>
      </c>
      <c r="T194" s="113">
        <f t="shared" si="75"/>
        <v>3.746604476635583</v>
      </c>
      <c r="U194" s="113">
        <f t="shared" si="76"/>
        <v>57.552735433632854</v>
      </c>
      <c r="V194" s="113">
        <f t="shared" si="77"/>
        <v>10.305345646689949</v>
      </c>
      <c r="W194" s="113">
        <f t="shared" si="78"/>
        <v>69.517416396315241</v>
      </c>
      <c r="X194" s="113">
        <f t="shared" si="79"/>
        <v>61.308073254036813</v>
      </c>
      <c r="Y194" s="113">
        <f t="shared" si="80"/>
        <v>26.811365368930627</v>
      </c>
      <c r="Z194" s="113">
        <f t="shared" si="81"/>
        <v>16.942686910659745</v>
      </c>
      <c r="AA194" s="113">
        <f t="shared" si="82"/>
        <v>10.043345333638509</v>
      </c>
      <c r="AB194" s="114">
        <f t="shared" si="83"/>
        <v>10.043345333638509</v>
      </c>
    </row>
    <row r="195" spans="1:28" x14ac:dyDescent="0.5">
      <c r="A195"/>
      <c r="B195">
        <v>17</v>
      </c>
      <c r="C195" s="173">
        <v>5.2</v>
      </c>
      <c r="D195" s="173">
        <v>4.29</v>
      </c>
      <c r="E195" s="173">
        <v>4.0999999999999996</v>
      </c>
      <c r="F195" s="173">
        <v>6.72</v>
      </c>
      <c r="G195" s="173">
        <v>8.4700000000000006</v>
      </c>
      <c r="H195" s="173">
        <v>8.4700000000000006</v>
      </c>
      <c r="I195" s="173">
        <v>79.599999999999994</v>
      </c>
      <c r="J195" s="173">
        <v>70.2</v>
      </c>
      <c r="K195" s="173">
        <v>43.5</v>
      </c>
      <c r="L195" s="173">
        <v>18.2</v>
      </c>
      <c r="M195" s="173">
        <v>11.2</v>
      </c>
      <c r="N195" s="173">
        <v>11.8</v>
      </c>
      <c r="O195" s="219"/>
      <c r="P195" s="112">
        <v>17</v>
      </c>
      <c r="Q195" s="113">
        <f t="shared" si="72"/>
        <v>4.5413387595582826</v>
      </c>
      <c r="R195" s="113">
        <f t="shared" si="73"/>
        <v>3.746604476635583</v>
      </c>
      <c r="S195" s="113">
        <f t="shared" si="74"/>
        <v>3.5806709450363376</v>
      </c>
      <c r="T195" s="113">
        <f t="shared" si="75"/>
        <v>5.8688070123522413</v>
      </c>
      <c r="U195" s="113">
        <f t="shared" si="76"/>
        <v>7.397142171818972</v>
      </c>
      <c r="V195" s="113">
        <f t="shared" si="77"/>
        <v>7.397142171818972</v>
      </c>
      <c r="W195" s="113">
        <f t="shared" si="78"/>
        <v>69.517416396315241</v>
      </c>
      <c r="X195" s="113">
        <f t="shared" si="79"/>
        <v>61.308073254036813</v>
      </c>
      <c r="Y195" s="113">
        <f t="shared" si="80"/>
        <v>37.990045392458704</v>
      </c>
      <c r="Z195" s="113">
        <f t="shared" si="81"/>
        <v>15.894685658453987</v>
      </c>
      <c r="AA195" s="113">
        <f t="shared" si="82"/>
        <v>9.781345020587068</v>
      </c>
      <c r="AB195" s="114">
        <f t="shared" si="83"/>
        <v>10.305345646689949</v>
      </c>
    </row>
    <row r="196" spans="1:28" x14ac:dyDescent="0.5">
      <c r="A196"/>
      <c r="B196">
        <v>18</v>
      </c>
      <c r="C196" s="173">
        <v>5.01</v>
      </c>
      <c r="D196" s="173">
        <v>4.0999999999999996</v>
      </c>
      <c r="E196" s="173">
        <v>4.0999999999999996</v>
      </c>
      <c r="F196" s="173">
        <v>4.83</v>
      </c>
      <c r="G196" s="173">
        <v>7.19</v>
      </c>
      <c r="H196" s="173">
        <v>17.7</v>
      </c>
      <c r="I196" s="173">
        <v>54.8</v>
      </c>
      <c r="J196" s="173">
        <v>59.7</v>
      </c>
      <c r="K196" s="173">
        <v>39.700000000000003</v>
      </c>
      <c r="L196" s="173">
        <v>17.8</v>
      </c>
      <c r="M196" s="173">
        <v>11.5</v>
      </c>
      <c r="N196" s="173">
        <v>10.199999999999999</v>
      </c>
      <c r="O196" s="219"/>
      <c r="P196" s="112">
        <v>18</v>
      </c>
      <c r="Q196" s="113">
        <f t="shared" si="72"/>
        <v>4.3754052279590372</v>
      </c>
      <c r="R196" s="113">
        <f t="shared" si="73"/>
        <v>3.5806709450363376</v>
      </c>
      <c r="S196" s="113">
        <f t="shared" si="74"/>
        <v>3.5806709450363376</v>
      </c>
      <c r="T196" s="113">
        <f t="shared" si="75"/>
        <v>4.2182050401281739</v>
      </c>
      <c r="U196" s="113">
        <f t="shared" si="76"/>
        <v>6.2792741694661638</v>
      </c>
      <c r="V196" s="113">
        <f t="shared" si="77"/>
        <v>15.458018470034922</v>
      </c>
      <c r="W196" s="113">
        <f t="shared" si="78"/>
        <v>47.858723850729589</v>
      </c>
      <c r="X196" s="113">
        <f t="shared" si="79"/>
        <v>52.138062297236438</v>
      </c>
      <c r="Y196" s="113">
        <f t="shared" si="80"/>
        <v>34.67137476047381</v>
      </c>
      <c r="Z196" s="113">
        <f t="shared" si="81"/>
        <v>15.545351907718736</v>
      </c>
      <c r="AA196" s="113">
        <f t="shared" si="82"/>
        <v>10.043345333638509</v>
      </c>
      <c r="AB196" s="114">
        <f t="shared" si="83"/>
        <v>8.9080106437489377</v>
      </c>
    </row>
    <row r="197" spans="1:28" x14ac:dyDescent="0.5">
      <c r="A197"/>
      <c r="B197">
        <v>19</v>
      </c>
      <c r="C197" s="173">
        <v>5.2</v>
      </c>
      <c r="D197" s="173">
        <v>4.29</v>
      </c>
      <c r="E197" s="173">
        <v>4.0999999999999996</v>
      </c>
      <c r="F197" s="173">
        <v>4.0999999999999996</v>
      </c>
      <c r="G197" s="173">
        <v>8.76</v>
      </c>
      <c r="H197" s="173">
        <v>20.7</v>
      </c>
      <c r="I197" s="173">
        <v>59.7</v>
      </c>
      <c r="J197" s="173">
        <v>92.4</v>
      </c>
      <c r="K197" s="173">
        <v>36.700000000000003</v>
      </c>
      <c r="L197" s="173">
        <v>17.8</v>
      </c>
      <c r="M197" s="173">
        <v>10.9</v>
      </c>
      <c r="N197" s="173">
        <v>9.07</v>
      </c>
      <c r="O197" s="219"/>
      <c r="P197" s="112">
        <v>19</v>
      </c>
      <c r="Q197" s="113">
        <f t="shared" si="72"/>
        <v>4.5413387595582826</v>
      </c>
      <c r="R197" s="113">
        <f t="shared" si="73"/>
        <v>3.746604476635583</v>
      </c>
      <c r="S197" s="113">
        <f t="shared" si="74"/>
        <v>3.5806709450363376</v>
      </c>
      <c r="T197" s="113">
        <f t="shared" si="75"/>
        <v>3.5806709450363376</v>
      </c>
      <c r="U197" s="113">
        <f t="shared" si="76"/>
        <v>7.6504091411020294</v>
      </c>
      <c r="V197" s="113">
        <f t="shared" si="77"/>
        <v>18.078021600549317</v>
      </c>
      <c r="W197" s="113">
        <f t="shared" si="78"/>
        <v>52.138062297236438</v>
      </c>
      <c r="X197" s="113">
        <f t="shared" si="79"/>
        <v>80.696096419843329</v>
      </c>
      <c r="Y197" s="113">
        <f t="shared" si="80"/>
        <v>32.051371629959419</v>
      </c>
      <c r="Z197" s="113">
        <f t="shared" si="81"/>
        <v>15.545351907718736</v>
      </c>
      <c r="AA197" s="113">
        <f t="shared" si="82"/>
        <v>9.5193447075356303</v>
      </c>
      <c r="AB197" s="114">
        <f t="shared" si="83"/>
        <v>7.9211427979218501</v>
      </c>
    </row>
    <row r="198" spans="1:28" x14ac:dyDescent="0.5">
      <c r="A198"/>
      <c r="B198">
        <v>20</v>
      </c>
      <c r="C198" s="173">
        <v>5.2</v>
      </c>
      <c r="D198" s="173">
        <v>4.83</v>
      </c>
      <c r="E198" s="173">
        <v>3.92</v>
      </c>
      <c r="F198" s="173">
        <v>3.92</v>
      </c>
      <c r="G198" s="173">
        <v>4.6500000000000004</v>
      </c>
      <c r="H198" s="173">
        <v>12.5</v>
      </c>
      <c r="I198" s="173">
        <v>57.7</v>
      </c>
      <c r="J198" s="173">
        <v>48.6</v>
      </c>
      <c r="K198" s="173">
        <v>34</v>
      </c>
      <c r="L198" s="173">
        <v>17.399999999999999</v>
      </c>
      <c r="M198" s="173">
        <v>10.9</v>
      </c>
      <c r="N198" s="173">
        <v>8.5500000000000007</v>
      </c>
      <c r="O198" s="219"/>
      <c r="P198" s="112">
        <v>20</v>
      </c>
      <c r="Q198" s="113">
        <f t="shared" si="72"/>
        <v>4.5413387595582826</v>
      </c>
      <c r="R198" s="113">
        <f t="shared" si="73"/>
        <v>4.2182050401281739</v>
      </c>
      <c r="S198" s="113">
        <f t="shared" si="74"/>
        <v>3.4234707572054743</v>
      </c>
      <c r="T198" s="113">
        <f t="shared" si="75"/>
        <v>3.4234707572054743</v>
      </c>
      <c r="U198" s="113">
        <f t="shared" si="76"/>
        <v>4.0610048522973106</v>
      </c>
      <c r="V198" s="113">
        <f t="shared" si="77"/>
        <v>10.91667971047664</v>
      </c>
      <c r="W198" s="113">
        <f t="shared" si="78"/>
        <v>50.39139354356017</v>
      </c>
      <c r="X198" s="113">
        <f t="shared" si="79"/>
        <v>42.44405071433318</v>
      </c>
      <c r="Y198" s="113">
        <f t="shared" si="80"/>
        <v>29.693368812496459</v>
      </c>
      <c r="Z198" s="113">
        <f t="shared" si="81"/>
        <v>15.196018156983481</v>
      </c>
      <c r="AA198" s="113">
        <f t="shared" si="82"/>
        <v>9.5193447075356303</v>
      </c>
      <c r="AB198" s="114">
        <f t="shared" si="83"/>
        <v>7.4670089219660225</v>
      </c>
    </row>
    <row r="199" spans="1:28" x14ac:dyDescent="0.5">
      <c r="A199"/>
      <c r="B199">
        <v>21</v>
      </c>
      <c r="C199" s="173">
        <v>5.01</v>
      </c>
      <c r="D199" s="173">
        <v>4.47</v>
      </c>
      <c r="E199" s="173">
        <v>3.92</v>
      </c>
      <c r="F199" s="173">
        <v>3.74</v>
      </c>
      <c r="G199" s="173">
        <v>4.83</v>
      </c>
      <c r="H199" s="173">
        <v>14.2</v>
      </c>
      <c r="I199" s="173">
        <v>57.7</v>
      </c>
      <c r="J199" s="173">
        <v>69.099999999999994</v>
      </c>
      <c r="K199" s="173">
        <v>35.4</v>
      </c>
      <c r="L199" s="173">
        <v>17.399999999999999</v>
      </c>
      <c r="M199" s="173">
        <v>10.9</v>
      </c>
      <c r="N199" s="173">
        <v>8.3000000000000007</v>
      </c>
      <c r="O199" s="219"/>
      <c r="P199" s="112">
        <v>21</v>
      </c>
      <c r="Q199" s="113">
        <f t="shared" si="72"/>
        <v>4.3754052279590372</v>
      </c>
      <c r="R199" s="113">
        <f t="shared" si="73"/>
        <v>3.9038046644664464</v>
      </c>
      <c r="S199" s="113">
        <f t="shared" si="74"/>
        <v>3.4234707572054743</v>
      </c>
      <c r="T199" s="113">
        <f t="shared" si="75"/>
        <v>3.266270569374611</v>
      </c>
      <c r="U199" s="113">
        <f t="shared" si="76"/>
        <v>4.2182050401281739</v>
      </c>
      <c r="V199" s="113">
        <f t="shared" si="77"/>
        <v>12.401348151101462</v>
      </c>
      <c r="W199" s="113">
        <f t="shared" si="78"/>
        <v>50.39139354356017</v>
      </c>
      <c r="X199" s="113">
        <f t="shared" si="79"/>
        <v>60.347405439514858</v>
      </c>
      <c r="Y199" s="113">
        <f t="shared" si="80"/>
        <v>30.916036940069844</v>
      </c>
      <c r="Z199" s="113">
        <f t="shared" si="81"/>
        <v>15.196018156983481</v>
      </c>
      <c r="AA199" s="113">
        <f t="shared" si="82"/>
        <v>9.5193447075356303</v>
      </c>
      <c r="AB199" s="114">
        <f t="shared" si="83"/>
        <v>7.2486753277564899</v>
      </c>
    </row>
    <row r="200" spans="1:28" x14ac:dyDescent="0.5">
      <c r="A200"/>
      <c r="B200">
        <v>22</v>
      </c>
      <c r="C200" s="173">
        <v>5.2</v>
      </c>
      <c r="D200" s="173">
        <v>4.6500000000000004</v>
      </c>
      <c r="E200" s="173">
        <v>3.92</v>
      </c>
      <c r="F200" s="173">
        <v>3.92</v>
      </c>
      <c r="G200" s="173">
        <v>5.79</v>
      </c>
      <c r="H200" s="173">
        <v>33.4</v>
      </c>
      <c r="I200" s="173">
        <v>63.7</v>
      </c>
      <c r="J200" s="173">
        <v>53.9</v>
      </c>
      <c r="K200" s="173">
        <v>34</v>
      </c>
      <c r="L200" s="173">
        <v>16.600000000000001</v>
      </c>
      <c r="M200" s="173">
        <v>10.6</v>
      </c>
      <c r="N200" s="173">
        <v>8.3000000000000007</v>
      </c>
      <c r="O200" s="219"/>
      <c r="P200" s="112">
        <v>22</v>
      </c>
      <c r="Q200" s="113">
        <f t="shared" si="72"/>
        <v>4.5413387595582826</v>
      </c>
      <c r="R200" s="113">
        <f t="shared" si="73"/>
        <v>4.0610048522973106</v>
      </c>
      <c r="S200" s="113">
        <f t="shared" si="74"/>
        <v>3.4234707572054743</v>
      </c>
      <c r="T200" s="113">
        <f t="shared" si="75"/>
        <v>3.4234707572054743</v>
      </c>
      <c r="U200" s="113">
        <f t="shared" si="76"/>
        <v>5.0566060418927794</v>
      </c>
      <c r="V200" s="113">
        <f t="shared" si="77"/>
        <v>29.16936818639358</v>
      </c>
      <c r="W200" s="113">
        <f t="shared" si="78"/>
        <v>55.631399804588959</v>
      </c>
      <c r="X200" s="113">
        <f t="shared" si="79"/>
        <v>47.072722911575269</v>
      </c>
      <c r="Y200" s="113">
        <f t="shared" si="80"/>
        <v>29.693368812496459</v>
      </c>
      <c r="Z200" s="113">
        <f t="shared" si="81"/>
        <v>14.49735065551298</v>
      </c>
      <c r="AA200" s="113">
        <f t="shared" si="82"/>
        <v>9.2573443944841909</v>
      </c>
      <c r="AB200" s="114">
        <f t="shared" si="83"/>
        <v>7.2486753277564899</v>
      </c>
    </row>
    <row r="201" spans="1:28" x14ac:dyDescent="0.5">
      <c r="A201"/>
      <c r="B201">
        <v>23</v>
      </c>
      <c r="C201" s="173">
        <v>5.2</v>
      </c>
      <c r="D201" s="173">
        <v>4.83</v>
      </c>
      <c r="E201" s="173">
        <v>3.92</v>
      </c>
      <c r="F201" s="173">
        <v>3.74</v>
      </c>
      <c r="G201" s="173">
        <v>5.2</v>
      </c>
      <c r="H201" s="173">
        <v>55.8</v>
      </c>
      <c r="I201" s="173">
        <v>50.3</v>
      </c>
      <c r="J201" s="173">
        <v>46.9</v>
      </c>
      <c r="K201" s="173">
        <v>35.4</v>
      </c>
      <c r="L201" s="173">
        <v>17</v>
      </c>
      <c r="M201" s="173">
        <v>10.6</v>
      </c>
      <c r="N201" s="173">
        <v>8.3000000000000007</v>
      </c>
      <c r="O201" s="219"/>
      <c r="P201" s="112">
        <v>23</v>
      </c>
      <c r="Q201" s="113">
        <f t="shared" si="72"/>
        <v>4.5413387595582826</v>
      </c>
      <c r="R201" s="113">
        <f t="shared" si="73"/>
        <v>4.2182050401281739</v>
      </c>
      <c r="S201" s="113">
        <f t="shared" si="74"/>
        <v>3.4234707572054743</v>
      </c>
      <c r="T201" s="113">
        <f t="shared" si="75"/>
        <v>3.266270569374611</v>
      </c>
      <c r="U201" s="113">
        <f t="shared" si="76"/>
        <v>4.5413387595582826</v>
      </c>
      <c r="V201" s="113">
        <f t="shared" si="77"/>
        <v>48.73205822756772</v>
      </c>
      <c r="W201" s="113">
        <f t="shared" si="78"/>
        <v>43.928719154957996</v>
      </c>
      <c r="X201" s="113">
        <f t="shared" si="79"/>
        <v>40.95938227370835</v>
      </c>
      <c r="Y201" s="113">
        <f t="shared" si="80"/>
        <v>30.916036940069844</v>
      </c>
      <c r="Z201" s="113">
        <f t="shared" si="81"/>
        <v>14.846684406248229</v>
      </c>
      <c r="AA201" s="113">
        <f t="shared" si="82"/>
        <v>9.2573443944841909</v>
      </c>
      <c r="AB201" s="114">
        <f t="shared" si="83"/>
        <v>7.2486753277564899</v>
      </c>
    </row>
    <row r="202" spans="1:28" x14ac:dyDescent="0.5">
      <c r="A202"/>
      <c r="B202">
        <v>24</v>
      </c>
      <c r="C202" s="173">
        <v>5.2</v>
      </c>
      <c r="D202" s="173">
        <v>4.6500000000000004</v>
      </c>
      <c r="E202" s="173">
        <v>3.92</v>
      </c>
      <c r="F202" s="173">
        <v>3.92</v>
      </c>
      <c r="G202" s="173">
        <v>5.38</v>
      </c>
      <c r="H202" s="173">
        <v>39</v>
      </c>
      <c r="I202" s="173">
        <v>47.7</v>
      </c>
      <c r="J202" s="173">
        <v>49.5</v>
      </c>
      <c r="K202" s="173">
        <v>34</v>
      </c>
      <c r="L202" s="173">
        <v>16.600000000000001</v>
      </c>
      <c r="M202" s="173">
        <v>10.6</v>
      </c>
      <c r="N202" s="173">
        <v>8.3000000000000007</v>
      </c>
      <c r="O202" s="219"/>
      <c r="P202" s="112">
        <v>24</v>
      </c>
      <c r="Q202" s="113">
        <f t="shared" si="72"/>
        <v>4.5413387595582826</v>
      </c>
      <c r="R202" s="113">
        <f t="shared" si="73"/>
        <v>4.0610048522973106</v>
      </c>
      <c r="S202" s="113">
        <f t="shared" si="74"/>
        <v>3.4234707572054743</v>
      </c>
      <c r="T202" s="113">
        <f t="shared" si="75"/>
        <v>3.4234707572054743</v>
      </c>
      <c r="U202" s="113">
        <f t="shared" si="76"/>
        <v>4.6985389473891459</v>
      </c>
      <c r="V202" s="113">
        <f t="shared" si="77"/>
        <v>34.060040696687118</v>
      </c>
      <c r="W202" s="113">
        <f t="shared" si="78"/>
        <v>41.65804977517886</v>
      </c>
      <c r="X202" s="113">
        <f t="shared" si="79"/>
        <v>43.230051653487493</v>
      </c>
      <c r="Y202" s="113">
        <f t="shared" si="80"/>
        <v>29.693368812496459</v>
      </c>
      <c r="Z202" s="113">
        <f t="shared" si="81"/>
        <v>14.49735065551298</v>
      </c>
      <c r="AA202" s="113">
        <f t="shared" si="82"/>
        <v>9.2573443944841909</v>
      </c>
      <c r="AB202" s="114">
        <f t="shared" si="83"/>
        <v>7.2486753277564899</v>
      </c>
    </row>
    <row r="203" spans="1:28" x14ac:dyDescent="0.5">
      <c r="A203"/>
      <c r="B203">
        <v>25</v>
      </c>
      <c r="C203" s="173">
        <v>5.01</v>
      </c>
      <c r="D203" s="173">
        <v>4.6500000000000004</v>
      </c>
      <c r="E203" s="173">
        <v>3.92</v>
      </c>
      <c r="F203" s="173">
        <v>4.29</v>
      </c>
      <c r="G203" s="173">
        <v>5.2</v>
      </c>
      <c r="H203" s="173">
        <v>45.2</v>
      </c>
      <c r="I203" s="173">
        <v>47.7</v>
      </c>
      <c r="J203" s="173">
        <v>54.8</v>
      </c>
      <c r="K203" s="173">
        <v>34.700000000000003</v>
      </c>
      <c r="L203" s="173">
        <v>16.2</v>
      </c>
      <c r="M203" s="173">
        <v>10.199999999999999</v>
      </c>
      <c r="N203" s="173">
        <v>8.3000000000000007</v>
      </c>
      <c r="O203" s="219"/>
      <c r="P203" s="112">
        <v>25</v>
      </c>
      <c r="Q203" s="113">
        <f t="shared" si="72"/>
        <v>4.3754052279590372</v>
      </c>
      <c r="R203" s="113">
        <f t="shared" si="73"/>
        <v>4.0610048522973106</v>
      </c>
      <c r="S203" s="113">
        <f t="shared" si="74"/>
        <v>3.4234707572054743</v>
      </c>
      <c r="T203" s="113">
        <f t="shared" si="75"/>
        <v>3.746604476635583</v>
      </c>
      <c r="U203" s="113">
        <f t="shared" si="76"/>
        <v>4.5413387595582826</v>
      </c>
      <c r="V203" s="113">
        <f t="shared" si="77"/>
        <v>39.474713833083534</v>
      </c>
      <c r="W203" s="113">
        <f t="shared" si="78"/>
        <v>41.65804977517886</v>
      </c>
      <c r="X203" s="113">
        <f t="shared" si="79"/>
        <v>47.858723850729589</v>
      </c>
      <c r="Y203" s="113">
        <f t="shared" si="80"/>
        <v>30.304702876283155</v>
      </c>
      <c r="Z203" s="113">
        <f t="shared" si="81"/>
        <v>14.148016904777725</v>
      </c>
      <c r="AA203" s="113">
        <f t="shared" si="82"/>
        <v>8.9080106437489377</v>
      </c>
      <c r="AB203" s="114">
        <f t="shared" si="83"/>
        <v>7.2486753277564899</v>
      </c>
    </row>
    <row r="204" spans="1:28" x14ac:dyDescent="0.5">
      <c r="A204"/>
      <c r="B204">
        <v>26</v>
      </c>
      <c r="C204" s="173">
        <v>5.01</v>
      </c>
      <c r="D204" s="173">
        <v>4.6500000000000004</v>
      </c>
      <c r="E204" s="173">
        <v>3.92</v>
      </c>
      <c r="F204" s="173">
        <v>4.47</v>
      </c>
      <c r="G204" s="173">
        <v>5.38</v>
      </c>
      <c r="H204" s="173">
        <v>48.6</v>
      </c>
      <c r="I204" s="173">
        <v>56.8</v>
      </c>
      <c r="J204" s="173">
        <v>46</v>
      </c>
      <c r="K204" s="173">
        <v>34.700000000000003</v>
      </c>
      <c r="L204" s="173">
        <v>16.2</v>
      </c>
      <c r="M204" s="173">
        <v>10.199999999999999</v>
      </c>
      <c r="N204" s="173">
        <v>8.0399999999999991</v>
      </c>
      <c r="O204" s="219"/>
      <c r="P204" s="112">
        <v>26</v>
      </c>
      <c r="Q204" s="113">
        <f t="shared" si="72"/>
        <v>4.3754052279590372</v>
      </c>
      <c r="R204" s="113">
        <f t="shared" si="73"/>
        <v>4.0610048522973106</v>
      </c>
      <c r="S204" s="113">
        <f t="shared" si="74"/>
        <v>3.4234707572054743</v>
      </c>
      <c r="T204" s="113">
        <f t="shared" si="75"/>
        <v>3.9038046644664464</v>
      </c>
      <c r="U204" s="113">
        <f t="shared" si="76"/>
        <v>4.6985389473891459</v>
      </c>
      <c r="V204" s="113">
        <f t="shared" si="77"/>
        <v>42.44405071433318</v>
      </c>
      <c r="W204" s="113">
        <f t="shared" si="78"/>
        <v>49.60539260440585</v>
      </c>
      <c r="X204" s="113">
        <f t="shared" si="79"/>
        <v>40.173381334554037</v>
      </c>
      <c r="Y204" s="113">
        <f t="shared" si="80"/>
        <v>30.304702876283155</v>
      </c>
      <c r="Z204" s="113">
        <f t="shared" si="81"/>
        <v>14.148016904777725</v>
      </c>
      <c r="AA204" s="113">
        <f t="shared" si="82"/>
        <v>8.9080106437489377</v>
      </c>
      <c r="AB204" s="114">
        <f t="shared" si="83"/>
        <v>7.0216083897785744</v>
      </c>
    </row>
    <row r="205" spans="1:28" x14ac:dyDescent="0.5">
      <c r="A205"/>
      <c r="B205">
        <v>27</v>
      </c>
      <c r="C205" s="173">
        <v>4.83</v>
      </c>
      <c r="D205" s="173">
        <v>4.47</v>
      </c>
      <c r="E205" s="173">
        <v>3.92</v>
      </c>
      <c r="F205" s="173">
        <v>4.0999999999999996</v>
      </c>
      <c r="G205" s="173">
        <v>6.49</v>
      </c>
      <c r="H205" s="173">
        <v>69.099999999999994</v>
      </c>
      <c r="I205" s="173">
        <v>41.3</v>
      </c>
      <c r="J205" s="173">
        <v>48.6</v>
      </c>
      <c r="K205" s="173">
        <v>35.4</v>
      </c>
      <c r="L205" s="173">
        <v>15.5</v>
      </c>
      <c r="M205" s="173">
        <v>9.91</v>
      </c>
      <c r="N205" s="173">
        <v>8.0399999999999991</v>
      </c>
      <c r="O205" s="219"/>
      <c r="P205" s="112">
        <v>27</v>
      </c>
      <c r="Q205" s="113">
        <f t="shared" si="72"/>
        <v>4.2182050401281739</v>
      </c>
      <c r="R205" s="113">
        <f t="shared" si="73"/>
        <v>3.9038046644664464</v>
      </c>
      <c r="S205" s="113">
        <f t="shared" si="74"/>
        <v>3.4234707572054743</v>
      </c>
      <c r="T205" s="113">
        <f t="shared" si="75"/>
        <v>3.5806709450363376</v>
      </c>
      <c r="U205" s="113">
        <f t="shared" si="76"/>
        <v>5.667940105679472</v>
      </c>
      <c r="V205" s="113">
        <f t="shared" si="77"/>
        <v>60.347405439514858</v>
      </c>
      <c r="W205" s="113">
        <f t="shared" si="78"/>
        <v>36.068709763414816</v>
      </c>
      <c r="X205" s="113">
        <f t="shared" si="79"/>
        <v>42.44405071433318</v>
      </c>
      <c r="Y205" s="113">
        <f t="shared" si="80"/>
        <v>30.916036940069844</v>
      </c>
      <c r="Z205" s="113">
        <f t="shared" si="81"/>
        <v>13.536682840991034</v>
      </c>
      <c r="AA205" s="113">
        <f t="shared" si="82"/>
        <v>8.6547436744658803</v>
      </c>
      <c r="AB205" s="114">
        <f t="shared" si="83"/>
        <v>7.0216083897785744</v>
      </c>
    </row>
    <row r="206" spans="1:28" x14ac:dyDescent="0.5">
      <c r="A206"/>
      <c r="B206">
        <v>28</v>
      </c>
      <c r="C206" s="173">
        <v>4.83</v>
      </c>
      <c r="D206" s="173">
        <v>4.6500000000000004</v>
      </c>
      <c r="E206" s="173">
        <v>4.0999999999999996</v>
      </c>
      <c r="F206" s="173">
        <v>4.6500000000000004</v>
      </c>
      <c r="G206" s="173">
        <v>5.2</v>
      </c>
      <c r="H206" s="173">
        <v>212</v>
      </c>
      <c r="I206" s="173">
        <v>53.9</v>
      </c>
      <c r="J206" s="173">
        <v>50.3</v>
      </c>
      <c r="K206" s="173">
        <v>32</v>
      </c>
      <c r="L206" s="173">
        <v>15.1</v>
      </c>
      <c r="M206" s="173">
        <v>9.91</v>
      </c>
      <c r="N206" s="173">
        <v>8.0399999999999991</v>
      </c>
      <c r="O206" s="219"/>
      <c r="P206" s="112">
        <v>28</v>
      </c>
      <c r="Q206" s="113">
        <f t="shared" si="72"/>
        <v>4.2182050401281739</v>
      </c>
      <c r="R206" s="113">
        <f t="shared" si="73"/>
        <v>4.0610048522973106</v>
      </c>
      <c r="S206" s="113">
        <f t="shared" si="74"/>
        <v>3.5806709450363376</v>
      </c>
      <c r="T206" s="113">
        <f t="shared" si="75"/>
        <v>4.0610048522973106</v>
      </c>
      <c r="U206" s="113">
        <f t="shared" si="76"/>
        <v>4.5413387595582826</v>
      </c>
      <c r="V206" s="113">
        <f t="shared" si="77"/>
        <v>185.14688788968382</v>
      </c>
      <c r="W206" s="113">
        <f t="shared" si="78"/>
        <v>47.072722911575269</v>
      </c>
      <c r="X206" s="113">
        <f t="shared" si="79"/>
        <v>43.928719154957996</v>
      </c>
      <c r="Y206" s="113">
        <f t="shared" si="80"/>
        <v>27.946700058820198</v>
      </c>
      <c r="Z206" s="113">
        <f t="shared" si="81"/>
        <v>13.187349090255781</v>
      </c>
      <c r="AA206" s="113">
        <f t="shared" si="82"/>
        <v>8.6547436744658803</v>
      </c>
      <c r="AB206" s="114">
        <f t="shared" si="83"/>
        <v>7.0216083897785744</v>
      </c>
    </row>
    <row r="207" spans="1:28" x14ac:dyDescent="0.5">
      <c r="A207"/>
      <c r="B207">
        <v>29</v>
      </c>
      <c r="C207" s="173">
        <v>4.83</v>
      </c>
      <c r="D207" s="173"/>
      <c r="E207" s="173">
        <v>4.29</v>
      </c>
      <c r="F207" s="173">
        <v>3.92</v>
      </c>
      <c r="G207" s="173">
        <v>4.6500000000000004</v>
      </c>
      <c r="H207" s="173">
        <v>99.1</v>
      </c>
      <c r="I207" s="173">
        <v>84.5</v>
      </c>
      <c r="J207" s="173">
        <v>64.8</v>
      </c>
      <c r="K207" s="173">
        <v>30.7</v>
      </c>
      <c r="L207" s="173">
        <v>15.5</v>
      </c>
      <c r="M207" s="173">
        <v>9.91</v>
      </c>
      <c r="N207" s="173">
        <v>8.0399999999999991</v>
      </c>
      <c r="O207" s="219"/>
      <c r="P207" s="112">
        <v>29</v>
      </c>
      <c r="Q207" s="113">
        <f t="shared" si="72"/>
        <v>4.2182050401281739</v>
      </c>
      <c r="R207" s="113" t="str">
        <f t="shared" si="73"/>
        <v xml:space="preserve"> </v>
      </c>
      <c r="S207" s="113">
        <f t="shared" si="74"/>
        <v>3.746604476635583</v>
      </c>
      <c r="T207" s="113">
        <f t="shared" si="75"/>
        <v>3.4234707572054743</v>
      </c>
      <c r="U207" s="113">
        <f t="shared" si="76"/>
        <v>4.0610048522973106</v>
      </c>
      <c r="V207" s="113">
        <f t="shared" si="77"/>
        <v>86.547436744658796</v>
      </c>
      <c r="W207" s="113">
        <f t="shared" si="78"/>
        <v>73.796754842822082</v>
      </c>
      <c r="X207" s="113">
        <f t="shared" si="79"/>
        <v>56.5920676191109</v>
      </c>
      <c r="Y207" s="113">
        <f t="shared" si="80"/>
        <v>26.811365368930627</v>
      </c>
      <c r="Z207" s="113">
        <f t="shared" si="81"/>
        <v>13.536682840991034</v>
      </c>
      <c r="AA207" s="113">
        <f t="shared" si="82"/>
        <v>8.6547436744658803</v>
      </c>
      <c r="AB207" s="114">
        <f t="shared" si="83"/>
        <v>7.0216083897785744</v>
      </c>
    </row>
    <row r="208" spans="1:28" x14ac:dyDescent="0.5">
      <c r="A208"/>
      <c r="B208">
        <v>30</v>
      </c>
      <c r="C208" s="173">
        <v>4.83</v>
      </c>
      <c r="D208" s="173"/>
      <c r="E208" s="173">
        <v>4.0999999999999996</v>
      </c>
      <c r="F208" s="173">
        <v>3.74</v>
      </c>
      <c r="G208" s="173">
        <v>4.6500000000000004</v>
      </c>
      <c r="H208" s="173">
        <v>99.1</v>
      </c>
      <c r="I208" s="173">
        <v>73.5</v>
      </c>
      <c r="J208" s="173">
        <v>114</v>
      </c>
      <c r="K208" s="173">
        <v>30.7</v>
      </c>
      <c r="L208" s="173">
        <v>14.7</v>
      </c>
      <c r="M208" s="173">
        <v>9.91</v>
      </c>
      <c r="N208" s="173">
        <v>8.0399999999999991</v>
      </c>
      <c r="O208" s="219"/>
      <c r="P208" s="112">
        <v>30</v>
      </c>
      <c r="Q208" s="113">
        <f t="shared" si="72"/>
        <v>4.2182050401281739</v>
      </c>
      <c r="R208" s="113" t="str">
        <f t="shared" si="73"/>
        <v xml:space="preserve"> </v>
      </c>
      <c r="S208" s="113">
        <f t="shared" si="74"/>
        <v>3.5806709450363376</v>
      </c>
      <c r="T208" s="113">
        <f t="shared" si="75"/>
        <v>3.266270569374611</v>
      </c>
      <c r="U208" s="113">
        <f t="shared" si="76"/>
        <v>4.0610048522973106</v>
      </c>
      <c r="V208" s="113">
        <f t="shared" si="77"/>
        <v>86.547436744658796</v>
      </c>
      <c r="W208" s="113">
        <f t="shared" si="78"/>
        <v>64.190076697602649</v>
      </c>
      <c r="X208" s="113">
        <f t="shared" si="79"/>
        <v>99.560118959546955</v>
      </c>
      <c r="Y208" s="113">
        <f t="shared" si="80"/>
        <v>26.811365368930627</v>
      </c>
      <c r="Z208" s="113">
        <f t="shared" si="81"/>
        <v>12.838015339520528</v>
      </c>
      <c r="AA208" s="113">
        <f t="shared" si="82"/>
        <v>8.6547436744658803</v>
      </c>
      <c r="AB208" s="114">
        <f t="shared" si="83"/>
        <v>7.0216083897785744</v>
      </c>
    </row>
    <row r="209" spans="1:28" x14ac:dyDescent="0.5">
      <c r="A209"/>
      <c r="B209">
        <v>31</v>
      </c>
      <c r="C209" s="173">
        <v>4.83</v>
      </c>
      <c r="D209" s="173"/>
      <c r="E209" s="173">
        <v>3.74</v>
      </c>
      <c r="F209" s="173"/>
      <c r="G209" s="173">
        <v>5.56</v>
      </c>
      <c r="H209" s="173"/>
      <c r="I209" s="173">
        <v>80.8</v>
      </c>
      <c r="J209" s="173">
        <v>46</v>
      </c>
      <c r="K209" s="173"/>
      <c r="L209" s="173">
        <v>14.7</v>
      </c>
      <c r="M209" s="173"/>
      <c r="N209" s="173">
        <v>7.78</v>
      </c>
      <c r="O209" s="219"/>
      <c r="P209" s="112">
        <v>31</v>
      </c>
      <c r="Q209" s="113">
        <f t="shared" si="72"/>
        <v>4.2182050401281739</v>
      </c>
      <c r="R209" s="113" t="str">
        <f t="shared" si="73"/>
        <v xml:space="preserve"> </v>
      </c>
      <c r="S209" s="113">
        <f t="shared" si="74"/>
        <v>3.266270569374611</v>
      </c>
      <c r="T209" s="113" t="str">
        <f t="shared" si="75"/>
        <v xml:space="preserve"> </v>
      </c>
      <c r="U209" s="113">
        <f t="shared" si="76"/>
        <v>4.8557391352200092</v>
      </c>
      <c r="V209" s="113" t="str">
        <f t="shared" si="77"/>
        <v xml:space="preserve"> </v>
      </c>
      <c r="W209" s="113">
        <f t="shared" si="78"/>
        <v>70.565417648520992</v>
      </c>
      <c r="X209" s="113">
        <f t="shared" si="79"/>
        <v>40.173381334554037</v>
      </c>
      <c r="Y209" s="113" t="str">
        <f t="shared" si="80"/>
        <v xml:space="preserve"> </v>
      </c>
      <c r="Z209" s="113">
        <f t="shared" si="81"/>
        <v>12.838015339520528</v>
      </c>
      <c r="AA209" s="113" t="str">
        <f t="shared" si="82"/>
        <v xml:space="preserve"> </v>
      </c>
      <c r="AB209" s="114">
        <f t="shared" si="83"/>
        <v>6.7945414518006606</v>
      </c>
    </row>
    <row r="210" spans="1:28" x14ac:dyDescent="0.5">
      <c r="A210"/>
      <c r="B210"/>
      <c r="C210" s="173"/>
      <c r="D210" s="173"/>
      <c r="E210" s="173"/>
      <c r="F210" s="173"/>
      <c r="G210" s="173"/>
      <c r="H210" s="173"/>
      <c r="I210" s="173"/>
      <c r="J210" s="173"/>
      <c r="K210" s="173"/>
      <c r="L210" s="173"/>
      <c r="M210" s="173"/>
      <c r="N210" s="173"/>
      <c r="O210" s="219"/>
      <c r="P210" s="112"/>
      <c r="Q210" s="113"/>
      <c r="R210" s="113"/>
      <c r="S210" s="113"/>
      <c r="T210" s="113"/>
      <c r="U210" s="113"/>
      <c r="V210" s="113"/>
      <c r="W210" s="113"/>
      <c r="X210" s="113"/>
      <c r="Y210" s="113"/>
      <c r="Z210" s="113"/>
      <c r="AA210" s="113"/>
      <c r="AB210" s="114"/>
    </row>
    <row r="211" spans="1:28" x14ac:dyDescent="0.5">
      <c r="A211"/>
      <c r="B211"/>
      <c r="C211" s="173"/>
      <c r="D211" s="173"/>
      <c r="E211" s="173"/>
      <c r="F211" s="173"/>
      <c r="G211" s="173"/>
      <c r="H211" s="173"/>
      <c r="I211" s="173"/>
      <c r="J211" s="173"/>
      <c r="K211" s="173"/>
      <c r="L211" s="173"/>
      <c r="M211" s="173"/>
      <c r="N211" s="173"/>
      <c r="O211" s="220"/>
      <c r="P211" s="134"/>
      <c r="Q211" s="113"/>
      <c r="R211" s="113"/>
      <c r="S211" s="113"/>
      <c r="T211" s="113"/>
      <c r="U211" s="113"/>
      <c r="V211" s="113"/>
      <c r="W211" s="113"/>
      <c r="X211" s="113"/>
      <c r="Y211" s="113"/>
      <c r="Z211" s="113"/>
      <c r="AA211" s="113"/>
      <c r="AB211" s="114"/>
    </row>
    <row r="212" spans="1:28" x14ac:dyDescent="0.5">
      <c r="A212">
        <v>1971</v>
      </c>
      <c r="B212">
        <v>1</v>
      </c>
      <c r="C212" s="173">
        <v>8.0399999999999991</v>
      </c>
      <c r="D212" s="173">
        <v>6.59</v>
      </c>
      <c r="E212" s="173">
        <v>6.79</v>
      </c>
      <c r="F212" s="173">
        <v>6.38</v>
      </c>
      <c r="G212" s="173">
        <v>8.81</v>
      </c>
      <c r="H212" s="173">
        <v>14.7</v>
      </c>
      <c r="I212" s="173">
        <v>49.5</v>
      </c>
      <c r="J212" s="173">
        <v>52</v>
      </c>
      <c r="K212" s="173">
        <v>56.8</v>
      </c>
      <c r="L212" s="173">
        <v>21.3</v>
      </c>
      <c r="M212" s="173">
        <v>16.600000000000001</v>
      </c>
      <c r="N212" s="173">
        <v>9.91</v>
      </c>
      <c r="O212" s="218">
        <f t="shared" ref="O212" si="84">A212</f>
        <v>1971</v>
      </c>
      <c r="P212" s="112">
        <v>1</v>
      </c>
      <c r="Q212" s="113">
        <f t="shared" ref="Q212:AB219" si="85">IF(C212&gt;0,$P$11*C212, " ")</f>
        <v>7.0216083897785744</v>
      </c>
      <c r="R212" s="113">
        <f t="shared" si="85"/>
        <v>5.7552735433632849</v>
      </c>
      <c r="S212" s="113">
        <f t="shared" si="85"/>
        <v>5.9299404187309106</v>
      </c>
      <c r="T212" s="113">
        <f t="shared" si="85"/>
        <v>5.5718733242272771</v>
      </c>
      <c r="U212" s="113">
        <f t="shared" si="85"/>
        <v>7.6940758599439363</v>
      </c>
      <c r="V212" s="113">
        <f t="shared" si="85"/>
        <v>12.838015339520528</v>
      </c>
      <c r="W212" s="113">
        <f t="shared" si="85"/>
        <v>43.230051653487493</v>
      </c>
      <c r="X212" s="113">
        <f t="shared" si="85"/>
        <v>45.413387595582819</v>
      </c>
      <c r="Y212" s="113">
        <f t="shared" si="85"/>
        <v>49.60539260440585</v>
      </c>
      <c r="Z212" s="113">
        <f t="shared" si="85"/>
        <v>18.602022226652196</v>
      </c>
      <c r="AA212" s="113">
        <f t="shared" si="85"/>
        <v>14.49735065551298</v>
      </c>
      <c r="AB212" s="114">
        <f t="shared" si="85"/>
        <v>8.6547436744658803</v>
      </c>
    </row>
    <row r="213" spans="1:28" x14ac:dyDescent="0.5">
      <c r="A213"/>
      <c r="B213">
        <v>2</v>
      </c>
      <c r="C213" s="173">
        <v>7.78</v>
      </c>
      <c r="D213" s="173">
        <v>6.79</v>
      </c>
      <c r="E213" s="173">
        <v>6.17</v>
      </c>
      <c r="F213" s="173">
        <v>6.17</v>
      </c>
      <c r="G213" s="173">
        <v>8.3000000000000007</v>
      </c>
      <c r="H213" s="173">
        <v>11.2</v>
      </c>
      <c r="I213" s="173">
        <v>58.7</v>
      </c>
      <c r="J213" s="173">
        <v>46</v>
      </c>
      <c r="K213" s="173">
        <v>52.9</v>
      </c>
      <c r="L213" s="173">
        <v>21</v>
      </c>
      <c r="M213" s="173">
        <v>16.600000000000001</v>
      </c>
      <c r="N213" s="173">
        <v>9.59</v>
      </c>
      <c r="O213" s="219"/>
      <c r="P213" s="112">
        <v>2</v>
      </c>
      <c r="Q213" s="113">
        <f t="shared" si="85"/>
        <v>6.7945414518006606</v>
      </c>
      <c r="R213" s="113">
        <f t="shared" si="85"/>
        <v>5.9299404187309106</v>
      </c>
      <c r="S213" s="113">
        <f t="shared" si="85"/>
        <v>5.3884731050912693</v>
      </c>
      <c r="T213" s="113">
        <f t="shared" si="85"/>
        <v>5.3884731050912693</v>
      </c>
      <c r="U213" s="113">
        <f t="shared" si="85"/>
        <v>7.2486753277564899</v>
      </c>
      <c r="V213" s="113">
        <f t="shared" si="85"/>
        <v>9.781345020587068</v>
      </c>
      <c r="W213" s="113">
        <f t="shared" si="85"/>
        <v>51.2647279203983</v>
      </c>
      <c r="X213" s="113">
        <f t="shared" si="85"/>
        <v>40.173381334554037</v>
      </c>
      <c r="Y213" s="113">
        <f t="shared" si="85"/>
        <v>46.199388534737139</v>
      </c>
      <c r="Z213" s="113">
        <f t="shared" si="85"/>
        <v>18.340021913600754</v>
      </c>
      <c r="AA213" s="113">
        <f t="shared" si="85"/>
        <v>14.49735065551298</v>
      </c>
      <c r="AB213" s="114">
        <f t="shared" si="85"/>
        <v>8.3752766738776785</v>
      </c>
    </row>
    <row r="214" spans="1:28" x14ac:dyDescent="0.5">
      <c r="A214"/>
      <c r="B214">
        <v>3</v>
      </c>
      <c r="C214" s="173">
        <v>7.78</v>
      </c>
      <c r="D214" s="173">
        <v>6.79</v>
      </c>
      <c r="E214" s="173">
        <v>5.97</v>
      </c>
      <c r="F214" s="173">
        <v>5.97</v>
      </c>
      <c r="G214" s="173">
        <v>8.81</v>
      </c>
      <c r="H214" s="173">
        <v>16.600000000000001</v>
      </c>
      <c r="I214" s="173">
        <v>96.4</v>
      </c>
      <c r="J214" s="173">
        <v>63.7</v>
      </c>
      <c r="K214" s="173">
        <v>52</v>
      </c>
      <c r="L214" s="173">
        <v>21</v>
      </c>
      <c r="M214" s="173">
        <v>17</v>
      </c>
      <c r="N214" s="173">
        <v>9.59</v>
      </c>
      <c r="O214" s="219"/>
      <c r="P214" s="112">
        <v>3</v>
      </c>
      <c r="Q214" s="113">
        <f t="shared" si="85"/>
        <v>6.7945414518006606</v>
      </c>
      <c r="R214" s="113">
        <f t="shared" si="85"/>
        <v>5.9299404187309106</v>
      </c>
      <c r="S214" s="113">
        <f t="shared" si="85"/>
        <v>5.2138062297236427</v>
      </c>
      <c r="T214" s="113">
        <f t="shared" si="85"/>
        <v>5.2138062297236427</v>
      </c>
      <c r="U214" s="113">
        <f t="shared" si="85"/>
        <v>7.6940758599439363</v>
      </c>
      <c r="V214" s="113">
        <f t="shared" si="85"/>
        <v>14.49735065551298</v>
      </c>
      <c r="W214" s="113">
        <f t="shared" si="85"/>
        <v>84.18943392719585</v>
      </c>
      <c r="X214" s="113">
        <f t="shared" si="85"/>
        <v>55.631399804588959</v>
      </c>
      <c r="Y214" s="113">
        <f t="shared" si="85"/>
        <v>45.413387595582819</v>
      </c>
      <c r="Z214" s="113">
        <f t="shared" si="85"/>
        <v>18.340021913600754</v>
      </c>
      <c r="AA214" s="113">
        <f t="shared" si="85"/>
        <v>14.846684406248229</v>
      </c>
      <c r="AB214" s="114">
        <f t="shared" si="85"/>
        <v>8.3752766738776785</v>
      </c>
    </row>
    <row r="215" spans="1:28" x14ac:dyDescent="0.5">
      <c r="A215"/>
      <c r="B215">
        <v>4</v>
      </c>
      <c r="C215" s="173">
        <v>7.78</v>
      </c>
      <c r="D215" s="173">
        <v>6.79</v>
      </c>
      <c r="E215" s="173">
        <v>5.97</v>
      </c>
      <c r="F215" s="173">
        <v>5.97</v>
      </c>
      <c r="G215" s="173">
        <v>9.33</v>
      </c>
      <c r="H215" s="173">
        <v>12.8</v>
      </c>
      <c r="I215" s="173">
        <v>107</v>
      </c>
      <c r="J215" s="173">
        <v>63.7</v>
      </c>
      <c r="K215" s="173">
        <v>50.3</v>
      </c>
      <c r="L215" s="173">
        <v>21.3</v>
      </c>
      <c r="M215" s="173">
        <v>17</v>
      </c>
      <c r="N215" s="173">
        <v>9.33</v>
      </c>
      <c r="O215" s="219"/>
      <c r="P215" s="112">
        <v>4</v>
      </c>
      <c r="Q215" s="113">
        <f t="shared" si="85"/>
        <v>6.7945414518006606</v>
      </c>
      <c r="R215" s="113">
        <f t="shared" si="85"/>
        <v>5.9299404187309106</v>
      </c>
      <c r="S215" s="113">
        <f t="shared" si="85"/>
        <v>5.2138062297236427</v>
      </c>
      <c r="T215" s="113">
        <f t="shared" si="85"/>
        <v>5.2138062297236427</v>
      </c>
      <c r="U215" s="113">
        <f t="shared" si="85"/>
        <v>8.1482097358997638</v>
      </c>
      <c r="V215" s="113">
        <f t="shared" si="85"/>
        <v>11.178680023528081</v>
      </c>
      <c r="W215" s="113">
        <f t="shared" si="85"/>
        <v>93.446778321680043</v>
      </c>
      <c r="X215" s="113">
        <f t="shared" si="85"/>
        <v>55.631399804588959</v>
      </c>
      <c r="Y215" s="113">
        <f t="shared" si="85"/>
        <v>43.928719154957996</v>
      </c>
      <c r="Z215" s="113">
        <f t="shared" si="85"/>
        <v>18.602022226652196</v>
      </c>
      <c r="AA215" s="113">
        <f t="shared" si="85"/>
        <v>14.846684406248229</v>
      </c>
      <c r="AB215" s="114">
        <f t="shared" si="85"/>
        <v>8.1482097358997638</v>
      </c>
    </row>
    <row r="216" spans="1:28" x14ac:dyDescent="0.5">
      <c r="A216"/>
      <c r="B216">
        <v>5</v>
      </c>
      <c r="C216" s="173">
        <v>7.78</v>
      </c>
      <c r="D216" s="173">
        <v>6.79</v>
      </c>
      <c r="E216" s="173">
        <v>5.97</v>
      </c>
      <c r="F216" s="173">
        <v>6.17</v>
      </c>
      <c r="G216" s="173">
        <v>8.81</v>
      </c>
      <c r="H216" s="173">
        <v>10.199999999999999</v>
      </c>
      <c r="I216" s="173">
        <v>92.4</v>
      </c>
      <c r="J216" s="173">
        <v>69.099999999999994</v>
      </c>
      <c r="K216" s="173">
        <v>68</v>
      </c>
      <c r="L216" s="173">
        <v>20.6</v>
      </c>
      <c r="M216" s="173">
        <v>16.600000000000001</v>
      </c>
      <c r="N216" s="173">
        <v>9.33</v>
      </c>
      <c r="O216" s="219"/>
      <c r="P216" s="112">
        <v>5</v>
      </c>
      <c r="Q216" s="113">
        <f t="shared" si="85"/>
        <v>6.7945414518006606</v>
      </c>
      <c r="R216" s="113">
        <f t="shared" si="85"/>
        <v>5.9299404187309106</v>
      </c>
      <c r="S216" s="113">
        <f t="shared" si="85"/>
        <v>5.2138062297236427</v>
      </c>
      <c r="T216" s="113">
        <f t="shared" si="85"/>
        <v>5.3884731050912693</v>
      </c>
      <c r="U216" s="113">
        <f t="shared" si="85"/>
        <v>7.6940758599439363</v>
      </c>
      <c r="V216" s="113">
        <f t="shared" si="85"/>
        <v>8.9080106437489377</v>
      </c>
      <c r="W216" s="113">
        <f t="shared" si="85"/>
        <v>80.696096419843329</v>
      </c>
      <c r="X216" s="113">
        <f t="shared" si="85"/>
        <v>60.347405439514858</v>
      </c>
      <c r="Y216" s="113">
        <f t="shared" si="85"/>
        <v>59.386737624992918</v>
      </c>
      <c r="Z216" s="113">
        <f t="shared" si="85"/>
        <v>17.990688162865503</v>
      </c>
      <c r="AA216" s="113">
        <f t="shared" si="85"/>
        <v>14.49735065551298</v>
      </c>
      <c r="AB216" s="114">
        <f t="shared" si="85"/>
        <v>8.1482097358997638</v>
      </c>
    </row>
    <row r="217" spans="1:28" x14ac:dyDescent="0.5">
      <c r="A217"/>
      <c r="B217">
        <v>6</v>
      </c>
      <c r="C217" s="173">
        <v>7.78</v>
      </c>
      <c r="D217" s="173">
        <v>6.79</v>
      </c>
      <c r="E217" s="173">
        <v>5.97</v>
      </c>
      <c r="F217" s="173">
        <v>6.17</v>
      </c>
      <c r="G217" s="173">
        <v>8.81</v>
      </c>
      <c r="H217" s="173">
        <v>21.7</v>
      </c>
      <c r="I217" s="173">
        <v>83.3</v>
      </c>
      <c r="J217" s="173">
        <v>55.8</v>
      </c>
      <c r="K217" s="173">
        <v>99.1</v>
      </c>
      <c r="L217" s="173">
        <v>19.8</v>
      </c>
      <c r="M217" s="173">
        <v>17</v>
      </c>
      <c r="N217" s="173">
        <v>9.07</v>
      </c>
      <c r="O217" s="219"/>
      <c r="P217" s="112">
        <v>6</v>
      </c>
      <c r="Q217" s="113">
        <f t="shared" si="85"/>
        <v>6.7945414518006606</v>
      </c>
      <c r="R217" s="113">
        <f t="shared" si="85"/>
        <v>5.9299404187309106</v>
      </c>
      <c r="S217" s="113">
        <f t="shared" si="85"/>
        <v>5.2138062297236427</v>
      </c>
      <c r="T217" s="113">
        <f t="shared" si="85"/>
        <v>5.3884731050912693</v>
      </c>
      <c r="U217" s="113">
        <f t="shared" si="85"/>
        <v>7.6940758599439363</v>
      </c>
      <c r="V217" s="113">
        <f t="shared" si="85"/>
        <v>18.951355977387447</v>
      </c>
      <c r="W217" s="113">
        <f t="shared" si="85"/>
        <v>72.748753590616332</v>
      </c>
      <c r="X217" s="113">
        <f t="shared" si="85"/>
        <v>48.73205822756772</v>
      </c>
      <c r="Y217" s="113">
        <f t="shared" si="85"/>
        <v>86.547436744658796</v>
      </c>
      <c r="Z217" s="113">
        <f t="shared" si="85"/>
        <v>17.292020661395</v>
      </c>
      <c r="AA217" s="113">
        <f t="shared" si="85"/>
        <v>14.846684406248229</v>
      </c>
      <c r="AB217" s="114">
        <f t="shared" si="85"/>
        <v>7.9211427979218501</v>
      </c>
    </row>
    <row r="218" spans="1:28" x14ac:dyDescent="0.5">
      <c r="A218"/>
      <c r="B218">
        <v>7</v>
      </c>
      <c r="C218" s="173">
        <v>7.52</v>
      </c>
      <c r="D218" s="173">
        <v>6.79</v>
      </c>
      <c r="E218" s="173">
        <v>5.76</v>
      </c>
      <c r="F218" s="173">
        <v>6.17</v>
      </c>
      <c r="G218" s="173">
        <v>9.59</v>
      </c>
      <c r="H218" s="173">
        <v>20.6</v>
      </c>
      <c r="I218" s="173">
        <v>79.599999999999994</v>
      </c>
      <c r="J218" s="173">
        <v>65.900000000000006</v>
      </c>
      <c r="K218" s="173">
        <v>89.7</v>
      </c>
      <c r="L218" s="173">
        <v>19.399999999999999</v>
      </c>
      <c r="M218" s="173">
        <v>16.600000000000001</v>
      </c>
      <c r="N218" s="173">
        <v>9.07</v>
      </c>
      <c r="O218" s="219"/>
      <c r="P218" s="112">
        <v>7</v>
      </c>
      <c r="Q218" s="113">
        <f t="shared" si="85"/>
        <v>6.5674745138227459</v>
      </c>
      <c r="R218" s="113">
        <f t="shared" si="85"/>
        <v>5.9299404187309106</v>
      </c>
      <c r="S218" s="113">
        <f t="shared" si="85"/>
        <v>5.0304060105876358</v>
      </c>
      <c r="T218" s="113">
        <f t="shared" si="85"/>
        <v>5.3884731050912693</v>
      </c>
      <c r="U218" s="113">
        <f t="shared" si="85"/>
        <v>8.3752766738776785</v>
      </c>
      <c r="V218" s="113">
        <f t="shared" si="85"/>
        <v>17.990688162865503</v>
      </c>
      <c r="W218" s="113">
        <f t="shared" si="85"/>
        <v>69.517416396315241</v>
      </c>
      <c r="X218" s="113">
        <f t="shared" si="85"/>
        <v>57.552735433632854</v>
      </c>
      <c r="Y218" s="113">
        <f t="shared" si="85"/>
        <v>78.338093602380368</v>
      </c>
      <c r="Z218" s="113">
        <f t="shared" si="85"/>
        <v>16.942686910659745</v>
      </c>
      <c r="AA218" s="113">
        <f t="shared" si="85"/>
        <v>14.49735065551298</v>
      </c>
      <c r="AB218" s="114">
        <f t="shared" si="85"/>
        <v>7.9211427979218501</v>
      </c>
    </row>
    <row r="219" spans="1:28" x14ac:dyDescent="0.5">
      <c r="A219"/>
      <c r="B219">
        <v>8</v>
      </c>
      <c r="C219" s="173">
        <v>7.52</v>
      </c>
      <c r="D219" s="173">
        <v>6.59</v>
      </c>
      <c r="E219" s="173">
        <v>5.76</v>
      </c>
      <c r="F219" s="173">
        <v>6.38</v>
      </c>
      <c r="G219" s="173">
        <v>9.33</v>
      </c>
      <c r="H219" s="173">
        <v>36.700000000000003</v>
      </c>
      <c r="I219" s="173">
        <v>91.1</v>
      </c>
      <c r="J219" s="173">
        <v>71.3</v>
      </c>
      <c r="K219" s="173">
        <v>70.2</v>
      </c>
      <c r="L219" s="173">
        <v>19.399999999999999</v>
      </c>
      <c r="M219" s="173">
        <v>16.2</v>
      </c>
      <c r="N219" s="173">
        <v>8.81</v>
      </c>
      <c r="O219" s="219"/>
      <c r="P219" s="112">
        <v>8</v>
      </c>
      <c r="Q219" s="113">
        <f t="shared" si="85"/>
        <v>6.5674745138227459</v>
      </c>
      <c r="R219" s="113">
        <f t="shared" si="85"/>
        <v>5.7552735433632849</v>
      </c>
      <c r="S219" s="113">
        <f t="shared" si="85"/>
        <v>5.0304060105876358</v>
      </c>
      <c r="T219" s="113">
        <f t="shared" si="85"/>
        <v>5.5718733242272771</v>
      </c>
      <c r="U219" s="113">
        <f t="shared" si="85"/>
        <v>8.1482097358997638</v>
      </c>
      <c r="V219" s="113">
        <f t="shared" si="85"/>
        <v>32.051371629959419</v>
      </c>
      <c r="W219" s="113">
        <f t="shared" si="85"/>
        <v>79.560761729953754</v>
      </c>
      <c r="X219" s="113">
        <f t="shared" si="85"/>
        <v>62.268741068558754</v>
      </c>
      <c r="Y219" s="113">
        <f t="shared" si="85"/>
        <v>61.308073254036813</v>
      </c>
      <c r="Z219" s="113">
        <f t="shared" si="85"/>
        <v>16.942686910659745</v>
      </c>
      <c r="AA219" s="113">
        <f t="shared" si="85"/>
        <v>14.148016904777725</v>
      </c>
      <c r="AB219" s="114">
        <f t="shared" si="85"/>
        <v>7.6940758599439363</v>
      </c>
    </row>
    <row r="220" spans="1:28" x14ac:dyDescent="0.5">
      <c r="A220"/>
      <c r="B220">
        <v>9</v>
      </c>
      <c r="C220" s="173">
        <v>7.52</v>
      </c>
      <c r="D220" s="173">
        <v>6.59</v>
      </c>
      <c r="E220" s="173">
        <v>5.76</v>
      </c>
      <c r="F220" s="173">
        <v>7.26</v>
      </c>
      <c r="G220" s="173">
        <v>8.0399999999999991</v>
      </c>
      <c r="H220" s="173">
        <v>44.3</v>
      </c>
      <c r="I220" s="173">
        <v>88.4</v>
      </c>
      <c r="J220" s="173">
        <v>58.7</v>
      </c>
      <c r="K220" s="173">
        <v>58.7</v>
      </c>
      <c r="L220" s="173">
        <v>18.600000000000001</v>
      </c>
      <c r="M220" s="173">
        <v>15.8</v>
      </c>
      <c r="N220" s="173">
        <v>8.5500000000000007</v>
      </c>
      <c r="O220" s="219"/>
      <c r="P220" s="112">
        <v>9</v>
      </c>
      <c r="Q220" s="113">
        <f t="shared" ref="Q220:Q242" si="86">$P$11*C220</f>
        <v>6.5674745138227459</v>
      </c>
      <c r="R220" s="113">
        <f t="shared" ref="R220:R242" si="87">IF(D220&gt;0,$P$11*D220, " ")</f>
        <v>5.7552735433632849</v>
      </c>
      <c r="S220" s="113">
        <f t="shared" ref="S220:S242" si="88">IF(E220&gt;0,$P$11*E220, " ")</f>
        <v>5.0304060105876358</v>
      </c>
      <c r="T220" s="113">
        <f t="shared" ref="T220:T242" si="89">IF(F220&gt;0,$P$11*F220, " ")</f>
        <v>6.3404075758448322</v>
      </c>
      <c r="U220" s="113">
        <f t="shared" ref="U220:U242" si="90">IF(G220&gt;0,$P$11*G220, " ")</f>
        <v>7.0216083897785744</v>
      </c>
      <c r="V220" s="113">
        <f t="shared" ref="V220:V242" si="91">IF(H220&gt;0,$P$11*H220, " ")</f>
        <v>38.688712893929207</v>
      </c>
      <c r="W220" s="113">
        <f t="shared" ref="W220:W242" si="92">IF(I220&gt;0,$P$11*I220, " ")</f>
        <v>77.202758912490808</v>
      </c>
      <c r="X220" s="113">
        <f t="shared" ref="X220:X242" si="93">IF(J220&gt;0,$P$11*J220, " ")</f>
        <v>51.2647279203983</v>
      </c>
      <c r="Y220" s="113">
        <f t="shared" ref="Y220:Y242" si="94">IF(K220&gt;0,$P$11*K220, " ")</f>
        <v>51.2647279203983</v>
      </c>
      <c r="Z220" s="113">
        <f t="shared" ref="Z220:Z242" si="95">IF(L220&gt;0,$P$11*L220, " ")</f>
        <v>16.244019409189242</v>
      </c>
      <c r="AA220" s="113">
        <f t="shared" ref="AA220:AA242" si="96">IF(M220&gt;0,$P$11*M220, " ")</f>
        <v>13.798683154042473</v>
      </c>
      <c r="AB220" s="114">
        <f t="shared" ref="AB220:AB242" si="97">IF(N220&gt;0,$P$11*N220, " ")</f>
        <v>7.4670089219660225</v>
      </c>
    </row>
    <row r="221" spans="1:28" x14ac:dyDescent="0.5">
      <c r="A221"/>
      <c r="B221">
        <v>10</v>
      </c>
      <c r="C221" s="173">
        <v>7.52</v>
      </c>
      <c r="D221" s="173">
        <v>6.59</v>
      </c>
      <c r="E221" s="173">
        <v>5.97</v>
      </c>
      <c r="F221" s="173">
        <v>6.38</v>
      </c>
      <c r="G221" s="173">
        <v>12.2</v>
      </c>
      <c r="H221" s="173">
        <v>51.2</v>
      </c>
      <c r="I221" s="173">
        <v>58.7</v>
      </c>
      <c r="J221" s="173">
        <v>51.2</v>
      </c>
      <c r="K221" s="173">
        <v>46</v>
      </c>
      <c r="L221" s="173">
        <v>18.600000000000001</v>
      </c>
      <c r="M221" s="173">
        <v>15.5</v>
      </c>
      <c r="N221" s="173">
        <v>8.5500000000000007</v>
      </c>
      <c r="O221" s="219"/>
      <c r="P221" s="112">
        <v>10</v>
      </c>
      <c r="Q221" s="113">
        <f t="shared" si="86"/>
        <v>6.5674745138227459</v>
      </c>
      <c r="R221" s="113">
        <f t="shared" si="87"/>
        <v>5.7552735433632849</v>
      </c>
      <c r="S221" s="113">
        <f t="shared" si="88"/>
        <v>5.2138062297236427</v>
      </c>
      <c r="T221" s="113">
        <f t="shared" si="89"/>
        <v>5.5718733242272771</v>
      </c>
      <c r="U221" s="113">
        <f t="shared" si="90"/>
        <v>10.6546793974252</v>
      </c>
      <c r="V221" s="113">
        <f t="shared" si="91"/>
        <v>44.714720094112323</v>
      </c>
      <c r="W221" s="113">
        <f t="shared" si="92"/>
        <v>51.2647279203983</v>
      </c>
      <c r="X221" s="113">
        <f t="shared" si="93"/>
        <v>44.714720094112323</v>
      </c>
      <c r="Y221" s="113">
        <f t="shared" si="94"/>
        <v>40.173381334554037</v>
      </c>
      <c r="Z221" s="113">
        <f t="shared" si="95"/>
        <v>16.244019409189242</v>
      </c>
      <c r="AA221" s="113">
        <f t="shared" si="96"/>
        <v>13.536682840991034</v>
      </c>
      <c r="AB221" s="114">
        <f t="shared" si="97"/>
        <v>7.4670089219660225</v>
      </c>
    </row>
    <row r="222" spans="1:28" x14ac:dyDescent="0.5">
      <c r="A222"/>
      <c r="B222">
        <v>11</v>
      </c>
      <c r="C222" s="173">
        <v>7.26</v>
      </c>
      <c r="D222" s="173">
        <v>6.38</v>
      </c>
      <c r="E222" s="173">
        <v>5.97</v>
      </c>
      <c r="F222" s="173">
        <v>6.79</v>
      </c>
      <c r="G222" s="173">
        <v>8.81</v>
      </c>
      <c r="H222" s="173">
        <v>49.5</v>
      </c>
      <c r="I222" s="173">
        <v>59.7</v>
      </c>
      <c r="J222" s="173">
        <v>69.099999999999994</v>
      </c>
      <c r="K222" s="173">
        <v>37.5</v>
      </c>
      <c r="L222" s="173">
        <v>19.8</v>
      </c>
      <c r="M222" s="173">
        <v>15.8</v>
      </c>
      <c r="N222" s="173">
        <v>8.3000000000000007</v>
      </c>
      <c r="O222" s="219"/>
      <c r="P222" s="112">
        <v>11</v>
      </c>
      <c r="Q222" s="113">
        <f t="shared" si="86"/>
        <v>6.3404075758448322</v>
      </c>
      <c r="R222" s="113">
        <f t="shared" si="87"/>
        <v>5.5718733242272771</v>
      </c>
      <c r="S222" s="113">
        <f t="shared" si="88"/>
        <v>5.2138062297236427</v>
      </c>
      <c r="T222" s="113">
        <f t="shared" si="89"/>
        <v>5.9299404187309106</v>
      </c>
      <c r="U222" s="113">
        <f t="shared" si="90"/>
        <v>7.6940758599439363</v>
      </c>
      <c r="V222" s="113">
        <f t="shared" si="91"/>
        <v>43.230051653487493</v>
      </c>
      <c r="W222" s="113">
        <f t="shared" si="92"/>
        <v>52.138062297236438</v>
      </c>
      <c r="X222" s="113">
        <f t="shared" si="93"/>
        <v>60.347405439514858</v>
      </c>
      <c r="Y222" s="113">
        <f t="shared" si="94"/>
        <v>32.750039131429922</v>
      </c>
      <c r="Z222" s="113">
        <f t="shared" si="95"/>
        <v>17.292020661395</v>
      </c>
      <c r="AA222" s="113">
        <f t="shared" si="96"/>
        <v>13.798683154042473</v>
      </c>
      <c r="AB222" s="114">
        <f t="shared" si="97"/>
        <v>7.2486753277564899</v>
      </c>
    </row>
    <row r="223" spans="1:28" x14ac:dyDescent="0.5">
      <c r="A223"/>
      <c r="B223">
        <v>12</v>
      </c>
      <c r="C223" s="173">
        <v>7.26</v>
      </c>
      <c r="D223" s="173">
        <v>6.38</v>
      </c>
      <c r="E223" s="173">
        <v>5.97</v>
      </c>
      <c r="F223" s="173">
        <v>10.199999999999999</v>
      </c>
      <c r="G223" s="173">
        <v>11.5</v>
      </c>
      <c r="H223" s="173">
        <v>46</v>
      </c>
      <c r="I223" s="173">
        <v>56.8</v>
      </c>
      <c r="J223" s="173">
        <v>52.9</v>
      </c>
      <c r="K223" s="173">
        <v>36</v>
      </c>
      <c r="L223" s="173">
        <v>17.399999999999999</v>
      </c>
      <c r="M223" s="173">
        <v>15.1</v>
      </c>
      <c r="N223" s="173">
        <v>8.0399999999999991</v>
      </c>
      <c r="O223" s="219"/>
      <c r="P223" s="112">
        <v>12</v>
      </c>
      <c r="Q223" s="113">
        <f t="shared" si="86"/>
        <v>6.3404075758448322</v>
      </c>
      <c r="R223" s="113">
        <f t="shared" si="87"/>
        <v>5.5718733242272771</v>
      </c>
      <c r="S223" s="113">
        <f t="shared" si="88"/>
        <v>5.2138062297236427</v>
      </c>
      <c r="T223" s="113">
        <f t="shared" si="89"/>
        <v>8.9080106437489377</v>
      </c>
      <c r="U223" s="113">
        <f t="shared" si="90"/>
        <v>10.043345333638509</v>
      </c>
      <c r="V223" s="113">
        <f t="shared" si="91"/>
        <v>40.173381334554037</v>
      </c>
      <c r="W223" s="113">
        <f t="shared" si="92"/>
        <v>49.60539260440585</v>
      </c>
      <c r="X223" s="113">
        <f t="shared" si="93"/>
        <v>46.199388534737139</v>
      </c>
      <c r="Y223" s="113">
        <f t="shared" si="94"/>
        <v>31.440037566172723</v>
      </c>
      <c r="Z223" s="113">
        <f t="shared" si="95"/>
        <v>15.196018156983481</v>
      </c>
      <c r="AA223" s="113">
        <f t="shared" si="96"/>
        <v>13.187349090255781</v>
      </c>
      <c r="AB223" s="114">
        <f t="shared" si="97"/>
        <v>7.0216083897785744</v>
      </c>
    </row>
    <row r="224" spans="1:28" x14ac:dyDescent="0.5">
      <c r="A224"/>
      <c r="B224">
        <v>13</v>
      </c>
      <c r="C224" s="173">
        <v>7.26</v>
      </c>
      <c r="D224" s="173">
        <v>6.38</v>
      </c>
      <c r="E224" s="173">
        <v>5.97</v>
      </c>
      <c r="F224" s="173">
        <v>7.52</v>
      </c>
      <c r="G224" s="173">
        <v>9.59</v>
      </c>
      <c r="H224" s="173">
        <v>116</v>
      </c>
      <c r="I224" s="173">
        <v>51.2</v>
      </c>
      <c r="J224" s="173">
        <v>61.6</v>
      </c>
      <c r="K224" s="173">
        <v>32</v>
      </c>
      <c r="L224" s="173">
        <v>25.4</v>
      </c>
      <c r="M224" s="173">
        <v>13.6</v>
      </c>
      <c r="N224" s="173">
        <v>8.3000000000000007</v>
      </c>
      <c r="O224" s="219"/>
      <c r="P224" s="112">
        <v>13</v>
      </c>
      <c r="Q224" s="113">
        <f t="shared" si="86"/>
        <v>6.3404075758448322</v>
      </c>
      <c r="R224" s="113">
        <f t="shared" si="87"/>
        <v>5.5718733242272771</v>
      </c>
      <c r="S224" s="113">
        <f t="shared" si="88"/>
        <v>5.2138062297236427</v>
      </c>
      <c r="T224" s="113">
        <f t="shared" si="89"/>
        <v>6.5674745138227459</v>
      </c>
      <c r="U224" s="113">
        <f t="shared" si="90"/>
        <v>8.3752766738776785</v>
      </c>
      <c r="V224" s="113">
        <f t="shared" si="91"/>
        <v>101.30678771322322</v>
      </c>
      <c r="W224" s="113">
        <f t="shared" si="92"/>
        <v>44.714720094112323</v>
      </c>
      <c r="X224" s="113">
        <f t="shared" si="93"/>
        <v>53.797397613228881</v>
      </c>
      <c r="Y224" s="113">
        <f t="shared" si="94"/>
        <v>27.946700058820198</v>
      </c>
      <c r="Z224" s="113">
        <f t="shared" si="95"/>
        <v>22.18269317168853</v>
      </c>
      <c r="AA224" s="113">
        <f t="shared" si="96"/>
        <v>11.877347524998584</v>
      </c>
      <c r="AB224" s="114">
        <f t="shared" si="97"/>
        <v>7.2486753277564899</v>
      </c>
    </row>
    <row r="225" spans="1:28" x14ac:dyDescent="0.5">
      <c r="A225"/>
      <c r="B225">
        <v>14</v>
      </c>
      <c r="C225" s="173">
        <v>7.52</v>
      </c>
      <c r="D225" s="173">
        <v>6.59</v>
      </c>
      <c r="E225" s="173">
        <v>5.97</v>
      </c>
      <c r="F225" s="173">
        <v>7.78</v>
      </c>
      <c r="G225" s="173">
        <v>9.91</v>
      </c>
      <c r="H225" s="173">
        <v>54.8</v>
      </c>
      <c r="I225" s="173">
        <v>46</v>
      </c>
      <c r="J225" s="173">
        <v>56.8</v>
      </c>
      <c r="K225" s="173">
        <v>30.7</v>
      </c>
      <c r="L225" s="173">
        <v>23.1</v>
      </c>
      <c r="M225" s="173">
        <v>15.5</v>
      </c>
      <c r="N225" s="173">
        <v>8.5500000000000007</v>
      </c>
      <c r="O225" s="219"/>
      <c r="P225" s="112">
        <v>14</v>
      </c>
      <c r="Q225" s="113">
        <f t="shared" si="86"/>
        <v>6.5674745138227459</v>
      </c>
      <c r="R225" s="113">
        <f t="shared" si="87"/>
        <v>5.7552735433632849</v>
      </c>
      <c r="S225" s="113">
        <f t="shared" si="88"/>
        <v>5.2138062297236427</v>
      </c>
      <c r="T225" s="113">
        <f t="shared" si="89"/>
        <v>6.7945414518006606</v>
      </c>
      <c r="U225" s="113">
        <f t="shared" si="90"/>
        <v>8.6547436744658803</v>
      </c>
      <c r="V225" s="113">
        <f t="shared" si="91"/>
        <v>47.858723850729589</v>
      </c>
      <c r="W225" s="113">
        <f t="shared" si="92"/>
        <v>40.173381334554037</v>
      </c>
      <c r="X225" s="113">
        <f t="shared" si="93"/>
        <v>49.60539260440585</v>
      </c>
      <c r="Y225" s="113">
        <f t="shared" si="94"/>
        <v>26.811365368930627</v>
      </c>
      <c r="Z225" s="113">
        <f t="shared" si="95"/>
        <v>20.174024104960832</v>
      </c>
      <c r="AA225" s="113">
        <f t="shared" si="96"/>
        <v>13.536682840991034</v>
      </c>
      <c r="AB225" s="114">
        <f t="shared" si="97"/>
        <v>7.4670089219660225</v>
      </c>
    </row>
    <row r="226" spans="1:28" x14ac:dyDescent="0.5">
      <c r="A226"/>
      <c r="B226">
        <v>15</v>
      </c>
      <c r="C226" s="173">
        <v>7.26</v>
      </c>
      <c r="D226" s="173">
        <v>6.38</v>
      </c>
      <c r="E226" s="173">
        <v>5.97</v>
      </c>
      <c r="F226" s="173">
        <v>6.59</v>
      </c>
      <c r="G226" s="173">
        <v>11.8</v>
      </c>
      <c r="H226" s="173">
        <v>160</v>
      </c>
      <c r="I226" s="173">
        <v>48.6</v>
      </c>
      <c r="J226" s="173">
        <v>82</v>
      </c>
      <c r="K226" s="173">
        <v>28.8</v>
      </c>
      <c r="L226" s="173">
        <v>23.8</v>
      </c>
      <c r="M226" s="173">
        <v>15.5</v>
      </c>
      <c r="N226" s="173">
        <v>8.81</v>
      </c>
      <c r="O226" s="219"/>
      <c r="P226" s="112">
        <v>15</v>
      </c>
      <c r="Q226" s="113">
        <f t="shared" si="86"/>
        <v>6.3404075758448322</v>
      </c>
      <c r="R226" s="113">
        <f t="shared" si="87"/>
        <v>5.5718733242272771</v>
      </c>
      <c r="S226" s="113">
        <f t="shared" si="88"/>
        <v>5.2138062297236427</v>
      </c>
      <c r="T226" s="113">
        <f t="shared" si="89"/>
        <v>5.7552735433632849</v>
      </c>
      <c r="U226" s="113">
        <f t="shared" si="90"/>
        <v>10.305345646689949</v>
      </c>
      <c r="V226" s="113">
        <f t="shared" si="91"/>
        <v>139.73350029410099</v>
      </c>
      <c r="W226" s="113">
        <f t="shared" si="92"/>
        <v>42.44405071433318</v>
      </c>
      <c r="X226" s="113">
        <f t="shared" si="93"/>
        <v>71.613418900726757</v>
      </c>
      <c r="Y226" s="113">
        <f t="shared" si="94"/>
        <v>25.15203005293818</v>
      </c>
      <c r="Z226" s="113">
        <f t="shared" si="95"/>
        <v>20.785358168747525</v>
      </c>
      <c r="AA226" s="113">
        <f t="shared" si="96"/>
        <v>13.536682840991034</v>
      </c>
      <c r="AB226" s="114">
        <f t="shared" si="97"/>
        <v>7.6940758599439363</v>
      </c>
    </row>
    <row r="227" spans="1:28" x14ac:dyDescent="0.5">
      <c r="A227"/>
      <c r="B227">
        <v>16</v>
      </c>
      <c r="C227" s="173">
        <v>7.26</v>
      </c>
      <c r="D227" s="173">
        <v>6.17</v>
      </c>
      <c r="E227" s="173">
        <v>5.76</v>
      </c>
      <c r="F227" s="173">
        <v>6.79</v>
      </c>
      <c r="G227" s="173">
        <v>11.2</v>
      </c>
      <c r="H227" s="173">
        <v>119</v>
      </c>
      <c r="I227" s="173">
        <v>44.3</v>
      </c>
      <c r="J227" s="173">
        <v>117</v>
      </c>
      <c r="K227" s="173">
        <v>28.3</v>
      </c>
      <c r="L227" s="173">
        <v>24.8</v>
      </c>
      <c r="M227" s="173">
        <v>15.8</v>
      </c>
      <c r="N227" s="173">
        <v>9.33</v>
      </c>
      <c r="O227" s="219"/>
      <c r="P227" s="112">
        <v>16</v>
      </c>
      <c r="Q227" s="113">
        <f t="shared" si="86"/>
        <v>6.3404075758448322</v>
      </c>
      <c r="R227" s="113">
        <f t="shared" si="87"/>
        <v>5.3884731050912693</v>
      </c>
      <c r="S227" s="113">
        <f t="shared" si="88"/>
        <v>5.0304060105876358</v>
      </c>
      <c r="T227" s="113">
        <f t="shared" si="89"/>
        <v>5.9299404187309106</v>
      </c>
      <c r="U227" s="113">
        <f t="shared" si="90"/>
        <v>9.781345020587068</v>
      </c>
      <c r="V227" s="113">
        <f t="shared" si="91"/>
        <v>103.92679084373761</v>
      </c>
      <c r="W227" s="113">
        <f t="shared" si="92"/>
        <v>38.688712893929207</v>
      </c>
      <c r="X227" s="113">
        <f t="shared" si="93"/>
        <v>102.18012209006135</v>
      </c>
      <c r="Y227" s="113">
        <f t="shared" si="94"/>
        <v>24.715362864519115</v>
      </c>
      <c r="Z227" s="113">
        <f t="shared" si="95"/>
        <v>21.658692545585655</v>
      </c>
      <c r="AA227" s="113">
        <f t="shared" si="96"/>
        <v>13.798683154042473</v>
      </c>
      <c r="AB227" s="114">
        <f t="shared" si="97"/>
        <v>8.1482097358997638</v>
      </c>
    </row>
    <row r="228" spans="1:28" x14ac:dyDescent="0.5">
      <c r="A228"/>
      <c r="B228">
        <v>17</v>
      </c>
      <c r="C228" s="173">
        <v>7.52</v>
      </c>
      <c r="D228" s="173">
        <v>6.38</v>
      </c>
      <c r="E228" s="173">
        <v>5.97</v>
      </c>
      <c r="F228" s="173">
        <v>6.79</v>
      </c>
      <c r="G228" s="173">
        <v>9.91</v>
      </c>
      <c r="H228" s="173">
        <v>58.7</v>
      </c>
      <c r="I228" s="173">
        <v>42</v>
      </c>
      <c r="J228" s="173">
        <v>88.4</v>
      </c>
      <c r="K228" s="173">
        <v>32.700000000000003</v>
      </c>
      <c r="L228" s="173">
        <v>24</v>
      </c>
      <c r="M228" s="173">
        <v>15.5</v>
      </c>
      <c r="N228" s="173">
        <v>9.33</v>
      </c>
      <c r="O228" s="219"/>
      <c r="P228" s="112">
        <v>17</v>
      </c>
      <c r="Q228" s="113">
        <f t="shared" si="86"/>
        <v>6.5674745138227459</v>
      </c>
      <c r="R228" s="113">
        <f t="shared" si="87"/>
        <v>5.5718733242272771</v>
      </c>
      <c r="S228" s="113">
        <f t="shared" si="88"/>
        <v>5.2138062297236427</v>
      </c>
      <c r="T228" s="113">
        <f t="shared" si="89"/>
        <v>5.9299404187309106</v>
      </c>
      <c r="U228" s="113">
        <f t="shared" si="90"/>
        <v>8.6547436744658803</v>
      </c>
      <c r="V228" s="113">
        <f t="shared" si="91"/>
        <v>51.2647279203983</v>
      </c>
      <c r="W228" s="113">
        <f t="shared" si="92"/>
        <v>36.680043827201509</v>
      </c>
      <c r="X228" s="113">
        <f t="shared" si="93"/>
        <v>77.202758912490808</v>
      </c>
      <c r="Y228" s="113">
        <f t="shared" si="94"/>
        <v>28.558034122606891</v>
      </c>
      <c r="Z228" s="113">
        <f t="shared" si="95"/>
        <v>20.960025044115149</v>
      </c>
      <c r="AA228" s="113">
        <f t="shared" si="96"/>
        <v>13.536682840991034</v>
      </c>
      <c r="AB228" s="114">
        <f t="shared" si="97"/>
        <v>8.1482097358997638</v>
      </c>
    </row>
    <row r="229" spans="1:28" x14ac:dyDescent="0.5">
      <c r="A229"/>
      <c r="B229">
        <v>18</v>
      </c>
      <c r="C229" s="173">
        <v>7.26</v>
      </c>
      <c r="D229" s="173">
        <v>6.38</v>
      </c>
      <c r="E229" s="173">
        <v>5.97</v>
      </c>
      <c r="F229" s="173">
        <v>7</v>
      </c>
      <c r="G229" s="173">
        <v>11.2</v>
      </c>
      <c r="H229" s="173">
        <v>41.3</v>
      </c>
      <c r="I229" s="173">
        <v>42</v>
      </c>
      <c r="J229" s="173">
        <v>88.4</v>
      </c>
      <c r="K229" s="173">
        <v>30.7</v>
      </c>
      <c r="L229" s="173">
        <v>23.5</v>
      </c>
      <c r="M229" s="173">
        <v>15.5</v>
      </c>
      <c r="N229" s="173">
        <v>9.07</v>
      </c>
      <c r="O229" s="219"/>
      <c r="P229" s="112">
        <v>18</v>
      </c>
      <c r="Q229" s="113">
        <f t="shared" si="86"/>
        <v>6.3404075758448322</v>
      </c>
      <c r="R229" s="113">
        <f t="shared" si="87"/>
        <v>5.5718733242272771</v>
      </c>
      <c r="S229" s="113">
        <f t="shared" si="88"/>
        <v>5.2138062297236427</v>
      </c>
      <c r="T229" s="113">
        <f t="shared" si="89"/>
        <v>6.1133406378669184</v>
      </c>
      <c r="U229" s="113">
        <f t="shared" si="90"/>
        <v>9.781345020587068</v>
      </c>
      <c r="V229" s="113">
        <f t="shared" si="91"/>
        <v>36.068709763414816</v>
      </c>
      <c r="W229" s="113">
        <f t="shared" si="92"/>
        <v>36.680043827201509</v>
      </c>
      <c r="X229" s="113">
        <f t="shared" si="93"/>
        <v>77.202758912490808</v>
      </c>
      <c r="Y229" s="113">
        <f t="shared" si="94"/>
        <v>26.811365368930627</v>
      </c>
      <c r="Z229" s="113">
        <f t="shared" si="95"/>
        <v>20.523357855696084</v>
      </c>
      <c r="AA229" s="113">
        <f t="shared" si="96"/>
        <v>13.536682840991034</v>
      </c>
      <c r="AB229" s="114">
        <f t="shared" si="97"/>
        <v>7.9211427979218501</v>
      </c>
    </row>
    <row r="230" spans="1:28" x14ac:dyDescent="0.5">
      <c r="A230"/>
      <c r="B230">
        <v>19</v>
      </c>
      <c r="C230" s="173">
        <v>7.26</v>
      </c>
      <c r="D230" s="173">
        <v>6.17</v>
      </c>
      <c r="E230" s="173">
        <v>5.97</v>
      </c>
      <c r="F230" s="173">
        <v>6.79</v>
      </c>
      <c r="G230" s="173">
        <v>10.9</v>
      </c>
      <c r="H230" s="173">
        <v>38.200000000000003</v>
      </c>
      <c r="I230" s="173">
        <v>42.8</v>
      </c>
      <c r="J230" s="173">
        <v>92.4</v>
      </c>
      <c r="K230" s="173">
        <v>28.3</v>
      </c>
      <c r="L230" s="173">
        <v>22.4</v>
      </c>
      <c r="M230" s="173">
        <v>14.7</v>
      </c>
      <c r="N230" s="173">
        <v>8.81</v>
      </c>
      <c r="O230" s="219"/>
      <c r="P230" s="112">
        <v>19</v>
      </c>
      <c r="Q230" s="113">
        <f t="shared" si="86"/>
        <v>6.3404075758448322</v>
      </c>
      <c r="R230" s="113">
        <f t="shared" si="87"/>
        <v>5.3884731050912693</v>
      </c>
      <c r="S230" s="113">
        <f t="shared" si="88"/>
        <v>5.2138062297236427</v>
      </c>
      <c r="T230" s="113">
        <f t="shared" si="89"/>
        <v>5.9299404187309106</v>
      </c>
      <c r="U230" s="113">
        <f t="shared" si="90"/>
        <v>9.5193447075356303</v>
      </c>
      <c r="V230" s="113">
        <f t="shared" si="91"/>
        <v>33.361373195216615</v>
      </c>
      <c r="W230" s="113">
        <f t="shared" si="92"/>
        <v>37.378711328672011</v>
      </c>
      <c r="X230" s="113">
        <f t="shared" si="93"/>
        <v>80.696096419843329</v>
      </c>
      <c r="Y230" s="113">
        <f t="shared" si="94"/>
        <v>24.715362864519115</v>
      </c>
      <c r="Z230" s="113">
        <f t="shared" si="95"/>
        <v>19.562690041174136</v>
      </c>
      <c r="AA230" s="113">
        <f t="shared" si="96"/>
        <v>12.838015339520528</v>
      </c>
      <c r="AB230" s="114">
        <f t="shared" si="97"/>
        <v>7.6940758599439363</v>
      </c>
    </row>
    <row r="231" spans="1:28" x14ac:dyDescent="0.5">
      <c r="A231"/>
      <c r="B231">
        <v>20</v>
      </c>
      <c r="C231" s="173">
        <v>7</v>
      </c>
      <c r="D231" s="173">
        <v>6.17</v>
      </c>
      <c r="E231" s="173">
        <v>5.76</v>
      </c>
      <c r="F231" s="173">
        <v>6.79</v>
      </c>
      <c r="G231" s="173">
        <v>11.2</v>
      </c>
      <c r="H231" s="173">
        <v>49.5</v>
      </c>
      <c r="I231" s="173">
        <v>42.8</v>
      </c>
      <c r="J231" s="173">
        <v>84.5</v>
      </c>
      <c r="K231" s="173">
        <v>28.3</v>
      </c>
      <c r="L231" s="173">
        <v>22</v>
      </c>
      <c r="M231" s="173">
        <v>12.5</v>
      </c>
      <c r="N231" s="173">
        <v>8.81</v>
      </c>
      <c r="O231" s="219"/>
      <c r="P231" s="112">
        <v>20</v>
      </c>
      <c r="Q231" s="113">
        <f t="shared" si="86"/>
        <v>6.1133406378669184</v>
      </c>
      <c r="R231" s="113">
        <f t="shared" si="87"/>
        <v>5.3884731050912693</v>
      </c>
      <c r="S231" s="113">
        <f t="shared" si="88"/>
        <v>5.0304060105876358</v>
      </c>
      <c r="T231" s="113">
        <f t="shared" si="89"/>
        <v>5.9299404187309106</v>
      </c>
      <c r="U231" s="113">
        <f t="shared" si="90"/>
        <v>9.781345020587068</v>
      </c>
      <c r="V231" s="113">
        <f t="shared" si="91"/>
        <v>43.230051653487493</v>
      </c>
      <c r="W231" s="113">
        <f t="shared" si="92"/>
        <v>37.378711328672011</v>
      </c>
      <c r="X231" s="113">
        <f t="shared" si="93"/>
        <v>73.796754842822082</v>
      </c>
      <c r="Y231" s="113">
        <f t="shared" si="94"/>
        <v>24.715362864519115</v>
      </c>
      <c r="Z231" s="113">
        <f t="shared" si="95"/>
        <v>19.213356290438888</v>
      </c>
      <c r="AA231" s="113">
        <f t="shared" si="96"/>
        <v>10.91667971047664</v>
      </c>
      <c r="AB231" s="114">
        <f t="shared" si="97"/>
        <v>7.6940758599439363</v>
      </c>
    </row>
    <row r="232" spans="1:28" x14ac:dyDescent="0.5">
      <c r="A232"/>
      <c r="B232">
        <v>21</v>
      </c>
      <c r="C232" s="173">
        <v>7</v>
      </c>
      <c r="D232" s="173">
        <v>5.97</v>
      </c>
      <c r="E232" s="173">
        <v>5.76</v>
      </c>
      <c r="F232" s="173">
        <v>7</v>
      </c>
      <c r="G232" s="173">
        <v>15.8</v>
      </c>
      <c r="H232" s="173">
        <v>40.5</v>
      </c>
      <c r="I232" s="173">
        <v>41.3</v>
      </c>
      <c r="J232" s="173">
        <v>74.7</v>
      </c>
      <c r="K232" s="173">
        <v>32.700000000000003</v>
      </c>
      <c r="L232" s="173">
        <v>21.3</v>
      </c>
      <c r="M232" s="173">
        <v>12.2</v>
      </c>
      <c r="N232" s="173">
        <v>8.5500000000000007</v>
      </c>
      <c r="O232" s="219"/>
      <c r="P232" s="112">
        <v>21</v>
      </c>
      <c r="Q232" s="113">
        <f t="shared" si="86"/>
        <v>6.1133406378669184</v>
      </c>
      <c r="R232" s="113">
        <f t="shared" si="87"/>
        <v>5.2138062297236427</v>
      </c>
      <c r="S232" s="113">
        <f t="shared" si="88"/>
        <v>5.0304060105876358</v>
      </c>
      <c r="T232" s="113">
        <f t="shared" si="89"/>
        <v>6.1133406378669184</v>
      </c>
      <c r="U232" s="113">
        <f t="shared" si="90"/>
        <v>13.798683154042473</v>
      </c>
      <c r="V232" s="113">
        <f t="shared" si="91"/>
        <v>35.370042261944313</v>
      </c>
      <c r="W232" s="113">
        <f t="shared" si="92"/>
        <v>36.068709763414816</v>
      </c>
      <c r="X232" s="113">
        <f t="shared" si="93"/>
        <v>65.2380779498084</v>
      </c>
      <c r="Y232" s="113">
        <f t="shared" si="94"/>
        <v>28.558034122606891</v>
      </c>
      <c r="Z232" s="113">
        <f t="shared" si="95"/>
        <v>18.602022226652196</v>
      </c>
      <c r="AA232" s="113">
        <f t="shared" si="96"/>
        <v>10.6546793974252</v>
      </c>
      <c r="AB232" s="114">
        <f t="shared" si="97"/>
        <v>7.4670089219660225</v>
      </c>
    </row>
    <row r="233" spans="1:28" x14ac:dyDescent="0.5">
      <c r="A233"/>
      <c r="B233">
        <v>22</v>
      </c>
      <c r="C233" s="173">
        <v>7</v>
      </c>
      <c r="D233" s="173">
        <v>6.17</v>
      </c>
      <c r="E233" s="173">
        <v>5.97</v>
      </c>
      <c r="F233" s="173">
        <v>7.26</v>
      </c>
      <c r="G233" s="173">
        <v>10.199999999999999</v>
      </c>
      <c r="H233" s="173">
        <v>35.4</v>
      </c>
      <c r="I233" s="173">
        <v>34.700000000000003</v>
      </c>
      <c r="J233" s="173">
        <v>68</v>
      </c>
      <c r="K233" s="173">
        <v>35.4</v>
      </c>
      <c r="L233" s="173">
        <v>21</v>
      </c>
      <c r="M233" s="173">
        <v>11.8</v>
      </c>
      <c r="N233" s="173">
        <v>8.0399999999999991</v>
      </c>
      <c r="O233" s="219"/>
      <c r="P233" s="112">
        <v>22</v>
      </c>
      <c r="Q233" s="113">
        <f t="shared" si="86"/>
        <v>6.1133406378669184</v>
      </c>
      <c r="R233" s="113">
        <f t="shared" si="87"/>
        <v>5.3884731050912693</v>
      </c>
      <c r="S233" s="113">
        <f t="shared" si="88"/>
        <v>5.2138062297236427</v>
      </c>
      <c r="T233" s="113">
        <f t="shared" si="89"/>
        <v>6.3404075758448322</v>
      </c>
      <c r="U233" s="113">
        <f t="shared" si="90"/>
        <v>8.9080106437489377</v>
      </c>
      <c r="V233" s="113">
        <f t="shared" si="91"/>
        <v>30.916036940069844</v>
      </c>
      <c r="W233" s="113">
        <f t="shared" si="92"/>
        <v>30.304702876283155</v>
      </c>
      <c r="X233" s="113">
        <f t="shared" si="93"/>
        <v>59.386737624992918</v>
      </c>
      <c r="Y233" s="113">
        <f t="shared" si="94"/>
        <v>30.916036940069844</v>
      </c>
      <c r="Z233" s="113">
        <f t="shared" si="95"/>
        <v>18.340021913600754</v>
      </c>
      <c r="AA233" s="113">
        <f t="shared" si="96"/>
        <v>10.305345646689949</v>
      </c>
      <c r="AB233" s="114">
        <f t="shared" si="97"/>
        <v>7.0216083897785744</v>
      </c>
    </row>
    <row r="234" spans="1:28" x14ac:dyDescent="0.5">
      <c r="A234"/>
      <c r="B234">
        <v>23</v>
      </c>
      <c r="C234" s="173">
        <v>7</v>
      </c>
      <c r="D234" s="173">
        <v>6.17</v>
      </c>
      <c r="E234" s="173">
        <v>5.76</v>
      </c>
      <c r="F234" s="173">
        <v>9.91</v>
      </c>
      <c r="G234" s="173">
        <v>10.6</v>
      </c>
      <c r="H234" s="173">
        <v>60.7</v>
      </c>
      <c r="I234" s="173">
        <v>83.3</v>
      </c>
      <c r="J234" s="173">
        <v>58.7</v>
      </c>
      <c r="K234" s="173">
        <v>30.7</v>
      </c>
      <c r="L234" s="173">
        <v>21</v>
      </c>
      <c r="M234" s="173">
        <v>11.5</v>
      </c>
      <c r="N234" s="173">
        <v>8.81</v>
      </c>
      <c r="O234" s="219"/>
      <c r="P234" s="112">
        <v>23</v>
      </c>
      <c r="Q234" s="113">
        <f t="shared" si="86"/>
        <v>6.1133406378669184</v>
      </c>
      <c r="R234" s="113">
        <f t="shared" si="87"/>
        <v>5.3884731050912693</v>
      </c>
      <c r="S234" s="113">
        <f t="shared" si="88"/>
        <v>5.0304060105876358</v>
      </c>
      <c r="T234" s="113">
        <f t="shared" si="89"/>
        <v>8.6547436744658803</v>
      </c>
      <c r="U234" s="113">
        <f t="shared" si="90"/>
        <v>9.2573443944841909</v>
      </c>
      <c r="V234" s="113">
        <f t="shared" si="91"/>
        <v>53.011396674074568</v>
      </c>
      <c r="W234" s="113">
        <f t="shared" si="92"/>
        <v>72.748753590616332</v>
      </c>
      <c r="X234" s="113">
        <f t="shared" si="93"/>
        <v>51.2647279203983</v>
      </c>
      <c r="Y234" s="113">
        <f t="shared" si="94"/>
        <v>26.811365368930627</v>
      </c>
      <c r="Z234" s="113">
        <f t="shared" si="95"/>
        <v>18.340021913600754</v>
      </c>
      <c r="AA234" s="113">
        <f t="shared" si="96"/>
        <v>10.043345333638509</v>
      </c>
      <c r="AB234" s="114">
        <f t="shared" si="97"/>
        <v>7.6940758599439363</v>
      </c>
    </row>
    <row r="235" spans="1:28" x14ac:dyDescent="0.5">
      <c r="A235"/>
      <c r="B235">
        <v>24</v>
      </c>
      <c r="C235" s="173">
        <v>7.26</v>
      </c>
      <c r="D235" s="173">
        <v>6.38</v>
      </c>
      <c r="E235" s="173">
        <v>5.55</v>
      </c>
      <c r="F235" s="173">
        <v>8.5500000000000007</v>
      </c>
      <c r="G235" s="173">
        <v>9.59</v>
      </c>
      <c r="H235" s="173">
        <v>32</v>
      </c>
      <c r="I235" s="173">
        <v>46.9</v>
      </c>
      <c r="J235" s="173">
        <v>68</v>
      </c>
      <c r="K235" s="173">
        <v>30</v>
      </c>
      <c r="L235" s="173">
        <v>20.2</v>
      </c>
      <c r="M235" s="173">
        <v>10.9</v>
      </c>
      <c r="N235" s="173">
        <v>8.5500000000000007</v>
      </c>
      <c r="O235" s="219"/>
      <c r="P235" s="112">
        <v>24</v>
      </c>
      <c r="Q235" s="113">
        <f t="shared" si="86"/>
        <v>6.3404075758448322</v>
      </c>
      <c r="R235" s="113">
        <f t="shared" si="87"/>
        <v>5.5718733242272771</v>
      </c>
      <c r="S235" s="113">
        <f t="shared" si="88"/>
        <v>4.847005791451628</v>
      </c>
      <c r="T235" s="113">
        <f t="shared" si="89"/>
        <v>7.4670089219660225</v>
      </c>
      <c r="U235" s="113">
        <f t="shared" si="90"/>
        <v>8.3752766738776785</v>
      </c>
      <c r="V235" s="113">
        <f t="shared" si="91"/>
        <v>27.946700058820198</v>
      </c>
      <c r="W235" s="113">
        <f t="shared" si="92"/>
        <v>40.95938227370835</v>
      </c>
      <c r="X235" s="113">
        <f t="shared" si="93"/>
        <v>59.386737624992918</v>
      </c>
      <c r="Y235" s="113">
        <f t="shared" si="94"/>
        <v>26.200031305143938</v>
      </c>
      <c r="Z235" s="113">
        <f t="shared" si="95"/>
        <v>17.641354412130248</v>
      </c>
      <c r="AA235" s="113">
        <f t="shared" si="96"/>
        <v>9.5193447075356303</v>
      </c>
      <c r="AB235" s="114">
        <f t="shared" si="97"/>
        <v>7.4670089219660225</v>
      </c>
    </row>
    <row r="236" spans="1:28" x14ac:dyDescent="0.5">
      <c r="A236"/>
      <c r="B236">
        <v>25</v>
      </c>
      <c r="C236" s="173">
        <v>7</v>
      </c>
      <c r="D236" s="173">
        <v>6.17</v>
      </c>
      <c r="E236" s="173">
        <v>5.55</v>
      </c>
      <c r="F236" s="173">
        <v>8.0399999999999991</v>
      </c>
      <c r="G236" s="173">
        <v>10.199999999999999</v>
      </c>
      <c r="H236" s="173">
        <v>96.4</v>
      </c>
      <c r="I236" s="173">
        <v>75.900000000000006</v>
      </c>
      <c r="J236" s="173">
        <v>52.9</v>
      </c>
      <c r="K236" s="173">
        <v>31.3</v>
      </c>
      <c r="L236" s="173">
        <v>19.399999999999999</v>
      </c>
      <c r="M236" s="173">
        <v>10.9</v>
      </c>
      <c r="N236" s="173">
        <v>8.3000000000000007</v>
      </c>
      <c r="O236" s="219"/>
      <c r="P236" s="112">
        <v>25</v>
      </c>
      <c r="Q236" s="113">
        <f t="shared" si="86"/>
        <v>6.1133406378669184</v>
      </c>
      <c r="R236" s="113">
        <f t="shared" si="87"/>
        <v>5.3884731050912693</v>
      </c>
      <c r="S236" s="113">
        <f t="shared" si="88"/>
        <v>4.847005791451628</v>
      </c>
      <c r="T236" s="113">
        <f t="shared" si="89"/>
        <v>7.0216083897785744</v>
      </c>
      <c r="U236" s="113">
        <f t="shared" si="90"/>
        <v>8.9080106437489377</v>
      </c>
      <c r="V236" s="113">
        <f t="shared" si="91"/>
        <v>84.18943392719585</v>
      </c>
      <c r="W236" s="113">
        <f t="shared" si="92"/>
        <v>66.286079202014164</v>
      </c>
      <c r="X236" s="113">
        <f t="shared" si="93"/>
        <v>46.199388534737139</v>
      </c>
      <c r="Y236" s="113">
        <f t="shared" si="94"/>
        <v>27.335365995033506</v>
      </c>
      <c r="Z236" s="113">
        <f t="shared" si="95"/>
        <v>16.942686910659745</v>
      </c>
      <c r="AA236" s="113">
        <f t="shared" si="96"/>
        <v>9.5193447075356303</v>
      </c>
      <c r="AB236" s="114">
        <f t="shared" si="97"/>
        <v>7.2486753277564899</v>
      </c>
    </row>
    <row r="237" spans="1:28" x14ac:dyDescent="0.5">
      <c r="A237"/>
      <c r="B237">
        <v>26</v>
      </c>
      <c r="C237" s="173">
        <v>7</v>
      </c>
      <c r="D237" s="173">
        <v>6.38</v>
      </c>
      <c r="E237" s="173">
        <v>5.55</v>
      </c>
      <c r="F237" s="173">
        <v>8.0399999999999991</v>
      </c>
      <c r="G237" s="173">
        <v>10.6</v>
      </c>
      <c r="H237" s="173">
        <v>114</v>
      </c>
      <c r="I237" s="173">
        <v>42</v>
      </c>
      <c r="J237" s="173">
        <v>43.5</v>
      </c>
      <c r="K237" s="173">
        <v>29.4</v>
      </c>
      <c r="L237" s="173">
        <v>19.399999999999999</v>
      </c>
      <c r="M237" s="173">
        <v>10.6</v>
      </c>
      <c r="N237" s="173">
        <v>8.5500000000000007</v>
      </c>
      <c r="O237" s="219"/>
      <c r="P237" s="112">
        <v>26</v>
      </c>
      <c r="Q237" s="113">
        <f t="shared" si="86"/>
        <v>6.1133406378669184</v>
      </c>
      <c r="R237" s="113">
        <f t="shared" si="87"/>
        <v>5.5718733242272771</v>
      </c>
      <c r="S237" s="113">
        <f t="shared" si="88"/>
        <v>4.847005791451628</v>
      </c>
      <c r="T237" s="113">
        <f t="shared" si="89"/>
        <v>7.0216083897785744</v>
      </c>
      <c r="U237" s="113">
        <f t="shared" si="90"/>
        <v>9.2573443944841909</v>
      </c>
      <c r="V237" s="113">
        <f t="shared" si="91"/>
        <v>99.560118959546955</v>
      </c>
      <c r="W237" s="113">
        <f t="shared" si="92"/>
        <v>36.680043827201509</v>
      </c>
      <c r="X237" s="113">
        <f t="shared" si="93"/>
        <v>37.990045392458704</v>
      </c>
      <c r="Y237" s="113">
        <f t="shared" si="94"/>
        <v>25.676030679041055</v>
      </c>
      <c r="Z237" s="113">
        <f t="shared" si="95"/>
        <v>16.942686910659745</v>
      </c>
      <c r="AA237" s="113">
        <f t="shared" si="96"/>
        <v>9.2573443944841909</v>
      </c>
      <c r="AB237" s="114">
        <f t="shared" si="97"/>
        <v>7.4670089219660225</v>
      </c>
    </row>
    <row r="238" spans="1:28" x14ac:dyDescent="0.5">
      <c r="A238"/>
      <c r="B238">
        <v>27</v>
      </c>
      <c r="C238" s="173">
        <v>7</v>
      </c>
      <c r="D238" s="173">
        <v>6.38</v>
      </c>
      <c r="E238" s="173">
        <v>5.55</v>
      </c>
      <c r="F238" s="173">
        <v>7.52</v>
      </c>
      <c r="G238" s="173">
        <v>10.9</v>
      </c>
      <c r="H238" s="173">
        <v>48.6</v>
      </c>
      <c r="I238" s="173">
        <v>49.5</v>
      </c>
      <c r="J238" s="173">
        <v>43.5</v>
      </c>
      <c r="K238" s="173">
        <v>28.3</v>
      </c>
      <c r="L238" s="173">
        <v>18.2</v>
      </c>
      <c r="M238" s="173">
        <v>10.6</v>
      </c>
      <c r="N238" s="173">
        <v>8.5500000000000007</v>
      </c>
      <c r="O238" s="219"/>
      <c r="P238" s="112">
        <v>27</v>
      </c>
      <c r="Q238" s="113">
        <f t="shared" si="86"/>
        <v>6.1133406378669184</v>
      </c>
      <c r="R238" s="113">
        <f t="shared" si="87"/>
        <v>5.5718733242272771</v>
      </c>
      <c r="S238" s="113">
        <f t="shared" si="88"/>
        <v>4.847005791451628</v>
      </c>
      <c r="T238" s="113">
        <f t="shared" si="89"/>
        <v>6.5674745138227459</v>
      </c>
      <c r="U238" s="113">
        <f t="shared" si="90"/>
        <v>9.5193447075356303</v>
      </c>
      <c r="V238" s="113">
        <f t="shared" si="91"/>
        <v>42.44405071433318</v>
      </c>
      <c r="W238" s="113">
        <f t="shared" si="92"/>
        <v>43.230051653487493</v>
      </c>
      <c r="X238" s="113">
        <f t="shared" si="93"/>
        <v>37.990045392458704</v>
      </c>
      <c r="Y238" s="113">
        <f t="shared" si="94"/>
        <v>24.715362864519115</v>
      </c>
      <c r="Z238" s="113">
        <f t="shared" si="95"/>
        <v>15.894685658453987</v>
      </c>
      <c r="AA238" s="113">
        <f t="shared" si="96"/>
        <v>9.2573443944841909</v>
      </c>
      <c r="AB238" s="114">
        <f t="shared" si="97"/>
        <v>7.4670089219660225</v>
      </c>
    </row>
    <row r="239" spans="1:28" x14ac:dyDescent="0.5">
      <c r="A239"/>
      <c r="B239">
        <v>28</v>
      </c>
      <c r="C239" s="173">
        <v>6.79</v>
      </c>
      <c r="D239" s="173">
        <v>6.17</v>
      </c>
      <c r="E239" s="173">
        <v>8.3000000000000007</v>
      </c>
      <c r="F239" s="173">
        <v>9.59</v>
      </c>
      <c r="G239" s="173">
        <v>10.6</v>
      </c>
      <c r="H239" s="173">
        <v>37.5</v>
      </c>
      <c r="I239" s="173">
        <v>38.200000000000003</v>
      </c>
      <c r="J239" s="173">
        <v>42.8</v>
      </c>
      <c r="K239" s="173">
        <v>27.1</v>
      </c>
      <c r="L239" s="173">
        <v>17</v>
      </c>
      <c r="M239" s="173">
        <v>10.6</v>
      </c>
      <c r="N239" s="173">
        <v>8.3000000000000007</v>
      </c>
      <c r="O239" s="219"/>
      <c r="P239" s="112">
        <v>28</v>
      </c>
      <c r="Q239" s="113">
        <f t="shared" si="86"/>
        <v>5.9299404187309106</v>
      </c>
      <c r="R239" s="113">
        <f t="shared" si="87"/>
        <v>5.3884731050912693</v>
      </c>
      <c r="S239" s="113">
        <f t="shared" si="88"/>
        <v>7.2486753277564899</v>
      </c>
      <c r="T239" s="113">
        <f t="shared" si="89"/>
        <v>8.3752766738776785</v>
      </c>
      <c r="U239" s="113">
        <f t="shared" si="90"/>
        <v>9.2573443944841909</v>
      </c>
      <c r="V239" s="113">
        <f t="shared" si="91"/>
        <v>32.750039131429922</v>
      </c>
      <c r="W239" s="113">
        <f t="shared" si="92"/>
        <v>33.361373195216615</v>
      </c>
      <c r="X239" s="113">
        <f t="shared" si="93"/>
        <v>37.378711328672011</v>
      </c>
      <c r="Y239" s="113">
        <f t="shared" si="94"/>
        <v>23.667361612313357</v>
      </c>
      <c r="Z239" s="113">
        <f t="shared" si="95"/>
        <v>14.846684406248229</v>
      </c>
      <c r="AA239" s="113">
        <f t="shared" si="96"/>
        <v>9.2573443944841909</v>
      </c>
      <c r="AB239" s="114">
        <f t="shared" si="97"/>
        <v>7.2486753277564899</v>
      </c>
    </row>
    <row r="240" spans="1:28" x14ac:dyDescent="0.5">
      <c r="A240"/>
      <c r="B240">
        <v>29</v>
      </c>
      <c r="C240" s="173">
        <v>6.79</v>
      </c>
      <c r="D240" s="173"/>
      <c r="E240" s="173">
        <v>6.59</v>
      </c>
      <c r="F240" s="173">
        <v>9.07</v>
      </c>
      <c r="G240" s="173">
        <v>13.6</v>
      </c>
      <c r="H240" s="173">
        <v>83.3</v>
      </c>
      <c r="I240" s="173">
        <v>48.6</v>
      </c>
      <c r="J240" s="173">
        <v>55.8</v>
      </c>
      <c r="K240" s="173">
        <v>23.8</v>
      </c>
      <c r="L240" s="173">
        <v>17.399999999999999</v>
      </c>
      <c r="M240" s="173">
        <v>10.199999999999999</v>
      </c>
      <c r="N240" s="173">
        <v>8.3000000000000007</v>
      </c>
      <c r="O240" s="219"/>
      <c r="P240" s="112">
        <v>29</v>
      </c>
      <c r="Q240" s="113">
        <f t="shared" si="86"/>
        <v>5.9299404187309106</v>
      </c>
      <c r="R240" s="113" t="str">
        <f t="shared" si="87"/>
        <v xml:space="preserve"> </v>
      </c>
      <c r="S240" s="113">
        <f t="shared" si="88"/>
        <v>5.7552735433632849</v>
      </c>
      <c r="T240" s="113">
        <f t="shared" si="89"/>
        <v>7.9211427979218501</v>
      </c>
      <c r="U240" s="113">
        <f t="shared" si="90"/>
        <v>11.877347524998584</v>
      </c>
      <c r="V240" s="113">
        <f t="shared" si="91"/>
        <v>72.748753590616332</v>
      </c>
      <c r="W240" s="113">
        <f t="shared" si="92"/>
        <v>42.44405071433318</v>
      </c>
      <c r="X240" s="113">
        <f t="shared" si="93"/>
        <v>48.73205822756772</v>
      </c>
      <c r="Y240" s="113">
        <f t="shared" si="94"/>
        <v>20.785358168747525</v>
      </c>
      <c r="Z240" s="113">
        <f t="shared" si="95"/>
        <v>15.196018156983481</v>
      </c>
      <c r="AA240" s="113">
        <f t="shared" si="96"/>
        <v>8.9080106437489377</v>
      </c>
      <c r="AB240" s="114">
        <f t="shared" si="97"/>
        <v>7.2486753277564899</v>
      </c>
    </row>
    <row r="241" spans="1:31" x14ac:dyDescent="0.5">
      <c r="A241"/>
      <c r="B241">
        <v>30</v>
      </c>
      <c r="C241" s="173">
        <v>6.79</v>
      </c>
      <c r="D241" s="173"/>
      <c r="E241" s="173">
        <v>5.97</v>
      </c>
      <c r="F241" s="173">
        <v>9.07</v>
      </c>
      <c r="G241" s="173">
        <v>17.8</v>
      </c>
      <c r="H241" s="173">
        <v>110</v>
      </c>
      <c r="I241" s="173">
        <v>88.4</v>
      </c>
      <c r="J241" s="173">
        <v>55.8</v>
      </c>
      <c r="K241" s="173">
        <v>23.1</v>
      </c>
      <c r="L241" s="173">
        <v>17</v>
      </c>
      <c r="M241" s="173">
        <v>10.199999999999999</v>
      </c>
      <c r="N241" s="173">
        <v>8.0399999999999991</v>
      </c>
      <c r="O241" s="219"/>
      <c r="P241" s="112">
        <v>30</v>
      </c>
      <c r="Q241" s="113">
        <f t="shared" si="86"/>
        <v>5.9299404187309106</v>
      </c>
      <c r="R241" s="113" t="str">
        <f t="shared" si="87"/>
        <v xml:space="preserve"> </v>
      </c>
      <c r="S241" s="113">
        <f t="shared" si="88"/>
        <v>5.2138062297236427</v>
      </c>
      <c r="T241" s="113">
        <f t="shared" si="89"/>
        <v>7.9211427979218501</v>
      </c>
      <c r="U241" s="113">
        <f t="shared" si="90"/>
        <v>15.545351907718736</v>
      </c>
      <c r="V241" s="113">
        <f t="shared" si="91"/>
        <v>96.066781452194434</v>
      </c>
      <c r="W241" s="113">
        <f t="shared" si="92"/>
        <v>77.202758912490808</v>
      </c>
      <c r="X241" s="113">
        <f t="shared" si="93"/>
        <v>48.73205822756772</v>
      </c>
      <c r="Y241" s="113">
        <f t="shared" si="94"/>
        <v>20.174024104960832</v>
      </c>
      <c r="Z241" s="113">
        <f t="shared" si="95"/>
        <v>14.846684406248229</v>
      </c>
      <c r="AA241" s="113">
        <f t="shared" si="96"/>
        <v>8.9080106437489377</v>
      </c>
      <c r="AB241" s="114">
        <f t="shared" si="97"/>
        <v>7.0216083897785744</v>
      </c>
    </row>
    <row r="242" spans="1:31" x14ac:dyDescent="0.5">
      <c r="A242"/>
      <c r="B242">
        <v>31</v>
      </c>
      <c r="C242" s="173">
        <v>6.59</v>
      </c>
      <c r="D242" s="173"/>
      <c r="E242" s="173">
        <v>7.26</v>
      </c>
      <c r="F242" s="173"/>
      <c r="G242" s="173">
        <v>19.399999999999999</v>
      </c>
      <c r="H242" s="173"/>
      <c r="I242" s="173">
        <v>65.900000000000006</v>
      </c>
      <c r="J242" s="173">
        <v>58.7</v>
      </c>
      <c r="K242" s="173"/>
      <c r="L242" s="173">
        <v>17</v>
      </c>
      <c r="M242" s="173"/>
      <c r="N242" s="173">
        <v>8.0399999999999991</v>
      </c>
      <c r="O242" s="219"/>
      <c r="P242" s="112">
        <v>31</v>
      </c>
      <c r="Q242" s="113">
        <f t="shared" si="86"/>
        <v>5.7552735433632849</v>
      </c>
      <c r="R242" s="113" t="str">
        <f t="shared" si="87"/>
        <v xml:space="preserve"> </v>
      </c>
      <c r="S242" s="113">
        <f t="shared" si="88"/>
        <v>6.3404075758448322</v>
      </c>
      <c r="T242" s="113" t="str">
        <f t="shared" si="89"/>
        <v xml:space="preserve"> </v>
      </c>
      <c r="U242" s="113">
        <f t="shared" si="90"/>
        <v>16.942686910659745</v>
      </c>
      <c r="V242" s="113" t="str">
        <f t="shared" si="91"/>
        <v xml:space="preserve"> </v>
      </c>
      <c r="W242" s="113">
        <f t="shared" si="92"/>
        <v>57.552735433632854</v>
      </c>
      <c r="X242" s="113">
        <f t="shared" si="93"/>
        <v>51.2647279203983</v>
      </c>
      <c r="Y242" s="113" t="str">
        <f t="shared" si="94"/>
        <v xml:space="preserve"> </v>
      </c>
      <c r="Z242" s="113">
        <f t="shared" si="95"/>
        <v>14.846684406248229</v>
      </c>
      <c r="AA242" s="113" t="str">
        <f t="shared" si="96"/>
        <v xml:space="preserve"> </v>
      </c>
      <c r="AB242" s="114">
        <f t="shared" si="97"/>
        <v>7.0216083897785744</v>
      </c>
    </row>
    <row r="243" spans="1:31" x14ac:dyDescent="0.5">
      <c r="A243"/>
      <c r="B243"/>
      <c r="C243" s="173"/>
      <c r="D243" s="173"/>
      <c r="E243" s="173"/>
      <c r="F243" s="173"/>
      <c r="G243" s="173"/>
      <c r="H243" s="173"/>
      <c r="I243" s="173"/>
      <c r="J243" s="173"/>
      <c r="K243" s="173"/>
      <c r="L243" s="173"/>
      <c r="M243" s="173"/>
      <c r="N243" s="173"/>
      <c r="O243" s="219"/>
      <c r="P243" s="112"/>
      <c r="Q243" s="113"/>
      <c r="R243" s="113"/>
      <c r="S243" s="113"/>
      <c r="T243" s="113"/>
      <c r="U243" s="113"/>
      <c r="V243" s="113"/>
      <c r="W243" s="113"/>
      <c r="X243" s="113"/>
      <c r="Y243" s="113"/>
      <c r="Z243" s="113"/>
      <c r="AA243" s="113"/>
      <c r="AB243" s="114"/>
    </row>
    <row r="244" spans="1:31" s="91" customFormat="1" x14ac:dyDescent="0.5">
      <c r="A244"/>
      <c r="B244"/>
      <c r="C244" s="173"/>
      <c r="D244" s="173"/>
      <c r="E244" s="173"/>
      <c r="F244" s="173"/>
      <c r="G244" s="173"/>
      <c r="H244" s="173"/>
      <c r="I244" s="173"/>
      <c r="J244" s="173"/>
      <c r="K244" s="173"/>
      <c r="L244" s="173"/>
      <c r="M244" s="173"/>
      <c r="N244" s="173"/>
      <c r="O244" s="220"/>
      <c r="P244" s="113"/>
      <c r="Q244" s="113"/>
      <c r="R244" s="113"/>
      <c r="S244" s="113"/>
      <c r="T244" s="113"/>
      <c r="U244" s="113"/>
      <c r="V244" s="113"/>
      <c r="W244" s="113"/>
      <c r="X244" s="113"/>
      <c r="Y244" s="113"/>
      <c r="Z244" s="113"/>
      <c r="AA244" s="113"/>
      <c r="AB244" s="114"/>
      <c r="AD244" s="41"/>
      <c r="AE244" s="41"/>
    </row>
    <row r="245" spans="1:31" x14ac:dyDescent="0.5">
      <c r="A245">
        <v>1972</v>
      </c>
      <c r="B245">
        <v>1</v>
      </c>
      <c r="C245" s="173">
        <v>8.0399999999999991</v>
      </c>
      <c r="D245" s="173">
        <v>6.59</v>
      </c>
      <c r="E245" s="173">
        <v>5.76</v>
      </c>
      <c r="F245" s="173">
        <v>5.97</v>
      </c>
      <c r="G245" s="173">
        <v>5.76</v>
      </c>
      <c r="H245" s="173">
        <v>7.26</v>
      </c>
      <c r="I245" s="173">
        <v>22.4</v>
      </c>
      <c r="J245" s="173">
        <v>40.5</v>
      </c>
      <c r="K245" s="173">
        <v>42.8</v>
      </c>
      <c r="L245" s="173">
        <v>18.2</v>
      </c>
      <c r="M245" s="173">
        <v>11.8</v>
      </c>
      <c r="N245" s="173">
        <v>9.07</v>
      </c>
      <c r="O245" s="218">
        <f t="shared" ref="O245" si="98">A245</f>
        <v>1972</v>
      </c>
      <c r="P245" s="112">
        <v>1</v>
      </c>
      <c r="Q245" s="113">
        <f t="shared" ref="Q245:AB252" si="99">IF(C245&gt;0,$P$11*C245, " ")</f>
        <v>7.0216083897785744</v>
      </c>
      <c r="R245" s="113">
        <f t="shared" si="99"/>
        <v>5.7552735433632849</v>
      </c>
      <c r="S245" s="113">
        <f t="shared" si="99"/>
        <v>5.0304060105876358</v>
      </c>
      <c r="T245" s="113">
        <f t="shared" si="99"/>
        <v>5.2138062297236427</v>
      </c>
      <c r="U245" s="113">
        <f t="shared" si="99"/>
        <v>5.0304060105876358</v>
      </c>
      <c r="V245" s="113">
        <f t="shared" si="99"/>
        <v>6.3404075758448322</v>
      </c>
      <c r="W245" s="113">
        <f t="shared" si="99"/>
        <v>19.562690041174136</v>
      </c>
      <c r="X245" s="113">
        <f t="shared" si="99"/>
        <v>35.370042261944313</v>
      </c>
      <c r="Y245" s="113">
        <f t="shared" si="99"/>
        <v>37.378711328672011</v>
      </c>
      <c r="Z245" s="113">
        <f t="shared" si="99"/>
        <v>15.894685658453987</v>
      </c>
      <c r="AA245" s="113">
        <f t="shared" si="99"/>
        <v>10.305345646689949</v>
      </c>
      <c r="AB245" s="114">
        <f t="shared" si="99"/>
        <v>7.9211427979218501</v>
      </c>
      <c r="AD245" s="91"/>
      <c r="AE245" s="91"/>
    </row>
    <row r="246" spans="1:31" x14ac:dyDescent="0.5">
      <c r="A246"/>
      <c r="B246">
        <v>2</v>
      </c>
      <c r="C246" s="173">
        <v>7.78</v>
      </c>
      <c r="D246" s="173">
        <v>6.79</v>
      </c>
      <c r="E246" s="173">
        <v>5.76</v>
      </c>
      <c r="F246" s="173">
        <v>5.76</v>
      </c>
      <c r="G246" s="173">
        <v>5.76</v>
      </c>
      <c r="H246" s="173">
        <v>7</v>
      </c>
      <c r="I246" s="173">
        <v>31.3</v>
      </c>
      <c r="J246" s="173">
        <v>47.7</v>
      </c>
      <c r="K246" s="173">
        <v>47.7</v>
      </c>
      <c r="L246" s="173">
        <v>18.600000000000001</v>
      </c>
      <c r="M246" s="173">
        <v>11.8</v>
      </c>
      <c r="N246" s="173">
        <v>8.81</v>
      </c>
      <c r="O246" s="219"/>
      <c r="P246" s="112">
        <v>2</v>
      </c>
      <c r="Q246" s="113">
        <f t="shared" si="99"/>
        <v>6.7945414518006606</v>
      </c>
      <c r="R246" s="113">
        <f t="shared" si="99"/>
        <v>5.9299404187309106</v>
      </c>
      <c r="S246" s="113">
        <f t="shared" si="99"/>
        <v>5.0304060105876358</v>
      </c>
      <c r="T246" s="113">
        <f t="shared" si="99"/>
        <v>5.0304060105876358</v>
      </c>
      <c r="U246" s="113">
        <f t="shared" si="99"/>
        <v>5.0304060105876358</v>
      </c>
      <c r="V246" s="113">
        <f t="shared" si="99"/>
        <v>6.1133406378669184</v>
      </c>
      <c r="W246" s="113">
        <f t="shared" si="99"/>
        <v>27.335365995033506</v>
      </c>
      <c r="X246" s="113">
        <f t="shared" si="99"/>
        <v>41.65804977517886</v>
      </c>
      <c r="Y246" s="113">
        <f t="shared" si="99"/>
        <v>41.65804977517886</v>
      </c>
      <c r="Z246" s="113">
        <f t="shared" si="99"/>
        <v>16.244019409189242</v>
      </c>
      <c r="AA246" s="113">
        <f t="shared" si="99"/>
        <v>10.305345646689949</v>
      </c>
      <c r="AB246" s="114">
        <f t="shared" si="99"/>
        <v>7.6940758599439363</v>
      </c>
    </row>
    <row r="247" spans="1:31" x14ac:dyDescent="0.5">
      <c r="A247"/>
      <c r="B247">
        <v>3</v>
      </c>
      <c r="C247" s="173">
        <v>7.78</v>
      </c>
      <c r="D247" s="173">
        <v>6.79</v>
      </c>
      <c r="E247" s="173">
        <v>5.97</v>
      </c>
      <c r="F247" s="173">
        <v>5.55</v>
      </c>
      <c r="G247" s="173">
        <v>5.55</v>
      </c>
      <c r="H247" s="173">
        <v>7.52</v>
      </c>
      <c r="I247" s="173">
        <v>38.200000000000003</v>
      </c>
      <c r="J247" s="173">
        <v>43.5</v>
      </c>
      <c r="K247" s="173">
        <v>82</v>
      </c>
      <c r="L247" s="173">
        <v>17.8</v>
      </c>
      <c r="M247" s="173">
        <v>10.199999999999999</v>
      </c>
      <c r="N247" s="173">
        <v>8.81</v>
      </c>
      <c r="O247" s="219"/>
      <c r="P247" s="112">
        <v>3</v>
      </c>
      <c r="Q247" s="113">
        <f t="shared" si="99"/>
        <v>6.7945414518006606</v>
      </c>
      <c r="R247" s="113">
        <f t="shared" si="99"/>
        <v>5.9299404187309106</v>
      </c>
      <c r="S247" s="113">
        <f t="shared" si="99"/>
        <v>5.2138062297236427</v>
      </c>
      <c r="T247" s="113">
        <f t="shared" si="99"/>
        <v>4.847005791451628</v>
      </c>
      <c r="U247" s="113">
        <f t="shared" si="99"/>
        <v>4.847005791451628</v>
      </c>
      <c r="V247" s="113">
        <f t="shared" si="99"/>
        <v>6.5674745138227459</v>
      </c>
      <c r="W247" s="113">
        <f t="shared" si="99"/>
        <v>33.361373195216615</v>
      </c>
      <c r="X247" s="113">
        <f t="shared" si="99"/>
        <v>37.990045392458704</v>
      </c>
      <c r="Y247" s="113">
        <f t="shared" si="99"/>
        <v>71.613418900726757</v>
      </c>
      <c r="Z247" s="113">
        <f t="shared" si="99"/>
        <v>15.545351907718736</v>
      </c>
      <c r="AA247" s="113">
        <f t="shared" si="99"/>
        <v>8.9080106437489377</v>
      </c>
      <c r="AB247" s="114">
        <f t="shared" si="99"/>
        <v>7.6940758599439363</v>
      </c>
    </row>
    <row r="248" spans="1:31" x14ac:dyDescent="0.5">
      <c r="A248"/>
      <c r="B248">
        <v>4</v>
      </c>
      <c r="C248" s="173">
        <v>7.78</v>
      </c>
      <c r="D248" s="173">
        <v>6.59</v>
      </c>
      <c r="E248" s="173">
        <v>6.17</v>
      </c>
      <c r="F248" s="173">
        <v>5.34</v>
      </c>
      <c r="G248" s="173">
        <v>5.76</v>
      </c>
      <c r="H248" s="173">
        <v>8.5500000000000007</v>
      </c>
      <c r="I248" s="173">
        <v>37.5</v>
      </c>
      <c r="J248" s="173">
        <v>85.7</v>
      </c>
      <c r="K248" s="173">
        <v>99.1</v>
      </c>
      <c r="L248" s="173">
        <v>17</v>
      </c>
      <c r="M248" s="173">
        <v>9.91</v>
      </c>
      <c r="N248" s="173">
        <v>8.5500000000000007</v>
      </c>
      <c r="O248" s="219"/>
      <c r="P248" s="112">
        <v>4</v>
      </c>
      <c r="Q248" s="113">
        <f t="shared" si="99"/>
        <v>6.7945414518006606</v>
      </c>
      <c r="R248" s="113">
        <f t="shared" si="99"/>
        <v>5.7552735433632849</v>
      </c>
      <c r="S248" s="113">
        <f t="shared" si="99"/>
        <v>5.3884731050912693</v>
      </c>
      <c r="T248" s="113">
        <f t="shared" si="99"/>
        <v>4.6636055723156202</v>
      </c>
      <c r="U248" s="113">
        <f t="shared" si="99"/>
        <v>5.0304060105876358</v>
      </c>
      <c r="V248" s="113">
        <f t="shared" si="99"/>
        <v>7.4670089219660225</v>
      </c>
      <c r="W248" s="113">
        <f t="shared" si="99"/>
        <v>32.750039131429922</v>
      </c>
      <c r="X248" s="113">
        <f t="shared" si="99"/>
        <v>74.844756095027847</v>
      </c>
      <c r="Y248" s="113">
        <f t="shared" si="99"/>
        <v>86.547436744658796</v>
      </c>
      <c r="Z248" s="113">
        <f t="shared" si="99"/>
        <v>14.846684406248229</v>
      </c>
      <c r="AA248" s="113">
        <f t="shared" si="99"/>
        <v>8.6547436744658803</v>
      </c>
      <c r="AB248" s="114">
        <f t="shared" si="99"/>
        <v>7.4670089219660225</v>
      </c>
    </row>
    <row r="249" spans="1:31" x14ac:dyDescent="0.5">
      <c r="A249"/>
      <c r="B249">
        <v>5</v>
      </c>
      <c r="C249" s="173">
        <v>7.52</v>
      </c>
      <c r="D249" s="173">
        <v>6.59</v>
      </c>
      <c r="E249" s="173">
        <v>6.38</v>
      </c>
      <c r="F249" s="173">
        <v>5.76</v>
      </c>
      <c r="G249" s="173">
        <v>5.55</v>
      </c>
      <c r="H249" s="173">
        <v>7.78</v>
      </c>
      <c r="I249" s="173">
        <v>33.4</v>
      </c>
      <c r="J249" s="173">
        <v>48.6</v>
      </c>
      <c r="K249" s="173">
        <v>122</v>
      </c>
      <c r="L249" s="173">
        <v>16.2</v>
      </c>
      <c r="M249" s="173">
        <v>9.33</v>
      </c>
      <c r="N249" s="173">
        <v>8.5500000000000007</v>
      </c>
      <c r="O249" s="219"/>
      <c r="P249" s="112">
        <v>5</v>
      </c>
      <c r="Q249" s="113">
        <f t="shared" si="99"/>
        <v>6.5674745138227459</v>
      </c>
      <c r="R249" s="113">
        <f t="shared" si="99"/>
        <v>5.7552735433632849</v>
      </c>
      <c r="S249" s="113">
        <f t="shared" si="99"/>
        <v>5.5718733242272771</v>
      </c>
      <c r="T249" s="113">
        <f t="shared" si="99"/>
        <v>5.0304060105876358</v>
      </c>
      <c r="U249" s="113">
        <f t="shared" si="99"/>
        <v>4.847005791451628</v>
      </c>
      <c r="V249" s="113">
        <f t="shared" si="99"/>
        <v>6.7945414518006606</v>
      </c>
      <c r="W249" s="113">
        <f t="shared" si="99"/>
        <v>29.16936818639358</v>
      </c>
      <c r="X249" s="113">
        <f t="shared" si="99"/>
        <v>42.44405071433318</v>
      </c>
      <c r="Y249" s="113">
        <f t="shared" si="99"/>
        <v>106.54679397425201</v>
      </c>
      <c r="Z249" s="113">
        <f t="shared" si="99"/>
        <v>14.148016904777725</v>
      </c>
      <c r="AA249" s="113">
        <f t="shared" si="99"/>
        <v>8.1482097358997638</v>
      </c>
      <c r="AB249" s="114">
        <f t="shared" si="99"/>
        <v>7.4670089219660225</v>
      </c>
    </row>
    <row r="250" spans="1:31" x14ac:dyDescent="0.5">
      <c r="A250"/>
      <c r="B250">
        <v>6</v>
      </c>
      <c r="C250" s="173">
        <v>7.52</v>
      </c>
      <c r="D250" s="173">
        <v>6.59</v>
      </c>
      <c r="E250" s="173">
        <v>6.79</v>
      </c>
      <c r="F250" s="173">
        <v>5.55</v>
      </c>
      <c r="G250" s="173">
        <v>5.76</v>
      </c>
      <c r="H250" s="173">
        <v>7</v>
      </c>
      <c r="I250" s="173">
        <v>34.700000000000003</v>
      </c>
      <c r="J250" s="173">
        <v>68</v>
      </c>
      <c r="K250" s="173">
        <v>78.400000000000006</v>
      </c>
      <c r="L250" s="173">
        <v>16.2</v>
      </c>
      <c r="M250" s="173">
        <v>9.07</v>
      </c>
      <c r="N250" s="173">
        <v>8.5500000000000007</v>
      </c>
      <c r="O250" s="219"/>
      <c r="P250" s="112">
        <v>6</v>
      </c>
      <c r="Q250" s="113">
        <f t="shared" si="99"/>
        <v>6.5674745138227459</v>
      </c>
      <c r="R250" s="113">
        <f t="shared" si="99"/>
        <v>5.7552735433632849</v>
      </c>
      <c r="S250" s="113">
        <f t="shared" si="99"/>
        <v>5.9299404187309106</v>
      </c>
      <c r="T250" s="113">
        <f t="shared" si="99"/>
        <v>4.847005791451628</v>
      </c>
      <c r="U250" s="113">
        <f t="shared" si="99"/>
        <v>5.0304060105876358</v>
      </c>
      <c r="V250" s="113">
        <f t="shared" si="99"/>
        <v>6.1133406378669184</v>
      </c>
      <c r="W250" s="113">
        <f t="shared" si="99"/>
        <v>30.304702876283155</v>
      </c>
      <c r="X250" s="113">
        <f t="shared" si="99"/>
        <v>59.386737624992918</v>
      </c>
      <c r="Y250" s="113">
        <f t="shared" si="99"/>
        <v>68.46941514410949</v>
      </c>
      <c r="Z250" s="113">
        <f t="shared" si="99"/>
        <v>14.148016904777725</v>
      </c>
      <c r="AA250" s="113">
        <f t="shared" si="99"/>
        <v>7.9211427979218501</v>
      </c>
      <c r="AB250" s="114">
        <f t="shared" si="99"/>
        <v>7.4670089219660225</v>
      </c>
    </row>
    <row r="251" spans="1:31" x14ac:dyDescent="0.5">
      <c r="A251"/>
      <c r="B251">
        <v>7</v>
      </c>
      <c r="C251" s="173">
        <v>7.26</v>
      </c>
      <c r="D251" s="173">
        <v>6.79</v>
      </c>
      <c r="E251" s="173">
        <v>6.17</v>
      </c>
      <c r="F251" s="173">
        <v>5.76</v>
      </c>
      <c r="G251" s="173">
        <v>7.26</v>
      </c>
      <c r="H251" s="173">
        <v>6.79</v>
      </c>
      <c r="I251" s="173">
        <v>25.4</v>
      </c>
      <c r="J251" s="173">
        <v>119</v>
      </c>
      <c r="K251" s="173">
        <v>72.400000000000006</v>
      </c>
      <c r="L251" s="173">
        <v>17.399999999999999</v>
      </c>
      <c r="M251" s="173">
        <v>9.07</v>
      </c>
      <c r="N251" s="173">
        <v>8.5500000000000007</v>
      </c>
      <c r="O251" s="219"/>
      <c r="P251" s="112">
        <v>7</v>
      </c>
      <c r="Q251" s="113">
        <f t="shared" si="99"/>
        <v>6.3404075758448322</v>
      </c>
      <c r="R251" s="113">
        <f t="shared" si="99"/>
        <v>5.9299404187309106</v>
      </c>
      <c r="S251" s="113">
        <f t="shared" si="99"/>
        <v>5.3884731050912693</v>
      </c>
      <c r="T251" s="113">
        <f t="shared" si="99"/>
        <v>5.0304060105876358</v>
      </c>
      <c r="U251" s="113">
        <f t="shared" si="99"/>
        <v>6.3404075758448322</v>
      </c>
      <c r="V251" s="113">
        <f t="shared" si="99"/>
        <v>5.9299404187309106</v>
      </c>
      <c r="W251" s="113">
        <f t="shared" si="99"/>
        <v>22.18269317168853</v>
      </c>
      <c r="X251" s="113">
        <f t="shared" si="99"/>
        <v>103.92679084373761</v>
      </c>
      <c r="Y251" s="113">
        <f t="shared" si="99"/>
        <v>63.229408883080701</v>
      </c>
      <c r="Z251" s="113">
        <f t="shared" si="99"/>
        <v>15.196018156983481</v>
      </c>
      <c r="AA251" s="113">
        <f t="shared" si="99"/>
        <v>7.9211427979218501</v>
      </c>
      <c r="AB251" s="114">
        <f t="shared" si="99"/>
        <v>7.4670089219660225</v>
      </c>
    </row>
    <row r="252" spans="1:31" x14ac:dyDescent="0.5">
      <c r="A252"/>
      <c r="B252">
        <v>8</v>
      </c>
      <c r="C252" s="173">
        <v>7.26</v>
      </c>
      <c r="D252" s="173">
        <v>6.59</v>
      </c>
      <c r="E252" s="173">
        <v>5.97</v>
      </c>
      <c r="F252" s="173">
        <v>5.34</v>
      </c>
      <c r="G252" s="173">
        <v>7.78</v>
      </c>
      <c r="H252" s="173">
        <v>7.26</v>
      </c>
      <c r="I252" s="173">
        <v>32</v>
      </c>
      <c r="J252" s="173">
        <v>111</v>
      </c>
      <c r="K252" s="173">
        <v>69.099999999999994</v>
      </c>
      <c r="L252" s="173">
        <v>17.399999999999999</v>
      </c>
      <c r="M252" s="173">
        <v>8.81</v>
      </c>
      <c r="N252" s="173">
        <v>8.3000000000000007</v>
      </c>
      <c r="O252" s="219"/>
      <c r="P252" s="112">
        <v>8</v>
      </c>
      <c r="Q252" s="113">
        <f t="shared" si="99"/>
        <v>6.3404075758448322</v>
      </c>
      <c r="R252" s="113">
        <f t="shared" si="99"/>
        <v>5.7552735433632849</v>
      </c>
      <c r="S252" s="113">
        <f t="shared" si="99"/>
        <v>5.2138062297236427</v>
      </c>
      <c r="T252" s="113">
        <f t="shared" si="99"/>
        <v>4.6636055723156202</v>
      </c>
      <c r="U252" s="113">
        <f t="shared" si="99"/>
        <v>6.7945414518006606</v>
      </c>
      <c r="V252" s="113">
        <f t="shared" si="99"/>
        <v>6.3404075758448322</v>
      </c>
      <c r="W252" s="113">
        <f t="shared" si="99"/>
        <v>27.946700058820198</v>
      </c>
      <c r="X252" s="113">
        <f t="shared" si="99"/>
        <v>96.940115829032564</v>
      </c>
      <c r="Y252" s="113">
        <f t="shared" si="99"/>
        <v>60.347405439514858</v>
      </c>
      <c r="Z252" s="113">
        <f t="shared" si="99"/>
        <v>15.196018156983481</v>
      </c>
      <c r="AA252" s="113">
        <f t="shared" si="99"/>
        <v>7.6940758599439363</v>
      </c>
      <c r="AB252" s="114">
        <f t="shared" si="99"/>
        <v>7.2486753277564899</v>
      </c>
    </row>
    <row r="253" spans="1:31" x14ac:dyDescent="0.5">
      <c r="A253"/>
      <c r="B253">
        <v>9</v>
      </c>
      <c r="C253" s="173">
        <v>7.26</v>
      </c>
      <c r="D253" s="173">
        <v>6.79</v>
      </c>
      <c r="E253" s="173">
        <v>5.97</v>
      </c>
      <c r="F253" s="173">
        <v>5.76</v>
      </c>
      <c r="G253" s="173">
        <v>7</v>
      </c>
      <c r="H253" s="173">
        <v>6.59</v>
      </c>
      <c r="I253" s="173">
        <v>33.4</v>
      </c>
      <c r="J253" s="173">
        <v>79.599999999999994</v>
      </c>
      <c r="K253" s="173">
        <v>60.7</v>
      </c>
      <c r="L253" s="173">
        <v>16.2</v>
      </c>
      <c r="M253" s="173">
        <v>9.91</v>
      </c>
      <c r="N253" s="173">
        <v>8.5500000000000007</v>
      </c>
      <c r="O253" s="219"/>
      <c r="P253" s="112">
        <v>9</v>
      </c>
      <c r="Q253" s="113">
        <f t="shared" ref="Q253:Q275" si="100">$P$11*C253</f>
        <v>6.3404075758448322</v>
      </c>
      <c r="R253" s="113">
        <f t="shared" ref="R253:R275" si="101">IF(D253&gt;0,$P$11*D253, " ")</f>
        <v>5.9299404187309106</v>
      </c>
      <c r="S253" s="113">
        <f t="shared" ref="S253:S275" si="102">IF(E253&gt;0,$P$11*E253, " ")</f>
        <v>5.2138062297236427</v>
      </c>
      <c r="T253" s="113">
        <f t="shared" ref="T253:T275" si="103">IF(F253&gt;0,$P$11*F253, " ")</f>
        <v>5.0304060105876358</v>
      </c>
      <c r="U253" s="113">
        <f t="shared" ref="U253:U275" si="104">IF(G253&gt;0,$P$11*G253, " ")</f>
        <v>6.1133406378669184</v>
      </c>
      <c r="V253" s="113">
        <f t="shared" ref="V253:V275" si="105">IF(H253&gt;0,$P$11*H253, " ")</f>
        <v>5.7552735433632849</v>
      </c>
      <c r="W253" s="113">
        <f t="shared" ref="W253:W275" si="106">IF(I253&gt;0,$P$11*I253, " ")</f>
        <v>29.16936818639358</v>
      </c>
      <c r="X253" s="113">
        <f t="shared" ref="X253:X275" si="107">IF(J253&gt;0,$P$11*J253, " ")</f>
        <v>69.517416396315241</v>
      </c>
      <c r="Y253" s="113">
        <f t="shared" ref="Y253:Y275" si="108">IF(K253&gt;0,$P$11*K253, " ")</f>
        <v>53.011396674074568</v>
      </c>
      <c r="Z253" s="113">
        <f t="shared" ref="Z253:Z275" si="109">IF(L253&gt;0,$P$11*L253, " ")</f>
        <v>14.148016904777725</v>
      </c>
      <c r="AA253" s="113">
        <f t="shared" ref="AA253:AA275" si="110">IF(M253&gt;0,$P$11*M253, " ")</f>
        <v>8.6547436744658803</v>
      </c>
      <c r="AB253" s="114">
        <f t="shared" ref="AB253:AB275" si="111">IF(N253&gt;0,$P$11*N253, " ")</f>
        <v>7.4670089219660225</v>
      </c>
    </row>
    <row r="254" spans="1:31" x14ac:dyDescent="0.5">
      <c r="A254"/>
      <c r="B254">
        <v>10</v>
      </c>
      <c r="C254" s="173">
        <v>7.52</v>
      </c>
      <c r="D254" s="173">
        <v>6.59</v>
      </c>
      <c r="E254" s="173">
        <v>5.76</v>
      </c>
      <c r="F254" s="173">
        <v>6.17</v>
      </c>
      <c r="G254" s="173">
        <v>6.79</v>
      </c>
      <c r="H254" s="173">
        <v>6.79</v>
      </c>
      <c r="I254" s="173">
        <v>28.3</v>
      </c>
      <c r="J254" s="173">
        <v>63.7</v>
      </c>
      <c r="K254" s="173">
        <v>53.9</v>
      </c>
      <c r="L254" s="173">
        <v>15.8</v>
      </c>
      <c r="M254" s="173">
        <v>9.33</v>
      </c>
      <c r="N254" s="173">
        <v>8.3000000000000007</v>
      </c>
      <c r="O254" s="219"/>
      <c r="P254" s="112">
        <v>10</v>
      </c>
      <c r="Q254" s="113">
        <f t="shared" si="100"/>
        <v>6.5674745138227459</v>
      </c>
      <c r="R254" s="113">
        <f t="shared" si="101"/>
        <v>5.7552735433632849</v>
      </c>
      <c r="S254" s="113">
        <f t="shared" si="102"/>
        <v>5.0304060105876358</v>
      </c>
      <c r="T254" s="113">
        <f t="shared" si="103"/>
        <v>5.3884731050912693</v>
      </c>
      <c r="U254" s="113">
        <f t="shared" si="104"/>
        <v>5.9299404187309106</v>
      </c>
      <c r="V254" s="113">
        <f t="shared" si="105"/>
        <v>5.9299404187309106</v>
      </c>
      <c r="W254" s="113">
        <f t="shared" si="106"/>
        <v>24.715362864519115</v>
      </c>
      <c r="X254" s="113">
        <f t="shared" si="107"/>
        <v>55.631399804588959</v>
      </c>
      <c r="Y254" s="113">
        <f t="shared" si="108"/>
        <v>47.072722911575269</v>
      </c>
      <c r="Z254" s="113">
        <f t="shared" si="109"/>
        <v>13.798683154042473</v>
      </c>
      <c r="AA254" s="113">
        <f t="shared" si="110"/>
        <v>8.1482097358997638</v>
      </c>
      <c r="AB254" s="114">
        <f t="shared" si="111"/>
        <v>7.2486753277564899</v>
      </c>
    </row>
    <row r="255" spans="1:31" x14ac:dyDescent="0.5">
      <c r="A255"/>
      <c r="B255">
        <v>11</v>
      </c>
      <c r="C255" s="173">
        <v>7.26</v>
      </c>
      <c r="D255" s="173">
        <v>6.79</v>
      </c>
      <c r="E255" s="173">
        <v>5.76</v>
      </c>
      <c r="F255" s="173">
        <v>6.38</v>
      </c>
      <c r="G255" s="173">
        <v>6.38</v>
      </c>
      <c r="H255" s="173">
        <v>6.79</v>
      </c>
      <c r="I255" s="173">
        <v>60.7</v>
      </c>
      <c r="J255" s="173">
        <v>71.3</v>
      </c>
      <c r="K255" s="173">
        <v>46</v>
      </c>
      <c r="L255" s="173">
        <v>15.5</v>
      </c>
      <c r="M255" s="173">
        <v>9.33</v>
      </c>
      <c r="N255" s="173">
        <v>8.0399999999999991</v>
      </c>
      <c r="O255" s="219"/>
      <c r="P255" s="112">
        <v>11</v>
      </c>
      <c r="Q255" s="113">
        <f t="shared" si="100"/>
        <v>6.3404075758448322</v>
      </c>
      <c r="R255" s="113">
        <f t="shared" si="101"/>
        <v>5.9299404187309106</v>
      </c>
      <c r="S255" s="113">
        <f t="shared" si="102"/>
        <v>5.0304060105876358</v>
      </c>
      <c r="T255" s="113">
        <f t="shared" si="103"/>
        <v>5.5718733242272771</v>
      </c>
      <c r="U255" s="113">
        <f t="shared" si="104"/>
        <v>5.5718733242272771</v>
      </c>
      <c r="V255" s="113">
        <f t="shared" si="105"/>
        <v>5.9299404187309106</v>
      </c>
      <c r="W255" s="113">
        <f t="shared" si="106"/>
        <v>53.011396674074568</v>
      </c>
      <c r="X255" s="113">
        <f t="shared" si="107"/>
        <v>62.268741068558754</v>
      </c>
      <c r="Y255" s="113">
        <f t="shared" si="108"/>
        <v>40.173381334554037</v>
      </c>
      <c r="Z255" s="113">
        <f t="shared" si="109"/>
        <v>13.536682840991034</v>
      </c>
      <c r="AA255" s="113">
        <f t="shared" si="110"/>
        <v>8.1482097358997638</v>
      </c>
      <c r="AB255" s="114">
        <f t="shared" si="111"/>
        <v>7.0216083897785744</v>
      </c>
    </row>
    <row r="256" spans="1:31" x14ac:dyDescent="0.5">
      <c r="A256"/>
      <c r="B256">
        <v>12</v>
      </c>
      <c r="C256" s="173">
        <v>7.52</v>
      </c>
      <c r="D256" s="173">
        <v>6.59</v>
      </c>
      <c r="E256" s="173">
        <v>5.76</v>
      </c>
      <c r="F256" s="173">
        <v>5.97</v>
      </c>
      <c r="G256" s="173">
        <v>6.59</v>
      </c>
      <c r="H256" s="173">
        <v>7</v>
      </c>
      <c r="I256" s="173">
        <v>31.3</v>
      </c>
      <c r="J256" s="173">
        <v>45.2</v>
      </c>
      <c r="K256" s="173">
        <v>42.8</v>
      </c>
      <c r="L256" s="173">
        <v>14.7</v>
      </c>
      <c r="M256" s="173">
        <v>8.81</v>
      </c>
      <c r="N256" s="173">
        <v>8.0399999999999991</v>
      </c>
      <c r="O256" s="219"/>
      <c r="P256" s="112">
        <v>12</v>
      </c>
      <c r="Q256" s="113">
        <f t="shared" si="100"/>
        <v>6.5674745138227459</v>
      </c>
      <c r="R256" s="113">
        <f t="shared" si="101"/>
        <v>5.7552735433632849</v>
      </c>
      <c r="S256" s="113">
        <f t="shared" si="102"/>
        <v>5.0304060105876358</v>
      </c>
      <c r="T256" s="113">
        <f t="shared" si="103"/>
        <v>5.2138062297236427</v>
      </c>
      <c r="U256" s="113">
        <f t="shared" si="104"/>
        <v>5.7552735433632849</v>
      </c>
      <c r="V256" s="113">
        <f t="shared" si="105"/>
        <v>6.1133406378669184</v>
      </c>
      <c r="W256" s="113">
        <f t="shared" si="106"/>
        <v>27.335365995033506</v>
      </c>
      <c r="X256" s="113">
        <f t="shared" si="107"/>
        <v>39.474713833083534</v>
      </c>
      <c r="Y256" s="113">
        <f t="shared" si="108"/>
        <v>37.378711328672011</v>
      </c>
      <c r="Z256" s="113">
        <f t="shared" si="109"/>
        <v>12.838015339520528</v>
      </c>
      <c r="AA256" s="113">
        <f t="shared" si="110"/>
        <v>7.6940758599439363</v>
      </c>
      <c r="AB256" s="114">
        <f t="shared" si="111"/>
        <v>7.0216083897785744</v>
      </c>
    </row>
    <row r="257" spans="1:28" x14ac:dyDescent="0.5">
      <c r="A257"/>
      <c r="B257">
        <v>13</v>
      </c>
      <c r="C257" s="173">
        <v>7.26</v>
      </c>
      <c r="D257" s="173">
        <v>6.38</v>
      </c>
      <c r="E257" s="173">
        <v>5.55</v>
      </c>
      <c r="F257" s="173">
        <v>6.17</v>
      </c>
      <c r="G257" s="173">
        <v>6.59</v>
      </c>
      <c r="H257" s="173">
        <v>12.8</v>
      </c>
      <c r="I257" s="173">
        <v>25.4</v>
      </c>
      <c r="J257" s="173">
        <v>64.8</v>
      </c>
      <c r="K257" s="173">
        <v>36.700000000000003</v>
      </c>
      <c r="L257" s="173">
        <v>13.9</v>
      </c>
      <c r="M257" s="173">
        <v>9.07</v>
      </c>
      <c r="N257" s="173">
        <v>8.5500000000000007</v>
      </c>
      <c r="O257" s="219"/>
      <c r="P257" s="112">
        <v>13</v>
      </c>
      <c r="Q257" s="113">
        <f t="shared" si="100"/>
        <v>6.3404075758448322</v>
      </c>
      <c r="R257" s="113">
        <f t="shared" si="101"/>
        <v>5.5718733242272771</v>
      </c>
      <c r="S257" s="113">
        <f t="shared" si="102"/>
        <v>4.847005791451628</v>
      </c>
      <c r="T257" s="113">
        <f t="shared" si="103"/>
        <v>5.3884731050912693</v>
      </c>
      <c r="U257" s="113">
        <f t="shared" si="104"/>
        <v>5.7552735433632849</v>
      </c>
      <c r="V257" s="113">
        <f t="shared" si="105"/>
        <v>11.178680023528081</v>
      </c>
      <c r="W257" s="113">
        <f t="shared" si="106"/>
        <v>22.18269317168853</v>
      </c>
      <c r="X257" s="113">
        <f t="shared" si="107"/>
        <v>56.5920676191109</v>
      </c>
      <c r="Y257" s="113">
        <f t="shared" si="108"/>
        <v>32.051371629959419</v>
      </c>
      <c r="Z257" s="113">
        <f t="shared" si="109"/>
        <v>12.139347838050025</v>
      </c>
      <c r="AA257" s="113">
        <f t="shared" si="110"/>
        <v>7.9211427979218501</v>
      </c>
      <c r="AB257" s="114">
        <f t="shared" si="111"/>
        <v>7.4670089219660225</v>
      </c>
    </row>
    <row r="258" spans="1:28" x14ac:dyDescent="0.5">
      <c r="A258"/>
      <c r="B258">
        <v>14</v>
      </c>
      <c r="C258" s="173">
        <v>7.26</v>
      </c>
      <c r="D258" s="173">
        <v>6.38</v>
      </c>
      <c r="E258" s="173">
        <v>5.97</v>
      </c>
      <c r="F258" s="173">
        <v>5.97</v>
      </c>
      <c r="G258" s="173">
        <v>7</v>
      </c>
      <c r="H258" s="173">
        <v>10.9</v>
      </c>
      <c r="I258" s="173">
        <v>25.4</v>
      </c>
      <c r="J258" s="173">
        <v>96.4</v>
      </c>
      <c r="K258" s="173">
        <v>35.4</v>
      </c>
      <c r="L258" s="173">
        <v>13.6</v>
      </c>
      <c r="M258" s="173">
        <v>9.33</v>
      </c>
      <c r="N258" s="173">
        <v>8.0399999999999991</v>
      </c>
      <c r="O258" s="219"/>
      <c r="P258" s="112">
        <v>14</v>
      </c>
      <c r="Q258" s="113">
        <f t="shared" si="100"/>
        <v>6.3404075758448322</v>
      </c>
      <c r="R258" s="113">
        <f t="shared" si="101"/>
        <v>5.5718733242272771</v>
      </c>
      <c r="S258" s="113">
        <f t="shared" si="102"/>
        <v>5.2138062297236427</v>
      </c>
      <c r="T258" s="113">
        <f t="shared" si="103"/>
        <v>5.2138062297236427</v>
      </c>
      <c r="U258" s="113">
        <f t="shared" si="104"/>
        <v>6.1133406378669184</v>
      </c>
      <c r="V258" s="113">
        <f t="shared" si="105"/>
        <v>9.5193447075356303</v>
      </c>
      <c r="W258" s="113">
        <f t="shared" si="106"/>
        <v>22.18269317168853</v>
      </c>
      <c r="X258" s="113">
        <f t="shared" si="107"/>
        <v>84.18943392719585</v>
      </c>
      <c r="Y258" s="113">
        <f t="shared" si="108"/>
        <v>30.916036940069844</v>
      </c>
      <c r="Z258" s="113">
        <f t="shared" si="109"/>
        <v>11.877347524998584</v>
      </c>
      <c r="AA258" s="113">
        <f t="shared" si="110"/>
        <v>8.1482097358997638</v>
      </c>
      <c r="AB258" s="114">
        <f t="shared" si="111"/>
        <v>7.0216083897785744</v>
      </c>
    </row>
    <row r="259" spans="1:28" x14ac:dyDescent="0.5">
      <c r="A259"/>
      <c r="B259">
        <v>15</v>
      </c>
      <c r="C259" s="173">
        <v>7</v>
      </c>
      <c r="D259" s="173">
        <v>6.59</v>
      </c>
      <c r="E259" s="173">
        <v>5.76</v>
      </c>
      <c r="F259" s="173">
        <v>6.38</v>
      </c>
      <c r="G259" s="173">
        <v>7.78</v>
      </c>
      <c r="H259" s="173">
        <v>8.81</v>
      </c>
      <c r="I259" s="173">
        <v>65.900000000000006</v>
      </c>
      <c r="J259" s="173">
        <v>99.1</v>
      </c>
      <c r="K259" s="173">
        <v>35.4</v>
      </c>
      <c r="L259" s="173">
        <v>12.8</v>
      </c>
      <c r="M259" s="173">
        <v>9.07</v>
      </c>
      <c r="N259" s="173">
        <v>8.0399999999999991</v>
      </c>
      <c r="O259" s="219"/>
      <c r="P259" s="112">
        <v>15</v>
      </c>
      <c r="Q259" s="113">
        <f t="shared" si="100"/>
        <v>6.1133406378669184</v>
      </c>
      <c r="R259" s="113">
        <f t="shared" si="101"/>
        <v>5.7552735433632849</v>
      </c>
      <c r="S259" s="113">
        <f t="shared" si="102"/>
        <v>5.0304060105876358</v>
      </c>
      <c r="T259" s="113">
        <f t="shared" si="103"/>
        <v>5.5718733242272771</v>
      </c>
      <c r="U259" s="113">
        <f t="shared" si="104"/>
        <v>6.7945414518006606</v>
      </c>
      <c r="V259" s="113">
        <f t="shared" si="105"/>
        <v>7.6940758599439363</v>
      </c>
      <c r="W259" s="113">
        <f t="shared" si="106"/>
        <v>57.552735433632854</v>
      </c>
      <c r="X259" s="113">
        <f t="shared" si="107"/>
        <v>86.547436744658796</v>
      </c>
      <c r="Y259" s="113">
        <f t="shared" si="108"/>
        <v>30.916036940069844</v>
      </c>
      <c r="Z259" s="113">
        <f t="shared" si="109"/>
        <v>11.178680023528081</v>
      </c>
      <c r="AA259" s="113">
        <f t="shared" si="110"/>
        <v>7.9211427979218501</v>
      </c>
      <c r="AB259" s="114">
        <f t="shared" si="111"/>
        <v>7.0216083897785744</v>
      </c>
    </row>
    <row r="260" spans="1:28" x14ac:dyDescent="0.5">
      <c r="A260"/>
      <c r="B260">
        <v>16</v>
      </c>
      <c r="C260" s="173">
        <v>7.26</v>
      </c>
      <c r="D260" s="173">
        <v>6.38</v>
      </c>
      <c r="E260" s="173">
        <v>5.55</v>
      </c>
      <c r="F260" s="173">
        <v>6.17</v>
      </c>
      <c r="G260" s="173">
        <v>6.59</v>
      </c>
      <c r="H260" s="173">
        <v>8.0399999999999991</v>
      </c>
      <c r="I260" s="173">
        <v>41.3</v>
      </c>
      <c r="J260" s="173">
        <v>49.5</v>
      </c>
      <c r="K260" s="173">
        <v>34.700000000000003</v>
      </c>
      <c r="L260" s="173">
        <v>13.6</v>
      </c>
      <c r="M260" s="173">
        <v>9.07</v>
      </c>
      <c r="N260" s="173">
        <v>8.0399999999999991</v>
      </c>
      <c r="O260" s="219"/>
      <c r="P260" s="112">
        <v>16</v>
      </c>
      <c r="Q260" s="113">
        <f t="shared" si="100"/>
        <v>6.3404075758448322</v>
      </c>
      <c r="R260" s="113">
        <f t="shared" si="101"/>
        <v>5.5718733242272771</v>
      </c>
      <c r="S260" s="113">
        <f t="shared" si="102"/>
        <v>4.847005791451628</v>
      </c>
      <c r="T260" s="113">
        <f t="shared" si="103"/>
        <v>5.3884731050912693</v>
      </c>
      <c r="U260" s="113">
        <f t="shared" si="104"/>
        <v>5.7552735433632849</v>
      </c>
      <c r="V260" s="113">
        <f t="shared" si="105"/>
        <v>7.0216083897785744</v>
      </c>
      <c r="W260" s="113">
        <f t="shared" si="106"/>
        <v>36.068709763414816</v>
      </c>
      <c r="X260" s="113">
        <f t="shared" si="107"/>
        <v>43.230051653487493</v>
      </c>
      <c r="Y260" s="113">
        <f t="shared" si="108"/>
        <v>30.304702876283155</v>
      </c>
      <c r="Z260" s="113">
        <f t="shared" si="109"/>
        <v>11.877347524998584</v>
      </c>
      <c r="AA260" s="113">
        <f t="shared" si="110"/>
        <v>7.9211427979218501</v>
      </c>
      <c r="AB260" s="114">
        <f t="shared" si="111"/>
        <v>7.0216083897785744</v>
      </c>
    </row>
    <row r="261" spans="1:28" x14ac:dyDescent="0.5">
      <c r="A261"/>
      <c r="B261">
        <v>17</v>
      </c>
      <c r="C261" s="173">
        <v>7.26</v>
      </c>
      <c r="D261" s="173">
        <v>6.59</v>
      </c>
      <c r="E261" s="173">
        <v>5.97</v>
      </c>
      <c r="F261" s="173">
        <v>6.38</v>
      </c>
      <c r="G261" s="173">
        <v>6.79</v>
      </c>
      <c r="H261" s="173">
        <v>11.2</v>
      </c>
      <c r="I261" s="173">
        <v>82</v>
      </c>
      <c r="J261" s="173">
        <v>44.3</v>
      </c>
      <c r="K261" s="173">
        <v>38.200000000000003</v>
      </c>
      <c r="L261" s="173">
        <v>13.2</v>
      </c>
      <c r="M261" s="173">
        <v>8.81</v>
      </c>
      <c r="N261" s="173">
        <v>8.0399999999999991</v>
      </c>
      <c r="O261" s="219"/>
      <c r="P261" s="112">
        <v>17</v>
      </c>
      <c r="Q261" s="113">
        <f t="shared" si="100"/>
        <v>6.3404075758448322</v>
      </c>
      <c r="R261" s="113">
        <f t="shared" si="101"/>
        <v>5.7552735433632849</v>
      </c>
      <c r="S261" s="113">
        <f t="shared" si="102"/>
        <v>5.2138062297236427</v>
      </c>
      <c r="T261" s="113">
        <f t="shared" si="103"/>
        <v>5.5718733242272771</v>
      </c>
      <c r="U261" s="113">
        <f t="shared" si="104"/>
        <v>5.9299404187309106</v>
      </c>
      <c r="V261" s="113">
        <f t="shared" si="105"/>
        <v>9.781345020587068</v>
      </c>
      <c r="W261" s="113">
        <f t="shared" si="106"/>
        <v>71.613418900726757</v>
      </c>
      <c r="X261" s="113">
        <f t="shared" si="107"/>
        <v>38.688712893929207</v>
      </c>
      <c r="Y261" s="113">
        <f t="shared" si="108"/>
        <v>33.361373195216615</v>
      </c>
      <c r="Z261" s="113">
        <f t="shared" si="109"/>
        <v>11.52801377426333</v>
      </c>
      <c r="AA261" s="113">
        <f t="shared" si="110"/>
        <v>7.6940758599439363</v>
      </c>
      <c r="AB261" s="114">
        <f t="shared" si="111"/>
        <v>7.0216083897785744</v>
      </c>
    </row>
    <row r="262" spans="1:28" x14ac:dyDescent="0.5">
      <c r="A262"/>
      <c r="B262">
        <v>18</v>
      </c>
      <c r="C262" s="173">
        <v>7</v>
      </c>
      <c r="D262" s="173">
        <v>6.59</v>
      </c>
      <c r="E262" s="173">
        <v>5.76</v>
      </c>
      <c r="F262" s="173">
        <v>6.38</v>
      </c>
      <c r="G262" s="173">
        <v>6.59</v>
      </c>
      <c r="H262" s="173">
        <v>12.2</v>
      </c>
      <c r="I262" s="173">
        <v>85.7</v>
      </c>
      <c r="J262" s="173">
        <v>41.3</v>
      </c>
      <c r="K262" s="173">
        <v>36</v>
      </c>
      <c r="L262" s="173">
        <v>12.8</v>
      </c>
      <c r="M262" s="173">
        <v>8.81</v>
      </c>
      <c r="N262" s="173">
        <v>8.0399999999999991</v>
      </c>
      <c r="O262" s="219"/>
      <c r="P262" s="112">
        <v>18</v>
      </c>
      <c r="Q262" s="113">
        <f t="shared" si="100"/>
        <v>6.1133406378669184</v>
      </c>
      <c r="R262" s="113">
        <f t="shared" si="101"/>
        <v>5.7552735433632849</v>
      </c>
      <c r="S262" s="113">
        <f t="shared" si="102"/>
        <v>5.0304060105876358</v>
      </c>
      <c r="T262" s="113">
        <f t="shared" si="103"/>
        <v>5.5718733242272771</v>
      </c>
      <c r="U262" s="113">
        <f t="shared" si="104"/>
        <v>5.7552735433632849</v>
      </c>
      <c r="V262" s="113">
        <f t="shared" si="105"/>
        <v>10.6546793974252</v>
      </c>
      <c r="W262" s="113">
        <f t="shared" si="106"/>
        <v>74.844756095027847</v>
      </c>
      <c r="X262" s="113">
        <f t="shared" si="107"/>
        <v>36.068709763414816</v>
      </c>
      <c r="Y262" s="113">
        <f t="shared" si="108"/>
        <v>31.440037566172723</v>
      </c>
      <c r="Z262" s="113">
        <f t="shared" si="109"/>
        <v>11.178680023528081</v>
      </c>
      <c r="AA262" s="113">
        <f t="shared" si="110"/>
        <v>7.6940758599439363</v>
      </c>
      <c r="AB262" s="114">
        <f t="shared" si="111"/>
        <v>7.0216083897785744</v>
      </c>
    </row>
    <row r="263" spans="1:28" x14ac:dyDescent="0.5">
      <c r="A263"/>
      <c r="B263">
        <v>19</v>
      </c>
      <c r="C263" s="173">
        <v>7</v>
      </c>
      <c r="D263" s="173">
        <v>6.38</v>
      </c>
      <c r="E263" s="173">
        <v>5.76</v>
      </c>
      <c r="F263" s="173">
        <v>6.17</v>
      </c>
      <c r="G263" s="173">
        <v>21.3</v>
      </c>
      <c r="H263" s="173">
        <v>15.5</v>
      </c>
      <c r="I263" s="173">
        <v>74.7</v>
      </c>
      <c r="J263" s="173">
        <v>85.7</v>
      </c>
      <c r="K263" s="173">
        <v>34.700000000000003</v>
      </c>
      <c r="L263" s="173">
        <v>13.2</v>
      </c>
      <c r="M263" s="173">
        <v>8.5500000000000007</v>
      </c>
      <c r="N263" s="173">
        <v>7.78</v>
      </c>
      <c r="O263" s="219"/>
      <c r="P263" s="112">
        <v>19</v>
      </c>
      <c r="Q263" s="113">
        <f t="shared" si="100"/>
        <v>6.1133406378669184</v>
      </c>
      <c r="R263" s="113">
        <f t="shared" si="101"/>
        <v>5.5718733242272771</v>
      </c>
      <c r="S263" s="113">
        <f t="shared" si="102"/>
        <v>5.0304060105876358</v>
      </c>
      <c r="T263" s="113">
        <f t="shared" si="103"/>
        <v>5.3884731050912693</v>
      </c>
      <c r="U263" s="113">
        <f t="shared" si="104"/>
        <v>18.602022226652196</v>
      </c>
      <c r="V263" s="113">
        <f t="shared" si="105"/>
        <v>13.536682840991034</v>
      </c>
      <c r="W263" s="113">
        <f t="shared" si="106"/>
        <v>65.2380779498084</v>
      </c>
      <c r="X263" s="113">
        <f t="shared" si="107"/>
        <v>74.844756095027847</v>
      </c>
      <c r="Y263" s="113">
        <f t="shared" si="108"/>
        <v>30.304702876283155</v>
      </c>
      <c r="Z263" s="113">
        <f t="shared" si="109"/>
        <v>11.52801377426333</v>
      </c>
      <c r="AA263" s="113">
        <f t="shared" si="110"/>
        <v>7.4670089219660225</v>
      </c>
      <c r="AB263" s="114">
        <f t="shared" si="111"/>
        <v>6.7945414518006606</v>
      </c>
    </row>
    <row r="264" spans="1:28" x14ac:dyDescent="0.5">
      <c r="A264"/>
      <c r="B264">
        <v>20</v>
      </c>
      <c r="C264" s="173">
        <v>6.79</v>
      </c>
      <c r="D264" s="173">
        <v>6.38</v>
      </c>
      <c r="E264" s="173">
        <v>5.97</v>
      </c>
      <c r="F264" s="173">
        <v>5.97</v>
      </c>
      <c r="G264" s="173">
        <v>8.81</v>
      </c>
      <c r="H264" s="173">
        <v>18.600000000000001</v>
      </c>
      <c r="I264" s="173">
        <v>73.5</v>
      </c>
      <c r="J264" s="173">
        <v>48.6</v>
      </c>
      <c r="K264" s="173">
        <v>34</v>
      </c>
      <c r="L264" s="173">
        <v>12.8</v>
      </c>
      <c r="M264" s="173">
        <v>8.5500000000000007</v>
      </c>
      <c r="N264" s="173">
        <v>7.78</v>
      </c>
      <c r="O264" s="219"/>
      <c r="P264" s="112">
        <v>20</v>
      </c>
      <c r="Q264" s="113">
        <f t="shared" si="100"/>
        <v>5.9299404187309106</v>
      </c>
      <c r="R264" s="113">
        <f t="shared" si="101"/>
        <v>5.5718733242272771</v>
      </c>
      <c r="S264" s="113">
        <f t="shared" si="102"/>
        <v>5.2138062297236427</v>
      </c>
      <c r="T264" s="113">
        <f t="shared" si="103"/>
        <v>5.2138062297236427</v>
      </c>
      <c r="U264" s="113">
        <f t="shared" si="104"/>
        <v>7.6940758599439363</v>
      </c>
      <c r="V264" s="113">
        <f t="shared" si="105"/>
        <v>16.244019409189242</v>
      </c>
      <c r="W264" s="113">
        <f t="shared" si="106"/>
        <v>64.190076697602649</v>
      </c>
      <c r="X264" s="113">
        <f t="shared" si="107"/>
        <v>42.44405071433318</v>
      </c>
      <c r="Y264" s="113">
        <f t="shared" si="108"/>
        <v>29.693368812496459</v>
      </c>
      <c r="Z264" s="113">
        <f t="shared" si="109"/>
        <v>11.178680023528081</v>
      </c>
      <c r="AA264" s="113">
        <f t="shared" si="110"/>
        <v>7.4670089219660225</v>
      </c>
      <c r="AB264" s="114">
        <f t="shared" si="111"/>
        <v>6.7945414518006606</v>
      </c>
    </row>
    <row r="265" spans="1:28" x14ac:dyDescent="0.5">
      <c r="A265"/>
      <c r="B265">
        <v>21</v>
      </c>
      <c r="C265" s="173">
        <v>6.79</v>
      </c>
      <c r="D265" s="173">
        <v>6.17</v>
      </c>
      <c r="E265" s="173">
        <v>5.76</v>
      </c>
      <c r="F265" s="173">
        <v>5.97</v>
      </c>
      <c r="G265" s="173">
        <v>10.199999999999999</v>
      </c>
      <c r="H265" s="173">
        <v>27.1</v>
      </c>
      <c r="I265" s="173">
        <v>58.7</v>
      </c>
      <c r="J265" s="173">
        <v>43.5</v>
      </c>
      <c r="K265" s="173">
        <v>35.4</v>
      </c>
      <c r="L265" s="173">
        <v>15.8</v>
      </c>
      <c r="M265" s="173">
        <v>8.5500000000000007</v>
      </c>
      <c r="N265" s="173">
        <v>7.78</v>
      </c>
      <c r="O265" s="219"/>
      <c r="P265" s="112">
        <v>21</v>
      </c>
      <c r="Q265" s="113">
        <f t="shared" si="100"/>
        <v>5.9299404187309106</v>
      </c>
      <c r="R265" s="113">
        <f t="shared" si="101"/>
        <v>5.3884731050912693</v>
      </c>
      <c r="S265" s="113">
        <f t="shared" si="102"/>
        <v>5.0304060105876358</v>
      </c>
      <c r="T265" s="113">
        <f t="shared" si="103"/>
        <v>5.2138062297236427</v>
      </c>
      <c r="U265" s="113">
        <f t="shared" si="104"/>
        <v>8.9080106437489377</v>
      </c>
      <c r="V265" s="113">
        <f t="shared" si="105"/>
        <v>23.667361612313357</v>
      </c>
      <c r="W265" s="113">
        <f t="shared" si="106"/>
        <v>51.2647279203983</v>
      </c>
      <c r="X265" s="113">
        <f t="shared" si="107"/>
        <v>37.990045392458704</v>
      </c>
      <c r="Y265" s="113">
        <f t="shared" si="108"/>
        <v>30.916036940069844</v>
      </c>
      <c r="Z265" s="113">
        <f t="shared" si="109"/>
        <v>13.798683154042473</v>
      </c>
      <c r="AA265" s="113">
        <f t="shared" si="110"/>
        <v>7.4670089219660225</v>
      </c>
      <c r="AB265" s="114">
        <f t="shared" si="111"/>
        <v>6.7945414518006606</v>
      </c>
    </row>
    <row r="266" spans="1:28" x14ac:dyDescent="0.5">
      <c r="A266"/>
      <c r="B266">
        <v>22</v>
      </c>
      <c r="C266" s="173">
        <v>6.79</v>
      </c>
      <c r="D266" s="173">
        <v>6.59</v>
      </c>
      <c r="E266" s="173">
        <v>5.76</v>
      </c>
      <c r="F266" s="173">
        <v>5.76</v>
      </c>
      <c r="G266" s="173">
        <v>10.199999999999999</v>
      </c>
      <c r="H266" s="173">
        <v>28.8</v>
      </c>
      <c r="I266" s="173">
        <v>82</v>
      </c>
      <c r="J266" s="173">
        <v>42.8</v>
      </c>
      <c r="K266" s="173">
        <v>36</v>
      </c>
      <c r="L266" s="173">
        <v>13.9</v>
      </c>
      <c r="M266" s="173">
        <v>9.33</v>
      </c>
      <c r="N266" s="173">
        <v>7.78</v>
      </c>
      <c r="O266" s="219"/>
      <c r="P266" s="112">
        <v>22</v>
      </c>
      <c r="Q266" s="113">
        <f t="shared" si="100"/>
        <v>5.9299404187309106</v>
      </c>
      <c r="R266" s="113">
        <f t="shared" si="101"/>
        <v>5.7552735433632849</v>
      </c>
      <c r="S266" s="113">
        <f t="shared" si="102"/>
        <v>5.0304060105876358</v>
      </c>
      <c r="T266" s="113">
        <f t="shared" si="103"/>
        <v>5.0304060105876358</v>
      </c>
      <c r="U266" s="113">
        <f t="shared" si="104"/>
        <v>8.9080106437489377</v>
      </c>
      <c r="V266" s="113">
        <f t="shared" si="105"/>
        <v>25.15203005293818</v>
      </c>
      <c r="W266" s="113">
        <f t="shared" si="106"/>
        <v>71.613418900726757</v>
      </c>
      <c r="X266" s="113">
        <f t="shared" si="107"/>
        <v>37.378711328672011</v>
      </c>
      <c r="Y266" s="113">
        <f t="shared" si="108"/>
        <v>31.440037566172723</v>
      </c>
      <c r="Z266" s="113">
        <f t="shared" si="109"/>
        <v>12.139347838050025</v>
      </c>
      <c r="AA266" s="113">
        <f t="shared" si="110"/>
        <v>8.1482097358997638</v>
      </c>
      <c r="AB266" s="114">
        <f t="shared" si="111"/>
        <v>6.7945414518006606</v>
      </c>
    </row>
    <row r="267" spans="1:28" x14ac:dyDescent="0.5">
      <c r="A267"/>
      <c r="B267">
        <v>23</v>
      </c>
      <c r="C267" s="173">
        <v>7</v>
      </c>
      <c r="D267" s="173">
        <v>6.38</v>
      </c>
      <c r="E267" s="173">
        <v>5.55</v>
      </c>
      <c r="F267" s="173">
        <v>5.76</v>
      </c>
      <c r="G267" s="173">
        <v>18.600000000000001</v>
      </c>
      <c r="H267" s="173">
        <v>16.600000000000001</v>
      </c>
      <c r="I267" s="173">
        <v>56.8</v>
      </c>
      <c r="J267" s="173">
        <v>48.6</v>
      </c>
      <c r="K267" s="173">
        <v>33.4</v>
      </c>
      <c r="L267" s="173">
        <v>15.1</v>
      </c>
      <c r="M267" s="173">
        <v>9.59</v>
      </c>
      <c r="N267" s="173">
        <v>7.78</v>
      </c>
      <c r="O267" s="219"/>
      <c r="P267" s="112">
        <v>23</v>
      </c>
      <c r="Q267" s="113">
        <f t="shared" si="100"/>
        <v>6.1133406378669184</v>
      </c>
      <c r="R267" s="113">
        <f t="shared" si="101"/>
        <v>5.5718733242272771</v>
      </c>
      <c r="S267" s="113">
        <f t="shared" si="102"/>
        <v>4.847005791451628</v>
      </c>
      <c r="T267" s="113">
        <f t="shared" si="103"/>
        <v>5.0304060105876358</v>
      </c>
      <c r="U267" s="113">
        <f t="shared" si="104"/>
        <v>16.244019409189242</v>
      </c>
      <c r="V267" s="113">
        <f t="shared" si="105"/>
        <v>14.49735065551298</v>
      </c>
      <c r="W267" s="113">
        <f t="shared" si="106"/>
        <v>49.60539260440585</v>
      </c>
      <c r="X267" s="113">
        <f t="shared" si="107"/>
        <v>42.44405071433318</v>
      </c>
      <c r="Y267" s="113">
        <f t="shared" si="108"/>
        <v>29.16936818639358</v>
      </c>
      <c r="Z267" s="113">
        <f t="shared" si="109"/>
        <v>13.187349090255781</v>
      </c>
      <c r="AA267" s="113">
        <f t="shared" si="110"/>
        <v>8.3752766738776785</v>
      </c>
      <c r="AB267" s="114">
        <f t="shared" si="111"/>
        <v>6.7945414518006606</v>
      </c>
    </row>
    <row r="268" spans="1:28" x14ac:dyDescent="0.5">
      <c r="A268"/>
      <c r="B268">
        <v>24</v>
      </c>
      <c r="C268" s="173">
        <v>7.26</v>
      </c>
      <c r="D268" s="173">
        <v>6.17</v>
      </c>
      <c r="E268" s="173">
        <v>5.55</v>
      </c>
      <c r="F268" s="173">
        <v>6.17</v>
      </c>
      <c r="G268" s="173">
        <v>11.5</v>
      </c>
      <c r="H268" s="173">
        <v>16.2</v>
      </c>
      <c r="I268" s="173">
        <v>62.6</v>
      </c>
      <c r="J268" s="173">
        <v>45.2</v>
      </c>
      <c r="K268" s="173">
        <v>30.7</v>
      </c>
      <c r="L268" s="173">
        <v>14.3</v>
      </c>
      <c r="M268" s="173">
        <v>9.33</v>
      </c>
      <c r="N268" s="173">
        <v>7.52</v>
      </c>
      <c r="O268" s="219"/>
      <c r="P268" s="112">
        <v>24</v>
      </c>
      <c r="Q268" s="113">
        <f t="shared" si="100"/>
        <v>6.3404075758448322</v>
      </c>
      <c r="R268" s="113">
        <f t="shared" si="101"/>
        <v>5.3884731050912693</v>
      </c>
      <c r="S268" s="113">
        <f t="shared" si="102"/>
        <v>4.847005791451628</v>
      </c>
      <c r="T268" s="113">
        <f t="shared" si="103"/>
        <v>5.3884731050912693</v>
      </c>
      <c r="U268" s="113">
        <f t="shared" si="104"/>
        <v>10.043345333638509</v>
      </c>
      <c r="V268" s="113">
        <f t="shared" si="105"/>
        <v>14.148016904777725</v>
      </c>
      <c r="W268" s="113">
        <f t="shared" si="106"/>
        <v>54.670731990067011</v>
      </c>
      <c r="X268" s="113">
        <f t="shared" si="107"/>
        <v>39.474713833083534</v>
      </c>
      <c r="Y268" s="113">
        <f t="shared" si="108"/>
        <v>26.811365368930627</v>
      </c>
      <c r="Z268" s="113">
        <f t="shared" si="109"/>
        <v>12.488681588785276</v>
      </c>
      <c r="AA268" s="113">
        <f t="shared" si="110"/>
        <v>8.1482097358997638</v>
      </c>
      <c r="AB268" s="114">
        <f t="shared" si="111"/>
        <v>6.5674745138227459</v>
      </c>
    </row>
    <row r="269" spans="1:28" x14ac:dyDescent="0.5">
      <c r="A269"/>
      <c r="B269">
        <v>25</v>
      </c>
      <c r="C269" s="173">
        <v>7</v>
      </c>
      <c r="D269" s="173">
        <v>6.17</v>
      </c>
      <c r="E269" s="173">
        <v>5.55</v>
      </c>
      <c r="F269" s="173">
        <v>5.97</v>
      </c>
      <c r="G269" s="173">
        <v>10.199999999999999</v>
      </c>
      <c r="H269" s="173">
        <v>20.6</v>
      </c>
      <c r="I269" s="173">
        <v>111</v>
      </c>
      <c r="J269" s="173">
        <v>42.8</v>
      </c>
      <c r="K269" s="173">
        <v>22</v>
      </c>
      <c r="L269" s="173">
        <v>13.2</v>
      </c>
      <c r="M269" s="173">
        <v>9.59</v>
      </c>
      <c r="N269" s="173">
        <v>7.52</v>
      </c>
      <c r="O269" s="219"/>
      <c r="P269" s="112">
        <v>25</v>
      </c>
      <c r="Q269" s="113">
        <f t="shared" si="100"/>
        <v>6.1133406378669184</v>
      </c>
      <c r="R269" s="113">
        <f t="shared" si="101"/>
        <v>5.3884731050912693</v>
      </c>
      <c r="S269" s="113">
        <f t="shared" si="102"/>
        <v>4.847005791451628</v>
      </c>
      <c r="T269" s="113">
        <f t="shared" si="103"/>
        <v>5.2138062297236427</v>
      </c>
      <c r="U269" s="113">
        <f t="shared" si="104"/>
        <v>8.9080106437489377</v>
      </c>
      <c r="V269" s="113">
        <f t="shared" si="105"/>
        <v>17.990688162865503</v>
      </c>
      <c r="W269" s="113">
        <f t="shared" si="106"/>
        <v>96.940115829032564</v>
      </c>
      <c r="X269" s="113">
        <f t="shared" si="107"/>
        <v>37.378711328672011</v>
      </c>
      <c r="Y269" s="113">
        <f t="shared" si="108"/>
        <v>19.213356290438888</v>
      </c>
      <c r="Z269" s="113">
        <f t="shared" si="109"/>
        <v>11.52801377426333</v>
      </c>
      <c r="AA269" s="113">
        <f t="shared" si="110"/>
        <v>8.3752766738776785</v>
      </c>
      <c r="AB269" s="114">
        <f t="shared" si="111"/>
        <v>6.5674745138227459</v>
      </c>
    </row>
    <row r="270" spans="1:28" x14ac:dyDescent="0.5">
      <c r="A270"/>
      <c r="B270">
        <v>26</v>
      </c>
      <c r="C270" s="173">
        <v>7</v>
      </c>
      <c r="D270" s="173">
        <v>6.17</v>
      </c>
      <c r="E270" s="173">
        <v>5.76</v>
      </c>
      <c r="F270" s="173">
        <v>5.76</v>
      </c>
      <c r="G270" s="173">
        <v>11.8</v>
      </c>
      <c r="H270" s="173">
        <v>14.7</v>
      </c>
      <c r="I270" s="173">
        <v>83.3</v>
      </c>
      <c r="J270" s="173">
        <v>46</v>
      </c>
      <c r="K270" s="173">
        <v>21.3</v>
      </c>
      <c r="L270" s="173">
        <v>12.5</v>
      </c>
      <c r="M270" s="173">
        <v>9.91</v>
      </c>
      <c r="N270" s="173">
        <v>7.52</v>
      </c>
      <c r="O270" s="219"/>
      <c r="P270" s="112">
        <v>26</v>
      </c>
      <c r="Q270" s="113">
        <f t="shared" si="100"/>
        <v>6.1133406378669184</v>
      </c>
      <c r="R270" s="113">
        <f t="shared" si="101"/>
        <v>5.3884731050912693</v>
      </c>
      <c r="S270" s="113">
        <f t="shared" si="102"/>
        <v>5.0304060105876358</v>
      </c>
      <c r="T270" s="113">
        <f t="shared" si="103"/>
        <v>5.0304060105876358</v>
      </c>
      <c r="U270" s="113">
        <f t="shared" si="104"/>
        <v>10.305345646689949</v>
      </c>
      <c r="V270" s="113">
        <f t="shared" si="105"/>
        <v>12.838015339520528</v>
      </c>
      <c r="W270" s="113">
        <f t="shared" si="106"/>
        <v>72.748753590616332</v>
      </c>
      <c r="X270" s="113">
        <f t="shared" si="107"/>
        <v>40.173381334554037</v>
      </c>
      <c r="Y270" s="113">
        <f t="shared" si="108"/>
        <v>18.602022226652196</v>
      </c>
      <c r="Z270" s="113">
        <f t="shared" si="109"/>
        <v>10.91667971047664</v>
      </c>
      <c r="AA270" s="113">
        <f t="shared" si="110"/>
        <v>8.6547436744658803</v>
      </c>
      <c r="AB270" s="114">
        <f t="shared" si="111"/>
        <v>6.5674745138227459</v>
      </c>
    </row>
    <row r="271" spans="1:28" x14ac:dyDescent="0.5">
      <c r="A271"/>
      <c r="B271">
        <v>27</v>
      </c>
      <c r="C271" s="173">
        <v>7.26</v>
      </c>
      <c r="D271" s="173">
        <v>5.97</v>
      </c>
      <c r="E271" s="173">
        <v>7.26</v>
      </c>
      <c r="F271" s="173">
        <v>5.76</v>
      </c>
      <c r="G271" s="173">
        <v>13.2</v>
      </c>
      <c r="H271" s="173">
        <v>13.9</v>
      </c>
      <c r="I271" s="173">
        <v>119</v>
      </c>
      <c r="J271" s="173">
        <v>51.2</v>
      </c>
      <c r="K271" s="173">
        <v>20.6</v>
      </c>
      <c r="L271" s="173">
        <v>12.5</v>
      </c>
      <c r="M271" s="173">
        <v>9.33</v>
      </c>
      <c r="N271" s="173">
        <v>7.52</v>
      </c>
      <c r="O271" s="219"/>
      <c r="P271" s="112">
        <v>27</v>
      </c>
      <c r="Q271" s="113">
        <f t="shared" si="100"/>
        <v>6.3404075758448322</v>
      </c>
      <c r="R271" s="113">
        <f t="shared" si="101"/>
        <v>5.2138062297236427</v>
      </c>
      <c r="S271" s="113">
        <f t="shared" si="102"/>
        <v>6.3404075758448322</v>
      </c>
      <c r="T271" s="113">
        <f t="shared" si="103"/>
        <v>5.0304060105876358</v>
      </c>
      <c r="U271" s="113">
        <f t="shared" si="104"/>
        <v>11.52801377426333</v>
      </c>
      <c r="V271" s="113">
        <f t="shared" si="105"/>
        <v>12.139347838050025</v>
      </c>
      <c r="W271" s="113">
        <f t="shared" si="106"/>
        <v>103.92679084373761</v>
      </c>
      <c r="X271" s="113">
        <f t="shared" si="107"/>
        <v>44.714720094112323</v>
      </c>
      <c r="Y271" s="113">
        <f t="shared" si="108"/>
        <v>17.990688162865503</v>
      </c>
      <c r="Z271" s="113">
        <f t="shared" si="109"/>
        <v>10.91667971047664</v>
      </c>
      <c r="AA271" s="113">
        <f t="shared" si="110"/>
        <v>8.1482097358997638</v>
      </c>
      <c r="AB271" s="114">
        <f t="shared" si="111"/>
        <v>6.5674745138227459</v>
      </c>
    </row>
    <row r="272" spans="1:28" x14ac:dyDescent="0.5">
      <c r="A272"/>
      <c r="B272">
        <v>28</v>
      </c>
      <c r="C272" s="173">
        <v>7</v>
      </c>
      <c r="D272" s="173">
        <v>5.97</v>
      </c>
      <c r="E272" s="173">
        <v>6.79</v>
      </c>
      <c r="F272" s="173">
        <v>5.76</v>
      </c>
      <c r="G272" s="173">
        <v>9.59</v>
      </c>
      <c r="H272" s="173">
        <v>18.2</v>
      </c>
      <c r="I272" s="173">
        <v>70.2</v>
      </c>
      <c r="J272" s="173">
        <v>49.5</v>
      </c>
      <c r="K272" s="173">
        <v>21</v>
      </c>
      <c r="L272" s="173">
        <v>12.5</v>
      </c>
      <c r="M272" s="173">
        <v>9.33</v>
      </c>
      <c r="N272" s="173">
        <v>7.26</v>
      </c>
      <c r="O272" s="219"/>
      <c r="P272" s="112">
        <v>28</v>
      </c>
      <c r="Q272" s="113">
        <f t="shared" si="100"/>
        <v>6.1133406378669184</v>
      </c>
      <c r="R272" s="113">
        <f t="shared" si="101"/>
        <v>5.2138062297236427</v>
      </c>
      <c r="S272" s="113">
        <f t="shared" si="102"/>
        <v>5.9299404187309106</v>
      </c>
      <c r="T272" s="113">
        <f t="shared" si="103"/>
        <v>5.0304060105876358</v>
      </c>
      <c r="U272" s="113">
        <f t="shared" si="104"/>
        <v>8.3752766738776785</v>
      </c>
      <c r="V272" s="113">
        <f t="shared" si="105"/>
        <v>15.894685658453987</v>
      </c>
      <c r="W272" s="113">
        <f t="shared" si="106"/>
        <v>61.308073254036813</v>
      </c>
      <c r="X272" s="113">
        <f t="shared" si="107"/>
        <v>43.230051653487493</v>
      </c>
      <c r="Y272" s="113">
        <f t="shared" si="108"/>
        <v>18.340021913600754</v>
      </c>
      <c r="Z272" s="113">
        <f t="shared" si="109"/>
        <v>10.91667971047664</v>
      </c>
      <c r="AA272" s="113">
        <f t="shared" si="110"/>
        <v>8.1482097358997638</v>
      </c>
      <c r="AB272" s="114">
        <f t="shared" si="111"/>
        <v>6.3404075758448322</v>
      </c>
    </row>
    <row r="273" spans="1:28" x14ac:dyDescent="0.5">
      <c r="A273"/>
      <c r="B273">
        <v>29</v>
      </c>
      <c r="C273" s="173">
        <v>6.79</v>
      </c>
      <c r="D273" s="173">
        <v>5.97</v>
      </c>
      <c r="E273" s="173">
        <v>6.59</v>
      </c>
      <c r="F273" s="173">
        <v>5.55</v>
      </c>
      <c r="G273" s="173">
        <v>7.78</v>
      </c>
      <c r="H273" s="173">
        <v>45.2</v>
      </c>
      <c r="I273" s="173">
        <v>60.7</v>
      </c>
      <c r="J273" s="173">
        <v>50.3</v>
      </c>
      <c r="K273" s="173">
        <v>20.6</v>
      </c>
      <c r="L273" s="173">
        <v>12.8</v>
      </c>
      <c r="M273" s="173">
        <v>9.33</v>
      </c>
      <c r="N273" s="173">
        <v>7.26</v>
      </c>
      <c r="O273" s="219"/>
      <c r="P273" s="112">
        <v>29</v>
      </c>
      <c r="Q273" s="113">
        <f t="shared" si="100"/>
        <v>5.9299404187309106</v>
      </c>
      <c r="R273" s="113">
        <f t="shared" si="101"/>
        <v>5.2138062297236427</v>
      </c>
      <c r="S273" s="113">
        <f t="shared" si="102"/>
        <v>5.7552735433632849</v>
      </c>
      <c r="T273" s="113">
        <f t="shared" si="103"/>
        <v>4.847005791451628</v>
      </c>
      <c r="U273" s="113">
        <f t="shared" si="104"/>
        <v>6.7945414518006606</v>
      </c>
      <c r="V273" s="113">
        <f t="shared" si="105"/>
        <v>39.474713833083534</v>
      </c>
      <c r="W273" s="113">
        <f t="shared" si="106"/>
        <v>53.011396674074568</v>
      </c>
      <c r="X273" s="113">
        <f t="shared" si="107"/>
        <v>43.928719154957996</v>
      </c>
      <c r="Y273" s="113">
        <f t="shared" si="108"/>
        <v>17.990688162865503</v>
      </c>
      <c r="Z273" s="113">
        <f t="shared" si="109"/>
        <v>11.178680023528081</v>
      </c>
      <c r="AA273" s="113">
        <f t="shared" si="110"/>
        <v>8.1482097358997638</v>
      </c>
      <c r="AB273" s="114">
        <f t="shared" si="111"/>
        <v>6.3404075758448322</v>
      </c>
    </row>
    <row r="274" spans="1:28" x14ac:dyDescent="0.5">
      <c r="A274"/>
      <c r="B274">
        <v>30</v>
      </c>
      <c r="C274" s="173">
        <v>6.79</v>
      </c>
      <c r="D274" s="173"/>
      <c r="E274" s="173">
        <v>6.17</v>
      </c>
      <c r="F274" s="173">
        <v>5.76</v>
      </c>
      <c r="G274" s="173">
        <v>8.3000000000000007</v>
      </c>
      <c r="H274" s="173">
        <v>45.2</v>
      </c>
      <c r="I274" s="173">
        <v>73.5</v>
      </c>
      <c r="J274" s="173">
        <v>49.5</v>
      </c>
      <c r="K274" s="173">
        <v>19.399999999999999</v>
      </c>
      <c r="L274" s="173">
        <v>12.5</v>
      </c>
      <c r="M274" s="173">
        <v>9.07</v>
      </c>
      <c r="N274" s="173">
        <v>7</v>
      </c>
      <c r="O274" s="219"/>
      <c r="P274" s="112">
        <v>30</v>
      </c>
      <c r="Q274" s="113">
        <f t="shared" si="100"/>
        <v>5.9299404187309106</v>
      </c>
      <c r="R274" s="113" t="str">
        <f t="shared" si="101"/>
        <v xml:space="preserve"> </v>
      </c>
      <c r="S274" s="113">
        <f t="shared" si="102"/>
        <v>5.3884731050912693</v>
      </c>
      <c r="T274" s="113">
        <f t="shared" si="103"/>
        <v>5.0304060105876358</v>
      </c>
      <c r="U274" s="113">
        <f t="shared" si="104"/>
        <v>7.2486753277564899</v>
      </c>
      <c r="V274" s="113">
        <f t="shared" si="105"/>
        <v>39.474713833083534</v>
      </c>
      <c r="W274" s="113">
        <f t="shared" si="106"/>
        <v>64.190076697602649</v>
      </c>
      <c r="X274" s="113">
        <f t="shared" si="107"/>
        <v>43.230051653487493</v>
      </c>
      <c r="Y274" s="113">
        <f t="shared" si="108"/>
        <v>16.942686910659745</v>
      </c>
      <c r="Z274" s="113">
        <f t="shared" si="109"/>
        <v>10.91667971047664</v>
      </c>
      <c r="AA274" s="113">
        <f t="shared" si="110"/>
        <v>7.9211427979218501</v>
      </c>
      <c r="AB274" s="114">
        <f t="shared" si="111"/>
        <v>6.1133406378669184</v>
      </c>
    </row>
    <row r="275" spans="1:28" x14ac:dyDescent="0.5">
      <c r="A275"/>
      <c r="B275">
        <v>31</v>
      </c>
      <c r="C275" s="173">
        <v>6.79</v>
      </c>
      <c r="D275" s="173"/>
      <c r="E275" s="173">
        <v>5.97</v>
      </c>
      <c r="F275" s="173"/>
      <c r="G275" s="173">
        <v>8.0399999999999991</v>
      </c>
      <c r="H275" s="173"/>
      <c r="I275" s="173">
        <v>46</v>
      </c>
      <c r="J275" s="173">
        <v>46</v>
      </c>
      <c r="K275" s="173"/>
      <c r="L275" s="173">
        <v>12.5</v>
      </c>
      <c r="M275" s="173"/>
      <c r="N275" s="173">
        <v>7</v>
      </c>
      <c r="O275" s="219"/>
      <c r="P275" s="112">
        <v>31</v>
      </c>
      <c r="Q275" s="113">
        <f t="shared" si="100"/>
        <v>5.9299404187309106</v>
      </c>
      <c r="R275" s="113" t="str">
        <f t="shared" si="101"/>
        <v xml:space="preserve"> </v>
      </c>
      <c r="S275" s="113">
        <f t="shared" si="102"/>
        <v>5.2138062297236427</v>
      </c>
      <c r="T275" s="113" t="str">
        <f t="shared" si="103"/>
        <v xml:space="preserve"> </v>
      </c>
      <c r="U275" s="113">
        <f t="shared" si="104"/>
        <v>7.0216083897785744</v>
      </c>
      <c r="V275" s="113" t="str">
        <f t="shared" si="105"/>
        <v xml:space="preserve"> </v>
      </c>
      <c r="W275" s="113">
        <f t="shared" si="106"/>
        <v>40.173381334554037</v>
      </c>
      <c r="X275" s="113">
        <f t="shared" si="107"/>
        <v>40.173381334554037</v>
      </c>
      <c r="Y275" s="113" t="str">
        <f t="shared" si="108"/>
        <v xml:space="preserve"> </v>
      </c>
      <c r="Z275" s="113">
        <f t="shared" si="109"/>
        <v>10.91667971047664</v>
      </c>
      <c r="AA275" s="113" t="str">
        <f t="shared" si="110"/>
        <v xml:space="preserve"> </v>
      </c>
      <c r="AB275" s="114">
        <f t="shared" si="111"/>
        <v>6.1133406378669184</v>
      </c>
    </row>
    <row r="276" spans="1:28" x14ac:dyDescent="0.5">
      <c r="A276"/>
      <c r="B276"/>
      <c r="C276" s="173"/>
      <c r="D276" s="173"/>
      <c r="E276" s="173"/>
      <c r="F276" s="173"/>
      <c r="G276" s="173"/>
      <c r="H276" s="173"/>
      <c r="I276" s="173"/>
      <c r="J276" s="173"/>
      <c r="K276" s="173"/>
      <c r="L276" s="173"/>
      <c r="M276" s="173"/>
      <c r="N276" s="173"/>
      <c r="O276" s="219"/>
      <c r="P276" s="112"/>
      <c r="Q276" s="113"/>
      <c r="R276" s="113"/>
      <c r="S276" s="113"/>
      <c r="T276" s="113"/>
      <c r="U276" s="113"/>
      <c r="V276" s="113"/>
      <c r="W276" s="113"/>
      <c r="X276" s="113"/>
      <c r="Y276" s="113"/>
      <c r="Z276" s="113"/>
      <c r="AA276" s="113"/>
      <c r="AB276" s="114"/>
    </row>
    <row r="277" spans="1:28" x14ac:dyDescent="0.5">
      <c r="A277"/>
      <c r="B277"/>
      <c r="C277" s="173"/>
      <c r="D277" s="173"/>
      <c r="E277" s="173"/>
      <c r="F277" s="173"/>
      <c r="G277" s="173"/>
      <c r="H277" s="173"/>
      <c r="I277" s="173"/>
      <c r="J277" s="173"/>
      <c r="K277" s="173"/>
      <c r="L277" s="173"/>
      <c r="M277" s="173"/>
      <c r="N277" s="173"/>
      <c r="O277" s="220"/>
      <c r="P277" s="134"/>
      <c r="Q277" s="113"/>
      <c r="R277" s="113"/>
      <c r="S277" s="113"/>
      <c r="T277" s="113"/>
      <c r="U277" s="113"/>
      <c r="V277" s="113"/>
      <c r="W277" s="113"/>
      <c r="X277" s="113"/>
      <c r="Y277" s="113"/>
      <c r="Z277" s="113"/>
      <c r="AA277" s="113"/>
      <c r="AB277" s="114"/>
    </row>
    <row r="278" spans="1:28" x14ac:dyDescent="0.5">
      <c r="A278">
        <v>1973</v>
      </c>
      <c r="B278">
        <v>1</v>
      </c>
      <c r="C278" s="173">
        <v>7</v>
      </c>
      <c r="D278" s="173">
        <v>5.97</v>
      </c>
      <c r="E278" s="173">
        <v>5.55</v>
      </c>
      <c r="F278" s="173">
        <v>5.76</v>
      </c>
      <c r="G278" s="173">
        <v>5.14</v>
      </c>
      <c r="H278" s="173">
        <v>8.5500000000000007</v>
      </c>
      <c r="I278" s="173">
        <v>60.7</v>
      </c>
      <c r="J278" s="173">
        <v>92.4</v>
      </c>
      <c r="K278" s="173">
        <v>46.9</v>
      </c>
      <c r="L278" s="173">
        <v>39.700000000000003</v>
      </c>
      <c r="M278" s="173">
        <v>12.5</v>
      </c>
      <c r="N278" s="173">
        <v>10.9</v>
      </c>
      <c r="O278" s="218">
        <f t="shared" ref="O278" si="112">A278</f>
        <v>1973</v>
      </c>
      <c r="P278" s="112">
        <v>1</v>
      </c>
      <c r="Q278" s="113">
        <f t="shared" ref="Q278:AB285" si="113">IF(C278&gt;0,$P$11*C278, " ")</f>
        <v>6.1133406378669184</v>
      </c>
      <c r="R278" s="113">
        <f t="shared" si="113"/>
        <v>5.2138062297236427</v>
      </c>
      <c r="S278" s="113">
        <f t="shared" si="113"/>
        <v>4.847005791451628</v>
      </c>
      <c r="T278" s="113">
        <f t="shared" si="113"/>
        <v>5.0304060105876358</v>
      </c>
      <c r="U278" s="113">
        <f t="shared" si="113"/>
        <v>4.4889386969479945</v>
      </c>
      <c r="V278" s="113">
        <f t="shared" si="113"/>
        <v>7.4670089219660225</v>
      </c>
      <c r="W278" s="113">
        <f t="shared" si="113"/>
        <v>53.011396674074568</v>
      </c>
      <c r="X278" s="113">
        <f t="shared" si="113"/>
        <v>80.696096419843329</v>
      </c>
      <c r="Y278" s="113">
        <f t="shared" si="113"/>
        <v>40.95938227370835</v>
      </c>
      <c r="Z278" s="113">
        <f t="shared" si="113"/>
        <v>34.67137476047381</v>
      </c>
      <c r="AA278" s="113">
        <f t="shared" si="113"/>
        <v>10.91667971047664</v>
      </c>
      <c r="AB278" s="114">
        <f t="shared" si="113"/>
        <v>9.5193447075356303</v>
      </c>
    </row>
    <row r="279" spans="1:28" x14ac:dyDescent="0.5">
      <c r="A279"/>
      <c r="B279">
        <v>2</v>
      </c>
      <c r="C279" s="173">
        <v>7</v>
      </c>
      <c r="D279" s="173">
        <v>5.97</v>
      </c>
      <c r="E279" s="173">
        <v>5.55</v>
      </c>
      <c r="F279" s="173">
        <v>5.55</v>
      </c>
      <c r="G279" s="173">
        <v>5.14</v>
      </c>
      <c r="H279" s="173">
        <v>8.81</v>
      </c>
      <c r="I279" s="173">
        <v>79.599999999999994</v>
      </c>
      <c r="J279" s="173">
        <v>83.3</v>
      </c>
      <c r="K279" s="173">
        <v>49.5</v>
      </c>
      <c r="L279" s="173">
        <v>42</v>
      </c>
      <c r="M279" s="173">
        <v>11.8</v>
      </c>
      <c r="N279" s="173">
        <v>10.6</v>
      </c>
      <c r="O279" s="219"/>
      <c r="P279" s="112">
        <v>2</v>
      </c>
      <c r="Q279" s="113">
        <f t="shared" si="113"/>
        <v>6.1133406378669184</v>
      </c>
      <c r="R279" s="113">
        <f t="shared" si="113"/>
        <v>5.2138062297236427</v>
      </c>
      <c r="S279" s="113">
        <f t="shared" si="113"/>
        <v>4.847005791451628</v>
      </c>
      <c r="T279" s="113">
        <f t="shared" si="113"/>
        <v>4.847005791451628</v>
      </c>
      <c r="U279" s="113">
        <f t="shared" si="113"/>
        <v>4.4889386969479945</v>
      </c>
      <c r="V279" s="113">
        <f t="shared" si="113"/>
        <v>7.6940758599439363</v>
      </c>
      <c r="W279" s="113">
        <f t="shared" si="113"/>
        <v>69.517416396315241</v>
      </c>
      <c r="X279" s="113">
        <f t="shared" si="113"/>
        <v>72.748753590616332</v>
      </c>
      <c r="Y279" s="113">
        <f t="shared" si="113"/>
        <v>43.230051653487493</v>
      </c>
      <c r="Z279" s="113">
        <f t="shared" si="113"/>
        <v>36.680043827201509</v>
      </c>
      <c r="AA279" s="113">
        <f t="shared" si="113"/>
        <v>10.305345646689949</v>
      </c>
      <c r="AB279" s="114">
        <f t="shared" si="113"/>
        <v>9.2573443944841909</v>
      </c>
    </row>
    <row r="280" spans="1:28" x14ac:dyDescent="0.5">
      <c r="A280"/>
      <c r="B280">
        <v>3</v>
      </c>
      <c r="C280" s="173">
        <v>7</v>
      </c>
      <c r="D280" s="173">
        <v>5.76</v>
      </c>
      <c r="E280" s="173">
        <v>5.55</v>
      </c>
      <c r="F280" s="173">
        <v>5.76</v>
      </c>
      <c r="G280" s="173">
        <v>5.14</v>
      </c>
      <c r="H280" s="173">
        <v>17.8</v>
      </c>
      <c r="I280" s="173">
        <v>85.7</v>
      </c>
      <c r="J280" s="173">
        <v>73.5</v>
      </c>
      <c r="K280" s="173">
        <v>48.6</v>
      </c>
      <c r="L280" s="173">
        <v>40.5</v>
      </c>
      <c r="M280" s="173">
        <v>11.8</v>
      </c>
      <c r="N280" s="173">
        <v>10.199999999999999</v>
      </c>
      <c r="O280" s="219"/>
      <c r="P280" s="112">
        <v>3</v>
      </c>
      <c r="Q280" s="113">
        <f t="shared" si="113"/>
        <v>6.1133406378669184</v>
      </c>
      <c r="R280" s="113">
        <f t="shared" si="113"/>
        <v>5.0304060105876358</v>
      </c>
      <c r="S280" s="113">
        <f t="shared" si="113"/>
        <v>4.847005791451628</v>
      </c>
      <c r="T280" s="113">
        <f t="shared" si="113"/>
        <v>5.0304060105876358</v>
      </c>
      <c r="U280" s="113">
        <f t="shared" si="113"/>
        <v>4.4889386969479945</v>
      </c>
      <c r="V280" s="113">
        <f t="shared" si="113"/>
        <v>15.545351907718736</v>
      </c>
      <c r="W280" s="113">
        <f t="shared" si="113"/>
        <v>74.844756095027847</v>
      </c>
      <c r="X280" s="113">
        <f t="shared" si="113"/>
        <v>64.190076697602649</v>
      </c>
      <c r="Y280" s="113">
        <f t="shared" si="113"/>
        <v>42.44405071433318</v>
      </c>
      <c r="Z280" s="113">
        <f t="shared" si="113"/>
        <v>35.370042261944313</v>
      </c>
      <c r="AA280" s="113">
        <f t="shared" si="113"/>
        <v>10.305345646689949</v>
      </c>
      <c r="AB280" s="114">
        <f t="shared" si="113"/>
        <v>8.9080106437489377</v>
      </c>
    </row>
    <row r="281" spans="1:28" x14ac:dyDescent="0.5">
      <c r="A281"/>
      <c r="B281">
        <v>4</v>
      </c>
      <c r="C281" s="173">
        <v>7</v>
      </c>
      <c r="D281" s="173">
        <v>5.97</v>
      </c>
      <c r="E281" s="173">
        <v>5.34</v>
      </c>
      <c r="F281" s="173">
        <v>5.76</v>
      </c>
      <c r="G281" s="173">
        <v>5.34</v>
      </c>
      <c r="H281" s="173">
        <v>28.8</v>
      </c>
      <c r="I281" s="173">
        <v>63.7</v>
      </c>
      <c r="J281" s="173">
        <v>99.1</v>
      </c>
      <c r="K281" s="173">
        <v>93.7</v>
      </c>
      <c r="L281" s="173">
        <v>37.5</v>
      </c>
      <c r="M281" s="173">
        <v>11.5</v>
      </c>
      <c r="N281" s="173">
        <v>9.91</v>
      </c>
      <c r="O281" s="219"/>
      <c r="P281" s="112">
        <v>4</v>
      </c>
      <c r="Q281" s="113">
        <f t="shared" si="113"/>
        <v>6.1133406378669184</v>
      </c>
      <c r="R281" s="113">
        <f t="shared" si="113"/>
        <v>5.2138062297236427</v>
      </c>
      <c r="S281" s="113">
        <f t="shared" si="113"/>
        <v>4.6636055723156202</v>
      </c>
      <c r="T281" s="113">
        <f t="shared" si="113"/>
        <v>5.0304060105876358</v>
      </c>
      <c r="U281" s="113">
        <f t="shared" si="113"/>
        <v>4.6636055723156202</v>
      </c>
      <c r="V281" s="113">
        <f t="shared" si="113"/>
        <v>25.15203005293818</v>
      </c>
      <c r="W281" s="113">
        <f t="shared" si="113"/>
        <v>55.631399804588959</v>
      </c>
      <c r="X281" s="113">
        <f t="shared" si="113"/>
        <v>86.547436744658796</v>
      </c>
      <c r="Y281" s="113">
        <f t="shared" si="113"/>
        <v>81.83143110973289</v>
      </c>
      <c r="Z281" s="113">
        <f t="shared" si="113"/>
        <v>32.750039131429922</v>
      </c>
      <c r="AA281" s="113">
        <f t="shared" si="113"/>
        <v>10.043345333638509</v>
      </c>
      <c r="AB281" s="114">
        <f t="shared" si="113"/>
        <v>8.6547436744658803</v>
      </c>
    </row>
    <row r="282" spans="1:28" x14ac:dyDescent="0.5">
      <c r="A282"/>
      <c r="B282">
        <v>5</v>
      </c>
      <c r="C282" s="173">
        <v>7</v>
      </c>
      <c r="D282" s="173">
        <v>5.97</v>
      </c>
      <c r="E282" s="173">
        <v>5.34</v>
      </c>
      <c r="F282" s="173">
        <v>5.76</v>
      </c>
      <c r="G282" s="173">
        <v>6.59</v>
      </c>
      <c r="H282" s="173">
        <v>34</v>
      </c>
      <c r="I282" s="173">
        <v>60.7</v>
      </c>
      <c r="J282" s="173">
        <v>139</v>
      </c>
      <c r="K282" s="173">
        <v>83.3</v>
      </c>
      <c r="L282" s="173">
        <v>36</v>
      </c>
      <c r="M282" s="173">
        <v>11.8</v>
      </c>
      <c r="N282" s="173">
        <v>9.59</v>
      </c>
      <c r="O282" s="219"/>
      <c r="P282" s="112">
        <v>5</v>
      </c>
      <c r="Q282" s="113">
        <f t="shared" si="113"/>
        <v>6.1133406378669184</v>
      </c>
      <c r="R282" s="113">
        <f t="shared" si="113"/>
        <v>5.2138062297236427</v>
      </c>
      <c r="S282" s="113">
        <f t="shared" si="113"/>
        <v>4.6636055723156202</v>
      </c>
      <c r="T282" s="113">
        <f t="shared" si="113"/>
        <v>5.0304060105876358</v>
      </c>
      <c r="U282" s="113">
        <f t="shared" si="113"/>
        <v>5.7552735433632849</v>
      </c>
      <c r="V282" s="113">
        <f t="shared" si="113"/>
        <v>29.693368812496459</v>
      </c>
      <c r="W282" s="113">
        <f t="shared" si="113"/>
        <v>53.011396674074568</v>
      </c>
      <c r="X282" s="113">
        <f t="shared" si="113"/>
        <v>121.39347838050024</v>
      </c>
      <c r="Y282" s="113">
        <f t="shared" si="113"/>
        <v>72.748753590616332</v>
      </c>
      <c r="Z282" s="113">
        <f t="shared" si="113"/>
        <v>31.440037566172723</v>
      </c>
      <c r="AA282" s="113">
        <f t="shared" si="113"/>
        <v>10.305345646689949</v>
      </c>
      <c r="AB282" s="114">
        <f t="shared" si="113"/>
        <v>8.3752766738776785</v>
      </c>
    </row>
    <row r="283" spans="1:28" x14ac:dyDescent="0.5">
      <c r="A283"/>
      <c r="B283">
        <v>6</v>
      </c>
      <c r="C283" s="173">
        <v>7</v>
      </c>
      <c r="D283" s="173">
        <v>5.97</v>
      </c>
      <c r="E283" s="173">
        <v>5.34</v>
      </c>
      <c r="F283" s="173">
        <v>5.55</v>
      </c>
      <c r="G283" s="173">
        <v>5.97</v>
      </c>
      <c r="H283" s="173">
        <v>46</v>
      </c>
      <c r="I283" s="173">
        <v>93.7</v>
      </c>
      <c r="J283" s="173">
        <v>78.400000000000006</v>
      </c>
      <c r="K283" s="173">
        <v>67</v>
      </c>
      <c r="L283" s="173">
        <v>32</v>
      </c>
      <c r="M283" s="173">
        <v>11.2</v>
      </c>
      <c r="N283" s="173">
        <v>9.33</v>
      </c>
      <c r="O283" s="219"/>
      <c r="P283" s="112">
        <v>6</v>
      </c>
      <c r="Q283" s="113">
        <f t="shared" si="113"/>
        <v>6.1133406378669184</v>
      </c>
      <c r="R283" s="113">
        <f t="shared" si="113"/>
        <v>5.2138062297236427</v>
      </c>
      <c r="S283" s="113">
        <f t="shared" si="113"/>
        <v>4.6636055723156202</v>
      </c>
      <c r="T283" s="113">
        <f t="shared" si="113"/>
        <v>4.847005791451628</v>
      </c>
      <c r="U283" s="113">
        <f t="shared" si="113"/>
        <v>5.2138062297236427</v>
      </c>
      <c r="V283" s="113">
        <f t="shared" si="113"/>
        <v>40.173381334554037</v>
      </c>
      <c r="W283" s="113">
        <f t="shared" si="113"/>
        <v>81.83143110973289</v>
      </c>
      <c r="X283" s="113">
        <f t="shared" si="113"/>
        <v>68.46941514410949</v>
      </c>
      <c r="Y283" s="113">
        <f t="shared" si="113"/>
        <v>58.513403248154788</v>
      </c>
      <c r="Z283" s="113">
        <f t="shared" si="113"/>
        <v>27.946700058820198</v>
      </c>
      <c r="AA283" s="113">
        <f t="shared" si="113"/>
        <v>9.781345020587068</v>
      </c>
      <c r="AB283" s="114">
        <f t="shared" si="113"/>
        <v>8.1482097358997638</v>
      </c>
    </row>
    <row r="284" spans="1:28" x14ac:dyDescent="0.5">
      <c r="A284"/>
      <c r="B284">
        <v>7</v>
      </c>
      <c r="C284" s="173">
        <v>6.79</v>
      </c>
      <c r="D284" s="173">
        <v>5.97</v>
      </c>
      <c r="E284" s="173">
        <v>5.97</v>
      </c>
      <c r="F284" s="173">
        <v>5.34</v>
      </c>
      <c r="G284" s="173">
        <v>6.79</v>
      </c>
      <c r="H284" s="173">
        <v>56.8</v>
      </c>
      <c r="I284" s="173">
        <v>46.9</v>
      </c>
      <c r="J284" s="173">
        <v>75.900000000000006</v>
      </c>
      <c r="K284" s="173">
        <v>64.8</v>
      </c>
      <c r="L284" s="173">
        <v>30</v>
      </c>
      <c r="M284" s="173">
        <v>10.199999999999999</v>
      </c>
      <c r="N284" s="173">
        <v>9.07</v>
      </c>
      <c r="O284" s="219"/>
      <c r="P284" s="112">
        <v>7</v>
      </c>
      <c r="Q284" s="113">
        <f t="shared" si="113"/>
        <v>5.9299404187309106</v>
      </c>
      <c r="R284" s="113">
        <f t="shared" si="113"/>
        <v>5.2138062297236427</v>
      </c>
      <c r="S284" s="113">
        <f t="shared" si="113"/>
        <v>5.2138062297236427</v>
      </c>
      <c r="T284" s="113">
        <f t="shared" si="113"/>
        <v>4.6636055723156202</v>
      </c>
      <c r="U284" s="113">
        <f t="shared" si="113"/>
        <v>5.9299404187309106</v>
      </c>
      <c r="V284" s="113">
        <f t="shared" si="113"/>
        <v>49.60539260440585</v>
      </c>
      <c r="W284" s="113">
        <f t="shared" si="113"/>
        <v>40.95938227370835</v>
      </c>
      <c r="X284" s="113">
        <f t="shared" si="113"/>
        <v>66.286079202014164</v>
      </c>
      <c r="Y284" s="113">
        <f t="shared" si="113"/>
        <v>56.5920676191109</v>
      </c>
      <c r="Z284" s="113">
        <f t="shared" si="113"/>
        <v>26.200031305143938</v>
      </c>
      <c r="AA284" s="113">
        <f t="shared" si="113"/>
        <v>8.9080106437489377</v>
      </c>
      <c r="AB284" s="114">
        <f t="shared" si="113"/>
        <v>7.9211427979218501</v>
      </c>
    </row>
    <row r="285" spans="1:28" x14ac:dyDescent="0.5">
      <c r="A285"/>
      <c r="B285">
        <v>8</v>
      </c>
      <c r="C285" s="173">
        <v>6.79</v>
      </c>
      <c r="D285" s="173">
        <v>5.76</v>
      </c>
      <c r="E285" s="173">
        <v>6.38</v>
      </c>
      <c r="F285" s="173">
        <v>5.14</v>
      </c>
      <c r="G285" s="173">
        <v>6.79</v>
      </c>
      <c r="H285" s="173">
        <v>71.3</v>
      </c>
      <c r="I285" s="173">
        <v>42.8</v>
      </c>
      <c r="J285" s="173">
        <v>69.099999999999994</v>
      </c>
      <c r="K285" s="173">
        <v>73.5</v>
      </c>
      <c r="L285" s="173">
        <v>28.8</v>
      </c>
      <c r="M285" s="173">
        <v>9.91</v>
      </c>
      <c r="N285" s="173">
        <v>9.07</v>
      </c>
      <c r="O285" s="219"/>
      <c r="P285" s="112">
        <v>8</v>
      </c>
      <c r="Q285" s="113">
        <f t="shared" si="113"/>
        <v>5.9299404187309106</v>
      </c>
      <c r="R285" s="113">
        <f t="shared" si="113"/>
        <v>5.0304060105876358</v>
      </c>
      <c r="S285" s="113">
        <f t="shared" si="113"/>
        <v>5.5718733242272771</v>
      </c>
      <c r="T285" s="113">
        <f t="shared" si="113"/>
        <v>4.4889386969479945</v>
      </c>
      <c r="U285" s="113">
        <f t="shared" si="113"/>
        <v>5.9299404187309106</v>
      </c>
      <c r="V285" s="113">
        <f t="shared" si="113"/>
        <v>62.268741068558754</v>
      </c>
      <c r="W285" s="113">
        <f t="shared" si="113"/>
        <v>37.378711328672011</v>
      </c>
      <c r="X285" s="113">
        <f t="shared" si="113"/>
        <v>60.347405439514858</v>
      </c>
      <c r="Y285" s="113">
        <f t="shared" si="113"/>
        <v>64.190076697602649</v>
      </c>
      <c r="Z285" s="113">
        <f t="shared" si="113"/>
        <v>25.15203005293818</v>
      </c>
      <c r="AA285" s="113">
        <f t="shared" si="113"/>
        <v>8.6547436744658803</v>
      </c>
      <c r="AB285" s="114">
        <f t="shared" si="113"/>
        <v>7.9211427979218501</v>
      </c>
    </row>
    <row r="286" spans="1:28" x14ac:dyDescent="0.5">
      <c r="A286"/>
      <c r="B286">
        <v>9</v>
      </c>
      <c r="C286" s="173">
        <v>6.59</v>
      </c>
      <c r="D286" s="173">
        <v>5.76</v>
      </c>
      <c r="E286" s="173">
        <v>5.97</v>
      </c>
      <c r="F286" s="173">
        <v>4.93</v>
      </c>
      <c r="G286" s="173">
        <v>10.6</v>
      </c>
      <c r="H286" s="173">
        <v>77.2</v>
      </c>
      <c r="I286" s="173">
        <v>36</v>
      </c>
      <c r="J286" s="173">
        <v>74.7</v>
      </c>
      <c r="K286" s="173">
        <v>70.2</v>
      </c>
      <c r="L286" s="173">
        <v>28.3</v>
      </c>
      <c r="M286" s="173">
        <v>9.59</v>
      </c>
      <c r="N286" s="173">
        <v>9.59</v>
      </c>
      <c r="O286" s="219"/>
      <c r="P286" s="112">
        <v>9</v>
      </c>
      <c r="Q286" s="113">
        <f t="shared" ref="Q286:Q308" si="114">$P$11*C286</f>
        <v>5.7552735433632849</v>
      </c>
      <c r="R286" s="113">
        <f t="shared" ref="R286:R308" si="115">IF(D286&gt;0,$P$11*D286, " ")</f>
        <v>5.0304060105876358</v>
      </c>
      <c r="S286" s="113">
        <f t="shared" ref="S286:S308" si="116">IF(E286&gt;0,$P$11*E286, " ")</f>
        <v>5.2138062297236427</v>
      </c>
      <c r="T286" s="113">
        <f t="shared" ref="T286:T308" si="117">IF(F286&gt;0,$P$11*F286, " ")</f>
        <v>4.3055384778119867</v>
      </c>
      <c r="U286" s="113">
        <f t="shared" ref="U286:U308" si="118">IF(G286&gt;0,$P$11*G286, " ")</f>
        <v>9.2573443944841909</v>
      </c>
      <c r="V286" s="113">
        <f t="shared" ref="V286:V308" si="119">IF(H286&gt;0,$P$11*H286, " ")</f>
        <v>67.421413891903725</v>
      </c>
      <c r="W286" s="113">
        <f t="shared" ref="W286:W308" si="120">IF(I286&gt;0,$P$11*I286, " ")</f>
        <v>31.440037566172723</v>
      </c>
      <c r="X286" s="113">
        <f t="shared" ref="X286:X308" si="121">IF(J286&gt;0,$P$11*J286, " ")</f>
        <v>65.2380779498084</v>
      </c>
      <c r="Y286" s="113">
        <f t="shared" ref="Y286:Y308" si="122">IF(K286&gt;0,$P$11*K286, " ")</f>
        <v>61.308073254036813</v>
      </c>
      <c r="Z286" s="113">
        <f t="shared" ref="Z286:Z308" si="123">IF(L286&gt;0,$P$11*L286, " ")</f>
        <v>24.715362864519115</v>
      </c>
      <c r="AA286" s="113">
        <f t="shared" ref="AA286:AA308" si="124">IF(M286&gt;0,$P$11*M286, " ")</f>
        <v>8.3752766738776785</v>
      </c>
      <c r="AB286" s="114">
        <f t="shared" ref="AB286:AB308" si="125">IF(N286&gt;0,$P$11*N286, " ")</f>
        <v>8.3752766738776785</v>
      </c>
    </row>
    <row r="287" spans="1:28" x14ac:dyDescent="0.5">
      <c r="A287"/>
      <c r="B287">
        <v>10</v>
      </c>
      <c r="C287" s="173">
        <v>6.59</v>
      </c>
      <c r="D287" s="173">
        <v>5.97</v>
      </c>
      <c r="E287" s="173">
        <v>5.97</v>
      </c>
      <c r="F287" s="173">
        <v>5.14</v>
      </c>
      <c r="G287" s="173">
        <v>9.59</v>
      </c>
      <c r="H287" s="173">
        <v>130</v>
      </c>
      <c r="I287" s="173">
        <v>55.8</v>
      </c>
      <c r="J287" s="173">
        <v>114</v>
      </c>
      <c r="K287" s="173">
        <v>62.6</v>
      </c>
      <c r="L287" s="173">
        <v>27.1</v>
      </c>
      <c r="M287" s="173">
        <v>9.59</v>
      </c>
      <c r="N287" s="173">
        <v>9.59</v>
      </c>
      <c r="O287" s="219"/>
      <c r="P287" s="112">
        <v>10</v>
      </c>
      <c r="Q287" s="113">
        <f t="shared" si="114"/>
        <v>5.7552735433632849</v>
      </c>
      <c r="R287" s="113">
        <f t="shared" si="115"/>
        <v>5.2138062297236427</v>
      </c>
      <c r="S287" s="113">
        <f t="shared" si="116"/>
        <v>5.2138062297236427</v>
      </c>
      <c r="T287" s="113">
        <f t="shared" si="117"/>
        <v>4.4889386969479945</v>
      </c>
      <c r="U287" s="113">
        <f t="shared" si="118"/>
        <v>8.3752766738776785</v>
      </c>
      <c r="V287" s="113">
        <f t="shared" si="119"/>
        <v>113.53346898895705</v>
      </c>
      <c r="W287" s="113">
        <f t="shared" si="120"/>
        <v>48.73205822756772</v>
      </c>
      <c r="X287" s="113">
        <f t="shared" si="121"/>
        <v>99.560118959546955</v>
      </c>
      <c r="Y287" s="113">
        <f t="shared" si="122"/>
        <v>54.670731990067011</v>
      </c>
      <c r="Z287" s="113">
        <f t="shared" si="123"/>
        <v>23.667361612313357</v>
      </c>
      <c r="AA287" s="113">
        <f t="shared" si="124"/>
        <v>8.3752766738776785</v>
      </c>
      <c r="AB287" s="114">
        <f t="shared" si="125"/>
        <v>8.3752766738776785</v>
      </c>
    </row>
    <row r="288" spans="1:28" x14ac:dyDescent="0.5">
      <c r="A288"/>
      <c r="B288">
        <v>11</v>
      </c>
      <c r="C288" s="173">
        <v>6.59</v>
      </c>
      <c r="D288" s="173">
        <v>5.97</v>
      </c>
      <c r="E288" s="173">
        <v>5.76</v>
      </c>
      <c r="F288" s="173">
        <v>5.34</v>
      </c>
      <c r="G288" s="173">
        <v>7.26</v>
      </c>
      <c r="H288" s="173">
        <v>107</v>
      </c>
      <c r="I288" s="173">
        <v>46</v>
      </c>
      <c r="J288" s="173">
        <v>85.7</v>
      </c>
      <c r="K288" s="173">
        <v>52.9</v>
      </c>
      <c r="L288" s="173">
        <v>26.5</v>
      </c>
      <c r="M288" s="173">
        <v>9.33</v>
      </c>
      <c r="N288" s="173">
        <v>9.33</v>
      </c>
      <c r="O288" s="219"/>
      <c r="P288" s="112">
        <v>11</v>
      </c>
      <c r="Q288" s="113">
        <f t="shared" si="114"/>
        <v>5.7552735433632849</v>
      </c>
      <c r="R288" s="113">
        <f t="shared" si="115"/>
        <v>5.2138062297236427</v>
      </c>
      <c r="S288" s="113">
        <f t="shared" si="116"/>
        <v>5.0304060105876358</v>
      </c>
      <c r="T288" s="113">
        <f t="shared" si="117"/>
        <v>4.6636055723156202</v>
      </c>
      <c r="U288" s="113">
        <f t="shared" si="118"/>
        <v>6.3404075758448322</v>
      </c>
      <c r="V288" s="113">
        <f t="shared" si="119"/>
        <v>93.446778321680043</v>
      </c>
      <c r="W288" s="113">
        <f t="shared" si="120"/>
        <v>40.173381334554037</v>
      </c>
      <c r="X288" s="113">
        <f t="shared" si="121"/>
        <v>74.844756095027847</v>
      </c>
      <c r="Y288" s="113">
        <f t="shared" si="122"/>
        <v>46.199388534737139</v>
      </c>
      <c r="Z288" s="113">
        <f t="shared" si="123"/>
        <v>23.143360986210478</v>
      </c>
      <c r="AA288" s="113">
        <f t="shared" si="124"/>
        <v>8.1482097358997638</v>
      </c>
      <c r="AB288" s="114">
        <f t="shared" si="125"/>
        <v>8.1482097358997638</v>
      </c>
    </row>
    <row r="289" spans="1:28" x14ac:dyDescent="0.5">
      <c r="A289"/>
      <c r="B289">
        <v>12</v>
      </c>
      <c r="C289" s="173">
        <v>6.59</v>
      </c>
      <c r="D289" s="173">
        <v>5.97</v>
      </c>
      <c r="E289" s="173">
        <v>5.76</v>
      </c>
      <c r="F289" s="173">
        <v>5.34</v>
      </c>
      <c r="G289" s="173">
        <v>8.0399999999999991</v>
      </c>
      <c r="H289" s="173">
        <v>68</v>
      </c>
      <c r="I289" s="173">
        <v>48.6</v>
      </c>
      <c r="J289" s="173">
        <v>78.400000000000006</v>
      </c>
      <c r="K289" s="173">
        <v>70.2</v>
      </c>
      <c r="L289" s="173">
        <v>25.4</v>
      </c>
      <c r="M289" s="173">
        <v>9.07</v>
      </c>
      <c r="N289" s="173">
        <v>9.07</v>
      </c>
      <c r="O289" s="219"/>
      <c r="P289" s="112">
        <v>12</v>
      </c>
      <c r="Q289" s="113">
        <f t="shared" si="114"/>
        <v>5.7552735433632849</v>
      </c>
      <c r="R289" s="113">
        <f t="shared" si="115"/>
        <v>5.2138062297236427</v>
      </c>
      <c r="S289" s="113">
        <f t="shared" si="116"/>
        <v>5.0304060105876358</v>
      </c>
      <c r="T289" s="113">
        <f t="shared" si="117"/>
        <v>4.6636055723156202</v>
      </c>
      <c r="U289" s="113">
        <f t="shared" si="118"/>
        <v>7.0216083897785744</v>
      </c>
      <c r="V289" s="113">
        <f t="shared" si="119"/>
        <v>59.386737624992918</v>
      </c>
      <c r="W289" s="113">
        <f t="shared" si="120"/>
        <v>42.44405071433318</v>
      </c>
      <c r="X289" s="113">
        <f t="shared" si="121"/>
        <v>68.46941514410949</v>
      </c>
      <c r="Y289" s="113">
        <f t="shared" si="122"/>
        <v>61.308073254036813</v>
      </c>
      <c r="Z289" s="113">
        <f t="shared" si="123"/>
        <v>22.18269317168853</v>
      </c>
      <c r="AA289" s="113">
        <f t="shared" si="124"/>
        <v>7.9211427979218501</v>
      </c>
      <c r="AB289" s="114">
        <f t="shared" si="125"/>
        <v>7.9211427979218501</v>
      </c>
    </row>
    <row r="290" spans="1:28" x14ac:dyDescent="0.5">
      <c r="A290"/>
      <c r="B290">
        <v>13</v>
      </c>
      <c r="C290" s="173">
        <v>6.38</v>
      </c>
      <c r="D290" s="173">
        <v>5.76</v>
      </c>
      <c r="E290" s="173">
        <v>5.76</v>
      </c>
      <c r="F290" s="173">
        <v>5.14</v>
      </c>
      <c r="G290" s="173">
        <v>13.2</v>
      </c>
      <c r="H290" s="173">
        <v>61.6</v>
      </c>
      <c r="I290" s="173">
        <v>40.5</v>
      </c>
      <c r="J290" s="173">
        <v>64.8</v>
      </c>
      <c r="K290" s="173">
        <v>102</v>
      </c>
      <c r="L290" s="173">
        <v>32</v>
      </c>
      <c r="M290" s="173">
        <v>9.07</v>
      </c>
      <c r="N290" s="173">
        <v>8.81</v>
      </c>
      <c r="O290" s="219"/>
      <c r="P290" s="112">
        <v>13</v>
      </c>
      <c r="Q290" s="113">
        <f t="shared" si="114"/>
        <v>5.5718733242272771</v>
      </c>
      <c r="R290" s="113">
        <f t="shared" si="115"/>
        <v>5.0304060105876358</v>
      </c>
      <c r="S290" s="113">
        <f t="shared" si="116"/>
        <v>5.0304060105876358</v>
      </c>
      <c r="T290" s="113">
        <f t="shared" si="117"/>
        <v>4.4889386969479945</v>
      </c>
      <c r="U290" s="113">
        <f t="shared" si="118"/>
        <v>11.52801377426333</v>
      </c>
      <c r="V290" s="113">
        <f t="shared" si="119"/>
        <v>53.797397613228881</v>
      </c>
      <c r="W290" s="113">
        <f t="shared" si="120"/>
        <v>35.370042261944313</v>
      </c>
      <c r="X290" s="113">
        <f t="shared" si="121"/>
        <v>56.5920676191109</v>
      </c>
      <c r="Y290" s="113">
        <f t="shared" si="122"/>
        <v>89.080106437489377</v>
      </c>
      <c r="Z290" s="113">
        <f t="shared" si="123"/>
        <v>27.946700058820198</v>
      </c>
      <c r="AA290" s="113">
        <f t="shared" si="124"/>
        <v>7.9211427979218501</v>
      </c>
      <c r="AB290" s="114">
        <f t="shared" si="125"/>
        <v>7.6940758599439363</v>
      </c>
    </row>
    <row r="291" spans="1:28" x14ac:dyDescent="0.5">
      <c r="A291"/>
      <c r="B291">
        <v>14</v>
      </c>
      <c r="C291" s="173">
        <v>6.38</v>
      </c>
      <c r="D291" s="173">
        <v>5.76</v>
      </c>
      <c r="E291" s="173">
        <v>5.76</v>
      </c>
      <c r="F291" s="173">
        <v>5.14</v>
      </c>
      <c r="G291" s="173">
        <v>16.600000000000001</v>
      </c>
      <c r="H291" s="173">
        <v>54.8</v>
      </c>
      <c r="I291" s="173">
        <v>50.3</v>
      </c>
      <c r="J291" s="173">
        <v>68</v>
      </c>
      <c r="K291" s="173">
        <v>69.099999999999994</v>
      </c>
      <c r="L291" s="173">
        <v>27.7</v>
      </c>
      <c r="M291" s="173">
        <v>9.59</v>
      </c>
      <c r="N291" s="173">
        <v>8.81</v>
      </c>
      <c r="O291" s="219"/>
      <c r="P291" s="112">
        <v>14</v>
      </c>
      <c r="Q291" s="113">
        <f t="shared" si="114"/>
        <v>5.5718733242272771</v>
      </c>
      <c r="R291" s="113">
        <f t="shared" si="115"/>
        <v>5.0304060105876358</v>
      </c>
      <c r="S291" s="113">
        <f t="shared" si="116"/>
        <v>5.0304060105876358</v>
      </c>
      <c r="T291" s="113">
        <f t="shared" si="117"/>
        <v>4.4889386969479945</v>
      </c>
      <c r="U291" s="113">
        <f t="shared" si="118"/>
        <v>14.49735065551298</v>
      </c>
      <c r="V291" s="113">
        <f t="shared" si="119"/>
        <v>47.858723850729589</v>
      </c>
      <c r="W291" s="113">
        <f t="shared" si="120"/>
        <v>43.928719154957996</v>
      </c>
      <c r="X291" s="113">
        <f t="shared" si="121"/>
        <v>59.386737624992918</v>
      </c>
      <c r="Y291" s="113">
        <f t="shared" si="122"/>
        <v>60.347405439514858</v>
      </c>
      <c r="Z291" s="113">
        <f t="shared" si="123"/>
        <v>24.191362238416232</v>
      </c>
      <c r="AA291" s="113">
        <f t="shared" si="124"/>
        <v>8.3752766738776785</v>
      </c>
      <c r="AB291" s="114">
        <f t="shared" si="125"/>
        <v>7.6940758599439363</v>
      </c>
    </row>
    <row r="292" spans="1:28" x14ac:dyDescent="0.5">
      <c r="A292"/>
      <c r="B292">
        <v>15</v>
      </c>
      <c r="C292" s="173">
        <v>6.59</v>
      </c>
      <c r="D292" s="173">
        <v>5.76</v>
      </c>
      <c r="E292" s="173">
        <v>5.97</v>
      </c>
      <c r="F292" s="173">
        <v>5.76</v>
      </c>
      <c r="G292" s="173">
        <v>10.6</v>
      </c>
      <c r="H292" s="173">
        <v>50.3</v>
      </c>
      <c r="I292" s="173">
        <v>217</v>
      </c>
      <c r="J292" s="173">
        <v>60.7</v>
      </c>
      <c r="K292" s="173">
        <v>62.6</v>
      </c>
      <c r="L292" s="173">
        <v>24.8</v>
      </c>
      <c r="M292" s="173">
        <v>9.07</v>
      </c>
      <c r="N292" s="173">
        <v>8.5500000000000007</v>
      </c>
      <c r="O292" s="219"/>
      <c r="P292" s="112">
        <v>15</v>
      </c>
      <c r="Q292" s="113">
        <f t="shared" si="114"/>
        <v>5.7552735433632849</v>
      </c>
      <c r="R292" s="113">
        <f t="shared" si="115"/>
        <v>5.0304060105876358</v>
      </c>
      <c r="S292" s="113">
        <f t="shared" si="116"/>
        <v>5.2138062297236427</v>
      </c>
      <c r="T292" s="113">
        <f t="shared" si="117"/>
        <v>5.0304060105876358</v>
      </c>
      <c r="U292" s="113">
        <f t="shared" si="118"/>
        <v>9.2573443944841909</v>
      </c>
      <c r="V292" s="113">
        <f t="shared" si="119"/>
        <v>43.928719154957996</v>
      </c>
      <c r="W292" s="113">
        <f t="shared" si="120"/>
        <v>189.51355977387448</v>
      </c>
      <c r="X292" s="113">
        <f t="shared" si="121"/>
        <v>53.011396674074568</v>
      </c>
      <c r="Y292" s="113">
        <f t="shared" si="122"/>
        <v>54.670731990067011</v>
      </c>
      <c r="Z292" s="113">
        <f t="shared" si="123"/>
        <v>21.658692545585655</v>
      </c>
      <c r="AA292" s="113">
        <f t="shared" si="124"/>
        <v>7.9211427979218501</v>
      </c>
      <c r="AB292" s="114">
        <f t="shared" si="125"/>
        <v>7.4670089219660225</v>
      </c>
    </row>
    <row r="293" spans="1:28" x14ac:dyDescent="0.5">
      <c r="A293"/>
      <c r="B293">
        <v>16</v>
      </c>
      <c r="C293" s="173">
        <v>6.38</v>
      </c>
      <c r="D293" s="173">
        <v>5.76</v>
      </c>
      <c r="E293" s="173">
        <v>5.76</v>
      </c>
      <c r="F293" s="173">
        <v>4.93</v>
      </c>
      <c r="G293" s="173">
        <v>13.9</v>
      </c>
      <c r="H293" s="173">
        <v>52.9</v>
      </c>
      <c r="I293" s="173">
        <v>64.8</v>
      </c>
      <c r="J293" s="173">
        <v>73.5</v>
      </c>
      <c r="K293" s="173">
        <v>68</v>
      </c>
      <c r="L293" s="173">
        <v>25.4</v>
      </c>
      <c r="M293" s="173">
        <v>8.81</v>
      </c>
      <c r="N293" s="173">
        <v>8.81</v>
      </c>
      <c r="O293" s="219"/>
      <c r="P293" s="112">
        <v>16</v>
      </c>
      <c r="Q293" s="113">
        <f t="shared" si="114"/>
        <v>5.5718733242272771</v>
      </c>
      <c r="R293" s="113">
        <f t="shared" si="115"/>
        <v>5.0304060105876358</v>
      </c>
      <c r="S293" s="113">
        <f t="shared" si="116"/>
        <v>5.0304060105876358</v>
      </c>
      <c r="T293" s="113">
        <f t="shared" si="117"/>
        <v>4.3055384778119867</v>
      </c>
      <c r="U293" s="113">
        <f t="shared" si="118"/>
        <v>12.139347838050025</v>
      </c>
      <c r="V293" s="113">
        <f t="shared" si="119"/>
        <v>46.199388534737139</v>
      </c>
      <c r="W293" s="113">
        <f t="shared" si="120"/>
        <v>56.5920676191109</v>
      </c>
      <c r="X293" s="113">
        <f t="shared" si="121"/>
        <v>64.190076697602649</v>
      </c>
      <c r="Y293" s="113">
        <f t="shared" si="122"/>
        <v>59.386737624992918</v>
      </c>
      <c r="Z293" s="113">
        <f t="shared" si="123"/>
        <v>22.18269317168853</v>
      </c>
      <c r="AA293" s="113">
        <f t="shared" si="124"/>
        <v>7.6940758599439363</v>
      </c>
      <c r="AB293" s="114">
        <f t="shared" si="125"/>
        <v>7.6940758599439363</v>
      </c>
    </row>
    <row r="294" spans="1:28" x14ac:dyDescent="0.5">
      <c r="A294"/>
      <c r="B294">
        <v>17</v>
      </c>
      <c r="C294" s="173">
        <v>6.59</v>
      </c>
      <c r="D294" s="173">
        <v>5.76</v>
      </c>
      <c r="E294" s="173">
        <v>5.76</v>
      </c>
      <c r="F294" s="173">
        <v>4.93</v>
      </c>
      <c r="G294" s="173">
        <v>17</v>
      </c>
      <c r="H294" s="173">
        <v>62.6</v>
      </c>
      <c r="I294" s="173">
        <v>75.900000000000006</v>
      </c>
      <c r="J294" s="173">
        <v>61.6</v>
      </c>
      <c r="K294" s="173">
        <v>55.8</v>
      </c>
      <c r="L294" s="173">
        <v>24.2</v>
      </c>
      <c r="M294" s="173">
        <v>8.81</v>
      </c>
      <c r="N294" s="173">
        <v>8.81</v>
      </c>
      <c r="O294" s="219"/>
      <c r="P294" s="112">
        <v>17</v>
      </c>
      <c r="Q294" s="113">
        <f t="shared" si="114"/>
        <v>5.7552735433632849</v>
      </c>
      <c r="R294" s="113">
        <f t="shared" si="115"/>
        <v>5.0304060105876358</v>
      </c>
      <c r="S294" s="113">
        <f t="shared" si="116"/>
        <v>5.0304060105876358</v>
      </c>
      <c r="T294" s="113">
        <f t="shared" si="117"/>
        <v>4.3055384778119867</v>
      </c>
      <c r="U294" s="113">
        <f t="shared" si="118"/>
        <v>14.846684406248229</v>
      </c>
      <c r="V294" s="113">
        <f t="shared" si="119"/>
        <v>54.670731990067011</v>
      </c>
      <c r="W294" s="113">
        <f t="shared" si="120"/>
        <v>66.286079202014164</v>
      </c>
      <c r="X294" s="113">
        <f t="shared" si="121"/>
        <v>53.797397613228881</v>
      </c>
      <c r="Y294" s="113">
        <f t="shared" si="122"/>
        <v>48.73205822756772</v>
      </c>
      <c r="Z294" s="113">
        <f t="shared" si="123"/>
        <v>21.134691919482773</v>
      </c>
      <c r="AA294" s="113">
        <f t="shared" si="124"/>
        <v>7.6940758599439363</v>
      </c>
      <c r="AB294" s="114">
        <f t="shared" si="125"/>
        <v>7.6940758599439363</v>
      </c>
    </row>
    <row r="295" spans="1:28" x14ac:dyDescent="0.5">
      <c r="A295"/>
      <c r="B295">
        <v>18</v>
      </c>
      <c r="C295" s="173">
        <v>6.38</v>
      </c>
      <c r="D295" s="173">
        <v>5.76</v>
      </c>
      <c r="E295" s="173">
        <v>5.55</v>
      </c>
      <c r="F295" s="173">
        <v>4.93</v>
      </c>
      <c r="G295" s="173">
        <v>12.2</v>
      </c>
      <c r="H295" s="173">
        <v>83.3</v>
      </c>
      <c r="I295" s="173">
        <v>52</v>
      </c>
      <c r="J295" s="173">
        <v>60.7</v>
      </c>
      <c r="K295" s="173">
        <v>49.5</v>
      </c>
      <c r="L295" s="173">
        <v>24.2</v>
      </c>
      <c r="M295" s="173">
        <v>9.33</v>
      </c>
      <c r="N295" s="173">
        <v>8.5500000000000007</v>
      </c>
      <c r="O295" s="219"/>
      <c r="P295" s="112">
        <v>18</v>
      </c>
      <c r="Q295" s="113">
        <f t="shared" si="114"/>
        <v>5.5718733242272771</v>
      </c>
      <c r="R295" s="113">
        <f t="shared" si="115"/>
        <v>5.0304060105876358</v>
      </c>
      <c r="S295" s="113">
        <f t="shared" si="116"/>
        <v>4.847005791451628</v>
      </c>
      <c r="T295" s="113">
        <f t="shared" si="117"/>
        <v>4.3055384778119867</v>
      </c>
      <c r="U295" s="113">
        <f t="shared" si="118"/>
        <v>10.6546793974252</v>
      </c>
      <c r="V295" s="113">
        <f t="shared" si="119"/>
        <v>72.748753590616332</v>
      </c>
      <c r="W295" s="113">
        <f t="shared" si="120"/>
        <v>45.413387595582819</v>
      </c>
      <c r="X295" s="113">
        <f t="shared" si="121"/>
        <v>53.011396674074568</v>
      </c>
      <c r="Y295" s="113">
        <f t="shared" si="122"/>
        <v>43.230051653487493</v>
      </c>
      <c r="Z295" s="113">
        <f t="shared" si="123"/>
        <v>21.134691919482773</v>
      </c>
      <c r="AA295" s="113">
        <f t="shared" si="124"/>
        <v>8.1482097358997638</v>
      </c>
      <c r="AB295" s="114">
        <f t="shared" si="125"/>
        <v>7.4670089219660225</v>
      </c>
    </row>
    <row r="296" spans="1:28" x14ac:dyDescent="0.5">
      <c r="A296"/>
      <c r="B296">
        <v>19</v>
      </c>
      <c r="C296" s="173">
        <v>6.17</v>
      </c>
      <c r="D296" s="173">
        <v>5.76</v>
      </c>
      <c r="E296" s="173">
        <v>5.55</v>
      </c>
      <c r="F296" s="173">
        <v>4.93</v>
      </c>
      <c r="G296" s="173">
        <v>12.2</v>
      </c>
      <c r="H296" s="173">
        <v>43.5</v>
      </c>
      <c r="I296" s="173">
        <v>119</v>
      </c>
      <c r="J296" s="173">
        <v>119</v>
      </c>
      <c r="K296" s="173">
        <v>45.2</v>
      </c>
      <c r="L296" s="173">
        <v>22.8</v>
      </c>
      <c r="M296" s="173">
        <v>9.91</v>
      </c>
      <c r="N296" s="173">
        <v>8.5500000000000007</v>
      </c>
      <c r="O296" s="219"/>
      <c r="P296" s="112">
        <v>19</v>
      </c>
      <c r="Q296" s="113">
        <f t="shared" si="114"/>
        <v>5.3884731050912693</v>
      </c>
      <c r="R296" s="113">
        <f t="shared" si="115"/>
        <v>5.0304060105876358</v>
      </c>
      <c r="S296" s="113">
        <f t="shared" si="116"/>
        <v>4.847005791451628</v>
      </c>
      <c r="T296" s="113">
        <f t="shared" si="117"/>
        <v>4.3055384778119867</v>
      </c>
      <c r="U296" s="113">
        <f t="shared" si="118"/>
        <v>10.6546793974252</v>
      </c>
      <c r="V296" s="113">
        <f t="shared" si="119"/>
        <v>37.990045392458704</v>
      </c>
      <c r="W296" s="113">
        <f t="shared" si="120"/>
        <v>103.92679084373761</v>
      </c>
      <c r="X296" s="113">
        <f t="shared" si="121"/>
        <v>103.92679084373761</v>
      </c>
      <c r="Y296" s="113">
        <f t="shared" si="122"/>
        <v>39.474713833083534</v>
      </c>
      <c r="Z296" s="113">
        <f t="shared" si="123"/>
        <v>19.912023791909391</v>
      </c>
      <c r="AA296" s="113">
        <f t="shared" si="124"/>
        <v>8.6547436744658803</v>
      </c>
      <c r="AB296" s="114">
        <f t="shared" si="125"/>
        <v>7.4670089219660225</v>
      </c>
    </row>
    <row r="297" spans="1:28" x14ac:dyDescent="0.5">
      <c r="A297"/>
      <c r="B297">
        <v>20</v>
      </c>
      <c r="C297" s="173">
        <v>6.17</v>
      </c>
      <c r="D297" s="173">
        <v>5.55</v>
      </c>
      <c r="E297" s="173">
        <v>5.55</v>
      </c>
      <c r="F297" s="173">
        <v>4.7699999999999996</v>
      </c>
      <c r="G297" s="173">
        <v>8.0399999999999991</v>
      </c>
      <c r="H297" s="173">
        <v>42.8</v>
      </c>
      <c r="I297" s="173">
        <v>67</v>
      </c>
      <c r="J297" s="173">
        <v>119</v>
      </c>
      <c r="K297" s="173">
        <v>40.5</v>
      </c>
      <c r="L297" s="173">
        <v>22.4</v>
      </c>
      <c r="M297" s="173">
        <v>9.91</v>
      </c>
      <c r="N297" s="173">
        <v>8.5500000000000007</v>
      </c>
      <c r="O297" s="219"/>
      <c r="P297" s="112">
        <v>20</v>
      </c>
      <c r="Q297" s="113">
        <f t="shared" si="114"/>
        <v>5.3884731050912693</v>
      </c>
      <c r="R297" s="113">
        <f t="shared" si="115"/>
        <v>4.847005791451628</v>
      </c>
      <c r="S297" s="113">
        <f t="shared" si="116"/>
        <v>4.847005791451628</v>
      </c>
      <c r="T297" s="113">
        <f t="shared" si="117"/>
        <v>4.1658049775178858</v>
      </c>
      <c r="U297" s="113">
        <f t="shared" si="118"/>
        <v>7.0216083897785744</v>
      </c>
      <c r="V297" s="113">
        <f t="shared" si="119"/>
        <v>37.378711328672011</v>
      </c>
      <c r="W297" s="113">
        <f t="shared" si="120"/>
        <v>58.513403248154788</v>
      </c>
      <c r="X297" s="113">
        <f t="shared" si="121"/>
        <v>103.92679084373761</v>
      </c>
      <c r="Y297" s="113">
        <f t="shared" si="122"/>
        <v>35.370042261944313</v>
      </c>
      <c r="Z297" s="113">
        <f t="shared" si="123"/>
        <v>19.562690041174136</v>
      </c>
      <c r="AA297" s="113">
        <f t="shared" si="124"/>
        <v>8.6547436744658803</v>
      </c>
      <c r="AB297" s="114">
        <f t="shared" si="125"/>
        <v>7.4670089219660225</v>
      </c>
    </row>
    <row r="298" spans="1:28" x14ac:dyDescent="0.5">
      <c r="A298"/>
      <c r="B298">
        <v>21</v>
      </c>
      <c r="C298" s="173">
        <v>6.17</v>
      </c>
      <c r="D298" s="173">
        <v>5.76</v>
      </c>
      <c r="E298" s="173">
        <v>5.34</v>
      </c>
      <c r="F298" s="173">
        <v>4.93</v>
      </c>
      <c r="G298" s="173">
        <v>7.52</v>
      </c>
      <c r="H298" s="173">
        <v>51.2</v>
      </c>
      <c r="I298" s="173">
        <v>43.5</v>
      </c>
      <c r="J298" s="173">
        <v>79.599999999999994</v>
      </c>
      <c r="K298" s="173">
        <v>36.700000000000003</v>
      </c>
      <c r="L298" s="173">
        <v>22.4</v>
      </c>
      <c r="M298" s="173">
        <v>11.2</v>
      </c>
      <c r="N298" s="173">
        <v>8.5500000000000007</v>
      </c>
      <c r="O298" s="219"/>
      <c r="P298" s="112">
        <v>21</v>
      </c>
      <c r="Q298" s="113">
        <f t="shared" si="114"/>
        <v>5.3884731050912693</v>
      </c>
      <c r="R298" s="113">
        <f t="shared" si="115"/>
        <v>5.0304060105876358</v>
      </c>
      <c r="S298" s="113">
        <f t="shared" si="116"/>
        <v>4.6636055723156202</v>
      </c>
      <c r="T298" s="113">
        <f t="shared" si="117"/>
        <v>4.3055384778119867</v>
      </c>
      <c r="U298" s="113">
        <f t="shared" si="118"/>
        <v>6.5674745138227459</v>
      </c>
      <c r="V298" s="113">
        <f t="shared" si="119"/>
        <v>44.714720094112323</v>
      </c>
      <c r="W298" s="113">
        <f t="shared" si="120"/>
        <v>37.990045392458704</v>
      </c>
      <c r="X298" s="113">
        <f t="shared" si="121"/>
        <v>69.517416396315241</v>
      </c>
      <c r="Y298" s="113">
        <f t="shared" si="122"/>
        <v>32.051371629959419</v>
      </c>
      <c r="Z298" s="113">
        <f t="shared" si="123"/>
        <v>19.562690041174136</v>
      </c>
      <c r="AA298" s="113">
        <f t="shared" si="124"/>
        <v>9.781345020587068</v>
      </c>
      <c r="AB298" s="114">
        <f t="shared" si="125"/>
        <v>7.4670089219660225</v>
      </c>
    </row>
    <row r="299" spans="1:28" x14ac:dyDescent="0.5">
      <c r="A299"/>
      <c r="B299">
        <v>22</v>
      </c>
      <c r="C299" s="173">
        <v>6.38</v>
      </c>
      <c r="D299" s="173">
        <v>5.76</v>
      </c>
      <c r="E299" s="173">
        <v>5.34</v>
      </c>
      <c r="F299" s="173">
        <v>5.55</v>
      </c>
      <c r="G299" s="173">
        <v>12.2</v>
      </c>
      <c r="H299" s="173">
        <v>41.3</v>
      </c>
      <c r="I299" s="173">
        <v>39.700000000000003</v>
      </c>
      <c r="J299" s="173">
        <v>96.4</v>
      </c>
      <c r="K299" s="173">
        <v>41.3</v>
      </c>
      <c r="L299" s="173">
        <v>22.4</v>
      </c>
      <c r="M299" s="173">
        <v>11.8</v>
      </c>
      <c r="N299" s="173">
        <v>8.3000000000000007</v>
      </c>
      <c r="O299" s="219"/>
      <c r="P299" s="112">
        <v>22</v>
      </c>
      <c r="Q299" s="113">
        <f t="shared" si="114"/>
        <v>5.5718733242272771</v>
      </c>
      <c r="R299" s="113">
        <f t="shared" si="115"/>
        <v>5.0304060105876358</v>
      </c>
      <c r="S299" s="113">
        <f t="shared" si="116"/>
        <v>4.6636055723156202</v>
      </c>
      <c r="T299" s="113">
        <f t="shared" si="117"/>
        <v>4.847005791451628</v>
      </c>
      <c r="U299" s="113">
        <f t="shared" si="118"/>
        <v>10.6546793974252</v>
      </c>
      <c r="V299" s="113">
        <f t="shared" si="119"/>
        <v>36.068709763414816</v>
      </c>
      <c r="W299" s="113">
        <f t="shared" si="120"/>
        <v>34.67137476047381</v>
      </c>
      <c r="X299" s="113">
        <f t="shared" si="121"/>
        <v>84.18943392719585</v>
      </c>
      <c r="Y299" s="113">
        <f t="shared" si="122"/>
        <v>36.068709763414816</v>
      </c>
      <c r="Z299" s="113">
        <f t="shared" si="123"/>
        <v>19.562690041174136</v>
      </c>
      <c r="AA299" s="113">
        <f t="shared" si="124"/>
        <v>10.305345646689949</v>
      </c>
      <c r="AB299" s="114">
        <f t="shared" si="125"/>
        <v>7.2486753277564899</v>
      </c>
    </row>
    <row r="300" spans="1:28" x14ac:dyDescent="0.5">
      <c r="A300"/>
      <c r="B300">
        <v>23</v>
      </c>
      <c r="C300" s="173">
        <v>6.17</v>
      </c>
      <c r="D300" s="173">
        <v>5.76</v>
      </c>
      <c r="E300" s="173">
        <v>5.34</v>
      </c>
      <c r="F300" s="173">
        <v>5.14</v>
      </c>
      <c r="G300" s="173">
        <v>9.91</v>
      </c>
      <c r="H300" s="173">
        <v>44.3</v>
      </c>
      <c r="I300" s="173">
        <v>40.5</v>
      </c>
      <c r="J300" s="173">
        <v>117</v>
      </c>
      <c r="K300" s="173">
        <v>39</v>
      </c>
      <c r="L300" s="173">
        <v>22</v>
      </c>
      <c r="M300" s="173">
        <v>12.2</v>
      </c>
      <c r="N300" s="173">
        <v>8.3000000000000007</v>
      </c>
      <c r="O300" s="219"/>
      <c r="P300" s="112">
        <v>23</v>
      </c>
      <c r="Q300" s="113">
        <f t="shared" si="114"/>
        <v>5.3884731050912693</v>
      </c>
      <c r="R300" s="113">
        <f t="shared" si="115"/>
        <v>5.0304060105876358</v>
      </c>
      <c r="S300" s="113">
        <f t="shared" si="116"/>
        <v>4.6636055723156202</v>
      </c>
      <c r="T300" s="113">
        <f t="shared" si="117"/>
        <v>4.4889386969479945</v>
      </c>
      <c r="U300" s="113">
        <f t="shared" si="118"/>
        <v>8.6547436744658803</v>
      </c>
      <c r="V300" s="113">
        <f t="shared" si="119"/>
        <v>38.688712893929207</v>
      </c>
      <c r="W300" s="113">
        <f t="shared" si="120"/>
        <v>35.370042261944313</v>
      </c>
      <c r="X300" s="113">
        <f t="shared" si="121"/>
        <v>102.18012209006135</v>
      </c>
      <c r="Y300" s="113">
        <f t="shared" si="122"/>
        <v>34.060040696687118</v>
      </c>
      <c r="Z300" s="113">
        <f t="shared" si="123"/>
        <v>19.213356290438888</v>
      </c>
      <c r="AA300" s="113">
        <f t="shared" si="124"/>
        <v>10.6546793974252</v>
      </c>
      <c r="AB300" s="114">
        <f t="shared" si="125"/>
        <v>7.2486753277564899</v>
      </c>
    </row>
    <row r="301" spans="1:28" x14ac:dyDescent="0.5">
      <c r="A301"/>
      <c r="B301">
        <v>24</v>
      </c>
      <c r="C301" s="173">
        <v>6.17</v>
      </c>
      <c r="D301" s="173">
        <v>5.76</v>
      </c>
      <c r="E301" s="173">
        <v>5.14</v>
      </c>
      <c r="F301" s="173">
        <v>5.14</v>
      </c>
      <c r="G301" s="173">
        <v>16.600000000000001</v>
      </c>
      <c r="H301" s="173">
        <v>50.3</v>
      </c>
      <c r="I301" s="173">
        <v>44.3</v>
      </c>
      <c r="J301" s="173">
        <v>69.099999999999994</v>
      </c>
      <c r="K301" s="173">
        <v>36.700000000000003</v>
      </c>
      <c r="L301" s="173">
        <v>22</v>
      </c>
      <c r="M301" s="173">
        <v>11.5</v>
      </c>
      <c r="N301" s="173">
        <v>8.3000000000000007</v>
      </c>
      <c r="O301" s="219"/>
      <c r="P301" s="112">
        <v>24</v>
      </c>
      <c r="Q301" s="113">
        <f t="shared" si="114"/>
        <v>5.3884731050912693</v>
      </c>
      <c r="R301" s="113">
        <f t="shared" si="115"/>
        <v>5.0304060105876358</v>
      </c>
      <c r="S301" s="113">
        <f t="shared" si="116"/>
        <v>4.4889386969479945</v>
      </c>
      <c r="T301" s="113">
        <f t="shared" si="117"/>
        <v>4.4889386969479945</v>
      </c>
      <c r="U301" s="113">
        <f t="shared" si="118"/>
        <v>14.49735065551298</v>
      </c>
      <c r="V301" s="113">
        <f t="shared" si="119"/>
        <v>43.928719154957996</v>
      </c>
      <c r="W301" s="113">
        <f t="shared" si="120"/>
        <v>38.688712893929207</v>
      </c>
      <c r="X301" s="113">
        <f t="shared" si="121"/>
        <v>60.347405439514858</v>
      </c>
      <c r="Y301" s="113">
        <f t="shared" si="122"/>
        <v>32.051371629959419</v>
      </c>
      <c r="Z301" s="113">
        <f t="shared" si="123"/>
        <v>19.213356290438888</v>
      </c>
      <c r="AA301" s="113">
        <f t="shared" si="124"/>
        <v>10.043345333638509</v>
      </c>
      <c r="AB301" s="114">
        <f t="shared" si="125"/>
        <v>7.2486753277564899</v>
      </c>
    </row>
    <row r="302" spans="1:28" x14ac:dyDescent="0.5">
      <c r="A302"/>
      <c r="B302">
        <v>25</v>
      </c>
      <c r="C302" s="173">
        <v>6.38</v>
      </c>
      <c r="D302" s="173">
        <v>5.55</v>
      </c>
      <c r="E302" s="173">
        <v>5.14</v>
      </c>
      <c r="F302" s="173">
        <v>4.93</v>
      </c>
      <c r="G302" s="173">
        <v>20.6</v>
      </c>
      <c r="H302" s="173">
        <v>85.7</v>
      </c>
      <c r="I302" s="173">
        <v>46.9</v>
      </c>
      <c r="J302" s="173">
        <v>49.5</v>
      </c>
      <c r="K302" s="173">
        <v>40.5</v>
      </c>
      <c r="L302" s="173">
        <v>21.7</v>
      </c>
      <c r="M302" s="173">
        <v>10.6</v>
      </c>
      <c r="N302" s="173">
        <v>8.0399999999999991</v>
      </c>
      <c r="O302" s="219"/>
      <c r="P302" s="112">
        <v>25</v>
      </c>
      <c r="Q302" s="113">
        <f t="shared" si="114"/>
        <v>5.5718733242272771</v>
      </c>
      <c r="R302" s="113">
        <f t="shared" si="115"/>
        <v>4.847005791451628</v>
      </c>
      <c r="S302" s="113">
        <f t="shared" si="116"/>
        <v>4.4889386969479945</v>
      </c>
      <c r="T302" s="113">
        <f t="shared" si="117"/>
        <v>4.3055384778119867</v>
      </c>
      <c r="U302" s="113">
        <f t="shared" si="118"/>
        <v>17.990688162865503</v>
      </c>
      <c r="V302" s="113">
        <f t="shared" si="119"/>
        <v>74.844756095027847</v>
      </c>
      <c r="W302" s="113">
        <f t="shared" si="120"/>
        <v>40.95938227370835</v>
      </c>
      <c r="X302" s="113">
        <f t="shared" si="121"/>
        <v>43.230051653487493</v>
      </c>
      <c r="Y302" s="113">
        <f t="shared" si="122"/>
        <v>35.370042261944313</v>
      </c>
      <c r="Z302" s="113">
        <f t="shared" si="123"/>
        <v>18.951355977387447</v>
      </c>
      <c r="AA302" s="113">
        <f t="shared" si="124"/>
        <v>9.2573443944841909</v>
      </c>
      <c r="AB302" s="114">
        <f t="shared" si="125"/>
        <v>7.0216083897785744</v>
      </c>
    </row>
    <row r="303" spans="1:28" x14ac:dyDescent="0.5">
      <c r="A303"/>
      <c r="B303">
        <v>26</v>
      </c>
      <c r="C303" s="173">
        <v>6.17</v>
      </c>
      <c r="D303" s="173">
        <v>5.55</v>
      </c>
      <c r="E303" s="173">
        <v>5.14</v>
      </c>
      <c r="F303" s="173">
        <v>5.34</v>
      </c>
      <c r="G303" s="173">
        <v>11.2</v>
      </c>
      <c r="H303" s="173">
        <v>54.8</v>
      </c>
      <c r="I303" s="173">
        <v>42.8</v>
      </c>
      <c r="J303" s="173">
        <v>48.6</v>
      </c>
      <c r="K303" s="173">
        <v>48.6</v>
      </c>
      <c r="L303" s="173">
        <v>21.3</v>
      </c>
      <c r="M303" s="173">
        <v>11.5</v>
      </c>
      <c r="N303" s="173">
        <v>8.0399999999999991</v>
      </c>
      <c r="O303" s="219"/>
      <c r="P303" s="112">
        <v>26</v>
      </c>
      <c r="Q303" s="113">
        <f t="shared" si="114"/>
        <v>5.3884731050912693</v>
      </c>
      <c r="R303" s="113">
        <f t="shared" si="115"/>
        <v>4.847005791451628</v>
      </c>
      <c r="S303" s="113">
        <f t="shared" si="116"/>
        <v>4.4889386969479945</v>
      </c>
      <c r="T303" s="113">
        <f t="shared" si="117"/>
        <v>4.6636055723156202</v>
      </c>
      <c r="U303" s="113">
        <f t="shared" si="118"/>
        <v>9.781345020587068</v>
      </c>
      <c r="V303" s="113">
        <f t="shared" si="119"/>
        <v>47.858723850729589</v>
      </c>
      <c r="W303" s="113">
        <f t="shared" si="120"/>
        <v>37.378711328672011</v>
      </c>
      <c r="X303" s="113">
        <f t="shared" si="121"/>
        <v>42.44405071433318</v>
      </c>
      <c r="Y303" s="113">
        <f t="shared" si="122"/>
        <v>42.44405071433318</v>
      </c>
      <c r="Z303" s="113">
        <f t="shared" si="123"/>
        <v>18.602022226652196</v>
      </c>
      <c r="AA303" s="113">
        <f t="shared" si="124"/>
        <v>10.043345333638509</v>
      </c>
      <c r="AB303" s="114">
        <f t="shared" si="125"/>
        <v>7.0216083897785744</v>
      </c>
    </row>
    <row r="304" spans="1:28" x14ac:dyDescent="0.5">
      <c r="A304"/>
      <c r="B304">
        <v>27</v>
      </c>
      <c r="C304" s="173">
        <v>6.17</v>
      </c>
      <c r="D304" s="173">
        <v>5.55</v>
      </c>
      <c r="E304" s="173">
        <v>5.14</v>
      </c>
      <c r="F304" s="173">
        <v>5.55</v>
      </c>
      <c r="G304" s="173">
        <v>13.2</v>
      </c>
      <c r="H304" s="173">
        <v>82</v>
      </c>
      <c r="I304" s="173">
        <v>46</v>
      </c>
      <c r="J304" s="173">
        <v>46</v>
      </c>
      <c r="K304" s="173">
        <v>42.8</v>
      </c>
      <c r="L304" s="173">
        <v>21.3</v>
      </c>
      <c r="M304" s="173">
        <v>11.2</v>
      </c>
      <c r="N304" s="173">
        <v>8.3000000000000007</v>
      </c>
      <c r="O304" s="219"/>
      <c r="P304" s="112">
        <v>27</v>
      </c>
      <c r="Q304" s="113">
        <f t="shared" si="114"/>
        <v>5.3884731050912693</v>
      </c>
      <c r="R304" s="113">
        <f t="shared" si="115"/>
        <v>4.847005791451628</v>
      </c>
      <c r="S304" s="113">
        <f t="shared" si="116"/>
        <v>4.4889386969479945</v>
      </c>
      <c r="T304" s="113">
        <f t="shared" si="117"/>
        <v>4.847005791451628</v>
      </c>
      <c r="U304" s="113">
        <f t="shared" si="118"/>
        <v>11.52801377426333</v>
      </c>
      <c r="V304" s="113">
        <f t="shared" si="119"/>
        <v>71.613418900726757</v>
      </c>
      <c r="W304" s="113">
        <f t="shared" si="120"/>
        <v>40.173381334554037</v>
      </c>
      <c r="X304" s="113">
        <f t="shared" si="121"/>
        <v>40.173381334554037</v>
      </c>
      <c r="Y304" s="113">
        <f t="shared" si="122"/>
        <v>37.378711328672011</v>
      </c>
      <c r="Z304" s="113">
        <f t="shared" si="123"/>
        <v>18.602022226652196</v>
      </c>
      <c r="AA304" s="113">
        <f t="shared" si="124"/>
        <v>9.781345020587068</v>
      </c>
      <c r="AB304" s="114">
        <f t="shared" si="125"/>
        <v>7.2486753277564899</v>
      </c>
    </row>
    <row r="305" spans="1:28" x14ac:dyDescent="0.5">
      <c r="A305"/>
      <c r="B305">
        <v>28</v>
      </c>
      <c r="C305" s="173">
        <v>6.17</v>
      </c>
      <c r="D305" s="173">
        <v>5.55</v>
      </c>
      <c r="E305" s="173">
        <v>5.14</v>
      </c>
      <c r="F305" s="173">
        <v>5.34</v>
      </c>
      <c r="G305" s="173">
        <v>15.5</v>
      </c>
      <c r="H305" s="173">
        <v>130</v>
      </c>
      <c r="I305" s="173">
        <v>48.6</v>
      </c>
      <c r="J305" s="173">
        <v>48.6</v>
      </c>
      <c r="K305" s="173">
        <v>37.5</v>
      </c>
      <c r="L305" s="173">
        <v>19.8</v>
      </c>
      <c r="M305" s="173">
        <v>9.59</v>
      </c>
      <c r="N305" s="173">
        <v>8.0399999999999991</v>
      </c>
      <c r="O305" s="219"/>
      <c r="P305" s="112">
        <v>28</v>
      </c>
      <c r="Q305" s="113">
        <f t="shared" si="114"/>
        <v>5.3884731050912693</v>
      </c>
      <c r="R305" s="113">
        <f t="shared" si="115"/>
        <v>4.847005791451628</v>
      </c>
      <c r="S305" s="113">
        <f t="shared" si="116"/>
        <v>4.4889386969479945</v>
      </c>
      <c r="T305" s="113">
        <f t="shared" si="117"/>
        <v>4.6636055723156202</v>
      </c>
      <c r="U305" s="113">
        <f t="shared" si="118"/>
        <v>13.536682840991034</v>
      </c>
      <c r="V305" s="113">
        <f t="shared" si="119"/>
        <v>113.53346898895705</v>
      </c>
      <c r="W305" s="113">
        <f t="shared" si="120"/>
        <v>42.44405071433318</v>
      </c>
      <c r="X305" s="113">
        <f t="shared" si="121"/>
        <v>42.44405071433318</v>
      </c>
      <c r="Y305" s="113">
        <f t="shared" si="122"/>
        <v>32.750039131429922</v>
      </c>
      <c r="Z305" s="113">
        <f t="shared" si="123"/>
        <v>17.292020661395</v>
      </c>
      <c r="AA305" s="113">
        <f t="shared" si="124"/>
        <v>8.3752766738776785</v>
      </c>
      <c r="AB305" s="114">
        <f t="shared" si="125"/>
        <v>7.0216083897785744</v>
      </c>
    </row>
    <row r="306" spans="1:28" x14ac:dyDescent="0.5">
      <c r="A306"/>
      <c r="B306">
        <v>29</v>
      </c>
      <c r="C306" s="173">
        <v>6.17</v>
      </c>
      <c r="D306" s="173"/>
      <c r="E306" s="173">
        <v>5.14</v>
      </c>
      <c r="F306" s="173">
        <v>5.34</v>
      </c>
      <c r="G306" s="173">
        <v>12.8</v>
      </c>
      <c r="H306" s="173">
        <v>107</v>
      </c>
      <c r="I306" s="173">
        <v>41.3</v>
      </c>
      <c r="J306" s="173">
        <v>56.8</v>
      </c>
      <c r="K306" s="173">
        <v>39</v>
      </c>
      <c r="L306" s="173">
        <v>16.600000000000001</v>
      </c>
      <c r="M306" s="173">
        <v>11.5</v>
      </c>
      <c r="N306" s="173">
        <v>7.78</v>
      </c>
      <c r="O306" s="219"/>
      <c r="P306" s="112">
        <v>29</v>
      </c>
      <c r="Q306" s="113">
        <f t="shared" si="114"/>
        <v>5.3884731050912693</v>
      </c>
      <c r="R306" s="113" t="str">
        <f t="shared" si="115"/>
        <v xml:space="preserve"> </v>
      </c>
      <c r="S306" s="113">
        <f t="shared" si="116"/>
        <v>4.4889386969479945</v>
      </c>
      <c r="T306" s="113">
        <f t="shared" si="117"/>
        <v>4.6636055723156202</v>
      </c>
      <c r="U306" s="113">
        <f t="shared" si="118"/>
        <v>11.178680023528081</v>
      </c>
      <c r="V306" s="113">
        <f t="shared" si="119"/>
        <v>93.446778321680043</v>
      </c>
      <c r="W306" s="113">
        <f t="shared" si="120"/>
        <v>36.068709763414816</v>
      </c>
      <c r="X306" s="113">
        <f t="shared" si="121"/>
        <v>49.60539260440585</v>
      </c>
      <c r="Y306" s="113">
        <f t="shared" si="122"/>
        <v>34.060040696687118</v>
      </c>
      <c r="Z306" s="113">
        <f t="shared" si="123"/>
        <v>14.49735065551298</v>
      </c>
      <c r="AA306" s="113">
        <f t="shared" si="124"/>
        <v>10.043345333638509</v>
      </c>
      <c r="AB306" s="114">
        <f t="shared" si="125"/>
        <v>6.7945414518006606</v>
      </c>
    </row>
    <row r="307" spans="1:28" x14ac:dyDescent="0.5">
      <c r="A307"/>
      <c r="B307">
        <v>30</v>
      </c>
      <c r="C307" s="173">
        <v>5.97</v>
      </c>
      <c r="D307" s="173"/>
      <c r="E307" s="173">
        <v>5.14</v>
      </c>
      <c r="F307" s="173">
        <v>5.14</v>
      </c>
      <c r="G307" s="173">
        <v>10.9</v>
      </c>
      <c r="H307" s="173">
        <v>85.7</v>
      </c>
      <c r="I307" s="173">
        <v>42.8</v>
      </c>
      <c r="J307" s="173">
        <v>49.5</v>
      </c>
      <c r="K307" s="173">
        <v>44.3</v>
      </c>
      <c r="L307" s="173">
        <v>14.3</v>
      </c>
      <c r="M307" s="173">
        <v>11.5</v>
      </c>
      <c r="N307" s="173">
        <v>7.78</v>
      </c>
      <c r="O307" s="219"/>
      <c r="P307" s="112">
        <v>30</v>
      </c>
      <c r="Q307" s="113">
        <f t="shared" si="114"/>
        <v>5.2138062297236427</v>
      </c>
      <c r="R307" s="113" t="str">
        <f t="shared" si="115"/>
        <v xml:space="preserve"> </v>
      </c>
      <c r="S307" s="113">
        <f t="shared" si="116"/>
        <v>4.4889386969479945</v>
      </c>
      <c r="T307" s="113">
        <f t="shared" si="117"/>
        <v>4.4889386969479945</v>
      </c>
      <c r="U307" s="113">
        <f t="shared" si="118"/>
        <v>9.5193447075356303</v>
      </c>
      <c r="V307" s="113">
        <f t="shared" si="119"/>
        <v>74.844756095027847</v>
      </c>
      <c r="W307" s="113">
        <f t="shared" si="120"/>
        <v>37.378711328672011</v>
      </c>
      <c r="X307" s="113">
        <f t="shared" si="121"/>
        <v>43.230051653487493</v>
      </c>
      <c r="Y307" s="113">
        <f t="shared" si="122"/>
        <v>38.688712893929207</v>
      </c>
      <c r="Z307" s="113">
        <f t="shared" si="123"/>
        <v>12.488681588785276</v>
      </c>
      <c r="AA307" s="113">
        <f t="shared" si="124"/>
        <v>10.043345333638509</v>
      </c>
      <c r="AB307" s="114">
        <f t="shared" si="125"/>
        <v>6.7945414518006606</v>
      </c>
    </row>
    <row r="308" spans="1:28" x14ac:dyDescent="0.5">
      <c r="A308"/>
      <c r="B308">
        <v>31</v>
      </c>
      <c r="C308" s="173">
        <v>5.97</v>
      </c>
      <c r="D308" s="173"/>
      <c r="E308" s="173">
        <v>5.55</v>
      </c>
      <c r="F308" s="173"/>
      <c r="G308" s="173">
        <v>13.6</v>
      </c>
      <c r="H308" s="173"/>
      <c r="I308" s="173">
        <v>80.8</v>
      </c>
      <c r="J308" s="173">
        <v>46</v>
      </c>
      <c r="K308" s="173"/>
      <c r="L308" s="173">
        <v>13.9</v>
      </c>
      <c r="M308" s="173"/>
      <c r="N308" s="173">
        <v>7.52</v>
      </c>
      <c r="O308" s="219"/>
      <c r="P308" s="112">
        <v>31</v>
      </c>
      <c r="Q308" s="113">
        <f t="shared" si="114"/>
        <v>5.2138062297236427</v>
      </c>
      <c r="R308" s="113" t="str">
        <f t="shared" si="115"/>
        <v xml:space="preserve"> </v>
      </c>
      <c r="S308" s="113">
        <f t="shared" si="116"/>
        <v>4.847005791451628</v>
      </c>
      <c r="T308" s="113" t="str">
        <f t="shared" si="117"/>
        <v xml:space="preserve"> </v>
      </c>
      <c r="U308" s="113">
        <f t="shared" si="118"/>
        <v>11.877347524998584</v>
      </c>
      <c r="V308" s="113" t="str">
        <f t="shared" si="119"/>
        <v xml:space="preserve"> </v>
      </c>
      <c r="W308" s="113">
        <f t="shared" si="120"/>
        <v>70.565417648520992</v>
      </c>
      <c r="X308" s="113">
        <f t="shared" si="121"/>
        <v>40.173381334554037</v>
      </c>
      <c r="Y308" s="113" t="str">
        <f t="shared" si="122"/>
        <v xml:space="preserve"> </v>
      </c>
      <c r="Z308" s="113">
        <f t="shared" si="123"/>
        <v>12.139347838050025</v>
      </c>
      <c r="AA308" s="113" t="str">
        <f t="shared" si="124"/>
        <v xml:space="preserve"> </v>
      </c>
      <c r="AB308" s="114">
        <f t="shared" si="125"/>
        <v>6.5674745138227459</v>
      </c>
    </row>
    <row r="309" spans="1:28" x14ac:dyDescent="0.5">
      <c r="A309"/>
      <c r="B309"/>
      <c r="C309" s="173"/>
      <c r="D309" s="173"/>
      <c r="E309" s="173"/>
      <c r="F309" s="173"/>
      <c r="G309" s="173"/>
      <c r="H309" s="173"/>
      <c r="I309" s="173"/>
      <c r="J309" s="173"/>
      <c r="K309" s="173"/>
      <c r="L309" s="173"/>
      <c r="M309" s="173"/>
      <c r="N309" s="173"/>
      <c r="O309" s="219"/>
      <c r="P309" s="112"/>
      <c r="Q309" s="113"/>
      <c r="R309" s="113"/>
      <c r="S309" s="113"/>
      <c r="T309" s="113"/>
      <c r="U309" s="113"/>
      <c r="V309" s="113"/>
      <c r="W309" s="113"/>
      <c r="X309" s="113"/>
      <c r="Y309" s="113"/>
      <c r="Z309" s="113"/>
      <c r="AA309" s="113"/>
      <c r="AB309" s="114"/>
    </row>
    <row r="310" spans="1:28" x14ac:dyDescent="0.5">
      <c r="A310"/>
      <c r="B310"/>
      <c r="C310" s="173"/>
      <c r="D310" s="173"/>
      <c r="E310" s="173"/>
      <c r="F310" s="173"/>
      <c r="G310" s="173"/>
      <c r="H310" s="173"/>
      <c r="I310" s="173"/>
      <c r="J310" s="173"/>
      <c r="K310" s="173"/>
      <c r="L310" s="173"/>
      <c r="M310" s="173"/>
      <c r="N310" s="173"/>
      <c r="O310" s="220"/>
      <c r="P310" s="134"/>
      <c r="Q310" s="113"/>
      <c r="R310" s="113"/>
      <c r="S310" s="113"/>
      <c r="T310" s="113"/>
      <c r="U310" s="113"/>
      <c r="V310" s="113"/>
      <c r="W310" s="113"/>
      <c r="X310" s="113"/>
      <c r="Y310" s="113"/>
      <c r="Z310" s="113"/>
      <c r="AA310" s="113"/>
      <c r="AB310" s="114"/>
    </row>
    <row r="311" spans="1:28" x14ac:dyDescent="0.5">
      <c r="A311">
        <v>1974</v>
      </c>
      <c r="B311">
        <v>1</v>
      </c>
      <c r="C311" s="173">
        <v>7.78</v>
      </c>
      <c r="D311" s="173">
        <v>6.38</v>
      </c>
      <c r="E311" s="173">
        <v>5.55</v>
      </c>
      <c r="F311" s="173">
        <v>6.79</v>
      </c>
      <c r="G311" s="173">
        <v>7.52</v>
      </c>
      <c r="H311" s="173">
        <v>14.3</v>
      </c>
      <c r="I311" s="173">
        <v>65.900000000000006</v>
      </c>
      <c r="J311" s="173">
        <v>65.900000000000006</v>
      </c>
      <c r="K311" s="173">
        <v>85.7</v>
      </c>
      <c r="L311" s="173">
        <v>30</v>
      </c>
      <c r="M311" s="173">
        <v>15.8</v>
      </c>
      <c r="N311" s="173">
        <v>8.81</v>
      </c>
      <c r="O311" s="218">
        <f t="shared" ref="O311" si="126">A311</f>
        <v>1974</v>
      </c>
      <c r="P311" s="134">
        <f t="shared" ref="P311:P341" si="127">B311</f>
        <v>1</v>
      </c>
      <c r="Q311" s="113">
        <f t="shared" ref="Q311:AB318" si="128">IF(C311&gt;0,$P$11*C311, " ")</f>
        <v>6.7945414518006606</v>
      </c>
      <c r="R311" s="113">
        <f t="shared" si="128"/>
        <v>5.5718733242272771</v>
      </c>
      <c r="S311" s="113">
        <f t="shared" si="128"/>
        <v>4.847005791451628</v>
      </c>
      <c r="T311" s="113">
        <f t="shared" si="128"/>
        <v>5.9299404187309106</v>
      </c>
      <c r="U311" s="113">
        <f t="shared" si="128"/>
        <v>6.5674745138227459</v>
      </c>
      <c r="V311" s="113">
        <f t="shared" si="128"/>
        <v>12.488681588785276</v>
      </c>
      <c r="W311" s="113">
        <f t="shared" si="128"/>
        <v>57.552735433632854</v>
      </c>
      <c r="X311" s="113">
        <f t="shared" si="128"/>
        <v>57.552735433632854</v>
      </c>
      <c r="Y311" s="113">
        <f t="shared" si="128"/>
        <v>74.844756095027847</v>
      </c>
      <c r="Z311" s="113">
        <f t="shared" si="128"/>
        <v>26.200031305143938</v>
      </c>
      <c r="AA311" s="113">
        <f t="shared" si="128"/>
        <v>13.798683154042473</v>
      </c>
      <c r="AB311" s="114">
        <f t="shared" si="128"/>
        <v>7.6940758599439363</v>
      </c>
    </row>
    <row r="312" spans="1:28" x14ac:dyDescent="0.5">
      <c r="A312"/>
      <c r="B312">
        <v>2</v>
      </c>
      <c r="C312" s="173">
        <v>7.78</v>
      </c>
      <c r="D312" s="173">
        <v>6.59</v>
      </c>
      <c r="E312" s="173">
        <v>5.55</v>
      </c>
      <c r="F312" s="173">
        <v>7</v>
      </c>
      <c r="G312" s="173">
        <v>7.26</v>
      </c>
      <c r="H312" s="173">
        <v>10.199999999999999</v>
      </c>
      <c r="I312" s="173">
        <v>42</v>
      </c>
      <c r="J312" s="173">
        <v>70.2</v>
      </c>
      <c r="K312" s="173">
        <v>85.7</v>
      </c>
      <c r="L312" s="173">
        <v>30.7</v>
      </c>
      <c r="M312" s="173">
        <v>15.5</v>
      </c>
      <c r="N312" s="173">
        <v>8.81</v>
      </c>
      <c r="O312" s="219"/>
      <c r="P312" s="134">
        <f t="shared" si="127"/>
        <v>2</v>
      </c>
      <c r="Q312" s="113">
        <f t="shared" si="128"/>
        <v>6.7945414518006606</v>
      </c>
      <c r="R312" s="113">
        <f t="shared" si="128"/>
        <v>5.7552735433632849</v>
      </c>
      <c r="S312" s="113">
        <f t="shared" si="128"/>
        <v>4.847005791451628</v>
      </c>
      <c r="T312" s="113">
        <f t="shared" si="128"/>
        <v>6.1133406378669184</v>
      </c>
      <c r="U312" s="113">
        <f t="shared" si="128"/>
        <v>6.3404075758448322</v>
      </c>
      <c r="V312" s="113">
        <f t="shared" si="128"/>
        <v>8.9080106437489377</v>
      </c>
      <c r="W312" s="113">
        <f t="shared" si="128"/>
        <v>36.680043827201509</v>
      </c>
      <c r="X312" s="113">
        <f t="shared" si="128"/>
        <v>61.308073254036813</v>
      </c>
      <c r="Y312" s="113">
        <f t="shared" si="128"/>
        <v>74.844756095027847</v>
      </c>
      <c r="Z312" s="113">
        <f t="shared" si="128"/>
        <v>26.811365368930627</v>
      </c>
      <c r="AA312" s="113">
        <f t="shared" si="128"/>
        <v>13.536682840991034</v>
      </c>
      <c r="AB312" s="114">
        <f t="shared" si="128"/>
        <v>7.6940758599439363</v>
      </c>
    </row>
    <row r="313" spans="1:28" x14ac:dyDescent="0.5">
      <c r="A313"/>
      <c r="B313">
        <v>3</v>
      </c>
      <c r="C313" s="173">
        <v>7.52</v>
      </c>
      <c r="D313" s="173">
        <v>6.38</v>
      </c>
      <c r="E313" s="173">
        <v>5.76</v>
      </c>
      <c r="F313" s="173">
        <v>7</v>
      </c>
      <c r="G313" s="173">
        <v>6.79</v>
      </c>
      <c r="H313" s="173">
        <v>8.3000000000000007</v>
      </c>
      <c r="I313" s="173">
        <v>31.3</v>
      </c>
      <c r="J313" s="173">
        <v>83.3</v>
      </c>
      <c r="K313" s="173">
        <v>64.8</v>
      </c>
      <c r="L313" s="173">
        <v>32</v>
      </c>
      <c r="M313" s="173">
        <v>15.5</v>
      </c>
      <c r="N313" s="173">
        <v>8.81</v>
      </c>
      <c r="O313" s="219"/>
      <c r="P313" s="134">
        <f t="shared" si="127"/>
        <v>3</v>
      </c>
      <c r="Q313" s="113">
        <f t="shared" si="128"/>
        <v>6.5674745138227459</v>
      </c>
      <c r="R313" s="113">
        <f t="shared" si="128"/>
        <v>5.5718733242272771</v>
      </c>
      <c r="S313" s="113">
        <f t="shared" si="128"/>
        <v>5.0304060105876358</v>
      </c>
      <c r="T313" s="113">
        <f t="shared" si="128"/>
        <v>6.1133406378669184</v>
      </c>
      <c r="U313" s="113">
        <f t="shared" si="128"/>
        <v>5.9299404187309106</v>
      </c>
      <c r="V313" s="113">
        <f t="shared" si="128"/>
        <v>7.2486753277564899</v>
      </c>
      <c r="W313" s="113">
        <f t="shared" si="128"/>
        <v>27.335365995033506</v>
      </c>
      <c r="X313" s="113">
        <f t="shared" si="128"/>
        <v>72.748753590616332</v>
      </c>
      <c r="Y313" s="113">
        <f t="shared" si="128"/>
        <v>56.5920676191109</v>
      </c>
      <c r="Z313" s="113">
        <f t="shared" si="128"/>
        <v>27.946700058820198</v>
      </c>
      <c r="AA313" s="113">
        <f t="shared" si="128"/>
        <v>13.536682840991034</v>
      </c>
      <c r="AB313" s="114">
        <f t="shared" si="128"/>
        <v>7.6940758599439363</v>
      </c>
    </row>
    <row r="314" spans="1:28" x14ac:dyDescent="0.5">
      <c r="A314"/>
      <c r="B314">
        <v>4</v>
      </c>
      <c r="C314" s="173">
        <v>7.52</v>
      </c>
      <c r="D314" s="173">
        <v>6.38</v>
      </c>
      <c r="E314" s="173">
        <v>5.76</v>
      </c>
      <c r="F314" s="173">
        <v>7.26</v>
      </c>
      <c r="G314" s="173">
        <v>6.38</v>
      </c>
      <c r="H314" s="173">
        <v>9.07</v>
      </c>
      <c r="I314" s="173">
        <v>46.9</v>
      </c>
      <c r="J314" s="173">
        <v>110</v>
      </c>
      <c r="K314" s="173">
        <v>59.7</v>
      </c>
      <c r="L314" s="173">
        <v>31.3</v>
      </c>
      <c r="M314" s="173">
        <v>15.1</v>
      </c>
      <c r="N314" s="173">
        <v>8.5500000000000007</v>
      </c>
      <c r="O314" s="219"/>
      <c r="P314" s="134">
        <f t="shared" si="127"/>
        <v>4</v>
      </c>
      <c r="Q314" s="113">
        <f t="shared" si="128"/>
        <v>6.5674745138227459</v>
      </c>
      <c r="R314" s="113">
        <f t="shared" si="128"/>
        <v>5.5718733242272771</v>
      </c>
      <c r="S314" s="113">
        <f t="shared" si="128"/>
        <v>5.0304060105876358</v>
      </c>
      <c r="T314" s="113">
        <f t="shared" si="128"/>
        <v>6.3404075758448322</v>
      </c>
      <c r="U314" s="113">
        <f t="shared" si="128"/>
        <v>5.5718733242272771</v>
      </c>
      <c r="V314" s="113">
        <f t="shared" si="128"/>
        <v>7.9211427979218501</v>
      </c>
      <c r="W314" s="113">
        <f t="shared" si="128"/>
        <v>40.95938227370835</v>
      </c>
      <c r="X314" s="113">
        <f t="shared" si="128"/>
        <v>96.066781452194434</v>
      </c>
      <c r="Y314" s="113">
        <f t="shared" si="128"/>
        <v>52.138062297236438</v>
      </c>
      <c r="Z314" s="113">
        <f t="shared" si="128"/>
        <v>27.335365995033506</v>
      </c>
      <c r="AA314" s="113">
        <f t="shared" si="128"/>
        <v>13.187349090255781</v>
      </c>
      <c r="AB314" s="114">
        <f t="shared" si="128"/>
        <v>7.4670089219660225</v>
      </c>
    </row>
    <row r="315" spans="1:28" x14ac:dyDescent="0.5">
      <c r="A315"/>
      <c r="B315">
        <v>5</v>
      </c>
      <c r="C315" s="173">
        <v>7.52</v>
      </c>
      <c r="D315" s="173">
        <v>6.38</v>
      </c>
      <c r="E315" s="173">
        <v>5.55</v>
      </c>
      <c r="F315" s="173">
        <v>6.59</v>
      </c>
      <c r="G315" s="173">
        <v>6.59</v>
      </c>
      <c r="H315" s="173">
        <v>11.5</v>
      </c>
      <c r="I315" s="173">
        <v>34.700000000000003</v>
      </c>
      <c r="J315" s="173">
        <v>183</v>
      </c>
      <c r="K315" s="173">
        <v>53.9</v>
      </c>
      <c r="L315" s="173">
        <v>29.4</v>
      </c>
      <c r="M315" s="173">
        <v>14.3</v>
      </c>
      <c r="N315" s="173">
        <v>8.3000000000000007</v>
      </c>
      <c r="O315" s="219"/>
      <c r="P315" s="134">
        <f t="shared" si="127"/>
        <v>5</v>
      </c>
      <c r="Q315" s="113">
        <f t="shared" si="128"/>
        <v>6.5674745138227459</v>
      </c>
      <c r="R315" s="113">
        <f t="shared" si="128"/>
        <v>5.5718733242272771</v>
      </c>
      <c r="S315" s="113">
        <f t="shared" si="128"/>
        <v>4.847005791451628</v>
      </c>
      <c r="T315" s="113">
        <f t="shared" si="128"/>
        <v>5.7552735433632849</v>
      </c>
      <c r="U315" s="113">
        <f t="shared" si="128"/>
        <v>5.7552735433632849</v>
      </c>
      <c r="V315" s="113">
        <f t="shared" si="128"/>
        <v>10.043345333638509</v>
      </c>
      <c r="W315" s="113">
        <f t="shared" si="128"/>
        <v>30.304702876283155</v>
      </c>
      <c r="X315" s="113">
        <f t="shared" si="128"/>
        <v>159.82019096137802</v>
      </c>
      <c r="Y315" s="113">
        <f t="shared" si="128"/>
        <v>47.072722911575269</v>
      </c>
      <c r="Z315" s="113">
        <f t="shared" si="128"/>
        <v>25.676030679041055</v>
      </c>
      <c r="AA315" s="113">
        <f t="shared" si="128"/>
        <v>12.488681588785276</v>
      </c>
      <c r="AB315" s="114">
        <f t="shared" si="128"/>
        <v>7.2486753277564899</v>
      </c>
    </row>
    <row r="316" spans="1:28" x14ac:dyDescent="0.5">
      <c r="A316"/>
      <c r="B316">
        <v>6</v>
      </c>
      <c r="C316" s="173">
        <v>7.26</v>
      </c>
      <c r="D316" s="173">
        <v>6.38</v>
      </c>
      <c r="E316" s="173">
        <v>5.76</v>
      </c>
      <c r="F316" s="173">
        <v>6.79</v>
      </c>
      <c r="G316" s="173">
        <v>7</v>
      </c>
      <c r="H316" s="173">
        <v>14.7</v>
      </c>
      <c r="I316" s="173">
        <v>63.7</v>
      </c>
      <c r="J316" s="173">
        <v>144</v>
      </c>
      <c r="K316" s="173">
        <v>52</v>
      </c>
      <c r="L316" s="173">
        <v>30.7</v>
      </c>
      <c r="M316" s="173">
        <v>14.3</v>
      </c>
      <c r="N316" s="173">
        <v>8.5500000000000007</v>
      </c>
      <c r="O316" s="219"/>
      <c r="P316" s="134">
        <f t="shared" si="127"/>
        <v>6</v>
      </c>
      <c r="Q316" s="113">
        <f t="shared" si="128"/>
        <v>6.3404075758448322</v>
      </c>
      <c r="R316" s="113">
        <f t="shared" si="128"/>
        <v>5.5718733242272771</v>
      </c>
      <c r="S316" s="113">
        <f t="shared" si="128"/>
        <v>5.0304060105876358</v>
      </c>
      <c r="T316" s="113">
        <f t="shared" si="128"/>
        <v>5.9299404187309106</v>
      </c>
      <c r="U316" s="113">
        <f t="shared" si="128"/>
        <v>6.1133406378669184</v>
      </c>
      <c r="V316" s="113">
        <f t="shared" si="128"/>
        <v>12.838015339520528</v>
      </c>
      <c r="W316" s="113">
        <f t="shared" si="128"/>
        <v>55.631399804588959</v>
      </c>
      <c r="X316" s="113">
        <f t="shared" si="128"/>
        <v>125.76015026469089</v>
      </c>
      <c r="Y316" s="113">
        <f t="shared" si="128"/>
        <v>45.413387595582819</v>
      </c>
      <c r="Z316" s="113">
        <f t="shared" si="128"/>
        <v>26.811365368930627</v>
      </c>
      <c r="AA316" s="113">
        <f t="shared" si="128"/>
        <v>12.488681588785276</v>
      </c>
      <c r="AB316" s="114">
        <f t="shared" si="128"/>
        <v>7.4670089219660225</v>
      </c>
    </row>
    <row r="317" spans="1:28" x14ac:dyDescent="0.5">
      <c r="A317"/>
      <c r="B317">
        <v>7</v>
      </c>
      <c r="C317" s="173">
        <v>7.26</v>
      </c>
      <c r="D317" s="173">
        <v>6.17</v>
      </c>
      <c r="E317" s="173">
        <v>5.76</v>
      </c>
      <c r="F317" s="173">
        <v>6.79</v>
      </c>
      <c r="G317" s="173">
        <v>6.79</v>
      </c>
      <c r="H317" s="173">
        <v>19.8</v>
      </c>
      <c r="I317" s="173">
        <v>61.6</v>
      </c>
      <c r="J317" s="173">
        <v>107</v>
      </c>
      <c r="K317" s="173">
        <v>49.5</v>
      </c>
      <c r="L317" s="173">
        <v>30</v>
      </c>
      <c r="M317" s="173">
        <v>13.6</v>
      </c>
      <c r="N317" s="173">
        <v>8.5500000000000007</v>
      </c>
      <c r="O317" s="219"/>
      <c r="P317" s="134">
        <f t="shared" si="127"/>
        <v>7</v>
      </c>
      <c r="Q317" s="113">
        <f t="shared" si="128"/>
        <v>6.3404075758448322</v>
      </c>
      <c r="R317" s="113">
        <f t="shared" si="128"/>
        <v>5.3884731050912693</v>
      </c>
      <c r="S317" s="113">
        <f t="shared" si="128"/>
        <v>5.0304060105876358</v>
      </c>
      <c r="T317" s="113">
        <f t="shared" si="128"/>
        <v>5.9299404187309106</v>
      </c>
      <c r="U317" s="113">
        <f t="shared" si="128"/>
        <v>5.9299404187309106</v>
      </c>
      <c r="V317" s="113">
        <f t="shared" si="128"/>
        <v>17.292020661395</v>
      </c>
      <c r="W317" s="113">
        <f t="shared" si="128"/>
        <v>53.797397613228881</v>
      </c>
      <c r="X317" s="113">
        <f t="shared" si="128"/>
        <v>93.446778321680043</v>
      </c>
      <c r="Y317" s="113">
        <f t="shared" si="128"/>
        <v>43.230051653487493</v>
      </c>
      <c r="Z317" s="113">
        <f t="shared" si="128"/>
        <v>26.200031305143938</v>
      </c>
      <c r="AA317" s="113">
        <f t="shared" si="128"/>
        <v>11.877347524998584</v>
      </c>
      <c r="AB317" s="114">
        <f t="shared" si="128"/>
        <v>7.4670089219660225</v>
      </c>
    </row>
    <row r="318" spans="1:28" x14ac:dyDescent="0.5">
      <c r="A318"/>
      <c r="B318">
        <v>8</v>
      </c>
      <c r="C318" s="173">
        <v>7.26</v>
      </c>
      <c r="D318" s="173">
        <v>6.17</v>
      </c>
      <c r="E318" s="173">
        <v>5.55</v>
      </c>
      <c r="F318" s="173">
        <v>7.52</v>
      </c>
      <c r="G318" s="173">
        <v>20.2</v>
      </c>
      <c r="H318" s="173">
        <v>11.8</v>
      </c>
      <c r="I318" s="173">
        <v>40.5</v>
      </c>
      <c r="J318" s="173">
        <v>114</v>
      </c>
      <c r="K318" s="173">
        <v>48.6</v>
      </c>
      <c r="L318" s="173">
        <v>28.3</v>
      </c>
      <c r="M318" s="173">
        <v>13.2</v>
      </c>
      <c r="N318" s="173">
        <v>8.5500000000000007</v>
      </c>
      <c r="O318" s="219"/>
      <c r="P318" s="134">
        <f t="shared" si="127"/>
        <v>8</v>
      </c>
      <c r="Q318" s="113">
        <f t="shared" si="128"/>
        <v>6.3404075758448322</v>
      </c>
      <c r="R318" s="113">
        <f t="shared" si="128"/>
        <v>5.3884731050912693</v>
      </c>
      <c r="S318" s="113">
        <f t="shared" si="128"/>
        <v>4.847005791451628</v>
      </c>
      <c r="T318" s="113">
        <f t="shared" si="128"/>
        <v>6.5674745138227459</v>
      </c>
      <c r="U318" s="113">
        <f t="shared" si="128"/>
        <v>17.641354412130248</v>
      </c>
      <c r="V318" s="113">
        <f t="shared" si="128"/>
        <v>10.305345646689949</v>
      </c>
      <c r="W318" s="113">
        <f t="shared" si="128"/>
        <v>35.370042261944313</v>
      </c>
      <c r="X318" s="113">
        <f t="shared" si="128"/>
        <v>99.560118959546955</v>
      </c>
      <c r="Y318" s="113">
        <f t="shared" si="128"/>
        <v>42.44405071433318</v>
      </c>
      <c r="Z318" s="113">
        <f t="shared" si="128"/>
        <v>24.715362864519115</v>
      </c>
      <c r="AA318" s="113">
        <f t="shared" si="128"/>
        <v>11.52801377426333</v>
      </c>
      <c r="AB318" s="114">
        <f t="shared" si="128"/>
        <v>7.4670089219660225</v>
      </c>
    </row>
    <row r="319" spans="1:28" x14ac:dyDescent="0.5">
      <c r="A319"/>
      <c r="B319">
        <v>9</v>
      </c>
      <c r="C319" s="173">
        <v>7.26</v>
      </c>
      <c r="D319" s="173">
        <v>6.17</v>
      </c>
      <c r="E319" s="173">
        <v>5.55</v>
      </c>
      <c r="F319" s="173">
        <v>7</v>
      </c>
      <c r="G319" s="173">
        <v>20.6</v>
      </c>
      <c r="H319" s="173">
        <v>10.199999999999999</v>
      </c>
      <c r="I319" s="173">
        <v>46</v>
      </c>
      <c r="J319" s="173">
        <v>83.3</v>
      </c>
      <c r="K319" s="173">
        <v>45.2</v>
      </c>
      <c r="L319" s="173">
        <v>21</v>
      </c>
      <c r="M319" s="173">
        <v>12.8</v>
      </c>
      <c r="N319" s="173">
        <v>8.0399999999999991</v>
      </c>
      <c r="O319" s="219"/>
      <c r="P319" s="134">
        <f t="shared" si="127"/>
        <v>9</v>
      </c>
      <c r="Q319" s="113">
        <f t="shared" ref="Q319:Q341" si="129">$P$11*C319</f>
        <v>6.3404075758448322</v>
      </c>
      <c r="R319" s="113">
        <f t="shared" ref="R319:R341" si="130">IF(D319&gt;0,$P$11*D319, " ")</f>
        <v>5.3884731050912693</v>
      </c>
      <c r="S319" s="113">
        <f t="shared" ref="S319:S341" si="131">IF(E319&gt;0,$P$11*E319, " ")</f>
        <v>4.847005791451628</v>
      </c>
      <c r="T319" s="113">
        <f t="shared" ref="T319:T341" si="132">IF(F319&gt;0,$P$11*F319, " ")</f>
        <v>6.1133406378669184</v>
      </c>
      <c r="U319" s="113">
        <f t="shared" ref="U319:U341" si="133">IF(G319&gt;0,$P$11*G319, " ")</f>
        <v>17.990688162865503</v>
      </c>
      <c r="V319" s="113">
        <f t="shared" ref="V319:V341" si="134">IF(H319&gt;0,$P$11*H319, " ")</f>
        <v>8.9080106437489377</v>
      </c>
      <c r="W319" s="113">
        <f t="shared" ref="W319:W341" si="135">IF(I319&gt;0,$P$11*I319, " ")</f>
        <v>40.173381334554037</v>
      </c>
      <c r="X319" s="113">
        <f t="shared" ref="X319:X341" si="136">IF(J319&gt;0,$P$11*J319, " ")</f>
        <v>72.748753590616332</v>
      </c>
      <c r="Y319" s="113">
        <f t="shared" ref="Y319:Y341" si="137">IF(K319&gt;0,$P$11*K319, " ")</f>
        <v>39.474713833083534</v>
      </c>
      <c r="Z319" s="113">
        <f t="shared" ref="Z319:Z341" si="138">IF(L319&gt;0,$P$11*L319, " ")</f>
        <v>18.340021913600754</v>
      </c>
      <c r="AA319" s="113">
        <f t="shared" ref="AA319:AA341" si="139">IF(M319&gt;0,$P$11*M319, " ")</f>
        <v>11.178680023528081</v>
      </c>
      <c r="AB319" s="114">
        <f t="shared" ref="AB319:AB341" si="140">IF(N319&gt;0,$P$11*N319, " ")</f>
        <v>7.0216083897785744</v>
      </c>
    </row>
    <row r="320" spans="1:28" x14ac:dyDescent="0.5">
      <c r="A320"/>
      <c r="B320">
        <v>10</v>
      </c>
      <c r="C320" s="173">
        <v>7.26</v>
      </c>
      <c r="D320" s="173">
        <v>6.17</v>
      </c>
      <c r="E320" s="173">
        <v>5.34</v>
      </c>
      <c r="F320" s="173">
        <v>6.79</v>
      </c>
      <c r="G320" s="173">
        <v>10.199999999999999</v>
      </c>
      <c r="H320" s="173">
        <v>10.6</v>
      </c>
      <c r="I320" s="173">
        <v>38.200000000000003</v>
      </c>
      <c r="J320" s="173">
        <v>59.7</v>
      </c>
      <c r="K320" s="173">
        <v>43.5</v>
      </c>
      <c r="L320" s="173">
        <v>21</v>
      </c>
      <c r="M320" s="173">
        <v>12.8</v>
      </c>
      <c r="N320" s="173">
        <v>8.0399999999999991</v>
      </c>
      <c r="O320" s="219"/>
      <c r="P320" s="134">
        <f t="shared" si="127"/>
        <v>10</v>
      </c>
      <c r="Q320" s="113">
        <f t="shared" si="129"/>
        <v>6.3404075758448322</v>
      </c>
      <c r="R320" s="113">
        <f t="shared" si="130"/>
        <v>5.3884731050912693</v>
      </c>
      <c r="S320" s="113">
        <f t="shared" si="131"/>
        <v>4.6636055723156202</v>
      </c>
      <c r="T320" s="113">
        <f t="shared" si="132"/>
        <v>5.9299404187309106</v>
      </c>
      <c r="U320" s="113">
        <f t="shared" si="133"/>
        <v>8.9080106437489377</v>
      </c>
      <c r="V320" s="113">
        <f t="shared" si="134"/>
        <v>9.2573443944841909</v>
      </c>
      <c r="W320" s="113">
        <f t="shared" si="135"/>
        <v>33.361373195216615</v>
      </c>
      <c r="X320" s="113">
        <f t="shared" si="136"/>
        <v>52.138062297236438</v>
      </c>
      <c r="Y320" s="113">
        <f t="shared" si="137"/>
        <v>37.990045392458704</v>
      </c>
      <c r="Z320" s="113">
        <f t="shared" si="138"/>
        <v>18.340021913600754</v>
      </c>
      <c r="AA320" s="113">
        <f t="shared" si="139"/>
        <v>11.178680023528081</v>
      </c>
      <c r="AB320" s="114">
        <f t="shared" si="140"/>
        <v>7.0216083897785744</v>
      </c>
    </row>
    <row r="321" spans="1:28" x14ac:dyDescent="0.5">
      <c r="A321"/>
      <c r="B321">
        <v>11</v>
      </c>
      <c r="C321" s="173">
        <v>7.52</v>
      </c>
      <c r="D321" s="173">
        <v>5.97</v>
      </c>
      <c r="E321" s="173">
        <v>5.34</v>
      </c>
      <c r="F321" s="173">
        <v>6.59</v>
      </c>
      <c r="G321" s="173">
        <v>12.5</v>
      </c>
      <c r="H321" s="173">
        <v>10.199999999999999</v>
      </c>
      <c r="I321" s="173">
        <v>34.700000000000003</v>
      </c>
      <c r="J321" s="173">
        <v>74.7</v>
      </c>
      <c r="K321" s="173">
        <v>42</v>
      </c>
      <c r="L321" s="173">
        <v>21</v>
      </c>
      <c r="M321" s="173">
        <v>12.5</v>
      </c>
      <c r="N321" s="173">
        <v>7.78</v>
      </c>
      <c r="O321" s="219"/>
      <c r="P321" s="134">
        <f t="shared" si="127"/>
        <v>11</v>
      </c>
      <c r="Q321" s="113">
        <f t="shared" si="129"/>
        <v>6.5674745138227459</v>
      </c>
      <c r="R321" s="113">
        <f t="shared" si="130"/>
        <v>5.2138062297236427</v>
      </c>
      <c r="S321" s="113">
        <f t="shared" si="131"/>
        <v>4.6636055723156202</v>
      </c>
      <c r="T321" s="113">
        <f t="shared" si="132"/>
        <v>5.7552735433632849</v>
      </c>
      <c r="U321" s="113">
        <f t="shared" si="133"/>
        <v>10.91667971047664</v>
      </c>
      <c r="V321" s="113">
        <f t="shared" si="134"/>
        <v>8.9080106437489377</v>
      </c>
      <c r="W321" s="113">
        <f t="shared" si="135"/>
        <v>30.304702876283155</v>
      </c>
      <c r="X321" s="113">
        <f t="shared" si="136"/>
        <v>65.2380779498084</v>
      </c>
      <c r="Y321" s="113">
        <f t="shared" si="137"/>
        <v>36.680043827201509</v>
      </c>
      <c r="Z321" s="113">
        <f t="shared" si="138"/>
        <v>18.340021913600754</v>
      </c>
      <c r="AA321" s="113">
        <f t="shared" si="139"/>
        <v>10.91667971047664</v>
      </c>
      <c r="AB321" s="114">
        <f t="shared" si="140"/>
        <v>6.7945414518006606</v>
      </c>
    </row>
    <row r="322" spans="1:28" x14ac:dyDescent="0.5">
      <c r="A322"/>
      <c r="B322">
        <v>12</v>
      </c>
      <c r="C322" s="173">
        <v>7.26</v>
      </c>
      <c r="D322" s="173">
        <v>6.17</v>
      </c>
      <c r="E322" s="173">
        <v>5.34</v>
      </c>
      <c r="F322" s="173">
        <v>6.79</v>
      </c>
      <c r="G322" s="173">
        <v>11.5</v>
      </c>
      <c r="H322" s="173">
        <v>10.6</v>
      </c>
      <c r="I322" s="173">
        <v>93.7</v>
      </c>
      <c r="J322" s="173">
        <v>59.7</v>
      </c>
      <c r="K322" s="173">
        <v>39.700000000000003</v>
      </c>
      <c r="L322" s="173">
        <v>20.2</v>
      </c>
      <c r="M322" s="173">
        <v>12.2</v>
      </c>
      <c r="N322" s="173">
        <v>7.78</v>
      </c>
      <c r="O322" s="219"/>
      <c r="P322" s="134">
        <f t="shared" si="127"/>
        <v>12</v>
      </c>
      <c r="Q322" s="113">
        <f t="shared" si="129"/>
        <v>6.3404075758448322</v>
      </c>
      <c r="R322" s="113">
        <f t="shared" si="130"/>
        <v>5.3884731050912693</v>
      </c>
      <c r="S322" s="113">
        <f t="shared" si="131"/>
        <v>4.6636055723156202</v>
      </c>
      <c r="T322" s="113">
        <f t="shared" si="132"/>
        <v>5.9299404187309106</v>
      </c>
      <c r="U322" s="113">
        <f t="shared" si="133"/>
        <v>10.043345333638509</v>
      </c>
      <c r="V322" s="113">
        <f t="shared" si="134"/>
        <v>9.2573443944841909</v>
      </c>
      <c r="W322" s="113">
        <f t="shared" si="135"/>
        <v>81.83143110973289</v>
      </c>
      <c r="X322" s="113">
        <f t="shared" si="136"/>
        <v>52.138062297236438</v>
      </c>
      <c r="Y322" s="113">
        <f t="shared" si="137"/>
        <v>34.67137476047381</v>
      </c>
      <c r="Z322" s="113">
        <f t="shared" si="138"/>
        <v>17.641354412130248</v>
      </c>
      <c r="AA322" s="113">
        <f t="shared" si="139"/>
        <v>10.6546793974252</v>
      </c>
      <c r="AB322" s="114">
        <f t="shared" si="140"/>
        <v>6.7945414518006606</v>
      </c>
    </row>
    <row r="323" spans="1:28" x14ac:dyDescent="0.5">
      <c r="A323"/>
      <c r="B323">
        <v>13</v>
      </c>
      <c r="C323" s="173">
        <v>7</v>
      </c>
      <c r="D323" s="173">
        <v>6.17</v>
      </c>
      <c r="E323" s="173">
        <v>5.34</v>
      </c>
      <c r="F323" s="173">
        <v>8.0399999999999991</v>
      </c>
      <c r="G323" s="173">
        <v>10.9</v>
      </c>
      <c r="H323" s="173">
        <v>9.59</v>
      </c>
      <c r="I323" s="173">
        <v>71.3</v>
      </c>
      <c r="J323" s="173">
        <v>50.3</v>
      </c>
      <c r="K323" s="173">
        <v>43.5</v>
      </c>
      <c r="L323" s="173">
        <v>19.8</v>
      </c>
      <c r="M323" s="173">
        <v>12.5</v>
      </c>
      <c r="N323" s="173">
        <v>7.78</v>
      </c>
      <c r="O323" s="219"/>
      <c r="P323" s="134">
        <f t="shared" si="127"/>
        <v>13</v>
      </c>
      <c r="Q323" s="113">
        <f t="shared" si="129"/>
        <v>6.1133406378669184</v>
      </c>
      <c r="R323" s="113">
        <f t="shared" si="130"/>
        <v>5.3884731050912693</v>
      </c>
      <c r="S323" s="113">
        <f t="shared" si="131"/>
        <v>4.6636055723156202</v>
      </c>
      <c r="T323" s="113">
        <f t="shared" si="132"/>
        <v>7.0216083897785744</v>
      </c>
      <c r="U323" s="113">
        <f t="shared" si="133"/>
        <v>9.5193447075356303</v>
      </c>
      <c r="V323" s="113">
        <f t="shared" si="134"/>
        <v>8.3752766738776785</v>
      </c>
      <c r="W323" s="113">
        <f t="shared" si="135"/>
        <v>62.268741068558754</v>
      </c>
      <c r="X323" s="113">
        <f t="shared" si="136"/>
        <v>43.928719154957996</v>
      </c>
      <c r="Y323" s="113">
        <f t="shared" si="137"/>
        <v>37.990045392458704</v>
      </c>
      <c r="Z323" s="113">
        <f t="shared" si="138"/>
        <v>17.292020661395</v>
      </c>
      <c r="AA323" s="113">
        <f t="shared" si="139"/>
        <v>10.91667971047664</v>
      </c>
      <c r="AB323" s="114">
        <f t="shared" si="140"/>
        <v>6.7945414518006606</v>
      </c>
    </row>
    <row r="324" spans="1:28" x14ac:dyDescent="0.5">
      <c r="A324"/>
      <c r="B324">
        <v>14</v>
      </c>
      <c r="C324" s="173">
        <v>7</v>
      </c>
      <c r="D324" s="173">
        <v>6.17</v>
      </c>
      <c r="E324" s="173">
        <v>5.34</v>
      </c>
      <c r="F324" s="173">
        <v>7.26</v>
      </c>
      <c r="G324" s="173">
        <v>10.199999999999999</v>
      </c>
      <c r="H324" s="173">
        <v>23.5</v>
      </c>
      <c r="I324" s="173">
        <v>42.8</v>
      </c>
      <c r="J324" s="173">
        <v>49.5</v>
      </c>
      <c r="K324" s="173">
        <v>42</v>
      </c>
      <c r="L324" s="173">
        <v>20.2</v>
      </c>
      <c r="M324" s="173">
        <v>12.2</v>
      </c>
      <c r="N324" s="173">
        <v>7.52</v>
      </c>
      <c r="O324" s="219"/>
      <c r="P324" s="134">
        <f t="shared" si="127"/>
        <v>14</v>
      </c>
      <c r="Q324" s="113">
        <f t="shared" si="129"/>
        <v>6.1133406378669184</v>
      </c>
      <c r="R324" s="113">
        <f t="shared" si="130"/>
        <v>5.3884731050912693</v>
      </c>
      <c r="S324" s="113">
        <f t="shared" si="131"/>
        <v>4.6636055723156202</v>
      </c>
      <c r="T324" s="113">
        <f t="shared" si="132"/>
        <v>6.3404075758448322</v>
      </c>
      <c r="U324" s="113">
        <f t="shared" si="133"/>
        <v>8.9080106437489377</v>
      </c>
      <c r="V324" s="113">
        <f t="shared" si="134"/>
        <v>20.523357855696084</v>
      </c>
      <c r="W324" s="113">
        <f t="shared" si="135"/>
        <v>37.378711328672011</v>
      </c>
      <c r="X324" s="113">
        <f t="shared" si="136"/>
        <v>43.230051653487493</v>
      </c>
      <c r="Y324" s="113">
        <f t="shared" si="137"/>
        <v>36.680043827201509</v>
      </c>
      <c r="Z324" s="113">
        <f t="shared" si="138"/>
        <v>17.641354412130248</v>
      </c>
      <c r="AA324" s="113">
        <f t="shared" si="139"/>
        <v>10.6546793974252</v>
      </c>
      <c r="AB324" s="114">
        <f t="shared" si="140"/>
        <v>6.5674745138227459</v>
      </c>
    </row>
    <row r="325" spans="1:28" x14ac:dyDescent="0.5">
      <c r="A325"/>
      <c r="B325">
        <v>15</v>
      </c>
      <c r="C325" s="173">
        <v>6.79</v>
      </c>
      <c r="D325" s="173">
        <v>6.17</v>
      </c>
      <c r="E325" s="173">
        <v>5.34</v>
      </c>
      <c r="F325" s="173">
        <v>8.81</v>
      </c>
      <c r="G325" s="173">
        <v>9.59</v>
      </c>
      <c r="H325" s="173">
        <v>15.5</v>
      </c>
      <c r="I325" s="173">
        <v>61.6</v>
      </c>
      <c r="J325" s="173">
        <v>46</v>
      </c>
      <c r="K325" s="173">
        <v>39.700000000000003</v>
      </c>
      <c r="L325" s="173">
        <v>20.6</v>
      </c>
      <c r="M325" s="173">
        <v>11.8</v>
      </c>
      <c r="N325" s="173">
        <v>7.52</v>
      </c>
      <c r="O325" s="219"/>
      <c r="P325" s="134">
        <f t="shared" si="127"/>
        <v>15</v>
      </c>
      <c r="Q325" s="113">
        <f t="shared" si="129"/>
        <v>5.9299404187309106</v>
      </c>
      <c r="R325" s="113">
        <f t="shared" si="130"/>
        <v>5.3884731050912693</v>
      </c>
      <c r="S325" s="113">
        <f t="shared" si="131"/>
        <v>4.6636055723156202</v>
      </c>
      <c r="T325" s="113">
        <f t="shared" si="132"/>
        <v>7.6940758599439363</v>
      </c>
      <c r="U325" s="113">
        <f t="shared" si="133"/>
        <v>8.3752766738776785</v>
      </c>
      <c r="V325" s="113">
        <f t="shared" si="134"/>
        <v>13.536682840991034</v>
      </c>
      <c r="W325" s="113">
        <f t="shared" si="135"/>
        <v>53.797397613228881</v>
      </c>
      <c r="X325" s="113">
        <f t="shared" si="136"/>
        <v>40.173381334554037</v>
      </c>
      <c r="Y325" s="113">
        <f t="shared" si="137"/>
        <v>34.67137476047381</v>
      </c>
      <c r="Z325" s="113">
        <f t="shared" si="138"/>
        <v>17.990688162865503</v>
      </c>
      <c r="AA325" s="113">
        <f t="shared" si="139"/>
        <v>10.305345646689949</v>
      </c>
      <c r="AB325" s="114">
        <f t="shared" si="140"/>
        <v>6.5674745138227459</v>
      </c>
    </row>
    <row r="326" spans="1:28" x14ac:dyDescent="0.5">
      <c r="A326"/>
      <c r="B326">
        <v>16</v>
      </c>
      <c r="C326" s="173">
        <v>6.79</v>
      </c>
      <c r="D326" s="173">
        <v>6.17</v>
      </c>
      <c r="E326" s="173">
        <v>5.34</v>
      </c>
      <c r="F326" s="173">
        <v>7.52</v>
      </c>
      <c r="G326" s="173">
        <v>8.81</v>
      </c>
      <c r="H326" s="173">
        <v>30.7</v>
      </c>
      <c r="I326" s="173">
        <v>53.9</v>
      </c>
      <c r="J326" s="173">
        <v>42.8</v>
      </c>
      <c r="K326" s="173">
        <v>36.700000000000003</v>
      </c>
      <c r="L326" s="173">
        <v>20.6</v>
      </c>
      <c r="M326" s="173">
        <v>11.5</v>
      </c>
      <c r="N326" s="173">
        <v>7.78</v>
      </c>
      <c r="O326" s="219"/>
      <c r="P326" s="134">
        <f t="shared" si="127"/>
        <v>16</v>
      </c>
      <c r="Q326" s="113">
        <f t="shared" si="129"/>
        <v>5.9299404187309106</v>
      </c>
      <c r="R326" s="113">
        <f t="shared" si="130"/>
        <v>5.3884731050912693</v>
      </c>
      <c r="S326" s="113">
        <f t="shared" si="131"/>
        <v>4.6636055723156202</v>
      </c>
      <c r="T326" s="113">
        <f t="shared" si="132"/>
        <v>6.5674745138227459</v>
      </c>
      <c r="U326" s="113">
        <f t="shared" si="133"/>
        <v>7.6940758599439363</v>
      </c>
      <c r="V326" s="113">
        <f t="shared" si="134"/>
        <v>26.811365368930627</v>
      </c>
      <c r="W326" s="113">
        <f t="shared" si="135"/>
        <v>47.072722911575269</v>
      </c>
      <c r="X326" s="113">
        <f t="shared" si="136"/>
        <v>37.378711328672011</v>
      </c>
      <c r="Y326" s="113">
        <f t="shared" si="137"/>
        <v>32.051371629959419</v>
      </c>
      <c r="Z326" s="113">
        <f t="shared" si="138"/>
        <v>17.990688162865503</v>
      </c>
      <c r="AA326" s="113">
        <f t="shared" si="139"/>
        <v>10.043345333638509</v>
      </c>
      <c r="AB326" s="114">
        <f t="shared" si="140"/>
        <v>6.7945414518006606</v>
      </c>
    </row>
    <row r="327" spans="1:28" x14ac:dyDescent="0.5">
      <c r="A327"/>
      <c r="B327">
        <v>17</v>
      </c>
      <c r="C327" s="173">
        <v>7</v>
      </c>
      <c r="D327" s="173">
        <v>5.97</v>
      </c>
      <c r="E327" s="173">
        <v>5.34</v>
      </c>
      <c r="F327" s="173">
        <v>7</v>
      </c>
      <c r="G327" s="173">
        <v>8.5500000000000007</v>
      </c>
      <c r="H327" s="173">
        <v>21.3</v>
      </c>
      <c r="I327" s="173">
        <v>128</v>
      </c>
      <c r="J327" s="173">
        <v>46</v>
      </c>
      <c r="K327" s="173">
        <v>39.700000000000003</v>
      </c>
      <c r="L327" s="173">
        <v>20.2</v>
      </c>
      <c r="M327" s="173">
        <v>11.2</v>
      </c>
      <c r="N327" s="173">
        <v>8.0399999999999991</v>
      </c>
      <c r="O327" s="219"/>
      <c r="P327" s="134">
        <f t="shared" si="127"/>
        <v>17</v>
      </c>
      <c r="Q327" s="113">
        <f t="shared" si="129"/>
        <v>6.1133406378669184</v>
      </c>
      <c r="R327" s="113">
        <f t="shared" si="130"/>
        <v>5.2138062297236427</v>
      </c>
      <c r="S327" s="113">
        <f t="shared" si="131"/>
        <v>4.6636055723156202</v>
      </c>
      <c r="T327" s="113">
        <f t="shared" si="132"/>
        <v>6.1133406378669184</v>
      </c>
      <c r="U327" s="113">
        <f t="shared" si="133"/>
        <v>7.4670089219660225</v>
      </c>
      <c r="V327" s="113">
        <f t="shared" si="134"/>
        <v>18.602022226652196</v>
      </c>
      <c r="W327" s="113">
        <f t="shared" si="135"/>
        <v>111.78680023528079</v>
      </c>
      <c r="X327" s="113">
        <f t="shared" si="136"/>
        <v>40.173381334554037</v>
      </c>
      <c r="Y327" s="113">
        <f t="shared" si="137"/>
        <v>34.67137476047381</v>
      </c>
      <c r="Z327" s="113">
        <f t="shared" si="138"/>
        <v>17.641354412130248</v>
      </c>
      <c r="AA327" s="113">
        <f t="shared" si="139"/>
        <v>9.781345020587068</v>
      </c>
      <c r="AB327" s="114">
        <f t="shared" si="140"/>
        <v>7.0216083897785744</v>
      </c>
    </row>
    <row r="328" spans="1:28" x14ac:dyDescent="0.5">
      <c r="A328"/>
      <c r="B328">
        <v>18</v>
      </c>
      <c r="C328" s="173">
        <v>6.79</v>
      </c>
      <c r="D328" s="173">
        <v>5.97</v>
      </c>
      <c r="E328" s="173">
        <v>5.34</v>
      </c>
      <c r="F328" s="173">
        <v>6.59</v>
      </c>
      <c r="G328" s="173">
        <v>7.52</v>
      </c>
      <c r="H328" s="173">
        <v>25.9</v>
      </c>
      <c r="I328" s="173">
        <v>68</v>
      </c>
      <c r="J328" s="173">
        <v>46</v>
      </c>
      <c r="K328" s="173">
        <v>37.5</v>
      </c>
      <c r="L328" s="173">
        <v>19.399999999999999</v>
      </c>
      <c r="M328" s="173">
        <v>10.9</v>
      </c>
      <c r="N328" s="173">
        <v>7.78</v>
      </c>
      <c r="O328" s="219"/>
      <c r="P328" s="134">
        <f t="shared" si="127"/>
        <v>18</v>
      </c>
      <c r="Q328" s="113">
        <f t="shared" si="129"/>
        <v>5.9299404187309106</v>
      </c>
      <c r="R328" s="113">
        <f t="shared" si="130"/>
        <v>5.2138062297236427</v>
      </c>
      <c r="S328" s="113">
        <f t="shared" si="131"/>
        <v>4.6636055723156202</v>
      </c>
      <c r="T328" s="113">
        <f t="shared" si="132"/>
        <v>5.7552735433632849</v>
      </c>
      <c r="U328" s="113">
        <f t="shared" si="133"/>
        <v>6.5674745138227459</v>
      </c>
      <c r="V328" s="113">
        <f t="shared" si="134"/>
        <v>22.619360360107596</v>
      </c>
      <c r="W328" s="113">
        <f t="shared" si="135"/>
        <v>59.386737624992918</v>
      </c>
      <c r="X328" s="113">
        <f t="shared" si="136"/>
        <v>40.173381334554037</v>
      </c>
      <c r="Y328" s="113">
        <f t="shared" si="137"/>
        <v>32.750039131429922</v>
      </c>
      <c r="Z328" s="113">
        <f t="shared" si="138"/>
        <v>16.942686910659745</v>
      </c>
      <c r="AA328" s="113">
        <f t="shared" si="139"/>
        <v>9.5193447075356303</v>
      </c>
      <c r="AB328" s="114">
        <f t="shared" si="140"/>
        <v>6.7945414518006606</v>
      </c>
    </row>
    <row r="329" spans="1:28" x14ac:dyDescent="0.5">
      <c r="A329"/>
      <c r="B329">
        <v>19</v>
      </c>
      <c r="C329" s="173">
        <v>6.79</v>
      </c>
      <c r="D329" s="173">
        <v>5.97</v>
      </c>
      <c r="E329" s="173">
        <v>5.14</v>
      </c>
      <c r="F329" s="173">
        <v>6.38</v>
      </c>
      <c r="G329" s="173">
        <v>7.26</v>
      </c>
      <c r="H329" s="173">
        <v>25.4</v>
      </c>
      <c r="I329" s="173">
        <v>99.1</v>
      </c>
      <c r="J329" s="173">
        <v>44.3</v>
      </c>
      <c r="K329" s="173">
        <v>40.5</v>
      </c>
      <c r="L329" s="173">
        <v>19.8</v>
      </c>
      <c r="M329" s="173">
        <v>10.6</v>
      </c>
      <c r="N329" s="173">
        <v>7.52</v>
      </c>
      <c r="O329" s="219"/>
      <c r="P329" s="134">
        <f t="shared" si="127"/>
        <v>19</v>
      </c>
      <c r="Q329" s="113">
        <f t="shared" si="129"/>
        <v>5.9299404187309106</v>
      </c>
      <c r="R329" s="113">
        <f t="shared" si="130"/>
        <v>5.2138062297236427</v>
      </c>
      <c r="S329" s="113">
        <f t="shared" si="131"/>
        <v>4.4889386969479945</v>
      </c>
      <c r="T329" s="113">
        <f t="shared" si="132"/>
        <v>5.5718733242272771</v>
      </c>
      <c r="U329" s="113">
        <f t="shared" si="133"/>
        <v>6.3404075758448322</v>
      </c>
      <c r="V329" s="113">
        <f t="shared" si="134"/>
        <v>22.18269317168853</v>
      </c>
      <c r="W329" s="113">
        <f t="shared" si="135"/>
        <v>86.547436744658796</v>
      </c>
      <c r="X329" s="113">
        <f t="shared" si="136"/>
        <v>38.688712893929207</v>
      </c>
      <c r="Y329" s="113">
        <f t="shared" si="137"/>
        <v>35.370042261944313</v>
      </c>
      <c r="Z329" s="113">
        <f t="shared" si="138"/>
        <v>17.292020661395</v>
      </c>
      <c r="AA329" s="113">
        <f t="shared" si="139"/>
        <v>9.2573443944841909</v>
      </c>
      <c r="AB329" s="114">
        <f t="shared" si="140"/>
        <v>6.5674745138227459</v>
      </c>
    </row>
    <row r="330" spans="1:28" x14ac:dyDescent="0.5">
      <c r="A330"/>
      <c r="B330">
        <v>20</v>
      </c>
      <c r="C330" s="173">
        <v>6.59</v>
      </c>
      <c r="D330" s="173">
        <v>5.97</v>
      </c>
      <c r="E330" s="173">
        <v>5.14</v>
      </c>
      <c r="F330" s="173">
        <v>6.79</v>
      </c>
      <c r="G330" s="173">
        <v>7</v>
      </c>
      <c r="H330" s="173">
        <v>60.7</v>
      </c>
      <c r="I330" s="173">
        <v>110</v>
      </c>
      <c r="J330" s="173">
        <v>59.7</v>
      </c>
      <c r="K330" s="173">
        <v>36.700000000000003</v>
      </c>
      <c r="L330" s="173">
        <v>19.399999999999999</v>
      </c>
      <c r="M330" s="173">
        <v>10.199999999999999</v>
      </c>
      <c r="N330" s="173">
        <v>8.0399999999999991</v>
      </c>
      <c r="O330" s="219"/>
      <c r="P330" s="134">
        <f t="shared" si="127"/>
        <v>20</v>
      </c>
      <c r="Q330" s="113">
        <f t="shared" si="129"/>
        <v>5.7552735433632849</v>
      </c>
      <c r="R330" s="113">
        <f t="shared" si="130"/>
        <v>5.2138062297236427</v>
      </c>
      <c r="S330" s="113">
        <f t="shared" si="131"/>
        <v>4.4889386969479945</v>
      </c>
      <c r="T330" s="113">
        <f t="shared" si="132"/>
        <v>5.9299404187309106</v>
      </c>
      <c r="U330" s="113">
        <f t="shared" si="133"/>
        <v>6.1133406378669184</v>
      </c>
      <c r="V330" s="113">
        <f t="shared" si="134"/>
        <v>53.011396674074568</v>
      </c>
      <c r="W330" s="113">
        <f t="shared" si="135"/>
        <v>96.066781452194434</v>
      </c>
      <c r="X330" s="113">
        <f t="shared" si="136"/>
        <v>52.138062297236438</v>
      </c>
      <c r="Y330" s="113">
        <f t="shared" si="137"/>
        <v>32.051371629959419</v>
      </c>
      <c r="Z330" s="113">
        <f t="shared" si="138"/>
        <v>16.942686910659745</v>
      </c>
      <c r="AA330" s="113">
        <f t="shared" si="139"/>
        <v>8.9080106437489377</v>
      </c>
      <c r="AB330" s="114">
        <f t="shared" si="140"/>
        <v>7.0216083897785744</v>
      </c>
    </row>
    <row r="331" spans="1:28" x14ac:dyDescent="0.5">
      <c r="A331"/>
      <c r="B331">
        <v>21</v>
      </c>
      <c r="C331" s="173">
        <v>6.79</v>
      </c>
      <c r="D331" s="173">
        <v>5.97</v>
      </c>
      <c r="E331" s="173">
        <v>5.14</v>
      </c>
      <c r="F331" s="173">
        <v>6.59</v>
      </c>
      <c r="G331" s="173">
        <v>6.59</v>
      </c>
      <c r="H331" s="173">
        <v>36.700000000000003</v>
      </c>
      <c r="I331" s="173">
        <v>82</v>
      </c>
      <c r="J331" s="173">
        <v>58.7</v>
      </c>
      <c r="K331" s="173">
        <v>35.4</v>
      </c>
      <c r="L331" s="173">
        <v>19.399999999999999</v>
      </c>
      <c r="M331" s="173">
        <v>10.199999999999999</v>
      </c>
      <c r="N331" s="173">
        <v>8.0399999999999991</v>
      </c>
      <c r="O331" s="219"/>
      <c r="P331" s="134">
        <f t="shared" si="127"/>
        <v>21</v>
      </c>
      <c r="Q331" s="113">
        <f t="shared" si="129"/>
        <v>5.9299404187309106</v>
      </c>
      <c r="R331" s="113">
        <f t="shared" si="130"/>
        <v>5.2138062297236427</v>
      </c>
      <c r="S331" s="113">
        <f t="shared" si="131"/>
        <v>4.4889386969479945</v>
      </c>
      <c r="T331" s="113">
        <f t="shared" si="132"/>
        <v>5.7552735433632849</v>
      </c>
      <c r="U331" s="113">
        <f t="shared" si="133"/>
        <v>5.7552735433632849</v>
      </c>
      <c r="V331" s="113">
        <f t="shared" si="134"/>
        <v>32.051371629959419</v>
      </c>
      <c r="W331" s="113">
        <f t="shared" si="135"/>
        <v>71.613418900726757</v>
      </c>
      <c r="X331" s="113">
        <f t="shared" si="136"/>
        <v>51.2647279203983</v>
      </c>
      <c r="Y331" s="113">
        <f t="shared" si="137"/>
        <v>30.916036940069844</v>
      </c>
      <c r="Z331" s="113">
        <f t="shared" si="138"/>
        <v>16.942686910659745</v>
      </c>
      <c r="AA331" s="113">
        <f t="shared" si="139"/>
        <v>8.9080106437489377</v>
      </c>
      <c r="AB331" s="114">
        <f t="shared" si="140"/>
        <v>7.0216083897785744</v>
      </c>
    </row>
    <row r="332" spans="1:28" x14ac:dyDescent="0.5">
      <c r="A332"/>
      <c r="B332">
        <v>22</v>
      </c>
      <c r="C332" s="173">
        <v>6.79</v>
      </c>
      <c r="D332" s="173">
        <v>5.76</v>
      </c>
      <c r="E332" s="173">
        <v>5.34</v>
      </c>
      <c r="F332" s="173">
        <v>6.38</v>
      </c>
      <c r="G332" s="173">
        <v>6.79</v>
      </c>
      <c r="H332" s="173">
        <v>32</v>
      </c>
      <c r="I332" s="173">
        <v>117</v>
      </c>
      <c r="J332" s="173">
        <v>60.7</v>
      </c>
      <c r="K332" s="173">
        <v>34.700000000000003</v>
      </c>
      <c r="L332" s="173">
        <v>19.399999999999999</v>
      </c>
      <c r="M332" s="173">
        <v>9.91</v>
      </c>
      <c r="N332" s="173">
        <v>7.78</v>
      </c>
      <c r="O332" s="219"/>
      <c r="P332" s="134">
        <f t="shared" si="127"/>
        <v>22</v>
      </c>
      <c r="Q332" s="113">
        <f t="shared" si="129"/>
        <v>5.9299404187309106</v>
      </c>
      <c r="R332" s="113">
        <f t="shared" si="130"/>
        <v>5.0304060105876358</v>
      </c>
      <c r="S332" s="113">
        <f t="shared" si="131"/>
        <v>4.6636055723156202</v>
      </c>
      <c r="T332" s="113">
        <f t="shared" si="132"/>
        <v>5.5718733242272771</v>
      </c>
      <c r="U332" s="113">
        <f t="shared" si="133"/>
        <v>5.9299404187309106</v>
      </c>
      <c r="V332" s="113">
        <f t="shared" si="134"/>
        <v>27.946700058820198</v>
      </c>
      <c r="W332" s="113">
        <f t="shared" si="135"/>
        <v>102.18012209006135</v>
      </c>
      <c r="X332" s="113">
        <f t="shared" si="136"/>
        <v>53.011396674074568</v>
      </c>
      <c r="Y332" s="113">
        <f t="shared" si="137"/>
        <v>30.304702876283155</v>
      </c>
      <c r="Z332" s="113">
        <f t="shared" si="138"/>
        <v>16.942686910659745</v>
      </c>
      <c r="AA332" s="113">
        <f t="shared" si="139"/>
        <v>8.6547436744658803</v>
      </c>
      <c r="AB332" s="114">
        <f t="shared" si="140"/>
        <v>6.7945414518006606</v>
      </c>
    </row>
    <row r="333" spans="1:28" x14ac:dyDescent="0.5">
      <c r="A333"/>
      <c r="B333">
        <v>23</v>
      </c>
      <c r="C333" s="173">
        <v>6.79</v>
      </c>
      <c r="D333" s="173">
        <v>5.76</v>
      </c>
      <c r="E333" s="173">
        <v>5.14</v>
      </c>
      <c r="F333" s="173">
        <v>6.38</v>
      </c>
      <c r="G333" s="173">
        <v>7</v>
      </c>
      <c r="H333" s="173">
        <v>23.8</v>
      </c>
      <c r="I333" s="173">
        <v>85.7</v>
      </c>
      <c r="J333" s="173">
        <v>75.900000000000006</v>
      </c>
      <c r="K333" s="173">
        <v>33.4</v>
      </c>
      <c r="L333" s="173">
        <v>19.399999999999999</v>
      </c>
      <c r="M333" s="173">
        <v>9.59</v>
      </c>
      <c r="N333" s="173">
        <v>7.52</v>
      </c>
      <c r="O333" s="219"/>
      <c r="P333" s="134">
        <f t="shared" si="127"/>
        <v>23</v>
      </c>
      <c r="Q333" s="113">
        <f t="shared" si="129"/>
        <v>5.9299404187309106</v>
      </c>
      <c r="R333" s="113">
        <f t="shared" si="130"/>
        <v>5.0304060105876358</v>
      </c>
      <c r="S333" s="113">
        <f t="shared" si="131"/>
        <v>4.4889386969479945</v>
      </c>
      <c r="T333" s="113">
        <f t="shared" si="132"/>
        <v>5.5718733242272771</v>
      </c>
      <c r="U333" s="113">
        <f t="shared" si="133"/>
        <v>6.1133406378669184</v>
      </c>
      <c r="V333" s="113">
        <f t="shared" si="134"/>
        <v>20.785358168747525</v>
      </c>
      <c r="W333" s="113">
        <f t="shared" si="135"/>
        <v>74.844756095027847</v>
      </c>
      <c r="X333" s="113">
        <f t="shared" si="136"/>
        <v>66.286079202014164</v>
      </c>
      <c r="Y333" s="113">
        <f t="shared" si="137"/>
        <v>29.16936818639358</v>
      </c>
      <c r="Z333" s="113">
        <f t="shared" si="138"/>
        <v>16.942686910659745</v>
      </c>
      <c r="AA333" s="113">
        <f t="shared" si="139"/>
        <v>8.3752766738776785</v>
      </c>
      <c r="AB333" s="114">
        <f t="shared" si="140"/>
        <v>6.5674745138227459</v>
      </c>
    </row>
    <row r="334" spans="1:28" x14ac:dyDescent="0.5">
      <c r="A334"/>
      <c r="B334">
        <v>24</v>
      </c>
      <c r="C334" s="173">
        <v>6.59</v>
      </c>
      <c r="D334" s="173">
        <v>5.76</v>
      </c>
      <c r="E334" s="173">
        <v>5.14</v>
      </c>
      <c r="F334" s="173">
        <v>6.38</v>
      </c>
      <c r="G334" s="173">
        <v>6.79</v>
      </c>
      <c r="H334" s="173">
        <v>18.600000000000001</v>
      </c>
      <c r="I334" s="173">
        <v>64.8</v>
      </c>
      <c r="J334" s="173">
        <v>60.7</v>
      </c>
      <c r="K334" s="173">
        <v>33.4</v>
      </c>
      <c r="L334" s="173">
        <v>18.600000000000001</v>
      </c>
      <c r="M334" s="173">
        <v>9.91</v>
      </c>
      <c r="N334" s="173">
        <v>7.26</v>
      </c>
      <c r="O334" s="219"/>
      <c r="P334" s="134">
        <f t="shared" si="127"/>
        <v>24</v>
      </c>
      <c r="Q334" s="113">
        <f t="shared" si="129"/>
        <v>5.7552735433632849</v>
      </c>
      <c r="R334" s="113">
        <f t="shared" si="130"/>
        <v>5.0304060105876358</v>
      </c>
      <c r="S334" s="113">
        <f t="shared" si="131"/>
        <v>4.4889386969479945</v>
      </c>
      <c r="T334" s="113">
        <f t="shared" si="132"/>
        <v>5.5718733242272771</v>
      </c>
      <c r="U334" s="113">
        <f t="shared" si="133"/>
        <v>5.9299404187309106</v>
      </c>
      <c r="V334" s="113">
        <f t="shared" si="134"/>
        <v>16.244019409189242</v>
      </c>
      <c r="W334" s="113">
        <f t="shared" si="135"/>
        <v>56.5920676191109</v>
      </c>
      <c r="X334" s="113">
        <f t="shared" si="136"/>
        <v>53.011396674074568</v>
      </c>
      <c r="Y334" s="113">
        <f t="shared" si="137"/>
        <v>29.16936818639358</v>
      </c>
      <c r="Z334" s="113">
        <f t="shared" si="138"/>
        <v>16.244019409189242</v>
      </c>
      <c r="AA334" s="113">
        <f t="shared" si="139"/>
        <v>8.6547436744658803</v>
      </c>
      <c r="AB334" s="114">
        <f t="shared" si="140"/>
        <v>6.3404075758448322</v>
      </c>
    </row>
    <row r="335" spans="1:28" x14ac:dyDescent="0.5">
      <c r="A335"/>
      <c r="B335">
        <v>25</v>
      </c>
      <c r="C335" s="173">
        <v>6.79</v>
      </c>
      <c r="D335" s="173">
        <v>5.76</v>
      </c>
      <c r="E335" s="173">
        <v>5.97</v>
      </c>
      <c r="F335" s="173">
        <v>6.17</v>
      </c>
      <c r="G335" s="173">
        <v>7</v>
      </c>
      <c r="H335" s="173">
        <v>16.600000000000001</v>
      </c>
      <c r="I335" s="173">
        <v>50.3</v>
      </c>
      <c r="J335" s="173">
        <v>53.9</v>
      </c>
      <c r="K335" s="173">
        <v>30</v>
      </c>
      <c r="L335" s="173">
        <v>18.600000000000001</v>
      </c>
      <c r="M335" s="173">
        <v>9.91</v>
      </c>
      <c r="N335" s="173">
        <v>7.26</v>
      </c>
      <c r="O335" s="219"/>
      <c r="P335" s="134">
        <f t="shared" si="127"/>
        <v>25</v>
      </c>
      <c r="Q335" s="113">
        <f t="shared" si="129"/>
        <v>5.9299404187309106</v>
      </c>
      <c r="R335" s="113">
        <f t="shared" si="130"/>
        <v>5.0304060105876358</v>
      </c>
      <c r="S335" s="113">
        <f t="shared" si="131"/>
        <v>5.2138062297236427</v>
      </c>
      <c r="T335" s="113">
        <f t="shared" si="132"/>
        <v>5.3884731050912693</v>
      </c>
      <c r="U335" s="113">
        <f t="shared" si="133"/>
        <v>6.1133406378669184</v>
      </c>
      <c r="V335" s="113">
        <f t="shared" si="134"/>
        <v>14.49735065551298</v>
      </c>
      <c r="W335" s="113">
        <f t="shared" si="135"/>
        <v>43.928719154957996</v>
      </c>
      <c r="X335" s="113">
        <f t="shared" si="136"/>
        <v>47.072722911575269</v>
      </c>
      <c r="Y335" s="113">
        <f t="shared" si="137"/>
        <v>26.200031305143938</v>
      </c>
      <c r="Z335" s="113">
        <f t="shared" si="138"/>
        <v>16.244019409189242</v>
      </c>
      <c r="AA335" s="113">
        <f t="shared" si="139"/>
        <v>8.6547436744658803</v>
      </c>
      <c r="AB335" s="114">
        <f t="shared" si="140"/>
        <v>6.3404075758448322</v>
      </c>
    </row>
    <row r="336" spans="1:28" x14ac:dyDescent="0.5">
      <c r="A336"/>
      <c r="B336">
        <v>26</v>
      </c>
      <c r="C336" s="173">
        <v>6.79</v>
      </c>
      <c r="D336" s="173">
        <v>5.55</v>
      </c>
      <c r="E336" s="173">
        <v>7</v>
      </c>
      <c r="F336" s="173">
        <v>5.97</v>
      </c>
      <c r="G336" s="173">
        <v>6.79</v>
      </c>
      <c r="H336" s="173">
        <v>16.2</v>
      </c>
      <c r="I336" s="173">
        <v>67</v>
      </c>
      <c r="J336" s="173">
        <v>48.6</v>
      </c>
      <c r="K336" s="173">
        <v>32.700000000000003</v>
      </c>
      <c r="L336" s="173">
        <v>18.2</v>
      </c>
      <c r="M336" s="173">
        <v>9.91</v>
      </c>
      <c r="N336" s="173">
        <v>7.26</v>
      </c>
      <c r="O336" s="219"/>
      <c r="P336" s="134">
        <f t="shared" si="127"/>
        <v>26</v>
      </c>
      <c r="Q336" s="113">
        <f t="shared" si="129"/>
        <v>5.9299404187309106</v>
      </c>
      <c r="R336" s="113">
        <f t="shared" si="130"/>
        <v>4.847005791451628</v>
      </c>
      <c r="S336" s="113">
        <f t="shared" si="131"/>
        <v>6.1133406378669184</v>
      </c>
      <c r="T336" s="113">
        <f t="shared" si="132"/>
        <v>5.2138062297236427</v>
      </c>
      <c r="U336" s="113">
        <f t="shared" si="133"/>
        <v>5.9299404187309106</v>
      </c>
      <c r="V336" s="113">
        <f t="shared" si="134"/>
        <v>14.148016904777725</v>
      </c>
      <c r="W336" s="113">
        <f t="shared" si="135"/>
        <v>58.513403248154788</v>
      </c>
      <c r="X336" s="113">
        <f t="shared" si="136"/>
        <v>42.44405071433318</v>
      </c>
      <c r="Y336" s="113">
        <f t="shared" si="137"/>
        <v>28.558034122606891</v>
      </c>
      <c r="Z336" s="113">
        <f t="shared" si="138"/>
        <v>15.894685658453987</v>
      </c>
      <c r="AA336" s="113">
        <f t="shared" si="139"/>
        <v>8.6547436744658803</v>
      </c>
      <c r="AB336" s="114">
        <f t="shared" si="140"/>
        <v>6.3404075758448322</v>
      </c>
    </row>
    <row r="337" spans="1:28" x14ac:dyDescent="0.5">
      <c r="A337"/>
      <c r="B337">
        <v>27</v>
      </c>
      <c r="C337" s="173">
        <v>6.79</v>
      </c>
      <c r="D337" s="173">
        <v>5.55</v>
      </c>
      <c r="E337" s="173">
        <v>6.79</v>
      </c>
      <c r="F337" s="173">
        <v>7.52</v>
      </c>
      <c r="G337" s="173">
        <v>6.59</v>
      </c>
      <c r="H337" s="173">
        <v>14.3</v>
      </c>
      <c r="I337" s="173">
        <v>119</v>
      </c>
      <c r="J337" s="173">
        <v>55.8</v>
      </c>
      <c r="K337" s="173">
        <v>30.7</v>
      </c>
      <c r="L337" s="173">
        <v>17.8</v>
      </c>
      <c r="M337" s="173">
        <v>9.59</v>
      </c>
      <c r="N337" s="173">
        <v>7</v>
      </c>
      <c r="O337" s="219"/>
      <c r="P337" s="134">
        <f t="shared" si="127"/>
        <v>27</v>
      </c>
      <c r="Q337" s="113">
        <f t="shared" si="129"/>
        <v>5.9299404187309106</v>
      </c>
      <c r="R337" s="113">
        <f t="shared" si="130"/>
        <v>4.847005791451628</v>
      </c>
      <c r="S337" s="113">
        <f t="shared" si="131"/>
        <v>5.9299404187309106</v>
      </c>
      <c r="T337" s="113">
        <f t="shared" si="132"/>
        <v>6.5674745138227459</v>
      </c>
      <c r="U337" s="113">
        <f t="shared" si="133"/>
        <v>5.7552735433632849</v>
      </c>
      <c r="V337" s="113">
        <f t="shared" si="134"/>
        <v>12.488681588785276</v>
      </c>
      <c r="W337" s="113">
        <f t="shared" si="135"/>
        <v>103.92679084373761</v>
      </c>
      <c r="X337" s="113">
        <f t="shared" si="136"/>
        <v>48.73205822756772</v>
      </c>
      <c r="Y337" s="113">
        <f t="shared" si="137"/>
        <v>26.811365368930627</v>
      </c>
      <c r="Z337" s="113">
        <f t="shared" si="138"/>
        <v>15.545351907718736</v>
      </c>
      <c r="AA337" s="113">
        <f t="shared" si="139"/>
        <v>8.3752766738776785</v>
      </c>
      <c r="AB337" s="114">
        <f t="shared" si="140"/>
        <v>6.1133406378669184</v>
      </c>
    </row>
    <row r="338" spans="1:28" x14ac:dyDescent="0.5">
      <c r="A338"/>
      <c r="B338">
        <v>28</v>
      </c>
      <c r="C338" s="173">
        <v>6.59</v>
      </c>
      <c r="D338" s="173">
        <v>5.55</v>
      </c>
      <c r="E338" s="173">
        <v>6.79</v>
      </c>
      <c r="F338" s="173">
        <v>12.2</v>
      </c>
      <c r="G338" s="173">
        <v>6.59</v>
      </c>
      <c r="H338" s="173">
        <v>21.3</v>
      </c>
      <c r="I338" s="173">
        <v>96.4</v>
      </c>
      <c r="J338" s="173">
        <v>117</v>
      </c>
      <c r="K338" s="173">
        <v>30.7</v>
      </c>
      <c r="L338" s="173">
        <v>18.2</v>
      </c>
      <c r="M338" s="173">
        <v>9.91</v>
      </c>
      <c r="N338" s="173">
        <v>7</v>
      </c>
      <c r="O338" s="219"/>
      <c r="P338" s="134">
        <f t="shared" si="127"/>
        <v>28</v>
      </c>
      <c r="Q338" s="113">
        <f t="shared" si="129"/>
        <v>5.7552735433632849</v>
      </c>
      <c r="R338" s="113">
        <f t="shared" si="130"/>
        <v>4.847005791451628</v>
      </c>
      <c r="S338" s="113">
        <f t="shared" si="131"/>
        <v>5.9299404187309106</v>
      </c>
      <c r="T338" s="113">
        <f t="shared" si="132"/>
        <v>10.6546793974252</v>
      </c>
      <c r="U338" s="113">
        <f t="shared" si="133"/>
        <v>5.7552735433632849</v>
      </c>
      <c r="V338" s="113">
        <f t="shared" si="134"/>
        <v>18.602022226652196</v>
      </c>
      <c r="W338" s="113">
        <f t="shared" si="135"/>
        <v>84.18943392719585</v>
      </c>
      <c r="X338" s="113">
        <f t="shared" si="136"/>
        <v>102.18012209006135</v>
      </c>
      <c r="Y338" s="113">
        <f t="shared" si="137"/>
        <v>26.811365368930627</v>
      </c>
      <c r="Z338" s="113">
        <f t="shared" si="138"/>
        <v>15.894685658453987</v>
      </c>
      <c r="AA338" s="113">
        <f t="shared" si="139"/>
        <v>8.6547436744658803</v>
      </c>
      <c r="AB338" s="114">
        <f t="shared" si="140"/>
        <v>6.1133406378669184</v>
      </c>
    </row>
    <row r="339" spans="1:28" x14ac:dyDescent="0.5">
      <c r="A339"/>
      <c r="B339">
        <v>29</v>
      </c>
      <c r="C339" s="173">
        <v>6.59</v>
      </c>
      <c r="D339" s="173"/>
      <c r="E339" s="173">
        <v>6.79</v>
      </c>
      <c r="F339" s="173">
        <v>9.59</v>
      </c>
      <c r="G339" s="173">
        <v>7.52</v>
      </c>
      <c r="H339" s="173">
        <v>23.1</v>
      </c>
      <c r="I339" s="173">
        <v>69.099999999999994</v>
      </c>
      <c r="J339" s="173">
        <v>78.400000000000006</v>
      </c>
      <c r="K339" s="173">
        <v>30</v>
      </c>
      <c r="L339" s="173">
        <v>17.399999999999999</v>
      </c>
      <c r="M339" s="173">
        <v>9.33</v>
      </c>
      <c r="N339" s="173">
        <v>6.79</v>
      </c>
      <c r="O339" s="219"/>
      <c r="P339" s="134">
        <f t="shared" si="127"/>
        <v>29</v>
      </c>
      <c r="Q339" s="113">
        <f t="shared" si="129"/>
        <v>5.7552735433632849</v>
      </c>
      <c r="R339" s="113" t="str">
        <f t="shared" si="130"/>
        <v xml:space="preserve"> </v>
      </c>
      <c r="S339" s="113">
        <f t="shared" si="131"/>
        <v>5.9299404187309106</v>
      </c>
      <c r="T339" s="113">
        <f t="shared" si="132"/>
        <v>8.3752766738776785</v>
      </c>
      <c r="U339" s="113">
        <f t="shared" si="133"/>
        <v>6.5674745138227459</v>
      </c>
      <c r="V339" s="113">
        <f t="shared" si="134"/>
        <v>20.174024104960832</v>
      </c>
      <c r="W339" s="113">
        <f t="shared" si="135"/>
        <v>60.347405439514858</v>
      </c>
      <c r="X339" s="113">
        <f t="shared" si="136"/>
        <v>68.46941514410949</v>
      </c>
      <c r="Y339" s="113">
        <f t="shared" si="137"/>
        <v>26.200031305143938</v>
      </c>
      <c r="Z339" s="113">
        <f t="shared" si="138"/>
        <v>15.196018156983481</v>
      </c>
      <c r="AA339" s="113">
        <f t="shared" si="139"/>
        <v>8.1482097358997638</v>
      </c>
      <c r="AB339" s="114">
        <f t="shared" si="140"/>
        <v>5.9299404187309106</v>
      </c>
    </row>
    <row r="340" spans="1:28" x14ac:dyDescent="0.5">
      <c r="A340"/>
      <c r="B340">
        <v>30</v>
      </c>
      <c r="C340" s="173">
        <v>6.59</v>
      </c>
      <c r="D340" s="173"/>
      <c r="E340" s="173">
        <v>7.26</v>
      </c>
      <c r="F340" s="173">
        <v>9.07</v>
      </c>
      <c r="G340" s="173">
        <v>21.3</v>
      </c>
      <c r="H340" s="173">
        <v>16.600000000000001</v>
      </c>
      <c r="I340" s="173">
        <v>67</v>
      </c>
      <c r="J340" s="173">
        <v>73.5</v>
      </c>
      <c r="K340" s="173">
        <v>32</v>
      </c>
      <c r="L340" s="173">
        <v>16.2</v>
      </c>
      <c r="M340" s="173">
        <v>9.07</v>
      </c>
      <c r="N340" s="173">
        <v>6.59</v>
      </c>
      <c r="O340" s="219"/>
      <c r="P340" s="134">
        <f t="shared" si="127"/>
        <v>30</v>
      </c>
      <c r="Q340" s="113">
        <f t="shared" si="129"/>
        <v>5.7552735433632849</v>
      </c>
      <c r="R340" s="113" t="str">
        <f t="shared" si="130"/>
        <v xml:space="preserve"> </v>
      </c>
      <c r="S340" s="113">
        <f t="shared" si="131"/>
        <v>6.3404075758448322</v>
      </c>
      <c r="T340" s="113">
        <f t="shared" si="132"/>
        <v>7.9211427979218501</v>
      </c>
      <c r="U340" s="113">
        <f t="shared" si="133"/>
        <v>18.602022226652196</v>
      </c>
      <c r="V340" s="113">
        <f t="shared" si="134"/>
        <v>14.49735065551298</v>
      </c>
      <c r="W340" s="113">
        <f t="shared" si="135"/>
        <v>58.513403248154788</v>
      </c>
      <c r="X340" s="113">
        <f t="shared" si="136"/>
        <v>64.190076697602649</v>
      </c>
      <c r="Y340" s="113">
        <f t="shared" si="137"/>
        <v>27.946700058820198</v>
      </c>
      <c r="Z340" s="113">
        <f t="shared" si="138"/>
        <v>14.148016904777725</v>
      </c>
      <c r="AA340" s="113">
        <f t="shared" si="139"/>
        <v>7.9211427979218501</v>
      </c>
      <c r="AB340" s="114">
        <f t="shared" si="140"/>
        <v>5.7552735433632849</v>
      </c>
    </row>
    <row r="341" spans="1:28" x14ac:dyDescent="0.5">
      <c r="A341"/>
      <c r="B341">
        <v>31</v>
      </c>
      <c r="C341" s="173">
        <v>6.59</v>
      </c>
      <c r="D341" s="173"/>
      <c r="E341" s="173">
        <v>6.79</v>
      </c>
      <c r="F341" s="173"/>
      <c r="G341" s="173">
        <v>10.9</v>
      </c>
      <c r="H341" s="173"/>
      <c r="I341" s="173">
        <v>70.2</v>
      </c>
      <c r="J341" s="173">
        <v>63.7</v>
      </c>
      <c r="K341" s="173"/>
      <c r="L341" s="173">
        <v>15.5</v>
      </c>
      <c r="M341" s="173"/>
      <c r="N341" s="173">
        <v>6.59</v>
      </c>
      <c r="O341" s="219"/>
      <c r="P341" s="134">
        <f t="shared" si="127"/>
        <v>31</v>
      </c>
      <c r="Q341" s="113">
        <f t="shared" si="129"/>
        <v>5.7552735433632849</v>
      </c>
      <c r="R341" s="113" t="str">
        <f t="shared" si="130"/>
        <v xml:space="preserve"> </v>
      </c>
      <c r="S341" s="113">
        <f t="shared" si="131"/>
        <v>5.9299404187309106</v>
      </c>
      <c r="T341" s="113" t="str">
        <f t="shared" si="132"/>
        <v xml:space="preserve"> </v>
      </c>
      <c r="U341" s="113">
        <f t="shared" si="133"/>
        <v>9.5193447075356303</v>
      </c>
      <c r="V341" s="113" t="str">
        <f t="shared" si="134"/>
        <v xml:space="preserve"> </v>
      </c>
      <c r="W341" s="113">
        <f t="shared" si="135"/>
        <v>61.308073254036813</v>
      </c>
      <c r="X341" s="113">
        <f t="shared" si="136"/>
        <v>55.631399804588959</v>
      </c>
      <c r="Y341" s="113" t="str">
        <f t="shared" si="137"/>
        <v xml:space="preserve"> </v>
      </c>
      <c r="Z341" s="113">
        <f t="shared" si="138"/>
        <v>13.536682840991034</v>
      </c>
      <c r="AA341" s="113" t="str">
        <f t="shared" si="139"/>
        <v xml:space="preserve"> </v>
      </c>
      <c r="AB341" s="114">
        <f t="shared" si="140"/>
        <v>5.7552735433632849</v>
      </c>
    </row>
    <row r="342" spans="1:28" x14ac:dyDescent="0.5">
      <c r="A342"/>
      <c r="B342"/>
      <c r="C342" s="173"/>
      <c r="D342" s="173"/>
      <c r="E342" s="173"/>
      <c r="F342" s="173"/>
      <c r="G342" s="173"/>
      <c r="H342" s="173"/>
      <c r="I342" s="173"/>
      <c r="J342" s="173"/>
      <c r="K342" s="173"/>
      <c r="L342" s="173"/>
      <c r="M342" s="173"/>
      <c r="N342" s="173"/>
      <c r="O342" s="219"/>
      <c r="P342" s="134"/>
      <c r="Q342" s="113"/>
      <c r="R342" s="113"/>
      <c r="S342" s="113"/>
      <c r="T342" s="113"/>
      <c r="U342" s="113"/>
      <c r="V342" s="113"/>
      <c r="W342" s="113"/>
      <c r="X342" s="113"/>
      <c r="Y342" s="113"/>
      <c r="Z342" s="113"/>
      <c r="AA342" s="113"/>
      <c r="AB342" s="114"/>
    </row>
    <row r="343" spans="1:28" x14ac:dyDescent="0.5">
      <c r="A343"/>
      <c r="B343"/>
      <c r="C343" s="173"/>
      <c r="D343" s="173"/>
      <c r="E343" s="173"/>
      <c r="F343" s="173"/>
      <c r="G343" s="173"/>
      <c r="H343" s="173"/>
      <c r="I343" s="173"/>
      <c r="J343" s="173"/>
      <c r="K343" s="173"/>
      <c r="L343" s="173"/>
      <c r="M343" s="173"/>
      <c r="N343" s="173"/>
      <c r="O343" s="220"/>
      <c r="P343" s="134"/>
      <c r="Q343" s="113"/>
      <c r="R343" s="113"/>
      <c r="S343" s="113"/>
      <c r="T343" s="113"/>
      <c r="U343" s="113"/>
      <c r="V343" s="113"/>
      <c r="W343" s="113"/>
      <c r="X343" s="113"/>
      <c r="Y343" s="113"/>
      <c r="Z343" s="113"/>
      <c r="AA343" s="113"/>
      <c r="AB343" s="114"/>
    </row>
    <row r="344" spans="1:28" x14ac:dyDescent="0.5">
      <c r="A344">
        <v>1975</v>
      </c>
      <c r="B344">
        <v>1</v>
      </c>
      <c r="C344" s="173">
        <v>6.59</v>
      </c>
      <c r="D344" s="173">
        <v>5.97</v>
      </c>
      <c r="E344" s="173">
        <v>5.14</v>
      </c>
      <c r="F344" s="173">
        <v>4.29</v>
      </c>
      <c r="G344" s="173">
        <v>5.14</v>
      </c>
      <c r="H344" s="173">
        <v>6.17</v>
      </c>
      <c r="I344" s="173">
        <v>42.8</v>
      </c>
      <c r="J344" s="173">
        <v>114</v>
      </c>
      <c r="K344" s="173">
        <v>61.6</v>
      </c>
      <c r="L344" s="173">
        <v>51.2</v>
      </c>
      <c r="M344" s="173">
        <v>19.399999999999999</v>
      </c>
      <c r="N344" s="173">
        <v>10.6</v>
      </c>
      <c r="O344" s="218">
        <f t="shared" ref="O344" si="141">A344</f>
        <v>1975</v>
      </c>
      <c r="P344" s="134">
        <f t="shared" ref="P344:P405" si="142">B344</f>
        <v>1</v>
      </c>
      <c r="Q344" s="113">
        <f t="shared" ref="Q344:AB351" si="143">IF(C344&gt;0,$P$11*C344, " ")</f>
        <v>5.7552735433632849</v>
      </c>
      <c r="R344" s="113">
        <f t="shared" si="143"/>
        <v>5.2138062297236427</v>
      </c>
      <c r="S344" s="113">
        <f t="shared" si="143"/>
        <v>4.4889386969479945</v>
      </c>
      <c r="T344" s="113">
        <f t="shared" si="143"/>
        <v>3.746604476635583</v>
      </c>
      <c r="U344" s="113">
        <f t="shared" si="143"/>
        <v>4.4889386969479945</v>
      </c>
      <c r="V344" s="113">
        <f t="shared" si="143"/>
        <v>5.3884731050912693</v>
      </c>
      <c r="W344" s="113">
        <f t="shared" si="143"/>
        <v>37.378711328672011</v>
      </c>
      <c r="X344" s="113">
        <f t="shared" si="143"/>
        <v>99.560118959546955</v>
      </c>
      <c r="Y344" s="113">
        <f t="shared" si="143"/>
        <v>53.797397613228881</v>
      </c>
      <c r="Z344" s="113">
        <f t="shared" si="143"/>
        <v>44.714720094112323</v>
      </c>
      <c r="AA344" s="113">
        <f t="shared" si="143"/>
        <v>16.942686910659745</v>
      </c>
      <c r="AB344" s="114">
        <f t="shared" si="143"/>
        <v>9.2573443944841909</v>
      </c>
    </row>
    <row r="345" spans="1:28" x14ac:dyDescent="0.5">
      <c r="A345"/>
      <c r="B345">
        <v>2</v>
      </c>
      <c r="C345" s="173">
        <v>8.0399999999999991</v>
      </c>
      <c r="D345" s="173">
        <v>5.76</v>
      </c>
      <c r="E345" s="173">
        <v>5.14</v>
      </c>
      <c r="F345" s="173">
        <v>4.29</v>
      </c>
      <c r="G345" s="173">
        <v>4.6100000000000003</v>
      </c>
      <c r="H345" s="173">
        <v>6.38</v>
      </c>
      <c r="I345" s="173">
        <v>27.1</v>
      </c>
      <c r="J345" s="173">
        <v>102</v>
      </c>
      <c r="K345" s="173">
        <v>63.7</v>
      </c>
      <c r="L345" s="173">
        <v>46</v>
      </c>
      <c r="M345" s="173">
        <v>18.600000000000001</v>
      </c>
      <c r="N345" s="173">
        <v>10.199999999999999</v>
      </c>
      <c r="O345" s="219"/>
      <c r="P345" s="134">
        <f t="shared" si="142"/>
        <v>2</v>
      </c>
      <c r="Q345" s="113">
        <f t="shared" si="143"/>
        <v>7.0216083897785744</v>
      </c>
      <c r="R345" s="113">
        <f t="shared" si="143"/>
        <v>5.0304060105876358</v>
      </c>
      <c r="S345" s="113">
        <f t="shared" si="143"/>
        <v>4.4889386969479945</v>
      </c>
      <c r="T345" s="113">
        <f t="shared" si="143"/>
        <v>3.746604476635583</v>
      </c>
      <c r="U345" s="113">
        <f t="shared" si="143"/>
        <v>4.0260714772237849</v>
      </c>
      <c r="V345" s="113">
        <f t="shared" si="143"/>
        <v>5.5718733242272771</v>
      </c>
      <c r="W345" s="113">
        <f t="shared" si="143"/>
        <v>23.667361612313357</v>
      </c>
      <c r="X345" s="113">
        <f t="shared" si="143"/>
        <v>89.080106437489377</v>
      </c>
      <c r="Y345" s="113">
        <f t="shared" si="143"/>
        <v>55.631399804588959</v>
      </c>
      <c r="Z345" s="113">
        <f t="shared" si="143"/>
        <v>40.173381334554037</v>
      </c>
      <c r="AA345" s="113">
        <f t="shared" si="143"/>
        <v>16.244019409189242</v>
      </c>
      <c r="AB345" s="114">
        <f t="shared" si="143"/>
        <v>8.9080106437489377</v>
      </c>
    </row>
    <row r="346" spans="1:28" x14ac:dyDescent="0.5">
      <c r="A346"/>
      <c r="B346">
        <v>3</v>
      </c>
      <c r="C346" s="173">
        <v>7.78</v>
      </c>
      <c r="D346" s="173">
        <v>5.76</v>
      </c>
      <c r="E346" s="173">
        <v>4.93</v>
      </c>
      <c r="F346" s="173">
        <v>4.45</v>
      </c>
      <c r="G346" s="173">
        <v>4.6100000000000003</v>
      </c>
      <c r="H346" s="173">
        <v>5.97</v>
      </c>
      <c r="I346" s="173">
        <v>46</v>
      </c>
      <c r="J346" s="173">
        <v>99.1</v>
      </c>
      <c r="K346" s="173">
        <v>61.6</v>
      </c>
      <c r="L346" s="173">
        <v>46</v>
      </c>
      <c r="M346" s="173">
        <v>18.2</v>
      </c>
      <c r="N346" s="173">
        <v>9.59</v>
      </c>
      <c r="O346" s="219"/>
      <c r="P346" s="134">
        <f t="shared" si="142"/>
        <v>3</v>
      </c>
      <c r="Q346" s="113">
        <f t="shared" si="143"/>
        <v>6.7945414518006606</v>
      </c>
      <c r="R346" s="113">
        <f t="shared" si="143"/>
        <v>5.0304060105876358</v>
      </c>
      <c r="S346" s="113">
        <f t="shared" si="143"/>
        <v>4.3055384778119867</v>
      </c>
      <c r="T346" s="113">
        <f t="shared" si="143"/>
        <v>3.886337976929684</v>
      </c>
      <c r="U346" s="113">
        <f t="shared" si="143"/>
        <v>4.0260714772237849</v>
      </c>
      <c r="V346" s="113">
        <f t="shared" si="143"/>
        <v>5.2138062297236427</v>
      </c>
      <c r="W346" s="113">
        <f t="shared" si="143"/>
        <v>40.173381334554037</v>
      </c>
      <c r="X346" s="113">
        <f t="shared" si="143"/>
        <v>86.547436744658796</v>
      </c>
      <c r="Y346" s="113">
        <f t="shared" si="143"/>
        <v>53.797397613228881</v>
      </c>
      <c r="Z346" s="113">
        <f t="shared" si="143"/>
        <v>40.173381334554037</v>
      </c>
      <c r="AA346" s="113">
        <f t="shared" si="143"/>
        <v>15.894685658453987</v>
      </c>
      <c r="AB346" s="114">
        <f t="shared" si="143"/>
        <v>8.3752766738776785</v>
      </c>
    </row>
    <row r="347" spans="1:28" x14ac:dyDescent="0.5">
      <c r="A347"/>
      <c r="B347">
        <v>4</v>
      </c>
      <c r="C347" s="173">
        <v>7.52</v>
      </c>
      <c r="D347" s="173">
        <v>5.55</v>
      </c>
      <c r="E347" s="173">
        <v>5.34</v>
      </c>
      <c r="F347" s="173">
        <v>4.29</v>
      </c>
      <c r="G347" s="173">
        <v>4.7699999999999996</v>
      </c>
      <c r="H347" s="173">
        <v>6.38</v>
      </c>
      <c r="I347" s="173">
        <v>41.3</v>
      </c>
      <c r="J347" s="173">
        <v>82</v>
      </c>
      <c r="K347" s="173">
        <v>83.3</v>
      </c>
      <c r="L347" s="173">
        <v>46</v>
      </c>
      <c r="M347" s="173">
        <v>17.399999999999999</v>
      </c>
      <c r="N347" s="173">
        <v>9.33</v>
      </c>
      <c r="O347" s="219"/>
      <c r="P347" s="134">
        <f t="shared" si="142"/>
        <v>4</v>
      </c>
      <c r="Q347" s="113">
        <f t="shared" si="143"/>
        <v>6.5674745138227459</v>
      </c>
      <c r="R347" s="113">
        <f t="shared" si="143"/>
        <v>4.847005791451628</v>
      </c>
      <c r="S347" s="113">
        <f t="shared" si="143"/>
        <v>4.6636055723156202</v>
      </c>
      <c r="T347" s="113">
        <f t="shared" si="143"/>
        <v>3.746604476635583</v>
      </c>
      <c r="U347" s="113">
        <f t="shared" si="143"/>
        <v>4.1658049775178858</v>
      </c>
      <c r="V347" s="113">
        <f t="shared" si="143"/>
        <v>5.5718733242272771</v>
      </c>
      <c r="W347" s="113">
        <f t="shared" si="143"/>
        <v>36.068709763414816</v>
      </c>
      <c r="X347" s="113">
        <f t="shared" si="143"/>
        <v>71.613418900726757</v>
      </c>
      <c r="Y347" s="113">
        <f t="shared" si="143"/>
        <v>72.748753590616332</v>
      </c>
      <c r="Z347" s="113">
        <f t="shared" si="143"/>
        <v>40.173381334554037</v>
      </c>
      <c r="AA347" s="113">
        <f t="shared" si="143"/>
        <v>15.196018156983481</v>
      </c>
      <c r="AB347" s="114">
        <f t="shared" si="143"/>
        <v>8.1482097358997638</v>
      </c>
    </row>
    <row r="348" spans="1:28" x14ac:dyDescent="0.5">
      <c r="A348"/>
      <c r="B348">
        <v>5</v>
      </c>
      <c r="C348" s="173">
        <v>7.26</v>
      </c>
      <c r="D348" s="173">
        <v>5.76</v>
      </c>
      <c r="E348" s="173">
        <v>5.14</v>
      </c>
      <c r="F348" s="173">
        <v>4.45</v>
      </c>
      <c r="G348" s="173">
        <v>4.45</v>
      </c>
      <c r="H348" s="173">
        <v>6.38</v>
      </c>
      <c r="I348" s="173">
        <v>38.200000000000003</v>
      </c>
      <c r="J348" s="173">
        <v>162</v>
      </c>
      <c r="K348" s="173">
        <v>367</v>
      </c>
      <c r="L348" s="173">
        <v>44.3</v>
      </c>
      <c r="M348" s="173">
        <v>16.600000000000001</v>
      </c>
      <c r="N348" s="173">
        <v>9.07</v>
      </c>
      <c r="O348" s="219"/>
      <c r="P348" s="134">
        <f t="shared" si="142"/>
        <v>5</v>
      </c>
      <c r="Q348" s="113">
        <f t="shared" si="143"/>
        <v>6.3404075758448322</v>
      </c>
      <c r="R348" s="113">
        <f t="shared" si="143"/>
        <v>5.0304060105876358</v>
      </c>
      <c r="S348" s="113">
        <f t="shared" si="143"/>
        <v>4.4889386969479945</v>
      </c>
      <c r="T348" s="113">
        <f t="shared" si="143"/>
        <v>3.886337976929684</v>
      </c>
      <c r="U348" s="113">
        <f t="shared" si="143"/>
        <v>3.886337976929684</v>
      </c>
      <c r="V348" s="113">
        <f t="shared" si="143"/>
        <v>5.5718733242272771</v>
      </c>
      <c r="W348" s="113">
        <f t="shared" si="143"/>
        <v>33.361373195216615</v>
      </c>
      <c r="X348" s="113">
        <f t="shared" si="143"/>
        <v>141.48016904777725</v>
      </c>
      <c r="Y348" s="113">
        <f t="shared" si="143"/>
        <v>320.51371629959414</v>
      </c>
      <c r="Z348" s="113">
        <f t="shared" si="143"/>
        <v>38.688712893929207</v>
      </c>
      <c r="AA348" s="113">
        <f t="shared" si="143"/>
        <v>14.49735065551298</v>
      </c>
      <c r="AB348" s="114">
        <f t="shared" si="143"/>
        <v>7.9211427979218501</v>
      </c>
    </row>
    <row r="349" spans="1:28" x14ac:dyDescent="0.5">
      <c r="A349"/>
      <c r="B349">
        <v>6</v>
      </c>
      <c r="C349" s="173">
        <v>7</v>
      </c>
      <c r="D349" s="173">
        <v>5.76</v>
      </c>
      <c r="E349" s="173">
        <v>5.14</v>
      </c>
      <c r="F349" s="173">
        <v>4.29</v>
      </c>
      <c r="G349" s="173">
        <v>5.34</v>
      </c>
      <c r="H349" s="173">
        <v>48.6</v>
      </c>
      <c r="I349" s="173">
        <v>50.3</v>
      </c>
      <c r="J349" s="173">
        <v>119</v>
      </c>
      <c r="K349" s="173">
        <v>158</v>
      </c>
      <c r="L349" s="173">
        <v>42.8</v>
      </c>
      <c r="M349" s="173">
        <v>17</v>
      </c>
      <c r="N349" s="173">
        <v>8.81</v>
      </c>
      <c r="O349" s="219"/>
      <c r="P349" s="134">
        <f t="shared" si="142"/>
        <v>6</v>
      </c>
      <c r="Q349" s="113">
        <f t="shared" si="143"/>
        <v>6.1133406378669184</v>
      </c>
      <c r="R349" s="113">
        <f t="shared" si="143"/>
        <v>5.0304060105876358</v>
      </c>
      <c r="S349" s="113">
        <f t="shared" si="143"/>
        <v>4.4889386969479945</v>
      </c>
      <c r="T349" s="113">
        <f t="shared" si="143"/>
        <v>3.746604476635583</v>
      </c>
      <c r="U349" s="113">
        <f t="shared" si="143"/>
        <v>4.6636055723156202</v>
      </c>
      <c r="V349" s="113">
        <f t="shared" si="143"/>
        <v>42.44405071433318</v>
      </c>
      <c r="W349" s="113">
        <f t="shared" si="143"/>
        <v>43.928719154957996</v>
      </c>
      <c r="X349" s="113">
        <f t="shared" si="143"/>
        <v>103.92679084373761</v>
      </c>
      <c r="Y349" s="113">
        <f t="shared" si="143"/>
        <v>137.98683154042473</v>
      </c>
      <c r="Z349" s="113">
        <f t="shared" si="143"/>
        <v>37.378711328672011</v>
      </c>
      <c r="AA349" s="113">
        <f t="shared" si="143"/>
        <v>14.846684406248229</v>
      </c>
      <c r="AB349" s="114">
        <f t="shared" si="143"/>
        <v>7.6940758599439363</v>
      </c>
    </row>
    <row r="350" spans="1:28" x14ac:dyDescent="0.5">
      <c r="A350"/>
      <c r="B350">
        <v>7</v>
      </c>
      <c r="C350" s="173">
        <v>6.79</v>
      </c>
      <c r="D350" s="173">
        <v>5.55</v>
      </c>
      <c r="E350" s="173">
        <v>4.93</v>
      </c>
      <c r="F350" s="173">
        <v>4.29</v>
      </c>
      <c r="G350" s="173">
        <v>4.6100000000000003</v>
      </c>
      <c r="H350" s="173">
        <v>34.700000000000003</v>
      </c>
      <c r="I350" s="173">
        <v>34.700000000000003</v>
      </c>
      <c r="J350" s="173">
        <v>57.7</v>
      </c>
      <c r="K350" s="173">
        <v>79.599999999999994</v>
      </c>
      <c r="L350" s="173">
        <v>41.3</v>
      </c>
      <c r="M350" s="173">
        <v>16.600000000000001</v>
      </c>
      <c r="N350" s="173">
        <v>8.81</v>
      </c>
      <c r="O350" s="219"/>
      <c r="P350" s="134">
        <f t="shared" si="142"/>
        <v>7</v>
      </c>
      <c r="Q350" s="113">
        <f t="shared" si="143"/>
        <v>5.9299404187309106</v>
      </c>
      <c r="R350" s="113">
        <f t="shared" si="143"/>
        <v>4.847005791451628</v>
      </c>
      <c r="S350" s="113">
        <f t="shared" si="143"/>
        <v>4.3055384778119867</v>
      </c>
      <c r="T350" s="113">
        <f t="shared" si="143"/>
        <v>3.746604476635583</v>
      </c>
      <c r="U350" s="113">
        <f t="shared" si="143"/>
        <v>4.0260714772237849</v>
      </c>
      <c r="V350" s="113">
        <f t="shared" si="143"/>
        <v>30.304702876283155</v>
      </c>
      <c r="W350" s="113">
        <f t="shared" si="143"/>
        <v>30.304702876283155</v>
      </c>
      <c r="X350" s="113">
        <f t="shared" si="143"/>
        <v>50.39139354356017</v>
      </c>
      <c r="Y350" s="113">
        <f t="shared" si="143"/>
        <v>69.517416396315241</v>
      </c>
      <c r="Z350" s="113">
        <f t="shared" si="143"/>
        <v>36.068709763414816</v>
      </c>
      <c r="AA350" s="113">
        <f t="shared" si="143"/>
        <v>14.49735065551298</v>
      </c>
      <c r="AB350" s="114">
        <f t="shared" si="143"/>
        <v>7.6940758599439363</v>
      </c>
    </row>
    <row r="351" spans="1:28" x14ac:dyDescent="0.5">
      <c r="A351"/>
      <c r="B351">
        <v>8</v>
      </c>
      <c r="C351" s="173">
        <v>6.59</v>
      </c>
      <c r="D351" s="173">
        <v>5.55</v>
      </c>
      <c r="E351" s="173">
        <v>4.7699999999999996</v>
      </c>
      <c r="F351" s="173">
        <v>5.34</v>
      </c>
      <c r="G351" s="173">
        <v>4.7699999999999996</v>
      </c>
      <c r="H351" s="173">
        <v>32</v>
      </c>
      <c r="I351" s="173">
        <v>59.7</v>
      </c>
      <c r="J351" s="173">
        <v>113</v>
      </c>
      <c r="K351" s="173">
        <v>56.8</v>
      </c>
      <c r="L351" s="173">
        <v>42</v>
      </c>
      <c r="M351" s="173">
        <v>15.8</v>
      </c>
      <c r="N351" s="173">
        <v>8.5500000000000007</v>
      </c>
      <c r="O351" s="219"/>
      <c r="P351" s="134">
        <f t="shared" si="142"/>
        <v>8</v>
      </c>
      <c r="Q351" s="113">
        <f t="shared" si="143"/>
        <v>5.7552735433632849</v>
      </c>
      <c r="R351" s="113">
        <f t="shared" si="143"/>
        <v>4.847005791451628</v>
      </c>
      <c r="S351" s="113">
        <f t="shared" si="143"/>
        <v>4.1658049775178858</v>
      </c>
      <c r="T351" s="113">
        <f t="shared" si="143"/>
        <v>4.6636055723156202</v>
      </c>
      <c r="U351" s="113">
        <f t="shared" si="143"/>
        <v>4.1658049775178858</v>
      </c>
      <c r="V351" s="113">
        <f t="shared" si="143"/>
        <v>27.946700058820198</v>
      </c>
      <c r="W351" s="113">
        <f t="shared" si="143"/>
        <v>52.138062297236438</v>
      </c>
      <c r="X351" s="113">
        <f t="shared" si="143"/>
        <v>98.686784582708825</v>
      </c>
      <c r="Y351" s="113">
        <f t="shared" si="143"/>
        <v>49.60539260440585</v>
      </c>
      <c r="Z351" s="113">
        <f t="shared" si="143"/>
        <v>36.680043827201509</v>
      </c>
      <c r="AA351" s="113">
        <f t="shared" si="143"/>
        <v>13.798683154042473</v>
      </c>
      <c r="AB351" s="114">
        <f t="shared" si="143"/>
        <v>7.4670089219660225</v>
      </c>
    </row>
    <row r="352" spans="1:28" x14ac:dyDescent="0.5">
      <c r="A352"/>
      <c r="B352">
        <v>9</v>
      </c>
      <c r="C352" s="173">
        <v>6.38</v>
      </c>
      <c r="D352" s="173">
        <v>5.55</v>
      </c>
      <c r="E352" s="173">
        <v>4.7699999999999996</v>
      </c>
      <c r="F352" s="173">
        <v>4.6100000000000003</v>
      </c>
      <c r="G352" s="173">
        <v>4.7699999999999996</v>
      </c>
      <c r="H352" s="173">
        <v>22.4</v>
      </c>
      <c r="I352" s="173">
        <v>83.3</v>
      </c>
      <c r="J352" s="173">
        <v>99.1</v>
      </c>
      <c r="K352" s="173">
        <v>52.9</v>
      </c>
      <c r="L352" s="173">
        <v>41.3</v>
      </c>
      <c r="M352" s="173">
        <v>15.8</v>
      </c>
      <c r="N352" s="173">
        <v>8.3000000000000007</v>
      </c>
      <c r="O352" s="219"/>
      <c r="P352" s="134">
        <f t="shared" si="142"/>
        <v>9</v>
      </c>
      <c r="Q352" s="113">
        <f t="shared" ref="Q352:Q374" si="144">$P$11*C352</f>
        <v>5.5718733242272771</v>
      </c>
      <c r="R352" s="113">
        <f t="shared" ref="R352:R374" si="145">IF(D352&gt;0,$P$11*D352, " ")</f>
        <v>4.847005791451628</v>
      </c>
      <c r="S352" s="113">
        <f t="shared" ref="S352:S374" si="146">IF(E352&gt;0,$P$11*E352, " ")</f>
        <v>4.1658049775178858</v>
      </c>
      <c r="T352" s="113">
        <f t="shared" ref="T352:T374" si="147">IF(F352&gt;0,$P$11*F352, " ")</f>
        <v>4.0260714772237849</v>
      </c>
      <c r="U352" s="113">
        <f t="shared" ref="U352:U374" si="148">IF(G352&gt;0,$P$11*G352, " ")</f>
        <v>4.1658049775178858</v>
      </c>
      <c r="V352" s="113">
        <f t="shared" ref="V352:V374" si="149">IF(H352&gt;0,$P$11*H352, " ")</f>
        <v>19.562690041174136</v>
      </c>
      <c r="W352" s="113">
        <f t="shared" ref="W352:W374" si="150">IF(I352&gt;0,$P$11*I352, " ")</f>
        <v>72.748753590616332</v>
      </c>
      <c r="X352" s="113">
        <f t="shared" ref="X352:X374" si="151">IF(J352&gt;0,$P$11*J352, " ")</f>
        <v>86.547436744658796</v>
      </c>
      <c r="Y352" s="113">
        <f t="shared" ref="Y352:Y374" si="152">IF(K352&gt;0,$P$11*K352, " ")</f>
        <v>46.199388534737139</v>
      </c>
      <c r="Z352" s="113">
        <f t="shared" ref="Z352:Z374" si="153">IF(L352&gt;0,$P$11*L352, " ")</f>
        <v>36.068709763414816</v>
      </c>
      <c r="AA352" s="113">
        <f t="shared" ref="AA352:AA374" si="154">IF(M352&gt;0,$P$11*M352, " ")</f>
        <v>13.798683154042473</v>
      </c>
      <c r="AB352" s="114">
        <f t="shared" ref="AB352:AB374" si="155">IF(N352&gt;0,$P$11*N352, " ")</f>
        <v>7.2486753277564899</v>
      </c>
    </row>
    <row r="353" spans="1:28" x14ac:dyDescent="0.5">
      <c r="A353"/>
      <c r="B353">
        <v>10</v>
      </c>
      <c r="C353" s="173">
        <v>6.17</v>
      </c>
      <c r="D353" s="173">
        <v>5.76</v>
      </c>
      <c r="E353" s="173">
        <v>4.6100000000000003</v>
      </c>
      <c r="F353" s="173">
        <v>4.45</v>
      </c>
      <c r="G353" s="173">
        <v>4.6100000000000003</v>
      </c>
      <c r="H353" s="173">
        <v>11.8</v>
      </c>
      <c r="I353" s="173">
        <v>120</v>
      </c>
      <c r="J353" s="173">
        <v>74.7</v>
      </c>
      <c r="K353" s="173">
        <v>50.3</v>
      </c>
      <c r="L353" s="173">
        <v>40.5</v>
      </c>
      <c r="M353" s="173">
        <v>15.8</v>
      </c>
      <c r="N353" s="173">
        <v>8.0399999999999991</v>
      </c>
      <c r="O353" s="219"/>
      <c r="P353" s="134">
        <f t="shared" si="142"/>
        <v>10</v>
      </c>
      <c r="Q353" s="113">
        <f t="shared" si="144"/>
        <v>5.3884731050912693</v>
      </c>
      <c r="R353" s="113">
        <f t="shared" si="145"/>
        <v>5.0304060105876358</v>
      </c>
      <c r="S353" s="113">
        <f t="shared" si="146"/>
        <v>4.0260714772237849</v>
      </c>
      <c r="T353" s="113">
        <f t="shared" si="147"/>
        <v>3.886337976929684</v>
      </c>
      <c r="U353" s="113">
        <f t="shared" si="148"/>
        <v>4.0260714772237849</v>
      </c>
      <c r="V353" s="113">
        <f t="shared" si="149"/>
        <v>10.305345646689949</v>
      </c>
      <c r="W353" s="113">
        <f t="shared" si="150"/>
        <v>104.80012522057575</v>
      </c>
      <c r="X353" s="113">
        <f t="shared" si="151"/>
        <v>65.2380779498084</v>
      </c>
      <c r="Y353" s="113">
        <f t="shared" si="152"/>
        <v>43.928719154957996</v>
      </c>
      <c r="Z353" s="113">
        <f t="shared" si="153"/>
        <v>35.370042261944313</v>
      </c>
      <c r="AA353" s="113">
        <f t="shared" si="154"/>
        <v>13.798683154042473</v>
      </c>
      <c r="AB353" s="114">
        <f t="shared" si="155"/>
        <v>7.0216083897785744</v>
      </c>
    </row>
    <row r="354" spans="1:28" x14ac:dyDescent="0.5">
      <c r="A354"/>
      <c r="B354">
        <v>11</v>
      </c>
      <c r="C354" s="173">
        <v>6.38</v>
      </c>
      <c r="D354" s="173">
        <v>5.55</v>
      </c>
      <c r="E354" s="173">
        <v>4.6100000000000003</v>
      </c>
      <c r="F354" s="173">
        <v>4.45</v>
      </c>
      <c r="G354" s="173">
        <v>4.93</v>
      </c>
      <c r="H354" s="173">
        <v>11.8</v>
      </c>
      <c r="I354" s="173">
        <v>152</v>
      </c>
      <c r="J354" s="173">
        <v>64.8</v>
      </c>
      <c r="K354" s="173">
        <v>63.7</v>
      </c>
      <c r="L354" s="173">
        <v>40.5</v>
      </c>
      <c r="M354" s="173">
        <v>15.5</v>
      </c>
      <c r="N354" s="173">
        <v>7.78</v>
      </c>
      <c r="O354" s="219"/>
      <c r="P354" s="134">
        <f t="shared" si="142"/>
        <v>11</v>
      </c>
      <c r="Q354" s="113">
        <f t="shared" si="144"/>
        <v>5.5718733242272771</v>
      </c>
      <c r="R354" s="113">
        <f t="shared" si="145"/>
        <v>4.847005791451628</v>
      </c>
      <c r="S354" s="113">
        <f t="shared" si="146"/>
        <v>4.0260714772237849</v>
      </c>
      <c r="T354" s="113">
        <f t="shared" si="147"/>
        <v>3.886337976929684</v>
      </c>
      <c r="U354" s="113">
        <f t="shared" si="148"/>
        <v>4.3055384778119867</v>
      </c>
      <c r="V354" s="113">
        <f t="shared" si="149"/>
        <v>10.305345646689949</v>
      </c>
      <c r="W354" s="113">
        <f t="shared" si="150"/>
        <v>132.74682527939595</v>
      </c>
      <c r="X354" s="113">
        <f t="shared" si="151"/>
        <v>56.5920676191109</v>
      </c>
      <c r="Y354" s="113">
        <f t="shared" si="152"/>
        <v>55.631399804588959</v>
      </c>
      <c r="Z354" s="113">
        <f t="shared" si="153"/>
        <v>35.370042261944313</v>
      </c>
      <c r="AA354" s="113">
        <f t="shared" si="154"/>
        <v>13.536682840991034</v>
      </c>
      <c r="AB354" s="114">
        <f t="shared" si="155"/>
        <v>6.7945414518006606</v>
      </c>
    </row>
    <row r="355" spans="1:28" x14ac:dyDescent="0.5">
      <c r="A355"/>
      <c r="B355">
        <v>12</v>
      </c>
      <c r="C355" s="173">
        <v>6.17</v>
      </c>
      <c r="D355" s="173">
        <v>5.34</v>
      </c>
      <c r="E355" s="173">
        <v>4.6100000000000003</v>
      </c>
      <c r="F355" s="173">
        <v>4.6100000000000003</v>
      </c>
      <c r="G355" s="173">
        <v>4.6100000000000003</v>
      </c>
      <c r="H355" s="173">
        <v>10.199999999999999</v>
      </c>
      <c r="I355" s="173">
        <v>114</v>
      </c>
      <c r="J355" s="173">
        <v>57.7</v>
      </c>
      <c r="K355" s="173">
        <v>84.5</v>
      </c>
      <c r="L355" s="173">
        <v>39</v>
      </c>
      <c r="M355" s="173">
        <v>15.1</v>
      </c>
      <c r="N355" s="173">
        <v>8.0399999999999991</v>
      </c>
      <c r="O355" s="219"/>
      <c r="P355" s="134">
        <f t="shared" si="142"/>
        <v>12</v>
      </c>
      <c r="Q355" s="113">
        <f t="shared" si="144"/>
        <v>5.3884731050912693</v>
      </c>
      <c r="R355" s="113">
        <f t="shared" si="145"/>
        <v>4.6636055723156202</v>
      </c>
      <c r="S355" s="113">
        <f t="shared" si="146"/>
        <v>4.0260714772237849</v>
      </c>
      <c r="T355" s="113">
        <f t="shared" si="147"/>
        <v>4.0260714772237849</v>
      </c>
      <c r="U355" s="113">
        <f t="shared" si="148"/>
        <v>4.0260714772237849</v>
      </c>
      <c r="V355" s="113">
        <f t="shared" si="149"/>
        <v>8.9080106437489377</v>
      </c>
      <c r="W355" s="113">
        <f t="shared" si="150"/>
        <v>99.560118959546955</v>
      </c>
      <c r="X355" s="113">
        <f t="shared" si="151"/>
        <v>50.39139354356017</v>
      </c>
      <c r="Y355" s="113">
        <f t="shared" si="152"/>
        <v>73.796754842822082</v>
      </c>
      <c r="Z355" s="113">
        <f t="shared" si="153"/>
        <v>34.060040696687118</v>
      </c>
      <c r="AA355" s="113">
        <f t="shared" si="154"/>
        <v>13.187349090255781</v>
      </c>
      <c r="AB355" s="114">
        <f t="shared" si="155"/>
        <v>7.0216083897785744</v>
      </c>
    </row>
    <row r="356" spans="1:28" x14ac:dyDescent="0.5">
      <c r="A356"/>
      <c r="B356">
        <v>13</v>
      </c>
      <c r="C356" s="173">
        <v>5.97</v>
      </c>
      <c r="D356" s="173">
        <v>5.34</v>
      </c>
      <c r="E356" s="173">
        <v>4.6100000000000003</v>
      </c>
      <c r="F356" s="173">
        <v>4.45</v>
      </c>
      <c r="G356" s="173">
        <v>17</v>
      </c>
      <c r="H356" s="173">
        <v>14.3</v>
      </c>
      <c r="I356" s="173">
        <v>83.3</v>
      </c>
      <c r="J356" s="173">
        <v>64.8</v>
      </c>
      <c r="K356" s="173">
        <v>80.8</v>
      </c>
      <c r="L356" s="173">
        <v>38.200000000000003</v>
      </c>
      <c r="M356" s="173">
        <v>15.1</v>
      </c>
      <c r="N356" s="173">
        <v>7.78</v>
      </c>
      <c r="O356" s="219"/>
      <c r="P356" s="134">
        <f t="shared" si="142"/>
        <v>13</v>
      </c>
      <c r="Q356" s="113">
        <f t="shared" si="144"/>
        <v>5.2138062297236427</v>
      </c>
      <c r="R356" s="113">
        <f t="shared" si="145"/>
        <v>4.6636055723156202</v>
      </c>
      <c r="S356" s="113">
        <f t="shared" si="146"/>
        <v>4.0260714772237849</v>
      </c>
      <c r="T356" s="113">
        <f t="shared" si="147"/>
        <v>3.886337976929684</v>
      </c>
      <c r="U356" s="113">
        <f t="shared" si="148"/>
        <v>14.846684406248229</v>
      </c>
      <c r="V356" s="113">
        <f t="shared" si="149"/>
        <v>12.488681588785276</v>
      </c>
      <c r="W356" s="113">
        <f t="shared" si="150"/>
        <v>72.748753590616332</v>
      </c>
      <c r="X356" s="113">
        <f t="shared" si="151"/>
        <v>56.5920676191109</v>
      </c>
      <c r="Y356" s="113">
        <f t="shared" si="152"/>
        <v>70.565417648520992</v>
      </c>
      <c r="Z356" s="113">
        <f t="shared" si="153"/>
        <v>33.361373195216615</v>
      </c>
      <c r="AA356" s="113">
        <f t="shared" si="154"/>
        <v>13.187349090255781</v>
      </c>
      <c r="AB356" s="114">
        <f t="shared" si="155"/>
        <v>6.7945414518006606</v>
      </c>
    </row>
    <row r="357" spans="1:28" x14ac:dyDescent="0.5">
      <c r="A357"/>
      <c r="B357">
        <v>14</v>
      </c>
      <c r="C357" s="173">
        <v>5.76</v>
      </c>
      <c r="D357" s="173">
        <v>5.14</v>
      </c>
      <c r="E357" s="173">
        <v>4.6100000000000003</v>
      </c>
      <c r="F357" s="173">
        <v>4.29</v>
      </c>
      <c r="G357" s="173">
        <v>17</v>
      </c>
      <c r="H357" s="173">
        <v>34.700000000000003</v>
      </c>
      <c r="I357" s="173">
        <v>68</v>
      </c>
      <c r="J357" s="173">
        <v>75.900000000000006</v>
      </c>
      <c r="K357" s="173">
        <v>69.099999999999994</v>
      </c>
      <c r="L357" s="173">
        <v>36.700000000000003</v>
      </c>
      <c r="M357" s="173">
        <v>14.7</v>
      </c>
      <c r="N357" s="173">
        <v>7.52</v>
      </c>
      <c r="O357" s="219"/>
      <c r="P357" s="134">
        <f t="shared" si="142"/>
        <v>14</v>
      </c>
      <c r="Q357" s="113">
        <f t="shared" si="144"/>
        <v>5.0304060105876358</v>
      </c>
      <c r="R357" s="113">
        <f t="shared" si="145"/>
        <v>4.4889386969479945</v>
      </c>
      <c r="S357" s="113">
        <f t="shared" si="146"/>
        <v>4.0260714772237849</v>
      </c>
      <c r="T357" s="113">
        <f t="shared" si="147"/>
        <v>3.746604476635583</v>
      </c>
      <c r="U357" s="113">
        <f t="shared" si="148"/>
        <v>14.846684406248229</v>
      </c>
      <c r="V357" s="113">
        <f t="shared" si="149"/>
        <v>30.304702876283155</v>
      </c>
      <c r="W357" s="113">
        <f t="shared" si="150"/>
        <v>59.386737624992918</v>
      </c>
      <c r="X357" s="113">
        <f t="shared" si="151"/>
        <v>66.286079202014164</v>
      </c>
      <c r="Y357" s="113">
        <f t="shared" si="152"/>
        <v>60.347405439514858</v>
      </c>
      <c r="Z357" s="113">
        <f t="shared" si="153"/>
        <v>32.051371629959419</v>
      </c>
      <c r="AA357" s="113">
        <f t="shared" si="154"/>
        <v>12.838015339520528</v>
      </c>
      <c r="AB357" s="114">
        <f t="shared" si="155"/>
        <v>6.5674745138227459</v>
      </c>
    </row>
    <row r="358" spans="1:28" x14ac:dyDescent="0.5">
      <c r="A358"/>
      <c r="B358">
        <v>15</v>
      </c>
      <c r="C358" s="173">
        <v>5.76</v>
      </c>
      <c r="D358" s="173">
        <v>5.14</v>
      </c>
      <c r="E358" s="173">
        <v>4.6100000000000003</v>
      </c>
      <c r="F358" s="173">
        <v>4.29</v>
      </c>
      <c r="G358" s="173">
        <v>5.97</v>
      </c>
      <c r="H358" s="173">
        <v>14.7</v>
      </c>
      <c r="I358" s="173">
        <v>53.9</v>
      </c>
      <c r="J358" s="173">
        <v>85.7</v>
      </c>
      <c r="K358" s="173">
        <v>60.7</v>
      </c>
      <c r="L358" s="173">
        <v>36.700000000000003</v>
      </c>
      <c r="M358" s="173">
        <v>14.3</v>
      </c>
      <c r="N358" s="173">
        <v>7.78</v>
      </c>
      <c r="O358" s="219"/>
      <c r="P358" s="134">
        <f t="shared" si="142"/>
        <v>15</v>
      </c>
      <c r="Q358" s="113">
        <f t="shared" si="144"/>
        <v>5.0304060105876358</v>
      </c>
      <c r="R358" s="113">
        <f t="shared" si="145"/>
        <v>4.4889386969479945</v>
      </c>
      <c r="S358" s="113">
        <f t="shared" si="146"/>
        <v>4.0260714772237849</v>
      </c>
      <c r="T358" s="113">
        <f t="shared" si="147"/>
        <v>3.746604476635583</v>
      </c>
      <c r="U358" s="113">
        <f t="shared" si="148"/>
        <v>5.2138062297236427</v>
      </c>
      <c r="V358" s="113">
        <f t="shared" si="149"/>
        <v>12.838015339520528</v>
      </c>
      <c r="W358" s="113">
        <f t="shared" si="150"/>
        <v>47.072722911575269</v>
      </c>
      <c r="X358" s="113">
        <f t="shared" si="151"/>
        <v>74.844756095027847</v>
      </c>
      <c r="Y358" s="113">
        <f t="shared" si="152"/>
        <v>53.011396674074568</v>
      </c>
      <c r="Z358" s="113">
        <f t="shared" si="153"/>
        <v>32.051371629959419</v>
      </c>
      <c r="AA358" s="113">
        <f t="shared" si="154"/>
        <v>12.488681588785276</v>
      </c>
      <c r="AB358" s="114">
        <f t="shared" si="155"/>
        <v>6.7945414518006606</v>
      </c>
    </row>
    <row r="359" spans="1:28" x14ac:dyDescent="0.5">
      <c r="A359"/>
      <c r="B359">
        <v>16</v>
      </c>
      <c r="C359" s="173">
        <v>5.97</v>
      </c>
      <c r="D359" s="173">
        <v>5.14</v>
      </c>
      <c r="E359" s="173">
        <v>4.6100000000000003</v>
      </c>
      <c r="F359" s="173">
        <v>4.29</v>
      </c>
      <c r="G359" s="173">
        <v>6.59</v>
      </c>
      <c r="H359" s="173">
        <v>17.8</v>
      </c>
      <c r="I359" s="173">
        <v>47.7</v>
      </c>
      <c r="J359" s="173">
        <v>62.6</v>
      </c>
      <c r="K359" s="173">
        <v>53.9</v>
      </c>
      <c r="L359" s="173">
        <v>35.4</v>
      </c>
      <c r="M359" s="173">
        <v>13.9</v>
      </c>
      <c r="N359" s="173">
        <v>7.52</v>
      </c>
      <c r="O359" s="219"/>
      <c r="P359" s="134">
        <f t="shared" si="142"/>
        <v>16</v>
      </c>
      <c r="Q359" s="113">
        <f t="shared" si="144"/>
        <v>5.2138062297236427</v>
      </c>
      <c r="R359" s="113">
        <f t="shared" si="145"/>
        <v>4.4889386969479945</v>
      </c>
      <c r="S359" s="113">
        <f t="shared" si="146"/>
        <v>4.0260714772237849</v>
      </c>
      <c r="T359" s="113">
        <f t="shared" si="147"/>
        <v>3.746604476635583</v>
      </c>
      <c r="U359" s="113">
        <f t="shared" si="148"/>
        <v>5.7552735433632849</v>
      </c>
      <c r="V359" s="113">
        <f t="shared" si="149"/>
        <v>15.545351907718736</v>
      </c>
      <c r="W359" s="113">
        <f t="shared" si="150"/>
        <v>41.65804977517886</v>
      </c>
      <c r="X359" s="113">
        <f t="shared" si="151"/>
        <v>54.670731990067011</v>
      </c>
      <c r="Y359" s="113">
        <f t="shared" si="152"/>
        <v>47.072722911575269</v>
      </c>
      <c r="Z359" s="113">
        <f t="shared" si="153"/>
        <v>30.916036940069844</v>
      </c>
      <c r="AA359" s="113">
        <f t="shared" si="154"/>
        <v>12.139347838050025</v>
      </c>
      <c r="AB359" s="114">
        <f t="shared" si="155"/>
        <v>6.5674745138227459</v>
      </c>
    </row>
    <row r="360" spans="1:28" x14ac:dyDescent="0.5">
      <c r="A360"/>
      <c r="B360">
        <v>17</v>
      </c>
      <c r="C360" s="173">
        <v>6.17</v>
      </c>
      <c r="D360" s="173">
        <v>5.55</v>
      </c>
      <c r="E360" s="173">
        <v>4.6100000000000003</v>
      </c>
      <c r="F360" s="173">
        <v>4.13</v>
      </c>
      <c r="G360" s="173">
        <v>6.17</v>
      </c>
      <c r="H360" s="173">
        <v>21.3</v>
      </c>
      <c r="I360" s="173">
        <v>43.5</v>
      </c>
      <c r="J360" s="173">
        <v>48.6</v>
      </c>
      <c r="K360" s="173">
        <v>48.6</v>
      </c>
      <c r="L360" s="173">
        <v>34</v>
      </c>
      <c r="M360" s="173">
        <v>13.6</v>
      </c>
      <c r="N360" s="173">
        <v>7.52</v>
      </c>
      <c r="O360" s="219"/>
      <c r="P360" s="134">
        <f t="shared" si="142"/>
        <v>17</v>
      </c>
      <c r="Q360" s="113">
        <f t="shared" si="144"/>
        <v>5.3884731050912693</v>
      </c>
      <c r="R360" s="113">
        <f t="shared" si="145"/>
        <v>4.847005791451628</v>
      </c>
      <c r="S360" s="113">
        <f t="shared" si="146"/>
        <v>4.0260714772237849</v>
      </c>
      <c r="T360" s="113">
        <f t="shared" si="147"/>
        <v>3.6068709763414817</v>
      </c>
      <c r="U360" s="113">
        <f t="shared" si="148"/>
        <v>5.3884731050912693</v>
      </c>
      <c r="V360" s="113">
        <f t="shared" si="149"/>
        <v>18.602022226652196</v>
      </c>
      <c r="W360" s="113">
        <f t="shared" si="150"/>
        <v>37.990045392458704</v>
      </c>
      <c r="X360" s="113">
        <f t="shared" si="151"/>
        <v>42.44405071433318</v>
      </c>
      <c r="Y360" s="113">
        <f t="shared" si="152"/>
        <v>42.44405071433318</v>
      </c>
      <c r="Z360" s="113">
        <f t="shared" si="153"/>
        <v>29.693368812496459</v>
      </c>
      <c r="AA360" s="113">
        <f t="shared" si="154"/>
        <v>11.877347524998584</v>
      </c>
      <c r="AB360" s="114">
        <f t="shared" si="155"/>
        <v>6.5674745138227459</v>
      </c>
    </row>
    <row r="361" spans="1:28" x14ac:dyDescent="0.5">
      <c r="A361"/>
      <c r="B361">
        <v>18</v>
      </c>
      <c r="C361" s="173">
        <v>5.97</v>
      </c>
      <c r="D361" s="173">
        <v>6.38</v>
      </c>
      <c r="E361" s="173">
        <v>4.45</v>
      </c>
      <c r="F361" s="173">
        <v>4.29</v>
      </c>
      <c r="G361" s="173">
        <v>5.97</v>
      </c>
      <c r="H361" s="173">
        <v>14.7</v>
      </c>
      <c r="I361" s="173">
        <v>47.7</v>
      </c>
      <c r="J361" s="173">
        <v>47.7</v>
      </c>
      <c r="K361" s="173">
        <v>75.900000000000006</v>
      </c>
      <c r="L361" s="173">
        <v>34.700000000000003</v>
      </c>
      <c r="M361" s="173">
        <v>13.2</v>
      </c>
      <c r="N361" s="173">
        <v>7.52</v>
      </c>
      <c r="O361" s="219"/>
      <c r="P361" s="134">
        <f t="shared" si="142"/>
        <v>18</v>
      </c>
      <c r="Q361" s="113">
        <f t="shared" si="144"/>
        <v>5.2138062297236427</v>
      </c>
      <c r="R361" s="113">
        <f t="shared" si="145"/>
        <v>5.5718733242272771</v>
      </c>
      <c r="S361" s="113">
        <f t="shared" si="146"/>
        <v>3.886337976929684</v>
      </c>
      <c r="T361" s="113">
        <f t="shared" si="147"/>
        <v>3.746604476635583</v>
      </c>
      <c r="U361" s="113">
        <f t="shared" si="148"/>
        <v>5.2138062297236427</v>
      </c>
      <c r="V361" s="113">
        <f t="shared" si="149"/>
        <v>12.838015339520528</v>
      </c>
      <c r="W361" s="113">
        <f t="shared" si="150"/>
        <v>41.65804977517886</v>
      </c>
      <c r="X361" s="113">
        <f t="shared" si="151"/>
        <v>41.65804977517886</v>
      </c>
      <c r="Y361" s="113">
        <f t="shared" si="152"/>
        <v>66.286079202014164</v>
      </c>
      <c r="Z361" s="113">
        <f t="shared" si="153"/>
        <v>30.304702876283155</v>
      </c>
      <c r="AA361" s="113">
        <f t="shared" si="154"/>
        <v>11.52801377426333</v>
      </c>
      <c r="AB361" s="114">
        <f t="shared" si="155"/>
        <v>6.5674745138227459</v>
      </c>
    </row>
    <row r="362" spans="1:28" x14ac:dyDescent="0.5">
      <c r="A362"/>
      <c r="B362">
        <v>19</v>
      </c>
      <c r="C362" s="173">
        <v>5.97</v>
      </c>
      <c r="D362" s="173">
        <v>6.59</v>
      </c>
      <c r="E362" s="173">
        <v>4.45</v>
      </c>
      <c r="F362" s="173">
        <v>4.13</v>
      </c>
      <c r="G362" s="173">
        <v>5.14</v>
      </c>
      <c r="H362" s="173">
        <v>18.600000000000001</v>
      </c>
      <c r="I362" s="173">
        <v>59.7</v>
      </c>
      <c r="J362" s="173">
        <v>44.3</v>
      </c>
      <c r="K362" s="173">
        <v>54.8</v>
      </c>
      <c r="L362" s="173">
        <v>34</v>
      </c>
      <c r="M362" s="173">
        <v>12.8</v>
      </c>
      <c r="N362" s="173">
        <v>7.26</v>
      </c>
      <c r="O362" s="219"/>
      <c r="P362" s="134">
        <f t="shared" si="142"/>
        <v>19</v>
      </c>
      <c r="Q362" s="113">
        <f t="shared" si="144"/>
        <v>5.2138062297236427</v>
      </c>
      <c r="R362" s="113">
        <f t="shared" si="145"/>
        <v>5.7552735433632849</v>
      </c>
      <c r="S362" s="113">
        <f t="shared" si="146"/>
        <v>3.886337976929684</v>
      </c>
      <c r="T362" s="113">
        <f t="shared" si="147"/>
        <v>3.6068709763414817</v>
      </c>
      <c r="U362" s="113">
        <f t="shared" si="148"/>
        <v>4.4889386969479945</v>
      </c>
      <c r="V362" s="113">
        <f t="shared" si="149"/>
        <v>16.244019409189242</v>
      </c>
      <c r="W362" s="113">
        <f t="shared" si="150"/>
        <v>52.138062297236438</v>
      </c>
      <c r="X362" s="113">
        <f t="shared" si="151"/>
        <v>38.688712893929207</v>
      </c>
      <c r="Y362" s="113">
        <f t="shared" si="152"/>
        <v>47.858723850729589</v>
      </c>
      <c r="Z362" s="113">
        <f t="shared" si="153"/>
        <v>29.693368812496459</v>
      </c>
      <c r="AA362" s="113">
        <f t="shared" si="154"/>
        <v>11.178680023528081</v>
      </c>
      <c r="AB362" s="114">
        <f t="shared" si="155"/>
        <v>6.3404075758448322</v>
      </c>
    </row>
    <row r="363" spans="1:28" x14ac:dyDescent="0.5">
      <c r="A363"/>
      <c r="B363">
        <v>20</v>
      </c>
      <c r="C363" s="173">
        <v>5.76</v>
      </c>
      <c r="D363" s="173">
        <v>6.38</v>
      </c>
      <c r="E363" s="173">
        <v>4.45</v>
      </c>
      <c r="F363" s="173">
        <v>4.7699999999999996</v>
      </c>
      <c r="G363" s="173">
        <v>5.55</v>
      </c>
      <c r="H363" s="173">
        <v>16.2</v>
      </c>
      <c r="I363" s="173">
        <v>52.9</v>
      </c>
      <c r="J363" s="173">
        <v>41.3</v>
      </c>
      <c r="K363" s="173">
        <v>50.3</v>
      </c>
      <c r="L363" s="173">
        <v>32.700000000000003</v>
      </c>
      <c r="M363" s="173">
        <v>12.5</v>
      </c>
      <c r="N363" s="173">
        <v>7.26</v>
      </c>
      <c r="O363" s="219"/>
      <c r="P363" s="134">
        <f t="shared" si="142"/>
        <v>20</v>
      </c>
      <c r="Q363" s="113">
        <f t="shared" si="144"/>
        <v>5.0304060105876358</v>
      </c>
      <c r="R363" s="113">
        <f t="shared" si="145"/>
        <v>5.5718733242272771</v>
      </c>
      <c r="S363" s="113">
        <f t="shared" si="146"/>
        <v>3.886337976929684</v>
      </c>
      <c r="T363" s="113">
        <f t="shared" si="147"/>
        <v>4.1658049775178858</v>
      </c>
      <c r="U363" s="113">
        <f t="shared" si="148"/>
        <v>4.847005791451628</v>
      </c>
      <c r="V363" s="113">
        <f t="shared" si="149"/>
        <v>14.148016904777725</v>
      </c>
      <c r="W363" s="113">
        <f t="shared" si="150"/>
        <v>46.199388534737139</v>
      </c>
      <c r="X363" s="113">
        <f t="shared" si="151"/>
        <v>36.068709763414816</v>
      </c>
      <c r="Y363" s="113">
        <f t="shared" si="152"/>
        <v>43.928719154957996</v>
      </c>
      <c r="Z363" s="113">
        <f t="shared" si="153"/>
        <v>28.558034122606891</v>
      </c>
      <c r="AA363" s="113">
        <f t="shared" si="154"/>
        <v>10.91667971047664</v>
      </c>
      <c r="AB363" s="114">
        <f t="shared" si="155"/>
        <v>6.3404075758448322</v>
      </c>
    </row>
    <row r="364" spans="1:28" x14ac:dyDescent="0.5">
      <c r="A364"/>
      <c r="B364">
        <v>21</v>
      </c>
      <c r="C364" s="173">
        <v>5.97</v>
      </c>
      <c r="D364" s="173">
        <v>6.17</v>
      </c>
      <c r="E364" s="173">
        <v>4.6100000000000003</v>
      </c>
      <c r="F364" s="173">
        <v>4.6100000000000003</v>
      </c>
      <c r="G364" s="173">
        <v>5.34</v>
      </c>
      <c r="H364" s="173">
        <v>21.3</v>
      </c>
      <c r="I364" s="173">
        <v>114</v>
      </c>
      <c r="J364" s="173">
        <v>38.200000000000003</v>
      </c>
      <c r="K364" s="173">
        <v>47.7</v>
      </c>
      <c r="L364" s="173">
        <v>31.3</v>
      </c>
      <c r="M364" s="173">
        <v>12.2</v>
      </c>
      <c r="N364" s="173">
        <v>7.26</v>
      </c>
      <c r="O364" s="219"/>
      <c r="P364" s="134">
        <f t="shared" si="142"/>
        <v>21</v>
      </c>
      <c r="Q364" s="113">
        <f t="shared" si="144"/>
        <v>5.2138062297236427</v>
      </c>
      <c r="R364" s="113">
        <f t="shared" si="145"/>
        <v>5.3884731050912693</v>
      </c>
      <c r="S364" s="113">
        <f t="shared" si="146"/>
        <v>4.0260714772237849</v>
      </c>
      <c r="T364" s="113">
        <f t="shared" si="147"/>
        <v>4.0260714772237849</v>
      </c>
      <c r="U364" s="113">
        <f t="shared" si="148"/>
        <v>4.6636055723156202</v>
      </c>
      <c r="V364" s="113">
        <f t="shared" si="149"/>
        <v>18.602022226652196</v>
      </c>
      <c r="W364" s="113">
        <f t="shared" si="150"/>
        <v>99.560118959546955</v>
      </c>
      <c r="X364" s="113">
        <f t="shared" si="151"/>
        <v>33.361373195216615</v>
      </c>
      <c r="Y364" s="113">
        <f t="shared" si="152"/>
        <v>41.65804977517886</v>
      </c>
      <c r="Z364" s="113">
        <f t="shared" si="153"/>
        <v>27.335365995033506</v>
      </c>
      <c r="AA364" s="113">
        <f t="shared" si="154"/>
        <v>10.6546793974252</v>
      </c>
      <c r="AB364" s="114">
        <f t="shared" si="155"/>
        <v>6.3404075758448322</v>
      </c>
    </row>
    <row r="365" spans="1:28" x14ac:dyDescent="0.5">
      <c r="A365"/>
      <c r="B365">
        <v>22</v>
      </c>
      <c r="C365" s="173">
        <v>6.17</v>
      </c>
      <c r="D365" s="173">
        <v>6.17</v>
      </c>
      <c r="E365" s="173">
        <v>4.6100000000000003</v>
      </c>
      <c r="F365" s="173">
        <v>5.97</v>
      </c>
      <c r="G365" s="173">
        <v>5.14</v>
      </c>
      <c r="H365" s="173">
        <v>22.4</v>
      </c>
      <c r="I365" s="173">
        <v>148</v>
      </c>
      <c r="J365" s="173">
        <v>39.700000000000003</v>
      </c>
      <c r="K365" s="173">
        <v>47.7</v>
      </c>
      <c r="L365" s="173">
        <v>24.8</v>
      </c>
      <c r="M365" s="173">
        <v>12.2</v>
      </c>
      <c r="N365" s="173">
        <v>7</v>
      </c>
      <c r="O365" s="219"/>
      <c r="P365" s="134">
        <f t="shared" si="142"/>
        <v>22</v>
      </c>
      <c r="Q365" s="113">
        <f t="shared" si="144"/>
        <v>5.3884731050912693</v>
      </c>
      <c r="R365" s="113">
        <f t="shared" si="145"/>
        <v>5.3884731050912693</v>
      </c>
      <c r="S365" s="113">
        <f t="shared" si="146"/>
        <v>4.0260714772237849</v>
      </c>
      <c r="T365" s="113">
        <f t="shared" si="147"/>
        <v>5.2138062297236427</v>
      </c>
      <c r="U365" s="113">
        <f t="shared" si="148"/>
        <v>4.4889386969479945</v>
      </c>
      <c r="V365" s="113">
        <f t="shared" si="149"/>
        <v>19.562690041174136</v>
      </c>
      <c r="W365" s="113">
        <f t="shared" si="150"/>
        <v>129.25348777204343</v>
      </c>
      <c r="X365" s="113">
        <f t="shared" si="151"/>
        <v>34.67137476047381</v>
      </c>
      <c r="Y365" s="113">
        <f t="shared" si="152"/>
        <v>41.65804977517886</v>
      </c>
      <c r="Z365" s="113">
        <f t="shared" si="153"/>
        <v>21.658692545585655</v>
      </c>
      <c r="AA365" s="113">
        <f t="shared" si="154"/>
        <v>10.6546793974252</v>
      </c>
      <c r="AB365" s="114">
        <f t="shared" si="155"/>
        <v>6.1133406378669184</v>
      </c>
    </row>
    <row r="366" spans="1:28" x14ac:dyDescent="0.5">
      <c r="A366"/>
      <c r="B366">
        <v>23</v>
      </c>
      <c r="C366" s="173">
        <v>6.17</v>
      </c>
      <c r="D366" s="173">
        <v>5.97</v>
      </c>
      <c r="E366" s="173">
        <v>4.45</v>
      </c>
      <c r="F366" s="173">
        <v>5.76</v>
      </c>
      <c r="G366" s="173">
        <v>6.38</v>
      </c>
      <c r="H366" s="173">
        <v>39</v>
      </c>
      <c r="I366" s="173">
        <v>174</v>
      </c>
      <c r="J366" s="173">
        <v>49.5</v>
      </c>
      <c r="K366" s="173">
        <v>50.3</v>
      </c>
      <c r="L366" s="173">
        <v>27.7</v>
      </c>
      <c r="M366" s="173">
        <v>11.8</v>
      </c>
      <c r="N366" s="173">
        <v>7</v>
      </c>
      <c r="O366" s="219"/>
      <c r="P366" s="134">
        <f t="shared" si="142"/>
        <v>23</v>
      </c>
      <c r="Q366" s="113">
        <f t="shared" si="144"/>
        <v>5.3884731050912693</v>
      </c>
      <c r="R366" s="113">
        <f t="shared" si="145"/>
        <v>5.2138062297236427</v>
      </c>
      <c r="S366" s="113">
        <f t="shared" si="146"/>
        <v>3.886337976929684</v>
      </c>
      <c r="T366" s="113">
        <f t="shared" si="147"/>
        <v>5.0304060105876358</v>
      </c>
      <c r="U366" s="113">
        <f t="shared" si="148"/>
        <v>5.5718733242272771</v>
      </c>
      <c r="V366" s="113">
        <f t="shared" si="149"/>
        <v>34.060040696687118</v>
      </c>
      <c r="W366" s="113">
        <f t="shared" si="150"/>
        <v>151.96018156983482</v>
      </c>
      <c r="X366" s="113">
        <f t="shared" si="151"/>
        <v>43.230051653487493</v>
      </c>
      <c r="Y366" s="113">
        <f t="shared" si="152"/>
        <v>43.928719154957996</v>
      </c>
      <c r="Z366" s="113">
        <f t="shared" si="153"/>
        <v>24.191362238416232</v>
      </c>
      <c r="AA366" s="113">
        <f t="shared" si="154"/>
        <v>10.305345646689949</v>
      </c>
      <c r="AB366" s="114">
        <f t="shared" si="155"/>
        <v>6.1133406378669184</v>
      </c>
    </row>
    <row r="367" spans="1:28" x14ac:dyDescent="0.5">
      <c r="A367"/>
      <c r="B367">
        <v>24</v>
      </c>
      <c r="C367" s="173">
        <v>5.97</v>
      </c>
      <c r="D367" s="173">
        <v>5.34</v>
      </c>
      <c r="E367" s="173">
        <v>4.6100000000000003</v>
      </c>
      <c r="F367" s="173">
        <v>5.76</v>
      </c>
      <c r="G367" s="173">
        <v>6.79</v>
      </c>
      <c r="H367" s="173">
        <v>42.8</v>
      </c>
      <c r="I367" s="173">
        <v>166</v>
      </c>
      <c r="J367" s="173">
        <v>44.3</v>
      </c>
      <c r="K367" s="173">
        <v>43.5</v>
      </c>
      <c r="L367" s="173">
        <v>24.8</v>
      </c>
      <c r="M367" s="173">
        <v>11.8</v>
      </c>
      <c r="N367" s="173">
        <v>7</v>
      </c>
      <c r="O367" s="219"/>
      <c r="P367" s="134">
        <f t="shared" si="142"/>
        <v>24</v>
      </c>
      <c r="Q367" s="113">
        <f t="shared" si="144"/>
        <v>5.2138062297236427</v>
      </c>
      <c r="R367" s="113">
        <f t="shared" si="145"/>
        <v>4.6636055723156202</v>
      </c>
      <c r="S367" s="113">
        <f t="shared" si="146"/>
        <v>4.0260714772237849</v>
      </c>
      <c r="T367" s="113">
        <f t="shared" si="147"/>
        <v>5.0304060105876358</v>
      </c>
      <c r="U367" s="113">
        <f t="shared" si="148"/>
        <v>5.9299404187309106</v>
      </c>
      <c r="V367" s="113">
        <f t="shared" si="149"/>
        <v>37.378711328672011</v>
      </c>
      <c r="W367" s="113">
        <f t="shared" si="150"/>
        <v>144.97350655512977</v>
      </c>
      <c r="X367" s="113">
        <f t="shared" si="151"/>
        <v>38.688712893929207</v>
      </c>
      <c r="Y367" s="113">
        <f t="shared" si="152"/>
        <v>37.990045392458704</v>
      </c>
      <c r="Z367" s="113">
        <f t="shared" si="153"/>
        <v>21.658692545585655</v>
      </c>
      <c r="AA367" s="113">
        <f t="shared" si="154"/>
        <v>10.305345646689949</v>
      </c>
      <c r="AB367" s="114">
        <f t="shared" si="155"/>
        <v>6.1133406378669184</v>
      </c>
    </row>
    <row r="368" spans="1:28" x14ac:dyDescent="0.5">
      <c r="A368"/>
      <c r="B368">
        <v>25</v>
      </c>
      <c r="C368" s="173">
        <v>5.76</v>
      </c>
      <c r="D368" s="173">
        <v>5.55</v>
      </c>
      <c r="E368" s="173">
        <v>4.45</v>
      </c>
      <c r="F368" s="173">
        <v>5.34</v>
      </c>
      <c r="G368" s="173">
        <v>6.79</v>
      </c>
      <c r="H368" s="173">
        <v>36</v>
      </c>
      <c r="I368" s="173">
        <v>172</v>
      </c>
      <c r="J368" s="173">
        <v>36.700000000000003</v>
      </c>
      <c r="K368" s="173">
        <v>45.2</v>
      </c>
      <c r="L368" s="173">
        <v>23.8</v>
      </c>
      <c r="M368" s="173">
        <v>11.8</v>
      </c>
      <c r="N368" s="173">
        <v>6.79</v>
      </c>
      <c r="O368" s="219"/>
      <c r="P368" s="134">
        <f t="shared" si="142"/>
        <v>25</v>
      </c>
      <c r="Q368" s="113">
        <f t="shared" si="144"/>
        <v>5.0304060105876358</v>
      </c>
      <c r="R368" s="113">
        <f t="shared" si="145"/>
        <v>4.847005791451628</v>
      </c>
      <c r="S368" s="113">
        <f t="shared" si="146"/>
        <v>3.886337976929684</v>
      </c>
      <c r="T368" s="113">
        <f t="shared" si="147"/>
        <v>4.6636055723156202</v>
      </c>
      <c r="U368" s="113">
        <f t="shared" si="148"/>
        <v>5.9299404187309106</v>
      </c>
      <c r="V368" s="113">
        <f t="shared" si="149"/>
        <v>31.440037566172723</v>
      </c>
      <c r="W368" s="113">
        <f t="shared" si="150"/>
        <v>150.21351281615856</v>
      </c>
      <c r="X368" s="113">
        <f t="shared" si="151"/>
        <v>32.051371629959419</v>
      </c>
      <c r="Y368" s="113">
        <f t="shared" si="152"/>
        <v>39.474713833083534</v>
      </c>
      <c r="Z368" s="113">
        <f t="shared" si="153"/>
        <v>20.785358168747525</v>
      </c>
      <c r="AA368" s="113">
        <f t="shared" si="154"/>
        <v>10.305345646689949</v>
      </c>
      <c r="AB368" s="114">
        <f t="shared" si="155"/>
        <v>5.9299404187309106</v>
      </c>
    </row>
    <row r="369" spans="1:28" x14ac:dyDescent="0.5">
      <c r="A369"/>
      <c r="B369">
        <v>26</v>
      </c>
      <c r="C369" s="173">
        <v>6.38</v>
      </c>
      <c r="D369" s="173">
        <v>5.34</v>
      </c>
      <c r="E369" s="173">
        <v>4.45</v>
      </c>
      <c r="F369" s="173">
        <v>7.26</v>
      </c>
      <c r="G369" s="173">
        <v>7</v>
      </c>
      <c r="H369" s="173">
        <v>36</v>
      </c>
      <c r="I369" s="173">
        <v>156</v>
      </c>
      <c r="J369" s="173">
        <v>41.3</v>
      </c>
      <c r="K369" s="173">
        <v>107</v>
      </c>
      <c r="L369" s="173">
        <v>22.8</v>
      </c>
      <c r="M369" s="173">
        <v>11.8</v>
      </c>
      <c r="N369" s="173">
        <v>6.79</v>
      </c>
      <c r="O369" s="219"/>
      <c r="P369" s="134">
        <f t="shared" si="142"/>
        <v>26</v>
      </c>
      <c r="Q369" s="113">
        <f t="shared" si="144"/>
        <v>5.5718733242272771</v>
      </c>
      <c r="R369" s="113">
        <f t="shared" si="145"/>
        <v>4.6636055723156202</v>
      </c>
      <c r="S369" s="113">
        <f t="shared" si="146"/>
        <v>3.886337976929684</v>
      </c>
      <c r="T369" s="113">
        <f t="shared" si="147"/>
        <v>6.3404075758448322</v>
      </c>
      <c r="U369" s="113">
        <f t="shared" si="148"/>
        <v>6.1133406378669184</v>
      </c>
      <c r="V369" s="113">
        <f t="shared" si="149"/>
        <v>31.440037566172723</v>
      </c>
      <c r="W369" s="113">
        <f t="shared" si="150"/>
        <v>136.24016278674847</v>
      </c>
      <c r="X369" s="113">
        <f t="shared" si="151"/>
        <v>36.068709763414816</v>
      </c>
      <c r="Y369" s="113">
        <f t="shared" si="152"/>
        <v>93.446778321680043</v>
      </c>
      <c r="Z369" s="113">
        <f t="shared" si="153"/>
        <v>19.912023791909391</v>
      </c>
      <c r="AA369" s="113">
        <f t="shared" si="154"/>
        <v>10.305345646689949</v>
      </c>
      <c r="AB369" s="114">
        <f t="shared" si="155"/>
        <v>5.9299404187309106</v>
      </c>
    </row>
    <row r="370" spans="1:28" x14ac:dyDescent="0.5">
      <c r="A370"/>
      <c r="B370">
        <v>27</v>
      </c>
      <c r="C370" s="173">
        <v>6.79</v>
      </c>
      <c r="D370" s="173">
        <v>5.34</v>
      </c>
      <c r="E370" s="173">
        <v>4.45</v>
      </c>
      <c r="F370" s="173">
        <v>6.38</v>
      </c>
      <c r="G370" s="173">
        <v>6.59</v>
      </c>
      <c r="H370" s="173">
        <v>48.6</v>
      </c>
      <c r="I370" s="173">
        <v>134</v>
      </c>
      <c r="J370" s="173">
        <v>37.5</v>
      </c>
      <c r="K370" s="173">
        <v>97.8</v>
      </c>
      <c r="L370" s="173">
        <v>21.3</v>
      </c>
      <c r="M370" s="173">
        <v>11.5</v>
      </c>
      <c r="N370" s="173">
        <v>6.79</v>
      </c>
      <c r="O370" s="219"/>
      <c r="P370" s="134">
        <f t="shared" si="142"/>
        <v>27</v>
      </c>
      <c r="Q370" s="113">
        <f t="shared" si="144"/>
        <v>5.9299404187309106</v>
      </c>
      <c r="R370" s="113">
        <f t="shared" si="145"/>
        <v>4.6636055723156202</v>
      </c>
      <c r="S370" s="113">
        <f t="shared" si="146"/>
        <v>3.886337976929684</v>
      </c>
      <c r="T370" s="113">
        <f t="shared" si="147"/>
        <v>5.5718733242272771</v>
      </c>
      <c r="U370" s="113">
        <f t="shared" si="148"/>
        <v>5.7552735433632849</v>
      </c>
      <c r="V370" s="113">
        <f t="shared" si="149"/>
        <v>42.44405071433318</v>
      </c>
      <c r="W370" s="113">
        <f t="shared" si="150"/>
        <v>117.02680649630958</v>
      </c>
      <c r="X370" s="113">
        <f t="shared" si="151"/>
        <v>32.750039131429922</v>
      </c>
      <c r="Y370" s="113">
        <f t="shared" si="152"/>
        <v>85.412102054769235</v>
      </c>
      <c r="Z370" s="113">
        <f t="shared" si="153"/>
        <v>18.602022226652196</v>
      </c>
      <c r="AA370" s="113">
        <f t="shared" si="154"/>
        <v>10.043345333638509</v>
      </c>
      <c r="AB370" s="114">
        <f t="shared" si="155"/>
        <v>5.9299404187309106</v>
      </c>
    </row>
    <row r="371" spans="1:28" x14ac:dyDescent="0.5">
      <c r="A371"/>
      <c r="B371">
        <v>28</v>
      </c>
      <c r="C371" s="173">
        <v>6.17</v>
      </c>
      <c r="D371" s="173">
        <v>5.14</v>
      </c>
      <c r="E371" s="173">
        <v>4.29</v>
      </c>
      <c r="F371" s="173">
        <v>5.14</v>
      </c>
      <c r="G371" s="173">
        <v>9.33</v>
      </c>
      <c r="H371" s="173">
        <v>67</v>
      </c>
      <c r="I371" s="173">
        <v>117</v>
      </c>
      <c r="J371" s="173">
        <v>52.9</v>
      </c>
      <c r="K371" s="173">
        <v>73.5</v>
      </c>
      <c r="L371" s="173">
        <v>21</v>
      </c>
      <c r="M371" s="173">
        <v>11.2</v>
      </c>
      <c r="N371" s="173">
        <v>6.59</v>
      </c>
      <c r="O371" s="219"/>
      <c r="P371" s="134">
        <f t="shared" si="142"/>
        <v>28</v>
      </c>
      <c r="Q371" s="113">
        <f t="shared" si="144"/>
        <v>5.3884731050912693</v>
      </c>
      <c r="R371" s="113">
        <f t="shared" si="145"/>
        <v>4.4889386969479945</v>
      </c>
      <c r="S371" s="113">
        <f t="shared" si="146"/>
        <v>3.746604476635583</v>
      </c>
      <c r="T371" s="113">
        <f t="shared" si="147"/>
        <v>4.4889386969479945</v>
      </c>
      <c r="U371" s="113">
        <f t="shared" si="148"/>
        <v>8.1482097358997638</v>
      </c>
      <c r="V371" s="113">
        <f t="shared" si="149"/>
        <v>58.513403248154788</v>
      </c>
      <c r="W371" s="113">
        <f t="shared" si="150"/>
        <v>102.18012209006135</v>
      </c>
      <c r="X371" s="113">
        <f t="shared" si="151"/>
        <v>46.199388534737139</v>
      </c>
      <c r="Y371" s="113">
        <f t="shared" si="152"/>
        <v>64.190076697602649</v>
      </c>
      <c r="Z371" s="113">
        <f t="shared" si="153"/>
        <v>18.340021913600754</v>
      </c>
      <c r="AA371" s="113">
        <f t="shared" si="154"/>
        <v>9.781345020587068</v>
      </c>
      <c r="AB371" s="114">
        <f t="shared" si="155"/>
        <v>5.7552735433632849</v>
      </c>
    </row>
    <row r="372" spans="1:28" x14ac:dyDescent="0.5">
      <c r="A372"/>
      <c r="B372">
        <v>29</v>
      </c>
      <c r="C372" s="173">
        <v>6.38</v>
      </c>
      <c r="D372" s="173"/>
      <c r="E372" s="173">
        <v>4.45</v>
      </c>
      <c r="F372" s="173">
        <v>4.93</v>
      </c>
      <c r="G372" s="173">
        <v>8.3000000000000007</v>
      </c>
      <c r="H372" s="173">
        <v>56.8</v>
      </c>
      <c r="I372" s="173">
        <v>144</v>
      </c>
      <c r="J372" s="173">
        <v>53.9</v>
      </c>
      <c r="K372" s="173">
        <v>64.8</v>
      </c>
      <c r="L372" s="173">
        <v>20.6</v>
      </c>
      <c r="M372" s="173">
        <v>10.9</v>
      </c>
      <c r="N372" s="173">
        <v>6.59</v>
      </c>
      <c r="O372" s="219"/>
      <c r="P372" s="134">
        <f t="shared" si="142"/>
        <v>29</v>
      </c>
      <c r="Q372" s="113">
        <f t="shared" si="144"/>
        <v>5.5718733242272771</v>
      </c>
      <c r="R372" s="113" t="str">
        <f t="shared" si="145"/>
        <v xml:space="preserve"> </v>
      </c>
      <c r="S372" s="113">
        <f t="shared" si="146"/>
        <v>3.886337976929684</v>
      </c>
      <c r="T372" s="113">
        <f t="shared" si="147"/>
        <v>4.3055384778119867</v>
      </c>
      <c r="U372" s="113">
        <f t="shared" si="148"/>
        <v>7.2486753277564899</v>
      </c>
      <c r="V372" s="113">
        <f t="shared" si="149"/>
        <v>49.60539260440585</v>
      </c>
      <c r="W372" s="113">
        <f t="shared" si="150"/>
        <v>125.76015026469089</v>
      </c>
      <c r="X372" s="113">
        <f t="shared" si="151"/>
        <v>47.072722911575269</v>
      </c>
      <c r="Y372" s="113">
        <f t="shared" si="152"/>
        <v>56.5920676191109</v>
      </c>
      <c r="Z372" s="113">
        <f t="shared" si="153"/>
        <v>17.990688162865503</v>
      </c>
      <c r="AA372" s="113">
        <f t="shared" si="154"/>
        <v>9.5193447075356303</v>
      </c>
      <c r="AB372" s="114">
        <f t="shared" si="155"/>
        <v>5.7552735433632849</v>
      </c>
    </row>
    <row r="373" spans="1:28" x14ac:dyDescent="0.5">
      <c r="A373"/>
      <c r="B373">
        <v>30</v>
      </c>
      <c r="C373" s="173">
        <v>6.17</v>
      </c>
      <c r="D373" s="173"/>
      <c r="E373" s="173">
        <v>4.29</v>
      </c>
      <c r="F373" s="173">
        <v>4.93</v>
      </c>
      <c r="G373" s="173">
        <v>4.45</v>
      </c>
      <c r="H373" s="173">
        <v>49.5</v>
      </c>
      <c r="I373" s="173">
        <v>150</v>
      </c>
      <c r="J373" s="173">
        <v>48.6</v>
      </c>
      <c r="K373" s="173">
        <v>56.8</v>
      </c>
      <c r="L373" s="173">
        <v>20.6</v>
      </c>
      <c r="M373" s="173">
        <v>10.6</v>
      </c>
      <c r="N373" s="173">
        <v>6.59</v>
      </c>
      <c r="O373" s="219"/>
      <c r="P373" s="134">
        <f t="shared" si="142"/>
        <v>30</v>
      </c>
      <c r="Q373" s="113">
        <f t="shared" si="144"/>
        <v>5.3884731050912693</v>
      </c>
      <c r="R373" s="113" t="str">
        <f t="shared" si="145"/>
        <v xml:space="preserve"> </v>
      </c>
      <c r="S373" s="113">
        <f t="shared" si="146"/>
        <v>3.746604476635583</v>
      </c>
      <c r="T373" s="113">
        <f t="shared" si="147"/>
        <v>4.3055384778119867</v>
      </c>
      <c r="U373" s="113">
        <f t="shared" si="148"/>
        <v>3.886337976929684</v>
      </c>
      <c r="V373" s="113">
        <f t="shared" si="149"/>
        <v>43.230051653487493</v>
      </c>
      <c r="W373" s="113">
        <f t="shared" si="150"/>
        <v>131.00015652571969</v>
      </c>
      <c r="X373" s="113">
        <f t="shared" si="151"/>
        <v>42.44405071433318</v>
      </c>
      <c r="Y373" s="113">
        <f t="shared" si="152"/>
        <v>49.60539260440585</v>
      </c>
      <c r="Z373" s="113">
        <f t="shared" si="153"/>
        <v>17.990688162865503</v>
      </c>
      <c r="AA373" s="113">
        <f t="shared" si="154"/>
        <v>9.2573443944841909</v>
      </c>
      <c r="AB373" s="114">
        <f t="shared" si="155"/>
        <v>5.7552735433632849</v>
      </c>
    </row>
    <row r="374" spans="1:28" x14ac:dyDescent="0.5">
      <c r="A374"/>
      <c r="B374">
        <v>31</v>
      </c>
      <c r="C374" s="173">
        <v>6.17</v>
      </c>
      <c r="D374" s="173"/>
      <c r="E374" s="173">
        <v>4.29</v>
      </c>
      <c r="F374" s="173"/>
      <c r="G374" s="173">
        <v>5.76</v>
      </c>
      <c r="H374" s="173"/>
      <c r="I374" s="173">
        <v>134</v>
      </c>
      <c r="J374" s="173">
        <v>50.3</v>
      </c>
      <c r="K374" s="173"/>
      <c r="L374" s="173">
        <v>20.6</v>
      </c>
      <c r="M374" s="173"/>
      <c r="N374" s="173">
        <v>6.59</v>
      </c>
      <c r="O374" s="219"/>
      <c r="P374" s="134">
        <f t="shared" si="142"/>
        <v>31</v>
      </c>
      <c r="Q374" s="113">
        <f t="shared" si="144"/>
        <v>5.3884731050912693</v>
      </c>
      <c r="R374" s="113" t="str">
        <f t="shared" si="145"/>
        <v xml:space="preserve"> </v>
      </c>
      <c r="S374" s="113">
        <f t="shared" si="146"/>
        <v>3.746604476635583</v>
      </c>
      <c r="T374" s="113" t="str">
        <f t="shared" si="147"/>
        <v xml:space="preserve"> </v>
      </c>
      <c r="U374" s="113">
        <f t="shared" si="148"/>
        <v>5.0304060105876358</v>
      </c>
      <c r="V374" s="113" t="str">
        <f t="shared" si="149"/>
        <v xml:space="preserve"> </v>
      </c>
      <c r="W374" s="113">
        <f t="shared" si="150"/>
        <v>117.02680649630958</v>
      </c>
      <c r="X374" s="113">
        <f t="shared" si="151"/>
        <v>43.928719154957996</v>
      </c>
      <c r="Y374" s="113" t="str">
        <f t="shared" si="152"/>
        <v xml:space="preserve"> </v>
      </c>
      <c r="Z374" s="113">
        <f t="shared" si="153"/>
        <v>17.990688162865503</v>
      </c>
      <c r="AA374" s="113" t="str">
        <f t="shared" si="154"/>
        <v xml:space="preserve"> </v>
      </c>
      <c r="AB374" s="114">
        <f t="shared" si="155"/>
        <v>5.7552735433632849</v>
      </c>
    </row>
    <row r="375" spans="1:28" x14ac:dyDescent="0.5">
      <c r="A375"/>
      <c r="B375"/>
      <c r="C375" s="173"/>
      <c r="D375" s="173"/>
      <c r="E375" s="173"/>
      <c r="F375" s="173"/>
      <c r="G375" s="173"/>
      <c r="H375" s="173"/>
      <c r="I375" s="173"/>
      <c r="J375" s="173"/>
      <c r="K375" s="173"/>
      <c r="L375" s="173"/>
      <c r="M375" s="173"/>
      <c r="N375" s="173"/>
      <c r="O375" s="219"/>
      <c r="P375" s="134"/>
      <c r="Q375" s="113"/>
      <c r="R375" s="113"/>
      <c r="S375" s="113"/>
      <c r="T375" s="113"/>
      <c r="U375" s="113"/>
      <c r="V375" s="113"/>
      <c r="W375" s="113"/>
      <c r="X375" s="113"/>
      <c r="Y375" s="113"/>
      <c r="Z375" s="113"/>
      <c r="AA375" s="113"/>
      <c r="AB375" s="114"/>
    </row>
    <row r="376" spans="1:28" x14ac:dyDescent="0.5">
      <c r="A376"/>
      <c r="B376"/>
      <c r="C376" s="173"/>
      <c r="D376" s="173"/>
      <c r="E376" s="173"/>
      <c r="F376" s="173"/>
      <c r="G376" s="173"/>
      <c r="H376" s="173"/>
      <c r="I376" s="173"/>
      <c r="J376" s="173"/>
      <c r="K376" s="173"/>
      <c r="L376" s="173"/>
      <c r="M376" s="173"/>
      <c r="N376" s="173"/>
      <c r="O376" s="220"/>
      <c r="P376" s="134"/>
      <c r="Q376" s="113"/>
      <c r="R376" s="113"/>
      <c r="S376" s="113"/>
      <c r="T376" s="113"/>
      <c r="U376" s="113"/>
      <c r="V376" s="113"/>
      <c r="W376" s="113"/>
      <c r="X376" s="113"/>
      <c r="Y376" s="113"/>
      <c r="Z376" s="113"/>
      <c r="AA376" s="113"/>
      <c r="AB376" s="114"/>
    </row>
    <row r="377" spans="1:28" x14ac:dyDescent="0.5">
      <c r="A377">
        <v>1976</v>
      </c>
      <c r="B377">
        <v>1</v>
      </c>
      <c r="C377" s="173">
        <v>6.38</v>
      </c>
      <c r="D377" s="173">
        <v>5.76</v>
      </c>
      <c r="E377" s="173">
        <v>4.6100000000000003</v>
      </c>
      <c r="F377" s="173">
        <v>3.97</v>
      </c>
      <c r="G377" s="173">
        <v>4.29</v>
      </c>
      <c r="H377" s="173">
        <v>14.7</v>
      </c>
      <c r="I377" s="173">
        <v>51.2</v>
      </c>
      <c r="J377" s="173">
        <v>73.5</v>
      </c>
      <c r="K377" s="173">
        <v>70.2</v>
      </c>
      <c r="L377" s="173">
        <v>35.4</v>
      </c>
      <c r="M377" s="173">
        <v>17.399999999999999</v>
      </c>
      <c r="N377" s="173">
        <v>7.52</v>
      </c>
      <c r="O377" s="218">
        <f t="shared" ref="O377" si="156">A377</f>
        <v>1976</v>
      </c>
      <c r="P377" s="134">
        <f t="shared" si="142"/>
        <v>1</v>
      </c>
      <c r="Q377" s="113">
        <f t="shared" ref="Q377:AB384" si="157">IF(C377&gt;0,$P$11*C377, " ")</f>
        <v>5.5718733242272771</v>
      </c>
      <c r="R377" s="113">
        <f t="shared" si="157"/>
        <v>5.0304060105876358</v>
      </c>
      <c r="S377" s="113">
        <f t="shared" si="157"/>
        <v>4.0260714772237849</v>
      </c>
      <c r="T377" s="113">
        <f t="shared" si="157"/>
        <v>3.4671374760473812</v>
      </c>
      <c r="U377" s="113">
        <f t="shared" si="157"/>
        <v>3.746604476635583</v>
      </c>
      <c r="V377" s="113">
        <f t="shared" si="157"/>
        <v>12.838015339520528</v>
      </c>
      <c r="W377" s="113">
        <f t="shared" si="157"/>
        <v>44.714720094112323</v>
      </c>
      <c r="X377" s="113">
        <f t="shared" si="157"/>
        <v>64.190076697602649</v>
      </c>
      <c r="Y377" s="113">
        <f t="shared" si="157"/>
        <v>61.308073254036813</v>
      </c>
      <c r="Z377" s="113">
        <f t="shared" si="157"/>
        <v>30.916036940069844</v>
      </c>
      <c r="AA377" s="113">
        <f t="shared" si="157"/>
        <v>15.196018156983481</v>
      </c>
      <c r="AB377" s="114">
        <f t="shared" si="157"/>
        <v>6.5674745138227459</v>
      </c>
    </row>
    <row r="378" spans="1:28" x14ac:dyDescent="0.5">
      <c r="A378"/>
      <c r="B378">
        <v>2</v>
      </c>
      <c r="C378" s="173">
        <v>6.38</v>
      </c>
      <c r="D378" s="173">
        <v>5.55</v>
      </c>
      <c r="E378" s="173">
        <v>4.6100000000000003</v>
      </c>
      <c r="F378" s="173">
        <v>3.81</v>
      </c>
      <c r="G378" s="173">
        <v>4.13</v>
      </c>
      <c r="H378" s="173">
        <v>27.1</v>
      </c>
      <c r="I378" s="173">
        <v>49.5</v>
      </c>
      <c r="J378" s="173">
        <v>80.8</v>
      </c>
      <c r="K378" s="173">
        <v>61.6</v>
      </c>
      <c r="L378" s="173">
        <v>32.700000000000003</v>
      </c>
      <c r="M378" s="173">
        <v>17</v>
      </c>
      <c r="N378" s="173">
        <v>7.52</v>
      </c>
      <c r="O378" s="219"/>
      <c r="P378" s="134">
        <f t="shared" si="142"/>
        <v>2</v>
      </c>
      <c r="Q378" s="113">
        <f t="shared" si="157"/>
        <v>5.5718733242272771</v>
      </c>
      <c r="R378" s="113">
        <f t="shared" si="157"/>
        <v>4.847005791451628</v>
      </c>
      <c r="S378" s="113">
        <f t="shared" si="157"/>
        <v>4.0260714772237849</v>
      </c>
      <c r="T378" s="113">
        <f t="shared" si="157"/>
        <v>3.3274039757532798</v>
      </c>
      <c r="U378" s="113">
        <f t="shared" si="157"/>
        <v>3.6068709763414817</v>
      </c>
      <c r="V378" s="113">
        <f t="shared" si="157"/>
        <v>23.667361612313357</v>
      </c>
      <c r="W378" s="113">
        <f t="shared" si="157"/>
        <v>43.230051653487493</v>
      </c>
      <c r="X378" s="113">
        <f t="shared" si="157"/>
        <v>70.565417648520992</v>
      </c>
      <c r="Y378" s="113">
        <f t="shared" si="157"/>
        <v>53.797397613228881</v>
      </c>
      <c r="Z378" s="113">
        <f t="shared" si="157"/>
        <v>28.558034122606891</v>
      </c>
      <c r="AA378" s="113">
        <f t="shared" si="157"/>
        <v>14.846684406248229</v>
      </c>
      <c r="AB378" s="114">
        <f t="shared" si="157"/>
        <v>6.5674745138227459</v>
      </c>
    </row>
    <row r="379" spans="1:28" x14ac:dyDescent="0.5">
      <c r="A379"/>
      <c r="B379">
        <v>3</v>
      </c>
      <c r="C379" s="173">
        <v>6.38</v>
      </c>
      <c r="D379" s="173">
        <v>5.34</v>
      </c>
      <c r="E379" s="173">
        <v>4.6100000000000003</v>
      </c>
      <c r="F379" s="173">
        <v>3.81</v>
      </c>
      <c r="G379" s="173">
        <v>4.13</v>
      </c>
      <c r="H379" s="173">
        <v>21.3</v>
      </c>
      <c r="I379" s="173">
        <v>49.5</v>
      </c>
      <c r="J379" s="173">
        <v>154</v>
      </c>
      <c r="K379" s="173">
        <v>56.8</v>
      </c>
      <c r="L379" s="173">
        <v>28.8</v>
      </c>
      <c r="M379" s="173">
        <v>16.2</v>
      </c>
      <c r="N379" s="173">
        <v>7.52</v>
      </c>
      <c r="O379" s="219"/>
      <c r="P379" s="134">
        <f t="shared" si="142"/>
        <v>3</v>
      </c>
      <c r="Q379" s="113">
        <f t="shared" si="157"/>
        <v>5.5718733242272771</v>
      </c>
      <c r="R379" s="113">
        <f t="shared" si="157"/>
        <v>4.6636055723156202</v>
      </c>
      <c r="S379" s="113">
        <f t="shared" si="157"/>
        <v>4.0260714772237849</v>
      </c>
      <c r="T379" s="113">
        <f t="shared" si="157"/>
        <v>3.3274039757532798</v>
      </c>
      <c r="U379" s="113">
        <f t="shared" si="157"/>
        <v>3.6068709763414817</v>
      </c>
      <c r="V379" s="113">
        <f t="shared" si="157"/>
        <v>18.602022226652196</v>
      </c>
      <c r="W379" s="113">
        <f t="shared" si="157"/>
        <v>43.230051653487493</v>
      </c>
      <c r="X379" s="113">
        <f t="shared" si="157"/>
        <v>134.49349403307221</v>
      </c>
      <c r="Y379" s="113">
        <f t="shared" si="157"/>
        <v>49.60539260440585</v>
      </c>
      <c r="Z379" s="113">
        <f t="shared" si="157"/>
        <v>25.15203005293818</v>
      </c>
      <c r="AA379" s="113">
        <f t="shared" si="157"/>
        <v>14.148016904777725</v>
      </c>
      <c r="AB379" s="114">
        <f t="shared" si="157"/>
        <v>6.5674745138227459</v>
      </c>
    </row>
    <row r="380" spans="1:28" x14ac:dyDescent="0.5">
      <c r="A380"/>
      <c r="B380">
        <v>4</v>
      </c>
      <c r="C380" s="173">
        <v>6.38</v>
      </c>
      <c r="D380" s="173">
        <v>5.34</v>
      </c>
      <c r="E380" s="173">
        <v>4.7699999999999996</v>
      </c>
      <c r="F380" s="173">
        <v>3.81</v>
      </c>
      <c r="G380" s="173">
        <v>4.13</v>
      </c>
      <c r="H380" s="173">
        <v>33.4</v>
      </c>
      <c r="I380" s="173">
        <v>47.7</v>
      </c>
      <c r="J380" s="173">
        <v>68.099999999999994</v>
      </c>
      <c r="K380" s="173">
        <v>58.7</v>
      </c>
      <c r="L380" s="173">
        <v>26.5</v>
      </c>
      <c r="M380" s="173">
        <v>15.5</v>
      </c>
      <c r="N380" s="173">
        <v>7.26</v>
      </c>
      <c r="O380" s="219"/>
      <c r="P380" s="134">
        <f t="shared" si="142"/>
        <v>4</v>
      </c>
      <c r="Q380" s="113">
        <f t="shared" si="157"/>
        <v>5.5718733242272771</v>
      </c>
      <c r="R380" s="113">
        <f t="shared" si="157"/>
        <v>4.6636055723156202</v>
      </c>
      <c r="S380" s="113">
        <f t="shared" si="157"/>
        <v>4.1658049775178858</v>
      </c>
      <c r="T380" s="113">
        <f t="shared" si="157"/>
        <v>3.3274039757532798</v>
      </c>
      <c r="U380" s="113">
        <f t="shared" si="157"/>
        <v>3.6068709763414817</v>
      </c>
      <c r="V380" s="113">
        <f t="shared" si="157"/>
        <v>29.16936818639358</v>
      </c>
      <c r="W380" s="113">
        <f t="shared" si="157"/>
        <v>41.65804977517886</v>
      </c>
      <c r="X380" s="113">
        <f t="shared" si="157"/>
        <v>59.474071062676728</v>
      </c>
      <c r="Y380" s="113">
        <f t="shared" si="157"/>
        <v>51.2647279203983</v>
      </c>
      <c r="Z380" s="113">
        <f t="shared" si="157"/>
        <v>23.143360986210478</v>
      </c>
      <c r="AA380" s="113">
        <f t="shared" si="157"/>
        <v>13.536682840991034</v>
      </c>
      <c r="AB380" s="114">
        <f t="shared" si="157"/>
        <v>6.3404075758448322</v>
      </c>
    </row>
    <row r="381" spans="1:28" x14ac:dyDescent="0.5">
      <c r="A381"/>
      <c r="B381">
        <v>5</v>
      </c>
      <c r="C381" s="173">
        <v>6.17</v>
      </c>
      <c r="D381" s="173">
        <v>5.34</v>
      </c>
      <c r="E381" s="173">
        <v>4.6100000000000003</v>
      </c>
      <c r="F381" s="173">
        <v>3.81</v>
      </c>
      <c r="G381" s="173">
        <v>3.97</v>
      </c>
      <c r="H381" s="173">
        <v>18.600000000000001</v>
      </c>
      <c r="I381" s="173">
        <v>47.7</v>
      </c>
      <c r="J381" s="173">
        <v>52</v>
      </c>
      <c r="K381" s="173">
        <v>67</v>
      </c>
      <c r="L381" s="173">
        <v>25.4</v>
      </c>
      <c r="M381" s="173">
        <v>15.8</v>
      </c>
      <c r="N381" s="173">
        <v>7.26</v>
      </c>
      <c r="O381" s="219"/>
      <c r="P381" s="134">
        <f t="shared" si="142"/>
        <v>5</v>
      </c>
      <c r="Q381" s="113">
        <f t="shared" si="157"/>
        <v>5.3884731050912693</v>
      </c>
      <c r="R381" s="113">
        <f t="shared" si="157"/>
        <v>4.6636055723156202</v>
      </c>
      <c r="S381" s="113">
        <f t="shared" si="157"/>
        <v>4.0260714772237849</v>
      </c>
      <c r="T381" s="113">
        <f t="shared" si="157"/>
        <v>3.3274039757532798</v>
      </c>
      <c r="U381" s="113">
        <f t="shared" si="157"/>
        <v>3.4671374760473812</v>
      </c>
      <c r="V381" s="113">
        <f t="shared" si="157"/>
        <v>16.244019409189242</v>
      </c>
      <c r="W381" s="113">
        <f t="shared" si="157"/>
        <v>41.65804977517886</v>
      </c>
      <c r="X381" s="113">
        <f t="shared" si="157"/>
        <v>45.413387595582819</v>
      </c>
      <c r="Y381" s="113">
        <f t="shared" si="157"/>
        <v>58.513403248154788</v>
      </c>
      <c r="Z381" s="113">
        <f t="shared" si="157"/>
        <v>22.18269317168853</v>
      </c>
      <c r="AA381" s="113">
        <f t="shared" si="157"/>
        <v>13.798683154042473</v>
      </c>
      <c r="AB381" s="114">
        <f t="shared" si="157"/>
        <v>6.3404075758448322</v>
      </c>
    </row>
    <row r="382" spans="1:28" x14ac:dyDescent="0.5">
      <c r="A382"/>
      <c r="B382">
        <v>6</v>
      </c>
      <c r="C382" s="173">
        <v>6.38</v>
      </c>
      <c r="D382" s="173">
        <v>6.38</v>
      </c>
      <c r="E382" s="173">
        <v>4.45</v>
      </c>
      <c r="F382" s="173">
        <v>3.81</v>
      </c>
      <c r="G382" s="173">
        <v>3.97</v>
      </c>
      <c r="H382" s="173">
        <v>18.600000000000001</v>
      </c>
      <c r="I382" s="173">
        <v>45.2</v>
      </c>
      <c r="J382" s="173">
        <v>67</v>
      </c>
      <c r="K382" s="173">
        <v>71.3</v>
      </c>
      <c r="L382" s="173">
        <v>24.2</v>
      </c>
      <c r="M382" s="173">
        <v>15.8</v>
      </c>
      <c r="N382" s="173">
        <v>7.26</v>
      </c>
      <c r="O382" s="219"/>
      <c r="P382" s="134">
        <f t="shared" si="142"/>
        <v>6</v>
      </c>
      <c r="Q382" s="113">
        <f t="shared" si="157"/>
        <v>5.5718733242272771</v>
      </c>
      <c r="R382" s="113">
        <f t="shared" si="157"/>
        <v>5.5718733242272771</v>
      </c>
      <c r="S382" s="113">
        <f t="shared" si="157"/>
        <v>3.886337976929684</v>
      </c>
      <c r="T382" s="113">
        <f t="shared" si="157"/>
        <v>3.3274039757532798</v>
      </c>
      <c r="U382" s="113">
        <f t="shared" si="157"/>
        <v>3.4671374760473812</v>
      </c>
      <c r="V382" s="113">
        <f t="shared" si="157"/>
        <v>16.244019409189242</v>
      </c>
      <c r="W382" s="113">
        <f t="shared" si="157"/>
        <v>39.474713833083534</v>
      </c>
      <c r="X382" s="113">
        <f t="shared" si="157"/>
        <v>58.513403248154788</v>
      </c>
      <c r="Y382" s="113">
        <f t="shared" si="157"/>
        <v>62.268741068558754</v>
      </c>
      <c r="Z382" s="113">
        <f t="shared" si="157"/>
        <v>21.134691919482773</v>
      </c>
      <c r="AA382" s="113">
        <f t="shared" si="157"/>
        <v>13.798683154042473</v>
      </c>
      <c r="AB382" s="114">
        <f t="shared" si="157"/>
        <v>6.3404075758448322</v>
      </c>
    </row>
    <row r="383" spans="1:28" x14ac:dyDescent="0.5">
      <c r="A383"/>
      <c r="B383">
        <v>7</v>
      </c>
      <c r="C383" s="173">
        <v>6.17</v>
      </c>
      <c r="D383" s="173">
        <v>5.97</v>
      </c>
      <c r="E383" s="173">
        <v>4.6100000000000003</v>
      </c>
      <c r="F383" s="173">
        <v>3.65</v>
      </c>
      <c r="G383" s="173">
        <v>3.81</v>
      </c>
      <c r="H383" s="173">
        <v>42.8</v>
      </c>
      <c r="I383" s="173">
        <v>99.1</v>
      </c>
      <c r="J383" s="173">
        <v>73.5</v>
      </c>
      <c r="K383" s="173">
        <v>85.7</v>
      </c>
      <c r="L383" s="173">
        <v>24.8</v>
      </c>
      <c r="M383" s="173">
        <v>15.8</v>
      </c>
      <c r="N383" s="173">
        <v>7</v>
      </c>
      <c r="O383" s="219"/>
      <c r="P383" s="134">
        <f t="shared" si="142"/>
        <v>7</v>
      </c>
      <c r="Q383" s="113">
        <f t="shared" si="157"/>
        <v>5.3884731050912693</v>
      </c>
      <c r="R383" s="113">
        <f t="shared" si="157"/>
        <v>5.2138062297236427</v>
      </c>
      <c r="S383" s="113">
        <f t="shared" si="157"/>
        <v>4.0260714772237849</v>
      </c>
      <c r="T383" s="113">
        <f t="shared" si="157"/>
        <v>3.1876704754591789</v>
      </c>
      <c r="U383" s="113">
        <f t="shared" si="157"/>
        <v>3.3274039757532798</v>
      </c>
      <c r="V383" s="113">
        <f t="shared" si="157"/>
        <v>37.378711328672011</v>
      </c>
      <c r="W383" s="113">
        <f t="shared" si="157"/>
        <v>86.547436744658796</v>
      </c>
      <c r="X383" s="113">
        <f t="shared" si="157"/>
        <v>64.190076697602649</v>
      </c>
      <c r="Y383" s="113">
        <f t="shared" si="157"/>
        <v>74.844756095027847</v>
      </c>
      <c r="Z383" s="113">
        <f t="shared" si="157"/>
        <v>21.658692545585655</v>
      </c>
      <c r="AA383" s="113">
        <f t="shared" si="157"/>
        <v>13.798683154042473</v>
      </c>
      <c r="AB383" s="114">
        <f t="shared" si="157"/>
        <v>6.1133406378669184</v>
      </c>
    </row>
    <row r="384" spans="1:28" x14ac:dyDescent="0.5">
      <c r="A384"/>
      <c r="B384">
        <v>8</v>
      </c>
      <c r="C384" s="173">
        <v>6.17</v>
      </c>
      <c r="D384" s="173">
        <v>5.55</v>
      </c>
      <c r="E384" s="173">
        <v>4.6100000000000003</v>
      </c>
      <c r="F384" s="173">
        <v>3.65</v>
      </c>
      <c r="G384" s="173">
        <v>4.93</v>
      </c>
      <c r="H384" s="173">
        <v>17.8</v>
      </c>
      <c r="I384" s="173">
        <v>117</v>
      </c>
      <c r="J384" s="173">
        <v>67</v>
      </c>
      <c r="K384" s="173">
        <v>72.400000000000006</v>
      </c>
      <c r="L384" s="173">
        <v>23.8</v>
      </c>
      <c r="M384" s="173">
        <v>15.8</v>
      </c>
      <c r="N384" s="173">
        <v>7</v>
      </c>
      <c r="O384" s="219"/>
      <c r="P384" s="134">
        <f t="shared" si="142"/>
        <v>8</v>
      </c>
      <c r="Q384" s="113">
        <f t="shared" si="157"/>
        <v>5.3884731050912693</v>
      </c>
      <c r="R384" s="113">
        <f t="shared" si="157"/>
        <v>4.847005791451628</v>
      </c>
      <c r="S384" s="113">
        <f t="shared" si="157"/>
        <v>4.0260714772237849</v>
      </c>
      <c r="T384" s="113">
        <f t="shared" si="157"/>
        <v>3.1876704754591789</v>
      </c>
      <c r="U384" s="113">
        <f t="shared" si="157"/>
        <v>4.3055384778119867</v>
      </c>
      <c r="V384" s="113">
        <f t="shared" si="157"/>
        <v>15.545351907718736</v>
      </c>
      <c r="W384" s="113">
        <f t="shared" si="157"/>
        <v>102.18012209006135</v>
      </c>
      <c r="X384" s="113">
        <f t="shared" si="157"/>
        <v>58.513403248154788</v>
      </c>
      <c r="Y384" s="113">
        <f t="shared" si="157"/>
        <v>63.229408883080701</v>
      </c>
      <c r="Z384" s="113">
        <f t="shared" si="157"/>
        <v>20.785358168747525</v>
      </c>
      <c r="AA384" s="113">
        <f t="shared" si="157"/>
        <v>13.798683154042473</v>
      </c>
      <c r="AB384" s="114">
        <f t="shared" si="157"/>
        <v>6.1133406378669184</v>
      </c>
    </row>
    <row r="385" spans="1:28" x14ac:dyDescent="0.5">
      <c r="A385"/>
      <c r="B385">
        <v>9</v>
      </c>
      <c r="C385" s="173">
        <v>6.17</v>
      </c>
      <c r="D385" s="173">
        <v>5.34</v>
      </c>
      <c r="E385" s="173">
        <v>4.45</v>
      </c>
      <c r="F385" s="173">
        <v>3.81</v>
      </c>
      <c r="G385" s="173">
        <v>11.2</v>
      </c>
      <c r="H385" s="173">
        <v>35.4</v>
      </c>
      <c r="I385" s="173">
        <v>99.1</v>
      </c>
      <c r="J385" s="173">
        <v>58.7</v>
      </c>
      <c r="K385" s="173">
        <v>60.7</v>
      </c>
      <c r="L385" s="173">
        <v>23.5</v>
      </c>
      <c r="M385" s="173">
        <v>15.8</v>
      </c>
      <c r="N385" s="173">
        <v>9.33</v>
      </c>
      <c r="O385" s="219"/>
      <c r="P385" s="134">
        <f t="shared" si="142"/>
        <v>9</v>
      </c>
      <c r="Q385" s="113">
        <f t="shared" ref="Q385:Q407" si="158">$P$11*C385</f>
        <v>5.3884731050912693</v>
      </c>
      <c r="R385" s="113">
        <f t="shared" ref="R385:R407" si="159">IF(D385&gt;0,$P$11*D385, " ")</f>
        <v>4.6636055723156202</v>
      </c>
      <c r="S385" s="113">
        <f t="shared" ref="S385:S407" si="160">IF(E385&gt;0,$P$11*E385, " ")</f>
        <v>3.886337976929684</v>
      </c>
      <c r="T385" s="113">
        <f t="shared" ref="T385:T407" si="161">IF(F385&gt;0,$P$11*F385, " ")</f>
        <v>3.3274039757532798</v>
      </c>
      <c r="U385" s="113">
        <f t="shared" ref="U385:U407" si="162">IF(G385&gt;0,$P$11*G385, " ")</f>
        <v>9.781345020587068</v>
      </c>
      <c r="V385" s="113">
        <f t="shared" ref="V385:V407" si="163">IF(H385&gt;0,$P$11*H385, " ")</f>
        <v>30.916036940069844</v>
      </c>
      <c r="W385" s="113">
        <f t="shared" ref="W385:W407" si="164">IF(I385&gt;0,$P$11*I385, " ")</f>
        <v>86.547436744658796</v>
      </c>
      <c r="X385" s="113">
        <f t="shared" ref="X385:X407" si="165">IF(J385&gt;0,$P$11*J385, " ")</f>
        <v>51.2647279203983</v>
      </c>
      <c r="Y385" s="113">
        <f t="shared" ref="Y385:Y407" si="166">IF(K385&gt;0,$P$11*K385, " ")</f>
        <v>53.011396674074568</v>
      </c>
      <c r="Z385" s="113">
        <f t="shared" ref="Z385:Z407" si="167">IF(L385&gt;0,$P$11*L385, " ")</f>
        <v>20.523357855696084</v>
      </c>
      <c r="AA385" s="113">
        <f t="shared" ref="AA385:AA407" si="168">IF(M385&gt;0,$P$11*M385, " ")</f>
        <v>13.798683154042473</v>
      </c>
      <c r="AB385" s="114">
        <f t="shared" ref="AB385:AB407" si="169">IF(N385&gt;0,$P$11*N385, " ")</f>
        <v>8.1482097358997638</v>
      </c>
    </row>
    <row r="386" spans="1:28" x14ac:dyDescent="0.5">
      <c r="A386"/>
      <c r="B386">
        <v>10</v>
      </c>
      <c r="C386" s="173">
        <v>5.97</v>
      </c>
      <c r="D386" s="173">
        <v>5.14</v>
      </c>
      <c r="E386" s="173">
        <v>4.45</v>
      </c>
      <c r="F386" s="173">
        <v>3.65</v>
      </c>
      <c r="G386" s="173">
        <v>10.199999999999999</v>
      </c>
      <c r="H386" s="173">
        <v>45.2</v>
      </c>
      <c r="I386" s="173">
        <v>89.7</v>
      </c>
      <c r="J386" s="173">
        <v>45.2</v>
      </c>
      <c r="K386" s="173">
        <v>53.9</v>
      </c>
      <c r="L386" s="173">
        <v>23.1</v>
      </c>
      <c r="M386" s="173">
        <v>15.5</v>
      </c>
      <c r="N386" s="173">
        <v>9.33</v>
      </c>
      <c r="O386" s="219"/>
      <c r="P386" s="134">
        <f t="shared" si="142"/>
        <v>10</v>
      </c>
      <c r="Q386" s="113">
        <f t="shared" si="158"/>
        <v>5.2138062297236427</v>
      </c>
      <c r="R386" s="113">
        <f t="shared" si="159"/>
        <v>4.4889386969479945</v>
      </c>
      <c r="S386" s="113">
        <f t="shared" si="160"/>
        <v>3.886337976929684</v>
      </c>
      <c r="T386" s="113">
        <f t="shared" si="161"/>
        <v>3.1876704754591789</v>
      </c>
      <c r="U386" s="113">
        <f t="shared" si="162"/>
        <v>8.9080106437489377</v>
      </c>
      <c r="V386" s="113">
        <f t="shared" si="163"/>
        <v>39.474713833083534</v>
      </c>
      <c r="W386" s="113">
        <f t="shared" si="164"/>
        <v>78.338093602380368</v>
      </c>
      <c r="X386" s="113">
        <f t="shared" si="165"/>
        <v>39.474713833083534</v>
      </c>
      <c r="Y386" s="113">
        <f t="shared" si="166"/>
        <v>47.072722911575269</v>
      </c>
      <c r="Z386" s="113">
        <f t="shared" si="167"/>
        <v>20.174024104960832</v>
      </c>
      <c r="AA386" s="113">
        <f t="shared" si="168"/>
        <v>13.536682840991034</v>
      </c>
      <c r="AB386" s="114">
        <f t="shared" si="169"/>
        <v>8.1482097358997638</v>
      </c>
    </row>
    <row r="387" spans="1:28" x14ac:dyDescent="0.5">
      <c r="A387"/>
      <c r="B387">
        <v>11</v>
      </c>
      <c r="C387" s="173">
        <v>5.97</v>
      </c>
      <c r="D387" s="173">
        <v>5.34</v>
      </c>
      <c r="E387" s="173">
        <v>4.45</v>
      </c>
      <c r="F387" s="173">
        <v>3.65</v>
      </c>
      <c r="G387" s="173">
        <v>8.5500000000000007</v>
      </c>
      <c r="H387" s="173">
        <v>57.7</v>
      </c>
      <c r="I387" s="173">
        <v>87</v>
      </c>
      <c r="J387" s="173">
        <v>55.8</v>
      </c>
      <c r="K387" s="173">
        <v>47.7</v>
      </c>
      <c r="L387" s="173">
        <v>22.8</v>
      </c>
      <c r="M387" s="173">
        <v>15.5</v>
      </c>
      <c r="N387" s="173">
        <v>8.5500000000000007</v>
      </c>
      <c r="O387" s="219"/>
      <c r="P387" s="134">
        <f t="shared" si="142"/>
        <v>11</v>
      </c>
      <c r="Q387" s="113">
        <f t="shared" si="158"/>
        <v>5.2138062297236427</v>
      </c>
      <c r="R387" s="113">
        <f t="shared" si="159"/>
        <v>4.6636055723156202</v>
      </c>
      <c r="S387" s="113">
        <f t="shared" si="160"/>
        <v>3.886337976929684</v>
      </c>
      <c r="T387" s="113">
        <f t="shared" si="161"/>
        <v>3.1876704754591789</v>
      </c>
      <c r="U387" s="113">
        <f t="shared" si="162"/>
        <v>7.4670089219660225</v>
      </c>
      <c r="V387" s="113">
        <f t="shared" si="163"/>
        <v>50.39139354356017</v>
      </c>
      <c r="W387" s="113">
        <f t="shared" si="164"/>
        <v>75.980090784917408</v>
      </c>
      <c r="X387" s="113">
        <f t="shared" si="165"/>
        <v>48.73205822756772</v>
      </c>
      <c r="Y387" s="113">
        <f t="shared" si="166"/>
        <v>41.65804977517886</v>
      </c>
      <c r="Z387" s="113">
        <f t="shared" si="167"/>
        <v>19.912023791909391</v>
      </c>
      <c r="AA387" s="113">
        <f t="shared" si="168"/>
        <v>13.536682840991034</v>
      </c>
      <c r="AB387" s="114">
        <f t="shared" si="169"/>
        <v>7.4670089219660225</v>
      </c>
    </row>
    <row r="388" spans="1:28" x14ac:dyDescent="0.5">
      <c r="A388"/>
      <c r="B388">
        <v>12</v>
      </c>
      <c r="C388" s="173">
        <v>5.97</v>
      </c>
      <c r="D388" s="173">
        <v>5.14</v>
      </c>
      <c r="E388" s="173">
        <v>4.45</v>
      </c>
      <c r="F388" s="173">
        <v>3.65</v>
      </c>
      <c r="G388" s="173">
        <v>7.52</v>
      </c>
      <c r="H388" s="173">
        <v>60.7</v>
      </c>
      <c r="I388" s="173">
        <v>73.5</v>
      </c>
      <c r="J388" s="173">
        <v>58.7</v>
      </c>
      <c r="K388" s="173">
        <v>45.2</v>
      </c>
      <c r="L388" s="173">
        <v>22.4</v>
      </c>
      <c r="M388" s="173">
        <v>15.1</v>
      </c>
      <c r="N388" s="173">
        <v>8.3000000000000007</v>
      </c>
      <c r="O388" s="219"/>
      <c r="P388" s="134">
        <f t="shared" si="142"/>
        <v>12</v>
      </c>
      <c r="Q388" s="113">
        <f t="shared" si="158"/>
        <v>5.2138062297236427</v>
      </c>
      <c r="R388" s="113">
        <f t="shared" si="159"/>
        <v>4.4889386969479945</v>
      </c>
      <c r="S388" s="113">
        <f t="shared" si="160"/>
        <v>3.886337976929684</v>
      </c>
      <c r="T388" s="113">
        <f t="shared" si="161"/>
        <v>3.1876704754591789</v>
      </c>
      <c r="U388" s="113">
        <f t="shared" si="162"/>
        <v>6.5674745138227459</v>
      </c>
      <c r="V388" s="113">
        <f t="shared" si="163"/>
        <v>53.011396674074568</v>
      </c>
      <c r="W388" s="113">
        <f t="shared" si="164"/>
        <v>64.190076697602649</v>
      </c>
      <c r="X388" s="113">
        <f t="shared" si="165"/>
        <v>51.2647279203983</v>
      </c>
      <c r="Y388" s="113">
        <f t="shared" si="166"/>
        <v>39.474713833083534</v>
      </c>
      <c r="Z388" s="113">
        <f t="shared" si="167"/>
        <v>19.562690041174136</v>
      </c>
      <c r="AA388" s="113">
        <f t="shared" si="168"/>
        <v>13.187349090255781</v>
      </c>
      <c r="AB388" s="114">
        <f t="shared" si="169"/>
        <v>7.2486753277564899</v>
      </c>
    </row>
    <row r="389" spans="1:28" x14ac:dyDescent="0.5">
      <c r="A389"/>
      <c r="B389">
        <v>13</v>
      </c>
      <c r="C389" s="173">
        <v>5.76</v>
      </c>
      <c r="D389" s="173">
        <v>5.34</v>
      </c>
      <c r="E389" s="173">
        <v>4.29</v>
      </c>
      <c r="F389" s="173">
        <v>3.65</v>
      </c>
      <c r="G389" s="173">
        <v>8.0399999999999991</v>
      </c>
      <c r="H389" s="173">
        <v>67</v>
      </c>
      <c r="I389" s="173">
        <v>64.8</v>
      </c>
      <c r="J389" s="173">
        <v>49.5</v>
      </c>
      <c r="K389" s="173">
        <v>44.3</v>
      </c>
      <c r="L389" s="173">
        <v>22.4</v>
      </c>
      <c r="M389" s="173">
        <v>15.1</v>
      </c>
      <c r="N389" s="173">
        <v>7.78</v>
      </c>
      <c r="O389" s="219"/>
      <c r="P389" s="134">
        <f t="shared" si="142"/>
        <v>13</v>
      </c>
      <c r="Q389" s="113">
        <f t="shared" si="158"/>
        <v>5.0304060105876358</v>
      </c>
      <c r="R389" s="113">
        <f t="shared" si="159"/>
        <v>4.6636055723156202</v>
      </c>
      <c r="S389" s="113">
        <f t="shared" si="160"/>
        <v>3.746604476635583</v>
      </c>
      <c r="T389" s="113">
        <f t="shared" si="161"/>
        <v>3.1876704754591789</v>
      </c>
      <c r="U389" s="113">
        <f t="shared" si="162"/>
        <v>7.0216083897785744</v>
      </c>
      <c r="V389" s="113">
        <f t="shared" si="163"/>
        <v>58.513403248154788</v>
      </c>
      <c r="W389" s="113">
        <f t="shared" si="164"/>
        <v>56.5920676191109</v>
      </c>
      <c r="X389" s="113">
        <f t="shared" si="165"/>
        <v>43.230051653487493</v>
      </c>
      <c r="Y389" s="113">
        <f t="shared" si="166"/>
        <v>38.688712893929207</v>
      </c>
      <c r="Z389" s="113">
        <f t="shared" si="167"/>
        <v>19.562690041174136</v>
      </c>
      <c r="AA389" s="113">
        <f t="shared" si="168"/>
        <v>13.187349090255781</v>
      </c>
      <c r="AB389" s="114">
        <f t="shared" si="169"/>
        <v>6.7945414518006606</v>
      </c>
    </row>
    <row r="390" spans="1:28" x14ac:dyDescent="0.5">
      <c r="A390"/>
      <c r="B390">
        <v>14</v>
      </c>
      <c r="C390" s="173">
        <v>5.76</v>
      </c>
      <c r="D390" s="173">
        <v>5.34</v>
      </c>
      <c r="E390" s="173">
        <v>4.13</v>
      </c>
      <c r="F390" s="173">
        <v>3.65</v>
      </c>
      <c r="G390" s="173">
        <v>10.199999999999999</v>
      </c>
      <c r="H390" s="173">
        <v>85.7</v>
      </c>
      <c r="I390" s="173">
        <v>60.7</v>
      </c>
      <c r="J390" s="173">
        <v>45.2</v>
      </c>
      <c r="K390" s="173">
        <v>42.8</v>
      </c>
      <c r="L390" s="173">
        <v>21.7</v>
      </c>
      <c r="M390" s="173">
        <v>15.1</v>
      </c>
      <c r="N390" s="173">
        <v>7.52</v>
      </c>
      <c r="O390" s="219"/>
      <c r="P390" s="134">
        <f t="shared" si="142"/>
        <v>14</v>
      </c>
      <c r="Q390" s="113">
        <f t="shared" si="158"/>
        <v>5.0304060105876358</v>
      </c>
      <c r="R390" s="113">
        <f t="shared" si="159"/>
        <v>4.6636055723156202</v>
      </c>
      <c r="S390" s="113">
        <f t="shared" si="160"/>
        <v>3.6068709763414817</v>
      </c>
      <c r="T390" s="113">
        <f t="shared" si="161"/>
        <v>3.1876704754591789</v>
      </c>
      <c r="U390" s="113">
        <f t="shared" si="162"/>
        <v>8.9080106437489377</v>
      </c>
      <c r="V390" s="113">
        <f t="shared" si="163"/>
        <v>74.844756095027847</v>
      </c>
      <c r="W390" s="113">
        <f t="shared" si="164"/>
        <v>53.011396674074568</v>
      </c>
      <c r="X390" s="113">
        <f t="shared" si="165"/>
        <v>39.474713833083534</v>
      </c>
      <c r="Y390" s="113">
        <f t="shared" si="166"/>
        <v>37.378711328672011</v>
      </c>
      <c r="Z390" s="113">
        <f t="shared" si="167"/>
        <v>18.951355977387447</v>
      </c>
      <c r="AA390" s="113">
        <f t="shared" si="168"/>
        <v>13.187349090255781</v>
      </c>
      <c r="AB390" s="114">
        <f t="shared" si="169"/>
        <v>6.5674745138227459</v>
      </c>
    </row>
    <row r="391" spans="1:28" x14ac:dyDescent="0.5">
      <c r="A391"/>
      <c r="B391">
        <v>15</v>
      </c>
      <c r="C391" s="173">
        <v>5.76</v>
      </c>
      <c r="D391" s="173">
        <v>5.14</v>
      </c>
      <c r="E391" s="173">
        <v>4.29</v>
      </c>
      <c r="F391" s="173">
        <v>3.49</v>
      </c>
      <c r="G391" s="173">
        <v>11.2</v>
      </c>
      <c r="H391" s="173">
        <v>117</v>
      </c>
      <c r="I391" s="173">
        <v>58.7</v>
      </c>
      <c r="J391" s="173">
        <v>62.6</v>
      </c>
      <c r="K391" s="173">
        <v>41.3</v>
      </c>
      <c r="L391" s="173">
        <v>21.3</v>
      </c>
      <c r="M391" s="173">
        <v>15.1</v>
      </c>
      <c r="N391" s="173">
        <v>9.33</v>
      </c>
      <c r="O391" s="219"/>
      <c r="P391" s="134">
        <f t="shared" si="142"/>
        <v>15</v>
      </c>
      <c r="Q391" s="113">
        <f t="shared" si="158"/>
        <v>5.0304060105876358</v>
      </c>
      <c r="R391" s="113">
        <f t="shared" si="159"/>
        <v>4.4889386969479945</v>
      </c>
      <c r="S391" s="113">
        <f t="shared" si="160"/>
        <v>3.746604476635583</v>
      </c>
      <c r="T391" s="113">
        <f t="shared" si="161"/>
        <v>3.047936975165078</v>
      </c>
      <c r="U391" s="113">
        <f t="shared" si="162"/>
        <v>9.781345020587068</v>
      </c>
      <c r="V391" s="113">
        <f t="shared" si="163"/>
        <v>102.18012209006135</v>
      </c>
      <c r="W391" s="113">
        <f t="shared" si="164"/>
        <v>51.2647279203983</v>
      </c>
      <c r="X391" s="113">
        <f t="shared" si="165"/>
        <v>54.670731990067011</v>
      </c>
      <c r="Y391" s="113">
        <f t="shared" si="166"/>
        <v>36.068709763414816</v>
      </c>
      <c r="Z391" s="113">
        <f t="shared" si="167"/>
        <v>18.602022226652196</v>
      </c>
      <c r="AA391" s="113">
        <f t="shared" si="168"/>
        <v>13.187349090255781</v>
      </c>
      <c r="AB391" s="114">
        <f t="shared" si="169"/>
        <v>8.1482097358997638</v>
      </c>
    </row>
    <row r="392" spans="1:28" x14ac:dyDescent="0.5">
      <c r="A392"/>
      <c r="B392">
        <v>16</v>
      </c>
      <c r="C392" s="173">
        <v>6.59</v>
      </c>
      <c r="D392" s="173">
        <v>5.14</v>
      </c>
      <c r="E392" s="173">
        <v>4.29</v>
      </c>
      <c r="F392" s="173">
        <v>3.49</v>
      </c>
      <c r="G392" s="173">
        <v>9.07</v>
      </c>
      <c r="H392" s="173">
        <v>107</v>
      </c>
      <c r="I392" s="173">
        <v>59.7</v>
      </c>
      <c r="J392" s="173">
        <v>61.6</v>
      </c>
      <c r="K392" s="173">
        <v>39.700000000000003</v>
      </c>
      <c r="L392" s="173">
        <v>20.6</v>
      </c>
      <c r="M392" s="173">
        <v>9.91</v>
      </c>
      <c r="N392" s="173">
        <v>8.81</v>
      </c>
      <c r="O392" s="219"/>
      <c r="P392" s="134">
        <f t="shared" si="142"/>
        <v>16</v>
      </c>
      <c r="Q392" s="113">
        <f t="shared" si="158"/>
        <v>5.7552735433632849</v>
      </c>
      <c r="R392" s="113">
        <f t="shared" si="159"/>
        <v>4.4889386969479945</v>
      </c>
      <c r="S392" s="113">
        <f t="shared" si="160"/>
        <v>3.746604476635583</v>
      </c>
      <c r="T392" s="113">
        <f t="shared" si="161"/>
        <v>3.047936975165078</v>
      </c>
      <c r="U392" s="113">
        <f t="shared" si="162"/>
        <v>7.9211427979218501</v>
      </c>
      <c r="V392" s="113">
        <f t="shared" si="163"/>
        <v>93.446778321680043</v>
      </c>
      <c r="W392" s="113">
        <f t="shared" si="164"/>
        <v>52.138062297236438</v>
      </c>
      <c r="X392" s="113">
        <f t="shared" si="165"/>
        <v>53.797397613228881</v>
      </c>
      <c r="Y392" s="113">
        <f t="shared" si="166"/>
        <v>34.67137476047381</v>
      </c>
      <c r="Z392" s="113">
        <f t="shared" si="167"/>
        <v>17.990688162865503</v>
      </c>
      <c r="AA392" s="113">
        <f t="shared" si="168"/>
        <v>8.6547436744658803</v>
      </c>
      <c r="AB392" s="114">
        <f t="shared" si="169"/>
        <v>7.6940758599439363</v>
      </c>
    </row>
    <row r="393" spans="1:28" x14ac:dyDescent="0.5">
      <c r="A393"/>
      <c r="B393">
        <v>17</v>
      </c>
      <c r="C393" s="173">
        <v>6.38</v>
      </c>
      <c r="D393" s="173">
        <v>5.14</v>
      </c>
      <c r="E393" s="173">
        <v>4.29</v>
      </c>
      <c r="F393" s="173">
        <v>3.49</v>
      </c>
      <c r="G393" s="173">
        <v>11.2</v>
      </c>
      <c r="H393" s="173">
        <v>92.4</v>
      </c>
      <c r="I393" s="173">
        <v>56.8</v>
      </c>
      <c r="J393" s="173">
        <v>78.400000000000006</v>
      </c>
      <c r="K393" s="173">
        <v>38.200000000000003</v>
      </c>
      <c r="L393" s="173">
        <v>19.8</v>
      </c>
      <c r="M393" s="173">
        <v>9.07</v>
      </c>
      <c r="N393" s="173">
        <v>8.3000000000000007</v>
      </c>
      <c r="O393" s="219"/>
      <c r="P393" s="134">
        <f t="shared" si="142"/>
        <v>17</v>
      </c>
      <c r="Q393" s="113">
        <f t="shared" si="158"/>
        <v>5.5718733242272771</v>
      </c>
      <c r="R393" s="113">
        <f t="shared" si="159"/>
        <v>4.4889386969479945</v>
      </c>
      <c r="S393" s="113">
        <f t="shared" si="160"/>
        <v>3.746604476635583</v>
      </c>
      <c r="T393" s="113">
        <f t="shared" si="161"/>
        <v>3.047936975165078</v>
      </c>
      <c r="U393" s="113">
        <f t="shared" si="162"/>
        <v>9.781345020587068</v>
      </c>
      <c r="V393" s="113">
        <f t="shared" si="163"/>
        <v>80.696096419843329</v>
      </c>
      <c r="W393" s="113">
        <f t="shared" si="164"/>
        <v>49.60539260440585</v>
      </c>
      <c r="X393" s="113">
        <f t="shared" si="165"/>
        <v>68.46941514410949</v>
      </c>
      <c r="Y393" s="113">
        <f t="shared" si="166"/>
        <v>33.361373195216615</v>
      </c>
      <c r="Z393" s="113">
        <f t="shared" si="167"/>
        <v>17.292020661395</v>
      </c>
      <c r="AA393" s="113">
        <f t="shared" si="168"/>
        <v>7.9211427979218501</v>
      </c>
      <c r="AB393" s="114">
        <f t="shared" si="169"/>
        <v>7.2486753277564899</v>
      </c>
    </row>
    <row r="394" spans="1:28" x14ac:dyDescent="0.5">
      <c r="A394"/>
      <c r="B394">
        <v>18</v>
      </c>
      <c r="C394" s="173">
        <v>6.38</v>
      </c>
      <c r="D394" s="173">
        <v>5.14</v>
      </c>
      <c r="E394" s="173">
        <v>4.29</v>
      </c>
      <c r="F394" s="173">
        <v>3.49</v>
      </c>
      <c r="G394" s="173">
        <v>7.52</v>
      </c>
      <c r="H394" s="173">
        <v>79.599999999999994</v>
      </c>
      <c r="I394" s="173">
        <v>70.2</v>
      </c>
      <c r="J394" s="173">
        <v>71.3</v>
      </c>
      <c r="K394" s="173">
        <v>46</v>
      </c>
      <c r="L394" s="173">
        <v>19.399999999999999</v>
      </c>
      <c r="M394" s="173">
        <v>9.07</v>
      </c>
      <c r="N394" s="173">
        <v>7.52</v>
      </c>
      <c r="O394" s="219"/>
      <c r="P394" s="134">
        <f t="shared" si="142"/>
        <v>18</v>
      </c>
      <c r="Q394" s="113">
        <f t="shared" si="158"/>
        <v>5.5718733242272771</v>
      </c>
      <c r="R394" s="113">
        <f t="shared" si="159"/>
        <v>4.4889386969479945</v>
      </c>
      <c r="S394" s="113">
        <f t="shared" si="160"/>
        <v>3.746604476635583</v>
      </c>
      <c r="T394" s="113">
        <f t="shared" si="161"/>
        <v>3.047936975165078</v>
      </c>
      <c r="U394" s="113">
        <f t="shared" si="162"/>
        <v>6.5674745138227459</v>
      </c>
      <c r="V394" s="113">
        <f t="shared" si="163"/>
        <v>69.517416396315241</v>
      </c>
      <c r="W394" s="113">
        <f t="shared" si="164"/>
        <v>61.308073254036813</v>
      </c>
      <c r="X394" s="113">
        <f t="shared" si="165"/>
        <v>62.268741068558754</v>
      </c>
      <c r="Y394" s="113">
        <f t="shared" si="166"/>
        <v>40.173381334554037</v>
      </c>
      <c r="Z394" s="113">
        <f t="shared" si="167"/>
        <v>16.942686910659745</v>
      </c>
      <c r="AA394" s="113">
        <f t="shared" si="168"/>
        <v>7.9211427979218501</v>
      </c>
      <c r="AB394" s="114">
        <f t="shared" si="169"/>
        <v>6.5674745138227459</v>
      </c>
    </row>
    <row r="395" spans="1:28" x14ac:dyDescent="0.5">
      <c r="A395"/>
      <c r="B395">
        <v>19</v>
      </c>
      <c r="C395" s="173">
        <v>6.17</v>
      </c>
      <c r="D395" s="173">
        <v>4.93</v>
      </c>
      <c r="E395" s="173">
        <v>4.29</v>
      </c>
      <c r="F395" s="173">
        <v>3.33</v>
      </c>
      <c r="G395" s="173">
        <v>7</v>
      </c>
      <c r="H395" s="173">
        <v>78.400000000000006</v>
      </c>
      <c r="I395" s="173">
        <v>82</v>
      </c>
      <c r="J395" s="173">
        <v>64.8</v>
      </c>
      <c r="K395" s="173">
        <v>41.3</v>
      </c>
      <c r="L395" s="173">
        <v>18.600000000000001</v>
      </c>
      <c r="M395" s="173">
        <v>8.81</v>
      </c>
      <c r="N395" s="173">
        <v>7.26</v>
      </c>
      <c r="O395" s="219"/>
      <c r="P395" s="134">
        <f t="shared" si="142"/>
        <v>19</v>
      </c>
      <c r="Q395" s="113">
        <f t="shared" si="158"/>
        <v>5.3884731050912693</v>
      </c>
      <c r="R395" s="113">
        <f t="shared" si="159"/>
        <v>4.3055384778119867</v>
      </c>
      <c r="S395" s="113">
        <f t="shared" si="160"/>
        <v>3.746604476635583</v>
      </c>
      <c r="T395" s="113">
        <f t="shared" si="161"/>
        <v>2.9082034748709771</v>
      </c>
      <c r="U395" s="113">
        <f t="shared" si="162"/>
        <v>6.1133406378669184</v>
      </c>
      <c r="V395" s="113">
        <f t="shared" si="163"/>
        <v>68.46941514410949</v>
      </c>
      <c r="W395" s="113">
        <f t="shared" si="164"/>
        <v>71.613418900726757</v>
      </c>
      <c r="X395" s="113">
        <f t="shared" si="165"/>
        <v>56.5920676191109</v>
      </c>
      <c r="Y395" s="113">
        <f t="shared" si="166"/>
        <v>36.068709763414816</v>
      </c>
      <c r="Z395" s="113">
        <f t="shared" si="167"/>
        <v>16.244019409189242</v>
      </c>
      <c r="AA395" s="113">
        <f t="shared" si="168"/>
        <v>7.6940758599439363</v>
      </c>
      <c r="AB395" s="114">
        <f t="shared" si="169"/>
        <v>6.3404075758448322</v>
      </c>
    </row>
    <row r="396" spans="1:28" x14ac:dyDescent="0.5">
      <c r="A396"/>
      <c r="B396">
        <v>20</v>
      </c>
      <c r="C396" s="173">
        <v>6.17</v>
      </c>
      <c r="D396" s="173">
        <v>4.93</v>
      </c>
      <c r="E396" s="173">
        <v>4.29</v>
      </c>
      <c r="F396" s="173">
        <v>3.33</v>
      </c>
      <c r="G396" s="173">
        <v>6.79</v>
      </c>
      <c r="H396" s="173">
        <v>74.7</v>
      </c>
      <c r="I396" s="173">
        <v>83.3</v>
      </c>
      <c r="J396" s="173">
        <v>49.5</v>
      </c>
      <c r="K396" s="173">
        <v>36.700000000000003</v>
      </c>
      <c r="L396" s="173">
        <v>17.8</v>
      </c>
      <c r="M396" s="173">
        <v>8.5500000000000007</v>
      </c>
      <c r="N396" s="173">
        <v>6.79</v>
      </c>
      <c r="O396" s="219"/>
      <c r="P396" s="134">
        <f t="shared" si="142"/>
        <v>20</v>
      </c>
      <c r="Q396" s="113">
        <f t="shared" si="158"/>
        <v>5.3884731050912693</v>
      </c>
      <c r="R396" s="113">
        <f t="shared" si="159"/>
        <v>4.3055384778119867</v>
      </c>
      <c r="S396" s="113">
        <f t="shared" si="160"/>
        <v>3.746604476635583</v>
      </c>
      <c r="T396" s="113">
        <f t="shared" si="161"/>
        <v>2.9082034748709771</v>
      </c>
      <c r="U396" s="113">
        <f t="shared" si="162"/>
        <v>5.9299404187309106</v>
      </c>
      <c r="V396" s="113">
        <f t="shared" si="163"/>
        <v>65.2380779498084</v>
      </c>
      <c r="W396" s="113">
        <f t="shared" si="164"/>
        <v>72.748753590616332</v>
      </c>
      <c r="X396" s="113">
        <f t="shared" si="165"/>
        <v>43.230051653487493</v>
      </c>
      <c r="Y396" s="113">
        <f t="shared" si="166"/>
        <v>32.051371629959419</v>
      </c>
      <c r="Z396" s="113">
        <f t="shared" si="167"/>
        <v>15.545351907718736</v>
      </c>
      <c r="AA396" s="113">
        <f t="shared" si="168"/>
        <v>7.4670089219660225</v>
      </c>
      <c r="AB396" s="114">
        <f t="shared" si="169"/>
        <v>5.9299404187309106</v>
      </c>
    </row>
    <row r="397" spans="1:28" x14ac:dyDescent="0.5">
      <c r="A397"/>
      <c r="B397">
        <v>21</v>
      </c>
      <c r="C397" s="173">
        <v>6.17</v>
      </c>
      <c r="D397" s="173">
        <v>4.7699999999999996</v>
      </c>
      <c r="E397" s="173">
        <v>4.29</v>
      </c>
      <c r="F397" s="173">
        <v>3.33</v>
      </c>
      <c r="G397" s="173">
        <v>6.38</v>
      </c>
      <c r="H397" s="173">
        <v>68.099999999999994</v>
      </c>
      <c r="I397" s="173">
        <v>134</v>
      </c>
      <c r="J397" s="173">
        <v>54.8</v>
      </c>
      <c r="K397" s="173">
        <v>43.5</v>
      </c>
      <c r="L397" s="173">
        <v>17.399999999999999</v>
      </c>
      <c r="M397" s="173">
        <v>8.5500000000000007</v>
      </c>
      <c r="N397" s="173">
        <v>6.59</v>
      </c>
      <c r="O397" s="219"/>
      <c r="P397" s="134">
        <f t="shared" si="142"/>
        <v>21</v>
      </c>
      <c r="Q397" s="113">
        <f t="shared" si="158"/>
        <v>5.3884731050912693</v>
      </c>
      <c r="R397" s="113">
        <f t="shared" si="159"/>
        <v>4.1658049775178858</v>
      </c>
      <c r="S397" s="113">
        <f t="shared" si="160"/>
        <v>3.746604476635583</v>
      </c>
      <c r="T397" s="113">
        <f t="shared" si="161"/>
        <v>2.9082034748709771</v>
      </c>
      <c r="U397" s="113">
        <f t="shared" si="162"/>
        <v>5.5718733242272771</v>
      </c>
      <c r="V397" s="113">
        <f t="shared" si="163"/>
        <v>59.474071062676728</v>
      </c>
      <c r="W397" s="113">
        <f t="shared" si="164"/>
        <v>117.02680649630958</v>
      </c>
      <c r="X397" s="113">
        <f t="shared" si="165"/>
        <v>47.858723850729589</v>
      </c>
      <c r="Y397" s="113">
        <f t="shared" si="166"/>
        <v>37.990045392458704</v>
      </c>
      <c r="Z397" s="113">
        <f t="shared" si="167"/>
        <v>15.196018156983481</v>
      </c>
      <c r="AA397" s="113">
        <f t="shared" si="168"/>
        <v>7.4670089219660225</v>
      </c>
      <c r="AB397" s="114">
        <f t="shared" si="169"/>
        <v>5.7552735433632849</v>
      </c>
    </row>
    <row r="398" spans="1:28" x14ac:dyDescent="0.5">
      <c r="A398"/>
      <c r="B398">
        <v>22</v>
      </c>
      <c r="C398" s="173">
        <v>5.97</v>
      </c>
      <c r="D398" s="173">
        <v>4.7699999999999996</v>
      </c>
      <c r="E398" s="173">
        <v>4.13</v>
      </c>
      <c r="F398" s="173">
        <v>3.21</v>
      </c>
      <c r="G398" s="173">
        <v>6.17</v>
      </c>
      <c r="H398" s="173">
        <v>70.2</v>
      </c>
      <c r="I398" s="173">
        <v>117</v>
      </c>
      <c r="J398" s="173">
        <v>68.099999999999994</v>
      </c>
      <c r="K398" s="173">
        <v>45.2</v>
      </c>
      <c r="L398" s="173">
        <v>16.600000000000001</v>
      </c>
      <c r="M398" s="173">
        <v>8.81</v>
      </c>
      <c r="N398" s="173">
        <v>6.59</v>
      </c>
      <c r="O398" s="219"/>
      <c r="P398" s="134">
        <f t="shared" si="142"/>
        <v>22</v>
      </c>
      <c r="Q398" s="113">
        <f t="shared" si="158"/>
        <v>5.2138062297236427</v>
      </c>
      <c r="R398" s="113">
        <f t="shared" si="159"/>
        <v>4.1658049775178858</v>
      </c>
      <c r="S398" s="113">
        <f t="shared" si="160"/>
        <v>3.6068709763414817</v>
      </c>
      <c r="T398" s="113">
        <f t="shared" si="161"/>
        <v>2.8034033496504009</v>
      </c>
      <c r="U398" s="113">
        <f t="shared" si="162"/>
        <v>5.3884731050912693</v>
      </c>
      <c r="V398" s="113">
        <f t="shared" si="163"/>
        <v>61.308073254036813</v>
      </c>
      <c r="W398" s="113">
        <f t="shared" si="164"/>
        <v>102.18012209006135</v>
      </c>
      <c r="X398" s="113">
        <f t="shared" si="165"/>
        <v>59.474071062676728</v>
      </c>
      <c r="Y398" s="113">
        <f t="shared" si="166"/>
        <v>39.474713833083534</v>
      </c>
      <c r="Z398" s="113">
        <f t="shared" si="167"/>
        <v>14.49735065551298</v>
      </c>
      <c r="AA398" s="113">
        <f t="shared" si="168"/>
        <v>7.6940758599439363</v>
      </c>
      <c r="AB398" s="114">
        <f t="shared" si="169"/>
        <v>5.7552735433632849</v>
      </c>
    </row>
    <row r="399" spans="1:28" x14ac:dyDescent="0.5">
      <c r="A399"/>
      <c r="B399">
        <v>23</v>
      </c>
      <c r="C399" s="173">
        <v>5.97</v>
      </c>
      <c r="D399" s="173">
        <v>4.6100000000000003</v>
      </c>
      <c r="E399" s="173">
        <v>4.13</v>
      </c>
      <c r="F399" s="173">
        <v>3.33</v>
      </c>
      <c r="G399" s="173">
        <v>8.3000000000000007</v>
      </c>
      <c r="H399" s="173">
        <v>63.7</v>
      </c>
      <c r="I399" s="173">
        <v>82</v>
      </c>
      <c r="J399" s="173">
        <v>60.7</v>
      </c>
      <c r="K399" s="173">
        <v>46.9</v>
      </c>
      <c r="L399" s="173">
        <v>16.600000000000001</v>
      </c>
      <c r="M399" s="173">
        <v>8.81</v>
      </c>
      <c r="N399" s="173">
        <v>6.38</v>
      </c>
      <c r="O399" s="219"/>
      <c r="P399" s="134">
        <f t="shared" si="142"/>
        <v>23</v>
      </c>
      <c r="Q399" s="113">
        <f t="shared" si="158"/>
        <v>5.2138062297236427</v>
      </c>
      <c r="R399" s="113">
        <f t="shared" si="159"/>
        <v>4.0260714772237849</v>
      </c>
      <c r="S399" s="113">
        <f t="shared" si="160"/>
        <v>3.6068709763414817</v>
      </c>
      <c r="T399" s="113">
        <f t="shared" si="161"/>
        <v>2.9082034748709771</v>
      </c>
      <c r="U399" s="113">
        <f t="shared" si="162"/>
        <v>7.2486753277564899</v>
      </c>
      <c r="V399" s="113">
        <f t="shared" si="163"/>
        <v>55.631399804588959</v>
      </c>
      <c r="W399" s="113">
        <f t="shared" si="164"/>
        <v>71.613418900726757</v>
      </c>
      <c r="X399" s="113">
        <f t="shared" si="165"/>
        <v>53.011396674074568</v>
      </c>
      <c r="Y399" s="113">
        <f t="shared" si="166"/>
        <v>40.95938227370835</v>
      </c>
      <c r="Z399" s="113">
        <f t="shared" si="167"/>
        <v>14.49735065551298</v>
      </c>
      <c r="AA399" s="113">
        <f t="shared" si="168"/>
        <v>7.6940758599439363</v>
      </c>
      <c r="AB399" s="114">
        <f t="shared" si="169"/>
        <v>5.5718733242272771</v>
      </c>
    </row>
    <row r="400" spans="1:28" x14ac:dyDescent="0.5">
      <c r="A400"/>
      <c r="B400">
        <v>24</v>
      </c>
      <c r="C400" s="173">
        <v>5.97</v>
      </c>
      <c r="D400" s="173">
        <v>4.6100000000000003</v>
      </c>
      <c r="E400" s="173">
        <v>4.13</v>
      </c>
      <c r="F400" s="173">
        <v>10.199999999999999</v>
      </c>
      <c r="G400" s="173">
        <v>10.199999999999999</v>
      </c>
      <c r="H400" s="173">
        <v>60.7</v>
      </c>
      <c r="I400" s="173">
        <v>128</v>
      </c>
      <c r="J400" s="173">
        <v>52.9</v>
      </c>
      <c r="K400" s="173">
        <v>43.5</v>
      </c>
      <c r="L400" s="173">
        <v>16.2</v>
      </c>
      <c r="M400" s="173">
        <v>8.5500000000000007</v>
      </c>
      <c r="N400" s="173">
        <v>6.17</v>
      </c>
      <c r="O400" s="219"/>
      <c r="P400" s="134">
        <f t="shared" si="142"/>
        <v>24</v>
      </c>
      <c r="Q400" s="113">
        <f t="shared" si="158"/>
        <v>5.2138062297236427</v>
      </c>
      <c r="R400" s="113">
        <f t="shared" si="159"/>
        <v>4.0260714772237849</v>
      </c>
      <c r="S400" s="113">
        <f t="shared" si="160"/>
        <v>3.6068709763414817</v>
      </c>
      <c r="T400" s="113">
        <f t="shared" si="161"/>
        <v>8.9080106437489377</v>
      </c>
      <c r="U400" s="113">
        <f t="shared" si="162"/>
        <v>8.9080106437489377</v>
      </c>
      <c r="V400" s="113">
        <f t="shared" si="163"/>
        <v>53.011396674074568</v>
      </c>
      <c r="W400" s="113">
        <f t="shared" si="164"/>
        <v>111.78680023528079</v>
      </c>
      <c r="X400" s="113">
        <f t="shared" si="165"/>
        <v>46.199388534737139</v>
      </c>
      <c r="Y400" s="113">
        <f t="shared" si="166"/>
        <v>37.990045392458704</v>
      </c>
      <c r="Z400" s="113">
        <f t="shared" si="167"/>
        <v>14.148016904777725</v>
      </c>
      <c r="AA400" s="113">
        <f t="shared" si="168"/>
        <v>7.4670089219660225</v>
      </c>
      <c r="AB400" s="114">
        <f t="shared" si="169"/>
        <v>5.3884731050912693</v>
      </c>
    </row>
    <row r="401" spans="1:28" x14ac:dyDescent="0.5">
      <c r="A401"/>
      <c r="B401">
        <v>25</v>
      </c>
      <c r="C401" s="173">
        <v>5.76</v>
      </c>
      <c r="D401" s="173">
        <v>4.7699999999999996</v>
      </c>
      <c r="E401" s="173">
        <v>4.29</v>
      </c>
      <c r="F401" s="173">
        <v>7.78</v>
      </c>
      <c r="G401" s="173">
        <v>8.3000000000000007</v>
      </c>
      <c r="H401" s="173">
        <v>59.7</v>
      </c>
      <c r="I401" s="173">
        <v>73.5</v>
      </c>
      <c r="J401" s="173">
        <v>71.3</v>
      </c>
      <c r="K401" s="173">
        <v>43.5</v>
      </c>
      <c r="L401" s="173">
        <v>16.600000000000001</v>
      </c>
      <c r="M401" s="173">
        <v>8.5500000000000007</v>
      </c>
      <c r="N401" s="173">
        <v>6.17</v>
      </c>
      <c r="O401" s="219"/>
      <c r="P401" s="134">
        <f t="shared" si="142"/>
        <v>25</v>
      </c>
      <c r="Q401" s="113">
        <f t="shared" si="158"/>
        <v>5.0304060105876358</v>
      </c>
      <c r="R401" s="113">
        <f t="shared" si="159"/>
        <v>4.1658049775178858</v>
      </c>
      <c r="S401" s="113">
        <f t="shared" si="160"/>
        <v>3.746604476635583</v>
      </c>
      <c r="T401" s="113">
        <f t="shared" si="161"/>
        <v>6.7945414518006606</v>
      </c>
      <c r="U401" s="113">
        <f t="shared" si="162"/>
        <v>7.2486753277564899</v>
      </c>
      <c r="V401" s="113">
        <f t="shared" si="163"/>
        <v>52.138062297236438</v>
      </c>
      <c r="W401" s="113">
        <f t="shared" si="164"/>
        <v>64.190076697602649</v>
      </c>
      <c r="X401" s="113">
        <f t="shared" si="165"/>
        <v>62.268741068558754</v>
      </c>
      <c r="Y401" s="113">
        <f t="shared" si="166"/>
        <v>37.990045392458704</v>
      </c>
      <c r="Z401" s="113">
        <f t="shared" si="167"/>
        <v>14.49735065551298</v>
      </c>
      <c r="AA401" s="113">
        <f t="shared" si="168"/>
        <v>7.4670089219660225</v>
      </c>
      <c r="AB401" s="114">
        <f t="shared" si="169"/>
        <v>5.3884731050912693</v>
      </c>
    </row>
    <row r="402" spans="1:28" x14ac:dyDescent="0.5">
      <c r="A402"/>
      <c r="B402">
        <v>26</v>
      </c>
      <c r="C402" s="173">
        <v>5.76</v>
      </c>
      <c r="D402" s="173">
        <v>4.7699999999999996</v>
      </c>
      <c r="E402" s="173">
        <v>4.13</v>
      </c>
      <c r="F402" s="173">
        <v>8.0399999999999991</v>
      </c>
      <c r="G402" s="173">
        <v>6.59</v>
      </c>
      <c r="H402" s="173">
        <v>55.8</v>
      </c>
      <c r="I402" s="173">
        <v>93.7</v>
      </c>
      <c r="J402" s="173">
        <v>63.7</v>
      </c>
      <c r="K402" s="173">
        <v>42</v>
      </c>
      <c r="L402" s="173">
        <v>15.8</v>
      </c>
      <c r="M402" s="173">
        <v>8.3000000000000007</v>
      </c>
      <c r="N402" s="173">
        <v>5.97</v>
      </c>
      <c r="O402" s="219"/>
      <c r="P402" s="134">
        <f t="shared" si="142"/>
        <v>26</v>
      </c>
      <c r="Q402" s="113">
        <f t="shared" si="158"/>
        <v>5.0304060105876358</v>
      </c>
      <c r="R402" s="113">
        <f t="shared" si="159"/>
        <v>4.1658049775178858</v>
      </c>
      <c r="S402" s="113">
        <f t="shared" si="160"/>
        <v>3.6068709763414817</v>
      </c>
      <c r="T402" s="113">
        <f t="shared" si="161"/>
        <v>7.0216083897785744</v>
      </c>
      <c r="U402" s="113">
        <f t="shared" si="162"/>
        <v>5.7552735433632849</v>
      </c>
      <c r="V402" s="113">
        <f t="shared" si="163"/>
        <v>48.73205822756772</v>
      </c>
      <c r="W402" s="113">
        <f t="shared" si="164"/>
        <v>81.83143110973289</v>
      </c>
      <c r="X402" s="113">
        <f t="shared" si="165"/>
        <v>55.631399804588959</v>
      </c>
      <c r="Y402" s="113">
        <f t="shared" si="166"/>
        <v>36.680043827201509</v>
      </c>
      <c r="Z402" s="113">
        <f t="shared" si="167"/>
        <v>13.798683154042473</v>
      </c>
      <c r="AA402" s="113">
        <f t="shared" si="168"/>
        <v>7.2486753277564899</v>
      </c>
      <c r="AB402" s="114">
        <f t="shared" si="169"/>
        <v>5.2138062297236427</v>
      </c>
    </row>
    <row r="403" spans="1:28" x14ac:dyDescent="0.5">
      <c r="A403"/>
      <c r="B403">
        <v>27</v>
      </c>
      <c r="C403" s="173">
        <v>5.76</v>
      </c>
      <c r="D403" s="173">
        <v>4.6100000000000003</v>
      </c>
      <c r="E403" s="173">
        <v>4.13</v>
      </c>
      <c r="F403" s="173">
        <v>8.3000000000000007</v>
      </c>
      <c r="G403" s="173">
        <v>13.6</v>
      </c>
      <c r="H403" s="173">
        <v>54.8</v>
      </c>
      <c r="I403" s="173">
        <v>152</v>
      </c>
      <c r="J403" s="173">
        <v>73.5</v>
      </c>
      <c r="K403" s="173">
        <v>40.5</v>
      </c>
      <c r="L403" s="173">
        <v>15.5</v>
      </c>
      <c r="M403" s="173">
        <v>8.3000000000000007</v>
      </c>
      <c r="N403" s="173">
        <v>5.97</v>
      </c>
      <c r="O403" s="219"/>
      <c r="P403" s="134">
        <f t="shared" si="142"/>
        <v>27</v>
      </c>
      <c r="Q403" s="113">
        <f t="shared" si="158"/>
        <v>5.0304060105876358</v>
      </c>
      <c r="R403" s="113">
        <f t="shared" si="159"/>
        <v>4.0260714772237849</v>
      </c>
      <c r="S403" s="113">
        <f t="shared" si="160"/>
        <v>3.6068709763414817</v>
      </c>
      <c r="T403" s="113">
        <f t="shared" si="161"/>
        <v>7.2486753277564899</v>
      </c>
      <c r="U403" s="113">
        <f t="shared" si="162"/>
        <v>11.877347524998584</v>
      </c>
      <c r="V403" s="113">
        <f t="shared" si="163"/>
        <v>47.858723850729589</v>
      </c>
      <c r="W403" s="113">
        <f t="shared" si="164"/>
        <v>132.74682527939595</v>
      </c>
      <c r="X403" s="113">
        <f t="shared" si="165"/>
        <v>64.190076697602649</v>
      </c>
      <c r="Y403" s="113">
        <f t="shared" si="166"/>
        <v>35.370042261944313</v>
      </c>
      <c r="Z403" s="113">
        <f t="shared" si="167"/>
        <v>13.536682840991034</v>
      </c>
      <c r="AA403" s="113">
        <f t="shared" si="168"/>
        <v>7.2486753277564899</v>
      </c>
      <c r="AB403" s="114">
        <f t="shared" si="169"/>
        <v>5.2138062297236427</v>
      </c>
    </row>
    <row r="404" spans="1:28" x14ac:dyDescent="0.5">
      <c r="A404"/>
      <c r="B404">
        <v>28</v>
      </c>
      <c r="C404" s="173">
        <v>5.97</v>
      </c>
      <c r="D404" s="173">
        <v>4.6100000000000003</v>
      </c>
      <c r="E404" s="173">
        <v>3.97</v>
      </c>
      <c r="F404" s="173">
        <v>5.76</v>
      </c>
      <c r="G404" s="173">
        <v>12.2</v>
      </c>
      <c r="H404" s="173">
        <v>53.9</v>
      </c>
      <c r="I404" s="173">
        <v>92.4</v>
      </c>
      <c r="J404" s="173">
        <v>93.7</v>
      </c>
      <c r="K404" s="173">
        <v>40.5</v>
      </c>
      <c r="L404" s="173">
        <v>15.1</v>
      </c>
      <c r="M404" s="173">
        <v>8.0399999999999991</v>
      </c>
      <c r="N404" s="173">
        <v>5.97</v>
      </c>
      <c r="O404" s="219"/>
      <c r="P404" s="134">
        <f t="shared" si="142"/>
        <v>28</v>
      </c>
      <c r="Q404" s="113">
        <f t="shared" si="158"/>
        <v>5.2138062297236427</v>
      </c>
      <c r="R404" s="113">
        <f t="shared" si="159"/>
        <v>4.0260714772237849</v>
      </c>
      <c r="S404" s="113">
        <f t="shared" si="160"/>
        <v>3.4671374760473812</v>
      </c>
      <c r="T404" s="113">
        <f t="shared" si="161"/>
        <v>5.0304060105876358</v>
      </c>
      <c r="U404" s="113">
        <f t="shared" si="162"/>
        <v>10.6546793974252</v>
      </c>
      <c r="V404" s="113">
        <f t="shared" si="163"/>
        <v>47.072722911575269</v>
      </c>
      <c r="W404" s="113">
        <f t="shared" si="164"/>
        <v>80.696096419843329</v>
      </c>
      <c r="X404" s="113">
        <f t="shared" si="165"/>
        <v>81.83143110973289</v>
      </c>
      <c r="Y404" s="113">
        <f t="shared" si="166"/>
        <v>35.370042261944313</v>
      </c>
      <c r="Z404" s="113">
        <f t="shared" si="167"/>
        <v>13.187349090255781</v>
      </c>
      <c r="AA404" s="113">
        <f t="shared" si="168"/>
        <v>7.0216083897785744</v>
      </c>
      <c r="AB404" s="114">
        <f t="shared" si="169"/>
        <v>5.2138062297236427</v>
      </c>
    </row>
    <row r="405" spans="1:28" x14ac:dyDescent="0.5">
      <c r="A405"/>
      <c r="B405">
        <v>29</v>
      </c>
      <c r="C405" s="173">
        <v>5.76</v>
      </c>
      <c r="D405" s="173">
        <v>4.7699999999999996</v>
      </c>
      <c r="E405" s="173">
        <v>3.97</v>
      </c>
      <c r="F405" s="173">
        <v>4.45</v>
      </c>
      <c r="G405" s="173">
        <v>12.2</v>
      </c>
      <c r="H405" s="173">
        <v>58.7</v>
      </c>
      <c r="I405" s="173">
        <v>63.7</v>
      </c>
      <c r="J405" s="173">
        <v>96.4</v>
      </c>
      <c r="K405" s="173">
        <v>38.200000000000003</v>
      </c>
      <c r="L405" s="173">
        <v>15.5</v>
      </c>
      <c r="M405" s="173">
        <v>8.0399999999999991</v>
      </c>
      <c r="N405" s="173">
        <v>5.76</v>
      </c>
      <c r="O405" s="219"/>
      <c r="P405" s="134">
        <f t="shared" si="142"/>
        <v>29</v>
      </c>
      <c r="Q405" s="113">
        <f t="shared" si="158"/>
        <v>5.0304060105876358</v>
      </c>
      <c r="R405" s="113">
        <f t="shared" si="159"/>
        <v>4.1658049775178858</v>
      </c>
      <c r="S405" s="113">
        <f t="shared" si="160"/>
        <v>3.4671374760473812</v>
      </c>
      <c r="T405" s="113">
        <f t="shared" si="161"/>
        <v>3.886337976929684</v>
      </c>
      <c r="U405" s="113">
        <f t="shared" si="162"/>
        <v>10.6546793974252</v>
      </c>
      <c r="V405" s="113">
        <f t="shared" si="163"/>
        <v>51.2647279203983</v>
      </c>
      <c r="W405" s="113">
        <f t="shared" si="164"/>
        <v>55.631399804588959</v>
      </c>
      <c r="X405" s="113">
        <f t="shared" si="165"/>
        <v>84.18943392719585</v>
      </c>
      <c r="Y405" s="113">
        <f t="shared" si="166"/>
        <v>33.361373195216615</v>
      </c>
      <c r="Z405" s="113">
        <f t="shared" si="167"/>
        <v>13.536682840991034</v>
      </c>
      <c r="AA405" s="113">
        <f t="shared" si="168"/>
        <v>7.0216083897785744</v>
      </c>
      <c r="AB405" s="114">
        <f t="shared" si="169"/>
        <v>5.0304060105876358</v>
      </c>
    </row>
    <row r="406" spans="1:28" x14ac:dyDescent="0.5">
      <c r="A406"/>
      <c r="B406">
        <v>30</v>
      </c>
      <c r="C406" s="173">
        <v>5.76</v>
      </c>
      <c r="D406" s="173"/>
      <c r="E406" s="173">
        <v>3.97</v>
      </c>
      <c r="F406" s="173">
        <v>4.29</v>
      </c>
      <c r="G406" s="173">
        <v>10.9</v>
      </c>
      <c r="H406" s="173">
        <v>53.9</v>
      </c>
      <c r="I406" s="173">
        <v>69.099999999999994</v>
      </c>
      <c r="J406" s="173">
        <v>124</v>
      </c>
      <c r="K406" s="173">
        <v>36.700000000000003</v>
      </c>
      <c r="L406" s="173">
        <v>15.5</v>
      </c>
      <c r="M406" s="173">
        <v>7.78</v>
      </c>
      <c r="N406" s="173">
        <v>5.76</v>
      </c>
      <c r="O406" s="219"/>
      <c r="P406" s="134">
        <f t="shared" ref="P406:P440" si="170">B406</f>
        <v>30</v>
      </c>
      <c r="Q406" s="113">
        <f t="shared" si="158"/>
        <v>5.0304060105876358</v>
      </c>
      <c r="R406" s="113" t="str">
        <f t="shared" si="159"/>
        <v xml:space="preserve"> </v>
      </c>
      <c r="S406" s="113">
        <f t="shared" si="160"/>
        <v>3.4671374760473812</v>
      </c>
      <c r="T406" s="113">
        <f t="shared" si="161"/>
        <v>3.746604476635583</v>
      </c>
      <c r="U406" s="113">
        <f t="shared" si="162"/>
        <v>9.5193447075356303</v>
      </c>
      <c r="V406" s="113">
        <f t="shared" si="163"/>
        <v>47.072722911575269</v>
      </c>
      <c r="W406" s="113">
        <f t="shared" si="164"/>
        <v>60.347405439514858</v>
      </c>
      <c r="X406" s="113">
        <f t="shared" si="165"/>
        <v>108.29346272792827</v>
      </c>
      <c r="Y406" s="113">
        <f t="shared" si="166"/>
        <v>32.051371629959419</v>
      </c>
      <c r="Z406" s="113">
        <f t="shared" si="167"/>
        <v>13.536682840991034</v>
      </c>
      <c r="AA406" s="113">
        <f t="shared" si="168"/>
        <v>6.7945414518006606</v>
      </c>
      <c r="AB406" s="114">
        <f t="shared" si="169"/>
        <v>5.0304060105876358</v>
      </c>
    </row>
    <row r="407" spans="1:28" x14ac:dyDescent="0.5">
      <c r="A407"/>
      <c r="B407">
        <v>31</v>
      </c>
      <c r="C407" s="173">
        <v>5.76</v>
      </c>
      <c r="D407" s="173"/>
      <c r="E407" s="173">
        <v>3.97</v>
      </c>
      <c r="F407" s="173"/>
      <c r="G407" s="173">
        <v>8.81</v>
      </c>
      <c r="H407" s="173"/>
      <c r="I407" s="173">
        <v>127</v>
      </c>
      <c r="J407" s="173">
        <v>101</v>
      </c>
      <c r="K407" s="173"/>
      <c r="L407" s="173">
        <v>15.5</v>
      </c>
      <c r="M407" s="173"/>
      <c r="N407" s="173">
        <v>5.76</v>
      </c>
      <c r="O407" s="219"/>
      <c r="P407" s="134">
        <f t="shared" si="170"/>
        <v>31</v>
      </c>
      <c r="Q407" s="113">
        <f t="shared" si="158"/>
        <v>5.0304060105876358</v>
      </c>
      <c r="R407" s="113" t="str">
        <f t="shared" si="159"/>
        <v xml:space="preserve"> </v>
      </c>
      <c r="S407" s="113">
        <f t="shared" si="160"/>
        <v>3.4671374760473812</v>
      </c>
      <c r="T407" s="113" t="str">
        <f t="shared" si="161"/>
        <v xml:space="preserve"> </v>
      </c>
      <c r="U407" s="113">
        <f t="shared" si="162"/>
        <v>7.6940758599439363</v>
      </c>
      <c r="V407" s="113" t="str">
        <f t="shared" si="163"/>
        <v xml:space="preserve"> </v>
      </c>
      <c r="W407" s="113">
        <f t="shared" si="164"/>
        <v>110.91346585844266</v>
      </c>
      <c r="X407" s="113">
        <f t="shared" si="165"/>
        <v>88.206772060651247</v>
      </c>
      <c r="Y407" s="113" t="str">
        <f t="shared" si="166"/>
        <v xml:space="preserve"> </v>
      </c>
      <c r="Z407" s="113">
        <f t="shared" si="167"/>
        <v>13.536682840991034</v>
      </c>
      <c r="AA407" s="113" t="str">
        <f t="shared" si="168"/>
        <v xml:space="preserve"> </v>
      </c>
      <c r="AB407" s="114">
        <f t="shared" si="169"/>
        <v>5.0304060105876358</v>
      </c>
    </row>
    <row r="408" spans="1:28" x14ac:dyDescent="0.5">
      <c r="A408"/>
      <c r="B408"/>
      <c r="C408" s="173"/>
      <c r="D408" s="173"/>
      <c r="E408" s="173"/>
      <c r="F408" s="173"/>
      <c r="G408" s="173"/>
      <c r="H408" s="173"/>
      <c r="I408" s="173"/>
      <c r="J408" s="173"/>
      <c r="K408" s="173"/>
      <c r="L408" s="173"/>
      <c r="M408" s="173"/>
      <c r="N408" s="173"/>
      <c r="O408" s="219"/>
      <c r="P408" s="134"/>
      <c r="Q408" s="113"/>
      <c r="R408" s="113"/>
      <c r="S408" s="113"/>
      <c r="T408" s="113"/>
      <c r="U408" s="113"/>
      <c r="V408" s="113"/>
      <c r="W408" s="113"/>
      <c r="X408" s="113"/>
      <c r="Y408" s="113"/>
      <c r="Z408" s="113"/>
      <c r="AA408" s="113"/>
      <c r="AB408" s="114"/>
    </row>
    <row r="409" spans="1:28" x14ac:dyDescent="0.5">
      <c r="A409"/>
      <c r="B409"/>
      <c r="C409" s="173"/>
      <c r="D409" s="173"/>
      <c r="E409" s="173"/>
      <c r="F409" s="173"/>
      <c r="G409" s="173"/>
      <c r="H409" s="173"/>
      <c r="I409" s="173"/>
      <c r="J409" s="173"/>
      <c r="K409" s="173"/>
      <c r="L409" s="173"/>
      <c r="M409" s="173"/>
      <c r="N409" s="173"/>
      <c r="O409" s="220"/>
      <c r="P409" s="134"/>
      <c r="Q409" s="113"/>
      <c r="R409" s="113"/>
      <c r="S409" s="113"/>
      <c r="T409" s="113"/>
      <c r="U409" s="113"/>
      <c r="V409" s="113"/>
      <c r="W409" s="113"/>
      <c r="X409" s="113"/>
      <c r="Y409" s="113"/>
      <c r="Z409" s="113"/>
      <c r="AA409" s="113"/>
      <c r="AB409" s="114"/>
    </row>
    <row r="410" spans="1:28" x14ac:dyDescent="0.5">
      <c r="A410">
        <v>1977</v>
      </c>
      <c r="B410">
        <v>1</v>
      </c>
      <c r="C410" s="173">
        <v>5.76</v>
      </c>
      <c r="D410" s="173">
        <v>4.93</v>
      </c>
      <c r="E410" s="173">
        <v>4.13</v>
      </c>
      <c r="F410" s="173">
        <v>5.34</v>
      </c>
      <c r="G410" s="173">
        <v>7.52</v>
      </c>
      <c r="H410" s="173">
        <v>10.199999999999999</v>
      </c>
      <c r="I410" s="173">
        <v>70.2</v>
      </c>
      <c r="J410" s="173">
        <v>71.3</v>
      </c>
      <c r="K410" s="173">
        <v>60.7</v>
      </c>
      <c r="L410" s="173">
        <v>20.6</v>
      </c>
      <c r="M410" s="173">
        <v>17</v>
      </c>
      <c r="N410" s="173">
        <v>9.59</v>
      </c>
      <c r="O410" s="218">
        <f>A410</f>
        <v>1977</v>
      </c>
      <c r="P410" s="134">
        <f t="shared" si="170"/>
        <v>1</v>
      </c>
      <c r="Q410" s="113">
        <f t="shared" ref="Q410:AB417" si="171">IF(C410&gt;0,$P$11*C410, " ")</f>
        <v>5.0304060105876358</v>
      </c>
      <c r="R410" s="113">
        <f t="shared" si="171"/>
        <v>4.3055384778119867</v>
      </c>
      <c r="S410" s="113">
        <f t="shared" si="171"/>
        <v>3.6068709763414817</v>
      </c>
      <c r="T410" s="113">
        <f t="shared" si="171"/>
        <v>4.6636055723156202</v>
      </c>
      <c r="U410" s="113">
        <f t="shared" si="171"/>
        <v>6.5674745138227459</v>
      </c>
      <c r="V410" s="113">
        <f t="shared" si="171"/>
        <v>8.9080106437489377</v>
      </c>
      <c r="W410" s="113">
        <f t="shared" si="171"/>
        <v>61.308073254036813</v>
      </c>
      <c r="X410" s="113">
        <f t="shared" si="171"/>
        <v>62.268741068558754</v>
      </c>
      <c r="Y410" s="113">
        <f t="shared" si="171"/>
        <v>53.011396674074568</v>
      </c>
      <c r="Z410" s="113">
        <f t="shared" si="171"/>
        <v>17.990688162865503</v>
      </c>
      <c r="AA410" s="113">
        <f t="shared" si="171"/>
        <v>14.846684406248229</v>
      </c>
      <c r="AB410" s="114">
        <f t="shared" si="171"/>
        <v>8.3752766738776785</v>
      </c>
    </row>
    <row r="411" spans="1:28" x14ac:dyDescent="0.5">
      <c r="A411"/>
      <c r="B411">
        <v>2</v>
      </c>
      <c r="C411" s="173">
        <v>5.76</v>
      </c>
      <c r="D411" s="173">
        <v>4.7699999999999996</v>
      </c>
      <c r="E411" s="173">
        <v>4.13</v>
      </c>
      <c r="F411" s="173">
        <v>4.29</v>
      </c>
      <c r="G411" s="173">
        <v>6.17</v>
      </c>
      <c r="H411" s="173">
        <v>7.52</v>
      </c>
      <c r="I411" s="173">
        <v>185</v>
      </c>
      <c r="J411" s="173">
        <v>80.8</v>
      </c>
      <c r="K411" s="173">
        <v>58.7</v>
      </c>
      <c r="L411" s="173">
        <v>20.2</v>
      </c>
      <c r="M411" s="173">
        <v>17</v>
      </c>
      <c r="N411" s="173">
        <v>9.33</v>
      </c>
      <c r="O411" s="219"/>
      <c r="P411" s="134">
        <f t="shared" si="170"/>
        <v>2</v>
      </c>
      <c r="Q411" s="113">
        <f t="shared" si="171"/>
        <v>5.0304060105876358</v>
      </c>
      <c r="R411" s="113">
        <f t="shared" si="171"/>
        <v>4.1658049775178858</v>
      </c>
      <c r="S411" s="113">
        <f t="shared" si="171"/>
        <v>3.6068709763414817</v>
      </c>
      <c r="T411" s="113">
        <f t="shared" si="171"/>
        <v>3.746604476635583</v>
      </c>
      <c r="U411" s="113">
        <f t="shared" si="171"/>
        <v>5.3884731050912693</v>
      </c>
      <c r="V411" s="113">
        <f t="shared" si="171"/>
        <v>6.5674745138227459</v>
      </c>
      <c r="W411" s="113">
        <f t="shared" si="171"/>
        <v>161.56685971505428</v>
      </c>
      <c r="X411" s="113">
        <f t="shared" si="171"/>
        <v>70.565417648520992</v>
      </c>
      <c r="Y411" s="113">
        <f t="shared" si="171"/>
        <v>51.2647279203983</v>
      </c>
      <c r="Z411" s="113">
        <f t="shared" si="171"/>
        <v>17.641354412130248</v>
      </c>
      <c r="AA411" s="113">
        <f t="shared" si="171"/>
        <v>14.846684406248229</v>
      </c>
      <c r="AB411" s="114">
        <f t="shared" si="171"/>
        <v>8.1482097358997638</v>
      </c>
    </row>
    <row r="412" spans="1:28" x14ac:dyDescent="0.5">
      <c r="A412"/>
      <c r="B412">
        <v>3</v>
      </c>
      <c r="C412" s="173">
        <v>5.97</v>
      </c>
      <c r="D412" s="173">
        <v>4.7699999999999996</v>
      </c>
      <c r="E412" s="173">
        <v>3.97</v>
      </c>
      <c r="F412" s="173">
        <v>10.6</v>
      </c>
      <c r="G412" s="173">
        <v>5.76</v>
      </c>
      <c r="H412" s="173">
        <v>7.52</v>
      </c>
      <c r="I412" s="173">
        <v>97.8</v>
      </c>
      <c r="J412" s="173">
        <v>73.5</v>
      </c>
      <c r="K412" s="173">
        <v>52.9</v>
      </c>
      <c r="L412" s="173">
        <v>19.8</v>
      </c>
      <c r="M412" s="173">
        <v>16.2</v>
      </c>
      <c r="N412" s="173">
        <v>8.81</v>
      </c>
      <c r="O412" s="219"/>
      <c r="P412" s="134">
        <f t="shared" si="170"/>
        <v>3</v>
      </c>
      <c r="Q412" s="113">
        <f t="shared" si="171"/>
        <v>5.2138062297236427</v>
      </c>
      <c r="R412" s="113">
        <f t="shared" si="171"/>
        <v>4.1658049775178858</v>
      </c>
      <c r="S412" s="113">
        <f t="shared" si="171"/>
        <v>3.4671374760473812</v>
      </c>
      <c r="T412" s="113">
        <f t="shared" si="171"/>
        <v>9.2573443944841909</v>
      </c>
      <c r="U412" s="113">
        <f t="shared" si="171"/>
        <v>5.0304060105876358</v>
      </c>
      <c r="V412" s="113">
        <f t="shared" si="171"/>
        <v>6.5674745138227459</v>
      </c>
      <c r="W412" s="113">
        <f t="shared" si="171"/>
        <v>85.412102054769235</v>
      </c>
      <c r="X412" s="113">
        <f t="shared" si="171"/>
        <v>64.190076697602649</v>
      </c>
      <c r="Y412" s="113">
        <f t="shared" si="171"/>
        <v>46.199388534737139</v>
      </c>
      <c r="Z412" s="113">
        <f t="shared" si="171"/>
        <v>17.292020661395</v>
      </c>
      <c r="AA412" s="113">
        <f t="shared" si="171"/>
        <v>14.148016904777725</v>
      </c>
      <c r="AB412" s="114">
        <f t="shared" si="171"/>
        <v>7.6940758599439363</v>
      </c>
    </row>
    <row r="413" spans="1:28" x14ac:dyDescent="0.5">
      <c r="A413"/>
      <c r="B413">
        <v>4</v>
      </c>
      <c r="C413" s="173">
        <v>5.97</v>
      </c>
      <c r="D413" s="173">
        <v>4.7699999999999996</v>
      </c>
      <c r="E413" s="173">
        <v>3.97</v>
      </c>
      <c r="F413" s="173">
        <v>4.93</v>
      </c>
      <c r="G413" s="173">
        <v>6.59</v>
      </c>
      <c r="H413" s="173">
        <v>7.52</v>
      </c>
      <c r="I413" s="173">
        <v>64.8</v>
      </c>
      <c r="J413" s="173">
        <v>61.6</v>
      </c>
      <c r="K413" s="173">
        <v>50.3</v>
      </c>
      <c r="L413" s="173">
        <v>19.399999999999999</v>
      </c>
      <c r="M413" s="173">
        <v>15.5</v>
      </c>
      <c r="N413" s="173">
        <v>8.5500000000000007</v>
      </c>
      <c r="O413" s="219"/>
      <c r="P413" s="134">
        <f t="shared" si="170"/>
        <v>4</v>
      </c>
      <c r="Q413" s="113">
        <f t="shared" si="171"/>
        <v>5.2138062297236427</v>
      </c>
      <c r="R413" s="113">
        <f t="shared" si="171"/>
        <v>4.1658049775178858</v>
      </c>
      <c r="S413" s="113">
        <f t="shared" si="171"/>
        <v>3.4671374760473812</v>
      </c>
      <c r="T413" s="113">
        <f t="shared" si="171"/>
        <v>4.3055384778119867</v>
      </c>
      <c r="U413" s="113">
        <f t="shared" si="171"/>
        <v>5.7552735433632849</v>
      </c>
      <c r="V413" s="113">
        <f t="shared" si="171"/>
        <v>6.5674745138227459</v>
      </c>
      <c r="W413" s="113">
        <f t="shared" si="171"/>
        <v>56.5920676191109</v>
      </c>
      <c r="X413" s="113">
        <f t="shared" si="171"/>
        <v>53.797397613228881</v>
      </c>
      <c r="Y413" s="113">
        <f t="shared" si="171"/>
        <v>43.928719154957996</v>
      </c>
      <c r="Z413" s="113">
        <f t="shared" si="171"/>
        <v>16.942686910659745</v>
      </c>
      <c r="AA413" s="113">
        <f t="shared" si="171"/>
        <v>13.536682840991034</v>
      </c>
      <c r="AB413" s="114">
        <f t="shared" si="171"/>
        <v>7.4670089219660225</v>
      </c>
    </row>
    <row r="414" spans="1:28" x14ac:dyDescent="0.5">
      <c r="A414"/>
      <c r="B414">
        <v>5</v>
      </c>
      <c r="C414" s="173">
        <v>5.76</v>
      </c>
      <c r="D414" s="173">
        <v>4.7699999999999996</v>
      </c>
      <c r="E414" s="173">
        <v>4.13</v>
      </c>
      <c r="F414" s="173">
        <v>6.79</v>
      </c>
      <c r="G414" s="173">
        <v>7</v>
      </c>
      <c r="H414" s="173">
        <v>8.3000000000000007</v>
      </c>
      <c r="I414" s="173">
        <v>48.6</v>
      </c>
      <c r="J414" s="173">
        <v>58.7</v>
      </c>
      <c r="K414" s="173">
        <v>48.6</v>
      </c>
      <c r="L414" s="173">
        <v>19</v>
      </c>
      <c r="M414" s="173">
        <v>15.1</v>
      </c>
      <c r="N414" s="173">
        <v>8.5500000000000007</v>
      </c>
      <c r="O414" s="219"/>
      <c r="P414" s="134">
        <f t="shared" si="170"/>
        <v>5</v>
      </c>
      <c r="Q414" s="113">
        <f t="shared" si="171"/>
        <v>5.0304060105876358</v>
      </c>
      <c r="R414" s="113">
        <f t="shared" si="171"/>
        <v>4.1658049775178858</v>
      </c>
      <c r="S414" s="113">
        <f t="shared" si="171"/>
        <v>3.6068709763414817</v>
      </c>
      <c r="T414" s="113">
        <f t="shared" si="171"/>
        <v>5.9299404187309106</v>
      </c>
      <c r="U414" s="113">
        <f t="shared" si="171"/>
        <v>6.1133406378669184</v>
      </c>
      <c r="V414" s="113">
        <f t="shared" si="171"/>
        <v>7.2486753277564899</v>
      </c>
      <c r="W414" s="113">
        <f t="shared" si="171"/>
        <v>42.44405071433318</v>
      </c>
      <c r="X414" s="113">
        <f t="shared" si="171"/>
        <v>51.2647279203983</v>
      </c>
      <c r="Y414" s="113">
        <f t="shared" si="171"/>
        <v>42.44405071433318</v>
      </c>
      <c r="Z414" s="113">
        <f t="shared" si="171"/>
        <v>16.593353159924494</v>
      </c>
      <c r="AA414" s="113">
        <f t="shared" si="171"/>
        <v>13.187349090255781</v>
      </c>
      <c r="AB414" s="114">
        <f t="shared" si="171"/>
        <v>7.4670089219660225</v>
      </c>
    </row>
    <row r="415" spans="1:28" x14ac:dyDescent="0.5">
      <c r="A415"/>
      <c r="B415">
        <v>6</v>
      </c>
      <c r="C415" s="173">
        <v>5.76</v>
      </c>
      <c r="D415" s="173">
        <v>4.6100000000000003</v>
      </c>
      <c r="E415" s="173">
        <v>3.97</v>
      </c>
      <c r="F415" s="173">
        <v>8.0399999999999991</v>
      </c>
      <c r="G415" s="173">
        <v>11.2</v>
      </c>
      <c r="H415" s="173">
        <v>7.26</v>
      </c>
      <c r="I415" s="173">
        <v>45.2</v>
      </c>
      <c r="J415" s="173">
        <v>72.400000000000006</v>
      </c>
      <c r="K415" s="173">
        <v>46</v>
      </c>
      <c r="L415" s="173">
        <v>19</v>
      </c>
      <c r="M415" s="173">
        <v>15.1</v>
      </c>
      <c r="N415" s="173">
        <v>8.3000000000000007</v>
      </c>
      <c r="O415" s="219"/>
      <c r="P415" s="134">
        <f t="shared" si="170"/>
        <v>6</v>
      </c>
      <c r="Q415" s="113">
        <f t="shared" si="171"/>
        <v>5.0304060105876358</v>
      </c>
      <c r="R415" s="113">
        <f t="shared" si="171"/>
        <v>4.0260714772237849</v>
      </c>
      <c r="S415" s="113">
        <f t="shared" si="171"/>
        <v>3.4671374760473812</v>
      </c>
      <c r="T415" s="113">
        <f t="shared" si="171"/>
        <v>7.0216083897785744</v>
      </c>
      <c r="U415" s="113">
        <f t="shared" si="171"/>
        <v>9.781345020587068</v>
      </c>
      <c r="V415" s="113">
        <f t="shared" si="171"/>
        <v>6.3404075758448322</v>
      </c>
      <c r="W415" s="113">
        <f t="shared" si="171"/>
        <v>39.474713833083534</v>
      </c>
      <c r="X415" s="113">
        <f t="shared" si="171"/>
        <v>63.229408883080701</v>
      </c>
      <c r="Y415" s="113">
        <f t="shared" si="171"/>
        <v>40.173381334554037</v>
      </c>
      <c r="Z415" s="113">
        <f t="shared" si="171"/>
        <v>16.593353159924494</v>
      </c>
      <c r="AA415" s="113">
        <f t="shared" si="171"/>
        <v>13.187349090255781</v>
      </c>
      <c r="AB415" s="114">
        <f t="shared" si="171"/>
        <v>7.2486753277564899</v>
      </c>
    </row>
    <row r="416" spans="1:28" x14ac:dyDescent="0.5">
      <c r="A416"/>
      <c r="B416">
        <v>7</v>
      </c>
      <c r="C416" s="173">
        <v>5.76</v>
      </c>
      <c r="D416" s="173">
        <v>4.45</v>
      </c>
      <c r="E416" s="173">
        <v>3.97</v>
      </c>
      <c r="F416" s="173">
        <v>7.26</v>
      </c>
      <c r="G416" s="173">
        <v>11.8</v>
      </c>
      <c r="H416" s="173">
        <v>6.59</v>
      </c>
      <c r="I416" s="173">
        <v>40.5</v>
      </c>
      <c r="J416" s="173">
        <v>72.400000000000006</v>
      </c>
      <c r="K416" s="173">
        <v>46</v>
      </c>
      <c r="L416" s="173">
        <v>18.600000000000001</v>
      </c>
      <c r="M416" s="173">
        <v>15.1</v>
      </c>
      <c r="N416" s="173">
        <v>8.0399999999999991</v>
      </c>
      <c r="O416" s="219"/>
      <c r="P416" s="134">
        <f t="shared" si="170"/>
        <v>7</v>
      </c>
      <c r="Q416" s="113">
        <f t="shared" si="171"/>
        <v>5.0304060105876358</v>
      </c>
      <c r="R416" s="113">
        <f t="shared" si="171"/>
        <v>3.886337976929684</v>
      </c>
      <c r="S416" s="113">
        <f t="shared" si="171"/>
        <v>3.4671374760473812</v>
      </c>
      <c r="T416" s="113">
        <f t="shared" si="171"/>
        <v>6.3404075758448322</v>
      </c>
      <c r="U416" s="113">
        <f t="shared" si="171"/>
        <v>10.305345646689949</v>
      </c>
      <c r="V416" s="113">
        <f t="shared" si="171"/>
        <v>5.7552735433632849</v>
      </c>
      <c r="W416" s="113">
        <f t="shared" si="171"/>
        <v>35.370042261944313</v>
      </c>
      <c r="X416" s="113">
        <f t="shared" si="171"/>
        <v>63.229408883080701</v>
      </c>
      <c r="Y416" s="113">
        <f t="shared" si="171"/>
        <v>40.173381334554037</v>
      </c>
      <c r="Z416" s="113">
        <f t="shared" si="171"/>
        <v>16.244019409189242</v>
      </c>
      <c r="AA416" s="113">
        <f t="shared" si="171"/>
        <v>13.187349090255781</v>
      </c>
      <c r="AB416" s="114">
        <f t="shared" si="171"/>
        <v>7.0216083897785744</v>
      </c>
    </row>
    <row r="417" spans="1:28" x14ac:dyDescent="0.5">
      <c r="A417"/>
      <c r="B417">
        <v>8</v>
      </c>
      <c r="C417" s="173">
        <v>5.76</v>
      </c>
      <c r="D417" s="173">
        <v>4.45</v>
      </c>
      <c r="E417" s="173">
        <v>3.97</v>
      </c>
      <c r="F417" s="173">
        <v>19.8</v>
      </c>
      <c r="G417" s="173">
        <v>9.33</v>
      </c>
      <c r="H417" s="173">
        <v>6.38</v>
      </c>
      <c r="I417" s="173">
        <v>60.7</v>
      </c>
      <c r="J417" s="173">
        <v>65.900000000000006</v>
      </c>
      <c r="K417" s="173">
        <v>48.6</v>
      </c>
      <c r="L417" s="173">
        <v>18.2</v>
      </c>
      <c r="M417" s="173">
        <v>15.1</v>
      </c>
      <c r="N417" s="173">
        <v>8.0399999999999991</v>
      </c>
      <c r="O417" s="219"/>
      <c r="P417" s="134">
        <f t="shared" si="170"/>
        <v>8</v>
      </c>
      <c r="Q417" s="113">
        <f t="shared" si="171"/>
        <v>5.0304060105876358</v>
      </c>
      <c r="R417" s="113">
        <f t="shared" si="171"/>
        <v>3.886337976929684</v>
      </c>
      <c r="S417" s="113">
        <f t="shared" si="171"/>
        <v>3.4671374760473812</v>
      </c>
      <c r="T417" s="113">
        <f t="shared" si="171"/>
        <v>17.292020661395</v>
      </c>
      <c r="U417" s="113">
        <f t="shared" si="171"/>
        <v>8.1482097358997638</v>
      </c>
      <c r="V417" s="113">
        <f t="shared" si="171"/>
        <v>5.5718733242272771</v>
      </c>
      <c r="W417" s="113">
        <f t="shared" si="171"/>
        <v>53.011396674074568</v>
      </c>
      <c r="X417" s="113">
        <f t="shared" si="171"/>
        <v>57.552735433632854</v>
      </c>
      <c r="Y417" s="113">
        <f t="shared" si="171"/>
        <v>42.44405071433318</v>
      </c>
      <c r="Z417" s="113">
        <f t="shared" si="171"/>
        <v>15.894685658453987</v>
      </c>
      <c r="AA417" s="113">
        <f t="shared" si="171"/>
        <v>13.187349090255781</v>
      </c>
      <c r="AB417" s="114">
        <f t="shared" si="171"/>
        <v>7.0216083897785744</v>
      </c>
    </row>
    <row r="418" spans="1:28" x14ac:dyDescent="0.5">
      <c r="A418"/>
      <c r="B418">
        <v>9</v>
      </c>
      <c r="C418" s="173">
        <v>5.55</v>
      </c>
      <c r="D418" s="173">
        <v>4.45</v>
      </c>
      <c r="E418" s="173">
        <v>4.13</v>
      </c>
      <c r="F418" s="173">
        <v>9.07</v>
      </c>
      <c r="G418" s="173">
        <v>8.3000000000000007</v>
      </c>
      <c r="H418" s="173">
        <v>6.38</v>
      </c>
      <c r="I418" s="173">
        <v>72.400000000000006</v>
      </c>
      <c r="J418" s="173">
        <v>56.8</v>
      </c>
      <c r="K418" s="173">
        <v>42.8</v>
      </c>
      <c r="L418" s="173">
        <v>18.600000000000001</v>
      </c>
      <c r="M418" s="173">
        <v>14.3</v>
      </c>
      <c r="N418" s="173">
        <v>7.78</v>
      </c>
      <c r="O418" s="219"/>
      <c r="P418" s="134">
        <f t="shared" si="170"/>
        <v>9</v>
      </c>
      <c r="Q418" s="113">
        <f t="shared" ref="Q418:Q440" si="172">$P$11*C418</f>
        <v>4.847005791451628</v>
      </c>
      <c r="R418" s="113">
        <f t="shared" ref="R418:R440" si="173">IF(D418&gt;0,$P$11*D418, " ")</f>
        <v>3.886337976929684</v>
      </c>
      <c r="S418" s="113">
        <f t="shared" ref="S418:S440" si="174">IF(E418&gt;0,$P$11*E418, " ")</f>
        <v>3.6068709763414817</v>
      </c>
      <c r="T418" s="113">
        <f t="shared" ref="T418:T440" si="175">IF(F418&gt;0,$P$11*F418, " ")</f>
        <v>7.9211427979218501</v>
      </c>
      <c r="U418" s="113">
        <f t="shared" ref="U418:U440" si="176">IF(G418&gt;0,$P$11*G418, " ")</f>
        <v>7.2486753277564899</v>
      </c>
      <c r="V418" s="113">
        <f t="shared" ref="V418:V440" si="177">IF(H418&gt;0,$P$11*H418, " ")</f>
        <v>5.5718733242272771</v>
      </c>
      <c r="W418" s="113">
        <f t="shared" ref="W418:W440" si="178">IF(I418&gt;0,$P$11*I418, " ")</f>
        <v>63.229408883080701</v>
      </c>
      <c r="X418" s="113">
        <f t="shared" ref="X418:X440" si="179">IF(J418&gt;0,$P$11*J418, " ")</f>
        <v>49.60539260440585</v>
      </c>
      <c r="Y418" s="113">
        <f t="shared" ref="Y418:Y440" si="180">IF(K418&gt;0,$P$11*K418, " ")</f>
        <v>37.378711328672011</v>
      </c>
      <c r="Z418" s="113">
        <f t="shared" ref="Z418:Z440" si="181">IF(L418&gt;0,$P$11*L418, " ")</f>
        <v>16.244019409189242</v>
      </c>
      <c r="AA418" s="113">
        <f t="shared" ref="AA418:AA440" si="182">IF(M418&gt;0,$P$11*M418, " ")</f>
        <v>12.488681588785276</v>
      </c>
      <c r="AB418" s="114">
        <f t="shared" ref="AB418:AB440" si="183">IF(N418&gt;0,$P$11*N418, " ")</f>
        <v>6.7945414518006606</v>
      </c>
    </row>
    <row r="419" spans="1:28" x14ac:dyDescent="0.5">
      <c r="A419"/>
      <c r="B419">
        <v>10</v>
      </c>
      <c r="C419" s="173">
        <v>5.55</v>
      </c>
      <c r="D419" s="173">
        <v>4.45</v>
      </c>
      <c r="E419" s="173">
        <v>4.13</v>
      </c>
      <c r="F419" s="173">
        <v>6.59</v>
      </c>
      <c r="G419" s="173">
        <v>8.3000000000000007</v>
      </c>
      <c r="H419" s="173">
        <v>6.59</v>
      </c>
      <c r="I419" s="173">
        <v>80.8</v>
      </c>
      <c r="J419" s="173">
        <v>52</v>
      </c>
      <c r="K419" s="173">
        <v>37.5</v>
      </c>
      <c r="L419" s="173">
        <v>17.8</v>
      </c>
      <c r="M419" s="173">
        <v>14.3</v>
      </c>
      <c r="N419" s="173">
        <v>7.52</v>
      </c>
      <c r="O419" s="219"/>
      <c r="P419" s="134">
        <f t="shared" si="170"/>
        <v>10</v>
      </c>
      <c r="Q419" s="113">
        <f t="shared" si="172"/>
        <v>4.847005791451628</v>
      </c>
      <c r="R419" s="113">
        <f t="shared" si="173"/>
        <v>3.886337976929684</v>
      </c>
      <c r="S419" s="113">
        <f t="shared" si="174"/>
        <v>3.6068709763414817</v>
      </c>
      <c r="T419" s="113">
        <f t="shared" si="175"/>
        <v>5.7552735433632849</v>
      </c>
      <c r="U419" s="113">
        <f t="shared" si="176"/>
        <v>7.2486753277564899</v>
      </c>
      <c r="V419" s="113">
        <f t="shared" si="177"/>
        <v>5.7552735433632849</v>
      </c>
      <c r="W419" s="113">
        <f t="shared" si="178"/>
        <v>70.565417648520992</v>
      </c>
      <c r="X419" s="113">
        <f t="shared" si="179"/>
        <v>45.413387595582819</v>
      </c>
      <c r="Y419" s="113">
        <f t="shared" si="180"/>
        <v>32.750039131429922</v>
      </c>
      <c r="Z419" s="113">
        <f t="shared" si="181"/>
        <v>15.545351907718736</v>
      </c>
      <c r="AA419" s="113">
        <f t="shared" si="182"/>
        <v>12.488681588785276</v>
      </c>
      <c r="AB419" s="114">
        <f t="shared" si="183"/>
        <v>6.5674745138227459</v>
      </c>
    </row>
    <row r="420" spans="1:28" x14ac:dyDescent="0.5">
      <c r="A420"/>
      <c r="B420">
        <v>11</v>
      </c>
      <c r="C420" s="173">
        <v>5.55</v>
      </c>
      <c r="D420" s="173">
        <v>4.29</v>
      </c>
      <c r="E420" s="173">
        <v>3.97</v>
      </c>
      <c r="F420" s="173">
        <v>5.76</v>
      </c>
      <c r="G420" s="173">
        <v>7.52</v>
      </c>
      <c r="H420" s="173">
        <v>6.17</v>
      </c>
      <c r="I420" s="173">
        <v>122</v>
      </c>
      <c r="J420" s="173">
        <v>52</v>
      </c>
      <c r="K420" s="173">
        <v>38.200000000000003</v>
      </c>
      <c r="L420" s="173">
        <v>17.399999999999999</v>
      </c>
      <c r="M420" s="173">
        <v>13.9</v>
      </c>
      <c r="N420" s="173">
        <v>7.52</v>
      </c>
      <c r="O420" s="219"/>
      <c r="P420" s="134">
        <f t="shared" si="170"/>
        <v>11</v>
      </c>
      <c r="Q420" s="113">
        <f t="shared" si="172"/>
        <v>4.847005791451628</v>
      </c>
      <c r="R420" s="113">
        <f t="shared" si="173"/>
        <v>3.746604476635583</v>
      </c>
      <c r="S420" s="113">
        <f t="shared" si="174"/>
        <v>3.4671374760473812</v>
      </c>
      <c r="T420" s="113">
        <f t="shared" si="175"/>
        <v>5.0304060105876358</v>
      </c>
      <c r="U420" s="113">
        <f t="shared" si="176"/>
        <v>6.5674745138227459</v>
      </c>
      <c r="V420" s="113">
        <f t="shared" si="177"/>
        <v>5.3884731050912693</v>
      </c>
      <c r="W420" s="113">
        <f t="shared" si="178"/>
        <v>106.54679397425201</v>
      </c>
      <c r="X420" s="113">
        <f t="shared" si="179"/>
        <v>45.413387595582819</v>
      </c>
      <c r="Y420" s="113">
        <f t="shared" si="180"/>
        <v>33.361373195216615</v>
      </c>
      <c r="Z420" s="113">
        <f t="shared" si="181"/>
        <v>15.196018156983481</v>
      </c>
      <c r="AA420" s="113">
        <f t="shared" si="182"/>
        <v>12.139347838050025</v>
      </c>
      <c r="AB420" s="114">
        <f t="shared" si="183"/>
        <v>6.5674745138227459</v>
      </c>
    </row>
    <row r="421" spans="1:28" x14ac:dyDescent="0.5">
      <c r="A421"/>
      <c r="B421">
        <v>12</v>
      </c>
      <c r="C421" s="173">
        <v>5.34</v>
      </c>
      <c r="D421" s="173">
        <v>4.29</v>
      </c>
      <c r="E421" s="173">
        <v>3.97</v>
      </c>
      <c r="F421" s="173">
        <v>4.93</v>
      </c>
      <c r="G421" s="173">
        <v>7</v>
      </c>
      <c r="H421" s="173">
        <v>8.3000000000000007</v>
      </c>
      <c r="I421" s="173">
        <v>102</v>
      </c>
      <c r="J421" s="173">
        <v>97.8</v>
      </c>
      <c r="K421" s="173">
        <v>34</v>
      </c>
      <c r="L421" s="173">
        <v>17</v>
      </c>
      <c r="M421" s="173">
        <v>13.6</v>
      </c>
      <c r="N421" s="173">
        <v>7.26</v>
      </c>
      <c r="O421" s="219"/>
      <c r="P421" s="134">
        <f t="shared" si="170"/>
        <v>12</v>
      </c>
      <c r="Q421" s="113">
        <f t="shared" si="172"/>
        <v>4.6636055723156202</v>
      </c>
      <c r="R421" s="113">
        <f t="shared" si="173"/>
        <v>3.746604476635583</v>
      </c>
      <c r="S421" s="113">
        <f t="shared" si="174"/>
        <v>3.4671374760473812</v>
      </c>
      <c r="T421" s="113">
        <f t="shared" si="175"/>
        <v>4.3055384778119867</v>
      </c>
      <c r="U421" s="113">
        <f t="shared" si="176"/>
        <v>6.1133406378669184</v>
      </c>
      <c r="V421" s="113">
        <f t="shared" si="177"/>
        <v>7.2486753277564899</v>
      </c>
      <c r="W421" s="113">
        <f t="shared" si="178"/>
        <v>89.080106437489377</v>
      </c>
      <c r="X421" s="113">
        <f t="shared" si="179"/>
        <v>85.412102054769235</v>
      </c>
      <c r="Y421" s="113">
        <f t="shared" si="180"/>
        <v>29.693368812496459</v>
      </c>
      <c r="Z421" s="113">
        <f t="shared" si="181"/>
        <v>14.846684406248229</v>
      </c>
      <c r="AA421" s="113">
        <f t="shared" si="182"/>
        <v>11.877347524998584</v>
      </c>
      <c r="AB421" s="114">
        <f t="shared" si="183"/>
        <v>6.3404075758448322</v>
      </c>
    </row>
    <row r="422" spans="1:28" x14ac:dyDescent="0.5">
      <c r="A422"/>
      <c r="B422">
        <v>13</v>
      </c>
      <c r="C422" s="173">
        <v>5.34</v>
      </c>
      <c r="D422" s="173">
        <v>4.6100000000000003</v>
      </c>
      <c r="E422" s="173">
        <v>3.81</v>
      </c>
      <c r="F422" s="173">
        <v>4.7699999999999996</v>
      </c>
      <c r="G422" s="173">
        <v>6.79</v>
      </c>
      <c r="H422" s="173">
        <v>7.52</v>
      </c>
      <c r="I422" s="173">
        <v>141</v>
      </c>
      <c r="J422" s="173">
        <v>65.900000000000006</v>
      </c>
      <c r="K422" s="173">
        <v>33.4</v>
      </c>
      <c r="L422" s="173">
        <v>17</v>
      </c>
      <c r="M422" s="173">
        <v>12.8</v>
      </c>
      <c r="N422" s="173">
        <v>7.26</v>
      </c>
      <c r="O422" s="219"/>
      <c r="P422" s="134">
        <f t="shared" si="170"/>
        <v>13</v>
      </c>
      <c r="Q422" s="113">
        <f t="shared" si="172"/>
        <v>4.6636055723156202</v>
      </c>
      <c r="R422" s="113">
        <f t="shared" si="173"/>
        <v>4.0260714772237849</v>
      </c>
      <c r="S422" s="113">
        <f t="shared" si="174"/>
        <v>3.3274039757532798</v>
      </c>
      <c r="T422" s="113">
        <f t="shared" si="175"/>
        <v>4.1658049775178858</v>
      </c>
      <c r="U422" s="113">
        <f t="shared" si="176"/>
        <v>5.9299404187309106</v>
      </c>
      <c r="V422" s="113">
        <f t="shared" si="177"/>
        <v>6.5674745138227459</v>
      </c>
      <c r="W422" s="113">
        <f t="shared" si="178"/>
        <v>123.1401471341765</v>
      </c>
      <c r="X422" s="113">
        <f t="shared" si="179"/>
        <v>57.552735433632854</v>
      </c>
      <c r="Y422" s="113">
        <f t="shared" si="180"/>
        <v>29.16936818639358</v>
      </c>
      <c r="Z422" s="113">
        <f t="shared" si="181"/>
        <v>14.846684406248229</v>
      </c>
      <c r="AA422" s="113">
        <f t="shared" si="182"/>
        <v>11.178680023528081</v>
      </c>
      <c r="AB422" s="114">
        <f t="shared" si="183"/>
        <v>6.3404075758448322</v>
      </c>
    </row>
    <row r="423" spans="1:28" x14ac:dyDescent="0.5">
      <c r="A423"/>
      <c r="B423">
        <v>14</v>
      </c>
      <c r="C423" s="173">
        <v>5.76</v>
      </c>
      <c r="D423" s="173">
        <v>4.45</v>
      </c>
      <c r="E423" s="173">
        <v>3.81</v>
      </c>
      <c r="F423" s="173">
        <v>5.14</v>
      </c>
      <c r="G423" s="173">
        <v>6.79</v>
      </c>
      <c r="H423" s="173">
        <v>6.79</v>
      </c>
      <c r="I423" s="173">
        <v>108</v>
      </c>
      <c r="J423" s="173">
        <v>61.6</v>
      </c>
      <c r="K423" s="173">
        <v>32</v>
      </c>
      <c r="L423" s="173">
        <v>17.8</v>
      </c>
      <c r="M423" s="173">
        <v>12.5</v>
      </c>
      <c r="N423" s="173">
        <v>7.26</v>
      </c>
      <c r="O423" s="219"/>
      <c r="P423" s="134">
        <f t="shared" si="170"/>
        <v>14</v>
      </c>
      <c r="Q423" s="113">
        <f t="shared" si="172"/>
        <v>5.0304060105876358</v>
      </c>
      <c r="R423" s="113">
        <f t="shared" si="173"/>
        <v>3.886337976929684</v>
      </c>
      <c r="S423" s="113">
        <f t="shared" si="174"/>
        <v>3.3274039757532798</v>
      </c>
      <c r="T423" s="113">
        <f t="shared" si="175"/>
        <v>4.4889386969479945</v>
      </c>
      <c r="U423" s="113">
        <f t="shared" si="176"/>
        <v>5.9299404187309106</v>
      </c>
      <c r="V423" s="113">
        <f t="shared" si="177"/>
        <v>5.9299404187309106</v>
      </c>
      <c r="W423" s="113">
        <f t="shared" si="178"/>
        <v>94.320112698518173</v>
      </c>
      <c r="X423" s="113">
        <f t="shared" si="179"/>
        <v>53.797397613228881</v>
      </c>
      <c r="Y423" s="113">
        <f t="shared" si="180"/>
        <v>27.946700058820198</v>
      </c>
      <c r="Z423" s="113">
        <f t="shared" si="181"/>
        <v>15.545351907718736</v>
      </c>
      <c r="AA423" s="113">
        <f t="shared" si="182"/>
        <v>10.91667971047664</v>
      </c>
      <c r="AB423" s="114">
        <f t="shared" si="183"/>
        <v>6.3404075758448322</v>
      </c>
    </row>
    <row r="424" spans="1:28" x14ac:dyDescent="0.5">
      <c r="A424"/>
      <c r="B424">
        <v>15</v>
      </c>
      <c r="C424" s="173">
        <v>5.55</v>
      </c>
      <c r="D424" s="173">
        <v>4.45</v>
      </c>
      <c r="E424" s="173">
        <v>3.81</v>
      </c>
      <c r="F424" s="173">
        <v>6.17</v>
      </c>
      <c r="G424" s="173">
        <v>6.79</v>
      </c>
      <c r="H424" s="173">
        <v>7</v>
      </c>
      <c r="I424" s="173">
        <v>72.400000000000006</v>
      </c>
      <c r="J424" s="173">
        <v>79.599999999999994</v>
      </c>
      <c r="K424" s="173">
        <v>30</v>
      </c>
      <c r="L424" s="173">
        <v>17.399999999999999</v>
      </c>
      <c r="M424" s="173">
        <v>11.8</v>
      </c>
      <c r="N424" s="173">
        <v>7.52</v>
      </c>
      <c r="O424" s="219"/>
      <c r="P424" s="134">
        <f t="shared" si="170"/>
        <v>15</v>
      </c>
      <c r="Q424" s="113">
        <f t="shared" si="172"/>
        <v>4.847005791451628</v>
      </c>
      <c r="R424" s="113">
        <f t="shared" si="173"/>
        <v>3.886337976929684</v>
      </c>
      <c r="S424" s="113">
        <f t="shared" si="174"/>
        <v>3.3274039757532798</v>
      </c>
      <c r="T424" s="113">
        <f t="shared" si="175"/>
        <v>5.3884731050912693</v>
      </c>
      <c r="U424" s="113">
        <f t="shared" si="176"/>
        <v>5.9299404187309106</v>
      </c>
      <c r="V424" s="113">
        <f t="shared" si="177"/>
        <v>6.1133406378669184</v>
      </c>
      <c r="W424" s="113">
        <f t="shared" si="178"/>
        <v>63.229408883080701</v>
      </c>
      <c r="X424" s="113">
        <f t="shared" si="179"/>
        <v>69.517416396315241</v>
      </c>
      <c r="Y424" s="113">
        <f t="shared" si="180"/>
        <v>26.200031305143938</v>
      </c>
      <c r="Z424" s="113">
        <f t="shared" si="181"/>
        <v>15.196018156983481</v>
      </c>
      <c r="AA424" s="113">
        <f t="shared" si="182"/>
        <v>10.305345646689949</v>
      </c>
      <c r="AB424" s="114">
        <f t="shared" si="183"/>
        <v>6.5674745138227459</v>
      </c>
    </row>
    <row r="425" spans="1:28" x14ac:dyDescent="0.5">
      <c r="A425"/>
      <c r="B425">
        <v>16</v>
      </c>
      <c r="C425" s="173">
        <v>5.55</v>
      </c>
      <c r="D425" s="173">
        <v>4.45</v>
      </c>
      <c r="E425" s="173">
        <v>3.81</v>
      </c>
      <c r="F425" s="173">
        <v>5.97</v>
      </c>
      <c r="G425" s="173">
        <v>6.79</v>
      </c>
      <c r="H425" s="173">
        <v>8.81</v>
      </c>
      <c r="I425" s="173">
        <v>68</v>
      </c>
      <c r="J425" s="173">
        <v>64.8</v>
      </c>
      <c r="K425" s="173">
        <v>30.7</v>
      </c>
      <c r="L425" s="173">
        <v>16.600000000000001</v>
      </c>
      <c r="M425" s="173">
        <v>11.8</v>
      </c>
      <c r="N425" s="173">
        <v>7.26</v>
      </c>
      <c r="O425" s="219"/>
      <c r="P425" s="134">
        <f t="shared" si="170"/>
        <v>16</v>
      </c>
      <c r="Q425" s="113">
        <f t="shared" si="172"/>
        <v>4.847005791451628</v>
      </c>
      <c r="R425" s="113">
        <f t="shared" si="173"/>
        <v>3.886337976929684</v>
      </c>
      <c r="S425" s="113">
        <f t="shared" si="174"/>
        <v>3.3274039757532798</v>
      </c>
      <c r="T425" s="113">
        <f t="shared" si="175"/>
        <v>5.2138062297236427</v>
      </c>
      <c r="U425" s="113">
        <f t="shared" si="176"/>
        <v>5.9299404187309106</v>
      </c>
      <c r="V425" s="113">
        <f t="shared" si="177"/>
        <v>7.6940758599439363</v>
      </c>
      <c r="W425" s="113">
        <f t="shared" si="178"/>
        <v>59.386737624992918</v>
      </c>
      <c r="X425" s="113">
        <f t="shared" si="179"/>
        <v>56.5920676191109</v>
      </c>
      <c r="Y425" s="113">
        <f t="shared" si="180"/>
        <v>26.811365368930627</v>
      </c>
      <c r="Z425" s="113">
        <f t="shared" si="181"/>
        <v>14.49735065551298</v>
      </c>
      <c r="AA425" s="113">
        <f t="shared" si="182"/>
        <v>10.305345646689949</v>
      </c>
      <c r="AB425" s="114">
        <f t="shared" si="183"/>
        <v>6.3404075758448322</v>
      </c>
    </row>
    <row r="426" spans="1:28" x14ac:dyDescent="0.5">
      <c r="A426"/>
      <c r="B426">
        <v>17</v>
      </c>
      <c r="C426" s="173">
        <v>5.55</v>
      </c>
      <c r="D426" s="173">
        <v>4.29</v>
      </c>
      <c r="E426" s="173">
        <v>3.65</v>
      </c>
      <c r="F426" s="173">
        <v>7</v>
      </c>
      <c r="G426" s="173">
        <v>7.26</v>
      </c>
      <c r="H426" s="173">
        <v>8.0399999999999991</v>
      </c>
      <c r="I426" s="173">
        <v>88.4</v>
      </c>
      <c r="J426" s="173">
        <v>55.8</v>
      </c>
      <c r="K426" s="173">
        <v>28.8</v>
      </c>
      <c r="L426" s="173">
        <v>17</v>
      </c>
      <c r="M426" s="173">
        <v>11.5</v>
      </c>
      <c r="N426" s="173">
        <v>7.26</v>
      </c>
      <c r="O426" s="219"/>
      <c r="P426" s="134">
        <f t="shared" si="170"/>
        <v>17</v>
      </c>
      <c r="Q426" s="113">
        <f t="shared" si="172"/>
        <v>4.847005791451628</v>
      </c>
      <c r="R426" s="113">
        <f t="shared" si="173"/>
        <v>3.746604476635583</v>
      </c>
      <c r="S426" s="113">
        <f t="shared" si="174"/>
        <v>3.1876704754591789</v>
      </c>
      <c r="T426" s="113">
        <f t="shared" si="175"/>
        <v>6.1133406378669184</v>
      </c>
      <c r="U426" s="113">
        <f t="shared" si="176"/>
        <v>6.3404075758448322</v>
      </c>
      <c r="V426" s="113">
        <f t="shared" si="177"/>
        <v>7.0216083897785744</v>
      </c>
      <c r="W426" s="113">
        <f t="shared" si="178"/>
        <v>77.202758912490808</v>
      </c>
      <c r="X426" s="113">
        <f t="shared" si="179"/>
        <v>48.73205822756772</v>
      </c>
      <c r="Y426" s="113">
        <f t="shared" si="180"/>
        <v>25.15203005293818</v>
      </c>
      <c r="Z426" s="113">
        <f t="shared" si="181"/>
        <v>14.846684406248229</v>
      </c>
      <c r="AA426" s="113">
        <f t="shared" si="182"/>
        <v>10.043345333638509</v>
      </c>
      <c r="AB426" s="114">
        <f t="shared" si="183"/>
        <v>6.3404075758448322</v>
      </c>
    </row>
    <row r="427" spans="1:28" x14ac:dyDescent="0.5">
      <c r="A427"/>
      <c r="B427">
        <v>18</v>
      </c>
      <c r="C427" s="173">
        <v>5.55</v>
      </c>
      <c r="D427" s="173">
        <v>4.29</v>
      </c>
      <c r="E427" s="173">
        <v>3.65</v>
      </c>
      <c r="F427" s="173">
        <v>6.38</v>
      </c>
      <c r="G427" s="173">
        <v>6.59</v>
      </c>
      <c r="H427" s="173">
        <v>10.199999999999999</v>
      </c>
      <c r="I427" s="173">
        <v>104</v>
      </c>
      <c r="J427" s="173">
        <v>47.7</v>
      </c>
      <c r="K427" s="173">
        <v>28.8</v>
      </c>
      <c r="L427" s="173">
        <v>16.600000000000001</v>
      </c>
      <c r="M427" s="173">
        <v>11.2</v>
      </c>
      <c r="N427" s="173">
        <v>7.26</v>
      </c>
      <c r="O427" s="219"/>
      <c r="P427" s="134">
        <f t="shared" si="170"/>
        <v>18</v>
      </c>
      <c r="Q427" s="113">
        <f t="shared" si="172"/>
        <v>4.847005791451628</v>
      </c>
      <c r="R427" s="113">
        <f t="shared" si="173"/>
        <v>3.746604476635583</v>
      </c>
      <c r="S427" s="113">
        <f t="shared" si="174"/>
        <v>3.1876704754591789</v>
      </c>
      <c r="T427" s="113">
        <f t="shared" si="175"/>
        <v>5.5718733242272771</v>
      </c>
      <c r="U427" s="113">
        <f t="shared" si="176"/>
        <v>5.7552735433632849</v>
      </c>
      <c r="V427" s="113">
        <f t="shared" si="177"/>
        <v>8.9080106437489377</v>
      </c>
      <c r="W427" s="113">
        <f t="shared" si="178"/>
        <v>90.826775191165638</v>
      </c>
      <c r="X427" s="113">
        <f t="shared" si="179"/>
        <v>41.65804977517886</v>
      </c>
      <c r="Y427" s="113">
        <f t="shared" si="180"/>
        <v>25.15203005293818</v>
      </c>
      <c r="Z427" s="113">
        <f t="shared" si="181"/>
        <v>14.49735065551298</v>
      </c>
      <c r="AA427" s="113">
        <f t="shared" si="182"/>
        <v>9.781345020587068</v>
      </c>
      <c r="AB427" s="114">
        <f t="shared" si="183"/>
        <v>6.3404075758448322</v>
      </c>
    </row>
    <row r="428" spans="1:28" x14ac:dyDescent="0.5">
      <c r="A428"/>
      <c r="B428">
        <v>19</v>
      </c>
      <c r="C428" s="173">
        <v>5.76</v>
      </c>
      <c r="D428" s="173">
        <v>4.13</v>
      </c>
      <c r="E428" s="173">
        <v>3.81</v>
      </c>
      <c r="F428" s="173">
        <v>6.59</v>
      </c>
      <c r="G428" s="173">
        <v>6.59</v>
      </c>
      <c r="H428" s="173">
        <v>8.81</v>
      </c>
      <c r="I428" s="173">
        <v>82</v>
      </c>
      <c r="J428" s="173">
        <v>44.3</v>
      </c>
      <c r="K428" s="173">
        <v>28.3</v>
      </c>
      <c r="L428" s="173">
        <v>16.2</v>
      </c>
      <c r="M428" s="173">
        <v>11.2</v>
      </c>
      <c r="N428" s="173">
        <v>7</v>
      </c>
      <c r="O428" s="219"/>
      <c r="P428" s="134">
        <f t="shared" si="170"/>
        <v>19</v>
      </c>
      <c r="Q428" s="113">
        <f t="shared" si="172"/>
        <v>5.0304060105876358</v>
      </c>
      <c r="R428" s="113">
        <f t="shared" si="173"/>
        <v>3.6068709763414817</v>
      </c>
      <c r="S428" s="113">
        <f t="shared" si="174"/>
        <v>3.3274039757532798</v>
      </c>
      <c r="T428" s="113">
        <f t="shared" si="175"/>
        <v>5.7552735433632849</v>
      </c>
      <c r="U428" s="113">
        <f t="shared" si="176"/>
        <v>5.7552735433632849</v>
      </c>
      <c r="V428" s="113">
        <f t="shared" si="177"/>
        <v>7.6940758599439363</v>
      </c>
      <c r="W428" s="113">
        <f t="shared" si="178"/>
        <v>71.613418900726757</v>
      </c>
      <c r="X428" s="113">
        <f t="shared" si="179"/>
        <v>38.688712893929207</v>
      </c>
      <c r="Y428" s="113">
        <f t="shared" si="180"/>
        <v>24.715362864519115</v>
      </c>
      <c r="Z428" s="113">
        <f t="shared" si="181"/>
        <v>14.148016904777725</v>
      </c>
      <c r="AA428" s="113">
        <f t="shared" si="182"/>
        <v>9.781345020587068</v>
      </c>
      <c r="AB428" s="114">
        <f t="shared" si="183"/>
        <v>6.1133406378669184</v>
      </c>
    </row>
    <row r="429" spans="1:28" x14ac:dyDescent="0.5">
      <c r="A429"/>
      <c r="B429">
        <v>20</v>
      </c>
      <c r="C429" s="173">
        <v>5.55</v>
      </c>
      <c r="D429" s="173">
        <v>4.29</v>
      </c>
      <c r="E429" s="173">
        <v>3.65</v>
      </c>
      <c r="F429" s="173">
        <v>6.17</v>
      </c>
      <c r="G429" s="173">
        <v>6.79</v>
      </c>
      <c r="H429" s="173">
        <v>7.26</v>
      </c>
      <c r="I429" s="173">
        <v>68</v>
      </c>
      <c r="J429" s="173">
        <v>42.8</v>
      </c>
      <c r="K429" s="173">
        <v>28.8</v>
      </c>
      <c r="L429" s="173">
        <v>16.2</v>
      </c>
      <c r="M429" s="173">
        <v>10.9</v>
      </c>
      <c r="N429" s="173">
        <v>6.79</v>
      </c>
      <c r="O429" s="219"/>
      <c r="P429" s="134">
        <f t="shared" si="170"/>
        <v>20</v>
      </c>
      <c r="Q429" s="113">
        <f t="shared" si="172"/>
        <v>4.847005791451628</v>
      </c>
      <c r="R429" s="113">
        <f t="shared" si="173"/>
        <v>3.746604476635583</v>
      </c>
      <c r="S429" s="113">
        <f t="shared" si="174"/>
        <v>3.1876704754591789</v>
      </c>
      <c r="T429" s="113">
        <f t="shared" si="175"/>
        <v>5.3884731050912693</v>
      </c>
      <c r="U429" s="113">
        <f t="shared" si="176"/>
        <v>5.9299404187309106</v>
      </c>
      <c r="V429" s="113">
        <f t="shared" si="177"/>
        <v>6.3404075758448322</v>
      </c>
      <c r="W429" s="113">
        <f t="shared" si="178"/>
        <v>59.386737624992918</v>
      </c>
      <c r="X429" s="113">
        <f t="shared" si="179"/>
        <v>37.378711328672011</v>
      </c>
      <c r="Y429" s="113">
        <f t="shared" si="180"/>
        <v>25.15203005293818</v>
      </c>
      <c r="Z429" s="113">
        <f t="shared" si="181"/>
        <v>14.148016904777725</v>
      </c>
      <c r="AA429" s="113">
        <f t="shared" si="182"/>
        <v>9.5193447075356303</v>
      </c>
      <c r="AB429" s="114">
        <f t="shared" si="183"/>
        <v>5.9299404187309106</v>
      </c>
    </row>
    <row r="430" spans="1:28" x14ac:dyDescent="0.5">
      <c r="A430"/>
      <c r="B430">
        <v>21</v>
      </c>
      <c r="C430" s="173">
        <v>5.55</v>
      </c>
      <c r="D430" s="173">
        <v>4.29</v>
      </c>
      <c r="E430" s="173">
        <v>3.81</v>
      </c>
      <c r="F430" s="173">
        <v>6.17</v>
      </c>
      <c r="G430" s="173">
        <v>6.79</v>
      </c>
      <c r="H430" s="173">
        <v>15.5</v>
      </c>
      <c r="I430" s="173">
        <v>60.7</v>
      </c>
      <c r="J430" s="173">
        <v>39.700000000000003</v>
      </c>
      <c r="K430" s="173">
        <v>27.7</v>
      </c>
      <c r="L430" s="173">
        <v>15.8</v>
      </c>
      <c r="M430" s="173">
        <v>10.6</v>
      </c>
      <c r="N430" s="173">
        <v>6.79</v>
      </c>
      <c r="O430" s="219"/>
      <c r="P430" s="134">
        <f t="shared" si="170"/>
        <v>21</v>
      </c>
      <c r="Q430" s="113">
        <f t="shared" si="172"/>
        <v>4.847005791451628</v>
      </c>
      <c r="R430" s="113">
        <f t="shared" si="173"/>
        <v>3.746604476635583</v>
      </c>
      <c r="S430" s="113">
        <f t="shared" si="174"/>
        <v>3.3274039757532798</v>
      </c>
      <c r="T430" s="113">
        <f t="shared" si="175"/>
        <v>5.3884731050912693</v>
      </c>
      <c r="U430" s="113">
        <f t="shared" si="176"/>
        <v>5.9299404187309106</v>
      </c>
      <c r="V430" s="113">
        <f t="shared" si="177"/>
        <v>13.536682840991034</v>
      </c>
      <c r="W430" s="113">
        <f t="shared" si="178"/>
        <v>53.011396674074568</v>
      </c>
      <c r="X430" s="113">
        <f t="shared" si="179"/>
        <v>34.67137476047381</v>
      </c>
      <c r="Y430" s="113">
        <f t="shared" si="180"/>
        <v>24.191362238416232</v>
      </c>
      <c r="Z430" s="113">
        <f t="shared" si="181"/>
        <v>13.798683154042473</v>
      </c>
      <c r="AA430" s="113">
        <f t="shared" si="182"/>
        <v>9.2573443944841909</v>
      </c>
      <c r="AB430" s="114">
        <f t="shared" si="183"/>
        <v>5.9299404187309106</v>
      </c>
    </row>
    <row r="431" spans="1:28" x14ac:dyDescent="0.5">
      <c r="A431"/>
      <c r="B431">
        <v>22</v>
      </c>
      <c r="C431" s="173">
        <v>5.34</v>
      </c>
      <c r="D431" s="173">
        <v>4.29</v>
      </c>
      <c r="E431" s="173">
        <v>3.65</v>
      </c>
      <c r="F431" s="173">
        <v>7.26</v>
      </c>
      <c r="G431" s="173">
        <v>6.59</v>
      </c>
      <c r="H431" s="173">
        <v>10.199999999999999</v>
      </c>
      <c r="I431" s="173">
        <v>82</v>
      </c>
      <c r="J431" s="173">
        <v>52.9</v>
      </c>
      <c r="K431" s="173">
        <v>27.1</v>
      </c>
      <c r="L431" s="173">
        <v>15.5</v>
      </c>
      <c r="M431" s="173">
        <v>10.6</v>
      </c>
      <c r="N431" s="173">
        <v>7.26</v>
      </c>
      <c r="O431" s="219"/>
      <c r="P431" s="134">
        <f t="shared" si="170"/>
        <v>22</v>
      </c>
      <c r="Q431" s="113">
        <f t="shared" si="172"/>
        <v>4.6636055723156202</v>
      </c>
      <c r="R431" s="113">
        <f t="shared" si="173"/>
        <v>3.746604476635583</v>
      </c>
      <c r="S431" s="113">
        <f t="shared" si="174"/>
        <v>3.1876704754591789</v>
      </c>
      <c r="T431" s="113">
        <f t="shared" si="175"/>
        <v>6.3404075758448322</v>
      </c>
      <c r="U431" s="113">
        <f t="shared" si="176"/>
        <v>5.7552735433632849</v>
      </c>
      <c r="V431" s="113">
        <f t="shared" si="177"/>
        <v>8.9080106437489377</v>
      </c>
      <c r="W431" s="113">
        <f t="shared" si="178"/>
        <v>71.613418900726757</v>
      </c>
      <c r="X431" s="113">
        <f t="shared" si="179"/>
        <v>46.199388534737139</v>
      </c>
      <c r="Y431" s="113">
        <f t="shared" si="180"/>
        <v>23.667361612313357</v>
      </c>
      <c r="Z431" s="113">
        <f t="shared" si="181"/>
        <v>13.536682840991034</v>
      </c>
      <c r="AA431" s="113">
        <f t="shared" si="182"/>
        <v>9.2573443944841909</v>
      </c>
      <c r="AB431" s="114">
        <f t="shared" si="183"/>
        <v>6.3404075758448322</v>
      </c>
    </row>
    <row r="432" spans="1:28" x14ac:dyDescent="0.5">
      <c r="A432"/>
      <c r="B432">
        <v>23</v>
      </c>
      <c r="C432" s="173">
        <v>5.55</v>
      </c>
      <c r="D432" s="173">
        <v>4.29</v>
      </c>
      <c r="E432" s="173">
        <v>3.65</v>
      </c>
      <c r="F432" s="173">
        <v>7</v>
      </c>
      <c r="G432" s="173">
        <v>6.59</v>
      </c>
      <c r="H432" s="173">
        <v>12.8</v>
      </c>
      <c r="I432" s="173">
        <v>74.7</v>
      </c>
      <c r="J432" s="173">
        <v>60.7</v>
      </c>
      <c r="K432" s="173">
        <v>26.5</v>
      </c>
      <c r="L432" s="173">
        <v>15.1</v>
      </c>
      <c r="M432" s="173">
        <v>10.199999999999999</v>
      </c>
      <c r="N432" s="173">
        <v>7.26</v>
      </c>
      <c r="O432" s="219"/>
      <c r="P432" s="134">
        <f t="shared" si="170"/>
        <v>23</v>
      </c>
      <c r="Q432" s="113">
        <f t="shared" si="172"/>
        <v>4.847005791451628</v>
      </c>
      <c r="R432" s="113">
        <f t="shared" si="173"/>
        <v>3.746604476635583</v>
      </c>
      <c r="S432" s="113">
        <f t="shared" si="174"/>
        <v>3.1876704754591789</v>
      </c>
      <c r="T432" s="113">
        <f t="shared" si="175"/>
        <v>6.1133406378669184</v>
      </c>
      <c r="U432" s="113">
        <f t="shared" si="176"/>
        <v>5.7552735433632849</v>
      </c>
      <c r="V432" s="113">
        <f t="shared" si="177"/>
        <v>11.178680023528081</v>
      </c>
      <c r="W432" s="113">
        <f t="shared" si="178"/>
        <v>65.2380779498084</v>
      </c>
      <c r="X432" s="113">
        <f t="shared" si="179"/>
        <v>53.011396674074568</v>
      </c>
      <c r="Y432" s="113">
        <f t="shared" si="180"/>
        <v>23.143360986210478</v>
      </c>
      <c r="Z432" s="113">
        <f t="shared" si="181"/>
        <v>13.187349090255781</v>
      </c>
      <c r="AA432" s="113">
        <f t="shared" si="182"/>
        <v>8.9080106437489377</v>
      </c>
      <c r="AB432" s="114">
        <f t="shared" si="183"/>
        <v>6.3404075758448322</v>
      </c>
    </row>
    <row r="433" spans="1:28" x14ac:dyDescent="0.5">
      <c r="A433"/>
      <c r="B433">
        <v>24</v>
      </c>
      <c r="C433" s="173">
        <v>5.34</v>
      </c>
      <c r="D433" s="173">
        <v>4.13</v>
      </c>
      <c r="E433" s="173">
        <v>3.81</v>
      </c>
      <c r="F433" s="173">
        <v>5.97</v>
      </c>
      <c r="G433" s="173">
        <v>7</v>
      </c>
      <c r="H433" s="173">
        <v>20.2</v>
      </c>
      <c r="I433" s="173">
        <v>63.7</v>
      </c>
      <c r="J433" s="173">
        <v>72.400000000000006</v>
      </c>
      <c r="K433" s="173">
        <v>24.2</v>
      </c>
      <c r="L433" s="173">
        <v>15.1</v>
      </c>
      <c r="M433" s="173">
        <v>10.199999999999999</v>
      </c>
      <c r="N433" s="173">
        <v>7</v>
      </c>
      <c r="O433" s="219"/>
      <c r="P433" s="134">
        <f t="shared" si="170"/>
        <v>24</v>
      </c>
      <c r="Q433" s="113">
        <f t="shared" si="172"/>
        <v>4.6636055723156202</v>
      </c>
      <c r="R433" s="113">
        <f t="shared" si="173"/>
        <v>3.6068709763414817</v>
      </c>
      <c r="S433" s="113">
        <f t="shared" si="174"/>
        <v>3.3274039757532798</v>
      </c>
      <c r="T433" s="113">
        <f t="shared" si="175"/>
        <v>5.2138062297236427</v>
      </c>
      <c r="U433" s="113">
        <f t="shared" si="176"/>
        <v>6.1133406378669184</v>
      </c>
      <c r="V433" s="113">
        <f t="shared" si="177"/>
        <v>17.641354412130248</v>
      </c>
      <c r="W433" s="113">
        <f t="shared" si="178"/>
        <v>55.631399804588959</v>
      </c>
      <c r="X433" s="113">
        <f t="shared" si="179"/>
        <v>63.229408883080701</v>
      </c>
      <c r="Y433" s="113">
        <f t="shared" si="180"/>
        <v>21.134691919482773</v>
      </c>
      <c r="Z433" s="113">
        <f t="shared" si="181"/>
        <v>13.187349090255781</v>
      </c>
      <c r="AA433" s="113">
        <f t="shared" si="182"/>
        <v>8.9080106437489377</v>
      </c>
      <c r="AB433" s="114">
        <f t="shared" si="183"/>
        <v>6.1133406378669184</v>
      </c>
    </row>
    <row r="434" spans="1:28" x14ac:dyDescent="0.5">
      <c r="A434"/>
      <c r="B434">
        <v>25</v>
      </c>
      <c r="C434" s="173">
        <v>5.34</v>
      </c>
      <c r="D434" s="173">
        <v>4.29</v>
      </c>
      <c r="E434" s="173">
        <v>3.81</v>
      </c>
      <c r="F434" s="173">
        <v>5.34</v>
      </c>
      <c r="G434" s="173">
        <v>7</v>
      </c>
      <c r="H434" s="173">
        <v>13.9</v>
      </c>
      <c r="I434" s="173">
        <v>68</v>
      </c>
      <c r="J434" s="173">
        <v>127</v>
      </c>
      <c r="K434" s="173">
        <v>26.5</v>
      </c>
      <c r="L434" s="173">
        <v>15.1</v>
      </c>
      <c r="M434" s="173">
        <v>13.2</v>
      </c>
      <c r="N434" s="173">
        <v>6.79</v>
      </c>
      <c r="O434" s="219"/>
      <c r="P434" s="134">
        <f t="shared" si="170"/>
        <v>25</v>
      </c>
      <c r="Q434" s="113">
        <f t="shared" si="172"/>
        <v>4.6636055723156202</v>
      </c>
      <c r="R434" s="113">
        <f t="shared" si="173"/>
        <v>3.746604476635583</v>
      </c>
      <c r="S434" s="113">
        <f t="shared" si="174"/>
        <v>3.3274039757532798</v>
      </c>
      <c r="T434" s="113">
        <f t="shared" si="175"/>
        <v>4.6636055723156202</v>
      </c>
      <c r="U434" s="113">
        <f t="shared" si="176"/>
        <v>6.1133406378669184</v>
      </c>
      <c r="V434" s="113">
        <f t="shared" si="177"/>
        <v>12.139347838050025</v>
      </c>
      <c r="W434" s="113">
        <f t="shared" si="178"/>
        <v>59.386737624992918</v>
      </c>
      <c r="X434" s="113">
        <f t="shared" si="179"/>
        <v>110.91346585844266</v>
      </c>
      <c r="Y434" s="113">
        <f t="shared" si="180"/>
        <v>23.143360986210478</v>
      </c>
      <c r="Z434" s="113">
        <f t="shared" si="181"/>
        <v>13.187349090255781</v>
      </c>
      <c r="AA434" s="113">
        <f t="shared" si="182"/>
        <v>11.52801377426333</v>
      </c>
      <c r="AB434" s="114">
        <f t="shared" si="183"/>
        <v>5.9299404187309106</v>
      </c>
    </row>
    <row r="435" spans="1:28" x14ac:dyDescent="0.5">
      <c r="A435"/>
      <c r="B435">
        <v>26</v>
      </c>
      <c r="C435" s="173">
        <v>5.14</v>
      </c>
      <c r="D435" s="173">
        <v>4.29</v>
      </c>
      <c r="E435" s="173">
        <v>3.97</v>
      </c>
      <c r="F435" s="173">
        <v>8.81</v>
      </c>
      <c r="G435" s="173">
        <v>7</v>
      </c>
      <c r="H435" s="173">
        <v>11.8</v>
      </c>
      <c r="I435" s="173">
        <v>58.7</v>
      </c>
      <c r="J435" s="173">
        <v>150</v>
      </c>
      <c r="K435" s="173">
        <v>27.7</v>
      </c>
      <c r="L435" s="173">
        <v>16.600000000000001</v>
      </c>
      <c r="M435" s="173">
        <v>13.6</v>
      </c>
      <c r="N435" s="173">
        <v>6.79</v>
      </c>
      <c r="O435" s="219"/>
      <c r="P435" s="134">
        <f t="shared" si="170"/>
        <v>26</v>
      </c>
      <c r="Q435" s="113">
        <f t="shared" si="172"/>
        <v>4.4889386969479945</v>
      </c>
      <c r="R435" s="113">
        <f t="shared" si="173"/>
        <v>3.746604476635583</v>
      </c>
      <c r="S435" s="113">
        <f t="shared" si="174"/>
        <v>3.4671374760473812</v>
      </c>
      <c r="T435" s="113">
        <f t="shared" si="175"/>
        <v>7.6940758599439363</v>
      </c>
      <c r="U435" s="113">
        <f t="shared" si="176"/>
        <v>6.1133406378669184</v>
      </c>
      <c r="V435" s="113">
        <f t="shared" si="177"/>
        <v>10.305345646689949</v>
      </c>
      <c r="W435" s="113">
        <f t="shared" si="178"/>
        <v>51.2647279203983</v>
      </c>
      <c r="X435" s="113">
        <f t="shared" si="179"/>
        <v>131.00015652571969</v>
      </c>
      <c r="Y435" s="113">
        <f t="shared" si="180"/>
        <v>24.191362238416232</v>
      </c>
      <c r="Z435" s="113">
        <f t="shared" si="181"/>
        <v>14.49735065551298</v>
      </c>
      <c r="AA435" s="113">
        <f t="shared" si="182"/>
        <v>11.877347524998584</v>
      </c>
      <c r="AB435" s="114">
        <f t="shared" si="183"/>
        <v>5.9299404187309106</v>
      </c>
    </row>
    <row r="436" spans="1:28" x14ac:dyDescent="0.5">
      <c r="A436"/>
      <c r="B436">
        <v>27</v>
      </c>
      <c r="C436" s="173">
        <v>5.14</v>
      </c>
      <c r="D436" s="173">
        <v>4.13</v>
      </c>
      <c r="E436" s="173">
        <v>4.29</v>
      </c>
      <c r="F436" s="173">
        <v>7.26</v>
      </c>
      <c r="G436" s="173">
        <v>7.52</v>
      </c>
      <c r="H436" s="173">
        <v>12.2</v>
      </c>
      <c r="I436" s="173">
        <v>52.9</v>
      </c>
      <c r="J436" s="173">
        <v>99.1</v>
      </c>
      <c r="K436" s="173">
        <v>23.5</v>
      </c>
      <c r="L436" s="173">
        <v>15.8</v>
      </c>
      <c r="M436" s="173">
        <v>12.2</v>
      </c>
      <c r="N436" s="173">
        <v>6.79</v>
      </c>
      <c r="O436" s="219"/>
      <c r="P436" s="134">
        <f t="shared" si="170"/>
        <v>27</v>
      </c>
      <c r="Q436" s="113">
        <f t="shared" si="172"/>
        <v>4.4889386969479945</v>
      </c>
      <c r="R436" s="113">
        <f t="shared" si="173"/>
        <v>3.6068709763414817</v>
      </c>
      <c r="S436" s="113">
        <f t="shared" si="174"/>
        <v>3.746604476635583</v>
      </c>
      <c r="T436" s="113">
        <f t="shared" si="175"/>
        <v>6.3404075758448322</v>
      </c>
      <c r="U436" s="113">
        <f t="shared" si="176"/>
        <v>6.5674745138227459</v>
      </c>
      <c r="V436" s="113">
        <f t="shared" si="177"/>
        <v>10.6546793974252</v>
      </c>
      <c r="W436" s="113">
        <f t="shared" si="178"/>
        <v>46.199388534737139</v>
      </c>
      <c r="X436" s="113">
        <f t="shared" si="179"/>
        <v>86.547436744658796</v>
      </c>
      <c r="Y436" s="113">
        <f t="shared" si="180"/>
        <v>20.523357855696084</v>
      </c>
      <c r="Z436" s="113">
        <f t="shared" si="181"/>
        <v>13.798683154042473</v>
      </c>
      <c r="AA436" s="113">
        <f t="shared" si="182"/>
        <v>10.6546793974252</v>
      </c>
      <c r="AB436" s="114">
        <f t="shared" si="183"/>
        <v>5.9299404187309106</v>
      </c>
    </row>
    <row r="437" spans="1:28" x14ac:dyDescent="0.5">
      <c r="A437"/>
      <c r="B437">
        <v>28</v>
      </c>
      <c r="C437" s="173">
        <v>5.14</v>
      </c>
      <c r="D437" s="173">
        <v>4.13</v>
      </c>
      <c r="E437" s="173">
        <v>4.13</v>
      </c>
      <c r="F437" s="173">
        <v>8.3000000000000007</v>
      </c>
      <c r="G437" s="173">
        <v>8.5500000000000007</v>
      </c>
      <c r="H437" s="173">
        <v>20.6</v>
      </c>
      <c r="I437" s="173">
        <v>49.5</v>
      </c>
      <c r="J437" s="173">
        <v>72.400000000000006</v>
      </c>
      <c r="K437" s="173">
        <v>22.4</v>
      </c>
      <c r="L437" s="173">
        <v>15.8</v>
      </c>
      <c r="M437" s="173">
        <v>11.2</v>
      </c>
      <c r="N437" s="173">
        <v>7</v>
      </c>
      <c r="O437" s="219"/>
      <c r="P437" s="134">
        <f t="shared" si="170"/>
        <v>28</v>
      </c>
      <c r="Q437" s="113">
        <f t="shared" si="172"/>
        <v>4.4889386969479945</v>
      </c>
      <c r="R437" s="113">
        <f t="shared" si="173"/>
        <v>3.6068709763414817</v>
      </c>
      <c r="S437" s="113">
        <f t="shared" si="174"/>
        <v>3.6068709763414817</v>
      </c>
      <c r="T437" s="113">
        <f t="shared" si="175"/>
        <v>7.2486753277564899</v>
      </c>
      <c r="U437" s="113">
        <f t="shared" si="176"/>
        <v>7.4670089219660225</v>
      </c>
      <c r="V437" s="113">
        <f t="shared" si="177"/>
        <v>17.990688162865503</v>
      </c>
      <c r="W437" s="113">
        <f t="shared" si="178"/>
        <v>43.230051653487493</v>
      </c>
      <c r="X437" s="113">
        <f t="shared" si="179"/>
        <v>63.229408883080701</v>
      </c>
      <c r="Y437" s="113">
        <f t="shared" si="180"/>
        <v>19.562690041174136</v>
      </c>
      <c r="Z437" s="113">
        <f t="shared" si="181"/>
        <v>13.798683154042473</v>
      </c>
      <c r="AA437" s="113">
        <f t="shared" si="182"/>
        <v>9.781345020587068</v>
      </c>
      <c r="AB437" s="114">
        <f t="shared" si="183"/>
        <v>6.1133406378669184</v>
      </c>
    </row>
    <row r="438" spans="1:28" x14ac:dyDescent="0.5">
      <c r="A438"/>
      <c r="B438">
        <v>29</v>
      </c>
      <c r="C438" s="173">
        <v>4.93</v>
      </c>
      <c r="D438" s="173"/>
      <c r="E438" s="173">
        <v>4.29</v>
      </c>
      <c r="F438" s="173">
        <v>7.78</v>
      </c>
      <c r="G438" s="173">
        <v>7.52</v>
      </c>
      <c r="H438" s="173">
        <v>50.3</v>
      </c>
      <c r="I438" s="173">
        <v>78.400000000000006</v>
      </c>
      <c r="J438" s="173">
        <v>79.599999999999994</v>
      </c>
      <c r="K438" s="173">
        <v>21.7</v>
      </c>
      <c r="L438" s="173">
        <v>15.5</v>
      </c>
      <c r="M438" s="173">
        <v>10.6</v>
      </c>
      <c r="N438" s="173">
        <v>6.79</v>
      </c>
      <c r="O438" s="219"/>
      <c r="P438" s="134">
        <f t="shared" si="170"/>
        <v>29</v>
      </c>
      <c r="Q438" s="113">
        <f t="shared" si="172"/>
        <v>4.3055384778119867</v>
      </c>
      <c r="R438" s="113" t="str">
        <f t="shared" si="173"/>
        <v xml:space="preserve"> </v>
      </c>
      <c r="S438" s="113">
        <f t="shared" si="174"/>
        <v>3.746604476635583</v>
      </c>
      <c r="T438" s="113">
        <f t="shared" si="175"/>
        <v>6.7945414518006606</v>
      </c>
      <c r="U438" s="113">
        <f t="shared" si="176"/>
        <v>6.5674745138227459</v>
      </c>
      <c r="V438" s="113">
        <f t="shared" si="177"/>
        <v>43.928719154957996</v>
      </c>
      <c r="W438" s="113">
        <f t="shared" si="178"/>
        <v>68.46941514410949</v>
      </c>
      <c r="X438" s="113">
        <f t="shared" si="179"/>
        <v>69.517416396315241</v>
      </c>
      <c r="Y438" s="113">
        <f t="shared" si="180"/>
        <v>18.951355977387447</v>
      </c>
      <c r="Z438" s="113">
        <f t="shared" si="181"/>
        <v>13.536682840991034</v>
      </c>
      <c r="AA438" s="113">
        <f t="shared" si="182"/>
        <v>9.2573443944841909</v>
      </c>
      <c r="AB438" s="114">
        <f t="shared" si="183"/>
        <v>5.9299404187309106</v>
      </c>
    </row>
    <row r="439" spans="1:28" x14ac:dyDescent="0.5">
      <c r="A439"/>
      <c r="B439">
        <v>30</v>
      </c>
      <c r="C439" s="173">
        <v>4.93</v>
      </c>
      <c r="D439" s="173"/>
      <c r="E439" s="173">
        <v>4.29</v>
      </c>
      <c r="F439" s="173">
        <v>6.59</v>
      </c>
      <c r="G439" s="173">
        <v>6.59</v>
      </c>
      <c r="H439" s="173">
        <v>84.5</v>
      </c>
      <c r="I439" s="173">
        <v>68</v>
      </c>
      <c r="J439" s="173">
        <v>69.099999999999994</v>
      </c>
      <c r="K439" s="173">
        <v>21</v>
      </c>
      <c r="L439" s="173">
        <v>15.8</v>
      </c>
      <c r="M439" s="173">
        <v>10.199999999999999</v>
      </c>
      <c r="N439" s="173">
        <v>6.79</v>
      </c>
      <c r="O439" s="219"/>
      <c r="P439" s="134">
        <f t="shared" si="170"/>
        <v>30</v>
      </c>
      <c r="Q439" s="113">
        <f t="shared" si="172"/>
        <v>4.3055384778119867</v>
      </c>
      <c r="R439" s="113" t="str">
        <f t="shared" si="173"/>
        <v xml:space="preserve"> </v>
      </c>
      <c r="S439" s="113">
        <f t="shared" si="174"/>
        <v>3.746604476635583</v>
      </c>
      <c r="T439" s="113">
        <f t="shared" si="175"/>
        <v>5.7552735433632849</v>
      </c>
      <c r="U439" s="113">
        <f t="shared" si="176"/>
        <v>5.7552735433632849</v>
      </c>
      <c r="V439" s="113">
        <f t="shared" si="177"/>
        <v>73.796754842822082</v>
      </c>
      <c r="W439" s="113">
        <f t="shared" si="178"/>
        <v>59.386737624992918</v>
      </c>
      <c r="X439" s="113">
        <f t="shared" si="179"/>
        <v>60.347405439514858</v>
      </c>
      <c r="Y439" s="113">
        <f t="shared" si="180"/>
        <v>18.340021913600754</v>
      </c>
      <c r="Z439" s="113">
        <f t="shared" si="181"/>
        <v>13.798683154042473</v>
      </c>
      <c r="AA439" s="113">
        <f t="shared" si="182"/>
        <v>8.9080106437489377</v>
      </c>
      <c r="AB439" s="114">
        <f t="shared" si="183"/>
        <v>5.9299404187309106</v>
      </c>
    </row>
    <row r="440" spans="1:28" x14ac:dyDescent="0.5">
      <c r="A440"/>
      <c r="B440">
        <v>31</v>
      </c>
      <c r="C440" s="173">
        <v>4.7699999999999996</v>
      </c>
      <c r="D440" s="173"/>
      <c r="E440" s="173">
        <v>8.3000000000000007</v>
      </c>
      <c r="F440" s="173"/>
      <c r="G440" s="173">
        <v>8.81</v>
      </c>
      <c r="H440" s="173"/>
      <c r="I440" s="173">
        <v>60.7</v>
      </c>
      <c r="J440" s="173">
        <v>64.8</v>
      </c>
      <c r="K440" s="173"/>
      <c r="L440" s="173">
        <v>16.2</v>
      </c>
      <c r="M440" s="173"/>
      <c r="N440" s="173">
        <v>6.79</v>
      </c>
      <c r="O440" s="219"/>
      <c r="P440" s="134">
        <f t="shared" si="170"/>
        <v>31</v>
      </c>
      <c r="Q440" s="113">
        <f t="shared" si="172"/>
        <v>4.1658049775178858</v>
      </c>
      <c r="R440" s="113" t="str">
        <f t="shared" si="173"/>
        <v xml:space="preserve"> </v>
      </c>
      <c r="S440" s="113">
        <f t="shared" si="174"/>
        <v>7.2486753277564899</v>
      </c>
      <c r="T440" s="113" t="str">
        <f t="shared" si="175"/>
        <v xml:space="preserve"> </v>
      </c>
      <c r="U440" s="113">
        <f t="shared" si="176"/>
        <v>7.6940758599439363</v>
      </c>
      <c r="V440" s="113" t="str">
        <f t="shared" si="177"/>
        <v xml:space="preserve"> </v>
      </c>
      <c r="W440" s="113">
        <f t="shared" si="178"/>
        <v>53.011396674074568</v>
      </c>
      <c r="X440" s="113">
        <f t="shared" si="179"/>
        <v>56.5920676191109</v>
      </c>
      <c r="Y440" s="113" t="str">
        <f t="shared" si="180"/>
        <v xml:space="preserve"> </v>
      </c>
      <c r="Z440" s="113">
        <f t="shared" si="181"/>
        <v>14.148016904777725</v>
      </c>
      <c r="AA440" s="113" t="str">
        <f t="shared" si="182"/>
        <v xml:space="preserve"> </v>
      </c>
      <c r="AB440" s="114">
        <f t="shared" si="183"/>
        <v>5.9299404187309106</v>
      </c>
    </row>
    <row r="441" spans="1:28" x14ac:dyDescent="0.5">
      <c r="A441"/>
      <c r="B441"/>
      <c r="C441" s="173"/>
      <c r="D441" s="173"/>
      <c r="E441" s="173"/>
      <c r="F441" s="173"/>
      <c r="G441" s="173"/>
      <c r="H441" s="173"/>
      <c r="I441" s="173"/>
      <c r="J441" s="173"/>
      <c r="K441" s="173"/>
      <c r="L441" s="173"/>
      <c r="M441" s="173"/>
      <c r="N441" s="173"/>
      <c r="O441" s="219"/>
      <c r="P441" s="134"/>
      <c r="Q441" s="113"/>
      <c r="R441" s="113"/>
      <c r="S441" s="113"/>
      <c r="T441" s="113"/>
      <c r="U441" s="113"/>
      <c r="V441" s="113"/>
      <c r="W441" s="113"/>
      <c r="X441" s="113"/>
      <c r="Y441" s="113"/>
      <c r="Z441" s="113"/>
      <c r="AA441" s="113"/>
      <c r="AB441" s="114"/>
    </row>
    <row r="442" spans="1:28" x14ac:dyDescent="0.5">
      <c r="A442"/>
      <c r="B442"/>
      <c r="C442" s="173"/>
      <c r="D442" s="173"/>
      <c r="E442" s="173"/>
      <c r="F442" s="173"/>
      <c r="G442" s="173"/>
      <c r="H442" s="173"/>
      <c r="I442" s="173"/>
      <c r="J442" s="173"/>
      <c r="K442" s="173"/>
      <c r="L442" s="173"/>
      <c r="M442" s="173"/>
      <c r="N442" s="173"/>
      <c r="O442" s="220"/>
      <c r="P442" s="134"/>
      <c r="Q442" s="113"/>
      <c r="R442" s="113"/>
      <c r="S442" s="113"/>
      <c r="T442" s="113"/>
      <c r="U442" s="113"/>
      <c r="V442" s="113"/>
      <c r="W442" s="113"/>
      <c r="X442" s="113"/>
      <c r="Y442" s="113"/>
      <c r="Z442" s="113"/>
      <c r="AA442" s="113"/>
      <c r="AB442" s="114"/>
    </row>
    <row r="443" spans="1:28" x14ac:dyDescent="0.5">
      <c r="A443">
        <v>1978</v>
      </c>
      <c r="B443">
        <v>1</v>
      </c>
      <c r="C443" s="173">
        <v>7</v>
      </c>
      <c r="D443" s="173">
        <v>5.14</v>
      </c>
      <c r="E443" s="173">
        <v>4.7699999999999996</v>
      </c>
      <c r="F443" s="173">
        <v>4.6100000000000003</v>
      </c>
      <c r="G443" s="173">
        <v>10.9</v>
      </c>
      <c r="H443" s="173">
        <v>13.6</v>
      </c>
      <c r="I443" s="173">
        <v>64.8</v>
      </c>
      <c r="J443" s="173">
        <v>104</v>
      </c>
      <c r="K443" s="173">
        <v>39</v>
      </c>
      <c r="L443" s="173">
        <v>39.700000000000003</v>
      </c>
      <c r="M443" s="173">
        <v>12.8</v>
      </c>
      <c r="N443" s="173">
        <v>10.6</v>
      </c>
      <c r="O443" s="218">
        <f>A443</f>
        <v>1978</v>
      </c>
      <c r="P443" s="134">
        <f t="shared" ref="P443:P500" si="184">B443</f>
        <v>1</v>
      </c>
      <c r="Q443" s="113">
        <f t="shared" ref="Q443:AB450" si="185">IF(C443&gt;0,$P$11*C443, " ")</f>
        <v>6.1133406378669184</v>
      </c>
      <c r="R443" s="113">
        <f t="shared" si="185"/>
        <v>4.4889386969479945</v>
      </c>
      <c r="S443" s="113">
        <f t="shared" si="185"/>
        <v>4.1658049775178858</v>
      </c>
      <c r="T443" s="113">
        <f t="shared" si="185"/>
        <v>4.0260714772237849</v>
      </c>
      <c r="U443" s="113">
        <f t="shared" si="185"/>
        <v>9.5193447075356303</v>
      </c>
      <c r="V443" s="113">
        <f t="shared" si="185"/>
        <v>11.877347524998584</v>
      </c>
      <c r="W443" s="113">
        <f t="shared" si="185"/>
        <v>56.5920676191109</v>
      </c>
      <c r="X443" s="113">
        <f t="shared" si="185"/>
        <v>90.826775191165638</v>
      </c>
      <c r="Y443" s="113">
        <f t="shared" si="185"/>
        <v>34.060040696687118</v>
      </c>
      <c r="Z443" s="113">
        <f t="shared" si="185"/>
        <v>34.67137476047381</v>
      </c>
      <c r="AA443" s="113">
        <f t="shared" si="185"/>
        <v>11.178680023528081</v>
      </c>
      <c r="AB443" s="114">
        <f t="shared" si="185"/>
        <v>9.2573443944841909</v>
      </c>
    </row>
    <row r="444" spans="1:28" x14ac:dyDescent="0.5">
      <c r="A444"/>
      <c r="B444">
        <v>2</v>
      </c>
      <c r="C444" s="173">
        <v>6.79</v>
      </c>
      <c r="D444" s="173">
        <v>5.14</v>
      </c>
      <c r="E444" s="173">
        <v>4.7699999999999996</v>
      </c>
      <c r="F444" s="173">
        <v>4.7699999999999996</v>
      </c>
      <c r="G444" s="173">
        <v>127</v>
      </c>
      <c r="H444" s="173">
        <v>17.399999999999999</v>
      </c>
      <c r="I444" s="173">
        <v>67</v>
      </c>
      <c r="J444" s="173">
        <v>89.7</v>
      </c>
      <c r="K444" s="173">
        <v>45.2</v>
      </c>
      <c r="L444" s="173">
        <v>44.3</v>
      </c>
      <c r="M444" s="173">
        <v>13.6</v>
      </c>
      <c r="N444" s="173">
        <v>10.199999999999999</v>
      </c>
      <c r="O444" s="219"/>
      <c r="P444" s="134">
        <f t="shared" si="184"/>
        <v>2</v>
      </c>
      <c r="Q444" s="113">
        <f t="shared" si="185"/>
        <v>5.9299404187309106</v>
      </c>
      <c r="R444" s="113">
        <f t="shared" si="185"/>
        <v>4.4889386969479945</v>
      </c>
      <c r="S444" s="113">
        <f t="shared" si="185"/>
        <v>4.1658049775178858</v>
      </c>
      <c r="T444" s="113">
        <f t="shared" si="185"/>
        <v>4.1658049775178858</v>
      </c>
      <c r="U444" s="113">
        <f t="shared" si="185"/>
        <v>110.91346585844266</v>
      </c>
      <c r="V444" s="113">
        <f t="shared" si="185"/>
        <v>15.196018156983481</v>
      </c>
      <c r="W444" s="113">
        <f t="shared" si="185"/>
        <v>58.513403248154788</v>
      </c>
      <c r="X444" s="113">
        <f t="shared" si="185"/>
        <v>78.338093602380368</v>
      </c>
      <c r="Y444" s="113">
        <f t="shared" si="185"/>
        <v>39.474713833083534</v>
      </c>
      <c r="Z444" s="113">
        <f t="shared" si="185"/>
        <v>38.688712893929207</v>
      </c>
      <c r="AA444" s="113">
        <f t="shared" si="185"/>
        <v>11.877347524998584</v>
      </c>
      <c r="AB444" s="114">
        <f t="shared" si="185"/>
        <v>8.9080106437489377</v>
      </c>
    </row>
    <row r="445" spans="1:28" x14ac:dyDescent="0.5">
      <c r="A445"/>
      <c r="B445">
        <v>3</v>
      </c>
      <c r="C445" s="173">
        <v>6.59</v>
      </c>
      <c r="D445" s="173">
        <v>5.14</v>
      </c>
      <c r="E445" s="173">
        <v>4.7699999999999996</v>
      </c>
      <c r="F445" s="173">
        <v>4.7699999999999996</v>
      </c>
      <c r="G445" s="173">
        <v>14.7</v>
      </c>
      <c r="H445" s="173">
        <v>18.600000000000001</v>
      </c>
      <c r="I445" s="173">
        <v>96.4</v>
      </c>
      <c r="J445" s="173">
        <v>83.3</v>
      </c>
      <c r="K445" s="173">
        <v>44.3</v>
      </c>
      <c r="L445" s="173">
        <v>42</v>
      </c>
      <c r="M445" s="173">
        <v>13.2</v>
      </c>
      <c r="N445" s="173">
        <v>9.91</v>
      </c>
      <c r="O445" s="219"/>
      <c r="P445" s="134">
        <f t="shared" si="184"/>
        <v>3</v>
      </c>
      <c r="Q445" s="113">
        <f t="shared" si="185"/>
        <v>5.7552735433632849</v>
      </c>
      <c r="R445" s="113">
        <f t="shared" si="185"/>
        <v>4.4889386969479945</v>
      </c>
      <c r="S445" s="113">
        <f t="shared" si="185"/>
        <v>4.1658049775178858</v>
      </c>
      <c r="T445" s="113">
        <f t="shared" si="185"/>
        <v>4.1658049775178858</v>
      </c>
      <c r="U445" s="113">
        <f t="shared" si="185"/>
        <v>12.838015339520528</v>
      </c>
      <c r="V445" s="113">
        <f t="shared" si="185"/>
        <v>16.244019409189242</v>
      </c>
      <c r="W445" s="113">
        <f t="shared" si="185"/>
        <v>84.18943392719585</v>
      </c>
      <c r="X445" s="113">
        <f t="shared" si="185"/>
        <v>72.748753590616332</v>
      </c>
      <c r="Y445" s="113">
        <f t="shared" si="185"/>
        <v>38.688712893929207</v>
      </c>
      <c r="Z445" s="113">
        <f t="shared" si="185"/>
        <v>36.680043827201509</v>
      </c>
      <c r="AA445" s="113">
        <f t="shared" si="185"/>
        <v>11.52801377426333</v>
      </c>
      <c r="AB445" s="114">
        <f t="shared" si="185"/>
        <v>8.6547436744658803</v>
      </c>
    </row>
    <row r="446" spans="1:28" x14ac:dyDescent="0.5">
      <c r="A446"/>
      <c r="B446">
        <v>4</v>
      </c>
      <c r="C446" s="173">
        <v>6.59</v>
      </c>
      <c r="D446" s="173">
        <v>4.93</v>
      </c>
      <c r="E446" s="173">
        <v>4.6100000000000003</v>
      </c>
      <c r="F446" s="173">
        <v>4.6100000000000003</v>
      </c>
      <c r="G446" s="173">
        <v>18.2</v>
      </c>
      <c r="H446" s="173">
        <v>14.3</v>
      </c>
      <c r="I446" s="173">
        <v>67</v>
      </c>
      <c r="J446" s="173">
        <v>96.4</v>
      </c>
      <c r="K446" s="173">
        <v>41.3</v>
      </c>
      <c r="L446" s="173">
        <v>40.5</v>
      </c>
      <c r="M446" s="173">
        <v>13.6</v>
      </c>
      <c r="N446" s="173">
        <v>9.33</v>
      </c>
      <c r="O446" s="219"/>
      <c r="P446" s="134">
        <f t="shared" si="184"/>
        <v>4</v>
      </c>
      <c r="Q446" s="113">
        <f t="shared" si="185"/>
        <v>5.7552735433632849</v>
      </c>
      <c r="R446" s="113">
        <f t="shared" si="185"/>
        <v>4.3055384778119867</v>
      </c>
      <c r="S446" s="113">
        <f t="shared" si="185"/>
        <v>4.0260714772237849</v>
      </c>
      <c r="T446" s="113">
        <f t="shared" si="185"/>
        <v>4.0260714772237849</v>
      </c>
      <c r="U446" s="113">
        <f t="shared" si="185"/>
        <v>15.894685658453987</v>
      </c>
      <c r="V446" s="113">
        <f t="shared" si="185"/>
        <v>12.488681588785276</v>
      </c>
      <c r="W446" s="113">
        <f t="shared" si="185"/>
        <v>58.513403248154788</v>
      </c>
      <c r="X446" s="113">
        <f t="shared" si="185"/>
        <v>84.18943392719585</v>
      </c>
      <c r="Y446" s="113">
        <f t="shared" si="185"/>
        <v>36.068709763414816</v>
      </c>
      <c r="Z446" s="113">
        <f t="shared" si="185"/>
        <v>35.370042261944313</v>
      </c>
      <c r="AA446" s="113">
        <f t="shared" si="185"/>
        <v>11.877347524998584</v>
      </c>
      <c r="AB446" s="114">
        <f t="shared" si="185"/>
        <v>8.1482097358997638</v>
      </c>
    </row>
    <row r="447" spans="1:28" x14ac:dyDescent="0.5">
      <c r="A447"/>
      <c r="B447">
        <v>5</v>
      </c>
      <c r="C447" s="173">
        <v>6.59</v>
      </c>
      <c r="D447" s="173">
        <v>5.14</v>
      </c>
      <c r="E447" s="173">
        <v>4.6100000000000003</v>
      </c>
      <c r="F447" s="173">
        <v>4.6100000000000003</v>
      </c>
      <c r="G447" s="173">
        <v>11.8</v>
      </c>
      <c r="H447" s="173">
        <v>14.7</v>
      </c>
      <c r="I447" s="173">
        <v>59.7</v>
      </c>
      <c r="J447" s="173">
        <v>97.8</v>
      </c>
      <c r="K447" s="173">
        <v>39.700000000000003</v>
      </c>
      <c r="L447" s="173">
        <v>39.700000000000003</v>
      </c>
      <c r="M447" s="173">
        <v>14.3</v>
      </c>
      <c r="N447" s="173">
        <v>8.81</v>
      </c>
      <c r="O447" s="219"/>
      <c r="P447" s="134">
        <f t="shared" si="184"/>
        <v>5</v>
      </c>
      <c r="Q447" s="113">
        <f t="shared" si="185"/>
        <v>5.7552735433632849</v>
      </c>
      <c r="R447" s="113">
        <f t="shared" si="185"/>
        <v>4.4889386969479945</v>
      </c>
      <c r="S447" s="113">
        <f t="shared" si="185"/>
        <v>4.0260714772237849</v>
      </c>
      <c r="T447" s="113">
        <f t="shared" si="185"/>
        <v>4.0260714772237849</v>
      </c>
      <c r="U447" s="113">
        <f t="shared" si="185"/>
        <v>10.305345646689949</v>
      </c>
      <c r="V447" s="113">
        <f t="shared" si="185"/>
        <v>12.838015339520528</v>
      </c>
      <c r="W447" s="113">
        <f t="shared" si="185"/>
        <v>52.138062297236438</v>
      </c>
      <c r="X447" s="113">
        <f t="shared" si="185"/>
        <v>85.412102054769235</v>
      </c>
      <c r="Y447" s="113">
        <f t="shared" si="185"/>
        <v>34.67137476047381</v>
      </c>
      <c r="Z447" s="113">
        <f t="shared" si="185"/>
        <v>34.67137476047381</v>
      </c>
      <c r="AA447" s="113">
        <f t="shared" si="185"/>
        <v>12.488681588785276</v>
      </c>
      <c r="AB447" s="114">
        <f t="shared" si="185"/>
        <v>7.6940758599439363</v>
      </c>
    </row>
    <row r="448" spans="1:28" x14ac:dyDescent="0.5">
      <c r="A448"/>
      <c r="B448">
        <v>6</v>
      </c>
      <c r="C448" s="173">
        <v>6.38</v>
      </c>
      <c r="D448" s="173">
        <v>5.14</v>
      </c>
      <c r="E448" s="173">
        <v>4.6100000000000003</v>
      </c>
      <c r="F448" s="173">
        <v>4.7699999999999996</v>
      </c>
      <c r="G448" s="173">
        <v>8.81</v>
      </c>
      <c r="H448" s="173">
        <v>15.8</v>
      </c>
      <c r="I448" s="173">
        <v>53.9</v>
      </c>
      <c r="J448" s="173">
        <v>89.7</v>
      </c>
      <c r="K448" s="173">
        <v>52.9</v>
      </c>
      <c r="L448" s="173">
        <v>38.200000000000003</v>
      </c>
      <c r="M448" s="173">
        <v>13.6</v>
      </c>
      <c r="N448" s="173">
        <v>8.3000000000000007</v>
      </c>
      <c r="O448" s="219"/>
      <c r="P448" s="134">
        <f t="shared" si="184"/>
        <v>6</v>
      </c>
      <c r="Q448" s="113">
        <f t="shared" si="185"/>
        <v>5.5718733242272771</v>
      </c>
      <c r="R448" s="113">
        <f t="shared" si="185"/>
        <v>4.4889386969479945</v>
      </c>
      <c r="S448" s="113">
        <f t="shared" si="185"/>
        <v>4.0260714772237849</v>
      </c>
      <c r="T448" s="113">
        <f t="shared" si="185"/>
        <v>4.1658049775178858</v>
      </c>
      <c r="U448" s="113">
        <f t="shared" si="185"/>
        <v>7.6940758599439363</v>
      </c>
      <c r="V448" s="113">
        <f t="shared" si="185"/>
        <v>13.798683154042473</v>
      </c>
      <c r="W448" s="113">
        <f t="shared" si="185"/>
        <v>47.072722911575269</v>
      </c>
      <c r="X448" s="113">
        <f t="shared" si="185"/>
        <v>78.338093602380368</v>
      </c>
      <c r="Y448" s="113">
        <f t="shared" si="185"/>
        <v>46.199388534737139</v>
      </c>
      <c r="Z448" s="113">
        <f t="shared" si="185"/>
        <v>33.361373195216615</v>
      </c>
      <c r="AA448" s="113">
        <f t="shared" si="185"/>
        <v>11.877347524998584</v>
      </c>
      <c r="AB448" s="114">
        <f t="shared" si="185"/>
        <v>7.2486753277564899</v>
      </c>
    </row>
    <row r="449" spans="1:28" x14ac:dyDescent="0.5">
      <c r="A449"/>
      <c r="B449">
        <v>7</v>
      </c>
      <c r="C449" s="173">
        <v>6.17</v>
      </c>
      <c r="D449" s="173">
        <v>5.14</v>
      </c>
      <c r="E449" s="173">
        <v>4.6100000000000003</v>
      </c>
      <c r="F449" s="173">
        <v>4.7699999999999996</v>
      </c>
      <c r="G449" s="173">
        <v>9.91</v>
      </c>
      <c r="H449" s="173">
        <v>14.7</v>
      </c>
      <c r="I449" s="173">
        <v>58.7</v>
      </c>
      <c r="J449" s="173">
        <v>82</v>
      </c>
      <c r="K449" s="173">
        <v>52</v>
      </c>
      <c r="L449" s="173">
        <v>36.700000000000003</v>
      </c>
      <c r="M449" s="173">
        <v>12.8</v>
      </c>
      <c r="N449" s="173">
        <v>8.3000000000000007</v>
      </c>
      <c r="O449" s="219"/>
      <c r="P449" s="134">
        <f t="shared" si="184"/>
        <v>7</v>
      </c>
      <c r="Q449" s="113">
        <f t="shared" si="185"/>
        <v>5.3884731050912693</v>
      </c>
      <c r="R449" s="113">
        <f t="shared" si="185"/>
        <v>4.4889386969479945</v>
      </c>
      <c r="S449" s="113">
        <f t="shared" si="185"/>
        <v>4.0260714772237849</v>
      </c>
      <c r="T449" s="113">
        <f t="shared" si="185"/>
        <v>4.1658049775178858</v>
      </c>
      <c r="U449" s="113">
        <f t="shared" si="185"/>
        <v>8.6547436744658803</v>
      </c>
      <c r="V449" s="113">
        <f t="shared" si="185"/>
        <v>12.838015339520528</v>
      </c>
      <c r="W449" s="113">
        <f t="shared" si="185"/>
        <v>51.2647279203983</v>
      </c>
      <c r="X449" s="113">
        <f t="shared" si="185"/>
        <v>71.613418900726757</v>
      </c>
      <c r="Y449" s="113">
        <f t="shared" si="185"/>
        <v>45.413387595582819</v>
      </c>
      <c r="Z449" s="113">
        <f t="shared" si="185"/>
        <v>32.051371629959419</v>
      </c>
      <c r="AA449" s="113">
        <f t="shared" si="185"/>
        <v>11.178680023528081</v>
      </c>
      <c r="AB449" s="114">
        <f t="shared" si="185"/>
        <v>7.2486753277564899</v>
      </c>
    </row>
    <row r="450" spans="1:28" x14ac:dyDescent="0.5">
      <c r="A450"/>
      <c r="B450">
        <v>8</v>
      </c>
      <c r="C450" s="173">
        <v>6.38</v>
      </c>
      <c r="D450" s="173">
        <v>5.14</v>
      </c>
      <c r="E450" s="173">
        <v>4.6100000000000003</v>
      </c>
      <c r="F450" s="173">
        <v>4.6100000000000003</v>
      </c>
      <c r="G450" s="173">
        <v>9.59</v>
      </c>
      <c r="H450" s="173">
        <v>15.8</v>
      </c>
      <c r="I450" s="173">
        <v>68</v>
      </c>
      <c r="J450" s="173">
        <v>80.8</v>
      </c>
      <c r="K450" s="173">
        <v>55.8</v>
      </c>
      <c r="L450" s="173">
        <v>35.4</v>
      </c>
      <c r="M450" s="173">
        <v>13.2</v>
      </c>
      <c r="N450" s="173">
        <v>8.0399999999999991</v>
      </c>
      <c r="O450" s="219"/>
      <c r="P450" s="134">
        <f t="shared" si="184"/>
        <v>8</v>
      </c>
      <c r="Q450" s="113">
        <f t="shared" si="185"/>
        <v>5.5718733242272771</v>
      </c>
      <c r="R450" s="113">
        <f t="shared" si="185"/>
        <v>4.4889386969479945</v>
      </c>
      <c r="S450" s="113">
        <f t="shared" si="185"/>
        <v>4.0260714772237849</v>
      </c>
      <c r="T450" s="113">
        <f t="shared" si="185"/>
        <v>4.0260714772237849</v>
      </c>
      <c r="U450" s="113">
        <f t="shared" si="185"/>
        <v>8.3752766738776785</v>
      </c>
      <c r="V450" s="113">
        <f t="shared" si="185"/>
        <v>13.798683154042473</v>
      </c>
      <c r="W450" s="113">
        <f t="shared" si="185"/>
        <v>59.386737624992918</v>
      </c>
      <c r="X450" s="113">
        <f t="shared" si="185"/>
        <v>70.565417648520992</v>
      </c>
      <c r="Y450" s="113">
        <f t="shared" si="185"/>
        <v>48.73205822756772</v>
      </c>
      <c r="Z450" s="113">
        <f t="shared" si="185"/>
        <v>30.916036940069844</v>
      </c>
      <c r="AA450" s="113">
        <f t="shared" si="185"/>
        <v>11.52801377426333</v>
      </c>
      <c r="AB450" s="114">
        <f t="shared" si="185"/>
        <v>7.0216083897785744</v>
      </c>
    </row>
    <row r="451" spans="1:28" x14ac:dyDescent="0.5">
      <c r="A451"/>
      <c r="B451">
        <v>9</v>
      </c>
      <c r="C451" s="173">
        <v>6.17</v>
      </c>
      <c r="D451" s="173">
        <v>5.14</v>
      </c>
      <c r="E451" s="173">
        <v>4.6100000000000003</v>
      </c>
      <c r="F451" s="173">
        <v>4.7699999999999996</v>
      </c>
      <c r="G451" s="173">
        <v>9.07</v>
      </c>
      <c r="H451" s="173">
        <v>12.2</v>
      </c>
      <c r="I451" s="173">
        <v>62.6</v>
      </c>
      <c r="J451" s="173">
        <v>110</v>
      </c>
      <c r="K451" s="173">
        <v>49.5</v>
      </c>
      <c r="L451" s="173">
        <v>34</v>
      </c>
      <c r="M451" s="173">
        <v>13.2</v>
      </c>
      <c r="N451" s="173">
        <v>8.0399999999999991</v>
      </c>
      <c r="O451" s="219"/>
      <c r="P451" s="134">
        <f t="shared" si="184"/>
        <v>9</v>
      </c>
      <c r="Q451" s="113">
        <f t="shared" ref="Q451:Q473" si="186">$P$11*C451</f>
        <v>5.3884731050912693</v>
      </c>
      <c r="R451" s="113">
        <f t="shared" ref="R451:R473" si="187">IF(D451&gt;0,$P$11*D451, " ")</f>
        <v>4.4889386969479945</v>
      </c>
      <c r="S451" s="113">
        <f t="shared" ref="S451:S473" si="188">IF(E451&gt;0,$P$11*E451, " ")</f>
        <v>4.0260714772237849</v>
      </c>
      <c r="T451" s="113">
        <f t="shared" ref="T451:T473" si="189">IF(F451&gt;0,$P$11*F451, " ")</f>
        <v>4.1658049775178858</v>
      </c>
      <c r="U451" s="113">
        <f t="shared" ref="U451:U473" si="190">IF(G451&gt;0,$P$11*G451, " ")</f>
        <v>7.9211427979218501</v>
      </c>
      <c r="V451" s="113">
        <f t="shared" ref="V451:V473" si="191">IF(H451&gt;0,$P$11*H451, " ")</f>
        <v>10.6546793974252</v>
      </c>
      <c r="W451" s="113">
        <f t="shared" ref="W451:W473" si="192">IF(I451&gt;0,$P$11*I451, " ")</f>
        <v>54.670731990067011</v>
      </c>
      <c r="X451" s="113">
        <f t="shared" ref="X451:X473" si="193">IF(J451&gt;0,$P$11*J451, " ")</f>
        <v>96.066781452194434</v>
      </c>
      <c r="Y451" s="113">
        <f t="shared" ref="Y451:Y473" si="194">IF(K451&gt;0,$P$11*K451, " ")</f>
        <v>43.230051653487493</v>
      </c>
      <c r="Z451" s="113">
        <f t="shared" ref="Z451:Z473" si="195">IF(L451&gt;0,$P$11*L451, " ")</f>
        <v>29.693368812496459</v>
      </c>
      <c r="AA451" s="113">
        <f t="shared" ref="AA451:AA473" si="196">IF(M451&gt;0,$P$11*M451, " ")</f>
        <v>11.52801377426333</v>
      </c>
      <c r="AB451" s="114">
        <f t="shared" ref="AB451:AB473" si="197">IF(N451&gt;0,$P$11*N451, " ")</f>
        <v>7.0216083897785744</v>
      </c>
    </row>
    <row r="452" spans="1:28" x14ac:dyDescent="0.5">
      <c r="A452"/>
      <c r="B452">
        <v>10</v>
      </c>
      <c r="C452" s="173">
        <v>6.17</v>
      </c>
      <c r="D452" s="173">
        <v>5.14</v>
      </c>
      <c r="E452" s="173">
        <v>4.45</v>
      </c>
      <c r="F452" s="173">
        <v>4.6100000000000003</v>
      </c>
      <c r="G452" s="173">
        <v>9.59</v>
      </c>
      <c r="H452" s="173">
        <v>14.7</v>
      </c>
      <c r="I452" s="173">
        <v>146</v>
      </c>
      <c r="J452" s="173">
        <v>104</v>
      </c>
      <c r="K452" s="173">
        <v>45.2</v>
      </c>
      <c r="L452" s="173">
        <v>37.5</v>
      </c>
      <c r="M452" s="173">
        <v>12.8</v>
      </c>
      <c r="N452" s="173">
        <v>7.78</v>
      </c>
      <c r="O452" s="219"/>
      <c r="P452" s="134">
        <f t="shared" si="184"/>
        <v>10</v>
      </c>
      <c r="Q452" s="113">
        <f t="shared" si="186"/>
        <v>5.3884731050912693</v>
      </c>
      <c r="R452" s="113">
        <f t="shared" si="187"/>
        <v>4.4889386969479945</v>
      </c>
      <c r="S452" s="113">
        <f t="shared" si="188"/>
        <v>3.886337976929684</v>
      </c>
      <c r="T452" s="113">
        <f t="shared" si="189"/>
        <v>4.0260714772237849</v>
      </c>
      <c r="U452" s="113">
        <f t="shared" si="190"/>
        <v>8.3752766738776785</v>
      </c>
      <c r="V452" s="113">
        <f t="shared" si="191"/>
        <v>12.838015339520528</v>
      </c>
      <c r="W452" s="113">
        <f t="shared" si="192"/>
        <v>127.50681901836715</v>
      </c>
      <c r="X452" s="113">
        <f t="shared" si="193"/>
        <v>90.826775191165638</v>
      </c>
      <c r="Y452" s="113">
        <f t="shared" si="194"/>
        <v>39.474713833083534</v>
      </c>
      <c r="Z452" s="113">
        <f t="shared" si="195"/>
        <v>32.750039131429922</v>
      </c>
      <c r="AA452" s="113">
        <f t="shared" si="196"/>
        <v>11.178680023528081</v>
      </c>
      <c r="AB452" s="114">
        <f t="shared" si="197"/>
        <v>6.7945414518006606</v>
      </c>
    </row>
    <row r="453" spans="1:28" x14ac:dyDescent="0.5">
      <c r="A453"/>
      <c r="B453">
        <v>11</v>
      </c>
      <c r="C453" s="173">
        <v>6.17</v>
      </c>
      <c r="D453" s="173">
        <v>4.93</v>
      </c>
      <c r="E453" s="173">
        <v>4.45</v>
      </c>
      <c r="F453" s="173">
        <v>4.6100000000000003</v>
      </c>
      <c r="G453" s="173">
        <v>10.9</v>
      </c>
      <c r="H453" s="173">
        <v>15.8</v>
      </c>
      <c r="I453" s="173">
        <v>119</v>
      </c>
      <c r="J453" s="173">
        <v>176</v>
      </c>
      <c r="K453" s="173">
        <v>44.3</v>
      </c>
      <c r="L453" s="173">
        <v>35.4</v>
      </c>
      <c r="M453" s="173">
        <v>12.8</v>
      </c>
      <c r="N453" s="173">
        <v>7.52</v>
      </c>
      <c r="O453" s="219"/>
      <c r="P453" s="134">
        <f t="shared" si="184"/>
        <v>11</v>
      </c>
      <c r="Q453" s="113">
        <f t="shared" si="186"/>
        <v>5.3884731050912693</v>
      </c>
      <c r="R453" s="113">
        <f t="shared" si="187"/>
        <v>4.3055384778119867</v>
      </c>
      <c r="S453" s="113">
        <f t="shared" si="188"/>
        <v>3.886337976929684</v>
      </c>
      <c r="T453" s="113">
        <f t="shared" si="189"/>
        <v>4.0260714772237849</v>
      </c>
      <c r="U453" s="113">
        <f t="shared" si="190"/>
        <v>9.5193447075356303</v>
      </c>
      <c r="V453" s="113">
        <f t="shared" si="191"/>
        <v>13.798683154042473</v>
      </c>
      <c r="W453" s="113">
        <f t="shared" si="192"/>
        <v>103.92679084373761</v>
      </c>
      <c r="X453" s="113">
        <f t="shared" si="193"/>
        <v>153.70685032351111</v>
      </c>
      <c r="Y453" s="113">
        <f t="shared" si="194"/>
        <v>38.688712893929207</v>
      </c>
      <c r="Z453" s="113">
        <f t="shared" si="195"/>
        <v>30.916036940069844</v>
      </c>
      <c r="AA453" s="113">
        <f t="shared" si="196"/>
        <v>11.178680023528081</v>
      </c>
      <c r="AB453" s="114">
        <f t="shared" si="197"/>
        <v>6.5674745138227459</v>
      </c>
    </row>
    <row r="454" spans="1:28" x14ac:dyDescent="0.5">
      <c r="A454"/>
      <c r="B454">
        <v>12</v>
      </c>
      <c r="C454" s="173">
        <v>6.38</v>
      </c>
      <c r="D454" s="173">
        <v>4.93</v>
      </c>
      <c r="E454" s="173">
        <v>7.52</v>
      </c>
      <c r="F454" s="173">
        <v>4.93</v>
      </c>
      <c r="G454" s="173">
        <v>11.5</v>
      </c>
      <c r="H454" s="173">
        <v>19</v>
      </c>
      <c r="I454" s="173">
        <v>63.7</v>
      </c>
      <c r="J454" s="173">
        <v>241</v>
      </c>
      <c r="K454" s="173">
        <v>61.6</v>
      </c>
      <c r="L454" s="173">
        <v>31.3</v>
      </c>
      <c r="M454" s="173">
        <v>12.5</v>
      </c>
      <c r="N454" s="173">
        <v>7.52</v>
      </c>
      <c r="O454" s="219"/>
      <c r="P454" s="134">
        <f t="shared" si="184"/>
        <v>12</v>
      </c>
      <c r="Q454" s="113">
        <f t="shared" si="186"/>
        <v>5.5718733242272771</v>
      </c>
      <c r="R454" s="113">
        <f t="shared" si="187"/>
        <v>4.3055384778119867</v>
      </c>
      <c r="S454" s="113">
        <f t="shared" si="188"/>
        <v>6.5674745138227459</v>
      </c>
      <c r="T454" s="113">
        <f t="shared" si="189"/>
        <v>4.3055384778119867</v>
      </c>
      <c r="U454" s="113">
        <f t="shared" si="190"/>
        <v>10.043345333638509</v>
      </c>
      <c r="V454" s="113">
        <f t="shared" si="191"/>
        <v>16.593353159924494</v>
      </c>
      <c r="W454" s="113">
        <f t="shared" si="192"/>
        <v>55.631399804588959</v>
      </c>
      <c r="X454" s="113">
        <f t="shared" si="193"/>
        <v>210.47358481798963</v>
      </c>
      <c r="Y454" s="113">
        <f t="shared" si="194"/>
        <v>53.797397613228881</v>
      </c>
      <c r="Z454" s="113">
        <f t="shared" si="195"/>
        <v>27.335365995033506</v>
      </c>
      <c r="AA454" s="113">
        <f t="shared" si="196"/>
        <v>10.91667971047664</v>
      </c>
      <c r="AB454" s="114">
        <f t="shared" si="197"/>
        <v>6.5674745138227459</v>
      </c>
    </row>
    <row r="455" spans="1:28" x14ac:dyDescent="0.5">
      <c r="A455"/>
      <c r="B455">
        <v>13</v>
      </c>
      <c r="C455" s="173">
        <v>6.38</v>
      </c>
      <c r="D455" s="173">
        <v>4.93</v>
      </c>
      <c r="E455" s="173">
        <v>5.55</v>
      </c>
      <c r="F455" s="173">
        <v>6.17</v>
      </c>
      <c r="G455" s="173">
        <v>13.9</v>
      </c>
      <c r="H455" s="173">
        <v>24.8</v>
      </c>
      <c r="I455" s="173">
        <v>58.7</v>
      </c>
      <c r="J455" s="173">
        <v>137</v>
      </c>
      <c r="K455" s="173">
        <v>57.7</v>
      </c>
      <c r="L455" s="173">
        <v>25.4</v>
      </c>
      <c r="M455" s="173">
        <v>12.2</v>
      </c>
      <c r="N455" s="173">
        <v>7.26</v>
      </c>
      <c r="O455" s="219"/>
      <c r="P455" s="134">
        <f t="shared" si="184"/>
        <v>13</v>
      </c>
      <c r="Q455" s="113">
        <f t="shared" si="186"/>
        <v>5.5718733242272771</v>
      </c>
      <c r="R455" s="113">
        <f t="shared" si="187"/>
        <v>4.3055384778119867</v>
      </c>
      <c r="S455" s="113">
        <f t="shared" si="188"/>
        <v>4.847005791451628</v>
      </c>
      <c r="T455" s="113">
        <f t="shared" si="189"/>
        <v>5.3884731050912693</v>
      </c>
      <c r="U455" s="113">
        <f t="shared" si="190"/>
        <v>12.139347838050025</v>
      </c>
      <c r="V455" s="113">
        <f t="shared" si="191"/>
        <v>21.658692545585655</v>
      </c>
      <c r="W455" s="113">
        <f t="shared" si="192"/>
        <v>51.2647279203983</v>
      </c>
      <c r="X455" s="113">
        <f t="shared" si="193"/>
        <v>119.64680962682398</v>
      </c>
      <c r="Y455" s="113">
        <f t="shared" si="194"/>
        <v>50.39139354356017</v>
      </c>
      <c r="Z455" s="113">
        <f t="shared" si="195"/>
        <v>22.18269317168853</v>
      </c>
      <c r="AA455" s="113">
        <f t="shared" si="196"/>
        <v>10.6546793974252</v>
      </c>
      <c r="AB455" s="114">
        <f t="shared" si="197"/>
        <v>6.3404075758448322</v>
      </c>
    </row>
    <row r="456" spans="1:28" x14ac:dyDescent="0.5">
      <c r="A456"/>
      <c r="B456">
        <v>14</v>
      </c>
      <c r="C456" s="173">
        <v>6.17</v>
      </c>
      <c r="D456" s="173">
        <v>4.7699999999999996</v>
      </c>
      <c r="E456" s="173">
        <v>5.14</v>
      </c>
      <c r="F456" s="173">
        <v>6.59</v>
      </c>
      <c r="G456" s="173">
        <v>17.8</v>
      </c>
      <c r="H456" s="173">
        <v>21</v>
      </c>
      <c r="I456" s="173">
        <v>57.7</v>
      </c>
      <c r="J456" s="173">
        <v>93.7</v>
      </c>
      <c r="K456" s="173">
        <v>56.8</v>
      </c>
      <c r="L456" s="173">
        <v>23.1</v>
      </c>
      <c r="M456" s="173">
        <v>11.8</v>
      </c>
      <c r="N456" s="173">
        <v>7.26</v>
      </c>
      <c r="O456" s="219"/>
      <c r="P456" s="134">
        <f t="shared" si="184"/>
        <v>14</v>
      </c>
      <c r="Q456" s="113">
        <f t="shared" si="186"/>
        <v>5.3884731050912693</v>
      </c>
      <c r="R456" s="113">
        <f t="shared" si="187"/>
        <v>4.1658049775178858</v>
      </c>
      <c r="S456" s="113">
        <f t="shared" si="188"/>
        <v>4.4889386969479945</v>
      </c>
      <c r="T456" s="113">
        <f t="shared" si="189"/>
        <v>5.7552735433632849</v>
      </c>
      <c r="U456" s="113">
        <f t="shared" si="190"/>
        <v>15.545351907718736</v>
      </c>
      <c r="V456" s="113">
        <f t="shared" si="191"/>
        <v>18.340021913600754</v>
      </c>
      <c r="W456" s="113">
        <f t="shared" si="192"/>
        <v>50.39139354356017</v>
      </c>
      <c r="X456" s="113">
        <f t="shared" si="193"/>
        <v>81.83143110973289</v>
      </c>
      <c r="Y456" s="113">
        <f t="shared" si="194"/>
        <v>49.60539260440585</v>
      </c>
      <c r="Z456" s="113">
        <f t="shared" si="195"/>
        <v>20.174024104960832</v>
      </c>
      <c r="AA456" s="113">
        <f t="shared" si="196"/>
        <v>10.305345646689949</v>
      </c>
      <c r="AB456" s="114">
        <f t="shared" si="197"/>
        <v>6.3404075758448322</v>
      </c>
    </row>
    <row r="457" spans="1:28" x14ac:dyDescent="0.5">
      <c r="A457"/>
      <c r="B457">
        <v>15</v>
      </c>
      <c r="C457" s="173">
        <v>6.17</v>
      </c>
      <c r="D457" s="173">
        <v>4.7699999999999996</v>
      </c>
      <c r="E457" s="173">
        <v>5.14</v>
      </c>
      <c r="F457" s="173">
        <v>9.33</v>
      </c>
      <c r="G457" s="173">
        <v>15.5</v>
      </c>
      <c r="H457" s="173">
        <v>27.1</v>
      </c>
      <c r="I457" s="173">
        <v>210</v>
      </c>
      <c r="J457" s="173">
        <v>79.599999999999994</v>
      </c>
      <c r="K457" s="173">
        <v>51.2</v>
      </c>
      <c r="L457" s="173">
        <v>21</v>
      </c>
      <c r="M457" s="173">
        <v>11.5</v>
      </c>
      <c r="N457" s="173">
        <v>7.26</v>
      </c>
      <c r="O457" s="219"/>
      <c r="P457" s="134">
        <f t="shared" si="184"/>
        <v>15</v>
      </c>
      <c r="Q457" s="113">
        <f t="shared" si="186"/>
        <v>5.3884731050912693</v>
      </c>
      <c r="R457" s="113">
        <f t="shared" si="187"/>
        <v>4.1658049775178858</v>
      </c>
      <c r="S457" s="113">
        <f t="shared" si="188"/>
        <v>4.4889386969479945</v>
      </c>
      <c r="T457" s="113">
        <f t="shared" si="189"/>
        <v>8.1482097358997638</v>
      </c>
      <c r="U457" s="113">
        <f t="shared" si="190"/>
        <v>13.536682840991034</v>
      </c>
      <c r="V457" s="113">
        <f t="shared" si="191"/>
        <v>23.667361612313357</v>
      </c>
      <c r="W457" s="113">
        <f t="shared" si="192"/>
        <v>183.40021913600756</v>
      </c>
      <c r="X457" s="113">
        <f t="shared" si="193"/>
        <v>69.517416396315241</v>
      </c>
      <c r="Y457" s="113">
        <f t="shared" si="194"/>
        <v>44.714720094112323</v>
      </c>
      <c r="Z457" s="113">
        <f t="shared" si="195"/>
        <v>18.340021913600754</v>
      </c>
      <c r="AA457" s="113">
        <f t="shared" si="196"/>
        <v>10.043345333638509</v>
      </c>
      <c r="AB457" s="114">
        <f t="shared" si="197"/>
        <v>6.3404075758448322</v>
      </c>
    </row>
    <row r="458" spans="1:28" x14ac:dyDescent="0.5">
      <c r="A458"/>
      <c r="B458">
        <v>16</v>
      </c>
      <c r="C458" s="173">
        <v>5.97</v>
      </c>
      <c r="D458" s="173">
        <v>4.93</v>
      </c>
      <c r="E458" s="173">
        <v>4.93</v>
      </c>
      <c r="F458" s="173">
        <v>7.52</v>
      </c>
      <c r="G458" s="173">
        <v>14.3</v>
      </c>
      <c r="H458" s="173">
        <v>33.4</v>
      </c>
      <c r="I458" s="173">
        <v>269</v>
      </c>
      <c r="J458" s="173">
        <v>74.7</v>
      </c>
      <c r="K458" s="173">
        <v>46.9</v>
      </c>
      <c r="L458" s="173">
        <v>20.6</v>
      </c>
      <c r="M458" s="173">
        <v>11.8</v>
      </c>
      <c r="N458" s="173">
        <v>7</v>
      </c>
      <c r="O458" s="219"/>
      <c r="P458" s="134">
        <f t="shared" si="184"/>
        <v>16</v>
      </c>
      <c r="Q458" s="113">
        <f t="shared" si="186"/>
        <v>5.2138062297236427</v>
      </c>
      <c r="R458" s="113">
        <f t="shared" si="187"/>
        <v>4.3055384778119867</v>
      </c>
      <c r="S458" s="113">
        <f t="shared" si="188"/>
        <v>4.3055384778119867</v>
      </c>
      <c r="T458" s="113">
        <f t="shared" si="189"/>
        <v>6.5674745138227459</v>
      </c>
      <c r="U458" s="113">
        <f t="shared" si="190"/>
        <v>12.488681588785276</v>
      </c>
      <c r="V458" s="113">
        <f t="shared" si="191"/>
        <v>29.16936818639358</v>
      </c>
      <c r="W458" s="113">
        <f t="shared" si="192"/>
        <v>234.92694736945728</v>
      </c>
      <c r="X458" s="113">
        <f t="shared" si="193"/>
        <v>65.2380779498084</v>
      </c>
      <c r="Y458" s="113">
        <f t="shared" si="194"/>
        <v>40.95938227370835</v>
      </c>
      <c r="Z458" s="113">
        <f t="shared" si="195"/>
        <v>17.990688162865503</v>
      </c>
      <c r="AA458" s="113">
        <f t="shared" si="196"/>
        <v>10.305345646689949</v>
      </c>
      <c r="AB458" s="114">
        <f t="shared" si="197"/>
        <v>6.1133406378669184</v>
      </c>
    </row>
    <row r="459" spans="1:28" x14ac:dyDescent="0.5">
      <c r="A459"/>
      <c r="B459">
        <v>17</v>
      </c>
      <c r="C459" s="173">
        <v>5.97</v>
      </c>
      <c r="D459" s="173">
        <v>4.93</v>
      </c>
      <c r="E459" s="173">
        <v>4.93</v>
      </c>
      <c r="F459" s="173">
        <v>7</v>
      </c>
      <c r="G459" s="173">
        <v>18.600000000000001</v>
      </c>
      <c r="H459" s="173">
        <v>32.700000000000003</v>
      </c>
      <c r="I459" s="173">
        <v>89.7</v>
      </c>
      <c r="J459" s="173">
        <v>99.1</v>
      </c>
      <c r="K459" s="173">
        <v>43.5</v>
      </c>
      <c r="L459" s="173">
        <v>20.2</v>
      </c>
      <c r="M459" s="173">
        <v>11.5</v>
      </c>
      <c r="N459" s="173">
        <v>7</v>
      </c>
      <c r="O459" s="219"/>
      <c r="P459" s="134">
        <f t="shared" si="184"/>
        <v>17</v>
      </c>
      <c r="Q459" s="113">
        <f t="shared" si="186"/>
        <v>5.2138062297236427</v>
      </c>
      <c r="R459" s="113">
        <f t="shared" si="187"/>
        <v>4.3055384778119867</v>
      </c>
      <c r="S459" s="113">
        <f t="shared" si="188"/>
        <v>4.3055384778119867</v>
      </c>
      <c r="T459" s="113">
        <f t="shared" si="189"/>
        <v>6.1133406378669184</v>
      </c>
      <c r="U459" s="113">
        <f t="shared" si="190"/>
        <v>16.244019409189242</v>
      </c>
      <c r="V459" s="113">
        <f t="shared" si="191"/>
        <v>28.558034122606891</v>
      </c>
      <c r="W459" s="113">
        <f t="shared" si="192"/>
        <v>78.338093602380368</v>
      </c>
      <c r="X459" s="113">
        <f t="shared" si="193"/>
        <v>86.547436744658796</v>
      </c>
      <c r="Y459" s="113">
        <f t="shared" si="194"/>
        <v>37.990045392458704</v>
      </c>
      <c r="Z459" s="113">
        <f t="shared" si="195"/>
        <v>17.641354412130248</v>
      </c>
      <c r="AA459" s="113">
        <f t="shared" si="196"/>
        <v>10.043345333638509</v>
      </c>
      <c r="AB459" s="114">
        <f t="shared" si="197"/>
        <v>6.1133406378669184</v>
      </c>
    </row>
    <row r="460" spans="1:28" x14ac:dyDescent="0.5">
      <c r="A460"/>
      <c r="B460">
        <v>18</v>
      </c>
      <c r="C460" s="173">
        <v>5.97</v>
      </c>
      <c r="D460" s="173">
        <v>5.14</v>
      </c>
      <c r="E460" s="173">
        <v>4.7699999999999996</v>
      </c>
      <c r="F460" s="173">
        <v>6.79</v>
      </c>
      <c r="G460" s="173">
        <v>24.2</v>
      </c>
      <c r="H460" s="173">
        <v>33.4</v>
      </c>
      <c r="I460" s="173">
        <v>84.5</v>
      </c>
      <c r="J460" s="173">
        <v>69.099999999999994</v>
      </c>
      <c r="K460" s="173">
        <v>42</v>
      </c>
      <c r="L460" s="173">
        <v>22</v>
      </c>
      <c r="M460" s="173">
        <v>11.8</v>
      </c>
      <c r="N460" s="173">
        <v>7</v>
      </c>
      <c r="O460" s="219"/>
      <c r="P460" s="134">
        <f t="shared" si="184"/>
        <v>18</v>
      </c>
      <c r="Q460" s="113">
        <f t="shared" si="186"/>
        <v>5.2138062297236427</v>
      </c>
      <c r="R460" s="113">
        <f t="shared" si="187"/>
        <v>4.4889386969479945</v>
      </c>
      <c r="S460" s="113">
        <f t="shared" si="188"/>
        <v>4.1658049775178858</v>
      </c>
      <c r="T460" s="113">
        <f t="shared" si="189"/>
        <v>5.9299404187309106</v>
      </c>
      <c r="U460" s="113">
        <f t="shared" si="190"/>
        <v>21.134691919482773</v>
      </c>
      <c r="V460" s="113">
        <f t="shared" si="191"/>
        <v>29.16936818639358</v>
      </c>
      <c r="W460" s="113">
        <f t="shared" si="192"/>
        <v>73.796754842822082</v>
      </c>
      <c r="X460" s="113">
        <f t="shared" si="193"/>
        <v>60.347405439514858</v>
      </c>
      <c r="Y460" s="113">
        <f t="shared" si="194"/>
        <v>36.680043827201509</v>
      </c>
      <c r="Z460" s="113">
        <f t="shared" si="195"/>
        <v>19.213356290438888</v>
      </c>
      <c r="AA460" s="113">
        <f t="shared" si="196"/>
        <v>10.305345646689949</v>
      </c>
      <c r="AB460" s="114">
        <f t="shared" si="197"/>
        <v>6.1133406378669184</v>
      </c>
    </row>
    <row r="461" spans="1:28" x14ac:dyDescent="0.5">
      <c r="A461"/>
      <c r="B461">
        <v>19</v>
      </c>
      <c r="C461" s="173">
        <v>5.97</v>
      </c>
      <c r="D461" s="173">
        <v>5.14</v>
      </c>
      <c r="E461" s="173">
        <v>5.34</v>
      </c>
      <c r="F461" s="173">
        <v>7.26</v>
      </c>
      <c r="G461" s="173">
        <v>20.6</v>
      </c>
      <c r="H461" s="173">
        <v>32.700000000000003</v>
      </c>
      <c r="I461" s="173">
        <v>104</v>
      </c>
      <c r="J461" s="173">
        <v>52</v>
      </c>
      <c r="K461" s="173">
        <v>40.5</v>
      </c>
      <c r="L461" s="173">
        <v>21</v>
      </c>
      <c r="M461" s="173">
        <v>11.2</v>
      </c>
      <c r="N461" s="173">
        <v>6.79</v>
      </c>
      <c r="O461" s="219"/>
      <c r="P461" s="134">
        <f t="shared" si="184"/>
        <v>19</v>
      </c>
      <c r="Q461" s="113">
        <f t="shared" si="186"/>
        <v>5.2138062297236427</v>
      </c>
      <c r="R461" s="113">
        <f t="shared" si="187"/>
        <v>4.4889386969479945</v>
      </c>
      <c r="S461" s="113">
        <f t="shared" si="188"/>
        <v>4.6636055723156202</v>
      </c>
      <c r="T461" s="113">
        <f t="shared" si="189"/>
        <v>6.3404075758448322</v>
      </c>
      <c r="U461" s="113">
        <f t="shared" si="190"/>
        <v>17.990688162865503</v>
      </c>
      <c r="V461" s="113">
        <f t="shared" si="191"/>
        <v>28.558034122606891</v>
      </c>
      <c r="W461" s="113">
        <f t="shared" si="192"/>
        <v>90.826775191165638</v>
      </c>
      <c r="X461" s="113">
        <f t="shared" si="193"/>
        <v>45.413387595582819</v>
      </c>
      <c r="Y461" s="113">
        <f t="shared" si="194"/>
        <v>35.370042261944313</v>
      </c>
      <c r="Z461" s="113">
        <f t="shared" si="195"/>
        <v>18.340021913600754</v>
      </c>
      <c r="AA461" s="113">
        <f t="shared" si="196"/>
        <v>9.781345020587068</v>
      </c>
      <c r="AB461" s="114">
        <f t="shared" si="197"/>
        <v>5.9299404187309106</v>
      </c>
    </row>
    <row r="462" spans="1:28" x14ac:dyDescent="0.5">
      <c r="A462"/>
      <c r="B462">
        <v>20</v>
      </c>
      <c r="C462" s="173">
        <v>5.97</v>
      </c>
      <c r="D462" s="173">
        <v>4.93</v>
      </c>
      <c r="E462" s="173">
        <v>5.14</v>
      </c>
      <c r="F462" s="173">
        <v>8.3000000000000007</v>
      </c>
      <c r="G462" s="173">
        <v>16.600000000000001</v>
      </c>
      <c r="H462" s="173">
        <v>34.700000000000003</v>
      </c>
      <c r="I462" s="173">
        <v>101</v>
      </c>
      <c r="J462" s="173">
        <v>48.6</v>
      </c>
      <c r="K462" s="173">
        <v>38.200000000000003</v>
      </c>
      <c r="L462" s="173">
        <v>19</v>
      </c>
      <c r="M462" s="173">
        <v>12.2</v>
      </c>
      <c r="N462" s="173">
        <v>6.79</v>
      </c>
      <c r="O462" s="219"/>
      <c r="P462" s="134">
        <f t="shared" si="184"/>
        <v>20</v>
      </c>
      <c r="Q462" s="113">
        <f t="shared" si="186"/>
        <v>5.2138062297236427</v>
      </c>
      <c r="R462" s="113">
        <f t="shared" si="187"/>
        <v>4.3055384778119867</v>
      </c>
      <c r="S462" s="113">
        <f t="shared" si="188"/>
        <v>4.4889386969479945</v>
      </c>
      <c r="T462" s="113">
        <f t="shared" si="189"/>
        <v>7.2486753277564899</v>
      </c>
      <c r="U462" s="113">
        <f t="shared" si="190"/>
        <v>14.49735065551298</v>
      </c>
      <c r="V462" s="113">
        <f t="shared" si="191"/>
        <v>30.304702876283155</v>
      </c>
      <c r="W462" s="113">
        <f t="shared" si="192"/>
        <v>88.206772060651247</v>
      </c>
      <c r="X462" s="113">
        <f t="shared" si="193"/>
        <v>42.44405071433318</v>
      </c>
      <c r="Y462" s="113">
        <f t="shared" si="194"/>
        <v>33.361373195216615</v>
      </c>
      <c r="Z462" s="113">
        <f t="shared" si="195"/>
        <v>16.593353159924494</v>
      </c>
      <c r="AA462" s="113">
        <f t="shared" si="196"/>
        <v>10.6546793974252</v>
      </c>
      <c r="AB462" s="114">
        <f t="shared" si="197"/>
        <v>5.9299404187309106</v>
      </c>
    </row>
    <row r="463" spans="1:28" x14ac:dyDescent="0.5">
      <c r="A463"/>
      <c r="B463">
        <v>21</v>
      </c>
      <c r="C463" s="173">
        <v>5.76</v>
      </c>
      <c r="D463" s="173">
        <v>4.93</v>
      </c>
      <c r="E463" s="173">
        <v>4.93</v>
      </c>
      <c r="F463" s="173">
        <v>7</v>
      </c>
      <c r="G463" s="173">
        <v>12.2</v>
      </c>
      <c r="H463" s="173">
        <v>45.2</v>
      </c>
      <c r="I463" s="173">
        <v>88.4</v>
      </c>
      <c r="J463" s="173">
        <v>44.3</v>
      </c>
      <c r="K463" s="173">
        <v>55.8</v>
      </c>
      <c r="L463" s="173">
        <v>17.8</v>
      </c>
      <c r="M463" s="173">
        <v>11.5</v>
      </c>
      <c r="N463" s="173">
        <v>6.79</v>
      </c>
      <c r="O463" s="219"/>
      <c r="P463" s="134">
        <f t="shared" si="184"/>
        <v>21</v>
      </c>
      <c r="Q463" s="113">
        <f t="shared" si="186"/>
        <v>5.0304060105876358</v>
      </c>
      <c r="R463" s="113">
        <f t="shared" si="187"/>
        <v>4.3055384778119867</v>
      </c>
      <c r="S463" s="113">
        <f t="shared" si="188"/>
        <v>4.3055384778119867</v>
      </c>
      <c r="T463" s="113">
        <f t="shared" si="189"/>
        <v>6.1133406378669184</v>
      </c>
      <c r="U463" s="113">
        <f t="shared" si="190"/>
        <v>10.6546793974252</v>
      </c>
      <c r="V463" s="113">
        <f t="shared" si="191"/>
        <v>39.474713833083534</v>
      </c>
      <c r="W463" s="113">
        <f t="shared" si="192"/>
        <v>77.202758912490808</v>
      </c>
      <c r="X463" s="113">
        <f t="shared" si="193"/>
        <v>38.688712893929207</v>
      </c>
      <c r="Y463" s="113">
        <f t="shared" si="194"/>
        <v>48.73205822756772</v>
      </c>
      <c r="Z463" s="113">
        <f t="shared" si="195"/>
        <v>15.545351907718736</v>
      </c>
      <c r="AA463" s="113">
        <f t="shared" si="196"/>
        <v>10.043345333638509</v>
      </c>
      <c r="AB463" s="114">
        <f t="shared" si="197"/>
        <v>5.9299404187309106</v>
      </c>
    </row>
    <row r="464" spans="1:28" x14ac:dyDescent="0.5">
      <c r="A464"/>
      <c r="B464">
        <v>22</v>
      </c>
      <c r="C464" s="173">
        <v>5.76</v>
      </c>
      <c r="D464" s="173">
        <v>4.93</v>
      </c>
      <c r="E464" s="173">
        <v>4.7699999999999996</v>
      </c>
      <c r="F464" s="173">
        <v>6.79</v>
      </c>
      <c r="G464" s="173">
        <v>12.5</v>
      </c>
      <c r="H464" s="173">
        <v>71.3</v>
      </c>
      <c r="I464" s="173">
        <v>80.8</v>
      </c>
      <c r="J464" s="173">
        <v>42</v>
      </c>
      <c r="K464" s="173">
        <v>52</v>
      </c>
      <c r="L464" s="173">
        <v>17</v>
      </c>
      <c r="M464" s="173">
        <v>11.5</v>
      </c>
      <c r="N464" s="173">
        <v>6.79</v>
      </c>
      <c r="O464" s="219"/>
      <c r="P464" s="134">
        <f t="shared" si="184"/>
        <v>22</v>
      </c>
      <c r="Q464" s="113">
        <f t="shared" si="186"/>
        <v>5.0304060105876358</v>
      </c>
      <c r="R464" s="113">
        <f t="shared" si="187"/>
        <v>4.3055384778119867</v>
      </c>
      <c r="S464" s="113">
        <f t="shared" si="188"/>
        <v>4.1658049775178858</v>
      </c>
      <c r="T464" s="113">
        <f t="shared" si="189"/>
        <v>5.9299404187309106</v>
      </c>
      <c r="U464" s="113">
        <f t="shared" si="190"/>
        <v>10.91667971047664</v>
      </c>
      <c r="V464" s="113">
        <f t="shared" si="191"/>
        <v>62.268741068558754</v>
      </c>
      <c r="W464" s="113">
        <f t="shared" si="192"/>
        <v>70.565417648520992</v>
      </c>
      <c r="X464" s="113">
        <f t="shared" si="193"/>
        <v>36.680043827201509</v>
      </c>
      <c r="Y464" s="113">
        <f t="shared" si="194"/>
        <v>45.413387595582819</v>
      </c>
      <c r="Z464" s="113">
        <f t="shared" si="195"/>
        <v>14.846684406248229</v>
      </c>
      <c r="AA464" s="113">
        <f t="shared" si="196"/>
        <v>10.043345333638509</v>
      </c>
      <c r="AB464" s="114">
        <f t="shared" si="197"/>
        <v>5.9299404187309106</v>
      </c>
    </row>
    <row r="465" spans="1:28" x14ac:dyDescent="0.5">
      <c r="A465"/>
      <c r="B465">
        <v>23</v>
      </c>
      <c r="C465" s="173">
        <v>5.76</v>
      </c>
      <c r="D465" s="173">
        <v>4.7699999999999996</v>
      </c>
      <c r="E465" s="173">
        <v>4.7699999999999996</v>
      </c>
      <c r="F465" s="173">
        <v>7.26</v>
      </c>
      <c r="G465" s="173">
        <v>13.2</v>
      </c>
      <c r="H465" s="173">
        <v>72.400000000000006</v>
      </c>
      <c r="I465" s="173">
        <v>75.900000000000006</v>
      </c>
      <c r="J465" s="173">
        <v>49.5</v>
      </c>
      <c r="K465" s="173">
        <v>50.3</v>
      </c>
      <c r="L465" s="173">
        <v>16.2</v>
      </c>
      <c r="M465" s="173">
        <v>11.5</v>
      </c>
      <c r="N465" s="173">
        <v>6.59</v>
      </c>
      <c r="O465" s="219"/>
      <c r="P465" s="134">
        <f t="shared" si="184"/>
        <v>23</v>
      </c>
      <c r="Q465" s="113">
        <f t="shared" si="186"/>
        <v>5.0304060105876358</v>
      </c>
      <c r="R465" s="113">
        <f t="shared" si="187"/>
        <v>4.1658049775178858</v>
      </c>
      <c r="S465" s="113">
        <f t="shared" si="188"/>
        <v>4.1658049775178858</v>
      </c>
      <c r="T465" s="113">
        <f t="shared" si="189"/>
        <v>6.3404075758448322</v>
      </c>
      <c r="U465" s="113">
        <f t="shared" si="190"/>
        <v>11.52801377426333</v>
      </c>
      <c r="V465" s="113">
        <f t="shared" si="191"/>
        <v>63.229408883080701</v>
      </c>
      <c r="W465" s="113">
        <f t="shared" si="192"/>
        <v>66.286079202014164</v>
      </c>
      <c r="X465" s="113">
        <f t="shared" si="193"/>
        <v>43.230051653487493</v>
      </c>
      <c r="Y465" s="113">
        <f t="shared" si="194"/>
        <v>43.928719154957996</v>
      </c>
      <c r="Z465" s="113">
        <f t="shared" si="195"/>
        <v>14.148016904777725</v>
      </c>
      <c r="AA465" s="113">
        <f t="shared" si="196"/>
        <v>10.043345333638509</v>
      </c>
      <c r="AB465" s="114">
        <f t="shared" si="197"/>
        <v>5.7552735433632849</v>
      </c>
    </row>
    <row r="466" spans="1:28" x14ac:dyDescent="0.5">
      <c r="A466"/>
      <c r="B466">
        <v>24</v>
      </c>
      <c r="C466" s="173">
        <v>5.76</v>
      </c>
      <c r="D466" s="173">
        <v>4.7699999999999996</v>
      </c>
      <c r="E466" s="173">
        <v>4.7699999999999996</v>
      </c>
      <c r="F466" s="173">
        <v>7.26</v>
      </c>
      <c r="G466" s="173">
        <v>11.5</v>
      </c>
      <c r="H466" s="173">
        <v>141</v>
      </c>
      <c r="I466" s="173">
        <v>72.400000000000006</v>
      </c>
      <c r="J466" s="173">
        <v>51.2</v>
      </c>
      <c r="K466" s="173">
        <v>48.6</v>
      </c>
      <c r="L466" s="173">
        <v>16.2</v>
      </c>
      <c r="M466" s="173">
        <v>11.2</v>
      </c>
      <c r="N466" s="173">
        <v>6.59</v>
      </c>
      <c r="O466" s="219"/>
      <c r="P466" s="134">
        <f t="shared" si="184"/>
        <v>24</v>
      </c>
      <c r="Q466" s="113">
        <f t="shared" si="186"/>
        <v>5.0304060105876358</v>
      </c>
      <c r="R466" s="113">
        <f t="shared" si="187"/>
        <v>4.1658049775178858</v>
      </c>
      <c r="S466" s="113">
        <f t="shared" si="188"/>
        <v>4.1658049775178858</v>
      </c>
      <c r="T466" s="113">
        <f t="shared" si="189"/>
        <v>6.3404075758448322</v>
      </c>
      <c r="U466" s="113">
        <f t="shared" si="190"/>
        <v>10.043345333638509</v>
      </c>
      <c r="V466" s="113">
        <f t="shared" si="191"/>
        <v>123.1401471341765</v>
      </c>
      <c r="W466" s="113">
        <f t="shared" si="192"/>
        <v>63.229408883080701</v>
      </c>
      <c r="X466" s="113">
        <f t="shared" si="193"/>
        <v>44.714720094112323</v>
      </c>
      <c r="Y466" s="113">
        <f t="shared" si="194"/>
        <v>42.44405071433318</v>
      </c>
      <c r="Z466" s="113">
        <f t="shared" si="195"/>
        <v>14.148016904777725</v>
      </c>
      <c r="AA466" s="113">
        <f t="shared" si="196"/>
        <v>9.781345020587068</v>
      </c>
      <c r="AB466" s="114">
        <f t="shared" si="197"/>
        <v>5.7552735433632849</v>
      </c>
    </row>
    <row r="467" spans="1:28" x14ac:dyDescent="0.5">
      <c r="A467"/>
      <c r="B467">
        <v>25</v>
      </c>
      <c r="C467" s="173">
        <v>5.55</v>
      </c>
      <c r="D467" s="173">
        <v>4.7699999999999996</v>
      </c>
      <c r="E467" s="173">
        <v>4.93</v>
      </c>
      <c r="F467" s="173">
        <v>7</v>
      </c>
      <c r="G467" s="173">
        <v>12.2</v>
      </c>
      <c r="H467" s="173">
        <v>97.8</v>
      </c>
      <c r="I467" s="173">
        <v>71.3</v>
      </c>
      <c r="J467" s="173">
        <v>60.7</v>
      </c>
      <c r="K467" s="173">
        <v>45.2</v>
      </c>
      <c r="L467" s="173">
        <v>15.5</v>
      </c>
      <c r="M467" s="173">
        <v>11.2</v>
      </c>
      <c r="N467" s="173">
        <v>6.59</v>
      </c>
      <c r="O467" s="219"/>
      <c r="P467" s="134">
        <f t="shared" si="184"/>
        <v>25</v>
      </c>
      <c r="Q467" s="113">
        <f t="shared" si="186"/>
        <v>4.847005791451628</v>
      </c>
      <c r="R467" s="113">
        <f t="shared" si="187"/>
        <v>4.1658049775178858</v>
      </c>
      <c r="S467" s="113">
        <f t="shared" si="188"/>
        <v>4.3055384778119867</v>
      </c>
      <c r="T467" s="113">
        <f t="shared" si="189"/>
        <v>6.1133406378669184</v>
      </c>
      <c r="U467" s="113">
        <f t="shared" si="190"/>
        <v>10.6546793974252</v>
      </c>
      <c r="V467" s="113">
        <f t="shared" si="191"/>
        <v>85.412102054769235</v>
      </c>
      <c r="W467" s="113">
        <f t="shared" si="192"/>
        <v>62.268741068558754</v>
      </c>
      <c r="X467" s="113">
        <f t="shared" si="193"/>
        <v>53.011396674074568</v>
      </c>
      <c r="Y467" s="113">
        <f t="shared" si="194"/>
        <v>39.474713833083534</v>
      </c>
      <c r="Z467" s="113">
        <f t="shared" si="195"/>
        <v>13.536682840991034</v>
      </c>
      <c r="AA467" s="113">
        <f t="shared" si="196"/>
        <v>9.781345020587068</v>
      </c>
      <c r="AB467" s="114">
        <f t="shared" si="197"/>
        <v>5.7552735433632849</v>
      </c>
    </row>
    <row r="468" spans="1:28" x14ac:dyDescent="0.5">
      <c r="A468"/>
      <c r="B468">
        <v>26</v>
      </c>
      <c r="C468" s="173">
        <v>5.55</v>
      </c>
      <c r="D468" s="173">
        <v>4.7699999999999996</v>
      </c>
      <c r="E468" s="173">
        <v>4.7699999999999996</v>
      </c>
      <c r="F468" s="173">
        <v>6.79</v>
      </c>
      <c r="G468" s="173">
        <v>17.8</v>
      </c>
      <c r="H468" s="173">
        <v>73.5</v>
      </c>
      <c r="I468" s="173">
        <v>71.3</v>
      </c>
      <c r="J468" s="173">
        <v>51.2</v>
      </c>
      <c r="K468" s="173">
        <v>49.5</v>
      </c>
      <c r="L468" s="173">
        <v>15.1</v>
      </c>
      <c r="M468" s="173">
        <v>11.2</v>
      </c>
      <c r="N468" s="173">
        <v>6.38</v>
      </c>
      <c r="O468" s="219"/>
      <c r="P468" s="134">
        <f t="shared" si="184"/>
        <v>26</v>
      </c>
      <c r="Q468" s="113">
        <f t="shared" si="186"/>
        <v>4.847005791451628</v>
      </c>
      <c r="R468" s="113">
        <f t="shared" si="187"/>
        <v>4.1658049775178858</v>
      </c>
      <c r="S468" s="113">
        <f t="shared" si="188"/>
        <v>4.1658049775178858</v>
      </c>
      <c r="T468" s="113">
        <f t="shared" si="189"/>
        <v>5.9299404187309106</v>
      </c>
      <c r="U468" s="113">
        <f t="shared" si="190"/>
        <v>15.545351907718736</v>
      </c>
      <c r="V468" s="113">
        <f t="shared" si="191"/>
        <v>64.190076697602649</v>
      </c>
      <c r="W468" s="113">
        <f t="shared" si="192"/>
        <v>62.268741068558754</v>
      </c>
      <c r="X468" s="113">
        <f t="shared" si="193"/>
        <v>44.714720094112323</v>
      </c>
      <c r="Y468" s="113">
        <f t="shared" si="194"/>
        <v>43.230051653487493</v>
      </c>
      <c r="Z468" s="113">
        <f t="shared" si="195"/>
        <v>13.187349090255781</v>
      </c>
      <c r="AA468" s="113">
        <f t="shared" si="196"/>
        <v>9.781345020587068</v>
      </c>
      <c r="AB468" s="114">
        <f t="shared" si="197"/>
        <v>5.5718733242272771</v>
      </c>
    </row>
    <row r="469" spans="1:28" x14ac:dyDescent="0.5">
      <c r="A469"/>
      <c r="B469">
        <v>27</v>
      </c>
      <c r="C469" s="173">
        <v>5.55</v>
      </c>
      <c r="D469" s="173">
        <v>4.93</v>
      </c>
      <c r="E469" s="173">
        <v>4.6100000000000003</v>
      </c>
      <c r="F469" s="173">
        <v>6.79</v>
      </c>
      <c r="G469" s="173">
        <v>19</v>
      </c>
      <c r="H469" s="173">
        <v>67</v>
      </c>
      <c r="I469" s="173">
        <v>80.8</v>
      </c>
      <c r="J469" s="173">
        <v>48.6</v>
      </c>
      <c r="K469" s="173">
        <v>45.2</v>
      </c>
      <c r="L469" s="173">
        <v>14.7</v>
      </c>
      <c r="M469" s="173">
        <v>11.2</v>
      </c>
      <c r="N469" s="173">
        <v>6.38</v>
      </c>
      <c r="O469" s="219"/>
      <c r="P469" s="134">
        <f t="shared" si="184"/>
        <v>27</v>
      </c>
      <c r="Q469" s="113">
        <f t="shared" si="186"/>
        <v>4.847005791451628</v>
      </c>
      <c r="R469" s="113">
        <f t="shared" si="187"/>
        <v>4.3055384778119867</v>
      </c>
      <c r="S469" s="113">
        <f t="shared" si="188"/>
        <v>4.0260714772237849</v>
      </c>
      <c r="T469" s="113">
        <f t="shared" si="189"/>
        <v>5.9299404187309106</v>
      </c>
      <c r="U469" s="113">
        <f t="shared" si="190"/>
        <v>16.593353159924494</v>
      </c>
      <c r="V469" s="113">
        <f t="shared" si="191"/>
        <v>58.513403248154788</v>
      </c>
      <c r="W469" s="113">
        <f t="shared" si="192"/>
        <v>70.565417648520992</v>
      </c>
      <c r="X469" s="113">
        <f t="shared" si="193"/>
        <v>42.44405071433318</v>
      </c>
      <c r="Y469" s="113">
        <f t="shared" si="194"/>
        <v>39.474713833083534</v>
      </c>
      <c r="Z469" s="113">
        <f t="shared" si="195"/>
        <v>12.838015339520528</v>
      </c>
      <c r="AA469" s="113">
        <f t="shared" si="196"/>
        <v>9.781345020587068</v>
      </c>
      <c r="AB469" s="114">
        <f t="shared" si="197"/>
        <v>5.5718733242272771</v>
      </c>
    </row>
    <row r="470" spans="1:28" x14ac:dyDescent="0.5">
      <c r="A470"/>
      <c r="B470">
        <v>28</v>
      </c>
      <c r="C470" s="173">
        <v>5.55</v>
      </c>
      <c r="D470" s="173">
        <v>4.7699999999999996</v>
      </c>
      <c r="E470" s="173">
        <v>4.45</v>
      </c>
      <c r="F470" s="173">
        <v>7.26</v>
      </c>
      <c r="G470" s="173">
        <v>13.6</v>
      </c>
      <c r="H470" s="173">
        <v>60.7</v>
      </c>
      <c r="I470" s="173">
        <v>93.7</v>
      </c>
      <c r="J470" s="173">
        <v>42.8</v>
      </c>
      <c r="K470" s="173">
        <v>42</v>
      </c>
      <c r="L470" s="173">
        <v>14.7</v>
      </c>
      <c r="M470" s="173">
        <v>10.9</v>
      </c>
      <c r="N470" s="173">
        <v>6.17</v>
      </c>
      <c r="O470" s="219"/>
      <c r="P470" s="134">
        <f t="shared" si="184"/>
        <v>28</v>
      </c>
      <c r="Q470" s="113">
        <f t="shared" si="186"/>
        <v>4.847005791451628</v>
      </c>
      <c r="R470" s="113">
        <f t="shared" si="187"/>
        <v>4.1658049775178858</v>
      </c>
      <c r="S470" s="113">
        <f t="shared" si="188"/>
        <v>3.886337976929684</v>
      </c>
      <c r="T470" s="113">
        <f t="shared" si="189"/>
        <v>6.3404075758448322</v>
      </c>
      <c r="U470" s="113">
        <f t="shared" si="190"/>
        <v>11.877347524998584</v>
      </c>
      <c r="V470" s="113">
        <f t="shared" si="191"/>
        <v>53.011396674074568</v>
      </c>
      <c r="W470" s="113">
        <f t="shared" si="192"/>
        <v>81.83143110973289</v>
      </c>
      <c r="X470" s="113">
        <f t="shared" si="193"/>
        <v>37.378711328672011</v>
      </c>
      <c r="Y470" s="113">
        <f t="shared" si="194"/>
        <v>36.680043827201509</v>
      </c>
      <c r="Z470" s="113">
        <f t="shared" si="195"/>
        <v>12.838015339520528</v>
      </c>
      <c r="AA470" s="113">
        <f t="shared" si="196"/>
        <v>9.5193447075356303</v>
      </c>
      <c r="AB470" s="114">
        <f t="shared" si="197"/>
        <v>5.3884731050912693</v>
      </c>
    </row>
    <row r="471" spans="1:28" x14ac:dyDescent="0.5">
      <c r="A471"/>
      <c r="B471">
        <v>29</v>
      </c>
      <c r="C471" s="173">
        <v>5.34</v>
      </c>
      <c r="D471" s="173"/>
      <c r="E471" s="173">
        <v>4.45</v>
      </c>
      <c r="F471" s="173">
        <v>7.78</v>
      </c>
      <c r="G471" s="173">
        <v>11.2</v>
      </c>
      <c r="H471" s="173">
        <v>55.8</v>
      </c>
      <c r="I471" s="173">
        <v>87</v>
      </c>
      <c r="J471" s="173">
        <v>39.700000000000003</v>
      </c>
      <c r="K471" s="173">
        <v>42</v>
      </c>
      <c r="L471" s="173">
        <v>13.9</v>
      </c>
      <c r="M471" s="173">
        <v>10.6</v>
      </c>
      <c r="N471" s="173">
        <v>6.17</v>
      </c>
      <c r="O471" s="219"/>
      <c r="P471" s="134">
        <f t="shared" si="184"/>
        <v>29</v>
      </c>
      <c r="Q471" s="113">
        <f t="shared" si="186"/>
        <v>4.6636055723156202</v>
      </c>
      <c r="R471" s="113" t="str">
        <f t="shared" si="187"/>
        <v xml:space="preserve"> </v>
      </c>
      <c r="S471" s="113">
        <f t="shared" si="188"/>
        <v>3.886337976929684</v>
      </c>
      <c r="T471" s="113">
        <f t="shared" si="189"/>
        <v>6.7945414518006606</v>
      </c>
      <c r="U471" s="113">
        <f t="shared" si="190"/>
        <v>9.781345020587068</v>
      </c>
      <c r="V471" s="113">
        <f t="shared" si="191"/>
        <v>48.73205822756772</v>
      </c>
      <c r="W471" s="113">
        <f t="shared" si="192"/>
        <v>75.980090784917408</v>
      </c>
      <c r="X471" s="113">
        <f t="shared" si="193"/>
        <v>34.67137476047381</v>
      </c>
      <c r="Y471" s="113">
        <f t="shared" si="194"/>
        <v>36.680043827201509</v>
      </c>
      <c r="Z471" s="113">
        <f t="shared" si="195"/>
        <v>12.139347838050025</v>
      </c>
      <c r="AA471" s="113">
        <f t="shared" si="196"/>
        <v>9.2573443944841909</v>
      </c>
      <c r="AB471" s="114">
        <f t="shared" si="197"/>
        <v>5.3884731050912693</v>
      </c>
    </row>
    <row r="472" spans="1:28" x14ac:dyDescent="0.5">
      <c r="A472"/>
      <c r="B472">
        <v>30</v>
      </c>
      <c r="C472" s="173">
        <v>5.34</v>
      </c>
      <c r="D472" s="173"/>
      <c r="E472" s="173">
        <v>4.6100000000000003</v>
      </c>
      <c r="F472" s="173">
        <v>8.3000000000000007</v>
      </c>
      <c r="G472" s="173">
        <v>10.6</v>
      </c>
      <c r="H472" s="173">
        <v>68</v>
      </c>
      <c r="I472" s="173">
        <v>114</v>
      </c>
      <c r="J472" s="173">
        <v>45.2</v>
      </c>
      <c r="K472" s="173">
        <v>42</v>
      </c>
      <c r="L472" s="173">
        <v>13.6</v>
      </c>
      <c r="M472" s="173">
        <v>11.2</v>
      </c>
      <c r="N472" s="173">
        <v>6.38</v>
      </c>
      <c r="O472" s="219"/>
      <c r="P472" s="134">
        <f t="shared" si="184"/>
        <v>30</v>
      </c>
      <c r="Q472" s="113">
        <f t="shared" si="186"/>
        <v>4.6636055723156202</v>
      </c>
      <c r="R472" s="113" t="str">
        <f t="shared" si="187"/>
        <v xml:space="preserve"> </v>
      </c>
      <c r="S472" s="113">
        <f t="shared" si="188"/>
        <v>4.0260714772237849</v>
      </c>
      <c r="T472" s="113">
        <f t="shared" si="189"/>
        <v>7.2486753277564899</v>
      </c>
      <c r="U472" s="113">
        <f t="shared" si="190"/>
        <v>9.2573443944841909</v>
      </c>
      <c r="V472" s="113">
        <f t="shared" si="191"/>
        <v>59.386737624992918</v>
      </c>
      <c r="W472" s="113">
        <f t="shared" si="192"/>
        <v>99.560118959546955</v>
      </c>
      <c r="X472" s="113">
        <f t="shared" si="193"/>
        <v>39.474713833083534</v>
      </c>
      <c r="Y472" s="113">
        <f t="shared" si="194"/>
        <v>36.680043827201509</v>
      </c>
      <c r="Z472" s="113">
        <f t="shared" si="195"/>
        <v>11.877347524998584</v>
      </c>
      <c r="AA472" s="113">
        <f t="shared" si="196"/>
        <v>9.781345020587068</v>
      </c>
      <c r="AB472" s="114">
        <f t="shared" si="197"/>
        <v>5.5718733242272771</v>
      </c>
    </row>
    <row r="473" spans="1:28" x14ac:dyDescent="0.5">
      <c r="A473"/>
      <c r="B473">
        <v>31</v>
      </c>
      <c r="C473" s="173">
        <v>5.34</v>
      </c>
      <c r="D473" s="173"/>
      <c r="E473" s="173">
        <v>4.6100000000000003</v>
      </c>
      <c r="F473" s="173"/>
      <c r="G473" s="173">
        <v>12.2</v>
      </c>
      <c r="H473" s="173"/>
      <c r="I473" s="173">
        <v>119</v>
      </c>
      <c r="J473" s="173">
        <v>41.3</v>
      </c>
      <c r="K473" s="173"/>
      <c r="L473" s="173">
        <v>13.2</v>
      </c>
      <c r="M473" s="173"/>
      <c r="N473" s="173">
        <v>6.17</v>
      </c>
      <c r="O473" s="219"/>
      <c r="P473" s="134">
        <f t="shared" si="184"/>
        <v>31</v>
      </c>
      <c r="Q473" s="113">
        <f t="shared" si="186"/>
        <v>4.6636055723156202</v>
      </c>
      <c r="R473" s="113" t="str">
        <f t="shared" si="187"/>
        <v xml:space="preserve"> </v>
      </c>
      <c r="S473" s="113">
        <f t="shared" si="188"/>
        <v>4.0260714772237849</v>
      </c>
      <c r="T473" s="113" t="str">
        <f t="shared" si="189"/>
        <v xml:space="preserve"> </v>
      </c>
      <c r="U473" s="113">
        <f t="shared" si="190"/>
        <v>10.6546793974252</v>
      </c>
      <c r="V473" s="113" t="str">
        <f t="shared" si="191"/>
        <v xml:space="preserve"> </v>
      </c>
      <c r="W473" s="113">
        <f t="shared" si="192"/>
        <v>103.92679084373761</v>
      </c>
      <c r="X473" s="113">
        <f t="shared" si="193"/>
        <v>36.068709763414816</v>
      </c>
      <c r="Y473" s="113" t="str">
        <f t="shared" si="194"/>
        <v xml:space="preserve"> </v>
      </c>
      <c r="Z473" s="113">
        <f t="shared" si="195"/>
        <v>11.52801377426333</v>
      </c>
      <c r="AA473" s="113" t="str">
        <f t="shared" si="196"/>
        <v xml:space="preserve"> </v>
      </c>
      <c r="AB473" s="114">
        <f t="shared" si="197"/>
        <v>5.3884731050912693</v>
      </c>
    </row>
    <row r="474" spans="1:28" x14ac:dyDescent="0.5">
      <c r="A474"/>
      <c r="B474"/>
      <c r="C474" s="173"/>
      <c r="D474" s="173"/>
      <c r="E474" s="173"/>
      <c r="F474" s="173"/>
      <c r="G474" s="173"/>
      <c r="H474" s="173"/>
      <c r="I474" s="173"/>
      <c r="J474" s="173"/>
      <c r="K474" s="173"/>
      <c r="L474" s="173"/>
      <c r="M474" s="173"/>
      <c r="N474" s="173"/>
      <c r="O474" s="219"/>
      <c r="P474" s="134"/>
      <c r="Q474" s="113"/>
      <c r="R474" s="113"/>
      <c r="S474" s="113"/>
      <c r="T474" s="113"/>
      <c r="U474" s="113"/>
      <c r="V474" s="113"/>
      <c r="W474" s="113"/>
      <c r="X474" s="113"/>
      <c r="Y474" s="113"/>
      <c r="Z474" s="113"/>
      <c r="AA474" s="113"/>
      <c r="AB474" s="114"/>
    </row>
    <row r="475" spans="1:28" x14ac:dyDescent="0.5">
      <c r="A475"/>
      <c r="B475"/>
      <c r="C475" s="173"/>
      <c r="D475" s="173"/>
      <c r="E475" s="173"/>
      <c r="F475" s="173"/>
      <c r="G475" s="173"/>
      <c r="H475" s="173"/>
      <c r="I475" s="173"/>
      <c r="J475" s="173"/>
      <c r="K475" s="173"/>
      <c r="L475" s="173"/>
      <c r="M475" s="173"/>
      <c r="N475" s="173"/>
      <c r="O475" s="220"/>
      <c r="P475" s="134"/>
      <c r="Q475" s="113"/>
      <c r="R475" s="113"/>
      <c r="S475" s="113"/>
      <c r="T475" s="113"/>
      <c r="U475" s="113"/>
      <c r="V475" s="113"/>
      <c r="W475" s="113"/>
      <c r="X475" s="113"/>
      <c r="Y475" s="113"/>
      <c r="Z475" s="113"/>
      <c r="AA475" s="113"/>
      <c r="AB475" s="114"/>
    </row>
    <row r="476" spans="1:28" x14ac:dyDescent="0.5">
      <c r="A476">
        <v>1979</v>
      </c>
      <c r="B476">
        <v>1</v>
      </c>
      <c r="C476" s="173">
        <v>6.17</v>
      </c>
      <c r="D476" s="173">
        <v>4.7699999999999996</v>
      </c>
      <c r="E476" s="173">
        <v>4.29</v>
      </c>
      <c r="F476" s="173">
        <v>3.49</v>
      </c>
      <c r="G476" s="173">
        <v>4.6100000000000003</v>
      </c>
      <c r="H476" s="173">
        <v>3.81</v>
      </c>
      <c r="I476" s="173">
        <v>34</v>
      </c>
      <c r="J476" s="173">
        <v>160</v>
      </c>
      <c r="K476" s="173">
        <v>137</v>
      </c>
      <c r="L476" s="173">
        <v>27.7</v>
      </c>
      <c r="M476" s="173">
        <v>15.1</v>
      </c>
      <c r="N476" s="173">
        <v>9.59</v>
      </c>
      <c r="O476" s="218">
        <f>A476</f>
        <v>1979</v>
      </c>
      <c r="P476" s="134">
        <f t="shared" si="184"/>
        <v>1</v>
      </c>
      <c r="Q476" s="113">
        <f t="shared" ref="Q476:AB483" si="198">IF(C476&gt;0,$P$11*C476, " ")</f>
        <v>5.3884731050912693</v>
      </c>
      <c r="R476" s="113">
        <f t="shared" si="198"/>
        <v>4.1658049775178858</v>
      </c>
      <c r="S476" s="113">
        <f t="shared" si="198"/>
        <v>3.746604476635583</v>
      </c>
      <c r="T476" s="113">
        <f t="shared" si="198"/>
        <v>3.047936975165078</v>
      </c>
      <c r="U476" s="113">
        <f t="shared" si="198"/>
        <v>4.0260714772237849</v>
      </c>
      <c r="V476" s="113">
        <f t="shared" si="198"/>
        <v>3.3274039757532798</v>
      </c>
      <c r="W476" s="113">
        <f t="shared" si="198"/>
        <v>29.693368812496459</v>
      </c>
      <c r="X476" s="113">
        <f t="shared" si="198"/>
        <v>139.73350029410099</v>
      </c>
      <c r="Y476" s="113">
        <f t="shared" si="198"/>
        <v>119.64680962682398</v>
      </c>
      <c r="Z476" s="113">
        <f t="shared" si="198"/>
        <v>24.191362238416232</v>
      </c>
      <c r="AA476" s="113">
        <f t="shared" si="198"/>
        <v>13.187349090255781</v>
      </c>
      <c r="AB476" s="114">
        <f t="shared" si="198"/>
        <v>8.3752766738776785</v>
      </c>
    </row>
    <row r="477" spans="1:28" x14ac:dyDescent="0.5">
      <c r="A477"/>
      <c r="B477">
        <v>2</v>
      </c>
      <c r="C477" s="173">
        <v>5.97</v>
      </c>
      <c r="D477" s="173">
        <v>4.7699999999999996</v>
      </c>
      <c r="E477" s="173">
        <v>4.29</v>
      </c>
      <c r="F477" s="173">
        <v>3.65</v>
      </c>
      <c r="G477" s="173">
        <v>4.29</v>
      </c>
      <c r="H477" s="173">
        <v>3.65</v>
      </c>
      <c r="I477" s="173">
        <v>30</v>
      </c>
      <c r="J477" s="173">
        <v>88.4</v>
      </c>
      <c r="K477" s="173">
        <v>52</v>
      </c>
      <c r="L477" s="173">
        <v>33.4</v>
      </c>
      <c r="M477" s="173">
        <v>14.7</v>
      </c>
      <c r="N477" s="173">
        <v>7.78</v>
      </c>
      <c r="O477" s="219"/>
      <c r="P477" s="134">
        <f t="shared" si="184"/>
        <v>2</v>
      </c>
      <c r="Q477" s="113">
        <f t="shared" si="198"/>
        <v>5.2138062297236427</v>
      </c>
      <c r="R477" s="113">
        <f t="shared" si="198"/>
        <v>4.1658049775178858</v>
      </c>
      <c r="S477" s="113">
        <f t="shared" si="198"/>
        <v>3.746604476635583</v>
      </c>
      <c r="T477" s="113">
        <f t="shared" si="198"/>
        <v>3.1876704754591789</v>
      </c>
      <c r="U477" s="113">
        <f t="shared" si="198"/>
        <v>3.746604476635583</v>
      </c>
      <c r="V477" s="113">
        <f t="shared" si="198"/>
        <v>3.1876704754591789</v>
      </c>
      <c r="W477" s="113">
        <f t="shared" si="198"/>
        <v>26.200031305143938</v>
      </c>
      <c r="X477" s="113">
        <f t="shared" si="198"/>
        <v>77.202758912490808</v>
      </c>
      <c r="Y477" s="113">
        <f t="shared" si="198"/>
        <v>45.413387595582819</v>
      </c>
      <c r="Z477" s="113">
        <f t="shared" si="198"/>
        <v>29.16936818639358</v>
      </c>
      <c r="AA477" s="113">
        <f t="shared" si="198"/>
        <v>12.838015339520528</v>
      </c>
      <c r="AB477" s="114">
        <f t="shared" si="198"/>
        <v>6.7945414518006606</v>
      </c>
    </row>
    <row r="478" spans="1:28" x14ac:dyDescent="0.5">
      <c r="A478"/>
      <c r="B478">
        <v>3</v>
      </c>
      <c r="C478" s="173">
        <v>5.76</v>
      </c>
      <c r="D478" s="173">
        <v>4.7699999999999996</v>
      </c>
      <c r="E478" s="173">
        <v>4.13</v>
      </c>
      <c r="F478" s="173">
        <v>3.97</v>
      </c>
      <c r="G478" s="173">
        <v>4.7699999999999996</v>
      </c>
      <c r="H478" s="173">
        <v>3.81</v>
      </c>
      <c r="I478" s="173">
        <v>42</v>
      </c>
      <c r="J478" s="173">
        <v>82</v>
      </c>
      <c r="K478" s="173">
        <v>47.7</v>
      </c>
      <c r="L478" s="173">
        <v>30.7</v>
      </c>
      <c r="M478" s="173">
        <v>14.7</v>
      </c>
      <c r="N478" s="173">
        <v>7.26</v>
      </c>
      <c r="O478" s="219"/>
      <c r="P478" s="134">
        <f t="shared" si="184"/>
        <v>3</v>
      </c>
      <c r="Q478" s="113">
        <f t="shared" si="198"/>
        <v>5.0304060105876358</v>
      </c>
      <c r="R478" s="113">
        <f t="shared" si="198"/>
        <v>4.1658049775178858</v>
      </c>
      <c r="S478" s="113">
        <f t="shared" si="198"/>
        <v>3.6068709763414817</v>
      </c>
      <c r="T478" s="113">
        <f t="shared" si="198"/>
        <v>3.4671374760473812</v>
      </c>
      <c r="U478" s="113">
        <f t="shared" si="198"/>
        <v>4.1658049775178858</v>
      </c>
      <c r="V478" s="113">
        <f t="shared" si="198"/>
        <v>3.3274039757532798</v>
      </c>
      <c r="W478" s="113">
        <f t="shared" si="198"/>
        <v>36.680043827201509</v>
      </c>
      <c r="X478" s="113">
        <f t="shared" si="198"/>
        <v>71.613418900726757</v>
      </c>
      <c r="Y478" s="113">
        <f t="shared" si="198"/>
        <v>41.65804977517886</v>
      </c>
      <c r="Z478" s="113">
        <f t="shared" si="198"/>
        <v>26.811365368930627</v>
      </c>
      <c r="AA478" s="113">
        <f t="shared" si="198"/>
        <v>12.838015339520528</v>
      </c>
      <c r="AB478" s="114">
        <f t="shared" si="198"/>
        <v>6.3404075758448322</v>
      </c>
    </row>
    <row r="479" spans="1:28" x14ac:dyDescent="0.5">
      <c r="A479"/>
      <c r="B479">
        <v>4</v>
      </c>
      <c r="C479" s="173">
        <v>5.76</v>
      </c>
      <c r="D479" s="173">
        <v>4.7699999999999996</v>
      </c>
      <c r="E479" s="173">
        <v>4.29</v>
      </c>
      <c r="F479" s="173">
        <v>3.97</v>
      </c>
      <c r="G479" s="173">
        <v>4.7699999999999996</v>
      </c>
      <c r="H479" s="173">
        <v>3.97</v>
      </c>
      <c r="I479" s="173">
        <v>38.200000000000003</v>
      </c>
      <c r="J479" s="173">
        <v>65.900000000000006</v>
      </c>
      <c r="K479" s="173">
        <v>44.3</v>
      </c>
      <c r="L479" s="173">
        <v>27.7</v>
      </c>
      <c r="M479" s="173">
        <v>14.7</v>
      </c>
      <c r="N479" s="173">
        <v>7</v>
      </c>
      <c r="O479" s="219"/>
      <c r="P479" s="134">
        <f t="shared" si="184"/>
        <v>4</v>
      </c>
      <c r="Q479" s="113">
        <f t="shared" si="198"/>
        <v>5.0304060105876358</v>
      </c>
      <c r="R479" s="113">
        <f t="shared" si="198"/>
        <v>4.1658049775178858</v>
      </c>
      <c r="S479" s="113">
        <f t="shared" si="198"/>
        <v>3.746604476635583</v>
      </c>
      <c r="T479" s="113">
        <f t="shared" si="198"/>
        <v>3.4671374760473812</v>
      </c>
      <c r="U479" s="113">
        <f t="shared" si="198"/>
        <v>4.1658049775178858</v>
      </c>
      <c r="V479" s="113">
        <f t="shared" si="198"/>
        <v>3.4671374760473812</v>
      </c>
      <c r="W479" s="113">
        <f t="shared" si="198"/>
        <v>33.361373195216615</v>
      </c>
      <c r="X479" s="113">
        <f t="shared" si="198"/>
        <v>57.552735433632854</v>
      </c>
      <c r="Y479" s="113">
        <f t="shared" si="198"/>
        <v>38.688712893929207</v>
      </c>
      <c r="Z479" s="113">
        <f t="shared" si="198"/>
        <v>24.191362238416232</v>
      </c>
      <c r="AA479" s="113">
        <f t="shared" si="198"/>
        <v>12.838015339520528</v>
      </c>
      <c r="AB479" s="114">
        <f t="shared" si="198"/>
        <v>6.1133406378669184</v>
      </c>
    </row>
    <row r="480" spans="1:28" x14ac:dyDescent="0.5">
      <c r="A480"/>
      <c r="B480">
        <v>5</v>
      </c>
      <c r="C480" s="173">
        <v>5.76</v>
      </c>
      <c r="D480" s="173">
        <v>5.14</v>
      </c>
      <c r="E480" s="173">
        <v>4.13</v>
      </c>
      <c r="F480" s="173">
        <v>3.81</v>
      </c>
      <c r="G480" s="173">
        <v>4.93</v>
      </c>
      <c r="H480" s="173">
        <v>4.45</v>
      </c>
      <c r="I480" s="173">
        <v>38.200000000000003</v>
      </c>
      <c r="J480" s="173">
        <v>54.8</v>
      </c>
      <c r="K480" s="173">
        <v>50.3</v>
      </c>
      <c r="L480" s="173">
        <v>26.5</v>
      </c>
      <c r="M480" s="173">
        <v>14.3</v>
      </c>
      <c r="N480" s="173">
        <v>6.79</v>
      </c>
      <c r="O480" s="219"/>
      <c r="P480" s="134">
        <f t="shared" si="184"/>
        <v>5</v>
      </c>
      <c r="Q480" s="113">
        <f t="shared" si="198"/>
        <v>5.0304060105876358</v>
      </c>
      <c r="R480" s="113">
        <f t="shared" si="198"/>
        <v>4.4889386969479945</v>
      </c>
      <c r="S480" s="113">
        <f t="shared" si="198"/>
        <v>3.6068709763414817</v>
      </c>
      <c r="T480" s="113">
        <f t="shared" si="198"/>
        <v>3.3274039757532798</v>
      </c>
      <c r="U480" s="113">
        <f t="shared" si="198"/>
        <v>4.3055384778119867</v>
      </c>
      <c r="V480" s="113">
        <f t="shared" si="198"/>
        <v>3.886337976929684</v>
      </c>
      <c r="W480" s="113">
        <f t="shared" si="198"/>
        <v>33.361373195216615</v>
      </c>
      <c r="X480" s="113">
        <f t="shared" si="198"/>
        <v>47.858723850729589</v>
      </c>
      <c r="Y480" s="113">
        <f t="shared" si="198"/>
        <v>43.928719154957996</v>
      </c>
      <c r="Z480" s="113">
        <f t="shared" si="198"/>
        <v>23.143360986210478</v>
      </c>
      <c r="AA480" s="113">
        <f t="shared" si="198"/>
        <v>12.488681588785276</v>
      </c>
      <c r="AB480" s="114">
        <f t="shared" si="198"/>
        <v>5.9299404187309106</v>
      </c>
    </row>
    <row r="481" spans="1:28" x14ac:dyDescent="0.5">
      <c r="A481"/>
      <c r="B481">
        <v>6</v>
      </c>
      <c r="C481" s="173">
        <v>5.76</v>
      </c>
      <c r="D481" s="173">
        <v>5.14</v>
      </c>
      <c r="E481" s="173">
        <v>4.29</v>
      </c>
      <c r="F481" s="173">
        <v>3.65</v>
      </c>
      <c r="G481" s="173">
        <v>5.34</v>
      </c>
      <c r="H481" s="173">
        <v>4.6100000000000003</v>
      </c>
      <c r="I481" s="173">
        <v>30</v>
      </c>
      <c r="J481" s="173">
        <v>48.6</v>
      </c>
      <c r="K481" s="173">
        <v>46.9</v>
      </c>
      <c r="L481" s="173">
        <v>24.2</v>
      </c>
      <c r="M481" s="173">
        <v>13.6</v>
      </c>
      <c r="N481" s="173">
        <v>6.79</v>
      </c>
      <c r="O481" s="219"/>
      <c r="P481" s="134">
        <f t="shared" si="184"/>
        <v>6</v>
      </c>
      <c r="Q481" s="113">
        <f t="shared" si="198"/>
        <v>5.0304060105876358</v>
      </c>
      <c r="R481" s="113">
        <f t="shared" si="198"/>
        <v>4.4889386969479945</v>
      </c>
      <c r="S481" s="113">
        <f t="shared" si="198"/>
        <v>3.746604476635583</v>
      </c>
      <c r="T481" s="113">
        <f t="shared" si="198"/>
        <v>3.1876704754591789</v>
      </c>
      <c r="U481" s="113">
        <f t="shared" si="198"/>
        <v>4.6636055723156202</v>
      </c>
      <c r="V481" s="113">
        <f t="shared" si="198"/>
        <v>4.0260714772237849</v>
      </c>
      <c r="W481" s="113">
        <f t="shared" si="198"/>
        <v>26.200031305143938</v>
      </c>
      <c r="X481" s="113">
        <f t="shared" si="198"/>
        <v>42.44405071433318</v>
      </c>
      <c r="Y481" s="113">
        <f t="shared" si="198"/>
        <v>40.95938227370835</v>
      </c>
      <c r="Z481" s="113">
        <f t="shared" si="198"/>
        <v>21.134691919482773</v>
      </c>
      <c r="AA481" s="113">
        <f t="shared" si="198"/>
        <v>11.877347524998584</v>
      </c>
      <c r="AB481" s="114">
        <f t="shared" si="198"/>
        <v>5.9299404187309106</v>
      </c>
    </row>
    <row r="482" spans="1:28" x14ac:dyDescent="0.5">
      <c r="A482"/>
      <c r="B482">
        <v>7</v>
      </c>
      <c r="C482" s="173">
        <v>5.55</v>
      </c>
      <c r="D482" s="173">
        <v>4.93</v>
      </c>
      <c r="E482" s="173">
        <v>4.29</v>
      </c>
      <c r="F482" s="173">
        <v>3.49</v>
      </c>
      <c r="G482" s="173">
        <v>5.76</v>
      </c>
      <c r="H482" s="173">
        <v>5.34</v>
      </c>
      <c r="I482" s="173">
        <v>23.8</v>
      </c>
      <c r="J482" s="173">
        <v>39.700000000000003</v>
      </c>
      <c r="K482" s="173">
        <v>42.8</v>
      </c>
      <c r="L482" s="173">
        <v>23.1</v>
      </c>
      <c r="M482" s="173">
        <v>12.8</v>
      </c>
      <c r="N482" s="173">
        <v>6.79</v>
      </c>
      <c r="O482" s="219"/>
      <c r="P482" s="134">
        <f t="shared" si="184"/>
        <v>7</v>
      </c>
      <c r="Q482" s="113">
        <f t="shared" si="198"/>
        <v>4.847005791451628</v>
      </c>
      <c r="R482" s="113">
        <f t="shared" si="198"/>
        <v>4.3055384778119867</v>
      </c>
      <c r="S482" s="113">
        <f t="shared" si="198"/>
        <v>3.746604476635583</v>
      </c>
      <c r="T482" s="113">
        <f t="shared" si="198"/>
        <v>3.047936975165078</v>
      </c>
      <c r="U482" s="113">
        <f t="shared" si="198"/>
        <v>5.0304060105876358</v>
      </c>
      <c r="V482" s="113">
        <f t="shared" si="198"/>
        <v>4.6636055723156202</v>
      </c>
      <c r="W482" s="113">
        <f t="shared" si="198"/>
        <v>20.785358168747525</v>
      </c>
      <c r="X482" s="113">
        <f t="shared" si="198"/>
        <v>34.67137476047381</v>
      </c>
      <c r="Y482" s="113">
        <f t="shared" si="198"/>
        <v>37.378711328672011</v>
      </c>
      <c r="Z482" s="113">
        <f t="shared" si="198"/>
        <v>20.174024104960832</v>
      </c>
      <c r="AA482" s="113">
        <f t="shared" si="198"/>
        <v>11.178680023528081</v>
      </c>
      <c r="AB482" s="114">
        <f t="shared" si="198"/>
        <v>5.9299404187309106</v>
      </c>
    </row>
    <row r="483" spans="1:28" x14ac:dyDescent="0.5">
      <c r="A483"/>
      <c r="B483">
        <v>8</v>
      </c>
      <c r="C483" s="173">
        <v>5.55</v>
      </c>
      <c r="D483" s="173">
        <v>5.14</v>
      </c>
      <c r="E483" s="173">
        <v>4.13</v>
      </c>
      <c r="F483" s="173">
        <v>3.49</v>
      </c>
      <c r="G483" s="173">
        <v>5.34</v>
      </c>
      <c r="H483" s="173">
        <v>4.93</v>
      </c>
      <c r="I483" s="173">
        <v>24.8</v>
      </c>
      <c r="J483" s="173">
        <v>43.5</v>
      </c>
      <c r="K483" s="173">
        <v>79.599999999999994</v>
      </c>
      <c r="L483" s="173">
        <v>22.8</v>
      </c>
      <c r="M483" s="173">
        <v>12.2</v>
      </c>
      <c r="N483" s="173">
        <v>6.79</v>
      </c>
      <c r="O483" s="219"/>
      <c r="P483" s="134">
        <f t="shared" si="184"/>
        <v>8</v>
      </c>
      <c r="Q483" s="113">
        <f t="shared" si="198"/>
        <v>4.847005791451628</v>
      </c>
      <c r="R483" s="113">
        <f t="shared" si="198"/>
        <v>4.4889386969479945</v>
      </c>
      <c r="S483" s="113">
        <f t="shared" si="198"/>
        <v>3.6068709763414817</v>
      </c>
      <c r="T483" s="113">
        <f t="shared" si="198"/>
        <v>3.047936975165078</v>
      </c>
      <c r="U483" s="113">
        <f t="shared" si="198"/>
        <v>4.6636055723156202</v>
      </c>
      <c r="V483" s="113">
        <f t="shared" si="198"/>
        <v>4.3055384778119867</v>
      </c>
      <c r="W483" s="113">
        <f t="shared" si="198"/>
        <v>21.658692545585655</v>
      </c>
      <c r="X483" s="113">
        <f t="shared" si="198"/>
        <v>37.990045392458704</v>
      </c>
      <c r="Y483" s="113">
        <f t="shared" si="198"/>
        <v>69.517416396315241</v>
      </c>
      <c r="Z483" s="113">
        <f t="shared" si="198"/>
        <v>19.912023791909391</v>
      </c>
      <c r="AA483" s="113">
        <f t="shared" si="198"/>
        <v>10.6546793974252</v>
      </c>
      <c r="AB483" s="114">
        <f t="shared" si="198"/>
        <v>5.9299404187309106</v>
      </c>
    </row>
    <row r="484" spans="1:28" x14ac:dyDescent="0.5">
      <c r="A484"/>
      <c r="B484">
        <v>9</v>
      </c>
      <c r="C484" s="173">
        <v>5.55</v>
      </c>
      <c r="D484" s="173">
        <v>4.93</v>
      </c>
      <c r="E484" s="173">
        <v>3.97</v>
      </c>
      <c r="F484" s="173">
        <v>3.49</v>
      </c>
      <c r="G484" s="173">
        <v>6.59</v>
      </c>
      <c r="H484" s="173">
        <v>4.6100000000000003</v>
      </c>
      <c r="I484" s="173">
        <v>23.8</v>
      </c>
      <c r="J484" s="173">
        <v>36.700000000000003</v>
      </c>
      <c r="K484" s="173">
        <v>65.900000000000006</v>
      </c>
      <c r="L484" s="173">
        <v>22</v>
      </c>
      <c r="M484" s="173">
        <v>11.8</v>
      </c>
      <c r="N484" s="173">
        <v>6.59</v>
      </c>
      <c r="O484" s="219"/>
      <c r="P484" s="134">
        <f t="shared" si="184"/>
        <v>9</v>
      </c>
      <c r="Q484" s="113">
        <f t="shared" ref="Q484:Q506" si="199">$P$11*C484</f>
        <v>4.847005791451628</v>
      </c>
      <c r="R484" s="113">
        <f t="shared" ref="R484:R506" si="200">IF(D484&gt;0,$P$11*D484, " ")</f>
        <v>4.3055384778119867</v>
      </c>
      <c r="S484" s="113">
        <f t="shared" ref="S484:S506" si="201">IF(E484&gt;0,$P$11*E484, " ")</f>
        <v>3.4671374760473812</v>
      </c>
      <c r="T484" s="113">
        <f t="shared" ref="T484:T506" si="202">IF(F484&gt;0,$P$11*F484, " ")</f>
        <v>3.047936975165078</v>
      </c>
      <c r="U484" s="113">
        <f t="shared" ref="U484:U506" si="203">IF(G484&gt;0,$P$11*G484, " ")</f>
        <v>5.7552735433632849</v>
      </c>
      <c r="V484" s="113">
        <f t="shared" ref="V484:V506" si="204">IF(H484&gt;0,$P$11*H484, " ")</f>
        <v>4.0260714772237849</v>
      </c>
      <c r="W484" s="113">
        <f t="shared" ref="W484:W506" si="205">IF(I484&gt;0,$P$11*I484, " ")</f>
        <v>20.785358168747525</v>
      </c>
      <c r="X484" s="113">
        <f t="shared" ref="X484:X506" si="206">IF(J484&gt;0,$P$11*J484, " ")</f>
        <v>32.051371629959419</v>
      </c>
      <c r="Y484" s="113">
        <f t="shared" ref="Y484:Y506" si="207">IF(K484&gt;0,$P$11*K484, " ")</f>
        <v>57.552735433632854</v>
      </c>
      <c r="Z484" s="113">
        <f t="shared" ref="Z484:Z506" si="208">IF(L484&gt;0,$P$11*L484, " ")</f>
        <v>19.213356290438888</v>
      </c>
      <c r="AA484" s="113">
        <f t="shared" ref="AA484:AA506" si="209">IF(M484&gt;0,$P$11*M484, " ")</f>
        <v>10.305345646689949</v>
      </c>
      <c r="AB484" s="114">
        <f t="shared" ref="AB484:AB506" si="210">IF(N484&gt;0,$P$11*N484, " ")</f>
        <v>5.7552735433632849</v>
      </c>
    </row>
    <row r="485" spans="1:28" x14ac:dyDescent="0.5">
      <c r="A485"/>
      <c r="B485">
        <v>10</v>
      </c>
      <c r="C485" s="173">
        <v>5.55</v>
      </c>
      <c r="D485" s="173">
        <v>5.14</v>
      </c>
      <c r="E485" s="173">
        <v>3.97</v>
      </c>
      <c r="F485" s="173">
        <v>3.33</v>
      </c>
      <c r="G485" s="173">
        <v>5.97</v>
      </c>
      <c r="H485" s="173">
        <v>4.6100000000000003</v>
      </c>
      <c r="I485" s="173">
        <v>37.5</v>
      </c>
      <c r="J485" s="173">
        <v>35.4</v>
      </c>
      <c r="K485" s="173">
        <v>55.8</v>
      </c>
      <c r="L485" s="173">
        <v>21.3</v>
      </c>
      <c r="M485" s="173">
        <v>11.2</v>
      </c>
      <c r="N485" s="173">
        <v>6.79</v>
      </c>
      <c r="O485" s="219"/>
      <c r="P485" s="134">
        <f t="shared" si="184"/>
        <v>10</v>
      </c>
      <c r="Q485" s="113">
        <f t="shared" si="199"/>
        <v>4.847005791451628</v>
      </c>
      <c r="R485" s="113">
        <f t="shared" si="200"/>
        <v>4.4889386969479945</v>
      </c>
      <c r="S485" s="113">
        <f t="shared" si="201"/>
        <v>3.4671374760473812</v>
      </c>
      <c r="T485" s="113">
        <f t="shared" si="202"/>
        <v>2.9082034748709771</v>
      </c>
      <c r="U485" s="113">
        <f t="shared" si="203"/>
        <v>5.2138062297236427</v>
      </c>
      <c r="V485" s="113">
        <f t="shared" si="204"/>
        <v>4.0260714772237849</v>
      </c>
      <c r="W485" s="113">
        <f t="shared" si="205"/>
        <v>32.750039131429922</v>
      </c>
      <c r="X485" s="113">
        <f t="shared" si="206"/>
        <v>30.916036940069844</v>
      </c>
      <c r="Y485" s="113">
        <f t="shared" si="207"/>
        <v>48.73205822756772</v>
      </c>
      <c r="Z485" s="113">
        <f t="shared" si="208"/>
        <v>18.602022226652196</v>
      </c>
      <c r="AA485" s="113">
        <f t="shared" si="209"/>
        <v>9.781345020587068</v>
      </c>
      <c r="AB485" s="114">
        <f t="shared" si="210"/>
        <v>5.9299404187309106</v>
      </c>
    </row>
    <row r="486" spans="1:28" x14ac:dyDescent="0.5">
      <c r="A486"/>
      <c r="B486">
        <v>11</v>
      </c>
      <c r="C486" s="173">
        <v>5.55</v>
      </c>
      <c r="D486" s="173">
        <v>4.93</v>
      </c>
      <c r="E486" s="173">
        <v>4.13</v>
      </c>
      <c r="F486" s="173">
        <v>3.49</v>
      </c>
      <c r="G486" s="173">
        <v>6.38</v>
      </c>
      <c r="H486" s="173">
        <v>10.199999999999999</v>
      </c>
      <c r="I486" s="173">
        <v>55.8</v>
      </c>
      <c r="J486" s="173">
        <v>44.3</v>
      </c>
      <c r="K486" s="173">
        <v>46</v>
      </c>
      <c r="L486" s="173">
        <v>20.6</v>
      </c>
      <c r="M486" s="173">
        <v>10.9</v>
      </c>
      <c r="N486" s="173">
        <v>6.59</v>
      </c>
      <c r="O486" s="219"/>
      <c r="P486" s="134">
        <f t="shared" si="184"/>
        <v>11</v>
      </c>
      <c r="Q486" s="113">
        <f t="shared" si="199"/>
        <v>4.847005791451628</v>
      </c>
      <c r="R486" s="113">
        <f t="shared" si="200"/>
        <v>4.3055384778119867</v>
      </c>
      <c r="S486" s="113">
        <f t="shared" si="201"/>
        <v>3.6068709763414817</v>
      </c>
      <c r="T486" s="113">
        <f t="shared" si="202"/>
        <v>3.047936975165078</v>
      </c>
      <c r="U486" s="113">
        <f t="shared" si="203"/>
        <v>5.5718733242272771</v>
      </c>
      <c r="V486" s="113">
        <f t="shared" si="204"/>
        <v>8.9080106437489377</v>
      </c>
      <c r="W486" s="113">
        <f t="shared" si="205"/>
        <v>48.73205822756772</v>
      </c>
      <c r="X486" s="113">
        <f t="shared" si="206"/>
        <v>38.688712893929207</v>
      </c>
      <c r="Y486" s="113">
        <f t="shared" si="207"/>
        <v>40.173381334554037</v>
      </c>
      <c r="Z486" s="113">
        <f t="shared" si="208"/>
        <v>17.990688162865503</v>
      </c>
      <c r="AA486" s="113">
        <f t="shared" si="209"/>
        <v>9.5193447075356303</v>
      </c>
      <c r="AB486" s="114">
        <f t="shared" si="210"/>
        <v>5.7552735433632849</v>
      </c>
    </row>
    <row r="487" spans="1:28" x14ac:dyDescent="0.5">
      <c r="A487"/>
      <c r="B487">
        <v>12</v>
      </c>
      <c r="C487" s="173">
        <v>5.34</v>
      </c>
      <c r="D487" s="173">
        <v>4.7699999999999996</v>
      </c>
      <c r="E487" s="173">
        <v>3.97</v>
      </c>
      <c r="F487" s="173">
        <v>3.81</v>
      </c>
      <c r="G487" s="173">
        <v>6.59</v>
      </c>
      <c r="H487" s="173">
        <v>6.59</v>
      </c>
      <c r="I487" s="173">
        <v>55.8</v>
      </c>
      <c r="J487" s="173">
        <v>54.8</v>
      </c>
      <c r="K487" s="173">
        <v>42.8</v>
      </c>
      <c r="L487" s="173">
        <v>19.8</v>
      </c>
      <c r="M487" s="173">
        <v>10.199999999999999</v>
      </c>
      <c r="N487" s="173">
        <v>6.38</v>
      </c>
      <c r="O487" s="219"/>
      <c r="P487" s="134">
        <f t="shared" si="184"/>
        <v>12</v>
      </c>
      <c r="Q487" s="113">
        <f t="shared" si="199"/>
        <v>4.6636055723156202</v>
      </c>
      <c r="R487" s="113">
        <f t="shared" si="200"/>
        <v>4.1658049775178858</v>
      </c>
      <c r="S487" s="113">
        <f t="shared" si="201"/>
        <v>3.4671374760473812</v>
      </c>
      <c r="T487" s="113">
        <f t="shared" si="202"/>
        <v>3.3274039757532798</v>
      </c>
      <c r="U487" s="113">
        <f t="shared" si="203"/>
        <v>5.7552735433632849</v>
      </c>
      <c r="V487" s="113">
        <f t="shared" si="204"/>
        <v>5.7552735433632849</v>
      </c>
      <c r="W487" s="113">
        <f t="shared" si="205"/>
        <v>48.73205822756772</v>
      </c>
      <c r="X487" s="113">
        <f t="shared" si="206"/>
        <v>47.858723850729589</v>
      </c>
      <c r="Y487" s="113">
        <f t="shared" si="207"/>
        <v>37.378711328672011</v>
      </c>
      <c r="Z487" s="113">
        <f t="shared" si="208"/>
        <v>17.292020661395</v>
      </c>
      <c r="AA487" s="113">
        <f t="shared" si="209"/>
        <v>8.9080106437489377</v>
      </c>
      <c r="AB487" s="114">
        <f t="shared" si="210"/>
        <v>5.5718733242272771</v>
      </c>
    </row>
    <row r="488" spans="1:28" x14ac:dyDescent="0.5">
      <c r="A488"/>
      <c r="B488">
        <v>13</v>
      </c>
      <c r="C488" s="173">
        <v>5.34</v>
      </c>
      <c r="D488" s="173">
        <v>4.7699999999999996</v>
      </c>
      <c r="E488" s="173">
        <v>3.97</v>
      </c>
      <c r="F488" s="173">
        <v>3.81</v>
      </c>
      <c r="G488" s="173">
        <v>7.78</v>
      </c>
      <c r="H488" s="173">
        <v>7.52</v>
      </c>
      <c r="I488" s="173">
        <v>46</v>
      </c>
      <c r="J488" s="173">
        <v>97.8</v>
      </c>
      <c r="K488" s="173">
        <v>42</v>
      </c>
      <c r="L488" s="173">
        <v>19</v>
      </c>
      <c r="M488" s="173">
        <v>9.91</v>
      </c>
      <c r="N488" s="173">
        <v>6.38</v>
      </c>
      <c r="O488" s="219"/>
      <c r="P488" s="134">
        <f t="shared" si="184"/>
        <v>13</v>
      </c>
      <c r="Q488" s="113">
        <f t="shared" si="199"/>
        <v>4.6636055723156202</v>
      </c>
      <c r="R488" s="113">
        <f t="shared" si="200"/>
        <v>4.1658049775178858</v>
      </c>
      <c r="S488" s="113">
        <f t="shared" si="201"/>
        <v>3.4671374760473812</v>
      </c>
      <c r="T488" s="113">
        <f t="shared" si="202"/>
        <v>3.3274039757532798</v>
      </c>
      <c r="U488" s="113">
        <f t="shared" si="203"/>
        <v>6.7945414518006606</v>
      </c>
      <c r="V488" s="113">
        <f t="shared" si="204"/>
        <v>6.5674745138227459</v>
      </c>
      <c r="W488" s="113">
        <f t="shared" si="205"/>
        <v>40.173381334554037</v>
      </c>
      <c r="X488" s="113">
        <f t="shared" si="206"/>
        <v>85.412102054769235</v>
      </c>
      <c r="Y488" s="113">
        <f t="shared" si="207"/>
        <v>36.680043827201509</v>
      </c>
      <c r="Z488" s="113">
        <f t="shared" si="208"/>
        <v>16.593353159924494</v>
      </c>
      <c r="AA488" s="113">
        <f t="shared" si="209"/>
        <v>8.6547436744658803</v>
      </c>
      <c r="AB488" s="114">
        <f t="shared" si="210"/>
        <v>5.5718733242272771</v>
      </c>
    </row>
    <row r="489" spans="1:28" x14ac:dyDescent="0.5">
      <c r="A489"/>
      <c r="B489">
        <v>14</v>
      </c>
      <c r="C489" s="173">
        <v>5.34</v>
      </c>
      <c r="D489" s="173">
        <v>4.7699999999999996</v>
      </c>
      <c r="E489" s="173">
        <v>3.97</v>
      </c>
      <c r="F489" s="173">
        <v>3.81</v>
      </c>
      <c r="G489" s="173">
        <v>23.5</v>
      </c>
      <c r="H489" s="173">
        <v>6.38</v>
      </c>
      <c r="I489" s="173">
        <v>46</v>
      </c>
      <c r="J489" s="173">
        <v>68</v>
      </c>
      <c r="K489" s="173">
        <v>39</v>
      </c>
      <c r="L489" s="173">
        <v>17.8</v>
      </c>
      <c r="M489" s="173">
        <v>9.59</v>
      </c>
      <c r="N489" s="173">
        <v>6.38</v>
      </c>
      <c r="O489" s="219"/>
      <c r="P489" s="134">
        <f t="shared" si="184"/>
        <v>14</v>
      </c>
      <c r="Q489" s="113">
        <f t="shared" si="199"/>
        <v>4.6636055723156202</v>
      </c>
      <c r="R489" s="113">
        <f t="shared" si="200"/>
        <v>4.1658049775178858</v>
      </c>
      <c r="S489" s="113">
        <f t="shared" si="201"/>
        <v>3.4671374760473812</v>
      </c>
      <c r="T489" s="113">
        <f t="shared" si="202"/>
        <v>3.3274039757532798</v>
      </c>
      <c r="U489" s="113">
        <f t="shared" si="203"/>
        <v>20.523357855696084</v>
      </c>
      <c r="V489" s="113">
        <f t="shared" si="204"/>
        <v>5.5718733242272771</v>
      </c>
      <c r="W489" s="113">
        <f t="shared" si="205"/>
        <v>40.173381334554037</v>
      </c>
      <c r="X489" s="113">
        <f t="shared" si="206"/>
        <v>59.386737624992918</v>
      </c>
      <c r="Y489" s="113">
        <f t="shared" si="207"/>
        <v>34.060040696687118</v>
      </c>
      <c r="Z489" s="113">
        <f t="shared" si="208"/>
        <v>15.545351907718736</v>
      </c>
      <c r="AA489" s="113">
        <f t="shared" si="209"/>
        <v>8.3752766738776785</v>
      </c>
      <c r="AB489" s="114">
        <f t="shared" si="210"/>
        <v>5.5718733242272771</v>
      </c>
    </row>
    <row r="490" spans="1:28" x14ac:dyDescent="0.5">
      <c r="A490"/>
      <c r="B490">
        <v>15</v>
      </c>
      <c r="C490" s="173">
        <v>5.34</v>
      </c>
      <c r="D490" s="173">
        <v>4.93</v>
      </c>
      <c r="E490" s="173">
        <v>3.97</v>
      </c>
      <c r="F490" s="173">
        <v>3.81</v>
      </c>
      <c r="G490" s="173">
        <v>7.78</v>
      </c>
      <c r="H490" s="173">
        <v>8.81</v>
      </c>
      <c r="I490" s="173">
        <v>45.2</v>
      </c>
      <c r="J490" s="173">
        <v>48.6</v>
      </c>
      <c r="K490" s="173">
        <v>36.700000000000003</v>
      </c>
      <c r="L490" s="173">
        <v>17</v>
      </c>
      <c r="M490" s="173">
        <v>9.33</v>
      </c>
      <c r="N490" s="173">
        <v>6.38</v>
      </c>
      <c r="O490" s="219"/>
      <c r="P490" s="134">
        <f t="shared" si="184"/>
        <v>15</v>
      </c>
      <c r="Q490" s="113">
        <f t="shared" si="199"/>
        <v>4.6636055723156202</v>
      </c>
      <c r="R490" s="113">
        <f t="shared" si="200"/>
        <v>4.3055384778119867</v>
      </c>
      <c r="S490" s="113">
        <f t="shared" si="201"/>
        <v>3.4671374760473812</v>
      </c>
      <c r="T490" s="113">
        <f t="shared" si="202"/>
        <v>3.3274039757532798</v>
      </c>
      <c r="U490" s="113">
        <f t="shared" si="203"/>
        <v>6.7945414518006606</v>
      </c>
      <c r="V490" s="113">
        <f t="shared" si="204"/>
        <v>7.6940758599439363</v>
      </c>
      <c r="W490" s="113">
        <f t="shared" si="205"/>
        <v>39.474713833083534</v>
      </c>
      <c r="X490" s="113">
        <f t="shared" si="206"/>
        <v>42.44405071433318</v>
      </c>
      <c r="Y490" s="113">
        <f t="shared" si="207"/>
        <v>32.051371629959419</v>
      </c>
      <c r="Z490" s="113">
        <f t="shared" si="208"/>
        <v>14.846684406248229</v>
      </c>
      <c r="AA490" s="113">
        <f t="shared" si="209"/>
        <v>8.1482097358997638</v>
      </c>
      <c r="AB490" s="114">
        <f t="shared" si="210"/>
        <v>5.5718733242272771</v>
      </c>
    </row>
    <row r="491" spans="1:28" x14ac:dyDescent="0.5">
      <c r="A491"/>
      <c r="B491">
        <v>16</v>
      </c>
      <c r="C491" s="173">
        <v>5.14</v>
      </c>
      <c r="D491" s="173">
        <v>5.14</v>
      </c>
      <c r="E491" s="173">
        <v>4.13</v>
      </c>
      <c r="F491" s="173">
        <v>3.81</v>
      </c>
      <c r="G491" s="173">
        <v>5.76</v>
      </c>
      <c r="H491" s="173">
        <v>9.91</v>
      </c>
      <c r="I491" s="173">
        <v>52.9</v>
      </c>
      <c r="J491" s="173">
        <v>46</v>
      </c>
      <c r="K491" s="173">
        <v>36.700000000000003</v>
      </c>
      <c r="L491" s="173">
        <v>16.600000000000001</v>
      </c>
      <c r="M491" s="173">
        <v>8.81</v>
      </c>
      <c r="N491" s="173">
        <v>6.17</v>
      </c>
      <c r="O491" s="219"/>
      <c r="P491" s="134">
        <f t="shared" si="184"/>
        <v>16</v>
      </c>
      <c r="Q491" s="113">
        <f t="shared" si="199"/>
        <v>4.4889386969479945</v>
      </c>
      <c r="R491" s="113">
        <f t="shared" si="200"/>
        <v>4.4889386969479945</v>
      </c>
      <c r="S491" s="113">
        <f t="shared" si="201"/>
        <v>3.6068709763414817</v>
      </c>
      <c r="T491" s="113">
        <f t="shared" si="202"/>
        <v>3.3274039757532798</v>
      </c>
      <c r="U491" s="113">
        <f t="shared" si="203"/>
        <v>5.0304060105876358</v>
      </c>
      <c r="V491" s="113">
        <f t="shared" si="204"/>
        <v>8.6547436744658803</v>
      </c>
      <c r="W491" s="113">
        <f t="shared" si="205"/>
        <v>46.199388534737139</v>
      </c>
      <c r="X491" s="113">
        <f t="shared" si="206"/>
        <v>40.173381334554037</v>
      </c>
      <c r="Y491" s="113">
        <f t="shared" si="207"/>
        <v>32.051371629959419</v>
      </c>
      <c r="Z491" s="113">
        <f t="shared" si="208"/>
        <v>14.49735065551298</v>
      </c>
      <c r="AA491" s="113">
        <f t="shared" si="209"/>
        <v>7.6940758599439363</v>
      </c>
      <c r="AB491" s="114">
        <f t="shared" si="210"/>
        <v>5.3884731050912693</v>
      </c>
    </row>
    <row r="492" spans="1:28" x14ac:dyDescent="0.5">
      <c r="A492"/>
      <c r="B492">
        <v>17</v>
      </c>
      <c r="C492" s="173">
        <v>5.14</v>
      </c>
      <c r="D492" s="173">
        <v>5.14</v>
      </c>
      <c r="E492" s="173">
        <v>4.13</v>
      </c>
      <c r="F492" s="173">
        <v>3.97</v>
      </c>
      <c r="G492" s="173">
        <v>6.38</v>
      </c>
      <c r="H492" s="173">
        <v>7.26</v>
      </c>
      <c r="I492" s="173">
        <v>45.2</v>
      </c>
      <c r="J492" s="173">
        <v>43.5</v>
      </c>
      <c r="K492" s="173">
        <v>52.9</v>
      </c>
      <c r="L492" s="173">
        <v>15.8</v>
      </c>
      <c r="M492" s="173">
        <v>8.3000000000000007</v>
      </c>
      <c r="N492" s="173">
        <v>6.38</v>
      </c>
      <c r="O492" s="219"/>
      <c r="P492" s="134">
        <f t="shared" si="184"/>
        <v>17</v>
      </c>
      <c r="Q492" s="113">
        <f t="shared" si="199"/>
        <v>4.4889386969479945</v>
      </c>
      <c r="R492" s="113">
        <f t="shared" si="200"/>
        <v>4.4889386969479945</v>
      </c>
      <c r="S492" s="113">
        <f t="shared" si="201"/>
        <v>3.6068709763414817</v>
      </c>
      <c r="T492" s="113">
        <f t="shared" si="202"/>
        <v>3.4671374760473812</v>
      </c>
      <c r="U492" s="113">
        <f t="shared" si="203"/>
        <v>5.5718733242272771</v>
      </c>
      <c r="V492" s="113">
        <f t="shared" si="204"/>
        <v>6.3404075758448322</v>
      </c>
      <c r="W492" s="113">
        <f t="shared" si="205"/>
        <v>39.474713833083534</v>
      </c>
      <c r="X492" s="113">
        <f t="shared" si="206"/>
        <v>37.990045392458704</v>
      </c>
      <c r="Y492" s="113">
        <f t="shared" si="207"/>
        <v>46.199388534737139</v>
      </c>
      <c r="Z492" s="113">
        <f t="shared" si="208"/>
        <v>13.798683154042473</v>
      </c>
      <c r="AA492" s="113">
        <f t="shared" si="209"/>
        <v>7.2486753277564899</v>
      </c>
      <c r="AB492" s="114">
        <f t="shared" si="210"/>
        <v>5.5718733242272771</v>
      </c>
    </row>
    <row r="493" spans="1:28" x14ac:dyDescent="0.5">
      <c r="A493"/>
      <c r="B493">
        <v>18</v>
      </c>
      <c r="C493" s="173">
        <v>5.34</v>
      </c>
      <c r="D493" s="173">
        <v>5.14</v>
      </c>
      <c r="E493" s="173">
        <v>3.97</v>
      </c>
      <c r="F493" s="173">
        <v>4.13</v>
      </c>
      <c r="G493" s="173">
        <v>6.79</v>
      </c>
      <c r="H493" s="173">
        <v>7.52</v>
      </c>
      <c r="I493" s="173">
        <v>40.5</v>
      </c>
      <c r="J493" s="173">
        <v>36.700000000000003</v>
      </c>
      <c r="K493" s="173">
        <v>71.3</v>
      </c>
      <c r="L493" s="173">
        <v>15.5</v>
      </c>
      <c r="M493" s="173">
        <v>8.0399999999999991</v>
      </c>
      <c r="N493" s="173">
        <v>6.17</v>
      </c>
      <c r="O493" s="219"/>
      <c r="P493" s="134">
        <f t="shared" si="184"/>
        <v>18</v>
      </c>
      <c r="Q493" s="113">
        <f t="shared" si="199"/>
        <v>4.6636055723156202</v>
      </c>
      <c r="R493" s="113">
        <f t="shared" si="200"/>
        <v>4.4889386969479945</v>
      </c>
      <c r="S493" s="113">
        <f t="shared" si="201"/>
        <v>3.4671374760473812</v>
      </c>
      <c r="T493" s="113">
        <f t="shared" si="202"/>
        <v>3.6068709763414817</v>
      </c>
      <c r="U493" s="113">
        <f t="shared" si="203"/>
        <v>5.9299404187309106</v>
      </c>
      <c r="V493" s="113">
        <f t="shared" si="204"/>
        <v>6.5674745138227459</v>
      </c>
      <c r="W493" s="113">
        <f t="shared" si="205"/>
        <v>35.370042261944313</v>
      </c>
      <c r="X493" s="113">
        <f t="shared" si="206"/>
        <v>32.051371629959419</v>
      </c>
      <c r="Y493" s="113">
        <f t="shared" si="207"/>
        <v>62.268741068558754</v>
      </c>
      <c r="Z493" s="113">
        <f t="shared" si="208"/>
        <v>13.536682840991034</v>
      </c>
      <c r="AA493" s="113">
        <f t="shared" si="209"/>
        <v>7.0216083897785744</v>
      </c>
      <c r="AB493" s="114">
        <f t="shared" si="210"/>
        <v>5.3884731050912693</v>
      </c>
    </row>
    <row r="494" spans="1:28" x14ac:dyDescent="0.5">
      <c r="A494"/>
      <c r="B494">
        <v>19</v>
      </c>
      <c r="C494" s="173">
        <v>5.14</v>
      </c>
      <c r="D494" s="173">
        <v>4.93</v>
      </c>
      <c r="E494" s="173">
        <v>3.81</v>
      </c>
      <c r="F494" s="173">
        <v>3.97</v>
      </c>
      <c r="G494" s="173">
        <v>5.76</v>
      </c>
      <c r="H494" s="173">
        <v>24.2</v>
      </c>
      <c r="I494" s="173">
        <v>36.700000000000003</v>
      </c>
      <c r="J494" s="173">
        <v>59.7</v>
      </c>
      <c r="K494" s="173">
        <v>49.5</v>
      </c>
      <c r="L494" s="173">
        <v>15.5</v>
      </c>
      <c r="M494" s="173">
        <v>8.0399999999999991</v>
      </c>
      <c r="N494" s="173">
        <v>6.17</v>
      </c>
      <c r="O494" s="219"/>
      <c r="P494" s="134">
        <f t="shared" si="184"/>
        <v>19</v>
      </c>
      <c r="Q494" s="113">
        <f t="shared" si="199"/>
        <v>4.4889386969479945</v>
      </c>
      <c r="R494" s="113">
        <f t="shared" si="200"/>
        <v>4.3055384778119867</v>
      </c>
      <c r="S494" s="113">
        <f t="shared" si="201"/>
        <v>3.3274039757532798</v>
      </c>
      <c r="T494" s="113">
        <f t="shared" si="202"/>
        <v>3.4671374760473812</v>
      </c>
      <c r="U494" s="113">
        <f t="shared" si="203"/>
        <v>5.0304060105876358</v>
      </c>
      <c r="V494" s="113">
        <f t="shared" si="204"/>
        <v>21.134691919482773</v>
      </c>
      <c r="W494" s="113">
        <f t="shared" si="205"/>
        <v>32.051371629959419</v>
      </c>
      <c r="X494" s="113">
        <f t="shared" si="206"/>
        <v>52.138062297236438</v>
      </c>
      <c r="Y494" s="113">
        <f t="shared" si="207"/>
        <v>43.230051653487493</v>
      </c>
      <c r="Z494" s="113">
        <f t="shared" si="208"/>
        <v>13.536682840991034</v>
      </c>
      <c r="AA494" s="113">
        <f t="shared" si="209"/>
        <v>7.0216083897785744</v>
      </c>
      <c r="AB494" s="114">
        <f t="shared" si="210"/>
        <v>5.3884731050912693</v>
      </c>
    </row>
    <row r="495" spans="1:28" x14ac:dyDescent="0.5">
      <c r="A495"/>
      <c r="B495">
        <v>20</v>
      </c>
      <c r="C495" s="173">
        <v>5.14</v>
      </c>
      <c r="D495" s="173">
        <v>5.14</v>
      </c>
      <c r="E495" s="173">
        <v>3.81</v>
      </c>
      <c r="F495" s="173">
        <v>4.13</v>
      </c>
      <c r="G495" s="173">
        <v>5.55</v>
      </c>
      <c r="H495" s="173">
        <v>10.199999999999999</v>
      </c>
      <c r="I495" s="173">
        <v>39.700000000000003</v>
      </c>
      <c r="J495" s="173">
        <v>65.900000000000006</v>
      </c>
      <c r="K495" s="173">
        <v>42.8</v>
      </c>
      <c r="L495" s="173">
        <v>15.1</v>
      </c>
      <c r="M495" s="173">
        <v>8.0399999999999991</v>
      </c>
      <c r="N495" s="173">
        <v>5.97</v>
      </c>
      <c r="O495" s="219"/>
      <c r="P495" s="134">
        <f t="shared" si="184"/>
        <v>20</v>
      </c>
      <c r="Q495" s="113">
        <f t="shared" si="199"/>
        <v>4.4889386969479945</v>
      </c>
      <c r="R495" s="113">
        <f t="shared" si="200"/>
        <v>4.4889386969479945</v>
      </c>
      <c r="S495" s="113">
        <f t="shared" si="201"/>
        <v>3.3274039757532798</v>
      </c>
      <c r="T495" s="113">
        <f t="shared" si="202"/>
        <v>3.6068709763414817</v>
      </c>
      <c r="U495" s="113">
        <f t="shared" si="203"/>
        <v>4.847005791451628</v>
      </c>
      <c r="V495" s="113">
        <f t="shared" si="204"/>
        <v>8.9080106437489377</v>
      </c>
      <c r="W495" s="113">
        <f t="shared" si="205"/>
        <v>34.67137476047381</v>
      </c>
      <c r="X495" s="113">
        <f t="shared" si="206"/>
        <v>57.552735433632854</v>
      </c>
      <c r="Y495" s="113">
        <f t="shared" si="207"/>
        <v>37.378711328672011</v>
      </c>
      <c r="Z495" s="113">
        <f t="shared" si="208"/>
        <v>13.187349090255781</v>
      </c>
      <c r="AA495" s="113">
        <f t="shared" si="209"/>
        <v>7.0216083897785744</v>
      </c>
      <c r="AB495" s="114">
        <f t="shared" si="210"/>
        <v>5.2138062297236427</v>
      </c>
    </row>
    <row r="496" spans="1:28" x14ac:dyDescent="0.5">
      <c r="A496"/>
      <c r="B496">
        <v>21</v>
      </c>
      <c r="C496" s="173">
        <v>5.14</v>
      </c>
      <c r="D496" s="173">
        <v>4.6100000000000003</v>
      </c>
      <c r="E496" s="173">
        <v>3.81</v>
      </c>
      <c r="F496" s="173">
        <v>4.29</v>
      </c>
      <c r="G496" s="173">
        <v>5.34</v>
      </c>
      <c r="H496" s="173">
        <v>10.199999999999999</v>
      </c>
      <c r="I496" s="173">
        <v>47.7</v>
      </c>
      <c r="J496" s="173">
        <v>88.4</v>
      </c>
      <c r="K496" s="173">
        <v>36.700000000000003</v>
      </c>
      <c r="L496" s="173">
        <v>14.7</v>
      </c>
      <c r="M496" s="173">
        <v>7.78</v>
      </c>
      <c r="N496" s="173">
        <v>5.97</v>
      </c>
      <c r="O496" s="219"/>
      <c r="P496" s="134">
        <f t="shared" si="184"/>
        <v>21</v>
      </c>
      <c r="Q496" s="113">
        <f t="shared" si="199"/>
        <v>4.4889386969479945</v>
      </c>
      <c r="R496" s="113">
        <f t="shared" si="200"/>
        <v>4.0260714772237849</v>
      </c>
      <c r="S496" s="113">
        <f t="shared" si="201"/>
        <v>3.3274039757532798</v>
      </c>
      <c r="T496" s="113">
        <f t="shared" si="202"/>
        <v>3.746604476635583</v>
      </c>
      <c r="U496" s="113">
        <f t="shared" si="203"/>
        <v>4.6636055723156202</v>
      </c>
      <c r="V496" s="113">
        <f t="shared" si="204"/>
        <v>8.9080106437489377</v>
      </c>
      <c r="W496" s="113">
        <f t="shared" si="205"/>
        <v>41.65804977517886</v>
      </c>
      <c r="X496" s="113">
        <f t="shared" si="206"/>
        <v>77.202758912490808</v>
      </c>
      <c r="Y496" s="113">
        <f t="shared" si="207"/>
        <v>32.051371629959419</v>
      </c>
      <c r="Z496" s="113">
        <f t="shared" si="208"/>
        <v>12.838015339520528</v>
      </c>
      <c r="AA496" s="113">
        <f t="shared" si="209"/>
        <v>6.7945414518006606</v>
      </c>
      <c r="AB496" s="114">
        <f t="shared" si="210"/>
        <v>5.2138062297236427</v>
      </c>
    </row>
    <row r="497" spans="1:28" x14ac:dyDescent="0.5">
      <c r="A497"/>
      <c r="B497">
        <v>22</v>
      </c>
      <c r="C497" s="173">
        <v>4.93</v>
      </c>
      <c r="D497" s="173">
        <v>4.7699999999999996</v>
      </c>
      <c r="E497" s="173">
        <v>3.97</v>
      </c>
      <c r="F497" s="173">
        <v>4.6100000000000003</v>
      </c>
      <c r="G497" s="173">
        <v>4.7699999999999996</v>
      </c>
      <c r="H497" s="173">
        <v>15.1</v>
      </c>
      <c r="I497" s="173">
        <v>45.2</v>
      </c>
      <c r="J497" s="173">
        <v>63.7</v>
      </c>
      <c r="K497" s="173">
        <v>37.5</v>
      </c>
      <c r="L497" s="173">
        <v>14.7</v>
      </c>
      <c r="M497" s="173">
        <v>7.78</v>
      </c>
      <c r="N497" s="173">
        <v>5.97</v>
      </c>
      <c r="O497" s="219"/>
      <c r="P497" s="134">
        <f t="shared" si="184"/>
        <v>22</v>
      </c>
      <c r="Q497" s="113">
        <f t="shared" si="199"/>
        <v>4.3055384778119867</v>
      </c>
      <c r="R497" s="113">
        <f t="shared" si="200"/>
        <v>4.1658049775178858</v>
      </c>
      <c r="S497" s="113">
        <f t="shared" si="201"/>
        <v>3.4671374760473812</v>
      </c>
      <c r="T497" s="113">
        <f t="shared" si="202"/>
        <v>4.0260714772237849</v>
      </c>
      <c r="U497" s="113">
        <f t="shared" si="203"/>
        <v>4.1658049775178858</v>
      </c>
      <c r="V497" s="113">
        <f t="shared" si="204"/>
        <v>13.187349090255781</v>
      </c>
      <c r="W497" s="113">
        <f t="shared" si="205"/>
        <v>39.474713833083534</v>
      </c>
      <c r="X497" s="113">
        <f t="shared" si="206"/>
        <v>55.631399804588959</v>
      </c>
      <c r="Y497" s="113">
        <f t="shared" si="207"/>
        <v>32.750039131429922</v>
      </c>
      <c r="Z497" s="113">
        <f t="shared" si="208"/>
        <v>12.838015339520528</v>
      </c>
      <c r="AA497" s="113">
        <f t="shared" si="209"/>
        <v>6.7945414518006606</v>
      </c>
      <c r="AB497" s="114">
        <f t="shared" si="210"/>
        <v>5.2138062297236427</v>
      </c>
    </row>
    <row r="498" spans="1:28" x14ac:dyDescent="0.5">
      <c r="A498"/>
      <c r="B498">
        <v>23</v>
      </c>
      <c r="C498" s="173">
        <v>4.93</v>
      </c>
      <c r="D498" s="173">
        <v>4.6100000000000003</v>
      </c>
      <c r="E498" s="173">
        <v>3.81</v>
      </c>
      <c r="F498" s="173">
        <v>4.45</v>
      </c>
      <c r="G498" s="173">
        <v>4.6100000000000003</v>
      </c>
      <c r="H498" s="173">
        <v>18.2</v>
      </c>
      <c r="I498" s="173">
        <v>46.9</v>
      </c>
      <c r="J498" s="173">
        <v>56.8</v>
      </c>
      <c r="K498" s="173">
        <v>36</v>
      </c>
      <c r="L498" s="173">
        <v>14.7</v>
      </c>
      <c r="M498" s="173">
        <v>7.78</v>
      </c>
      <c r="N498" s="173">
        <v>5.97</v>
      </c>
      <c r="O498" s="219"/>
      <c r="P498" s="134">
        <f t="shared" si="184"/>
        <v>23</v>
      </c>
      <c r="Q498" s="113">
        <f t="shared" si="199"/>
        <v>4.3055384778119867</v>
      </c>
      <c r="R498" s="113">
        <f t="shared" si="200"/>
        <v>4.0260714772237849</v>
      </c>
      <c r="S498" s="113">
        <f t="shared" si="201"/>
        <v>3.3274039757532798</v>
      </c>
      <c r="T498" s="113">
        <f t="shared" si="202"/>
        <v>3.886337976929684</v>
      </c>
      <c r="U498" s="113">
        <f t="shared" si="203"/>
        <v>4.0260714772237849</v>
      </c>
      <c r="V498" s="113">
        <f t="shared" si="204"/>
        <v>15.894685658453987</v>
      </c>
      <c r="W498" s="113">
        <f t="shared" si="205"/>
        <v>40.95938227370835</v>
      </c>
      <c r="X498" s="113">
        <f t="shared" si="206"/>
        <v>49.60539260440585</v>
      </c>
      <c r="Y498" s="113">
        <f t="shared" si="207"/>
        <v>31.440037566172723</v>
      </c>
      <c r="Z498" s="113">
        <f t="shared" si="208"/>
        <v>12.838015339520528</v>
      </c>
      <c r="AA498" s="113">
        <f t="shared" si="209"/>
        <v>6.7945414518006606</v>
      </c>
      <c r="AB498" s="114">
        <f t="shared" si="210"/>
        <v>5.2138062297236427</v>
      </c>
    </row>
    <row r="499" spans="1:28" x14ac:dyDescent="0.5">
      <c r="A499"/>
      <c r="B499">
        <v>24</v>
      </c>
      <c r="C499" s="173">
        <v>4.93</v>
      </c>
      <c r="D499" s="173">
        <v>4.45</v>
      </c>
      <c r="E499" s="173">
        <v>3.81</v>
      </c>
      <c r="F499" s="173">
        <v>4.6100000000000003</v>
      </c>
      <c r="G499" s="173">
        <v>4.6100000000000003</v>
      </c>
      <c r="H499" s="173">
        <v>17.399999999999999</v>
      </c>
      <c r="I499" s="173">
        <v>44.3</v>
      </c>
      <c r="J499" s="173">
        <v>47.7</v>
      </c>
      <c r="K499" s="173">
        <v>34.700000000000003</v>
      </c>
      <c r="L499" s="173">
        <v>14.3</v>
      </c>
      <c r="M499" s="173">
        <v>7.52</v>
      </c>
      <c r="N499" s="173">
        <v>6.17</v>
      </c>
      <c r="O499" s="219"/>
      <c r="P499" s="134">
        <f t="shared" si="184"/>
        <v>24</v>
      </c>
      <c r="Q499" s="113">
        <f t="shared" si="199"/>
        <v>4.3055384778119867</v>
      </c>
      <c r="R499" s="113">
        <f t="shared" si="200"/>
        <v>3.886337976929684</v>
      </c>
      <c r="S499" s="113">
        <f t="shared" si="201"/>
        <v>3.3274039757532798</v>
      </c>
      <c r="T499" s="113">
        <f t="shared" si="202"/>
        <v>4.0260714772237849</v>
      </c>
      <c r="U499" s="113">
        <f t="shared" si="203"/>
        <v>4.0260714772237849</v>
      </c>
      <c r="V499" s="113">
        <f t="shared" si="204"/>
        <v>15.196018156983481</v>
      </c>
      <c r="W499" s="113">
        <f t="shared" si="205"/>
        <v>38.688712893929207</v>
      </c>
      <c r="X499" s="113">
        <f t="shared" si="206"/>
        <v>41.65804977517886</v>
      </c>
      <c r="Y499" s="113">
        <f t="shared" si="207"/>
        <v>30.304702876283155</v>
      </c>
      <c r="Z499" s="113">
        <f t="shared" si="208"/>
        <v>12.488681588785276</v>
      </c>
      <c r="AA499" s="113">
        <f t="shared" si="209"/>
        <v>6.5674745138227459</v>
      </c>
      <c r="AB499" s="114">
        <f t="shared" si="210"/>
        <v>5.3884731050912693</v>
      </c>
    </row>
    <row r="500" spans="1:28" x14ac:dyDescent="0.5">
      <c r="A500"/>
      <c r="B500">
        <v>25</v>
      </c>
      <c r="C500" s="173">
        <v>4.93</v>
      </c>
      <c r="D500" s="173">
        <v>4.45</v>
      </c>
      <c r="E500" s="173">
        <v>3.81</v>
      </c>
      <c r="F500" s="173">
        <v>4.29</v>
      </c>
      <c r="G500" s="173">
        <v>4.7699999999999996</v>
      </c>
      <c r="H500" s="173">
        <v>21.7</v>
      </c>
      <c r="I500" s="173">
        <v>48.6</v>
      </c>
      <c r="J500" s="173">
        <v>42.8</v>
      </c>
      <c r="K500" s="173">
        <v>33.4</v>
      </c>
      <c r="L500" s="173">
        <v>14.3</v>
      </c>
      <c r="M500" s="173">
        <v>7.52</v>
      </c>
      <c r="N500" s="173">
        <v>5.97</v>
      </c>
      <c r="O500" s="219"/>
      <c r="P500" s="134">
        <f t="shared" si="184"/>
        <v>25</v>
      </c>
      <c r="Q500" s="113">
        <f t="shared" si="199"/>
        <v>4.3055384778119867</v>
      </c>
      <c r="R500" s="113">
        <f t="shared" si="200"/>
        <v>3.886337976929684</v>
      </c>
      <c r="S500" s="113">
        <f t="shared" si="201"/>
        <v>3.3274039757532798</v>
      </c>
      <c r="T500" s="113">
        <f t="shared" si="202"/>
        <v>3.746604476635583</v>
      </c>
      <c r="U500" s="113">
        <f t="shared" si="203"/>
        <v>4.1658049775178858</v>
      </c>
      <c r="V500" s="113">
        <f t="shared" si="204"/>
        <v>18.951355977387447</v>
      </c>
      <c r="W500" s="113">
        <f t="shared" si="205"/>
        <v>42.44405071433318</v>
      </c>
      <c r="X500" s="113">
        <f t="shared" si="206"/>
        <v>37.378711328672011</v>
      </c>
      <c r="Y500" s="113">
        <f t="shared" si="207"/>
        <v>29.16936818639358</v>
      </c>
      <c r="Z500" s="113">
        <f t="shared" si="208"/>
        <v>12.488681588785276</v>
      </c>
      <c r="AA500" s="113">
        <f t="shared" si="209"/>
        <v>6.5674745138227459</v>
      </c>
      <c r="AB500" s="114">
        <f t="shared" si="210"/>
        <v>5.2138062297236427</v>
      </c>
    </row>
    <row r="501" spans="1:28" x14ac:dyDescent="0.5">
      <c r="A501"/>
      <c r="B501">
        <v>26</v>
      </c>
      <c r="C501" s="173">
        <v>4.93</v>
      </c>
      <c r="D501" s="173">
        <v>4.6100000000000003</v>
      </c>
      <c r="E501" s="173">
        <v>3.97</v>
      </c>
      <c r="F501" s="173">
        <v>3.97</v>
      </c>
      <c r="G501" s="173">
        <v>4.45</v>
      </c>
      <c r="H501" s="173">
        <v>25.9</v>
      </c>
      <c r="I501" s="173">
        <v>45.2</v>
      </c>
      <c r="J501" s="173">
        <v>42</v>
      </c>
      <c r="K501" s="173">
        <v>31.3</v>
      </c>
      <c r="L501" s="173">
        <v>13.9</v>
      </c>
      <c r="M501" s="173">
        <v>7.52</v>
      </c>
      <c r="N501" s="173">
        <v>5.76</v>
      </c>
      <c r="O501" s="219"/>
      <c r="P501" s="134">
        <f t="shared" ref="P501:P564" si="211">B501</f>
        <v>26</v>
      </c>
      <c r="Q501" s="113">
        <f t="shared" si="199"/>
        <v>4.3055384778119867</v>
      </c>
      <c r="R501" s="113">
        <f t="shared" si="200"/>
        <v>4.0260714772237849</v>
      </c>
      <c r="S501" s="113">
        <f t="shared" si="201"/>
        <v>3.4671374760473812</v>
      </c>
      <c r="T501" s="113">
        <f t="shared" si="202"/>
        <v>3.4671374760473812</v>
      </c>
      <c r="U501" s="113">
        <f t="shared" si="203"/>
        <v>3.886337976929684</v>
      </c>
      <c r="V501" s="113">
        <f t="shared" si="204"/>
        <v>22.619360360107596</v>
      </c>
      <c r="W501" s="113">
        <f t="shared" si="205"/>
        <v>39.474713833083534</v>
      </c>
      <c r="X501" s="113">
        <f t="shared" si="206"/>
        <v>36.680043827201509</v>
      </c>
      <c r="Y501" s="113">
        <f t="shared" si="207"/>
        <v>27.335365995033506</v>
      </c>
      <c r="Z501" s="113">
        <f t="shared" si="208"/>
        <v>12.139347838050025</v>
      </c>
      <c r="AA501" s="113">
        <f t="shared" si="209"/>
        <v>6.5674745138227459</v>
      </c>
      <c r="AB501" s="114">
        <f t="shared" si="210"/>
        <v>5.0304060105876358</v>
      </c>
    </row>
    <row r="502" spans="1:28" x14ac:dyDescent="0.5">
      <c r="A502"/>
      <c r="B502">
        <v>27</v>
      </c>
      <c r="C502" s="173">
        <v>4.93</v>
      </c>
      <c r="D502" s="173">
        <v>4.45</v>
      </c>
      <c r="E502" s="173">
        <v>3.81</v>
      </c>
      <c r="F502" s="173">
        <v>4.29</v>
      </c>
      <c r="G502" s="173">
        <v>4.6100000000000003</v>
      </c>
      <c r="H502" s="173">
        <v>31.3</v>
      </c>
      <c r="I502" s="173">
        <v>107</v>
      </c>
      <c r="J502" s="173">
        <v>41.3</v>
      </c>
      <c r="K502" s="173">
        <v>30.7</v>
      </c>
      <c r="L502" s="173">
        <v>14.7</v>
      </c>
      <c r="M502" s="173">
        <v>7</v>
      </c>
      <c r="N502" s="173">
        <v>5.76</v>
      </c>
      <c r="O502" s="219"/>
      <c r="P502" s="134">
        <f t="shared" si="211"/>
        <v>27</v>
      </c>
      <c r="Q502" s="113">
        <f t="shared" si="199"/>
        <v>4.3055384778119867</v>
      </c>
      <c r="R502" s="113">
        <f t="shared" si="200"/>
        <v>3.886337976929684</v>
      </c>
      <c r="S502" s="113">
        <f t="shared" si="201"/>
        <v>3.3274039757532798</v>
      </c>
      <c r="T502" s="113">
        <f t="shared" si="202"/>
        <v>3.746604476635583</v>
      </c>
      <c r="U502" s="113">
        <f t="shared" si="203"/>
        <v>4.0260714772237849</v>
      </c>
      <c r="V502" s="113">
        <f t="shared" si="204"/>
        <v>27.335365995033506</v>
      </c>
      <c r="W502" s="113">
        <f t="shared" si="205"/>
        <v>93.446778321680043</v>
      </c>
      <c r="X502" s="113">
        <f t="shared" si="206"/>
        <v>36.068709763414816</v>
      </c>
      <c r="Y502" s="113">
        <f t="shared" si="207"/>
        <v>26.811365368930627</v>
      </c>
      <c r="Z502" s="113">
        <f t="shared" si="208"/>
        <v>12.838015339520528</v>
      </c>
      <c r="AA502" s="113">
        <f t="shared" si="209"/>
        <v>6.1133406378669184</v>
      </c>
      <c r="AB502" s="114">
        <f t="shared" si="210"/>
        <v>5.0304060105876358</v>
      </c>
    </row>
    <row r="503" spans="1:28" x14ac:dyDescent="0.5">
      <c r="A503"/>
      <c r="B503">
        <v>28</v>
      </c>
      <c r="C503" s="173">
        <v>5.14</v>
      </c>
      <c r="D503" s="173">
        <v>4.45</v>
      </c>
      <c r="E503" s="173">
        <v>3.65</v>
      </c>
      <c r="F503" s="173">
        <v>4.13</v>
      </c>
      <c r="G503" s="173">
        <v>4.29</v>
      </c>
      <c r="H503" s="173">
        <v>65.900000000000006</v>
      </c>
      <c r="I503" s="173">
        <v>95.1</v>
      </c>
      <c r="J503" s="173">
        <v>46.9</v>
      </c>
      <c r="K503" s="173">
        <v>29.4</v>
      </c>
      <c r="L503" s="173">
        <v>14.7</v>
      </c>
      <c r="M503" s="173">
        <v>7</v>
      </c>
      <c r="N503" s="173">
        <v>5.76</v>
      </c>
      <c r="O503" s="219"/>
      <c r="P503" s="134">
        <f t="shared" si="211"/>
        <v>28</v>
      </c>
      <c r="Q503" s="113">
        <f t="shared" si="199"/>
        <v>4.4889386969479945</v>
      </c>
      <c r="R503" s="113">
        <f t="shared" si="200"/>
        <v>3.886337976929684</v>
      </c>
      <c r="S503" s="113">
        <f t="shared" si="201"/>
        <v>3.1876704754591789</v>
      </c>
      <c r="T503" s="113">
        <f t="shared" si="202"/>
        <v>3.6068709763414817</v>
      </c>
      <c r="U503" s="113">
        <f t="shared" si="203"/>
        <v>3.746604476635583</v>
      </c>
      <c r="V503" s="113">
        <f t="shared" si="204"/>
        <v>57.552735433632854</v>
      </c>
      <c r="W503" s="113">
        <f t="shared" si="205"/>
        <v>83.054099237306275</v>
      </c>
      <c r="X503" s="113">
        <f t="shared" si="206"/>
        <v>40.95938227370835</v>
      </c>
      <c r="Y503" s="113">
        <f t="shared" si="207"/>
        <v>25.676030679041055</v>
      </c>
      <c r="Z503" s="113">
        <f t="shared" si="208"/>
        <v>12.838015339520528</v>
      </c>
      <c r="AA503" s="113">
        <f t="shared" si="209"/>
        <v>6.1133406378669184</v>
      </c>
      <c r="AB503" s="114">
        <f t="shared" si="210"/>
        <v>5.0304060105876358</v>
      </c>
    </row>
    <row r="504" spans="1:28" x14ac:dyDescent="0.5">
      <c r="A504"/>
      <c r="B504">
        <v>29</v>
      </c>
      <c r="C504" s="173">
        <v>4.93</v>
      </c>
      <c r="D504" s="173"/>
      <c r="E504" s="173">
        <v>3.65</v>
      </c>
      <c r="F504" s="173">
        <v>4.13</v>
      </c>
      <c r="G504" s="173">
        <v>4.29</v>
      </c>
      <c r="H504" s="173">
        <v>48.6</v>
      </c>
      <c r="I504" s="173">
        <v>65.900000000000006</v>
      </c>
      <c r="J504" s="173">
        <v>48.6</v>
      </c>
      <c r="K504" s="173">
        <v>28.8</v>
      </c>
      <c r="L504" s="173">
        <v>15.1</v>
      </c>
      <c r="M504" s="173">
        <v>11.8</v>
      </c>
      <c r="N504" s="173">
        <v>5.76</v>
      </c>
      <c r="O504" s="219"/>
      <c r="P504" s="134">
        <f t="shared" si="211"/>
        <v>29</v>
      </c>
      <c r="Q504" s="113">
        <f t="shared" si="199"/>
        <v>4.3055384778119867</v>
      </c>
      <c r="R504" s="113" t="str">
        <f t="shared" si="200"/>
        <v xml:space="preserve"> </v>
      </c>
      <c r="S504" s="113">
        <f t="shared" si="201"/>
        <v>3.1876704754591789</v>
      </c>
      <c r="T504" s="113">
        <f t="shared" si="202"/>
        <v>3.6068709763414817</v>
      </c>
      <c r="U504" s="113">
        <f t="shared" si="203"/>
        <v>3.746604476635583</v>
      </c>
      <c r="V504" s="113">
        <f t="shared" si="204"/>
        <v>42.44405071433318</v>
      </c>
      <c r="W504" s="113">
        <f t="shared" si="205"/>
        <v>57.552735433632854</v>
      </c>
      <c r="X504" s="113">
        <f t="shared" si="206"/>
        <v>42.44405071433318</v>
      </c>
      <c r="Y504" s="113">
        <f t="shared" si="207"/>
        <v>25.15203005293818</v>
      </c>
      <c r="Z504" s="113">
        <f t="shared" si="208"/>
        <v>13.187349090255781</v>
      </c>
      <c r="AA504" s="113">
        <f t="shared" si="209"/>
        <v>10.305345646689949</v>
      </c>
      <c r="AB504" s="114">
        <f t="shared" si="210"/>
        <v>5.0304060105876358</v>
      </c>
    </row>
    <row r="505" spans="1:28" x14ac:dyDescent="0.5">
      <c r="A505"/>
      <c r="B505">
        <v>30</v>
      </c>
      <c r="C505" s="173">
        <v>4.93</v>
      </c>
      <c r="D505" s="173"/>
      <c r="E505" s="173">
        <v>3.65</v>
      </c>
      <c r="F505" s="173">
        <v>4.6100000000000003</v>
      </c>
      <c r="G505" s="173">
        <v>4.13</v>
      </c>
      <c r="H505" s="173">
        <v>35.4</v>
      </c>
      <c r="I505" s="173">
        <v>63.7</v>
      </c>
      <c r="J505" s="173">
        <v>132</v>
      </c>
      <c r="K505" s="173">
        <v>28.3</v>
      </c>
      <c r="L505" s="173">
        <v>15.5</v>
      </c>
      <c r="M505" s="173">
        <v>10.9</v>
      </c>
      <c r="N505" s="173">
        <v>5.76</v>
      </c>
      <c r="O505" s="219"/>
      <c r="P505" s="134">
        <f t="shared" si="211"/>
        <v>30</v>
      </c>
      <c r="Q505" s="113">
        <f t="shared" si="199"/>
        <v>4.3055384778119867</v>
      </c>
      <c r="R505" s="113" t="str">
        <f t="shared" si="200"/>
        <v xml:space="preserve"> </v>
      </c>
      <c r="S505" s="113">
        <f t="shared" si="201"/>
        <v>3.1876704754591789</v>
      </c>
      <c r="T505" s="113">
        <f t="shared" si="202"/>
        <v>4.0260714772237849</v>
      </c>
      <c r="U505" s="113">
        <f t="shared" si="203"/>
        <v>3.6068709763414817</v>
      </c>
      <c r="V505" s="113">
        <f t="shared" si="204"/>
        <v>30.916036940069844</v>
      </c>
      <c r="W505" s="113">
        <f t="shared" si="205"/>
        <v>55.631399804588959</v>
      </c>
      <c r="X505" s="113">
        <f t="shared" si="206"/>
        <v>115.28013774263331</v>
      </c>
      <c r="Y505" s="113">
        <f t="shared" si="207"/>
        <v>24.715362864519115</v>
      </c>
      <c r="Z505" s="113">
        <f t="shared" si="208"/>
        <v>13.536682840991034</v>
      </c>
      <c r="AA505" s="113">
        <f t="shared" si="209"/>
        <v>9.5193447075356303</v>
      </c>
      <c r="AB505" s="114">
        <f t="shared" si="210"/>
        <v>5.0304060105876358</v>
      </c>
    </row>
    <row r="506" spans="1:28" x14ac:dyDescent="0.5">
      <c r="A506"/>
      <c r="B506">
        <v>31</v>
      </c>
      <c r="C506" s="173">
        <v>4.93</v>
      </c>
      <c r="D506" s="173"/>
      <c r="E506" s="173">
        <v>3.65</v>
      </c>
      <c r="F506" s="173"/>
      <c r="G506" s="173">
        <v>3.97</v>
      </c>
      <c r="H506" s="173"/>
      <c r="I506" s="173">
        <v>71.3</v>
      </c>
      <c r="J506" s="173">
        <v>68</v>
      </c>
      <c r="K506" s="173"/>
      <c r="L506" s="173">
        <v>15.1</v>
      </c>
      <c r="M506" s="173"/>
      <c r="N506" s="173">
        <v>5.76</v>
      </c>
      <c r="O506" s="219"/>
      <c r="P506" s="134">
        <f t="shared" si="211"/>
        <v>31</v>
      </c>
      <c r="Q506" s="113">
        <f t="shared" si="199"/>
        <v>4.3055384778119867</v>
      </c>
      <c r="R506" s="113" t="str">
        <f t="shared" si="200"/>
        <v xml:space="preserve"> </v>
      </c>
      <c r="S506" s="113">
        <f t="shared" si="201"/>
        <v>3.1876704754591789</v>
      </c>
      <c r="T506" s="113" t="str">
        <f t="shared" si="202"/>
        <v xml:space="preserve"> </v>
      </c>
      <c r="U506" s="113">
        <f t="shared" si="203"/>
        <v>3.4671374760473812</v>
      </c>
      <c r="V506" s="113" t="str">
        <f t="shared" si="204"/>
        <v xml:space="preserve"> </v>
      </c>
      <c r="W506" s="113">
        <f t="shared" si="205"/>
        <v>62.268741068558754</v>
      </c>
      <c r="X506" s="113">
        <f t="shared" si="206"/>
        <v>59.386737624992918</v>
      </c>
      <c r="Y506" s="113" t="str">
        <f t="shared" si="207"/>
        <v xml:space="preserve"> </v>
      </c>
      <c r="Z506" s="113">
        <f t="shared" si="208"/>
        <v>13.187349090255781</v>
      </c>
      <c r="AA506" s="113" t="str">
        <f t="shared" si="209"/>
        <v xml:space="preserve"> </v>
      </c>
      <c r="AB506" s="114">
        <f t="shared" si="210"/>
        <v>5.0304060105876358</v>
      </c>
    </row>
    <row r="507" spans="1:28" x14ac:dyDescent="0.5">
      <c r="A507"/>
      <c r="B507"/>
      <c r="C507" s="173"/>
      <c r="D507" s="173"/>
      <c r="E507" s="173"/>
      <c r="F507" s="173"/>
      <c r="G507" s="173"/>
      <c r="H507" s="173"/>
      <c r="I507" s="173"/>
      <c r="J507" s="173"/>
      <c r="K507" s="173"/>
      <c r="L507" s="173"/>
      <c r="M507" s="173"/>
      <c r="N507" s="173"/>
      <c r="O507" s="219"/>
      <c r="P507" s="134"/>
      <c r="Q507" s="113"/>
      <c r="R507" s="113"/>
      <c r="S507" s="113"/>
      <c r="T507" s="113"/>
      <c r="U507" s="113"/>
      <c r="V507" s="113"/>
      <c r="W507" s="113"/>
      <c r="X507" s="113"/>
      <c r="Y507" s="113"/>
      <c r="Z507" s="113"/>
      <c r="AA507" s="113"/>
      <c r="AB507" s="114"/>
    </row>
    <row r="508" spans="1:28" x14ac:dyDescent="0.5">
      <c r="A508"/>
      <c r="B508"/>
      <c r="C508" s="173"/>
      <c r="D508" s="173"/>
      <c r="E508" s="173"/>
      <c r="F508" s="173"/>
      <c r="G508" s="173"/>
      <c r="H508" s="173"/>
      <c r="I508" s="173"/>
      <c r="J508" s="173"/>
      <c r="K508" s="173"/>
      <c r="L508" s="173"/>
      <c r="M508" s="173"/>
      <c r="N508" s="173"/>
      <c r="O508" s="220"/>
      <c r="P508" s="134"/>
      <c r="Q508" s="113"/>
      <c r="R508" s="113"/>
      <c r="S508" s="113"/>
      <c r="T508" s="113"/>
      <c r="U508" s="113"/>
      <c r="V508" s="113"/>
      <c r="W508" s="113"/>
      <c r="X508" s="113"/>
      <c r="Y508" s="113"/>
      <c r="Z508" s="113"/>
      <c r="AA508" s="113"/>
      <c r="AB508" s="114"/>
    </row>
    <row r="509" spans="1:28" x14ac:dyDescent="0.5">
      <c r="A509">
        <v>1980</v>
      </c>
      <c r="B509">
        <v>1</v>
      </c>
      <c r="C509" s="173">
        <v>5.55</v>
      </c>
      <c r="D509" s="173">
        <v>4.45</v>
      </c>
      <c r="E509" s="173">
        <v>4.29</v>
      </c>
      <c r="F509" s="173">
        <v>3.97</v>
      </c>
      <c r="G509" s="173">
        <v>3.81</v>
      </c>
      <c r="H509" s="173">
        <v>10.199999999999999</v>
      </c>
      <c r="I509" s="173">
        <v>60.7</v>
      </c>
      <c r="J509" s="173">
        <v>252</v>
      </c>
      <c r="K509" s="173">
        <v>70.2</v>
      </c>
      <c r="L509" s="173">
        <v>25.4</v>
      </c>
      <c r="M509" s="173">
        <v>12.8</v>
      </c>
      <c r="N509" s="173">
        <v>8.3000000000000007</v>
      </c>
      <c r="O509" s="218">
        <f>A509</f>
        <v>1980</v>
      </c>
      <c r="P509" s="134">
        <f t="shared" si="211"/>
        <v>1</v>
      </c>
      <c r="Q509" s="113">
        <f t="shared" ref="Q509:AB516" si="212">IF(C509&gt;0,$P$11*C509, " ")</f>
        <v>4.847005791451628</v>
      </c>
      <c r="R509" s="113">
        <f t="shared" si="212"/>
        <v>3.886337976929684</v>
      </c>
      <c r="S509" s="113">
        <f t="shared" si="212"/>
        <v>3.746604476635583</v>
      </c>
      <c r="T509" s="113">
        <f t="shared" si="212"/>
        <v>3.4671374760473812</v>
      </c>
      <c r="U509" s="113">
        <f t="shared" si="212"/>
        <v>3.3274039757532798</v>
      </c>
      <c r="V509" s="113">
        <f t="shared" si="212"/>
        <v>8.9080106437489377</v>
      </c>
      <c r="W509" s="113">
        <f t="shared" si="212"/>
        <v>53.011396674074568</v>
      </c>
      <c r="X509" s="113">
        <f t="shared" si="212"/>
        <v>220.08026296320907</v>
      </c>
      <c r="Y509" s="113">
        <f t="shared" si="212"/>
        <v>61.308073254036813</v>
      </c>
      <c r="Z509" s="113">
        <f t="shared" si="212"/>
        <v>22.18269317168853</v>
      </c>
      <c r="AA509" s="113">
        <f t="shared" si="212"/>
        <v>11.178680023528081</v>
      </c>
      <c r="AB509" s="114">
        <f t="shared" si="212"/>
        <v>7.2486753277564899</v>
      </c>
    </row>
    <row r="510" spans="1:28" x14ac:dyDescent="0.5">
      <c r="A510"/>
      <c r="B510">
        <v>2</v>
      </c>
      <c r="C510" s="173">
        <v>5.55</v>
      </c>
      <c r="D510" s="173">
        <v>4.45</v>
      </c>
      <c r="E510" s="173">
        <v>4.29</v>
      </c>
      <c r="F510" s="173">
        <v>3.81</v>
      </c>
      <c r="G510" s="173">
        <v>3.81</v>
      </c>
      <c r="H510" s="173">
        <v>6.59</v>
      </c>
      <c r="I510" s="173">
        <v>55.8</v>
      </c>
      <c r="J510" s="173">
        <v>141</v>
      </c>
      <c r="K510" s="173">
        <v>70.2</v>
      </c>
      <c r="L510" s="173">
        <v>23.8</v>
      </c>
      <c r="M510" s="173">
        <v>12.5</v>
      </c>
      <c r="N510" s="173">
        <v>8.0399999999999991</v>
      </c>
      <c r="O510" s="219"/>
      <c r="P510" s="134">
        <f t="shared" si="211"/>
        <v>2</v>
      </c>
      <c r="Q510" s="113">
        <f t="shared" si="212"/>
        <v>4.847005791451628</v>
      </c>
      <c r="R510" s="113">
        <f t="shared" si="212"/>
        <v>3.886337976929684</v>
      </c>
      <c r="S510" s="113">
        <f t="shared" si="212"/>
        <v>3.746604476635583</v>
      </c>
      <c r="T510" s="113">
        <f t="shared" si="212"/>
        <v>3.3274039757532798</v>
      </c>
      <c r="U510" s="113">
        <f t="shared" si="212"/>
        <v>3.3274039757532798</v>
      </c>
      <c r="V510" s="113">
        <f t="shared" si="212"/>
        <v>5.7552735433632849</v>
      </c>
      <c r="W510" s="113">
        <f t="shared" si="212"/>
        <v>48.73205822756772</v>
      </c>
      <c r="X510" s="113">
        <f t="shared" si="212"/>
        <v>123.1401471341765</v>
      </c>
      <c r="Y510" s="113">
        <f t="shared" si="212"/>
        <v>61.308073254036813</v>
      </c>
      <c r="Z510" s="113">
        <f t="shared" si="212"/>
        <v>20.785358168747525</v>
      </c>
      <c r="AA510" s="113">
        <f t="shared" si="212"/>
        <v>10.91667971047664</v>
      </c>
      <c r="AB510" s="114">
        <f t="shared" si="212"/>
        <v>7.0216083897785744</v>
      </c>
    </row>
    <row r="511" spans="1:28" x14ac:dyDescent="0.5">
      <c r="A511"/>
      <c r="B511">
        <v>3</v>
      </c>
      <c r="C511" s="173">
        <v>5.34</v>
      </c>
      <c r="D511" s="173">
        <v>4.29</v>
      </c>
      <c r="E511" s="173">
        <v>4.45</v>
      </c>
      <c r="F511" s="173">
        <v>3.81</v>
      </c>
      <c r="G511" s="173">
        <v>3.97</v>
      </c>
      <c r="H511" s="173">
        <v>6.38</v>
      </c>
      <c r="I511" s="173">
        <v>58.7</v>
      </c>
      <c r="J511" s="173">
        <v>105</v>
      </c>
      <c r="K511" s="173">
        <v>88.4</v>
      </c>
      <c r="L511" s="173">
        <v>23.5</v>
      </c>
      <c r="M511" s="173">
        <v>11.8</v>
      </c>
      <c r="N511" s="173">
        <v>7.78</v>
      </c>
      <c r="O511" s="219"/>
      <c r="P511" s="134">
        <f t="shared" si="211"/>
        <v>3</v>
      </c>
      <c r="Q511" s="113">
        <f t="shared" si="212"/>
        <v>4.6636055723156202</v>
      </c>
      <c r="R511" s="113">
        <f t="shared" si="212"/>
        <v>3.746604476635583</v>
      </c>
      <c r="S511" s="113">
        <f t="shared" si="212"/>
        <v>3.886337976929684</v>
      </c>
      <c r="T511" s="113">
        <f t="shared" si="212"/>
        <v>3.3274039757532798</v>
      </c>
      <c r="U511" s="113">
        <f t="shared" si="212"/>
        <v>3.4671374760473812</v>
      </c>
      <c r="V511" s="113">
        <f t="shared" si="212"/>
        <v>5.5718733242272771</v>
      </c>
      <c r="W511" s="113">
        <f t="shared" si="212"/>
        <v>51.2647279203983</v>
      </c>
      <c r="X511" s="113">
        <f t="shared" si="212"/>
        <v>91.700109568003782</v>
      </c>
      <c r="Y511" s="113">
        <f t="shared" si="212"/>
        <v>77.202758912490808</v>
      </c>
      <c r="Z511" s="113">
        <f t="shared" si="212"/>
        <v>20.523357855696084</v>
      </c>
      <c r="AA511" s="113">
        <f t="shared" si="212"/>
        <v>10.305345646689949</v>
      </c>
      <c r="AB511" s="114">
        <f t="shared" si="212"/>
        <v>6.7945414518006606</v>
      </c>
    </row>
    <row r="512" spans="1:28" x14ac:dyDescent="0.5">
      <c r="A512"/>
      <c r="B512">
        <v>4</v>
      </c>
      <c r="C512" s="173">
        <v>5.34</v>
      </c>
      <c r="D512" s="173">
        <v>4.29</v>
      </c>
      <c r="E512" s="173">
        <v>4.29</v>
      </c>
      <c r="F512" s="173">
        <v>3.65</v>
      </c>
      <c r="G512" s="173">
        <v>4.13</v>
      </c>
      <c r="H512" s="173">
        <v>5.76</v>
      </c>
      <c r="I512" s="173">
        <v>52.9</v>
      </c>
      <c r="J512" s="173">
        <v>120</v>
      </c>
      <c r="K512" s="173">
        <v>88.4</v>
      </c>
      <c r="L512" s="173">
        <v>23.1</v>
      </c>
      <c r="M512" s="173">
        <v>11.5</v>
      </c>
      <c r="N512" s="173">
        <v>7.52</v>
      </c>
      <c r="O512" s="219"/>
      <c r="P512" s="134">
        <f t="shared" si="211"/>
        <v>4</v>
      </c>
      <c r="Q512" s="113">
        <f t="shared" si="212"/>
        <v>4.6636055723156202</v>
      </c>
      <c r="R512" s="113">
        <f t="shared" si="212"/>
        <v>3.746604476635583</v>
      </c>
      <c r="S512" s="113">
        <f t="shared" si="212"/>
        <v>3.746604476635583</v>
      </c>
      <c r="T512" s="113">
        <f t="shared" si="212"/>
        <v>3.1876704754591789</v>
      </c>
      <c r="U512" s="113">
        <f t="shared" si="212"/>
        <v>3.6068709763414817</v>
      </c>
      <c r="V512" s="113">
        <f t="shared" si="212"/>
        <v>5.0304060105876358</v>
      </c>
      <c r="W512" s="113">
        <f t="shared" si="212"/>
        <v>46.199388534737139</v>
      </c>
      <c r="X512" s="113">
        <f t="shared" si="212"/>
        <v>104.80012522057575</v>
      </c>
      <c r="Y512" s="113">
        <f t="shared" si="212"/>
        <v>77.202758912490808</v>
      </c>
      <c r="Z512" s="113">
        <f t="shared" si="212"/>
        <v>20.174024104960832</v>
      </c>
      <c r="AA512" s="113">
        <f t="shared" si="212"/>
        <v>10.043345333638509</v>
      </c>
      <c r="AB512" s="114">
        <f t="shared" si="212"/>
        <v>6.5674745138227459</v>
      </c>
    </row>
    <row r="513" spans="1:28" x14ac:dyDescent="0.5">
      <c r="A513"/>
      <c r="B513">
        <v>5</v>
      </c>
      <c r="C513" s="173">
        <v>5.34</v>
      </c>
      <c r="D513" s="173">
        <v>4.29</v>
      </c>
      <c r="E513" s="173">
        <v>4.45</v>
      </c>
      <c r="F513" s="173">
        <v>3.65</v>
      </c>
      <c r="G513" s="173">
        <v>4.29</v>
      </c>
      <c r="H513" s="173">
        <v>5.97</v>
      </c>
      <c r="I513" s="173">
        <v>46</v>
      </c>
      <c r="J513" s="173">
        <v>139</v>
      </c>
      <c r="K513" s="173">
        <v>79.599999999999994</v>
      </c>
      <c r="L513" s="173">
        <v>22.4</v>
      </c>
      <c r="M513" s="173">
        <v>11.5</v>
      </c>
      <c r="N513" s="173">
        <v>7.26</v>
      </c>
      <c r="O513" s="219"/>
      <c r="P513" s="134">
        <f t="shared" si="211"/>
        <v>5</v>
      </c>
      <c r="Q513" s="113">
        <f t="shared" si="212"/>
        <v>4.6636055723156202</v>
      </c>
      <c r="R513" s="113">
        <f t="shared" si="212"/>
        <v>3.746604476635583</v>
      </c>
      <c r="S513" s="113">
        <f t="shared" si="212"/>
        <v>3.886337976929684</v>
      </c>
      <c r="T513" s="113">
        <f t="shared" si="212"/>
        <v>3.1876704754591789</v>
      </c>
      <c r="U513" s="113">
        <f t="shared" si="212"/>
        <v>3.746604476635583</v>
      </c>
      <c r="V513" s="113">
        <f t="shared" si="212"/>
        <v>5.2138062297236427</v>
      </c>
      <c r="W513" s="113">
        <f t="shared" si="212"/>
        <v>40.173381334554037</v>
      </c>
      <c r="X513" s="113">
        <f t="shared" si="212"/>
        <v>121.39347838050024</v>
      </c>
      <c r="Y513" s="113">
        <f t="shared" si="212"/>
        <v>69.517416396315241</v>
      </c>
      <c r="Z513" s="113">
        <f t="shared" si="212"/>
        <v>19.562690041174136</v>
      </c>
      <c r="AA513" s="113">
        <f t="shared" si="212"/>
        <v>10.043345333638509</v>
      </c>
      <c r="AB513" s="114">
        <f t="shared" si="212"/>
        <v>6.3404075758448322</v>
      </c>
    </row>
    <row r="514" spans="1:28" x14ac:dyDescent="0.5">
      <c r="A514"/>
      <c r="B514">
        <v>6</v>
      </c>
      <c r="C514" s="173">
        <v>5.14</v>
      </c>
      <c r="D514" s="173">
        <v>4.45</v>
      </c>
      <c r="E514" s="173">
        <v>4.29</v>
      </c>
      <c r="F514" s="173">
        <v>3.65</v>
      </c>
      <c r="G514" s="173">
        <v>4.29</v>
      </c>
      <c r="H514" s="173">
        <v>5.76</v>
      </c>
      <c r="I514" s="173">
        <v>42.8</v>
      </c>
      <c r="J514" s="173">
        <v>119</v>
      </c>
      <c r="K514" s="173">
        <v>87</v>
      </c>
      <c r="L514" s="173">
        <v>22</v>
      </c>
      <c r="M514" s="173">
        <v>11.2</v>
      </c>
      <c r="N514" s="173">
        <v>7</v>
      </c>
      <c r="O514" s="219"/>
      <c r="P514" s="134">
        <f t="shared" si="211"/>
        <v>6</v>
      </c>
      <c r="Q514" s="113">
        <f t="shared" si="212"/>
        <v>4.4889386969479945</v>
      </c>
      <c r="R514" s="113">
        <f t="shared" si="212"/>
        <v>3.886337976929684</v>
      </c>
      <c r="S514" s="113">
        <f t="shared" si="212"/>
        <v>3.746604476635583</v>
      </c>
      <c r="T514" s="113">
        <f t="shared" si="212"/>
        <v>3.1876704754591789</v>
      </c>
      <c r="U514" s="113">
        <f t="shared" si="212"/>
        <v>3.746604476635583</v>
      </c>
      <c r="V514" s="113">
        <f t="shared" si="212"/>
        <v>5.0304060105876358</v>
      </c>
      <c r="W514" s="113">
        <f t="shared" si="212"/>
        <v>37.378711328672011</v>
      </c>
      <c r="X514" s="113">
        <f t="shared" si="212"/>
        <v>103.92679084373761</v>
      </c>
      <c r="Y514" s="113">
        <f t="shared" si="212"/>
        <v>75.980090784917408</v>
      </c>
      <c r="Z514" s="113">
        <f t="shared" si="212"/>
        <v>19.213356290438888</v>
      </c>
      <c r="AA514" s="113">
        <f t="shared" si="212"/>
        <v>9.781345020587068</v>
      </c>
      <c r="AB514" s="114">
        <f t="shared" si="212"/>
        <v>6.1133406378669184</v>
      </c>
    </row>
    <row r="515" spans="1:28" x14ac:dyDescent="0.5">
      <c r="A515"/>
      <c r="B515">
        <v>7</v>
      </c>
      <c r="C515" s="173">
        <v>5.14</v>
      </c>
      <c r="D515" s="173">
        <v>4.45</v>
      </c>
      <c r="E515" s="173">
        <v>4.29</v>
      </c>
      <c r="F515" s="173">
        <v>3.81</v>
      </c>
      <c r="G515" s="173">
        <v>4.45</v>
      </c>
      <c r="H515" s="173">
        <v>13.2</v>
      </c>
      <c r="I515" s="173">
        <v>40.5</v>
      </c>
      <c r="J515" s="173">
        <v>99.1</v>
      </c>
      <c r="K515" s="173">
        <v>78.400000000000006</v>
      </c>
      <c r="L515" s="173">
        <v>22.4</v>
      </c>
      <c r="M515" s="173">
        <v>10.6</v>
      </c>
      <c r="N515" s="173">
        <v>6.79</v>
      </c>
      <c r="O515" s="219"/>
      <c r="P515" s="134">
        <f t="shared" si="211"/>
        <v>7</v>
      </c>
      <c r="Q515" s="113">
        <f t="shared" si="212"/>
        <v>4.4889386969479945</v>
      </c>
      <c r="R515" s="113">
        <f t="shared" si="212"/>
        <v>3.886337976929684</v>
      </c>
      <c r="S515" s="113">
        <f t="shared" si="212"/>
        <v>3.746604476635583</v>
      </c>
      <c r="T515" s="113">
        <f t="shared" si="212"/>
        <v>3.3274039757532798</v>
      </c>
      <c r="U515" s="113">
        <f t="shared" si="212"/>
        <v>3.886337976929684</v>
      </c>
      <c r="V515" s="113">
        <f t="shared" si="212"/>
        <v>11.52801377426333</v>
      </c>
      <c r="W515" s="113">
        <f t="shared" si="212"/>
        <v>35.370042261944313</v>
      </c>
      <c r="X515" s="113">
        <f t="shared" si="212"/>
        <v>86.547436744658796</v>
      </c>
      <c r="Y515" s="113">
        <f t="shared" si="212"/>
        <v>68.46941514410949</v>
      </c>
      <c r="Z515" s="113">
        <f t="shared" si="212"/>
        <v>19.562690041174136</v>
      </c>
      <c r="AA515" s="113">
        <f t="shared" si="212"/>
        <v>9.2573443944841909</v>
      </c>
      <c r="AB515" s="114">
        <f t="shared" si="212"/>
        <v>5.9299404187309106</v>
      </c>
    </row>
    <row r="516" spans="1:28" x14ac:dyDescent="0.5">
      <c r="A516"/>
      <c r="B516">
        <v>8</v>
      </c>
      <c r="C516" s="173">
        <v>5.34</v>
      </c>
      <c r="D516" s="173">
        <v>4.45</v>
      </c>
      <c r="E516" s="173">
        <v>4.13</v>
      </c>
      <c r="F516" s="173">
        <v>3.97</v>
      </c>
      <c r="G516" s="173">
        <v>4.45</v>
      </c>
      <c r="H516" s="173">
        <v>9.91</v>
      </c>
      <c r="I516" s="173">
        <v>39</v>
      </c>
      <c r="J516" s="173">
        <v>92.4</v>
      </c>
      <c r="K516" s="173">
        <v>73.5</v>
      </c>
      <c r="L516" s="173">
        <v>22</v>
      </c>
      <c r="M516" s="173">
        <v>10.199999999999999</v>
      </c>
      <c r="N516" s="173">
        <v>7</v>
      </c>
      <c r="O516" s="219"/>
      <c r="P516" s="134">
        <f t="shared" si="211"/>
        <v>8</v>
      </c>
      <c r="Q516" s="113">
        <f t="shared" si="212"/>
        <v>4.6636055723156202</v>
      </c>
      <c r="R516" s="113">
        <f t="shared" si="212"/>
        <v>3.886337976929684</v>
      </c>
      <c r="S516" s="113">
        <f t="shared" si="212"/>
        <v>3.6068709763414817</v>
      </c>
      <c r="T516" s="113">
        <f t="shared" si="212"/>
        <v>3.4671374760473812</v>
      </c>
      <c r="U516" s="113">
        <f t="shared" si="212"/>
        <v>3.886337976929684</v>
      </c>
      <c r="V516" s="113">
        <f t="shared" si="212"/>
        <v>8.6547436744658803</v>
      </c>
      <c r="W516" s="113">
        <f t="shared" si="212"/>
        <v>34.060040696687118</v>
      </c>
      <c r="X516" s="113">
        <f t="shared" si="212"/>
        <v>80.696096419843329</v>
      </c>
      <c r="Y516" s="113">
        <f t="shared" si="212"/>
        <v>64.190076697602649</v>
      </c>
      <c r="Z516" s="113">
        <f t="shared" si="212"/>
        <v>19.213356290438888</v>
      </c>
      <c r="AA516" s="113">
        <f t="shared" si="212"/>
        <v>8.9080106437489377</v>
      </c>
      <c r="AB516" s="114">
        <f t="shared" si="212"/>
        <v>6.1133406378669184</v>
      </c>
    </row>
    <row r="517" spans="1:28" x14ac:dyDescent="0.5">
      <c r="A517"/>
      <c r="B517">
        <v>9</v>
      </c>
      <c r="C517" s="173">
        <v>5.14</v>
      </c>
      <c r="D517" s="173">
        <v>4.29</v>
      </c>
      <c r="E517" s="173">
        <v>4.13</v>
      </c>
      <c r="F517" s="173">
        <v>3.97</v>
      </c>
      <c r="G517" s="173">
        <v>4.45</v>
      </c>
      <c r="H517" s="173">
        <v>11.5</v>
      </c>
      <c r="I517" s="173">
        <v>36.700000000000003</v>
      </c>
      <c r="J517" s="173">
        <v>91.1</v>
      </c>
      <c r="K517" s="173">
        <v>68</v>
      </c>
      <c r="L517" s="173">
        <v>21.3</v>
      </c>
      <c r="M517" s="173">
        <v>9.91</v>
      </c>
      <c r="N517" s="173">
        <v>6.79</v>
      </c>
      <c r="O517" s="219"/>
      <c r="P517" s="134">
        <f t="shared" si="211"/>
        <v>9</v>
      </c>
      <c r="Q517" s="113">
        <f t="shared" ref="Q517:Q539" si="213">$P$11*C517</f>
        <v>4.4889386969479945</v>
      </c>
      <c r="R517" s="113">
        <f t="shared" ref="R517:R539" si="214">IF(D517&gt;0,$P$11*D517, " ")</f>
        <v>3.746604476635583</v>
      </c>
      <c r="S517" s="113">
        <f t="shared" ref="S517:S539" si="215">IF(E517&gt;0,$P$11*E517, " ")</f>
        <v>3.6068709763414817</v>
      </c>
      <c r="T517" s="113">
        <f t="shared" ref="T517:T539" si="216">IF(F517&gt;0,$P$11*F517, " ")</f>
        <v>3.4671374760473812</v>
      </c>
      <c r="U517" s="113">
        <f t="shared" ref="U517:U539" si="217">IF(G517&gt;0,$P$11*G517, " ")</f>
        <v>3.886337976929684</v>
      </c>
      <c r="V517" s="113">
        <f t="shared" ref="V517:V539" si="218">IF(H517&gt;0,$P$11*H517, " ")</f>
        <v>10.043345333638509</v>
      </c>
      <c r="W517" s="113">
        <f t="shared" ref="W517:W539" si="219">IF(I517&gt;0,$P$11*I517, " ")</f>
        <v>32.051371629959419</v>
      </c>
      <c r="X517" s="113">
        <f t="shared" ref="X517:X539" si="220">IF(J517&gt;0,$P$11*J517, " ")</f>
        <v>79.560761729953754</v>
      </c>
      <c r="Y517" s="113">
        <f t="shared" ref="Y517:Y539" si="221">IF(K517&gt;0,$P$11*K517, " ")</f>
        <v>59.386737624992918</v>
      </c>
      <c r="Z517" s="113">
        <f t="shared" ref="Z517:Z539" si="222">IF(L517&gt;0,$P$11*L517, " ")</f>
        <v>18.602022226652196</v>
      </c>
      <c r="AA517" s="113">
        <f t="shared" ref="AA517:AA539" si="223">IF(M517&gt;0,$P$11*M517, " ")</f>
        <v>8.6547436744658803</v>
      </c>
      <c r="AB517" s="114">
        <f t="shared" ref="AB517:AB539" si="224">IF(N517&gt;0,$P$11*N517, " ")</f>
        <v>5.9299404187309106</v>
      </c>
    </row>
    <row r="518" spans="1:28" x14ac:dyDescent="0.5">
      <c r="A518"/>
      <c r="B518">
        <v>10</v>
      </c>
      <c r="C518" s="173">
        <v>5.14</v>
      </c>
      <c r="D518" s="173">
        <v>4.45</v>
      </c>
      <c r="E518" s="173">
        <v>3.97</v>
      </c>
      <c r="F518" s="173">
        <v>3.97</v>
      </c>
      <c r="G518" s="173">
        <v>4.29</v>
      </c>
      <c r="H518" s="173">
        <v>12.8</v>
      </c>
      <c r="I518" s="173">
        <v>31.3</v>
      </c>
      <c r="J518" s="173">
        <v>96.4</v>
      </c>
      <c r="K518" s="173">
        <v>59.7</v>
      </c>
      <c r="L518" s="173">
        <v>21.3</v>
      </c>
      <c r="M518" s="173">
        <v>9.59</v>
      </c>
      <c r="N518" s="173">
        <v>6.59</v>
      </c>
      <c r="O518" s="219"/>
      <c r="P518" s="134">
        <f t="shared" si="211"/>
        <v>10</v>
      </c>
      <c r="Q518" s="113">
        <f t="shared" si="213"/>
        <v>4.4889386969479945</v>
      </c>
      <c r="R518" s="113">
        <f t="shared" si="214"/>
        <v>3.886337976929684</v>
      </c>
      <c r="S518" s="113">
        <f t="shared" si="215"/>
        <v>3.4671374760473812</v>
      </c>
      <c r="T518" s="113">
        <f t="shared" si="216"/>
        <v>3.4671374760473812</v>
      </c>
      <c r="U518" s="113">
        <f t="shared" si="217"/>
        <v>3.746604476635583</v>
      </c>
      <c r="V518" s="113">
        <f t="shared" si="218"/>
        <v>11.178680023528081</v>
      </c>
      <c r="W518" s="113">
        <f t="shared" si="219"/>
        <v>27.335365995033506</v>
      </c>
      <c r="X518" s="113">
        <f t="shared" si="220"/>
        <v>84.18943392719585</v>
      </c>
      <c r="Y518" s="113">
        <f t="shared" si="221"/>
        <v>52.138062297236438</v>
      </c>
      <c r="Z518" s="113">
        <f t="shared" si="222"/>
        <v>18.602022226652196</v>
      </c>
      <c r="AA518" s="113">
        <f t="shared" si="223"/>
        <v>8.3752766738776785</v>
      </c>
      <c r="AB518" s="114">
        <f t="shared" si="224"/>
        <v>5.7552735433632849</v>
      </c>
    </row>
    <row r="519" spans="1:28" x14ac:dyDescent="0.5">
      <c r="A519"/>
      <c r="B519">
        <v>11</v>
      </c>
      <c r="C519" s="173">
        <v>5.14</v>
      </c>
      <c r="D519" s="173">
        <v>4.45</v>
      </c>
      <c r="E519" s="173">
        <v>3.97</v>
      </c>
      <c r="F519" s="173">
        <v>4.13</v>
      </c>
      <c r="G519" s="173">
        <v>4.45</v>
      </c>
      <c r="H519" s="173">
        <v>20.6</v>
      </c>
      <c r="I519" s="173">
        <v>29.4</v>
      </c>
      <c r="J519" s="173">
        <v>105</v>
      </c>
      <c r="K519" s="173">
        <v>52.9</v>
      </c>
      <c r="L519" s="173">
        <v>21</v>
      </c>
      <c r="M519" s="173">
        <v>9.33</v>
      </c>
      <c r="N519" s="173">
        <v>6.38</v>
      </c>
      <c r="O519" s="219"/>
      <c r="P519" s="134">
        <f t="shared" si="211"/>
        <v>11</v>
      </c>
      <c r="Q519" s="113">
        <f t="shared" si="213"/>
        <v>4.4889386969479945</v>
      </c>
      <c r="R519" s="113">
        <f t="shared" si="214"/>
        <v>3.886337976929684</v>
      </c>
      <c r="S519" s="113">
        <f t="shared" si="215"/>
        <v>3.4671374760473812</v>
      </c>
      <c r="T519" s="113">
        <f t="shared" si="216"/>
        <v>3.6068709763414817</v>
      </c>
      <c r="U519" s="113">
        <f t="shared" si="217"/>
        <v>3.886337976929684</v>
      </c>
      <c r="V519" s="113">
        <f t="shared" si="218"/>
        <v>17.990688162865503</v>
      </c>
      <c r="W519" s="113">
        <f t="shared" si="219"/>
        <v>25.676030679041055</v>
      </c>
      <c r="X519" s="113">
        <f t="shared" si="220"/>
        <v>91.700109568003782</v>
      </c>
      <c r="Y519" s="113">
        <f t="shared" si="221"/>
        <v>46.199388534737139</v>
      </c>
      <c r="Z519" s="113">
        <f t="shared" si="222"/>
        <v>18.340021913600754</v>
      </c>
      <c r="AA519" s="113">
        <f t="shared" si="223"/>
        <v>8.1482097358997638</v>
      </c>
      <c r="AB519" s="114">
        <f t="shared" si="224"/>
        <v>5.5718733242272771</v>
      </c>
    </row>
    <row r="520" spans="1:28" x14ac:dyDescent="0.5">
      <c r="A520"/>
      <c r="B520">
        <v>12</v>
      </c>
      <c r="C520" s="173">
        <v>4.93</v>
      </c>
      <c r="D520" s="173">
        <v>4.45</v>
      </c>
      <c r="E520" s="173">
        <v>3.97</v>
      </c>
      <c r="F520" s="173">
        <v>3.97</v>
      </c>
      <c r="G520" s="173">
        <v>4.7699999999999996</v>
      </c>
      <c r="H520" s="173">
        <v>14.7</v>
      </c>
      <c r="I520" s="173">
        <v>69.099999999999994</v>
      </c>
      <c r="J520" s="173">
        <v>99.1</v>
      </c>
      <c r="K520" s="173">
        <v>45.2</v>
      </c>
      <c r="L520" s="173">
        <v>20.6</v>
      </c>
      <c r="M520" s="173">
        <v>9.59</v>
      </c>
      <c r="N520" s="173">
        <v>6.38</v>
      </c>
      <c r="O520" s="219"/>
      <c r="P520" s="134">
        <f t="shared" si="211"/>
        <v>12</v>
      </c>
      <c r="Q520" s="113">
        <f t="shared" si="213"/>
        <v>4.3055384778119867</v>
      </c>
      <c r="R520" s="113">
        <f t="shared" si="214"/>
        <v>3.886337976929684</v>
      </c>
      <c r="S520" s="113">
        <f t="shared" si="215"/>
        <v>3.4671374760473812</v>
      </c>
      <c r="T520" s="113">
        <f t="shared" si="216"/>
        <v>3.4671374760473812</v>
      </c>
      <c r="U520" s="113">
        <f t="shared" si="217"/>
        <v>4.1658049775178858</v>
      </c>
      <c r="V520" s="113">
        <f t="shared" si="218"/>
        <v>12.838015339520528</v>
      </c>
      <c r="W520" s="113">
        <f t="shared" si="219"/>
        <v>60.347405439514858</v>
      </c>
      <c r="X520" s="113">
        <f t="shared" si="220"/>
        <v>86.547436744658796</v>
      </c>
      <c r="Y520" s="113">
        <f t="shared" si="221"/>
        <v>39.474713833083534</v>
      </c>
      <c r="Z520" s="113">
        <f t="shared" si="222"/>
        <v>17.990688162865503</v>
      </c>
      <c r="AA520" s="113">
        <f t="shared" si="223"/>
        <v>8.3752766738776785</v>
      </c>
      <c r="AB520" s="114">
        <f t="shared" si="224"/>
        <v>5.5718733242272771</v>
      </c>
    </row>
    <row r="521" spans="1:28" x14ac:dyDescent="0.5">
      <c r="A521"/>
      <c r="B521">
        <v>13</v>
      </c>
      <c r="C521" s="173">
        <v>4.93</v>
      </c>
      <c r="D521" s="173">
        <v>4.29</v>
      </c>
      <c r="E521" s="173">
        <v>3.81</v>
      </c>
      <c r="F521" s="173">
        <v>3.81</v>
      </c>
      <c r="G521" s="173">
        <v>4.7699999999999996</v>
      </c>
      <c r="H521" s="173">
        <v>22.4</v>
      </c>
      <c r="I521" s="173">
        <v>154</v>
      </c>
      <c r="J521" s="173">
        <v>107</v>
      </c>
      <c r="K521" s="173">
        <v>96.4</v>
      </c>
      <c r="L521" s="173">
        <v>20.2</v>
      </c>
      <c r="M521" s="173">
        <v>9.07</v>
      </c>
      <c r="N521" s="173">
        <v>6.38</v>
      </c>
      <c r="O521" s="219"/>
      <c r="P521" s="134">
        <f t="shared" si="211"/>
        <v>13</v>
      </c>
      <c r="Q521" s="113">
        <f t="shared" si="213"/>
        <v>4.3055384778119867</v>
      </c>
      <c r="R521" s="113">
        <f t="shared" si="214"/>
        <v>3.746604476635583</v>
      </c>
      <c r="S521" s="113">
        <f t="shared" si="215"/>
        <v>3.3274039757532798</v>
      </c>
      <c r="T521" s="113">
        <f t="shared" si="216"/>
        <v>3.3274039757532798</v>
      </c>
      <c r="U521" s="113">
        <f t="shared" si="217"/>
        <v>4.1658049775178858</v>
      </c>
      <c r="V521" s="113">
        <f t="shared" si="218"/>
        <v>19.562690041174136</v>
      </c>
      <c r="W521" s="113">
        <f t="shared" si="219"/>
        <v>134.49349403307221</v>
      </c>
      <c r="X521" s="113">
        <f t="shared" si="220"/>
        <v>93.446778321680043</v>
      </c>
      <c r="Y521" s="113">
        <f t="shared" si="221"/>
        <v>84.18943392719585</v>
      </c>
      <c r="Z521" s="113">
        <f t="shared" si="222"/>
        <v>17.641354412130248</v>
      </c>
      <c r="AA521" s="113">
        <f t="shared" si="223"/>
        <v>7.9211427979218501</v>
      </c>
      <c r="AB521" s="114">
        <f t="shared" si="224"/>
        <v>5.5718733242272771</v>
      </c>
    </row>
    <row r="522" spans="1:28" x14ac:dyDescent="0.5">
      <c r="A522"/>
      <c r="B522">
        <v>14</v>
      </c>
      <c r="C522" s="173">
        <v>4.93</v>
      </c>
      <c r="D522" s="173">
        <v>4.45</v>
      </c>
      <c r="E522" s="173">
        <v>3.97</v>
      </c>
      <c r="F522" s="173">
        <v>3.97</v>
      </c>
      <c r="G522" s="173">
        <v>4.7699999999999996</v>
      </c>
      <c r="H522" s="173">
        <v>65.900000000000006</v>
      </c>
      <c r="I522" s="173">
        <v>134</v>
      </c>
      <c r="J522" s="173">
        <v>84.5</v>
      </c>
      <c r="K522" s="173">
        <v>42</v>
      </c>
      <c r="L522" s="173">
        <v>19.8</v>
      </c>
      <c r="M522" s="173">
        <v>9.07</v>
      </c>
      <c r="N522" s="173">
        <v>6.17</v>
      </c>
      <c r="O522" s="219"/>
      <c r="P522" s="134">
        <f t="shared" si="211"/>
        <v>14</v>
      </c>
      <c r="Q522" s="113">
        <f t="shared" si="213"/>
        <v>4.3055384778119867</v>
      </c>
      <c r="R522" s="113">
        <f t="shared" si="214"/>
        <v>3.886337976929684</v>
      </c>
      <c r="S522" s="113">
        <f t="shared" si="215"/>
        <v>3.4671374760473812</v>
      </c>
      <c r="T522" s="113">
        <f t="shared" si="216"/>
        <v>3.4671374760473812</v>
      </c>
      <c r="U522" s="113">
        <f t="shared" si="217"/>
        <v>4.1658049775178858</v>
      </c>
      <c r="V522" s="113">
        <f t="shared" si="218"/>
        <v>57.552735433632854</v>
      </c>
      <c r="W522" s="113">
        <f t="shared" si="219"/>
        <v>117.02680649630958</v>
      </c>
      <c r="X522" s="113">
        <f t="shared" si="220"/>
        <v>73.796754842822082</v>
      </c>
      <c r="Y522" s="113">
        <f t="shared" si="221"/>
        <v>36.680043827201509</v>
      </c>
      <c r="Z522" s="113">
        <f t="shared" si="222"/>
        <v>17.292020661395</v>
      </c>
      <c r="AA522" s="113">
        <f t="shared" si="223"/>
        <v>7.9211427979218501</v>
      </c>
      <c r="AB522" s="114">
        <f t="shared" si="224"/>
        <v>5.3884731050912693</v>
      </c>
    </row>
    <row r="523" spans="1:28" x14ac:dyDescent="0.5">
      <c r="A523"/>
      <c r="B523">
        <v>15</v>
      </c>
      <c r="C523" s="173">
        <v>4.93</v>
      </c>
      <c r="D523" s="173">
        <v>4.29</v>
      </c>
      <c r="E523" s="173">
        <v>4.13</v>
      </c>
      <c r="F523" s="173">
        <v>3.81</v>
      </c>
      <c r="G523" s="173">
        <v>4.93</v>
      </c>
      <c r="H523" s="173">
        <v>70.2</v>
      </c>
      <c r="I523" s="173">
        <v>110</v>
      </c>
      <c r="J523" s="173">
        <v>130</v>
      </c>
      <c r="K523" s="173">
        <v>39</v>
      </c>
      <c r="L523" s="173">
        <v>19.8</v>
      </c>
      <c r="M523" s="173">
        <v>9.07</v>
      </c>
      <c r="N523" s="173">
        <v>6.17</v>
      </c>
      <c r="O523" s="219"/>
      <c r="P523" s="134">
        <f t="shared" si="211"/>
        <v>15</v>
      </c>
      <c r="Q523" s="113">
        <f t="shared" si="213"/>
        <v>4.3055384778119867</v>
      </c>
      <c r="R523" s="113">
        <f t="shared" si="214"/>
        <v>3.746604476635583</v>
      </c>
      <c r="S523" s="113">
        <f t="shared" si="215"/>
        <v>3.6068709763414817</v>
      </c>
      <c r="T523" s="113">
        <f t="shared" si="216"/>
        <v>3.3274039757532798</v>
      </c>
      <c r="U523" s="113">
        <f t="shared" si="217"/>
        <v>4.3055384778119867</v>
      </c>
      <c r="V523" s="113">
        <f t="shared" si="218"/>
        <v>61.308073254036813</v>
      </c>
      <c r="W523" s="113">
        <f t="shared" si="219"/>
        <v>96.066781452194434</v>
      </c>
      <c r="X523" s="113">
        <f t="shared" si="220"/>
        <v>113.53346898895705</v>
      </c>
      <c r="Y523" s="113">
        <f t="shared" si="221"/>
        <v>34.060040696687118</v>
      </c>
      <c r="Z523" s="113">
        <f t="shared" si="222"/>
        <v>17.292020661395</v>
      </c>
      <c r="AA523" s="113">
        <f t="shared" si="223"/>
        <v>7.9211427979218501</v>
      </c>
      <c r="AB523" s="114">
        <f t="shared" si="224"/>
        <v>5.3884731050912693</v>
      </c>
    </row>
    <row r="524" spans="1:28" x14ac:dyDescent="0.5">
      <c r="A524"/>
      <c r="B524">
        <v>16</v>
      </c>
      <c r="C524" s="173">
        <v>4.93</v>
      </c>
      <c r="D524" s="173">
        <v>4.13</v>
      </c>
      <c r="E524" s="173">
        <v>3.97</v>
      </c>
      <c r="F524" s="173">
        <v>3.81</v>
      </c>
      <c r="G524" s="173">
        <v>5.14</v>
      </c>
      <c r="H524" s="173">
        <v>85.7</v>
      </c>
      <c r="I524" s="173">
        <v>156</v>
      </c>
      <c r="J524" s="173">
        <v>78.400000000000006</v>
      </c>
      <c r="K524" s="173">
        <v>44.3</v>
      </c>
      <c r="L524" s="173">
        <v>19</v>
      </c>
      <c r="M524" s="173">
        <v>9.33</v>
      </c>
      <c r="N524" s="173">
        <v>6.38</v>
      </c>
      <c r="O524" s="219"/>
      <c r="P524" s="134">
        <f t="shared" si="211"/>
        <v>16</v>
      </c>
      <c r="Q524" s="113">
        <f t="shared" si="213"/>
        <v>4.3055384778119867</v>
      </c>
      <c r="R524" s="113">
        <f t="shared" si="214"/>
        <v>3.6068709763414817</v>
      </c>
      <c r="S524" s="113">
        <f t="shared" si="215"/>
        <v>3.4671374760473812</v>
      </c>
      <c r="T524" s="113">
        <f t="shared" si="216"/>
        <v>3.3274039757532798</v>
      </c>
      <c r="U524" s="113">
        <f t="shared" si="217"/>
        <v>4.4889386969479945</v>
      </c>
      <c r="V524" s="113">
        <f t="shared" si="218"/>
        <v>74.844756095027847</v>
      </c>
      <c r="W524" s="113">
        <f t="shared" si="219"/>
        <v>136.24016278674847</v>
      </c>
      <c r="X524" s="113">
        <f t="shared" si="220"/>
        <v>68.46941514410949</v>
      </c>
      <c r="Y524" s="113">
        <f t="shared" si="221"/>
        <v>38.688712893929207</v>
      </c>
      <c r="Z524" s="113">
        <f t="shared" si="222"/>
        <v>16.593353159924494</v>
      </c>
      <c r="AA524" s="113">
        <f t="shared" si="223"/>
        <v>8.1482097358997638</v>
      </c>
      <c r="AB524" s="114">
        <f t="shared" si="224"/>
        <v>5.5718733242272771</v>
      </c>
    </row>
    <row r="525" spans="1:28" x14ac:dyDescent="0.5">
      <c r="A525"/>
      <c r="B525">
        <v>17</v>
      </c>
      <c r="C525" s="173">
        <v>4.7699999999999996</v>
      </c>
      <c r="D525" s="173">
        <v>4.13</v>
      </c>
      <c r="E525" s="173">
        <v>3.81</v>
      </c>
      <c r="F525" s="173">
        <v>3.65</v>
      </c>
      <c r="G525" s="173">
        <v>4.7699999999999996</v>
      </c>
      <c r="H525" s="173">
        <v>71.3</v>
      </c>
      <c r="I525" s="173">
        <v>137</v>
      </c>
      <c r="J525" s="173">
        <v>122</v>
      </c>
      <c r="K525" s="173">
        <v>42</v>
      </c>
      <c r="L525" s="173">
        <v>19.8</v>
      </c>
      <c r="M525" s="173">
        <v>9.07</v>
      </c>
      <c r="N525" s="173">
        <v>6.17</v>
      </c>
      <c r="O525" s="219"/>
      <c r="P525" s="134">
        <f t="shared" si="211"/>
        <v>17</v>
      </c>
      <c r="Q525" s="113">
        <f t="shared" si="213"/>
        <v>4.1658049775178858</v>
      </c>
      <c r="R525" s="113">
        <f t="shared" si="214"/>
        <v>3.6068709763414817</v>
      </c>
      <c r="S525" s="113">
        <f t="shared" si="215"/>
        <v>3.3274039757532798</v>
      </c>
      <c r="T525" s="113">
        <f t="shared" si="216"/>
        <v>3.1876704754591789</v>
      </c>
      <c r="U525" s="113">
        <f t="shared" si="217"/>
        <v>4.1658049775178858</v>
      </c>
      <c r="V525" s="113">
        <f t="shared" si="218"/>
        <v>62.268741068558754</v>
      </c>
      <c r="W525" s="113">
        <f t="shared" si="219"/>
        <v>119.64680962682398</v>
      </c>
      <c r="X525" s="113">
        <f t="shared" si="220"/>
        <v>106.54679397425201</v>
      </c>
      <c r="Y525" s="113">
        <f t="shared" si="221"/>
        <v>36.680043827201509</v>
      </c>
      <c r="Z525" s="113">
        <f t="shared" si="222"/>
        <v>17.292020661395</v>
      </c>
      <c r="AA525" s="113">
        <f t="shared" si="223"/>
        <v>7.9211427979218501</v>
      </c>
      <c r="AB525" s="114">
        <f t="shared" si="224"/>
        <v>5.3884731050912693</v>
      </c>
    </row>
    <row r="526" spans="1:28" x14ac:dyDescent="0.5">
      <c r="A526"/>
      <c r="B526">
        <v>18</v>
      </c>
      <c r="C526" s="173">
        <v>4.7699999999999996</v>
      </c>
      <c r="D526" s="173">
        <v>4.29</v>
      </c>
      <c r="E526" s="173">
        <v>3.97</v>
      </c>
      <c r="F526" s="173">
        <v>3.65</v>
      </c>
      <c r="G526" s="173">
        <v>5.55</v>
      </c>
      <c r="H526" s="173">
        <v>75.900000000000006</v>
      </c>
      <c r="I526" s="173">
        <v>139</v>
      </c>
      <c r="J526" s="173">
        <v>122</v>
      </c>
      <c r="K526" s="173">
        <v>38.200000000000003</v>
      </c>
      <c r="L526" s="173">
        <v>19</v>
      </c>
      <c r="M526" s="173">
        <v>9.07</v>
      </c>
      <c r="N526" s="173">
        <v>6.38</v>
      </c>
      <c r="O526" s="219"/>
      <c r="P526" s="134">
        <f t="shared" si="211"/>
        <v>18</v>
      </c>
      <c r="Q526" s="113">
        <f t="shared" si="213"/>
        <v>4.1658049775178858</v>
      </c>
      <c r="R526" s="113">
        <f t="shared" si="214"/>
        <v>3.746604476635583</v>
      </c>
      <c r="S526" s="113">
        <f t="shared" si="215"/>
        <v>3.4671374760473812</v>
      </c>
      <c r="T526" s="113">
        <f t="shared" si="216"/>
        <v>3.1876704754591789</v>
      </c>
      <c r="U526" s="113">
        <f t="shared" si="217"/>
        <v>4.847005791451628</v>
      </c>
      <c r="V526" s="113">
        <f t="shared" si="218"/>
        <v>66.286079202014164</v>
      </c>
      <c r="W526" s="113">
        <f t="shared" si="219"/>
        <v>121.39347838050024</v>
      </c>
      <c r="X526" s="113">
        <f t="shared" si="220"/>
        <v>106.54679397425201</v>
      </c>
      <c r="Y526" s="113">
        <f t="shared" si="221"/>
        <v>33.361373195216615</v>
      </c>
      <c r="Z526" s="113">
        <f t="shared" si="222"/>
        <v>16.593353159924494</v>
      </c>
      <c r="AA526" s="113">
        <f t="shared" si="223"/>
        <v>7.9211427979218501</v>
      </c>
      <c r="AB526" s="114">
        <f t="shared" si="224"/>
        <v>5.5718733242272771</v>
      </c>
    </row>
    <row r="527" spans="1:28" x14ac:dyDescent="0.5">
      <c r="A527"/>
      <c r="B527">
        <v>19</v>
      </c>
      <c r="C527" s="173">
        <v>4.7699999999999996</v>
      </c>
      <c r="D527" s="173">
        <v>4.13</v>
      </c>
      <c r="E527" s="173">
        <v>3.81</v>
      </c>
      <c r="F527" s="173">
        <v>3.81</v>
      </c>
      <c r="G527" s="173">
        <v>8.5500000000000007</v>
      </c>
      <c r="H527" s="173">
        <v>113</v>
      </c>
      <c r="I527" s="173">
        <v>152</v>
      </c>
      <c r="J527" s="173">
        <v>122</v>
      </c>
      <c r="K527" s="173">
        <v>36</v>
      </c>
      <c r="L527" s="173">
        <v>18.2</v>
      </c>
      <c r="M527" s="173">
        <v>8.81</v>
      </c>
      <c r="N527" s="173">
        <v>6.17</v>
      </c>
      <c r="O527" s="219"/>
      <c r="P527" s="134">
        <f t="shared" si="211"/>
        <v>19</v>
      </c>
      <c r="Q527" s="113">
        <f t="shared" si="213"/>
        <v>4.1658049775178858</v>
      </c>
      <c r="R527" s="113">
        <f t="shared" si="214"/>
        <v>3.6068709763414817</v>
      </c>
      <c r="S527" s="113">
        <f t="shared" si="215"/>
        <v>3.3274039757532798</v>
      </c>
      <c r="T527" s="113">
        <f t="shared" si="216"/>
        <v>3.3274039757532798</v>
      </c>
      <c r="U527" s="113">
        <f t="shared" si="217"/>
        <v>7.4670089219660225</v>
      </c>
      <c r="V527" s="113">
        <f t="shared" si="218"/>
        <v>98.686784582708825</v>
      </c>
      <c r="W527" s="113">
        <f t="shared" si="219"/>
        <v>132.74682527939595</v>
      </c>
      <c r="X527" s="113">
        <f t="shared" si="220"/>
        <v>106.54679397425201</v>
      </c>
      <c r="Y527" s="113">
        <f t="shared" si="221"/>
        <v>31.440037566172723</v>
      </c>
      <c r="Z527" s="113">
        <f t="shared" si="222"/>
        <v>15.894685658453987</v>
      </c>
      <c r="AA527" s="113">
        <f t="shared" si="223"/>
        <v>7.6940758599439363</v>
      </c>
      <c r="AB527" s="114">
        <f t="shared" si="224"/>
        <v>5.3884731050912693</v>
      </c>
    </row>
    <row r="528" spans="1:28" x14ac:dyDescent="0.5">
      <c r="A528"/>
      <c r="B528">
        <v>20</v>
      </c>
      <c r="C528" s="173">
        <v>4.7699999999999996</v>
      </c>
      <c r="D528" s="173">
        <v>4.29</v>
      </c>
      <c r="E528" s="173">
        <v>3.65</v>
      </c>
      <c r="F528" s="173">
        <v>3.65</v>
      </c>
      <c r="G528" s="173">
        <v>6.17</v>
      </c>
      <c r="H528" s="173">
        <v>101</v>
      </c>
      <c r="I528" s="173">
        <v>116</v>
      </c>
      <c r="J528" s="173">
        <v>108</v>
      </c>
      <c r="K528" s="173">
        <v>35.4</v>
      </c>
      <c r="L528" s="173">
        <v>17.8</v>
      </c>
      <c r="M528" s="173">
        <v>8.81</v>
      </c>
      <c r="N528" s="173">
        <v>6.17</v>
      </c>
      <c r="O528" s="219"/>
      <c r="P528" s="134">
        <f t="shared" si="211"/>
        <v>20</v>
      </c>
      <c r="Q528" s="113">
        <f t="shared" si="213"/>
        <v>4.1658049775178858</v>
      </c>
      <c r="R528" s="113">
        <f t="shared" si="214"/>
        <v>3.746604476635583</v>
      </c>
      <c r="S528" s="113">
        <f t="shared" si="215"/>
        <v>3.1876704754591789</v>
      </c>
      <c r="T528" s="113">
        <f t="shared" si="216"/>
        <v>3.1876704754591789</v>
      </c>
      <c r="U528" s="113">
        <f t="shared" si="217"/>
        <v>5.3884731050912693</v>
      </c>
      <c r="V528" s="113">
        <f t="shared" si="218"/>
        <v>88.206772060651247</v>
      </c>
      <c r="W528" s="113">
        <f t="shared" si="219"/>
        <v>101.30678771322322</v>
      </c>
      <c r="X528" s="113">
        <f t="shared" si="220"/>
        <v>94.320112698518173</v>
      </c>
      <c r="Y528" s="113">
        <f t="shared" si="221"/>
        <v>30.916036940069844</v>
      </c>
      <c r="Z528" s="113">
        <f t="shared" si="222"/>
        <v>15.545351907718736</v>
      </c>
      <c r="AA528" s="113">
        <f t="shared" si="223"/>
        <v>7.6940758599439363</v>
      </c>
      <c r="AB528" s="114">
        <f t="shared" si="224"/>
        <v>5.3884731050912693</v>
      </c>
    </row>
    <row r="529" spans="1:28" x14ac:dyDescent="0.5">
      <c r="A529"/>
      <c r="B529">
        <v>21</v>
      </c>
      <c r="C529" s="173">
        <v>4.7699999999999996</v>
      </c>
      <c r="D529" s="173">
        <v>4.45</v>
      </c>
      <c r="E529" s="173">
        <v>3.97</v>
      </c>
      <c r="F529" s="173">
        <v>3.49</v>
      </c>
      <c r="G529" s="173">
        <v>8.3000000000000007</v>
      </c>
      <c r="H529" s="173">
        <v>74.7</v>
      </c>
      <c r="I529" s="173">
        <v>97.8</v>
      </c>
      <c r="J529" s="173">
        <v>101</v>
      </c>
      <c r="K529" s="173">
        <v>34.700000000000003</v>
      </c>
      <c r="L529" s="173">
        <v>17.399999999999999</v>
      </c>
      <c r="M529" s="173">
        <v>9.07</v>
      </c>
      <c r="N529" s="173">
        <v>6.38</v>
      </c>
      <c r="O529" s="219"/>
      <c r="P529" s="134">
        <f t="shared" si="211"/>
        <v>21</v>
      </c>
      <c r="Q529" s="113">
        <f t="shared" si="213"/>
        <v>4.1658049775178858</v>
      </c>
      <c r="R529" s="113">
        <f t="shared" si="214"/>
        <v>3.886337976929684</v>
      </c>
      <c r="S529" s="113">
        <f t="shared" si="215"/>
        <v>3.4671374760473812</v>
      </c>
      <c r="T529" s="113">
        <f t="shared" si="216"/>
        <v>3.047936975165078</v>
      </c>
      <c r="U529" s="113">
        <f t="shared" si="217"/>
        <v>7.2486753277564899</v>
      </c>
      <c r="V529" s="113">
        <f t="shared" si="218"/>
        <v>65.2380779498084</v>
      </c>
      <c r="W529" s="113">
        <f t="shared" si="219"/>
        <v>85.412102054769235</v>
      </c>
      <c r="X529" s="113">
        <f t="shared" si="220"/>
        <v>88.206772060651247</v>
      </c>
      <c r="Y529" s="113">
        <f t="shared" si="221"/>
        <v>30.304702876283155</v>
      </c>
      <c r="Z529" s="113">
        <f t="shared" si="222"/>
        <v>15.196018156983481</v>
      </c>
      <c r="AA529" s="113">
        <f t="shared" si="223"/>
        <v>7.9211427979218501</v>
      </c>
      <c r="AB529" s="114">
        <f t="shared" si="224"/>
        <v>5.5718733242272771</v>
      </c>
    </row>
    <row r="530" spans="1:28" x14ac:dyDescent="0.5">
      <c r="A530"/>
      <c r="B530">
        <v>22</v>
      </c>
      <c r="C530" s="173">
        <v>4.7699999999999996</v>
      </c>
      <c r="D530" s="173">
        <v>4.45</v>
      </c>
      <c r="E530" s="173">
        <v>4.13</v>
      </c>
      <c r="F530" s="173">
        <v>3.49</v>
      </c>
      <c r="G530" s="173">
        <v>6.59</v>
      </c>
      <c r="H530" s="173">
        <v>82</v>
      </c>
      <c r="I530" s="173">
        <v>88.4</v>
      </c>
      <c r="J530" s="173">
        <v>105</v>
      </c>
      <c r="K530" s="173">
        <v>35.4</v>
      </c>
      <c r="L530" s="173">
        <v>16.600000000000001</v>
      </c>
      <c r="M530" s="173">
        <v>8.81</v>
      </c>
      <c r="N530" s="173">
        <v>6.17</v>
      </c>
      <c r="O530" s="219"/>
      <c r="P530" s="134">
        <f t="shared" si="211"/>
        <v>22</v>
      </c>
      <c r="Q530" s="113">
        <f t="shared" si="213"/>
        <v>4.1658049775178858</v>
      </c>
      <c r="R530" s="113">
        <f t="shared" si="214"/>
        <v>3.886337976929684</v>
      </c>
      <c r="S530" s="113">
        <f t="shared" si="215"/>
        <v>3.6068709763414817</v>
      </c>
      <c r="T530" s="113">
        <f t="shared" si="216"/>
        <v>3.047936975165078</v>
      </c>
      <c r="U530" s="113">
        <f t="shared" si="217"/>
        <v>5.7552735433632849</v>
      </c>
      <c r="V530" s="113">
        <f t="shared" si="218"/>
        <v>71.613418900726757</v>
      </c>
      <c r="W530" s="113">
        <f t="shared" si="219"/>
        <v>77.202758912490808</v>
      </c>
      <c r="X530" s="113">
        <f t="shared" si="220"/>
        <v>91.700109568003782</v>
      </c>
      <c r="Y530" s="113">
        <f t="shared" si="221"/>
        <v>30.916036940069844</v>
      </c>
      <c r="Z530" s="113">
        <f t="shared" si="222"/>
        <v>14.49735065551298</v>
      </c>
      <c r="AA530" s="113">
        <f t="shared" si="223"/>
        <v>7.6940758599439363</v>
      </c>
      <c r="AB530" s="114">
        <f t="shared" si="224"/>
        <v>5.3884731050912693</v>
      </c>
    </row>
    <row r="531" spans="1:28" x14ac:dyDescent="0.5">
      <c r="A531"/>
      <c r="B531">
        <v>23</v>
      </c>
      <c r="C531" s="173">
        <v>4.6100000000000003</v>
      </c>
      <c r="D531" s="173">
        <v>4.29</v>
      </c>
      <c r="E531" s="173">
        <v>4.29</v>
      </c>
      <c r="F531" s="173">
        <v>3.65</v>
      </c>
      <c r="G531" s="173">
        <v>6.17</v>
      </c>
      <c r="H531" s="173">
        <v>114</v>
      </c>
      <c r="I531" s="173">
        <v>82</v>
      </c>
      <c r="J531" s="173">
        <v>97.8</v>
      </c>
      <c r="K531" s="173">
        <v>34</v>
      </c>
      <c r="L531" s="173">
        <v>16.2</v>
      </c>
      <c r="M531" s="173">
        <v>8.81</v>
      </c>
      <c r="N531" s="173">
        <v>5.97</v>
      </c>
      <c r="O531" s="219"/>
      <c r="P531" s="134">
        <f t="shared" si="211"/>
        <v>23</v>
      </c>
      <c r="Q531" s="113">
        <f t="shared" si="213"/>
        <v>4.0260714772237849</v>
      </c>
      <c r="R531" s="113">
        <f t="shared" si="214"/>
        <v>3.746604476635583</v>
      </c>
      <c r="S531" s="113">
        <f t="shared" si="215"/>
        <v>3.746604476635583</v>
      </c>
      <c r="T531" s="113">
        <f t="shared" si="216"/>
        <v>3.1876704754591789</v>
      </c>
      <c r="U531" s="113">
        <f t="shared" si="217"/>
        <v>5.3884731050912693</v>
      </c>
      <c r="V531" s="113">
        <f t="shared" si="218"/>
        <v>99.560118959546955</v>
      </c>
      <c r="W531" s="113">
        <f t="shared" si="219"/>
        <v>71.613418900726757</v>
      </c>
      <c r="X531" s="113">
        <f t="shared" si="220"/>
        <v>85.412102054769235</v>
      </c>
      <c r="Y531" s="113">
        <f t="shared" si="221"/>
        <v>29.693368812496459</v>
      </c>
      <c r="Z531" s="113">
        <f t="shared" si="222"/>
        <v>14.148016904777725</v>
      </c>
      <c r="AA531" s="113">
        <f t="shared" si="223"/>
        <v>7.6940758599439363</v>
      </c>
      <c r="AB531" s="114">
        <f t="shared" si="224"/>
        <v>5.2138062297236427</v>
      </c>
    </row>
    <row r="532" spans="1:28" x14ac:dyDescent="0.5">
      <c r="A532"/>
      <c r="B532">
        <v>24</v>
      </c>
      <c r="C532" s="173">
        <v>4.6100000000000003</v>
      </c>
      <c r="D532" s="173">
        <v>4.45</v>
      </c>
      <c r="E532" s="173">
        <v>4.45</v>
      </c>
      <c r="F532" s="173">
        <v>3.65</v>
      </c>
      <c r="G532" s="173">
        <v>5.34</v>
      </c>
      <c r="H532" s="173">
        <v>87</v>
      </c>
      <c r="I532" s="173">
        <v>101</v>
      </c>
      <c r="J532" s="173">
        <v>97.8</v>
      </c>
      <c r="K532" s="173">
        <v>34</v>
      </c>
      <c r="L532" s="173">
        <v>17.399999999999999</v>
      </c>
      <c r="M532" s="173">
        <v>8.5500000000000007</v>
      </c>
      <c r="N532" s="173">
        <v>5.97</v>
      </c>
      <c r="O532" s="219"/>
      <c r="P532" s="134">
        <f t="shared" si="211"/>
        <v>24</v>
      </c>
      <c r="Q532" s="113">
        <f t="shared" si="213"/>
        <v>4.0260714772237849</v>
      </c>
      <c r="R532" s="113">
        <f t="shared" si="214"/>
        <v>3.886337976929684</v>
      </c>
      <c r="S532" s="113">
        <f t="shared" si="215"/>
        <v>3.886337976929684</v>
      </c>
      <c r="T532" s="113">
        <f t="shared" si="216"/>
        <v>3.1876704754591789</v>
      </c>
      <c r="U532" s="113">
        <f t="shared" si="217"/>
        <v>4.6636055723156202</v>
      </c>
      <c r="V532" s="113">
        <f t="shared" si="218"/>
        <v>75.980090784917408</v>
      </c>
      <c r="W532" s="113">
        <f t="shared" si="219"/>
        <v>88.206772060651247</v>
      </c>
      <c r="X532" s="113">
        <f t="shared" si="220"/>
        <v>85.412102054769235</v>
      </c>
      <c r="Y532" s="113">
        <f t="shared" si="221"/>
        <v>29.693368812496459</v>
      </c>
      <c r="Z532" s="113">
        <f t="shared" si="222"/>
        <v>15.196018156983481</v>
      </c>
      <c r="AA532" s="113">
        <f t="shared" si="223"/>
        <v>7.4670089219660225</v>
      </c>
      <c r="AB532" s="114">
        <f t="shared" si="224"/>
        <v>5.2138062297236427</v>
      </c>
    </row>
    <row r="533" spans="1:28" x14ac:dyDescent="0.5">
      <c r="A533"/>
      <c r="B533">
        <v>25</v>
      </c>
      <c r="C533" s="173">
        <v>4.45</v>
      </c>
      <c r="D533" s="173">
        <v>4.29</v>
      </c>
      <c r="E533" s="173">
        <v>4.29</v>
      </c>
      <c r="F533" s="173">
        <v>3.49</v>
      </c>
      <c r="G533" s="173">
        <v>5.14</v>
      </c>
      <c r="H533" s="173">
        <v>80.8</v>
      </c>
      <c r="I533" s="173">
        <v>84.5</v>
      </c>
      <c r="J533" s="173">
        <v>93.7</v>
      </c>
      <c r="K533" s="173">
        <v>34</v>
      </c>
      <c r="L533" s="173">
        <v>16.2</v>
      </c>
      <c r="M533" s="173">
        <v>8.5500000000000007</v>
      </c>
      <c r="N533" s="173">
        <v>5.76</v>
      </c>
      <c r="O533" s="219"/>
      <c r="P533" s="134">
        <f t="shared" si="211"/>
        <v>25</v>
      </c>
      <c r="Q533" s="113">
        <f t="shared" si="213"/>
        <v>3.886337976929684</v>
      </c>
      <c r="R533" s="113">
        <f t="shared" si="214"/>
        <v>3.746604476635583</v>
      </c>
      <c r="S533" s="113">
        <f t="shared" si="215"/>
        <v>3.746604476635583</v>
      </c>
      <c r="T533" s="113">
        <f t="shared" si="216"/>
        <v>3.047936975165078</v>
      </c>
      <c r="U533" s="113">
        <f t="shared" si="217"/>
        <v>4.4889386969479945</v>
      </c>
      <c r="V533" s="113">
        <f t="shared" si="218"/>
        <v>70.565417648520992</v>
      </c>
      <c r="W533" s="113">
        <f t="shared" si="219"/>
        <v>73.796754842822082</v>
      </c>
      <c r="X533" s="113">
        <f t="shared" si="220"/>
        <v>81.83143110973289</v>
      </c>
      <c r="Y533" s="113">
        <f t="shared" si="221"/>
        <v>29.693368812496459</v>
      </c>
      <c r="Z533" s="113">
        <f t="shared" si="222"/>
        <v>14.148016904777725</v>
      </c>
      <c r="AA533" s="113">
        <f t="shared" si="223"/>
        <v>7.4670089219660225</v>
      </c>
      <c r="AB533" s="114">
        <f t="shared" si="224"/>
        <v>5.0304060105876358</v>
      </c>
    </row>
    <row r="534" spans="1:28" x14ac:dyDescent="0.5">
      <c r="A534"/>
      <c r="B534">
        <v>26</v>
      </c>
      <c r="C534" s="173">
        <v>4.45</v>
      </c>
      <c r="D534" s="173">
        <v>4.29</v>
      </c>
      <c r="E534" s="173">
        <v>4.13</v>
      </c>
      <c r="F534" s="173">
        <v>3.49</v>
      </c>
      <c r="G534" s="173">
        <v>5.55</v>
      </c>
      <c r="H534" s="173">
        <v>158</v>
      </c>
      <c r="I534" s="173">
        <v>108</v>
      </c>
      <c r="J534" s="173">
        <v>99.1</v>
      </c>
      <c r="K534" s="173">
        <v>32</v>
      </c>
      <c r="L534" s="173">
        <v>15.1</v>
      </c>
      <c r="M534" s="173">
        <v>8.3000000000000007</v>
      </c>
      <c r="N534" s="173">
        <v>5.76</v>
      </c>
      <c r="O534" s="219"/>
      <c r="P534" s="134">
        <f t="shared" si="211"/>
        <v>26</v>
      </c>
      <c r="Q534" s="113">
        <f t="shared" si="213"/>
        <v>3.886337976929684</v>
      </c>
      <c r="R534" s="113">
        <f t="shared" si="214"/>
        <v>3.746604476635583</v>
      </c>
      <c r="S534" s="113">
        <f t="shared" si="215"/>
        <v>3.6068709763414817</v>
      </c>
      <c r="T534" s="113">
        <f t="shared" si="216"/>
        <v>3.047936975165078</v>
      </c>
      <c r="U534" s="113">
        <f t="shared" si="217"/>
        <v>4.847005791451628</v>
      </c>
      <c r="V534" s="113">
        <f t="shared" si="218"/>
        <v>137.98683154042473</v>
      </c>
      <c r="W534" s="113">
        <f t="shared" si="219"/>
        <v>94.320112698518173</v>
      </c>
      <c r="X534" s="113">
        <f t="shared" si="220"/>
        <v>86.547436744658796</v>
      </c>
      <c r="Y534" s="113">
        <f t="shared" si="221"/>
        <v>27.946700058820198</v>
      </c>
      <c r="Z534" s="113">
        <f t="shared" si="222"/>
        <v>13.187349090255781</v>
      </c>
      <c r="AA534" s="113">
        <f t="shared" si="223"/>
        <v>7.2486753277564899</v>
      </c>
      <c r="AB534" s="114">
        <f t="shared" si="224"/>
        <v>5.0304060105876358</v>
      </c>
    </row>
    <row r="535" spans="1:28" x14ac:dyDescent="0.5">
      <c r="A535"/>
      <c r="B535">
        <v>27</v>
      </c>
      <c r="C535" s="173">
        <v>4.45</v>
      </c>
      <c r="D535" s="173">
        <v>4.13</v>
      </c>
      <c r="E535" s="173">
        <v>3.97</v>
      </c>
      <c r="F535" s="173">
        <v>3.65</v>
      </c>
      <c r="G535" s="173">
        <v>4.7699999999999996</v>
      </c>
      <c r="H535" s="173">
        <v>122</v>
      </c>
      <c r="I535" s="173">
        <v>135</v>
      </c>
      <c r="J535" s="173">
        <v>114</v>
      </c>
      <c r="K535" s="173">
        <v>29.4</v>
      </c>
      <c r="L535" s="173">
        <v>14.3</v>
      </c>
      <c r="M535" s="173">
        <v>8.5500000000000007</v>
      </c>
      <c r="N535" s="173">
        <v>5.97</v>
      </c>
      <c r="O535" s="219"/>
      <c r="P535" s="134">
        <f t="shared" si="211"/>
        <v>27</v>
      </c>
      <c r="Q535" s="113">
        <f t="shared" si="213"/>
        <v>3.886337976929684</v>
      </c>
      <c r="R535" s="113">
        <f t="shared" si="214"/>
        <v>3.6068709763414817</v>
      </c>
      <c r="S535" s="113">
        <f t="shared" si="215"/>
        <v>3.4671374760473812</v>
      </c>
      <c r="T535" s="113">
        <f t="shared" si="216"/>
        <v>3.1876704754591789</v>
      </c>
      <c r="U535" s="113">
        <f t="shared" si="217"/>
        <v>4.1658049775178858</v>
      </c>
      <c r="V535" s="113">
        <f t="shared" si="218"/>
        <v>106.54679397425201</v>
      </c>
      <c r="W535" s="113">
        <f t="shared" si="219"/>
        <v>117.90014087314771</v>
      </c>
      <c r="X535" s="113">
        <f t="shared" si="220"/>
        <v>99.560118959546955</v>
      </c>
      <c r="Y535" s="113">
        <f t="shared" si="221"/>
        <v>25.676030679041055</v>
      </c>
      <c r="Z535" s="113">
        <f t="shared" si="222"/>
        <v>12.488681588785276</v>
      </c>
      <c r="AA535" s="113">
        <f t="shared" si="223"/>
        <v>7.4670089219660225</v>
      </c>
      <c r="AB535" s="114">
        <f t="shared" si="224"/>
        <v>5.2138062297236427</v>
      </c>
    </row>
    <row r="536" spans="1:28" x14ac:dyDescent="0.5">
      <c r="A536"/>
      <c r="B536">
        <v>28</v>
      </c>
      <c r="C536" s="173">
        <v>4.45</v>
      </c>
      <c r="D536" s="173">
        <v>4.13</v>
      </c>
      <c r="E536" s="173">
        <v>3.97</v>
      </c>
      <c r="F536" s="173">
        <v>3.65</v>
      </c>
      <c r="G536" s="173">
        <v>4.7699999999999996</v>
      </c>
      <c r="H536" s="173">
        <v>99.1</v>
      </c>
      <c r="I536" s="173">
        <v>146</v>
      </c>
      <c r="J536" s="173">
        <v>85.7</v>
      </c>
      <c r="K536" s="173">
        <v>28.3</v>
      </c>
      <c r="L536" s="173">
        <v>14.7</v>
      </c>
      <c r="M536" s="173">
        <v>8.3000000000000007</v>
      </c>
      <c r="N536" s="173">
        <v>5.76</v>
      </c>
      <c r="O536" s="219"/>
      <c r="P536" s="134">
        <f t="shared" si="211"/>
        <v>28</v>
      </c>
      <c r="Q536" s="113">
        <f t="shared" si="213"/>
        <v>3.886337976929684</v>
      </c>
      <c r="R536" s="113">
        <f t="shared" si="214"/>
        <v>3.6068709763414817</v>
      </c>
      <c r="S536" s="113">
        <f t="shared" si="215"/>
        <v>3.4671374760473812</v>
      </c>
      <c r="T536" s="113">
        <f t="shared" si="216"/>
        <v>3.1876704754591789</v>
      </c>
      <c r="U536" s="113">
        <f t="shared" si="217"/>
        <v>4.1658049775178858</v>
      </c>
      <c r="V536" s="113">
        <f t="shared" si="218"/>
        <v>86.547436744658796</v>
      </c>
      <c r="W536" s="113">
        <f t="shared" si="219"/>
        <v>127.50681901836715</v>
      </c>
      <c r="X536" s="113">
        <f t="shared" si="220"/>
        <v>74.844756095027847</v>
      </c>
      <c r="Y536" s="113">
        <f t="shared" si="221"/>
        <v>24.715362864519115</v>
      </c>
      <c r="Z536" s="113">
        <f t="shared" si="222"/>
        <v>12.838015339520528</v>
      </c>
      <c r="AA536" s="113">
        <f t="shared" si="223"/>
        <v>7.2486753277564899</v>
      </c>
      <c r="AB536" s="114">
        <f t="shared" si="224"/>
        <v>5.0304060105876358</v>
      </c>
    </row>
    <row r="537" spans="1:28" x14ac:dyDescent="0.5">
      <c r="A537"/>
      <c r="B537">
        <v>29</v>
      </c>
      <c r="C537" s="173">
        <v>4.29</v>
      </c>
      <c r="D537" s="173">
        <v>4.13</v>
      </c>
      <c r="E537" s="173">
        <v>4.13</v>
      </c>
      <c r="F537" s="173">
        <v>3.81</v>
      </c>
      <c r="G537" s="173">
        <v>4.93</v>
      </c>
      <c r="H537" s="173">
        <v>85.7</v>
      </c>
      <c r="I537" s="173">
        <v>168</v>
      </c>
      <c r="J537" s="173">
        <v>78.400000000000006</v>
      </c>
      <c r="K537" s="173">
        <v>26.5</v>
      </c>
      <c r="L537" s="173">
        <v>14.3</v>
      </c>
      <c r="M537" s="173">
        <v>8.0399999999999991</v>
      </c>
      <c r="N537" s="173">
        <v>5.97</v>
      </c>
      <c r="O537" s="219"/>
      <c r="P537" s="134">
        <f t="shared" si="211"/>
        <v>29</v>
      </c>
      <c r="Q537" s="113">
        <f t="shared" si="213"/>
        <v>3.746604476635583</v>
      </c>
      <c r="R537" s="113">
        <f t="shared" si="214"/>
        <v>3.6068709763414817</v>
      </c>
      <c r="S537" s="113">
        <f t="shared" si="215"/>
        <v>3.6068709763414817</v>
      </c>
      <c r="T537" s="113">
        <f t="shared" si="216"/>
        <v>3.3274039757532798</v>
      </c>
      <c r="U537" s="113">
        <f t="shared" si="217"/>
        <v>4.3055384778119867</v>
      </c>
      <c r="V537" s="113">
        <f t="shared" si="218"/>
        <v>74.844756095027847</v>
      </c>
      <c r="W537" s="113">
        <f t="shared" si="219"/>
        <v>146.72017530880603</v>
      </c>
      <c r="X537" s="113">
        <f t="shared" si="220"/>
        <v>68.46941514410949</v>
      </c>
      <c r="Y537" s="113">
        <f t="shared" si="221"/>
        <v>23.143360986210478</v>
      </c>
      <c r="Z537" s="113">
        <f t="shared" si="222"/>
        <v>12.488681588785276</v>
      </c>
      <c r="AA537" s="113">
        <f t="shared" si="223"/>
        <v>7.0216083897785744</v>
      </c>
      <c r="AB537" s="114">
        <f t="shared" si="224"/>
        <v>5.2138062297236427</v>
      </c>
    </row>
    <row r="538" spans="1:28" x14ac:dyDescent="0.5">
      <c r="A538"/>
      <c r="B538">
        <v>30</v>
      </c>
      <c r="C538" s="173">
        <v>4.45</v>
      </c>
      <c r="D538" s="173"/>
      <c r="E538" s="173">
        <v>4.29</v>
      </c>
      <c r="F538" s="173">
        <v>3.65</v>
      </c>
      <c r="G538" s="173">
        <v>4.93</v>
      </c>
      <c r="H538" s="173">
        <v>71.3</v>
      </c>
      <c r="I538" s="173">
        <v>152</v>
      </c>
      <c r="J538" s="173">
        <v>80.8</v>
      </c>
      <c r="K538" s="173">
        <v>27.1</v>
      </c>
      <c r="L538" s="173">
        <v>13.9</v>
      </c>
      <c r="M538" s="173">
        <v>8.0399999999999991</v>
      </c>
      <c r="N538" s="173">
        <v>5.76</v>
      </c>
      <c r="O538" s="219"/>
      <c r="P538" s="134">
        <f t="shared" si="211"/>
        <v>30</v>
      </c>
      <c r="Q538" s="113">
        <f t="shared" si="213"/>
        <v>3.886337976929684</v>
      </c>
      <c r="R538" s="113" t="str">
        <f t="shared" si="214"/>
        <v xml:space="preserve"> </v>
      </c>
      <c r="S538" s="113">
        <f t="shared" si="215"/>
        <v>3.746604476635583</v>
      </c>
      <c r="T538" s="113">
        <f t="shared" si="216"/>
        <v>3.1876704754591789</v>
      </c>
      <c r="U538" s="113">
        <f t="shared" si="217"/>
        <v>4.3055384778119867</v>
      </c>
      <c r="V538" s="113">
        <f t="shared" si="218"/>
        <v>62.268741068558754</v>
      </c>
      <c r="W538" s="113">
        <f t="shared" si="219"/>
        <v>132.74682527939595</v>
      </c>
      <c r="X538" s="113">
        <f t="shared" si="220"/>
        <v>70.565417648520992</v>
      </c>
      <c r="Y538" s="113">
        <f t="shared" si="221"/>
        <v>23.667361612313357</v>
      </c>
      <c r="Z538" s="113">
        <f t="shared" si="222"/>
        <v>12.139347838050025</v>
      </c>
      <c r="AA538" s="113">
        <f t="shared" si="223"/>
        <v>7.0216083897785744</v>
      </c>
      <c r="AB538" s="114">
        <f t="shared" si="224"/>
        <v>5.0304060105876358</v>
      </c>
    </row>
    <row r="539" spans="1:28" x14ac:dyDescent="0.5">
      <c r="A539"/>
      <c r="B539">
        <v>31</v>
      </c>
      <c r="C539" s="173">
        <v>4.45</v>
      </c>
      <c r="D539" s="173"/>
      <c r="E539" s="173">
        <v>3.97</v>
      </c>
      <c r="F539" s="173"/>
      <c r="G539" s="173">
        <v>18.600000000000001</v>
      </c>
      <c r="H539" s="173"/>
      <c r="I539" s="173">
        <v>326</v>
      </c>
      <c r="J539" s="173">
        <v>77.2</v>
      </c>
      <c r="K539" s="173"/>
      <c r="L539" s="173">
        <v>13.6</v>
      </c>
      <c r="M539" s="173"/>
      <c r="N539" s="173">
        <v>5.76</v>
      </c>
      <c r="O539" s="219"/>
      <c r="P539" s="134">
        <f t="shared" si="211"/>
        <v>31</v>
      </c>
      <c r="Q539" s="113">
        <f t="shared" si="213"/>
        <v>3.886337976929684</v>
      </c>
      <c r="R539" s="113" t="str">
        <f t="shared" si="214"/>
        <v xml:space="preserve"> </v>
      </c>
      <c r="S539" s="113">
        <f t="shared" si="215"/>
        <v>3.4671374760473812</v>
      </c>
      <c r="T539" s="113" t="str">
        <f t="shared" si="216"/>
        <v xml:space="preserve"> </v>
      </c>
      <c r="U539" s="113">
        <f t="shared" si="217"/>
        <v>16.244019409189242</v>
      </c>
      <c r="V539" s="113" t="str">
        <f t="shared" si="218"/>
        <v xml:space="preserve"> </v>
      </c>
      <c r="W539" s="113">
        <f t="shared" si="219"/>
        <v>284.70700684923077</v>
      </c>
      <c r="X539" s="113">
        <f t="shared" si="220"/>
        <v>67.421413891903725</v>
      </c>
      <c r="Y539" s="113" t="str">
        <f t="shared" si="221"/>
        <v xml:space="preserve"> </v>
      </c>
      <c r="Z539" s="113">
        <f t="shared" si="222"/>
        <v>11.877347524998584</v>
      </c>
      <c r="AA539" s="113" t="str">
        <f t="shared" si="223"/>
        <v xml:space="preserve"> </v>
      </c>
      <c r="AB539" s="114">
        <f t="shared" si="224"/>
        <v>5.0304060105876358</v>
      </c>
    </row>
    <row r="540" spans="1:28" x14ac:dyDescent="0.5">
      <c r="A540"/>
      <c r="B540"/>
      <c r="C540" s="173"/>
      <c r="D540" s="173"/>
      <c r="E540" s="173"/>
      <c r="F540" s="173"/>
      <c r="G540" s="173"/>
      <c r="H540" s="173"/>
      <c r="I540" s="173"/>
      <c r="J540" s="173"/>
      <c r="K540" s="173"/>
      <c r="L540" s="173"/>
      <c r="M540" s="173"/>
      <c r="N540" s="173"/>
      <c r="O540" s="219"/>
      <c r="P540" s="134"/>
      <c r="Q540" s="113"/>
      <c r="R540" s="113"/>
      <c r="S540" s="113"/>
      <c r="T540" s="113"/>
      <c r="U540" s="113"/>
      <c r="V540" s="113"/>
      <c r="W540" s="113"/>
      <c r="X540" s="113"/>
      <c r="Y540" s="113"/>
      <c r="Z540" s="113"/>
      <c r="AA540" s="113"/>
      <c r="AB540" s="114"/>
    </row>
    <row r="541" spans="1:28" x14ac:dyDescent="0.5">
      <c r="A541"/>
      <c r="B541"/>
      <c r="C541" s="173"/>
      <c r="D541" s="173"/>
      <c r="E541" s="173"/>
      <c r="F541" s="173"/>
      <c r="G541" s="173"/>
      <c r="H541" s="173"/>
      <c r="I541" s="173"/>
      <c r="J541" s="173"/>
      <c r="K541" s="173"/>
      <c r="L541" s="173"/>
      <c r="M541" s="173"/>
      <c r="N541" s="173"/>
      <c r="O541" s="220"/>
      <c r="P541" s="134"/>
      <c r="Q541" s="113"/>
      <c r="R541" s="113"/>
      <c r="S541" s="113"/>
      <c r="T541" s="113"/>
      <c r="U541" s="113"/>
      <c r="V541" s="113"/>
      <c r="W541" s="113"/>
      <c r="X541" s="113"/>
      <c r="Y541" s="113"/>
      <c r="Z541" s="113"/>
      <c r="AA541" s="113"/>
      <c r="AB541" s="114"/>
    </row>
    <row r="542" spans="1:28" x14ac:dyDescent="0.5">
      <c r="A542">
        <v>1981</v>
      </c>
      <c r="B542">
        <v>1</v>
      </c>
      <c r="C542" s="173">
        <v>5.97</v>
      </c>
      <c r="D542" s="173">
        <v>4.7699999999999996</v>
      </c>
      <c r="E542" s="173">
        <v>4.13</v>
      </c>
      <c r="F542" s="173">
        <v>3.81</v>
      </c>
      <c r="G542" s="173">
        <v>7</v>
      </c>
      <c r="H542" s="173">
        <v>7</v>
      </c>
      <c r="I542" s="173">
        <v>89.7</v>
      </c>
      <c r="J542" s="173">
        <v>79.599999999999994</v>
      </c>
      <c r="K542" s="173">
        <v>55.8</v>
      </c>
      <c r="L542" s="173">
        <v>21</v>
      </c>
      <c r="M542" s="173">
        <v>12.5</v>
      </c>
      <c r="N542" s="173">
        <v>8.0399999999999991</v>
      </c>
      <c r="O542" s="218">
        <f>A542</f>
        <v>1981</v>
      </c>
      <c r="P542" s="134">
        <f t="shared" si="211"/>
        <v>1</v>
      </c>
      <c r="Q542" s="113">
        <f t="shared" ref="Q542:AB549" si="225">IF(C542&gt;0,$P$11*C542, " ")</f>
        <v>5.2138062297236427</v>
      </c>
      <c r="R542" s="113">
        <f t="shared" si="225"/>
        <v>4.1658049775178858</v>
      </c>
      <c r="S542" s="113">
        <f t="shared" si="225"/>
        <v>3.6068709763414817</v>
      </c>
      <c r="T542" s="113">
        <f t="shared" si="225"/>
        <v>3.3274039757532798</v>
      </c>
      <c r="U542" s="113">
        <f t="shared" si="225"/>
        <v>6.1133406378669184</v>
      </c>
      <c r="V542" s="113">
        <f t="shared" si="225"/>
        <v>6.1133406378669184</v>
      </c>
      <c r="W542" s="113">
        <f t="shared" si="225"/>
        <v>78.338093602380368</v>
      </c>
      <c r="X542" s="113">
        <f t="shared" si="225"/>
        <v>69.517416396315241</v>
      </c>
      <c r="Y542" s="113">
        <f t="shared" si="225"/>
        <v>48.73205822756772</v>
      </c>
      <c r="Z542" s="113">
        <f t="shared" si="225"/>
        <v>18.340021913600754</v>
      </c>
      <c r="AA542" s="113">
        <f t="shared" si="225"/>
        <v>10.91667971047664</v>
      </c>
      <c r="AB542" s="114">
        <f t="shared" si="225"/>
        <v>7.0216083897785744</v>
      </c>
    </row>
    <row r="543" spans="1:28" x14ac:dyDescent="0.5">
      <c r="A543"/>
      <c r="B543">
        <v>2</v>
      </c>
      <c r="C543" s="173">
        <v>5.97</v>
      </c>
      <c r="D543" s="173">
        <v>4.93</v>
      </c>
      <c r="E543" s="173">
        <v>3.97</v>
      </c>
      <c r="F543" s="173">
        <v>3.81</v>
      </c>
      <c r="G543" s="173">
        <v>9.07</v>
      </c>
      <c r="H543" s="173">
        <v>6.59</v>
      </c>
      <c r="I543" s="173">
        <v>80.8</v>
      </c>
      <c r="J543" s="173">
        <v>107</v>
      </c>
      <c r="K543" s="173">
        <v>57.7</v>
      </c>
      <c r="L543" s="173">
        <v>22</v>
      </c>
      <c r="M543" s="173">
        <v>12.2</v>
      </c>
      <c r="N543" s="173">
        <v>8.0399999999999991</v>
      </c>
      <c r="O543" s="219"/>
      <c r="P543" s="134">
        <f t="shared" si="211"/>
        <v>2</v>
      </c>
      <c r="Q543" s="113">
        <f t="shared" si="225"/>
        <v>5.2138062297236427</v>
      </c>
      <c r="R543" s="113">
        <f t="shared" si="225"/>
        <v>4.3055384778119867</v>
      </c>
      <c r="S543" s="113">
        <f t="shared" si="225"/>
        <v>3.4671374760473812</v>
      </c>
      <c r="T543" s="113">
        <f t="shared" si="225"/>
        <v>3.3274039757532798</v>
      </c>
      <c r="U543" s="113">
        <f t="shared" si="225"/>
        <v>7.9211427979218501</v>
      </c>
      <c r="V543" s="113">
        <f t="shared" si="225"/>
        <v>5.7552735433632849</v>
      </c>
      <c r="W543" s="113">
        <f t="shared" si="225"/>
        <v>70.565417648520992</v>
      </c>
      <c r="X543" s="113">
        <f t="shared" si="225"/>
        <v>93.446778321680043</v>
      </c>
      <c r="Y543" s="113">
        <f t="shared" si="225"/>
        <v>50.39139354356017</v>
      </c>
      <c r="Z543" s="113">
        <f t="shared" si="225"/>
        <v>19.213356290438888</v>
      </c>
      <c r="AA543" s="113">
        <f t="shared" si="225"/>
        <v>10.6546793974252</v>
      </c>
      <c r="AB543" s="114">
        <f t="shared" si="225"/>
        <v>7.0216083897785744</v>
      </c>
    </row>
    <row r="544" spans="1:28" x14ac:dyDescent="0.5">
      <c r="A544"/>
      <c r="B544">
        <v>3</v>
      </c>
      <c r="C544" s="173">
        <v>6.17</v>
      </c>
      <c r="D544" s="173">
        <v>4.7699999999999996</v>
      </c>
      <c r="E544" s="173">
        <v>4.13</v>
      </c>
      <c r="F544" s="173">
        <v>3.81</v>
      </c>
      <c r="G544" s="173">
        <v>8.5500000000000007</v>
      </c>
      <c r="H544" s="173">
        <v>6.38</v>
      </c>
      <c r="I544" s="173">
        <v>72.400000000000006</v>
      </c>
      <c r="J544" s="173">
        <v>102</v>
      </c>
      <c r="K544" s="173">
        <v>54.8</v>
      </c>
      <c r="L544" s="173">
        <v>22</v>
      </c>
      <c r="M544" s="173">
        <v>12.2</v>
      </c>
      <c r="N544" s="173">
        <v>7.78</v>
      </c>
      <c r="O544" s="219"/>
      <c r="P544" s="134">
        <f t="shared" si="211"/>
        <v>3</v>
      </c>
      <c r="Q544" s="113">
        <f t="shared" si="225"/>
        <v>5.3884731050912693</v>
      </c>
      <c r="R544" s="113">
        <f t="shared" si="225"/>
        <v>4.1658049775178858</v>
      </c>
      <c r="S544" s="113">
        <f t="shared" si="225"/>
        <v>3.6068709763414817</v>
      </c>
      <c r="T544" s="113">
        <f t="shared" si="225"/>
        <v>3.3274039757532798</v>
      </c>
      <c r="U544" s="113">
        <f t="shared" si="225"/>
        <v>7.4670089219660225</v>
      </c>
      <c r="V544" s="113">
        <f t="shared" si="225"/>
        <v>5.5718733242272771</v>
      </c>
      <c r="W544" s="113">
        <f t="shared" si="225"/>
        <v>63.229408883080701</v>
      </c>
      <c r="X544" s="113">
        <f t="shared" si="225"/>
        <v>89.080106437489377</v>
      </c>
      <c r="Y544" s="113">
        <f t="shared" si="225"/>
        <v>47.858723850729589</v>
      </c>
      <c r="Z544" s="113">
        <f t="shared" si="225"/>
        <v>19.213356290438888</v>
      </c>
      <c r="AA544" s="113">
        <f t="shared" si="225"/>
        <v>10.6546793974252</v>
      </c>
      <c r="AB544" s="114">
        <f t="shared" si="225"/>
        <v>6.7945414518006606</v>
      </c>
    </row>
    <row r="545" spans="1:28" x14ac:dyDescent="0.5">
      <c r="A545"/>
      <c r="B545">
        <v>4</v>
      </c>
      <c r="C545" s="173">
        <v>5.97</v>
      </c>
      <c r="D545" s="173">
        <v>4.7699999999999996</v>
      </c>
      <c r="E545" s="173">
        <v>3.97</v>
      </c>
      <c r="F545" s="173">
        <v>3.81</v>
      </c>
      <c r="G545" s="173">
        <v>8.81</v>
      </c>
      <c r="H545" s="173">
        <v>6.38</v>
      </c>
      <c r="I545" s="173">
        <v>72.400000000000006</v>
      </c>
      <c r="J545" s="173">
        <v>139</v>
      </c>
      <c r="K545" s="173">
        <v>50.3</v>
      </c>
      <c r="L545" s="173">
        <v>27.1</v>
      </c>
      <c r="M545" s="173">
        <v>11.8</v>
      </c>
      <c r="N545" s="173">
        <v>7.52</v>
      </c>
      <c r="O545" s="219"/>
      <c r="P545" s="134">
        <f t="shared" si="211"/>
        <v>4</v>
      </c>
      <c r="Q545" s="113">
        <f t="shared" si="225"/>
        <v>5.2138062297236427</v>
      </c>
      <c r="R545" s="113">
        <f t="shared" si="225"/>
        <v>4.1658049775178858</v>
      </c>
      <c r="S545" s="113">
        <f t="shared" si="225"/>
        <v>3.4671374760473812</v>
      </c>
      <c r="T545" s="113">
        <f t="shared" si="225"/>
        <v>3.3274039757532798</v>
      </c>
      <c r="U545" s="113">
        <f t="shared" si="225"/>
        <v>7.6940758599439363</v>
      </c>
      <c r="V545" s="113">
        <f t="shared" si="225"/>
        <v>5.5718733242272771</v>
      </c>
      <c r="W545" s="113">
        <f t="shared" si="225"/>
        <v>63.229408883080701</v>
      </c>
      <c r="X545" s="113">
        <f t="shared" si="225"/>
        <v>121.39347838050024</v>
      </c>
      <c r="Y545" s="113">
        <f t="shared" si="225"/>
        <v>43.928719154957996</v>
      </c>
      <c r="Z545" s="113">
        <f t="shared" si="225"/>
        <v>23.667361612313357</v>
      </c>
      <c r="AA545" s="113">
        <f t="shared" si="225"/>
        <v>10.305345646689949</v>
      </c>
      <c r="AB545" s="114">
        <f t="shared" si="225"/>
        <v>6.5674745138227459</v>
      </c>
    </row>
    <row r="546" spans="1:28" x14ac:dyDescent="0.5">
      <c r="A546"/>
      <c r="B546">
        <v>5</v>
      </c>
      <c r="C546" s="173">
        <v>5.76</v>
      </c>
      <c r="D546" s="173">
        <v>4.6100000000000003</v>
      </c>
      <c r="E546" s="173">
        <v>3.97</v>
      </c>
      <c r="F546" s="173">
        <v>3.65</v>
      </c>
      <c r="G546" s="173">
        <v>9.33</v>
      </c>
      <c r="H546" s="173">
        <v>6.38</v>
      </c>
      <c r="I546" s="173">
        <v>69.099999999999994</v>
      </c>
      <c r="J546" s="173">
        <v>132</v>
      </c>
      <c r="K546" s="173">
        <v>49.5</v>
      </c>
      <c r="L546" s="173">
        <v>21</v>
      </c>
      <c r="M546" s="173">
        <v>11.8</v>
      </c>
      <c r="N546" s="173">
        <v>7.52</v>
      </c>
      <c r="O546" s="219"/>
      <c r="P546" s="134">
        <f t="shared" si="211"/>
        <v>5</v>
      </c>
      <c r="Q546" s="113">
        <f t="shared" si="225"/>
        <v>5.0304060105876358</v>
      </c>
      <c r="R546" s="113">
        <f t="shared" si="225"/>
        <v>4.0260714772237849</v>
      </c>
      <c r="S546" s="113">
        <f t="shared" si="225"/>
        <v>3.4671374760473812</v>
      </c>
      <c r="T546" s="113">
        <f t="shared" si="225"/>
        <v>3.1876704754591789</v>
      </c>
      <c r="U546" s="113">
        <f t="shared" si="225"/>
        <v>8.1482097358997638</v>
      </c>
      <c r="V546" s="113">
        <f t="shared" si="225"/>
        <v>5.5718733242272771</v>
      </c>
      <c r="W546" s="113">
        <f t="shared" si="225"/>
        <v>60.347405439514858</v>
      </c>
      <c r="X546" s="113">
        <f t="shared" si="225"/>
        <v>115.28013774263331</v>
      </c>
      <c r="Y546" s="113">
        <f t="shared" si="225"/>
        <v>43.230051653487493</v>
      </c>
      <c r="Z546" s="113">
        <f t="shared" si="225"/>
        <v>18.340021913600754</v>
      </c>
      <c r="AA546" s="113">
        <f t="shared" si="225"/>
        <v>10.305345646689949</v>
      </c>
      <c r="AB546" s="114">
        <f t="shared" si="225"/>
        <v>6.5674745138227459</v>
      </c>
    </row>
    <row r="547" spans="1:28" x14ac:dyDescent="0.5">
      <c r="A547"/>
      <c r="B547">
        <v>6</v>
      </c>
      <c r="C547" s="173">
        <v>5.55</v>
      </c>
      <c r="D547" s="173">
        <v>4.7699999999999996</v>
      </c>
      <c r="E547" s="173">
        <v>3.97</v>
      </c>
      <c r="F547" s="173">
        <v>3.81</v>
      </c>
      <c r="G547" s="173">
        <v>18.600000000000001</v>
      </c>
      <c r="H547" s="173">
        <v>8.0399999999999991</v>
      </c>
      <c r="I547" s="173">
        <v>91.1</v>
      </c>
      <c r="J547" s="173">
        <v>156</v>
      </c>
      <c r="K547" s="173">
        <v>48.6</v>
      </c>
      <c r="L547" s="173">
        <v>19.8</v>
      </c>
      <c r="M547" s="173">
        <v>11.5</v>
      </c>
      <c r="N547" s="173">
        <v>7.78</v>
      </c>
      <c r="O547" s="219"/>
      <c r="P547" s="134">
        <f t="shared" si="211"/>
        <v>6</v>
      </c>
      <c r="Q547" s="113">
        <f t="shared" si="225"/>
        <v>4.847005791451628</v>
      </c>
      <c r="R547" s="113">
        <f t="shared" si="225"/>
        <v>4.1658049775178858</v>
      </c>
      <c r="S547" s="113">
        <f t="shared" si="225"/>
        <v>3.4671374760473812</v>
      </c>
      <c r="T547" s="113">
        <f t="shared" si="225"/>
        <v>3.3274039757532798</v>
      </c>
      <c r="U547" s="113">
        <f t="shared" si="225"/>
        <v>16.244019409189242</v>
      </c>
      <c r="V547" s="113">
        <f t="shared" si="225"/>
        <v>7.0216083897785744</v>
      </c>
      <c r="W547" s="113">
        <f t="shared" si="225"/>
        <v>79.560761729953754</v>
      </c>
      <c r="X547" s="113">
        <f t="shared" si="225"/>
        <v>136.24016278674847</v>
      </c>
      <c r="Y547" s="113">
        <f t="shared" si="225"/>
        <v>42.44405071433318</v>
      </c>
      <c r="Z547" s="113">
        <f t="shared" si="225"/>
        <v>17.292020661395</v>
      </c>
      <c r="AA547" s="113">
        <f t="shared" si="225"/>
        <v>10.043345333638509</v>
      </c>
      <c r="AB547" s="114">
        <f t="shared" si="225"/>
        <v>6.7945414518006606</v>
      </c>
    </row>
    <row r="548" spans="1:28" x14ac:dyDescent="0.5">
      <c r="A548"/>
      <c r="B548">
        <v>7</v>
      </c>
      <c r="C548" s="173">
        <v>5.76</v>
      </c>
      <c r="D548" s="173">
        <v>4.6100000000000003</v>
      </c>
      <c r="E548" s="173">
        <v>3.97</v>
      </c>
      <c r="F548" s="173">
        <v>3.81</v>
      </c>
      <c r="G548" s="173">
        <v>10.199999999999999</v>
      </c>
      <c r="H548" s="173">
        <v>11.2</v>
      </c>
      <c r="I548" s="173">
        <v>101</v>
      </c>
      <c r="J548" s="173">
        <v>283</v>
      </c>
      <c r="K548" s="173">
        <v>47.7</v>
      </c>
      <c r="L548" s="173">
        <v>20.2</v>
      </c>
      <c r="M548" s="173">
        <v>11.2</v>
      </c>
      <c r="N548" s="173">
        <v>7.52</v>
      </c>
      <c r="O548" s="219"/>
      <c r="P548" s="134">
        <f t="shared" si="211"/>
        <v>7</v>
      </c>
      <c r="Q548" s="113">
        <f t="shared" si="225"/>
        <v>5.0304060105876358</v>
      </c>
      <c r="R548" s="113">
        <f t="shared" si="225"/>
        <v>4.0260714772237849</v>
      </c>
      <c r="S548" s="113">
        <f t="shared" si="225"/>
        <v>3.4671374760473812</v>
      </c>
      <c r="T548" s="113">
        <f t="shared" si="225"/>
        <v>3.3274039757532798</v>
      </c>
      <c r="U548" s="113">
        <f t="shared" si="225"/>
        <v>8.9080106437489377</v>
      </c>
      <c r="V548" s="113">
        <f t="shared" si="225"/>
        <v>9.781345020587068</v>
      </c>
      <c r="W548" s="113">
        <f t="shared" si="225"/>
        <v>88.206772060651247</v>
      </c>
      <c r="X548" s="113">
        <f t="shared" si="225"/>
        <v>247.15362864519113</v>
      </c>
      <c r="Y548" s="113">
        <f t="shared" si="225"/>
        <v>41.65804977517886</v>
      </c>
      <c r="Z548" s="113">
        <f t="shared" si="225"/>
        <v>17.641354412130248</v>
      </c>
      <c r="AA548" s="113">
        <f t="shared" si="225"/>
        <v>9.781345020587068</v>
      </c>
      <c r="AB548" s="114">
        <f t="shared" si="225"/>
        <v>6.5674745138227459</v>
      </c>
    </row>
    <row r="549" spans="1:28" x14ac:dyDescent="0.5">
      <c r="A549"/>
      <c r="B549">
        <v>8</v>
      </c>
      <c r="C549" s="173">
        <v>5.55</v>
      </c>
      <c r="D549" s="173">
        <v>4.7699999999999996</v>
      </c>
      <c r="E549" s="173">
        <v>3.97</v>
      </c>
      <c r="F549" s="173">
        <v>3.65</v>
      </c>
      <c r="G549" s="173">
        <v>11.2</v>
      </c>
      <c r="H549" s="173">
        <v>8.3000000000000007</v>
      </c>
      <c r="I549" s="173">
        <v>73.5</v>
      </c>
      <c r="J549" s="173">
        <v>304</v>
      </c>
      <c r="K549" s="173">
        <v>46.9</v>
      </c>
      <c r="L549" s="173">
        <v>19.8</v>
      </c>
      <c r="M549" s="173">
        <v>11.2</v>
      </c>
      <c r="N549" s="173">
        <v>7.26</v>
      </c>
      <c r="O549" s="219"/>
      <c r="P549" s="134">
        <f t="shared" si="211"/>
        <v>8</v>
      </c>
      <c r="Q549" s="113">
        <f t="shared" si="225"/>
        <v>4.847005791451628</v>
      </c>
      <c r="R549" s="113">
        <f t="shared" si="225"/>
        <v>4.1658049775178858</v>
      </c>
      <c r="S549" s="113">
        <f t="shared" si="225"/>
        <v>3.4671374760473812</v>
      </c>
      <c r="T549" s="113">
        <f t="shared" si="225"/>
        <v>3.1876704754591789</v>
      </c>
      <c r="U549" s="113">
        <f t="shared" si="225"/>
        <v>9.781345020587068</v>
      </c>
      <c r="V549" s="113">
        <f t="shared" si="225"/>
        <v>7.2486753277564899</v>
      </c>
      <c r="W549" s="113">
        <f t="shared" si="225"/>
        <v>64.190076697602649</v>
      </c>
      <c r="X549" s="113">
        <f t="shared" si="225"/>
        <v>265.4936505587919</v>
      </c>
      <c r="Y549" s="113">
        <f t="shared" si="225"/>
        <v>40.95938227370835</v>
      </c>
      <c r="Z549" s="113">
        <f t="shared" si="225"/>
        <v>17.292020661395</v>
      </c>
      <c r="AA549" s="113">
        <f t="shared" si="225"/>
        <v>9.781345020587068</v>
      </c>
      <c r="AB549" s="114">
        <f t="shared" si="225"/>
        <v>6.3404075758448322</v>
      </c>
    </row>
    <row r="550" spans="1:28" x14ac:dyDescent="0.5">
      <c r="A550"/>
      <c r="B550">
        <v>9</v>
      </c>
      <c r="C550" s="173">
        <v>5.34</v>
      </c>
      <c r="D550" s="173">
        <v>4.6100000000000003</v>
      </c>
      <c r="E550" s="173">
        <v>3.97</v>
      </c>
      <c r="F550" s="173">
        <v>3.65</v>
      </c>
      <c r="G550" s="173">
        <v>11.2</v>
      </c>
      <c r="H550" s="173">
        <v>7.26</v>
      </c>
      <c r="I550" s="173">
        <v>70.2</v>
      </c>
      <c r="J550" s="173">
        <v>125</v>
      </c>
      <c r="K550" s="173">
        <v>46</v>
      </c>
      <c r="L550" s="173">
        <v>19</v>
      </c>
      <c r="M550" s="173">
        <v>10.9</v>
      </c>
      <c r="N550" s="173">
        <v>7.26</v>
      </c>
      <c r="O550" s="219"/>
      <c r="P550" s="134">
        <f t="shared" si="211"/>
        <v>9</v>
      </c>
      <c r="Q550" s="113">
        <f t="shared" ref="Q550:Q572" si="226">$P$11*C550</f>
        <v>4.6636055723156202</v>
      </c>
      <c r="R550" s="113">
        <f t="shared" ref="R550:R572" si="227">IF(D550&gt;0,$P$11*D550, " ")</f>
        <v>4.0260714772237849</v>
      </c>
      <c r="S550" s="113">
        <f t="shared" ref="S550:S572" si="228">IF(E550&gt;0,$P$11*E550, " ")</f>
        <v>3.4671374760473812</v>
      </c>
      <c r="T550" s="113">
        <f t="shared" ref="T550:T572" si="229">IF(F550&gt;0,$P$11*F550, " ")</f>
        <v>3.1876704754591789</v>
      </c>
      <c r="U550" s="113">
        <f t="shared" ref="U550:U572" si="230">IF(G550&gt;0,$P$11*G550, " ")</f>
        <v>9.781345020587068</v>
      </c>
      <c r="V550" s="113">
        <f t="shared" ref="V550:V572" si="231">IF(H550&gt;0,$P$11*H550, " ")</f>
        <v>6.3404075758448322</v>
      </c>
      <c r="W550" s="113">
        <f t="shared" ref="W550:W572" si="232">IF(I550&gt;0,$P$11*I550, " ")</f>
        <v>61.308073254036813</v>
      </c>
      <c r="X550" s="113">
        <f t="shared" ref="X550:X572" si="233">IF(J550&gt;0,$P$11*J550, " ")</f>
        <v>109.1667971047664</v>
      </c>
      <c r="Y550" s="113">
        <f t="shared" ref="Y550:Y572" si="234">IF(K550&gt;0,$P$11*K550, " ")</f>
        <v>40.173381334554037</v>
      </c>
      <c r="Z550" s="113">
        <f t="shared" ref="Z550:Z572" si="235">IF(L550&gt;0,$P$11*L550, " ")</f>
        <v>16.593353159924494</v>
      </c>
      <c r="AA550" s="113">
        <f t="shared" ref="AA550:AA572" si="236">IF(M550&gt;0,$P$11*M550, " ")</f>
        <v>9.5193447075356303</v>
      </c>
      <c r="AB550" s="114">
        <f t="shared" ref="AB550:AB572" si="237">IF(N550&gt;0,$P$11*N550, " ")</f>
        <v>6.3404075758448322</v>
      </c>
    </row>
    <row r="551" spans="1:28" x14ac:dyDescent="0.5">
      <c r="A551"/>
      <c r="B551">
        <v>10</v>
      </c>
      <c r="C551" s="173">
        <v>5.55</v>
      </c>
      <c r="D551" s="173">
        <v>4.6100000000000003</v>
      </c>
      <c r="E551" s="173">
        <v>3.97</v>
      </c>
      <c r="F551" s="173">
        <v>3.81</v>
      </c>
      <c r="G551" s="173">
        <v>9.33</v>
      </c>
      <c r="H551" s="173">
        <v>7.26</v>
      </c>
      <c r="I551" s="173">
        <v>63.7</v>
      </c>
      <c r="J551" s="173">
        <v>87</v>
      </c>
      <c r="K551" s="173">
        <v>47.7</v>
      </c>
      <c r="L551" s="173">
        <v>18.600000000000001</v>
      </c>
      <c r="M551" s="173">
        <v>10.6</v>
      </c>
      <c r="N551" s="173">
        <v>7.26</v>
      </c>
      <c r="O551" s="219"/>
      <c r="P551" s="134">
        <f t="shared" si="211"/>
        <v>10</v>
      </c>
      <c r="Q551" s="113">
        <f t="shared" si="226"/>
        <v>4.847005791451628</v>
      </c>
      <c r="R551" s="113">
        <f t="shared" si="227"/>
        <v>4.0260714772237849</v>
      </c>
      <c r="S551" s="113">
        <f t="shared" si="228"/>
        <v>3.4671374760473812</v>
      </c>
      <c r="T551" s="113">
        <f t="shared" si="229"/>
        <v>3.3274039757532798</v>
      </c>
      <c r="U551" s="113">
        <f t="shared" si="230"/>
        <v>8.1482097358997638</v>
      </c>
      <c r="V551" s="113">
        <f t="shared" si="231"/>
        <v>6.3404075758448322</v>
      </c>
      <c r="W551" s="113">
        <f t="shared" si="232"/>
        <v>55.631399804588959</v>
      </c>
      <c r="X551" s="113">
        <f t="shared" si="233"/>
        <v>75.980090784917408</v>
      </c>
      <c r="Y551" s="113">
        <f t="shared" si="234"/>
        <v>41.65804977517886</v>
      </c>
      <c r="Z551" s="113">
        <f t="shared" si="235"/>
        <v>16.244019409189242</v>
      </c>
      <c r="AA551" s="113">
        <f t="shared" si="236"/>
        <v>9.2573443944841909</v>
      </c>
      <c r="AB551" s="114">
        <f t="shared" si="237"/>
        <v>6.3404075758448322</v>
      </c>
    </row>
    <row r="552" spans="1:28" x14ac:dyDescent="0.5">
      <c r="A552"/>
      <c r="B552">
        <v>11</v>
      </c>
      <c r="C552" s="173">
        <v>5.34</v>
      </c>
      <c r="D552" s="173">
        <v>4.6100000000000003</v>
      </c>
      <c r="E552" s="173">
        <v>3.97</v>
      </c>
      <c r="F552" s="173">
        <v>3.65</v>
      </c>
      <c r="G552" s="173">
        <v>8.5500000000000007</v>
      </c>
      <c r="H552" s="173">
        <v>6.79</v>
      </c>
      <c r="I552" s="173">
        <v>59.7</v>
      </c>
      <c r="J552" s="173">
        <v>88.4</v>
      </c>
      <c r="K552" s="173">
        <v>45.2</v>
      </c>
      <c r="L552" s="173">
        <v>19</v>
      </c>
      <c r="M552" s="173">
        <v>10.199999999999999</v>
      </c>
      <c r="N552" s="173">
        <v>7</v>
      </c>
      <c r="O552" s="219"/>
      <c r="P552" s="134">
        <f t="shared" si="211"/>
        <v>11</v>
      </c>
      <c r="Q552" s="113">
        <f t="shared" si="226"/>
        <v>4.6636055723156202</v>
      </c>
      <c r="R552" s="113">
        <f t="shared" si="227"/>
        <v>4.0260714772237849</v>
      </c>
      <c r="S552" s="113">
        <f t="shared" si="228"/>
        <v>3.4671374760473812</v>
      </c>
      <c r="T552" s="113">
        <f t="shared" si="229"/>
        <v>3.1876704754591789</v>
      </c>
      <c r="U552" s="113">
        <f t="shared" si="230"/>
        <v>7.4670089219660225</v>
      </c>
      <c r="V552" s="113">
        <f t="shared" si="231"/>
        <v>5.9299404187309106</v>
      </c>
      <c r="W552" s="113">
        <f t="shared" si="232"/>
        <v>52.138062297236438</v>
      </c>
      <c r="X552" s="113">
        <f t="shared" si="233"/>
        <v>77.202758912490808</v>
      </c>
      <c r="Y552" s="113">
        <f t="shared" si="234"/>
        <v>39.474713833083534</v>
      </c>
      <c r="Z552" s="113">
        <f t="shared" si="235"/>
        <v>16.593353159924494</v>
      </c>
      <c r="AA552" s="113">
        <f t="shared" si="236"/>
        <v>8.9080106437489377</v>
      </c>
      <c r="AB552" s="114">
        <f t="shared" si="237"/>
        <v>6.1133406378669184</v>
      </c>
    </row>
    <row r="553" spans="1:28" x14ac:dyDescent="0.5">
      <c r="A553"/>
      <c r="B553">
        <v>12</v>
      </c>
      <c r="C553" s="173">
        <v>5.14</v>
      </c>
      <c r="D553" s="173">
        <v>4.45</v>
      </c>
      <c r="E553" s="173">
        <v>4.13</v>
      </c>
      <c r="F553" s="173">
        <v>3.81</v>
      </c>
      <c r="G553" s="173">
        <v>8.3000000000000007</v>
      </c>
      <c r="H553" s="173">
        <v>6.59</v>
      </c>
      <c r="I553" s="173">
        <v>56.8</v>
      </c>
      <c r="J553" s="173">
        <v>87</v>
      </c>
      <c r="K553" s="173">
        <v>44.3</v>
      </c>
      <c r="L553" s="173">
        <v>18.600000000000001</v>
      </c>
      <c r="M553" s="173">
        <v>9.91</v>
      </c>
      <c r="N553" s="173">
        <v>7</v>
      </c>
      <c r="O553" s="219"/>
      <c r="P553" s="134">
        <f t="shared" si="211"/>
        <v>12</v>
      </c>
      <c r="Q553" s="113">
        <f t="shared" si="226"/>
        <v>4.4889386969479945</v>
      </c>
      <c r="R553" s="113">
        <f t="shared" si="227"/>
        <v>3.886337976929684</v>
      </c>
      <c r="S553" s="113">
        <f t="shared" si="228"/>
        <v>3.6068709763414817</v>
      </c>
      <c r="T553" s="113">
        <f t="shared" si="229"/>
        <v>3.3274039757532798</v>
      </c>
      <c r="U553" s="113">
        <f t="shared" si="230"/>
        <v>7.2486753277564899</v>
      </c>
      <c r="V553" s="113">
        <f t="shared" si="231"/>
        <v>5.7552735433632849</v>
      </c>
      <c r="W553" s="113">
        <f t="shared" si="232"/>
        <v>49.60539260440585</v>
      </c>
      <c r="X553" s="113">
        <f t="shared" si="233"/>
        <v>75.980090784917408</v>
      </c>
      <c r="Y553" s="113">
        <f t="shared" si="234"/>
        <v>38.688712893929207</v>
      </c>
      <c r="Z553" s="113">
        <f t="shared" si="235"/>
        <v>16.244019409189242</v>
      </c>
      <c r="AA553" s="113">
        <f t="shared" si="236"/>
        <v>8.6547436744658803</v>
      </c>
      <c r="AB553" s="114">
        <f t="shared" si="237"/>
        <v>6.1133406378669184</v>
      </c>
    </row>
    <row r="554" spans="1:28" x14ac:dyDescent="0.5">
      <c r="A554"/>
      <c r="B554">
        <v>13</v>
      </c>
      <c r="C554" s="173">
        <v>5.34</v>
      </c>
      <c r="D554" s="173">
        <v>4.45</v>
      </c>
      <c r="E554" s="173">
        <v>3.81</v>
      </c>
      <c r="F554" s="173">
        <v>3.81</v>
      </c>
      <c r="G554" s="173">
        <v>8.0399999999999991</v>
      </c>
      <c r="H554" s="173">
        <v>7</v>
      </c>
      <c r="I554" s="173">
        <v>56.8</v>
      </c>
      <c r="J554" s="173">
        <v>78.400000000000006</v>
      </c>
      <c r="K554" s="173">
        <v>42</v>
      </c>
      <c r="L554" s="173">
        <v>18.2</v>
      </c>
      <c r="M554" s="173">
        <v>9.59</v>
      </c>
      <c r="N554" s="173">
        <v>7</v>
      </c>
      <c r="O554" s="219"/>
      <c r="P554" s="134">
        <f t="shared" si="211"/>
        <v>13</v>
      </c>
      <c r="Q554" s="113">
        <f t="shared" si="226"/>
        <v>4.6636055723156202</v>
      </c>
      <c r="R554" s="113">
        <f t="shared" si="227"/>
        <v>3.886337976929684</v>
      </c>
      <c r="S554" s="113">
        <f t="shared" si="228"/>
        <v>3.3274039757532798</v>
      </c>
      <c r="T554" s="113">
        <f t="shared" si="229"/>
        <v>3.3274039757532798</v>
      </c>
      <c r="U554" s="113">
        <f t="shared" si="230"/>
        <v>7.0216083897785744</v>
      </c>
      <c r="V554" s="113">
        <f t="shared" si="231"/>
        <v>6.1133406378669184</v>
      </c>
      <c r="W554" s="113">
        <f t="shared" si="232"/>
        <v>49.60539260440585</v>
      </c>
      <c r="X554" s="113">
        <f t="shared" si="233"/>
        <v>68.46941514410949</v>
      </c>
      <c r="Y554" s="113">
        <f t="shared" si="234"/>
        <v>36.680043827201509</v>
      </c>
      <c r="Z554" s="113">
        <f t="shared" si="235"/>
        <v>15.894685658453987</v>
      </c>
      <c r="AA554" s="113">
        <f t="shared" si="236"/>
        <v>8.3752766738776785</v>
      </c>
      <c r="AB554" s="114">
        <f t="shared" si="237"/>
        <v>6.1133406378669184</v>
      </c>
    </row>
    <row r="555" spans="1:28" x14ac:dyDescent="0.5">
      <c r="A555"/>
      <c r="B555">
        <v>14</v>
      </c>
      <c r="C555" s="173">
        <v>5.34</v>
      </c>
      <c r="D555" s="173">
        <v>4.45</v>
      </c>
      <c r="E555" s="173">
        <v>3.81</v>
      </c>
      <c r="F555" s="173">
        <v>4.93</v>
      </c>
      <c r="G555" s="173">
        <v>7.26</v>
      </c>
      <c r="H555" s="173">
        <v>6.59</v>
      </c>
      <c r="I555" s="173">
        <v>125</v>
      </c>
      <c r="J555" s="173">
        <v>77.2</v>
      </c>
      <c r="K555" s="173">
        <v>41.3</v>
      </c>
      <c r="L555" s="173">
        <v>18.2</v>
      </c>
      <c r="M555" s="173">
        <v>9.59</v>
      </c>
      <c r="N555" s="173">
        <v>7</v>
      </c>
      <c r="O555" s="219"/>
      <c r="P555" s="134">
        <f t="shared" si="211"/>
        <v>14</v>
      </c>
      <c r="Q555" s="113">
        <f t="shared" si="226"/>
        <v>4.6636055723156202</v>
      </c>
      <c r="R555" s="113">
        <f t="shared" si="227"/>
        <v>3.886337976929684</v>
      </c>
      <c r="S555" s="113">
        <f t="shared" si="228"/>
        <v>3.3274039757532798</v>
      </c>
      <c r="T555" s="113">
        <f t="shared" si="229"/>
        <v>4.3055384778119867</v>
      </c>
      <c r="U555" s="113">
        <f t="shared" si="230"/>
        <v>6.3404075758448322</v>
      </c>
      <c r="V555" s="113">
        <f t="shared" si="231"/>
        <v>5.7552735433632849</v>
      </c>
      <c r="W555" s="113">
        <f t="shared" si="232"/>
        <v>109.1667971047664</v>
      </c>
      <c r="X555" s="113">
        <f t="shared" si="233"/>
        <v>67.421413891903725</v>
      </c>
      <c r="Y555" s="113">
        <f t="shared" si="234"/>
        <v>36.068709763414816</v>
      </c>
      <c r="Z555" s="113">
        <f t="shared" si="235"/>
        <v>15.894685658453987</v>
      </c>
      <c r="AA555" s="113">
        <f t="shared" si="236"/>
        <v>8.3752766738776785</v>
      </c>
      <c r="AB555" s="114">
        <f t="shared" si="237"/>
        <v>6.1133406378669184</v>
      </c>
    </row>
    <row r="556" spans="1:28" x14ac:dyDescent="0.5">
      <c r="A556"/>
      <c r="B556">
        <v>15</v>
      </c>
      <c r="C556" s="173">
        <v>5.14</v>
      </c>
      <c r="D556" s="173">
        <v>4.29</v>
      </c>
      <c r="E556" s="173">
        <v>3.81</v>
      </c>
      <c r="F556" s="173">
        <v>35.4</v>
      </c>
      <c r="G556" s="173">
        <v>6.79</v>
      </c>
      <c r="H556" s="173">
        <v>9.91</v>
      </c>
      <c r="I556" s="173">
        <v>96.4</v>
      </c>
      <c r="J556" s="173">
        <v>74.7</v>
      </c>
      <c r="K556" s="173">
        <v>40.5</v>
      </c>
      <c r="L556" s="173">
        <v>17.8</v>
      </c>
      <c r="M556" s="173">
        <v>9.59</v>
      </c>
      <c r="N556" s="173">
        <v>6.79</v>
      </c>
      <c r="O556" s="219"/>
      <c r="P556" s="134">
        <f t="shared" si="211"/>
        <v>15</v>
      </c>
      <c r="Q556" s="113">
        <f t="shared" si="226"/>
        <v>4.4889386969479945</v>
      </c>
      <c r="R556" s="113">
        <f t="shared" si="227"/>
        <v>3.746604476635583</v>
      </c>
      <c r="S556" s="113">
        <f t="shared" si="228"/>
        <v>3.3274039757532798</v>
      </c>
      <c r="T556" s="113">
        <f t="shared" si="229"/>
        <v>30.916036940069844</v>
      </c>
      <c r="U556" s="113">
        <f t="shared" si="230"/>
        <v>5.9299404187309106</v>
      </c>
      <c r="V556" s="113">
        <f t="shared" si="231"/>
        <v>8.6547436744658803</v>
      </c>
      <c r="W556" s="113">
        <f t="shared" si="232"/>
        <v>84.18943392719585</v>
      </c>
      <c r="X556" s="113">
        <f t="shared" si="233"/>
        <v>65.2380779498084</v>
      </c>
      <c r="Y556" s="113">
        <f t="shared" si="234"/>
        <v>35.370042261944313</v>
      </c>
      <c r="Z556" s="113">
        <f t="shared" si="235"/>
        <v>15.545351907718736</v>
      </c>
      <c r="AA556" s="113">
        <f t="shared" si="236"/>
        <v>8.3752766738776785</v>
      </c>
      <c r="AB556" s="114">
        <f t="shared" si="237"/>
        <v>5.9299404187309106</v>
      </c>
    </row>
    <row r="557" spans="1:28" x14ac:dyDescent="0.5">
      <c r="A557"/>
      <c r="B557">
        <v>16</v>
      </c>
      <c r="C557" s="173">
        <v>5.34</v>
      </c>
      <c r="D557" s="173">
        <v>4.29</v>
      </c>
      <c r="E557" s="173">
        <v>3.97</v>
      </c>
      <c r="F557" s="173">
        <v>20.6</v>
      </c>
      <c r="G557" s="173">
        <v>6.38</v>
      </c>
      <c r="H557" s="173">
        <v>30.7</v>
      </c>
      <c r="I557" s="173">
        <v>56.8</v>
      </c>
      <c r="J557" s="173">
        <v>68</v>
      </c>
      <c r="K557" s="173">
        <v>39.700000000000003</v>
      </c>
      <c r="L557" s="173">
        <v>17.399999999999999</v>
      </c>
      <c r="M557" s="173">
        <v>9.59</v>
      </c>
      <c r="N557" s="173">
        <v>6.79</v>
      </c>
      <c r="O557" s="219"/>
      <c r="P557" s="134">
        <f t="shared" si="211"/>
        <v>16</v>
      </c>
      <c r="Q557" s="113">
        <f t="shared" si="226"/>
        <v>4.6636055723156202</v>
      </c>
      <c r="R557" s="113">
        <f t="shared" si="227"/>
        <v>3.746604476635583</v>
      </c>
      <c r="S557" s="113">
        <f t="shared" si="228"/>
        <v>3.4671374760473812</v>
      </c>
      <c r="T557" s="113">
        <f t="shared" si="229"/>
        <v>17.990688162865503</v>
      </c>
      <c r="U557" s="113">
        <f t="shared" si="230"/>
        <v>5.5718733242272771</v>
      </c>
      <c r="V557" s="113">
        <f t="shared" si="231"/>
        <v>26.811365368930627</v>
      </c>
      <c r="W557" s="113">
        <f t="shared" si="232"/>
        <v>49.60539260440585</v>
      </c>
      <c r="X557" s="113">
        <f t="shared" si="233"/>
        <v>59.386737624992918</v>
      </c>
      <c r="Y557" s="113">
        <f t="shared" si="234"/>
        <v>34.67137476047381</v>
      </c>
      <c r="Z557" s="113">
        <f t="shared" si="235"/>
        <v>15.196018156983481</v>
      </c>
      <c r="AA557" s="113">
        <f t="shared" si="236"/>
        <v>8.3752766738776785</v>
      </c>
      <c r="AB557" s="114">
        <f t="shared" si="237"/>
        <v>5.9299404187309106</v>
      </c>
    </row>
    <row r="558" spans="1:28" x14ac:dyDescent="0.5">
      <c r="A558"/>
      <c r="B558">
        <v>17</v>
      </c>
      <c r="C558" s="173">
        <v>5.14</v>
      </c>
      <c r="D558" s="173">
        <v>4.29</v>
      </c>
      <c r="E558" s="173">
        <v>3.97</v>
      </c>
      <c r="F558" s="173">
        <v>15.1</v>
      </c>
      <c r="G558" s="173">
        <v>6.17</v>
      </c>
      <c r="H558" s="173">
        <v>25.4</v>
      </c>
      <c r="I558" s="173">
        <v>160</v>
      </c>
      <c r="J558" s="173">
        <v>102</v>
      </c>
      <c r="K558" s="173">
        <v>39.700000000000003</v>
      </c>
      <c r="L558" s="173">
        <v>17</v>
      </c>
      <c r="M558" s="173">
        <v>9.33</v>
      </c>
      <c r="N558" s="173">
        <v>6.59</v>
      </c>
      <c r="O558" s="219"/>
      <c r="P558" s="134">
        <f t="shared" si="211"/>
        <v>17</v>
      </c>
      <c r="Q558" s="113">
        <f t="shared" si="226"/>
        <v>4.4889386969479945</v>
      </c>
      <c r="R558" s="113">
        <f t="shared" si="227"/>
        <v>3.746604476635583</v>
      </c>
      <c r="S558" s="113">
        <f t="shared" si="228"/>
        <v>3.4671374760473812</v>
      </c>
      <c r="T558" s="113">
        <f t="shared" si="229"/>
        <v>13.187349090255781</v>
      </c>
      <c r="U558" s="113">
        <f t="shared" si="230"/>
        <v>5.3884731050912693</v>
      </c>
      <c r="V558" s="113">
        <f t="shared" si="231"/>
        <v>22.18269317168853</v>
      </c>
      <c r="W558" s="113">
        <f t="shared" si="232"/>
        <v>139.73350029410099</v>
      </c>
      <c r="X558" s="113">
        <f t="shared" si="233"/>
        <v>89.080106437489377</v>
      </c>
      <c r="Y558" s="113">
        <f t="shared" si="234"/>
        <v>34.67137476047381</v>
      </c>
      <c r="Z558" s="113">
        <f t="shared" si="235"/>
        <v>14.846684406248229</v>
      </c>
      <c r="AA558" s="113">
        <f t="shared" si="236"/>
        <v>8.1482097358997638</v>
      </c>
      <c r="AB558" s="114">
        <f t="shared" si="237"/>
        <v>5.7552735433632849</v>
      </c>
    </row>
    <row r="559" spans="1:28" x14ac:dyDescent="0.5">
      <c r="A559"/>
      <c r="B559">
        <v>18</v>
      </c>
      <c r="C559" s="173">
        <v>5.14</v>
      </c>
      <c r="D559" s="173">
        <v>4.13</v>
      </c>
      <c r="E559" s="173">
        <v>3.97</v>
      </c>
      <c r="F559" s="173">
        <v>10.9</v>
      </c>
      <c r="G559" s="173">
        <v>6.59</v>
      </c>
      <c r="H559" s="173">
        <v>17.399999999999999</v>
      </c>
      <c r="I559" s="173">
        <v>298</v>
      </c>
      <c r="J559" s="173">
        <v>91.1</v>
      </c>
      <c r="K559" s="173">
        <v>39</v>
      </c>
      <c r="L559" s="173">
        <v>17</v>
      </c>
      <c r="M559" s="173">
        <v>8.81</v>
      </c>
      <c r="N559" s="173">
        <v>6.79</v>
      </c>
      <c r="O559" s="219"/>
      <c r="P559" s="134">
        <f t="shared" si="211"/>
        <v>18</v>
      </c>
      <c r="Q559" s="113">
        <f t="shared" si="226"/>
        <v>4.4889386969479945</v>
      </c>
      <c r="R559" s="113">
        <f t="shared" si="227"/>
        <v>3.6068709763414817</v>
      </c>
      <c r="S559" s="113">
        <f t="shared" si="228"/>
        <v>3.4671374760473812</v>
      </c>
      <c r="T559" s="113">
        <f t="shared" si="229"/>
        <v>9.5193447075356303</v>
      </c>
      <c r="U559" s="113">
        <f t="shared" si="230"/>
        <v>5.7552735433632849</v>
      </c>
      <c r="V559" s="113">
        <f t="shared" si="231"/>
        <v>15.196018156983481</v>
      </c>
      <c r="W559" s="113">
        <f t="shared" si="232"/>
        <v>260.25364429776312</v>
      </c>
      <c r="X559" s="113">
        <f t="shared" si="233"/>
        <v>79.560761729953754</v>
      </c>
      <c r="Y559" s="113">
        <f t="shared" si="234"/>
        <v>34.060040696687118</v>
      </c>
      <c r="Z559" s="113">
        <f t="shared" si="235"/>
        <v>14.846684406248229</v>
      </c>
      <c r="AA559" s="113">
        <f t="shared" si="236"/>
        <v>7.6940758599439363</v>
      </c>
      <c r="AB559" s="114">
        <f t="shared" si="237"/>
        <v>5.9299404187309106</v>
      </c>
    </row>
    <row r="560" spans="1:28" x14ac:dyDescent="0.5">
      <c r="A560"/>
      <c r="B560">
        <v>19</v>
      </c>
      <c r="C560" s="173">
        <v>5.34</v>
      </c>
      <c r="D560" s="173">
        <v>4.29</v>
      </c>
      <c r="E560" s="173">
        <v>3.97</v>
      </c>
      <c r="F560" s="173">
        <v>8.5500000000000007</v>
      </c>
      <c r="G560" s="173">
        <v>5.97</v>
      </c>
      <c r="H560" s="173">
        <v>13.6</v>
      </c>
      <c r="I560" s="173">
        <v>85.7</v>
      </c>
      <c r="J560" s="173">
        <v>96.4</v>
      </c>
      <c r="K560" s="173">
        <v>41.3</v>
      </c>
      <c r="L560" s="173">
        <v>16.2</v>
      </c>
      <c r="M560" s="173">
        <v>8.81</v>
      </c>
      <c r="N560" s="173">
        <v>6.79</v>
      </c>
      <c r="O560" s="219"/>
      <c r="P560" s="134">
        <f t="shared" si="211"/>
        <v>19</v>
      </c>
      <c r="Q560" s="113">
        <f t="shared" si="226"/>
        <v>4.6636055723156202</v>
      </c>
      <c r="R560" s="113">
        <f t="shared" si="227"/>
        <v>3.746604476635583</v>
      </c>
      <c r="S560" s="113">
        <f t="shared" si="228"/>
        <v>3.4671374760473812</v>
      </c>
      <c r="T560" s="113">
        <f t="shared" si="229"/>
        <v>7.4670089219660225</v>
      </c>
      <c r="U560" s="113">
        <f t="shared" si="230"/>
        <v>5.2138062297236427</v>
      </c>
      <c r="V560" s="113">
        <f t="shared" si="231"/>
        <v>11.877347524998584</v>
      </c>
      <c r="W560" s="113">
        <f t="shared" si="232"/>
        <v>74.844756095027847</v>
      </c>
      <c r="X560" s="113">
        <f t="shared" si="233"/>
        <v>84.18943392719585</v>
      </c>
      <c r="Y560" s="113">
        <f t="shared" si="234"/>
        <v>36.068709763414816</v>
      </c>
      <c r="Z560" s="113">
        <f t="shared" si="235"/>
        <v>14.148016904777725</v>
      </c>
      <c r="AA560" s="113">
        <f t="shared" si="236"/>
        <v>7.6940758599439363</v>
      </c>
      <c r="AB560" s="114">
        <f t="shared" si="237"/>
        <v>5.9299404187309106</v>
      </c>
    </row>
    <row r="561" spans="1:28" x14ac:dyDescent="0.5">
      <c r="A561"/>
      <c r="B561">
        <v>20</v>
      </c>
      <c r="C561" s="173">
        <v>5.14</v>
      </c>
      <c r="D561" s="173">
        <v>4.13</v>
      </c>
      <c r="E561" s="173">
        <v>4.13</v>
      </c>
      <c r="F561" s="173">
        <v>7.26</v>
      </c>
      <c r="G561" s="173">
        <v>5.76</v>
      </c>
      <c r="H561" s="173">
        <v>18.600000000000001</v>
      </c>
      <c r="I561" s="173">
        <v>99.1</v>
      </c>
      <c r="J561" s="173">
        <v>73.5</v>
      </c>
      <c r="K561" s="173">
        <v>38.200000000000003</v>
      </c>
      <c r="L561" s="173">
        <v>15.8</v>
      </c>
      <c r="M561" s="173">
        <v>8.81</v>
      </c>
      <c r="N561" s="173">
        <v>6.79</v>
      </c>
      <c r="O561" s="219"/>
      <c r="P561" s="134">
        <f t="shared" si="211"/>
        <v>20</v>
      </c>
      <c r="Q561" s="113">
        <f t="shared" si="226"/>
        <v>4.4889386969479945</v>
      </c>
      <c r="R561" s="113">
        <f t="shared" si="227"/>
        <v>3.6068709763414817</v>
      </c>
      <c r="S561" s="113">
        <f t="shared" si="228"/>
        <v>3.6068709763414817</v>
      </c>
      <c r="T561" s="113">
        <f t="shared" si="229"/>
        <v>6.3404075758448322</v>
      </c>
      <c r="U561" s="113">
        <f t="shared" si="230"/>
        <v>5.0304060105876358</v>
      </c>
      <c r="V561" s="113">
        <f t="shared" si="231"/>
        <v>16.244019409189242</v>
      </c>
      <c r="W561" s="113">
        <f t="shared" si="232"/>
        <v>86.547436744658796</v>
      </c>
      <c r="X561" s="113">
        <f t="shared" si="233"/>
        <v>64.190076697602649</v>
      </c>
      <c r="Y561" s="113">
        <f t="shared" si="234"/>
        <v>33.361373195216615</v>
      </c>
      <c r="Z561" s="113">
        <f t="shared" si="235"/>
        <v>13.798683154042473</v>
      </c>
      <c r="AA561" s="113">
        <f t="shared" si="236"/>
        <v>7.6940758599439363</v>
      </c>
      <c r="AB561" s="114">
        <f t="shared" si="237"/>
        <v>5.9299404187309106</v>
      </c>
    </row>
    <row r="562" spans="1:28" x14ac:dyDescent="0.5">
      <c r="A562"/>
      <c r="B562">
        <v>21</v>
      </c>
      <c r="C562" s="173">
        <v>5.14</v>
      </c>
      <c r="D562" s="173">
        <v>4.13</v>
      </c>
      <c r="E562" s="173">
        <v>4.7699999999999996</v>
      </c>
      <c r="F562" s="173">
        <v>7.78</v>
      </c>
      <c r="G562" s="173">
        <v>10.199999999999999</v>
      </c>
      <c r="H562" s="173">
        <v>30</v>
      </c>
      <c r="I562" s="173">
        <v>83.3</v>
      </c>
      <c r="J562" s="173">
        <v>72.400000000000006</v>
      </c>
      <c r="K562" s="173">
        <v>36.700000000000003</v>
      </c>
      <c r="L562" s="173">
        <v>15.5</v>
      </c>
      <c r="M562" s="173">
        <v>8.81</v>
      </c>
      <c r="N562" s="173">
        <v>6.59</v>
      </c>
      <c r="O562" s="219"/>
      <c r="P562" s="134">
        <f t="shared" si="211"/>
        <v>21</v>
      </c>
      <c r="Q562" s="113">
        <f t="shared" si="226"/>
        <v>4.4889386969479945</v>
      </c>
      <c r="R562" s="113">
        <f t="shared" si="227"/>
        <v>3.6068709763414817</v>
      </c>
      <c r="S562" s="113">
        <f t="shared" si="228"/>
        <v>4.1658049775178858</v>
      </c>
      <c r="T562" s="113">
        <f t="shared" si="229"/>
        <v>6.7945414518006606</v>
      </c>
      <c r="U562" s="113">
        <f t="shared" si="230"/>
        <v>8.9080106437489377</v>
      </c>
      <c r="V562" s="113">
        <f t="shared" si="231"/>
        <v>26.200031305143938</v>
      </c>
      <c r="W562" s="113">
        <f t="shared" si="232"/>
        <v>72.748753590616332</v>
      </c>
      <c r="X562" s="113">
        <f t="shared" si="233"/>
        <v>63.229408883080701</v>
      </c>
      <c r="Y562" s="113">
        <f t="shared" si="234"/>
        <v>32.051371629959419</v>
      </c>
      <c r="Z562" s="113">
        <f t="shared" si="235"/>
        <v>13.536682840991034</v>
      </c>
      <c r="AA562" s="113">
        <f t="shared" si="236"/>
        <v>7.6940758599439363</v>
      </c>
      <c r="AB562" s="114">
        <f t="shared" si="237"/>
        <v>5.7552735433632849</v>
      </c>
    </row>
    <row r="563" spans="1:28" x14ac:dyDescent="0.5">
      <c r="A563"/>
      <c r="B563">
        <v>22</v>
      </c>
      <c r="C563" s="173">
        <v>4.93</v>
      </c>
      <c r="D563" s="173">
        <v>4.13</v>
      </c>
      <c r="E563" s="173">
        <v>4.29</v>
      </c>
      <c r="F563" s="173">
        <v>6.79</v>
      </c>
      <c r="G563" s="173">
        <v>9.91</v>
      </c>
      <c r="H563" s="173">
        <v>34.700000000000003</v>
      </c>
      <c r="I563" s="173">
        <v>135</v>
      </c>
      <c r="J563" s="173">
        <v>68</v>
      </c>
      <c r="K563" s="173">
        <v>36.700000000000003</v>
      </c>
      <c r="L563" s="173">
        <v>15.5</v>
      </c>
      <c r="M563" s="173">
        <v>8.81</v>
      </c>
      <c r="N563" s="173">
        <v>6.38</v>
      </c>
      <c r="O563" s="219"/>
      <c r="P563" s="134">
        <f t="shared" si="211"/>
        <v>22</v>
      </c>
      <c r="Q563" s="113">
        <f t="shared" si="226"/>
        <v>4.3055384778119867</v>
      </c>
      <c r="R563" s="113">
        <f t="shared" si="227"/>
        <v>3.6068709763414817</v>
      </c>
      <c r="S563" s="113">
        <f t="shared" si="228"/>
        <v>3.746604476635583</v>
      </c>
      <c r="T563" s="113">
        <f t="shared" si="229"/>
        <v>5.9299404187309106</v>
      </c>
      <c r="U563" s="113">
        <f t="shared" si="230"/>
        <v>8.6547436744658803</v>
      </c>
      <c r="V563" s="113">
        <f t="shared" si="231"/>
        <v>30.304702876283155</v>
      </c>
      <c r="W563" s="113">
        <f t="shared" si="232"/>
        <v>117.90014087314771</v>
      </c>
      <c r="X563" s="113">
        <f t="shared" si="233"/>
        <v>59.386737624992918</v>
      </c>
      <c r="Y563" s="113">
        <f t="shared" si="234"/>
        <v>32.051371629959419</v>
      </c>
      <c r="Z563" s="113">
        <f t="shared" si="235"/>
        <v>13.536682840991034</v>
      </c>
      <c r="AA563" s="113">
        <f t="shared" si="236"/>
        <v>7.6940758599439363</v>
      </c>
      <c r="AB563" s="114">
        <f t="shared" si="237"/>
        <v>5.5718733242272771</v>
      </c>
    </row>
    <row r="564" spans="1:28" x14ac:dyDescent="0.5">
      <c r="A564"/>
      <c r="B564">
        <v>23</v>
      </c>
      <c r="C564" s="173">
        <v>4.93</v>
      </c>
      <c r="D564" s="173">
        <v>4.13</v>
      </c>
      <c r="E564" s="173">
        <v>4.45</v>
      </c>
      <c r="F564" s="173">
        <v>5.97</v>
      </c>
      <c r="G564" s="173">
        <v>18.600000000000001</v>
      </c>
      <c r="H564" s="173">
        <v>35.4</v>
      </c>
      <c r="I564" s="173">
        <v>272</v>
      </c>
      <c r="J564" s="173">
        <v>63.7</v>
      </c>
      <c r="K564" s="173">
        <v>34</v>
      </c>
      <c r="L564" s="173">
        <v>15.1</v>
      </c>
      <c r="M564" s="173">
        <v>8.5500000000000007</v>
      </c>
      <c r="N564" s="173">
        <v>6.38</v>
      </c>
      <c r="O564" s="219"/>
      <c r="P564" s="134">
        <f t="shared" si="211"/>
        <v>23</v>
      </c>
      <c r="Q564" s="113">
        <f t="shared" si="226"/>
        <v>4.3055384778119867</v>
      </c>
      <c r="R564" s="113">
        <f t="shared" si="227"/>
        <v>3.6068709763414817</v>
      </c>
      <c r="S564" s="113">
        <f t="shared" si="228"/>
        <v>3.886337976929684</v>
      </c>
      <c r="T564" s="113">
        <f t="shared" si="229"/>
        <v>5.2138062297236427</v>
      </c>
      <c r="U564" s="113">
        <f t="shared" si="230"/>
        <v>16.244019409189242</v>
      </c>
      <c r="V564" s="113">
        <f t="shared" si="231"/>
        <v>30.916036940069844</v>
      </c>
      <c r="W564" s="113">
        <f t="shared" si="232"/>
        <v>237.54695049997167</v>
      </c>
      <c r="X564" s="113">
        <f t="shared" si="233"/>
        <v>55.631399804588959</v>
      </c>
      <c r="Y564" s="113">
        <f t="shared" si="234"/>
        <v>29.693368812496459</v>
      </c>
      <c r="Z564" s="113">
        <f t="shared" si="235"/>
        <v>13.187349090255781</v>
      </c>
      <c r="AA564" s="113">
        <f t="shared" si="236"/>
        <v>7.4670089219660225</v>
      </c>
      <c r="AB564" s="114">
        <f t="shared" si="237"/>
        <v>5.5718733242272771</v>
      </c>
    </row>
    <row r="565" spans="1:28" x14ac:dyDescent="0.5">
      <c r="A565"/>
      <c r="B565">
        <v>24</v>
      </c>
      <c r="C565" s="173">
        <v>4.93</v>
      </c>
      <c r="D565" s="173">
        <v>3.97</v>
      </c>
      <c r="E565" s="173">
        <v>4.6100000000000003</v>
      </c>
      <c r="F565" s="173">
        <v>5.76</v>
      </c>
      <c r="G565" s="173">
        <v>8.5500000000000007</v>
      </c>
      <c r="H565" s="173">
        <v>41.3</v>
      </c>
      <c r="I565" s="173">
        <v>85.7</v>
      </c>
      <c r="J565" s="173">
        <v>62.6</v>
      </c>
      <c r="K565" s="173">
        <v>30.7</v>
      </c>
      <c r="L565" s="173">
        <v>15.1</v>
      </c>
      <c r="M565" s="173">
        <v>8.81</v>
      </c>
      <c r="N565" s="173">
        <v>6.38</v>
      </c>
      <c r="O565" s="219"/>
      <c r="P565" s="134">
        <f t="shared" ref="P565:P627" si="238">B565</f>
        <v>24</v>
      </c>
      <c r="Q565" s="113">
        <f t="shared" si="226"/>
        <v>4.3055384778119867</v>
      </c>
      <c r="R565" s="113">
        <f t="shared" si="227"/>
        <v>3.4671374760473812</v>
      </c>
      <c r="S565" s="113">
        <f t="shared" si="228"/>
        <v>4.0260714772237849</v>
      </c>
      <c r="T565" s="113">
        <f t="shared" si="229"/>
        <v>5.0304060105876358</v>
      </c>
      <c r="U565" s="113">
        <f t="shared" si="230"/>
        <v>7.4670089219660225</v>
      </c>
      <c r="V565" s="113">
        <f t="shared" si="231"/>
        <v>36.068709763414816</v>
      </c>
      <c r="W565" s="113">
        <f t="shared" si="232"/>
        <v>74.844756095027847</v>
      </c>
      <c r="X565" s="113">
        <f t="shared" si="233"/>
        <v>54.670731990067011</v>
      </c>
      <c r="Y565" s="113">
        <f t="shared" si="234"/>
        <v>26.811365368930627</v>
      </c>
      <c r="Z565" s="113">
        <f t="shared" si="235"/>
        <v>13.187349090255781</v>
      </c>
      <c r="AA565" s="113">
        <f t="shared" si="236"/>
        <v>7.6940758599439363</v>
      </c>
      <c r="AB565" s="114">
        <f t="shared" si="237"/>
        <v>5.5718733242272771</v>
      </c>
    </row>
    <row r="566" spans="1:28" x14ac:dyDescent="0.5">
      <c r="A566"/>
      <c r="B566">
        <v>25</v>
      </c>
      <c r="C566" s="173">
        <v>4.93</v>
      </c>
      <c r="D566" s="173">
        <v>3.97</v>
      </c>
      <c r="E566" s="173">
        <v>4.29</v>
      </c>
      <c r="F566" s="173">
        <v>5.55</v>
      </c>
      <c r="G566" s="173">
        <v>8.3000000000000007</v>
      </c>
      <c r="H566" s="173">
        <v>62.6</v>
      </c>
      <c r="I566" s="173">
        <v>104</v>
      </c>
      <c r="J566" s="173">
        <v>70.2</v>
      </c>
      <c r="K566" s="173">
        <v>29.4</v>
      </c>
      <c r="L566" s="173">
        <v>15.5</v>
      </c>
      <c r="M566" s="173">
        <v>8.5500000000000007</v>
      </c>
      <c r="N566" s="173">
        <v>6.17</v>
      </c>
      <c r="O566" s="219"/>
      <c r="P566" s="134">
        <f t="shared" si="238"/>
        <v>25</v>
      </c>
      <c r="Q566" s="113">
        <f t="shared" si="226"/>
        <v>4.3055384778119867</v>
      </c>
      <c r="R566" s="113">
        <f t="shared" si="227"/>
        <v>3.4671374760473812</v>
      </c>
      <c r="S566" s="113">
        <f t="shared" si="228"/>
        <v>3.746604476635583</v>
      </c>
      <c r="T566" s="113">
        <f t="shared" si="229"/>
        <v>4.847005791451628</v>
      </c>
      <c r="U566" s="113">
        <f t="shared" si="230"/>
        <v>7.2486753277564899</v>
      </c>
      <c r="V566" s="113">
        <f t="shared" si="231"/>
        <v>54.670731990067011</v>
      </c>
      <c r="W566" s="113">
        <f t="shared" si="232"/>
        <v>90.826775191165638</v>
      </c>
      <c r="X566" s="113">
        <f t="shared" si="233"/>
        <v>61.308073254036813</v>
      </c>
      <c r="Y566" s="113">
        <f t="shared" si="234"/>
        <v>25.676030679041055</v>
      </c>
      <c r="Z566" s="113">
        <f t="shared" si="235"/>
        <v>13.536682840991034</v>
      </c>
      <c r="AA566" s="113">
        <f t="shared" si="236"/>
        <v>7.4670089219660225</v>
      </c>
      <c r="AB566" s="114">
        <f t="shared" si="237"/>
        <v>5.3884731050912693</v>
      </c>
    </row>
    <row r="567" spans="1:28" x14ac:dyDescent="0.5">
      <c r="A567"/>
      <c r="B567">
        <v>26</v>
      </c>
      <c r="C567" s="173">
        <v>4.7699999999999996</v>
      </c>
      <c r="D567" s="173">
        <v>4.13</v>
      </c>
      <c r="E567" s="173">
        <v>4.13</v>
      </c>
      <c r="F567" s="173">
        <v>5.34</v>
      </c>
      <c r="G567" s="173">
        <v>7.52</v>
      </c>
      <c r="H567" s="173">
        <v>57.7</v>
      </c>
      <c r="I567" s="173">
        <v>93.7</v>
      </c>
      <c r="J567" s="173">
        <v>69.099999999999994</v>
      </c>
      <c r="K567" s="173">
        <v>34.700000000000003</v>
      </c>
      <c r="L567" s="173">
        <v>14.7</v>
      </c>
      <c r="M567" s="173">
        <v>8.3000000000000007</v>
      </c>
      <c r="N567" s="173">
        <v>6.17</v>
      </c>
      <c r="O567" s="219"/>
      <c r="P567" s="134">
        <f t="shared" si="238"/>
        <v>26</v>
      </c>
      <c r="Q567" s="113">
        <f t="shared" si="226"/>
        <v>4.1658049775178858</v>
      </c>
      <c r="R567" s="113">
        <f t="shared" si="227"/>
        <v>3.6068709763414817</v>
      </c>
      <c r="S567" s="113">
        <f t="shared" si="228"/>
        <v>3.6068709763414817</v>
      </c>
      <c r="T567" s="113">
        <f t="shared" si="229"/>
        <v>4.6636055723156202</v>
      </c>
      <c r="U567" s="113">
        <f t="shared" si="230"/>
        <v>6.5674745138227459</v>
      </c>
      <c r="V567" s="113">
        <f t="shared" si="231"/>
        <v>50.39139354356017</v>
      </c>
      <c r="W567" s="113">
        <f t="shared" si="232"/>
        <v>81.83143110973289</v>
      </c>
      <c r="X567" s="113">
        <f t="shared" si="233"/>
        <v>60.347405439514858</v>
      </c>
      <c r="Y567" s="113">
        <f t="shared" si="234"/>
        <v>30.304702876283155</v>
      </c>
      <c r="Z567" s="113">
        <f t="shared" si="235"/>
        <v>12.838015339520528</v>
      </c>
      <c r="AA567" s="113">
        <f t="shared" si="236"/>
        <v>7.2486753277564899</v>
      </c>
      <c r="AB567" s="114">
        <f t="shared" si="237"/>
        <v>5.3884731050912693</v>
      </c>
    </row>
    <row r="568" spans="1:28" x14ac:dyDescent="0.5">
      <c r="A568"/>
      <c r="B568">
        <v>27</v>
      </c>
      <c r="C568" s="173">
        <v>4.7699999999999996</v>
      </c>
      <c r="D568" s="173">
        <v>3.97</v>
      </c>
      <c r="E568" s="173">
        <v>3.97</v>
      </c>
      <c r="F568" s="173">
        <v>4.7699999999999996</v>
      </c>
      <c r="G568" s="173">
        <v>7.52</v>
      </c>
      <c r="H568" s="173">
        <v>50.3</v>
      </c>
      <c r="I568" s="173">
        <v>132</v>
      </c>
      <c r="J568" s="173">
        <v>65.900000000000006</v>
      </c>
      <c r="K568" s="173">
        <v>30.7</v>
      </c>
      <c r="L568" s="173">
        <v>14.3</v>
      </c>
      <c r="M568" s="173">
        <v>8.0399999999999991</v>
      </c>
      <c r="N568" s="173">
        <v>6.17</v>
      </c>
      <c r="O568" s="219"/>
      <c r="P568" s="134">
        <f t="shared" si="238"/>
        <v>27</v>
      </c>
      <c r="Q568" s="113">
        <f t="shared" si="226"/>
        <v>4.1658049775178858</v>
      </c>
      <c r="R568" s="113">
        <f t="shared" si="227"/>
        <v>3.4671374760473812</v>
      </c>
      <c r="S568" s="113">
        <f t="shared" si="228"/>
        <v>3.4671374760473812</v>
      </c>
      <c r="T568" s="113">
        <f t="shared" si="229"/>
        <v>4.1658049775178858</v>
      </c>
      <c r="U568" s="113">
        <f t="shared" si="230"/>
        <v>6.5674745138227459</v>
      </c>
      <c r="V568" s="113">
        <f t="shared" si="231"/>
        <v>43.928719154957996</v>
      </c>
      <c r="W568" s="113">
        <f t="shared" si="232"/>
        <v>115.28013774263331</v>
      </c>
      <c r="X568" s="113">
        <f t="shared" si="233"/>
        <v>57.552735433632854</v>
      </c>
      <c r="Y568" s="113">
        <f t="shared" si="234"/>
        <v>26.811365368930627</v>
      </c>
      <c r="Z568" s="113">
        <f t="shared" si="235"/>
        <v>12.488681588785276</v>
      </c>
      <c r="AA568" s="113">
        <f t="shared" si="236"/>
        <v>7.0216083897785744</v>
      </c>
      <c r="AB568" s="114">
        <f t="shared" si="237"/>
        <v>5.3884731050912693</v>
      </c>
    </row>
    <row r="569" spans="1:28" x14ac:dyDescent="0.5">
      <c r="A569"/>
      <c r="B569">
        <v>28</v>
      </c>
      <c r="C569" s="173">
        <v>4.93</v>
      </c>
      <c r="D569" s="173">
        <v>4.13</v>
      </c>
      <c r="E569" s="173">
        <v>4.13</v>
      </c>
      <c r="F569" s="173">
        <v>5.34</v>
      </c>
      <c r="G569" s="173">
        <v>7.26</v>
      </c>
      <c r="H569" s="173">
        <v>57.7</v>
      </c>
      <c r="I569" s="173">
        <v>122</v>
      </c>
      <c r="J569" s="173">
        <v>74.7</v>
      </c>
      <c r="K569" s="173">
        <v>27.1</v>
      </c>
      <c r="L569" s="173">
        <v>13.9</v>
      </c>
      <c r="M569" s="173">
        <v>7.78</v>
      </c>
      <c r="N569" s="173">
        <v>5.97</v>
      </c>
      <c r="O569" s="219"/>
      <c r="P569" s="134">
        <f t="shared" si="238"/>
        <v>28</v>
      </c>
      <c r="Q569" s="113">
        <f t="shared" si="226"/>
        <v>4.3055384778119867</v>
      </c>
      <c r="R569" s="113">
        <f t="shared" si="227"/>
        <v>3.6068709763414817</v>
      </c>
      <c r="S569" s="113">
        <f t="shared" si="228"/>
        <v>3.6068709763414817</v>
      </c>
      <c r="T569" s="113">
        <f t="shared" si="229"/>
        <v>4.6636055723156202</v>
      </c>
      <c r="U569" s="113">
        <f t="shared" si="230"/>
        <v>6.3404075758448322</v>
      </c>
      <c r="V569" s="113">
        <f t="shared" si="231"/>
        <v>50.39139354356017</v>
      </c>
      <c r="W569" s="113">
        <f t="shared" si="232"/>
        <v>106.54679397425201</v>
      </c>
      <c r="X569" s="113">
        <f t="shared" si="233"/>
        <v>65.2380779498084</v>
      </c>
      <c r="Y569" s="113">
        <f t="shared" si="234"/>
        <v>23.667361612313357</v>
      </c>
      <c r="Z569" s="113">
        <f t="shared" si="235"/>
        <v>12.139347838050025</v>
      </c>
      <c r="AA569" s="113">
        <f t="shared" si="236"/>
        <v>6.7945414518006606</v>
      </c>
      <c r="AB569" s="114">
        <f t="shared" si="237"/>
        <v>5.2138062297236427</v>
      </c>
    </row>
    <row r="570" spans="1:28" x14ac:dyDescent="0.5">
      <c r="A570"/>
      <c r="B570">
        <v>29</v>
      </c>
      <c r="C570" s="173">
        <v>4.7699999999999996</v>
      </c>
      <c r="D570" s="173"/>
      <c r="E570" s="173">
        <v>3.97</v>
      </c>
      <c r="F570" s="173">
        <v>6.59</v>
      </c>
      <c r="G570" s="173">
        <v>7.52</v>
      </c>
      <c r="H570" s="173">
        <v>73.5</v>
      </c>
      <c r="I570" s="173">
        <v>113</v>
      </c>
      <c r="J570" s="173">
        <v>69.099999999999994</v>
      </c>
      <c r="K570" s="173">
        <v>23.8</v>
      </c>
      <c r="L570" s="173">
        <v>13.6</v>
      </c>
      <c r="M570" s="173">
        <v>7.78</v>
      </c>
      <c r="N570" s="173">
        <v>6.17</v>
      </c>
      <c r="O570" s="219"/>
      <c r="P570" s="134">
        <f t="shared" si="238"/>
        <v>29</v>
      </c>
      <c r="Q570" s="113">
        <f t="shared" si="226"/>
        <v>4.1658049775178858</v>
      </c>
      <c r="R570" s="113" t="str">
        <f t="shared" si="227"/>
        <v xml:space="preserve"> </v>
      </c>
      <c r="S570" s="113">
        <f t="shared" si="228"/>
        <v>3.4671374760473812</v>
      </c>
      <c r="T570" s="113">
        <f t="shared" si="229"/>
        <v>5.7552735433632849</v>
      </c>
      <c r="U570" s="113">
        <f t="shared" si="230"/>
        <v>6.5674745138227459</v>
      </c>
      <c r="V570" s="113">
        <f t="shared" si="231"/>
        <v>64.190076697602649</v>
      </c>
      <c r="W570" s="113">
        <f t="shared" si="232"/>
        <v>98.686784582708825</v>
      </c>
      <c r="X570" s="113">
        <f t="shared" si="233"/>
        <v>60.347405439514858</v>
      </c>
      <c r="Y570" s="113">
        <f t="shared" si="234"/>
        <v>20.785358168747525</v>
      </c>
      <c r="Z570" s="113">
        <f t="shared" si="235"/>
        <v>11.877347524998584</v>
      </c>
      <c r="AA570" s="113">
        <f t="shared" si="236"/>
        <v>6.7945414518006606</v>
      </c>
      <c r="AB570" s="114">
        <f t="shared" si="237"/>
        <v>5.3884731050912693</v>
      </c>
    </row>
    <row r="571" spans="1:28" x14ac:dyDescent="0.5">
      <c r="A571"/>
      <c r="B571">
        <v>30</v>
      </c>
      <c r="C571" s="173">
        <v>4.93</v>
      </c>
      <c r="D571" s="173"/>
      <c r="E571" s="173">
        <v>3.81</v>
      </c>
      <c r="F571" s="173">
        <v>11.5</v>
      </c>
      <c r="G571" s="173">
        <v>7.52</v>
      </c>
      <c r="H571" s="173">
        <v>102</v>
      </c>
      <c r="I571" s="173">
        <v>99.1</v>
      </c>
      <c r="J571" s="173">
        <v>65.900000000000006</v>
      </c>
      <c r="K571" s="173">
        <v>21.7</v>
      </c>
      <c r="L571" s="173">
        <v>13.2</v>
      </c>
      <c r="M571" s="173">
        <v>7.78</v>
      </c>
      <c r="N571" s="173">
        <v>5.97</v>
      </c>
      <c r="O571" s="219"/>
      <c r="P571" s="134">
        <f t="shared" si="238"/>
        <v>30</v>
      </c>
      <c r="Q571" s="113">
        <f t="shared" si="226"/>
        <v>4.3055384778119867</v>
      </c>
      <c r="R571" s="113" t="str">
        <f t="shared" si="227"/>
        <v xml:space="preserve"> </v>
      </c>
      <c r="S571" s="113">
        <f t="shared" si="228"/>
        <v>3.3274039757532798</v>
      </c>
      <c r="T571" s="113">
        <f t="shared" si="229"/>
        <v>10.043345333638509</v>
      </c>
      <c r="U571" s="113">
        <f t="shared" si="230"/>
        <v>6.5674745138227459</v>
      </c>
      <c r="V571" s="113">
        <f t="shared" si="231"/>
        <v>89.080106437489377</v>
      </c>
      <c r="W571" s="113">
        <f t="shared" si="232"/>
        <v>86.547436744658796</v>
      </c>
      <c r="X571" s="113">
        <f t="shared" si="233"/>
        <v>57.552735433632854</v>
      </c>
      <c r="Y571" s="113">
        <f t="shared" si="234"/>
        <v>18.951355977387447</v>
      </c>
      <c r="Z571" s="113">
        <f t="shared" si="235"/>
        <v>11.52801377426333</v>
      </c>
      <c r="AA571" s="113">
        <f t="shared" si="236"/>
        <v>6.7945414518006606</v>
      </c>
      <c r="AB571" s="114">
        <f t="shared" si="237"/>
        <v>5.2138062297236427</v>
      </c>
    </row>
    <row r="572" spans="1:28" x14ac:dyDescent="0.5">
      <c r="A572"/>
      <c r="B572">
        <v>31</v>
      </c>
      <c r="C572" s="173">
        <v>4.7699999999999996</v>
      </c>
      <c r="D572" s="173"/>
      <c r="E572" s="173">
        <v>3.97</v>
      </c>
      <c r="F572" s="173"/>
      <c r="G572" s="173">
        <v>7</v>
      </c>
      <c r="H572" s="173"/>
      <c r="I572" s="173">
        <v>87</v>
      </c>
      <c r="J572" s="173">
        <v>64.8</v>
      </c>
      <c r="K572" s="173"/>
      <c r="L572" s="173">
        <v>12.8</v>
      </c>
      <c r="M572" s="173"/>
      <c r="N572" s="173">
        <v>5.97</v>
      </c>
      <c r="O572" s="219"/>
      <c r="P572" s="134">
        <f t="shared" si="238"/>
        <v>31</v>
      </c>
      <c r="Q572" s="113">
        <f t="shared" si="226"/>
        <v>4.1658049775178858</v>
      </c>
      <c r="R572" s="113" t="str">
        <f t="shared" si="227"/>
        <v xml:space="preserve"> </v>
      </c>
      <c r="S572" s="113">
        <f t="shared" si="228"/>
        <v>3.4671374760473812</v>
      </c>
      <c r="T572" s="113" t="str">
        <f t="shared" si="229"/>
        <v xml:space="preserve"> </v>
      </c>
      <c r="U572" s="113">
        <f t="shared" si="230"/>
        <v>6.1133406378669184</v>
      </c>
      <c r="V572" s="113" t="str">
        <f t="shared" si="231"/>
        <v xml:space="preserve"> </v>
      </c>
      <c r="W572" s="113">
        <f t="shared" si="232"/>
        <v>75.980090784917408</v>
      </c>
      <c r="X572" s="113">
        <f t="shared" si="233"/>
        <v>56.5920676191109</v>
      </c>
      <c r="Y572" s="113" t="str">
        <f t="shared" si="234"/>
        <v xml:space="preserve"> </v>
      </c>
      <c r="Z572" s="113">
        <f t="shared" si="235"/>
        <v>11.178680023528081</v>
      </c>
      <c r="AA572" s="113" t="str">
        <f t="shared" si="236"/>
        <v xml:space="preserve"> </v>
      </c>
      <c r="AB572" s="114">
        <f t="shared" si="237"/>
        <v>5.2138062297236427</v>
      </c>
    </row>
    <row r="573" spans="1:28" x14ac:dyDescent="0.5">
      <c r="A573"/>
      <c r="B573"/>
      <c r="C573" s="173"/>
      <c r="D573" s="173"/>
      <c r="E573" s="173"/>
      <c r="F573" s="173"/>
      <c r="G573" s="173"/>
      <c r="H573" s="173"/>
      <c r="I573" s="173"/>
      <c r="J573" s="173"/>
      <c r="K573" s="173"/>
      <c r="L573" s="173"/>
      <c r="M573" s="173"/>
      <c r="N573" s="173"/>
      <c r="O573" s="219"/>
      <c r="P573" s="134"/>
      <c r="Q573" s="113"/>
      <c r="R573" s="113"/>
      <c r="S573" s="113"/>
      <c r="T573" s="113"/>
      <c r="U573" s="113"/>
      <c r="V573" s="113"/>
      <c r="W573" s="113"/>
      <c r="X573" s="113"/>
      <c r="Y573" s="113"/>
      <c r="Z573" s="113"/>
      <c r="AA573" s="113"/>
      <c r="AB573" s="114"/>
    </row>
    <row r="574" spans="1:28" x14ac:dyDescent="0.5">
      <c r="A574"/>
      <c r="B574"/>
      <c r="C574" s="173"/>
      <c r="D574" s="173"/>
      <c r="E574" s="173"/>
      <c r="F574" s="173"/>
      <c r="G574" s="173"/>
      <c r="H574" s="173"/>
      <c r="I574" s="173"/>
      <c r="J574" s="173"/>
      <c r="K574" s="173"/>
      <c r="L574" s="173"/>
      <c r="M574" s="173"/>
      <c r="N574" s="173"/>
      <c r="O574" s="220"/>
      <c r="P574" s="134"/>
      <c r="Q574" s="113"/>
      <c r="R574" s="113"/>
      <c r="S574" s="113"/>
      <c r="T574" s="113"/>
      <c r="U574" s="113"/>
      <c r="V574" s="113"/>
      <c r="W574" s="113"/>
      <c r="X574" s="113"/>
      <c r="Y574" s="113"/>
      <c r="Z574" s="113"/>
      <c r="AA574" s="113"/>
      <c r="AB574" s="114"/>
    </row>
    <row r="575" spans="1:28" x14ac:dyDescent="0.5">
      <c r="A575">
        <v>1982</v>
      </c>
      <c r="B575">
        <v>1</v>
      </c>
      <c r="C575" s="173">
        <v>6.17</v>
      </c>
      <c r="D575" s="173">
        <v>7.26</v>
      </c>
      <c r="E575" s="173">
        <v>4.6100000000000003</v>
      </c>
      <c r="F575" s="173">
        <v>4.29</v>
      </c>
      <c r="G575" s="173">
        <v>8.0399999999999991</v>
      </c>
      <c r="H575" s="173">
        <v>11.8</v>
      </c>
      <c r="I575" s="173">
        <v>77.2</v>
      </c>
      <c r="J575" s="173">
        <v>52.9</v>
      </c>
      <c r="K575" s="173">
        <v>117</v>
      </c>
      <c r="L575" s="173">
        <v>28.8</v>
      </c>
      <c r="M575" s="173">
        <v>14.7</v>
      </c>
      <c r="N575" s="173">
        <v>8.5500000000000007</v>
      </c>
      <c r="O575" s="218">
        <f>A575</f>
        <v>1982</v>
      </c>
      <c r="P575" s="134">
        <f t="shared" si="238"/>
        <v>1</v>
      </c>
      <c r="Q575" s="113">
        <f t="shared" ref="Q575:AB582" si="239">IF(C575&gt;0,$P$11*C575, " ")</f>
        <v>5.3884731050912693</v>
      </c>
      <c r="R575" s="113">
        <f t="shared" si="239"/>
        <v>6.3404075758448322</v>
      </c>
      <c r="S575" s="113">
        <f t="shared" si="239"/>
        <v>4.0260714772237849</v>
      </c>
      <c r="T575" s="113">
        <f t="shared" si="239"/>
        <v>3.746604476635583</v>
      </c>
      <c r="U575" s="113">
        <f t="shared" si="239"/>
        <v>7.0216083897785744</v>
      </c>
      <c r="V575" s="113">
        <f t="shared" si="239"/>
        <v>10.305345646689949</v>
      </c>
      <c r="W575" s="113">
        <f t="shared" si="239"/>
        <v>67.421413891903725</v>
      </c>
      <c r="X575" s="113">
        <f t="shared" si="239"/>
        <v>46.199388534737139</v>
      </c>
      <c r="Y575" s="113">
        <f t="shared" si="239"/>
        <v>102.18012209006135</v>
      </c>
      <c r="Z575" s="113">
        <f t="shared" si="239"/>
        <v>25.15203005293818</v>
      </c>
      <c r="AA575" s="113">
        <f t="shared" si="239"/>
        <v>12.838015339520528</v>
      </c>
      <c r="AB575" s="114">
        <f t="shared" si="239"/>
        <v>7.4670089219660225</v>
      </c>
    </row>
    <row r="576" spans="1:28" x14ac:dyDescent="0.5">
      <c r="A576"/>
      <c r="B576">
        <v>2</v>
      </c>
      <c r="C576" s="173">
        <v>5.97</v>
      </c>
      <c r="D576" s="173">
        <v>7.26</v>
      </c>
      <c r="E576" s="173">
        <v>4.45</v>
      </c>
      <c r="F576" s="173">
        <v>4.45</v>
      </c>
      <c r="G576" s="173">
        <v>7.78</v>
      </c>
      <c r="H576" s="173">
        <v>10.6</v>
      </c>
      <c r="I576" s="173">
        <v>83.3</v>
      </c>
      <c r="J576" s="173">
        <v>49.5</v>
      </c>
      <c r="K576" s="173">
        <v>101</v>
      </c>
      <c r="L576" s="173">
        <v>27.7</v>
      </c>
      <c r="M576" s="173">
        <v>15.5</v>
      </c>
      <c r="N576" s="173">
        <v>8.5500000000000007</v>
      </c>
      <c r="O576" s="219"/>
      <c r="P576" s="134">
        <f t="shared" si="238"/>
        <v>2</v>
      </c>
      <c r="Q576" s="113">
        <f t="shared" si="239"/>
        <v>5.2138062297236427</v>
      </c>
      <c r="R576" s="113">
        <f t="shared" si="239"/>
        <v>6.3404075758448322</v>
      </c>
      <c r="S576" s="113">
        <f t="shared" si="239"/>
        <v>3.886337976929684</v>
      </c>
      <c r="T576" s="113">
        <f t="shared" si="239"/>
        <v>3.886337976929684</v>
      </c>
      <c r="U576" s="113">
        <f t="shared" si="239"/>
        <v>6.7945414518006606</v>
      </c>
      <c r="V576" s="113">
        <f t="shared" si="239"/>
        <v>9.2573443944841909</v>
      </c>
      <c r="W576" s="113">
        <f t="shared" si="239"/>
        <v>72.748753590616332</v>
      </c>
      <c r="X576" s="113">
        <f t="shared" si="239"/>
        <v>43.230051653487493</v>
      </c>
      <c r="Y576" s="113">
        <f t="shared" si="239"/>
        <v>88.206772060651247</v>
      </c>
      <c r="Z576" s="113">
        <f t="shared" si="239"/>
        <v>24.191362238416232</v>
      </c>
      <c r="AA576" s="113">
        <f t="shared" si="239"/>
        <v>13.536682840991034</v>
      </c>
      <c r="AB576" s="114">
        <f t="shared" si="239"/>
        <v>7.4670089219660225</v>
      </c>
    </row>
    <row r="577" spans="1:28" x14ac:dyDescent="0.5">
      <c r="A577"/>
      <c r="B577">
        <v>3</v>
      </c>
      <c r="C577" s="173">
        <v>5.76</v>
      </c>
      <c r="D577" s="173">
        <v>5.76</v>
      </c>
      <c r="E577" s="173">
        <v>4.6100000000000003</v>
      </c>
      <c r="F577" s="173">
        <v>5.55</v>
      </c>
      <c r="G577" s="173">
        <v>7.52</v>
      </c>
      <c r="H577" s="173">
        <v>9.33</v>
      </c>
      <c r="I577" s="173">
        <v>120</v>
      </c>
      <c r="J577" s="173">
        <v>47.7</v>
      </c>
      <c r="K577" s="173">
        <v>74.7</v>
      </c>
      <c r="L577" s="173">
        <v>25.9</v>
      </c>
      <c r="M577" s="173">
        <v>15.1</v>
      </c>
      <c r="N577" s="173">
        <v>8.3000000000000007</v>
      </c>
      <c r="O577" s="219"/>
      <c r="P577" s="134">
        <f t="shared" si="238"/>
        <v>3</v>
      </c>
      <c r="Q577" s="113">
        <f t="shared" si="239"/>
        <v>5.0304060105876358</v>
      </c>
      <c r="R577" s="113">
        <f t="shared" si="239"/>
        <v>5.0304060105876358</v>
      </c>
      <c r="S577" s="113">
        <f t="shared" si="239"/>
        <v>4.0260714772237849</v>
      </c>
      <c r="T577" s="113">
        <f t="shared" si="239"/>
        <v>4.847005791451628</v>
      </c>
      <c r="U577" s="113">
        <f t="shared" si="239"/>
        <v>6.5674745138227459</v>
      </c>
      <c r="V577" s="113">
        <f t="shared" si="239"/>
        <v>8.1482097358997638</v>
      </c>
      <c r="W577" s="113">
        <f t="shared" si="239"/>
        <v>104.80012522057575</v>
      </c>
      <c r="X577" s="113">
        <f t="shared" si="239"/>
        <v>41.65804977517886</v>
      </c>
      <c r="Y577" s="113">
        <f t="shared" si="239"/>
        <v>65.2380779498084</v>
      </c>
      <c r="Z577" s="113">
        <f t="shared" si="239"/>
        <v>22.619360360107596</v>
      </c>
      <c r="AA577" s="113">
        <f t="shared" si="239"/>
        <v>13.187349090255781</v>
      </c>
      <c r="AB577" s="114">
        <f t="shared" si="239"/>
        <v>7.2486753277564899</v>
      </c>
    </row>
    <row r="578" spans="1:28" x14ac:dyDescent="0.5">
      <c r="A578"/>
      <c r="B578">
        <v>4</v>
      </c>
      <c r="C578" s="173">
        <v>5.76</v>
      </c>
      <c r="D578" s="173">
        <v>5.14</v>
      </c>
      <c r="E578" s="173">
        <v>4.6100000000000003</v>
      </c>
      <c r="F578" s="173">
        <v>5.34</v>
      </c>
      <c r="G578" s="173">
        <v>7.26</v>
      </c>
      <c r="H578" s="173">
        <v>9.33</v>
      </c>
      <c r="I578" s="173">
        <v>113</v>
      </c>
      <c r="J578" s="173">
        <v>46</v>
      </c>
      <c r="K578" s="173">
        <v>58.7</v>
      </c>
      <c r="L578" s="173">
        <v>24.8</v>
      </c>
      <c r="M578" s="173">
        <v>14.7</v>
      </c>
      <c r="N578" s="173">
        <v>8.3000000000000007</v>
      </c>
      <c r="O578" s="219"/>
      <c r="P578" s="134">
        <f t="shared" si="238"/>
        <v>4</v>
      </c>
      <c r="Q578" s="113">
        <f t="shared" si="239"/>
        <v>5.0304060105876358</v>
      </c>
      <c r="R578" s="113">
        <f t="shared" si="239"/>
        <v>4.4889386969479945</v>
      </c>
      <c r="S578" s="113">
        <f t="shared" si="239"/>
        <v>4.0260714772237849</v>
      </c>
      <c r="T578" s="113">
        <f t="shared" si="239"/>
        <v>4.6636055723156202</v>
      </c>
      <c r="U578" s="113">
        <f t="shared" si="239"/>
        <v>6.3404075758448322</v>
      </c>
      <c r="V578" s="113">
        <f t="shared" si="239"/>
        <v>8.1482097358997638</v>
      </c>
      <c r="W578" s="113">
        <f t="shared" si="239"/>
        <v>98.686784582708825</v>
      </c>
      <c r="X578" s="113">
        <f t="shared" si="239"/>
        <v>40.173381334554037</v>
      </c>
      <c r="Y578" s="113">
        <f t="shared" si="239"/>
        <v>51.2647279203983</v>
      </c>
      <c r="Z578" s="113">
        <f t="shared" si="239"/>
        <v>21.658692545585655</v>
      </c>
      <c r="AA578" s="113">
        <f t="shared" si="239"/>
        <v>12.838015339520528</v>
      </c>
      <c r="AB578" s="114">
        <f t="shared" si="239"/>
        <v>7.2486753277564899</v>
      </c>
    </row>
    <row r="579" spans="1:28" x14ac:dyDescent="0.5">
      <c r="A579"/>
      <c r="B579">
        <v>5</v>
      </c>
      <c r="C579" s="173">
        <v>5.76</v>
      </c>
      <c r="D579" s="173">
        <v>5.14</v>
      </c>
      <c r="E579" s="173">
        <v>4.45</v>
      </c>
      <c r="F579" s="173">
        <v>4.7699999999999996</v>
      </c>
      <c r="G579" s="173">
        <v>7</v>
      </c>
      <c r="H579" s="173">
        <v>9.33</v>
      </c>
      <c r="I579" s="173">
        <v>63.7</v>
      </c>
      <c r="J579" s="173">
        <v>47.7</v>
      </c>
      <c r="K579" s="173">
        <v>52.9</v>
      </c>
      <c r="L579" s="173">
        <v>24.8</v>
      </c>
      <c r="M579" s="173">
        <v>15.5</v>
      </c>
      <c r="N579" s="173">
        <v>8.0399999999999991</v>
      </c>
      <c r="O579" s="219"/>
      <c r="P579" s="134">
        <f t="shared" si="238"/>
        <v>5</v>
      </c>
      <c r="Q579" s="113">
        <f t="shared" si="239"/>
        <v>5.0304060105876358</v>
      </c>
      <c r="R579" s="113">
        <f t="shared" si="239"/>
        <v>4.4889386969479945</v>
      </c>
      <c r="S579" s="113">
        <f t="shared" si="239"/>
        <v>3.886337976929684</v>
      </c>
      <c r="T579" s="113">
        <f t="shared" si="239"/>
        <v>4.1658049775178858</v>
      </c>
      <c r="U579" s="113">
        <f t="shared" si="239"/>
        <v>6.1133406378669184</v>
      </c>
      <c r="V579" s="113">
        <f t="shared" si="239"/>
        <v>8.1482097358997638</v>
      </c>
      <c r="W579" s="113">
        <f t="shared" si="239"/>
        <v>55.631399804588959</v>
      </c>
      <c r="X579" s="113">
        <f t="shared" si="239"/>
        <v>41.65804977517886</v>
      </c>
      <c r="Y579" s="113">
        <f t="shared" si="239"/>
        <v>46.199388534737139</v>
      </c>
      <c r="Z579" s="113">
        <f t="shared" si="239"/>
        <v>21.658692545585655</v>
      </c>
      <c r="AA579" s="113">
        <f t="shared" si="239"/>
        <v>13.536682840991034</v>
      </c>
      <c r="AB579" s="114">
        <f t="shared" si="239"/>
        <v>7.0216083897785744</v>
      </c>
    </row>
    <row r="580" spans="1:28" x14ac:dyDescent="0.5">
      <c r="A580"/>
      <c r="B580">
        <v>6</v>
      </c>
      <c r="C580" s="173">
        <v>5.97</v>
      </c>
      <c r="D580" s="173">
        <v>4.93</v>
      </c>
      <c r="E580" s="173">
        <v>4.6100000000000003</v>
      </c>
      <c r="F580" s="173">
        <v>4.45</v>
      </c>
      <c r="G580" s="173">
        <v>7.26</v>
      </c>
      <c r="H580" s="173">
        <v>11.2</v>
      </c>
      <c r="I580" s="173">
        <v>54.8</v>
      </c>
      <c r="J580" s="173">
        <v>49.5</v>
      </c>
      <c r="K580" s="173">
        <v>50.3</v>
      </c>
      <c r="L580" s="173">
        <v>24.2</v>
      </c>
      <c r="M580" s="173">
        <v>14.3</v>
      </c>
      <c r="N580" s="173">
        <v>8.3000000000000007</v>
      </c>
      <c r="O580" s="219"/>
      <c r="P580" s="134">
        <f t="shared" si="238"/>
        <v>6</v>
      </c>
      <c r="Q580" s="113">
        <f t="shared" si="239"/>
        <v>5.2138062297236427</v>
      </c>
      <c r="R580" s="113">
        <f t="shared" si="239"/>
        <v>4.3055384778119867</v>
      </c>
      <c r="S580" s="113">
        <f t="shared" si="239"/>
        <v>4.0260714772237849</v>
      </c>
      <c r="T580" s="113">
        <f t="shared" si="239"/>
        <v>3.886337976929684</v>
      </c>
      <c r="U580" s="113">
        <f t="shared" si="239"/>
        <v>6.3404075758448322</v>
      </c>
      <c r="V580" s="113">
        <f t="shared" si="239"/>
        <v>9.781345020587068</v>
      </c>
      <c r="W580" s="113">
        <f t="shared" si="239"/>
        <v>47.858723850729589</v>
      </c>
      <c r="X580" s="113">
        <f t="shared" si="239"/>
        <v>43.230051653487493</v>
      </c>
      <c r="Y580" s="113">
        <f t="shared" si="239"/>
        <v>43.928719154957996</v>
      </c>
      <c r="Z580" s="113">
        <f t="shared" si="239"/>
        <v>21.134691919482773</v>
      </c>
      <c r="AA580" s="113">
        <f t="shared" si="239"/>
        <v>12.488681588785276</v>
      </c>
      <c r="AB580" s="114">
        <f t="shared" si="239"/>
        <v>7.2486753277564899</v>
      </c>
    </row>
    <row r="581" spans="1:28" x14ac:dyDescent="0.5">
      <c r="A581"/>
      <c r="B581">
        <v>7</v>
      </c>
      <c r="C581" s="173">
        <v>5.76</v>
      </c>
      <c r="D581" s="173">
        <v>4.93</v>
      </c>
      <c r="E581" s="173">
        <v>4.7699999999999996</v>
      </c>
      <c r="F581" s="173">
        <v>4.45</v>
      </c>
      <c r="G581" s="173">
        <v>6.17</v>
      </c>
      <c r="H581" s="173">
        <v>10.6</v>
      </c>
      <c r="I581" s="173">
        <v>70.2</v>
      </c>
      <c r="J581" s="173">
        <v>63.7</v>
      </c>
      <c r="K581" s="173">
        <v>46.9</v>
      </c>
      <c r="L581" s="173">
        <v>23.5</v>
      </c>
      <c r="M581" s="173">
        <v>13.9</v>
      </c>
      <c r="N581" s="173">
        <v>8.3000000000000007</v>
      </c>
      <c r="O581" s="219"/>
      <c r="P581" s="134">
        <f t="shared" si="238"/>
        <v>7</v>
      </c>
      <c r="Q581" s="113">
        <f t="shared" si="239"/>
        <v>5.0304060105876358</v>
      </c>
      <c r="R581" s="113">
        <f t="shared" si="239"/>
        <v>4.3055384778119867</v>
      </c>
      <c r="S581" s="113">
        <f t="shared" si="239"/>
        <v>4.1658049775178858</v>
      </c>
      <c r="T581" s="113">
        <f t="shared" si="239"/>
        <v>3.886337976929684</v>
      </c>
      <c r="U581" s="113">
        <f t="shared" si="239"/>
        <v>5.3884731050912693</v>
      </c>
      <c r="V581" s="113">
        <f t="shared" si="239"/>
        <v>9.2573443944841909</v>
      </c>
      <c r="W581" s="113">
        <f t="shared" si="239"/>
        <v>61.308073254036813</v>
      </c>
      <c r="X581" s="113">
        <f t="shared" si="239"/>
        <v>55.631399804588959</v>
      </c>
      <c r="Y581" s="113">
        <f t="shared" si="239"/>
        <v>40.95938227370835</v>
      </c>
      <c r="Z581" s="113">
        <f t="shared" si="239"/>
        <v>20.523357855696084</v>
      </c>
      <c r="AA581" s="113">
        <f t="shared" si="239"/>
        <v>12.139347838050025</v>
      </c>
      <c r="AB581" s="114">
        <f t="shared" si="239"/>
        <v>7.2486753277564899</v>
      </c>
    </row>
    <row r="582" spans="1:28" x14ac:dyDescent="0.5">
      <c r="A582"/>
      <c r="B582">
        <v>8</v>
      </c>
      <c r="C582" s="173">
        <v>5.76</v>
      </c>
      <c r="D582" s="173">
        <v>4.93</v>
      </c>
      <c r="E582" s="173">
        <v>4.93</v>
      </c>
      <c r="F582" s="173">
        <v>4.45</v>
      </c>
      <c r="G582" s="173">
        <v>5.97</v>
      </c>
      <c r="H582" s="173">
        <v>10.6</v>
      </c>
      <c r="I582" s="173">
        <v>77.2</v>
      </c>
      <c r="J582" s="173">
        <v>53.9</v>
      </c>
      <c r="K582" s="173">
        <v>45.2</v>
      </c>
      <c r="L582" s="173">
        <v>22.8</v>
      </c>
      <c r="M582" s="173">
        <v>13.9</v>
      </c>
      <c r="N582" s="173">
        <v>8.3000000000000007</v>
      </c>
      <c r="O582" s="219"/>
      <c r="P582" s="134">
        <f t="shared" si="238"/>
        <v>8</v>
      </c>
      <c r="Q582" s="113">
        <f t="shared" si="239"/>
        <v>5.0304060105876358</v>
      </c>
      <c r="R582" s="113">
        <f t="shared" si="239"/>
        <v>4.3055384778119867</v>
      </c>
      <c r="S582" s="113">
        <f t="shared" si="239"/>
        <v>4.3055384778119867</v>
      </c>
      <c r="T582" s="113">
        <f t="shared" si="239"/>
        <v>3.886337976929684</v>
      </c>
      <c r="U582" s="113">
        <f t="shared" si="239"/>
        <v>5.2138062297236427</v>
      </c>
      <c r="V582" s="113">
        <f t="shared" si="239"/>
        <v>9.2573443944841909</v>
      </c>
      <c r="W582" s="113">
        <f t="shared" si="239"/>
        <v>67.421413891903725</v>
      </c>
      <c r="X582" s="113">
        <f t="shared" si="239"/>
        <v>47.072722911575269</v>
      </c>
      <c r="Y582" s="113">
        <f t="shared" si="239"/>
        <v>39.474713833083534</v>
      </c>
      <c r="Z582" s="113">
        <f t="shared" si="239"/>
        <v>19.912023791909391</v>
      </c>
      <c r="AA582" s="113">
        <f t="shared" si="239"/>
        <v>12.139347838050025</v>
      </c>
      <c r="AB582" s="114">
        <f t="shared" si="239"/>
        <v>7.2486753277564899</v>
      </c>
    </row>
    <row r="583" spans="1:28" x14ac:dyDescent="0.5">
      <c r="A583"/>
      <c r="B583">
        <v>9</v>
      </c>
      <c r="C583" s="173">
        <v>5.55</v>
      </c>
      <c r="D583" s="173">
        <v>4.93</v>
      </c>
      <c r="E583" s="173">
        <v>4.7699999999999996</v>
      </c>
      <c r="F583" s="173">
        <v>4.29</v>
      </c>
      <c r="G583" s="173">
        <v>5.76</v>
      </c>
      <c r="H583" s="173">
        <v>20.6</v>
      </c>
      <c r="I583" s="173">
        <v>61.6</v>
      </c>
      <c r="J583" s="173">
        <v>59.7</v>
      </c>
      <c r="K583" s="173">
        <v>38.200000000000003</v>
      </c>
      <c r="L583" s="173">
        <v>22.4</v>
      </c>
      <c r="M583" s="173">
        <v>13.6</v>
      </c>
      <c r="N583" s="173">
        <v>8.3000000000000007</v>
      </c>
      <c r="O583" s="219"/>
      <c r="P583" s="134">
        <f t="shared" si="238"/>
        <v>9</v>
      </c>
      <c r="Q583" s="113">
        <f t="shared" ref="Q583:Q605" si="240">$P$11*C583</f>
        <v>4.847005791451628</v>
      </c>
      <c r="R583" s="113">
        <f t="shared" ref="R583:R605" si="241">IF(D583&gt;0,$P$11*D583, " ")</f>
        <v>4.3055384778119867</v>
      </c>
      <c r="S583" s="113">
        <f t="shared" ref="S583:S605" si="242">IF(E583&gt;0,$P$11*E583, " ")</f>
        <v>4.1658049775178858</v>
      </c>
      <c r="T583" s="113">
        <f t="shared" ref="T583:T605" si="243">IF(F583&gt;0,$P$11*F583, " ")</f>
        <v>3.746604476635583</v>
      </c>
      <c r="U583" s="113">
        <f t="shared" ref="U583:U605" si="244">IF(G583&gt;0,$P$11*G583, " ")</f>
        <v>5.0304060105876358</v>
      </c>
      <c r="V583" s="113">
        <f t="shared" ref="V583:V605" si="245">IF(H583&gt;0,$P$11*H583, " ")</f>
        <v>17.990688162865503</v>
      </c>
      <c r="W583" s="113">
        <f t="shared" ref="W583:W605" si="246">IF(I583&gt;0,$P$11*I583, " ")</f>
        <v>53.797397613228881</v>
      </c>
      <c r="X583" s="113">
        <f t="shared" ref="X583:X605" si="247">IF(J583&gt;0,$P$11*J583, " ")</f>
        <v>52.138062297236438</v>
      </c>
      <c r="Y583" s="113">
        <f t="shared" ref="Y583:Y605" si="248">IF(K583&gt;0,$P$11*K583, " ")</f>
        <v>33.361373195216615</v>
      </c>
      <c r="Z583" s="113">
        <f t="shared" ref="Z583:Z605" si="249">IF(L583&gt;0,$P$11*L583, " ")</f>
        <v>19.562690041174136</v>
      </c>
      <c r="AA583" s="113">
        <f t="shared" ref="AA583:AA605" si="250">IF(M583&gt;0,$P$11*M583, " ")</f>
        <v>11.877347524998584</v>
      </c>
      <c r="AB583" s="114">
        <f t="shared" ref="AB583:AB605" si="251">IF(N583&gt;0,$P$11*N583, " ")</f>
        <v>7.2486753277564899</v>
      </c>
    </row>
    <row r="584" spans="1:28" x14ac:dyDescent="0.5">
      <c r="A584"/>
      <c r="B584">
        <v>10</v>
      </c>
      <c r="C584" s="173">
        <v>5.55</v>
      </c>
      <c r="D584" s="173">
        <v>5.14</v>
      </c>
      <c r="E584" s="173">
        <v>4.7699999999999996</v>
      </c>
      <c r="F584" s="173">
        <v>4.13</v>
      </c>
      <c r="G584" s="173">
        <v>5.55</v>
      </c>
      <c r="H584" s="173">
        <v>10.199999999999999</v>
      </c>
      <c r="I584" s="173">
        <v>56.8</v>
      </c>
      <c r="J584" s="173">
        <v>55.8</v>
      </c>
      <c r="K584" s="173">
        <v>37.5</v>
      </c>
      <c r="L584" s="173">
        <v>22.8</v>
      </c>
      <c r="M584" s="173">
        <v>13.6</v>
      </c>
      <c r="N584" s="173">
        <v>8.0399999999999991</v>
      </c>
      <c r="O584" s="219"/>
      <c r="P584" s="134">
        <f t="shared" si="238"/>
        <v>10</v>
      </c>
      <c r="Q584" s="113">
        <f t="shared" si="240"/>
        <v>4.847005791451628</v>
      </c>
      <c r="R584" s="113">
        <f t="shared" si="241"/>
        <v>4.4889386969479945</v>
      </c>
      <c r="S584" s="113">
        <f t="shared" si="242"/>
        <v>4.1658049775178858</v>
      </c>
      <c r="T584" s="113">
        <f t="shared" si="243"/>
        <v>3.6068709763414817</v>
      </c>
      <c r="U584" s="113">
        <f t="shared" si="244"/>
        <v>4.847005791451628</v>
      </c>
      <c r="V584" s="113">
        <f t="shared" si="245"/>
        <v>8.9080106437489377</v>
      </c>
      <c r="W584" s="113">
        <f t="shared" si="246"/>
        <v>49.60539260440585</v>
      </c>
      <c r="X584" s="113">
        <f t="shared" si="247"/>
        <v>48.73205822756772</v>
      </c>
      <c r="Y584" s="113">
        <f t="shared" si="248"/>
        <v>32.750039131429922</v>
      </c>
      <c r="Z584" s="113">
        <f t="shared" si="249"/>
        <v>19.912023791909391</v>
      </c>
      <c r="AA584" s="113">
        <f t="shared" si="250"/>
        <v>11.877347524998584</v>
      </c>
      <c r="AB584" s="114">
        <f t="shared" si="251"/>
        <v>7.0216083897785744</v>
      </c>
    </row>
    <row r="585" spans="1:28" x14ac:dyDescent="0.5">
      <c r="A585"/>
      <c r="B585">
        <v>11</v>
      </c>
      <c r="C585" s="173">
        <v>5.55</v>
      </c>
      <c r="D585" s="173">
        <v>4.93</v>
      </c>
      <c r="E585" s="173">
        <v>4.6100000000000003</v>
      </c>
      <c r="F585" s="173">
        <v>3.97</v>
      </c>
      <c r="G585" s="173">
        <v>5.34</v>
      </c>
      <c r="H585" s="173">
        <v>17.8</v>
      </c>
      <c r="I585" s="173">
        <v>52</v>
      </c>
      <c r="J585" s="173">
        <v>111</v>
      </c>
      <c r="K585" s="173">
        <v>36.700000000000003</v>
      </c>
      <c r="L585" s="173">
        <v>22.4</v>
      </c>
      <c r="M585" s="173">
        <v>13.6</v>
      </c>
      <c r="N585" s="173">
        <v>7.78</v>
      </c>
      <c r="O585" s="219"/>
      <c r="P585" s="134">
        <f t="shared" si="238"/>
        <v>11</v>
      </c>
      <c r="Q585" s="113">
        <f t="shared" si="240"/>
        <v>4.847005791451628</v>
      </c>
      <c r="R585" s="113">
        <f t="shared" si="241"/>
        <v>4.3055384778119867</v>
      </c>
      <c r="S585" s="113">
        <f t="shared" si="242"/>
        <v>4.0260714772237849</v>
      </c>
      <c r="T585" s="113">
        <f t="shared" si="243"/>
        <v>3.4671374760473812</v>
      </c>
      <c r="U585" s="113">
        <f t="shared" si="244"/>
        <v>4.6636055723156202</v>
      </c>
      <c r="V585" s="113">
        <f t="shared" si="245"/>
        <v>15.545351907718736</v>
      </c>
      <c r="W585" s="113">
        <f t="shared" si="246"/>
        <v>45.413387595582819</v>
      </c>
      <c r="X585" s="113">
        <f t="shared" si="247"/>
        <v>96.940115829032564</v>
      </c>
      <c r="Y585" s="113">
        <f t="shared" si="248"/>
        <v>32.051371629959419</v>
      </c>
      <c r="Z585" s="113">
        <f t="shared" si="249"/>
        <v>19.562690041174136</v>
      </c>
      <c r="AA585" s="113">
        <f t="shared" si="250"/>
        <v>11.877347524998584</v>
      </c>
      <c r="AB585" s="114">
        <f t="shared" si="251"/>
        <v>6.7945414518006606</v>
      </c>
    </row>
    <row r="586" spans="1:28" x14ac:dyDescent="0.5">
      <c r="A586"/>
      <c r="B586">
        <v>12</v>
      </c>
      <c r="C586" s="173">
        <v>5.76</v>
      </c>
      <c r="D586" s="173">
        <v>4.93</v>
      </c>
      <c r="E586" s="173">
        <v>4.45</v>
      </c>
      <c r="F586" s="173">
        <v>4.13</v>
      </c>
      <c r="G586" s="173">
        <v>5.14</v>
      </c>
      <c r="H586" s="173">
        <v>19.8</v>
      </c>
      <c r="I586" s="173">
        <v>53.9</v>
      </c>
      <c r="J586" s="173">
        <v>97.8</v>
      </c>
      <c r="K586" s="173">
        <v>38.200000000000003</v>
      </c>
      <c r="L586" s="173">
        <v>22</v>
      </c>
      <c r="M586" s="173">
        <v>13.2</v>
      </c>
      <c r="N586" s="173">
        <v>7.78</v>
      </c>
      <c r="O586" s="219"/>
      <c r="P586" s="134">
        <f t="shared" si="238"/>
        <v>12</v>
      </c>
      <c r="Q586" s="113">
        <f t="shared" si="240"/>
        <v>5.0304060105876358</v>
      </c>
      <c r="R586" s="113">
        <f t="shared" si="241"/>
        <v>4.3055384778119867</v>
      </c>
      <c r="S586" s="113">
        <f t="shared" si="242"/>
        <v>3.886337976929684</v>
      </c>
      <c r="T586" s="113">
        <f t="shared" si="243"/>
        <v>3.6068709763414817</v>
      </c>
      <c r="U586" s="113">
        <f t="shared" si="244"/>
        <v>4.4889386969479945</v>
      </c>
      <c r="V586" s="113">
        <f t="shared" si="245"/>
        <v>17.292020661395</v>
      </c>
      <c r="W586" s="113">
        <f t="shared" si="246"/>
        <v>47.072722911575269</v>
      </c>
      <c r="X586" s="113">
        <f t="shared" si="247"/>
        <v>85.412102054769235</v>
      </c>
      <c r="Y586" s="113">
        <f t="shared" si="248"/>
        <v>33.361373195216615</v>
      </c>
      <c r="Z586" s="113">
        <f t="shared" si="249"/>
        <v>19.213356290438888</v>
      </c>
      <c r="AA586" s="113">
        <f t="shared" si="250"/>
        <v>11.52801377426333</v>
      </c>
      <c r="AB586" s="114">
        <f t="shared" si="251"/>
        <v>6.7945414518006606</v>
      </c>
    </row>
    <row r="587" spans="1:28" x14ac:dyDescent="0.5">
      <c r="A587"/>
      <c r="B587">
        <v>13</v>
      </c>
      <c r="C587" s="173">
        <v>5.55</v>
      </c>
      <c r="D587" s="173">
        <v>4.93</v>
      </c>
      <c r="E587" s="173">
        <v>4.45</v>
      </c>
      <c r="F587" s="173">
        <v>4.29</v>
      </c>
      <c r="G587" s="173">
        <v>4.93</v>
      </c>
      <c r="H587" s="173">
        <v>15.1</v>
      </c>
      <c r="I587" s="173">
        <v>73.5</v>
      </c>
      <c r="J587" s="173">
        <v>150</v>
      </c>
      <c r="K587" s="173">
        <v>39.700000000000003</v>
      </c>
      <c r="L587" s="173">
        <v>21.3</v>
      </c>
      <c r="M587" s="173">
        <v>13.2</v>
      </c>
      <c r="N587" s="173">
        <v>7.52</v>
      </c>
      <c r="O587" s="219"/>
      <c r="P587" s="134">
        <f t="shared" si="238"/>
        <v>13</v>
      </c>
      <c r="Q587" s="113">
        <f t="shared" si="240"/>
        <v>4.847005791451628</v>
      </c>
      <c r="R587" s="113">
        <f t="shared" si="241"/>
        <v>4.3055384778119867</v>
      </c>
      <c r="S587" s="113">
        <f t="shared" si="242"/>
        <v>3.886337976929684</v>
      </c>
      <c r="T587" s="113">
        <f t="shared" si="243"/>
        <v>3.746604476635583</v>
      </c>
      <c r="U587" s="113">
        <f t="shared" si="244"/>
        <v>4.3055384778119867</v>
      </c>
      <c r="V587" s="113">
        <f t="shared" si="245"/>
        <v>13.187349090255781</v>
      </c>
      <c r="W587" s="113">
        <f t="shared" si="246"/>
        <v>64.190076697602649</v>
      </c>
      <c r="X587" s="113">
        <f t="shared" si="247"/>
        <v>131.00015652571969</v>
      </c>
      <c r="Y587" s="113">
        <f t="shared" si="248"/>
        <v>34.67137476047381</v>
      </c>
      <c r="Z587" s="113">
        <f t="shared" si="249"/>
        <v>18.602022226652196</v>
      </c>
      <c r="AA587" s="113">
        <f t="shared" si="250"/>
        <v>11.52801377426333</v>
      </c>
      <c r="AB587" s="114">
        <f t="shared" si="251"/>
        <v>6.5674745138227459</v>
      </c>
    </row>
    <row r="588" spans="1:28" x14ac:dyDescent="0.5">
      <c r="A588"/>
      <c r="B588">
        <v>14</v>
      </c>
      <c r="C588" s="173">
        <v>5.55</v>
      </c>
      <c r="D588" s="173">
        <v>5.14</v>
      </c>
      <c r="E588" s="173">
        <v>4.45</v>
      </c>
      <c r="F588" s="173">
        <v>4.13</v>
      </c>
      <c r="G588" s="173">
        <v>5.14</v>
      </c>
      <c r="H588" s="173">
        <v>16.2</v>
      </c>
      <c r="I588" s="173">
        <v>79.599999999999994</v>
      </c>
      <c r="J588" s="173">
        <v>152</v>
      </c>
      <c r="K588" s="173">
        <v>65.900000000000006</v>
      </c>
      <c r="L588" s="173">
        <v>21</v>
      </c>
      <c r="M588" s="173">
        <v>13.2</v>
      </c>
      <c r="N588" s="173">
        <v>7.52</v>
      </c>
      <c r="O588" s="219"/>
      <c r="P588" s="134">
        <f t="shared" si="238"/>
        <v>14</v>
      </c>
      <c r="Q588" s="113">
        <f t="shared" si="240"/>
        <v>4.847005791451628</v>
      </c>
      <c r="R588" s="113">
        <f t="shared" si="241"/>
        <v>4.4889386969479945</v>
      </c>
      <c r="S588" s="113">
        <f t="shared" si="242"/>
        <v>3.886337976929684</v>
      </c>
      <c r="T588" s="113">
        <f t="shared" si="243"/>
        <v>3.6068709763414817</v>
      </c>
      <c r="U588" s="113">
        <f t="shared" si="244"/>
        <v>4.4889386969479945</v>
      </c>
      <c r="V588" s="113">
        <f t="shared" si="245"/>
        <v>14.148016904777725</v>
      </c>
      <c r="W588" s="113">
        <f t="shared" si="246"/>
        <v>69.517416396315241</v>
      </c>
      <c r="X588" s="113">
        <f t="shared" si="247"/>
        <v>132.74682527939595</v>
      </c>
      <c r="Y588" s="113">
        <f t="shared" si="248"/>
        <v>57.552735433632854</v>
      </c>
      <c r="Z588" s="113">
        <f t="shared" si="249"/>
        <v>18.340021913600754</v>
      </c>
      <c r="AA588" s="113">
        <f t="shared" si="250"/>
        <v>11.52801377426333</v>
      </c>
      <c r="AB588" s="114">
        <f t="shared" si="251"/>
        <v>6.5674745138227459</v>
      </c>
    </row>
    <row r="589" spans="1:28" x14ac:dyDescent="0.5">
      <c r="A589"/>
      <c r="B589">
        <v>15</v>
      </c>
      <c r="C589" s="173">
        <v>5.34</v>
      </c>
      <c r="D589" s="173">
        <v>4.93</v>
      </c>
      <c r="E589" s="173">
        <v>4.6100000000000003</v>
      </c>
      <c r="F589" s="173">
        <v>4.29</v>
      </c>
      <c r="G589" s="173">
        <v>5.14</v>
      </c>
      <c r="H589" s="173">
        <v>21</v>
      </c>
      <c r="I589" s="173">
        <v>87</v>
      </c>
      <c r="J589" s="173">
        <v>143</v>
      </c>
      <c r="K589" s="173">
        <v>63.7</v>
      </c>
      <c r="L589" s="173">
        <v>20.6</v>
      </c>
      <c r="M589" s="173">
        <v>12.8</v>
      </c>
      <c r="N589" s="173">
        <v>7.52</v>
      </c>
      <c r="O589" s="219"/>
      <c r="P589" s="134">
        <f t="shared" si="238"/>
        <v>15</v>
      </c>
      <c r="Q589" s="113">
        <f t="shared" si="240"/>
        <v>4.6636055723156202</v>
      </c>
      <c r="R589" s="113">
        <f t="shared" si="241"/>
        <v>4.3055384778119867</v>
      </c>
      <c r="S589" s="113">
        <f t="shared" si="242"/>
        <v>4.0260714772237849</v>
      </c>
      <c r="T589" s="113">
        <f t="shared" si="243"/>
        <v>3.746604476635583</v>
      </c>
      <c r="U589" s="113">
        <f t="shared" si="244"/>
        <v>4.4889386969479945</v>
      </c>
      <c r="V589" s="113">
        <f t="shared" si="245"/>
        <v>18.340021913600754</v>
      </c>
      <c r="W589" s="113">
        <f t="shared" si="246"/>
        <v>75.980090784917408</v>
      </c>
      <c r="X589" s="113">
        <f t="shared" si="247"/>
        <v>124.88681588785276</v>
      </c>
      <c r="Y589" s="113">
        <f t="shared" si="248"/>
        <v>55.631399804588959</v>
      </c>
      <c r="Z589" s="113">
        <f t="shared" si="249"/>
        <v>17.990688162865503</v>
      </c>
      <c r="AA589" s="113">
        <f t="shared" si="250"/>
        <v>11.178680023528081</v>
      </c>
      <c r="AB589" s="114">
        <f t="shared" si="251"/>
        <v>6.5674745138227459</v>
      </c>
    </row>
    <row r="590" spans="1:28" x14ac:dyDescent="0.5">
      <c r="A590"/>
      <c r="B590">
        <v>16</v>
      </c>
      <c r="C590" s="173">
        <v>5.55</v>
      </c>
      <c r="D590" s="173">
        <v>4.93</v>
      </c>
      <c r="E590" s="173">
        <v>4.45</v>
      </c>
      <c r="F590" s="173">
        <v>4.6100000000000003</v>
      </c>
      <c r="G590" s="173">
        <v>5.34</v>
      </c>
      <c r="H590" s="173">
        <v>53.9</v>
      </c>
      <c r="I590" s="173">
        <v>110</v>
      </c>
      <c r="J590" s="173">
        <v>117</v>
      </c>
      <c r="K590" s="173">
        <v>40.5</v>
      </c>
      <c r="L590" s="173">
        <v>19.8</v>
      </c>
      <c r="M590" s="173">
        <v>12.2</v>
      </c>
      <c r="N590" s="173">
        <v>7.26</v>
      </c>
      <c r="O590" s="219"/>
      <c r="P590" s="134">
        <f t="shared" si="238"/>
        <v>16</v>
      </c>
      <c r="Q590" s="113">
        <f t="shared" si="240"/>
        <v>4.847005791451628</v>
      </c>
      <c r="R590" s="113">
        <f t="shared" si="241"/>
        <v>4.3055384778119867</v>
      </c>
      <c r="S590" s="113">
        <f t="shared" si="242"/>
        <v>3.886337976929684</v>
      </c>
      <c r="T590" s="113">
        <f t="shared" si="243"/>
        <v>4.0260714772237849</v>
      </c>
      <c r="U590" s="113">
        <f t="shared" si="244"/>
        <v>4.6636055723156202</v>
      </c>
      <c r="V590" s="113">
        <f t="shared" si="245"/>
        <v>47.072722911575269</v>
      </c>
      <c r="W590" s="113">
        <f t="shared" si="246"/>
        <v>96.066781452194434</v>
      </c>
      <c r="X590" s="113">
        <f t="shared" si="247"/>
        <v>102.18012209006135</v>
      </c>
      <c r="Y590" s="113">
        <f t="shared" si="248"/>
        <v>35.370042261944313</v>
      </c>
      <c r="Z590" s="113">
        <f t="shared" si="249"/>
        <v>17.292020661395</v>
      </c>
      <c r="AA590" s="113">
        <f t="shared" si="250"/>
        <v>10.6546793974252</v>
      </c>
      <c r="AB590" s="114">
        <f t="shared" si="251"/>
        <v>6.3404075758448322</v>
      </c>
    </row>
    <row r="591" spans="1:28" x14ac:dyDescent="0.5">
      <c r="A591"/>
      <c r="B591">
        <v>17</v>
      </c>
      <c r="C591" s="173">
        <v>5.55</v>
      </c>
      <c r="D591" s="173">
        <v>4.7699999999999996</v>
      </c>
      <c r="E591" s="173">
        <v>4.45</v>
      </c>
      <c r="F591" s="173">
        <v>6.17</v>
      </c>
      <c r="G591" s="173">
        <v>4.93</v>
      </c>
      <c r="H591" s="173">
        <v>21.7</v>
      </c>
      <c r="I591" s="173">
        <v>99.1</v>
      </c>
      <c r="J591" s="173">
        <v>201</v>
      </c>
      <c r="K591" s="173">
        <v>51.2</v>
      </c>
      <c r="L591" s="173">
        <v>19</v>
      </c>
      <c r="M591" s="173">
        <v>11.8</v>
      </c>
      <c r="N591" s="173">
        <v>7</v>
      </c>
      <c r="O591" s="219"/>
      <c r="P591" s="134">
        <f t="shared" si="238"/>
        <v>17</v>
      </c>
      <c r="Q591" s="113">
        <f t="shared" si="240"/>
        <v>4.847005791451628</v>
      </c>
      <c r="R591" s="113">
        <f t="shared" si="241"/>
        <v>4.1658049775178858</v>
      </c>
      <c r="S591" s="113">
        <f t="shared" si="242"/>
        <v>3.886337976929684</v>
      </c>
      <c r="T591" s="113">
        <f t="shared" si="243"/>
        <v>5.3884731050912693</v>
      </c>
      <c r="U591" s="113">
        <f t="shared" si="244"/>
        <v>4.3055384778119867</v>
      </c>
      <c r="V591" s="113">
        <f t="shared" si="245"/>
        <v>18.951355977387447</v>
      </c>
      <c r="W591" s="113">
        <f t="shared" si="246"/>
        <v>86.547436744658796</v>
      </c>
      <c r="X591" s="113">
        <f t="shared" si="247"/>
        <v>175.54020974446436</v>
      </c>
      <c r="Y591" s="113">
        <f t="shared" si="248"/>
        <v>44.714720094112323</v>
      </c>
      <c r="Z591" s="113">
        <f t="shared" si="249"/>
        <v>16.593353159924494</v>
      </c>
      <c r="AA591" s="113">
        <f t="shared" si="250"/>
        <v>10.305345646689949</v>
      </c>
      <c r="AB591" s="114">
        <f t="shared" si="251"/>
        <v>6.1133406378669184</v>
      </c>
    </row>
    <row r="592" spans="1:28" x14ac:dyDescent="0.5">
      <c r="A592"/>
      <c r="B592">
        <v>18</v>
      </c>
      <c r="C592" s="173">
        <v>5.34</v>
      </c>
      <c r="D592" s="173">
        <v>4.7699999999999996</v>
      </c>
      <c r="E592" s="173">
        <v>4.29</v>
      </c>
      <c r="F592" s="173">
        <v>5.34</v>
      </c>
      <c r="G592" s="173">
        <v>4.7699999999999996</v>
      </c>
      <c r="H592" s="173">
        <v>69.099999999999994</v>
      </c>
      <c r="I592" s="173">
        <v>85.7</v>
      </c>
      <c r="J592" s="173">
        <v>1270</v>
      </c>
      <c r="K592" s="173">
        <v>42.8</v>
      </c>
      <c r="L592" s="173">
        <v>18.2</v>
      </c>
      <c r="M592" s="173">
        <v>11.5</v>
      </c>
      <c r="N592" s="173">
        <v>7</v>
      </c>
      <c r="O592" s="219"/>
      <c r="P592" s="134">
        <f t="shared" si="238"/>
        <v>18</v>
      </c>
      <c r="Q592" s="113">
        <f t="shared" si="240"/>
        <v>4.6636055723156202</v>
      </c>
      <c r="R592" s="113">
        <f t="shared" si="241"/>
        <v>4.1658049775178858</v>
      </c>
      <c r="S592" s="113">
        <f t="shared" si="242"/>
        <v>3.746604476635583</v>
      </c>
      <c r="T592" s="113">
        <f t="shared" si="243"/>
        <v>4.6636055723156202</v>
      </c>
      <c r="U592" s="113">
        <f t="shared" si="244"/>
        <v>4.1658049775178858</v>
      </c>
      <c r="V592" s="113">
        <f t="shared" si="245"/>
        <v>60.347405439514858</v>
      </c>
      <c r="W592" s="113">
        <f t="shared" si="246"/>
        <v>74.844756095027847</v>
      </c>
      <c r="X592" s="113">
        <f t="shared" si="247"/>
        <v>1109.1346585844267</v>
      </c>
      <c r="Y592" s="113">
        <f t="shared" si="248"/>
        <v>37.378711328672011</v>
      </c>
      <c r="Z592" s="113">
        <f t="shared" si="249"/>
        <v>15.894685658453987</v>
      </c>
      <c r="AA592" s="113">
        <f t="shared" si="250"/>
        <v>10.043345333638509</v>
      </c>
      <c r="AB592" s="114">
        <f t="shared" si="251"/>
        <v>6.1133406378669184</v>
      </c>
    </row>
    <row r="593" spans="1:28" x14ac:dyDescent="0.5">
      <c r="A593"/>
      <c r="B593">
        <v>19</v>
      </c>
      <c r="C593" s="173">
        <v>5.34</v>
      </c>
      <c r="D593" s="173">
        <v>4.7699999999999996</v>
      </c>
      <c r="E593" s="173">
        <v>4.29</v>
      </c>
      <c r="F593" s="173">
        <v>5.14</v>
      </c>
      <c r="G593" s="173">
        <v>4.7699999999999996</v>
      </c>
      <c r="H593" s="173">
        <v>30.7</v>
      </c>
      <c r="I593" s="173">
        <v>590</v>
      </c>
      <c r="J593" s="173">
        <v>280</v>
      </c>
      <c r="K593" s="173">
        <v>40.5</v>
      </c>
      <c r="L593" s="173">
        <v>18.600000000000001</v>
      </c>
      <c r="M593" s="173">
        <v>11.2</v>
      </c>
      <c r="N593" s="173">
        <v>7</v>
      </c>
      <c r="O593" s="219"/>
      <c r="P593" s="134">
        <f t="shared" si="238"/>
        <v>19</v>
      </c>
      <c r="Q593" s="113">
        <f t="shared" si="240"/>
        <v>4.6636055723156202</v>
      </c>
      <c r="R593" s="113">
        <f t="shared" si="241"/>
        <v>4.1658049775178858</v>
      </c>
      <c r="S593" s="113">
        <f t="shared" si="242"/>
        <v>3.746604476635583</v>
      </c>
      <c r="T593" s="113">
        <f t="shared" si="243"/>
        <v>4.4889386969479945</v>
      </c>
      <c r="U593" s="113">
        <f t="shared" si="244"/>
        <v>4.1658049775178858</v>
      </c>
      <c r="V593" s="113">
        <f t="shared" si="245"/>
        <v>26.811365368930627</v>
      </c>
      <c r="W593" s="113">
        <f t="shared" si="246"/>
        <v>515.26728233449739</v>
      </c>
      <c r="X593" s="113">
        <f t="shared" si="247"/>
        <v>244.53362551467674</v>
      </c>
      <c r="Y593" s="113">
        <f t="shared" si="248"/>
        <v>35.370042261944313</v>
      </c>
      <c r="Z593" s="113">
        <f t="shared" si="249"/>
        <v>16.244019409189242</v>
      </c>
      <c r="AA593" s="113">
        <f t="shared" si="250"/>
        <v>9.781345020587068</v>
      </c>
      <c r="AB593" s="114">
        <f t="shared" si="251"/>
        <v>6.1133406378669184</v>
      </c>
    </row>
    <row r="594" spans="1:28" x14ac:dyDescent="0.5">
      <c r="A594"/>
      <c r="B594">
        <v>20</v>
      </c>
      <c r="C594" s="173">
        <v>5.34</v>
      </c>
      <c r="D594" s="173">
        <v>4.7699999999999996</v>
      </c>
      <c r="E594" s="173">
        <v>4.29</v>
      </c>
      <c r="F594" s="173">
        <v>5.76</v>
      </c>
      <c r="G594" s="173">
        <v>4.6100000000000003</v>
      </c>
      <c r="H594" s="173">
        <v>19.8</v>
      </c>
      <c r="I594" s="173">
        <v>95.1</v>
      </c>
      <c r="J594" s="173">
        <v>93.7</v>
      </c>
      <c r="K594" s="173">
        <v>36.700000000000003</v>
      </c>
      <c r="L594" s="173">
        <v>17.8</v>
      </c>
      <c r="M594" s="173">
        <v>11.5</v>
      </c>
      <c r="N594" s="173">
        <v>7</v>
      </c>
      <c r="O594" s="219"/>
      <c r="P594" s="134">
        <f t="shared" si="238"/>
        <v>20</v>
      </c>
      <c r="Q594" s="113">
        <f t="shared" si="240"/>
        <v>4.6636055723156202</v>
      </c>
      <c r="R594" s="113">
        <f t="shared" si="241"/>
        <v>4.1658049775178858</v>
      </c>
      <c r="S594" s="113">
        <f t="shared" si="242"/>
        <v>3.746604476635583</v>
      </c>
      <c r="T594" s="113">
        <f t="shared" si="243"/>
        <v>5.0304060105876358</v>
      </c>
      <c r="U594" s="113">
        <f t="shared" si="244"/>
        <v>4.0260714772237849</v>
      </c>
      <c r="V594" s="113">
        <f t="shared" si="245"/>
        <v>17.292020661395</v>
      </c>
      <c r="W594" s="113">
        <f t="shared" si="246"/>
        <v>83.054099237306275</v>
      </c>
      <c r="X594" s="113">
        <f t="shared" si="247"/>
        <v>81.83143110973289</v>
      </c>
      <c r="Y594" s="113">
        <f t="shared" si="248"/>
        <v>32.051371629959419</v>
      </c>
      <c r="Z594" s="113">
        <f t="shared" si="249"/>
        <v>15.545351907718736</v>
      </c>
      <c r="AA594" s="113">
        <f t="shared" si="250"/>
        <v>10.043345333638509</v>
      </c>
      <c r="AB594" s="114">
        <f t="shared" si="251"/>
        <v>6.1133406378669184</v>
      </c>
    </row>
    <row r="595" spans="1:28" x14ac:dyDescent="0.5">
      <c r="A595"/>
      <c r="B595">
        <v>21</v>
      </c>
      <c r="C595" s="173">
        <v>5.34</v>
      </c>
      <c r="D595" s="173">
        <v>4.7699999999999996</v>
      </c>
      <c r="E595" s="173">
        <v>4.13</v>
      </c>
      <c r="F595" s="173">
        <v>5.34</v>
      </c>
      <c r="G595" s="173">
        <v>4.6100000000000003</v>
      </c>
      <c r="H595" s="173">
        <v>22.8</v>
      </c>
      <c r="I595" s="173">
        <v>146</v>
      </c>
      <c r="J595" s="173">
        <v>72.400000000000006</v>
      </c>
      <c r="K595" s="173">
        <v>46</v>
      </c>
      <c r="L595" s="173">
        <v>17.399999999999999</v>
      </c>
      <c r="M595" s="173">
        <v>10.9</v>
      </c>
      <c r="N595" s="173">
        <v>6.79</v>
      </c>
      <c r="O595" s="219"/>
      <c r="P595" s="134">
        <f t="shared" si="238"/>
        <v>21</v>
      </c>
      <c r="Q595" s="113">
        <f t="shared" si="240"/>
        <v>4.6636055723156202</v>
      </c>
      <c r="R595" s="113">
        <f t="shared" si="241"/>
        <v>4.1658049775178858</v>
      </c>
      <c r="S595" s="113">
        <f t="shared" si="242"/>
        <v>3.6068709763414817</v>
      </c>
      <c r="T595" s="113">
        <f t="shared" si="243"/>
        <v>4.6636055723156202</v>
      </c>
      <c r="U595" s="113">
        <f t="shared" si="244"/>
        <v>4.0260714772237849</v>
      </c>
      <c r="V595" s="113">
        <f t="shared" si="245"/>
        <v>19.912023791909391</v>
      </c>
      <c r="W595" s="113">
        <f t="shared" si="246"/>
        <v>127.50681901836715</v>
      </c>
      <c r="X595" s="113">
        <f t="shared" si="247"/>
        <v>63.229408883080701</v>
      </c>
      <c r="Y595" s="113">
        <f t="shared" si="248"/>
        <v>40.173381334554037</v>
      </c>
      <c r="Z595" s="113">
        <f t="shared" si="249"/>
        <v>15.196018156983481</v>
      </c>
      <c r="AA595" s="113">
        <f t="shared" si="250"/>
        <v>9.5193447075356303</v>
      </c>
      <c r="AB595" s="114">
        <f t="shared" si="251"/>
        <v>5.9299404187309106</v>
      </c>
    </row>
    <row r="596" spans="1:28" x14ac:dyDescent="0.5">
      <c r="A596"/>
      <c r="B596">
        <v>22</v>
      </c>
      <c r="C596" s="173">
        <v>5.55</v>
      </c>
      <c r="D596" s="173">
        <v>4.7699999999999996</v>
      </c>
      <c r="E596" s="173">
        <v>4.29</v>
      </c>
      <c r="F596" s="173">
        <v>12.8</v>
      </c>
      <c r="G596" s="173">
        <v>4.6100000000000003</v>
      </c>
      <c r="H596" s="173">
        <v>23.8</v>
      </c>
      <c r="I596" s="173">
        <v>120</v>
      </c>
      <c r="J596" s="173">
        <v>85.7</v>
      </c>
      <c r="K596" s="173">
        <v>45.2</v>
      </c>
      <c r="L596" s="173">
        <v>16.600000000000001</v>
      </c>
      <c r="M596" s="173">
        <v>10.199999999999999</v>
      </c>
      <c r="N596" s="173">
        <v>6.79</v>
      </c>
      <c r="O596" s="219"/>
      <c r="P596" s="134">
        <f t="shared" si="238"/>
        <v>22</v>
      </c>
      <c r="Q596" s="113">
        <f t="shared" si="240"/>
        <v>4.847005791451628</v>
      </c>
      <c r="R596" s="113">
        <f t="shared" si="241"/>
        <v>4.1658049775178858</v>
      </c>
      <c r="S596" s="113">
        <f t="shared" si="242"/>
        <v>3.746604476635583</v>
      </c>
      <c r="T596" s="113">
        <f t="shared" si="243"/>
        <v>11.178680023528081</v>
      </c>
      <c r="U596" s="113">
        <f t="shared" si="244"/>
        <v>4.0260714772237849</v>
      </c>
      <c r="V596" s="113">
        <f t="shared" si="245"/>
        <v>20.785358168747525</v>
      </c>
      <c r="W596" s="113">
        <f t="shared" si="246"/>
        <v>104.80012522057575</v>
      </c>
      <c r="X596" s="113">
        <f t="shared" si="247"/>
        <v>74.844756095027847</v>
      </c>
      <c r="Y596" s="113">
        <f t="shared" si="248"/>
        <v>39.474713833083534</v>
      </c>
      <c r="Z596" s="113">
        <f t="shared" si="249"/>
        <v>14.49735065551298</v>
      </c>
      <c r="AA596" s="113">
        <f t="shared" si="250"/>
        <v>8.9080106437489377</v>
      </c>
      <c r="AB596" s="114">
        <f t="shared" si="251"/>
        <v>5.9299404187309106</v>
      </c>
    </row>
    <row r="597" spans="1:28" x14ac:dyDescent="0.5">
      <c r="A597"/>
      <c r="B597">
        <v>23</v>
      </c>
      <c r="C597" s="173">
        <v>5.14</v>
      </c>
      <c r="D597" s="173">
        <v>4.6100000000000003</v>
      </c>
      <c r="E597" s="173">
        <v>4.45</v>
      </c>
      <c r="F597" s="173">
        <v>10.9</v>
      </c>
      <c r="G597" s="173">
        <v>4.45</v>
      </c>
      <c r="H597" s="173">
        <v>27.7</v>
      </c>
      <c r="I597" s="173">
        <v>85.7</v>
      </c>
      <c r="J597" s="173">
        <v>108</v>
      </c>
      <c r="K597" s="173">
        <v>42</v>
      </c>
      <c r="L597" s="173">
        <v>15.8</v>
      </c>
      <c r="M597" s="173">
        <v>10.199999999999999</v>
      </c>
      <c r="N597" s="173">
        <v>7</v>
      </c>
      <c r="O597" s="219"/>
      <c r="P597" s="134">
        <f t="shared" si="238"/>
        <v>23</v>
      </c>
      <c r="Q597" s="113">
        <f t="shared" si="240"/>
        <v>4.4889386969479945</v>
      </c>
      <c r="R597" s="113">
        <f t="shared" si="241"/>
        <v>4.0260714772237849</v>
      </c>
      <c r="S597" s="113">
        <f t="shared" si="242"/>
        <v>3.886337976929684</v>
      </c>
      <c r="T597" s="113">
        <f t="shared" si="243"/>
        <v>9.5193447075356303</v>
      </c>
      <c r="U597" s="113">
        <f t="shared" si="244"/>
        <v>3.886337976929684</v>
      </c>
      <c r="V597" s="113">
        <f t="shared" si="245"/>
        <v>24.191362238416232</v>
      </c>
      <c r="W597" s="113">
        <f t="shared" si="246"/>
        <v>74.844756095027847</v>
      </c>
      <c r="X597" s="113">
        <f t="shared" si="247"/>
        <v>94.320112698518173</v>
      </c>
      <c r="Y597" s="113">
        <f t="shared" si="248"/>
        <v>36.680043827201509</v>
      </c>
      <c r="Z597" s="113">
        <f t="shared" si="249"/>
        <v>13.798683154042473</v>
      </c>
      <c r="AA597" s="113">
        <f t="shared" si="250"/>
        <v>8.9080106437489377</v>
      </c>
      <c r="AB597" s="114">
        <f t="shared" si="251"/>
        <v>6.1133406378669184</v>
      </c>
    </row>
    <row r="598" spans="1:28" x14ac:dyDescent="0.5">
      <c r="A598"/>
      <c r="B598">
        <v>24</v>
      </c>
      <c r="C598" s="173">
        <v>5.34</v>
      </c>
      <c r="D598" s="173">
        <v>4.6100000000000003</v>
      </c>
      <c r="E598" s="173">
        <v>4.29</v>
      </c>
      <c r="F598" s="173">
        <v>9.91</v>
      </c>
      <c r="G598" s="173">
        <v>4.45</v>
      </c>
      <c r="H598" s="173">
        <v>52</v>
      </c>
      <c r="I598" s="173">
        <v>128</v>
      </c>
      <c r="J598" s="173">
        <v>95.1</v>
      </c>
      <c r="K598" s="173">
        <v>39.700000000000003</v>
      </c>
      <c r="L598" s="173">
        <v>15.5</v>
      </c>
      <c r="M598" s="173">
        <v>9.59</v>
      </c>
      <c r="N598" s="173">
        <v>6.79</v>
      </c>
      <c r="O598" s="219"/>
      <c r="P598" s="134">
        <f t="shared" si="238"/>
        <v>24</v>
      </c>
      <c r="Q598" s="113">
        <f t="shared" si="240"/>
        <v>4.6636055723156202</v>
      </c>
      <c r="R598" s="113">
        <f t="shared" si="241"/>
        <v>4.0260714772237849</v>
      </c>
      <c r="S598" s="113">
        <f t="shared" si="242"/>
        <v>3.746604476635583</v>
      </c>
      <c r="T598" s="113">
        <f t="shared" si="243"/>
        <v>8.6547436744658803</v>
      </c>
      <c r="U598" s="113">
        <f t="shared" si="244"/>
        <v>3.886337976929684</v>
      </c>
      <c r="V598" s="113">
        <f t="shared" si="245"/>
        <v>45.413387595582819</v>
      </c>
      <c r="W598" s="113">
        <f t="shared" si="246"/>
        <v>111.78680023528079</v>
      </c>
      <c r="X598" s="113">
        <f t="shared" si="247"/>
        <v>83.054099237306275</v>
      </c>
      <c r="Y598" s="113">
        <f t="shared" si="248"/>
        <v>34.67137476047381</v>
      </c>
      <c r="Z598" s="113">
        <f t="shared" si="249"/>
        <v>13.536682840991034</v>
      </c>
      <c r="AA598" s="113">
        <f t="shared" si="250"/>
        <v>8.3752766738776785</v>
      </c>
      <c r="AB598" s="114">
        <f t="shared" si="251"/>
        <v>5.9299404187309106</v>
      </c>
    </row>
    <row r="599" spans="1:28" x14ac:dyDescent="0.5">
      <c r="A599"/>
      <c r="B599">
        <v>25</v>
      </c>
      <c r="C599" s="173">
        <v>5.14</v>
      </c>
      <c r="D599" s="173">
        <v>4.6100000000000003</v>
      </c>
      <c r="E599" s="173">
        <v>4.29</v>
      </c>
      <c r="F599" s="173">
        <v>9.59</v>
      </c>
      <c r="G599" s="173">
        <v>4.6100000000000003</v>
      </c>
      <c r="H599" s="173">
        <v>34</v>
      </c>
      <c r="I599" s="173">
        <v>104</v>
      </c>
      <c r="J599" s="173">
        <v>333</v>
      </c>
      <c r="K599" s="173">
        <v>36</v>
      </c>
      <c r="L599" s="173">
        <v>15.5</v>
      </c>
      <c r="M599" s="173">
        <v>9.33</v>
      </c>
      <c r="N599" s="173">
        <v>6.59</v>
      </c>
      <c r="O599" s="219"/>
      <c r="P599" s="134">
        <f t="shared" si="238"/>
        <v>25</v>
      </c>
      <c r="Q599" s="113">
        <f t="shared" si="240"/>
        <v>4.4889386969479945</v>
      </c>
      <c r="R599" s="113">
        <f t="shared" si="241"/>
        <v>4.0260714772237849</v>
      </c>
      <c r="S599" s="113">
        <f t="shared" si="242"/>
        <v>3.746604476635583</v>
      </c>
      <c r="T599" s="113">
        <f t="shared" si="243"/>
        <v>8.3752766738776785</v>
      </c>
      <c r="U599" s="113">
        <f t="shared" si="244"/>
        <v>4.0260714772237849</v>
      </c>
      <c r="V599" s="113">
        <f t="shared" si="245"/>
        <v>29.693368812496459</v>
      </c>
      <c r="W599" s="113">
        <f t="shared" si="246"/>
        <v>90.826775191165638</v>
      </c>
      <c r="X599" s="113">
        <f t="shared" si="247"/>
        <v>290.82034748709771</v>
      </c>
      <c r="Y599" s="113">
        <f t="shared" si="248"/>
        <v>31.440037566172723</v>
      </c>
      <c r="Z599" s="113">
        <f t="shared" si="249"/>
        <v>13.536682840991034</v>
      </c>
      <c r="AA599" s="113">
        <f t="shared" si="250"/>
        <v>8.1482097358997638</v>
      </c>
      <c r="AB599" s="114">
        <f t="shared" si="251"/>
        <v>5.7552735433632849</v>
      </c>
    </row>
    <row r="600" spans="1:28" x14ac:dyDescent="0.5">
      <c r="A600"/>
      <c r="B600">
        <v>26</v>
      </c>
      <c r="C600" s="173">
        <v>5.14</v>
      </c>
      <c r="D600" s="173">
        <v>4.7699999999999996</v>
      </c>
      <c r="E600" s="173">
        <v>4.29</v>
      </c>
      <c r="F600" s="173">
        <v>9.33</v>
      </c>
      <c r="G600" s="173">
        <v>4.7699999999999996</v>
      </c>
      <c r="H600" s="173">
        <v>349</v>
      </c>
      <c r="I600" s="173">
        <v>89.7</v>
      </c>
      <c r="J600" s="173">
        <v>127</v>
      </c>
      <c r="K600" s="173">
        <v>34.700000000000003</v>
      </c>
      <c r="L600" s="173">
        <v>15.1</v>
      </c>
      <c r="M600" s="173">
        <v>8.81</v>
      </c>
      <c r="N600" s="173">
        <v>6.79</v>
      </c>
      <c r="O600" s="219"/>
      <c r="P600" s="134">
        <f t="shared" si="238"/>
        <v>26</v>
      </c>
      <c r="Q600" s="113">
        <f t="shared" si="240"/>
        <v>4.4889386969479945</v>
      </c>
      <c r="R600" s="113">
        <f t="shared" si="241"/>
        <v>4.1658049775178858</v>
      </c>
      <c r="S600" s="113">
        <f t="shared" si="242"/>
        <v>3.746604476635583</v>
      </c>
      <c r="T600" s="113">
        <f t="shared" si="243"/>
        <v>8.1482097358997638</v>
      </c>
      <c r="U600" s="113">
        <f t="shared" si="244"/>
        <v>4.1658049775178858</v>
      </c>
      <c r="V600" s="113">
        <f t="shared" si="245"/>
        <v>304.79369751650779</v>
      </c>
      <c r="W600" s="113">
        <f t="shared" si="246"/>
        <v>78.338093602380368</v>
      </c>
      <c r="X600" s="113">
        <f t="shared" si="247"/>
        <v>110.91346585844266</v>
      </c>
      <c r="Y600" s="113">
        <f t="shared" si="248"/>
        <v>30.304702876283155</v>
      </c>
      <c r="Z600" s="113">
        <f t="shared" si="249"/>
        <v>13.187349090255781</v>
      </c>
      <c r="AA600" s="113">
        <f t="shared" si="250"/>
        <v>7.6940758599439363</v>
      </c>
      <c r="AB600" s="114">
        <f t="shared" si="251"/>
        <v>5.9299404187309106</v>
      </c>
    </row>
    <row r="601" spans="1:28" x14ac:dyDescent="0.5">
      <c r="A601"/>
      <c r="B601">
        <v>27</v>
      </c>
      <c r="C601" s="173">
        <v>5.14</v>
      </c>
      <c r="D601" s="173">
        <v>4.7699999999999996</v>
      </c>
      <c r="E601" s="173">
        <v>4.29</v>
      </c>
      <c r="F601" s="173">
        <v>8.81</v>
      </c>
      <c r="G601" s="173">
        <v>17.399999999999999</v>
      </c>
      <c r="H601" s="173">
        <v>41.3</v>
      </c>
      <c r="I601" s="173">
        <v>75.900000000000006</v>
      </c>
      <c r="J601" s="173">
        <v>152</v>
      </c>
      <c r="K601" s="173">
        <v>34</v>
      </c>
      <c r="L601" s="173">
        <v>15.1</v>
      </c>
      <c r="M601" s="173">
        <v>9.07</v>
      </c>
      <c r="N601" s="173">
        <v>6.79</v>
      </c>
      <c r="O601" s="219"/>
      <c r="P601" s="134">
        <f t="shared" si="238"/>
        <v>27</v>
      </c>
      <c r="Q601" s="113">
        <f t="shared" si="240"/>
        <v>4.4889386969479945</v>
      </c>
      <c r="R601" s="113">
        <f t="shared" si="241"/>
        <v>4.1658049775178858</v>
      </c>
      <c r="S601" s="113">
        <f t="shared" si="242"/>
        <v>3.746604476635583</v>
      </c>
      <c r="T601" s="113">
        <f t="shared" si="243"/>
        <v>7.6940758599439363</v>
      </c>
      <c r="U601" s="113">
        <f t="shared" si="244"/>
        <v>15.196018156983481</v>
      </c>
      <c r="V601" s="113">
        <f t="shared" si="245"/>
        <v>36.068709763414816</v>
      </c>
      <c r="W601" s="113">
        <f t="shared" si="246"/>
        <v>66.286079202014164</v>
      </c>
      <c r="X601" s="113">
        <f t="shared" si="247"/>
        <v>132.74682527939595</v>
      </c>
      <c r="Y601" s="113">
        <f t="shared" si="248"/>
        <v>29.693368812496459</v>
      </c>
      <c r="Z601" s="113">
        <f t="shared" si="249"/>
        <v>13.187349090255781</v>
      </c>
      <c r="AA601" s="113">
        <f t="shared" si="250"/>
        <v>7.9211427979218501</v>
      </c>
      <c r="AB601" s="114">
        <f t="shared" si="251"/>
        <v>5.9299404187309106</v>
      </c>
    </row>
    <row r="602" spans="1:28" x14ac:dyDescent="0.5">
      <c r="A602"/>
      <c r="B602">
        <v>28</v>
      </c>
      <c r="C602" s="173">
        <v>5.34</v>
      </c>
      <c r="D602" s="173">
        <v>4.6100000000000003</v>
      </c>
      <c r="E602" s="173">
        <v>4.29</v>
      </c>
      <c r="F602" s="173">
        <v>8.5500000000000007</v>
      </c>
      <c r="G602" s="173">
        <v>12.5</v>
      </c>
      <c r="H602" s="173">
        <v>34</v>
      </c>
      <c r="I602" s="173">
        <v>70.2</v>
      </c>
      <c r="J602" s="173">
        <v>154</v>
      </c>
      <c r="K602" s="173">
        <v>34</v>
      </c>
      <c r="L602" s="173">
        <v>15.5</v>
      </c>
      <c r="M602" s="173">
        <v>8.81</v>
      </c>
      <c r="N602" s="173">
        <v>6.59</v>
      </c>
      <c r="O602" s="219"/>
      <c r="P602" s="134">
        <f t="shared" si="238"/>
        <v>28</v>
      </c>
      <c r="Q602" s="113">
        <f t="shared" si="240"/>
        <v>4.6636055723156202</v>
      </c>
      <c r="R602" s="113">
        <f t="shared" si="241"/>
        <v>4.0260714772237849</v>
      </c>
      <c r="S602" s="113">
        <f t="shared" si="242"/>
        <v>3.746604476635583</v>
      </c>
      <c r="T602" s="113">
        <f t="shared" si="243"/>
        <v>7.4670089219660225</v>
      </c>
      <c r="U602" s="113">
        <f t="shared" si="244"/>
        <v>10.91667971047664</v>
      </c>
      <c r="V602" s="113">
        <f t="shared" si="245"/>
        <v>29.693368812496459</v>
      </c>
      <c r="W602" s="113">
        <f t="shared" si="246"/>
        <v>61.308073254036813</v>
      </c>
      <c r="X602" s="113">
        <f t="shared" si="247"/>
        <v>134.49349403307221</v>
      </c>
      <c r="Y602" s="113">
        <f t="shared" si="248"/>
        <v>29.693368812496459</v>
      </c>
      <c r="Z602" s="113">
        <f t="shared" si="249"/>
        <v>13.536682840991034</v>
      </c>
      <c r="AA602" s="113">
        <f t="shared" si="250"/>
        <v>7.6940758599439363</v>
      </c>
      <c r="AB602" s="114">
        <f t="shared" si="251"/>
        <v>5.7552735433632849</v>
      </c>
    </row>
    <row r="603" spans="1:28" x14ac:dyDescent="0.5">
      <c r="A603"/>
      <c r="B603">
        <v>29</v>
      </c>
      <c r="C603" s="173">
        <v>5.14</v>
      </c>
      <c r="D603" s="173"/>
      <c r="E603" s="173">
        <v>4.29</v>
      </c>
      <c r="F603" s="173">
        <v>8.3000000000000007</v>
      </c>
      <c r="G603" s="173">
        <v>17.8</v>
      </c>
      <c r="H603" s="173">
        <v>29.4</v>
      </c>
      <c r="I603" s="173">
        <v>67</v>
      </c>
      <c r="J603" s="173">
        <v>239</v>
      </c>
      <c r="K603" s="173">
        <v>31.3</v>
      </c>
      <c r="L603" s="173">
        <v>15.1</v>
      </c>
      <c r="M603" s="173">
        <v>8.5500000000000007</v>
      </c>
      <c r="N603" s="173">
        <v>6.38</v>
      </c>
      <c r="O603" s="219"/>
      <c r="P603" s="134">
        <f t="shared" si="238"/>
        <v>29</v>
      </c>
      <c r="Q603" s="113">
        <f t="shared" si="240"/>
        <v>4.4889386969479945</v>
      </c>
      <c r="R603" s="113" t="str">
        <f t="shared" si="241"/>
        <v xml:space="preserve"> </v>
      </c>
      <c r="S603" s="113">
        <f t="shared" si="242"/>
        <v>3.746604476635583</v>
      </c>
      <c r="T603" s="113">
        <f t="shared" si="243"/>
        <v>7.2486753277564899</v>
      </c>
      <c r="U603" s="113">
        <f t="shared" si="244"/>
        <v>15.545351907718736</v>
      </c>
      <c r="V603" s="113">
        <f t="shared" si="245"/>
        <v>25.676030679041055</v>
      </c>
      <c r="W603" s="113">
        <f t="shared" si="246"/>
        <v>58.513403248154788</v>
      </c>
      <c r="X603" s="113">
        <f t="shared" si="247"/>
        <v>208.72691606431334</v>
      </c>
      <c r="Y603" s="113">
        <f t="shared" si="248"/>
        <v>27.335365995033506</v>
      </c>
      <c r="Z603" s="113">
        <f t="shared" si="249"/>
        <v>13.187349090255781</v>
      </c>
      <c r="AA603" s="113">
        <f t="shared" si="250"/>
        <v>7.4670089219660225</v>
      </c>
      <c r="AB603" s="114">
        <f t="shared" si="251"/>
        <v>5.5718733242272771</v>
      </c>
    </row>
    <row r="604" spans="1:28" x14ac:dyDescent="0.5">
      <c r="A604"/>
      <c r="B604">
        <v>30</v>
      </c>
      <c r="C604" s="173">
        <v>5.14</v>
      </c>
      <c r="D604" s="173"/>
      <c r="E604" s="173">
        <v>4.29</v>
      </c>
      <c r="F604" s="173">
        <v>8.5500000000000007</v>
      </c>
      <c r="G604" s="173">
        <v>21</v>
      </c>
      <c r="H604" s="173">
        <v>48.6</v>
      </c>
      <c r="I604" s="173">
        <v>60.7</v>
      </c>
      <c r="J604" s="173">
        <v>93.7</v>
      </c>
      <c r="K604" s="173">
        <v>30.7</v>
      </c>
      <c r="L604" s="173">
        <v>14.7</v>
      </c>
      <c r="M604" s="173">
        <v>8.5500000000000007</v>
      </c>
      <c r="N604" s="173">
        <v>6.38</v>
      </c>
      <c r="O604" s="219"/>
      <c r="P604" s="134">
        <f t="shared" si="238"/>
        <v>30</v>
      </c>
      <c r="Q604" s="113">
        <f t="shared" si="240"/>
        <v>4.4889386969479945</v>
      </c>
      <c r="R604" s="113" t="str">
        <f t="shared" si="241"/>
        <v xml:space="preserve"> </v>
      </c>
      <c r="S604" s="113">
        <f t="shared" si="242"/>
        <v>3.746604476635583</v>
      </c>
      <c r="T604" s="113">
        <f t="shared" si="243"/>
        <v>7.4670089219660225</v>
      </c>
      <c r="U604" s="113">
        <f t="shared" si="244"/>
        <v>18.340021913600754</v>
      </c>
      <c r="V604" s="113">
        <f t="shared" si="245"/>
        <v>42.44405071433318</v>
      </c>
      <c r="W604" s="113">
        <f t="shared" si="246"/>
        <v>53.011396674074568</v>
      </c>
      <c r="X604" s="113">
        <f t="shared" si="247"/>
        <v>81.83143110973289</v>
      </c>
      <c r="Y604" s="113">
        <f t="shared" si="248"/>
        <v>26.811365368930627</v>
      </c>
      <c r="Z604" s="113">
        <f t="shared" si="249"/>
        <v>12.838015339520528</v>
      </c>
      <c r="AA604" s="113">
        <f t="shared" si="250"/>
        <v>7.4670089219660225</v>
      </c>
      <c r="AB604" s="114">
        <f t="shared" si="251"/>
        <v>5.5718733242272771</v>
      </c>
    </row>
    <row r="605" spans="1:28" x14ac:dyDescent="0.5">
      <c r="A605"/>
      <c r="B605">
        <v>31</v>
      </c>
      <c r="C605" s="173">
        <v>5.14</v>
      </c>
      <c r="D605" s="173"/>
      <c r="E605" s="173">
        <v>4.45</v>
      </c>
      <c r="F605" s="173"/>
      <c r="G605" s="173">
        <v>15.1</v>
      </c>
      <c r="H605" s="173"/>
      <c r="I605" s="173">
        <v>59.7</v>
      </c>
      <c r="J605" s="173">
        <v>96.4</v>
      </c>
      <c r="K605" s="173"/>
      <c r="L605" s="173">
        <v>14.3</v>
      </c>
      <c r="M605" s="173"/>
      <c r="N605" s="173">
        <v>6.79</v>
      </c>
      <c r="O605" s="219"/>
      <c r="P605" s="134">
        <f t="shared" si="238"/>
        <v>31</v>
      </c>
      <c r="Q605" s="113">
        <f t="shared" si="240"/>
        <v>4.4889386969479945</v>
      </c>
      <c r="R605" s="113" t="str">
        <f t="shared" si="241"/>
        <v xml:space="preserve"> </v>
      </c>
      <c r="S605" s="113">
        <f t="shared" si="242"/>
        <v>3.886337976929684</v>
      </c>
      <c r="T605" s="113" t="str">
        <f t="shared" si="243"/>
        <v xml:space="preserve"> </v>
      </c>
      <c r="U605" s="113">
        <f t="shared" si="244"/>
        <v>13.187349090255781</v>
      </c>
      <c r="V605" s="113" t="str">
        <f t="shared" si="245"/>
        <v xml:space="preserve"> </v>
      </c>
      <c r="W605" s="113">
        <f t="shared" si="246"/>
        <v>52.138062297236438</v>
      </c>
      <c r="X605" s="113">
        <f t="shared" si="247"/>
        <v>84.18943392719585</v>
      </c>
      <c r="Y605" s="113" t="str">
        <f t="shared" si="248"/>
        <v xml:space="preserve"> </v>
      </c>
      <c r="Z605" s="113">
        <f t="shared" si="249"/>
        <v>12.488681588785276</v>
      </c>
      <c r="AA605" s="113" t="str">
        <f t="shared" si="250"/>
        <v xml:space="preserve"> </v>
      </c>
      <c r="AB605" s="114">
        <f t="shared" si="251"/>
        <v>5.9299404187309106</v>
      </c>
    </row>
    <row r="606" spans="1:28" x14ac:dyDescent="0.5">
      <c r="A606"/>
      <c r="B606"/>
      <c r="C606" s="173"/>
      <c r="D606" s="173"/>
      <c r="E606" s="173"/>
      <c r="F606" s="173"/>
      <c r="G606" s="173"/>
      <c r="H606" s="173"/>
      <c r="I606" s="173"/>
      <c r="J606" s="173"/>
      <c r="K606" s="173"/>
      <c r="L606" s="173"/>
      <c r="M606" s="173"/>
      <c r="N606" s="173"/>
      <c r="O606" s="219"/>
      <c r="P606" s="134"/>
      <c r="Q606" s="113"/>
      <c r="R606" s="113"/>
      <c r="S606" s="113"/>
      <c r="T606" s="113"/>
      <c r="U606" s="113"/>
      <c r="V606" s="113"/>
      <c r="W606" s="113"/>
      <c r="X606" s="113"/>
      <c r="Y606" s="113"/>
      <c r="Z606" s="113"/>
      <c r="AA606" s="113"/>
      <c r="AB606" s="114"/>
    </row>
    <row r="607" spans="1:28" x14ac:dyDescent="0.5">
      <c r="A607"/>
      <c r="B607"/>
      <c r="C607" s="173"/>
      <c r="D607" s="173"/>
      <c r="E607" s="173"/>
      <c r="F607" s="173"/>
      <c r="G607" s="173"/>
      <c r="H607" s="173"/>
      <c r="I607" s="173"/>
      <c r="J607" s="173"/>
      <c r="K607" s="173"/>
      <c r="L607" s="173"/>
      <c r="M607" s="173"/>
      <c r="N607" s="173"/>
      <c r="O607" s="220"/>
      <c r="P607" s="134"/>
      <c r="Q607" s="113"/>
      <c r="R607" s="113"/>
      <c r="S607" s="113"/>
      <c r="T607" s="113"/>
      <c r="U607" s="113"/>
      <c r="V607" s="113"/>
      <c r="W607" s="113"/>
      <c r="X607" s="113"/>
      <c r="Y607" s="113"/>
      <c r="Z607" s="113"/>
      <c r="AA607" s="113"/>
      <c r="AB607" s="114"/>
    </row>
    <row r="608" spans="1:28" x14ac:dyDescent="0.5">
      <c r="A608">
        <v>1983</v>
      </c>
      <c r="B608">
        <v>1</v>
      </c>
      <c r="C608" s="173">
        <v>6.38</v>
      </c>
      <c r="D608" s="173">
        <v>5.14</v>
      </c>
      <c r="E608" s="173">
        <v>4.6100000000000003</v>
      </c>
      <c r="F608" s="173">
        <v>3.97</v>
      </c>
      <c r="G608" s="173">
        <v>5.34</v>
      </c>
      <c r="H608" s="173">
        <v>9.91</v>
      </c>
      <c r="I608" s="173">
        <v>135</v>
      </c>
      <c r="J608" s="173">
        <v>122</v>
      </c>
      <c r="K608" s="173">
        <v>73.5</v>
      </c>
      <c r="L608" s="173">
        <v>46</v>
      </c>
      <c r="M608" s="173">
        <v>17</v>
      </c>
      <c r="N608" s="173">
        <v>9.07</v>
      </c>
      <c r="O608" s="218">
        <f>A608</f>
        <v>1983</v>
      </c>
      <c r="P608" s="134">
        <f t="shared" si="238"/>
        <v>1</v>
      </c>
      <c r="Q608" s="113">
        <f t="shared" ref="Q608:AB615" si="252">IF(C608&gt;0,$P$11*C608, " ")</f>
        <v>5.5718733242272771</v>
      </c>
      <c r="R608" s="113">
        <f t="shared" si="252"/>
        <v>4.4889386969479945</v>
      </c>
      <c r="S608" s="113">
        <f t="shared" si="252"/>
        <v>4.0260714772237849</v>
      </c>
      <c r="T608" s="113">
        <f t="shared" si="252"/>
        <v>3.4671374760473812</v>
      </c>
      <c r="U608" s="113">
        <f t="shared" si="252"/>
        <v>4.6636055723156202</v>
      </c>
      <c r="V608" s="113">
        <f t="shared" si="252"/>
        <v>8.6547436744658803</v>
      </c>
      <c r="W608" s="113">
        <f t="shared" si="252"/>
        <v>117.90014087314771</v>
      </c>
      <c r="X608" s="113">
        <f t="shared" si="252"/>
        <v>106.54679397425201</v>
      </c>
      <c r="Y608" s="113">
        <f t="shared" si="252"/>
        <v>64.190076697602649</v>
      </c>
      <c r="Z608" s="113">
        <f t="shared" si="252"/>
        <v>40.173381334554037</v>
      </c>
      <c r="AA608" s="113">
        <f t="shared" si="252"/>
        <v>14.846684406248229</v>
      </c>
      <c r="AB608" s="114">
        <f t="shared" si="252"/>
        <v>7.9211427979218501</v>
      </c>
    </row>
    <row r="609" spans="1:28" x14ac:dyDescent="0.5">
      <c r="A609"/>
      <c r="B609">
        <v>2</v>
      </c>
      <c r="C609" s="173">
        <v>6.38</v>
      </c>
      <c r="D609" s="173">
        <v>4.93</v>
      </c>
      <c r="E609" s="173">
        <v>4.6100000000000003</v>
      </c>
      <c r="F609" s="173">
        <v>3.97</v>
      </c>
      <c r="G609" s="173">
        <v>8.0399999999999991</v>
      </c>
      <c r="H609" s="173">
        <v>9.59</v>
      </c>
      <c r="I609" s="173">
        <v>49.5</v>
      </c>
      <c r="J609" s="173">
        <v>111</v>
      </c>
      <c r="K609" s="173">
        <v>70.2</v>
      </c>
      <c r="L609" s="173">
        <v>44.3</v>
      </c>
      <c r="M609" s="173">
        <v>15.8</v>
      </c>
      <c r="N609" s="173">
        <v>8.81</v>
      </c>
      <c r="O609" s="219"/>
      <c r="P609" s="134">
        <f t="shared" si="238"/>
        <v>2</v>
      </c>
      <c r="Q609" s="113">
        <f t="shared" si="252"/>
        <v>5.5718733242272771</v>
      </c>
      <c r="R609" s="113">
        <f t="shared" si="252"/>
        <v>4.3055384778119867</v>
      </c>
      <c r="S609" s="113">
        <f t="shared" si="252"/>
        <v>4.0260714772237849</v>
      </c>
      <c r="T609" s="113">
        <f t="shared" si="252"/>
        <v>3.4671374760473812</v>
      </c>
      <c r="U609" s="113">
        <f t="shared" si="252"/>
        <v>7.0216083897785744</v>
      </c>
      <c r="V609" s="113">
        <f t="shared" si="252"/>
        <v>8.3752766738776785</v>
      </c>
      <c r="W609" s="113">
        <f t="shared" si="252"/>
        <v>43.230051653487493</v>
      </c>
      <c r="X609" s="113">
        <f t="shared" si="252"/>
        <v>96.940115829032564</v>
      </c>
      <c r="Y609" s="113">
        <f t="shared" si="252"/>
        <v>61.308073254036813</v>
      </c>
      <c r="Z609" s="113">
        <f t="shared" si="252"/>
        <v>38.688712893929207</v>
      </c>
      <c r="AA609" s="113">
        <f t="shared" si="252"/>
        <v>13.798683154042473</v>
      </c>
      <c r="AB609" s="114">
        <f t="shared" si="252"/>
        <v>7.6940758599439363</v>
      </c>
    </row>
    <row r="610" spans="1:28" x14ac:dyDescent="0.5">
      <c r="A610"/>
      <c r="B610">
        <v>3</v>
      </c>
      <c r="C610" s="173">
        <v>6.59</v>
      </c>
      <c r="D610" s="173">
        <v>5.14</v>
      </c>
      <c r="E610" s="173">
        <v>4.6100000000000003</v>
      </c>
      <c r="F610" s="173">
        <v>3.97</v>
      </c>
      <c r="G610" s="173">
        <v>9.07</v>
      </c>
      <c r="H610" s="173">
        <v>10.9</v>
      </c>
      <c r="I610" s="173">
        <v>82</v>
      </c>
      <c r="J610" s="173">
        <v>130</v>
      </c>
      <c r="K610" s="173">
        <v>68</v>
      </c>
      <c r="L610" s="173">
        <v>42.8</v>
      </c>
      <c r="M610" s="173">
        <v>15.1</v>
      </c>
      <c r="N610" s="173">
        <v>8.5500000000000007</v>
      </c>
      <c r="O610" s="219"/>
      <c r="P610" s="134">
        <f t="shared" si="238"/>
        <v>3</v>
      </c>
      <c r="Q610" s="113">
        <f t="shared" si="252"/>
        <v>5.7552735433632849</v>
      </c>
      <c r="R610" s="113">
        <f t="shared" si="252"/>
        <v>4.4889386969479945</v>
      </c>
      <c r="S610" s="113">
        <f t="shared" si="252"/>
        <v>4.0260714772237849</v>
      </c>
      <c r="T610" s="113">
        <f t="shared" si="252"/>
        <v>3.4671374760473812</v>
      </c>
      <c r="U610" s="113">
        <f t="shared" si="252"/>
        <v>7.9211427979218501</v>
      </c>
      <c r="V610" s="113">
        <f t="shared" si="252"/>
        <v>9.5193447075356303</v>
      </c>
      <c r="W610" s="113">
        <f t="shared" si="252"/>
        <v>71.613418900726757</v>
      </c>
      <c r="X610" s="113">
        <f t="shared" si="252"/>
        <v>113.53346898895705</v>
      </c>
      <c r="Y610" s="113">
        <f t="shared" si="252"/>
        <v>59.386737624992918</v>
      </c>
      <c r="Z610" s="113">
        <f t="shared" si="252"/>
        <v>37.378711328672011</v>
      </c>
      <c r="AA610" s="113">
        <f t="shared" si="252"/>
        <v>13.187349090255781</v>
      </c>
      <c r="AB610" s="114">
        <f t="shared" si="252"/>
        <v>7.4670089219660225</v>
      </c>
    </row>
    <row r="611" spans="1:28" x14ac:dyDescent="0.5">
      <c r="A611"/>
      <c r="B611">
        <v>4</v>
      </c>
      <c r="C611" s="173">
        <v>6.38</v>
      </c>
      <c r="D611" s="173">
        <v>4.93</v>
      </c>
      <c r="E611" s="173">
        <v>4.45</v>
      </c>
      <c r="F611" s="173">
        <v>3.97</v>
      </c>
      <c r="G611" s="173">
        <v>8.81</v>
      </c>
      <c r="H611" s="173">
        <v>9.59</v>
      </c>
      <c r="I611" s="173">
        <v>68</v>
      </c>
      <c r="J611" s="173">
        <v>125</v>
      </c>
      <c r="K611" s="173">
        <v>92.4</v>
      </c>
      <c r="L611" s="173">
        <v>40.5</v>
      </c>
      <c r="M611" s="173">
        <v>14.7</v>
      </c>
      <c r="N611" s="173">
        <v>8.81</v>
      </c>
      <c r="O611" s="219"/>
      <c r="P611" s="134">
        <f t="shared" si="238"/>
        <v>4</v>
      </c>
      <c r="Q611" s="113">
        <f t="shared" si="252"/>
        <v>5.5718733242272771</v>
      </c>
      <c r="R611" s="113">
        <f t="shared" si="252"/>
        <v>4.3055384778119867</v>
      </c>
      <c r="S611" s="113">
        <f t="shared" si="252"/>
        <v>3.886337976929684</v>
      </c>
      <c r="T611" s="113">
        <f t="shared" si="252"/>
        <v>3.4671374760473812</v>
      </c>
      <c r="U611" s="113">
        <f t="shared" si="252"/>
        <v>7.6940758599439363</v>
      </c>
      <c r="V611" s="113">
        <f t="shared" si="252"/>
        <v>8.3752766738776785</v>
      </c>
      <c r="W611" s="113">
        <f t="shared" si="252"/>
        <v>59.386737624992918</v>
      </c>
      <c r="X611" s="113">
        <f t="shared" si="252"/>
        <v>109.1667971047664</v>
      </c>
      <c r="Y611" s="113">
        <f t="shared" si="252"/>
        <v>80.696096419843329</v>
      </c>
      <c r="Z611" s="113">
        <f t="shared" si="252"/>
        <v>35.370042261944313</v>
      </c>
      <c r="AA611" s="113">
        <f t="shared" si="252"/>
        <v>12.838015339520528</v>
      </c>
      <c r="AB611" s="114">
        <f t="shared" si="252"/>
        <v>7.6940758599439363</v>
      </c>
    </row>
    <row r="612" spans="1:28" x14ac:dyDescent="0.5">
      <c r="A612"/>
      <c r="B612">
        <v>5</v>
      </c>
      <c r="C612" s="173">
        <v>6.17</v>
      </c>
      <c r="D612" s="173">
        <v>5.14</v>
      </c>
      <c r="E612" s="173">
        <v>4.45</v>
      </c>
      <c r="F612" s="173">
        <v>3.97</v>
      </c>
      <c r="G612" s="173">
        <v>8.81</v>
      </c>
      <c r="H612" s="173">
        <v>9.07</v>
      </c>
      <c r="I612" s="173">
        <v>101</v>
      </c>
      <c r="J612" s="173">
        <v>160</v>
      </c>
      <c r="K612" s="173">
        <v>71.3</v>
      </c>
      <c r="L612" s="173">
        <v>41.3</v>
      </c>
      <c r="M612" s="173">
        <v>14.3</v>
      </c>
      <c r="N612" s="173">
        <v>8.5500000000000007</v>
      </c>
      <c r="O612" s="219"/>
      <c r="P612" s="134">
        <f t="shared" si="238"/>
        <v>5</v>
      </c>
      <c r="Q612" s="113">
        <f t="shared" si="252"/>
        <v>5.3884731050912693</v>
      </c>
      <c r="R612" s="113">
        <f t="shared" si="252"/>
        <v>4.4889386969479945</v>
      </c>
      <c r="S612" s="113">
        <f t="shared" si="252"/>
        <v>3.886337976929684</v>
      </c>
      <c r="T612" s="113">
        <f t="shared" si="252"/>
        <v>3.4671374760473812</v>
      </c>
      <c r="U612" s="113">
        <f t="shared" si="252"/>
        <v>7.6940758599439363</v>
      </c>
      <c r="V612" s="113">
        <f t="shared" si="252"/>
        <v>7.9211427979218501</v>
      </c>
      <c r="W612" s="113">
        <f t="shared" si="252"/>
        <v>88.206772060651247</v>
      </c>
      <c r="X612" s="113">
        <f t="shared" si="252"/>
        <v>139.73350029410099</v>
      </c>
      <c r="Y612" s="113">
        <f t="shared" si="252"/>
        <v>62.268741068558754</v>
      </c>
      <c r="Z612" s="113">
        <f t="shared" si="252"/>
        <v>36.068709763414816</v>
      </c>
      <c r="AA612" s="113">
        <f t="shared" si="252"/>
        <v>12.488681588785276</v>
      </c>
      <c r="AB612" s="114">
        <f t="shared" si="252"/>
        <v>7.4670089219660225</v>
      </c>
    </row>
    <row r="613" spans="1:28" x14ac:dyDescent="0.5">
      <c r="A613"/>
      <c r="B613">
        <v>6</v>
      </c>
      <c r="C613" s="173">
        <v>6.38</v>
      </c>
      <c r="D613" s="173">
        <v>4.93</v>
      </c>
      <c r="E613" s="173">
        <v>4.6100000000000003</v>
      </c>
      <c r="F613" s="173">
        <v>4.13</v>
      </c>
      <c r="G613" s="173">
        <v>8.0399999999999991</v>
      </c>
      <c r="H613" s="173">
        <v>13.2</v>
      </c>
      <c r="I613" s="173">
        <v>258</v>
      </c>
      <c r="J613" s="173">
        <v>139</v>
      </c>
      <c r="K613" s="173">
        <v>101</v>
      </c>
      <c r="L613" s="173">
        <v>41.3</v>
      </c>
      <c r="M613" s="173">
        <v>13.9</v>
      </c>
      <c r="N613" s="173">
        <v>8.81</v>
      </c>
      <c r="O613" s="219"/>
      <c r="P613" s="134">
        <f t="shared" si="238"/>
        <v>6</v>
      </c>
      <c r="Q613" s="113">
        <f t="shared" si="252"/>
        <v>5.5718733242272771</v>
      </c>
      <c r="R613" s="113">
        <f t="shared" si="252"/>
        <v>4.3055384778119867</v>
      </c>
      <c r="S613" s="113">
        <f t="shared" si="252"/>
        <v>4.0260714772237849</v>
      </c>
      <c r="T613" s="113">
        <f t="shared" si="252"/>
        <v>3.6068709763414817</v>
      </c>
      <c r="U613" s="113">
        <f t="shared" si="252"/>
        <v>7.0216083897785744</v>
      </c>
      <c r="V613" s="113">
        <f t="shared" si="252"/>
        <v>11.52801377426333</v>
      </c>
      <c r="W613" s="113">
        <f t="shared" si="252"/>
        <v>225.32026922423785</v>
      </c>
      <c r="X613" s="113">
        <f t="shared" si="252"/>
        <v>121.39347838050024</v>
      </c>
      <c r="Y613" s="113">
        <f t="shared" si="252"/>
        <v>88.206772060651247</v>
      </c>
      <c r="Z613" s="113">
        <f t="shared" si="252"/>
        <v>36.068709763414816</v>
      </c>
      <c r="AA613" s="113">
        <f t="shared" si="252"/>
        <v>12.139347838050025</v>
      </c>
      <c r="AB613" s="114">
        <f t="shared" si="252"/>
        <v>7.6940758599439363</v>
      </c>
    </row>
    <row r="614" spans="1:28" x14ac:dyDescent="0.5">
      <c r="A614"/>
      <c r="B614">
        <v>7</v>
      </c>
      <c r="C614" s="173">
        <v>6.17</v>
      </c>
      <c r="D614" s="173">
        <v>4.7699999999999996</v>
      </c>
      <c r="E614" s="173">
        <v>4.45</v>
      </c>
      <c r="F614" s="173">
        <v>3.97</v>
      </c>
      <c r="G614" s="173">
        <v>8.81</v>
      </c>
      <c r="H614" s="173">
        <v>10.199999999999999</v>
      </c>
      <c r="I614" s="173">
        <v>144</v>
      </c>
      <c r="J614" s="173">
        <v>114</v>
      </c>
      <c r="K614" s="173">
        <v>65.900000000000006</v>
      </c>
      <c r="L614" s="173">
        <v>45.2</v>
      </c>
      <c r="M614" s="173">
        <v>13.6</v>
      </c>
      <c r="N614" s="173">
        <v>8.5500000000000007</v>
      </c>
      <c r="O614" s="219"/>
      <c r="P614" s="134">
        <f t="shared" si="238"/>
        <v>7</v>
      </c>
      <c r="Q614" s="113">
        <f t="shared" si="252"/>
        <v>5.3884731050912693</v>
      </c>
      <c r="R614" s="113">
        <f t="shared" si="252"/>
        <v>4.1658049775178858</v>
      </c>
      <c r="S614" s="113">
        <f t="shared" si="252"/>
        <v>3.886337976929684</v>
      </c>
      <c r="T614" s="113">
        <f t="shared" si="252"/>
        <v>3.4671374760473812</v>
      </c>
      <c r="U614" s="113">
        <f t="shared" si="252"/>
        <v>7.6940758599439363</v>
      </c>
      <c r="V614" s="113">
        <f t="shared" si="252"/>
        <v>8.9080106437489377</v>
      </c>
      <c r="W614" s="113">
        <f t="shared" si="252"/>
        <v>125.76015026469089</v>
      </c>
      <c r="X614" s="113">
        <f t="shared" si="252"/>
        <v>99.560118959546955</v>
      </c>
      <c r="Y614" s="113">
        <f t="shared" si="252"/>
        <v>57.552735433632854</v>
      </c>
      <c r="Z614" s="113">
        <f t="shared" si="252"/>
        <v>39.474713833083534</v>
      </c>
      <c r="AA614" s="113">
        <f t="shared" si="252"/>
        <v>11.877347524998584</v>
      </c>
      <c r="AB614" s="114">
        <f t="shared" si="252"/>
        <v>7.4670089219660225</v>
      </c>
    </row>
    <row r="615" spans="1:28" x14ac:dyDescent="0.5">
      <c r="A615"/>
      <c r="B615">
        <v>8</v>
      </c>
      <c r="C615" s="173">
        <v>5.97</v>
      </c>
      <c r="D615" s="173">
        <v>4.7699999999999996</v>
      </c>
      <c r="E615" s="173">
        <v>4.45</v>
      </c>
      <c r="F615" s="173">
        <v>3.97</v>
      </c>
      <c r="G615" s="173">
        <v>8.5500000000000007</v>
      </c>
      <c r="H615" s="173">
        <v>8.81</v>
      </c>
      <c r="I615" s="173">
        <v>89.7</v>
      </c>
      <c r="J615" s="173">
        <v>108</v>
      </c>
      <c r="K615" s="173">
        <v>62.6</v>
      </c>
      <c r="L615" s="173">
        <v>40.5</v>
      </c>
      <c r="M615" s="173">
        <v>14.3</v>
      </c>
      <c r="N615" s="173">
        <v>8.81</v>
      </c>
      <c r="O615" s="219"/>
      <c r="P615" s="134">
        <f t="shared" si="238"/>
        <v>8</v>
      </c>
      <c r="Q615" s="113">
        <f t="shared" si="252"/>
        <v>5.2138062297236427</v>
      </c>
      <c r="R615" s="113">
        <f t="shared" si="252"/>
        <v>4.1658049775178858</v>
      </c>
      <c r="S615" s="113">
        <f t="shared" si="252"/>
        <v>3.886337976929684</v>
      </c>
      <c r="T615" s="113">
        <f t="shared" si="252"/>
        <v>3.4671374760473812</v>
      </c>
      <c r="U615" s="113">
        <f t="shared" si="252"/>
        <v>7.4670089219660225</v>
      </c>
      <c r="V615" s="113">
        <f t="shared" si="252"/>
        <v>7.6940758599439363</v>
      </c>
      <c r="W615" s="113">
        <f t="shared" si="252"/>
        <v>78.338093602380368</v>
      </c>
      <c r="X615" s="113">
        <f t="shared" si="252"/>
        <v>94.320112698518173</v>
      </c>
      <c r="Y615" s="113">
        <f t="shared" si="252"/>
        <v>54.670731990067011</v>
      </c>
      <c r="Z615" s="113">
        <f t="shared" si="252"/>
        <v>35.370042261944313</v>
      </c>
      <c r="AA615" s="113">
        <f t="shared" si="252"/>
        <v>12.488681588785276</v>
      </c>
      <c r="AB615" s="114">
        <f t="shared" si="252"/>
        <v>7.6940758599439363</v>
      </c>
    </row>
    <row r="616" spans="1:28" x14ac:dyDescent="0.5">
      <c r="A616"/>
      <c r="B616">
        <v>9</v>
      </c>
      <c r="C616" s="173">
        <v>5.97</v>
      </c>
      <c r="D616" s="173">
        <v>4.7699999999999996</v>
      </c>
      <c r="E616" s="173">
        <v>4.45</v>
      </c>
      <c r="F616" s="173">
        <v>3.81</v>
      </c>
      <c r="G616" s="173">
        <v>8.0399999999999991</v>
      </c>
      <c r="H616" s="173">
        <v>10.9</v>
      </c>
      <c r="I616" s="173">
        <v>68</v>
      </c>
      <c r="J616" s="173">
        <v>108</v>
      </c>
      <c r="K616" s="173">
        <v>58.7</v>
      </c>
      <c r="L616" s="173">
        <v>39</v>
      </c>
      <c r="M616" s="173">
        <v>13.6</v>
      </c>
      <c r="N616" s="173">
        <v>8.5500000000000007</v>
      </c>
      <c r="O616" s="219"/>
      <c r="P616" s="134">
        <f t="shared" si="238"/>
        <v>9</v>
      </c>
      <c r="Q616" s="113">
        <f t="shared" ref="Q616:Q638" si="253">$P$11*C616</f>
        <v>5.2138062297236427</v>
      </c>
      <c r="R616" s="113">
        <f t="shared" ref="R616:R638" si="254">IF(D616&gt;0,$P$11*D616, " ")</f>
        <v>4.1658049775178858</v>
      </c>
      <c r="S616" s="113">
        <f t="shared" ref="S616:S638" si="255">IF(E616&gt;0,$P$11*E616, " ")</f>
        <v>3.886337976929684</v>
      </c>
      <c r="T616" s="113">
        <f t="shared" ref="T616:T638" si="256">IF(F616&gt;0,$P$11*F616, " ")</f>
        <v>3.3274039757532798</v>
      </c>
      <c r="U616" s="113">
        <f t="shared" ref="U616:U638" si="257">IF(G616&gt;0,$P$11*G616, " ")</f>
        <v>7.0216083897785744</v>
      </c>
      <c r="V616" s="113">
        <f t="shared" ref="V616:V638" si="258">IF(H616&gt;0,$P$11*H616, " ")</f>
        <v>9.5193447075356303</v>
      </c>
      <c r="W616" s="113">
        <f t="shared" ref="W616:W638" si="259">IF(I616&gt;0,$P$11*I616, " ")</f>
        <v>59.386737624992918</v>
      </c>
      <c r="X616" s="113">
        <f t="shared" ref="X616:X638" si="260">IF(J616&gt;0,$P$11*J616, " ")</f>
        <v>94.320112698518173</v>
      </c>
      <c r="Y616" s="113">
        <f t="shared" ref="Y616:Y638" si="261">IF(K616&gt;0,$P$11*K616, " ")</f>
        <v>51.2647279203983</v>
      </c>
      <c r="Z616" s="113">
        <f t="shared" ref="Z616:Z638" si="262">IF(L616&gt;0,$P$11*L616, " ")</f>
        <v>34.060040696687118</v>
      </c>
      <c r="AA616" s="113">
        <f t="shared" ref="AA616:AA638" si="263">IF(M616&gt;0,$P$11*M616, " ")</f>
        <v>11.877347524998584</v>
      </c>
      <c r="AB616" s="114">
        <f t="shared" ref="AB616:AB638" si="264">IF(N616&gt;0,$P$11*N616, " ")</f>
        <v>7.4670089219660225</v>
      </c>
    </row>
    <row r="617" spans="1:28" x14ac:dyDescent="0.5">
      <c r="A617"/>
      <c r="B617">
        <v>10</v>
      </c>
      <c r="C617" s="173">
        <v>5.97</v>
      </c>
      <c r="D617" s="173">
        <v>4.93</v>
      </c>
      <c r="E617" s="173">
        <v>4.45</v>
      </c>
      <c r="F617" s="173">
        <v>3.81</v>
      </c>
      <c r="G617" s="173">
        <v>9.33</v>
      </c>
      <c r="H617" s="173">
        <v>9.91</v>
      </c>
      <c r="I617" s="173">
        <v>59.7</v>
      </c>
      <c r="J617" s="173">
        <v>127</v>
      </c>
      <c r="K617" s="173">
        <v>56.8</v>
      </c>
      <c r="L617" s="173">
        <v>37.5</v>
      </c>
      <c r="M617" s="173">
        <v>13.2</v>
      </c>
      <c r="N617" s="173">
        <v>8.81</v>
      </c>
      <c r="O617" s="219"/>
      <c r="P617" s="134">
        <f t="shared" si="238"/>
        <v>10</v>
      </c>
      <c r="Q617" s="113">
        <f t="shared" si="253"/>
        <v>5.2138062297236427</v>
      </c>
      <c r="R617" s="113">
        <f t="shared" si="254"/>
        <v>4.3055384778119867</v>
      </c>
      <c r="S617" s="113">
        <f t="shared" si="255"/>
        <v>3.886337976929684</v>
      </c>
      <c r="T617" s="113">
        <f t="shared" si="256"/>
        <v>3.3274039757532798</v>
      </c>
      <c r="U617" s="113">
        <f t="shared" si="257"/>
        <v>8.1482097358997638</v>
      </c>
      <c r="V617" s="113">
        <f t="shared" si="258"/>
        <v>8.6547436744658803</v>
      </c>
      <c r="W617" s="113">
        <f t="shared" si="259"/>
        <v>52.138062297236438</v>
      </c>
      <c r="X617" s="113">
        <f t="shared" si="260"/>
        <v>110.91346585844266</v>
      </c>
      <c r="Y617" s="113">
        <f t="shared" si="261"/>
        <v>49.60539260440585</v>
      </c>
      <c r="Z617" s="113">
        <f t="shared" si="262"/>
        <v>32.750039131429922</v>
      </c>
      <c r="AA617" s="113">
        <f t="shared" si="263"/>
        <v>11.52801377426333</v>
      </c>
      <c r="AB617" s="114">
        <f t="shared" si="264"/>
        <v>7.6940758599439363</v>
      </c>
    </row>
    <row r="618" spans="1:28" x14ac:dyDescent="0.5">
      <c r="A618"/>
      <c r="B618">
        <v>11</v>
      </c>
      <c r="C618" s="173">
        <v>5.76</v>
      </c>
      <c r="D618" s="173">
        <v>4.7699999999999996</v>
      </c>
      <c r="E618" s="173">
        <v>4.45</v>
      </c>
      <c r="F618" s="173">
        <v>3.97</v>
      </c>
      <c r="G618" s="173">
        <v>10.9</v>
      </c>
      <c r="H618" s="173">
        <v>11.2</v>
      </c>
      <c r="I618" s="173">
        <v>53.9</v>
      </c>
      <c r="J618" s="173">
        <v>148</v>
      </c>
      <c r="K618" s="173">
        <v>54.8</v>
      </c>
      <c r="L618" s="173">
        <v>36</v>
      </c>
      <c r="M618" s="173">
        <v>12.8</v>
      </c>
      <c r="N618" s="173">
        <v>8.81</v>
      </c>
      <c r="O618" s="219"/>
      <c r="P618" s="134">
        <f t="shared" si="238"/>
        <v>11</v>
      </c>
      <c r="Q618" s="113">
        <f t="shared" si="253"/>
        <v>5.0304060105876358</v>
      </c>
      <c r="R618" s="113">
        <f t="shared" si="254"/>
        <v>4.1658049775178858</v>
      </c>
      <c r="S618" s="113">
        <f t="shared" si="255"/>
        <v>3.886337976929684</v>
      </c>
      <c r="T618" s="113">
        <f t="shared" si="256"/>
        <v>3.4671374760473812</v>
      </c>
      <c r="U618" s="113">
        <f t="shared" si="257"/>
        <v>9.5193447075356303</v>
      </c>
      <c r="V618" s="113">
        <f t="shared" si="258"/>
        <v>9.781345020587068</v>
      </c>
      <c r="W618" s="113">
        <f t="shared" si="259"/>
        <v>47.072722911575269</v>
      </c>
      <c r="X618" s="113">
        <f t="shared" si="260"/>
        <v>129.25348777204343</v>
      </c>
      <c r="Y618" s="113">
        <f t="shared" si="261"/>
        <v>47.858723850729589</v>
      </c>
      <c r="Z618" s="113">
        <f t="shared" si="262"/>
        <v>31.440037566172723</v>
      </c>
      <c r="AA618" s="113">
        <f t="shared" si="263"/>
        <v>11.178680023528081</v>
      </c>
      <c r="AB618" s="114">
        <f t="shared" si="264"/>
        <v>7.6940758599439363</v>
      </c>
    </row>
    <row r="619" spans="1:28" x14ac:dyDescent="0.5">
      <c r="A619"/>
      <c r="B619">
        <v>12</v>
      </c>
      <c r="C619" s="173">
        <v>5.76</v>
      </c>
      <c r="D619" s="173">
        <v>4.7699999999999996</v>
      </c>
      <c r="E619" s="173">
        <v>4.29</v>
      </c>
      <c r="F619" s="173">
        <v>5.14</v>
      </c>
      <c r="G619" s="173">
        <v>10.199999999999999</v>
      </c>
      <c r="H619" s="173">
        <v>10.6</v>
      </c>
      <c r="I619" s="173">
        <v>67</v>
      </c>
      <c r="J619" s="173">
        <v>152</v>
      </c>
      <c r="K619" s="173">
        <v>56.8</v>
      </c>
      <c r="L619" s="173">
        <v>34.700000000000003</v>
      </c>
      <c r="M619" s="173">
        <v>12.8</v>
      </c>
      <c r="N619" s="173">
        <v>8.81</v>
      </c>
      <c r="O619" s="219"/>
      <c r="P619" s="134">
        <f t="shared" si="238"/>
        <v>12</v>
      </c>
      <c r="Q619" s="113">
        <f t="shared" si="253"/>
        <v>5.0304060105876358</v>
      </c>
      <c r="R619" s="113">
        <f t="shared" si="254"/>
        <v>4.1658049775178858</v>
      </c>
      <c r="S619" s="113">
        <f t="shared" si="255"/>
        <v>3.746604476635583</v>
      </c>
      <c r="T619" s="113">
        <f t="shared" si="256"/>
        <v>4.4889386969479945</v>
      </c>
      <c r="U619" s="113">
        <f t="shared" si="257"/>
        <v>8.9080106437489377</v>
      </c>
      <c r="V619" s="113">
        <f t="shared" si="258"/>
        <v>9.2573443944841909</v>
      </c>
      <c r="W619" s="113">
        <f t="shared" si="259"/>
        <v>58.513403248154788</v>
      </c>
      <c r="X619" s="113">
        <f t="shared" si="260"/>
        <v>132.74682527939595</v>
      </c>
      <c r="Y619" s="113">
        <f t="shared" si="261"/>
        <v>49.60539260440585</v>
      </c>
      <c r="Z619" s="113">
        <f t="shared" si="262"/>
        <v>30.304702876283155</v>
      </c>
      <c r="AA619" s="113">
        <f t="shared" si="263"/>
        <v>11.178680023528081</v>
      </c>
      <c r="AB619" s="114">
        <f t="shared" si="264"/>
        <v>7.6940758599439363</v>
      </c>
    </row>
    <row r="620" spans="1:28" x14ac:dyDescent="0.5">
      <c r="A620"/>
      <c r="B620">
        <v>13</v>
      </c>
      <c r="C620" s="173">
        <v>5.55</v>
      </c>
      <c r="D620" s="173">
        <v>4.7699999999999996</v>
      </c>
      <c r="E620" s="173">
        <v>4.29</v>
      </c>
      <c r="F620" s="173">
        <v>4.13</v>
      </c>
      <c r="G620" s="173">
        <v>11.5</v>
      </c>
      <c r="H620" s="173">
        <v>9.91</v>
      </c>
      <c r="I620" s="173">
        <v>92.4</v>
      </c>
      <c r="J620" s="173">
        <v>144</v>
      </c>
      <c r="K620" s="173">
        <v>42.8</v>
      </c>
      <c r="L620" s="173">
        <v>33.4</v>
      </c>
      <c r="M620" s="173">
        <v>12.2</v>
      </c>
      <c r="N620" s="173">
        <v>8.0399999999999991</v>
      </c>
      <c r="O620" s="219"/>
      <c r="P620" s="134">
        <f t="shared" si="238"/>
        <v>13</v>
      </c>
      <c r="Q620" s="113">
        <f t="shared" si="253"/>
        <v>4.847005791451628</v>
      </c>
      <c r="R620" s="113">
        <f t="shared" si="254"/>
        <v>4.1658049775178858</v>
      </c>
      <c r="S620" s="113">
        <f t="shared" si="255"/>
        <v>3.746604476635583</v>
      </c>
      <c r="T620" s="113">
        <f t="shared" si="256"/>
        <v>3.6068709763414817</v>
      </c>
      <c r="U620" s="113">
        <f t="shared" si="257"/>
        <v>10.043345333638509</v>
      </c>
      <c r="V620" s="113">
        <f t="shared" si="258"/>
        <v>8.6547436744658803</v>
      </c>
      <c r="W620" s="113">
        <f t="shared" si="259"/>
        <v>80.696096419843329</v>
      </c>
      <c r="X620" s="113">
        <f t="shared" si="260"/>
        <v>125.76015026469089</v>
      </c>
      <c r="Y620" s="113">
        <f t="shared" si="261"/>
        <v>37.378711328672011</v>
      </c>
      <c r="Z620" s="113">
        <f t="shared" si="262"/>
        <v>29.16936818639358</v>
      </c>
      <c r="AA620" s="113">
        <f t="shared" si="263"/>
        <v>10.6546793974252</v>
      </c>
      <c r="AB620" s="114">
        <f t="shared" si="264"/>
        <v>7.0216083897785744</v>
      </c>
    </row>
    <row r="621" spans="1:28" x14ac:dyDescent="0.5">
      <c r="A621"/>
      <c r="B621">
        <v>14</v>
      </c>
      <c r="C621" s="173">
        <v>5.55</v>
      </c>
      <c r="D621" s="173">
        <v>4.93</v>
      </c>
      <c r="E621" s="173">
        <v>4.29</v>
      </c>
      <c r="F621" s="173">
        <v>4.13</v>
      </c>
      <c r="G621" s="173">
        <v>10.6</v>
      </c>
      <c r="H621" s="173">
        <v>9.07</v>
      </c>
      <c r="I621" s="173">
        <v>79.599999999999994</v>
      </c>
      <c r="J621" s="173">
        <v>130</v>
      </c>
      <c r="K621" s="173">
        <v>49.5</v>
      </c>
      <c r="L621" s="173">
        <v>41.3</v>
      </c>
      <c r="M621" s="173">
        <v>11.8</v>
      </c>
      <c r="N621" s="173">
        <v>7.52</v>
      </c>
      <c r="O621" s="219"/>
      <c r="P621" s="134">
        <f t="shared" si="238"/>
        <v>14</v>
      </c>
      <c r="Q621" s="113">
        <f t="shared" si="253"/>
        <v>4.847005791451628</v>
      </c>
      <c r="R621" s="113">
        <f t="shared" si="254"/>
        <v>4.3055384778119867</v>
      </c>
      <c r="S621" s="113">
        <f t="shared" si="255"/>
        <v>3.746604476635583</v>
      </c>
      <c r="T621" s="113">
        <f t="shared" si="256"/>
        <v>3.6068709763414817</v>
      </c>
      <c r="U621" s="113">
        <f t="shared" si="257"/>
        <v>9.2573443944841909</v>
      </c>
      <c r="V621" s="113">
        <f t="shared" si="258"/>
        <v>7.9211427979218501</v>
      </c>
      <c r="W621" s="113">
        <f t="shared" si="259"/>
        <v>69.517416396315241</v>
      </c>
      <c r="X621" s="113">
        <f t="shared" si="260"/>
        <v>113.53346898895705</v>
      </c>
      <c r="Y621" s="113">
        <f t="shared" si="261"/>
        <v>43.230051653487493</v>
      </c>
      <c r="Z621" s="113">
        <f t="shared" si="262"/>
        <v>36.068709763414816</v>
      </c>
      <c r="AA621" s="113">
        <f t="shared" si="263"/>
        <v>10.305345646689949</v>
      </c>
      <c r="AB621" s="114">
        <f t="shared" si="264"/>
        <v>6.5674745138227459</v>
      </c>
    </row>
    <row r="622" spans="1:28" x14ac:dyDescent="0.5">
      <c r="A622"/>
      <c r="B622">
        <v>15</v>
      </c>
      <c r="C622" s="173">
        <v>5.55</v>
      </c>
      <c r="D622" s="173">
        <v>4.7699999999999996</v>
      </c>
      <c r="E622" s="173">
        <v>4.29</v>
      </c>
      <c r="F622" s="173">
        <v>4.13</v>
      </c>
      <c r="G622" s="173">
        <v>10.6</v>
      </c>
      <c r="H622" s="173">
        <v>8.3000000000000007</v>
      </c>
      <c r="I622" s="173">
        <v>101</v>
      </c>
      <c r="J622" s="173">
        <v>113</v>
      </c>
      <c r="K622" s="173">
        <v>39.700000000000003</v>
      </c>
      <c r="L622" s="173">
        <v>40.5</v>
      </c>
      <c r="M622" s="173">
        <v>11.5</v>
      </c>
      <c r="N622" s="173">
        <v>7.26</v>
      </c>
      <c r="O622" s="219"/>
      <c r="P622" s="134">
        <f t="shared" si="238"/>
        <v>15</v>
      </c>
      <c r="Q622" s="113">
        <f t="shared" si="253"/>
        <v>4.847005791451628</v>
      </c>
      <c r="R622" s="113">
        <f t="shared" si="254"/>
        <v>4.1658049775178858</v>
      </c>
      <c r="S622" s="113">
        <f t="shared" si="255"/>
        <v>3.746604476635583</v>
      </c>
      <c r="T622" s="113">
        <f t="shared" si="256"/>
        <v>3.6068709763414817</v>
      </c>
      <c r="U622" s="113">
        <f t="shared" si="257"/>
        <v>9.2573443944841909</v>
      </c>
      <c r="V622" s="113">
        <f t="shared" si="258"/>
        <v>7.2486753277564899</v>
      </c>
      <c r="W622" s="113">
        <f t="shared" si="259"/>
        <v>88.206772060651247</v>
      </c>
      <c r="X622" s="113">
        <f t="shared" si="260"/>
        <v>98.686784582708825</v>
      </c>
      <c r="Y622" s="113">
        <f t="shared" si="261"/>
        <v>34.67137476047381</v>
      </c>
      <c r="Z622" s="113">
        <f t="shared" si="262"/>
        <v>35.370042261944313</v>
      </c>
      <c r="AA622" s="113">
        <f t="shared" si="263"/>
        <v>10.043345333638509</v>
      </c>
      <c r="AB622" s="114">
        <f t="shared" si="264"/>
        <v>6.3404075758448322</v>
      </c>
    </row>
    <row r="623" spans="1:28" x14ac:dyDescent="0.5">
      <c r="A623"/>
      <c r="B623">
        <v>16</v>
      </c>
      <c r="C623" s="173">
        <v>5.34</v>
      </c>
      <c r="D623" s="173">
        <v>4.7699999999999996</v>
      </c>
      <c r="E623" s="173">
        <v>4.29</v>
      </c>
      <c r="F623" s="173">
        <v>4.29</v>
      </c>
      <c r="G623" s="173">
        <v>10.199999999999999</v>
      </c>
      <c r="H623" s="173">
        <v>18.600000000000001</v>
      </c>
      <c r="I623" s="173">
        <v>148</v>
      </c>
      <c r="J623" s="173">
        <v>93.7</v>
      </c>
      <c r="K623" s="173">
        <v>36.700000000000003</v>
      </c>
      <c r="L623" s="173">
        <v>39</v>
      </c>
      <c r="M623" s="173">
        <v>11.2</v>
      </c>
      <c r="N623" s="173">
        <v>7.26</v>
      </c>
      <c r="O623" s="219"/>
      <c r="P623" s="134">
        <f t="shared" si="238"/>
        <v>16</v>
      </c>
      <c r="Q623" s="113">
        <f t="shared" si="253"/>
        <v>4.6636055723156202</v>
      </c>
      <c r="R623" s="113">
        <f t="shared" si="254"/>
        <v>4.1658049775178858</v>
      </c>
      <c r="S623" s="113">
        <f t="shared" si="255"/>
        <v>3.746604476635583</v>
      </c>
      <c r="T623" s="113">
        <f t="shared" si="256"/>
        <v>3.746604476635583</v>
      </c>
      <c r="U623" s="113">
        <f t="shared" si="257"/>
        <v>8.9080106437489377</v>
      </c>
      <c r="V623" s="113">
        <f t="shared" si="258"/>
        <v>16.244019409189242</v>
      </c>
      <c r="W623" s="113">
        <f t="shared" si="259"/>
        <v>129.25348777204343</v>
      </c>
      <c r="X623" s="113">
        <f t="shared" si="260"/>
        <v>81.83143110973289</v>
      </c>
      <c r="Y623" s="113">
        <f t="shared" si="261"/>
        <v>32.051371629959419</v>
      </c>
      <c r="Z623" s="113">
        <f t="shared" si="262"/>
        <v>34.060040696687118</v>
      </c>
      <c r="AA623" s="113">
        <f t="shared" si="263"/>
        <v>9.781345020587068</v>
      </c>
      <c r="AB623" s="114">
        <f t="shared" si="264"/>
        <v>6.3404075758448322</v>
      </c>
    </row>
    <row r="624" spans="1:28" x14ac:dyDescent="0.5">
      <c r="A624"/>
      <c r="B624">
        <v>17</v>
      </c>
      <c r="C624" s="173">
        <v>5.34</v>
      </c>
      <c r="D624" s="173">
        <v>4.93</v>
      </c>
      <c r="E624" s="173">
        <v>4.13</v>
      </c>
      <c r="F624" s="173">
        <v>4.29</v>
      </c>
      <c r="G624" s="173">
        <v>8.81</v>
      </c>
      <c r="H624" s="173">
        <v>27.7</v>
      </c>
      <c r="I624" s="173">
        <v>150</v>
      </c>
      <c r="J624" s="173">
        <v>139</v>
      </c>
      <c r="K624" s="173">
        <v>50.3</v>
      </c>
      <c r="L624" s="173">
        <v>37.5</v>
      </c>
      <c r="M624" s="173">
        <v>11.2</v>
      </c>
      <c r="N624" s="173">
        <v>7.26</v>
      </c>
      <c r="O624" s="219"/>
      <c r="P624" s="134">
        <f t="shared" si="238"/>
        <v>17</v>
      </c>
      <c r="Q624" s="113">
        <f t="shared" si="253"/>
        <v>4.6636055723156202</v>
      </c>
      <c r="R624" s="113">
        <f t="shared" si="254"/>
        <v>4.3055384778119867</v>
      </c>
      <c r="S624" s="113">
        <f t="shared" si="255"/>
        <v>3.6068709763414817</v>
      </c>
      <c r="T624" s="113">
        <f t="shared" si="256"/>
        <v>3.746604476635583</v>
      </c>
      <c r="U624" s="113">
        <f t="shared" si="257"/>
        <v>7.6940758599439363</v>
      </c>
      <c r="V624" s="113">
        <f t="shared" si="258"/>
        <v>24.191362238416232</v>
      </c>
      <c r="W624" s="113">
        <f t="shared" si="259"/>
        <v>131.00015652571969</v>
      </c>
      <c r="X624" s="113">
        <f t="shared" si="260"/>
        <v>121.39347838050024</v>
      </c>
      <c r="Y624" s="113">
        <f t="shared" si="261"/>
        <v>43.928719154957996</v>
      </c>
      <c r="Z624" s="113">
        <f t="shared" si="262"/>
        <v>32.750039131429922</v>
      </c>
      <c r="AA624" s="113">
        <f t="shared" si="263"/>
        <v>9.781345020587068</v>
      </c>
      <c r="AB624" s="114">
        <f t="shared" si="264"/>
        <v>6.3404075758448322</v>
      </c>
    </row>
    <row r="625" spans="1:28" x14ac:dyDescent="0.5">
      <c r="A625"/>
      <c r="B625">
        <v>18</v>
      </c>
      <c r="C625" s="173">
        <v>5.14</v>
      </c>
      <c r="D625" s="173">
        <v>4.7699999999999996</v>
      </c>
      <c r="E625" s="173">
        <v>4.29</v>
      </c>
      <c r="F625" s="173">
        <v>4.13</v>
      </c>
      <c r="G625" s="173">
        <v>8.5500000000000007</v>
      </c>
      <c r="H625" s="173">
        <v>21.7</v>
      </c>
      <c r="I625" s="173">
        <v>119</v>
      </c>
      <c r="J625" s="173">
        <v>132</v>
      </c>
      <c r="K625" s="173">
        <v>46</v>
      </c>
      <c r="L625" s="173">
        <v>36</v>
      </c>
      <c r="M625" s="173">
        <v>10.6</v>
      </c>
      <c r="N625" s="173">
        <v>7</v>
      </c>
      <c r="O625" s="219"/>
      <c r="P625" s="134">
        <f t="shared" si="238"/>
        <v>18</v>
      </c>
      <c r="Q625" s="113">
        <f t="shared" si="253"/>
        <v>4.4889386969479945</v>
      </c>
      <c r="R625" s="113">
        <f t="shared" si="254"/>
        <v>4.1658049775178858</v>
      </c>
      <c r="S625" s="113">
        <f t="shared" si="255"/>
        <v>3.746604476635583</v>
      </c>
      <c r="T625" s="113">
        <f t="shared" si="256"/>
        <v>3.6068709763414817</v>
      </c>
      <c r="U625" s="113">
        <f t="shared" si="257"/>
        <v>7.4670089219660225</v>
      </c>
      <c r="V625" s="113">
        <f t="shared" si="258"/>
        <v>18.951355977387447</v>
      </c>
      <c r="W625" s="113">
        <f t="shared" si="259"/>
        <v>103.92679084373761</v>
      </c>
      <c r="X625" s="113">
        <f t="shared" si="260"/>
        <v>115.28013774263331</v>
      </c>
      <c r="Y625" s="113">
        <f t="shared" si="261"/>
        <v>40.173381334554037</v>
      </c>
      <c r="Z625" s="113">
        <f t="shared" si="262"/>
        <v>31.440037566172723</v>
      </c>
      <c r="AA625" s="113">
        <f t="shared" si="263"/>
        <v>9.2573443944841909</v>
      </c>
      <c r="AB625" s="114">
        <f t="shared" si="264"/>
        <v>6.1133406378669184</v>
      </c>
    </row>
    <row r="626" spans="1:28" x14ac:dyDescent="0.5">
      <c r="A626"/>
      <c r="B626">
        <v>19</v>
      </c>
      <c r="C626" s="173">
        <v>5.14</v>
      </c>
      <c r="D626" s="173">
        <v>4.93</v>
      </c>
      <c r="E626" s="173">
        <v>4.13</v>
      </c>
      <c r="F626" s="173">
        <v>3.97</v>
      </c>
      <c r="G626" s="173">
        <v>9.07</v>
      </c>
      <c r="H626" s="173">
        <v>23.1</v>
      </c>
      <c r="I626" s="173">
        <v>148</v>
      </c>
      <c r="J626" s="173">
        <v>280</v>
      </c>
      <c r="K626" s="173">
        <v>43.5</v>
      </c>
      <c r="L626" s="173">
        <v>34.700000000000003</v>
      </c>
      <c r="M626" s="173">
        <v>10.199999999999999</v>
      </c>
      <c r="N626" s="173">
        <v>7</v>
      </c>
      <c r="O626" s="219"/>
      <c r="P626" s="134">
        <f t="shared" si="238"/>
        <v>19</v>
      </c>
      <c r="Q626" s="113">
        <f t="shared" si="253"/>
        <v>4.4889386969479945</v>
      </c>
      <c r="R626" s="113">
        <f t="shared" si="254"/>
        <v>4.3055384778119867</v>
      </c>
      <c r="S626" s="113">
        <f t="shared" si="255"/>
        <v>3.6068709763414817</v>
      </c>
      <c r="T626" s="113">
        <f t="shared" si="256"/>
        <v>3.4671374760473812</v>
      </c>
      <c r="U626" s="113">
        <f t="shared" si="257"/>
        <v>7.9211427979218501</v>
      </c>
      <c r="V626" s="113">
        <f t="shared" si="258"/>
        <v>20.174024104960832</v>
      </c>
      <c r="W626" s="113">
        <f t="shared" si="259"/>
        <v>129.25348777204343</v>
      </c>
      <c r="X626" s="113">
        <f t="shared" si="260"/>
        <v>244.53362551467674</v>
      </c>
      <c r="Y626" s="113">
        <f t="shared" si="261"/>
        <v>37.990045392458704</v>
      </c>
      <c r="Z626" s="113">
        <f t="shared" si="262"/>
        <v>30.304702876283155</v>
      </c>
      <c r="AA626" s="113">
        <f t="shared" si="263"/>
        <v>8.9080106437489377</v>
      </c>
      <c r="AB626" s="114">
        <f t="shared" si="264"/>
        <v>6.1133406378669184</v>
      </c>
    </row>
    <row r="627" spans="1:28" x14ac:dyDescent="0.5">
      <c r="A627"/>
      <c r="B627">
        <v>20</v>
      </c>
      <c r="C627" s="173">
        <v>5.34</v>
      </c>
      <c r="D627" s="173">
        <v>4.6100000000000003</v>
      </c>
      <c r="E627" s="173">
        <v>4.13</v>
      </c>
      <c r="F627" s="173">
        <v>4.13</v>
      </c>
      <c r="G627" s="173">
        <v>9.33</v>
      </c>
      <c r="H627" s="173">
        <v>21.3</v>
      </c>
      <c r="I627" s="173">
        <v>317</v>
      </c>
      <c r="J627" s="173">
        <v>196</v>
      </c>
      <c r="K627" s="173">
        <v>42</v>
      </c>
      <c r="L627" s="173">
        <v>33.4</v>
      </c>
      <c r="M627" s="173">
        <v>10.199999999999999</v>
      </c>
      <c r="N627" s="173">
        <v>6.79</v>
      </c>
      <c r="O627" s="219"/>
      <c r="P627" s="134">
        <f t="shared" si="238"/>
        <v>20</v>
      </c>
      <c r="Q627" s="113">
        <f t="shared" si="253"/>
        <v>4.6636055723156202</v>
      </c>
      <c r="R627" s="113">
        <f t="shared" si="254"/>
        <v>4.0260714772237849</v>
      </c>
      <c r="S627" s="113">
        <f t="shared" si="255"/>
        <v>3.6068709763414817</v>
      </c>
      <c r="T627" s="113">
        <f t="shared" si="256"/>
        <v>3.6068709763414817</v>
      </c>
      <c r="U627" s="113">
        <f t="shared" si="257"/>
        <v>8.1482097358997638</v>
      </c>
      <c r="V627" s="113">
        <f t="shared" si="258"/>
        <v>18.602022226652196</v>
      </c>
      <c r="W627" s="113">
        <f t="shared" si="259"/>
        <v>276.84699745768756</v>
      </c>
      <c r="X627" s="113">
        <f t="shared" si="260"/>
        <v>171.17353786027371</v>
      </c>
      <c r="Y627" s="113">
        <f t="shared" si="261"/>
        <v>36.680043827201509</v>
      </c>
      <c r="Z627" s="113">
        <f t="shared" si="262"/>
        <v>29.16936818639358</v>
      </c>
      <c r="AA627" s="113">
        <f t="shared" si="263"/>
        <v>8.9080106437489377</v>
      </c>
      <c r="AB627" s="114">
        <f t="shared" si="264"/>
        <v>5.9299404187309106</v>
      </c>
    </row>
    <row r="628" spans="1:28" x14ac:dyDescent="0.5">
      <c r="A628"/>
      <c r="B628">
        <v>21</v>
      </c>
      <c r="C628" s="173">
        <v>5.14</v>
      </c>
      <c r="D628" s="173">
        <v>4.7699999999999996</v>
      </c>
      <c r="E628" s="173">
        <v>4.13</v>
      </c>
      <c r="F628" s="173">
        <v>3.97</v>
      </c>
      <c r="G628" s="173">
        <v>8.5500000000000007</v>
      </c>
      <c r="H628" s="173">
        <v>17.8</v>
      </c>
      <c r="I628" s="173">
        <v>144</v>
      </c>
      <c r="J628" s="173">
        <v>111</v>
      </c>
      <c r="K628" s="173">
        <v>42</v>
      </c>
      <c r="L628" s="173">
        <v>31.3</v>
      </c>
      <c r="M628" s="173">
        <v>9.91</v>
      </c>
      <c r="N628" s="173">
        <v>6.79</v>
      </c>
      <c r="O628" s="219"/>
      <c r="P628" s="134">
        <f t="shared" ref="P628:P691" si="265">B628</f>
        <v>21</v>
      </c>
      <c r="Q628" s="113">
        <f t="shared" si="253"/>
        <v>4.4889386969479945</v>
      </c>
      <c r="R628" s="113">
        <f t="shared" si="254"/>
        <v>4.1658049775178858</v>
      </c>
      <c r="S628" s="113">
        <f t="shared" si="255"/>
        <v>3.6068709763414817</v>
      </c>
      <c r="T628" s="113">
        <f t="shared" si="256"/>
        <v>3.4671374760473812</v>
      </c>
      <c r="U628" s="113">
        <f t="shared" si="257"/>
        <v>7.4670089219660225</v>
      </c>
      <c r="V628" s="113">
        <f t="shared" si="258"/>
        <v>15.545351907718736</v>
      </c>
      <c r="W628" s="113">
        <f t="shared" si="259"/>
        <v>125.76015026469089</v>
      </c>
      <c r="X628" s="113">
        <f t="shared" si="260"/>
        <v>96.940115829032564</v>
      </c>
      <c r="Y628" s="113">
        <f t="shared" si="261"/>
        <v>36.680043827201509</v>
      </c>
      <c r="Z628" s="113">
        <f t="shared" si="262"/>
        <v>27.335365995033506</v>
      </c>
      <c r="AA628" s="113">
        <f t="shared" si="263"/>
        <v>8.6547436744658803</v>
      </c>
      <c r="AB628" s="114">
        <f t="shared" si="264"/>
        <v>5.9299404187309106</v>
      </c>
    </row>
    <row r="629" spans="1:28" x14ac:dyDescent="0.5">
      <c r="A629"/>
      <c r="B629">
        <v>22</v>
      </c>
      <c r="C629" s="173">
        <v>5.34</v>
      </c>
      <c r="D629" s="173">
        <v>4.6100000000000003</v>
      </c>
      <c r="E629" s="173">
        <v>3.97</v>
      </c>
      <c r="F629" s="173">
        <v>8.3000000000000007</v>
      </c>
      <c r="G629" s="173">
        <v>9.33</v>
      </c>
      <c r="H629" s="173">
        <v>15.8</v>
      </c>
      <c r="I629" s="173">
        <v>117</v>
      </c>
      <c r="J629" s="173">
        <v>207</v>
      </c>
      <c r="K629" s="173">
        <v>44.3</v>
      </c>
      <c r="L629" s="173">
        <v>28.8</v>
      </c>
      <c r="M629" s="173">
        <v>9.59</v>
      </c>
      <c r="N629" s="173">
        <v>6.79</v>
      </c>
      <c r="O629" s="219"/>
      <c r="P629" s="134">
        <f t="shared" si="265"/>
        <v>22</v>
      </c>
      <c r="Q629" s="113">
        <f t="shared" si="253"/>
        <v>4.6636055723156202</v>
      </c>
      <c r="R629" s="113">
        <f t="shared" si="254"/>
        <v>4.0260714772237849</v>
      </c>
      <c r="S629" s="113">
        <f t="shared" si="255"/>
        <v>3.4671374760473812</v>
      </c>
      <c r="T629" s="113">
        <f t="shared" si="256"/>
        <v>7.2486753277564899</v>
      </c>
      <c r="U629" s="113">
        <f t="shared" si="257"/>
        <v>8.1482097358997638</v>
      </c>
      <c r="V629" s="113">
        <f t="shared" si="258"/>
        <v>13.798683154042473</v>
      </c>
      <c r="W629" s="113">
        <f t="shared" si="259"/>
        <v>102.18012209006135</v>
      </c>
      <c r="X629" s="113">
        <f t="shared" si="260"/>
        <v>180.78021600549314</v>
      </c>
      <c r="Y629" s="113">
        <f t="shared" si="261"/>
        <v>38.688712893929207</v>
      </c>
      <c r="Z629" s="113">
        <f t="shared" si="262"/>
        <v>25.15203005293818</v>
      </c>
      <c r="AA629" s="113">
        <f t="shared" si="263"/>
        <v>8.3752766738776785</v>
      </c>
      <c r="AB629" s="114">
        <f t="shared" si="264"/>
        <v>5.9299404187309106</v>
      </c>
    </row>
    <row r="630" spans="1:28" x14ac:dyDescent="0.5">
      <c r="A630"/>
      <c r="B630">
        <v>23</v>
      </c>
      <c r="C630" s="173">
        <v>5.55</v>
      </c>
      <c r="D630" s="173">
        <v>4.6100000000000003</v>
      </c>
      <c r="E630" s="173">
        <v>3.97</v>
      </c>
      <c r="F630" s="173">
        <v>7</v>
      </c>
      <c r="G630" s="173">
        <v>9.91</v>
      </c>
      <c r="H630" s="173">
        <v>14.7</v>
      </c>
      <c r="I630" s="173">
        <v>102</v>
      </c>
      <c r="J630" s="173">
        <v>158</v>
      </c>
      <c r="K630" s="173">
        <v>42.8</v>
      </c>
      <c r="L630" s="173">
        <v>27.7</v>
      </c>
      <c r="M630" s="173">
        <v>9.59</v>
      </c>
      <c r="N630" s="173">
        <v>7.26</v>
      </c>
      <c r="O630" s="219"/>
      <c r="P630" s="134">
        <f t="shared" si="265"/>
        <v>23</v>
      </c>
      <c r="Q630" s="113">
        <f t="shared" si="253"/>
        <v>4.847005791451628</v>
      </c>
      <c r="R630" s="113">
        <f t="shared" si="254"/>
        <v>4.0260714772237849</v>
      </c>
      <c r="S630" s="113">
        <f t="shared" si="255"/>
        <v>3.4671374760473812</v>
      </c>
      <c r="T630" s="113">
        <f t="shared" si="256"/>
        <v>6.1133406378669184</v>
      </c>
      <c r="U630" s="113">
        <f t="shared" si="257"/>
        <v>8.6547436744658803</v>
      </c>
      <c r="V630" s="113">
        <f t="shared" si="258"/>
        <v>12.838015339520528</v>
      </c>
      <c r="W630" s="113">
        <f t="shared" si="259"/>
        <v>89.080106437489377</v>
      </c>
      <c r="X630" s="113">
        <f t="shared" si="260"/>
        <v>137.98683154042473</v>
      </c>
      <c r="Y630" s="113">
        <f t="shared" si="261"/>
        <v>37.378711328672011</v>
      </c>
      <c r="Z630" s="113">
        <f t="shared" si="262"/>
        <v>24.191362238416232</v>
      </c>
      <c r="AA630" s="113">
        <f t="shared" si="263"/>
        <v>8.3752766738776785</v>
      </c>
      <c r="AB630" s="114">
        <f t="shared" si="264"/>
        <v>6.3404075758448322</v>
      </c>
    </row>
    <row r="631" spans="1:28" x14ac:dyDescent="0.5">
      <c r="A631"/>
      <c r="B631">
        <v>24</v>
      </c>
      <c r="C631" s="173">
        <v>5.55</v>
      </c>
      <c r="D631" s="173">
        <v>4.7699999999999996</v>
      </c>
      <c r="E631" s="173">
        <v>4.13</v>
      </c>
      <c r="F631" s="173">
        <v>5.34</v>
      </c>
      <c r="G631" s="173">
        <v>9.07</v>
      </c>
      <c r="H631" s="173">
        <v>19.399999999999999</v>
      </c>
      <c r="I631" s="173">
        <v>108</v>
      </c>
      <c r="J631" s="173">
        <v>132</v>
      </c>
      <c r="K631" s="173">
        <v>44.3</v>
      </c>
      <c r="L631" s="173">
        <v>25.4</v>
      </c>
      <c r="M631" s="173">
        <v>9.91</v>
      </c>
      <c r="N631" s="173">
        <v>7.26</v>
      </c>
      <c r="O631" s="219"/>
      <c r="P631" s="134">
        <f t="shared" si="265"/>
        <v>24</v>
      </c>
      <c r="Q631" s="113">
        <f t="shared" si="253"/>
        <v>4.847005791451628</v>
      </c>
      <c r="R631" s="113">
        <f t="shared" si="254"/>
        <v>4.1658049775178858</v>
      </c>
      <c r="S631" s="113">
        <f t="shared" si="255"/>
        <v>3.6068709763414817</v>
      </c>
      <c r="T631" s="113">
        <f t="shared" si="256"/>
        <v>4.6636055723156202</v>
      </c>
      <c r="U631" s="113">
        <f t="shared" si="257"/>
        <v>7.9211427979218501</v>
      </c>
      <c r="V631" s="113">
        <f t="shared" si="258"/>
        <v>16.942686910659745</v>
      </c>
      <c r="W631" s="113">
        <f t="shared" si="259"/>
        <v>94.320112698518173</v>
      </c>
      <c r="X631" s="113">
        <f t="shared" si="260"/>
        <v>115.28013774263331</v>
      </c>
      <c r="Y631" s="113">
        <f t="shared" si="261"/>
        <v>38.688712893929207</v>
      </c>
      <c r="Z631" s="113">
        <f t="shared" si="262"/>
        <v>22.18269317168853</v>
      </c>
      <c r="AA631" s="113">
        <f t="shared" si="263"/>
        <v>8.6547436744658803</v>
      </c>
      <c r="AB631" s="114">
        <f t="shared" si="264"/>
        <v>6.3404075758448322</v>
      </c>
    </row>
    <row r="632" spans="1:28" x14ac:dyDescent="0.5">
      <c r="A632"/>
      <c r="B632">
        <v>25</v>
      </c>
      <c r="C632" s="173">
        <v>5.34</v>
      </c>
      <c r="D632" s="173">
        <v>4.6100000000000003</v>
      </c>
      <c r="E632" s="173">
        <v>4.13</v>
      </c>
      <c r="F632" s="173">
        <v>5.34</v>
      </c>
      <c r="G632" s="173">
        <v>9.91</v>
      </c>
      <c r="H632" s="173">
        <v>18.600000000000001</v>
      </c>
      <c r="I632" s="173">
        <v>143</v>
      </c>
      <c r="J632" s="173">
        <v>87</v>
      </c>
      <c r="K632" s="173">
        <v>41.3</v>
      </c>
      <c r="L632" s="173">
        <v>23.8</v>
      </c>
      <c r="M632" s="173">
        <v>9.91</v>
      </c>
      <c r="N632" s="173">
        <v>7</v>
      </c>
      <c r="O632" s="219"/>
      <c r="P632" s="134">
        <f t="shared" si="265"/>
        <v>25</v>
      </c>
      <c r="Q632" s="113">
        <f t="shared" si="253"/>
        <v>4.6636055723156202</v>
      </c>
      <c r="R632" s="113">
        <f t="shared" si="254"/>
        <v>4.0260714772237849</v>
      </c>
      <c r="S632" s="113">
        <f t="shared" si="255"/>
        <v>3.6068709763414817</v>
      </c>
      <c r="T632" s="113">
        <f t="shared" si="256"/>
        <v>4.6636055723156202</v>
      </c>
      <c r="U632" s="113">
        <f t="shared" si="257"/>
        <v>8.6547436744658803</v>
      </c>
      <c r="V632" s="113">
        <f t="shared" si="258"/>
        <v>16.244019409189242</v>
      </c>
      <c r="W632" s="113">
        <f t="shared" si="259"/>
        <v>124.88681588785276</v>
      </c>
      <c r="X632" s="113">
        <f t="shared" si="260"/>
        <v>75.980090784917408</v>
      </c>
      <c r="Y632" s="113">
        <f t="shared" si="261"/>
        <v>36.068709763414816</v>
      </c>
      <c r="Z632" s="113">
        <f t="shared" si="262"/>
        <v>20.785358168747525</v>
      </c>
      <c r="AA632" s="113">
        <f t="shared" si="263"/>
        <v>8.6547436744658803</v>
      </c>
      <c r="AB632" s="114">
        <f t="shared" si="264"/>
        <v>6.1133406378669184</v>
      </c>
    </row>
    <row r="633" spans="1:28" x14ac:dyDescent="0.5">
      <c r="A633"/>
      <c r="B633">
        <v>26</v>
      </c>
      <c r="C633" s="173">
        <v>5.34</v>
      </c>
      <c r="D633" s="173">
        <v>4.6100000000000003</v>
      </c>
      <c r="E633" s="173">
        <v>4.13</v>
      </c>
      <c r="F633" s="173">
        <v>5.76</v>
      </c>
      <c r="G633" s="173">
        <v>9.07</v>
      </c>
      <c r="H633" s="173">
        <v>16.600000000000001</v>
      </c>
      <c r="I633" s="173">
        <v>183</v>
      </c>
      <c r="J633" s="173">
        <v>835</v>
      </c>
      <c r="K633" s="173">
        <v>39.700000000000003</v>
      </c>
      <c r="L633" s="173">
        <v>23.5</v>
      </c>
      <c r="M633" s="173">
        <v>9.33</v>
      </c>
      <c r="N633" s="173">
        <v>7.26</v>
      </c>
      <c r="O633" s="219"/>
      <c r="P633" s="134">
        <f t="shared" si="265"/>
        <v>26</v>
      </c>
      <c r="Q633" s="113">
        <f t="shared" si="253"/>
        <v>4.6636055723156202</v>
      </c>
      <c r="R633" s="113">
        <f t="shared" si="254"/>
        <v>4.0260714772237849</v>
      </c>
      <c r="S633" s="113">
        <f t="shared" si="255"/>
        <v>3.6068709763414817</v>
      </c>
      <c r="T633" s="113">
        <f t="shared" si="256"/>
        <v>5.0304060105876358</v>
      </c>
      <c r="U633" s="113">
        <f t="shared" si="257"/>
        <v>7.9211427979218501</v>
      </c>
      <c r="V633" s="113">
        <f t="shared" si="258"/>
        <v>14.49735065551298</v>
      </c>
      <c r="W633" s="113">
        <f t="shared" si="259"/>
        <v>159.82019096137802</v>
      </c>
      <c r="X633" s="113">
        <f t="shared" si="260"/>
        <v>729.23420465983952</v>
      </c>
      <c r="Y633" s="113">
        <f t="shared" si="261"/>
        <v>34.67137476047381</v>
      </c>
      <c r="Z633" s="113">
        <f t="shared" si="262"/>
        <v>20.523357855696084</v>
      </c>
      <c r="AA633" s="113">
        <f t="shared" si="263"/>
        <v>8.1482097358997638</v>
      </c>
      <c r="AB633" s="114">
        <f t="shared" si="264"/>
        <v>6.3404075758448322</v>
      </c>
    </row>
    <row r="634" spans="1:28" x14ac:dyDescent="0.5">
      <c r="A634"/>
      <c r="B634">
        <v>27</v>
      </c>
      <c r="C634" s="173">
        <v>5.14</v>
      </c>
      <c r="D634" s="173">
        <v>4.7699999999999996</v>
      </c>
      <c r="E634" s="173">
        <v>3.97</v>
      </c>
      <c r="F634" s="173">
        <v>4.7699999999999996</v>
      </c>
      <c r="G634" s="173">
        <v>8.81</v>
      </c>
      <c r="H634" s="173">
        <v>15.5</v>
      </c>
      <c r="I634" s="173">
        <v>158</v>
      </c>
      <c r="J634" s="173">
        <v>179</v>
      </c>
      <c r="K634" s="173">
        <v>39</v>
      </c>
      <c r="L634" s="173">
        <v>22.4</v>
      </c>
      <c r="M634" s="173">
        <v>9.33</v>
      </c>
      <c r="N634" s="173">
        <v>6.79</v>
      </c>
      <c r="O634" s="219"/>
      <c r="P634" s="134">
        <f t="shared" si="265"/>
        <v>27</v>
      </c>
      <c r="Q634" s="113">
        <f t="shared" si="253"/>
        <v>4.4889386969479945</v>
      </c>
      <c r="R634" s="113">
        <f t="shared" si="254"/>
        <v>4.1658049775178858</v>
      </c>
      <c r="S634" s="113">
        <f t="shared" si="255"/>
        <v>3.4671374760473812</v>
      </c>
      <c r="T634" s="113">
        <f t="shared" si="256"/>
        <v>4.1658049775178858</v>
      </c>
      <c r="U634" s="113">
        <f t="shared" si="257"/>
        <v>7.6940758599439363</v>
      </c>
      <c r="V634" s="113">
        <f t="shared" si="258"/>
        <v>13.536682840991034</v>
      </c>
      <c r="W634" s="113">
        <f t="shared" si="259"/>
        <v>137.98683154042473</v>
      </c>
      <c r="X634" s="113">
        <f t="shared" si="260"/>
        <v>156.3268534540255</v>
      </c>
      <c r="Y634" s="113">
        <f t="shared" si="261"/>
        <v>34.060040696687118</v>
      </c>
      <c r="Z634" s="113">
        <f t="shared" si="262"/>
        <v>19.562690041174136</v>
      </c>
      <c r="AA634" s="113">
        <f t="shared" si="263"/>
        <v>8.1482097358997638</v>
      </c>
      <c r="AB634" s="114">
        <f t="shared" si="264"/>
        <v>5.9299404187309106</v>
      </c>
    </row>
    <row r="635" spans="1:28" x14ac:dyDescent="0.5">
      <c r="A635"/>
      <c r="B635">
        <v>28</v>
      </c>
      <c r="C635" s="173">
        <v>5.14</v>
      </c>
      <c r="D635" s="173">
        <v>4.6100000000000003</v>
      </c>
      <c r="E635" s="173">
        <v>3.97</v>
      </c>
      <c r="F635" s="173">
        <v>4.93</v>
      </c>
      <c r="G635" s="173">
        <v>9.59</v>
      </c>
      <c r="H635" s="173">
        <v>13.6</v>
      </c>
      <c r="I635" s="173">
        <v>854</v>
      </c>
      <c r="J635" s="173">
        <v>263</v>
      </c>
      <c r="K635" s="173">
        <v>38.4</v>
      </c>
      <c r="L635" s="173">
        <v>21.3</v>
      </c>
      <c r="M635" s="173">
        <v>9.59</v>
      </c>
      <c r="N635" s="173">
        <v>6.79</v>
      </c>
      <c r="O635" s="219"/>
      <c r="P635" s="134">
        <f t="shared" si="265"/>
        <v>28</v>
      </c>
      <c r="Q635" s="113">
        <f t="shared" si="253"/>
        <v>4.4889386969479945</v>
      </c>
      <c r="R635" s="113">
        <f t="shared" si="254"/>
        <v>4.0260714772237849</v>
      </c>
      <c r="S635" s="113">
        <f t="shared" si="255"/>
        <v>3.4671374760473812</v>
      </c>
      <c r="T635" s="113">
        <f t="shared" si="256"/>
        <v>4.3055384778119867</v>
      </c>
      <c r="U635" s="113">
        <f t="shared" si="257"/>
        <v>8.3752766738776785</v>
      </c>
      <c r="V635" s="113">
        <f t="shared" si="258"/>
        <v>11.877347524998584</v>
      </c>
      <c r="W635" s="113">
        <f t="shared" si="259"/>
        <v>745.82755781976402</v>
      </c>
      <c r="X635" s="113">
        <f t="shared" si="260"/>
        <v>229.6869411084285</v>
      </c>
      <c r="Y635" s="113">
        <f t="shared" si="261"/>
        <v>33.536040070584235</v>
      </c>
      <c r="Z635" s="113">
        <f t="shared" si="262"/>
        <v>18.602022226652196</v>
      </c>
      <c r="AA635" s="113">
        <f t="shared" si="263"/>
        <v>8.3752766738776785</v>
      </c>
      <c r="AB635" s="114">
        <f t="shared" si="264"/>
        <v>5.9299404187309106</v>
      </c>
    </row>
    <row r="636" spans="1:28" x14ac:dyDescent="0.5">
      <c r="A636"/>
      <c r="B636">
        <v>29</v>
      </c>
      <c r="C636" s="173">
        <v>5.14</v>
      </c>
      <c r="D636" s="173"/>
      <c r="E636" s="173">
        <v>3.97</v>
      </c>
      <c r="F636" s="173">
        <v>4.6100000000000003</v>
      </c>
      <c r="G636" s="173">
        <v>9.07</v>
      </c>
      <c r="H636" s="173">
        <v>26.5</v>
      </c>
      <c r="I636" s="173">
        <v>183</v>
      </c>
      <c r="J636" s="173">
        <v>134</v>
      </c>
      <c r="K636" s="173">
        <v>38.200000000000003</v>
      </c>
      <c r="L636" s="173">
        <v>20.6</v>
      </c>
      <c r="M636" s="173">
        <v>9.59</v>
      </c>
      <c r="N636" s="173">
        <v>6.59</v>
      </c>
      <c r="O636" s="219"/>
      <c r="P636" s="134">
        <f t="shared" si="265"/>
        <v>29</v>
      </c>
      <c r="Q636" s="113">
        <f t="shared" si="253"/>
        <v>4.4889386969479945</v>
      </c>
      <c r="R636" s="113" t="str">
        <f t="shared" si="254"/>
        <v xml:space="preserve"> </v>
      </c>
      <c r="S636" s="113">
        <f t="shared" si="255"/>
        <v>3.4671374760473812</v>
      </c>
      <c r="T636" s="113">
        <f t="shared" si="256"/>
        <v>4.0260714772237849</v>
      </c>
      <c r="U636" s="113">
        <f t="shared" si="257"/>
        <v>7.9211427979218501</v>
      </c>
      <c r="V636" s="113">
        <f t="shared" si="258"/>
        <v>23.143360986210478</v>
      </c>
      <c r="W636" s="113">
        <f t="shared" si="259"/>
        <v>159.82019096137802</v>
      </c>
      <c r="X636" s="113">
        <f t="shared" si="260"/>
        <v>117.02680649630958</v>
      </c>
      <c r="Y636" s="113">
        <f t="shared" si="261"/>
        <v>33.361373195216615</v>
      </c>
      <c r="Z636" s="113">
        <f t="shared" si="262"/>
        <v>17.990688162865503</v>
      </c>
      <c r="AA636" s="113">
        <f t="shared" si="263"/>
        <v>8.3752766738776785</v>
      </c>
      <c r="AB636" s="114">
        <f t="shared" si="264"/>
        <v>5.7552735433632849</v>
      </c>
    </row>
    <row r="637" spans="1:28" x14ac:dyDescent="0.5">
      <c r="A637"/>
      <c r="B637">
        <v>30</v>
      </c>
      <c r="C637" s="173">
        <v>5.34</v>
      </c>
      <c r="D637" s="173"/>
      <c r="E637" s="173">
        <v>4.13</v>
      </c>
      <c r="F637" s="173">
        <v>4.7699999999999996</v>
      </c>
      <c r="G637" s="173">
        <v>9.91</v>
      </c>
      <c r="H637" s="173">
        <v>39.700000000000003</v>
      </c>
      <c r="I637" s="173">
        <v>120</v>
      </c>
      <c r="J637" s="173">
        <v>102</v>
      </c>
      <c r="K637" s="173">
        <v>39</v>
      </c>
      <c r="L637" s="173">
        <v>19.399999999999999</v>
      </c>
      <c r="M637" s="173">
        <v>9.33</v>
      </c>
      <c r="N637" s="173">
        <v>6.59</v>
      </c>
      <c r="O637" s="219"/>
      <c r="P637" s="134">
        <f t="shared" si="265"/>
        <v>30</v>
      </c>
      <c r="Q637" s="113">
        <f t="shared" si="253"/>
        <v>4.6636055723156202</v>
      </c>
      <c r="R637" s="113" t="str">
        <f t="shared" si="254"/>
        <v xml:space="preserve"> </v>
      </c>
      <c r="S637" s="113">
        <f t="shared" si="255"/>
        <v>3.6068709763414817</v>
      </c>
      <c r="T637" s="113">
        <f t="shared" si="256"/>
        <v>4.1658049775178858</v>
      </c>
      <c r="U637" s="113">
        <f t="shared" si="257"/>
        <v>8.6547436744658803</v>
      </c>
      <c r="V637" s="113">
        <f t="shared" si="258"/>
        <v>34.67137476047381</v>
      </c>
      <c r="W637" s="113">
        <f t="shared" si="259"/>
        <v>104.80012522057575</v>
      </c>
      <c r="X637" s="113">
        <f t="shared" si="260"/>
        <v>89.080106437489377</v>
      </c>
      <c r="Y637" s="113">
        <f t="shared" si="261"/>
        <v>34.060040696687118</v>
      </c>
      <c r="Z637" s="113">
        <f t="shared" si="262"/>
        <v>16.942686910659745</v>
      </c>
      <c r="AA637" s="113">
        <f t="shared" si="263"/>
        <v>8.1482097358997638</v>
      </c>
      <c r="AB637" s="114">
        <f t="shared" si="264"/>
        <v>5.7552735433632849</v>
      </c>
    </row>
    <row r="638" spans="1:28" x14ac:dyDescent="0.5">
      <c r="A638"/>
      <c r="B638">
        <v>31</v>
      </c>
      <c r="C638" s="173">
        <v>5.14</v>
      </c>
      <c r="D638" s="173"/>
      <c r="E638" s="173">
        <v>3.97</v>
      </c>
      <c r="F638" s="173"/>
      <c r="G638" s="173">
        <v>8.81</v>
      </c>
      <c r="H638" s="173"/>
      <c r="I638" s="173">
        <v>143</v>
      </c>
      <c r="J638" s="173">
        <v>88.4</v>
      </c>
      <c r="K638" s="173"/>
      <c r="L638" s="173">
        <v>18.600000000000001</v>
      </c>
      <c r="M638" s="173"/>
      <c r="N638" s="173">
        <v>6.59</v>
      </c>
      <c r="O638" s="219"/>
      <c r="P638" s="134">
        <f t="shared" si="265"/>
        <v>31</v>
      </c>
      <c r="Q638" s="113">
        <f t="shared" si="253"/>
        <v>4.4889386969479945</v>
      </c>
      <c r="R638" s="113" t="str">
        <f t="shared" si="254"/>
        <v xml:space="preserve"> </v>
      </c>
      <c r="S638" s="113">
        <f t="shared" si="255"/>
        <v>3.4671374760473812</v>
      </c>
      <c r="T638" s="113" t="str">
        <f t="shared" si="256"/>
        <v xml:space="preserve"> </v>
      </c>
      <c r="U638" s="113">
        <f t="shared" si="257"/>
        <v>7.6940758599439363</v>
      </c>
      <c r="V638" s="113" t="str">
        <f t="shared" si="258"/>
        <v xml:space="preserve"> </v>
      </c>
      <c r="W638" s="113">
        <f t="shared" si="259"/>
        <v>124.88681588785276</v>
      </c>
      <c r="X638" s="113">
        <f t="shared" si="260"/>
        <v>77.202758912490808</v>
      </c>
      <c r="Y638" s="113" t="str">
        <f t="shared" si="261"/>
        <v xml:space="preserve"> </v>
      </c>
      <c r="Z638" s="113">
        <f t="shared" si="262"/>
        <v>16.244019409189242</v>
      </c>
      <c r="AA638" s="113" t="str">
        <f t="shared" si="263"/>
        <v xml:space="preserve"> </v>
      </c>
      <c r="AB638" s="114">
        <f t="shared" si="264"/>
        <v>5.7552735433632849</v>
      </c>
    </row>
    <row r="639" spans="1:28" x14ac:dyDescent="0.5">
      <c r="A639"/>
      <c r="B639"/>
      <c r="C639" s="173"/>
      <c r="D639" s="173"/>
      <c r="E639" s="173"/>
      <c r="F639" s="173"/>
      <c r="G639" s="173"/>
      <c r="H639" s="173"/>
      <c r="I639" s="173"/>
      <c r="J639" s="173"/>
      <c r="K639" s="173"/>
      <c r="L639" s="173"/>
      <c r="M639" s="173"/>
      <c r="N639" s="173"/>
      <c r="O639" s="219"/>
      <c r="P639" s="134"/>
      <c r="Q639" s="113"/>
      <c r="R639" s="113"/>
      <c r="S639" s="113"/>
      <c r="T639" s="113"/>
      <c r="U639" s="113"/>
      <c r="V639" s="113"/>
      <c r="W639" s="113"/>
      <c r="X639" s="113"/>
      <c r="Y639" s="113"/>
      <c r="Z639" s="113"/>
      <c r="AA639" s="113"/>
      <c r="AB639" s="114"/>
    </row>
    <row r="640" spans="1:28" x14ac:dyDescent="0.5">
      <c r="A640"/>
      <c r="B640"/>
      <c r="C640" s="173"/>
      <c r="D640" s="173"/>
      <c r="E640" s="173"/>
      <c r="F640" s="173"/>
      <c r="G640" s="173"/>
      <c r="H640" s="173"/>
      <c r="I640" s="173"/>
      <c r="J640" s="173"/>
      <c r="K640" s="173"/>
      <c r="L640" s="173"/>
      <c r="M640" s="173"/>
      <c r="N640" s="173"/>
      <c r="O640" s="220"/>
      <c r="P640" s="134"/>
      <c r="Q640" s="113"/>
      <c r="R640" s="113"/>
      <c r="S640" s="113"/>
      <c r="T640" s="113"/>
      <c r="U640" s="113"/>
      <c r="V640" s="113"/>
      <c r="W640" s="113"/>
      <c r="X640" s="113"/>
      <c r="Y640" s="113"/>
      <c r="Z640" s="113"/>
      <c r="AA640" s="113"/>
      <c r="AB640" s="114"/>
    </row>
    <row r="641" spans="1:28" x14ac:dyDescent="0.5">
      <c r="A641">
        <v>1984</v>
      </c>
      <c r="B641">
        <v>1</v>
      </c>
      <c r="C641" s="173">
        <v>6.17</v>
      </c>
      <c r="D641" s="173">
        <v>4.93</v>
      </c>
      <c r="E641" s="173">
        <v>4.45</v>
      </c>
      <c r="F641" s="173">
        <v>3.97</v>
      </c>
      <c r="G641" s="173">
        <v>5.76</v>
      </c>
      <c r="H641" s="173">
        <v>22.8</v>
      </c>
      <c r="I641" s="173">
        <v>130</v>
      </c>
      <c r="J641" s="173">
        <v>79.599999999999994</v>
      </c>
      <c r="K641" s="173">
        <v>61.6</v>
      </c>
      <c r="L641" s="173">
        <v>28.3</v>
      </c>
      <c r="M641" s="173">
        <v>10.9</v>
      </c>
      <c r="N641" s="173">
        <v>8.81</v>
      </c>
      <c r="O641" s="218">
        <f>A641</f>
        <v>1984</v>
      </c>
      <c r="P641" s="134">
        <f t="shared" si="265"/>
        <v>1</v>
      </c>
      <c r="Q641" s="113">
        <f t="shared" ref="Q641:AB648" si="266">IF(C641&gt;0,$P$11*C641, " ")</f>
        <v>5.3884731050912693</v>
      </c>
      <c r="R641" s="113">
        <f t="shared" si="266"/>
        <v>4.3055384778119867</v>
      </c>
      <c r="S641" s="113">
        <f t="shared" si="266"/>
        <v>3.886337976929684</v>
      </c>
      <c r="T641" s="113">
        <f t="shared" si="266"/>
        <v>3.4671374760473812</v>
      </c>
      <c r="U641" s="113">
        <f t="shared" si="266"/>
        <v>5.0304060105876358</v>
      </c>
      <c r="V641" s="113">
        <f t="shared" si="266"/>
        <v>19.912023791909391</v>
      </c>
      <c r="W641" s="113">
        <f t="shared" si="266"/>
        <v>113.53346898895705</v>
      </c>
      <c r="X641" s="113">
        <f t="shared" si="266"/>
        <v>69.517416396315241</v>
      </c>
      <c r="Y641" s="113">
        <f t="shared" si="266"/>
        <v>53.797397613228881</v>
      </c>
      <c r="Z641" s="113">
        <f t="shared" si="266"/>
        <v>24.715362864519115</v>
      </c>
      <c r="AA641" s="113">
        <f t="shared" si="266"/>
        <v>9.5193447075356303</v>
      </c>
      <c r="AB641" s="114">
        <f t="shared" si="266"/>
        <v>7.6940758599439363</v>
      </c>
    </row>
    <row r="642" spans="1:28" x14ac:dyDescent="0.5">
      <c r="A642"/>
      <c r="B642">
        <v>2</v>
      </c>
      <c r="C642" s="173">
        <v>6.17</v>
      </c>
      <c r="D642" s="173">
        <v>4.93</v>
      </c>
      <c r="E642" s="173">
        <v>4.29</v>
      </c>
      <c r="F642" s="173">
        <v>4.13</v>
      </c>
      <c r="G642" s="173">
        <v>6.17</v>
      </c>
      <c r="H642" s="173">
        <v>23.1</v>
      </c>
      <c r="I642" s="173">
        <v>158</v>
      </c>
      <c r="J642" s="173">
        <v>71.3</v>
      </c>
      <c r="K642" s="173">
        <v>54.8</v>
      </c>
      <c r="L642" s="173">
        <v>26.5</v>
      </c>
      <c r="M642" s="173">
        <v>11.2</v>
      </c>
      <c r="N642" s="173">
        <v>8.3000000000000007</v>
      </c>
      <c r="O642" s="219"/>
      <c r="P642" s="134">
        <f t="shared" si="265"/>
        <v>2</v>
      </c>
      <c r="Q642" s="113">
        <f t="shared" si="266"/>
        <v>5.3884731050912693</v>
      </c>
      <c r="R642" s="113">
        <f t="shared" si="266"/>
        <v>4.3055384778119867</v>
      </c>
      <c r="S642" s="113">
        <f t="shared" si="266"/>
        <v>3.746604476635583</v>
      </c>
      <c r="T642" s="113">
        <f t="shared" si="266"/>
        <v>3.6068709763414817</v>
      </c>
      <c r="U642" s="113">
        <f t="shared" si="266"/>
        <v>5.3884731050912693</v>
      </c>
      <c r="V642" s="113">
        <f t="shared" si="266"/>
        <v>20.174024104960832</v>
      </c>
      <c r="W642" s="113">
        <f t="shared" si="266"/>
        <v>137.98683154042473</v>
      </c>
      <c r="X642" s="113">
        <f t="shared" si="266"/>
        <v>62.268741068558754</v>
      </c>
      <c r="Y642" s="113">
        <f t="shared" si="266"/>
        <v>47.858723850729589</v>
      </c>
      <c r="Z642" s="113">
        <f t="shared" si="266"/>
        <v>23.143360986210478</v>
      </c>
      <c r="AA642" s="113">
        <f t="shared" si="266"/>
        <v>9.781345020587068</v>
      </c>
      <c r="AB642" s="114">
        <f t="shared" si="266"/>
        <v>7.2486753277564899</v>
      </c>
    </row>
    <row r="643" spans="1:28" x14ac:dyDescent="0.5">
      <c r="A643"/>
      <c r="B643">
        <v>3</v>
      </c>
      <c r="C643" s="173">
        <v>6.38</v>
      </c>
      <c r="D643" s="173">
        <v>5.14</v>
      </c>
      <c r="E643" s="173">
        <v>4.45</v>
      </c>
      <c r="F643" s="173">
        <v>4.13</v>
      </c>
      <c r="G643" s="173">
        <v>5.55</v>
      </c>
      <c r="H643" s="173">
        <v>36</v>
      </c>
      <c r="I643" s="173">
        <v>196</v>
      </c>
      <c r="J643" s="173">
        <v>67</v>
      </c>
      <c r="K643" s="173">
        <v>217</v>
      </c>
      <c r="L643" s="173">
        <v>24.8</v>
      </c>
      <c r="M643" s="173">
        <v>10.9</v>
      </c>
      <c r="N643" s="173">
        <v>8.0399999999999991</v>
      </c>
      <c r="O643" s="219"/>
      <c r="P643" s="134">
        <f t="shared" si="265"/>
        <v>3</v>
      </c>
      <c r="Q643" s="113">
        <f t="shared" si="266"/>
        <v>5.5718733242272771</v>
      </c>
      <c r="R643" s="113">
        <f t="shared" si="266"/>
        <v>4.4889386969479945</v>
      </c>
      <c r="S643" s="113">
        <f t="shared" si="266"/>
        <v>3.886337976929684</v>
      </c>
      <c r="T643" s="113">
        <f t="shared" si="266"/>
        <v>3.6068709763414817</v>
      </c>
      <c r="U643" s="113">
        <f t="shared" si="266"/>
        <v>4.847005791451628</v>
      </c>
      <c r="V643" s="113">
        <f t="shared" si="266"/>
        <v>31.440037566172723</v>
      </c>
      <c r="W643" s="113">
        <f t="shared" si="266"/>
        <v>171.17353786027371</v>
      </c>
      <c r="X643" s="113">
        <f t="shared" si="266"/>
        <v>58.513403248154788</v>
      </c>
      <c r="Y643" s="113">
        <f t="shared" si="266"/>
        <v>189.51355977387448</v>
      </c>
      <c r="Z643" s="113">
        <f t="shared" si="266"/>
        <v>21.658692545585655</v>
      </c>
      <c r="AA643" s="113">
        <f t="shared" si="266"/>
        <v>9.5193447075356303</v>
      </c>
      <c r="AB643" s="114">
        <f t="shared" si="266"/>
        <v>7.0216083897785744</v>
      </c>
    </row>
    <row r="644" spans="1:28" x14ac:dyDescent="0.5">
      <c r="A644"/>
      <c r="B644">
        <v>4</v>
      </c>
      <c r="C644" s="173">
        <v>6.38</v>
      </c>
      <c r="D644" s="173">
        <v>4.93</v>
      </c>
      <c r="E644" s="173">
        <v>4.45</v>
      </c>
      <c r="F644" s="173">
        <v>4.13</v>
      </c>
      <c r="G644" s="173">
        <v>4.7699999999999996</v>
      </c>
      <c r="H644" s="173">
        <v>34</v>
      </c>
      <c r="I644" s="173">
        <v>141</v>
      </c>
      <c r="J644" s="173">
        <v>87</v>
      </c>
      <c r="K644" s="173">
        <v>134</v>
      </c>
      <c r="L644" s="173">
        <v>24.2</v>
      </c>
      <c r="M644" s="173">
        <v>10.6</v>
      </c>
      <c r="N644" s="173">
        <v>8.0399999999999991</v>
      </c>
      <c r="O644" s="219"/>
      <c r="P644" s="134">
        <f t="shared" si="265"/>
        <v>4</v>
      </c>
      <c r="Q644" s="113">
        <f t="shared" si="266"/>
        <v>5.5718733242272771</v>
      </c>
      <c r="R644" s="113">
        <f t="shared" si="266"/>
        <v>4.3055384778119867</v>
      </c>
      <c r="S644" s="113">
        <f t="shared" si="266"/>
        <v>3.886337976929684</v>
      </c>
      <c r="T644" s="113">
        <f t="shared" si="266"/>
        <v>3.6068709763414817</v>
      </c>
      <c r="U644" s="113">
        <f t="shared" si="266"/>
        <v>4.1658049775178858</v>
      </c>
      <c r="V644" s="113">
        <f t="shared" si="266"/>
        <v>29.693368812496459</v>
      </c>
      <c r="W644" s="113">
        <f t="shared" si="266"/>
        <v>123.1401471341765</v>
      </c>
      <c r="X644" s="113">
        <f t="shared" si="266"/>
        <v>75.980090784917408</v>
      </c>
      <c r="Y644" s="113">
        <f t="shared" si="266"/>
        <v>117.02680649630958</v>
      </c>
      <c r="Z644" s="113">
        <f t="shared" si="266"/>
        <v>21.134691919482773</v>
      </c>
      <c r="AA644" s="113">
        <f t="shared" si="266"/>
        <v>9.2573443944841909</v>
      </c>
      <c r="AB644" s="114">
        <f t="shared" si="266"/>
        <v>7.0216083897785744</v>
      </c>
    </row>
    <row r="645" spans="1:28" x14ac:dyDescent="0.5">
      <c r="A645"/>
      <c r="B645">
        <v>5</v>
      </c>
      <c r="C645" s="173">
        <v>6.17</v>
      </c>
      <c r="D645" s="173">
        <v>4.93</v>
      </c>
      <c r="E645" s="173">
        <v>4.29</v>
      </c>
      <c r="F645" s="173">
        <v>4.29</v>
      </c>
      <c r="G645" s="173">
        <v>5.14</v>
      </c>
      <c r="H645" s="173">
        <v>62.6</v>
      </c>
      <c r="I645" s="173">
        <v>132</v>
      </c>
      <c r="J645" s="173">
        <v>75.900000000000006</v>
      </c>
      <c r="K645" s="173">
        <v>114</v>
      </c>
      <c r="L645" s="173">
        <v>23.8</v>
      </c>
      <c r="M645" s="173">
        <v>10.199999999999999</v>
      </c>
      <c r="N645" s="173">
        <v>7.78</v>
      </c>
      <c r="O645" s="219"/>
      <c r="P645" s="134">
        <f t="shared" si="265"/>
        <v>5</v>
      </c>
      <c r="Q645" s="113">
        <f t="shared" si="266"/>
        <v>5.3884731050912693</v>
      </c>
      <c r="R645" s="113">
        <f t="shared" si="266"/>
        <v>4.3055384778119867</v>
      </c>
      <c r="S645" s="113">
        <f t="shared" si="266"/>
        <v>3.746604476635583</v>
      </c>
      <c r="T645" s="113">
        <f t="shared" si="266"/>
        <v>3.746604476635583</v>
      </c>
      <c r="U645" s="113">
        <f t="shared" si="266"/>
        <v>4.4889386969479945</v>
      </c>
      <c r="V645" s="113">
        <f t="shared" si="266"/>
        <v>54.670731990067011</v>
      </c>
      <c r="W645" s="113">
        <f t="shared" si="266"/>
        <v>115.28013774263331</v>
      </c>
      <c r="X645" s="113">
        <f t="shared" si="266"/>
        <v>66.286079202014164</v>
      </c>
      <c r="Y645" s="113">
        <f t="shared" si="266"/>
        <v>99.560118959546955</v>
      </c>
      <c r="Z645" s="113">
        <f t="shared" si="266"/>
        <v>20.785358168747525</v>
      </c>
      <c r="AA645" s="113">
        <f t="shared" si="266"/>
        <v>8.9080106437489377</v>
      </c>
      <c r="AB645" s="114">
        <f t="shared" si="266"/>
        <v>6.7945414518006606</v>
      </c>
    </row>
    <row r="646" spans="1:28" x14ac:dyDescent="0.5">
      <c r="A646"/>
      <c r="B646">
        <v>6</v>
      </c>
      <c r="C646" s="173">
        <v>6.17</v>
      </c>
      <c r="D646" s="173">
        <v>5.14</v>
      </c>
      <c r="E646" s="173">
        <v>4.29</v>
      </c>
      <c r="F646" s="173">
        <v>4.13</v>
      </c>
      <c r="G646" s="173">
        <v>8.81</v>
      </c>
      <c r="H646" s="173">
        <v>231</v>
      </c>
      <c r="I646" s="173">
        <v>150</v>
      </c>
      <c r="J646" s="173">
        <v>68</v>
      </c>
      <c r="K646" s="173">
        <v>82</v>
      </c>
      <c r="L646" s="173">
        <v>22.8</v>
      </c>
      <c r="M646" s="173">
        <v>10.199999999999999</v>
      </c>
      <c r="N646" s="173">
        <v>7.52</v>
      </c>
      <c r="O646" s="219"/>
      <c r="P646" s="134">
        <f t="shared" si="265"/>
        <v>6</v>
      </c>
      <c r="Q646" s="113">
        <f t="shared" si="266"/>
        <v>5.3884731050912693</v>
      </c>
      <c r="R646" s="113">
        <f t="shared" si="266"/>
        <v>4.4889386969479945</v>
      </c>
      <c r="S646" s="113">
        <f t="shared" si="266"/>
        <v>3.746604476635583</v>
      </c>
      <c r="T646" s="113">
        <f t="shared" si="266"/>
        <v>3.6068709763414817</v>
      </c>
      <c r="U646" s="113">
        <f t="shared" si="266"/>
        <v>7.6940758599439363</v>
      </c>
      <c r="V646" s="113">
        <f t="shared" si="266"/>
        <v>201.7402410496083</v>
      </c>
      <c r="W646" s="113">
        <f t="shared" si="266"/>
        <v>131.00015652571969</v>
      </c>
      <c r="X646" s="113">
        <f t="shared" si="266"/>
        <v>59.386737624992918</v>
      </c>
      <c r="Y646" s="113">
        <f t="shared" si="266"/>
        <v>71.613418900726757</v>
      </c>
      <c r="Z646" s="113">
        <f t="shared" si="266"/>
        <v>19.912023791909391</v>
      </c>
      <c r="AA646" s="113">
        <f t="shared" si="266"/>
        <v>8.9080106437489377</v>
      </c>
      <c r="AB646" s="114">
        <f t="shared" si="266"/>
        <v>6.5674745138227459</v>
      </c>
    </row>
    <row r="647" spans="1:28" x14ac:dyDescent="0.5">
      <c r="A647"/>
      <c r="B647">
        <v>7</v>
      </c>
      <c r="C647" s="173">
        <v>6.17</v>
      </c>
      <c r="D647" s="173">
        <v>4.93</v>
      </c>
      <c r="E647" s="173">
        <v>4.29</v>
      </c>
      <c r="F647" s="173">
        <v>4.13</v>
      </c>
      <c r="G647" s="173">
        <v>65.900000000000006</v>
      </c>
      <c r="H647" s="173">
        <v>83.3</v>
      </c>
      <c r="I647" s="173">
        <v>181</v>
      </c>
      <c r="J647" s="173">
        <v>63.7</v>
      </c>
      <c r="K647" s="173">
        <v>69.099999999999994</v>
      </c>
      <c r="L647" s="173">
        <v>21.3</v>
      </c>
      <c r="M647" s="173">
        <v>10.199999999999999</v>
      </c>
      <c r="N647" s="173">
        <v>7.26</v>
      </c>
      <c r="O647" s="219"/>
      <c r="P647" s="134">
        <f t="shared" si="265"/>
        <v>7</v>
      </c>
      <c r="Q647" s="113">
        <f t="shared" si="266"/>
        <v>5.3884731050912693</v>
      </c>
      <c r="R647" s="113">
        <f t="shared" si="266"/>
        <v>4.3055384778119867</v>
      </c>
      <c r="S647" s="113">
        <f t="shared" si="266"/>
        <v>3.746604476635583</v>
      </c>
      <c r="T647" s="113">
        <f t="shared" si="266"/>
        <v>3.6068709763414817</v>
      </c>
      <c r="U647" s="113">
        <f t="shared" si="266"/>
        <v>57.552735433632854</v>
      </c>
      <c r="V647" s="113">
        <f t="shared" si="266"/>
        <v>72.748753590616332</v>
      </c>
      <c r="W647" s="113">
        <f t="shared" si="266"/>
        <v>158.07352220770176</v>
      </c>
      <c r="X647" s="113">
        <f t="shared" si="266"/>
        <v>55.631399804588959</v>
      </c>
      <c r="Y647" s="113">
        <f t="shared" si="266"/>
        <v>60.347405439514858</v>
      </c>
      <c r="Z647" s="113">
        <f t="shared" si="266"/>
        <v>18.602022226652196</v>
      </c>
      <c r="AA647" s="113">
        <f t="shared" si="266"/>
        <v>8.9080106437489377</v>
      </c>
      <c r="AB647" s="114">
        <f t="shared" si="266"/>
        <v>6.3404075758448322</v>
      </c>
    </row>
    <row r="648" spans="1:28" x14ac:dyDescent="0.5">
      <c r="A648"/>
      <c r="B648">
        <v>8</v>
      </c>
      <c r="C648" s="173">
        <v>5.97</v>
      </c>
      <c r="D648" s="173">
        <v>4.93</v>
      </c>
      <c r="E648" s="173">
        <v>4.29</v>
      </c>
      <c r="F648" s="173">
        <v>3.97</v>
      </c>
      <c r="G648" s="173">
        <v>89.7</v>
      </c>
      <c r="H648" s="173">
        <v>52.9</v>
      </c>
      <c r="I648" s="173">
        <v>148</v>
      </c>
      <c r="J648" s="173">
        <v>59.7</v>
      </c>
      <c r="K648" s="173">
        <v>67</v>
      </c>
      <c r="L648" s="173">
        <v>21</v>
      </c>
      <c r="M648" s="173">
        <v>9.91</v>
      </c>
      <c r="N648" s="173">
        <v>7.26</v>
      </c>
      <c r="O648" s="219"/>
      <c r="P648" s="134">
        <f t="shared" si="265"/>
        <v>8</v>
      </c>
      <c r="Q648" s="113">
        <f t="shared" si="266"/>
        <v>5.2138062297236427</v>
      </c>
      <c r="R648" s="113">
        <f t="shared" si="266"/>
        <v>4.3055384778119867</v>
      </c>
      <c r="S648" s="113">
        <f t="shared" si="266"/>
        <v>3.746604476635583</v>
      </c>
      <c r="T648" s="113">
        <f t="shared" si="266"/>
        <v>3.4671374760473812</v>
      </c>
      <c r="U648" s="113">
        <f t="shared" si="266"/>
        <v>78.338093602380368</v>
      </c>
      <c r="V648" s="113">
        <f t="shared" si="266"/>
        <v>46.199388534737139</v>
      </c>
      <c r="W648" s="113">
        <f t="shared" si="266"/>
        <v>129.25348777204343</v>
      </c>
      <c r="X648" s="113">
        <f t="shared" si="266"/>
        <v>52.138062297236438</v>
      </c>
      <c r="Y648" s="113">
        <f t="shared" si="266"/>
        <v>58.513403248154788</v>
      </c>
      <c r="Z648" s="113">
        <f t="shared" si="266"/>
        <v>18.340021913600754</v>
      </c>
      <c r="AA648" s="113">
        <f t="shared" si="266"/>
        <v>8.6547436744658803</v>
      </c>
      <c r="AB648" s="114">
        <f t="shared" si="266"/>
        <v>6.3404075758448322</v>
      </c>
    </row>
    <row r="649" spans="1:28" x14ac:dyDescent="0.5">
      <c r="A649"/>
      <c r="B649">
        <v>9</v>
      </c>
      <c r="C649" s="173">
        <v>6.17</v>
      </c>
      <c r="D649" s="173">
        <v>4.93</v>
      </c>
      <c r="E649" s="173">
        <v>4.13</v>
      </c>
      <c r="F649" s="173">
        <v>3.97</v>
      </c>
      <c r="G649" s="173">
        <v>27.1</v>
      </c>
      <c r="H649" s="173">
        <v>50.3</v>
      </c>
      <c r="I649" s="173">
        <v>162</v>
      </c>
      <c r="J649" s="173">
        <v>57.7</v>
      </c>
      <c r="K649" s="173">
        <v>63.7</v>
      </c>
      <c r="L649" s="173">
        <v>20.6</v>
      </c>
      <c r="M649" s="173">
        <v>9.59</v>
      </c>
      <c r="N649" s="173">
        <v>7.26</v>
      </c>
      <c r="O649" s="219"/>
      <c r="P649" s="134">
        <f t="shared" si="265"/>
        <v>9</v>
      </c>
      <c r="Q649" s="113">
        <f t="shared" ref="Q649:Q671" si="267">$P$11*C649</f>
        <v>5.3884731050912693</v>
      </c>
      <c r="R649" s="113">
        <f t="shared" ref="R649:R671" si="268">IF(D649&gt;0,$P$11*D649, " ")</f>
        <v>4.3055384778119867</v>
      </c>
      <c r="S649" s="113">
        <f t="shared" ref="S649:S671" si="269">IF(E649&gt;0,$P$11*E649, " ")</f>
        <v>3.6068709763414817</v>
      </c>
      <c r="T649" s="113">
        <f t="shared" ref="T649:T671" si="270">IF(F649&gt;0,$P$11*F649, " ")</f>
        <v>3.4671374760473812</v>
      </c>
      <c r="U649" s="113">
        <f t="shared" ref="U649:U671" si="271">IF(G649&gt;0,$P$11*G649, " ")</f>
        <v>23.667361612313357</v>
      </c>
      <c r="V649" s="113">
        <f t="shared" ref="V649:V671" si="272">IF(H649&gt;0,$P$11*H649, " ")</f>
        <v>43.928719154957996</v>
      </c>
      <c r="W649" s="113">
        <f t="shared" ref="W649:W671" si="273">IF(I649&gt;0,$P$11*I649, " ")</f>
        <v>141.48016904777725</v>
      </c>
      <c r="X649" s="113">
        <f t="shared" ref="X649:X671" si="274">IF(J649&gt;0,$P$11*J649, " ")</f>
        <v>50.39139354356017</v>
      </c>
      <c r="Y649" s="113">
        <f t="shared" ref="Y649:Y671" si="275">IF(K649&gt;0,$P$11*K649, " ")</f>
        <v>55.631399804588959</v>
      </c>
      <c r="Z649" s="113">
        <f t="shared" ref="Z649:Z671" si="276">IF(L649&gt;0,$P$11*L649, " ")</f>
        <v>17.990688162865503</v>
      </c>
      <c r="AA649" s="113">
        <f t="shared" ref="AA649:AA671" si="277">IF(M649&gt;0,$P$11*M649, " ")</f>
        <v>8.3752766738776785</v>
      </c>
      <c r="AB649" s="114">
        <f t="shared" ref="AB649:AB671" si="278">IF(N649&gt;0,$P$11*N649, " ")</f>
        <v>6.3404075758448322</v>
      </c>
    </row>
    <row r="650" spans="1:28" x14ac:dyDescent="0.5">
      <c r="A650"/>
      <c r="B650">
        <v>10</v>
      </c>
      <c r="C650" s="173">
        <v>5.97</v>
      </c>
      <c r="D650" s="173">
        <v>4.93</v>
      </c>
      <c r="E650" s="173">
        <v>4.13</v>
      </c>
      <c r="F650" s="173">
        <v>4.13</v>
      </c>
      <c r="G650" s="173">
        <v>15.1</v>
      </c>
      <c r="H650" s="173">
        <v>46.9</v>
      </c>
      <c r="I650" s="173">
        <v>160</v>
      </c>
      <c r="J650" s="173">
        <v>51.2</v>
      </c>
      <c r="K650" s="173">
        <v>57.7</v>
      </c>
      <c r="L650" s="173">
        <v>20.2</v>
      </c>
      <c r="M650" s="173">
        <v>9.59</v>
      </c>
      <c r="N650" s="173">
        <v>7</v>
      </c>
      <c r="O650" s="219"/>
      <c r="P650" s="134">
        <f t="shared" si="265"/>
        <v>10</v>
      </c>
      <c r="Q650" s="113">
        <f t="shared" si="267"/>
        <v>5.2138062297236427</v>
      </c>
      <c r="R650" s="113">
        <f t="shared" si="268"/>
        <v>4.3055384778119867</v>
      </c>
      <c r="S650" s="113">
        <f t="shared" si="269"/>
        <v>3.6068709763414817</v>
      </c>
      <c r="T650" s="113">
        <f t="shared" si="270"/>
        <v>3.6068709763414817</v>
      </c>
      <c r="U650" s="113">
        <f t="shared" si="271"/>
        <v>13.187349090255781</v>
      </c>
      <c r="V650" s="113">
        <f t="shared" si="272"/>
        <v>40.95938227370835</v>
      </c>
      <c r="W650" s="113">
        <f t="shared" si="273"/>
        <v>139.73350029410099</v>
      </c>
      <c r="X650" s="113">
        <f t="shared" si="274"/>
        <v>44.714720094112323</v>
      </c>
      <c r="Y650" s="113">
        <f t="shared" si="275"/>
        <v>50.39139354356017</v>
      </c>
      <c r="Z650" s="113">
        <f t="shared" si="276"/>
        <v>17.641354412130248</v>
      </c>
      <c r="AA650" s="113">
        <f t="shared" si="277"/>
        <v>8.3752766738776785</v>
      </c>
      <c r="AB650" s="114">
        <f t="shared" si="278"/>
        <v>6.1133406378669184</v>
      </c>
    </row>
    <row r="651" spans="1:28" x14ac:dyDescent="0.5">
      <c r="A651"/>
      <c r="B651">
        <v>11</v>
      </c>
      <c r="C651" s="173">
        <v>5.97</v>
      </c>
      <c r="D651" s="173">
        <v>5.14</v>
      </c>
      <c r="E651" s="173">
        <v>4.13</v>
      </c>
      <c r="F651" s="173">
        <v>4.29</v>
      </c>
      <c r="G651" s="173">
        <v>11.8</v>
      </c>
      <c r="H651" s="173">
        <v>42</v>
      </c>
      <c r="I651" s="173">
        <v>278</v>
      </c>
      <c r="J651" s="173">
        <v>45.2</v>
      </c>
      <c r="K651" s="173">
        <v>54.8</v>
      </c>
      <c r="L651" s="173">
        <v>19.399999999999999</v>
      </c>
      <c r="M651" s="173">
        <v>9.33</v>
      </c>
      <c r="N651" s="173">
        <v>7.26</v>
      </c>
      <c r="O651" s="219"/>
      <c r="P651" s="134">
        <f t="shared" si="265"/>
        <v>11</v>
      </c>
      <c r="Q651" s="113">
        <f t="shared" si="267"/>
        <v>5.2138062297236427</v>
      </c>
      <c r="R651" s="113">
        <f t="shared" si="268"/>
        <v>4.4889386969479945</v>
      </c>
      <c r="S651" s="113">
        <f t="shared" si="269"/>
        <v>3.6068709763414817</v>
      </c>
      <c r="T651" s="113">
        <f t="shared" si="270"/>
        <v>3.746604476635583</v>
      </c>
      <c r="U651" s="113">
        <f t="shared" si="271"/>
        <v>10.305345646689949</v>
      </c>
      <c r="V651" s="113">
        <f t="shared" si="272"/>
        <v>36.680043827201509</v>
      </c>
      <c r="W651" s="113">
        <f t="shared" si="273"/>
        <v>242.78695676100048</v>
      </c>
      <c r="X651" s="113">
        <f t="shared" si="274"/>
        <v>39.474713833083534</v>
      </c>
      <c r="Y651" s="113">
        <f t="shared" si="275"/>
        <v>47.858723850729589</v>
      </c>
      <c r="Z651" s="113">
        <f t="shared" si="276"/>
        <v>16.942686910659745</v>
      </c>
      <c r="AA651" s="113">
        <f t="shared" si="277"/>
        <v>8.1482097358997638</v>
      </c>
      <c r="AB651" s="114">
        <f t="shared" si="278"/>
        <v>6.3404075758448322</v>
      </c>
    </row>
    <row r="652" spans="1:28" x14ac:dyDescent="0.5">
      <c r="A652"/>
      <c r="B652">
        <v>12</v>
      </c>
      <c r="C652" s="173">
        <v>5.97</v>
      </c>
      <c r="D652" s="173">
        <v>4.93</v>
      </c>
      <c r="E652" s="173">
        <v>3.97</v>
      </c>
      <c r="F652" s="173">
        <v>4.13</v>
      </c>
      <c r="G652" s="173">
        <v>11.8</v>
      </c>
      <c r="H652" s="173">
        <v>42.8</v>
      </c>
      <c r="I652" s="173">
        <v>194</v>
      </c>
      <c r="J652" s="173">
        <v>42</v>
      </c>
      <c r="K652" s="173">
        <v>53.9</v>
      </c>
      <c r="L652" s="173">
        <v>18.600000000000001</v>
      </c>
      <c r="M652" s="173">
        <v>9.07</v>
      </c>
      <c r="N652" s="173">
        <v>7</v>
      </c>
      <c r="O652" s="219"/>
      <c r="P652" s="134">
        <f t="shared" si="265"/>
        <v>12</v>
      </c>
      <c r="Q652" s="113">
        <f t="shared" si="267"/>
        <v>5.2138062297236427</v>
      </c>
      <c r="R652" s="113">
        <f t="shared" si="268"/>
        <v>4.3055384778119867</v>
      </c>
      <c r="S652" s="113">
        <f t="shared" si="269"/>
        <v>3.4671374760473812</v>
      </c>
      <c r="T652" s="113">
        <f t="shared" si="270"/>
        <v>3.6068709763414817</v>
      </c>
      <c r="U652" s="113">
        <f t="shared" si="271"/>
        <v>10.305345646689949</v>
      </c>
      <c r="V652" s="113">
        <f t="shared" si="272"/>
        <v>37.378711328672011</v>
      </c>
      <c r="W652" s="113">
        <f t="shared" si="273"/>
        <v>169.42686910659745</v>
      </c>
      <c r="X652" s="113">
        <f t="shared" si="274"/>
        <v>36.680043827201509</v>
      </c>
      <c r="Y652" s="113">
        <f t="shared" si="275"/>
        <v>47.072722911575269</v>
      </c>
      <c r="Z652" s="113">
        <f t="shared" si="276"/>
        <v>16.244019409189242</v>
      </c>
      <c r="AA652" s="113">
        <f t="shared" si="277"/>
        <v>7.9211427979218501</v>
      </c>
      <c r="AB652" s="114">
        <f t="shared" si="278"/>
        <v>6.1133406378669184</v>
      </c>
    </row>
    <row r="653" spans="1:28" x14ac:dyDescent="0.5">
      <c r="A653"/>
      <c r="B653">
        <v>13</v>
      </c>
      <c r="C653" s="173">
        <v>5.76</v>
      </c>
      <c r="D653" s="173">
        <v>4.93</v>
      </c>
      <c r="E653" s="173">
        <v>3.97</v>
      </c>
      <c r="F653" s="173">
        <v>4.13</v>
      </c>
      <c r="G653" s="173">
        <v>11.8</v>
      </c>
      <c r="H653" s="173">
        <v>55.8</v>
      </c>
      <c r="I653" s="173">
        <v>135</v>
      </c>
      <c r="J653" s="173">
        <v>41.3</v>
      </c>
      <c r="K653" s="173">
        <v>55.8</v>
      </c>
      <c r="L653" s="173">
        <v>18.2</v>
      </c>
      <c r="M653" s="173">
        <v>9.07</v>
      </c>
      <c r="N653" s="173">
        <v>7</v>
      </c>
      <c r="O653" s="219"/>
      <c r="P653" s="134">
        <f t="shared" si="265"/>
        <v>13</v>
      </c>
      <c r="Q653" s="113">
        <f t="shared" si="267"/>
        <v>5.0304060105876358</v>
      </c>
      <c r="R653" s="113">
        <f t="shared" si="268"/>
        <v>4.3055384778119867</v>
      </c>
      <c r="S653" s="113">
        <f t="shared" si="269"/>
        <v>3.4671374760473812</v>
      </c>
      <c r="T653" s="113">
        <f t="shared" si="270"/>
        <v>3.6068709763414817</v>
      </c>
      <c r="U653" s="113">
        <f t="shared" si="271"/>
        <v>10.305345646689949</v>
      </c>
      <c r="V653" s="113">
        <f t="shared" si="272"/>
        <v>48.73205822756772</v>
      </c>
      <c r="W653" s="113">
        <f t="shared" si="273"/>
        <v>117.90014087314771</v>
      </c>
      <c r="X653" s="113">
        <f t="shared" si="274"/>
        <v>36.068709763414816</v>
      </c>
      <c r="Y653" s="113">
        <f t="shared" si="275"/>
        <v>48.73205822756772</v>
      </c>
      <c r="Z653" s="113">
        <f t="shared" si="276"/>
        <v>15.894685658453987</v>
      </c>
      <c r="AA653" s="113">
        <f t="shared" si="277"/>
        <v>7.9211427979218501</v>
      </c>
      <c r="AB653" s="114">
        <f t="shared" si="278"/>
        <v>6.1133406378669184</v>
      </c>
    </row>
    <row r="654" spans="1:28" x14ac:dyDescent="0.5">
      <c r="A654"/>
      <c r="B654">
        <v>14</v>
      </c>
      <c r="C654" s="173">
        <v>5.76</v>
      </c>
      <c r="D654" s="173">
        <v>4.7699999999999996</v>
      </c>
      <c r="E654" s="173">
        <v>3.81</v>
      </c>
      <c r="F654" s="173">
        <v>4.29</v>
      </c>
      <c r="G654" s="173">
        <v>9.33</v>
      </c>
      <c r="H654" s="173">
        <v>84.5</v>
      </c>
      <c r="I654" s="173">
        <v>89.7</v>
      </c>
      <c r="J654" s="173">
        <v>39</v>
      </c>
      <c r="K654" s="173">
        <v>52.9</v>
      </c>
      <c r="L654" s="173">
        <v>17.399999999999999</v>
      </c>
      <c r="M654" s="173">
        <v>9.33</v>
      </c>
      <c r="N654" s="173">
        <v>7.26</v>
      </c>
      <c r="O654" s="219"/>
      <c r="P654" s="134">
        <f t="shared" si="265"/>
        <v>14</v>
      </c>
      <c r="Q654" s="113">
        <f t="shared" si="267"/>
        <v>5.0304060105876358</v>
      </c>
      <c r="R654" s="113">
        <f t="shared" si="268"/>
        <v>4.1658049775178858</v>
      </c>
      <c r="S654" s="113">
        <f t="shared" si="269"/>
        <v>3.3274039757532798</v>
      </c>
      <c r="T654" s="113">
        <f t="shared" si="270"/>
        <v>3.746604476635583</v>
      </c>
      <c r="U654" s="113">
        <f t="shared" si="271"/>
        <v>8.1482097358997638</v>
      </c>
      <c r="V654" s="113">
        <f t="shared" si="272"/>
        <v>73.796754842822082</v>
      </c>
      <c r="W654" s="113">
        <f t="shared" si="273"/>
        <v>78.338093602380368</v>
      </c>
      <c r="X654" s="113">
        <f t="shared" si="274"/>
        <v>34.060040696687118</v>
      </c>
      <c r="Y654" s="113">
        <f t="shared" si="275"/>
        <v>46.199388534737139</v>
      </c>
      <c r="Z654" s="113">
        <f t="shared" si="276"/>
        <v>15.196018156983481</v>
      </c>
      <c r="AA654" s="113">
        <f t="shared" si="277"/>
        <v>8.1482097358997638</v>
      </c>
      <c r="AB654" s="114">
        <f t="shared" si="278"/>
        <v>6.3404075758448322</v>
      </c>
    </row>
    <row r="655" spans="1:28" x14ac:dyDescent="0.5">
      <c r="A655"/>
      <c r="B655">
        <v>15</v>
      </c>
      <c r="C655" s="173">
        <v>5.76</v>
      </c>
      <c r="D655" s="173">
        <v>4.7699999999999996</v>
      </c>
      <c r="E655" s="173">
        <v>3.81</v>
      </c>
      <c r="F655" s="173">
        <v>4.45</v>
      </c>
      <c r="G655" s="173">
        <v>8.81</v>
      </c>
      <c r="H655" s="173">
        <v>117</v>
      </c>
      <c r="I655" s="173">
        <v>110</v>
      </c>
      <c r="J655" s="173">
        <v>38.200000000000003</v>
      </c>
      <c r="K655" s="173">
        <v>55.8</v>
      </c>
      <c r="L655" s="173">
        <v>17</v>
      </c>
      <c r="M655" s="173">
        <v>9.07</v>
      </c>
      <c r="N655" s="173">
        <v>7</v>
      </c>
      <c r="O655" s="219"/>
      <c r="P655" s="134">
        <f t="shared" si="265"/>
        <v>15</v>
      </c>
      <c r="Q655" s="113">
        <f t="shared" si="267"/>
        <v>5.0304060105876358</v>
      </c>
      <c r="R655" s="113">
        <f t="shared" si="268"/>
        <v>4.1658049775178858</v>
      </c>
      <c r="S655" s="113">
        <f t="shared" si="269"/>
        <v>3.3274039757532798</v>
      </c>
      <c r="T655" s="113">
        <f t="shared" si="270"/>
        <v>3.886337976929684</v>
      </c>
      <c r="U655" s="113">
        <f t="shared" si="271"/>
        <v>7.6940758599439363</v>
      </c>
      <c r="V655" s="113">
        <f t="shared" si="272"/>
        <v>102.18012209006135</v>
      </c>
      <c r="W655" s="113">
        <f t="shared" si="273"/>
        <v>96.066781452194434</v>
      </c>
      <c r="X655" s="113">
        <f t="shared" si="274"/>
        <v>33.361373195216615</v>
      </c>
      <c r="Y655" s="113">
        <f t="shared" si="275"/>
        <v>48.73205822756772</v>
      </c>
      <c r="Z655" s="113">
        <f t="shared" si="276"/>
        <v>14.846684406248229</v>
      </c>
      <c r="AA655" s="113">
        <f t="shared" si="277"/>
        <v>7.9211427979218501</v>
      </c>
      <c r="AB655" s="114">
        <f t="shared" si="278"/>
        <v>6.1133406378669184</v>
      </c>
    </row>
    <row r="656" spans="1:28" x14ac:dyDescent="0.5">
      <c r="A656"/>
      <c r="B656">
        <v>16</v>
      </c>
      <c r="C656" s="173">
        <v>5.76</v>
      </c>
      <c r="D656" s="173">
        <v>4.7699999999999996</v>
      </c>
      <c r="E656" s="173">
        <v>3.81</v>
      </c>
      <c r="F656" s="173">
        <v>4.13</v>
      </c>
      <c r="G656" s="173">
        <v>8.3000000000000007</v>
      </c>
      <c r="H656" s="173">
        <v>101</v>
      </c>
      <c r="I656" s="173">
        <v>93.7</v>
      </c>
      <c r="J656" s="173">
        <v>36.700000000000003</v>
      </c>
      <c r="K656" s="173">
        <v>49.5</v>
      </c>
      <c r="L656" s="173">
        <v>16.600000000000001</v>
      </c>
      <c r="M656" s="173">
        <v>9.33</v>
      </c>
      <c r="N656" s="173">
        <v>6.79</v>
      </c>
      <c r="O656" s="219"/>
      <c r="P656" s="134">
        <f t="shared" si="265"/>
        <v>16</v>
      </c>
      <c r="Q656" s="113">
        <f t="shared" si="267"/>
        <v>5.0304060105876358</v>
      </c>
      <c r="R656" s="113">
        <f t="shared" si="268"/>
        <v>4.1658049775178858</v>
      </c>
      <c r="S656" s="113">
        <f t="shared" si="269"/>
        <v>3.3274039757532798</v>
      </c>
      <c r="T656" s="113">
        <f t="shared" si="270"/>
        <v>3.6068709763414817</v>
      </c>
      <c r="U656" s="113">
        <f t="shared" si="271"/>
        <v>7.2486753277564899</v>
      </c>
      <c r="V656" s="113">
        <f t="shared" si="272"/>
        <v>88.206772060651247</v>
      </c>
      <c r="W656" s="113">
        <f t="shared" si="273"/>
        <v>81.83143110973289</v>
      </c>
      <c r="X656" s="113">
        <f t="shared" si="274"/>
        <v>32.051371629959419</v>
      </c>
      <c r="Y656" s="113">
        <f t="shared" si="275"/>
        <v>43.230051653487493</v>
      </c>
      <c r="Z656" s="113">
        <f t="shared" si="276"/>
        <v>14.49735065551298</v>
      </c>
      <c r="AA656" s="113">
        <f t="shared" si="277"/>
        <v>8.1482097358997638</v>
      </c>
      <c r="AB656" s="114">
        <f t="shared" si="278"/>
        <v>5.9299404187309106</v>
      </c>
    </row>
    <row r="657" spans="1:28" x14ac:dyDescent="0.5">
      <c r="A657"/>
      <c r="B657">
        <v>17</v>
      </c>
      <c r="C657" s="173">
        <v>6.38</v>
      </c>
      <c r="D657" s="173">
        <v>4.6100000000000003</v>
      </c>
      <c r="E657" s="173">
        <v>4.13</v>
      </c>
      <c r="F657" s="173">
        <v>4.29</v>
      </c>
      <c r="G657" s="173">
        <v>7.52</v>
      </c>
      <c r="H657" s="173">
        <v>113</v>
      </c>
      <c r="I657" s="173">
        <v>77.2</v>
      </c>
      <c r="J657" s="173">
        <v>59.7</v>
      </c>
      <c r="K657" s="173">
        <v>42.8</v>
      </c>
      <c r="L657" s="173">
        <v>16.2</v>
      </c>
      <c r="M657" s="173">
        <v>9.33</v>
      </c>
      <c r="N657" s="173">
        <v>6.79</v>
      </c>
      <c r="O657" s="219"/>
      <c r="P657" s="134">
        <f t="shared" si="265"/>
        <v>17</v>
      </c>
      <c r="Q657" s="113">
        <f t="shared" si="267"/>
        <v>5.5718733242272771</v>
      </c>
      <c r="R657" s="113">
        <f t="shared" si="268"/>
        <v>4.0260714772237849</v>
      </c>
      <c r="S657" s="113">
        <f t="shared" si="269"/>
        <v>3.6068709763414817</v>
      </c>
      <c r="T657" s="113">
        <f t="shared" si="270"/>
        <v>3.746604476635583</v>
      </c>
      <c r="U657" s="113">
        <f t="shared" si="271"/>
        <v>6.5674745138227459</v>
      </c>
      <c r="V657" s="113">
        <f t="shared" si="272"/>
        <v>98.686784582708825</v>
      </c>
      <c r="W657" s="113">
        <f t="shared" si="273"/>
        <v>67.421413891903725</v>
      </c>
      <c r="X657" s="113">
        <f t="shared" si="274"/>
        <v>52.138062297236438</v>
      </c>
      <c r="Y657" s="113">
        <f t="shared" si="275"/>
        <v>37.378711328672011</v>
      </c>
      <c r="Z657" s="113">
        <f t="shared" si="276"/>
        <v>14.148016904777725</v>
      </c>
      <c r="AA657" s="113">
        <f t="shared" si="277"/>
        <v>8.1482097358997638</v>
      </c>
      <c r="AB657" s="114">
        <f t="shared" si="278"/>
        <v>5.9299404187309106</v>
      </c>
    </row>
    <row r="658" spans="1:28" x14ac:dyDescent="0.5">
      <c r="A658"/>
      <c r="B658">
        <v>18</v>
      </c>
      <c r="C658" s="173">
        <v>5.97</v>
      </c>
      <c r="D658" s="173">
        <v>4.7699999999999996</v>
      </c>
      <c r="E658" s="173">
        <v>3.97</v>
      </c>
      <c r="F658" s="173">
        <v>4.13</v>
      </c>
      <c r="G658" s="173">
        <v>7</v>
      </c>
      <c r="H658" s="173">
        <v>124</v>
      </c>
      <c r="I658" s="173">
        <v>69.099999999999994</v>
      </c>
      <c r="J658" s="173">
        <v>53.9</v>
      </c>
      <c r="K658" s="173">
        <v>38.200000000000003</v>
      </c>
      <c r="L658" s="173">
        <v>15.5</v>
      </c>
      <c r="M658" s="173">
        <v>9.07</v>
      </c>
      <c r="N658" s="173">
        <v>6.79</v>
      </c>
      <c r="O658" s="219"/>
      <c r="P658" s="134">
        <f t="shared" si="265"/>
        <v>18</v>
      </c>
      <c r="Q658" s="113">
        <f t="shared" si="267"/>
        <v>5.2138062297236427</v>
      </c>
      <c r="R658" s="113">
        <f t="shared" si="268"/>
        <v>4.1658049775178858</v>
      </c>
      <c r="S658" s="113">
        <f t="shared" si="269"/>
        <v>3.4671374760473812</v>
      </c>
      <c r="T658" s="113">
        <f t="shared" si="270"/>
        <v>3.6068709763414817</v>
      </c>
      <c r="U658" s="113">
        <f t="shared" si="271"/>
        <v>6.1133406378669184</v>
      </c>
      <c r="V658" s="113">
        <f t="shared" si="272"/>
        <v>108.29346272792827</v>
      </c>
      <c r="W658" s="113">
        <f t="shared" si="273"/>
        <v>60.347405439514858</v>
      </c>
      <c r="X658" s="113">
        <f t="shared" si="274"/>
        <v>47.072722911575269</v>
      </c>
      <c r="Y658" s="113">
        <f t="shared" si="275"/>
        <v>33.361373195216615</v>
      </c>
      <c r="Z658" s="113">
        <f t="shared" si="276"/>
        <v>13.536682840991034</v>
      </c>
      <c r="AA658" s="113">
        <f t="shared" si="277"/>
        <v>7.9211427979218501</v>
      </c>
      <c r="AB658" s="114">
        <f t="shared" si="278"/>
        <v>5.9299404187309106</v>
      </c>
    </row>
    <row r="659" spans="1:28" x14ac:dyDescent="0.5">
      <c r="A659"/>
      <c r="B659">
        <v>19</v>
      </c>
      <c r="C659" s="173">
        <v>5.97</v>
      </c>
      <c r="D659" s="173">
        <v>4.93</v>
      </c>
      <c r="E659" s="173">
        <v>3.97</v>
      </c>
      <c r="F659" s="173">
        <v>4.29</v>
      </c>
      <c r="G659" s="173">
        <v>6.59</v>
      </c>
      <c r="H659" s="173">
        <v>107</v>
      </c>
      <c r="I659" s="173">
        <v>63.7</v>
      </c>
      <c r="J659" s="173">
        <v>49.5</v>
      </c>
      <c r="K659" s="173">
        <v>45.2</v>
      </c>
      <c r="L659" s="173">
        <v>15.1</v>
      </c>
      <c r="M659" s="173">
        <v>9.33</v>
      </c>
      <c r="N659" s="173">
        <v>7</v>
      </c>
      <c r="O659" s="219"/>
      <c r="P659" s="134">
        <f t="shared" si="265"/>
        <v>19</v>
      </c>
      <c r="Q659" s="113">
        <f t="shared" si="267"/>
        <v>5.2138062297236427</v>
      </c>
      <c r="R659" s="113">
        <f t="shared" si="268"/>
        <v>4.3055384778119867</v>
      </c>
      <c r="S659" s="113">
        <f t="shared" si="269"/>
        <v>3.4671374760473812</v>
      </c>
      <c r="T659" s="113">
        <f t="shared" si="270"/>
        <v>3.746604476635583</v>
      </c>
      <c r="U659" s="113">
        <f t="shared" si="271"/>
        <v>5.7552735433632849</v>
      </c>
      <c r="V659" s="113">
        <f t="shared" si="272"/>
        <v>93.446778321680043</v>
      </c>
      <c r="W659" s="113">
        <f t="shared" si="273"/>
        <v>55.631399804588959</v>
      </c>
      <c r="X659" s="113">
        <f t="shared" si="274"/>
        <v>43.230051653487493</v>
      </c>
      <c r="Y659" s="113">
        <f t="shared" si="275"/>
        <v>39.474713833083534</v>
      </c>
      <c r="Z659" s="113">
        <f t="shared" si="276"/>
        <v>13.187349090255781</v>
      </c>
      <c r="AA659" s="113">
        <f t="shared" si="277"/>
        <v>8.1482097358997638</v>
      </c>
      <c r="AB659" s="114">
        <f t="shared" si="278"/>
        <v>6.1133406378669184</v>
      </c>
    </row>
    <row r="660" spans="1:28" x14ac:dyDescent="0.5">
      <c r="A660"/>
      <c r="B660">
        <v>20</v>
      </c>
      <c r="C660" s="173">
        <v>5.55</v>
      </c>
      <c r="D660" s="173">
        <v>4.7699999999999996</v>
      </c>
      <c r="E660" s="173">
        <v>4.13</v>
      </c>
      <c r="F660" s="173">
        <v>5.14</v>
      </c>
      <c r="G660" s="173">
        <v>6.38</v>
      </c>
      <c r="H660" s="173">
        <v>67</v>
      </c>
      <c r="I660" s="173">
        <v>70.2</v>
      </c>
      <c r="J660" s="173">
        <v>68</v>
      </c>
      <c r="K660" s="173">
        <v>43.5</v>
      </c>
      <c r="L660" s="173">
        <v>15.5</v>
      </c>
      <c r="M660" s="173">
        <v>9.33</v>
      </c>
      <c r="N660" s="173">
        <v>6.79</v>
      </c>
      <c r="O660" s="219"/>
      <c r="P660" s="134">
        <f t="shared" si="265"/>
        <v>20</v>
      </c>
      <c r="Q660" s="113">
        <f t="shared" si="267"/>
        <v>4.847005791451628</v>
      </c>
      <c r="R660" s="113">
        <f t="shared" si="268"/>
        <v>4.1658049775178858</v>
      </c>
      <c r="S660" s="113">
        <f t="shared" si="269"/>
        <v>3.6068709763414817</v>
      </c>
      <c r="T660" s="113">
        <f t="shared" si="270"/>
        <v>4.4889386969479945</v>
      </c>
      <c r="U660" s="113">
        <f t="shared" si="271"/>
        <v>5.5718733242272771</v>
      </c>
      <c r="V660" s="113">
        <f t="shared" si="272"/>
        <v>58.513403248154788</v>
      </c>
      <c r="W660" s="113">
        <f t="shared" si="273"/>
        <v>61.308073254036813</v>
      </c>
      <c r="X660" s="113">
        <f t="shared" si="274"/>
        <v>59.386737624992918</v>
      </c>
      <c r="Y660" s="113">
        <f t="shared" si="275"/>
        <v>37.990045392458704</v>
      </c>
      <c r="Z660" s="113">
        <f t="shared" si="276"/>
        <v>13.536682840991034</v>
      </c>
      <c r="AA660" s="113">
        <f t="shared" si="277"/>
        <v>8.1482097358997638</v>
      </c>
      <c r="AB660" s="114">
        <f t="shared" si="278"/>
        <v>5.9299404187309106</v>
      </c>
    </row>
    <row r="661" spans="1:28" x14ac:dyDescent="0.5">
      <c r="A661"/>
      <c r="B661">
        <v>21</v>
      </c>
      <c r="C661" s="173">
        <v>5.34</v>
      </c>
      <c r="D661" s="173">
        <v>4.7699999999999996</v>
      </c>
      <c r="E661" s="173">
        <v>4.13</v>
      </c>
      <c r="F661" s="173">
        <v>4.29</v>
      </c>
      <c r="G661" s="173">
        <v>5.97</v>
      </c>
      <c r="H661" s="173">
        <v>77.2</v>
      </c>
      <c r="I661" s="173">
        <v>63.7</v>
      </c>
      <c r="J661" s="173">
        <v>113</v>
      </c>
      <c r="K661" s="173">
        <v>46.9</v>
      </c>
      <c r="L661" s="173">
        <v>14.7</v>
      </c>
      <c r="M661" s="173">
        <v>9.07</v>
      </c>
      <c r="N661" s="173">
        <v>7</v>
      </c>
      <c r="O661" s="219"/>
      <c r="P661" s="134">
        <f t="shared" si="265"/>
        <v>21</v>
      </c>
      <c r="Q661" s="113">
        <f t="shared" si="267"/>
        <v>4.6636055723156202</v>
      </c>
      <c r="R661" s="113">
        <f t="shared" si="268"/>
        <v>4.1658049775178858</v>
      </c>
      <c r="S661" s="113">
        <f t="shared" si="269"/>
        <v>3.6068709763414817</v>
      </c>
      <c r="T661" s="113">
        <f t="shared" si="270"/>
        <v>3.746604476635583</v>
      </c>
      <c r="U661" s="113">
        <f t="shared" si="271"/>
        <v>5.2138062297236427</v>
      </c>
      <c r="V661" s="113">
        <f t="shared" si="272"/>
        <v>67.421413891903725</v>
      </c>
      <c r="W661" s="113">
        <f t="shared" si="273"/>
        <v>55.631399804588959</v>
      </c>
      <c r="X661" s="113">
        <f t="shared" si="274"/>
        <v>98.686784582708825</v>
      </c>
      <c r="Y661" s="113">
        <f t="shared" si="275"/>
        <v>40.95938227370835</v>
      </c>
      <c r="Z661" s="113">
        <f t="shared" si="276"/>
        <v>12.838015339520528</v>
      </c>
      <c r="AA661" s="113">
        <f t="shared" si="277"/>
        <v>7.9211427979218501</v>
      </c>
      <c r="AB661" s="114">
        <f t="shared" si="278"/>
        <v>6.1133406378669184</v>
      </c>
    </row>
    <row r="662" spans="1:28" x14ac:dyDescent="0.5">
      <c r="A662"/>
      <c r="B662">
        <v>22</v>
      </c>
      <c r="C662" s="173">
        <v>5.34</v>
      </c>
      <c r="D662" s="173">
        <v>4.6100000000000003</v>
      </c>
      <c r="E662" s="173">
        <v>4.13</v>
      </c>
      <c r="F662" s="173">
        <v>4.13</v>
      </c>
      <c r="G662" s="173">
        <v>5.76</v>
      </c>
      <c r="H662" s="173">
        <v>124</v>
      </c>
      <c r="I662" s="173">
        <v>77.2</v>
      </c>
      <c r="J662" s="173">
        <v>101</v>
      </c>
      <c r="K662" s="173">
        <v>46.9</v>
      </c>
      <c r="L662" s="173">
        <v>14.3</v>
      </c>
      <c r="M662" s="173">
        <v>9.33</v>
      </c>
      <c r="N662" s="173">
        <v>6.79</v>
      </c>
      <c r="O662" s="219"/>
      <c r="P662" s="134">
        <f t="shared" si="265"/>
        <v>22</v>
      </c>
      <c r="Q662" s="113">
        <f t="shared" si="267"/>
        <v>4.6636055723156202</v>
      </c>
      <c r="R662" s="113">
        <f t="shared" si="268"/>
        <v>4.0260714772237849</v>
      </c>
      <c r="S662" s="113">
        <f t="shared" si="269"/>
        <v>3.6068709763414817</v>
      </c>
      <c r="T662" s="113">
        <f t="shared" si="270"/>
        <v>3.6068709763414817</v>
      </c>
      <c r="U662" s="113">
        <f t="shared" si="271"/>
        <v>5.0304060105876358</v>
      </c>
      <c r="V662" s="113">
        <f t="shared" si="272"/>
        <v>108.29346272792827</v>
      </c>
      <c r="W662" s="113">
        <f t="shared" si="273"/>
        <v>67.421413891903725</v>
      </c>
      <c r="X662" s="113">
        <f t="shared" si="274"/>
        <v>88.206772060651247</v>
      </c>
      <c r="Y662" s="113">
        <f t="shared" si="275"/>
        <v>40.95938227370835</v>
      </c>
      <c r="Z662" s="113">
        <f t="shared" si="276"/>
        <v>12.488681588785276</v>
      </c>
      <c r="AA662" s="113">
        <f t="shared" si="277"/>
        <v>8.1482097358997638</v>
      </c>
      <c r="AB662" s="114">
        <f t="shared" si="278"/>
        <v>5.9299404187309106</v>
      </c>
    </row>
    <row r="663" spans="1:28" x14ac:dyDescent="0.5">
      <c r="A663"/>
      <c r="B663">
        <v>23</v>
      </c>
      <c r="C663" s="173">
        <v>5.34</v>
      </c>
      <c r="D663" s="173">
        <v>4.6100000000000003</v>
      </c>
      <c r="E663" s="173">
        <v>3.97</v>
      </c>
      <c r="F663" s="173">
        <v>4.29</v>
      </c>
      <c r="G663" s="173">
        <v>6.17</v>
      </c>
      <c r="H663" s="173">
        <v>97.8</v>
      </c>
      <c r="I663" s="173">
        <v>74.7</v>
      </c>
      <c r="J663" s="173">
        <v>158</v>
      </c>
      <c r="K663" s="173">
        <v>44.3</v>
      </c>
      <c r="L663" s="173">
        <v>13.9</v>
      </c>
      <c r="M663" s="173">
        <v>9.07</v>
      </c>
      <c r="N663" s="173">
        <v>6.59</v>
      </c>
      <c r="O663" s="219"/>
      <c r="P663" s="134">
        <f t="shared" si="265"/>
        <v>23</v>
      </c>
      <c r="Q663" s="113">
        <f t="shared" si="267"/>
        <v>4.6636055723156202</v>
      </c>
      <c r="R663" s="113">
        <f t="shared" si="268"/>
        <v>4.0260714772237849</v>
      </c>
      <c r="S663" s="113">
        <f t="shared" si="269"/>
        <v>3.4671374760473812</v>
      </c>
      <c r="T663" s="113">
        <f t="shared" si="270"/>
        <v>3.746604476635583</v>
      </c>
      <c r="U663" s="113">
        <f t="shared" si="271"/>
        <v>5.3884731050912693</v>
      </c>
      <c r="V663" s="113">
        <f t="shared" si="272"/>
        <v>85.412102054769235</v>
      </c>
      <c r="W663" s="113">
        <f t="shared" si="273"/>
        <v>65.2380779498084</v>
      </c>
      <c r="X663" s="113">
        <f t="shared" si="274"/>
        <v>137.98683154042473</v>
      </c>
      <c r="Y663" s="113">
        <f t="shared" si="275"/>
        <v>38.688712893929207</v>
      </c>
      <c r="Z663" s="113">
        <f t="shared" si="276"/>
        <v>12.139347838050025</v>
      </c>
      <c r="AA663" s="113">
        <f t="shared" si="277"/>
        <v>7.9211427979218501</v>
      </c>
      <c r="AB663" s="114">
        <f t="shared" si="278"/>
        <v>5.7552735433632849</v>
      </c>
    </row>
    <row r="664" spans="1:28" x14ac:dyDescent="0.5">
      <c r="A664"/>
      <c r="B664">
        <v>24</v>
      </c>
      <c r="C664" s="173">
        <v>5.14</v>
      </c>
      <c r="D664" s="173">
        <v>4.6100000000000003</v>
      </c>
      <c r="E664" s="173">
        <v>3.97</v>
      </c>
      <c r="F664" s="173">
        <v>4.13</v>
      </c>
      <c r="G664" s="173">
        <v>8.0399999999999991</v>
      </c>
      <c r="H664" s="173">
        <v>69.099999999999994</v>
      </c>
      <c r="I664" s="173">
        <v>80.8</v>
      </c>
      <c r="J664" s="173">
        <v>198</v>
      </c>
      <c r="K664" s="173">
        <v>42.8</v>
      </c>
      <c r="L664" s="173">
        <v>13.6</v>
      </c>
      <c r="M664" s="173">
        <v>9.07</v>
      </c>
      <c r="N664" s="173">
        <v>6.59</v>
      </c>
      <c r="O664" s="219"/>
      <c r="P664" s="134">
        <f t="shared" si="265"/>
        <v>24</v>
      </c>
      <c r="Q664" s="113">
        <f t="shared" si="267"/>
        <v>4.4889386969479945</v>
      </c>
      <c r="R664" s="113">
        <f t="shared" si="268"/>
        <v>4.0260714772237849</v>
      </c>
      <c r="S664" s="113">
        <f t="shared" si="269"/>
        <v>3.4671374760473812</v>
      </c>
      <c r="T664" s="113">
        <f t="shared" si="270"/>
        <v>3.6068709763414817</v>
      </c>
      <c r="U664" s="113">
        <f t="shared" si="271"/>
        <v>7.0216083897785744</v>
      </c>
      <c r="V664" s="113">
        <f t="shared" si="272"/>
        <v>60.347405439514858</v>
      </c>
      <c r="W664" s="113">
        <f t="shared" si="273"/>
        <v>70.565417648520992</v>
      </c>
      <c r="X664" s="113">
        <f t="shared" si="274"/>
        <v>172.92020661394997</v>
      </c>
      <c r="Y664" s="113">
        <f t="shared" si="275"/>
        <v>37.378711328672011</v>
      </c>
      <c r="Z664" s="113">
        <f t="shared" si="276"/>
        <v>11.877347524998584</v>
      </c>
      <c r="AA664" s="113">
        <f t="shared" si="277"/>
        <v>7.9211427979218501</v>
      </c>
      <c r="AB664" s="114">
        <f t="shared" si="278"/>
        <v>5.7552735433632849</v>
      </c>
    </row>
    <row r="665" spans="1:28" x14ac:dyDescent="0.5">
      <c r="A665"/>
      <c r="B665">
        <v>25</v>
      </c>
      <c r="C665" s="173">
        <v>5.14</v>
      </c>
      <c r="D665" s="173">
        <v>4.6100000000000003</v>
      </c>
      <c r="E665" s="173">
        <v>3.97</v>
      </c>
      <c r="F665" s="173">
        <v>3.97</v>
      </c>
      <c r="G665" s="173">
        <v>9.59</v>
      </c>
      <c r="H665" s="173">
        <v>152</v>
      </c>
      <c r="I665" s="173">
        <v>72.400000000000006</v>
      </c>
      <c r="J665" s="173">
        <v>83.3</v>
      </c>
      <c r="K665" s="173">
        <v>45.2</v>
      </c>
      <c r="L665" s="173">
        <v>13.6</v>
      </c>
      <c r="M665" s="173">
        <v>9.33</v>
      </c>
      <c r="N665" s="173">
        <v>6.79</v>
      </c>
      <c r="O665" s="219"/>
      <c r="P665" s="134">
        <f t="shared" si="265"/>
        <v>25</v>
      </c>
      <c r="Q665" s="113">
        <f t="shared" si="267"/>
        <v>4.4889386969479945</v>
      </c>
      <c r="R665" s="113">
        <f t="shared" si="268"/>
        <v>4.0260714772237849</v>
      </c>
      <c r="S665" s="113">
        <f t="shared" si="269"/>
        <v>3.4671374760473812</v>
      </c>
      <c r="T665" s="113">
        <f t="shared" si="270"/>
        <v>3.4671374760473812</v>
      </c>
      <c r="U665" s="113">
        <f t="shared" si="271"/>
        <v>8.3752766738776785</v>
      </c>
      <c r="V665" s="113">
        <f t="shared" si="272"/>
        <v>132.74682527939595</v>
      </c>
      <c r="W665" s="113">
        <f t="shared" si="273"/>
        <v>63.229408883080701</v>
      </c>
      <c r="X665" s="113">
        <f t="shared" si="274"/>
        <v>72.748753590616332</v>
      </c>
      <c r="Y665" s="113">
        <f t="shared" si="275"/>
        <v>39.474713833083534</v>
      </c>
      <c r="Z665" s="113">
        <f t="shared" si="276"/>
        <v>11.877347524998584</v>
      </c>
      <c r="AA665" s="113">
        <f t="shared" si="277"/>
        <v>8.1482097358997638</v>
      </c>
      <c r="AB665" s="114">
        <f t="shared" si="278"/>
        <v>5.9299404187309106</v>
      </c>
    </row>
    <row r="666" spans="1:28" x14ac:dyDescent="0.5">
      <c r="A666"/>
      <c r="B666">
        <v>26</v>
      </c>
      <c r="C666" s="173">
        <v>5.14</v>
      </c>
      <c r="D666" s="173">
        <v>4.6100000000000003</v>
      </c>
      <c r="E666" s="173">
        <v>4.13</v>
      </c>
      <c r="F666" s="173">
        <v>5.34</v>
      </c>
      <c r="G666" s="173">
        <v>8.5500000000000007</v>
      </c>
      <c r="H666" s="173">
        <v>148</v>
      </c>
      <c r="I666" s="173">
        <v>89.7</v>
      </c>
      <c r="J666" s="173">
        <v>95.1</v>
      </c>
      <c r="K666" s="173">
        <v>42</v>
      </c>
      <c r="L666" s="173">
        <v>13.2</v>
      </c>
      <c r="M666" s="173">
        <v>9.07</v>
      </c>
      <c r="N666" s="173">
        <v>6.59</v>
      </c>
      <c r="O666" s="219"/>
      <c r="P666" s="134">
        <f t="shared" si="265"/>
        <v>26</v>
      </c>
      <c r="Q666" s="113">
        <f t="shared" si="267"/>
        <v>4.4889386969479945</v>
      </c>
      <c r="R666" s="113">
        <f t="shared" si="268"/>
        <v>4.0260714772237849</v>
      </c>
      <c r="S666" s="113">
        <f t="shared" si="269"/>
        <v>3.6068709763414817</v>
      </c>
      <c r="T666" s="113">
        <f t="shared" si="270"/>
        <v>4.6636055723156202</v>
      </c>
      <c r="U666" s="113">
        <f t="shared" si="271"/>
        <v>7.4670089219660225</v>
      </c>
      <c r="V666" s="113">
        <f t="shared" si="272"/>
        <v>129.25348777204343</v>
      </c>
      <c r="W666" s="113">
        <f t="shared" si="273"/>
        <v>78.338093602380368</v>
      </c>
      <c r="X666" s="113">
        <f t="shared" si="274"/>
        <v>83.054099237306275</v>
      </c>
      <c r="Y666" s="113">
        <f t="shared" si="275"/>
        <v>36.680043827201509</v>
      </c>
      <c r="Z666" s="113">
        <f t="shared" si="276"/>
        <v>11.52801377426333</v>
      </c>
      <c r="AA666" s="113">
        <f t="shared" si="277"/>
        <v>7.9211427979218501</v>
      </c>
      <c r="AB666" s="114">
        <f t="shared" si="278"/>
        <v>5.7552735433632849</v>
      </c>
    </row>
    <row r="667" spans="1:28" x14ac:dyDescent="0.5">
      <c r="A667"/>
      <c r="B667">
        <v>27</v>
      </c>
      <c r="C667" s="173">
        <v>5.14</v>
      </c>
      <c r="D667" s="173">
        <v>4.7699999999999996</v>
      </c>
      <c r="E667" s="173">
        <v>4.13</v>
      </c>
      <c r="F667" s="173">
        <v>4.6100000000000003</v>
      </c>
      <c r="G667" s="173">
        <v>6.79</v>
      </c>
      <c r="H667" s="173">
        <v>148</v>
      </c>
      <c r="I667" s="173">
        <v>314</v>
      </c>
      <c r="J667" s="173">
        <v>72.400000000000006</v>
      </c>
      <c r="K667" s="173">
        <v>40.5</v>
      </c>
      <c r="L667" s="173">
        <v>12.5</v>
      </c>
      <c r="M667" s="173">
        <v>9.07</v>
      </c>
      <c r="N667" s="173">
        <v>6.59</v>
      </c>
      <c r="O667" s="219"/>
      <c r="P667" s="134">
        <f t="shared" si="265"/>
        <v>27</v>
      </c>
      <c r="Q667" s="113">
        <f t="shared" si="267"/>
        <v>4.4889386969479945</v>
      </c>
      <c r="R667" s="113">
        <f t="shared" si="268"/>
        <v>4.1658049775178858</v>
      </c>
      <c r="S667" s="113">
        <f t="shared" si="269"/>
        <v>3.6068709763414817</v>
      </c>
      <c r="T667" s="113">
        <f t="shared" si="270"/>
        <v>4.0260714772237849</v>
      </c>
      <c r="U667" s="113">
        <f t="shared" si="271"/>
        <v>5.9299404187309106</v>
      </c>
      <c r="V667" s="113">
        <f t="shared" si="272"/>
        <v>129.25348777204343</v>
      </c>
      <c r="W667" s="113">
        <f t="shared" si="273"/>
        <v>274.2269943271732</v>
      </c>
      <c r="X667" s="113">
        <f t="shared" si="274"/>
        <v>63.229408883080701</v>
      </c>
      <c r="Y667" s="113">
        <f t="shared" si="275"/>
        <v>35.370042261944313</v>
      </c>
      <c r="Z667" s="113">
        <f t="shared" si="276"/>
        <v>10.91667971047664</v>
      </c>
      <c r="AA667" s="113">
        <f t="shared" si="277"/>
        <v>7.9211427979218501</v>
      </c>
      <c r="AB667" s="114">
        <f t="shared" si="278"/>
        <v>5.7552735433632849</v>
      </c>
    </row>
    <row r="668" spans="1:28" x14ac:dyDescent="0.5">
      <c r="A668"/>
      <c r="B668">
        <v>28</v>
      </c>
      <c r="C668" s="173">
        <v>5.14</v>
      </c>
      <c r="D668" s="173">
        <v>4.45</v>
      </c>
      <c r="E668" s="173">
        <v>3.97</v>
      </c>
      <c r="F668" s="173">
        <v>5.14</v>
      </c>
      <c r="G668" s="173">
        <v>25.9</v>
      </c>
      <c r="H668" s="173">
        <v>217</v>
      </c>
      <c r="I668" s="173">
        <v>114</v>
      </c>
      <c r="J668" s="173">
        <v>122</v>
      </c>
      <c r="K668" s="173">
        <v>37.5</v>
      </c>
      <c r="L668" s="173">
        <v>11.8</v>
      </c>
      <c r="M668" s="173">
        <v>9.07</v>
      </c>
      <c r="N668" s="173">
        <v>6.59</v>
      </c>
      <c r="O668" s="219"/>
      <c r="P668" s="134">
        <f t="shared" si="265"/>
        <v>28</v>
      </c>
      <c r="Q668" s="113">
        <f t="shared" si="267"/>
        <v>4.4889386969479945</v>
      </c>
      <c r="R668" s="113">
        <f t="shared" si="268"/>
        <v>3.886337976929684</v>
      </c>
      <c r="S668" s="113">
        <f t="shared" si="269"/>
        <v>3.4671374760473812</v>
      </c>
      <c r="T668" s="113">
        <f t="shared" si="270"/>
        <v>4.4889386969479945</v>
      </c>
      <c r="U668" s="113">
        <f t="shared" si="271"/>
        <v>22.619360360107596</v>
      </c>
      <c r="V668" s="113">
        <f t="shared" si="272"/>
        <v>189.51355977387448</v>
      </c>
      <c r="W668" s="113">
        <f t="shared" si="273"/>
        <v>99.560118959546955</v>
      </c>
      <c r="X668" s="113">
        <f t="shared" si="274"/>
        <v>106.54679397425201</v>
      </c>
      <c r="Y668" s="113">
        <f t="shared" si="275"/>
        <v>32.750039131429922</v>
      </c>
      <c r="Z668" s="113">
        <f t="shared" si="276"/>
        <v>10.305345646689949</v>
      </c>
      <c r="AA668" s="113">
        <f t="shared" si="277"/>
        <v>7.9211427979218501</v>
      </c>
      <c r="AB668" s="114">
        <f t="shared" si="278"/>
        <v>5.7552735433632849</v>
      </c>
    </row>
    <row r="669" spans="1:28" x14ac:dyDescent="0.5">
      <c r="A669"/>
      <c r="B669">
        <v>29</v>
      </c>
      <c r="C669" s="173">
        <v>5.14</v>
      </c>
      <c r="D669" s="173">
        <v>4.45</v>
      </c>
      <c r="E669" s="173">
        <v>3.97</v>
      </c>
      <c r="F669" s="173">
        <v>5.14</v>
      </c>
      <c r="G669" s="173">
        <v>10.6</v>
      </c>
      <c r="H669" s="173">
        <v>125</v>
      </c>
      <c r="I669" s="173">
        <v>108</v>
      </c>
      <c r="J669" s="173">
        <v>97.8</v>
      </c>
      <c r="K669" s="173">
        <v>32.700000000000003</v>
      </c>
      <c r="L669" s="173">
        <v>11.5</v>
      </c>
      <c r="M669" s="173">
        <v>9.07</v>
      </c>
      <c r="N669" s="173">
        <v>6.59</v>
      </c>
      <c r="O669" s="219"/>
      <c r="P669" s="134">
        <f t="shared" si="265"/>
        <v>29</v>
      </c>
      <c r="Q669" s="113">
        <f t="shared" si="267"/>
        <v>4.4889386969479945</v>
      </c>
      <c r="R669" s="113">
        <f t="shared" si="268"/>
        <v>3.886337976929684</v>
      </c>
      <c r="S669" s="113">
        <f t="shared" si="269"/>
        <v>3.4671374760473812</v>
      </c>
      <c r="T669" s="113">
        <f t="shared" si="270"/>
        <v>4.4889386969479945</v>
      </c>
      <c r="U669" s="113">
        <f t="shared" si="271"/>
        <v>9.2573443944841909</v>
      </c>
      <c r="V669" s="113">
        <f t="shared" si="272"/>
        <v>109.1667971047664</v>
      </c>
      <c r="W669" s="113">
        <f t="shared" si="273"/>
        <v>94.320112698518173</v>
      </c>
      <c r="X669" s="113">
        <f t="shared" si="274"/>
        <v>85.412102054769235</v>
      </c>
      <c r="Y669" s="113">
        <f t="shared" si="275"/>
        <v>28.558034122606891</v>
      </c>
      <c r="Z669" s="113">
        <f t="shared" si="276"/>
        <v>10.043345333638509</v>
      </c>
      <c r="AA669" s="113">
        <f t="shared" si="277"/>
        <v>7.9211427979218501</v>
      </c>
      <c r="AB669" s="114">
        <f t="shared" si="278"/>
        <v>5.7552735433632849</v>
      </c>
    </row>
    <row r="670" spans="1:28" x14ac:dyDescent="0.5">
      <c r="A670"/>
      <c r="B670">
        <v>30</v>
      </c>
      <c r="C670" s="173">
        <v>5.14</v>
      </c>
      <c r="D670" s="173"/>
      <c r="E670" s="173">
        <v>4.13</v>
      </c>
      <c r="F670" s="173">
        <v>4.6100000000000003</v>
      </c>
      <c r="G670" s="173">
        <v>19</v>
      </c>
      <c r="H670" s="173">
        <v>88.4</v>
      </c>
      <c r="I670" s="173">
        <v>99.1</v>
      </c>
      <c r="J670" s="173">
        <v>75.900000000000006</v>
      </c>
      <c r="K670" s="173">
        <v>30</v>
      </c>
      <c r="L670" s="173">
        <v>11.2</v>
      </c>
      <c r="M670" s="173">
        <v>8.5500000000000007</v>
      </c>
      <c r="N670" s="173">
        <v>6.59</v>
      </c>
      <c r="O670" s="219"/>
      <c r="P670" s="134">
        <f t="shared" si="265"/>
        <v>30</v>
      </c>
      <c r="Q670" s="113">
        <f t="shared" si="267"/>
        <v>4.4889386969479945</v>
      </c>
      <c r="R670" s="113" t="str">
        <f t="shared" si="268"/>
        <v xml:space="preserve"> </v>
      </c>
      <c r="S670" s="113">
        <f t="shared" si="269"/>
        <v>3.6068709763414817</v>
      </c>
      <c r="T670" s="113">
        <f t="shared" si="270"/>
        <v>4.0260714772237849</v>
      </c>
      <c r="U670" s="113">
        <f t="shared" si="271"/>
        <v>16.593353159924494</v>
      </c>
      <c r="V670" s="113">
        <f t="shared" si="272"/>
        <v>77.202758912490808</v>
      </c>
      <c r="W670" s="113">
        <f t="shared" si="273"/>
        <v>86.547436744658796</v>
      </c>
      <c r="X670" s="113">
        <f t="shared" si="274"/>
        <v>66.286079202014164</v>
      </c>
      <c r="Y670" s="113">
        <f t="shared" si="275"/>
        <v>26.200031305143938</v>
      </c>
      <c r="Z670" s="113">
        <f t="shared" si="276"/>
        <v>9.781345020587068</v>
      </c>
      <c r="AA670" s="113">
        <f t="shared" si="277"/>
        <v>7.4670089219660225</v>
      </c>
      <c r="AB670" s="114">
        <f t="shared" si="278"/>
        <v>5.7552735433632849</v>
      </c>
    </row>
    <row r="671" spans="1:28" x14ac:dyDescent="0.5">
      <c r="A671"/>
      <c r="B671">
        <v>31</v>
      </c>
      <c r="C671" s="173">
        <v>5.14</v>
      </c>
      <c r="D671" s="173"/>
      <c r="E671" s="173">
        <v>4.13</v>
      </c>
      <c r="F671" s="173"/>
      <c r="G671" s="173">
        <v>21.3</v>
      </c>
      <c r="H671" s="173"/>
      <c r="I671" s="173">
        <v>83.3</v>
      </c>
      <c r="J671" s="173">
        <v>68</v>
      </c>
      <c r="K671" s="173"/>
      <c r="L671" s="173">
        <v>11.2</v>
      </c>
      <c r="M671" s="173"/>
      <c r="N671" s="173">
        <v>6.59</v>
      </c>
      <c r="O671" s="219"/>
      <c r="P671" s="134">
        <f t="shared" si="265"/>
        <v>31</v>
      </c>
      <c r="Q671" s="113">
        <f t="shared" si="267"/>
        <v>4.4889386969479945</v>
      </c>
      <c r="R671" s="113" t="str">
        <f t="shared" si="268"/>
        <v xml:space="preserve"> </v>
      </c>
      <c r="S671" s="113">
        <f t="shared" si="269"/>
        <v>3.6068709763414817</v>
      </c>
      <c r="T671" s="113" t="str">
        <f t="shared" si="270"/>
        <v xml:space="preserve"> </v>
      </c>
      <c r="U671" s="113">
        <f t="shared" si="271"/>
        <v>18.602022226652196</v>
      </c>
      <c r="V671" s="113" t="str">
        <f t="shared" si="272"/>
        <v xml:space="preserve"> </v>
      </c>
      <c r="W671" s="113">
        <f t="shared" si="273"/>
        <v>72.748753590616332</v>
      </c>
      <c r="X671" s="113">
        <f t="shared" si="274"/>
        <v>59.386737624992918</v>
      </c>
      <c r="Y671" s="113" t="str">
        <f t="shared" si="275"/>
        <v xml:space="preserve"> </v>
      </c>
      <c r="Z671" s="113">
        <f t="shared" si="276"/>
        <v>9.781345020587068</v>
      </c>
      <c r="AA671" s="113" t="str">
        <f t="shared" si="277"/>
        <v xml:space="preserve"> </v>
      </c>
      <c r="AB671" s="114">
        <f t="shared" si="278"/>
        <v>5.7552735433632849</v>
      </c>
    </row>
    <row r="672" spans="1:28" x14ac:dyDescent="0.5">
      <c r="A672"/>
      <c r="B672"/>
      <c r="C672" s="173"/>
      <c r="D672" s="173"/>
      <c r="E672" s="173"/>
      <c r="F672" s="173"/>
      <c r="G672" s="173"/>
      <c r="H672" s="173"/>
      <c r="I672" s="173"/>
      <c r="J672" s="173"/>
      <c r="K672" s="173"/>
      <c r="L672" s="173"/>
      <c r="M672" s="173"/>
      <c r="N672" s="173"/>
      <c r="O672" s="219"/>
      <c r="P672" s="134"/>
      <c r="Q672" s="113"/>
      <c r="R672" s="113"/>
      <c r="S672" s="113"/>
      <c r="T672" s="113"/>
      <c r="U672" s="113"/>
      <c r="V672" s="113"/>
      <c r="W672" s="113"/>
      <c r="X672" s="113"/>
      <c r="Y672" s="113"/>
      <c r="Z672" s="113"/>
      <c r="AA672" s="113"/>
      <c r="AB672" s="114"/>
    </row>
    <row r="673" spans="1:28" x14ac:dyDescent="0.5">
      <c r="A673"/>
      <c r="B673"/>
      <c r="C673" s="173"/>
      <c r="D673" s="173"/>
      <c r="E673" s="173"/>
      <c r="F673" s="173"/>
      <c r="G673" s="173"/>
      <c r="H673" s="173"/>
      <c r="I673" s="173"/>
      <c r="J673" s="173"/>
      <c r="K673" s="173"/>
      <c r="L673" s="173"/>
      <c r="M673" s="173"/>
      <c r="N673" s="173"/>
      <c r="O673" s="220"/>
      <c r="P673" s="134"/>
      <c r="Q673" s="113"/>
      <c r="R673" s="113"/>
      <c r="S673" s="113"/>
      <c r="T673" s="113"/>
      <c r="U673" s="113"/>
      <c r="V673" s="113"/>
      <c r="W673" s="113"/>
      <c r="X673" s="113"/>
      <c r="Y673" s="113"/>
      <c r="Z673" s="113"/>
      <c r="AA673" s="113"/>
      <c r="AB673" s="114"/>
    </row>
    <row r="674" spans="1:28" x14ac:dyDescent="0.5">
      <c r="A674">
        <v>1985</v>
      </c>
      <c r="B674">
        <v>1</v>
      </c>
      <c r="C674" s="173">
        <v>6.59</v>
      </c>
      <c r="D674" s="173">
        <v>5.14</v>
      </c>
      <c r="E674" s="173">
        <v>4.93</v>
      </c>
      <c r="F674" s="173">
        <v>4.29</v>
      </c>
      <c r="G674" s="173">
        <v>4.29</v>
      </c>
      <c r="H674" s="173">
        <v>6.38</v>
      </c>
      <c r="I674" s="173">
        <v>146</v>
      </c>
      <c r="J674" s="173">
        <v>125</v>
      </c>
      <c r="K674" s="173">
        <v>154</v>
      </c>
      <c r="L674" s="173">
        <v>43.5</v>
      </c>
      <c r="M674" s="173">
        <v>11.8</v>
      </c>
      <c r="N674" s="173">
        <v>8.0399999999999991</v>
      </c>
      <c r="O674" s="218">
        <f>A674</f>
        <v>1985</v>
      </c>
      <c r="P674" s="134">
        <f t="shared" si="265"/>
        <v>1</v>
      </c>
      <c r="Q674" s="113">
        <f t="shared" ref="Q674:AB681" si="279">IF(C674&gt;0,$P$11*C674, " ")</f>
        <v>5.7552735433632849</v>
      </c>
      <c r="R674" s="113">
        <f t="shared" si="279"/>
        <v>4.4889386969479945</v>
      </c>
      <c r="S674" s="113">
        <f t="shared" si="279"/>
        <v>4.3055384778119867</v>
      </c>
      <c r="T674" s="113">
        <f t="shared" si="279"/>
        <v>3.746604476635583</v>
      </c>
      <c r="U674" s="113">
        <f t="shared" si="279"/>
        <v>3.746604476635583</v>
      </c>
      <c r="V674" s="113">
        <f t="shared" si="279"/>
        <v>5.5718733242272771</v>
      </c>
      <c r="W674" s="113">
        <f t="shared" si="279"/>
        <v>127.50681901836715</v>
      </c>
      <c r="X674" s="113">
        <f t="shared" si="279"/>
        <v>109.1667971047664</v>
      </c>
      <c r="Y674" s="113">
        <f t="shared" si="279"/>
        <v>134.49349403307221</v>
      </c>
      <c r="Z674" s="113">
        <f t="shared" si="279"/>
        <v>37.990045392458704</v>
      </c>
      <c r="AA674" s="113">
        <f t="shared" si="279"/>
        <v>10.305345646689949</v>
      </c>
      <c r="AB674" s="114">
        <f t="shared" si="279"/>
        <v>7.0216083897785744</v>
      </c>
    </row>
    <row r="675" spans="1:28" x14ac:dyDescent="0.5">
      <c r="A675"/>
      <c r="B675">
        <v>2</v>
      </c>
      <c r="C675" s="173">
        <v>6.38</v>
      </c>
      <c r="D675" s="173">
        <v>5.14</v>
      </c>
      <c r="E675" s="173">
        <v>4.7699999999999996</v>
      </c>
      <c r="F675" s="173">
        <v>4.29</v>
      </c>
      <c r="G675" s="173">
        <v>4.7699999999999996</v>
      </c>
      <c r="H675" s="173">
        <v>6.38</v>
      </c>
      <c r="I675" s="173">
        <v>113</v>
      </c>
      <c r="J675" s="173">
        <v>92.4</v>
      </c>
      <c r="K675" s="173">
        <v>117</v>
      </c>
      <c r="L675" s="173">
        <v>34</v>
      </c>
      <c r="M675" s="173">
        <v>11.5</v>
      </c>
      <c r="N675" s="173">
        <v>7.52</v>
      </c>
      <c r="O675" s="219"/>
      <c r="P675" s="134">
        <f t="shared" si="265"/>
        <v>2</v>
      </c>
      <c r="Q675" s="113">
        <f t="shared" si="279"/>
        <v>5.5718733242272771</v>
      </c>
      <c r="R675" s="113">
        <f t="shared" si="279"/>
        <v>4.4889386969479945</v>
      </c>
      <c r="S675" s="113">
        <f t="shared" si="279"/>
        <v>4.1658049775178858</v>
      </c>
      <c r="T675" s="113">
        <f t="shared" si="279"/>
        <v>3.746604476635583</v>
      </c>
      <c r="U675" s="113">
        <f t="shared" si="279"/>
        <v>4.1658049775178858</v>
      </c>
      <c r="V675" s="113">
        <f t="shared" si="279"/>
        <v>5.5718733242272771</v>
      </c>
      <c r="W675" s="113">
        <f t="shared" si="279"/>
        <v>98.686784582708825</v>
      </c>
      <c r="X675" s="113">
        <f t="shared" si="279"/>
        <v>80.696096419843329</v>
      </c>
      <c r="Y675" s="113">
        <f t="shared" si="279"/>
        <v>102.18012209006135</v>
      </c>
      <c r="Z675" s="113">
        <f t="shared" si="279"/>
        <v>29.693368812496459</v>
      </c>
      <c r="AA675" s="113">
        <f t="shared" si="279"/>
        <v>10.043345333638509</v>
      </c>
      <c r="AB675" s="114">
        <f t="shared" si="279"/>
        <v>6.5674745138227459</v>
      </c>
    </row>
    <row r="676" spans="1:28" x14ac:dyDescent="0.5">
      <c r="A676"/>
      <c r="B676">
        <v>3</v>
      </c>
      <c r="C676" s="173">
        <v>6.59</v>
      </c>
      <c r="D676" s="173">
        <v>5.14</v>
      </c>
      <c r="E676" s="173">
        <v>4.7699999999999996</v>
      </c>
      <c r="F676" s="173">
        <v>4.13</v>
      </c>
      <c r="G676" s="173">
        <v>4.29</v>
      </c>
      <c r="H676" s="173">
        <v>8.3000000000000007</v>
      </c>
      <c r="I676" s="173">
        <v>156</v>
      </c>
      <c r="J676" s="173">
        <v>89.7</v>
      </c>
      <c r="K676" s="173">
        <v>263</v>
      </c>
      <c r="L676" s="173">
        <v>25.9</v>
      </c>
      <c r="M676" s="173">
        <v>11.5</v>
      </c>
      <c r="N676" s="173">
        <v>7.52</v>
      </c>
      <c r="O676" s="219"/>
      <c r="P676" s="134">
        <f t="shared" si="265"/>
        <v>3</v>
      </c>
      <c r="Q676" s="113">
        <f t="shared" si="279"/>
        <v>5.7552735433632849</v>
      </c>
      <c r="R676" s="113">
        <f t="shared" si="279"/>
        <v>4.4889386969479945</v>
      </c>
      <c r="S676" s="113">
        <f t="shared" si="279"/>
        <v>4.1658049775178858</v>
      </c>
      <c r="T676" s="113">
        <f t="shared" si="279"/>
        <v>3.6068709763414817</v>
      </c>
      <c r="U676" s="113">
        <f t="shared" si="279"/>
        <v>3.746604476635583</v>
      </c>
      <c r="V676" s="113">
        <f t="shared" si="279"/>
        <v>7.2486753277564899</v>
      </c>
      <c r="W676" s="113">
        <f t="shared" si="279"/>
        <v>136.24016278674847</v>
      </c>
      <c r="X676" s="113">
        <f t="shared" si="279"/>
        <v>78.338093602380368</v>
      </c>
      <c r="Y676" s="113">
        <f t="shared" si="279"/>
        <v>229.6869411084285</v>
      </c>
      <c r="Z676" s="113">
        <f t="shared" si="279"/>
        <v>22.619360360107596</v>
      </c>
      <c r="AA676" s="113">
        <f t="shared" si="279"/>
        <v>10.043345333638509</v>
      </c>
      <c r="AB676" s="114">
        <f t="shared" si="279"/>
        <v>6.5674745138227459</v>
      </c>
    </row>
    <row r="677" spans="1:28" x14ac:dyDescent="0.5">
      <c r="A677"/>
      <c r="B677">
        <v>4</v>
      </c>
      <c r="C677" s="173">
        <v>6.17</v>
      </c>
      <c r="D677" s="173">
        <v>5.14</v>
      </c>
      <c r="E677" s="173">
        <v>4.7699999999999996</v>
      </c>
      <c r="F677" s="173">
        <v>4.13</v>
      </c>
      <c r="G677" s="173">
        <v>4.6100000000000003</v>
      </c>
      <c r="H677" s="173">
        <v>7.26</v>
      </c>
      <c r="I677" s="173">
        <v>507</v>
      </c>
      <c r="J677" s="173">
        <v>107</v>
      </c>
      <c r="K677" s="173">
        <v>79.599999999999994</v>
      </c>
      <c r="L677" s="173">
        <v>29.4</v>
      </c>
      <c r="M677" s="173">
        <v>11.2</v>
      </c>
      <c r="N677" s="173">
        <v>7.52</v>
      </c>
      <c r="O677" s="219"/>
      <c r="P677" s="134">
        <f t="shared" si="265"/>
        <v>4</v>
      </c>
      <c r="Q677" s="113">
        <f t="shared" si="279"/>
        <v>5.3884731050912693</v>
      </c>
      <c r="R677" s="113">
        <f t="shared" si="279"/>
        <v>4.4889386969479945</v>
      </c>
      <c r="S677" s="113">
        <f t="shared" si="279"/>
        <v>4.1658049775178858</v>
      </c>
      <c r="T677" s="113">
        <f t="shared" si="279"/>
        <v>3.6068709763414817</v>
      </c>
      <c r="U677" s="113">
        <f t="shared" si="279"/>
        <v>4.0260714772237849</v>
      </c>
      <c r="V677" s="113">
        <f t="shared" si="279"/>
        <v>6.3404075758448322</v>
      </c>
      <c r="W677" s="113">
        <f t="shared" si="279"/>
        <v>442.78052905693249</v>
      </c>
      <c r="X677" s="113">
        <f t="shared" si="279"/>
        <v>93.446778321680043</v>
      </c>
      <c r="Y677" s="113">
        <f t="shared" si="279"/>
        <v>69.517416396315241</v>
      </c>
      <c r="Z677" s="113">
        <f t="shared" si="279"/>
        <v>25.676030679041055</v>
      </c>
      <c r="AA677" s="113">
        <f t="shared" si="279"/>
        <v>9.781345020587068</v>
      </c>
      <c r="AB677" s="114">
        <f t="shared" si="279"/>
        <v>6.5674745138227459</v>
      </c>
    </row>
    <row r="678" spans="1:28" x14ac:dyDescent="0.5">
      <c r="A678"/>
      <c r="B678">
        <v>5</v>
      </c>
      <c r="C678" s="173">
        <v>5.97</v>
      </c>
      <c r="D678" s="173">
        <v>4.93</v>
      </c>
      <c r="E678" s="173">
        <v>4.7699999999999996</v>
      </c>
      <c r="F678" s="173">
        <v>4.13</v>
      </c>
      <c r="G678" s="173">
        <v>4.29</v>
      </c>
      <c r="H678" s="173">
        <v>6.59</v>
      </c>
      <c r="I678" s="173">
        <v>135</v>
      </c>
      <c r="J678" s="173">
        <v>111</v>
      </c>
      <c r="K678" s="173">
        <v>119</v>
      </c>
      <c r="L678" s="173">
        <v>32.700000000000003</v>
      </c>
      <c r="M678" s="173">
        <v>10.9</v>
      </c>
      <c r="N678" s="173">
        <v>7.26</v>
      </c>
      <c r="O678" s="219"/>
      <c r="P678" s="134">
        <f t="shared" si="265"/>
        <v>5</v>
      </c>
      <c r="Q678" s="113">
        <f t="shared" si="279"/>
        <v>5.2138062297236427</v>
      </c>
      <c r="R678" s="113">
        <f t="shared" si="279"/>
        <v>4.3055384778119867</v>
      </c>
      <c r="S678" s="113">
        <f t="shared" si="279"/>
        <v>4.1658049775178858</v>
      </c>
      <c r="T678" s="113">
        <f t="shared" si="279"/>
        <v>3.6068709763414817</v>
      </c>
      <c r="U678" s="113">
        <f t="shared" si="279"/>
        <v>3.746604476635583</v>
      </c>
      <c r="V678" s="113">
        <f t="shared" si="279"/>
        <v>5.7552735433632849</v>
      </c>
      <c r="W678" s="113">
        <f t="shared" si="279"/>
        <v>117.90014087314771</v>
      </c>
      <c r="X678" s="113">
        <f t="shared" si="279"/>
        <v>96.940115829032564</v>
      </c>
      <c r="Y678" s="113">
        <f t="shared" si="279"/>
        <v>103.92679084373761</v>
      </c>
      <c r="Z678" s="113">
        <f t="shared" si="279"/>
        <v>28.558034122606891</v>
      </c>
      <c r="AA678" s="113">
        <f t="shared" si="279"/>
        <v>9.5193447075356303</v>
      </c>
      <c r="AB678" s="114">
        <f t="shared" si="279"/>
        <v>6.3404075758448322</v>
      </c>
    </row>
    <row r="679" spans="1:28" x14ac:dyDescent="0.5">
      <c r="A679"/>
      <c r="B679">
        <v>6</v>
      </c>
      <c r="C679" s="173">
        <v>5.76</v>
      </c>
      <c r="D679" s="173">
        <v>5.14</v>
      </c>
      <c r="E679" s="173">
        <v>4.7699999999999996</v>
      </c>
      <c r="F679" s="173">
        <v>4.13</v>
      </c>
      <c r="G679" s="173">
        <v>4.45</v>
      </c>
      <c r="H679" s="173">
        <v>8.3000000000000007</v>
      </c>
      <c r="I679" s="173">
        <v>107</v>
      </c>
      <c r="J679" s="173">
        <v>120</v>
      </c>
      <c r="K679" s="173">
        <v>154</v>
      </c>
      <c r="L679" s="173">
        <v>28.8</v>
      </c>
      <c r="M679" s="173">
        <v>10.9</v>
      </c>
      <c r="N679" s="173">
        <v>7.26</v>
      </c>
      <c r="O679" s="219"/>
      <c r="P679" s="134">
        <f t="shared" si="265"/>
        <v>6</v>
      </c>
      <c r="Q679" s="113">
        <f t="shared" si="279"/>
        <v>5.0304060105876358</v>
      </c>
      <c r="R679" s="113">
        <f t="shared" si="279"/>
        <v>4.4889386969479945</v>
      </c>
      <c r="S679" s="113">
        <f t="shared" si="279"/>
        <v>4.1658049775178858</v>
      </c>
      <c r="T679" s="113">
        <f t="shared" si="279"/>
        <v>3.6068709763414817</v>
      </c>
      <c r="U679" s="113">
        <f t="shared" si="279"/>
        <v>3.886337976929684</v>
      </c>
      <c r="V679" s="113">
        <f t="shared" si="279"/>
        <v>7.2486753277564899</v>
      </c>
      <c r="W679" s="113">
        <f t="shared" si="279"/>
        <v>93.446778321680043</v>
      </c>
      <c r="X679" s="113">
        <f t="shared" si="279"/>
        <v>104.80012522057575</v>
      </c>
      <c r="Y679" s="113">
        <f t="shared" si="279"/>
        <v>134.49349403307221</v>
      </c>
      <c r="Z679" s="113">
        <f t="shared" si="279"/>
        <v>25.15203005293818</v>
      </c>
      <c r="AA679" s="113">
        <f t="shared" si="279"/>
        <v>9.5193447075356303</v>
      </c>
      <c r="AB679" s="114">
        <f t="shared" si="279"/>
        <v>6.3404075758448322</v>
      </c>
    </row>
    <row r="680" spans="1:28" x14ac:dyDescent="0.5">
      <c r="A680"/>
      <c r="B680">
        <v>7</v>
      </c>
      <c r="C680" s="173">
        <v>5.97</v>
      </c>
      <c r="D680" s="173">
        <v>4.93</v>
      </c>
      <c r="E680" s="173">
        <v>4.6100000000000003</v>
      </c>
      <c r="F680" s="173">
        <v>3.97</v>
      </c>
      <c r="G680" s="173">
        <v>5.14</v>
      </c>
      <c r="H680" s="173">
        <v>7.78</v>
      </c>
      <c r="I680" s="173">
        <v>88.4</v>
      </c>
      <c r="J680" s="173">
        <v>141</v>
      </c>
      <c r="K680" s="173">
        <v>110</v>
      </c>
      <c r="L680" s="173">
        <v>33.4</v>
      </c>
      <c r="M680" s="173">
        <v>10.6</v>
      </c>
      <c r="N680" s="173">
        <v>7</v>
      </c>
      <c r="O680" s="219"/>
      <c r="P680" s="134">
        <f t="shared" si="265"/>
        <v>7</v>
      </c>
      <c r="Q680" s="113">
        <f t="shared" si="279"/>
        <v>5.2138062297236427</v>
      </c>
      <c r="R680" s="113">
        <f t="shared" si="279"/>
        <v>4.3055384778119867</v>
      </c>
      <c r="S680" s="113">
        <f t="shared" si="279"/>
        <v>4.0260714772237849</v>
      </c>
      <c r="T680" s="113">
        <f t="shared" si="279"/>
        <v>3.4671374760473812</v>
      </c>
      <c r="U680" s="113">
        <f t="shared" si="279"/>
        <v>4.4889386969479945</v>
      </c>
      <c r="V680" s="113">
        <f t="shared" si="279"/>
        <v>6.7945414518006606</v>
      </c>
      <c r="W680" s="113">
        <f t="shared" si="279"/>
        <v>77.202758912490808</v>
      </c>
      <c r="X680" s="113">
        <f t="shared" si="279"/>
        <v>123.1401471341765</v>
      </c>
      <c r="Y680" s="113">
        <f t="shared" si="279"/>
        <v>96.066781452194434</v>
      </c>
      <c r="Z680" s="113">
        <f t="shared" si="279"/>
        <v>29.16936818639358</v>
      </c>
      <c r="AA680" s="113">
        <f t="shared" si="279"/>
        <v>9.2573443944841909</v>
      </c>
      <c r="AB680" s="114">
        <f t="shared" si="279"/>
        <v>6.1133406378669184</v>
      </c>
    </row>
    <row r="681" spans="1:28" x14ac:dyDescent="0.5">
      <c r="A681"/>
      <c r="B681">
        <v>8</v>
      </c>
      <c r="C681" s="173">
        <v>5.76</v>
      </c>
      <c r="D681" s="173">
        <v>5.14</v>
      </c>
      <c r="E681" s="173">
        <v>4.6100000000000003</v>
      </c>
      <c r="F681" s="173">
        <v>3.97</v>
      </c>
      <c r="G681" s="173">
        <v>4.29</v>
      </c>
      <c r="H681" s="173">
        <v>6.38</v>
      </c>
      <c r="I681" s="173">
        <v>314</v>
      </c>
      <c r="J681" s="173">
        <v>158</v>
      </c>
      <c r="K681" s="173">
        <v>158</v>
      </c>
      <c r="L681" s="173">
        <v>35.4</v>
      </c>
      <c r="M681" s="173">
        <v>10.199999999999999</v>
      </c>
      <c r="N681" s="173">
        <v>7</v>
      </c>
      <c r="O681" s="219"/>
      <c r="P681" s="134">
        <f t="shared" si="265"/>
        <v>8</v>
      </c>
      <c r="Q681" s="113">
        <f t="shared" si="279"/>
        <v>5.0304060105876358</v>
      </c>
      <c r="R681" s="113">
        <f t="shared" si="279"/>
        <v>4.4889386969479945</v>
      </c>
      <c r="S681" s="113">
        <f t="shared" si="279"/>
        <v>4.0260714772237849</v>
      </c>
      <c r="T681" s="113">
        <f t="shared" si="279"/>
        <v>3.4671374760473812</v>
      </c>
      <c r="U681" s="113">
        <f t="shared" si="279"/>
        <v>3.746604476635583</v>
      </c>
      <c r="V681" s="113">
        <f t="shared" si="279"/>
        <v>5.5718733242272771</v>
      </c>
      <c r="W681" s="113">
        <f t="shared" si="279"/>
        <v>274.2269943271732</v>
      </c>
      <c r="X681" s="113">
        <f t="shared" si="279"/>
        <v>137.98683154042473</v>
      </c>
      <c r="Y681" s="113">
        <f t="shared" si="279"/>
        <v>137.98683154042473</v>
      </c>
      <c r="Z681" s="113">
        <f t="shared" si="279"/>
        <v>30.916036940069844</v>
      </c>
      <c r="AA681" s="113">
        <f t="shared" si="279"/>
        <v>8.9080106437489377</v>
      </c>
      <c r="AB681" s="114">
        <f t="shared" si="279"/>
        <v>6.1133406378669184</v>
      </c>
    </row>
    <row r="682" spans="1:28" x14ac:dyDescent="0.5">
      <c r="A682"/>
      <c r="B682">
        <v>9</v>
      </c>
      <c r="C682" s="173">
        <v>5.97</v>
      </c>
      <c r="D682" s="173">
        <v>4.93</v>
      </c>
      <c r="E682" s="173">
        <v>4.6100000000000003</v>
      </c>
      <c r="F682" s="173">
        <v>3.97</v>
      </c>
      <c r="G682" s="173">
        <v>4.45</v>
      </c>
      <c r="H682" s="173">
        <v>6.38</v>
      </c>
      <c r="I682" s="173">
        <v>108</v>
      </c>
      <c r="J682" s="173">
        <v>130</v>
      </c>
      <c r="K682" s="173">
        <v>113</v>
      </c>
      <c r="L682" s="173">
        <v>32.700000000000003</v>
      </c>
      <c r="M682" s="173">
        <v>10.6</v>
      </c>
      <c r="N682" s="173">
        <v>6.79</v>
      </c>
      <c r="O682" s="219"/>
      <c r="P682" s="134">
        <f t="shared" si="265"/>
        <v>9</v>
      </c>
      <c r="Q682" s="113">
        <f t="shared" ref="Q682:Q704" si="280">$P$11*C682</f>
        <v>5.2138062297236427</v>
      </c>
      <c r="R682" s="113">
        <f t="shared" ref="R682:R704" si="281">IF(D682&gt;0,$P$11*D682, " ")</f>
        <v>4.3055384778119867</v>
      </c>
      <c r="S682" s="113">
        <f t="shared" ref="S682:S704" si="282">IF(E682&gt;0,$P$11*E682, " ")</f>
        <v>4.0260714772237849</v>
      </c>
      <c r="T682" s="113">
        <f t="shared" ref="T682:T704" si="283">IF(F682&gt;0,$P$11*F682, " ")</f>
        <v>3.4671374760473812</v>
      </c>
      <c r="U682" s="113">
        <f t="shared" ref="U682:U704" si="284">IF(G682&gt;0,$P$11*G682, " ")</f>
        <v>3.886337976929684</v>
      </c>
      <c r="V682" s="113">
        <f t="shared" ref="V682:V704" si="285">IF(H682&gt;0,$P$11*H682, " ")</f>
        <v>5.5718733242272771</v>
      </c>
      <c r="W682" s="113">
        <f t="shared" ref="W682:W704" si="286">IF(I682&gt;0,$P$11*I682, " ")</f>
        <v>94.320112698518173</v>
      </c>
      <c r="X682" s="113">
        <f t="shared" ref="X682:X704" si="287">IF(J682&gt;0,$P$11*J682, " ")</f>
        <v>113.53346898895705</v>
      </c>
      <c r="Y682" s="113">
        <f t="shared" ref="Y682:Y704" si="288">IF(K682&gt;0,$P$11*K682, " ")</f>
        <v>98.686784582708825</v>
      </c>
      <c r="Z682" s="113">
        <f t="shared" ref="Z682:Z704" si="289">IF(L682&gt;0,$P$11*L682, " ")</f>
        <v>28.558034122606891</v>
      </c>
      <c r="AA682" s="113">
        <f t="shared" ref="AA682:AA704" si="290">IF(M682&gt;0,$P$11*M682, " ")</f>
        <v>9.2573443944841909</v>
      </c>
      <c r="AB682" s="114">
        <f t="shared" ref="AB682:AB704" si="291">IF(N682&gt;0,$P$11*N682, " ")</f>
        <v>5.9299404187309106</v>
      </c>
    </row>
    <row r="683" spans="1:28" x14ac:dyDescent="0.5">
      <c r="A683"/>
      <c r="B683">
        <v>10</v>
      </c>
      <c r="C683" s="173">
        <v>6.17</v>
      </c>
      <c r="D683" s="173">
        <v>5.14</v>
      </c>
      <c r="E683" s="173">
        <v>4.6100000000000003</v>
      </c>
      <c r="F683" s="173">
        <v>3.81</v>
      </c>
      <c r="G683" s="173">
        <v>8.81</v>
      </c>
      <c r="H683" s="173">
        <v>34.700000000000003</v>
      </c>
      <c r="I683" s="173">
        <v>143</v>
      </c>
      <c r="J683" s="173">
        <v>139</v>
      </c>
      <c r="K683" s="173">
        <v>96.4</v>
      </c>
      <c r="L683" s="173">
        <v>31.3</v>
      </c>
      <c r="M683" s="173">
        <v>10.199999999999999</v>
      </c>
      <c r="N683" s="173">
        <v>6.79</v>
      </c>
      <c r="O683" s="219"/>
      <c r="P683" s="134">
        <f t="shared" si="265"/>
        <v>10</v>
      </c>
      <c r="Q683" s="113">
        <f t="shared" si="280"/>
        <v>5.3884731050912693</v>
      </c>
      <c r="R683" s="113">
        <f t="shared" si="281"/>
        <v>4.4889386969479945</v>
      </c>
      <c r="S683" s="113">
        <f t="shared" si="282"/>
        <v>4.0260714772237849</v>
      </c>
      <c r="T683" s="113">
        <f t="shared" si="283"/>
        <v>3.3274039757532798</v>
      </c>
      <c r="U683" s="113">
        <f t="shared" si="284"/>
        <v>7.6940758599439363</v>
      </c>
      <c r="V683" s="113">
        <f t="shared" si="285"/>
        <v>30.304702876283155</v>
      </c>
      <c r="W683" s="113">
        <f t="shared" si="286"/>
        <v>124.88681588785276</v>
      </c>
      <c r="X683" s="113">
        <f t="shared" si="287"/>
        <v>121.39347838050024</v>
      </c>
      <c r="Y683" s="113">
        <f t="shared" si="288"/>
        <v>84.18943392719585</v>
      </c>
      <c r="Z683" s="113">
        <f t="shared" si="289"/>
        <v>27.335365995033506</v>
      </c>
      <c r="AA683" s="113">
        <f t="shared" si="290"/>
        <v>8.9080106437489377</v>
      </c>
      <c r="AB683" s="114">
        <f t="shared" si="291"/>
        <v>5.9299404187309106</v>
      </c>
    </row>
    <row r="684" spans="1:28" x14ac:dyDescent="0.5">
      <c r="A684"/>
      <c r="B684">
        <v>11</v>
      </c>
      <c r="C684" s="173">
        <v>5.97</v>
      </c>
      <c r="D684" s="173">
        <v>4.93</v>
      </c>
      <c r="E684" s="173">
        <v>4.6100000000000003</v>
      </c>
      <c r="F684" s="173">
        <v>4.13</v>
      </c>
      <c r="G684" s="173">
        <v>5.34</v>
      </c>
      <c r="H684" s="173">
        <v>27.7</v>
      </c>
      <c r="I684" s="173">
        <v>110</v>
      </c>
      <c r="J684" s="173">
        <v>128</v>
      </c>
      <c r="K684" s="173">
        <v>260</v>
      </c>
      <c r="L684" s="173">
        <v>34.700000000000003</v>
      </c>
      <c r="M684" s="173">
        <v>10.199999999999999</v>
      </c>
      <c r="N684" s="173">
        <v>6.59</v>
      </c>
      <c r="O684" s="219"/>
      <c r="P684" s="134">
        <f t="shared" si="265"/>
        <v>11</v>
      </c>
      <c r="Q684" s="113">
        <f t="shared" si="280"/>
        <v>5.2138062297236427</v>
      </c>
      <c r="R684" s="113">
        <f t="shared" si="281"/>
        <v>4.3055384778119867</v>
      </c>
      <c r="S684" s="113">
        <f t="shared" si="282"/>
        <v>4.0260714772237849</v>
      </c>
      <c r="T684" s="113">
        <f t="shared" si="283"/>
        <v>3.6068709763414817</v>
      </c>
      <c r="U684" s="113">
        <f t="shared" si="284"/>
        <v>4.6636055723156202</v>
      </c>
      <c r="V684" s="113">
        <f t="shared" si="285"/>
        <v>24.191362238416232</v>
      </c>
      <c r="W684" s="113">
        <f t="shared" si="286"/>
        <v>96.066781452194434</v>
      </c>
      <c r="X684" s="113">
        <f t="shared" si="287"/>
        <v>111.78680023528079</v>
      </c>
      <c r="Y684" s="113">
        <f t="shared" si="288"/>
        <v>227.06693797791411</v>
      </c>
      <c r="Z684" s="113">
        <f t="shared" si="289"/>
        <v>30.304702876283155</v>
      </c>
      <c r="AA684" s="113">
        <f t="shared" si="290"/>
        <v>8.9080106437489377</v>
      </c>
      <c r="AB684" s="114">
        <f t="shared" si="291"/>
        <v>5.7552735433632849</v>
      </c>
    </row>
    <row r="685" spans="1:28" x14ac:dyDescent="0.5">
      <c r="A685"/>
      <c r="B685">
        <v>12</v>
      </c>
      <c r="C685" s="173">
        <v>5.76</v>
      </c>
      <c r="D685" s="173">
        <v>4.93</v>
      </c>
      <c r="E685" s="173">
        <v>4.45</v>
      </c>
      <c r="F685" s="173">
        <v>3.97</v>
      </c>
      <c r="G685" s="173">
        <v>4.7699999999999996</v>
      </c>
      <c r="H685" s="173">
        <v>57.7</v>
      </c>
      <c r="I685" s="173">
        <v>317</v>
      </c>
      <c r="J685" s="173">
        <v>91.1</v>
      </c>
      <c r="K685" s="173">
        <v>53.9</v>
      </c>
      <c r="L685" s="173">
        <v>34</v>
      </c>
      <c r="M685" s="173">
        <v>9.91</v>
      </c>
      <c r="N685" s="173">
        <v>6.79</v>
      </c>
      <c r="O685" s="219"/>
      <c r="P685" s="134">
        <f t="shared" si="265"/>
        <v>12</v>
      </c>
      <c r="Q685" s="113">
        <f t="shared" si="280"/>
        <v>5.0304060105876358</v>
      </c>
      <c r="R685" s="113">
        <f t="shared" si="281"/>
        <v>4.3055384778119867</v>
      </c>
      <c r="S685" s="113">
        <f t="shared" si="282"/>
        <v>3.886337976929684</v>
      </c>
      <c r="T685" s="113">
        <f t="shared" si="283"/>
        <v>3.4671374760473812</v>
      </c>
      <c r="U685" s="113">
        <f t="shared" si="284"/>
        <v>4.1658049775178858</v>
      </c>
      <c r="V685" s="113">
        <f t="shared" si="285"/>
        <v>50.39139354356017</v>
      </c>
      <c r="W685" s="113">
        <f t="shared" si="286"/>
        <v>276.84699745768756</v>
      </c>
      <c r="X685" s="113">
        <f t="shared" si="287"/>
        <v>79.560761729953754</v>
      </c>
      <c r="Y685" s="113">
        <f t="shared" si="288"/>
        <v>47.072722911575269</v>
      </c>
      <c r="Z685" s="113">
        <f t="shared" si="289"/>
        <v>29.693368812496459</v>
      </c>
      <c r="AA685" s="113">
        <f t="shared" si="290"/>
        <v>8.6547436744658803</v>
      </c>
      <c r="AB685" s="114">
        <f t="shared" si="291"/>
        <v>5.9299404187309106</v>
      </c>
    </row>
    <row r="686" spans="1:28" x14ac:dyDescent="0.5">
      <c r="A686"/>
      <c r="B686">
        <v>13</v>
      </c>
      <c r="C686" s="173">
        <v>5.55</v>
      </c>
      <c r="D686" s="173">
        <v>5.14</v>
      </c>
      <c r="E686" s="173">
        <v>4.45</v>
      </c>
      <c r="F686" s="173">
        <v>4.13</v>
      </c>
      <c r="G686" s="173">
        <v>4.6100000000000003</v>
      </c>
      <c r="H686" s="173">
        <v>11.2</v>
      </c>
      <c r="I686" s="173">
        <v>137</v>
      </c>
      <c r="J686" s="173">
        <v>82</v>
      </c>
      <c r="K686" s="173">
        <v>67</v>
      </c>
      <c r="L686" s="173">
        <v>30</v>
      </c>
      <c r="M686" s="173">
        <v>9.91</v>
      </c>
      <c r="N686" s="173">
        <v>6.59</v>
      </c>
      <c r="O686" s="219"/>
      <c r="P686" s="134">
        <f t="shared" si="265"/>
        <v>13</v>
      </c>
      <c r="Q686" s="113">
        <f t="shared" si="280"/>
        <v>4.847005791451628</v>
      </c>
      <c r="R686" s="113">
        <f t="shared" si="281"/>
        <v>4.4889386969479945</v>
      </c>
      <c r="S686" s="113">
        <f t="shared" si="282"/>
        <v>3.886337976929684</v>
      </c>
      <c r="T686" s="113">
        <f t="shared" si="283"/>
        <v>3.6068709763414817</v>
      </c>
      <c r="U686" s="113">
        <f t="shared" si="284"/>
        <v>4.0260714772237849</v>
      </c>
      <c r="V686" s="113">
        <f t="shared" si="285"/>
        <v>9.781345020587068</v>
      </c>
      <c r="W686" s="113">
        <f t="shared" si="286"/>
        <v>119.64680962682398</v>
      </c>
      <c r="X686" s="113">
        <f t="shared" si="287"/>
        <v>71.613418900726757</v>
      </c>
      <c r="Y686" s="113">
        <f t="shared" si="288"/>
        <v>58.513403248154788</v>
      </c>
      <c r="Z686" s="113">
        <f t="shared" si="289"/>
        <v>26.200031305143938</v>
      </c>
      <c r="AA686" s="113">
        <f t="shared" si="290"/>
        <v>8.6547436744658803</v>
      </c>
      <c r="AB686" s="114">
        <f t="shared" si="291"/>
        <v>5.7552735433632849</v>
      </c>
    </row>
    <row r="687" spans="1:28" x14ac:dyDescent="0.5">
      <c r="A687"/>
      <c r="B687">
        <v>14</v>
      </c>
      <c r="C687" s="173">
        <v>5.76</v>
      </c>
      <c r="D687" s="173">
        <v>4.93</v>
      </c>
      <c r="E687" s="173">
        <v>4.6100000000000003</v>
      </c>
      <c r="F687" s="173">
        <v>4.13</v>
      </c>
      <c r="G687" s="173">
        <v>4.6100000000000003</v>
      </c>
      <c r="H687" s="173">
        <v>31.3</v>
      </c>
      <c r="I687" s="173">
        <v>212</v>
      </c>
      <c r="J687" s="173">
        <v>91.1</v>
      </c>
      <c r="K687" s="173">
        <v>77.2</v>
      </c>
      <c r="L687" s="173">
        <v>26.5</v>
      </c>
      <c r="M687" s="173">
        <v>9.91</v>
      </c>
      <c r="N687" s="173">
        <v>6.38</v>
      </c>
      <c r="O687" s="219"/>
      <c r="P687" s="134">
        <f t="shared" si="265"/>
        <v>14</v>
      </c>
      <c r="Q687" s="113">
        <f t="shared" si="280"/>
        <v>5.0304060105876358</v>
      </c>
      <c r="R687" s="113">
        <f t="shared" si="281"/>
        <v>4.3055384778119867</v>
      </c>
      <c r="S687" s="113">
        <f t="shared" si="282"/>
        <v>4.0260714772237849</v>
      </c>
      <c r="T687" s="113">
        <f t="shared" si="283"/>
        <v>3.6068709763414817</v>
      </c>
      <c r="U687" s="113">
        <f t="shared" si="284"/>
        <v>4.0260714772237849</v>
      </c>
      <c r="V687" s="113">
        <f t="shared" si="285"/>
        <v>27.335365995033506</v>
      </c>
      <c r="W687" s="113">
        <f t="shared" si="286"/>
        <v>185.14688788968382</v>
      </c>
      <c r="X687" s="113">
        <f t="shared" si="287"/>
        <v>79.560761729953754</v>
      </c>
      <c r="Y687" s="113">
        <f t="shared" si="288"/>
        <v>67.421413891903725</v>
      </c>
      <c r="Z687" s="113">
        <f t="shared" si="289"/>
        <v>23.143360986210478</v>
      </c>
      <c r="AA687" s="113">
        <f t="shared" si="290"/>
        <v>8.6547436744658803</v>
      </c>
      <c r="AB687" s="114">
        <f t="shared" si="291"/>
        <v>5.5718733242272771</v>
      </c>
    </row>
    <row r="688" spans="1:28" x14ac:dyDescent="0.5">
      <c r="A688"/>
      <c r="B688">
        <v>15</v>
      </c>
      <c r="C688" s="173">
        <v>5.55</v>
      </c>
      <c r="D688" s="173">
        <v>5.14</v>
      </c>
      <c r="E688" s="173">
        <v>4.6100000000000003</v>
      </c>
      <c r="F688" s="173">
        <v>3.97</v>
      </c>
      <c r="G688" s="173">
        <v>5.14</v>
      </c>
      <c r="H688" s="173">
        <v>33.4</v>
      </c>
      <c r="I688" s="173">
        <v>141</v>
      </c>
      <c r="J688" s="173">
        <v>104</v>
      </c>
      <c r="K688" s="173">
        <v>196</v>
      </c>
      <c r="L688" s="173">
        <v>22</v>
      </c>
      <c r="M688" s="173">
        <v>9.59</v>
      </c>
      <c r="N688" s="173">
        <v>6.38</v>
      </c>
      <c r="O688" s="219"/>
      <c r="P688" s="134">
        <f t="shared" si="265"/>
        <v>15</v>
      </c>
      <c r="Q688" s="113">
        <f t="shared" si="280"/>
        <v>4.847005791451628</v>
      </c>
      <c r="R688" s="113">
        <f t="shared" si="281"/>
        <v>4.4889386969479945</v>
      </c>
      <c r="S688" s="113">
        <f t="shared" si="282"/>
        <v>4.0260714772237849</v>
      </c>
      <c r="T688" s="113">
        <f t="shared" si="283"/>
        <v>3.4671374760473812</v>
      </c>
      <c r="U688" s="113">
        <f t="shared" si="284"/>
        <v>4.4889386969479945</v>
      </c>
      <c r="V688" s="113">
        <f t="shared" si="285"/>
        <v>29.16936818639358</v>
      </c>
      <c r="W688" s="113">
        <f t="shared" si="286"/>
        <v>123.1401471341765</v>
      </c>
      <c r="X688" s="113">
        <f t="shared" si="287"/>
        <v>90.826775191165638</v>
      </c>
      <c r="Y688" s="113">
        <f t="shared" si="288"/>
        <v>171.17353786027371</v>
      </c>
      <c r="Z688" s="113">
        <f t="shared" si="289"/>
        <v>19.213356290438888</v>
      </c>
      <c r="AA688" s="113">
        <f t="shared" si="290"/>
        <v>8.3752766738776785</v>
      </c>
      <c r="AB688" s="114">
        <f t="shared" si="291"/>
        <v>5.5718733242272771</v>
      </c>
    </row>
    <row r="689" spans="1:28" x14ac:dyDescent="0.5">
      <c r="A689"/>
      <c r="B689">
        <v>16</v>
      </c>
      <c r="C689" s="173">
        <v>5.76</v>
      </c>
      <c r="D689" s="173">
        <v>5.14</v>
      </c>
      <c r="E689" s="173">
        <v>4.45</v>
      </c>
      <c r="F689" s="173">
        <v>3.97</v>
      </c>
      <c r="G689" s="173">
        <v>11.5</v>
      </c>
      <c r="H689" s="173">
        <v>23.8</v>
      </c>
      <c r="I689" s="173">
        <v>156</v>
      </c>
      <c r="J689" s="173">
        <v>113</v>
      </c>
      <c r="K689" s="173">
        <v>96.4</v>
      </c>
      <c r="L689" s="173">
        <v>21</v>
      </c>
      <c r="M689" s="173">
        <v>9.59</v>
      </c>
      <c r="N689" s="173">
        <v>5.97</v>
      </c>
      <c r="O689" s="219"/>
      <c r="P689" s="134">
        <f t="shared" si="265"/>
        <v>16</v>
      </c>
      <c r="Q689" s="113">
        <f t="shared" si="280"/>
        <v>5.0304060105876358</v>
      </c>
      <c r="R689" s="113">
        <f t="shared" si="281"/>
        <v>4.4889386969479945</v>
      </c>
      <c r="S689" s="113">
        <f t="shared" si="282"/>
        <v>3.886337976929684</v>
      </c>
      <c r="T689" s="113">
        <f t="shared" si="283"/>
        <v>3.4671374760473812</v>
      </c>
      <c r="U689" s="113">
        <f t="shared" si="284"/>
        <v>10.043345333638509</v>
      </c>
      <c r="V689" s="113">
        <f t="shared" si="285"/>
        <v>20.785358168747525</v>
      </c>
      <c r="W689" s="113">
        <f t="shared" si="286"/>
        <v>136.24016278674847</v>
      </c>
      <c r="X689" s="113">
        <f t="shared" si="287"/>
        <v>98.686784582708825</v>
      </c>
      <c r="Y689" s="113">
        <f t="shared" si="288"/>
        <v>84.18943392719585</v>
      </c>
      <c r="Z689" s="113">
        <f t="shared" si="289"/>
        <v>18.340021913600754</v>
      </c>
      <c r="AA689" s="113">
        <f t="shared" si="290"/>
        <v>8.3752766738776785</v>
      </c>
      <c r="AB689" s="114">
        <f t="shared" si="291"/>
        <v>5.2138062297236427</v>
      </c>
    </row>
    <row r="690" spans="1:28" x14ac:dyDescent="0.5">
      <c r="A690"/>
      <c r="B690">
        <v>17</v>
      </c>
      <c r="C690" s="173">
        <v>5.97</v>
      </c>
      <c r="D690" s="173">
        <v>4.93</v>
      </c>
      <c r="E690" s="173">
        <v>4.6100000000000003</v>
      </c>
      <c r="F690" s="173">
        <v>3.97</v>
      </c>
      <c r="G690" s="173">
        <v>9.91</v>
      </c>
      <c r="H690" s="173">
        <v>23.5</v>
      </c>
      <c r="I690" s="173">
        <v>122</v>
      </c>
      <c r="J690" s="173">
        <v>252</v>
      </c>
      <c r="K690" s="173">
        <v>79.599999999999994</v>
      </c>
      <c r="L690" s="173">
        <v>28.3</v>
      </c>
      <c r="M690" s="173">
        <v>9.33</v>
      </c>
      <c r="N690" s="173">
        <v>6.38</v>
      </c>
      <c r="O690" s="219"/>
      <c r="P690" s="134">
        <f t="shared" si="265"/>
        <v>17</v>
      </c>
      <c r="Q690" s="113">
        <f t="shared" si="280"/>
        <v>5.2138062297236427</v>
      </c>
      <c r="R690" s="113">
        <f t="shared" si="281"/>
        <v>4.3055384778119867</v>
      </c>
      <c r="S690" s="113">
        <f t="shared" si="282"/>
        <v>4.0260714772237849</v>
      </c>
      <c r="T690" s="113">
        <f t="shared" si="283"/>
        <v>3.4671374760473812</v>
      </c>
      <c r="U690" s="113">
        <f t="shared" si="284"/>
        <v>8.6547436744658803</v>
      </c>
      <c r="V690" s="113">
        <f t="shared" si="285"/>
        <v>20.523357855696084</v>
      </c>
      <c r="W690" s="113">
        <f t="shared" si="286"/>
        <v>106.54679397425201</v>
      </c>
      <c r="X690" s="113">
        <f t="shared" si="287"/>
        <v>220.08026296320907</v>
      </c>
      <c r="Y690" s="113">
        <f t="shared" si="288"/>
        <v>69.517416396315241</v>
      </c>
      <c r="Z690" s="113">
        <f t="shared" si="289"/>
        <v>24.715362864519115</v>
      </c>
      <c r="AA690" s="113">
        <f t="shared" si="290"/>
        <v>8.1482097358997638</v>
      </c>
      <c r="AB690" s="114">
        <f t="shared" si="291"/>
        <v>5.5718733242272771</v>
      </c>
    </row>
    <row r="691" spans="1:28" x14ac:dyDescent="0.5">
      <c r="A691"/>
      <c r="B691">
        <v>18</v>
      </c>
      <c r="C691" s="173">
        <v>5.97</v>
      </c>
      <c r="D691" s="173">
        <v>4.93</v>
      </c>
      <c r="E691" s="173">
        <v>4.7699999999999996</v>
      </c>
      <c r="F691" s="173">
        <v>6.38</v>
      </c>
      <c r="G691" s="173">
        <v>7.52</v>
      </c>
      <c r="H691" s="173">
        <v>35.4</v>
      </c>
      <c r="I691" s="173">
        <v>130</v>
      </c>
      <c r="J691" s="173">
        <v>160</v>
      </c>
      <c r="K691" s="173">
        <v>69.099999999999994</v>
      </c>
      <c r="L691" s="173">
        <v>22.4</v>
      </c>
      <c r="M691" s="173">
        <v>9.07</v>
      </c>
      <c r="N691" s="173">
        <v>6.17</v>
      </c>
      <c r="O691" s="219"/>
      <c r="P691" s="134">
        <f t="shared" si="265"/>
        <v>18</v>
      </c>
      <c r="Q691" s="113">
        <f t="shared" si="280"/>
        <v>5.2138062297236427</v>
      </c>
      <c r="R691" s="113">
        <f t="shared" si="281"/>
        <v>4.3055384778119867</v>
      </c>
      <c r="S691" s="113">
        <f t="shared" si="282"/>
        <v>4.1658049775178858</v>
      </c>
      <c r="T691" s="113">
        <f t="shared" si="283"/>
        <v>5.5718733242272771</v>
      </c>
      <c r="U691" s="113">
        <f t="shared" si="284"/>
        <v>6.5674745138227459</v>
      </c>
      <c r="V691" s="113">
        <f t="shared" si="285"/>
        <v>30.916036940069844</v>
      </c>
      <c r="W691" s="113">
        <f t="shared" si="286"/>
        <v>113.53346898895705</v>
      </c>
      <c r="X691" s="113">
        <f t="shared" si="287"/>
        <v>139.73350029410099</v>
      </c>
      <c r="Y691" s="113">
        <f t="shared" si="288"/>
        <v>60.347405439514858</v>
      </c>
      <c r="Z691" s="113">
        <f t="shared" si="289"/>
        <v>19.562690041174136</v>
      </c>
      <c r="AA691" s="113">
        <f t="shared" si="290"/>
        <v>7.9211427979218501</v>
      </c>
      <c r="AB691" s="114">
        <f t="shared" si="291"/>
        <v>5.3884731050912693</v>
      </c>
    </row>
    <row r="692" spans="1:28" x14ac:dyDescent="0.5">
      <c r="A692"/>
      <c r="B692">
        <v>19</v>
      </c>
      <c r="C692" s="173">
        <v>5.76</v>
      </c>
      <c r="D692" s="173">
        <v>5.14</v>
      </c>
      <c r="E692" s="173">
        <v>4.6100000000000003</v>
      </c>
      <c r="F692" s="173">
        <v>5.76</v>
      </c>
      <c r="G692" s="173">
        <v>6.38</v>
      </c>
      <c r="H692" s="173">
        <v>25.9</v>
      </c>
      <c r="I692" s="173">
        <v>110</v>
      </c>
      <c r="J692" s="173">
        <v>108</v>
      </c>
      <c r="K692" s="173">
        <v>69.099999999999994</v>
      </c>
      <c r="L692" s="173">
        <v>21</v>
      </c>
      <c r="M692" s="173">
        <v>8.81</v>
      </c>
      <c r="N692" s="173">
        <v>5.97</v>
      </c>
      <c r="O692" s="219"/>
      <c r="P692" s="134">
        <f t="shared" ref="P692:P755" si="292">B692</f>
        <v>19</v>
      </c>
      <c r="Q692" s="113">
        <f t="shared" si="280"/>
        <v>5.0304060105876358</v>
      </c>
      <c r="R692" s="113">
        <f t="shared" si="281"/>
        <v>4.4889386969479945</v>
      </c>
      <c r="S692" s="113">
        <f t="shared" si="282"/>
        <v>4.0260714772237849</v>
      </c>
      <c r="T692" s="113">
        <f t="shared" si="283"/>
        <v>5.0304060105876358</v>
      </c>
      <c r="U692" s="113">
        <f t="shared" si="284"/>
        <v>5.5718733242272771</v>
      </c>
      <c r="V692" s="113">
        <f t="shared" si="285"/>
        <v>22.619360360107596</v>
      </c>
      <c r="W692" s="113">
        <f t="shared" si="286"/>
        <v>96.066781452194434</v>
      </c>
      <c r="X692" s="113">
        <f t="shared" si="287"/>
        <v>94.320112698518173</v>
      </c>
      <c r="Y692" s="113">
        <f t="shared" si="288"/>
        <v>60.347405439514858</v>
      </c>
      <c r="Z692" s="113">
        <f t="shared" si="289"/>
        <v>18.340021913600754</v>
      </c>
      <c r="AA692" s="113">
        <f t="shared" si="290"/>
        <v>7.6940758599439363</v>
      </c>
      <c r="AB692" s="114">
        <f t="shared" si="291"/>
        <v>5.2138062297236427</v>
      </c>
    </row>
    <row r="693" spans="1:28" x14ac:dyDescent="0.5">
      <c r="A693"/>
      <c r="B693">
        <v>20</v>
      </c>
      <c r="C693" s="173">
        <v>5.76</v>
      </c>
      <c r="D693" s="173">
        <v>5.14</v>
      </c>
      <c r="E693" s="173">
        <v>4.7699999999999996</v>
      </c>
      <c r="F693" s="173">
        <v>4.6100000000000003</v>
      </c>
      <c r="G693" s="173">
        <v>33.4</v>
      </c>
      <c r="H693" s="173">
        <v>20.6</v>
      </c>
      <c r="I693" s="173">
        <v>150</v>
      </c>
      <c r="J693" s="173">
        <v>87</v>
      </c>
      <c r="K693" s="173">
        <v>63.7</v>
      </c>
      <c r="L693" s="173">
        <v>19.8</v>
      </c>
      <c r="M693" s="173">
        <v>9.07</v>
      </c>
      <c r="N693" s="173">
        <v>6.17</v>
      </c>
      <c r="O693" s="219"/>
      <c r="P693" s="134">
        <f t="shared" si="292"/>
        <v>20</v>
      </c>
      <c r="Q693" s="113">
        <f t="shared" si="280"/>
        <v>5.0304060105876358</v>
      </c>
      <c r="R693" s="113">
        <f t="shared" si="281"/>
        <v>4.4889386969479945</v>
      </c>
      <c r="S693" s="113">
        <f t="shared" si="282"/>
        <v>4.1658049775178858</v>
      </c>
      <c r="T693" s="113">
        <f t="shared" si="283"/>
        <v>4.0260714772237849</v>
      </c>
      <c r="U693" s="113">
        <f t="shared" si="284"/>
        <v>29.16936818639358</v>
      </c>
      <c r="V693" s="113">
        <f t="shared" si="285"/>
        <v>17.990688162865503</v>
      </c>
      <c r="W693" s="113">
        <f t="shared" si="286"/>
        <v>131.00015652571969</v>
      </c>
      <c r="X693" s="113">
        <f t="shared" si="287"/>
        <v>75.980090784917408</v>
      </c>
      <c r="Y693" s="113">
        <f t="shared" si="288"/>
        <v>55.631399804588959</v>
      </c>
      <c r="Z693" s="113">
        <f t="shared" si="289"/>
        <v>17.292020661395</v>
      </c>
      <c r="AA693" s="113">
        <f t="shared" si="290"/>
        <v>7.9211427979218501</v>
      </c>
      <c r="AB693" s="114">
        <f t="shared" si="291"/>
        <v>5.3884731050912693</v>
      </c>
    </row>
    <row r="694" spans="1:28" x14ac:dyDescent="0.5">
      <c r="A694"/>
      <c r="B694">
        <v>21</v>
      </c>
      <c r="C694" s="173">
        <v>5.97</v>
      </c>
      <c r="D694" s="173">
        <v>4.7699999999999996</v>
      </c>
      <c r="E694" s="173">
        <v>4.6100000000000003</v>
      </c>
      <c r="F694" s="173">
        <v>4.45</v>
      </c>
      <c r="G694" s="173">
        <v>18.600000000000001</v>
      </c>
      <c r="H694" s="173">
        <v>18.2</v>
      </c>
      <c r="I694" s="173">
        <v>212</v>
      </c>
      <c r="J694" s="173">
        <v>124</v>
      </c>
      <c r="K694" s="173">
        <v>59.7</v>
      </c>
      <c r="L694" s="173">
        <v>18.2</v>
      </c>
      <c r="M694" s="173">
        <v>9.91</v>
      </c>
      <c r="N694" s="173">
        <v>5.97</v>
      </c>
      <c r="O694" s="219"/>
      <c r="P694" s="134">
        <f t="shared" si="292"/>
        <v>21</v>
      </c>
      <c r="Q694" s="113">
        <f t="shared" si="280"/>
        <v>5.2138062297236427</v>
      </c>
      <c r="R694" s="113">
        <f t="shared" si="281"/>
        <v>4.1658049775178858</v>
      </c>
      <c r="S694" s="113">
        <f t="shared" si="282"/>
        <v>4.0260714772237849</v>
      </c>
      <c r="T694" s="113">
        <f t="shared" si="283"/>
        <v>3.886337976929684</v>
      </c>
      <c r="U694" s="113">
        <f t="shared" si="284"/>
        <v>16.244019409189242</v>
      </c>
      <c r="V694" s="113">
        <f t="shared" si="285"/>
        <v>15.894685658453987</v>
      </c>
      <c r="W694" s="113">
        <f t="shared" si="286"/>
        <v>185.14688788968382</v>
      </c>
      <c r="X694" s="113">
        <f t="shared" si="287"/>
        <v>108.29346272792827</v>
      </c>
      <c r="Y694" s="113">
        <f t="shared" si="288"/>
        <v>52.138062297236438</v>
      </c>
      <c r="Z694" s="113">
        <f t="shared" si="289"/>
        <v>15.894685658453987</v>
      </c>
      <c r="AA694" s="113">
        <f t="shared" si="290"/>
        <v>8.6547436744658803</v>
      </c>
      <c r="AB694" s="114">
        <f t="shared" si="291"/>
        <v>5.2138062297236427</v>
      </c>
    </row>
    <row r="695" spans="1:28" x14ac:dyDescent="0.5">
      <c r="A695"/>
      <c r="B695">
        <v>22</v>
      </c>
      <c r="C695" s="173">
        <v>5.76</v>
      </c>
      <c r="D695" s="173">
        <v>4.7699999999999996</v>
      </c>
      <c r="E695" s="173">
        <v>4.6100000000000003</v>
      </c>
      <c r="F695" s="173">
        <v>4.6100000000000003</v>
      </c>
      <c r="G695" s="173">
        <v>9.91</v>
      </c>
      <c r="H695" s="173">
        <v>15.1</v>
      </c>
      <c r="I695" s="173">
        <v>108</v>
      </c>
      <c r="J695" s="173">
        <v>108</v>
      </c>
      <c r="K695" s="173">
        <v>55.8</v>
      </c>
      <c r="L695" s="173">
        <v>19</v>
      </c>
      <c r="M695" s="173">
        <v>9.59</v>
      </c>
      <c r="N695" s="173">
        <v>6.17</v>
      </c>
      <c r="O695" s="219"/>
      <c r="P695" s="134">
        <f t="shared" si="292"/>
        <v>22</v>
      </c>
      <c r="Q695" s="113">
        <f t="shared" si="280"/>
        <v>5.0304060105876358</v>
      </c>
      <c r="R695" s="113">
        <f t="shared" si="281"/>
        <v>4.1658049775178858</v>
      </c>
      <c r="S695" s="113">
        <f t="shared" si="282"/>
        <v>4.0260714772237849</v>
      </c>
      <c r="T695" s="113">
        <f t="shared" si="283"/>
        <v>4.0260714772237849</v>
      </c>
      <c r="U695" s="113">
        <f t="shared" si="284"/>
        <v>8.6547436744658803</v>
      </c>
      <c r="V695" s="113">
        <f t="shared" si="285"/>
        <v>13.187349090255781</v>
      </c>
      <c r="W695" s="113">
        <f t="shared" si="286"/>
        <v>94.320112698518173</v>
      </c>
      <c r="X695" s="113">
        <f t="shared" si="287"/>
        <v>94.320112698518173</v>
      </c>
      <c r="Y695" s="113">
        <f t="shared" si="288"/>
        <v>48.73205822756772</v>
      </c>
      <c r="Z695" s="113">
        <f t="shared" si="289"/>
        <v>16.593353159924494</v>
      </c>
      <c r="AA695" s="113">
        <f t="shared" si="290"/>
        <v>8.3752766738776785</v>
      </c>
      <c r="AB695" s="114">
        <f t="shared" si="291"/>
        <v>5.3884731050912693</v>
      </c>
    </row>
    <row r="696" spans="1:28" x14ac:dyDescent="0.5">
      <c r="A696"/>
      <c r="B696">
        <v>23</v>
      </c>
      <c r="C696" s="173">
        <v>5.55</v>
      </c>
      <c r="D696" s="173">
        <v>4.7699999999999996</v>
      </c>
      <c r="E696" s="173">
        <v>4.6100000000000003</v>
      </c>
      <c r="F696" s="173">
        <v>4.29</v>
      </c>
      <c r="G696" s="173">
        <v>9.33</v>
      </c>
      <c r="H696" s="173">
        <v>24.2</v>
      </c>
      <c r="I696" s="173">
        <v>104</v>
      </c>
      <c r="J696" s="173">
        <v>158</v>
      </c>
      <c r="K696" s="173">
        <v>52</v>
      </c>
      <c r="L696" s="173">
        <v>18.2</v>
      </c>
      <c r="M696" s="173">
        <v>9.07</v>
      </c>
      <c r="N696" s="173">
        <v>5.97</v>
      </c>
      <c r="O696" s="219"/>
      <c r="P696" s="134">
        <f t="shared" si="292"/>
        <v>23</v>
      </c>
      <c r="Q696" s="113">
        <f t="shared" si="280"/>
        <v>4.847005791451628</v>
      </c>
      <c r="R696" s="113">
        <f t="shared" si="281"/>
        <v>4.1658049775178858</v>
      </c>
      <c r="S696" s="113">
        <f t="shared" si="282"/>
        <v>4.0260714772237849</v>
      </c>
      <c r="T696" s="113">
        <f t="shared" si="283"/>
        <v>3.746604476635583</v>
      </c>
      <c r="U696" s="113">
        <f t="shared" si="284"/>
        <v>8.1482097358997638</v>
      </c>
      <c r="V696" s="113">
        <f t="shared" si="285"/>
        <v>21.134691919482773</v>
      </c>
      <c r="W696" s="113">
        <f t="shared" si="286"/>
        <v>90.826775191165638</v>
      </c>
      <c r="X696" s="113">
        <f t="shared" si="287"/>
        <v>137.98683154042473</v>
      </c>
      <c r="Y696" s="113">
        <f t="shared" si="288"/>
        <v>45.413387595582819</v>
      </c>
      <c r="Z696" s="113">
        <f t="shared" si="289"/>
        <v>15.894685658453987</v>
      </c>
      <c r="AA696" s="113">
        <f t="shared" si="290"/>
        <v>7.9211427979218501</v>
      </c>
      <c r="AB696" s="114">
        <f t="shared" si="291"/>
        <v>5.2138062297236427</v>
      </c>
    </row>
    <row r="697" spans="1:28" x14ac:dyDescent="0.5">
      <c r="A697"/>
      <c r="B697">
        <v>24</v>
      </c>
      <c r="C697" s="173">
        <v>5.55</v>
      </c>
      <c r="D697" s="173">
        <v>4.6100000000000003</v>
      </c>
      <c r="E697" s="173">
        <v>4.7699999999999996</v>
      </c>
      <c r="F697" s="173">
        <v>4.13</v>
      </c>
      <c r="G697" s="173">
        <v>8.5500000000000007</v>
      </c>
      <c r="H697" s="173">
        <v>108</v>
      </c>
      <c r="I697" s="173">
        <v>314</v>
      </c>
      <c r="J697" s="173">
        <v>132</v>
      </c>
      <c r="K697" s="173">
        <v>48.6</v>
      </c>
      <c r="L697" s="173">
        <v>20.6</v>
      </c>
      <c r="M697" s="173">
        <v>9.33</v>
      </c>
      <c r="N697" s="173">
        <v>5.97</v>
      </c>
      <c r="O697" s="219"/>
      <c r="P697" s="134">
        <f t="shared" si="292"/>
        <v>24</v>
      </c>
      <c r="Q697" s="113">
        <f t="shared" si="280"/>
        <v>4.847005791451628</v>
      </c>
      <c r="R697" s="113">
        <f t="shared" si="281"/>
        <v>4.0260714772237849</v>
      </c>
      <c r="S697" s="113">
        <f t="shared" si="282"/>
        <v>4.1658049775178858</v>
      </c>
      <c r="T697" s="113">
        <f t="shared" si="283"/>
        <v>3.6068709763414817</v>
      </c>
      <c r="U697" s="113">
        <f t="shared" si="284"/>
        <v>7.4670089219660225</v>
      </c>
      <c r="V697" s="113">
        <f t="shared" si="285"/>
        <v>94.320112698518173</v>
      </c>
      <c r="W697" s="113">
        <f t="shared" si="286"/>
        <v>274.2269943271732</v>
      </c>
      <c r="X697" s="113">
        <f t="shared" si="287"/>
        <v>115.28013774263331</v>
      </c>
      <c r="Y697" s="113">
        <f t="shared" si="288"/>
        <v>42.44405071433318</v>
      </c>
      <c r="Z697" s="113">
        <f t="shared" si="289"/>
        <v>17.990688162865503</v>
      </c>
      <c r="AA697" s="113">
        <f t="shared" si="290"/>
        <v>8.1482097358997638</v>
      </c>
      <c r="AB697" s="114">
        <f t="shared" si="291"/>
        <v>5.2138062297236427</v>
      </c>
    </row>
    <row r="698" spans="1:28" x14ac:dyDescent="0.5">
      <c r="A698"/>
      <c r="B698">
        <v>25</v>
      </c>
      <c r="C698" s="173">
        <v>5.76</v>
      </c>
      <c r="D698" s="173">
        <v>4.7699999999999996</v>
      </c>
      <c r="E698" s="173">
        <v>4.45</v>
      </c>
      <c r="F698" s="173">
        <v>4.13</v>
      </c>
      <c r="G698" s="173">
        <v>7.52</v>
      </c>
      <c r="H698" s="173">
        <v>119</v>
      </c>
      <c r="I698" s="173">
        <v>181</v>
      </c>
      <c r="J698" s="173">
        <v>154</v>
      </c>
      <c r="K698" s="173">
        <v>45.2</v>
      </c>
      <c r="L698" s="173">
        <v>14.7</v>
      </c>
      <c r="M698" s="173">
        <v>9.07</v>
      </c>
      <c r="N698" s="173">
        <v>5.76</v>
      </c>
      <c r="O698" s="219"/>
      <c r="P698" s="134">
        <f t="shared" si="292"/>
        <v>25</v>
      </c>
      <c r="Q698" s="113">
        <f t="shared" si="280"/>
        <v>5.0304060105876358</v>
      </c>
      <c r="R698" s="113">
        <f t="shared" si="281"/>
        <v>4.1658049775178858</v>
      </c>
      <c r="S698" s="113">
        <f t="shared" si="282"/>
        <v>3.886337976929684</v>
      </c>
      <c r="T698" s="113">
        <f t="shared" si="283"/>
        <v>3.6068709763414817</v>
      </c>
      <c r="U698" s="113">
        <f t="shared" si="284"/>
        <v>6.5674745138227459</v>
      </c>
      <c r="V698" s="113">
        <f t="shared" si="285"/>
        <v>103.92679084373761</v>
      </c>
      <c r="W698" s="113">
        <f t="shared" si="286"/>
        <v>158.07352220770176</v>
      </c>
      <c r="X698" s="113">
        <f t="shared" si="287"/>
        <v>134.49349403307221</v>
      </c>
      <c r="Y698" s="113">
        <f t="shared" si="288"/>
        <v>39.474713833083534</v>
      </c>
      <c r="Z698" s="113">
        <f t="shared" si="289"/>
        <v>12.838015339520528</v>
      </c>
      <c r="AA698" s="113">
        <f t="shared" si="290"/>
        <v>7.9211427979218501</v>
      </c>
      <c r="AB698" s="114">
        <f t="shared" si="291"/>
        <v>5.0304060105876358</v>
      </c>
    </row>
    <row r="699" spans="1:28" x14ac:dyDescent="0.5">
      <c r="A699"/>
      <c r="B699">
        <v>26</v>
      </c>
      <c r="C699" s="173">
        <v>5.55</v>
      </c>
      <c r="D699" s="173">
        <v>4.7699999999999996</v>
      </c>
      <c r="E699" s="173">
        <v>4.6100000000000003</v>
      </c>
      <c r="F699" s="173">
        <v>3.97</v>
      </c>
      <c r="G699" s="173">
        <v>6.79</v>
      </c>
      <c r="H699" s="173">
        <v>96.4</v>
      </c>
      <c r="I699" s="173">
        <v>150</v>
      </c>
      <c r="J699" s="173">
        <v>152</v>
      </c>
      <c r="K699" s="173">
        <v>42.8</v>
      </c>
      <c r="L699" s="173">
        <v>13.2</v>
      </c>
      <c r="M699" s="173">
        <v>8.81</v>
      </c>
      <c r="N699" s="173">
        <v>5.76</v>
      </c>
      <c r="O699" s="219"/>
      <c r="P699" s="134">
        <f t="shared" si="292"/>
        <v>26</v>
      </c>
      <c r="Q699" s="113">
        <f t="shared" si="280"/>
        <v>4.847005791451628</v>
      </c>
      <c r="R699" s="113">
        <f t="shared" si="281"/>
        <v>4.1658049775178858</v>
      </c>
      <c r="S699" s="113">
        <f t="shared" si="282"/>
        <v>4.0260714772237849</v>
      </c>
      <c r="T699" s="113">
        <f t="shared" si="283"/>
        <v>3.4671374760473812</v>
      </c>
      <c r="U699" s="113">
        <f t="shared" si="284"/>
        <v>5.9299404187309106</v>
      </c>
      <c r="V699" s="113">
        <f t="shared" si="285"/>
        <v>84.18943392719585</v>
      </c>
      <c r="W699" s="113">
        <f t="shared" si="286"/>
        <v>131.00015652571969</v>
      </c>
      <c r="X699" s="113">
        <f t="shared" si="287"/>
        <v>132.74682527939595</v>
      </c>
      <c r="Y699" s="113">
        <f t="shared" si="288"/>
        <v>37.378711328672011</v>
      </c>
      <c r="Z699" s="113">
        <f t="shared" si="289"/>
        <v>11.52801377426333</v>
      </c>
      <c r="AA699" s="113">
        <f t="shared" si="290"/>
        <v>7.6940758599439363</v>
      </c>
      <c r="AB699" s="114">
        <f t="shared" si="291"/>
        <v>5.0304060105876358</v>
      </c>
    </row>
    <row r="700" spans="1:28" x14ac:dyDescent="0.5">
      <c r="A700"/>
      <c r="B700">
        <v>27</v>
      </c>
      <c r="C700" s="173">
        <v>5.55</v>
      </c>
      <c r="D700" s="173">
        <v>4.7699999999999996</v>
      </c>
      <c r="E700" s="173">
        <v>4.45</v>
      </c>
      <c r="F700" s="173">
        <v>4.29</v>
      </c>
      <c r="G700" s="173">
        <v>9.33</v>
      </c>
      <c r="H700" s="173">
        <v>92.4</v>
      </c>
      <c r="I700" s="173">
        <v>120</v>
      </c>
      <c r="J700" s="173">
        <v>148</v>
      </c>
      <c r="K700" s="173">
        <v>39.700000000000003</v>
      </c>
      <c r="L700" s="173">
        <v>12.8</v>
      </c>
      <c r="M700" s="173">
        <v>8.81</v>
      </c>
      <c r="N700" s="173">
        <v>5.97</v>
      </c>
      <c r="O700" s="219"/>
      <c r="P700" s="134">
        <f t="shared" si="292"/>
        <v>27</v>
      </c>
      <c r="Q700" s="113">
        <f t="shared" si="280"/>
        <v>4.847005791451628</v>
      </c>
      <c r="R700" s="113">
        <f t="shared" si="281"/>
        <v>4.1658049775178858</v>
      </c>
      <c r="S700" s="113">
        <f t="shared" si="282"/>
        <v>3.886337976929684</v>
      </c>
      <c r="T700" s="113">
        <f t="shared" si="283"/>
        <v>3.746604476635583</v>
      </c>
      <c r="U700" s="113">
        <f t="shared" si="284"/>
        <v>8.1482097358997638</v>
      </c>
      <c r="V700" s="113">
        <f t="shared" si="285"/>
        <v>80.696096419843329</v>
      </c>
      <c r="W700" s="113">
        <f t="shared" si="286"/>
        <v>104.80012522057575</v>
      </c>
      <c r="X700" s="113">
        <f t="shared" si="287"/>
        <v>129.25348777204343</v>
      </c>
      <c r="Y700" s="113">
        <f t="shared" si="288"/>
        <v>34.67137476047381</v>
      </c>
      <c r="Z700" s="113">
        <f t="shared" si="289"/>
        <v>11.178680023528081</v>
      </c>
      <c r="AA700" s="113">
        <f t="shared" si="290"/>
        <v>7.6940758599439363</v>
      </c>
      <c r="AB700" s="114">
        <f t="shared" si="291"/>
        <v>5.2138062297236427</v>
      </c>
    </row>
    <row r="701" spans="1:28" x14ac:dyDescent="0.5">
      <c r="A701"/>
      <c r="B701">
        <v>28</v>
      </c>
      <c r="C701" s="173">
        <v>5.34</v>
      </c>
      <c r="D701" s="173">
        <v>4.7699999999999996</v>
      </c>
      <c r="E701" s="173">
        <v>4.45</v>
      </c>
      <c r="F701" s="173">
        <v>4.13</v>
      </c>
      <c r="G701" s="173">
        <v>6.38</v>
      </c>
      <c r="H701" s="173">
        <v>108</v>
      </c>
      <c r="I701" s="173">
        <v>116</v>
      </c>
      <c r="J701" s="173">
        <v>132</v>
      </c>
      <c r="K701" s="173">
        <v>36.700000000000003</v>
      </c>
      <c r="L701" s="173">
        <v>12.2</v>
      </c>
      <c r="M701" s="173">
        <v>8.5500000000000007</v>
      </c>
      <c r="N701" s="173">
        <v>5.97</v>
      </c>
      <c r="O701" s="219"/>
      <c r="P701" s="134">
        <f t="shared" si="292"/>
        <v>28</v>
      </c>
      <c r="Q701" s="113">
        <f t="shared" si="280"/>
        <v>4.6636055723156202</v>
      </c>
      <c r="R701" s="113">
        <f t="shared" si="281"/>
        <v>4.1658049775178858</v>
      </c>
      <c r="S701" s="113">
        <f t="shared" si="282"/>
        <v>3.886337976929684</v>
      </c>
      <c r="T701" s="113">
        <f t="shared" si="283"/>
        <v>3.6068709763414817</v>
      </c>
      <c r="U701" s="113">
        <f t="shared" si="284"/>
        <v>5.5718733242272771</v>
      </c>
      <c r="V701" s="113">
        <f t="shared" si="285"/>
        <v>94.320112698518173</v>
      </c>
      <c r="W701" s="113">
        <f t="shared" si="286"/>
        <v>101.30678771322322</v>
      </c>
      <c r="X701" s="113">
        <f t="shared" si="287"/>
        <v>115.28013774263331</v>
      </c>
      <c r="Y701" s="113">
        <f t="shared" si="288"/>
        <v>32.051371629959419</v>
      </c>
      <c r="Z701" s="113">
        <f t="shared" si="289"/>
        <v>10.6546793974252</v>
      </c>
      <c r="AA701" s="113">
        <f t="shared" si="290"/>
        <v>7.4670089219660225</v>
      </c>
      <c r="AB701" s="114">
        <f t="shared" si="291"/>
        <v>5.2138062297236427</v>
      </c>
    </row>
    <row r="702" spans="1:28" x14ac:dyDescent="0.5">
      <c r="A702"/>
      <c r="B702">
        <v>29</v>
      </c>
      <c r="C702" s="173">
        <v>5.34</v>
      </c>
      <c r="D702" s="173"/>
      <c r="E702" s="173">
        <v>4.29</v>
      </c>
      <c r="F702" s="173">
        <v>4.29</v>
      </c>
      <c r="G702" s="173">
        <v>6.17</v>
      </c>
      <c r="H702" s="173">
        <v>107</v>
      </c>
      <c r="I702" s="173">
        <v>143</v>
      </c>
      <c r="J702" s="173">
        <v>111</v>
      </c>
      <c r="K702" s="173">
        <v>42</v>
      </c>
      <c r="L702" s="173">
        <v>12.2</v>
      </c>
      <c r="M702" s="173">
        <v>8.3000000000000007</v>
      </c>
      <c r="N702" s="173">
        <v>5.76</v>
      </c>
      <c r="O702" s="219"/>
      <c r="P702" s="134">
        <f t="shared" si="292"/>
        <v>29</v>
      </c>
      <c r="Q702" s="113">
        <f t="shared" si="280"/>
        <v>4.6636055723156202</v>
      </c>
      <c r="R702" s="113" t="str">
        <f t="shared" si="281"/>
        <v xml:space="preserve"> </v>
      </c>
      <c r="S702" s="113">
        <f t="shared" si="282"/>
        <v>3.746604476635583</v>
      </c>
      <c r="T702" s="113">
        <f t="shared" si="283"/>
        <v>3.746604476635583</v>
      </c>
      <c r="U702" s="113">
        <f t="shared" si="284"/>
        <v>5.3884731050912693</v>
      </c>
      <c r="V702" s="113">
        <f t="shared" si="285"/>
        <v>93.446778321680043</v>
      </c>
      <c r="W702" s="113">
        <f t="shared" si="286"/>
        <v>124.88681588785276</v>
      </c>
      <c r="X702" s="113">
        <f t="shared" si="287"/>
        <v>96.940115829032564</v>
      </c>
      <c r="Y702" s="113">
        <f t="shared" si="288"/>
        <v>36.680043827201509</v>
      </c>
      <c r="Z702" s="113">
        <f t="shared" si="289"/>
        <v>10.6546793974252</v>
      </c>
      <c r="AA702" s="113">
        <f t="shared" si="290"/>
        <v>7.2486753277564899</v>
      </c>
      <c r="AB702" s="114">
        <f t="shared" si="291"/>
        <v>5.0304060105876358</v>
      </c>
    </row>
    <row r="703" spans="1:28" x14ac:dyDescent="0.5">
      <c r="A703"/>
      <c r="B703">
        <v>30</v>
      </c>
      <c r="C703" s="173">
        <v>5.34</v>
      </c>
      <c r="D703" s="173"/>
      <c r="E703" s="173">
        <v>4.29</v>
      </c>
      <c r="F703" s="173">
        <v>9.59</v>
      </c>
      <c r="G703" s="173">
        <v>6.59</v>
      </c>
      <c r="H703" s="173">
        <v>191</v>
      </c>
      <c r="I703" s="173">
        <v>158</v>
      </c>
      <c r="J703" s="173">
        <v>336</v>
      </c>
      <c r="K703" s="173">
        <v>38.200000000000003</v>
      </c>
      <c r="L703" s="173">
        <v>12.8</v>
      </c>
      <c r="M703" s="173">
        <v>8.0399999999999991</v>
      </c>
      <c r="N703" s="173">
        <v>5.76</v>
      </c>
      <c r="O703" s="219"/>
      <c r="P703" s="134">
        <f t="shared" si="292"/>
        <v>30</v>
      </c>
      <c r="Q703" s="113">
        <f t="shared" si="280"/>
        <v>4.6636055723156202</v>
      </c>
      <c r="R703" s="113" t="str">
        <f t="shared" si="281"/>
        <v xml:space="preserve"> </v>
      </c>
      <c r="S703" s="113">
        <f t="shared" si="282"/>
        <v>3.746604476635583</v>
      </c>
      <c r="T703" s="113">
        <f t="shared" si="283"/>
        <v>8.3752766738776785</v>
      </c>
      <c r="U703" s="113">
        <f t="shared" si="284"/>
        <v>5.7552735433632849</v>
      </c>
      <c r="V703" s="113">
        <f t="shared" si="285"/>
        <v>166.80686597608306</v>
      </c>
      <c r="W703" s="113">
        <f t="shared" si="286"/>
        <v>137.98683154042473</v>
      </c>
      <c r="X703" s="113">
        <f t="shared" si="287"/>
        <v>293.44035061761207</v>
      </c>
      <c r="Y703" s="113">
        <f t="shared" si="288"/>
        <v>33.361373195216615</v>
      </c>
      <c r="Z703" s="113">
        <f t="shared" si="289"/>
        <v>11.178680023528081</v>
      </c>
      <c r="AA703" s="113">
        <f t="shared" si="290"/>
        <v>7.0216083897785744</v>
      </c>
      <c r="AB703" s="114">
        <f t="shared" si="291"/>
        <v>5.0304060105876358</v>
      </c>
    </row>
    <row r="704" spans="1:28" x14ac:dyDescent="0.5">
      <c r="A704"/>
      <c r="B704">
        <v>31</v>
      </c>
      <c r="C704" s="173">
        <v>5.34</v>
      </c>
      <c r="D704" s="173"/>
      <c r="E704" s="173">
        <v>4.45</v>
      </c>
      <c r="F704" s="173"/>
      <c r="G704" s="173">
        <v>7.52</v>
      </c>
      <c r="H704" s="173"/>
      <c r="I704" s="173">
        <v>146</v>
      </c>
      <c r="J704" s="173">
        <v>128</v>
      </c>
      <c r="K704" s="173"/>
      <c r="L704" s="173">
        <v>11.8</v>
      </c>
      <c r="M704" s="173"/>
      <c r="N704" s="173">
        <v>5.55</v>
      </c>
      <c r="O704" s="219"/>
      <c r="P704" s="134">
        <f t="shared" si="292"/>
        <v>31</v>
      </c>
      <c r="Q704" s="113">
        <f t="shared" si="280"/>
        <v>4.6636055723156202</v>
      </c>
      <c r="R704" s="113" t="str">
        <f t="shared" si="281"/>
        <v xml:space="preserve"> </v>
      </c>
      <c r="S704" s="113">
        <f t="shared" si="282"/>
        <v>3.886337976929684</v>
      </c>
      <c r="T704" s="113" t="str">
        <f t="shared" si="283"/>
        <v xml:space="preserve"> </v>
      </c>
      <c r="U704" s="113">
        <f t="shared" si="284"/>
        <v>6.5674745138227459</v>
      </c>
      <c r="V704" s="113" t="str">
        <f t="shared" si="285"/>
        <v xml:space="preserve"> </v>
      </c>
      <c r="W704" s="113">
        <f t="shared" si="286"/>
        <v>127.50681901836715</v>
      </c>
      <c r="X704" s="113">
        <f t="shared" si="287"/>
        <v>111.78680023528079</v>
      </c>
      <c r="Y704" s="113" t="str">
        <f t="shared" si="288"/>
        <v xml:space="preserve"> </v>
      </c>
      <c r="Z704" s="113">
        <f t="shared" si="289"/>
        <v>10.305345646689949</v>
      </c>
      <c r="AA704" s="113" t="str">
        <f t="shared" si="290"/>
        <v xml:space="preserve"> </v>
      </c>
      <c r="AB704" s="114">
        <f t="shared" si="291"/>
        <v>4.847005791451628</v>
      </c>
    </row>
    <row r="705" spans="1:28" x14ac:dyDescent="0.5">
      <c r="A705"/>
      <c r="B705"/>
      <c r="C705" s="173"/>
      <c r="D705" s="173"/>
      <c r="E705" s="173"/>
      <c r="F705" s="173"/>
      <c r="G705" s="173"/>
      <c r="H705" s="173"/>
      <c r="I705" s="173"/>
      <c r="J705" s="173"/>
      <c r="K705" s="173"/>
      <c r="L705" s="173"/>
      <c r="M705" s="173"/>
      <c r="N705" s="173"/>
      <c r="O705" s="219"/>
      <c r="P705" s="134"/>
      <c r="Q705" s="113"/>
      <c r="R705" s="113"/>
      <c r="S705" s="113"/>
      <c r="T705" s="113"/>
      <c r="U705" s="113"/>
      <c r="V705" s="113"/>
      <c r="W705" s="113"/>
      <c r="X705" s="113"/>
      <c r="Y705" s="113"/>
      <c r="Z705" s="113"/>
      <c r="AA705" s="113"/>
      <c r="AB705" s="114"/>
    </row>
    <row r="706" spans="1:28" x14ac:dyDescent="0.5">
      <c r="A706"/>
      <c r="B706"/>
      <c r="C706" s="173"/>
      <c r="D706" s="173"/>
      <c r="E706" s="173"/>
      <c r="F706" s="173"/>
      <c r="G706" s="173"/>
      <c r="H706" s="173"/>
      <c r="I706" s="173"/>
      <c r="J706" s="173"/>
      <c r="K706" s="173"/>
      <c r="L706" s="173"/>
      <c r="M706" s="173"/>
      <c r="N706" s="173"/>
      <c r="O706" s="220"/>
      <c r="P706" s="134"/>
      <c r="Q706" s="113"/>
      <c r="R706" s="113"/>
      <c r="S706" s="113"/>
      <c r="T706" s="113"/>
      <c r="U706" s="113"/>
      <c r="V706" s="113"/>
      <c r="W706" s="113"/>
      <c r="X706" s="113"/>
      <c r="Y706" s="113"/>
      <c r="Z706" s="113"/>
      <c r="AA706" s="113"/>
      <c r="AB706" s="114"/>
    </row>
    <row r="707" spans="1:28" x14ac:dyDescent="0.5">
      <c r="A707">
        <v>1986</v>
      </c>
      <c r="B707">
        <v>1</v>
      </c>
      <c r="C707" s="173">
        <v>5.84</v>
      </c>
      <c r="D707" s="173">
        <v>4.25</v>
      </c>
      <c r="E707" s="173">
        <v>3.94</v>
      </c>
      <c r="F707" s="173">
        <v>3.47</v>
      </c>
      <c r="G707" s="173">
        <v>5.23</v>
      </c>
      <c r="H707" s="173">
        <v>6.24</v>
      </c>
      <c r="I707" s="173">
        <v>58.1</v>
      </c>
      <c r="J707" s="173">
        <v>148</v>
      </c>
      <c r="K707" s="173">
        <v>68.2</v>
      </c>
      <c r="L707" s="173">
        <v>48.1</v>
      </c>
      <c r="M707" s="173">
        <v>16.3</v>
      </c>
      <c r="N707" s="173">
        <v>7.56</v>
      </c>
      <c r="O707" s="218">
        <f>A707</f>
        <v>1986</v>
      </c>
      <c r="P707" s="134">
        <f t="shared" si="292"/>
        <v>1</v>
      </c>
      <c r="Q707" s="113">
        <f t="shared" ref="Q707:AB714" si="293">IF(C707&gt;0,$P$11*C707, " ")</f>
        <v>5.1002727607346863</v>
      </c>
      <c r="R707" s="113">
        <f t="shared" si="293"/>
        <v>3.7116711015620574</v>
      </c>
      <c r="S707" s="113">
        <f t="shared" si="293"/>
        <v>3.4409374447422367</v>
      </c>
      <c r="T707" s="113">
        <f t="shared" si="293"/>
        <v>3.0304702876283156</v>
      </c>
      <c r="U707" s="113">
        <f t="shared" si="293"/>
        <v>4.5675387908634262</v>
      </c>
      <c r="V707" s="113">
        <f t="shared" si="293"/>
        <v>5.4496065114699386</v>
      </c>
      <c r="W707" s="113">
        <f t="shared" si="293"/>
        <v>50.740727294295425</v>
      </c>
      <c r="X707" s="113">
        <f t="shared" si="293"/>
        <v>129.25348777204343</v>
      </c>
      <c r="Y707" s="113">
        <f t="shared" si="293"/>
        <v>59.561404500360553</v>
      </c>
      <c r="Z707" s="113">
        <f t="shared" si="293"/>
        <v>42.007383525914115</v>
      </c>
      <c r="AA707" s="113">
        <f t="shared" si="293"/>
        <v>14.235350342461539</v>
      </c>
      <c r="AB707" s="114">
        <f t="shared" si="293"/>
        <v>6.6024078888962716</v>
      </c>
    </row>
    <row r="708" spans="1:28" x14ac:dyDescent="0.5">
      <c r="A708"/>
      <c r="B708">
        <v>2</v>
      </c>
      <c r="C708" s="173">
        <v>5.64</v>
      </c>
      <c r="D708" s="173">
        <v>4.41</v>
      </c>
      <c r="E708" s="173">
        <v>3.94</v>
      </c>
      <c r="F708" s="173">
        <v>3.47</v>
      </c>
      <c r="G708" s="173">
        <v>4.87</v>
      </c>
      <c r="H708" s="173">
        <v>5.43</v>
      </c>
      <c r="I708" s="173">
        <v>58.1</v>
      </c>
      <c r="J708" s="173">
        <v>124</v>
      </c>
      <c r="K708" s="173">
        <v>61.3</v>
      </c>
      <c r="L708" s="173">
        <v>44.6</v>
      </c>
      <c r="M708" s="173">
        <v>15.5</v>
      </c>
      <c r="N708" s="173">
        <v>7.56</v>
      </c>
      <c r="O708" s="219"/>
      <c r="P708" s="134">
        <f t="shared" si="292"/>
        <v>2</v>
      </c>
      <c r="Q708" s="113">
        <f t="shared" si="293"/>
        <v>4.9256058853670597</v>
      </c>
      <c r="R708" s="113">
        <f t="shared" si="293"/>
        <v>3.8514046018561587</v>
      </c>
      <c r="S708" s="113">
        <f t="shared" si="293"/>
        <v>3.4409374447422367</v>
      </c>
      <c r="T708" s="113">
        <f t="shared" si="293"/>
        <v>3.0304702876283156</v>
      </c>
      <c r="U708" s="113">
        <f t="shared" si="293"/>
        <v>4.2531384152016987</v>
      </c>
      <c r="V708" s="113">
        <f t="shared" si="293"/>
        <v>4.7422056662310519</v>
      </c>
      <c r="W708" s="113">
        <f t="shared" si="293"/>
        <v>50.740727294295425</v>
      </c>
      <c r="X708" s="113">
        <f t="shared" si="293"/>
        <v>108.29346272792827</v>
      </c>
      <c r="Y708" s="113">
        <f t="shared" si="293"/>
        <v>53.535397300177443</v>
      </c>
      <c r="Z708" s="113">
        <f t="shared" si="293"/>
        <v>38.950713206980652</v>
      </c>
      <c r="AA708" s="113">
        <f t="shared" si="293"/>
        <v>13.536682840991034</v>
      </c>
      <c r="AB708" s="114">
        <f t="shared" si="293"/>
        <v>6.6024078888962716</v>
      </c>
    </row>
    <row r="709" spans="1:28" x14ac:dyDescent="0.5">
      <c r="A709"/>
      <c r="B709">
        <v>3</v>
      </c>
      <c r="C709" s="173">
        <v>5.84</v>
      </c>
      <c r="D709" s="173">
        <v>4.25</v>
      </c>
      <c r="E709" s="173">
        <v>3.78</v>
      </c>
      <c r="F709" s="173">
        <v>3.63</v>
      </c>
      <c r="G709" s="173">
        <v>5.43</v>
      </c>
      <c r="H709" s="173">
        <v>6.04</v>
      </c>
      <c r="I709" s="173">
        <v>76.900000000000006</v>
      </c>
      <c r="J709" s="173">
        <v>120</v>
      </c>
      <c r="K709" s="173">
        <v>67.099999999999994</v>
      </c>
      <c r="L709" s="173">
        <v>71.7</v>
      </c>
      <c r="M709" s="173">
        <v>15.5</v>
      </c>
      <c r="N709" s="173">
        <v>7.31</v>
      </c>
      <c r="O709" s="219"/>
      <c r="P709" s="134">
        <f t="shared" si="292"/>
        <v>3</v>
      </c>
      <c r="Q709" s="113">
        <f t="shared" si="293"/>
        <v>5.1002727607346863</v>
      </c>
      <c r="R709" s="113">
        <f t="shared" si="293"/>
        <v>3.7116711015620574</v>
      </c>
      <c r="S709" s="113">
        <f t="shared" si="293"/>
        <v>3.3012039444481358</v>
      </c>
      <c r="T709" s="113">
        <f t="shared" si="293"/>
        <v>3.1702037879224161</v>
      </c>
      <c r="U709" s="113">
        <f t="shared" si="293"/>
        <v>4.7422056662310519</v>
      </c>
      <c r="V709" s="113">
        <f t="shared" si="293"/>
        <v>5.2749396361023129</v>
      </c>
      <c r="W709" s="113">
        <f t="shared" si="293"/>
        <v>67.159413578852295</v>
      </c>
      <c r="X709" s="113">
        <f t="shared" si="293"/>
        <v>104.80012522057575</v>
      </c>
      <c r="Y709" s="113">
        <f t="shared" si="293"/>
        <v>58.600736685838598</v>
      </c>
      <c r="Z709" s="113">
        <f t="shared" si="293"/>
        <v>62.618074819294009</v>
      </c>
      <c r="AA709" s="113">
        <f t="shared" si="293"/>
        <v>13.536682840991034</v>
      </c>
      <c r="AB709" s="114">
        <f t="shared" si="293"/>
        <v>6.384074294686739</v>
      </c>
    </row>
    <row r="710" spans="1:28" x14ac:dyDescent="0.5">
      <c r="A710"/>
      <c r="B710">
        <v>4</v>
      </c>
      <c r="C710" s="173">
        <v>5.64</v>
      </c>
      <c r="D710" s="173">
        <v>4.09</v>
      </c>
      <c r="E710" s="173">
        <v>3.78</v>
      </c>
      <c r="F710" s="173">
        <v>3.47</v>
      </c>
      <c r="G710" s="173">
        <v>6.24</v>
      </c>
      <c r="H710" s="173">
        <v>5.03</v>
      </c>
      <c r="I710" s="173">
        <v>61.3</v>
      </c>
      <c r="J710" s="173">
        <v>103</v>
      </c>
      <c r="K710" s="173">
        <v>84.8</v>
      </c>
      <c r="L710" s="173">
        <v>54</v>
      </c>
      <c r="M710" s="173">
        <v>15.1</v>
      </c>
      <c r="N710" s="173">
        <v>7.56</v>
      </c>
      <c r="O710" s="219"/>
      <c r="P710" s="134">
        <f t="shared" si="292"/>
        <v>4</v>
      </c>
      <c r="Q710" s="113">
        <f t="shared" si="293"/>
        <v>4.9256058853670597</v>
      </c>
      <c r="R710" s="113">
        <f t="shared" si="293"/>
        <v>3.5719376012679565</v>
      </c>
      <c r="S710" s="113">
        <f t="shared" si="293"/>
        <v>3.3012039444481358</v>
      </c>
      <c r="T710" s="113">
        <f t="shared" si="293"/>
        <v>3.0304702876283156</v>
      </c>
      <c r="U710" s="113">
        <f t="shared" si="293"/>
        <v>5.4496065114699386</v>
      </c>
      <c r="V710" s="113">
        <f t="shared" si="293"/>
        <v>4.3928719154958005</v>
      </c>
      <c r="W710" s="113">
        <f t="shared" si="293"/>
        <v>53.535397300177443</v>
      </c>
      <c r="X710" s="113">
        <f t="shared" si="293"/>
        <v>89.953440814327507</v>
      </c>
      <c r="Y710" s="113">
        <f t="shared" si="293"/>
        <v>74.058755155873527</v>
      </c>
      <c r="Z710" s="113">
        <f t="shared" si="293"/>
        <v>47.160056349259087</v>
      </c>
      <c r="AA710" s="113">
        <f t="shared" si="293"/>
        <v>13.187349090255781</v>
      </c>
      <c r="AB710" s="114">
        <f t="shared" si="293"/>
        <v>6.6024078888962716</v>
      </c>
    </row>
    <row r="711" spans="1:28" x14ac:dyDescent="0.5">
      <c r="A711"/>
      <c r="B711">
        <v>5</v>
      </c>
      <c r="C711" s="173">
        <v>5.64</v>
      </c>
      <c r="D711" s="173">
        <v>4.09</v>
      </c>
      <c r="E711" s="173">
        <v>3.94</v>
      </c>
      <c r="F711" s="173">
        <v>3.47</v>
      </c>
      <c r="G711" s="173">
        <v>5.23</v>
      </c>
      <c r="H711" s="173">
        <v>4.5599999999999996</v>
      </c>
      <c r="I711" s="173">
        <v>49</v>
      </c>
      <c r="J711" s="173">
        <v>92.3</v>
      </c>
      <c r="K711" s="173">
        <v>68.2</v>
      </c>
      <c r="L711" s="173">
        <v>50.9</v>
      </c>
      <c r="M711" s="173">
        <v>14</v>
      </c>
      <c r="N711" s="173">
        <v>7.31</v>
      </c>
      <c r="O711" s="219"/>
      <c r="P711" s="134">
        <f t="shared" si="292"/>
        <v>5</v>
      </c>
      <c r="Q711" s="113">
        <f t="shared" si="293"/>
        <v>4.9256058853670597</v>
      </c>
      <c r="R711" s="113">
        <f t="shared" si="293"/>
        <v>3.5719376012679565</v>
      </c>
      <c r="S711" s="113">
        <f t="shared" si="293"/>
        <v>3.4409374447422367</v>
      </c>
      <c r="T711" s="113">
        <f t="shared" si="293"/>
        <v>3.0304702876283156</v>
      </c>
      <c r="U711" s="113">
        <f t="shared" si="293"/>
        <v>4.5675387908634262</v>
      </c>
      <c r="V711" s="113">
        <f t="shared" si="293"/>
        <v>3.982404758381878</v>
      </c>
      <c r="W711" s="113">
        <f t="shared" si="293"/>
        <v>42.793384465068428</v>
      </c>
      <c r="X711" s="113">
        <f t="shared" si="293"/>
        <v>80.608762982159504</v>
      </c>
      <c r="Y711" s="113">
        <f t="shared" si="293"/>
        <v>59.561404500360553</v>
      </c>
      <c r="Z711" s="113">
        <f t="shared" si="293"/>
        <v>44.452719781060878</v>
      </c>
      <c r="AA711" s="113">
        <f t="shared" si="293"/>
        <v>12.226681275733837</v>
      </c>
      <c r="AB711" s="114">
        <f t="shared" si="293"/>
        <v>6.384074294686739</v>
      </c>
    </row>
    <row r="712" spans="1:28" x14ac:dyDescent="0.5">
      <c r="A712"/>
      <c r="B712">
        <v>6</v>
      </c>
      <c r="C712" s="173">
        <v>5.43</v>
      </c>
      <c r="D712" s="173">
        <v>4.09</v>
      </c>
      <c r="E712" s="173">
        <v>3.78</v>
      </c>
      <c r="F712" s="173">
        <v>3.78</v>
      </c>
      <c r="G712" s="173">
        <v>4.5599999999999996</v>
      </c>
      <c r="H712" s="173">
        <v>5.84</v>
      </c>
      <c r="I712" s="173">
        <v>44.6</v>
      </c>
      <c r="J712" s="173">
        <v>101</v>
      </c>
      <c r="K712" s="173">
        <v>64.7</v>
      </c>
      <c r="L712" s="173">
        <v>53</v>
      </c>
      <c r="M712" s="173">
        <v>12.8</v>
      </c>
      <c r="N712" s="173">
        <v>7.31</v>
      </c>
      <c r="O712" s="219"/>
      <c r="P712" s="134">
        <f t="shared" si="292"/>
        <v>6</v>
      </c>
      <c r="Q712" s="113">
        <f t="shared" si="293"/>
        <v>4.7422056662310519</v>
      </c>
      <c r="R712" s="113">
        <f t="shared" si="293"/>
        <v>3.5719376012679565</v>
      </c>
      <c r="S712" s="113">
        <f t="shared" si="293"/>
        <v>3.3012039444481358</v>
      </c>
      <c r="T712" s="113">
        <f t="shared" si="293"/>
        <v>3.3012039444481358</v>
      </c>
      <c r="U712" s="113">
        <f t="shared" si="293"/>
        <v>3.982404758381878</v>
      </c>
      <c r="V712" s="113">
        <f t="shared" si="293"/>
        <v>5.1002727607346863</v>
      </c>
      <c r="W712" s="113">
        <f t="shared" si="293"/>
        <v>38.950713206980652</v>
      </c>
      <c r="X712" s="113">
        <f t="shared" si="293"/>
        <v>88.206772060651247</v>
      </c>
      <c r="Y712" s="113">
        <f t="shared" si="293"/>
        <v>56.504734181427089</v>
      </c>
      <c r="Z712" s="113">
        <f t="shared" si="293"/>
        <v>46.286721972420956</v>
      </c>
      <c r="AA712" s="113">
        <f t="shared" si="293"/>
        <v>11.178680023528081</v>
      </c>
      <c r="AB712" s="114">
        <f t="shared" si="293"/>
        <v>6.384074294686739</v>
      </c>
    </row>
    <row r="713" spans="1:28" x14ac:dyDescent="0.5">
      <c r="A713"/>
      <c r="B713">
        <v>7</v>
      </c>
      <c r="C713" s="173">
        <v>5.23</v>
      </c>
      <c r="D713" s="173">
        <v>4.09</v>
      </c>
      <c r="E713" s="173">
        <v>3.78</v>
      </c>
      <c r="F713" s="173">
        <v>3.63</v>
      </c>
      <c r="G713" s="173">
        <v>5.64</v>
      </c>
      <c r="H713" s="173">
        <v>5.43</v>
      </c>
      <c r="I713" s="173">
        <v>44.6</v>
      </c>
      <c r="J713" s="173">
        <v>116</v>
      </c>
      <c r="K713" s="173">
        <v>56</v>
      </c>
      <c r="L713" s="173">
        <v>49</v>
      </c>
      <c r="M713" s="173">
        <v>12.8</v>
      </c>
      <c r="N713" s="173">
        <v>7.05</v>
      </c>
      <c r="O713" s="219"/>
      <c r="P713" s="134">
        <f t="shared" si="292"/>
        <v>7</v>
      </c>
      <c r="Q713" s="113">
        <f t="shared" si="293"/>
        <v>4.5675387908634262</v>
      </c>
      <c r="R713" s="113">
        <f t="shared" si="293"/>
        <v>3.5719376012679565</v>
      </c>
      <c r="S713" s="113">
        <f t="shared" si="293"/>
        <v>3.3012039444481358</v>
      </c>
      <c r="T713" s="113">
        <f t="shared" si="293"/>
        <v>3.1702037879224161</v>
      </c>
      <c r="U713" s="113">
        <f t="shared" si="293"/>
        <v>4.9256058853670597</v>
      </c>
      <c r="V713" s="113">
        <f t="shared" si="293"/>
        <v>4.7422056662310519</v>
      </c>
      <c r="W713" s="113">
        <f t="shared" si="293"/>
        <v>38.950713206980652</v>
      </c>
      <c r="X713" s="113">
        <f t="shared" si="293"/>
        <v>101.30678771322322</v>
      </c>
      <c r="Y713" s="113">
        <f t="shared" si="293"/>
        <v>48.906725102935347</v>
      </c>
      <c r="Z713" s="113">
        <f t="shared" si="293"/>
        <v>42.793384465068428</v>
      </c>
      <c r="AA713" s="113">
        <f t="shared" si="293"/>
        <v>11.178680023528081</v>
      </c>
      <c r="AB713" s="114">
        <f t="shared" si="293"/>
        <v>6.1570073567088244</v>
      </c>
    </row>
    <row r="714" spans="1:28" x14ac:dyDescent="0.5">
      <c r="A714"/>
      <c r="B714">
        <v>8</v>
      </c>
      <c r="C714" s="173">
        <v>5.23</v>
      </c>
      <c r="D714" s="173">
        <v>3.94</v>
      </c>
      <c r="E714" s="173">
        <v>3.78</v>
      </c>
      <c r="F714" s="173">
        <v>3.47</v>
      </c>
      <c r="G714" s="173">
        <v>6.04</v>
      </c>
      <c r="H714" s="173">
        <v>4.87</v>
      </c>
      <c r="I714" s="173">
        <v>28.2</v>
      </c>
      <c r="J714" s="173">
        <v>80.900000000000006</v>
      </c>
      <c r="K714" s="173">
        <v>65.900000000000006</v>
      </c>
      <c r="L714" s="173">
        <v>47.3</v>
      </c>
      <c r="M714" s="173">
        <v>12.2</v>
      </c>
      <c r="N714" s="173">
        <v>7.05</v>
      </c>
      <c r="O714" s="219"/>
      <c r="P714" s="134">
        <f t="shared" si="292"/>
        <v>8</v>
      </c>
      <c r="Q714" s="113">
        <f t="shared" si="293"/>
        <v>4.5675387908634262</v>
      </c>
      <c r="R714" s="113">
        <f t="shared" si="293"/>
        <v>3.4409374447422367</v>
      </c>
      <c r="S714" s="113">
        <f t="shared" si="293"/>
        <v>3.3012039444481358</v>
      </c>
      <c r="T714" s="113">
        <f t="shared" si="293"/>
        <v>3.0304702876283156</v>
      </c>
      <c r="U714" s="113">
        <f t="shared" si="293"/>
        <v>5.2749396361023129</v>
      </c>
      <c r="V714" s="113">
        <f t="shared" si="293"/>
        <v>4.2531384152016987</v>
      </c>
      <c r="W714" s="113">
        <f t="shared" si="293"/>
        <v>24.628029426835297</v>
      </c>
      <c r="X714" s="113">
        <f t="shared" si="293"/>
        <v>70.652751086204816</v>
      </c>
      <c r="Y714" s="113">
        <f t="shared" si="293"/>
        <v>57.552735433632854</v>
      </c>
      <c r="Z714" s="113">
        <f t="shared" si="293"/>
        <v>41.308716024443605</v>
      </c>
      <c r="AA714" s="113">
        <f t="shared" si="293"/>
        <v>10.6546793974252</v>
      </c>
      <c r="AB714" s="114">
        <f t="shared" si="293"/>
        <v>6.1570073567088244</v>
      </c>
    </row>
    <row r="715" spans="1:28" x14ac:dyDescent="0.5">
      <c r="A715"/>
      <c r="B715">
        <v>9</v>
      </c>
      <c r="C715" s="173">
        <v>5.23</v>
      </c>
      <c r="D715" s="173">
        <v>3.94</v>
      </c>
      <c r="E715" s="173">
        <v>3.78</v>
      </c>
      <c r="F715" s="173">
        <v>3.78</v>
      </c>
      <c r="G715" s="173">
        <v>5.43</v>
      </c>
      <c r="H715" s="173">
        <v>6.44</v>
      </c>
      <c r="I715" s="173">
        <v>35.700000000000003</v>
      </c>
      <c r="J715" s="173">
        <v>82.2</v>
      </c>
      <c r="K715" s="173">
        <v>67.099999999999994</v>
      </c>
      <c r="L715" s="173">
        <v>45.5</v>
      </c>
      <c r="M715" s="173">
        <v>11.5</v>
      </c>
      <c r="N715" s="173">
        <v>6.24</v>
      </c>
      <c r="O715" s="219"/>
      <c r="P715" s="134">
        <f t="shared" si="292"/>
        <v>9</v>
      </c>
      <c r="Q715" s="113">
        <f t="shared" ref="Q715:Q737" si="294">$P$11*C715</f>
        <v>4.5675387908634262</v>
      </c>
      <c r="R715" s="113">
        <f t="shared" ref="R715:R737" si="295">IF(D715&gt;0,$P$11*D715, " ")</f>
        <v>3.4409374447422367</v>
      </c>
      <c r="S715" s="113">
        <f t="shared" ref="S715:S737" si="296">IF(E715&gt;0,$P$11*E715, " ")</f>
        <v>3.3012039444481358</v>
      </c>
      <c r="T715" s="113">
        <f t="shared" ref="T715:T737" si="297">IF(F715&gt;0,$P$11*F715, " ")</f>
        <v>3.3012039444481358</v>
      </c>
      <c r="U715" s="113">
        <f t="shared" ref="U715:U737" si="298">IF(G715&gt;0,$P$11*G715, " ")</f>
        <v>4.7422056662310519</v>
      </c>
      <c r="V715" s="113">
        <f t="shared" ref="V715:V737" si="299">IF(H715&gt;0,$P$11*H715, " ")</f>
        <v>5.6242733868375652</v>
      </c>
      <c r="W715" s="113">
        <f t="shared" ref="W715:W737" si="300">IF(I715&gt;0,$P$11*I715, " ")</f>
        <v>31.178037253121285</v>
      </c>
      <c r="X715" s="113">
        <f t="shared" ref="X715:X737" si="301">IF(J715&gt;0,$P$11*J715, " ")</f>
        <v>71.788085776094391</v>
      </c>
      <c r="Y715" s="113">
        <f t="shared" ref="Y715:Y737" si="302">IF(K715&gt;0,$P$11*K715, " ")</f>
        <v>58.600736685838598</v>
      </c>
      <c r="Z715" s="113">
        <f t="shared" ref="Z715:Z737" si="303">IF(L715&gt;0,$P$11*L715, " ")</f>
        <v>39.736714146134972</v>
      </c>
      <c r="AA715" s="113">
        <f t="shared" ref="AA715:AA737" si="304">IF(M715&gt;0,$P$11*M715, " ")</f>
        <v>10.043345333638509</v>
      </c>
      <c r="AB715" s="114">
        <f t="shared" ref="AB715:AB737" si="305">IF(N715&gt;0,$P$11*N715, " ")</f>
        <v>5.4496065114699386</v>
      </c>
    </row>
    <row r="716" spans="1:28" x14ac:dyDescent="0.5">
      <c r="A716"/>
      <c r="B716">
        <v>10</v>
      </c>
      <c r="C716" s="173">
        <v>5.43</v>
      </c>
      <c r="D716" s="173">
        <v>3.94</v>
      </c>
      <c r="E716" s="173">
        <v>3.94</v>
      </c>
      <c r="F716" s="173">
        <v>4.09</v>
      </c>
      <c r="G716" s="173">
        <v>4.87</v>
      </c>
      <c r="H716" s="173">
        <v>7.31</v>
      </c>
      <c r="I716" s="173">
        <v>89.3</v>
      </c>
      <c r="J716" s="173">
        <v>68.2</v>
      </c>
      <c r="K716" s="173">
        <v>62.4</v>
      </c>
      <c r="L716" s="173">
        <v>45.5</v>
      </c>
      <c r="M716" s="173">
        <v>10.9</v>
      </c>
      <c r="N716" s="173">
        <v>6.65</v>
      </c>
      <c r="O716" s="219"/>
      <c r="P716" s="134">
        <f t="shared" si="292"/>
        <v>10</v>
      </c>
      <c r="Q716" s="113">
        <f t="shared" si="294"/>
        <v>4.7422056662310519</v>
      </c>
      <c r="R716" s="113">
        <f t="shared" si="295"/>
        <v>3.4409374447422367</v>
      </c>
      <c r="S716" s="113">
        <f t="shared" si="296"/>
        <v>3.4409374447422367</v>
      </c>
      <c r="T716" s="113">
        <f t="shared" si="297"/>
        <v>3.5719376012679565</v>
      </c>
      <c r="U716" s="113">
        <f t="shared" si="298"/>
        <v>4.2531384152016987</v>
      </c>
      <c r="V716" s="113">
        <f t="shared" si="299"/>
        <v>6.384074294686739</v>
      </c>
      <c r="W716" s="113">
        <f t="shared" si="300"/>
        <v>77.988759851645113</v>
      </c>
      <c r="X716" s="113">
        <f t="shared" si="301"/>
        <v>59.561404500360553</v>
      </c>
      <c r="Y716" s="113">
        <f t="shared" si="302"/>
        <v>54.496065114699384</v>
      </c>
      <c r="Z716" s="113">
        <f t="shared" si="303"/>
        <v>39.736714146134972</v>
      </c>
      <c r="AA716" s="113">
        <f t="shared" si="304"/>
        <v>9.5193447075356303</v>
      </c>
      <c r="AB716" s="114">
        <f t="shared" si="305"/>
        <v>5.807673605973573</v>
      </c>
    </row>
    <row r="717" spans="1:28" x14ac:dyDescent="0.5">
      <c r="A717"/>
      <c r="B717">
        <v>11</v>
      </c>
      <c r="C717" s="173">
        <v>5.23</v>
      </c>
      <c r="D717" s="173">
        <v>3.94</v>
      </c>
      <c r="E717" s="173">
        <v>3.78</v>
      </c>
      <c r="F717" s="173">
        <v>3.94</v>
      </c>
      <c r="G717" s="173">
        <v>4.72</v>
      </c>
      <c r="H717" s="173">
        <v>9.61</v>
      </c>
      <c r="I717" s="173">
        <v>89.3</v>
      </c>
      <c r="J717" s="173">
        <v>108</v>
      </c>
      <c r="K717" s="173">
        <v>60.1</v>
      </c>
      <c r="L717" s="173">
        <v>44.6</v>
      </c>
      <c r="M717" s="173">
        <v>10.9</v>
      </c>
      <c r="N717" s="173">
        <v>6.65</v>
      </c>
      <c r="O717" s="219"/>
      <c r="P717" s="134">
        <f t="shared" si="292"/>
        <v>11</v>
      </c>
      <c r="Q717" s="113">
        <f t="shared" si="294"/>
        <v>4.5675387908634262</v>
      </c>
      <c r="R717" s="113">
        <f t="shared" si="295"/>
        <v>3.4409374447422367</v>
      </c>
      <c r="S717" s="113">
        <f t="shared" si="296"/>
        <v>3.3012039444481358</v>
      </c>
      <c r="T717" s="113">
        <f t="shared" si="297"/>
        <v>3.4409374447422367</v>
      </c>
      <c r="U717" s="113">
        <f t="shared" si="298"/>
        <v>4.1221382586759789</v>
      </c>
      <c r="V717" s="113">
        <f t="shared" si="299"/>
        <v>8.3927433614144409</v>
      </c>
      <c r="W717" s="113">
        <f t="shared" si="300"/>
        <v>77.988759851645113</v>
      </c>
      <c r="X717" s="113">
        <f t="shared" si="301"/>
        <v>94.320112698518173</v>
      </c>
      <c r="Y717" s="113">
        <f t="shared" si="302"/>
        <v>52.487396047971686</v>
      </c>
      <c r="Z717" s="113">
        <f t="shared" si="303"/>
        <v>38.950713206980652</v>
      </c>
      <c r="AA717" s="113">
        <f t="shared" si="304"/>
        <v>9.5193447075356303</v>
      </c>
      <c r="AB717" s="114">
        <f t="shared" si="305"/>
        <v>5.807673605973573</v>
      </c>
    </row>
    <row r="718" spans="1:28" x14ac:dyDescent="0.5">
      <c r="A718"/>
      <c r="B718">
        <v>12</v>
      </c>
      <c r="C718" s="173">
        <v>5.43</v>
      </c>
      <c r="D718" s="173">
        <v>4.09</v>
      </c>
      <c r="E718" s="173">
        <v>3.78</v>
      </c>
      <c r="F718" s="173">
        <v>5.64</v>
      </c>
      <c r="G718" s="173">
        <v>4.5599999999999996</v>
      </c>
      <c r="H718" s="173">
        <v>15.9</v>
      </c>
      <c r="I718" s="173">
        <v>78.2</v>
      </c>
      <c r="J718" s="173">
        <v>61.3</v>
      </c>
      <c r="K718" s="173">
        <v>64.7</v>
      </c>
      <c r="L718" s="173">
        <v>41.1</v>
      </c>
      <c r="M718" s="173">
        <v>10.6</v>
      </c>
      <c r="N718" s="173">
        <v>6.44</v>
      </c>
      <c r="O718" s="219"/>
      <c r="P718" s="134">
        <f t="shared" si="292"/>
        <v>12</v>
      </c>
      <c r="Q718" s="113">
        <f t="shared" si="294"/>
        <v>4.7422056662310519</v>
      </c>
      <c r="R718" s="113">
        <f t="shared" si="295"/>
        <v>3.5719376012679565</v>
      </c>
      <c r="S718" s="113">
        <f t="shared" si="296"/>
        <v>3.3012039444481358</v>
      </c>
      <c r="T718" s="113">
        <f t="shared" si="297"/>
        <v>4.9256058853670597</v>
      </c>
      <c r="U718" s="113">
        <f t="shared" si="298"/>
        <v>3.982404758381878</v>
      </c>
      <c r="V718" s="113">
        <f t="shared" si="299"/>
        <v>13.886016591726287</v>
      </c>
      <c r="W718" s="113">
        <f t="shared" si="300"/>
        <v>68.294748268741856</v>
      </c>
      <c r="X718" s="113">
        <f t="shared" si="301"/>
        <v>53.535397300177443</v>
      </c>
      <c r="Y718" s="113">
        <f t="shared" si="302"/>
        <v>56.504734181427089</v>
      </c>
      <c r="Z718" s="113">
        <f t="shared" si="303"/>
        <v>35.894042888047196</v>
      </c>
      <c r="AA718" s="113">
        <f t="shared" si="304"/>
        <v>9.2573443944841909</v>
      </c>
      <c r="AB718" s="114">
        <f t="shared" si="305"/>
        <v>5.6242733868375652</v>
      </c>
    </row>
    <row r="719" spans="1:28" x14ac:dyDescent="0.5">
      <c r="A719"/>
      <c r="B719">
        <v>13</v>
      </c>
      <c r="C719" s="173">
        <v>5.23</v>
      </c>
      <c r="D719" s="173">
        <v>4.09</v>
      </c>
      <c r="E719" s="173">
        <v>3.63</v>
      </c>
      <c r="F719" s="173">
        <v>4.41</v>
      </c>
      <c r="G719" s="173">
        <v>4.87</v>
      </c>
      <c r="H719" s="173">
        <v>10.199999999999999</v>
      </c>
      <c r="I719" s="173">
        <v>141</v>
      </c>
      <c r="J719" s="173">
        <v>58.1</v>
      </c>
      <c r="K719" s="173">
        <v>55</v>
      </c>
      <c r="L719" s="173">
        <v>46.4</v>
      </c>
      <c r="M719" s="173">
        <v>10.199999999999999</v>
      </c>
      <c r="N719" s="173">
        <v>6.44</v>
      </c>
      <c r="O719" s="219"/>
      <c r="P719" s="134">
        <f t="shared" si="292"/>
        <v>13</v>
      </c>
      <c r="Q719" s="113">
        <f t="shared" si="294"/>
        <v>4.5675387908634262</v>
      </c>
      <c r="R719" s="113">
        <f t="shared" si="295"/>
        <v>3.5719376012679565</v>
      </c>
      <c r="S719" s="113">
        <f t="shared" si="296"/>
        <v>3.1702037879224161</v>
      </c>
      <c r="T719" s="113">
        <f t="shared" si="297"/>
        <v>3.8514046018561587</v>
      </c>
      <c r="U719" s="113">
        <f t="shared" si="298"/>
        <v>4.2531384152016987</v>
      </c>
      <c r="V719" s="113">
        <f t="shared" si="299"/>
        <v>8.9080106437489377</v>
      </c>
      <c r="W719" s="113">
        <f t="shared" si="300"/>
        <v>123.1401471341765</v>
      </c>
      <c r="X719" s="113">
        <f t="shared" si="301"/>
        <v>50.740727294295425</v>
      </c>
      <c r="Y719" s="113">
        <f t="shared" si="302"/>
        <v>48.033390726097217</v>
      </c>
      <c r="Z719" s="113">
        <f t="shared" si="303"/>
        <v>40.522715085289285</v>
      </c>
      <c r="AA719" s="113">
        <f t="shared" si="304"/>
        <v>8.9080106437489377</v>
      </c>
      <c r="AB719" s="114">
        <f t="shared" si="305"/>
        <v>5.6242733868375652</v>
      </c>
    </row>
    <row r="720" spans="1:28" x14ac:dyDescent="0.5">
      <c r="A720"/>
      <c r="B720">
        <v>14</v>
      </c>
      <c r="C720" s="173">
        <v>5.03</v>
      </c>
      <c r="D720" s="173">
        <v>3.94</v>
      </c>
      <c r="E720" s="173">
        <v>3.78</v>
      </c>
      <c r="F720" s="173">
        <v>4.09</v>
      </c>
      <c r="G720" s="173">
        <v>5.23</v>
      </c>
      <c r="H720" s="173">
        <v>10.199999999999999</v>
      </c>
      <c r="I720" s="173">
        <v>137</v>
      </c>
      <c r="J720" s="173">
        <v>92.3</v>
      </c>
      <c r="K720" s="173">
        <v>57</v>
      </c>
      <c r="L720" s="173">
        <v>56</v>
      </c>
      <c r="M720" s="173">
        <v>10.6</v>
      </c>
      <c r="N720" s="173">
        <v>6.44</v>
      </c>
      <c r="O720" s="219"/>
      <c r="P720" s="134">
        <f t="shared" si="292"/>
        <v>14</v>
      </c>
      <c r="Q720" s="113">
        <f t="shared" si="294"/>
        <v>4.3928719154958005</v>
      </c>
      <c r="R720" s="113">
        <f t="shared" si="295"/>
        <v>3.4409374447422367</v>
      </c>
      <c r="S720" s="113">
        <f t="shared" si="296"/>
        <v>3.3012039444481358</v>
      </c>
      <c r="T720" s="113">
        <f t="shared" si="297"/>
        <v>3.5719376012679565</v>
      </c>
      <c r="U720" s="113">
        <f t="shared" si="298"/>
        <v>4.5675387908634262</v>
      </c>
      <c r="V720" s="113">
        <f t="shared" si="299"/>
        <v>8.9080106437489377</v>
      </c>
      <c r="W720" s="113">
        <f t="shared" si="300"/>
        <v>119.64680962682398</v>
      </c>
      <c r="X720" s="113">
        <f t="shared" si="301"/>
        <v>80.608762982159504</v>
      </c>
      <c r="Y720" s="113">
        <f t="shared" si="302"/>
        <v>49.780059479773477</v>
      </c>
      <c r="Z720" s="113">
        <f t="shared" si="303"/>
        <v>48.906725102935347</v>
      </c>
      <c r="AA720" s="113">
        <f t="shared" si="304"/>
        <v>9.2573443944841909</v>
      </c>
      <c r="AB720" s="114">
        <f t="shared" si="305"/>
        <v>5.6242733868375652</v>
      </c>
    </row>
    <row r="721" spans="1:28" x14ac:dyDescent="0.5">
      <c r="A721"/>
      <c r="B721">
        <v>15</v>
      </c>
      <c r="C721" s="173">
        <v>4.87</v>
      </c>
      <c r="D721" s="173">
        <v>4.09</v>
      </c>
      <c r="E721" s="173">
        <v>3.63</v>
      </c>
      <c r="F721" s="173">
        <v>4.41</v>
      </c>
      <c r="G721" s="173">
        <v>5.23</v>
      </c>
      <c r="H721" s="173">
        <v>11.2</v>
      </c>
      <c r="I721" s="173">
        <v>139</v>
      </c>
      <c r="J721" s="173">
        <v>109</v>
      </c>
      <c r="K721" s="173">
        <v>54</v>
      </c>
      <c r="L721" s="173">
        <v>46.4</v>
      </c>
      <c r="M721" s="173">
        <v>11.2</v>
      </c>
      <c r="N721" s="173">
        <v>6.24</v>
      </c>
      <c r="O721" s="219"/>
      <c r="P721" s="134">
        <f t="shared" si="292"/>
        <v>15</v>
      </c>
      <c r="Q721" s="113">
        <f t="shared" si="294"/>
        <v>4.2531384152016987</v>
      </c>
      <c r="R721" s="113">
        <f t="shared" si="295"/>
        <v>3.5719376012679565</v>
      </c>
      <c r="S721" s="113">
        <f t="shared" si="296"/>
        <v>3.1702037879224161</v>
      </c>
      <c r="T721" s="113">
        <f t="shared" si="297"/>
        <v>3.8514046018561587</v>
      </c>
      <c r="U721" s="113">
        <f t="shared" si="298"/>
        <v>4.5675387908634262</v>
      </c>
      <c r="V721" s="113">
        <f t="shared" si="299"/>
        <v>9.781345020587068</v>
      </c>
      <c r="W721" s="113">
        <f t="shared" si="300"/>
        <v>121.39347838050024</v>
      </c>
      <c r="X721" s="113">
        <f t="shared" si="301"/>
        <v>95.193447075356303</v>
      </c>
      <c r="Y721" s="113">
        <f t="shared" si="302"/>
        <v>47.160056349259087</v>
      </c>
      <c r="Z721" s="113">
        <f t="shared" si="303"/>
        <v>40.522715085289285</v>
      </c>
      <c r="AA721" s="113">
        <f t="shared" si="304"/>
        <v>9.781345020587068</v>
      </c>
      <c r="AB721" s="114">
        <f t="shared" si="305"/>
        <v>5.4496065114699386</v>
      </c>
    </row>
    <row r="722" spans="1:28" x14ac:dyDescent="0.5">
      <c r="A722"/>
      <c r="B722">
        <v>16</v>
      </c>
      <c r="C722" s="173">
        <v>4.87</v>
      </c>
      <c r="D722" s="173">
        <v>4.09</v>
      </c>
      <c r="E722" s="173">
        <v>3.63</v>
      </c>
      <c r="F722" s="173">
        <v>4.5599999999999996</v>
      </c>
      <c r="G722" s="173">
        <v>5.84</v>
      </c>
      <c r="H722" s="173">
        <v>17.600000000000001</v>
      </c>
      <c r="I722" s="173">
        <v>139</v>
      </c>
      <c r="J722" s="173">
        <v>103</v>
      </c>
      <c r="K722" s="173">
        <v>50.9</v>
      </c>
      <c r="L722" s="173">
        <v>44.6</v>
      </c>
      <c r="M722" s="173">
        <v>10.199999999999999</v>
      </c>
      <c r="N722" s="173">
        <v>8.59</v>
      </c>
      <c r="O722" s="219"/>
      <c r="P722" s="134">
        <f t="shared" si="292"/>
        <v>16</v>
      </c>
      <c r="Q722" s="113">
        <f t="shared" si="294"/>
        <v>4.2531384152016987</v>
      </c>
      <c r="R722" s="113">
        <f t="shared" si="295"/>
        <v>3.5719376012679565</v>
      </c>
      <c r="S722" s="113">
        <f t="shared" si="296"/>
        <v>3.1702037879224161</v>
      </c>
      <c r="T722" s="113">
        <f t="shared" si="297"/>
        <v>3.982404758381878</v>
      </c>
      <c r="U722" s="113">
        <f t="shared" si="298"/>
        <v>5.1002727607346863</v>
      </c>
      <c r="V722" s="113">
        <f t="shared" si="299"/>
        <v>15.37068503235111</v>
      </c>
      <c r="W722" s="113">
        <f t="shared" si="300"/>
        <v>121.39347838050024</v>
      </c>
      <c r="X722" s="113">
        <f t="shared" si="301"/>
        <v>89.953440814327507</v>
      </c>
      <c r="Y722" s="113">
        <f t="shared" si="302"/>
        <v>44.452719781060878</v>
      </c>
      <c r="Z722" s="113">
        <f t="shared" si="303"/>
        <v>38.950713206980652</v>
      </c>
      <c r="AA722" s="113">
        <f t="shared" si="304"/>
        <v>8.9080106437489377</v>
      </c>
      <c r="AB722" s="114">
        <f t="shared" si="305"/>
        <v>7.5019422970395473</v>
      </c>
    </row>
    <row r="723" spans="1:28" x14ac:dyDescent="0.5">
      <c r="A723"/>
      <c r="B723">
        <v>17</v>
      </c>
      <c r="C723" s="173">
        <v>5.03</v>
      </c>
      <c r="D723" s="173">
        <v>4.09</v>
      </c>
      <c r="E723" s="173">
        <v>3.78</v>
      </c>
      <c r="F723" s="173">
        <v>6.44</v>
      </c>
      <c r="G723" s="173">
        <v>6.04</v>
      </c>
      <c r="H723" s="173">
        <v>11.5</v>
      </c>
      <c r="I723" s="173">
        <v>152</v>
      </c>
      <c r="J723" s="173">
        <v>129</v>
      </c>
      <c r="K723" s="173">
        <v>51.9</v>
      </c>
      <c r="L723" s="173">
        <v>42</v>
      </c>
      <c r="M723" s="173">
        <v>10.199999999999999</v>
      </c>
      <c r="N723" s="173">
        <v>8.07</v>
      </c>
      <c r="O723" s="219"/>
      <c r="P723" s="134">
        <f t="shared" si="292"/>
        <v>17</v>
      </c>
      <c r="Q723" s="113">
        <f t="shared" si="294"/>
        <v>4.3928719154958005</v>
      </c>
      <c r="R723" s="113">
        <f t="shared" si="295"/>
        <v>3.5719376012679565</v>
      </c>
      <c r="S723" s="113">
        <f t="shared" si="296"/>
        <v>3.3012039444481358</v>
      </c>
      <c r="T723" s="113">
        <f t="shared" si="297"/>
        <v>5.6242733868375652</v>
      </c>
      <c r="U723" s="113">
        <f t="shared" si="298"/>
        <v>5.2749396361023129</v>
      </c>
      <c r="V723" s="113">
        <f t="shared" si="299"/>
        <v>10.043345333638509</v>
      </c>
      <c r="W723" s="113">
        <f t="shared" si="300"/>
        <v>132.74682527939595</v>
      </c>
      <c r="X723" s="113">
        <f t="shared" si="301"/>
        <v>112.66013461211892</v>
      </c>
      <c r="Y723" s="113">
        <f t="shared" si="302"/>
        <v>45.326054157899009</v>
      </c>
      <c r="Z723" s="113">
        <f t="shared" si="303"/>
        <v>36.680043827201509</v>
      </c>
      <c r="AA723" s="113">
        <f t="shared" si="304"/>
        <v>8.9080106437489377</v>
      </c>
      <c r="AB723" s="114">
        <f t="shared" si="305"/>
        <v>7.0478084210837189</v>
      </c>
    </row>
    <row r="724" spans="1:28" x14ac:dyDescent="0.5">
      <c r="A724"/>
      <c r="B724">
        <v>18</v>
      </c>
      <c r="C724" s="173">
        <v>4.87</v>
      </c>
      <c r="D724" s="173">
        <v>3.94</v>
      </c>
      <c r="E724" s="173">
        <v>3.78</v>
      </c>
      <c r="F724" s="173">
        <v>4.87</v>
      </c>
      <c r="G724" s="173">
        <v>5.43</v>
      </c>
      <c r="H724" s="173">
        <v>24.7</v>
      </c>
      <c r="I724" s="173">
        <v>146</v>
      </c>
      <c r="J724" s="173">
        <v>76.900000000000006</v>
      </c>
      <c r="K724" s="173">
        <v>49</v>
      </c>
      <c r="L724" s="173">
        <v>35.700000000000003</v>
      </c>
      <c r="M724" s="173">
        <v>9.61</v>
      </c>
      <c r="N724" s="173">
        <v>7.56</v>
      </c>
      <c r="O724" s="219"/>
      <c r="P724" s="134">
        <f t="shared" si="292"/>
        <v>18</v>
      </c>
      <c r="Q724" s="113">
        <f t="shared" si="294"/>
        <v>4.2531384152016987</v>
      </c>
      <c r="R724" s="113">
        <f t="shared" si="295"/>
        <v>3.4409374447422367</v>
      </c>
      <c r="S724" s="113">
        <f t="shared" si="296"/>
        <v>3.3012039444481358</v>
      </c>
      <c r="T724" s="113">
        <f t="shared" si="297"/>
        <v>4.2531384152016987</v>
      </c>
      <c r="U724" s="113">
        <f t="shared" si="298"/>
        <v>4.7422056662310519</v>
      </c>
      <c r="V724" s="113">
        <f t="shared" si="299"/>
        <v>21.571359107901841</v>
      </c>
      <c r="W724" s="113">
        <f t="shared" si="300"/>
        <v>127.50681901836715</v>
      </c>
      <c r="X724" s="113">
        <f t="shared" si="301"/>
        <v>67.159413578852295</v>
      </c>
      <c r="Y724" s="113">
        <f t="shared" si="302"/>
        <v>42.793384465068428</v>
      </c>
      <c r="Z724" s="113">
        <f t="shared" si="303"/>
        <v>31.178037253121285</v>
      </c>
      <c r="AA724" s="113">
        <f t="shared" si="304"/>
        <v>8.3927433614144409</v>
      </c>
      <c r="AB724" s="114">
        <f t="shared" si="305"/>
        <v>6.6024078888962716</v>
      </c>
    </row>
    <row r="725" spans="1:28" x14ac:dyDescent="0.5">
      <c r="A725"/>
      <c r="B725">
        <v>19</v>
      </c>
      <c r="C725" s="173">
        <v>4.87</v>
      </c>
      <c r="D725" s="173">
        <v>3.94</v>
      </c>
      <c r="E725" s="173">
        <v>3.63</v>
      </c>
      <c r="F725" s="173">
        <v>4.72</v>
      </c>
      <c r="G725" s="173">
        <v>5.64</v>
      </c>
      <c r="H725" s="173">
        <v>37.299999999999997</v>
      </c>
      <c r="I725" s="173">
        <v>139</v>
      </c>
      <c r="J725" s="173">
        <v>131</v>
      </c>
      <c r="K725" s="173">
        <v>45.5</v>
      </c>
      <c r="L725" s="173">
        <v>32.1</v>
      </c>
      <c r="M725" s="173">
        <v>9.35</v>
      </c>
      <c r="N725" s="173">
        <v>6.85</v>
      </c>
      <c r="O725" s="219"/>
      <c r="P725" s="134">
        <f t="shared" si="292"/>
        <v>19</v>
      </c>
      <c r="Q725" s="113">
        <f t="shared" si="294"/>
        <v>4.2531384152016987</v>
      </c>
      <c r="R725" s="113">
        <f t="shared" si="295"/>
        <v>3.4409374447422367</v>
      </c>
      <c r="S725" s="113">
        <f t="shared" si="296"/>
        <v>3.1702037879224161</v>
      </c>
      <c r="T725" s="113">
        <f t="shared" si="297"/>
        <v>4.1221382586759789</v>
      </c>
      <c r="U725" s="113">
        <f t="shared" si="298"/>
        <v>4.9256058853670597</v>
      </c>
      <c r="V725" s="113">
        <f t="shared" si="299"/>
        <v>32.575372256062295</v>
      </c>
      <c r="W725" s="113">
        <f t="shared" si="300"/>
        <v>121.39347838050024</v>
      </c>
      <c r="X725" s="113">
        <f t="shared" si="301"/>
        <v>114.40680336579518</v>
      </c>
      <c r="Y725" s="113">
        <f t="shared" si="302"/>
        <v>39.736714146134972</v>
      </c>
      <c r="Z725" s="113">
        <f t="shared" si="303"/>
        <v>28.034033496504012</v>
      </c>
      <c r="AA725" s="113">
        <f t="shared" si="304"/>
        <v>8.1656764234365262</v>
      </c>
      <c r="AB725" s="114">
        <f t="shared" si="305"/>
        <v>5.9823404813411987</v>
      </c>
    </row>
    <row r="726" spans="1:28" x14ac:dyDescent="0.5">
      <c r="A726"/>
      <c r="B726">
        <v>20</v>
      </c>
      <c r="C726" s="173">
        <v>4.72</v>
      </c>
      <c r="D726" s="173">
        <v>3.94</v>
      </c>
      <c r="E726" s="173">
        <v>3.63</v>
      </c>
      <c r="F726" s="173">
        <v>5.64</v>
      </c>
      <c r="G726" s="173">
        <v>7.31</v>
      </c>
      <c r="H726" s="173">
        <v>26.9</v>
      </c>
      <c r="I726" s="173">
        <v>133</v>
      </c>
      <c r="J726" s="173">
        <v>87.8</v>
      </c>
      <c r="K726" s="173">
        <v>109</v>
      </c>
      <c r="L726" s="173">
        <v>30.2</v>
      </c>
      <c r="M726" s="173">
        <v>9.1</v>
      </c>
      <c r="N726" s="173">
        <v>6.65</v>
      </c>
      <c r="O726" s="219"/>
      <c r="P726" s="134">
        <f t="shared" si="292"/>
        <v>20</v>
      </c>
      <c r="Q726" s="113">
        <f t="shared" si="294"/>
        <v>4.1221382586759789</v>
      </c>
      <c r="R726" s="113">
        <f t="shared" si="295"/>
        <v>3.4409374447422367</v>
      </c>
      <c r="S726" s="113">
        <f t="shared" si="296"/>
        <v>3.1702037879224161</v>
      </c>
      <c r="T726" s="113">
        <f t="shared" si="297"/>
        <v>4.9256058853670597</v>
      </c>
      <c r="U726" s="113">
        <f t="shared" si="298"/>
        <v>6.384074294686739</v>
      </c>
      <c r="V726" s="113">
        <f t="shared" si="299"/>
        <v>23.49269473694573</v>
      </c>
      <c r="W726" s="113">
        <f t="shared" si="300"/>
        <v>116.15347211947145</v>
      </c>
      <c r="X726" s="113">
        <f t="shared" si="301"/>
        <v>76.678758286387918</v>
      </c>
      <c r="Y726" s="113">
        <f t="shared" si="302"/>
        <v>95.193447075356303</v>
      </c>
      <c r="Z726" s="113">
        <f t="shared" si="303"/>
        <v>26.374698180511562</v>
      </c>
      <c r="AA726" s="113">
        <f t="shared" si="304"/>
        <v>7.9473428292269936</v>
      </c>
      <c r="AB726" s="114">
        <f t="shared" si="305"/>
        <v>5.807673605973573</v>
      </c>
    </row>
    <row r="727" spans="1:28" x14ac:dyDescent="0.5">
      <c r="A727"/>
      <c r="B727">
        <v>21</v>
      </c>
      <c r="C727" s="173">
        <v>4.87</v>
      </c>
      <c r="D727" s="173">
        <v>3.78</v>
      </c>
      <c r="E727" s="173">
        <v>3.63</v>
      </c>
      <c r="F727" s="173">
        <v>5.23</v>
      </c>
      <c r="G727" s="173">
        <v>6.24</v>
      </c>
      <c r="H727" s="173">
        <v>21.3</v>
      </c>
      <c r="I727" s="173">
        <v>199</v>
      </c>
      <c r="J727" s="173">
        <v>87.8</v>
      </c>
      <c r="K727" s="173">
        <v>51.9</v>
      </c>
      <c r="L727" s="173">
        <v>28.2</v>
      </c>
      <c r="M727" s="173">
        <v>8.84</v>
      </c>
      <c r="N727" s="173">
        <v>6.24</v>
      </c>
      <c r="O727" s="219"/>
      <c r="P727" s="134">
        <f t="shared" si="292"/>
        <v>21</v>
      </c>
      <c r="Q727" s="113">
        <f t="shared" si="294"/>
        <v>4.2531384152016987</v>
      </c>
      <c r="R727" s="113">
        <f t="shared" si="295"/>
        <v>3.3012039444481358</v>
      </c>
      <c r="S727" s="113">
        <f t="shared" si="296"/>
        <v>3.1702037879224161</v>
      </c>
      <c r="T727" s="113">
        <f t="shared" si="297"/>
        <v>4.5675387908634262</v>
      </c>
      <c r="U727" s="113">
        <f t="shared" si="298"/>
        <v>5.4496065114699386</v>
      </c>
      <c r="V727" s="113">
        <f t="shared" si="299"/>
        <v>18.602022226652196</v>
      </c>
      <c r="W727" s="113">
        <f t="shared" si="300"/>
        <v>173.7935409907881</v>
      </c>
      <c r="X727" s="113">
        <f t="shared" si="301"/>
        <v>76.678758286387918</v>
      </c>
      <c r="Y727" s="113">
        <f t="shared" si="302"/>
        <v>45.326054157899009</v>
      </c>
      <c r="Z727" s="113">
        <f t="shared" si="303"/>
        <v>24.628029426835297</v>
      </c>
      <c r="AA727" s="113">
        <f t="shared" si="304"/>
        <v>7.7202758912490799</v>
      </c>
      <c r="AB727" s="114">
        <f t="shared" si="305"/>
        <v>5.4496065114699386</v>
      </c>
    </row>
    <row r="728" spans="1:28" x14ac:dyDescent="0.5">
      <c r="A728"/>
      <c r="B728">
        <v>22</v>
      </c>
      <c r="C728" s="173">
        <v>4.72</v>
      </c>
      <c r="D728" s="173">
        <v>3.94</v>
      </c>
      <c r="E728" s="173">
        <v>3.47</v>
      </c>
      <c r="F728" s="173">
        <v>4.5599999999999996</v>
      </c>
      <c r="G728" s="173">
        <v>6.24</v>
      </c>
      <c r="H728" s="173">
        <v>18.5</v>
      </c>
      <c r="I728" s="173">
        <v>224</v>
      </c>
      <c r="J728" s="173">
        <v>84.8</v>
      </c>
      <c r="K728" s="173">
        <v>55</v>
      </c>
      <c r="L728" s="173">
        <v>27.6</v>
      </c>
      <c r="M728" s="173">
        <v>8.59</v>
      </c>
      <c r="N728" s="173">
        <v>6.24</v>
      </c>
      <c r="O728" s="219"/>
      <c r="P728" s="134">
        <f t="shared" si="292"/>
        <v>22</v>
      </c>
      <c r="Q728" s="113">
        <f t="shared" si="294"/>
        <v>4.1221382586759789</v>
      </c>
      <c r="R728" s="113">
        <f t="shared" si="295"/>
        <v>3.4409374447422367</v>
      </c>
      <c r="S728" s="113">
        <f t="shared" si="296"/>
        <v>3.0304702876283156</v>
      </c>
      <c r="T728" s="113">
        <f t="shared" si="297"/>
        <v>3.982404758381878</v>
      </c>
      <c r="U728" s="113">
        <f t="shared" si="298"/>
        <v>5.4496065114699386</v>
      </c>
      <c r="V728" s="113">
        <f t="shared" si="299"/>
        <v>16.156685971505429</v>
      </c>
      <c r="W728" s="113">
        <f t="shared" si="300"/>
        <v>195.62690041174139</v>
      </c>
      <c r="X728" s="113">
        <f t="shared" si="301"/>
        <v>74.058755155873527</v>
      </c>
      <c r="Y728" s="113">
        <f t="shared" si="302"/>
        <v>48.033390726097217</v>
      </c>
      <c r="Z728" s="113">
        <f t="shared" si="303"/>
        <v>24.104028800732422</v>
      </c>
      <c r="AA728" s="113">
        <f t="shared" si="304"/>
        <v>7.5019422970395473</v>
      </c>
      <c r="AB728" s="114">
        <f t="shared" si="305"/>
        <v>5.4496065114699386</v>
      </c>
    </row>
    <row r="729" spans="1:28" x14ac:dyDescent="0.5">
      <c r="A729"/>
      <c r="B729">
        <v>23</v>
      </c>
      <c r="C729" s="173">
        <v>4.25</v>
      </c>
      <c r="D729" s="173">
        <v>3.94</v>
      </c>
      <c r="E729" s="173">
        <v>3.47</v>
      </c>
      <c r="F729" s="173">
        <v>8.84</v>
      </c>
      <c r="G729" s="173">
        <v>5.64</v>
      </c>
      <c r="H729" s="173">
        <v>32.799999999999997</v>
      </c>
      <c r="I729" s="173">
        <v>183</v>
      </c>
      <c r="J729" s="173">
        <v>78.2</v>
      </c>
      <c r="K729" s="173">
        <v>49</v>
      </c>
      <c r="L729" s="173">
        <v>25.8</v>
      </c>
      <c r="M729" s="173">
        <v>8.59</v>
      </c>
      <c r="N729" s="173">
        <v>6.04</v>
      </c>
      <c r="O729" s="219"/>
      <c r="P729" s="134">
        <f t="shared" si="292"/>
        <v>23</v>
      </c>
      <c r="Q729" s="113">
        <f t="shared" si="294"/>
        <v>3.7116711015620574</v>
      </c>
      <c r="R729" s="113">
        <f t="shared" si="295"/>
        <v>3.4409374447422367</v>
      </c>
      <c r="S729" s="113">
        <f t="shared" si="296"/>
        <v>3.0304702876283156</v>
      </c>
      <c r="T729" s="113">
        <f t="shared" si="297"/>
        <v>7.7202758912490799</v>
      </c>
      <c r="U729" s="113">
        <f t="shared" si="298"/>
        <v>4.9256058853670597</v>
      </c>
      <c r="V729" s="113">
        <f t="shared" si="299"/>
        <v>28.645367560290701</v>
      </c>
      <c r="W729" s="113">
        <f t="shared" si="300"/>
        <v>159.82019096137802</v>
      </c>
      <c r="X729" s="113">
        <f t="shared" si="301"/>
        <v>68.294748268741856</v>
      </c>
      <c r="Y729" s="113">
        <f t="shared" si="302"/>
        <v>42.793384465068428</v>
      </c>
      <c r="Z729" s="113">
        <f t="shared" si="303"/>
        <v>22.532026922423785</v>
      </c>
      <c r="AA729" s="113">
        <f t="shared" si="304"/>
        <v>7.5019422970395473</v>
      </c>
      <c r="AB729" s="114">
        <f t="shared" si="305"/>
        <v>5.2749396361023129</v>
      </c>
    </row>
    <row r="730" spans="1:28" x14ac:dyDescent="0.5">
      <c r="A730"/>
      <c r="B730">
        <v>24</v>
      </c>
      <c r="C730" s="173">
        <v>3.94</v>
      </c>
      <c r="D730" s="173">
        <v>4.09</v>
      </c>
      <c r="E730" s="173">
        <v>3.63</v>
      </c>
      <c r="F730" s="173">
        <v>5.23</v>
      </c>
      <c r="G730" s="173">
        <v>6.44</v>
      </c>
      <c r="H730" s="173">
        <v>592</v>
      </c>
      <c r="I730" s="173">
        <v>328</v>
      </c>
      <c r="J730" s="173">
        <v>79.599999999999994</v>
      </c>
      <c r="K730" s="173">
        <v>46.4</v>
      </c>
      <c r="L730" s="173">
        <v>25.2</v>
      </c>
      <c r="M730" s="173">
        <v>8.59</v>
      </c>
      <c r="N730" s="173">
        <v>6.24</v>
      </c>
      <c r="O730" s="219"/>
      <c r="P730" s="134">
        <f t="shared" si="292"/>
        <v>24</v>
      </c>
      <c r="Q730" s="113">
        <f t="shared" si="294"/>
        <v>3.4409374447422367</v>
      </c>
      <c r="R730" s="113">
        <f t="shared" si="295"/>
        <v>3.5719376012679565</v>
      </c>
      <c r="S730" s="113">
        <f t="shared" si="296"/>
        <v>3.1702037879224161</v>
      </c>
      <c r="T730" s="113">
        <f t="shared" si="297"/>
        <v>4.5675387908634262</v>
      </c>
      <c r="U730" s="113">
        <f t="shared" si="298"/>
        <v>5.6242733868375652</v>
      </c>
      <c r="V730" s="113">
        <f t="shared" si="299"/>
        <v>517.01395108817371</v>
      </c>
      <c r="W730" s="113">
        <f t="shared" si="300"/>
        <v>286.45367560290703</v>
      </c>
      <c r="X730" s="113">
        <f t="shared" si="301"/>
        <v>69.517416396315241</v>
      </c>
      <c r="Y730" s="113">
        <f t="shared" si="302"/>
        <v>40.522715085289285</v>
      </c>
      <c r="Z730" s="113">
        <f t="shared" si="303"/>
        <v>22.008026296320907</v>
      </c>
      <c r="AA730" s="113">
        <f t="shared" si="304"/>
        <v>7.5019422970395473</v>
      </c>
      <c r="AB730" s="114">
        <f t="shared" si="305"/>
        <v>5.4496065114699386</v>
      </c>
    </row>
    <row r="731" spans="1:28" x14ac:dyDescent="0.5">
      <c r="A731"/>
      <c r="B731">
        <v>25</v>
      </c>
      <c r="C731" s="173">
        <v>4.09</v>
      </c>
      <c r="D731" s="173">
        <v>4.09</v>
      </c>
      <c r="E731" s="173">
        <v>3.47</v>
      </c>
      <c r="F731" s="173">
        <v>4.87</v>
      </c>
      <c r="G731" s="173">
        <v>5.84</v>
      </c>
      <c r="H731" s="173">
        <v>210</v>
      </c>
      <c r="I731" s="173">
        <v>163</v>
      </c>
      <c r="J731" s="173">
        <v>73</v>
      </c>
      <c r="K731" s="173">
        <v>50.9</v>
      </c>
      <c r="L731" s="173">
        <v>24.7</v>
      </c>
      <c r="M731" s="173">
        <v>8.33</v>
      </c>
      <c r="N731" s="173">
        <v>6.04</v>
      </c>
      <c r="O731" s="219"/>
      <c r="P731" s="134">
        <f t="shared" si="292"/>
        <v>25</v>
      </c>
      <c r="Q731" s="113">
        <f t="shared" si="294"/>
        <v>3.5719376012679565</v>
      </c>
      <c r="R731" s="113">
        <f t="shared" si="295"/>
        <v>3.5719376012679565</v>
      </c>
      <c r="S731" s="113">
        <f t="shared" si="296"/>
        <v>3.0304702876283156</v>
      </c>
      <c r="T731" s="113">
        <f t="shared" si="297"/>
        <v>4.2531384152016987</v>
      </c>
      <c r="U731" s="113">
        <f t="shared" si="298"/>
        <v>5.1002727607346863</v>
      </c>
      <c r="V731" s="113">
        <f t="shared" si="299"/>
        <v>183.40021913600756</v>
      </c>
      <c r="W731" s="113">
        <f t="shared" si="300"/>
        <v>142.35350342461538</v>
      </c>
      <c r="X731" s="113">
        <f t="shared" si="301"/>
        <v>63.753409509183577</v>
      </c>
      <c r="Y731" s="113">
        <f t="shared" si="302"/>
        <v>44.452719781060878</v>
      </c>
      <c r="Z731" s="113">
        <f t="shared" si="303"/>
        <v>21.571359107901841</v>
      </c>
      <c r="AA731" s="113">
        <f t="shared" si="304"/>
        <v>7.2748753590616326</v>
      </c>
      <c r="AB731" s="114">
        <f t="shared" si="305"/>
        <v>5.2749396361023129</v>
      </c>
    </row>
    <row r="732" spans="1:28" x14ac:dyDescent="0.5">
      <c r="A732"/>
      <c r="B732">
        <v>26</v>
      </c>
      <c r="C732" s="173">
        <v>4.09</v>
      </c>
      <c r="D732" s="173">
        <v>4.09</v>
      </c>
      <c r="E732" s="173">
        <v>3.47</v>
      </c>
      <c r="F732" s="173">
        <v>4.5599999999999996</v>
      </c>
      <c r="G732" s="173">
        <v>5.23</v>
      </c>
      <c r="H732" s="173">
        <v>83.5</v>
      </c>
      <c r="I732" s="173">
        <v>199</v>
      </c>
      <c r="J732" s="173">
        <v>126</v>
      </c>
      <c r="K732" s="173">
        <v>46.4</v>
      </c>
      <c r="L732" s="173">
        <v>22.4</v>
      </c>
      <c r="M732" s="173">
        <v>8.07</v>
      </c>
      <c r="N732" s="173">
        <v>6.04</v>
      </c>
      <c r="O732" s="219"/>
      <c r="P732" s="134">
        <f t="shared" si="292"/>
        <v>26</v>
      </c>
      <c r="Q732" s="113">
        <f t="shared" si="294"/>
        <v>3.5719376012679565</v>
      </c>
      <c r="R732" s="113">
        <f t="shared" si="295"/>
        <v>3.5719376012679565</v>
      </c>
      <c r="S732" s="113">
        <f t="shared" si="296"/>
        <v>3.0304702876283156</v>
      </c>
      <c r="T732" s="113">
        <f t="shared" si="297"/>
        <v>3.982404758381878</v>
      </c>
      <c r="U732" s="113">
        <f t="shared" si="298"/>
        <v>4.5675387908634262</v>
      </c>
      <c r="V732" s="113">
        <f t="shared" si="299"/>
        <v>72.923420465983952</v>
      </c>
      <c r="W732" s="113">
        <f t="shared" si="300"/>
        <v>173.7935409907881</v>
      </c>
      <c r="X732" s="113">
        <f t="shared" si="301"/>
        <v>110.04013148160453</v>
      </c>
      <c r="Y732" s="113">
        <f t="shared" si="302"/>
        <v>40.522715085289285</v>
      </c>
      <c r="Z732" s="113">
        <f t="shared" si="303"/>
        <v>19.562690041174136</v>
      </c>
      <c r="AA732" s="113">
        <f t="shared" si="304"/>
        <v>7.0478084210837189</v>
      </c>
      <c r="AB732" s="114">
        <f t="shared" si="305"/>
        <v>5.2749396361023129</v>
      </c>
    </row>
    <row r="733" spans="1:28" x14ac:dyDescent="0.5">
      <c r="A733"/>
      <c r="B733">
        <v>27</v>
      </c>
      <c r="C733" s="173">
        <v>4.09</v>
      </c>
      <c r="D733" s="173">
        <v>3.94</v>
      </c>
      <c r="E733" s="173">
        <v>3.47</v>
      </c>
      <c r="F733" s="173">
        <v>4.72</v>
      </c>
      <c r="G733" s="173">
        <v>4.87</v>
      </c>
      <c r="H733" s="173">
        <v>86.3</v>
      </c>
      <c r="I733" s="173">
        <v>129</v>
      </c>
      <c r="J733" s="173">
        <v>71.7</v>
      </c>
      <c r="K733" s="173">
        <v>46.4</v>
      </c>
      <c r="L733" s="173">
        <v>21.9</v>
      </c>
      <c r="M733" s="173">
        <v>8.07</v>
      </c>
      <c r="N733" s="173">
        <v>5.84</v>
      </c>
      <c r="O733" s="219"/>
      <c r="P733" s="134">
        <f t="shared" si="292"/>
        <v>27</v>
      </c>
      <c r="Q733" s="113">
        <f t="shared" si="294"/>
        <v>3.5719376012679565</v>
      </c>
      <c r="R733" s="113">
        <f t="shared" si="295"/>
        <v>3.4409374447422367</v>
      </c>
      <c r="S733" s="113">
        <f t="shared" si="296"/>
        <v>3.0304702876283156</v>
      </c>
      <c r="T733" s="113">
        <f t="shared" si="297"/>
        <v>4.1221382586759789</v>
      </c>
      <c r="U733" s="113">
        <f t="shared" si="298"/>
        <v>4.2531384152016987</v>
      </c>
      <c r="V733" s="113">
        <f t="shared" si="299"/>
        <v>75.368756721130723</v>
      </c>
      <c r="W733" s="113">
        <f t="shared" si="300"/>
        <v>112.66013461211892</v>
      </c>
      <c r="X733" s="113">
        <f t="shared" si="301"/>
        <v>62.618074819294009</v>
      </c>
      <c r="Y733" s="113">
        <f t="shared" si="302"/>
        <v>40.522715085289285</v>
      </c>
      <c r="Z733" s="113">
        <f t="shared" si="303"/>
        <v>19.126022852755071</v>
      </c>
      <c r="AA733" s="113">
        <f t="shared" si="304"/>
        <v>7.0478084210837189</v>
      </c>
      <c r="AB733" s="114">
        <f t="shared" si="305"/>
        <v>5.1002727607346863</v>
      </c>
    </row>
    <row r="734" spans="1:28" x14ac:dyDescent="0.5">
      <c r="A734"/>
      <c r="B734">
        <v>28</v>
      </c>
      <c r="C734" s="173">
        <v>4.09</v>
      </c>
      <c r="D734" s="173">
        <v>3.94</v>
      </c>
      <c r="E734" s="173">
        <v>3.47</v>
      </c>
      <c r="F734" s="173">
        <v>5.43</v>
      </c>
      <c r="G734" s="173">
        <v>4.87</v>
      </c>
      <c r="H734" s="173">
        <v>120</v>
      </c>
      <c r="I734" s="173">
        <v>178</v>
      </c>
      <c r="J734" s="173">
        <v>68.2</v>
      </c>
      <c r="K734" s="173">
        <v>42</v>
      </c>
      <c r="L734" s="173">
        <v>21.3</v>
      </c>
      <c r="M734" s="173">
        <v>8.33</v>
      </c>
      <c r="N734" s="173">
        <v>6.24</v>
      </c>
      <c r="O734" s="219"/>
      <c r="P734" s="134">
        <f t="shared" si="292"/>
        <v>28</v>
      </c>
      <c r="Q734" s="113">
        <f t="shared" si="294"/>
        <v>3.5719376012679565</v>
      </c>
      <c r="R734" s="113">
        <f t="shared" si="295"/>
        <v>3.4409374447422367</v>
      </c>
      <c r="S734" s="113">
        <f t="shared" si="296"/>
        <v>3.0304702876283156</v>
      </c>
      <c r="T734" s="113">
        <f t="shared" si="297"/>
        <v>4.7422056662310519</v>
      </c>
      <c r="U734" s="113">
        <f t="shared" si="298"/>
        <v>4.2531384152016987</v>
      </c>
      <c r="V734" s="113">
        <f t="shared" si="299"/>
        <v>104.80012522057575</v>
      </c>
      <c r="W734" s="113">
        <f t="shared" si="300"/>
        <v>155.45351907718737</v>
      </c>
      <c r="X734" s="113">
        <f t="shared" si="301"/>
        <v>59.561404500360553</v>
      </c>
      <c r="Y734" s="113">
        <f t="shared" si="302"/>
        <v>36.680043827201509</v>
      </c>
      <c r="Z734" s="113">
        <f t="shared" si="303"/>
        <v>18.602022226652196</v>
      </c>
      <c r="AA734" s="113">
        <f t="shared" si="304"/>
        <v>7.2748753590616326</v>
      </c>
      <c r="AB734" s="114">
        <f t="shared" si="305"/>
        <v>5.4496065114699386</v>
      </c>
    </row>
    <row r="735" spans="1:28" x14ac:dyDescent="0.5">
      <c r="A735"/>
      <c r="B735">
        <v>29</v>
      </c>
      <c r="C735" s="173">
        <v>4.25</v>
      </c>
      <c r="D735" s="173"/>
      <c r="E735" s="173">
        <v>3.47</v>
      </c>
      <c r="F735" s="173">
        <v>6.44</v>
      </c>
      <c r="G735" s="173">
        <v>4.72</v>
      </c>
      <c r="H735" s="173">
        <v>101</v>
      </c>
      <c r="I735" s="173">
        <v>419</v>
      </c>
      <c r="J735" s="173">
        <v>70.5</v>
      </c>
      <c r="K735" s="173">
        <v>46.4</v>
      </c>
      <c r="L735" s="173">
        <v>20.399999999999999</v>
      </c>
      <c r="M735" s="173">
        <v>7.82</v>
      </c>
      <c r="N735" s="173">
        <v>6.04</v>
      </c>
      <c r="O735" s="219"/>
      <c r="P735" s="134">
        <f t="shared" si="292"/>
        <v>29</v>
      </c>
      <c r="Q735" s="113">
        <f t="shared" si="294"/>
        <v>3.7116711015620574</v>
      </c>
      <c r="R735" s="113" t="str">
        <f t="shared" si="295"/>
        <v xml:space="preserve"> </v>
      </c>
      <c r="S735" s="113">
        <f t="shared" si="296"/>
        <v>3.0304702876283156</v>
      </c>
      <c r="T735" s="113">
        <f t="shared" si="297"/>
        <v>5.6242733868375652</v>
      </c>
      <c r="U735" s="113">
        <f t="shared" si="298"/>
        <v>4.1221382586759789</v>
      </c>
      <c r="V735" s="113">
        <f t="shared" si="299"/>
        <v>88.206772060651247</v>
      </c>
      <c r="W735" s="113">
        <f t="shared" si="300"/>
        <v>365.92710389517697</v>
      </c>
      <c r="X735" s="113">
        <f t="shared" si="301"/>
        <v>61.570073567088251</v>
      </c>
      <c r="Y735" s="113">
        <f t="shared" si="302"/>
        <v>40.522715085289285</v>
      </c>
      <c r="Z735" s="113">
        <f t="shared" si="303"/>
        <v>17.816021287497875</v>
      </c>
      <c r="AA735" s="113">
        <f t="shared" si="304"/>
        <v>6.8294748268741863</v>
      </c>
      <c r="AB735" s="114">
        <f t="shared" si="305"/>
        <v>5.2749396361023129</v>
      </c>
    </row>
    <row r="736" spans="1:28" x14ac:dyDescent="0.5">
      <c r="A736"/>
      <c r="B736">
        <v>30</v>
      </c>
      <c r="C736" s="173">
        <v>4.25</v>
      </c>
      <c r="D736" s="173"/>
      <c r="E736" s="173">
        <v>3.47</v>
      </c>
      <c r="F736" s="173">
        <v>6.04</v>
      </c>
      <c r="G736" s="173">
        <v>4.87</v>
      </c>
      <c r="H736" s="173">
        <v>78.2</v>
      </c>
      <c r="I736" s="173">
        <v>152</v>
      </c>
      <c r="J736" s="173">
        <v>86.3</v>
      </c>
      <c r="K736" s="173">
        <v>46.4</v>
      </c>
      <c r="L736" s="173">
        <v>19.899999999999999</v>
      </c>
      <c r="M736" s="173">
        <v>7.82</v>
      </c>
      <c r="N736" s="173">
        <v>5.84</v>
      </c>
      <c r="O736" s="219"/>
      <c r="P736" s="134">
        <f t="shared" si="292"/>
        <v>30</v>
      </c>
      <c r="Q736" s="113">
        <f t="shared" si="294"/>
        <v>3.7116711015620574</v>
      </c>
      <c r="R736" s="113" t="str">
        <f t="shared" si="295"/>
        <v xml:space="preserve"> </v>
      </c>
      <c r="S736" s="113">
        <f t="shared" si="296"/>
        <v>3.0304702876283156</v>
      </c>
      <c r="T736" s="113">
        <f t="shared" si="297"/>
        <v>5.2749396361023129</v>
      </c>
      <c r="U736" s="113">
        <f t="shared" si="298"/>
        <v>4.2531384152016987</v>
      </c>
      <c r="V736" s="113">
        <f t="shared" si="299"/>
        <v>68.294748268741856</v>
      </c>
      <c r="W736" s="113">
        <f t="shared" si="300"/>
        <v>132.74682527939595</v>
      </c>
      <c r="X736" s="113">
        <f t="shared" si="301"/>
        <v>75.368756721130723</v>
      </c>
      <c r="Y736" s="113">
        <f t="shared" si="302"/>
        <v>40.522715085289285</v>
      </c>
      <c r="Z736" s="113">
        <f t="shared" si="303"/>
        <v>17.37935409907881</v>
      </c>
      <c r="AA736" s="113">
        <f t="shared" si="304"/>
        <v>6.8294748268741863</v>
      </c>
      <c r="AB736" s="114">
        <f t="shared" si="305"/>
        <v>5.1002727607346863</v>
      </c>
    </row>
    <row r="737" spans="1:28" x14ac:dyDescent="0.5">
      <c r="A737"/>
      <c r="B737">
        <v>31</v>
      </c>
      <c r="C737" s="173">
        <v>4.25</v>
      </c>
      <c r="D737" s="173"/>
      <c r="E737" s="173">
        <v>3.47</v>
      </c>
      <c r="F737" s="173"/>
      <c r="G737" s="173">
        <v>4.72</v>
      </c>
      <c r="H737" s="173"/>
      <c r="I737" s="173">
        <v>178</v>
      </c>
      <c r="J737" s="173">
        <v>76.900000000000006</v>
      </c>
      <c r="K737" s="173"/>
      <c r="L737" s="173">
        <v>19</v>
      </c>
      <c r="M737" s="173"/>
      <c r="N737" s="173">
        <v>5.84</v>
      </c>
      <c r="O737" s="219"/>
      <c r="P737" s="134">
        <f t="shared" si="292"/>
        <v>31</v>
      </c>
      <c r="Q737" s="113">
        <f t="shared" si="294"/>
        <v>3.7116711015620574</v>
      </c>
      <c r="R737" s="113" t="str">
        <f t="shared" si="295"/>
        <v xml:space="preserve"> </v>
      </c>
      <c r="S737" s="113">
        <f t="shared" si="296"/>
        <v>3.0304702876283156</v>
      </c>
      <c r="T737" s="113" t="str">
        <f t="shared" si="297"/>
        <v xml:space="preserve"> </v>
      </c>
      <c r="U737" s="113">
        <f t="shared" si="298"/>
        <v>4.1221382586759789</v>
      </c>
      <c r="V737" s="113" t="str">
        <f t="shared" si="299"/>
        <v xml:space="preserve"> </v>
      </c>
      <c r="W737" s="113">
        <f t="shared" si="300"/>
        <v>155.45351907718737</v>
      </c>
      <c r="X737" s="113">
        <f t="shared" si="301"/>
        <v>67.159413578852295</v>
      </c>
      <c r="Y737" s="113" t="str">
        <f t="shared" si="302"/>
        <v xml:space="preserve"> </v>
      </c>
      <c r="Z737" s="113">
        <f t="shared" si="303"/>
        <v>16.593353159924494</v>
      </c>
      <c r="AA737" s="113" t="str">
        <f t="shared" si="304"/>
        <v xml:space="preserve"> </v>
      </c>
      <c r="AB737" s="114">
        <f t="shared" si="305"/>
        <v>5.1002727607346863</v>
      </c>
    </row>
    <row r="738" spans="1:28" x14ac:dyDescent="0.5">
      <c r="A738"/>
      <c r="B738"/>
      <c r="C738" s="173"/>
      <c r="D738" s="173"/>
      <c r="E738" s="173"/>
      <c r="F738" s="173"/>
      <c r="G738" s="173"/>
      <c r="H738" s="173"/>
      <c r="I738" s="173"/>
      <c r="J738" s="173"/>
      <c r="K738" s="173"/>
      <c r="L738" s="173"/>
      <c r="M738" s="173"/>
      <c r="N738" s="173"/>
      <c r="O738" s="219"/>
      <c r="P738" s="134"/>
      <c r="Q738" s="113"/>
      <c r="R738" s="113"/>
      <c r="S738" s="113"/>
      <c r="T738" s="113"/>
      <c r="U738" s="113"/>
      <c r="V738" s="113"/>
      <c r="W738" s="113"/>
      <c r="X738" s="113"/>
      <c r="Y738" s="113"/>
      <c r="Z738" s="113"/>
      <c r="AA738" s="113"/>
      <c r="AB738" s="114"/>
    </row>
    <row r="739" spans="1:28" x14ac:dyDescent="0.5">
      <c r="A739"/>
      <c r="B739"/>
      <c r="C739" s="173"/>
      <c r="D739" s="173"/>
      <c r="E739" s="173"/>
      <c r="F739" s="173"/>
      <c r="G739" s="173"/>
      <c r="H739" s="173"/>
      <c r="I739" s="173"/>
      <c r="J739" s="173"/>
      <c r="K739" s="173"/>
      <c r="L739" s="173"/>
      <c r="M739" s="173"/>
      <c r="N739" s="173"/>
      <c r="O739" s="219"/>
      <c r="P739" s="134"/>
      <c r="Q739" s="113"/>
      <c r="R739" s="113"/>
      <c r="S739" s="113"/>
      <c r="T739" s="113"/>
      <c r="U739" s="113"/>
      <c r="V739" s="113"/>
      <c r="W739" s="113"/>
      <c r="X739" s="113"/>
      <c r="Y739" s="113"/>
      <c r="Z739" s="113"/>
      <c r="AA739" s="113"/>
      <c r="AB739" s="114"/>
    </row>
    <row r="740" spans="1:28" x14ac:dyDescent="0.5">
      <c r="A740">
        <v>1987</v>
      </c>
      <c r="B740">
        <v>1</v>
      </c>
      <c r="C740" s="173">
        <v>5.84</v>
      </c>
      <c r="D740" s="173">
        <v>4.09</v>
      </c>
      <c r="E740" s="173">
        <v>3.47</v>
      </c>
      <c r="F740" s="173">
        <v>3.78</v>
      </c>
      <c r="G740" s="173">
        <v>4.41</v>
      </c>
      <c r="H740" s="173">
        <v>5.43</v>
      </c>
      <c r="I740" s="173">
        <v>218</v>
      </c>
      <c r="J740" s="173">
        <v>86.3</v>
      </c>
      <c r="K740" s="173">
        <v>120</v>
      </c>
      <c r="L740" s="174">
        <f t="shared" ref="L740:N770" si="306">AVERAGE(L773,L806,L839,L872,L905)</f>
        <v>50.299199999999999</v>
      </c>
      <c r="M740" s="174">
        <f t="shared" si="306"/>
        <v>23.127199999999998</v>
      </c>
      <c r="N740" s="174">
        <f t="shared" si="306"/>
        <v>10.832800000000001</v>
      </c>
      <c r="O740" s="219">
        <f>A740</f>
        <v>1987</v>
      </c>
      <c r="P740" s="134">
        <f t="shared" si="292"/>
        <v>1</v>
      </c>
      <c r="Q740" s="113">
        <f t="shared" ref="Q740:AB747" si="307">IF(C740&gt;0,$P$11*C740, " ")</f>
        <v>5.1002727607346863</v>
      </c>
      <c r="R740" s="113">
        <f t="shared" si="307"/>
        <v>3.5719376012679565</v>
      </c>
      <c r="S740" s="113">
        <f t="shared" si="307"/>
        <v>3.0304702876283156</v>
      </c>
      <c r="T740" s="113">
        <f t="shared" si="307"/>
        <v>3.3012039444481358</v>
      </c>
      <c r="U740" s="113">
        <f t="shared" si="307"/>
        <v>3.8514046018561587</v>
      </c>
      <c r="V740" s="113">
        <f t="shared" si="307"/>
        <v>4.7422056662310519</v>
      </c>
      <c r="W740" s="113">
        <f t="shared" si="307"/>
        <v>190.38689415071261</v>
      </c>
      <c r="X740" s="113">
        <f t="shared" si="307"/>
        <v>75.368756721130723</v>
      </c>
      <c r="Y740" s="113">
        <f t="shared" si="307"/>
        <v>104.80012522057575</v>
      </c>
      <c r="Z740" s="113">
        <f t="shared" si="307"/>
        <v>43.928020487456529</v>
      </c>
      <c r="AA740" s="113">
        <f t="shared" si="307"/>
        <v>20.197778800010827</v>
      </c>
      <c r="AB740" s="114">
        <f t="shared" si="307"/>
        <v>9.460656637412109</v>
      </c>
    </row>
    <row r="741" spans="1:28" x14ac:dyDescent="0.5">
      <c r="A741"/>
      <c r="B741">
        <v>2</v>
      </c>
      <c r="C741" s="173">
        <v>5.64</v>
      </c>
      <c r="D741" s="173">
        <v>3.94</v>
      </c>
      <c r="E741" s="173">
        <v>3.47</v>
      </c>
      <c r="F741" s="173">
        <v>3.47</v>
      </c>
      <c r="G741" s="173">
        <v>4.41</v>
      </c>
      <c r="H741" s="173">
        <v>5.03</v>
      </c>
      <c r="I741" s="173">
        <v>114</v>
      </c>
      <c r="J741" s="173">
        <v>74.3</v>
      </c>
      <c r="K741" s="173">
        <v>86.3</v>
      </c>
      <c r="L741" s="174">
        <f t="shared" si="306"/>
        <v>49.104799999999997</v>
      </c>
      <c r="M741" s="174">
        <f t="shared" ref="M741:N741" si="308">AVERAGE(M774,M807,M840,M873,M906)</f>
        <v>22.337600000000002</v>
      </c>
      <c r="N741" s="174">
        <f t="shared" si="308"/>
        <v>10.810400000000001</v>
      </c>
      <c r="O741" s="219"/>
      <c r="P741" s="134">
        <f t="shared" si="292"/>
        <v>2</v>
      </c>
      <c r="Q741" s="113">
        <f t="shared" si="307"/>
        <v>4.9256058853670597</v>
      </c>
      <c r="R741" s="113">
        <f t="shared" si="307"/>
        <v>3.4409374447422367</v>
      </c>
      <c r="S741" s="113">
        <f t="shared" si="307"/>
        <v>3.0304702876283156</v>
      </c>
      <c r="T741" s="113">
        <f t="shared" si="307"/>
        <v>3.0304702876283156</v>
      </c>
      <c r="U741" s="113">
        <f t="shared" si="307"/>
        <v>3.8514046018561587</v>
      </c>
      <c r="V741" s="113">
        <f t="shared" si="307"/>
        <v>4.3928719154958005</v>
      </c>
      <c r="W741" s="113">
        <f t="shared" si="307"/>
        <v>99.560118959546955</v>
      </c>
      <c r="X741" s="113">
        <f t="shared" si="307"/>
        <v>64.888744199073145</v>
      </c>
      <c r="Y741" s="113">
        <f t="shared" si="307"/>
        <v>75.368756721130723</v>
      </c>
      <c r="Z741" s="113">
        <f t="shared" si="307"/>
        <v>42.884909907761063</v>
      </c>
      <c r="AA741" s="113">
        <f t="shared" si="307"/>
        <v>19.508193976059442</v>
      </c>
      <c r="AB741" s="114">
        <f t="shared" si="307"/>
        <v>9.4410939473709341</v>
      </c>
    </row>
    <row r="742" spans="1:28" x14ac:dyDescent="0.5">
      <c r="A742"/>
      <c r="B742">
        <v>3</v>
      </c>
      <c r="C742" s="173">
        <v>5.64</v>
      </c>
      <c r="D742" s="173">
        <v>4.09</v>
      </c>
      <c r="E742" s="173">
        <v>3.47</v>
      </c>
      <c r="F742" s="173">
        <v>3.47</v>
      </c>
      <c r="G742" s="173">
        <v>4.25</v>
      </c>
      <c r="H742" s="173">
        <v>11.2</v>
      </c>
      <c r="I742" s="173">
        <v>174</v>
      </c>
      <c r="J742" s="173">
        <v>68.2</v>
      </c>
      <c r="K742" s="173">
        <v>127</v>
      </c>
      <c r="L742" s="174">
        <f t="shared" si="306"/>
        <v>48.123200000000004</v>
      </c>
      <c r="M742" s="174">
        <f t="shared" ref="M742:N742" si="309">AVERAGE(M775,M808,M841,M874,M907)</f>
        <v>22.217600000000001</v>
      </c>
      <c r="N742" s="174">
        <f t="shared" si="309"/>
        <v>10.8256</v>
      </c>
      <c r="O742" s="219"/>
      <c r="P742" s="134">
        <f t="shared" si="292"/>
        <v>3</v>
      </c>
      <c r="Q742" s="113">
        <f t="shared" si="307"/>
        <v>4.9256058853670597</v>
      </c>
      <c r="R742" s="113">
        <f t="shared" si="307"/>
        <v>3.5719376012679565</v>
      </c>
      <c r="S742" s="113">
        <f t="shared" si="307"/>
        <v>3.0304702876283156</v>
      </c>
      <c r="T742" s="113">
        <f t="shared" si="307"/>
        <v>3.0304702876283156</v>
      </c>
      <c r="U742" s="113">
        <f t="shared" si="307"/>
        <v>3.7116711015620574</v>
      </c>
      <c r="V742" s="113">
        <f t="shared" si="307"/>
        <v>9.781345020587068</v>
      </c>
      <c r="W742" s="113">
        <f t="shared" si="307"/>
        <v>151.96018156983482</v>
      </c>
      <c r="X742" s="113">
        <f t="shared" si="307"/>
        <v>59.561404500360553</v>
      </c>
      <c r="Y742" s="113">
        <f t="shared" si="307"/>
        <v>110.91346585844266</v>
      </c>
      <c r="Z742" s="113">
        <f t="shared" si="307"/>
        <v>42.027644883456759</v>
      </c>
      <c r="AA742" s="113">
        <f t="shared" si="307"/>
        <v>19.403393850838864</v>
      </c>
      <c r="AB742" s="114">
        <f t="shared" si="307"/>
        <v>9.4543686298988732</v>
      </c>
    </row>
    <row r="743" spans="1:28" x14ac:dyDescent="0.5">
      <c r="A743"/>
      <c r="B743">
        <v>4</v>
      </c>
      <c r="C743" s="173">
        <v>5.43</v>
      </c>
      <c r="D743" s="173">
        <v>4.09</v>
      </c>
      <c r="E743" s="173">
        <v>3.47</v>
      </c>
      <c r="F743" s="173">
        <v>3.63</v>
      </c>
      <c r="G743" s="173">
        <v>4.41</v>
      </c>
      <c r="H743" s="173">
        <v>10.199999999999999</v>
      </c>
      <c r="I743" s="173">
        <v>652</v>
      </c>
      <c r="J743" s="173">
        <v>67.099999999999994</v>
      </c>
      <c r="K743" s="173">
        <v>135</v>
      </c>
      <c r="L743" s="174">
        <f t="shared" si="306"/>
        <v>47.367200000000004</v>
      </c>
      <c r="M743" s="174">
        <f t="shared" ref="M743:N743" si="310">AVERAGE(M776,M809,M842,M875,M908)</f>
        <v>21.697600000000001</v>
      </c>
      <c r="N743" s="174">
        <f t="shared" si="310"/>
        <v>10.928799999999999</v>
      </c>
      <c r="O743" s="219"/>
      <c r="P743" s="134">
        <f t="shared" si="292"/>
        <v>4</v>
      </c>
      <c r="Q743" s="113">
        <f t="shared" si="307"/>
        <v>4.7422056662310519</v>
      </c>
      <c r="R743" s="113">
        <f t="shared" si="307"/>
        <v>3.5719376012679565</v>
      </c>
      <c r="S743" s="113">
        <f t="shared" si="307"/>
        <v>3.0304702876283156</v>
      </c>
      <c r="T743" s="113">
        <f t="shared" si="307"/>
        <v>3.1702037879224161</v>
      </c>
      <c r="U743" s="113">
        <f t="shared" si="307"/>
        <v>3.8514046018561587</v>
      </c>
      <c r="V743" s="113">
        <f t="shared" si="307"/>
        <v>8.9080106437489377</v>
      </c>
      <c r="W743" s="113">
        <f t="shared" si="307"/>
        <v>569.41401369846153</v>
      </c>
      <c r="X743" s="113">
        <f t="shared" si="307"/>
        <v>58.600736685838598</v>
      </c>
      <c r="Y743" s="113">
        <f t="shared" si="307"/>
        <v>117.90014087314771</v>
      </c>
      <c r="Z743" s="113">
        <f t="shared" si="307"/>
        <v>41.367404094567135</v>
      </c>
      <c r="AA743" s="113">
        <f t="shared" si="307"/>
        <v>18.949259974883038</v>
      </c>
      <c r="AB743" s="114">
        <f t="shared" si="307"/>
        <v>9.5444967375885668</v>
      </c>
    </row>
    <row r="744" spans="1:28" x14ac:dyDescent="0.5">
      <c r="A744"/>
      <c r="B744">
        <v>5</v>
      </c>
      <c r="C744" s="173">
        <v>5.43</v>
      </c>
      <c r="D744" s="173">
        <v>4.25</v>
      </c>
      <c r="E744" s="173">
        <v>3.47</v>
      </c>
      <c r="F744" s="173">
        <v>3.78</v>
      </c>
      <c r="G744" s="173">
        <v>4.72</v>
      </c>
      <c r="H744" s="173">
        <v>9.93</v>
      </c>
      <c r="I744" s="173">
        <v>156</v>
      </c>
      <c r="J744" s="173">
        <v>124</v>
      </c>
      <c r="K744" s="173">
        <v>105</v>
      </c>
      <c r="L744" s="174">
        <f t="shared" si="306"/>
        <v>46.503200000000007</v>
      </c>
      <c r="M744" s="174">
        <f t="shared" ref="M744:N744" si="311">AVERAGE(M777,M810,M843,M876,M909)</f>
        <v>21.264000000000003</v>
      </c>
      <c r="N744" s="174">
        <f t="shared" si="311"/>
        <v>11.856</v>
      </c>
      <c r="O744" s="219"/>
      <c r="P744" s="134">
        <f t="shared" si="292"/>
        <v>5</v>
      </c>
      <c r="Q744" s="113">
        <f t="shared" si="307"/>
        <v>4.7422056662310519</v>
      </c>
      <c r="R744" s="113">
        <f t="shared" si="307"/>
        <v>3.7116711015620574</v>
      </c>
      <c r="S744" s="113">
        <f t="shared" si="307"/>
        <v>3.0304702876283156</v>
      </c>
      <c r="T744" s="113">
        <f t="shared" si="307"/>
        <v>3.3012039444481358</v>
      </c>
      <c r="U744" s="113">
        <f t="shared" si="307"/>
        <v>4.1221382586759789</v>
      </c>
      <c r="V744" s="113">
        <f t="shared" si="307"/>
        <v>8.6722103620026427</v>
      </c>
      <c r="W744" s="113">
        <f t="shared" si="307"/>
        <v>136.24016278674847</v>
      </c>
      <c r="X744" s="113">
        <f t="shared" si="307"/>
        <v>108.29346272792827</v>
      </c>
      <c r="Y744" s="113">
        <f t="shared" si="307"/>
        <v>91.700109568003782</v>
      </c>
      <c r="Z744" s="113">
        <f t="shared" si="307"/>
        <v>40.612843192978985</v>
      </c>
      <c r="AA744" s="113">
        <f t="shared" si="307"/>
        <v>18.570582189086025</v>
      </c>
      <c r="AB744" s="114">
        <f t="shared" si="307"/>
        <v>10.354252371792883</v>
      </c>
    </row>
    <row r="745" spans="1:28" x14ac:dyDescent="0.5">
      <c r="A745"/>
      <c r="B745">
        <v>6</v>
      </c>
      <c r="C745" s="173">
        <v>5.23</v>
      </c>
      <c r="D745" s="173">
        <v>4.09</v>
      </c>
      <c r="E745" s="173">
        <v>3.47</v>
      </c>
      <c r="F745" s="173">
        <v>3.94</v>
      </c>
      <c r="G745" s="173">
        <v>4.41</v>
      </c>
      <c r="H745" s="173">
        <v>9.61</v>
      </c>
      <c r="I745" s="173">
        <v>120</v>
      </c>
      <c r="J745" s="173">
        <v>135</v>
      </c>
      <c r="K745" s="173">
        <v>116</v>
      </c>
      <c r="L745" s="174">
        <f t="shared" si="306"/>
        <v>47.4392</v>
      </c>
      <c r="M745" s="174">
        <f t="shared" ref="M745:N745" si="312">AVERAGE(M778,M811,M844,M877,M910)</f>
        <v>20.784000000000002</v>
      </c>
      <c r="N745" s="174">
        <f t="shared" si="312"/>
        <v>11.410399999999999</v>
      </c>
      <c r="O745" s="219"/>
      <c r="P745" s="134">
        <f t="shared" si="292"/>
        <v>6</v>
      </c>
      <c r="Q745" s="113">
        <f t="shared" si="307"/>
        <v>4.5675387908634262</v>
      </c>
      <c r="R745" s="113">
        <f t="shared" si="307"/>
        <v>3.5719376012679565</v>
      </c>
      <c r="S745" s="113">
        <f t="shared" si="307"/>
        <v>3.0304702876283156</v>
      </c>
      <c r="T745" s="113">
        <f t="shared" si="307"/>
        <v>3.4409374447422367</v>
      </c>
      <c r="U745" s="113">
        <f t="shared" si="307"/>
        <v>3.8514046018561587</v>
      </c>
      <c r="V745" s="113">
        <f t="shared" si="307"/>
        <v>8.3927433614144409</v>
      </c>
      <c r="W745" s="113">
        <f t="shared" si="307"/>
        <v>104.80012522057575</v>
      </c>
      <c r="X745" s="113">
        <f t="shared" si="307"/>
        <v>117.90014087314771</v>
      </c>
      <c r="Y745" s="113">
        <f t="shared" si="307"/>
        <v>101.30678771322322</v>
      </c>
      <c r="Z745" s="113">
        <f t="shared" si="307"/>
        <v>41.430284169699476</v>
      </c>
      <c r="AA745" s="113">
        <f t="shared" si="307"/>
        <v>18.15138168820372</v>
      </c>
      <c r="AB745" s="114">
        <f t="shared" si="307"/>
        <v>9.9650945734738112</v>
      </c>
    </row>
    <row r="746" spans="1:28" x14ac:dyDescent="0.5">
      <c r="A746"/>
      <c r="B746">
        <v>7</v>
      </c>
      <c r="C746" s="173">
        <v>5.23</v>
      </c>
      <c r="D746" s="173">
        <v>4.09</v>
      </c>
      <c r="E746" s="173">
        <v>3.47</v>
      </c>
      <c r="F746" s="173">
        <v>3.78</v>
      </c>
      <c r="G746" s="173">
        <v>5.43</v>
      </c>
      <c r="H746" s="173">
        <v>19</v>
      </c>
      <c r="I746" s="173">
        <v>103</v>
      </c>
      <c r="J746" s="173">
        <v>114</v>
      </c>
      <c r="K746" s="173">
        <v>87.8</v>
      </c>
      <c r="L746" s="174">
        <f t="shared" si="306"/>
        <v>45.543199999999999</v>
      </c>
      <c r="M746" s="174">
        <f t="shared" ref="M746:N746" si="313">AVERAGE(M779,M812,M845,M878,M911)</f>
        <v>19.208000000000002</v>
      </c>
      <c r="N746" s="174">
        <f t="shared" si="313"/>
        <v>11.1</v>
      </c>
      <c r="O746" s="219"/>
      <c r="P746" s="134">
        <f t="shared" si="292"/>
        <v>7</v>
      </c>
      <c r="Q746" s="113">
        <f t="shared" si="307"/>
        <v>4.5675387908634262</v>
      </c>
      <c r="R746" s="113">
        <f t="shared" si="307"/>
        <v>3.5719376012679565</v>
      </c>
      <c r="S746" s="113">
        <f t="shared" si="307"/>
        <v>3.0304702876283156</v>
      </c>
      <c r="T746" s="113">
        <f t="shared" si="307"/>
        <v>3.3012039444481358</v>
      </c>
      <c r="U746" s="113">
        <f t="shared" si="307"/>
        <v>4.7422056662310519</v>
      </c>
      <c r="V746" s="113">
        <f t="shared" si="307"/>
        <v>16.593353159924494</v>
      </c>
      <c r="W746" s="113">
        <f t="shared" si="307"/>
        <v>89.953440814327507</v>
      </c>
      <c r="X746" s="113">
        <f t="shared" si="307"/>
        <v>99.560118959546955</v>
      </c>
      <c r="Y746" s="113">
        <f t="shared" si="307"/>
        <v>76.678758286387918</v>
      </c>
      <c r="Z746" s="113">
        <f t="shared" si="307"/>
        <v>39.774442191214376</v>
      </c>
      <c r="AA746" s="113">
        <f t="shared" si="307"/>
        <v>16.775006710306826</v>
      </c>
      <c r="AB746" s="114">
        <f t="shared" si="307"/>
        <v>9.694011582903256</v>
      </c>
    </row>
    <row r="747" spans="1:28" x14ac:dyDescent="0.5">
      <c r="A747"/>
      <c r="B747">
        <v>8</v>
      </c>
      <c r="C747" s="173">
        <v>5.43</v>
      </c>
      <c r="D747" s="173">
        <v>4.25</v>
      </c>
      <c r="E747" s="173">
        <v>3.47</v>
      </c>
      <c r="F747" s="173">
        <v>3.78</v>
      </c>
      <c r="G747" s="173">
        <v>4.41</v>
      </c>
      <c r="H747" s="173">
        <v>14.4</v>
      </c>
      <c r="I747" s="173">
        <v>106</v>
      </c>
      <c r="J747" s="173">
        <v>103</v>
      </c>
      <c r="K747" s="173">
        <v>129</v>
      </c>
      <c r="L747" s="174">
        <f t="shared" si="306"/>
        <v>44.617599999999996</v>
      </c>
      <c r="M747" s="174">
        <f t="shared" ref="M747:N747" si="314">AVERAGE(M780,M813,M846,M879,M912)</f>
        <v>18.6328</v>
      </c>
      <c r="N747" s="174">
        <f t="shared" si="314"/>
        <v>11.123999999999999</v>
      </c>
      <c r="O747" s="219"/>
      <c r="P747" s="134">
        <f t="shared" si="292"/>
        <v>8</v>
      </c>
      <c r="Q747" s="113">
        <f t="shared" si="307"/>
        <v>4.7422056662310519</v>
      </c>
      <c r="R747" s="113">
        <f t="shared" si="307"/>
        <v>3.7116711015620574</v>
      </c>
      <c r="S747" s="113">
        <f t="shared" si="307"/>
        <v>3.0304702876283156</v>
      </c>
      <c r="T747" s="113">
        <f t="shared" si="307"/>
        <v>3.3012039444481358</v>
      </c>
      <c r="U747" s="113">
        <f t="shared" si="307"/>
        <v>3.8514046018561587</v>
      </c>
      <c r="V747" s="113">
        <f t="shared" si="307"/>
        <v>12.57601502646909</v>
      </c>
      <c r="W747" s="113">
        <f t="shared" si="307"/>
        <v>92.573443944841912</v>
      </c>
      <c r="X747" s="113">
        <f t="shared" si="307"/>
        <v>89.953440814327507</v>
      </c>
      <c r="Y747" s="113">
        <f t="shared" si="307"/>
        <v>112.66013461211892</v>
      </c>
      <c r="Z747" s="113">
        <f t="shared" si="307"/>
        <v>38.966083892012996</v>
      </c>
      <c r="AA747" s="113">
        <f t="shared" si="307"/>
        <v>16.272664776749529</v>
      </c>
      <c r="AB747" s="114">
        <f t="shared" si="307"/>
        <v>9.7149716079473709</v>
      </c>
    </row>
    <row r="748" spans="1:28" x14ac:dyDescent="0.5">
      <c r="A748"/>
      <c r="B748">
        <v>9</v>
      </c>
      <c r="C748" s="173">
        <v>5.43</v>
      </c>
      <c r="D748" s="173">
        <v>4.09</v>
      </c>
      <c r="E748" s="173">
        <v>3.47</v>
      </c>
      <c r="F748" s="173">
        <v>3.94</v>
      </c>
      <c r="G748" s="173">
        <v>4.25</v>
      </c>
      <c r="H748" s="173">
        <v>26.3</v>
      </c>
      <c r="I748" s="173">
        <v>122</v>
      </c>
      <c r="J748" s="173">
        <v>84.8</v>
      </c>
      <c r="K748" s="173">
        <v>82.2</v>
      </c>
      <c r="L748" s="174">
        <f t="shared" si="306"/>
        <v>43.484799999999993</v>
      </c>
      <c r="M748" s="174">
        <f t="shared" ref="M748:N748" si="315">AVERAGE(M781,M814,M847,M880,M913)</f>
        <v>18.1784</v>
      </c>
      <c r="N748" s="174">
        <f t="shared" si="315"/>
        <v>11.172000000000001</v>
      </c>
      <c r="O748" s="219"/>
      <c r="P748" s="134">
        <f t="shared" si="292"/>
        <v>9</v>
      </c>
      <c r="Q748" s="113">
        <f t="shared" ref="Q748:Q770" si="316">$P$11*C748</f>
        <v>4.7422056662310519</v>
      </c>
      <c r="R748" s="113">
        <f t="shared" ref="R748:R770" si="317">IF(D748&gt;0,$P$11*D748, " ")</f>
        <v>3.5719376012679565</v>
      </c>
      <c r="S748" s="113">
        <f t="shared" ref="S748:S770" si="318">IF(E748&gt;0,$P$11*E748, " ")</f>
        <v>3.0304702876283156</v>
      </c>
      <c r="T748" s="113">
        <f t="shared" ref="T748:T770" si="319">IF(F748&gt;0,$P$11*F748, " ")</f>
        <v>3.4409374447422367</v>
      </c>
      <c r="U748" s="113">
        <f t="shared" ref="U748:U770" si="320">IF(G748&gt;0,$P$11*G748, " ")</f>
        <v>3.7116711015620574</v>
      </c>
      <c r="V748" s="113">
        <f t="shared" ref="V748:V770" si="321">IF(H748&gt;0,$P$11*H748, " ")</f>
        <v>22.968694110842851</v>
      </c>
      <c r="W748" s="113">
        <f t="shared" ref="W748:W770" si="322">IF(I748&gt;0,$P$11*I748, " ")</f>
        <v>106.54679397425201</v>
      </c>
      <c r="X748" s="113">
        <f t="shared" ref="X748:X770" si="323">IF(J748&gt;0,$P$11*J748, " ")</f>
        <v>74.058755155873527</v>
      </c>
      <c r="Y748" s="113">
        <f t="shared" ref="Y748:Y770" si="324">IF(K748&gt;0,$P$11*K748, " ")</f>
        <v>71.788085776094391</v>
      </c>
      <c r="Z748" s="113">
        <f t="shared" ref="Z748:Z770" si="325">IF(L748&gt;0,$P$11*L748, " ")</f>
        <v>37.976770709930761</v>
      </c>
      <c r="AA748" s="113">
        <f t="shared" ref="AA748:AA770" si="326">IF(M748&gt;0,$P$11*M748, " ")</f>
        <v>15.875821635914285</v>
      </c>
      <c r="AB748" s="114">
        <f t="shared" ref="AB748:AB770" si="327">IF(N748&gt;0,$P$11*N748, " ")</f>
        <v>9.7568916580356024</v>
      </c>
    </row>
    <row r="749" spans="1:28" x14ac:dyDescent="0.5">
      <c r="A749"/>
      <c r="B749">
        <v>10</v>
      </c>
      <c r="C749" s="173">
        <v>5.03</v>
      </c>
      <c r="D749" s="173">
        <v>3.94</v>
      </c>
      <c r="E749" s="173">
        <v>3.47</v>
      </c>
      <c r="F749" s="173">
        <v>3.94</v>
      </c>
      <c r="G749" s="173">
        <v>4.09</v>
      </c>
      <c r="H749" s="173">
        <v>28.2</v>
      </c>
      <c r="I749" s="173">
        <v>232</v>
      </c>
      <c r="J749" s="173">
        <v>78.2</v>
      </c>
      <c r="K749" s="173">
        <v>79.599999999999994</v>
      </c>
      <c r="L749" s="174">
        <f t="shared" si="306"/>
        <v>37.688800000000001</v>
      </c>
      <c r="M749" s="174">
        <f t="shared" ref="M749:N749" si="328">AVERAGE(M782,M815,M848,M881,M914)</f>
        <v>17.8048</v>
      </c>
      <c r="N749" s="174">
        <f t="shared" si="328"/>
        <v>11.1</v>
      </c>
      <c r="O749" s="219"/>
      <c r="P749" s="134">
        <f t="shared" si="292"/>
        <v>10</v>
      </c>
      <c r="Q749" s="113">
        <f t="shared" si="316"/>
        <v>4.3928719154958005</v>
      </c>
      <c r="R749" s="113">
        <f t="shared" si="317"/>
        <v>3.4409374447422367</v>
      </c>
      <c r="S749" s="113">
        <f t="shared" si="318"/>
        <v>3.0304702876283156</v>
      </c>
      <c r="T749" s="113">
        <f t="shared" si="319"/>
        <v>3.4409374447422367</v>
      </c>
      <c r="U749" s="113">
        <f t="shared" si="320"/>
        <v>3.5719376012679565</v>
      </c>
      <c r="V749" s="113">
        <f t="shared" si="321"/>
        <v>24.628029426835297</v>
      </c>
      <c r="W749" s="113">
        <f t="shared" si="322"/>
        <v>202.61357542644643</v>
      </c>
      <c r="X749" s="113">
        <f t="shared" si="323"/>
        <v>68.294748268741856</v>
      </c>
      <c r="Y749" s="113">
        <f t="shared" si="324"/>
        <v>69.517416396315241</v>
      </c>
      <c r="Z749" s="113">
        <f t="shared" si="325"/>
        <v>32.914924661776958</v>
      </c>
      <c r="AA749" s="113">
        <f t="shared" si="326"/>
        <v>15.549543912727559</v>
      </c>
      <c r="AB749" s="114">
        <f t="shared" si="327"/>
        <v>9.694011582903256</v>
      </c>
    </row>
    <row r="750" spans="1:28" x14ac:dyDescent="0.5">
      <c r="A750"/>
      <c r="B750">
        <v>11</v>
      </c>
      <c r="C750" s="173">
        <v>5.23</v>
      </c>
      <c r="D750" s="173">
        <v>3.94</v>
      </c>
      <c r="E750" s="173">
        <v>3.78</v>
      </c>
      <c r="F750" s="173">
        <v>3.63</v>
      </c>
      <c r="G750" s="173">
        <v>4.25</v>
      </c>
      <c r="H750" s="173">
        <v>18.100000000000001</v>
      </c>
      <c r="I750" s="173">
        <v>183</v>
      </c>
      <c r="J750" s="173">
        <v>141</v>
      </c>
      <c r="K750" s="173">
        <v>101</v>
      </c>
      <c r="L750" s="174">
        <f t="shared" si="306"/>
        <v>37.188000000000002</v>
      </c>
      <c r="M750" s="174">
        <f t="shared" ref="M750:N750" si="329">AVERAGE(M783,M816,M849,M882,M915)</f>
        <v>17.488799999999998</v>
      </c>
      <c r="N750" s="174">
        <f t="shared" si="329"/>
        <v>10.814400000000001</v>
      </c>
      <c r="O750" s="219"/>
      <c r="P750" s="134">
        <f t="shared" si="292"/>
        <v>11</v>
      </c>
      <c r="Q750" s="113">
        <f t="shared" si="316"/>
        <v>4.5675387908634262</v>
      </c>
      <c r="R750" s="113">
        <f t="shared" si="317"/>
        <v>3.4409374447422367</v>
      </c>
      <c r="S750" s="113">
        <f t="shared" si="318"/>
        <v>3.3012039444481358</v>
      </c>
      <c r="T750" s="113">
        <f t="shared" si="319"/>
        <v>3.1702037879224161</v>
      </c>
      <c r="U750" s="113">
        <f t="shared" si="320"/>
        <v>3.7116711015620574</v>
      </c>
      <c r="V750" s="113">
        <f t="shared" si="321"/>
        <v>15.807352220770175</v>
      </c>
      <c r="W750" s="113">
        <f t="shared" si="322"/>
        <v>159.82019096137802</v>
      </c>
      <c r="X750" s="113">
        <f t="shared" si="323"/>
        <v>123.1401471341765</v>
      </c>
      <c r="Y750" s="113">
        <f t="shared" si="324"/>
        <v>88.206772060651247</v>
      </c>
      <c r="Z750" s="113">
        <f t="shared" si="325"/>
        <v>32.477558805856425</v>
      </c>
      <c r="AA750" s="113">
        <f t="shared" si="326"/>
        <v>15.273570249646706</v>
      </c>
      <c r="AB750" s="114">
        <f t="shared" si="327"/>
        <v>9.4445872848782866</v>
      </c>
    </row>
    <row r="751" spans="1:28" x14ac:dyDescent="0.5">
      <c r="A751"/>
      <c r="B751">
        <v>12</v>
      </c>
      <c r="C751" s="173">
        <v>5.03</v>
      </c>
      <c r="D751" s="173">
        <v>3.94</v>
      </c>
      <c r="E751" s="173">
        <v>3.63</v>
      </c>
      <c r="F751" s="173">
        <v>3.78</v>
      </c>
      <c r="G751" s="173">
        <v>4.25</v>
      </c>
      <c r="H751" s="173">
        <v>21.9</v>
      </c>
      <c r="I751" s="173">
        <v>156</v>
      </c>
      <c r="J751" s="173">
        <v>105</v>
      </c>
      <c r="K751" s="173">
        <v>93.7</v>
      </c>
      <c r="L751" s="174">
        <f t="shared" si="306"/>
        <v>37.332000000000001</v>
      </c>
      <c r="M751" s="174">
        <f t="shared" ref="M751:N751" si="330">AVERAGE(M784,M817,M850,M883,M916)</f>
        <v>17.3752</v>
      </c>
      <c r="N751" s="174">
        <f t="shared" si="330"/>
        <v>10.6448</v>
      </c>
      <c r="O751" s="219"/>
      <c r="P751" s="134">
        <f t="shared" si="292"/>
        <v>12</v>
      </c>
      <c r="Q751" s="113">
        <f t="shared" si="316"/>
        <v>4.3928719154958005</v>
      </c>
      <c r="R751" s="113">
        <f t="shared" si="317"/>
        <v>3.4409374447422367</v>
      </c>
      <c r="S751" s="113">
        <f t="shared" si="318"/>
        <v>3.1702037879224161</v>
      </c>
      <c r="T751" s="113">
        <f t="shared" si="319"/>
        <v>3.3012039444481358</v>
      </c>
      <c r="U751" s="113">
        <f t="shared" si="320"/>
        <v>3.7116711015620574</v>
      </c>
      <c r="V751" s="113">
        <f t="shared" si="321"/>
        <v>19.126022852755071</v>
      </c>
      <c r="W751" s="113">
        <f t="shared" si="322"/>
        <v>136.24016278674847</v>
      </c>
      <c r="X751" s="113">
        <f t="shared" si="323"/>
        <v>91.700109568003782</v>
      </c>
      <c r="Y751" s="113">
        <f t="shared" si="324"/>
        <v>81.83143110973289</v>
      </c>
      <c r="Z751" s="113">
        <f t="shared" si="325"/>
        <v>32.603318956121115</v>
      </c>
      <c r="AA751" s="113">
        <f t="shared" si="326"/>
        <v>15.174359464437897</v>
      </c>
      <c r="AB751" s="114">
        <f t="shared" si="327"/>
        <v>9.296469774566539</v>
      </c>
    </row>
    <row r="752" spans="1:28" x14ac:dyDescent="0.5">
      <c r="A752"/>
      <c r="B752">
        <v>13</v>
      </c>
      <c r="C752" s="173">
        <v>5.03</v>
      </c>
      <c r="D752" s="173">
        <v>3.94</v>
      </c>
      <c r="E752" s="173">
        <v>3.63</v>
      </c>
      <c r="F752" s="173">
        <v>3.47</v>
      </c>
      <c r="G752" s="173">
        <v>4.41</v>
      </c>
      <c r="H752" s="173">
        <v>19</v>
      </c>
      <c r="I752" s="173">
        <v>158</v>
      </c>
      <c r="J752" s="173">
        <v>93.7</v>
      </c>
      <c r="K752" s="173">
        <v>73</v>
      </c>
      <c r="L752" s="174">
        <f t="shared" si="306"/>
        <v>37.091999999999999</v>
      </c>
      <c r="M752" s="174">
        <f t="shared" ref="M752:N752" si="331">AVERAGE(M785,M818,M851,M884,M917)</f>
        <v>16.924799999999998</v>
      </c>
      <c r="N752" s="174">
        <f t="shared" si="331"/>
        <v>10.783199999999999</v>
      </c>
      <c r="O752" s="219"/>
      <c r="P752" s="134">
        <f t="shared" si="292"/>
        <v>13</v>
      </c>
      <c r="Q752" s="113">
        <f t="shared" si="316"/>
        <v>4.3928719154958005</v>
      </c>
      <c r="R752" s="113">
        <f t="shared" si="317"/>
        <v>3.4409374447422367</v>
      </c>
      <c r="S752" s="113">
        <f t="shared" si="318"/>
        <v>3.1702037879224161</v>
      </c>
      <c r="T752" s="113">
        <f t="shared" si="319"/>
        <v>3.0304702876283156</v>
      </c>
      <c r="U752" s="113">
        <f t="shared" si="320"/>
        <v>3.8514046018561587</v>
      </c>
      <c r="V752" s="113">
        <f t="shared" si="321"/>
        <v>16.593353159924494</v>
      </c>
      <c r="W752" s="113">
        <f t="shared" si="322"/>
        <v>137.98683154042473</v>
      </c>
      <c r="X752" s="113">
        <f t="shared" si="323"/>
        <v>81.83143110973289</v>
      </c>
      <c r="Y752" s="113">
        <f t="shared" si="324"/>
        <v>63.753409509183577</v>
      </c>
      <c r="Z752" s="113">
        <f t="shared" si="325"/>
        <v>32.393718705679959</v>
      </c>
      <c r="AA752" s="113">
        <f t="shared" si="326"/>
        <v>14.781009661110001</v>
      </c>
      <c r="AB752" s="114">
        <f t="shared" si="327"/>
        <v>9.4173392523209358</v>
      </c>
    </row>
    <row r="753" spans="1:28" x14ac:dyDescent="0.5">
      <c r="A753"/>
      <c r="B753">
        <v>14</v>
      </c>
      <c r="C753" s="173">
        <v>4.87</v>
      </c>
      <c r="D753" s="173">
        <v>3.78</v>
      </c>
      <c r="E753" s="173">
        <v>3.78</v>
      </c>
      <c r="F753" s="173">
        <v>3.63</v>
      </c>
      <c r="G753" s="173">
        <v>4.5599999999999996</v>
      </c>
      <c r="H753" s="173">
        <v>16.3</v>
      </c>
      <c r="I753" s="173">
        <v>127</v>
      </c>
      <c r="J753" s="173">
        <v>82.2</v>
      </c>
      <c r="K753" s="173">
        <v>113</v>
      </c>
      <c r="L753" s="174">
        <f t="shared" si="306"/>
        <v>36.996000000000002</v>
      </c>
      <c r="M753" s="174">
        <f t="shared" ref="M753:N753" si="332">AVERAGE(M786,M819,M852,M885,M918)</f>
        <v>16.5016</v>
      </c>
      <c r="N753" s="174">
        <f t="shared" si="332"/>
        <v>10.547999999999998</v>
      </c>
      <c r="O753" s="219"/>
      <c r="P753" s="134">
        <f t="shared" si="292"/>
        <v>14</v>
      </c>
      <c r="Q753" s="113">
        <f t="shared" si="316"/>
        <v>4.2531384152016987</v>
      </c>
      <c r="R753" s="113">
        <f t="shared" si="317"/>
        <v>3.3012039444481358</v>
      </c>
      <c r="S753" s="113">
        <f t="shared" si="318"/>
        <v>3.3012039444481358</v>
      </c>
      <c r="T753" s="113">
        <f t="shared" si="319"/>
        <v>3.1702037879224161</v>
      </c>
      <c r="U753" s="113">
        <f t="shared" si="320"/>
        <v>3.982404758381878</v>
      </c>
      <c r="V753" s="113">
        <f t="shared" si="321"/>
        <v>14.235350342461539</v>
      </c>
      <c r="W753" s="113">
        <f t="shared" si="322"/>
        <v>110.91346585844266</v>
      </c>
      <c r="X753" s="113">
        <f t="shared" si="323"/>
        <v>71.788085776094391</v>
      </c>
      <c r="Y753" s="113">
        <f t="shared" si="324"/>
        <v>98.686784582708825</v>
      </c>
      <c r="Z753" s="113">
        <f t="shared" si="325"/>
        <v>32.309878605503506</v>
      </c>
      <c r="AA753" s="113">
        <f t="shared" si="326"/>
        <v>14.411414552832106</v>
      </c>
      <c r="AB753" s="114">
        <f t="shared" si="327"/>
        <v>9.2119310068886069</v>
      </c>
    </row>
    <row r="754" spans="1:28" x14ac:dyDescent="0.5">
      <c r="A754"/>
      <c r="B754">
        <v>15</v>
      </c>
      <c r="C754" s="173">
        <v>4.72</v>
      </c>
      <c r="D754" s="173">
        <v>3.94</v>
      </c>
      <c r="E754" s="173">
        <v>3.78</v>
      </c>
      <c r="F754" s="173">
        <v>3.47</v>
      </c>
      <c r="G754" s="173">
        <v>5.23</v>
      </c>
      <c r="H754" s="173">
        <v>15.1</v>
      </c>
      <c r="I754" s="173">
        <v>101</v>
      </c>
      <c r="J754" s="173">
        <v>78.2</v>
      </c>
      <c r="K754" s="173">
        <v>69.400000000000006</v>
      </c>
      <c r="L754" s="174">
        <f t="shared" si="306"/>
        <v>36.444000000000003</v>
      </c>
      <c r="M754" s="174">
        <f t="shared" ref="M754:N754" si="333">AVERAGE(M787,M820,M853,M886,M919)</f>
        <v>16.0168</v>
      </c>
      <c r="N754" s="174">
        <f t="shared" si="333"/>
        <v>10.274399999999998</v>
      </c>
      <c r="O754" s="219"/>
      <c r="P754" s="134">
        <f t="shared" si="292"/>
        <v>15</v>
      </c>
      <c r="Q754" s="113">
        <f t="shared" si="316"/>
        <v>4.1221382586759789</v>
      </c>
      <c r="R754" s="113">
        <f t="shared" si="317"/>
        <v>3.4409374447422367</v>
      </c>
      <c r="S754" s="113">
        <f t="shared" si="318"/>
        <v>3.3012039444481358</v>
      </c>
      <c r="T754" s="113">
        <f t="shared" si="319"/>
        <v>3.0304702876283156</v>
      </c>
      <c r="U754" s="113">
        <f t="shared" si="320"/>
        <v>4.5675387908634262</v>
      </c>
      <c r="V754" s="113">
        <f t="shared" si="321"/>
        <v>13.187349090255781</v>
      </c>
      <c r="W754" s="113">
        <f t="shared" si="322"/>
        <v>88.206772060651247</v>
      </c>
      <c r="X754" s="113">
        <f t="shared" si="323"/>
        <v>68.294748268741856</v>
      </c>
      <c r="Y754" s="113">
        <f t="shared" si="324"/>
        <v>60.60940575256631</v>
      </c>
      <c r="Z754" s="113">
        <f t="shared" si="325"/>
        <v>31.827798029488857</v>
      </c>
      <c r="AA754" s="113">
        <f t="shared" si="326"/>
        <v>13.98802204694098</v>
      </c>
      <c r="AB754" s="114">
        <f t="shared" si="327"/>
        <v>8.9729867213856931</v>
      </c>
    </row>
    <row r="755" spans="1:28" x14ac:dyDescent="0.5">
      <c r="A755"/>
      <c r="B755">
        <v>16</v>
      </c>
      <c r="C755" s="173">
        <v>4.72</v>
      </c>
      <c r="D755" s="173">
        <v>4.09</v>
      </c>
      <c r="E755" s="173">
        <v>3.63</v>
      </c>
      <c r="F755" s="173">
        <v>3.47</v>
      </c>
      <c r="G755" s="173">
        <v>5.03</v>
      </c>
      <c r="H755" s="173">
        <v>47.3</v>
      </c>
      <c r="I755" s="173">
        <v>87.8</v>
      </c>
      <c r="J755" s="173">
        <v>75.599999999999994</v>
      </c>
      <c r="K755" s="173">
        <v>68.2</v>
      </c>
      <c r="L755" s="174">
        <f t="shared" si="306"/>
        <v>35.684800000000003</v>
      </c>
      <c r="M755" s="174">
        <f t="shared" ref="M755:N755" si="334">AVERAGE(M788,M821,M854,M887,M920)</f>
        <v>15.7536</v>
      </c>
      <c r="N755" s="174">
        <f t="shared" si="334"/>
        <v>10.473600000000001</v>
      </c>
      <c r="O755" s="219"/>
      <c r="P755" s="134">
        <f t="shared" si="292"/>
        <v>16</v>
      </c>
      <c r="Q755" s="113">
        <f t="shared" si="316"/>
        <v>4.1221382586759789</v>
      </c>
      <c r="R755" s="113">
        <f t="shared" si="317"/>
        <v>3.5719376012679565</v>
      </c>
      <c r="S755" s="113">
        <f t="shared" si="318"/>
        <v>3.1702037879224161</v>
      </c>
      <c r="T755" s="113">
        <f t="shared" si="319"/>
        <v>3.0304702876283156</v>
      </c>
      <c r="U755" s="113">
        <f t="shared" si="320"/>
        <v>4.3928719154958005</v>
      </c>
      <c r="V755" s="113">
        <f t="shared" si="321"/>
        <v>41.308716024443605</v>
      </c>
      <c r="W755" s="113">
        <f t="shared" si="322"/>
        <v>76.678758286387918</v>
      </c>
      <c r="X755" s="113">
        <f t="shared" si="323"/>
        <v>66.02407888896272</v>
      </c>
      <c r="Y755" s="113">
        <f t="shared" si="324"/>
        <v>59.561404500360553</v>
      </c>
      <c r="Z755" s="113">
        <f t="shared" si="325"/>
        <v>31.164762570593346</v>
      </c>
      <c r="AA755" s="113">
        <f t="shared" si="326"/>
        <v>13.758160438957184</v>
      </c>
      <c r="AB755" s="114">
        <f t="shared" si="327"/>
        <v>9.1469549292518515</v>
      </c>
    </row>
    <row r="756" spans="1:28" x14ac:dyDescent="0.5">
      <c r="A756"/>
      <c r="B756">
        <v>17</v>
      </c>
      <c r="C756" s="173">
        <v>4.5599999999999996</v>
      </c>
      <c r="D756" s="173">
        <v>3.94</v>
      </c>
      <c r="E756" s="173">
        <v>3.78</v>
      </c>
      <c r="F756" s="173">
        <v>3.47</v>
      </c>
      <c r="G756" s="173">
        <v>4.72</v>
      </c>
      <c r="H756" s="173">
        <v>98.2</v>
      </c>
      <c r="I756" s="173">
        <v>78.2</v>
      </c>
      <c r="J756" s="173">
        <v>80.900000000000006</v>
      </c>
      <c r="K756" s="174">
        <f t="shared" ref="K756:K769" si="335">AVERAGE(K789,K822,K855,K888,K921)</f>
        <v>66.047200000000004</v>
      </c>
      <c r="L756" s="174">
        <f t="shared" si="306"/>
        <v>35.052</v>
      </c>
      <c r="M756" s="174">
        <f t="shared" ref="M756:N756" si="336">AVERAGE(M789,M822,M855,M888,M921)</f>
        <v>15.429599999999999</v>
      </c>
      <c r="N756" s="174">
        <f t="shared" si="336"/>
        <v>10.2392</v>
      </c>
      <c r="O756" s="219"/>
      <c r="P756" s="134">
        <f t="shared" ref="P756:P819" si="337">B756</f>
        <v>17</v>
      </c>
      <c r="Q756" s="113">
        <f t="shared" si="316"/>
        <v>3.982404758381878</v>
      </c>
      <c r="R756" s="113">
        <f t="shared" si="317"/>
        <v>3.4409374447422367</v>
      </c>
      <c r="S756" s="113">
        <f t="shared" si="318"/>
        <v>3.3012039444481358</v>
      </c>
      <c r="T756" s="113">
        <f t="shared" si="319"/>
        <v>3.0304702876283156</v>
      </c>
      <c r="U756" s="113">
        <f t="shared" si="320"/>
        <v>4.1221382586759789</v>
      </c>
      <c r="V756" s="113">
        <f t="shared" si="321"/>
        <v>85.76143580550449</v>
      </c>
      <c r="W756" s="113">
        <f t="shared" si="322"/>
        <v>68.294748268741856</v>
      </c>
      <c r="X756" s="113">
        <f t="shared" si="323"/>
        <v>70.652751086204816</v>
      </c>
      <c r="Y756" s="113">
        <f t="shared" si="324"/>
        <v>57.68129025390342</v>
      </c>
      <c r="Z756" s="113">
        <f t="shared" si="325"/>
        <v>30.612116576930173</v>
      </c>
      <c r="AA756" s="113">
        <f t="shared" si="326"/>
        <v>13.475200100861628</v>
      </c>
      <c r="AB756" s="114">
        <f t="shared" si="327"/>
        <v>8.9422453513209934</v>
      </c>
    </row>
    <row r="757" spans="1:28" x14ac:dyDescent="0.5">
      <c r="A757"/>
      <c r="B757">
        <v>18</v>
      </c>
      <c r="C757" s="173">
        <v>4.41</v>
      </c>
      <c r="D757" s="173">
        <v>3.94</v>
      </c>
      <c r="E757" s="173">
        <v>3.47</v>
      </c>
      <c r="F757" s="173">
        <v>3.63</v>
      </c>
      <c r="G757" s="173">
        <v>4.5599999999999996</v>
      </c>
      <c r="H757" s="173">
        <v>30.8</v>
      </c>
      <c r="I757" s="173">
        <v>199</v>
      </c>
      <c r="J757" s="173">
        <v>73</v>
      </c>
      <c r="K757" s="174">
        <f t="shared" si="335"/>
        <v>61.58</v>
      </c>
      <c r="L757" s="174">
        <f t="shared" si="306"/>
        <v>33.950399999999995</v>
      </c>
      <c r="M757" s="174">
        <f t="shared" ref="M757:N757" si="338">AVERAGE(M790,M823,M856,M889,M922)</f>
        <v>14.892799999999999</v>
      </c>
      <c r="N757" s="174">
        <f t="shared" si="338"/>
        <v>10.1248</v>
      </c>
      <c r="O757" s="219"/>
      <c r="P757" s="134">
        <f t="shared" si="337"/>
        <v>18</v>
      </c>
      <c r="Q757" s="113">
        <f t="shared" si="316"/>
        <v>3.8514046018561587</v>
      </c>
      <c r="R757" s="113">
        <f t="shared" si="317"/>
        <v>3.4409374447422367</v>
      </c>
      <c r="S757" s="113">
        <f t="shared" si="318"/>
        <v>3.0304702876283156</v>
      </c>
      <c r="T757" s="113">
        <f t="shared" si="319"/>
        <v>3.1702037879224161</v>
      </c>
      <c r="U757" s="113">
        <f t="shared" si="320"/>
        <v>3.982404758381878</v>
      </c>
      <c r="V757" s="113">
        <f t="shared" si="321"/>
        <v>26.898698806614441</v>
      </c>
      <c r="W757" s="113">
        <f t="shared" si="322"/>
        <v>173.7935409907881</v>
      </c>
      <c r="X757" s="113">
        <f t="shared" si="323"/>
        <v>63.753409509183577</v>
      </c>
      <c r="Y757" s="113">
        <f t="shared" si="324"/>
        <v>53.779930925692121</v>
      </c>
      <c r="Z757" s="113">
        <f t="shared" si="325"/>
        <v>29.650051427405284</v>
      </c>
      <c r="AA757" s="113">
        <f t="shared" si="326"/>
        <v>13.006394207374919</v>
      </c>
      <c r="AB757" s="114">
        <f t="shared" si="327"/>
        <v>8.8423358986107115</v>
      </c>
    </row>
    <row r="758" spans="1:28" x14ac:dyDescent="0.5">
      <c r="A758"/>
      <c r="B758">
        <v>19</v>
      </c>
      <c r="C758" s="173">
        <v>4.41</v>
      </c>
      <c r="D758" s="173">
        <v>3.78</v>
      </c>
      <c r="E758" s="173">
        <v>3.63</v>
      </c>
      <c r="F758" s="173">
        <v>3.47</v>
      </c>
      <c r="G758" s="173">
        <v>4.25</v>
      </c>
      <c r="H758" s="173">
        <v>61.3</v>
      </c>
      <c r="I758" s="173">
        <v>397</v>
      </c>
      <c r="J758" s="173">
        <v>76.900000000000006</v>
      </c>
      <c r="K758" s="174">
        <f t="shared" si="335"/>
        <v>59.9</v>
      </c>
      <c r="L758" s="174">
        <f t="shared" si="306"/>
        <v>32.276800000000001</v>
      </c>
      <c r="M758" s="174">
        <f t="shared" ref="M758:N758" si="339">AVERAGE(M791,M824,M857,M890,M923)</f>
        <v>14.6256</v>
      </c>
      <c r="N758" s="174">
        <f t="shared" si="339"/>
        <v>9.942400000000001</v>
      </c>
      <c r="O758" s="219"/>
      <c r="P758" s="134">
        <f t="shared" si="337"/>
        <v>19</v>
      </c>
      <c r="Q758" s="113">
        <f t="shared" si="316"/>
        <v>3.8514046018561587</v>
      </c>
      <c r="R758" s="113">
        <f t="shared" si="317"/>
        <v>3.3012039444481358</v>
      </c>
      <c r="S758" s="113">
        <f t="shared" si="318"/>
        <v>3.1702037879224161</v>
      </c>
      <c r="T758" s="113">
        <f t="shared" si="319"/>
        <v>3.0304702876283156</v>
      </c>
      <c r="U758" s="113">
        <f t="shared" si="320"/>
        <v>3.7116711015620574</v>
      </c>
      <c r="V758" s="113">
        <f t="shared" si="321"/>
        <v>53.535397300177443</v>
      </c>
      <c r="W758" s="113">
        <f t="shared" si="322"/>
        <v>346.7137476047381</v>
      </c>
      <c r="X758" s="113">
        <f t="shared" si="323"/>
        <v>67.159413578852295</v>
      </c>
      <c r="Y758" s="113">
        <f t="shared" si="324"/>
        <v>52.312729172604058</v>
      </c>
      <c r="Z758" s="113">
        <f t="shared" si="325"/>
        <v>28.188439014328996</v>
      </c>
      <c r="AA758" s="113">
        <f t="shared" si="326"/>
        <v>12.773039261883772</v>
      </c>
      <c r="AB758" s="114">
        <f t="shared" si="327"/>
        <v>8.6830397082754374</v>
      </c>
    </row>
    <row r="759" spans="1:28" x14ac:dyDescent="0.5">
      <c r="A759"/>
      <c r="B759">
        <v>20</v>
      </c>
      <c r="C759" s="173">
        <v>4.41</v>
      </c>
      <c r="D759" s="173">
        <v>3.78</v>
      </c>
      <c r="E759" s="173">
        <v>3.78</v>
      </c>
      <c r="F759" s="173">
        <v>3.47</v>
      </c>
      <c r="G759" s="173">
        <v>4.41</v>
      </c>
      <c r="H759" s="173">
        <v>34.9</v>
      </c>
      <c r="I759" s="173">
        <v>133</v>
      </c>
      <c r="J759" s="173">
        <v>75.599999999999994</v>
      </c>
      <c r="K759" s="174">
        <f t="shared" si="335"/>
        <v>56.572000000000003</v>
      </c>
      <c r="L759" s="174">
        <f t="shared" si="306"/>
        <v>31.057600000000001</v>
      </c>
      <c r="M759" s="174">
        <f t="shared" ref="M759:N759" si="340">AVERAGE(M792,M825,M858,M891,M924)</f>
        <v>14.2272</v>
      </c>
      <c r="N759" s="174">
        <f t="shared" si="340"/>
        <v>9.9576000000000011</v>
      </c>
      <c r="O759" s="219"/>
      <c r="P759" s="134">
        <f t="shared" si="337"/>
        <v>20</v>
      </c>
      <c r="Q759" s="113">
        <f t="shared" si="316"/>
        <v>3.8514046018561587</v>
      </c>
      <c r="R759" s="113">
        <f t="shared" si="317"/>
        <v>3.3012039444481358</v>
      </c>
      <c r="S759" s="113">
        <f t="shared" si="318"/>
        <v>3.3012039444481358</v>
      </c>
      <c r="T759" s="113">
        <f t="shared" si="319"/>
        <v>3.0304702876283156</v>
      </c>
      <c r="U759" s="113">
        <f t="shared" si="320"/>
        <v>3.8514046018561587</v>
      </c>
      <c r="V759" s="113">
        <f t="shared" si="321"/>
        <v>30.479369751650779</v>
      </c>
      <c r="W759" s="113">
        <f t="shared" si="322"/>
        <v>116.15347211947145</v>
      </c>
      <c r="X759" s="113">
        <f t="shared" si="323"/>
        <v>66.02407888896272</v>
      </c>
      <c r="Y759" s="113">
        <f t="shared" si="324"/>
        <v>49.40627236648676</v>
      </c>
      <c r="Z759" s="113">
        <f t="shared" si="325"/>
        <v>27.123669742087944</v>
      </c>
      <c r="AA759" s="113">
        <f t="shared" si="326"/>
        <v>12.425102846151461</v>
      </c>
      <c r="AB759" s="114">
        <f t="shared" si="327"/>
        <v>8.6963143908033764</v>
      </c>
    </row>
    <row r="760" spans="1:28" x14ac:dyDescent="0.5">
      <c r="A760"/>
      <c r="B760">
        <v>21</v>
      </c>
      <c r="C760" s="173">
        <v>4.41</v>
      </c>
      <c r="D760" s="173">
        <v>3.78</v>
      </c>
      <c r="E760" s="173">
        <v>3.63</v>
      </c>
      <c r="F760" s="173">
        <v>3.47</v>
      </c>
      <c r="G760" s="173">
        <v>4.25</v>
      </c>
      <c r="H760" s="173">
        <v>69.400000000000006</v>
      </c>
      <c r="I760" s="173">
        <v>160</v>
      </c>
      <c r="J760" s="173">
        <v>71.7</v>
      </c>
      <c r="K760" s="174">
        <f t="shared" si="335"/>
        <v>55.496000000000002</v>
      </c>
      <c r="L760" s="174">
        <f t="shared" si="306"/>
        <v>30.769600000000004</v>
      </c>
      <c r="M760" s="174">
        <f t="shared" ref="M760:N760" si="341">AVERAGE(M793,M826,M859,M892,M925)</f>
        <v>13.7704</v>
      </c>
      <c r="N760" s="174">
        <f t="shared" si="341"/>
        <v>9.8199999999999985</v>
      </c>
      <c r="O760" s="219"/>
      <c r="P760" s="134">
        <f t="shared" si="337"/>
        <v>21</v>
      </c>
      <c r="Q760" s="113">
        <f t="shared" si="316"/>
        <v>3.8514046018561587</v>
      </c>
      <c r="R760" s="113">
        <f t="shared" si="317"/>
        <v>3.3012039444481358</v>
      </c>
      <c r="S760" s="113">
        <f t="shared" si="318"/>
        <v>3.1702037879224161</v>
      </c>
      <c r="T760" s="113">
        <f t="shared" si="319"/>
        <v>3.0304702876283156</v>
      </c>
      <c r="U760" s="113">
        <f t="shared" si="320"/>
        <v>3.7116711015620574</v>
      </c>
      <c r="V760" s="113">
        <f t="shared" si="321"/>
        <v>60.60940575256631</v>
      </c>
      <c r="W760" s="113">
        <f t="shared" si="322"/>
        <v>139.73350029410099</v>
      </c>
      <c r="X760" s="113">
        <f t="shared" si="323"/>
        <v>62.618074819294009</v>
      </c>
      <c r="Y760" s="113">
        <f t="shared" si="324"/>
        <v>48.466564577008931</v>
      </c>
      <c r="Z760" s="113">
        <f t="shared" si="325"/>
        <v>26.872149441558566</v>
      </c>
      <c r="AA760" s="113">
        <f t="shared" si="326"/>
        <v>12.026163702811802</v>
      </c>
      <c r="AB760" s="114">
        <f t="shared" si="327"/>
        <v>8.5761435805504469</v>
      </c>
    </row>
    <row r="761" spans="1:28" x14ac:dyDescent="0.5">
      <c r="A761"/>
      <c r="B761">
        <v>22</v>
      </c>
      <c r="C761" s="173">
        <v>4.25</v>
      </c>
      <c r="D761" s="173">
        <v>3.78</v>
      </c>
      <c r="E761" s="173">
        <v>3.63</v>
      </c>
      <c r="F761" s="173">
        <v>3.78</v>
      </c>
      <c r="G761" s="173">
        <v>4.25</v>
      </c>
      <c r="H761" s="173">
        <v>46.4</v>
      </c>
      <c r="I761" s="173">
        <v>299</v>
      </c>
      <c r="J761" s="173">
        <v>82.2</v>
      </c>
      <c r="K761" s="174">
        <f t="shared" si="335"/>
        <v>54.679999999999993</v>
      </c>
      <c r="L761" s="174">
        <f t="shared" si="306"/>
        <v>29.953599999999994</v>
      </c>
      <c r="M761" s="174">
        <f t="shared" ref="M761:N761" si="342">AVERAGE(M794,M827,M860,M893,M926)</f>
        <v>13.475199999999997</v>
      </c>
      <c r="N761" s="174">
        <f t="shared" si="342"/>
        <v>9.9359999999999999</v>
      </c>
      <c r="O761" s="219"/>
      <c r="P761" s="134">
        <f t="shared" si="337"/>
        <v>22</v>
      </c>
      <c r="Q761" s="113">
        <f t="shared" si="316"/>
        <v>3.7116711015620574</v>
      </c>
      <c r="R761" s="113">
        <f t="shared" si="317"/>
        <v>3.3012039444481358</v>
      </c>
      <c r="S761" s="113">
        <f t="shared" si="318"/>
        <v>3.1702037879224161</v>
      </c>
      <c r="T761" s="113">
        <f t="shared" si="319"/>
        <v>3.3012039444481358</v>
      </c>
      <c r="U761" s="113">
        <f t="shared" si="320"/>
        <v>3.7116711015620574</v>
      </c>
      <c r="V761" s="113">
        <f t="shared" si="321"/>
        <v>40.522715085289285</v>
      </c>
      <c r="W761" s="113">
        <f t="shared" si="322"/>
        <v>261.12697867460122</v>
      </c>
      <c r="X761" s="113">
        <f t="shared" si="323"/>
        <v>71.788085776094391</v>
      </c>
      <c r="Y761" s="113">
        <f t="shared" si="324"/>
        <v>47.753923725509004</v>
      </c>
      <c r="Z761" s="113">
        <f t="shared" si="325"/>
        <v>26.159508590058643</v>
      </c>
      <c r="AA761" s="113">
        <f t="shared" si="326"/>
        <v>11.768355394769184</v>
      </c>
      <c r="AB761" s="114">
        <f t="shared" si="327"/>
        <v>8.6774503682636723</v>
      </c>
    </row>
    <row r="762" spans="1:28" x14ac:dyDescent="0.5">
      <c r="A762"/>
      <c r="B762">
        <v>23</v>
      </c>
      <c r="C762" s="173">
        <v>4.09</v>
      </c>
      <c r="D762" s="173">
        <v>3.78</v>
      </c>
      <c r="E762" s="173">
        <v>3.47</v>
      </c>
      <c r="F762" s="173">
        <v>3.94</v>
      </c>
      <c r="G762" s="173">
        <v>4.09</v>
      </c>
      <c r="H762" s="173">
        <v>38.799999999999997</v>
      </c>
      <c r="I762" s="173">
        <v>150</v>
      </c>
      <c r="J762" s="173">
        <v>127</v>
      </c>
      <c r="K762" s="174">
        <f t="shared" si="335"/>
        <v>56.908000000000001</v>
      </c>
      <c r="L762" s="174">
        <f t="shared" si="306"/>
        <v>29.174400000000002</v>
      </c>
      <c r="M762" s="174">
        <f t="shared" ref="M762:N762" si="343">AVERAGE(M795,M828,M861,M894,M927)</f>
        <v>12.607200000000001</v>
      </c>
      <c r="N762" s="174">
        <f t="shared" si="343"/>
        <v>9.7520000000000007</v>
      </c>
      <c r="O762" s="219"/>
      <c r="P762" s="134">
        <f t="shared" si="337"/>
        <v>23</v>
      </c>
      <c r="Q762" s="113">
        <f t="shared" si="316"/>
        <v>3.5719376012679565</v>
      </c>
      <c r="R762" s="113">
        <f t="shared" si="317"/>
        <v>3.3012039444481358</v>
      </c>
      <c r="S762" s="113">
        <f t="shared" si="318"/>
        <v>3.0304702876283156</v>
      </c>
      <c r="T762" s="113">
        <f t="shared" si="319"/>
        <v>3.4409374447422367</v>
      </c>
      <c r="U762" s="113">
        <f t="shared" si="320"/>
        <v>3.5719376012679565</v>
      </c>
      <c r="V762" s="113">
        <f t="shared" si="321"/>
        <v>33.88537382131949</v>
      </c>
      <c r="W762" s="113">
        <f t="shared" si="322"/>
        <v>131.00015652571969</v>
      </c>
      <c r="X762" s="113">
        <f t="shared" si="323"/>
        <v>110.91346585844266</v>
      </c>
      <c r="Y762" s="113">
        <f t="shared" si="324"/>
        <v>49.699712717104369</v>
      </c>
      <c r="Z762" s="113">
        <f t="shared" si="325"/>
        <v>25.479006443626378</v>
      </c>
      <c r="AA762" s="113">
        <f t="shared" si="326"/>
        <v>11.010301155673687</v>
      </c>
      <c r="AB762" s="114">
        <f t="shared" si="327"/>
        <v>8.5167568429254565</v>
      </c>
    </row>
    <row r="763" spans="1:28" x14ac:dyDescent="0.5">
      <c r="A763"/>
      <c r="B763">
        <v>24</v>
      </c>
      <c r="C763" s="173">
        <v>4.09</v>
      </c>
      <c r="D763" s="173">
        <v>3.94</v>
      </c>
      <c r="E763" s="173">
        <v>3.47</v>
      </c>
      <c r="F763" s="173">
        <v>3.78</v>
      </c>
      <c r="G763" s="173">
        <v>4.25</v>
      </c>
      <c r="H763" s="173">
        <v>55</v>
      </c>
      <c r="I763" s="173">
        <v>108</v>
      </c>
      <c r="J763" s="173">
        <v>137</v>
      </c>
      <c r="K763" s="174">
        <f t="shared" si="335"/>
        <v>53.11999999999999</v>
      </c>
      <c r="L763" s="174">
        <f t="shared" si="306"/>
        <v>28.297600000000006</v>
      </c>
      <c r="M763" s="174">
        <f t="shared" ref="M763:N763" si="344">AVERAGE(M796,M829,M862,M895,M928)</f>
        <v>12.908799999999999</v>
      </c>
      <c r="N763" s="174">
        <f t="shared" si="344"/>
        <v>9.7656000000000009</v>
      </c>
      <c r="O763" s="219"/>
      <c r="P763" s="134">
        <f t="shared" si="337"/>
        <v>24</v>
      </c>
      <c r="Q763" s="113">
        <f t="shared" si="316"/>
        <v>3.5719376012679565</v>
      </c>
      <c r="R763" s="113">
        <f t="shared" si="317"/>
        <v>3.4409374447422367</v>
      </c>
      <c r="S763" s="113">
        <f t="shared" si="318"/>
        <v>3.0304702876283156</v>
      </c>
      <c r="T763" s="113">
        <f t="shared" si="319"/>
        <v>3.3012039444481358</v>
      </c>
      <c r="U763" s="113">
        <f t="shared" si="320"/>
        <v>3.7116711015620574</v>
      </c>
      <c r="V763" s="113">
        <f t="shared" si="321"/>
        <v>48.033390726097217</v>
      </c>
      <c r="W763" s="113">
        <f t="shared" si="322"/>
        <v>94.320112698518173</v>
      </c>
      <c r="X763" s="113">
        <f t="shared" si="323"/>
        <v>119.64680962682398</v>
      </c>
      <c r="Y763" s="113">
        <f t="shared" si="324"/>
        <v>46.39152209764152</v>
      </c>
      <c r="Z763" s="113">
        <f t="shared" si="325"/>
        <v>24.713266862014706</v>
      </c>
      <c r="AA763" s="113">
        <f t="shared" si="326"/>
        <v>11.273698803728067</v>
      </c>
      <c r="AB763" s="114">
        <f t="shared" si="327"/>
        <v>8.5286341904504557</v>
      </c>
    </row>
    <row r="764" spans="1:28" x14ac:dyDescent="0.5">
      <c r="A764"/>
      <c r="B764">
        <v>25</v>
      </c>
      <c r="C764" s="173">
        <v>4.25</v>
      </c>
      <c r="D764" s="173">
        <v>3.63</v>
      </c>
      <c r="E764" s="173">
        <v>3.47</v>
      </c>
      <c r="F764" s="173">
        <v>3.78</v>
      </c>
      <c r="G764" s="173">
        <v>4.41</v>
      </c>
      <c r="H764" s="173">
        <v>127</v>
      </c>
      <c r="I764" s="173">
        <v>98.2</v>
      </c>
      <c r="J764" s="173">
        <v>103</v>
      </c>
      <c r="K764" s="174">
        <f t="shared" si="335"/>
        <v>53.347999999999999</v>
      </c>
      <c r="L764" s="174">
        <f t="shared" si="306"/>
        <v>27.486400000000003</v>
      </c>
      <c r="M764" s="174">
        <f t="shared" ref="M764:N764" si="345">AVERAGE(M797,M830,M863,M896,M929)</f>
        <v>12.456</v>
      </c>
      <c r="N764" s="174">
        <f t="shared" si="345"/>
        <v>9.5295999999999985</v>
      </c>
      <c r="O764" s="219"/>
      <c r="P764" s="134">
        <f t="shared" si="337"/>
        <v>25</v>
      </c>
      <c r="Q764" s="113">
        <f t="shared" si="316"/>
        <v>3.7116711015620574</v>
      </c>
      <c r="R764" s="113">
        <f t="shared" si="317"/>
        <v>3.1702037879224161</v>
      </c>
      <c r="S764" s="113">
        <f t="shared" si="318"/>
        <v>3.0304702876283156</v>
      </c>
      <c r="T764" s="113">
        <f t="shared" si="319"/>
        <v>3.3012039444481358</v>
      </c>
      <c r="U764" s="113">
        <f t="shared" si="320"/>
        <v>3.8514046018561587</v>
      </c>
      <c r="V764" s="113">
        <f t="shared" si="321"/>
        <v>110.91346585844266</v>
      </c>
      <c r="W764" s="113">
        <f t="shared" si="322"/>
        <v>85.76143580550449</v>
      </c>
      <c r="X764" s="113">
        <f t="shared" si="323"/>
        <v>89.953440814327507</v>
      </c>
      <c r="Y764" s="113">
        <f t="shared" si="324"/>
        <v>46.590642335560624</v>
      </c>
      <c r="Z764" s="113">
        <f t="shared" si="325"/>
        <v>24.004818015523611</v>
      </c>
      <c r="AA764" s="113">
        <f t="shared" si="326"/>
        <v>10.878252997895762</v>
      </c>
      <c r="AB764" s="114">
        <f t="shared" si="327"/>
        <v>8.3225272775166541</v>
      </c>
    </row>
    <row r="765" spans="1:28" x14ac:dyDescent="0.5">
      <c r="A765"/>
      <c r="B765">
        <v>26</v>
      </c>
      <c r="C765" s="173">
        <v>4.09</v>
      </c>
      <c r="D765" s="173">
        <v>3.63</v>
      </c>
      <c r="E765" s="173">
        <v>3.47</v>
      </c>
      <c r="F765" s="173">
        <v>3.78</v>
      </c>
      <c r="G765" s="173">
        <v>6.44</v>
      </c>
      <c r="H765" s="173">
        <v>79.599999999999994</v>
      </c>
      <c r="I765" s="173">
        <v>181</v>
      </c>
      <c r="J765" s="173">
        <v>93.7</v>
      </c>
      <c r="K765" s="174">
        <f t="shared" si="335"/>
        <v>51.855999999999995</v>
      </c>
      <c r="L765" s="174">
        <f t="shared" si="306"/>
        <v>26.756</v>
      </c>
      <c r="M765" s="174">
        <f t="shared" ref="M765:N765" si="346">AVERAGE(M798,M831,M864,M897,M930)</f>
        <v>11.9864</v>
      </c>
      <c r="N765" s="174">
        <f t="shared" si="346"/>
        <v>9.3807999999999989</v>
      </c>
      <c r="O765" s="219"/>
      <c r="P765" s="134">
        <f t="shared" si="337"/>
        <v>26</v>
      </c>
      <c r="Q765" s="113">
        <f t="shared" si="316"/>
        <v>3.5719376012679565</v>
      </c>
      <c r="R765" s="113">
        <f t="shared" si="317"/>
        <v>3.1702037879224161</v>
      </c>
      <c r="S765" s="113">
        <f t="shared" si="318"/>
        <v>3.0304702876283156</v>
      </c>
      <c r="T765" s="113">
        <f t="shared" si="319"/>
        <v>3.3012039444481358</v>
      </c>
      <c r="U765" s="113">
        <f t="shared" si="320"/>
        <v>5.6242733868375652</v>
      </c>
      <c r="V765" s="113">
        <f t="shared" si="321"/>
        <v>69.517416396315241</v>
      </c>
      <c r="W765" s="113">
        <f t="shared" si="322"/>
        <v>158.07352220770176</v>
      </c>
      <c r="X765" s="113">
        <f t="shared" si="323"/>
        <v>81.83143110973289</v>
      </c>
      <c r="Y765" s="113">
        <f t="shared" si="324"/>
        <v>45.28762744531813</v>
      </c>
      <c r="Z765" s="113">
        <f t="shared" si="325"/>
        <v>23.36693458668104</v>
      </c>
      <c r="AA765" s="113">
        <f t="shared" si="326"/>
        <v>10.468135174532575</v>
      </c>
      <c r="AB765" s="114">
        <f t="shared" si="327"/>
        <v>8.1925751222431398</v>
      </c>
    </row>
    <row r="766" spans="1:28" x14ac:dyDescent="0.5">
      <c r="A766"/>
      <c r="B766">
        <v>27</v>
      </c>
      <c r="C766" s="173">
        <v>4.09</v>
      </c>
      <c r="D766" s="173">
        <v>3.47</v>
      </c>
      <c r="E766" s="173">
        <v>5.43</v>
      </c>
      <c r="F766" s="173">
        <v>4.09</v>
      </c>
      <c r="G766" s="173">
        <v>4.5599999999999996</v>
      </c>
      <c r="H766" s="173">
        <v>93.7</v>
      </c>
      <c r="I766" s="173">
        <v>75.599999999999994</v>
      </c>
      <c r="J766" s="173">
        <v>87.8</v>
      </c>
      <c r="K766" s="174">
        <f t="shared" si="335"/>
        <v>50.092000000000006</v>
      </c>
      <c r="L766" s="174">
        <f t="shared" si="306"/>
        <v>26.219200000000001</v>
      </c>
      <c r="M766" s="174">
        <f t="shared" ref="M766:N766" si="347">AVERAGE(M799,M832,M865,M898,M931)</f>
        <v>11.8856</v>
      </c>
      <c r="N766" s="174">
        <f t="shared" si="347"/>
        <v>9.3199999999999985</v>
      </c>
      <c r="O766" s="219"/>
      <c r="P766" s="134">
        <f t="shared" si="337"/>
        <v>27</v>
      </c>
      <c r="Q766" s="113">
        <f t="shared" si="316"/>
        <v>3.5719376012679565</v>
      </c>
      <c r="R766" s="113">
        <f t="shared" si="317"/>
        <v>3.0304702876283156</v>
      </c>
      <c r="S766" s="113">
        <f t="shared" si="318"/>
        <v>4.7422056662310519</v>
      </c>
      <c r="T766" s="113">
        <f t="shared" si="319"/>
        <v>3.5719376012679565</v>
      </c>
      <c r="U766" s="113">
        <f t="shared" si="320"/>
        <v>3.982404758381878</v>
      </c>
      <c r="V766" s="113">
        <f t="shared" si="321"/>
        <v>81.83143110973289</v>
      </c>
      <c r="W766" s="113">
        <f t="shared" si="322"/>
        <v>66.02407888896272</v>
      </c>
      <c r="X766" s="113">
        <f t="shared" si="323"/>
        <v>76.678758286387918</v>
      </c>
      <c r="Y766" s="113">
        <f t="shared" si="324"/>
        <v>43.747065604575674</v>
      </c>
      <c r="Z766" s="113">
        <f t="shared" si="325"/>
        <v>22.89812869319433</v>
      </c>
      <c r="AA766" s="113">
        <f t="shared" si="326"/>
        <v>10.380103069347292</v>
      </c>
      <c r="AB766" s="114">
        <f t="shared" si="327"/>
        <v>8.1394763921313817</v>
      </c>
    </row>
    <row r="767" spans="1:28" x14ac:dyDescent="0.5">
      <c r="A767"/>
      <c r="B767">
        <v>28</v>
      </c>
      <c r="C767" s="173">
        <v>4.41</v>
      </c>
      <c r="D767" s="173">
        <v>3.63</v>
      </c>
      <c r="E767" s="173">
        <v>3.63</v>
      </c>
      <c r="F767" s="173">
        <v>4.41</v>
      </c>
      <c r="G767" s="173">
        <v>5.43</v>
      </c>
      <c r="H767" s="173">
        <v>148</v>
      </c>
      <c r="I767" s="173">
        <v>367</v>
      </c>
      <c r="J767" s="173">
        <v>82.2</v>
      </c>
      <c r="K767" s="174">
        <f t="shared" si="335"/>
        <v>50.536000000000001</v>
      </c>
      <c r="L767" s="174">
        <f t="shared" si="306"/>
        <v>25.266399999999997</v>
      </c>
      <c r="M767" s="174">
        <f t="shared" ref="M767:N767" si="348">AVERAGE(M800,M833,M866,M899,M932)</f>
        <v>11.2576</v>
      </c>
      <c r="N767" s="174">
        <f t="shared" si="348"/>
        <v>9.1768000000000001</v>
      </c>
      <c r="O767" s="219"/>
      <c r="P767" s="134">
        <f t="shared" si="337"/>
        <v>28</v>
      </c>
      <c r="Q767" s="113">
        <f t="shared" si="316"/>
        <v>3.8514046018561587</v>
      </c>
      <c r="R767" s="113">
        <f t="shared" si="317"/>
        <v>3.1702037879224161</v>
      </c>
      <c r="S767" s="113">
        <f t="shared" si="318"/>
        <v>3.1702037879224161</v>
      </c>
      <c r="T767" s="113">
        <f t="shared" si="319"/>
        <v>3.8514046018561587</v>
      </c>
      <c r="U767" s="113">
        <f t="shared" si="320"/>
        <v>4.7422056662310519</v>
      </c>
      <c r="V767" s="113">
        <f t="shared" si="321"/>
        <v>129.25348777204343</v>
      </c>
      <c r="W767" s="113">
        <f t="shared" si="322"/>
        <v>320.51371629959414</v>
      </c>
      <c r="X767" s="113">
        <f t="shared" si="323"/>
        <v>71.788085776094391</v>
      </c>
      <c r="Y767" s="113">
        <f t="shared" si="324"/>
        <v>44.134826067891801</v>
      </c>
      <c r="Z767" s="113">
        <f t="shared" si="325"/>
        <v>22.066015698942955</v>
      </c>
      <c r="AA767" s="113">
        <f t="shared" si="326"/>
        <v>9.8316490806929462</v>
      </c>
      <c r="AB767" s="114">
        <f t="shared" si="327"/>
        <v>8.0144149093681616</v>
      </c>
    </row>
    <row r="768" spans="1:28" x14ac:dyDescent="0.5">
      <c r="A768"/>
      <c r="B768">
        <v>29</v>
      </c>
      <c r="C768" s="173">
        <v>4.41</v>
      </c>
      <c r="D768" s="173"/>
      <c r="E768" s="173">
        <v>3.47</v>
      </c>
      <c r="F768" s="173">
        <v>4.25</v>
      </c>
      <c r="G768" s="173">
        <v>5.03</v>
      </c>
      <c r="H768" s="173">
        <v>108</v>
      </c>
      <c r="I768" s="173">
        <v>74.3</v>
      </c>
      <c r="J768" s="173">
        <v>89.3</v>
      </c>
      <c r="K768" s="174">
        <f t="shared" si="335"/>
        <v>55.279999999999994</v>
      </c>
      <c r="L768" s="174">
        <f t="shared" si="306"/>
        <v>25.140800000000002</v>
      </c>
      <c r="M768" s="174">
        <f t="shared" ref="M768:N768" si="349">AVERAGE(M801,M834,M867,M900,M933)</f>
        <v>10.9056</v>
      </c>
      <c r="N768" s="174">
        <f t="shared" si="349"/>
        <v>9.1036000000000001</v>
      </c>
      <c r="O768" s="219"/>
      <c r="P768" s="134">
        <f t="shared" si="337"/>
        <v>29</v>
      </c>
      <c r="Q768" s="113">
        <f t="shared" si="316"/>
        <v>3.8514046018561587</v>
      </c>
      <c r="R768" s="113" t="str">
        <f t="shared" si="317"/>
        <v xml:space="preserve"> </v>
      </c>
      <c r="S768" s="113">
        <f t="shared" si="318"/>
        <v>3.0304702876283156</v>
      </c>
      <c r="T768" s="113">
        <f t="shared" si="319"/>
        <v>3.7116711015620574</v>
      </c>
      <c r="U768" s="113">
        <f t="shared" si="320"/>
        <v>4.3928719154958005</v>
      </c>
      <c r="V768" s="113">
        <f t="shared" si="321"/>
        <v>94.320112698518173</v>
      </c>
      <c r="W768" s="113">
        <f t="shared" si="322"/>
        <v>64.888744199073145</v>
      </c>
      <c r="X768" s="113">
        <f t="shared" si="323"/>
        <v>77.988759851645113</v>
      </c>
      <c r="Y768" s="113">
        <f t="shared" si="324"/>
        <v>48.277924351611887</v>
      </c>
      <c r="Z768" s="113">
        <f t="shared" si="325"/>
        <v>21.956324901212092</v>
      </c>
      <c r="AA768" s="113">
        <f t="shared" si="326"/>
        <v>9.5242353800459227</v>
      </c>
      <c r="AB768" s="114">
        <f t="shared" si="327"/>
        <v>7.9504868329836116</v>
      </c>
    </row>
    <row r="769" spans="1:28" x14ac:dyDescent="0.5">
      <c r="A769"/>
      <c r="B769">
        <v>30</v>
      </c>
      <c r="C769" s="173">
        <v>4.25</v>
      </c>
      <c r="D769" s="173"/>
      <c r="E769" s="173">
        <v>3.78</v>
      </c>
      <c r="F769" s="173">
        <v>4.5599999999999996</v>
      </c>
      <c r="G769" s="173">
        <v>4.72</v>
      </c>
      <c r="H769" s="173">
        <v>98.2</v>
      </c>
      <c r="I769" s="173">
        <v>683</v>
      </c>
      <c r="J769" s="173">
        <v>83.5</v>
      </c>
      <c r="K769" s="174">
        <f t="shared" si="335"/>
        <v>52.283200000000001</v>
      </c>
      <c r="L769" s="174">
        <f t="shared" si="306"/>
        <v>24.519200000000001</v>
      </c>
      <c r="M769" s="174">
        <f t="shared" ref="M769:N769" si="350">AVERAGE(M802,M835,M868,M901,M934)</f>
        <v>10.5608</v>
      </c>
      <c r="N769" s="174">
        <f t="shared" si="350"/>
        <v>8.6584000000000003</v>
      </c>
      <c r="O769" s="219"/>
      <c r="P769" s="134">
        <f t="shared" si="337"/>
        <v>30</v>
      </c>
      <c r="Q769" s="113">
        <f t="shared" si="316"/>
        <v>3.7116711015620574</v>
      </c>
      <c r="R769" s="113" t="str">
        <f t="shared" si="317"/>
        <v xml:space="preserve"> </v>
      </c>
      <c r="S769" s="113">
        <f t="shared" si="318"/>
        <v>3.3012039444481358</v>
      </c>
      <c r="T769" s="113">
        <f t="shared" si="319"/>
        <v>3.982404758381878</v>
      </c>
      <c r="U769" s="113">
        <f t="shared" si="320"/>
        <v>4.1221382586759789</v>
      </c>
      <c r="V769" s="113">
        <f t="shared" si="321"/>
        <v>85.76143580550449</v>
      </c>
      <c r="W769" s="113">
        <f t="shared" si="322"/>
        <v>596.4873793804436</v>
      </c>
      <c r="X769" s="113">
        <f t="shared" si="323"/>
        <v>72.923420465983952</v>
      </c>
      <c r="Y769" s="113">
        <f t="shared" si="324"/>
        <v>45.660715891103379</v>
      </c>
      <c r="Z769" s="113">
        <f t="shared" si="325"/>
        <v>21.413460252569507</v>
      </c>
      <c r="AA769" s="113">
        <f t="shared" si="326"/>
        <v>9.223109686912137</v>
      </c>
      <c r="AB769" s="114">
        <f t="shared" si="327"/>
        <v>7.5616783684152757</v>
      </c>
    </row>
    <row r="770" spans="1:28" x14ac:dyDescent="0.5">
      <c r="A770"/>
      <c r="B770">
        <v>31</v>
      </c>
      <c r="C770" s="173">
        <v>4.09</v>
      </c>
      <c r="D770" s="173"/>
      <c r="E770" s="173">
        <v>3.94</v>
      </c>
      <c r="F770" s="173"/>
      <c r="G770" s="173">
        <v>6.24</v>
      </c>
      <c r="H770" s="173"/>
      <c r="I770" s="173">
        <v>116</v>
      </c>
      <c r="J770" s="173">
        <v>95.2</v>
      </c>
      <c r="K770" s="173"/>
      <c r="L770" s="174">
        <f t="shared" si="306"/>
        <v>23.914400000000001</v>
      </c>
      <c r="M770" s="174"/>
      <c r="N770" s="174">
        <f t="shared" ref="N770" si="351">AVERAGE(N803,N836,N869,N902,N935)</f>
        <v>8.8315999999999999</v>
      </c>
      <c r="O770" s="219"/>
      <c r="P770" s="134">
        <f t="shared" si="337"/>
        <v>31</v>
      </c>
      <c r="Q770" s="113">
        <f t="shared" si="316"/>
        <v>3.5719376012679565</v>
      </c>
      <c r="R770" s="113" t="str">
        <f t="shared" si="317"/>
        <v xml:space="preserve"> </v>
      </c>
      <c r="S770" s="113">
        <f t="shared" si="318"/>
        <v>3.4409374447422367</v>
      </c>
      <c r="T770" s="113" t="str">
        <f t="shared" si="319"/>
        <v xml:space="preserve"> </v>
      </c>
      <c r="U770" s="113">
        <f t="shared" si="320"/>
        <v>5.4496065114699386</v>
      </c>
      <c r="V770" s="113" t="str">
        <f t="shared" si="321"/>
        <v xml:space="preserve"> </v>
      </c>
      <c r="W770" s="113">
        <f t="shared" si="322"/>
        <v>101.30678771322322</v>
      </c>
      <c r="X770" s="113">
        <f t="shared" si="323"/>
        <v>83.141432674990099</v>
      </c>
      <c r="Y770" s="113" t="str">
        <f t="shared" si="324"/>
        <v xml:space="preserve"> </v>
      </c>
      <c r="Z770" s="113">
        <f t="shared" si="325"/>
        <v>20.885267621457807</v>
      </c>
      <c r="AA770" s="113" t="str">
        <f t="shared" si="326"/>
        <v xml:space="preserve"> </v>
      </c>
      <c r="AB770" s="114">
        <f t="shared" si="327"/>
        <v>7.7129398824836395</v>
      </c>
    </row>
    <row r="771" spans="1:28" x14ac:dyDescent="0.5">
      <c r="A771"/>
      <c r="B771"/>
      <c r="C771" s="173"/>
      <c r="D771" s="173"/>
      <c r="E771" s="173"/>
      <c r="F771" s="173"/>
      <c r="G771" s="173"/>
      <c r="H771" s="173"/>
      <c r="I771" s="173"/>
      <c r="J771" s="173"/>
      <c r="K771" s="173"/>
      <c r="L771" s="173"/>
      <c r="M771" s="173"/>
      <c r="N771" s="173"/>
      <c r="O771" s="219"/>
      <c r="P771" s="134"/>
      <c r="Q771" s="113"/>
      <c r="R771" s="113"/>
      <c r="S771" s="113"/>
      <c r="T771" s="113"/>
      <c r="U771" s="113"/>
      <c r="V771" s="113"/>
      <c r="W771" s="113"/>
      <c r="X771" s="113"/>
      <c r="Y771" s="113"/>
      <c r="Z771" s="113"/>
      <c r="AA771" s="113"/>
      <c r="AB771" s="114"/>
    </row>
    <row r="772" spans="1:28" x14ac:dyDescent="0.5">
      <c r="A772"/>
      <c r="B772"/>
      <c r="C772" s="173"/>
      <c r="D772" s="173"/>
      <c r="E772" s="173"/>
      <c r="F772" s="173"/>
      <c r="G772" s="173"/>
      <c r="H772" s="173"/>
      <c r="I772" s="173"/>
      <c r="J772" s="173"/>
      <c r="K772" s="173"/>
      <c r="L772" s="173"/>
      <c r="M772" s="173"/>
      <c r="N772" s="173"/>
      <c r="O772" s="219"/>
      <c r="P772" s="134"/>
      <c r="Q772" s="113"/>
      <c r="R772" s="113"/>
      <c r="S772" s="113"/>
      <c r="T772" s="113"/>
      <c r="U772" s="113"/>
      <c r="V772" s="113"/>
      <c r="W772" s="113"/>
      <c r="X772" s="113"/>
      <c r="Y772" s="113"/>
      <c r="Z772" s="113"/>
      <c r="AA772" s="113"/>
      <c r="AB772" s="114"/>
    </row>
    <row r="773" spans="1:28" x14ac:dyDescent="0.5">
      <c r="A773">
        <v>1988</v>
      </c>
      <c r="B773">
        <v>1</v>
      </c>
      <c r="C773" s="174">
        <f>AVERAGE(C806,C839,C872,C905,C938)</f>
        <v>7.9560000000000004</v>
      </c>
      <c r="D773" s="174">
        <f t="shared" ref="D773:F773" si="352">AVERAGE(D806,D839,D872,D905,D938)</f>
        <v>6.4880000000000013</v>
      </c>
      <c r="E773" s="174">
        <f t="shared" si="352"/>
        <v>5.7019999999999991</v>
      </c>
      <c r="F773" s="174">
        <f t="shared" si="352"/>
        <v>5.4540000000000006</v>
      </c>
      <c r="G773" s="173">
        <v>5.34</v>
      </c>
      <c r="H773" s="173">
        <v>6.38</v>
      </c>
      <c r="I773" s="173">
        <v>114</v>
      </c>
      <c r="J773" s="173">
        <v>388</v>
      </c>
      <c r="K773" s="173">
        <v>67</v>
      </c>
      <c r="L773" s="174">
        <f t="shared" ref="K773:N803" si="353">AVERAGE(L806,L839,L872,L905,L938)</f>
        <v>48.116</v>
      </c>
      <c r="M773" s="174">
        <f t="shared" si="353"/>
        <v>23.956</v>
      </c>
      <c r="N773" s="174">
        <f t="shared" si="353"/>
        <v>11.843999999999999</v>
      </c>
      <c r="O773" s="219">
        <f>A773</f>
        <v>1988</v>
      </c>
      <c r="P773" s="134">
        <f t="shared" si="337"/>
        <v>1</v>
      </c>
      <c r="Q773" s="113">
        <f t="shared" ref="Q773:AB780" si="354">IF(C773&gt;0,$P$11*C773, " ")</f>
        <v>6.9482483021241723</v>
      </c>
      <c r="R773" s="113">
        <f t="shared" si="354"/>
        <v>5.6661934369257967</v>
      </c>
      <c r="S773" s="113">
        <f t="shared" si="354"/>
        <v>4.9797526167310231</v>
      </c>
      <c r="T773" s="113">
        <f t="shared" si="354"/>
        <v>4.7631656912751685</v>
      </c>
      <c r="U773" s="113">
        <f t="shared" si="354"/>
        <v>4.6636055723156202</v>
      </c>
      <c r="V773" s="113">
        <f t="shared" si="354"/>
        <v>5.5718733242272771</v>
      </c>
      <c r="W773" s="113">
        <f t="shared" si="354"/>
        <v>99.560118959546955</v>
      </c>
      <c r="X773" s="113">
        <f t="shared" si="354"/>
        <v>338.8537382131949</v>
      </c>
      <c r="Y773" s="113">
        <f t="shared" si="354"/>
        <v>58.513403248154788</v>
      </c>
      <c r="Z773" s="113">
        <f t="shared" si="354"/>
        <v>42.021356875943518</v>
      </c>
      <c r="AA773" s="113">
        <f t="shared" si="354"/>
        <v>20.92159833153427</v>
      </c>
      <c r="AB773" s="114">
        <f t="shared" si="354"/>
        <v>10.343772359270826</v>
      </c>
    </row>
    <row r="774" spans="1:28" x14ac:dyDescent="0.5">
      <c r="A774"/>
      <c r="B774">
        <v>2</v>
      </c>
      <c r="C774" s="174">
        <f t="shared" ref="C774:F774" si="355">AVERAGE(C807,C840,C873,C906,C939)</f>
        <v>7.8620000000000001</v>
      </c>
      <c r="D774" s="174">
        <f t="shared" si="355"/>
        <v>6.6599999999999993</v>
      </c>
      <c r="E774" s="174">
        <f t="shared" si="355"/>
        <v>5.7299999999999995</v>
      </c>
      <c r="F774" s="174">
        <f t="shared" si="355"/>
        <v>5.3579999999999997</v>
      </c>
      <c r="G774" s="173">
        <v>5.14</v>
      </c>
      <c r="H774" s="173">
        <v>11.8</v>
      </c>
      <c r="I774" s="173">
        <v>84.5</v>
      </c>
      <c r="J774" s="173">
        <v>95.1</v>
      </c>
      <c r="K774" s="173">
        <v>89.7</v>
      </c>
      <c r="L774" s="174">
        <f t="shared" si="353"/>
        <v>47.003999999999998</v>
      </c>
      <c r="M774" s="174">
        <f t="shared" ref="M774:N774" si="356">AVERAGE(M807,M840,M873,M906,M939)</f>
        <v>23.298000000000002</v>
      </c>
      <c r="N774" s="174">
        <f t="shared" si="356"/>
        <v>11.891999999999999</v>
      </c>
      <c r="O774" s="219"/>
      <c r="P774" s="134">
        <f t="shared" si="337"/>
        <v>2</v>
      </c>
      <c r="Q774" s="113">
        <f t="shared" si="354"/>
        <v>6.8661548707013873</v>
      </c>
      <c r="R774" s="113">
        <f t="shared" si="354"/>
        <v>5.8164069497419533</v>
      </c>
      <c r="S774" s="113">
        <f t="shared" si="354"/>
        <v>5.0042059792824913</v>
      </c>
      <c r="T774" s="113">
        <f t="shared" si="354"/>
        <v>4.6793255910987064</v>
      </c>
      <c r="U774" s="113">
        <f t="shared" si="354"/>
        <v>4.4889386969479945</v>
      </c>
      <c r="V774" s="113">
        <f t="shared" si="354"/>
        <v>10.305345646689949</v>
      </c>
      <c r="W774" s="113">
        <f t="shared" si="354"/>
        <v>73.796754842822082</v>
      </c>
      <c r="X774" s="113">
        <f t="shared" si="354"/>
        <v>83.054099237306275</v>
      </c>
      <c r="Y774" s="113">
        <f t="shared" si="354"/>
        <v>78.338093602380368</v>
      </c>
      <c r="Z774" s="113">
        <f t="shared" si="354"/>
        <v>41.050209048899518</v>
      </c>
      <c r="AA774" s="113">
        <f t="shared" si="354"/>
        <v>20.346944311574781</v>
      </c>
      <c r="AB774" s="114">
        <f t="shared" si="354"/>
        <v>10.385692409359056</v>
      </c>
    </row>
    <row r="775" spans="1:28" x14ac:dyDescent="0.5">
      <c r="A775"/>
      <c r="B775">
        <v>3</v>
      </c>
      <c r="C775" s="174">
        <f t="shared" ref="C775:F775" si="357">AVERAGE(C808,C841,C874,C907,C940)</f>
        <v>7.8860000000000001</v>
      </c>
      <c r="D775" s="174">
        <f t="shared" si="357"/>
        <v>6.6159999999999997</v>
      </c>
      <c r="E775" s="174">
        <f t="shared" si="357"/>
        <v>5.6420000000000003</v>
      </c>
      <c r="F775" s="174">
        <f t="shared" si="357"/>
        <v>5.2380000000000013</v>
      </c>
      <c r="G775" s="173">
        <v>6.38</v>
      </c>
      <c r="H775" s="173">
        <v>10.6</v>
      </c>
      <c r="I775" s="173">
        <v>74.7</v>
      </c>
      <c r="J775" s="173">
        <v>88.4</v>
      </c>
      <c r="K775" s="173">
        <v>62.6</v>
      </c>
      <c r="L775" s="174">
        <f t="shared" si="353"/>
        <v>46.236000000000004</v>
      </c>
      <c r="M775" s="174">
        <f t="shared" ref="M775:N775" si="358">AVERAGE(M808,M841,M874,M907,M940)</f>
        <v>23.198</v>
      </c>
      <c r="N775" s="174">
        <f t="shared" si="358"/>
        <v>11.788</v>
      </c>
      <c r="O775" s="219"/>
      <c r="P775" s="134">
        <f t="shared" si="337"/>
        <v>3</v>
      </c>
      <c r="Q775" s="113">
        <f t="shared" si="354"/>
        <v>6.8871148957455031</v>
      </c>
      <c r="R775" s="113">
        <f t="shared" si="354"/>
        <v>5.777980237161076</v>
      </c>
      <c r="S775" s="113">
        <f t="shared" si="354"/>
        <v>4.9273525541207368</v>
      </c>
      <c r="T775" s="113">
        <f t="shared" si="354"/>
        <v>4.574525465878132</v>
      </c>
      <c r="U775" s="113">
        <f t="shared" si="354"/>
        <v>5.5718733242272771</v>
      </c>
      <c r="V775" s="113">
        <f t="shared" si="354"/>
        <v>9.2573443944841909</v>
      </c>
      <c r="W775" s="113">
        <f t="shared" si="354"/>
        <v>65.2380779498084</v>
      </c>
      <c r="X775" s="113">
        <f t="shared" si="354"/>
        <v>77.202758912490808</v>
      </c>
      <c r="Y775" s="113">
        <f t="shared" si="354"/>
        <v>54.670731990067011</v>
      </c>
      <c r="Z775" s="113">
        <f t="shared" si="354"/>
        <v>40.379488247487835</v>
      </c>
      <c r="AA775" s="113">
        <f t="shared" si="354"/>
        <v>20.259610873890967</v>
      </c>
      <c r="AB775" s="114">
        <f t="shared" si="354"/>
        <v>10.294865634167891</v>
      </c>
    </row>
    <row r="776" spans="1:28" x14ac:dyDescent="0.5">
      <c r="A776"/>
      <c r="B776">
        <v>4</v>
      </c>
      <c r="C776" s="174">
        <f t="shared" ref="C776:F776" si="359">AVERAGE(C809,C842,C875,C908,C941)</f>
        <v>7.6880000000000006</v>
      </c>
      <c r="D776" s="174">
        <f t="shared" si="359"/>
        <v>6.5660000000000007</v>
      </c>
      <c r="E776" s="174">
        <f t="shared" si="359"/>
        <v>5.6819999999999995</v>
      </c>
      <c r="F776" s="174">
        <f t="shared" si="359"/>
        <v>5.160000000000001</v>
      </c>
      <c r="G776" s="173">
        <v>19</v>
      </c>
      <c r="H776" s="173">
        <v>8.81</v>
      </c>
      <c r="I776" s="173">
        <v>78.400000000000006</v>
      </c>
      <c r="J776" s="173">
        <v>120</v>
      </c>
      <c r="K776" s="173">
        <v>105</v>
      </c>
      <c r="L776" s="174">
        <f t="shared" si="353"/>
        <v>45.456000000000003</v>
      </c>
      <c r="M776" s="174">
        <f t="shared" ref="M776:N776" si="360">AVERAGE(M809,M842,M875,M908,M941)</f>
        <v>22.797999999999998</v>
      </c>
      <c r="N776" s="174">
        <f t="shared" si="360"/>
        <v>11.974</v>
      </c>
      <c r="O776" s="219"/>
      <c r="P776" s="134">
        <f t="shared" si="337"/>
        <v>4</v>
      </c>
      <c r="Q776" s="113">
        <f t="shared" si="354"/>
        <v>6.7141946891315536</v>
      </c>
      <c r="R776" s="113">
        <f t="shared" si="354"/>
        <v>5.73431351831917</v>
      </c>
      <c r="S776" s="113">
        <f t="shared" si="354"/>
        <v>4.9622859291942607</v>
      </c>
      <c r="T776" s="113">
        <f t="shared" si="354"/>
        <v>4.5064053844847578</v>
      </c>
      <c r="U776" s="113">
        <f t="shared" si="354"/>
        <v>16.593353159924494</v>
      </c>
      <c r="V776" s="113">
        <f t="shared" si="354"/>
        <v>7.6940758599439363</v>
      </c>
      <c r="W776" s="113">
        <f t="shared" si="354"/>
        <v>68.46941514410949</v>
      </c>
      <c r="X776" s="113">
        <f t="shared" si="354"/>
        <v>104.80012522057575</v>
      </c>
      <c r="Y776" s="113">
        <f t="shared" si="354"/>
        <v>91.700109568003782</v>
      </c>
      <c r="Z776" s="113">
        <f t="shared" si="354"/>
        <v>39.698287433554093</v>
      </c>
      <c r="AA776" s="113">
        <f t="shared" si="354"/>
        <v>19.910277123155712</v>
      </c>
      <c r="AB776" s="114">
        <f t="shared" si="354"/>
        <v>10.457305828259782</v>
      </c>
    </row>
    <row r="777" spans="1:28" x14ac:dyDescent="0.5">
      <c r="A777"/>
      <c r="B777">
        <v>5</v>
      </c>
      <c r="C777" s="174">
        <f t="shared" ref="C777:F777" si="361">AVERAGE(C810,C843,C876,C909,C942)</f>
        <v>7.7760000000000007</v>
      </c>
      <c r="D777" s="174">
        <f t="shared" si="361"/>
        <v>6.4159999999999995</v>
      </c>
      <c r="E777" s="174">
        <f t="shared" si="361"/>
        <v>5.5819999999999999</v>
      </c>
      <c r="F777" s="174">
        <f t="shared" si="361"/>
        <v>5.1479999999999997</v>
      </c>
      <c r="G777" s="173">
        <v>5.97</v>
      </c>
      <c r="H777" s="173">
        <v>8.0399999999999991</v>
      </c>
      <c r="I777" s="173">
        <v>97.8</v>
      </c>
      <c r="J777" s="173">
        <v>93.7</v>
      </c>
      <c r="K777" s="173">
        <v>61.6</v>
      </c>
      <c r="L777" s="174">
        <f t="shared" si="353"/>
        <v>44.736000000000004</v>
      </c>
      <c r="M777" s="174">
        <f t="shared" ref="M777:N777" si="362">AVERAGE(M810,M843,M876,M909,M942)</f>
        <v>22.220000000000002</v>
      </c>
      <c r="N777" s="174">
        <f t="shared" si="362"/>
        <v>12.78</v>
      </c>
      <c r="O777" s="219"/>
      <c r="P777" s="134">
        <f t="shared" si="337"/>
        <v>5</v>
      </c>
      <c r="Q777" s="113">
        <f t="shared" si="354"/>
        <v>6.791048114293309</v>
      </c>
      <c r="R777" s="113">
        <f t="shared" si="354"/>
        <v>5.6033133617934494</v>
      </c>
      <c r="S777" s="113">
        <f t="shared" si="354"/>
        <v>4.8749524915104478</v>
      </c>
      <c r="T777" s="113">
        <f t="shared" si="354"/>
        <v>4.4959253719626995</v>
      </c>
      <c r="U777" s="113">
        <f t="shared" si="354"/>
        <v>5.2138062297236427</v>
      </c>
      <c r="V777" s="113">
        <f t="shared" si="354"/>
        <v>7.0216083897785744</v>
      </c>
      <c r="W777" s="113">
        <f t="shared" si="354"/>
        <v>85.412102054769235</v>
      </c>
      <c r="X777" s="113">
        <f t="shared" si="354"/>
        <v>81.83143110973289</v>
      </c>
      <c r="Y777" s="113">
        <f t="shared" si="354"/>
        <v>53.797397613228881</v>
      </c>
      <c r="Z777" s="113">
        <f t="shared" si="354"/>
        <v>39.069486682230639</v>
      </c>
      <c r="AA777" s="113">
        <f t="shared" si="354"/>
        <v>19.405489853343276</v>
      </c>
      <c r="AB777" s="114">
        <f t="shared" si="354"/>
        <v>11.161213335991317</v>
      </c>
    </row>
    <row r="778" spans="1:28" x14ac:dyDescent="0.5">
      <c r="A778"/>
      <c r="B778">
        <v>6</v>
      </c>
      <c r="C778" s="174">
        <f t="shared" ref="C778:F778" si="363">AVERAGE(C811,C844,C877,C910,C943)</f>
        <v>7.6319999999999997</v>
      </c>
      <c r="D778" s="174">
        <f t="shared" si="363"/>
        <v>6.37</v>
      </c>
      <c r="E778" s="174">
        <f t="shared" si="363"/>
        <v>5.4760000000000009</v>
      </c>
      <c r="F778" s="174">
        <f t="shared" si="363"/>
        <v>5.1319999999999997</v>
      </c>
      <c r="G778" s="173">
        <v>6.59</v>
      </c>
      <c r="H778" s="173">
        <v>231</v>
      </c>
      <c r="I778" s="173">
        <v>95.1</v>
      </c>
      <c r="J778" s="173">
        <v>80.8</v>
      </c>
      <c r="K778" s="173">
        <v>61.6</v>
      </c>
      <c r="L778" s="174">
        <f t="shared" si="353"/>
        <v>45.415999999999997</v>
      </c>
      <c r="M778" s="174">
        <f t="shared" ref="M778:N778" si="364">AVERAGE(M811,M844,M877,M910,M943)</f>
        <v>21.919999999999998</v>
      </c>
      <c r="N778" s="174">
        <f t="shared" si="364"/>
        <v>12.442</v>
      </c>
      <c r="O778" s="219"/>
      <c r="P778" s="134">
        <f t="shared" si="337"/>
        <v>6</v>
      </c>
      <c r="Q778" s="113">
        <f t="shared" si="354"/>
        <v>6.6652879640286171</v>
      </c>
      <c r="R778" s="113">
        <f t="shared" si="354"/>
        <v>5.5631399804588959</v>
      </c>
      <c r="S778" s="113">
        <f t="shared" si="354"/>
        <v>4.7823790475656072</v>
      </c>
      <c r="T778" s="113">
        <f t="shared" si="354"/>
        <v>4.4819520219332887</v>
      </c>
      <c r="U778" s="113">
        <f t="shared" si="354"/>
        <v>5.7552735433632849</v>
      </c>
      <c r="V778" s="113">
        <f t="shared" si="354"/>
        <v>201.7402410496083</v>
      </c>
      <c r="W778" s="113">
        <f t="shared" si="354"/>
        <v>83.054099237306275</v>
      </c>
      <c r="X778" s="113">
        <f t="shared" si="354"/>
        <v>70.565417648520992</v>
      </c>
      <c r="Y778" s="113">
        <f t="shared" si="354"/>
        <v>53.797397613228881</v>
      </c>
      <c r="Z778" s="113">
        <f t="shared" si="354"/>
        <v>39.663354058480564</v>
      </c>
      <c r="AA778" s="113">
        <f t="shared" si="354"/>
        <v>19.143489540291835</v>
      </c>
      <c r="AB778" s="114">
        <f t="shared" si="354"/>
        <v>10.866026316620028</v>
      </c>
    </row>
    <row r="779" spans="1:28" x14ac:dyDescent="0.5">
      <c r="A779"/>
      <c r="B779">
        <v>7</v>
      </c>
      <c r="C779" s="174">
        <f t="shared" ref="C779:F779" si="365">AVERAGE(C812,C845,C878,C911,C944)</f>
        <v>8.9379999999999988</v>
      </c>
      <c r="D779" s="174">
        <f t="shared" si="365"/>
        <v>6.5739999999999998</v>
      </c>
      <c r="E779" s="174">
        <f t="shared" si="365"/>
        <v>5.44</v>
      </c>
      <c r="F779" s="174">
        <f t="shared" si="365"/>
        <v>5.1440000000000001</v>
      </c>
      <c r="G779" s="173">
        <v>5.97</v>
      </c>
      <c r="H779" s="173">
        <v>34</v>
      </c>
      <c r="I779" s="173">
        <v>89.7</v>
      </c>
      <c r="J779" s="173">
        <v>69.099999999999994</v>
      </c>
      <c r="K779" s="173">
        <v>58.7</v>
      </c>
      <c r="L779" s="174">
        <f t="shared" si="353"/>
        <v>43.835999999999999</v>
      </c>
      <c r="M779" s="174">
        <f t="shared" ref="M779:N779" si="366">AVERAGE(M812,M845,M878,M911,M944)</f>
        <v>20.54</v>
      </c>
      <c r="N779" s="174">
        <f t="shared" si="366"/>
        <v>12.3</v>
      </c>
      <c r="O779" s="219"/>
      <c r="P779" s="134">
        <f t="shared" si="337"/>
        <v>7</v>
      </c>
      <c r="Q779" s="113">
        <f t="shared" si="354"/>
        <v>7.8058626601792156</v>
      </c>
      <c r="R779" s="113">
        <f t="shared" si="354"/>
        <v>5.7413001933338741</v>
      </c>
      <c r="S779" s="113">
        <f t="shared" si="354"/>
        <v>4.750939009999434</v>
      </c>
      <c r="T779" s="113">
        <f t="shared" si="354"/>
        <v>4.492432034455347</v>
      </c>
      <c r="U779" s="113">
        <f t="shared" si="354"/>
        <v>5.2138062297236427</v>
      </c>
      <c r="V779" s="113">
        <f t="shared" si="354"/>
        <v>29.693368812496459</v>
      </c>
      <c r="W779" s="113">
        <f t="shared" si="354"/>
        <v>78.338093602380368</v>
      </c>
      <c r="X779" s="113">
        <f t="shared" si="354"/>
        <v>60.347405439514858</v>
      </c>
      <c r="Y779" s="113">
        <f t="shared" si="354"/>
        <v>51.2647279203983</v>
      </c>
      <c r="Z779" s="113">
        <f t="shared" si="354"/>
        <v>38.283485743076319</v>
      </c>
      <c r="AA779" s="113">
        <f t="shared" si="354"/>
        <v>17.938288100255214</v>
      </c>
      <c r="AB779" s="114">
        <f t="shared" si="354"/>
        <v>10.742012835109014</v>
      </c>
    </row>
    <row r="780" spans="1:28" x14ac:dyDescent="0.5">
      <c r="A780"/>
      <c r="B780">
        <v>8</v>
      </c>
      <c r="C780" s="174">
        <f t="shared" ref="C780:F780" si="367">AVERAGE(C813,C846,C879,C912,C945)</f>
        <v>7.4679999999999991</v>
      </c>
      <c r="D780" s="174">
        <f t="shared" si="367"/>
        <v>6.6380000000000008</v>
      </c>
      <c r="E780" s="174">
        <f t="shared" si="367"/>
        <v>5.3179999999999996</v>
      </c>
      <c r="F780" s="174">
        <f t="shared" si="367"/>
        <v>5.1379999999999999</v>
      </c>
      <c r="G780" s="173">
        <v>6.79</v>
      </c>
      <c r="H780" s="173">
        <v>21.3</v>
      </c>
      <c r="I780" s="173">
        <v>80.8</v>
      </c>
      <c r="J780" s="173">
        <v>71.3</v>
      </c>
      <c r="K780" s="173">
        <v>62.6</v>
      </c>
      <c r="L780" s="174">
        <f t="shared" si="353"/>
        <v>42.948</v>
      </c>
      <c r="M780" s="174">
        <f t="shared" ref="M780:N780" si="368">AVERAGE(M813,M846,M879,M912,M945)</f>
        <v>19.943999999999999</v>
      </c>
      <c r="N780" s="174">
        <f t="shared" si="368"/>
        <v>12.219999999999999</v>
      </c>
      <c r="O780" s="219"/>
      <c r="P780" s="134">
        <f t="shared" si="337"/>
        <v>8</v>
      </c>
      <c r="Q780" s="113">
        <f t="shared" si="354"/>
        <v>6.5220611262271628</v>
      </c>
      <c r="R780" s="113">
        <f t="shared" si="354"/>
        <v>5.7971935934515155</v>
      </c>
      <c r="S780" s="113">
        <f t="shared" si="354"/>
        <v>4.6443922160251816</v>
      </c>
      <c r="T780" s="113">
        <f t="shared" si="354"/>
        <v>4.4871920281943183</v>
      </c>
      <c r="U780" s="113">
        <f t="shared" si="354"/>
        <v>5.9299404187309106</v>
      </c>
      <c r="V780" s="113">
        <f t="shared" si="354"/>
        <v>18.602022226652196</v>
      </c>
      <c r="W780" s="113">
        <f t="shared" si="354"/>
        <v>70.565417648520992</v>
      </c>
      <c r="X780" s="113">
        <f t="shared" si="354"/>
        <v>62.268741068558754</v>
      </c>
      <c r="Y780" s="113">
        <f t="shared" si="354"/>
        <v>54.670731990067011</v>
      </c>
      <c r="Z780" s="113">
        <f t="shared" si="354"/>
        <v>37.507964816444058</v>
      </c>
      <c r="AA780" s="113">
        <f t="shared" si="354"/>
        <v>17.417780811659689</v>
      </c>
      <c r="AB780" s="114">
        <f t="shared" si="354"/>
        <v>10.672146084961962</v>
      </c>
    </row>
    <row r="781" spans="1:28" x14ac:dyDescent="0.5">
      <c r="A781"/>
      <c r="B781">
        <v>9</v>
      </c>
      <c r="C781" s="174">
        <f t="shared" ref="C781:F781" si="369">AVERAGE(C814,C847,C880,C913,C946)</f>
        <v>7.4819999999999993</v>
      </c>
      <c r="D781" s="174">
        <f t="shared" si="369"/>
        <v>6.4719999999999995</v>
      </c>
      <c r="E781" s="174">
        <f t="shared" si="369"/>
        <v>5.2039999999999988</v>
      </c>
      <c r="F781" s="174">
        <f t="shared" si="369"/>
        <v>5.016</v>
      </c>
      <c r="G781" s="173">
        <v>7.78</v>
      </c>
      <c r="H781" s="173">
        <v>19.399999999999999</v>
      </c>
      <c r="I781" s="173">
        <v>87</v>
      </c>
      <c r="J781" s="173">
        <v>137</v>
      </c>
      <c r="K781" s="173">
        <v>56.8</v>
      </c>
      <c r="L781" s="174">
        <f t="shared" si="353"/>
        <v>41.903999999999996</v>
      </c>
      <c r="M781" s="174">
        <f t="shared" ref="M781:N781" si="370">AVERAGE(M814,M847,M880,M913,M946)</f>
        <v>19.481999999999999</v>
      </c>
      <c r="N781" s="174">
        <f t="shared" si="370"/>
        <v>12.16</v>
      </c>
      <c r="O781" s="219"/>
      <c r="P781" s="134">
        <f t="shared" si="337"/>
        <v>9</v>
      </c>
      <c r="Q781" s="113">
        <f t="shared" ref="Q781:Q803" si="371">$P$11*C781</f>
        <v>6.5342878075028974</v>
      </c>
      <c r="R781" s="113">
        <f t="shared" ref="R781:R803" si="372">IF(D781&gt;0,$P$11*D781, " ")</f>
        <v>5.652220086896385</v>
      </c>
      <c r="S781" s="113">
        <f t="shared" ref="S781:S803" si="373">IF(E781&gt;0,$P$11*E781, " ")</f>
        <v>4.5448320970656342</v>
      </c>
      <c r="T781" s="113">
        <f t="shared" ref="T781:T803" si="374">IF(F781&gt;0,$P$11*F781, " ")</f>
        <v>4.3806452342200659</v>
      </c>
      <c r="U781" s="113">
        <f t="shared" ref="U781:U803" si="375">IF(G781&gt;0,$P$11*G781, " ")</f>
        <v>6.7945414518006606</v>
      </c>
      <c r="V781" s="113">
        <f t="shared" ref="V781:V803" si="376">IF(H781&gt;0,$P$11*H781, " ")</f>
        <v>16.942686910659745</v>
      </c>
      <c r="W781" s="113">
        <f t="shared" ref="W781:W803" si="377">IF(I781&gt;0,$P$11*I781, " ")</f>
        <v>75.980090784917408</v>
      </c>
      <c r="X781" s="113">
        <f t="shared" ref="X781:X803" si="378">IF(J781&gt;0,$P$11*J781, " ")</f>
        <v>119.64680962682398</v>
      </c>
      <c r="Y781" s="113">
        <f t="shared" ref="Y781:Y803" si="379">IF(K781&gt;0,$P$11*K781, " ")</f>
        <v>49.60539260440585</v>
      </c>
      <c r="Z781" s="113">
        <f t="shared" ref="Z781:Z803" si="380">IF(L781&gt;0,$P$11*L781, " ")</f>
        <v>36.596203727025049</v>
      </c>
      <c r="AA781" s="113">
        <f t="shared" ref="AA781:AA803" si="381">IF(M781&gt;0,$P$11*M781, " ")</f>
        <v>17.01430032956047</v>
      </c>
      <c r="AB781" s="114">
        <f t="shared" ref="AB781:AB803" si="382">IF(N781&gt;0,$P$11*N781, " ")</f>
        <v>10.619746022351675</v>
      </c>
    </row>
    <row r="782" spans="1:28" x14ac:dyDescent="0.5">
      <c r="A782"/>
      <c r="B782">
        <v>10</v>
      </c>
      <c r="C782" s="174">
        <f t="shared" ref="C782:F782" si="383">AVERAGE(C815,C848,C881,C914,C947)</f>
        <v>7.2960000000000012</v>
      </c>
      <c r="D782" s="174">
        <f t="shared" si="383"/>
        <v>6.444</v>
      </c>
      <c r="E782" s="174">
        <f t="shared" si="383"/>
        <v>5.282</v>
      </c>
      <c r="F782" s="174">
        <f t="shared" si="383"/>
        <v>4.9979999999999993</v>
      </c>
      <c r="G782" s="173">
        <v>5.97</v>
      </c>
      <c r="H782" s="173">
        <v>8.81</v>
      </c>
      <c r="I782" s="173">
        <v>137</v>
      </c>
      <c r="J782" s="173">
        <v>74.7</v>
      </c>
      <c r="K782" s="173">
        <v>57.7</v>
      </c>
      <c r="L782" s="174">
        <f t="shared" si="353"/>
        <v>37.073999999999998</v>
      </c>
      <c r="M782" s="174">
        <f t="shared" ref="M782:N782" si="384">AVERAGE(M815,M848,M881,M914,M947)</f>
        <v>19.104000000000003</v>
      </c>
      <c r="N782" s="174">
        <f t="shared" si="384"/>
        <v>12.5</v>
      </c>
      <c r="O782" s="219"/>
      <c r="P782" s="134">
        <f t="shared" si="337"/>
        <v>10</v>
      </c>
      <c r="Q782" s="113">
        <f t="shared" si="371"/>
        <v>6.3718476134110063</v>
      </c>
      <c r="R782" s="113">
        <f t="shared" si="372"/>
        <v>5.6277667243449176</v>
      </c>
      <c r="S782" s="113">
        <f t="shared" si="373"/>
        <v>4.6129521784590093</v>
      </c>
      <c r="T782" s="113">
        <f t="shared" si="374"/>
        <v>4.3649252154369789</v>
      </c>
      <c r="U782" s="113">
        <f t="shared" si="375"/>
        <v>5.2138062297236427</v>
      </c>
      <c r="V782" s="113">
        <f t="shared" si="376"/>
        <v>7.6940758599439363</v>
      </c>
      <c r="W782" s="113">
        <f t="shared" si="377"/>
        <v>119.64680962682398</v>
      </c>
      <c r="X782" s="113">
        <f t="shared" si="378"/>
        <v>65.2380779498084</v>
      </c>
      <c r="Y782" s="113">
        <f t="shared" si="379"/>
        <v>50.39139354356017</v>
      </c>
      <c r="Z782" s="113">
        <f t="shared" si="380"/>
        <v>32.377998686896873</v>
      </c>
      <c r="AA782" s="113">
        <f t="shared" si="381"/>
        <v>16.684179935115662</v>
      </c>
      <c r="AB782" s="114">
        <f t="shared" si="382"/>
        <v>10.91667971047664</v>
      </c>
    </row>
    <row r="783" spans="1:28" x14ac:dyDescent="0.5">
      <c r="A783"/>
      <c r="B783">
        <v>11</v>
      </c>
      <c r="C783" s="174">
        <f t="shared" ref="C783:F783" si="385">AVERAGE(C816,C849,C882,C915,C948)</f>
        <v>7.306</v>
      </c>
      <c r="D783" s="174">
        <f t="shared" si="385"/>
        <v>6.4139999999999997</v>
      </c>
      <c r="E783" s="174">
        <f t="shared" si="385"/>
        <v>5.3340000000000005</v>
      </c>
      <c r="F783" s="174">
        <f t="shared" si="385"/>
        <v>5.0119999999999996</v>
      </c>
      <c r="G783" s="173">
        <v>7</v>
      </c>
      <c r="H783" s="173">
        <v>9.91</v>
      </c>
      <c r="I783" s="173">
        <v>156</v>
      </c>
      <c r="J783" s="173">
        <v>80.8</v>
      </c>
      <c r="K783" s="173">
        <v>53.9</v>
      </c>
      <c r="L783" s="174">
        <f t="shared" si="353"/>
        <v>36.54</v>
      </c>
      <c r="M783" s="174">
        <f t="shared" ref="M783:N783" si="386">AVERAGE(M816,M849,M882,M915,M948)</f>
        <v>18.824000000000002</v>
      </c>
      <c r="N783" s="174">
        <f t="shared" si="386"/>
        <v>12.262</v>
      </c>
      <c r="O783" s="219"/>
      <c r="P783" s="134">
        <f t="shared" si="337"/>
        <v>11</v>
      </c>
      <c r="Q783" s="113">
        <f t="shared" si="371"/>
        <v>6.3805809571793866</v>
      </c>
      <c r="R783" s="113">
        <f t="shared" si="372"/>
        <v>5.6015666930397732</v>
      </c>
      <c r="S783" s="113">
        <f t="shared" si="373"/>
        <v>4.6583655660545924</v>
      </c>
      <c r="T783" s="113">
        <f t="shared" si="374"/>
        <v>4.3771518967127134</v>
      </c>
      <c r="U783" s="113">
        <f t="shared" si="375"/>
        <v>6.1133406378669184</v>
      </c>
      <c r="V783" s="113">
        <f t="shared" si="376"/>
        <v>8.6547436744658803</v>
      </c>
      <c r="W783" s="113">
        <f t="shared" si="377"/>
        <v>136.24016278674847</v>
      </c>
      <c r="X783" s="113">
        <f t="shared" si="378"/>
        <v>70.565417648520992</v>
      </c>
      <c r="Y783" s="113">
        <f t="shared" si="379"/>
        <v>47.072722911575269</v>
      </c>
      <c r="Z783" s="113">
        <f t="shared" si="380"/>
        <v>31.911638129665313</v>
      </c>
      <c r="AA783" s="113">
        <f t="shared" si="381"/>
        <v>16.439646309600985</v>
      </c>
      <c r="AB783" s="114">
        <f t="shared" si="382"/>
        <v>10.708826128789164</v>
      </c>
    </row>
    <row r="784" spans="1:28" x14ac:dyDescent="0.5">
      <c r="A784"/>
      <c r="B784">
        <v>12</v>
      </c>
      <c r="C784" s="174">
        <f t="shared" ref="C784:F784" si="387">AVERAGE(C817,C850,C883,C916,C949)</f>
        <v>7.2620000000000005</v>
      </c>
      <c r="D784" s="174">
        <f t="shared" si="387"/>
        <v>6.3459999999999992</v>
      </c>
      <c r="E784" s="174">
        <f t="shared" si="387"/>
        <v>5.1920000000000002</v>
      </c>
      <c r="F784" s="174">
        <f t="shared" si="387"/>
        <v>5.4619999999999997</v>
      </c>
      <c r="G784" s="173">
        <v>60.7</v>
      </c>
      <c r="H784" s="173">
        <v>10.199999999999999</v>
      </c>
      <c r="I784" s="173">
        <v>92.4</v>
      </c>
      <c r="J784" s="173">
        <v>85.7</v>
      </c>
      <c r="K784" s="173">
        <v>58.7</v>
      </c>
      <c r="L784" s="174">
        <f t="shared" si="353"/>
        <v>36.660000000000004</v>
      </c>
      <c r="M784" s="174">
        <f t="shared" ref="M784:N784" si="388">AVERAGE(M817,M850,M883,M916,M949)</f>
        <v>18.646000000000001</v>
      </c>
      <c r="N784" s="174">
        <f t="shared" si="388"/>
        <v>11.904</v>
      </c>
      <c r="O784" s="219"/>
      <c r="P784" s="134">
        <f t="shared" si="337"/>
        <v>12</v>
      </c>
      <c r="Q784" s="113">
        <f t="shared" si="371"/>
        <v>6.3421542445985093</v>
      </c>
      <c r="R784" s="113">
        <f t="shared" si="372"/>
        <v>5.5421799554147801</v>
      </c>
      <c r="S784" s="113">
        <f t="shared" si="373"/>
        <v>4.5343520845435776</v>
      </c>
      <c r="T784" s="113">
        <f t="shared" si="374"/>
        <v>4.7701523662898726</v>
      </c>
      <c r="U784" s="113">
        <f t="shared" si="375"/>
        <v>53.011396674074568</v>
      </c>
      <c r="V784" s="113">
        <f t="shared" si="376"/>
        <v>8.9080106437489377</v>
      </c>
      <c r="W784" s="113">
        <f t="shared" si="377"/>
        <v>80.696096419843329</v>
      </c>
      <c r="X784" s="113">
        <f t="shared" si="378"/>
        <v>74.844756095027847</v>
      </c>
      <c r="Y784" s="113">
        <f t="shared" si="379"/>
        <v>51.2647279203983</v>
      </c>
      <c r="Z784" s="113">
        <f t="shared" si="380"/>
        <v>32.016438254885891</v>
      </c>
      <c r="AA784" s="113">
        <f t="shared" si="381"/>
        <v>16.284192790523797</v>
      </c>
      <c r="AB784" s="114">
        <f t="shared" si="382"/>
        <v>10.396172421881113</v>
      </c>
    </row>
    <row r="785" spans="1:28" x14ac:dyDescent="0.5">
      <c r="A785"/>
      <c r="B785">
        <v>13</v>
      </c>
      <c r="C785" s="174">
        <f t="shared" ref="C785:E803" si="389">AVERAGE(C818,C851,C884,C917,C950)</f>
        <v>7.1360000000000001</v>
      </c>
      <c r="D785" s="174">
        <f t="shared" si="389"/>
        <v>6.202</v>
      </c>
      <c r="E785" s="174">
        <f t="shared" si="389"/>
        <v>5.12</v>
      </c>
      <c r="F785" s="173">
        <v>3.65</v>
      </c>
      <c r="G785" s="173">
        <v>8.5500000000000007</v>
      </c>
      <c r="H785" s="173">
        <v>14.7</v>
      </c>
      <c r="I785" s="173">
        <v>120</v>
      </c>
      <c r="J785" s="173">
        <v>77.2</v>
      </c>
      <c r="K785" s="173">
        <v>59.7</v>
      </c>
      <c r="L785" s="174">
        <f t="shared" si="353"/>
        <v>36.36</v>
      </c>
      <c r="M785" s="174">
        <f t="shared" ref="M785:N785" si="390">AVERAGE(M818,M851,M884,M917,M950)</f>
        <v>18.204000000000001</v>
      </c>
      <c r="N785" s="174">
        <f t="shared" si="390"/>
        <v>11.885999999999999</v>
      </c>
      <c r="O785" s="219"/>
      <c r="P785" s="134">
        <f t="shared" si="337"/>
        <v>13</v>
      </c>
      <c r="Q785" s="113">
        <f t="shared" si="371"/>
        <v>6.2321141131169044</v>
      </c>
      <c r="R785" s="113">
        <f t="shared" si="372"/>
        <v>5.41641980515009</v>
      </c>
      <c r="S785" s="113">
        <f t="shared" si="373"/>
        <v>4.4714720094112321</v>
      </c>
      <c r="T785" s="113">
        <f t="shared" si="374"/>
        <v>3.1876704754591789</v>
      </c>
      <c r="U785" s="113">
        <f t="shared" si="375"/>
        <v>7.4670089219660225</v>
      </c>
      <c r="V785" s="113">
        <f t="shared" si="376"/>
        <v>12.838015339520528</v>
      </c>
      <c r="W785" s="113">
        <f t="shared" si="377"/>
        <v>104.80012522057575</v>
      </c>
      <c r="X785" s="113">
        <f t="shared" si="378"/>
        <v>67.421413891903725</v>
      </c>
      <c r="Y785" s="113">
        <f t="shared" si="379"/>
        <v>52.138062297236438</v>
      </c>
      <c r="Z785" s="113">
        <f t="shared" si="380"/>
        <v>31.75443794183445</v>
      </c>
      <c r="AA785" s="113">
        <f t="shared" si="381"/>
        <v>15.898178995961342</v>
      </c>
      <c r="AB785" s="114">
        <f t="shared" si="382"/>
        <v>10.380452403098026</v>
      </c>
    </row>
    <row r="786" spans="1:28" x14ac:dyDescent="0.5">
      <c r="A786"/>
      <c r="B786">
        <v>14</v>
      </c>
      <c r="C786" s="174">
        <f t="shared" si="389"/>
        <v>7.1519999999999992</v>
      </c>
      <c r="D786" s="174">
        <f t="shared" si="389"/>
        <v>6.1520000000000001</v>
      </c>
      <c r="E786" s="174">
        <f t="shared" si="389"/>
        <v>5.0200000000000005</v>
      </c>
      <c r="F786" s="173">
        <v>3.81</v>
      </c>
      <c r="G786" s="173">
        <v>8.5500000000000007</v>
      </c>
      <c r="H786" s="173">
        <v>16.2</v>
      </c>
      <c r="I786" s="173">
        <v>97.8</v>
      </c>
      <c r="J786" s="173">
        <v>87</v>
      </c>
      <c r="K786" s="173">
        <v>57.7</v>
      </c>
      <c r="L786" s="174">
        <f t="shared" si="353"/>
        <v>36.279999999999994</v>
      </c>
      <c r="M786" s="174">
        <f t="shared" ref="M786:N786" si="391">AVERAGE(M819,M852,M885,M918,M951)</f>
        <v>17.768000000000001</v>
      </c>
      <c r="N786" s="174">
        <f t="shared" si="391"/>
        <v>11.790000000000001</v>
      </c>
      <c r="O786" s="219"/>
      <c r="P786" s="134">
        <f t="shared" si="337"/>
        <v>14</v>
      </c>
      <c r="Q786" s="113">
        <f t="shared" si="371"/>
        <v>6.2460874631463135</v>
      </c>
      <c r="R786" s="113">
        <f t="shared" si="372"/>
        <v>5.3727530863081832</v>
      </c>
      <c r="S786" s="113">
        <f t="shared" si="373"/>
        <v>4.3841385717274193</v>
      </c>
      <c r="T786" s="113">
        <f t="shared" si="374"/>
        <v>3.3274039757532798</v>
      </c>
      <c r="U786" s="113">
        <f t="shared" si="375"/>
        <v>7.4670089219660225</v>
      </c>
      <c r="V786" s="113">
        <f t="shared" si="376"/>
        <v>14.148016904777725</v>
      </c>
      <c r="W786" s="113">
        <f t="shared" si="377"/>
        <v>85.412102054769235</v>
      </c>
      <c r="X786" s="113">
        <f t="shared" si="378"/>
        <v>75.980090784917408</v>
      </c>
      <c r="Y786" s="113">
        <f t="shared" si="379"/>
        <v>50.39139354356017</v>
      </c>
      <c r="Z786" s="113">
        <f t="shared" si="380"/>
        <v>31.684571191687393</v>
      </c>
      <c r="AA786" s="113">
        <f t="shared" si="381"/>
        <v>15.517405207659916</v>
      </c>
      <c r="AB786" s="114">
        <f t="shared" si="382"/>
        <v>10.296612302921568</v>
      </c>
    </row>
    <row r="787" spans="1:28" x14ac:dyDescent="0.5">
      <c r="A787"/>
      <c r="B787">
        <v>15</v>
      </c>
      <c r="C787" s="174">
        <f t="shared" si="389"/>
        <v>7.168000000000001</v>
      </c>
      <c r="D787" s="174">
        <f t="shared" si="389"/>
        <v>6.089999999999999</v>
      </c>
      <c r="E787" s="174">
        <f t="shared" si="389"/>
        <v>5.25</v>
      </c>
      <c r="F787" s="173">
        <v>4.13</v>
      </c>
      <c r="G787" s="173">
        <v>8.3000000000000007</v>
      </c>
      <c r="H787" s="173">
        <v>19.399999999999999</v>
      </c>
      <c r="I787" s="173">
        <v>101</v>
      </c>
      <c r="J787" s="173">
        <v>73.5</v>
      </c>
      <c r="K787" s="173">
        <v>59.7</v>
      </c>
      <c r="L787" s="174">
        <f t="shared" si="353"/>
        <v>35.72</v>
      </c>
      <c r="M787" s="174">
        <f t="shared" ref="M787:N787" si="392">AVERAGE(M820,M853,M886,M919,M952)</f>
        <v>17.163999999999998</v>
      </c>
      <c r="N787" s="174">
        <f t="shared" si="392"/>
        <v>11.512</v>
      </c>
      <c r="O787" s="219"/>
      <c r="P787" s="134">
        <f t="shared" si="337"/>
        <v>15</v>
      </c>
      <c r="Q787" s="113">
        <f t="shared" si="371"/>
        <v>6.2600608131757252</v>
      </c>
      <c r="R787" s="113">
        <f t="shared" si="372"/>
        <v>5.318606354944218</v>
      </c>
      <c r="S787" s="113">
        <f t="shared" si="373"/>
        <v>4.5850054784001886</v>
      </c>
      <c r="T787" s="113">
        <f t="shared" si="374"/>
        <v>3.6068709763414817</v>
      </c>
      <c r="U787" s="113">
        <f t="shared" si="375"/>
        <v>7.2486753277564899</v>
      </c>
      <c r="V787" s="113">
        <f t="shared" si="376"/>
        <v>16.942686910659745</v>
      </c>
      <c r="W787" s="113">
        <f t="shared" si="377"/>
        <v>88.206772060651247</v>
      </c>
      <c r="X787" s="113">
        <f t="shared" si="378"/>
        <v>64.190076697602649</v>
      </c>
      <c r="Y787" s="113">
        <f t="shared" si="379"/>
        <v>52.138062297236438</v>
      </c>
      <c r="Z787" s="113">
        <f t="shared" si="380"/>
        <v>31.195503940658046</v>
      </c>
      <c r="AA787" s="113">
        <f t="shared" si="381"/>
        <v>14.989911244049683</v>
      </c>
      <c r="AB787" s="114">
        <f t="shared" si="382"/>
        <v>10.053825346160567</v>
      </c>
    </row>
    <row r="788" spans="1:28" x14ac:dyDescent="0.5">
      <c r="A788"/>
      <c r="B788">
        <v>16</v>
      </c>
      <c r="C788" s="174">
        <f t="shared" si="389"/>
        <v>7.0179999999999989</v>
      </c>
      <c r="D788" s="174">
        <f t="shared" si="389"/>
        <v>6.0239999999999991</v>
      </c>
      <c r="E788" s="174">
        <f t="shared" si="389"/>
        <v>5.2140000000000004</v>
      </c>
      <c r="F788" s="173">
        <v>3.81</v>
      </c>
      <c r="G788" s="173">
        <v>8.81</v>
      </c>
      <c r="H788" s="173">
        <v>26.5</v>
      </c>
      <c r="I788" s="173">
        <v>79.599999999999994</v>
      </c>
      <c r="J788" s="173">
        <v>68.099999999999994</v>
      </c>
      <c r="K788" s="173">
        <v>67</v>
      </c>
      <c r="L788" s="174">
        <f t="shared" si="353"/>
        <v>35.003999999999998</v>
      </c>
      <c r="M788" s="174">
        <f t="shared" ref="M788:N788" si="393">AVERAGE(M821,M854,M887,M920,M953)</f>
        <v>16.827999999999999</v>
      </c>
      <c r="N788" s="174">
        <f t="shared" si="393"/>
        <v>11.628</v>
      </c>
      <c r="O788" s="219"/>
      <c r="P788" s="134">
        <f t="shared" si="337"/>
        <v>16</v>
      </c>
      <c r="Q788" s="113">
        <f t="shared" si="371"/>
        <v>6.1290606566500037</v>
      </c>
      <c r="R788" s="113">
        <f t="shared" si="372"/>
        <v>5.2609662860729012</v>
      </c>
      <c r="S788" s="113">
        <f t="shared" si="373"/>
        <v>4.5535654408340163</v>
      </c>
      <c r="T788" s="113">
        <f t="shared" si="374"/>
        <v>3.3274039757532798</v>
      </c>
      <c r="U788" s="113">
        <f t="shared" si="375"/>
        <v>7.6940758599439363</v>
      </c>
      <c r="V788" s="113">
        <f t="shared" si="376"/>
        <v>23.143360986210478</v>
      </c>
      <c r="W788" s="113">
        <f t="shared" si="377"/>
        <v>69.517416396315241</v>
      </c>
      <c r="X788" s="113">
        <f t="shared" si="378"/>
        <v>59.474071062676728</v>
      </c>
      <c r="Y788" s="113">
        <f t="shared" si="379"/>
        <v>58.513403248154788</v>
      </c>
      <c r="Z788" s="113">
        <f t="shared" si="380"/>
        <v>30.570196526841944</v>
      </c>
      <c r="AA788" s="113">
        <f t="shared" si="381"/>
        <v>14.696470893432071</v>
      </c>
      <c r="AB788" s="114">
        <f t="shared" si="382"/>
        <v>10.15513213387379</v>
      </c>
    </row>
    <row r="789" spans="1:28" x14ac:dyDescent="0.5">
      <c r="A789"/>
      <c r="B789">
        <v>17</v>
      </c>
      <c r="C789" s="174">
        <f t="shared" si="389"/>
        <v>7.07</v>
      </c>
      <c r="D789" s="174">
        <f t="shared" si="389"/>
        <v>6.1280000000000001</v>
      </c>
      <c r="E789" s="174">
        <f t="shared" si="389"/>
        <v>5.2260000000000009</v>
      </c>
      <c r="F789" s="173">
        <v>4.45</v>
      </c>
      <c r="G789" s="173">
        <v>9.33</v>
      </c>
      <c r="H789" s="173">
        <v>42.8</v>
      </c>
      <c r="I789" s="173">
        <v>255</v>
      </c>
      <c r="J789" s="173">
        <v>104</v>
      </c>
      <c r="K789" s="174">
        <f t="shared" si="353"/>
        <v>61.455999999999996</v>
      </c>
      <c r="L789" s="174">
        <f t="shared" si="353"/>
        <v>34.559999999999995</v>
      </c>
      <c r="M789" s="174">
        <f t="shared" ref="M789:N789" si="394">AVERAGE(M822,M855,M888,M921,M954)</f>
        <v>16.507999999999999</v>
      </c>
      <c r="N789" s="174">
        <f t="shared" si="394"/>
        <v>11.465999999999999</v>
      </c>
      <c r="O789" s="219"/>
      <c r="P789" s="134">
        <f t="shared" si="337"/>
        <v>17</v>
      </c>
      <c r="Q789" s="113">
        <f t="shared" si="371"/>
        <v>6.1744740442455877</v>
      </c>
      <c r="R789" s="113">
        <f t="shared" si="372"/>
        <v>5.3517930612640683</v>
      </c>
      <c r="S789" s="113">
        <f t="shared" si="373"/>
        <v>4.5640454533560746</v>
      </c>
      <c r="T789" s="113">
        <f t="shared" si="374"/>
        <v>3.886337976929684</v>
      </c>
      <c r="U789" s="113">
        <f t="shared" si="375"/>
        <v>8.1482097358997638</v>
      </c>
      <c r="V789" s="113">
        <f t="shared" si="376"/>
        <v>37.378711328672011</v>
      </c>
      <c r="W789" s="113">
        <f t="shared" si="377"/>
        <v>222.70026609372346</v>
      </c>
      <c r="X789" s="113">
        <f t="shared" si="378"/>
        <v>90.826775191165638</v>
      </c>
      <c r="Y789" s="113">
        <f t="shared" si="379"/>
        <v>53.671637462964185</v>
      </c>
      <c r="Z789" s="113">
        <f t="shared" si="380"/>
        <v>30.18243606352581</v>
      </c>
      <c r="AA789" s="113">
        <f t="shared" si="381"/>
        <v>14.417003892843869</v>
      </c>
      <c r="AB789" s="114">
        <f t="shared" si="382"/>
        <v>10.013651964826012</v>
      </c>
    </row>
    <row r="790" spans="1:28" x14ac:dyDescent="0.5">
      <c r="A790"/>
      <c r="B790">
        <v>18</v>
      </c>
      <c r="C790" s="174">
        <f t="shared" si="389"/>
        <v>6.9600000000000009</v>
      </c>
      <c r="D790" s="174">
        <f t="shared" si="389"/>
        <v>6.1579999999999995</v>
      </c>
      <c r="E790" s="174">
        <f t="shared" si="389"/>
        <v>5.26</v>
      </c>
      <c r="F790" s="173">
        <v>4.93</v>
      </c>
      <c r="G790" s="173">
        <v>9.07</v>
      </c>
      <c r="H790" s="173">
        <v>51.2</v>
      </c>
      <c r="I790" s="173">
        <v>143</v>
      </c>
      <c r="J790" s="173">
        <v>77.2</v>
      </c>
      <c r="K790" s="174">
        <f t="shared" ref="K790" si="395">AVERAGE(K823,K856,K889,K922,K955)</f>
        <v>57.4</v>
      </c>
      <c r="L790" s="174">
        <f t="shared" si="353"/>
        <v>33.641999999999996</v>
      </c>
      <c r="M790" s="174">
        <f t="shared" ref="M790:N790" si="396">AVERAGE(M823,M856,M889,M922,M955)</f>
        <v>15.943999999999999</v>
      </c>
      <c r="N790" s="174">
        <f t="shared" si="396"/>
        <v>11.254</v>
      </c>
      <c r="O790" s="219"/>
      <c r="P790" s="134">
        <f t="shared" si="337"/>
        <v>18</v>
      </c>
      <c r="Q790" s="113">
        <f t="shared" si="371"/>
        <v>6.0784072627933936</v>
      </c>
      <c r="R790" s="113">
        <f t="shared" si="372"/>
        <v>5.3779930925692119</v>
      </c>
      <c r="S790" s="113">
        <f t="shared" si="373"/>
        <v>4.5937388221685698</v>
      </c>
      <c r="T790" s="113">
        <f t="shared" si="374"/>
        <v>4.3055384778119867</v>
      </c>
      <c r="U790" s="113">
        <f t="shared" si="375"/>
        <v>7.9211427979218501</v>
      </c>
      <c r="V790" s="113">
        <f t="shared" si="376"/>
        <v>44.714720094112323</v>
      </c>
      <c r="W790" s="113">
        <f t="shared" si="377"/>
        <v>124.88681588785276</v>
      </c>
      <c r="X790" s="113">
        <f t="shared" si="378"/>
        <v>67.421413891903725</v>
      </c>
      <c r="Y790" s="113">
        <f t="shared" si="379"/>
        <v>50.129393230508732</v>
      </c>
      <c r="Z790" s="113">
        <f t="shared" si="380"/>
        <v>29.380715105588408</v>
      </c>
      <c r="AA790" s="113">
        <f t="shared" si="381"/>
        <v>13.924443304307163</v>
      </c>
      <c r="AB790" s="114">
        <f t="shared" si="382"/>
        <v>9.8285050769363274</v>
      </c>
    </row>
    <row r="791" spans="1:28" x14ac:dyDescent="0.5">
      <c r="A791"/>
      <c r="B791">
        <v>19</v>
      </c>
      <c r="C791" s="174">
        <f t="shared" si="389"/>
        <v>6.9079999999999995</v>
      </c>
      <c r="D791" s="174">
        <f t="shared" si="389"/>
        <v>6.1219999999999999</v>
      </c>
      <c r="E791" s="174">
        <f t="shared" si="389"/>
        <v>5.5479999999999992</v>
      </c>
      <c r="F791" s="173">
        <v>5.34</v>
      </c>
      <c r="G791" s="173">
        <v>9.33</v>
      </c>
      <c r="H791" s="173">
        <v>104</v>
      </c>
      <c r="I791" s="173">
        <v>104</v>
      </c>
      <c r="J791" s="173">
        <v>93.7</v>
      </c>
      <c r="K791" s="174">
        <f t="shared" ref="K791" si="397">AVERAGE(K824,K857,K890,K923,K956)</f>
        <v>55.8</v>
      </c>
      <c r="L791" s="174">
        <f t="shared" si="353"/>
        <v>32.164000000000001</v>
      </c>
      <c r="M791" s="174">
        <f t="shared" ref="M791:N791" si="398">AVERAGE(M824,M857,M890,M923,M956)</f>
        <v>15.687999999999999</v>
      </c>
      <c r="N791" s="174">
        <f t="shared" si="398"/>
        <v>11.052</v>
      </c>
      <c r="O791" s="219"/>
      <c r="P791" s="134">
        <f t="shared" si="337"/>
        <v>19</v>
      </c>
      <c r="Q791" s="113">
        <f t="shared" si="371"/>
        <v>6.0329938751978096</v>
      </c>
      <c r="R791" s="113">
        <f t="shared" si="372"/>
        <v>5.3465530550030387</v>
      </c>
      <c r="S791" s="113">
        <f t="shared" si="373"/>
        <v>4.8452591226979509</v>
      </c>
      <c r="T791" s="113">
        <f t="shared" si="374"/>
        <v>4.6636055723156202</v>
      </c>
      <c r="U791" s="113">
        <f t="shared" si="375"/>
        <v>8.1482097358997638</v>
      </c>
      <c r="V791" s="113">
        <f t="shared" si="376"/>
        <v>90.826775191165638</v>
      </c>
      <c r="W791" s="113">
        <f t="shared" si="377"/>
        <v>90.826775191165638</v>
      </c>
      <c r="X791" s="113">
        <f t="shared" si="378"/>
        <v>81.83143110973289</v>
      </c>
      <c r="Y791" s="113">
        <f t="shared" si="379"/>
        <v>48.73205822756772</v>
      </c>
      <c r="Z791" s="113">
        <f t="shared" si="380"/>
        <v>28.089926896621652</v>
      </c>
      <c r="AA791" s="113">
        <f t="shared" si="381"/>
        <v>13.700869703836601</v>
      </c>
      <c r="AB791" s="114">
        <f t="shared" si="382"/>
        <v>9.6520915328150263</v>
      </c>
    </row>
    <row r="792" spans="1:28" x14ac:dyDescent="0.5">
      <c r="A792"/>
      <c r="B792">
        <v>20</v>
      </c>
      <c r="C792" s="174">
        <f t="shared" si="389"/>
        <v>6.9219999999999997</v>
      </c>
      <c r="D792" s="174">
        <f t="shared" si="389"/>
        <v>5.9779999999999998</v>
      </c>
      <c r="E792" s="174">
        <f t="shared" si="389"/>
        <v>5.5399999999999991</v>
      </c>
      <c r="F792" s="173">
        <v>3.97</v>
      </c>
      <c r="G792" s="173">
        <v>7.26</v>
      </c>
      <c r="H792" s="173">
        <v>96.4</v>
      </c>
      <c r="I792" s="173">
        <v>93.7</v>
      </c>
      <c r="J792" s="173">
        <v>79.599999999999994</v>
      </c>
      <c r="K792" s="174">
        <f t="shared" ref="K792" si="399">AVERAGE(K825,K858,K891,K924,K957)</f>
        <v>53.06</v>
      </c>
      <c r="L792" s="174">
        <f t="shared" si="353"/>
        <v>31.148000000000003</v>
      </c>
      <c r="M792" s="174">
        <f t="shared" ref="M792:N792" si="400">AVERAGE(M825,M858,M891,M924,M957)</f>
        <v>15.406000000000001</v>
      </c>
      <c r="N792" s="174">
        <f t="shared" si="400"/>
        <v>10.997999999999999</v>
      </c>
      <c r="O792" s="219"/>
      <c r="P792" s="134">
        <f t="shared" si="337"/>
        <v>20</v>
      </c>
      <c r="Q792" s="113">
        <f t="shared" si="371"/>
        <v>6.0452205564735442</v>
      </c>
      <c r="R792" s="113">
        <f t="shared" si="372"/>
        <v>5.2207929047383477</v>
      </c>
      <c r="S792" s="113">
        <f t="shared" si="373"/>
        <v>4.8382724476832459</v>
      </c>
      <c r="T792" s="113">
        <f t="shared" si="374"/>
        <v>3.4671374760473812</v>
      </c>
      <c r="U792" s="113">
        <f t="shared" si="375"/>
        <v>6.3404075758448322</v>
      </c>
      <c r="V792" s="113">
        <f t="shared" si="376"/>
        <v>84.18943392719585</v>
      </c>
      <c r="W792" s="113">
        <f t="shared" si="377"/>
        <v>81.83143110973289</v>
      </c>
      <c r="X792" s="113">
        <f t="shared" si="378"/>
        <v>69.517416396315241</v>
      </c>
      <c r="Y792" s="113">
        <f t="shared" si="379"/>
        <v>46.339122035031245</v>
      </c>
      <c r="Z792" s="113">
        <f t="shared" si="380"/>
        <v>27.202619169754115</v>
      </c>
      <c r="AA792" s="113">
        <f t="shared" si="381"/>
        <v>13.45458940956825</v>
      </c>
      <c r="AB792" s="114">
        <f t="shared" si="382"/>
        <v>9.6049314764657669</v>
      </c>
    </row>
    <row r="793" spans="1:28" x14ac:dyDescent="0.5">
      <c r="A793"/>
      <c r="B793">
        <v>21</v>
      </c>
      <c r="C793" s="174">
        <f t="shared" si="389"/>
        <v>6.8420000000000005</v>
      </c>
      <c r="D793" s="174">
        <f t="shared" si="389"/>
        <v>5.9719999999999995</v>
      </c>
      <c r="E793" s="174">
        <f t="shared" si="389"/>
        <v>5.6399999999999988</v>
      </c>
      <c r="F793" s="173">
        <v>4.45</v>
      </c>
      <c r="G793" s="173">
        <v>8.0399999999999991</v>
      </c>
      <c r="H793" s="173">
        <v>122</v>
      </c>
      <c r="I793" s="173">
        <v>87</v>
      </c>
      <c r="J793" s="173">
        <v>72.400000000000006</v>
      </c>
      <c r="K793" s="174">
        <f t="shared" ref="K793" si="401">AVERAGE(K826,K859,K892,K925,K958)</f>
        <v>52.08</v>
      </c>
      <c r="L793" s="174">
        <f t="shared" si="353"/>
        <v>30.808000000000003</v>
      </c>
      <c r="M793" s="174">
        <f t="shared" ref="M793:N793" si="402">AVERAGE(M826,M859,M892,M925,M958)</f>
        <v>15.042000000000002</v>
      </c>
      <c r="N793" s="174">
        <f t="shared" si="402"/>
        <v>10.85</v>
      </c>
      <c r="O793" s="219"/>
      <c r="P793" s="134">
        <f t="shared" si="337"/>
        <v>21</v>
      </c>
      <c r="Q793" s="113">
        <f t="shared" si="371"/>
        <v>5.9753538063264937</v>
      </c>
      <c r="R793" s="113">
        <f t="shared" si="372"/>
        <v>5.215552898477319</v>
      </c>
      <c r="S793" s="113">
        <f t="shared" si="373"/>
        <v>4.9256058853670588</v>
      </c>
      <c r="T793" s="113">
        <f t="shared" si="374"/>
        <v>3.886337976929684</v>
      </c>
      <c r="U793" s="113">
        <f t="shared" si="375"/>
        <v>7.0216083897785744</v>
      </c>
      <c r="V793" s="113">
        <f t="shared" si="376"/>
        <v>106.54679397425201</v>
      </c>
      <c r="W793" s="113">
        <f t="shared" si="377"/>
        <v>75.980090784917408</v>
      </c>
      <c r="X793" s="113">
        <f t="shared" si="378"/>
        <v>63.229408883080701</v>
      </c>
      <c r="Y793" s="113">
        <f t="shared" si="379"/>
        <v>45.483254345729868</v>
      </c>
      <c r="Z793" s="113">
        <f t="shared" si="380"/>
        <v>26.905685481629149</v>
      </c>
      <c r="AA793" s="113">
        <f t="shared" si="381"/>
        <v>13.136695696399171</v>
      </c>
      <c r="AB793" s="114">
        <f t="shared" si="382"/>
        <v>9.4756779886937235</v>
      </c>
    </row>
    <row r="794" spans="1:28" x14ac:dyDescent="0.5">
      <c r="A794"/>
      <c r="B794">
        <v>22</v>
      </c>
      <c r="C794" s="174">
        <f t="shared" si="389"/>
        <v>7.0520000000000014</v>
      </c>
      <c r="D794" s="174">
        <f t="shared" si="389"/>
        <v>5.8659999999999997</v>
      </c>
      <c r="E794" s="174">
        <f t="shared" si="389"/>
        <v>5.621999999999999</v>
      </c>
      <c r="F794" s="173">
        <v>15.5</v>
      </c>
      <c r="G794" s="173">
        <v>7.26</v>
      </c>
      <c r="H794" s="173">
        <v>92.4</v>
      </c>
      <c r="I794" s="173">
        <v>78.400000000000006</v>
      </c>
      <c r="J794" s="173">
        <v>72.400000000000006</v>
      </c>
      <c r="K794" s="174">
        <f t="shared" ref="K794" si="403">AVERAGE(K827,K860,K893,K926,K959)</f>
        <v>51.3</v>
      </c>
      <c r="L794" s="174">
        <f t="shared" si="353"/>
        <v>30.127999999999997</v>
      </c>
      <c r="M794" s="174">
        <f t="shared" ref="M794:N794" si="404">AVERAGE(M827,M860,M893,M926,M959)</f>
        <v>14.795999999999998</v>
      </c>
      <c r="N794" s="174">
        <f t="shared" si="404"/>
        <v>10.879999999999999</v>
      </c>
      <c r="O794" s="219"/>
      <c r="P794" s="134">
        <f t="shared" si="337"/>
        <v>22</v>
      </c>
      <c r="Q794" s="113">
        <f t="shared" si="371"/>
        <v>6.1587540254625024</v>
      </c>
      <c r="R794" s="113">
        <f t="shared" si="372"/>
        <v>5.1229794545324774</v>
      </c>
      <c r="S794" s="113">
        <f t="shared" si="373"/>
        <v>4.9098858665839726</v>
      </c>
      <c r="T794" s="113">
        <f t="shared" si="374"/>
        <v>13.536682840991034</v>
      </c>
      <c r="U794" s="113">
        <f t="shared" si="375"/>
        <v>6.3404075758448322</v>
      </c>
      <c r="V794" s="113">
        <f t="shared" si="376"/>
        <v>80.696096419843329</v>
      </c>
      <c r="W794" s="113">
        <f t="shared" si="377"/>
        <v>68.46941514410949</v>
      </c>
      <c r="X794" s="113">
        <f t="shared" si="378"/>
        <v>63.229408883080701</v>
      </c>
      <c r="Y794" s="113">
        <f t="shared" si="379"/>
        <v>44.802053531796126</v>
      </c>
      <c r="Z794" s="113">
        <f t="shared" si="380"/>
        <v>26.311818105379214</v>
      </c>
      <c r="AA794" s="113">
        <f t="shared" si="381"/>
        <v>12.921855439696987</v>
      </c>
      <c r="AB794" s="114">
        <f t="shared" si="382"/>
        <v>9.5018780199988662</v>
      </c>
    </row>
    <row r="795" spans="1:28" x14ac:dyDescent="0.5">
      <c r="A795"/>
      <c r="B795">
        <v>23</v>
      </c>
      <c r="C795" s="174">
        <f t="shared" si="389"/>
        <v>6.8880000000000008</v>
      </c>
      <c r="D795" s="174">
        <f t="shared" si="389"/>
        <v>5.7879999999999994</v>
      </c>
      <c r="E795" s="174">
        <f t="shared" si="389"/>
        <v>5.6659999999999995</v>
      </c>
      <c r="F795" s="173">
        <v>4.29</v>
      </c>
      <c r="G795" s="173">
        <v>27.1</v>
      </c>
      <c r="H795" s="173">
        <v>75.900000000000006</v>
      </c>
      <c r="I795" s="173">
        <v>135</v>
      </c>
      <c r="J795" s="173">
        <v>68.099999999999994</v>
      </c>
      <c r="K795" s="174">
        <f t="shared" ref="K795" si="405">AVERAGE(K828,K861,K894,K927,K960)</f>
        <v>53.840000000000011</v>
      </c>
      <c r="L795" s="174">
        <f t="shared" si="353"/>
        <v>29.612000000000002</v>
      </c>
      <c r="M795" s="174">
        <f t="shared" ref="M795:N795" si="406">AVERAGE(M828,M861,M894,M927,M960)</f>
        <v>14.106</v>
      </c>
      <c r="N795" s="174">
        <f t="shared" si="406"/>
        <v>10.76</v>
      </c>
      <c r="O795" s="219"/>
      <c r="P795" s="134">
        <f t="shared" si="337"/>
        <v>23</v>
      </c>
      <c r="Q795" s="113">
        <f t="shared" si="371"/>
        <v>6.0155271876610481</v>
      </c>
      <c r="R795" s="113">
        <f t="shared" si="372"/>
        <v>5.0548593731391032</v>
      </c>
      <c r="S795" s="113">
        <f t="shared" si="373"/>
        <v>4.9483125791648508</v>
      </c>
      <c r="T795" s="113">
        <f t="shared" si="374"/>
        <v>3.746604476635583</v>
      </c>
      <c r="U795" s="113">
        <f t="shared" si="375"/>
        <v>23.667361612313357</v>
      </c>
      <c r="V795" s="113">
        <f t="shared" si="376"/>
        <v>66.286079202014164</v>
      </c>
      <c r="W795" s="113">
        <f t="shared" si="377"/>
        <v>117.90014087314771</v>
      </c>
      <c r="X795" s="113">
        <f t="shared" si="378"/>
        <v>59.474071062676728</v>
      </c>
      <c r="Y795" s="113">
        <f t="shared" si="379"/>
        <v>47.020322848964994</v>
      </c>
      <c r="Z795" s="113">
        <f t="shared" si="380"/>
        <v>25.861177566930742</v>
      </c>
      <c r="AA795" s="113">
        <f t="shared" si="381"/>
        <v>12.319254719678678</v>
      </c>
      <c r="AB795" s="114">
        <f t="shared" si="382"/>
        <v>9.3970778947782918</v>
      </c>
    </row>
    <row r="796" spans="1:28" x14ac:dyDescent="0.5">
      <c r="A796"/>
      <c r="B796">
        <v>24</v>
      </c>
      <c r="C796" s="174">
        <f t="shared" si="389"/>
        <v>6.7299999999999995</v>
      </c>
      <c r="D796" s="174">
        <f t="shared" si="389"/>
        <v>5.8940000000000001</v>
      </c>
      <c r="E796" s="174">
        <f t="shared" si="389"/>
        <v>5.5340000000000007</v>
      </c>
      <c r="F796" s="173">
        <v>4.45</v>
      </c>
      <c r="G796" s="173">
        <v>8.81</v>
      </c>
      <c r="H796" s="173">
        <v>71.3</v>
      </c>
      <c r="I796" s="173">
        <v>107</v>
      </c>
      <c r="J796" s="173">
        <v>269</v>
      </c>
      <c r="K796" s="174">
        <f t="shared" ref="K796" si="407">AVERAGE(K829,K862,K895,K928,K961)</f>
        <v>50.9</v>
      </c>
      <c r="L796" s="174">
        <f t="shared" si="353"/>
        <v>28.748000000000001</v>
      </c>
      <c r="M796" s="174">
        <f t="shared" ref="M796:N796" si="408">AVERAGE(M829,M862,M895,M928,M961)</f>
        <v>14.024000000000001</v>
      </c>
      <c r="N796" s="174">
        <f t="shared" si="408"/>
        <v>10.738000000000001</v>
      </c>
      <c r="O796" s="219"/>
      <c r="P796" s="134">
        <f t="shared" si="337"/>
        <v>24</v>
      </c>
      <c r="Q796" s="113">
        <f t="shared" si="371"/>
        <v>5.8775403561206225</v>
      </c>
      <c r="R796" s="113">
        <f t="shared" si="372"/>
        <v>5.1474328170839456</v>
      </c>
      <c r="S796" s="113">
        <f t="shared" si="373"/>
        <v>4.833032441422219</v>
      </c>
      <c r="T796" s="113">
        <f t="shared" si="374"/>
        <v>3.886337976929684</v>
      </c>
      <c r="U796" s="113">
        <f t="shared" si="375"/>
        <v>7.6940758599439363</v>
      </c>
      <c r="V796" s="113">
        <f t="shared" si="376"/>
        <v>62.268741068558754</v>
      </c>
      <c r="W796" s="113">
        <f t="shared" si="377"/>
        <v>93.446778321680043</v>
      </c>
      <c r="X796" s="113">
        <f t="shared" si="378"/>
        <v>234.92694736945728</v>
      </c>
      <c r="Y796" s="113">
        <f t="shared" si="379"/>
        <v>44.452719781060878</v>
      </c>
      <c r="Z796" s="113">
        <f t="shared" si="380"/>
        <v>25.106616665342596</v>
      </c>
      <c r="AA796" s="113">
        <f t="shared" si="381"/>
        <v>12.247641300777953</v>
      </c>
      <c r="AB796" s="114">
        <f t="shared" si="382"/>
        <v>9.3778645384878541</v>
      </c>
    </row>
    <row r="797" spans="1:28" x14ac:dyDescent="0.5">
      <c r="A797"/>
      <c r="B797">
        <v>25</v>
      </c>
      <c r="C797" s="174">
        <f t="shared" si="389"/>
        <v>6.8439999999999994</v>
      </c>
      <c r="D797" s="174">
        <f t="shared" si="389"/>
        <v>5.9239999999999995</v>
      </c>
      <c r="E797" s="174">
        <f t="shared" si="389"/>
        <v>5.2720000000000002</v>
      </c>
      <c r="F797" s="173">
        <v>4.6100000000000003</v>
      </c>
      <c r="G797" s="173">
        <v>10.199999999999999</v>
      </c>
      <c r="H797" s="173">
        <v>68.099999999999994</v>
      </c>
      <c r="I797" s="173">
        <v>77.2</v>
      </c>
      <c r="J797" s="173">
        <v>286</v>
      </c>
      <c r="K797" s="174">
        <f t="shared" ref="K797" si="409">AVERAGE(K830,K863,K896,K929,K962)</f>
        <v>51.44</v>
      </c>
      <c r="L797" s="174">
        <f t="shared" si="353"/>
        <v>27.972000000000001</v>
      </c>
      <c r="M797" s="174">
        <f t="shared" ref="M797:N797" si="410">AVERAGE(M830,M863,M896,M929,M962)</f>
        <v>13.579999999999998</v>
      </c>
      <c r="N797" s="174">
        <f t="shared" si="410"/>
        <v>10.358000000000001</v>
      </c>
      <c r="O797" s="219"/>
      <c r="P797" s="134">
        <f t="shared" si="337"/>
        <v>25</v>
      </c>
      <c r="Q797" s="113">
        <f t="shared" si="371"/>
        <v>5.9771004750801691</v>
      </c>
      <c r="R797" s="113">
        <f t="shared" si="372"/>
        <v>5.1736328483890892</v>
      </c>
      <c r="S797" s="113">
        <f t="shared" si="373"/>
        <v>4.6042188346906281</v>
      </c>
      <c r="T797" s="113">
        <f t="shared" si="374"/>
        <v>4.0260714772237849</v>
      </c>
      <c r="U797" s="113">
        <f t="shared" si="375"/>
        <v>8.9080106437489377</v>
      </c>
      <c r="V797" s="113">
        <f t="shared" si="376"/>
        <v>59.474071062676728</v>
      </c>
      <c r="W797" s="113">
        <f t="shared" si="377"/>
        <v>67.421413891903725</v>
      </c>
      <c r="X797" s="113">
        <f t="shared" si="378"/>
        <v>249.77363177570552</v>
      </c>
      <c r="Y797" s="113">
        <f t="shared" si="379"/>
        <v>44.924320344553465</v>
      </c>
      <c r="Z797" s="113">
        <f t="shared" si="380"/>
        <v>24.428909188916208</v>
      </c>
      <c r="AA797" s="113">
        <f t="shared" si="381"/>
        <v>11.859880837461819</v>
      </c>
      <c r="AB797" s="114">
        <f t="shared" si="382"/>
        <v>9.0459974752893633</v>
      </c>
    </row>
    <row r="798" spans="1:28" x14ac:dyDescent="0.5">
      <c r="A798"/>
      <c r="B798">
        <v>26</v>
      </c>
      <c r="C798" s="174">
        <f t="shared" si="389"/>
        <v>6.5840000000000005</v>
      </c>
      <c r="D798" s="174">
        <f t="shared" si="389"/>
        <v>5.8259999999999987</v>
      </c>
      <c r="E798" s="174">
        <f t="shared" si="389"/>
        <v>5.5239999999999991</v>
      </c>
      <c r="F798" s="173">
        <v>4.45</v>
      </c>
      <c r="G798" s="173">
        <v>7</v>
      </c>
      <c r="H798" s="173">
        <v>62.6</v>
      </c>
      <c r="I798" s="173">
        <v>74.7</v>
      </c>
      <c r="J798" s="173">
        <v>92.4</v>
      </c>
      <c r="K798" s="174">
        <f t="shared" ref="K798" si="411">AVERAGE(K831,K864,K897,K930,K963)</f>
        <v>49.58</v>
      </c>
      <c r="L798" s="174">
        <f t="shared" si="353"/>
        <v>27.330000000000002</v>
      </c>
      <c r="M798" s="174">
        <f t="shared" ref="M798:N798" si="412">AVERAGE(M831,M864,M897,M930,M963)</f>
        <v>13.022</v>
      </c>
      <c r="N798" s="174">
        <f t="shared" si="412"/>
        <v>9.8339999999999996</v>
      </c>
      <c r="O798" s="219"/>
      <c r="P798" s="134">
        <f t="shared" si="337"/>
        <v>26</v>
      </c>
      <c r="Q798" s="113">
        <f t="shared" si="371"/>
        <v>5.7500335371022562</v>
      </c>
      <c r="R798" s="113">
        <f t="shared" si="372"/>
        <v>5.0880460794589508</v>
      </c>
      <c r="S798" s="113">
        <f t="shared" si="373"/>
        <v>4.824299097653836</v>
      </c>
      <c r="T798" s="113">
        <f t="shared" si="374"/>
        <v>3.886337976929684</v>
      </c>
      <c r="U798" s="113">
        <f t="shared" si="375"/>
        <v>6.1133406378669184</v>
      </c>
      <c r="V798" s="113">
        <f t="shared" si="376"/>
        <v>54.670731990067011</v>
      </c>
      <c r="W798" s="113">
        <f t="shared" si="377"/>
        <v>65.2380779498084</v>
      </c>
      <c r="X798" s="113">
        <f t="shared" si="378"/>
        <v>80.696096419843329</v>
      </c>
      <c r="Y798" s="113">
        <f t="shared" si="379"/>
        <v>43.299918403634543</v>
      </c>
      <c r="Z798" s="113">
        <f t="shared" si="380"/>
        <v>23.868228518986129</v>
      </c>
      <c r="AA798" s="113">
        <f t="shared" si="381"/>
        <v>11.372560255186144</v>
      </c>
      <c r="AB798" s="114">
        <f t="shared" si="382"/>
        <v>8.5883702618261815</v>
      </c>
    </row>
    <row r="799" spans="1:28" x14ac:dyDescent="0.5">
      <c r="A799"/>
      <c r="B799">
        <v>27</v>
      </c>
      <c r="C799" s="174">
        <f t="shared" si="389"/>
        <v>6.5699999999999985</v>
      </c>
      <c r="D799" s="174">
        <f t="shared" si="389"/>
        <v>5.6839999999999993</v>
      </c>
      <c r="E799" s="174">
        <f t="shared" si="389"/>
        <v>5.4839999999999991</v>
      </c>
      <c r="F799" s="173">
        <v>4.29</v>
      </c>
      <c r="G799" s="173">
        <v>7.26</v>
      </c>
      <c r="H799" s="173">
        <v>63.7</v>
      </c>
      <c r="I799" s="173">
        <v>75.900000000000006</v>
      </c>
      <c r="J799" s="173">
        <v>72.400000000000006</v>
      </c>
      <c r="K799" s="174">
        <f t="shared" ref="K799" si="413">AVERAGE(K832,K865,K898,K931,K964)</f>
        <v>48.160000000000004</v>
      </c>
      <c r="L799" s="174">
        <f t="shared" si="353"/>
        <v>26.816000000000003</v>
      </c>
      <c r="M799" s="174">
        <f t="shared" ref="M799:N799" si="414">AVERAGE(M832,M865,M898,M931,M964)</f>
        <v>12.837999999999999</v>
      </c>
      <c r="N799" s="174">
        <f t="shared" si="414"/>
        <v>9.85</v>
      </c>
      <c r="O799" s="219"/>
      <c r="P799" s="134">
        <f t="shared" si="337"/>
        <v>27</v>
      </c>
      <c r="Q799" s="113">
        <f t="shared" si="371"/>
        <v>5.7378068558265207</v>
      </c>
      <c r="R799" s="113">
        <f t="shared" si="372"/>
        <v>4.9640325979479369</v>
      </c>
      <c r="S799" s="113">
        <f t="shared" si="373"/>
        <v>4.7893657225803103</v>
      </c>
      <c r="T799" s="113">
        <f t="shared" si="374"/>
        <v>3.746604476635583</v>
      </c>
      <c r="U799" s="113">
        <f t="shared" si="375"/>
        <v>6.3404075758448322</v>
      </c>
      <c r="V799" s="113">
        <f t="shared" si="376"/>
        <v>55.631399804588959</v>
      </c>
      <c r="W799" s="113">
        <f t="shared" si="377"/>
        <v>66.286079202014164</v>
      </c>
      <c r="X799" s="113">
        <f t="shared" si="378"/>
        <v>63.229408883080701</v>
      </c>
      <c r="Y799" s="113">
        <f t="shared" si="379"/>
        <v>42.059783588524404</v>
      </c>
      <c r="Z799" s="113">
        <f t="shared" si="380"/>
        <v>23.419334649291329</v>
      </c>
      <c r="AA799" s="113">
        <f t="shared" si="381"/>
        <v>11.211866729847928</v>
      </c>
      <c r="AB799" s="114">
        <f t="shared" si="382"/>
        <v>8.6023436118555914</v>
      </c>
    </row>
    <row r="800" spans="1:28" x14ac:dyDescent="0.5">
      <c r="A800"/>
      <c r="B800">
        <v>28</v>
      </c>
      <c r="C800" s="174">
        <f t="shared" si="389"/>
        <v>6.5939999999999994</v>
      </c>
      <c r="D800" s="174">
        <f t="shared" si="389"/>
        <v>5.7659999999999991</v>
      </c>
      <c r="E800" s="174">
        <f t="shared" si="389"/>
        <v>5.532</v>
      </c>
      <c r="F800" s="173">
        <v>4.45</v>
      </c>
      <c r="G800" s="173">
        <v>8.0399999999999991</v>
      </c>
      <c r="H800" s="173">
        <v>132</v>
      </c>
      <c r="I800" s="173">
        <v>79.599999999999994</v>
      </c>
      <c r="J800" s="173">
        <v>68.099999999999994</v>
      </c>
      <c r="K800" s="174">
        <f t="shared" ref="K800" si="415">AVERAGE(K833,K866,K899,K932,K965)</f>
        <v>48.779999999999994</v>
      </c>
      <c r="L800" s="174">
        <f t="shared" si="353"/>
        <v>25.972000000000001</v>
      </c>
      <c r="M800" s="174">
        <f t="shared" ref="M800:N800" si="416">AVERAGE(M833,M866,M899,M932,M965)</f>
        <v>12.347999999999999</v>
      </c>
      <c r="N800" s="174">
        <f t="shared" si="416"/>
        <v>9.613999999999999</v>
      </c>
      <c r="O800" s="219"/>
      <c r="P800" s="134">
        <f t="shared" si="337"/>
        <v>28</v>
      </c>
      <c r="Q800" s="113">
        <f t="shared" si="371"/>
        <v>5.7587668808706365</v>
      </c>
      <c r="R800" s="113">
        <f t="shared" si="372"/>
        <v>5.0356460168486636</v>
      </c>
      <c r="S800" s="113">
        <f t="shared" si="373"/>
        <v>4.8312857726685419</v>
      </c>
      <c r="T800" s="113">
        <f t="shared" si="374"/>
        <v>3.886337976929684</v>
      </c>
      <c r="U800" s="113">
        <f t="shared" si="375"/>
        <v>7.0216083897785744</v>
      </c>
      <c r="V800" s="113">
        <f t="shared" si="376"/>
        <v>115.28013774263331</v>
      </c>
      <c r="W800" s="113">
        <f t="shared" si="377"/>
        <v>69.517416396315241</v>
      </c>
      <c r="X800" s="113">
        <f t="shared" si="378"/>
        <v>59.474071062676728</v>
      </c>
      <c r="Y800" s="113">
        <f t="shared" si="379"/>
        <v>42.601250902164033</v>
      </c>
      <c r="Z800" s="113">
        <f t="shared" si="380"/>
        <v>22.682240435239944</v>
      </c>
      <c r="AA800" s="113">
        <f t="shared" si="381"/>
        <v>10.783932885197244</v>
      </c>
      <c r="AB800" s="114">
        <f t="shared" si="382"/>
        <v>8.3962366989217916</v>
      </c>
    </row>
    <row r="801" spans="1:28" x14ac:dyDescent="0.5">
      <c r="A801"/>
      <c r="B801">
        <v>29</v>
      </c>
      <c r="C801" s="174">
        <f t="shared" si="389"/>
        <v>6.5020000000000007</v>
      </c>
      <c r="D801" s="174">
        <f t="shared" si="389"/>
        <v>4.76</v>
      </c>
      <c r="E801" s="174">
        <f t="shared" si="389"/>
        <v>5.4819999999999993</v>
      </c>
      <c r="F801" s="173">
        <v>5.55</v>
      </c>
      <c r="G801" s="173">
        <v>6.17</v>
      </c>
      <c r="H801" s="173">
        <v>70.2</v>
      </c>
      <c r="I801" s="173">
        <v>116</v>
      </c>
      <c r="J801" s="173">
        <v>73.5</v>
      </c>
      <c r="K801" s="174">
        <f t="shared" ref="K801" si="417">AVERAGE(K834,K867,K900,K933,K966)</f>
        <v>52.4</v>
      </c>
      <c r="L801" s="174">
        <f t="shared" si="353"/>
        <v>25.834000000000003</v>
      </c>
      <c r="M801" s="174">
        <f t="shared" ref="M801:N801" si="418">AVERAGE(M834,M867,M900,M933,M966)</f>
        <v>11.988</v>
      </c>
      <c r="N801" s="174">
        <f t="shared" si="418"/>
        <v>9.1280000000000001</v>
      </c>
      <c r="O801" s="219"/>
      <c r="P801" s="134">
        <f t="shared" si="337"/>
        <v>29</v>
      </c>
      <c r="Q801" s="113">
        <f t="shared" si="371"/>
        <v>5.6784201182015295</v>
      </c>
      <c r="R801" s="113">
        <f t="shared" si="372"/>
        <v>4.1570716337495046</v>
      </c>
      <c r="S801" s="113">
        <f t="shared" si="373"/>
        <v>4.787619053826635</v>
      </c>
      <c r="T801" s="113">
        <f t="shared" si="374"/>
        <v>4.847005791451628</v>
      </c>
      <c r="U801" s="113">
        <f t="shared" si="375"/>
        <v>5.3884731050912693</v>
      </c>
      <c r="V801" s="113">
        <f t="shared" si="376"/>
        <v>61.308073254036813</v>
      </c>
      <c r="W801" s="113">
        <f t="shared" si="377"/>
        <v>101.30678771322322</v>
      </c>
      <c r="X801" s="113">
        <f t="shared" si="378"/>
        <v>64.190076697602649</v>
      </c>
      <c r="Y801" s="113">
        <f t="shared" si="379"/>
        <v>45.762721346318074</v>
      </c>
      <c r="Z801" s="113">
        <f t="shared" si="380"/>
        <v>22.561720291236284</v>
      </c>
      <c r="AA801" s="113">
        <f t="shared" si="381"/>
        <v>10.469532509535517</v>
      </c>
      <c r="AB801" s="114">
        <f t="shared" si="382"/>
        <v>7.9717961917784619</v>
      </c>
    </row>
    <row r="802" spans="1:28" x14ac:dyDescent="0.5">
      <c r="A802"/>
      <c r="B802">
        <v>30</v>
      </c>
      <c r="C802" s="174">
        <f t="shared" si="389"/>
        <v>6.6959999999999997</v>
      </c>
      <c r="D802" s="173"/>
      <c r="E802" s="174">
        <f t="shared" ref="E802" si="419">AVERAGE(E835,E868,E901,E934,E967)</f>
        <v>5.3639999999999999</v>
      </c>
      <c r="F802" s="173">
        <v>6.17</v>
      </c>
      <c r="G802" s="173">
        <v>5.76</v>
      </c>
      <c r="H802" s="173">
        <v>96.4</v>
      </c>
      <c r="I802" s="173">
        <v>116</v>
      </c>
      <c r="J802" s="173">
        <v>78.400000000000006</v>
      </c>
      <c r="K802" s="174">
        <f t="shared" ref="K802" si="420">AVERAGE(K835,K868,K901,K934,K967)</f>
        <v>49.835999999999999</v>
      </c>
      <c r="L802" s="174">
        <f t="shared" si="353"/>
        <v>25.216000000000001</v>
      </c>
      <c r="M802" s="174">
        <f t="shared" ref="M802:N802" si="421">AVERAGE(M835,M868,M901,M934,M967)</f>
        <v>11.684000000000001</v>
      </c>
      <c r="N802" s="174">
        <f t="shared" si="421"/>
        <v>8.4019999999999992</v>
      </c>
      <c r="O802" s="219"/>
      <c r="P802" s="134">
        <f t="shared" si="337"/>
        <v>30</v>
      </c>
      <c r="Q802" s="113">
        <f t="shared" si="371"/>
        <v>5.8478469873081265</v>
      </c>
      <c r="R802" s="113" t="str">
        <f t="shared" si="372"/>
        <v xml:space="preserve"> </v>
      </c>
      <c r="S802" s="113">
        <f t="shared" si="373"/>
        <v>4.684565597359736</v>
      </c>
      <c r="T802" s="113">
        <f t="shared" si="374"/>
        <v>5.3884731050912693</v>
      </c>
      <c r="U802" s="113">
        <f t="shared" si="375"/>
        <v>5.0304060105876358</v>
      </c>
      <c r="V802" s="113">
        <f t="shared" si="376"/>
        <v>84.18943392719585</v>
      </c>
      <c r="W802" s="113">
        <f t="shared" si="377"/>
        <v>101.30678771322322</v>
      </c>
      <c r="X802" s="113">
        <f t="shared" si="378"/>
        <v>68.46941514410949</v>
      </c>
      <c r="Y802" s="113">
        <f t="shared" si="379"/>
        <v>43.523492004105108</v>
      </c>
      <c r="Z802" s="113">
        <f t="shared" si="380"/>
        <v>22.021999646350316</v>
      </c>
      <c r="AA802" s="113">
        <f t="shared" si="381"/>
        <v>10.204038858976725</v>
      </c>
      <c r="AB802" s="114">
        <f t="shared" si="382"/>
        <v>7.3377554341939772</v>
      </c>
    </row>
    <row r="803" spans="1:28" x14ac:dyDescent="0.5">
      <c r="A803"/>
      <c r="B803">
        <v>31</v>
      </c>
      <c r="C803" s="174">
        <f t="shared" si="389"/>
        <v>6.7040000000000006</v>
      </c>
      <c r="D803" s="173"/>
      <c r="E803" s="174">
        <f t="shared" ref="E803" si="422">AVERAGE(E836,E869,E902,E935,E968)</f>
        <v>5.4139999999999997</v>
      </c>
      <c r="F803" s="173"/>
      <c r="G803" s="173">
        <v>10.9</v>
      </c>
      <c r="H803" s="173"/>
      <c r="I803" s="173">
        <v>320</v>
      </c>
      <c r="J803" s="173">
        <v>71.3</v>
      </c>
      <c r="K803" s="173"/>
      <c r="L803" s="174">
        <f t="shared" si="353"/>
        <v>24.712</v>
      </c>
      <c r="M803" s="173"/>
      <c r="N803" s="174">
        <f t="shared" ref="N803" si="423">AVERAGE(N836,N869,N902,N935,N968)</f>
        <v>8.5079999999999991</v>
      </c>
      <c r="O803" s="219"/>
      <c r="P803" s="134">
        <f t="shared" si="337"/>
        <v>31</v>
      </c>
      <c r="Q803" s="113">
        <f t="shared" si="371"/>
        <v>5.8548336623228323</v>
      </c>
      <c r="R803" s="113" t="str">
        <f t="shared" si="372"/>
        <v xml:space="preserve"> </v>
      </c>
      <c r="S803" s="113">
        <f t="shared" si="373"/>
        <v>4.728232316201642</v>
      </c>
      <c r="T803" s="113" t="str">
        <f t="shared" si="374"/>
        <v xml:space="preserve"> </v>
      </c>
      <c r="U803" s="113">
        <f t="shared" si="375"/>
        <v>9.5193447075356303</v>
      </c>
      <c r="V803" s="113" t="str">
        <f t="shared" si="376"/>
        <v xml:space="preserve"> </v>
      </c>
      <c r="W803" s="113">
        <f t="shared" si="377"/>
        <v>279.46700058820198</v>
      </c>
      <c r="X803" s="113">
        <f t="shared" si="378"/>
        <v>62.268741068558754</v>
      </c>
      <c r="Y803" s="113" t="str">
        <f t="shared" si="379"/>
        <v xml:space="preserve"> </v>
      </c>
      <c r="Z803" s="113">
        <f t="shared" si="380"/>
        <v>21.581839120423897</v>
      </c>
      <c r="AA803" s="113" t="str">
        <f t="shared" si="381"/>
        <v xml:space="preserve"> </v>
      </c>
      <c r="AB803" s="114">
        <f t="shared" si="382"/>
        <v>7.4303288781388197</v>
      </c>
    </row>
    <row r="804" spans="1:28" x14ac:dyDescent="0.5">
      <c r="A804"/>
      <c r="B804"/>
      <c r="C804" s="173"/>
      <c r="D804" s="173"/>
      <c r="E804" s="173"/>
      <c r="F804" s="173"/>
      <c r="G804" s="173"/>
      <c r="H804" s="173"/>
      <c r="I804" s="173"/>
      <c r="J804" s="173"/>
      <c r="K804" s="173"/>
      <c r="L804" s="173"/>
      <c r="M804" s="173"/>
      <c r="N804" s="173"/>
      <c r="O804" s="219"/>
      <c r="P804" s="134"/>
      <c r="Q804" s="113"/>
      <c r="R804" s="113"/>
      <c r="S804" s="113"/>
      <c r="T804" s="113"/>
      <c r="U804" s="113"/>
      <c r="V804" s="113"/>
      <c r="W804" s="113"/>
      <c r="X804" s="113"/>
      <c r="Y804" s="113"/>
      <c r="Z804" s="113"/>
      <c r="AA804" s="113"/>
      <c r="AB804" s="114"/>
    </row>
    <row r="805" spans="1:28" x14ac:dyDescent="0.5">
      <c r="A805"/>
      <c r="B805"/>
      <c r="C805" s="173"/>
      <c r="D805" s="173"/>
      <c r="E805" s="173"/>
      <c r="F805" s="173"/>
      <c r="G805" s="173"/>
      <c r="H805" s="173"/>
      <c r="I805" s="173"/>
      <c r="J805" s="173"/>
      <c r="K805" s="173"/>
      <c r="L805" s="173"/>
      <c r="M805" s="173"/>
      <c r="N805" s="173"/>
      <c r="O805" s="220"/>
      <c r="P805" s="134"/>
      <c r="Q805" s="113"/>
      <c r="R805" s="113"/>
      <c r="S805" s="113"/>
      <c r="T805" s="113"/>
      <c r="U805" s="113"/>
      <c r="V805" s="113"/>
      <c r="W805" s="113"/>
      <c r="X805" s="113"/>
      <c r="Y805" s="113"/>
      <c r="Z805" s="113"/>
      <c r="AA805" s="113"/>
      <c r="AB805" s="114"/>
    </row>
    <row r="806" spans="1:28" x14ac:dyDescent="0.5">
      <c r="A806">
        <v>1989</v>
      </c>
      <c r="B806">
        <v>1</v>
      </c>
      <c r="C806" s="173">
        <v>7.26</v>
      </c>
      <c r="D806" s="173">
        <v>5.55</v>
      </c>
      <c r="E806" s="173">
        <v>5.76</v>
      </c>
      <c r="F806" s="173">
        <v>3.81</v>
      </c>
      <c r="G806" s="173">
        <v>2.98</v>
      </c>
      <c r="H806" s="173">
        <v>15.1</v>
      </c>
      <c r="I806" s="173">
        <v>108</v>
      </c>
      <c r="J806" s="173">
        <v>269</v>
      </c>
      <c r="K806" s="173">
        <v>51.2</v>
      </c>
      <c r="L806" s="173">
        <v>41.3</v>
      </c>
      <c r="M806" s="173">
        <v>13.2</v>
      </c>
      <c r="N806" s="173">
        <v>11.5</v>
      </c>
      <c r="O806" s="218">
        <f>A806</f>
        <v>1989</v>
      </c>
      <c r="P806" s="134">
        <f t="shared" si="337"/>
        <v>1</v>
      </c>
      <c r="Q806" s="113">
        <f t="shared" ref="Q806:AB813" si="424">IF(C806&gt;0,$P$11*C806, " ")</f>
        <v>6.3404075758448322</v>
      </c>
      <c r="R806" s="113">
        <f t="shared" si="424"/>
        <v>4.847005791451628</v>
      </c>
      <c r="S806" s="113">
        <f t="shared" si="424"/>
        <v>5.0304060105876358</v>
      </c>
      <c r="T806" s="113">
        <f t="shared" si="424"/>
        <v>3.3274039757532798</v>
      </c>
      <c r="U806" s="113">
        <f t="shared" si="424"/>
        <v>2.6025364429776308</v>
      </c>
      <c r="V806" s="113">
        <f t="shared" si="424"/>
        <v>13.187349090255781</v>
      </c>
      <c r="W806" s="113">
        <f t="shared" si="424"/>
        <v>94.320112698518173</v>
      </c>
      <c r="X806" s="113">
        <f t="shared" si="424"/>
        <v>234.92694736945728</v>
      </c>
      <c r="Y806" s="113">
        <f t="shared" si="424"/>
        <v>44.714720094112323</v>
      </c>
      <c r="Z806" s="113">
        <f t="shared" si="424"/>
        <v>36.068709763414816</v>
      </c>
      <c r="AA806" s="113">
        <f t="shared" si="424"/>
        <v>11.52801377426333</v>
      </c>
      <c r="AB806" s="114">
        <f t="shared" si="424"/>
        <v>10.043345333638509</v>
      </c>
    </row>
    <row r="807" spans="1:28" x14ac:dyDescent="0.5">
      <c r="A807"/>
      <c r="B807">
        <v>2</v>
      </c>
      <c r="C807" s="173">
        <v>7.26</v>
      </c>
      <c r="D807" s="173">
        <v>6.38</v>
      </c>
      <c r="E807" s="173">
        <v>5.76</v>
      </c>
      <c r="F807" s="173">
        <v>3.65</v>
      </c>
      <c r="G807" s="173">
        <v>2.98</v>
      </c>
      <c r="H807" s="173">
        <v>13.6</v>
      </c>
      <c r="I807" s="173">
        <v>95.1</v>
      </c>
      <c r="J807" s="173">
        <v>130</v>
      </c>
      <c r="K807" s="173">
        <v>50.3</v>
      </c>
      <c r="L807" s="173">
        <v>40.5</v>
      </c>
      <c r="M807" s="173">
        <v>12.8</v>
      </c>
      <c r="N807" s="173">
        <v>11.2</v>
      </c>
      <c r="O807" s="219"/>
      <c r="P807" s="134">
        <f t="shared" si="337"/>
        <v>2</v>
      </c>
      <c r="Q807" s="113">
        <f t="shared" si="424"/>
        <v>6.3404075758448322</v>
      </c>
      <c r="R807" s="113">
        <f t="shared" si="424"/>
        <v>5.5718733242272771</v>
      </c>
      <c r="S807" s="113">
        <f t="shared" si="424"/>
        <v>5.0304060105876358</v>
      </c>
      <c r="T807" s="113">
        <f t="shared" si="424"/>
        <v>3.1876704754591789</v>
      </c>
      <c r="U807" s="113">
        <f t="shared" si="424"/>
        <v>2.6025364429776308</v>
      </c>
      <c r="V807" s="113">
        <f t="shared" si="424"/>
        <v>11.877347524998584</v>
      </c>
      <c r="W807" s="113">
        <f t="shared" si="424"/>
        <v>83.054099237306275</v>
      </c>
      <c r="X807" s="113">
        <f t="shared" si="424"/>
        <v>113.53346898895705</v>
      </c>
      <c r="Y807" s="113">
        <f t="shared" si="424"/>
        <v>43.928719154957996</v>
      </c>
      <c r="Z807" s="113">
        <f t="shared" si="424"/>
        <v>35.370042261944313</v>
      </c>
      <c r="AA807" s="113">
        <f t="shared" si="424"/>
        <v>11.178680023528081</v>
      </c>
      <c r="AB807" s="114">
        <f t="shared" si="424"/>
        <v>9.781345020587068</v>
      </c>
    </row>
    <row r="808" spans="1:28" x14ac:dyDescent="0.5">
      <c r="A808"/>
      <c r="B808">
        <v>3</v>
      </c>
      <c r="C808" s="173">
        <v>7.26</v>
      </c>
      <c r="D808" s="173">
        <v>5.76</v>
      </c>
      <c r="E808" s="173">
        <v>5.97</v>
      </c>
      <c r="F808" s="173">
        <v>3.1</v>
      </c>
      <c r="G808" s="173">
        <v>3.21</v>
      </c>
      <c r="H808" s="173">
        <v>14.3</v>
      </c>
      <c r="I808" s="173">
        <v>231</v>
      </c>
      <c r="J808" s="173">
        <v>93.7</v>
      </c>
      <c r="K808" s="173">
        <v>48.6</v>
      </c>
      <c r="L808" s="173">
        <v>39.700000000000003</v>
      </c>
      <c r="M808" s="173">
        <v>12.5</v>
      </c>
      <c r="N808" s="173">
        <v>10.9</v>
      </c>
      <c r="O808" s="219"/>
      <c r="P808" s="134">
        <f t="shared" si="337"/>
        <v>3</v>
      </c>
      <c r="Q808" s="113">
        <f t="shared" si="424"/>
        <v>6.3404075758448322</v>
      </c>
      <c r="R808" s="113">
        <f t="shared" si="424"/>
        <v>5.0304060105876358</v>
      </c>
      <c r="S808" s="113">
        <f t="shared" si="424"/>
        <v>5.2138062297236427</v>
      </c>
      <c r="T808" s="113">
        <f t="shared" si="424"/>
        <v>2.7073365681982069</v>
      </c>
      <c r="U808" s="113">
        <f t="shared" si="424"/>
        <v>2.8034033496504009</v>
      </c>
      <c r="V808" s="113">
        <f t="shared" si="424"/>
        <v>12.488681588785276</v>
      </c>
      <c r="W808" s="113">
        <f t="shared" si="424"/>
        <v>201.7402410496083</v>
      </c>
      <c r="X808" s="113">
        <f t="shared" si="424"/>
        <v>81.83143110973289</v>
      </c>
      <c r="Y808" s="113">
        <f t="shared" si="424"/>
        <v>42.44405071433318</v>
      </c>
      <c r="Z808" s="113">
        <f t="shared" si="424"/>
        <v>34.67137476047381</v>
      </c>
      <c r="AA808" s="113">
        <f t="shared" si="424"/>
        <v>10.91667971047664</v>
      </c>
      <c r="AB808" s="114">
        <f t="shared" si="424"/>
        <v>9.5193447075356303</v>
      </c>
    </row>
    <row r="809" spans="1:28" x14ac:dyDescent="0.5">
      <c r="A809"/>
      <c r="B809">
        <v>4</v>
      </c>
      <c r="C809" s="173">
        <v>7</v>
      </c>
      <c r="D809" s="173">
        <v>5.55</v>
      </c>
      <c r="E809" s="173">
        <v>5.97</v>
      </c>
      <c r="F809" s="173">
        <v>3.49</v>
      </c>
      <c r="G809" s="173">
        <v>3.21</v>
      </c>
      <c r="H809" s="173">
        <v>15.8</v>
      </c>
      <c r="I809" s="173">
        <v>93.7</v>
      </c>
      <c r="J809" s="173">
        <v>119</v>
      </c>
      <c r="K809" s="173">
        <v>54.8</v>
      </c>
      <c r="L809" s="173">
        <v>39</v>
      </c>
      <c r="M809" s="173">
        <v>12.2</v>
      </c>
      <c r="N809" s="173">
        <v>10.9</v>
      </c>
      <c r="O809" s="219"/>
      <c r="P809" s="134">
        <f t="shared" si="337"/>
        <v>4</v>
      </c>
      <c r="Q809" s="113">
        <f t="shared" si="424"/>
        <v>6.1133406378669184</v>
      </c>
      <c r="R809" s="113">
        <f t="shared" si="424"/>
        <v>4.847005791451628</v>
      </c>
      <c r="S809" s="113">
        <f t="shared" si="424"/>
        <v>5.2138062297236427</v>
      </c>
      <c r="T809" s="113">
        <f t="shared" si="424"/>
        <v>3.047936975165078</v>
      </c>
      <c r="U809" s="113">
        <f t="shared" si="424"/>
        <v>2.8034033496504009</v>
      </c>
      <c r="V809" s="113">
        <f t="shared" si="424"/>
        <v>13.798683154042473</v>
      </c>
      <c r="W809" s="113">
        <f t="shared" si="424"/>
        <v>81.83143110973289</v>
      </c>
      <c r="X809" s="113">
        <f t="shared" si="424"/>
        <v>103.92679084373761</v>
      </c>
      <c r="Y809" s="113">
        <f t="shared" si="424"/>
        <v>47.858723850729589</v>
      </c>
      <c r="Z809" s="113">
        <f t="shared" si="424"/>
        <v>34.060040696687118</v>
      </c>
      <c r="AA809" s="113">
        <f t="shared" si="424"/>
        <v>10.6546793974252</v>
      </c>
      <c r="AB809" s="114">
        <f t="shared" si="424"/>
        <v>9.5193447075356303</v>
      </c>
    </row>
    <row r="810" spans="1:28" x14ac:dyDescent="0.5">
      <c r="A810"/>
      <c r="B810">
        <v>5</v>
      </c>
      <c r="C810" s="173">
        <v>7.26</v>
      </c>
      <c r="D810" s="173">
        <v>5.55</v>
      </c>
      <c r="E810" s="173">
        <v>5.76</v>
      </c>
      <c r="F810" s="173">
        <v>3.49</v>
      </c>
      <c r="G810" s="173">
        <v>3.33</v>
      </c>
      <c r="H810" s="173">
        <v>27.7</v>
      </c>
      <c r="I810" s="173">
        <v>89.7</v>
      </c>
      <c r="J810" s="173">
        <v>116</v>
      </c>
      <c r="K810" s="173">
        <v>62.6</v>
      </c>
      <c r="L810" s="173">
        <v>38.200000000000003</v>
      </c>
      <c r="M810" s="173">
        <v>11.8</v>
      </c>
      <c r="N810" s="173">
        <v>10.6</v>
      </c>
      <c r="O810" s="219"/>
      <c r="P810" s="134">
        <f t="shared" si="337"/>
        <v>5</v>
      </c>
      <c r="Q810" s="113">
        <f t="shared" si="424"/>
        <v>6.3404075758448322</v>
      </c>
      <c r="R810" s="113">
        <f t="shared" si="424"/>
        <v>4.847005791451628</v>
      </c>
      <c r="S810" s="113">
        <f t="shared" si="424"/>
        <v>5.0304060105876358</v>
      </c>
      <c r="T810" s="113">
        <f t="shared" si="424"/>
        <v>3.047936975165078</v>
      </c>
      <c r="U810" s="113">
        <f t="shared" si="424"/>
        <v>2.9082034748709771</v>
      </c>
      <c r="V810" s="113">
        <f t="shared" si="424"/>
        <v>24.191362238416232</v>
      </c>
      <c r="W810" s="113">
        <f t="shared" si="424"/>
        <v>78.338093602380368</v>
      </c>
      <c r="X810" s="113">
        <f t="shared" si="424"/>
        <v>101.30678771322322</v>
      </c>
      <c r="Y810" s="113">
        <f t="shared" si="424"/>
        <v>54.670731990067011</v>
      </c>
      <c r="Z810" s="113">
        <f t="shared" si="424"/>
        <v>33.361373195216615</v>
      </c>
      <c r="AA810" s="113">
        <f t="shared" si="424"/>
        <v>10.305345646689949</v>
      </c>
      <c r="AB810" s="114">
        <f t="shared" si="424"/>
        <v>9.2573443944841909</v>
      </c>
    </row>
    <row r="811" spans="1:28" x14ac:dyDescent="0.5">
      <c r="A811"/>
      <c r="B811">
        <v>6</v>
      </c>
      <c r="C811" s="173">
        <v>7.26</v>
      </c>
      <c r="D811" s="173">
        <v>5.34</v>
      </c>
      <c r="E811" s="173">
        <v>5.55</v>
      </c>
      <c r="F811" s="173">
        <v>3.49</v>
      </c>
      <c r="G811" s="173">
        <v>3.21</v>
      </c>
      <c r="H811" s="173">
        <v>21.7</v>
      </c>
      <c r="I811" s="173">
        <v>110</v>
      </c>
      <c r="J811" s="173">
        <v>144</v>
      </c>
      <c r="K811" s="173">
        <v>55.8</v>
      </c>
      <c r="L811" s="173">
        <v>38.200000000000003</v>
      </c>
      <c r="M811" s="173">
        <v>11.5</v>
      </c>
      <c r="N811" s="173">
        <v>9.91</v>
      </c>
      <c r="O811" s="219"/>
      <c r="P811" s="134">
        <f t="shared" si="337"/>
        <v>6</v>
      </c>
      <c r="Q811" s="113">
        <f t="shared" si="424"/>
        <v>6.3404075758448322</v>
      </c>
      <c r="R811" s="113">
        <f t="shared" si="424"/>
        <v>4.6636055723156202</v>
      </c>
      <c r="S811" s="113">
        <f t="shared" si="424"/>
        <v>4.847005791451628</v>
      </c>
      <c r="T811" s="113">
        <f t="shared" si="424"/>
        <v>3.047936975165078</v>
      </c>
      <c r="U811" s="113">
        <f t="shared" si="424"/>
        <v>2.8034033496504009</v>
      </c>
      <c r="V811" s="113">
        <f t="shared" si="424"/>
        <v>18.951355977387447</v>
      </c>
      <c r="W811" s="113">
        <f t="shared" si="424"/>
        <v>96.066781452194434</v>
      </c>
      <c r="X811" s="113">
        <f t="shared" si="424"/>
        <v>125.76015026469089</v>
      </c>
      <c r="Y811" s="113">
        <f t="shared" si="424"/>
        <v>48.73205822756772</v>
      </c>
      <c r="Z811" s="113">
        <f t="shared" si="424"/>
        <v>33.361373195216615</v>
      </c>
      <c r="AA811" s="113">
        <f t="shared" si="424"/>
        <v>10.043345333638509</v>
      </c>
      <c r="AB811" s="114">
        <f t="shared" si="424"/>
        <v>8.6547436744658803</v>
      </c>
    </row>
    <row r="812" spans="1:28" x14ac:dyDescent="0.5">
      <c r="A812"/>
      <c r="B812">
        <v>7</v>
      </c>
      <c r="C812" s="173">
        <v>7</v>
      </c>
      <c r="D812" s="173">
        <v>5.55</v>
      </c>
      <c r="E812" s="173">
        <v>5.55</v>
      </c>
      <c r="F812" s="173">
        <v>3.49</v>
      </c>
      <c r="G812" s="173">
        <v>2.98</v>
      </c>
      <c r="H812" s="173">
        <v>13.6</v>
      </c>
      <c r="I812" s="173">
        <v>124</v>
      </c>
      <c r="J812" s="173">
        <v>152</v>
      </c>
      <c r="K812" s="173">
        <v>59.7</v>
      </c>
      <c r="L812" s="173">
        <v>32.700000000000003</v>
      </c>
      <c r="M812" s="173">
        <v>11.8</v>
      </c>
      <c r="N812" s="173">
        <v>10.199999999999999</v>
      </c>
      <c r="O812" s="219"/>
      <c r="P812" s="134">
        <f t="shared" si="337"/>
        <v>7</v>
      </c>
      <c r="Q812" s="113">
        <f t="shared" si="424"/>
        <v>6.1133406378669184</v>
      </c>
      <c r="R812" s="113">
        <f t="shared" si="424"/>
        <v>4.847005791451628</v>
      </c>
      <c r="S812" s="113">
        <f t="shared" si="424"/>
        <v>4.847005791451628</v>
      </c>
      <c r="T812" s="113">
        <f t="shared" si="424"/>
        <v>3.047936975165078</v>
      </c>
      <c r="U812" s="113">
        <f t="shared" si="424"/>
        <v>2.6025364429776308</v>
      </c>
      <c r="V812" s="113">
        <f t="shared" si="424"/>
        <v>11.877347524998584</v>
      </c>
      <c r="W812" s="113">
        <f t="shared" si="424"/>
        <v>108.29346272792827</v>
      </c>
      <c r="X812" s="113">
        <f t="shared" si="424"/>
        <v>132.74682527939595</v>
      </c>
      <c r="Y812" s="113">
        <f t="shared" si="424"/>
        <v>52.138062297236438</v>
      </c>
      <c r="Z812" s="113">
        <f t="shared" si="424"/>
        <v>28.558034122606891</v>
      </c>
      <c r="AA812" s="113">
        <f t="shared" si="424"/>
        <v>10.305345646689949</v>
      </c>
      <c r="AB812" s="114">
        <f t="shared" si="424"/>
        <v>8.9080106437489377</v>
      </c>
    </row>
    <row r="813" spans="1:28" x14ac:dyDescent="0.5">
      <c r="A813"/>
      <c r="B813">
        <v>8</v>
      </c>
      <c r="C813" s="173">
        <v>6.59</v>
      </c>
      <c r="D813" s="173">
        <v>6.17</v>
      </c>
      <c r="E813" s="173">
        <v>5.34</v>
      </c>
      <c r="F813" s="173">
        <v>3.33</v>
      </c>
      <c r="G813" s="173">
        <v>3.1</v>
      </c>
      <c r="H813" s="173">
        <v>11.5</v>
      </c>
      <c r="I813" s="173">
        <v>166</v>
      </c>
      <c r="J813" s="173">
        <v>164</v>
      </c>
      <c r="K813" s="173">
        <v>56.8</v>
      </c>
      <c r="L813" s="173">
        <v>32.700000000000003</v>
      </c>
      <c r="M813" s="173">
        <v>11.5</v>
      </c>
      <c r="N813" s="173">
        <v>10.199999999999999</v>
      </c>
      <c r="O813" s="219"/>
      <c r="P813" s="134">
        <f t="shared" si="337"/>
        <v>8</v>
      </c>
      <c r="Q813" s="113">
        <f t="shared" si="424"/>
        <v>5.7552735433632849</v>
      </c>
      <c r="R813" s="113">
        <f t="shared" si="424"/>
        <v>5.3884731050912693</v>
      </c>
      <c r="S813" s="113">
        <f t="shared" si="424"/>
        <v>4.6636055723156202</v>
      </c>
      <c r="T813" s="113">
        <f t="shared" si="424"/>
        <v>2.9082034748709771</v>
      </c>
      <c r="U813" s="113">
        <f t="shared" si="424"/>
        <v>2.7073365681982069</v>
      </c>
      <c r="V813" s="113">
        <f t="shared" si="424"/>
        <v>10.043345333638509</v>
      </c>
      <c r="W813" s="113">
        <f t="shared" si="424"/>
        <v>144.97350655512977</v>
      </c>
      <c r="X813" s="113">
        <f t="shared" si="424"/>
        <v>143.22683780145351</v>
      </c>
      <c r="Y813" s="113">
        <f t="shared" si="424"/>
        <v>49.60539260440585</v>
      </c>
      <c r="Z813" s="113">
        <f t="shared" si="424"/>
        <v>28.558034122606891</v>
      </c>
      <c r="AA813" s="113">
        <f t="shared" si="424"/>
        <v>10.043345333638509</v>
      </c>
      <c r="AB813" s="114">
        <f t="shared" si="424"/>
        <v>8.9080106437489377</v>
      </c>
    </row>
    <row r="814" spans="1:28" x14ac:dyDescent="0.5">
      <c r="A814"/>
      <c r="B814">
        <v>9</v>
      </c>
      <c r="C814" s="173">
        <v>6.59</v>
      </c>
      <c r="D814" s="173">
        <v>5.97</v>
      </c>
      <c r="E814" s="173">
        <v>5.14</v>
      </c>
      <c r="F814" s="173">
        <v>3.49</v>
      </c>
      <c r="G814" s="173">
        <v>2.98</v>
      </c>
      <c r="H814" s="173">
        <v>9.59</v>
      </c>
      <c r="I814" s="173">
        <v>124</v>
      </c>
      <c r="J814" s="173">
        <v>164</v>
      </c>
      <c r="K814" s="173">
        <v>58.7</v>
      </c>
      <c r="L814" s="173">
        <v>30.7</v>
      </c>
      <c r="M814" s="173">
        <v>11.5</v>
      </c>
      <c r="N814" s="173">
        <v>10.9</v>
      </c>
      <c r="O814" s="219"/>
      <c r="P814" s="134">
        <f t="shared" si="337"/>
        <v>9</v>
      </c>
      <c r="Q814" s="113">
        <f t="shared" ref="Q814:Q836" si="425">$P$11*C814</f>
        <v>5.7552735433632849</v>
      </c>
      <c r="R814" s="113">
        <f t="shared" ref="R814:R836" si="426">IF(D814&gt;0,$P$11*D814, " ")</f>
        <v>5.2138062297236427</v>
      </c>
      <c r="S814" s="113">
        <f t="shared" ref="S814:S836" si="427">IF(E814&gt;0,$P$11*E814, " ")</f>
        <v>4.4889386969479945</v>
      </c>
      <c r="T814" s="113">
        <f t="shared" ref="T814:T836" si="428">IF(F814&gt;0,$P$11*F814, " ")</f>
        <v>3.047936975165078</v>
      </c>
      <c r="U814" s="113">
        <f t="shared" ref="U814:U836" si="429">IF(G814&gt;0,$P$11*G814, " ")</f>
        <v>2.6025364429776308</v>
      </c>
      <c r="V814" s="113">
        <f t="shared" ref="V814:V836" si="430">IF(H814&gt;0,$P$11*H814, " ")</f>
        <v>8.3752766738776785</v>
      </c>
      <c r="W814" s="113">
        <f t="shared" ref="W814:W836" si="431">IF(I814&gt;0,$P$11*I814, " ")</f>
        <v>108.29346272792827</v>
      </c>
      <c r="X814" s="113">
        <f t="shared" ref="X814:X836" si="432">IF(J814&gt;0,$P$11*J814, " ")</f>
        <v>143.22683780145351</v>
      </c>
      <c r="Y814" s="113">
        <f t="shared" ref="Y814:Y836" si="433">IF(K814&gt;0,$P$11*K814, " ")</f>
        <v>51.2647279203983</v>
      </c>
      <c r="Z814" s="113">
        <f t="shared" ref="Z814:Z836" si="434">IF(L814&gt;0,$P$11*L814, " ")</f>
        <v>26.811365368930627</v>
      </c>
      <c r="AA814" s="113">
        <f t="shared" ref="AA814:AA836" si="435">IF(M814&gt;0,$P$11*M814, " ")</f>
        <v>10.043345333638509</v>
      </c>
      <c r="AB814" s="114">
        <f t="shared" ref="AB814:AB836" si="436">IF(N814&gt;0,$P$11*N814, " ")</f>
        <v>9.5193447075356303</v>
      </c>
    </row>
    <row r="815" spans="1:28" x14ac:dyDescent="0.5">
      <c r="A815"/>
      <c r="B815">
        <v>10</v>
      </c>
      <c r="C815" s="173">
        <v>6.38</v>
      </c>
      <c r="D815" s="173">
        <v>6.17</v>
      </c>
      <c r="E815" s="173">
        <v>5.34</v>
      </c>
      <c r="F815" s="173">
        <v>3.33</v>
      </c>
      <c r="G815" s="173">
        <v>2.75</v>
      </c>
      <c r="H815" s="173">
        <v>9.07</v>
      </c>
      <c r="I815" s="173">
        <v>104</v>
      </c>
      <c r="J815" s="173">
        <v>189</v>
      </c>
      <c r="K815" s="173">
        <v>63.7</v>
      </c>
      <c r="L815" s="173">
        <v>26.5</v>
      </c>
      <c r="M815" s="173">
        <v>11.2</v>
      </c>
      <c r="N815" s="173">
        <v>10.6</v>
      </c>
      <c r="O815" s="219"/>
      <c r="P815" s="134">
        <f t="shared" si="337"/>
        <v>10</v>
      </c>
      <c r="Q815" s="113">
        <f t="shared" si="425"/>
        <v>5.5718733242272771</v>
      </c>
      <c r="R815" s="113">
        <f t="shared" si="426"/>
        <v>5.3884731050912693</v>
      </c>
      <c r="S815" s="113">
        <f t="shared" si="427"/>
        <v>4.6636055723156202</v>
      </c>
      <c r="T815" s="113">
        <f t="shared" si="428"/>
        <v>2.9082034748709771</v>
      </c>
      <c r="U815" s="113">
        <f t="shared" si="429"/>
        <v>2.401669536304861</v>
      </c>
      <c r="V815" s="113">
        <f t="shared" si="430"/>
        <v>7.9211427979218501</v>
      </c>
      <c r="W815" s="113">
        <f t="shared" si="431"/>
        <v>90.826775191165638</v>
      </c>
      <c r="X815" s="113">
        <f t="shared" si="432"/>
        <v>165.0601972224068</v>
      </c>
      <c r="Y815" s="113">
        <f t="shared" si="433"/>
        <v>55.631399804588959</v>
      </c>
      <c r="Z815" s="113">
        <f t="shared" si="434"/>
        <v>23.143360986210478</v>
      </c>
      <c r="AA815" s="113">
        <f t="shared" si="435"/>
        <v>9.781345020587068</v>
      </c>
      <c r="AB815" s="114">
        <f t="shared" si="436"/>
        <v>9.2573443944841909</v>
      </c>
    </row>
    <row r="816" spans="1:28" x14ac:dyDescent="0.5">
      <c r="A816"/>
      <c r="B816">
        <v>11</v>
      </c>
      <c r="C816" s="173">
        <v>6.38</v>
      </c>
      <c r="D816" s="173">
        <v>5.97</v>
      </c>
      <c r="E816" s="173">
        <v>5.14</v>
      </c>
      <c r="F816" s="173">
        <v>3.33</v>
      </c>
      <c r="G816" s="173">
        <v>2.75</v>
      </c>
      <c r="H816" s="173">
        <v>10.199999999999999</v>
      </c>
      <c r="I816" s="173">
        <v>74.7</v>
      </c>
      <c r="J816" s="173">
        <v>201</v>
      </c>
      <c r="K816" s="173">
        <v>59.7</v>
      </c>
      <c r="L816" s="173">
        <v>27.1</v>
      </c>
      <c r="M816" s="173">
        <v>10.9</v>
      </c>
      <c r="N816" s="173">
        <v>10.199999999999999</v>
      </c>
      <c r="O816" s="219"/>
      <c r="P816" s="134">
        <f t="shared" si="337"/>
        <v>11</v>
      </c>
      <c r="Q816" s="113">
        <f t="shared" si="425"/>
        <v>5.5718733242272771</v>
      </c>
      <c r="R816" s="113">
        <f t="shared" si="426"/>
        <v>5.2138062297236427</v>
      </c>
      <c r="S816" s="113">
        <f t="shared" si="427"/>
        <v>4.4889386969479945</v>
      </c>
      <c r="T816" s="113">
        <f t="shared" si="428"/>
        <v>2.9082034748709771</v>
      </c>
      <c r="U816" s="113">
        <f t="shared" si="429"/>
        <v>2.401669536304861</v>
      </c>
      <c r="V816" s="113">
        <f t="shared" si="430"/>
        <v>8.9080106437489377</v>
      </c>
      <c r="W816" s="113">
        <f t="shared" si="431"/>
        <v>65.2380779498084</v>
      </c>
      <c r="X816" s="113">
        <f t="shared" si="432"/>
        <v>175.54020974446436</v>
      </c>
      <c r="Y816" s="113">
        <f t="shared" si="433"/>
        <v>52.138062297236438</v>
      </c>
      <c r="Z816" s="113">
        <f t="shared" si="434"/>
        <v>23.667361612313357</v>
      </c>
      <c r="AA816" s="113">
        <f t="shared" si="435"/>
        <v>9.5193447075356303</v>
      </c>
      <c r="AB816" s="114">
        <f t="shared" si="436"/>
        <v>8.9080106437489377</v>
      </c>
    </row>
    <row r="817" spans="1:28" x14ac:dyDescent="0.5">
      <c r="A817"/>
      <c r="B817">
        <v>12</v>
      </c>
      <c r="C817" s="173">
        <v>6.38</v>
      </c>
      <c r="D817" s="173">
        <v>5.97</v>
      </c>
      <c r="E817" s="173">
        <v>4.93</v>
      </c>
      <c r="F817" s="173">
        <v>3.33</v>
      </c>
      <c r="G817" s="173">
        <v>2.63</v>
      </c>
      <c r="H817" s="173">
        <v>10.9</v>
      </c>
      <c r="I817" s="173">
        <v>71.3</v>
      </c>
      <c r="J817" s="173">
        <v>152</v>
      </c>
      <c r="K817" s="173">
        <v>59.7</v>
      </c>
      <c r="L817" s="173">
        <v>26.5</v>
      </c>
      <c r="M817" s="173">
        <v>11.2</v>
      </c>
      <c r="N817" s="173">
        <v>10.199999999999999</v>
      </c>
      <c r="O817" s="219"/>
      <c r="P817" s="134">
        <f t="shared" si="337"/>
        <v>12</v>
      </c>
      <c r="Q817" s="113">
        <f t="shared" si="425"/>
        <v>5.5718733242272771</v>
      </c>
      <c r="R817" s="113">
        <f t="shared" si="426"/>
        <v>5.2138062297236427</v>
      </c>
      <c r="S817" s="113">
        <f t="shared" si="427"/>
        <v>4.3055384778119867</v>
      </c>
      <c r="T817" s="113">
        <f t="shared" si="428"/>
        <v>2.9082034748709771</v>
      </c>
      <c r="U817" s="113">
        <f t="shared" si="429"/>
        <v>2.2968694110842849</v>
      </c>
      <c r="V817" s="113">
        <f t="shared" si="430"/>
        <v>9.5193447075356303</v>
      </c>
      <c r="W817" s="113">
        <f t="shared" si="431"/>
        <v>62.268741068558754</v>
      </c>
      <c r="X817" s="113">
        <f t="shared" si="432"/>
        <v>132.74682527939595</v>
      </c>
      <c r="Y817" s="113">
        <f t="shared" si="433"/>
        <v>52.138062297236438</v>
      </c>
      <c r="Z817" s="113">
        <f t="shared" si="434"/>
        <v>23.143360986210478</v>
      </c>
      <c r="AA817" s="113">
        <f t="shared" si="435"/>
        <v>9.781345020587068</v>
      </c>
      <c r="AB817" s="114">
        <f t="shared" si="436"/>
        <v>8.9080106437489377</v>
      </c>
    </row>
    <row r="818" spans="1:28" x14ac:dyDescent="0.5">
      <c r="A818"/>
      <c r="B818">
        <v>13</v>
      </c>
      <c r="C818" s="173">
        <v>6.17</v>
      </c>
      <c r="D818" s="173">
        <v>5.76</v>
      </c>
      <c r="E818" s="173">
        <v>4.93</v>
      </c>
      <c r="F818" s="173">
        <v>3.49</v>
      </c>
      <c r="G818" s="173">
        <v>2.98</v>
      </c>
      <c r="H818" s="173">
        <v>19</v>
      </c>
      <c r="I818" s="173">
        <v>79.599999999999994</v>
      </c>
      <c r="J818" s="173">
        <v>152</v>
      </c>
      <c r="K818" s="173">
        <v>62.6</v>
      </c>
      <c r="L818" s="173">
        <v>27.1</v>
      </c>
      <c r="M818" s="173">
        <v>11.2</v>
      </c>
      <c r="N818" s="173">
        <v>10.9</v>
      </c>
      <c r="O818" s="219"/>
      <c r="P818" s="134">
        <f t="shared" si="337"/>
        <v>13</v>
      </c>
      <c r="Q818" s="113">
        <f t="shared" si="425"/>
        <v>5.3884731050912693</v>
      </c>
      <c r="R818" s="113">
        <f t="shared" si="426"/>
        <v>5.0304060105876358</v>
      </c>
      <c r="S818" s="113">
        <f t="shared" si="427"/>
        <v>4.3055384778119867</v>
      </c>
      <c r="T818" s="113">
        <f t="shared" si="428"/>
        <v>3.047936975165078</v>
      </c>
      <c r="U818" s="113">
        <f t="shared" si="429"/>
        <v>2.6025364429776308</v>
      </c>
      <c r="V818" s="113">
        <f t="shared" si="430"/>
        <v>16.593353159924494</v>
      </c>
      <c r="W818" s="113">
        <f t="shared" si="431"/>
        <v>69.517416396315241</v>
      </c>
      <c r="X818" s="113">
        <f t="shared" si="432"/>
        <v>132.74682527939595</v>
      </c>
      <c r="Y818" s="113">
        <f t="shared" si="433"/>
        <v>54.670731990067011</v>
      </c>
      <c r="Z818" s="113">
        <f t="shared" si="434"/>
        <v>23.667361612313357</v>
      </c>
      <c r="AA818" s="113">
        <f t="shared" si="435"/>
        <v>9.781345020587068</v>
      </c>
      <c r="AB818" s="114">
        <f t="shared" si="436"/>
        <v>9.5193447075356303</v>
      </c>
    </row>
    <row r="819" spans="1:28" x14ac:dyDescent="0.5">
      <c r="A819"/>
      <c r="B819">
        <v>14</v>
      </c>
      <c r="C819" s="173">
        <v>6.38</v>
      </c>
      <c r="D819" s="173">
        <v>5.76</v>
      </c>
      <c r="E819" s="173">
        <v>4.93</v>
      </c>
      <c r="F819" s="173">
        <v>3.65</v>
      </c>
      <c r="G819" s="173">
        <v>4.29</v>
      </c>
      <c r="H819" s="173">
        <v>23.5</v>
      </c>
      <c r="I819" s="173">
        <v>93.7</v>
      </c>
      <c r="J819" s="173">
        <v>150</v>
      </c>
      <c r="K819" s="173">
        <v>61.6</v>
      </c>
      <c r="L819" s="173">
        <v>28.3</v>
      </c>
      <c r="M819" s="173">
        <v>11.2</v>
      </c>
      <c r="N819" s="173">
        <v>10.6</v>
      </c>
      <c r="O819" s="219"/>
      <c r="P819" s="134">
        <f t="shared" si="337"/>
        <v>14</v>
      </c>
      <c r="Q819" s="113">
        <f t="shared" si="425"/>
        <v>5.5718733242272771</v>
      </c>
      <c r="R819" s="113">
        <f t="shared" si="426"/>
        <v>5.0304060105876358</v>
      </c>
      <c r="S819" s="113">
        <f t="shared" si="427"/>
        <v>4.3055384778119867</v>
      </c>
      <c r="T819" s="113">
        <f t="shared" si="428"/>
        <v>3.1876704754591789</v>
      </c>
      <c r="U819" s="113">
        <f t="shared" si="429"/>
        <v>3.746604476635583</v>
      </c>
      <c r="V819" s="113">
        <f t="shared" si="430"/>
        <v>20.523357855696084</v>
      </c>
      <c r="W819" s="113">
        <f t="shared" si="431"/>
        <v>81.83143110973289</v>
      </c>
      <c r="X819" s="113">
        <f t="shared" si="432"/>
        <v>131.00015652571969</v>
      </c>
      <c r="Y819" s="113">
        <f t="shared" si="433"/>
        <v>53.797397613228881</v>
      </c>
      <c r="Z819" s="113">
        <f t="shared" si="434"/>
        <v>24.715362864519115</v>
      </c>
      <c r="AA819" s="113">
        <f t="shared" si="435"/>
        <v>9.781345020587068</v>
      </c>
      <c r="AB819" s="114">
        <f t="shared" si="436"/>
        <v>9.2573443944841909</v>
      </c>
    </row>
    <row r="820" spans="1:28" x14ac:dyDescent="0.5">
      <c r="A820"/>
      <c r="B820">
        <v>15</v>
      </c>
      <c r="C820" s="173">
        <v>6.17</v>
      </c>
      <c r="D820" s="173">
        <v>5.97</v>
      </c>
      <c r="E820" s="173">
        <v>5.14</v>
      </c>
      <c r="F820" s="173">
        <v>3.65</v>
      </c>
      <c r="G820" s="173">
        <v>4.45</v>
      </c>
      <c r="H820" s="173">
        <v>35.4</v>
      </c>
      <c r="I820" s="173">
        <v>75.900000000000006</v>
      </c>
      <c r="J820" s="173">
        <v>144</v>
      </c>
      <c r="K820" s="173">
        <v>59.7</v>
      </c>
      <c r="L820" s="173">
        <v>25.9</v>
      </c>
      <c r="M820" s="173">
        <v>10.9</v>
      </c>
      <c r="N820" s="173">
        <v>10.199999999999999</v>
      </c>
      <c r="O820" s="219"/>
      <c r="P820" s="134">
        <f t="shared" ref="P820:P883" si="437">B820</f>
        <v>15</v>
      </c>
      <c r="Q820" s="113">
        <f t="shared" si="425"/>
        <v>5.3884731050912693</v>
      </c>
      <c r="R820" s="113">
        <f t="shared" si="426"/>
        <v>5.2138062297236427</v>
      </c>
      <c r="S820" s="113">
        <f t="shared" si="427"/>
        <v>4.4889386969479945</v>
      </c>
      <c r="T820" s="113">
        <f t="shared" si="428"/>
        <v>3.1876704754591789</v>
      </c>
      <c r="U820" s="113">
        <f t="shared" si="429"/>
        <v>3.886337976929684</v>
      </c>
      <c r="V820" s="113">
        <f t="shared" si="430"/>
        <v>30.916036940069844</v>
      </c>
      <c r="W820" s="113">
        <f t="shared" si="431"/>
        <v>66.286079202014164</v>
      </c>
      <c r="X820" s="113">
        <f t="shared" si="432"/>
        <v>125.76015026469089</v>
      </c>
      <c r="Y820" s="113">
        <f t="shared" si="433"/>
        <v>52.138062297236438</v>
      </c>
      <c r="Z820" s="113">
        <f t="shared" si="434"/>
        <v>22.619360360107596</v>
      </c>
      <c r="AA820" s="113">
        <f t="shared" si="435"/>
        <v>9.5193447075356303</v>
      </c>
      <c r="AB820" s="114">
        <f t="shared" si="436"/>
        <v>8.9080106437489377</v>
      </c>
    </row>
    <row r="821" spans="1:28" x14ac:dyDescent="0.5">
      <c r="A821"/>
      <c r="B821">
        <v>16</v>
      </c>
      <c r="C821" s="173">
        <v>6.17</v>
      </c>
      <c r="D821" s="173">
        <v>5.97</v>
      </c>
      <c r="E821" s="173">
        <v>4.93</v>
      </c>
      <c r="F821" s="173">
        <v>3.49</v>
      </c>
      <c r="G821" s="173">
        <v>4.6100000000000003</v>
      </c>
      <c r="H821" s="173">
        <v>34.700000000000003</v>
      </c>
      <c r="I821" s="173">
        <v>93.7</v>
      </c>
      <c r="J821" s="173">
        <v>139</v>
      </c>
      <c r="K821" s="173">
        <v>55.8</v>
      </c>
      <c r="L821" s="173">
        <v>24.2</v>
      </c>
      <c r="M821" s="173">
        <v>10.9</v>
      </c>
      <c r="N821" s="173">
        <v>10.6</v>
      </c>
      <c r="O821" s="219"/>
      <c r="P821" s="134">
        <f t="shared" si="437"/>
        <v>16</v>
      </c>
      <c r="Q821" s="113">
        <f t="shared" si="425"/>
        <v>5.3884731050912693</v>
      </c>
      <c r="R821" s="113">
        <f t="shared" si="426"/>
        <v>5.2138062297236427</v>
      </c>
      <c r="S821" s="113">
        <f t="shared" si="427"/>
        <v>4.3055384778119867</v>
      </c>
      <c r="T821" s="113">
        <f t="shared" si="428"/>
        <v>3.047936975165078</v>
      </c>
      <c r="U821" s="113">
        <f t="shared" si="429"/>
        <v>4.0260714772237849</v>
      </c>
      <c r="V821" s="113">
        <f t="shared" si="430"/>
        <v>30.304702876283155</v>
      </c>
      <c r="W821" s="113">
        <f t="shared" si="431"/>
        <v>81.83143110973289</v>
      </c>
      <c r="X821" s="113">
        <f t="shared" si="432"/>
        <v>121.39347838050024</v>
      </c>
      <c r="Y821" s="113">
        <f t="shared" si="433"/>
        <v>48.73205822756772</v>
      </c>
      <c r="Z821" s="113">
        <f t="shared" si="434"/>
        <v>21.134691919482773</v>
      </c>
      <c r="AA821" s="113">
        <f t="shared" si="435"/>
        <v>9.5193447075356303</v>
      </c>
      <c r="AB821" s="114">
        <f t="shared" si="436"/>
        <v>9.2573443944841909</v>
      </c>
    </row>
    <row r="822" spans="1:28" x14ac:dyDescent="0.5">
      <c r="A822"/>
      <c r="B822">
        <v>17</v>
      </c>
      <c r="C822" s="173">
        <v>6.17</v>
      </c>
      <c r="D822" s="173">
        <v>5.97</v>
      </c>
      <c r="E822" s="173">
        <v>4.93</v>
      </c>
      <c r="F822" s="173">
        <v>3.49</v>
      </c>
      <c r="G822" s="173">
        <v>5.14</v>
      </c>
      <c r="H822" s="173">
        <v>34.700000000000003</v>
      </c>
      <c r="I822" s="173">
        <v>107</v>
      </c>
      <c r="J822" s="173">
        <v>124</v>
      </c>
      <c r="K822" s="173">
        <v>51.2</v>
      </c>
      <c r="L822" s="173">
        <v>22.8</v>
      </c>
      <c r="M822" s="173">
        <v>10.6</v>
      </c>
      <c r="N822" s="173">
        <v>10.6</v>
      </c>
      <c r="O822" s="219"/>
      <c r="P822" s="134">
        <f t="shared" si="437"/>
        <v>17</v>
      </c>
      <c r="Q822" s="113">
        <f t="shared" si="425"/>
        <v>5.3884731050912693</v>
      </c>
      <c r="R822" s="113">
        <f t="shared" si="426"/>
        <v>5.2138062297236427</v>
      </c>
      <c r="S822" s="113">
        <f t="shared" si="427"/>
        <v>4.3055384778119867</v>
      </c>
      <c r="T822" s="113">
        <f t="shared" si="428"/>
        <v>3.047936975165078</v>
      </c>
      <c r="U822" s="113">
        <f t="shared" si="429"/>
        <v>4.4889386969479945</v>
      </c>
      <c r="V822" s="113">
        <f t="shared" si="430"/>
        <v>30.304702876283155</v>
      </c>
      <c r="W822" s="113">
        <f t="shared" si="431"/>
        <v>93.446778321680043</v>
      </c>
      <c r="X822" s="113">
        <f t="shared" si="432"/>
        <v>108.29346272792827</v>
      </c>
      <c r="Y822" s="113">
        <f t="shared" si="433"/>
        <v>44.714720094112323</v>
      </c>
      <c r="Z822" s="113">
        <f t="shared" si="434"/>
        <v>19.912023791909391</v>
      </c>
      <c r="AA822" s="113">
        <f t="shared" si="435"/>
        <v>9.2573443944841909</v>
      </c>
      <c r="AB822" s="114">
        <f t="shared" si="436"/>
        <v>9.2573443944841909</v>
      </c>
    </row>
    <row r="823" spans="1:28" x14ac:dyDescent="0.5">
      <c r="A823"/>
      <c r="B823">
        <v>18</v>
      </c>
      <c r="C823" s="173">
        <v>6.17</v>
      </c>
      <c r="D823" s="173">
        <v>5.76</v>
      </c>
      <c r="E823" s="173">
        <v>4.7699999999999996</v>
      </c>
      <c r="F823" s="173">
        <v>3.33</v>
      </c>
      <c r="G823" s="173">
        <v>12.2</v>
      </c>
      <c r="H823" s="173">
        <v>36</v>
      </c>
      <c r="I823" s="173">
        <v>156</v>
      </c>
      <c r="J823" s="173">
        <v>117</v>
      </c>
      <c r="K823" s="173">
        <v>46.9</v>
      </c>
      <c r="L823" s="173">
        <v>20.6</v>
      </c>
      <c r="M823" s="173">
        <v>10.199999999999999</v>
      </c>
      <c r="N823" s="173">
        <v>10.199999999999999</v>
      </c>
      <c r="O823" s="219"/>
      <c r="P823" s="134">
        <f t="shared" si="437"/>
        <v>18</v>
      </c>
      <c r="Q823" s="113">
        <f t="shared" si="425"/>
        <v>5.3884731050912693</v>
      </c>
      <c r="R823" s="113">
        <f t="shared" si="426"/>
        <v>5.0304060105876358</v>
      </c>
      <c r="S823" s="113">
        <f t="shared" si="427"/>
        <v>4.1658049775178858</v>
      </c>
      <c r="T823" s="113">
        <f t="shared" si="428"/>
        <v>2.9082034748709771</v>
      </c>
      <c r="U823" s="113">
        <f t="shared" si="429"/>
        <v>10.6546793974252</v>
      </c>
      <c r="V823" s="113">
        <f t="shared" si="430"/>
        <v>31.440037566172723</v>
      </c>
      <c r="W823" s="113">
        <f t="shared" si="431"/>
        <v>136.24016278674847</v>
      </c>
      <c r="X823" s="113">
        <f t="shared" si="432"/>
        <v>102.18012209006135</v>
      </c>
      <c r="Y823" s="113">
        <f t="shared" si="433"/>
        <v>40.95938227370835</v>
      </c>
      <c r="Z823" s="113">
        <f t="shared" si="434"/>
        <v>17.990688162865503</v>
      </c>
      <c r="AA823" s="113">
        <f t="shared" si="435"/>
        <v>8.9080106437489377</v>
      </c>
      <c r="AB823" s="114">
        <f t="shared" si="436"/>
        <v>8.9080106437489377</v>
      </c>
    </row>
    <row r="824" spans="1:28" x14ac:dyDescent="0.5">
      <c r="A824"/>
      <c r="B824">
        <v>19</v>
      </c>
      <c r="C824" s="173">
        <v>6.17</v>
      </c>
      <c r="D824" s="173">
        <v>5.76</v>
      </c>
      <c r="E824" s="173">
        <v>4.7699999999999996</v>
      </c>
      <c r="F824" s="173">
        <v>3.21</v>
      </c>
      <c r="G824" s="173">
        <v>6.59</v>
      </c>
      <c r="H824" s="173">
        <v>48.6</v>
      </c>
      <c r="I824" s="173">
        <v>144</v>
      </c>
      <c r="J824" s="173">
        <v>108</v>
      </c>
      <c r="K824" s="173">
        <v>46</v>
      </c>
      <c r="L824" s="173">
        <v>20.2</v>
      </c>
      <c r="M824" s="173">
        <v>10.199999999999999</v>
      </c>
      <c r="N824" s="173">
        <v>9.91</v>
      </c>
      <c r="O824" s="219"/>
      <c r="P824" s="134">
        <f t="shared" si="437"/>
        <v>19</v>
      </c>
      <c r="Q824" s="113">
        <f t="shared" si="425"/>
        <v>5.3884731050912693</v>
      </c>
      <c r="R824" s="113">
        <f t="shared" si="426"/>
        <v>5.0304060105876358</v>
      </c>
      <c r="S824" s="113">
        <f t="shared" si="427"/>
        <v>4.1658049775178858</v>
      </c>
      <c r="T824" s="113">
        <f t="shared" si="428"/>
        <v>2.8034033496504009</v>
      </c>
      <c r="U824" s="113">
        <f t="shared" si="429"/>
        <v>5.7552735433632849</v>
      </c>
      <c r="V824" s="113">
        <f t="shared" si="430"/>
        <v>42.44405071433318</v>
      </c>
      <c r="W824" s="113">
        <f t="shared" si="431"/>
        <v>125.76015026469089</v>
      </c>
      <c r="X824" s="113">
        <f t="shared" si="432"/>
        <v>94.320112698518173</v>
      </c>
      <c r="Y824" s="113">
        <f t="shared" si="433"/>
        <v>40.173381334554037</v>
      </c>
      <c r="Z824" s="113">
        <f t="shared" si="434"/>
        <v>17.641354412130248</v>
      </c>
      <c r="AA824" s="113">
        <f t="shared" si="435"/>
        <v>8.9080106437489377</v>
      </c>
      <c r="AB824" s="114">
        <f t="shared" si="436"/>
        <v>8.6547436744658803</v>
      </c>
    </row>
    <row r="825" spans="1:28" x14ac:dyDescent="0.5">
      <c r="A825"/>
      <c r="B825">
        <v>20</v>
      </c>
      <c r="C825" s="173">
        <v>6.17</v>
      </c>
      <c r="D825" s="173">
        <v>5.97</v>
      </c>
      <c r="E825" s="173">
        <v>4.7699999999999996</v>
      </c>
      <c r="F825" s="173">
        <v>3.21</v>
      </c>
      <c r="G825" s="173">
        <v>6.38</v>
      </c>
      <c r="H825" s="173">
        <v>53.9</v>
      </c>
      <c r="I825" s="173">
        <v>152</v>
      </c>
      <c r="J825" s="173">
        <v>101</v>
      </c>
      <c r="K825" s="173">
        <v>45.2</v>
      </c>
      <c r="L825" s="173">
        <v>19.399999999999999</v>
      </c>
      <c r="M825" s="173">
        <v>9.91</v>
      </c>
      <c r="N825" s="173">
        <v>9.91</v>
      </c>
      <c r="O825" s="219"/>
      <c r="P825" s="134">
        <f t="shared" si="437"/>
        <v>20</v>
      </c>
      <c r="Q825" s="113">
        <f t="shared" si="425"/>
        <v>5.3884731050912693</v>
      </c>
      <c r="R825" s="113">
        <f t="shared" si="426"/>
        <v>5.2138062297236427</v>
      </c>
      <c r="S825" s="113">
        <f t="shared" si="427"/>
        <v>4.1658049775178858</v>
      </c>
      <c r="T825" s="113">
        <f t="shared" si="428"/>
        <v>2.8034033496504009</v>
      </c>
      <c r="U825" s="113">
        <f t="shared" si="429"/>
        <v>5.5718733242272771</v>
      </c>
      <c r="V825" s="113">
        <f t="shared" si="430"/>
        <v>47.072722911575269</v>
      </c>
      <c r="W825" s="113">
        <f t="shared" si="431"/>
        <v>132.74682527939595</v>
      </c>
      <c r="X825" s="113">
        <f t="shared" si="432"/>
        <v>88.206772060651247</v>
      </c>
      <c r="Y825" s="113">
        <f t="shared" si="433"/>
        <v>39.474713833083534</v>
      </c>
      <c r="Z825" s="113">
        <f t="shared" si="434"/>
        <v>16.942686910659745</v>
      </c>
      <c r="AA825" s="113">
        <f t="shared" si="435"/>
        <v>8.6547436744658803</v>
      </c>
      <c r="AB825" s="114">
        <f t="shared" si="436"/>
        <v>8.6547436744658803</v>
      </c>
    </row>
    <row r="826" spans="1:28" x14ac:dyDescent="0.5">
      <c r="A826"/>
      <c r="B826">
        <v>21</v>
      </c>
      <c r="C826" s="173">
        <v>5.97</v>
      </c>
      <c r="D826" s="173">
        <v>5.97</v>
      </c>
      <c r="E826" s="173">
        <v>4.6100000000000003</v>
      </c>
      <c r="F826" s="173">
        <v>3.21</v>
      </c>
      <c r="G826" s="173">
        <v>9.33</v>
      </c>
      <c r="H826" s="173">
        <v>56.8</v>
      </c>
      <c r="I826" s="173">
        <v>141</v>
      </c>
      <c r="J826" s="173">
        <v>96.4</v>
      </c>
      <c r="K826" s="173">
        <v>44.3</v>
      </c>
      <c r="L826" s="173">
        <v>19</v>
      </c>
      <c r="M826" s="173">
        <v>9.59</v>
      </c>
      <c r="N826" s="173">
        <v>10.199999999999999</v>
      </c>
      <c r="O826" s="219"/>
      <c r="P826" s="134">
        <f t="shared" si="437"/>
        <v>21</v>
      </c>
      <c r="Q826" s="113">
        <f t="shared" si="425"/>
        <v>5.2138062297236427</v>
      </c>
      <c r="R826" s="113">
        <f t="shared" si="426"/>
        <v>5.2138062297236427</v>
      </c>
      <c r="S826" s="113">
        <f t="shared" si="427"/>
        <v>4.0260714772237849</v>
      </c>
      <c r="T826" s="113">
        <f t="shared" si="428"/>
        <v>2.8034033496504009</v>
      </c>
      <c r="U826" s="113">
        <f t="shared" si="429"/>
        <v>8.1482097358997638</v>
      </c>
      <c r="V826" s="113">
        <f t="shared" si="430"/>
        <v>49.60539260440585</v>
      </c>
      <c r="W826" s="113">
        <f t="shared" si="431"/>
        <v>123.1401471341765</v>
      </c>
      <c r="X826" s="113">
        <f t="shared" si="432"/>
        <v>84.18943392719585</v>
      </c>
      <c r="Y826" s="113">
        <f t="shared" si="433"/>
        <v>38.688712893929207</v>
      </c>
      <c r="Z826" s="113">
        <f t="shared" si="434"/>
        <v>16.593353159924494</v>
      </c>
      <c r="AA826" s="113">
        <f t="shared" si="435"/>
        <v>8.3752766738776785</v>
      </c>
      <c r="AB826" s="114">
        <f t="shared" si="436"/>
        <v>8.9080106437489377</v>
      </c>
    </row>
    <row r="827" spans="1:28" x14ac:dyDescent="0.5">
      <c r="A827"/>
      <c r="B827">
        <v>22</v>
      </c>
      <c r="C827" s="173">
        <v>5.97</v>
      </c>
      <c r="D827" s="173">
        <v>5.76</v>
      </c>
      <c r="E827" s="173">
        <v>4.6100000000000003</v>
      </c>
      <c r="F827" s="173">
        <v>3.33</v>
      </c>
      <c r="G827" s="173">
        <v>8.81</v>
      </c>
      <c r="H827" s="173">
        <v>59.7</v>
      </c>
      <c r="I827" s="173">
        <v>148</v>
      </c>
      <c r="J827" s="173">
        <v>88.4</v>
      </c>
      <c r="K827" s="173">
        <v>45.2</v>
      </c>
      <c r="L827" s="173">
        <v>19</v>
      </c>
      <c r="M827" s="173">
        <v>9.59</v>
      </c>
      <c r="N827" s="173">
        <v>10.199999999999999</v>
      </c>
      <c r="O827" s="219"/>
      <c r="P827" s="134">
        <f t="shared" si="437"/>
        <v>22</v>
      </c>
      <c r="Q827" s="113">
        <f t="shared" si="425"/>
        <v>5.2138062297236427</v>
      </c>
      <c r="R827" s="113">
        <f t="shared" si="426"/>
        <v>5.0304060105876358</v>
      </c>
      <c r="S827" s="113">
        <f t="shared" si="427"/>
        <v>4.0260714772237849</v>
      </c>
      <c r="T827" s="113">
        <f t="shared" si="428"/>
        <v>2.9082034748709771</v>
      </c>
      <c r="U827" s="113">
        <f t="shared" si="429"/>
        <v>7.6940758599439363</v>
      </c>
      <c r="V827" s="113">
        <f t="shared" si="430"/>
        <v>52.138062297236438</v>
      </c>
      <c r="W827" s="113">
        <f t="shared" si="431"/>
        <v>129.25348777204343</v>
      </c>
      <c r="X827" s="113">
        <f t="shared" si="432"/>
        <v>77.202758912490808</v>
      </c>
      <c r="Y827" s="113">
        <f t="shared" si="433"/>
        <v>39.474713833083534</v>
      </c>
      <c r="Z827" s="113">
        <f t="shared" si="434"/>
        <v>16.593353159924494</v>
      </c>
      <c r="AA827" s="113">
        <f t="shared" si="435"/>
        <v>8.3752766738776785</v>
      </c>
      <c r="AB827" s="114">
        <f t="shared" si="436"/>
        <v>8.9080106437489377</v>
      </c>
    </row>
    <row r="828" spans="1:28" x14ac:dyDescent="0.5">
      <c r="A828"/>
      <c r="B828">
        <v>23</v>
      </c>
      <c r="C828" s="173">
        <v>6.17</v>
      </c>
      <c r="D828" s="173">
        <v>5.76</v>
      </c>
      <c r="E828" s="173">
        <v>4.45</v>
      </c>
      <c r="F828" s="173">
        <v>3.49</v>
      </c>
      <c r="G828" s="173">
        <v>7.78</v>
      </c>
      <c r="H828" s="173">
        <v>69.099999999999994</v>
      </c>
      <c r="I828" s="173">
        <v>124</v>
      </c>
      <c r="J828" s="173">
        <v>79.599999999999994</v>
      </c>
      <c r="K828" s="173">
        <v>59.7</v>
      </c>
      <c r="L828" s="173">
        <v>18.600000000000001</v>
      </c>
      <c r="M828" s="173">
        <v>9.91</v>
      </c>
      <c r="N828" s="173">
        <v>9.91</v>
      </c>
      <c r="O828" s="219"/>
      <c r="P828" s="134">
        <f t="shared" si="437"/>
        <v>23</v>
      </c>
      <c r="Q828" s="113">
        <f t="shared" si="425"/>
        <v>5.3884731050912693</v>
      </c>
      <c r="R828" s="113">
        <f t="shared" si="426"/>
        <v>5.0304060105876358</v>
      </c>
      <c r="S828" s="113">
        <f t="shared" si="427"/>
        <v>3.886337976929684</v>
      </c>
      <c r="T828" s="113">
        <f t="shared" si="428"/>
        <v>3.047936975165078</v>
      </c>
      <c r="U828" s="113">
        <f t="shared" si="429"/>
        <v>6.7945414518006606</v>
      </c>
      <c r="V828" s="113">
        <f t="shared" si="430"/>
        <v>60.347405439514858</v>
      </c>
      <c r="W828" s="113">
        <f t="shared" si="431"/>
        <v>108.29346272792827</v>
      </c>
      <c r="X828" s="113">
        <f t="shared" si="432"/>
        <v>69.517416396315241</v>
      </c>
      <c r="Y828" s="113">
        <f t="shared" si="433"/>
        <v>52.138062297236438</v>
      </c>
      <c r="Z828" s="113">
        <f t="shared" si="434"/>
        <v>16.244019409189242</v>
      </c>
      <c r="AA828" s="113">
        <f t="shared" si="435"/>
        <v>8.6547436744658803</v>
      </c>
      <c r="AB828" s="114">
        <f t="shared" si="436"/>
        <v>8.6547436744658803</v>
      </c>
    </row>
    <row r="829" spans="1:28" x14ac:dyDescent="0.5">
      <c r="A829"/>
      <c r="B829">
        <v>24</v>
      </c>
      <c r="C829" s="173">
        <v>5.97</v>
      </c>
      <c r="D829" s="173">
        <v>5.97</v>
      </c>
      <c r="E829" s="173">
        <v>4.45</v>
      </c>
      <c r="F829" s="173">
        <v>3.33</v>
      </c>
      <c r="G829" s="173">
        <v>14.7</v>
      </c>
      <c r="H829" s="173">
        <v>73.5</v>
      </c>
      <c r="I829" s="173">
        <v>127</v>
      </c>
      <c r="J829" s="173">
        <v>217</v>
      </c>
      <c r="K829" s="173">
        <v>47.7</v>
      </c>
      <c r="L829" s="173">
        <v>18.2</v>
      </c>
      <c r="M829" s="173">
        <v>9.91</v>
      </c>
      <c r="N829" s="173">
        <v>9.91</v>
      </c>
      <c r="O829" s="219"/>
      <c r="P829" s="134">
        <f t="shared" si="437"/>
        <v>24</v>
      </c>
      <c r="Q829" s="113">
        <f t="shared" si="425"/>
        <v>5.2138062297236427</v>
      </c>
      <c r="R829" s="113">
        <f t="shared" si="426"/>
        <v>5.2138062297236427</v>
      </c>
      <c r="S829" s="113">
        <f t="shared" si="427"/>
        <v>3.886337976929684</v>
      </c>
      <c r="T829" s="113">
        <f t="shared" si="428"/>
        <v>2.9082034748709771</v>
      </c>
      <c r="U829" s="113">
        <f t="shared" si="429"/>
        <v>12.838015339520528</v>
      </c>
      <c r="V829" s="113">
        <f t="shared" si="430"/>
        <v>64.190076697602649</v>
      </c>
      <c r="W829" s="113">
        <f t="shared" si="431"/>
        <v>110.91346585844266</v>
      </c>
      <c r="X829" s="113">
        <f t="shared" si="432"/>
        <v>189.51355977387448</v>
      </c>
      <c r="Y829" s="113">
        <f t="shared" si="433"/>
        <v>41.65804977517886</v>
      </c>
      <c r="Z829" s="113">
        <f t="shared" si="434"/>
        <v>15.894685658453987</v>
      </c>
      <c r="AA829" s="113">
        <f t="shared" si="435"/>
        <v>8.6547436744658803</v>
      </c>
      <c r="AB829" s="114">
        <f t="shared" si="436"/>
        <v>8.6547436744658803</v>
      </c>
    </row>
    <row r="830" spans="1:28" x14ac:dyDescent="0.5">
      <c r="A830"/>
      <c r="B830">
        <v>25</v>
      </c>
      <c r="C830" s="173">
        <v>5.97</v>
      </c>
      <c r="D830" s="173">
        <v>5.97</v>
      </c>
      <c r="E830" s="173">
        <v>4.13</v>
      </c>
      <c r="F830" s="173">
        <v>3.21</v>
      </c>
      <c r="G830" s="173">
        <v>12.2</v>
      </c>
      <c r="H830" s="173">
        <v>73.5</v>
      </c>
      <c r="I830" s="173">
        <v>146</v>
      </c>
      <c r="J830" s="173">
        <v>71.3</v>
      </c>
      <c r="K830" s="173">
        <v>43.5</v>
      </c>
      <c r="L830" s="173">
        <v>17.8</v>
      </c>
      <c r="M830" s="173">
        <v>10.199999999999999</v>
      </c>
      <c r="N830" s="173">
        <v>9.59</v>
      </c>
      <c r="O830" s="219"/>
      <c r="P830" s="134">
        <f t="shared" si="437"/>
        <v>25</v>
      </c>
      <c r="Q830" s="113">
        <f t="shared" si="425"/>
        <v>5.2138062297236427</v>
      </c>
      <c r="R830" s="113">
        <f t="shared" si="426"/>
        <v>5.2138062297236427</v>
      </c>
      <c r="S830" s="113">
        <f t="shared" si="427"/>
        <v>3.6068709763414817</v>
      </c>
      <c r="T830" s="113">
        <f t="shared" si="428"/>
        <v>2.8034033496504009</v>
      </c>
      <c r="U830" s="113">
        <f t="shared" si="429"/>
        <v>10.6546793974252</v>
      </c>
      <c r="V830" s="113">
        <f t="shared" si="430"/>
        <v>64.190076697602649</v>
      </c>
      <c r="W830" s="113">
        <f t="shared" si="431"/>
        <v>127.50681901836715</v>
      </c>
      <c r="X830" s="113">
        <f t="shared" si="432"/>
        <v>62.268741068558754</v>
      </c>
      <c r="Y830" s="113">
        <f t="shared" si="433"/>
        <v>37.990045392458704</v>
      </c>
      <c r="Z830" s="113">
        <f t="shared" si="434"/>
        <v>15.545351907718736</v>
      </c>
      <c r="AA830" s="113">
        <f t="shared" si="435"/>
        <v>8.9080106437489377</v>
      </c>
      <c r="AB830" s="114">
        <f t="shared" si="436"/>
        <v>8.3752766738776785</v>
      </c>
    </row>
    <row r="831" spans="1:28" x14ac:dyDescent="0.5">
      <c r="A831"/>
      <c r="B831">
        <v>26</v>
      </c>
      <c r="C831" s="173">
        <v>5.76</v>
      </c>
      <c r="D831" s="173">
        <v>6.17</v>
      </c>
      <c r="E831" s="173">
        <v>4.13</v>
      </c>
      <c r="F831" s="173">
        <v>3.1</v>
      </c>
      <c r="G831" s="173">
        <v>9.33</v>
      </c>
      <c r="H831" s="173">
        <v>77.2</v>
      </c>
      <c r="I831" s="173">
        <v>164</v>
      </c>
      <c r="J831" s="173">
        <v>67</v>
      </c>
      <c r="K831" s="173">
        <v>43.5</v>
      </c>
      <c r="L831" s="173">
        <v>17</v>
      </c>
      <c r="M831" s="173">
        <v>10.199999999999999</v>
      </c>
      <c r="N831" s="173">
        <v>9.59</v>
      </c>
      <c r="O831" s="219"/>
      <c r="P831" s="134">
        <f t="shared" si="437"/>
        <v>26</v>
      </c>
      <c r="Q831" s="113">
        <f t="shared" si="425"/>
        <v>5.0304060105876358</v>
      </c>
      <c r="R831" s="113">
        <f t="shared" si="426"/>
        <v>5.3884731050912693</v>
      </c>
      <c r="S831" s="113">
        <f t="shared" si="427"/>
        <v>3.6068709763414817</v>
      </c>
      <c r="T831" s="113">
        <f t="shared" si="428"/>
        <v>2.7073365681982069</v>
      </c>
      <c r="U831" s="113">
        <f t="shared" si="429"/>
        <v>8.1482097358997638</v>
      </c>
      <c r="V831" s="113">
        <f t="shared" si="430"/>
        <v>67.421413891903725</v>
      </c>
      <c r="W831" s="113">
        <f t="shared" si="431"/>
        <v>143.22683780145351</v>
      </c>
      <c r="X831" s="113">
        <f t="shared" si="432"/>
        <v>58.513403248154788</v>
      </c>
      <c r="Y831" s="113">
        <f t="shared" si="433"/>
        <v>37.990045392458704</v>
      </c>
      <c r="Z831" s="113">
        <f t="shared" si="434"/>
        <v>14.846684406248229</v>
      </c>
      <c r="AA831" s="113">
        <f t="shared" si="435"/>
        <v>8.9080106437489377</v>
      </c>
      <c r="AB831" s="114">
        <f t="shared" si="436"/>
        <v>8.3752766738776785</v>
      </c>
    </row>
    <row r="832" spans="1:28" x14ac:dyDescent="0.5">
      <c r="A832"/>
      <c r="B832">
        <v>27</v>
      </c>
      <c r="C832" s="173">
        <v>5.76</v>
      </c>
      <c r="D832" s="173">
        <v>5.97</v>
      </c>
      <c r="E832" s="173">
        <v>4.13</v>
      </c>
      <c r="F832" s="173">
        <v>3.1</v>
      </c>
      <c r="G832" s="173">
        <v>8.5500000000000007</v>
      </c>
      <c r="H832" s="173">
        <v>78.400000000000006</v>
      </c>
      <c r="I832" s="173">
        <v>158</v>
      </c>
      <c r="J832" s="173">
        <v>62.6</v>
      </c>
      <c r="K832" s="173">
        <v>42.8</v>
      </c>
      <c r="L832" s="173">
        <v>16.600000000000001</v>
      </c>
      <c r="M832" s="173">
        <v>10.6</v>
      </c>
      <c r="N832" s="173">
        <v>9.91</v>
      </c>
      <c r="O832" s="219"/>
      <c r="P832" s="134">
        <f t="shared" si="437"/>
        <v>27</v>
      </c>
      <c r="Q832" s="113">
        <f t="shared" si="425"/>
        <v>5.0304060105876358</v>
      </c>
      <c r="R832" s="113">
        <f t="shared" si="426"/>
        <v>5.2138062297236427</v>
      </c>
      <c r="S832" s="113">
        <f t="shared" si="427"/>
        <v>3.6068709763414817</v>
      </c>
      <c r="T832" s="113">
        <f t="shared" si="428"/>
        <v>2.7073365681982069</v>
      </c>
      <c r="U832" s="113">
        <f t="shared" si="429"/>
        <v>7.4670089219660225</v>
      </c>
      <c r="V832" s="113">
        <f t="shared" si="430"/>
        <v>68.46941514410949</v>
      </c>
      <c r="W832" s="113">
        <f t="shared" si="431"/>
        <v>137.98683154042473</v>
      </c>
      <c r="X832" s="113">
        <f t="shared" si="432"/>
        <v>54.670731990067011</v>
      </c>
      <c r="Y832" s="113">
        <f t="shared" si="433"/>
        <v>37.378711328672011</v>
      </c>
      <c r="Z832" s="113">
        <f t="shared" si="434"/>
        <v>14.49735065551298</v>
      </c>
      <c r="AA832" s="113">
        <f t="shared" si="435"/>
        <v>9.2573443944841909</v>
      </c>
      <c r="AB832" s="114">
        <f t="shared" si="436"/>
        <v>8.6547436744658803</v>
      </c>
    </row>
    <row r="833" spans="1:28" x14ac:dyDescent="0.5">
      <c r="A833"/>
      <c r="B833">
        <v>28</v>
      </c>
      <c r="C833" s="173">
        <v>5.76</v>
      </c>
      <c r="D833" s="173">
        <v>5.97</v>
      </c>
      <c r="E833" s="173">
        <v>3.97</v>
      </c>
      <c r="F833" s="173">
        <v>3.21</v>
      </c>
      <c r="G833" s="173">
        <v>15.5</v>
      </c>
      <c r="H833" s="173">
        <v>93.7</v>
      </c>
      <c r="I833" s="173">
        <v>128</v>
      </c>
      <c r="J833" s="173">
        <v>82</v>
      </c>
      <c r="K833" s="173">
        <v>44.3</v>
      </c>
      <c r="L833" s="173">
        <v>15.8</v>
      </c>
      <c r="M833" s="173">
        <v>10.199999999999999</v>
      </c>
      <c r="N833" s="173">
        <v>9.59</v>
      </c>
      <c r="O833" s="219"/>
      <c r="P833" s="134">
        <f t="shared" si="437"/>
        <v>28</v>
      </c>
      <c r="Q833" s="113">
        <f t="shared" si="425"/>
        <v>5.0304060105876358</v>
      </c>
      <c r="R833" s="113">
        <f t="shared" si="426"/>
        <v>5.2138062297236427</v>
      </c>
      <c r="S833" s="113">
        <f t="shared" si="427"/>
        <v>3.4671374760473812</v>
      </c>
      <c r="T833" s="113">
        <f t="shared" si="428"/>
        <v>2.8034033496504009</v>
      </c>
      <c r="U833" s="113">
        <f t="shared" si="429"/>
        <v>13.536682840991034</v>
      </c>
      <c r="V833" s="113">
        <f t="shared" si="430"/>
        <v>81.83143110973289</v>
      </c>
      <c r="W833" s="113">
        <f t="shared" si="431"/>
        <v>111.78680023528079</v>
      </c>
      <c r="X833" s="113">
        <f t="shared" si="432"/>
        <v>71.613418900726757</v>
      </c>
      <c r="Y833" s="113">
        <f t="shared" si="433"/>
        <v>38.688712893929207</v>
      </c>
      <c r="Z833" s="113">
        <f t="shared" si="434"/>
        <v>13.798683154042473</v>
      </c>
      <c r="AA833" s="113">
        <f t="shared" si="435"/>
        <v>8.9080106437489377</v>
      </c>
      <c r="AB833" s="114">
        <f t="shared" si="436"/>
        <v>8.3752766738776785</v>
      </c>
    </row>
    <row r="834" spans="1:28" x14ac:dyDescent="0.5">
      <c r="A834"/>
      <c r="B834">
        <v>29</v>
      </c>
      <c r="C834" s="173">
        <v>5.55</v>
      </c>
      <c r="D834" s="173"/>
      <c r="E834" s="173">
        <v>3.97</v>
      </c>
      <c r="F834" s="173">
        <v>3.33</v>
      </c>
      <c r="G834" s="173">
        <v>11.8</v>
      </c>
      <c r="H834" s="173">
        <v>88.4</v>
      </c>
      <c r="I834" s="173">
        <v>141</v>
      </c>
      <c r="J834" s="173">
        <v>62.6</v>
      </c>
      <c r="K834" s="173">
        <v>41.3</v>
      </c>
      <c r="L834" s="173">
        <v>15.8</v>
      </c>
      <c r="M834" s="173">
        <v>10.6</v>
      </c>
      <c r="N834" s="173">
        <v>9.91</v>
      </c>
      <c r="O834" s="219"/>
      <c r="P834" s="134">
        <f t="shared" si="437"/>
        <v>29</v>
      </c>
      <c r="Q834" s="113">
        <f t="shared" si="425"/>
        <v>4.847005791451628</v>
      </c>
      <c r="R834" s="113" t="str">
        <f t="shared" si="426"/>
        <v xml:space="preserve"> </v>
      </c>
      <c r="S834" s="113">
        <f t="shared" si="427"/>
        <v>3.4671374760473812</v>
      </c>
      <c r="T834" s="113">
        <f t="shared" si="428"/>
        <v>2.9082034748709771</v>
      </c>
      <c r="U834" s="113">
        <f t="shared" si="429"/>
        <v>10.305345646689949</v>
      </c>
      <c r="V834" s="113">
        <f t="shared" si="430"/>
        <v>77.202758912490808</v>
      </c>
      <c r="W834" s="113">
        <f t="shared" si="431"/>
        <v>123.1401471341765</v>
      </c>
      <c r="X834" s="113">
        <f t="shared" si="432"/>
        <v>54.670731990067011</v>
      </c>
      <c r="Y834" s="113">
        <f t="shared" si="433"/>
        <v>36.068709763414816</v>
      </c>
      <c r="Z834" s="113">
        <f t="shared" si="434"/>
        <v>13.798683154042473</v>
      </c>
      <c r="AA834" s="113">
        <f t="shared" si="435"/>
        <v>9.2573443944841909</v>
      </c>
      <c r="AB834" s="114">
        <f t="shared" si="436"/>
        <v>8.6547436744658803</v>
      </c>
    </row>
    <row r="835" spans="1:28" x14ac:dyDescent="0.5">
      <c r="A835"/>
      <c r="B835">
        <v>30</v>
      </c>
      <c r="C835" s="173">
        <v>5.34</v>
      </c>
      <c r="D835" s="173"/>
      <c r="E835" s="173">
        <v>3.81</v>
      </c>
      <c r="F835" s="173">
        <v>3.1</v>
      </c>
      <c r="G835" s="173">
        <v>11.5</v>
      </c>
      <c r="H835" s="173">
        <v>85.7</v>
      </c>
      <c r="I835" s="173">
        <v>113</v>
      </c>
      <c r="J835" s="173">
        <v>58.7</v>
      </c>
      <c r="K835" s="173">
        <v>40.5</v>
      </c>
      <c r="L835" s="173">
        <v>15.5</v>
      </c>
      <c r="M835" s="173">
        <v>10.199999999999999</v>
      </c>
      <c r="N835" s="173">
        <v>8.5500000000000007</v>
      </c>
      <c r="O835" s="219"/>
      <c r="P835" s="134">
        <f t="shared" si="437"/>
        <v>30</v>
      </c>
      <c r="Q835" s="113">
        <f t="shared" si="425"/>
        <v>4.6636055723156202</v>
      </c>
      <c r="R835" s="113" t="str">
        <f t="shared" si="426"/>
        <v xml:space="preserve"> </v>
      </c>
      <c r="S835" s="113">
        <f t="shared" si="427"/>
        <v>3.3274039757532798</v>
      </c>
      <c r="T835" s="113">
        <f t="shared" si="428"/>
        <v>2.7073365681982069</v>
      </c>
      <c r="U835" s="113">
        <f t="shared" si="429"/>
        <v>10.043345333638509</v>
      </c>
      <c r="V835" s="113">
        <f t="shared" si="430"/>
        <v>74.844756095027847</v>
      </c>
      <c r="W835" s="113">
        <f t="shared" si="431"/>
        <v>98.686784582708825</v>
      </c>
      <c r="X835" s="113">
        <f t="shared" si="432"/>
        <v>51.2647279203983</v>
      </c>
      <c r="Y835" s="113">
        <f t="shared" si="433"/>
        <v>35.370042261944313</v>
      </c>
      <c r="Z835" s="113">
        <f t="shared" si="434"/>
        <v>13.536682840991034</v>
      </c>
      <c r="AA835" s="113">
        <f t="shared" si="435"/>
        <v>8.9080106437489377</v>
      </c>
      <c r="AB835" s="114">
        <f t="shared" si="436"/>
        <v>7.4670089219660225</v>
      </c>
    </row>
    <row r="836" spans="1:28" x14ac:dyDescent="0.5">
      <c r="A836"/>
      <c r="B836">
        <v>31</v>
      </c>
      <c r="C836" s="173">
        <v>5.55</v>
      </c>
      <c r="D836" s="173"/>
      <c r="E836" s="173">
        <v>3.81</v>
      </c>
      <c r="F836" s="173"/>
      <c r="G836" s="173">
        <v>13.6</v>
      </c>
      <c r="H836" s="173"/>
      <c r="I836" s="173">
        <v>88.4</v>
      </c>
      <c r="J836" s="173">
        <v>53.9</v>
      </c>
      <c r="K836" s="173"/>
      <c r="L836" s="173">
        <v>14.7</v>
      </c>
      <c r="M836" s="173"/>
      <c r="N836" s="173">
        <v>9.33</v>
      </c>
      <c r="O836" s="219"/>
      <c r="P836" s="134">
        <f t="shared" si="437"/>
        <v>31</v>
      </c>
      <c r="Q836" s="113">
        <f t="shared" si="425"/>
        <v>4.847005791451628</v>
      </c>
      <c r="R836" s="113" t="str">
        <f t="shared" si="426"/>
        <v xml:space="preserve"> </v>
      </c>
      <c r="S836" s="113">
        <f t="shared" si="427"/>
        <v>3.3274039757532798</v>
      </c>
      <c r="T836" s="113" t="str">
        <f t="shared" si="428"/>
        <v xml:space="preserve"> </v>
      </c>
      <c r="U836" s="113">
        <f t="shared" si="429"/>
        <v>11.877347524998584</v>
      </c>
      <c r="V836" s="113" t="str">
        <f t="shared" si="430"/>
        <v xml:space="preserve"> </v>
      </c>
      <c r="W836" s="113">
        <f t="shared" si="431"/>
        <v>77.202758912490808</v>
      </c>
      <c r="X836" s="113">
        <f t="shared" si="432"/>
        <v>47.072722911575269</v>
      </c>
      <c r="Y836" s="113" t="str">
        <f t="shared" si="433"/>
        <v xml:space="preserve"> </v>
      </c>
      <c r="Z836" s="113">
        <f t="shared" si="434"/>
        <v>12.838015339520528</v>
      </c>
      <c r="AA836" s="113" t="str">
        <f t="shared" si="435"/>
        <v xml:space="preserve"> </v>
      </c>
      <c r="AB836" s="114">
        <f t="shared" si="436"/>
        <v>8.1482097358997638</v>
      </c>
    </row>
    <row r="837" spans="1:28" x14ac:dyDescent="0.5">
      <c r="A837"/>
      <c r="B837"/>
      <c r="C837" s="173"/>
      <c r="D837" s="173"/>
      <c r="E837" s="173"/>
      <c r="F837" s="173"/>
      <c r="G837" s="173"/>
      <c r="H837" s="173"/>
      <c r="I837" s="173"/>
      <c r="J837" s="173"/>
      <c r="K837" s="173"/>
      <c r="L837" s="173"/>
      <c r="M837" s="173"/>
      <c r="N837" s="173"/>
      <c r="O837" s="219"/>
      <c r="P837" s="134"/>
      <c r="Q837" s="113"/>
      <c r="R837" s="113"/>
      <c r="S837" s="113"/>
      <c r="T837" s="113"/>
      <c r="U837" s="113"/>
      <c r="V837" s="113"/>
      <c r="W837" s="113"/>
      <c r="X837" s="113"/>
      <c r="Y837" s="113"/>
      <c r="Z837" s="113"/>
      <c r="AA837" s="113"/>
      <c r="AB837" s="114"/>
    </row>
    <row r="838" spans="1:28" x14ac:dyDescent="0.5">
      <c r="A838"/>
      <c r="B838"/>
      <c r="C838" s="173"/>
      <c r="D838" s="173"/>
      <c r="E838" s="173"/>
      <c r="F838" s="173"/>
      <c r="G838" s="173"/>
      <c r="H838" s="173"/>
      <c r="I838" s="173"/>
      <c r="J838" s="173"/>
      <c r="K838" s="173"/>
      <c r="L838" s="173"/>
      <c r="M838" s="173"/>
      <c r="N838" s="173"/>
      <c r="O838" s="220"/>
      <c r="P838" s="134"/>
      <c r="Q838" s="113"/>
      <c r="R838" s="113"/>
      <c r="S838" s="113"/>
      <c r="T838" s="113"/>
      <c r="U838" s="113"/>
      <c r="V838" s="113"/>
      <c r="W838" s="113"/>
      <c r="X838" s="113"/>
      <c r="Y838" s="113"/>
      <c r="Z838" s="113"/>
      <c r="AA838" s="113"/>
      <c r="AB838" s="114"/>
    </row>
    <row r="839" spans="1:28" x14ac:dyDescent="0.5">
      <c r="A839">
        <v>1990</v>
      </c>
      <c r="B839">
        <v>1</v>
      </c>
      <c r="C839" s="173">
        <v>9.07</v>
      </c>
      <c r="D839" s="173">
        <v>8.3000000000000007</v>
      </c>
      <c r="E839" s="173">
        <v>7.78</v>
      </c>
      <c r="F839" s="173">
        <v>8.5500000000000007</v>
      </c>
      <c r="G839" s="173">
        <v>10.199999999999999</v>
      </c>
      <c r="H839" s="173">
        <v>17.399999999999999</v>
      </c>
      <c r="I839" s="173">
        <v>87</v>
      </c>
      <c r="J839" s="173">
        <v>107</v>
      </c>
      <c r="K839" s="173">
        <v>60.7</v>
      </c>
      <c r="L839" s="173">
        <v>45.2</v>
      </c>
      <c r="M839" s="173">
        <v>27.7</v>
      </c>
      <c r="N839" s="173">
        <v>12.8</v>
      </c>
      <c r="O839" s="218">
        <f>A839</f>
        <v>1990</v>
      </c>
      <c r="P839" s="134">
        <f t="shared" si="437"/>
        <v>1</v>
      </c>
      <c r="Q839" s="113">
        <f t="shared" ref="Q839:AB846" si="438">IF(C839&gt;0,$P$11*C839, " ")</f>
        <v>7.9211427979218501</v>
      </c>
      <c r="R839" s="113">
        <f t="shared" si="438"/>
        <v>7.2486753277564899</v>
      </c>
      <c r="S839" s="113">
        <f t="shared" si="438"/>
        <v>6.7945414518006606</v>
      </c>
      <c r="T839" s="113">
        <f t="shared" si="438"/>
        <v>7.4670089219660225</v>
      </c>
      <c r="U839" s="113">
        <f t="shared" si="438"/>
        <v>8.9080106437489377</v>
      </c>
      <c r="V839" s="113">
        <f t="shared" si="438"/>
        <v>15.196018156983481</v>
      </c>
      <c r="W839" s="113">
        <f t="shared" si="438"/>
        <v>75.980090784917408</v>
      </c>
      <c r="X839" s="113">
        <f t="shared" si="438"/>
        <v>93.446778321680043</v>
      </c>
      <c r="Y839" s="113">
        <f t="shared" si="438"/>
        <v>53.011396674074568</v>
      </c>
      <c r="Z839" s="113">
        <f t="shared" si="438"/>
        <v>39.474713833083534</v>
      </c>
      <c r="AA839" s="113">
        <f t="shared" si="438"/>
        <v>24.191362238416232</v>
      </c>
      <c r="AB839" s="114">
        <f t="shared" si="438"/>
        <v>11.178680023528081</v>
      </c>
    </row>
    <row r="840" spans="1:28" x14ac:dyDescent="0.5">
      <c r="A840"/>
      <c r="B840">
        <v>2</v>
      </c>
      <c r="C840" s="173">
        <v>9.07</v>
      </c>
      <c r="D840" s="173">
        <v>8.3000000000000007</v>
      </c>
      <c r="E840" s="173">
        <v>8.0399999999999991</v>
      </c>
      <c r="F840" s="173">
        <v>8.5500000000000007</v>
      </c>
      <c r="G840" s="173">
        <v>10.6</v>
      </c>
      <c r="H840" s="173">
        <v>19</v>
      </c>
      <c r="I840" s="173">
        <v>96.4</v>
      </c>
      <c r="J840" s="173">
        <v>83.3</v>
      </c>
      <c r="K840" s="173">
        <v>52.9</v>
      </c>
      <c r="L840" s="173">
        <v>45.2</v>
      </c>
      <c r="M840" s="173">
        <v>26.5</v>
      </c>
      <c r="N840" s="173">
        <v>12.2</v>
      </c>
      <c r="O840" s="219"/>
      <c r="P840" s="134">
        <f t="shared" si="437"/>
        <v>2</v>
      </c>
      <c r="Q840" s="113">
        <f t="shared" si="438"/>
        <v>7.9211427979218501</v>
      </c>
      <c r="R840" s="113">
        <f t="shared" si="438"/>
        <v>7.2486753277564899</v>
      </c>
      <c r="S840" s="113">
        <f t="shared" si="438"/>
        <v>7.0216083897785744</v>
      </c>
      <c r="T840" s="113">
        <f t="shared" si="438"/>
        <v>7.4670089219660225</v>
      </c>
      <c r="U840" s="113">
        <f t="shared" si="438"/>
        <v>9.2573443944841909</v>
      </c>
      <c r="V840" s="113">
        <f t="shared" si="438"/>
        <v>16.593353159924494</v>
      </c>
      <c r="W840" s="113">
        <f t="shared" si="438"/>
        <v>84.18943392719585</v>
      </c>
      <c r="X840" s="113">
        <f t="shared" si="438"/>
        <v>72.748753590616332</v>
      </c>
      <c r="Y840" s="113">
        <f t="shared" si="438"/>
        <v>46.199388534737139</v>
      </c>
      <c r="Z840" s="113">
        <f t="shared" si="438"/>
        <v>39.474713833083534</v>
      </c>
      <c r="AA840" s="113">
        <f t="shared" si="438"/>
        <v>23.143360986210478</v>
      </c>
      <c r="AB840" s="114">
        <f t="shared" si="438"/>
        <v>10.6546793974252</v>
      </c>
    </row>
    <row r="841" spans="1:28" x14ac:dyDescent="0.5">
      <c r="A841"/>
      <c r="B841">
        <v>3</v>
      </c>
      <c r="C841" s="173">
        <v>9.07</v>
      </c>
      <c r="D841" s="173">
        <v>9.07</v>
      </c>
      <c r="E841" s="173">
        <v>7.78</v>
      </c>
      <c r="F841" s="173">
        <v>8.3000000000000007</v>
      </c>
      <c r="G841" s="173">
        <v>10.9</v>
      </c>
      <c r="H841" s="173">
        <v>19</v>
      </c>
      <c r="I841" s="173">
        <v>198</v>
      </c>
      <c r="J841" s="173">
        <v>83.3</v>
      </c>
      <c r="K841" s="173">
        <v>49.5</v>
      </c>
      <c r="L841" s="173">
        <v>45.2</v>
      </c>
      <c r="M841" s="173">
        <v>27.1</v>
      </c>
      <c r="N841" s="173">
        <v>12.8</v>
      </c>
      <c r="O841" s="219"/>
      <c r="P841" s="134">
        <f t="shared" si="437"/>
        <v>3</v>
      </c>
      <c r="Q841" s="113">
        <f t="shared" si="438"/>
        <v>7.9211427979218501</v>
      </c>
      <c r="R841" s="113">
        <f t="shared" si="438"/>
        <v>7.9211427979218501</v>
      </c>
      <c r="S841" s="113">
        <f t="shared" si="438"/>
        <v>6.7945414518006606</v>
      </c>
      <c r="T841" s="113">
        <f t="shared" si="438"/>
        <v>7.2486753277564899</v>
      </c>
      <c r="U841" s="113">
        <f t="shared" si="438"/>
        <v>9.5193447075356303</v>
      </c>
      <c r="V841" s="113">
        <f t="shared" si="438"/>
        <v>16.593353159924494</v>
      </c>
      <c r="W841" s="113">
        <f t="shared" si="438"/>
        <v>172.92020661394997</v>
      </c>
      <c r="X841" s="113">
        <f t="shared" si="438"/>
        <v>72.748753590616332</v>
      </c>
      <c r="Y841" s="113">
        <f t="shared" si="438"/>
        <v>43.230051653487493</v>
      </c>
      <c r="Z841" s="113">
        <f t="shared" si="438"/>
        <v>39.474713833083534</v>
      </c>
      <c r="AA841" s="113">
        <f t="shared" si="438"/>
        <v>23.667361612313357</v>
      </c>
      <c r="AB841" s="114">
        <f t="shared" si="438"/>
        <v>11.178680023528081</v>
      </c>
    </row>
    <row r="842" spans="1:28" x14ac:dyDescent="0.5">
      <c r="A842"/>
      <c r="B842">
        <v>4</v>
      </c>
      <c r="C842" s="173">
        <v>9.07</v>
      </c>
      <c r="D842" s="173">
        <v>9.07</v>
      </c>
      <c r="E842" s="173">
        <v>8.0399999999999991</v>
      </c>
      <c r="F842" s="173">
        <v>7.52</v>
      </c>
      <c r="G842" s="173">
        <v>10.6</v>
      </c>
      <c r="H842" s="173">
        <v>18.2</v>
      </c>
      <c r="I842" s="173">
        <v>88.4</v>
      </c>
      <c r="J842" s="173">
        <v>135</v>
      </c>
      <c r="K842" s="173">
        <v>49.5</v>
      </c>
      <c r="L842" s="173">
        <v>44.3</v>
      </c>
      <c r="M842" s="173">
        <v>25.9</v>
      </c>
      <c r="N842" s="173">
        <v>13.9</v>
      </c>
      <c r="O842" s="219"/>
      <c r="P842" s="134">
        <f t="shared" si="437"/>
        <v>4</v>
      </c>
      <c r="Q842" s="113">
        <f t="shared" si="438"/>
        <v>7.9211427979218501</v>
      </c>
      <c r="R842" s="113">
        <f t="shared" si="438"/>
        <v>7.9211427979218501</v>
      </c>
      <c r="S842" s="113">
        <f t="shared" si="438"/>
        <v>7.0216083897785744</v>
      </c>
      <c r="T842" s="113">
        <f t="shared" si="438"/>
        <v>6.5674745138227459</v>
      </c>
      <c r="U842" s="113">
        <f t="shared" si="438"/>
        <v>9.2573443944841909</v>
      </c>
      <c r="V842" s="113">
        <f t="shared" si="438"/>
        <v>15.894685658453987</v>
      </c>
      <c r="W842" s="113">
        <f t="shared" si="438"/>
        <v>77.202758912490808</v>
      </c>
      <c r="X842" s="113">
        <f t="shared" si="438"/>
        <v>117.90014087314771</v>
      </c>
      <c r="Y842" s="113">
        <f t="shared" si="438"/>
        <v>43.230051653487493</v>
      </c>
      <c r="Z842" s="113">
        <f t="shared" si="438"/>
        <v>38.688712893929207</v>
      </c>
      <c r="AA842" s="113">
        <f t="shared" si="438"/>
        <v>22.619360360107596</v>
      </c>
      <c r="AB842" s="114">
        <f t="shared" si="438"/>
        <v>12.139347838050025</v>
      </c>
    </row>
    <row r="843" spans="1:28" x14ac:dyDescent="0.5">
      <c r="A843"/>
      <c r="B843">
        <v>5</v>
      </c>
      <c r="C843" s="173">
        <v>9.07</v>
      </c>
      <c r="D843" s="173">
        <v>8.81</v>
      </c>
      <c r="E843" s="173">
        <v>7.78</v>
      </c>
      <c r="F843" s="173">
        <v>7.78</v>
      </c>
      <c r="G843" s="173">
        <v>12.2</v>
      </c>
      <c r="H843" s="173">
        <v>18.600000000000001</v>
      </c>
      <c r="I843" s="173">
        <v>82</v>
      </c>
      <c r="J843" s="173">
        <v>108</v>
      </c>
      <c r="K843" s="173">
        <v>68.099999999999994</v>
      </c>
      <c r="L843" s="173">
        <v>43.5</v>
      </c>
      <c r="M843" s="173">
        <v>25.9</v>
      </c>
      <c r="N843" s="173">
        <v>13.2</v>
      </c>
      <c r="O843" s="219"/>
      <c r="P843" s="134">
        <f t="shared" si="437"/>
        <v>5</v>
      </c>
      <c r="Q843" s="113">
        <f t="shared" si="438"/>
        <v>7.9211427979218501</v>
      </c>
      <c r="R843" s="113">
        <f t="shared" si="438"/>
        <v>7.6940758599439363</v>
      </c>
      <c r="S843" s="113">
        <f t="shared" si="438"/>
        <v>6.7945414518006606</v>
      </c>
      <c r="T843" s="113">
        <f t="shared" si="438"/>
        <v>6.7945414518006606</v>
      </c>
      <c r="U843" s="113">
        <f t="shared" si="438"/>
        <v>10.6546793974252</v>
      </c>
      <c r="V843" s="113">
        <f t="shared" si="438"/>
        <v>16.244019409189242</v>
      </c>
      <c r="W843" s="113">
        <f t="shared" si="438"/>
        <v>71.613418900726757</v>
      </c>
      <c r="X843" s="113">
        <f t="shared" si="438"/>
        <v>94.320112698518173</v>
      </c>
      <c r="Y843" s="113">
        <f t="shared" si="438"/>
        <v>59.474071062676728</v>
      </c>
      <c r="Z843" s="113">
        <f t="shared" si="438"/>
        <v>37.990045392458704</v>
      </c>
      <c r="AA843" s="113">
        <f t="shared" si="438"/>
        <v>22.619360360107596</v>
      </c>
      <c r="AB843" s="114">
        <f t="shared" si="438"/>
        <v>11.52801377426333</v>
      </c>
    </row>
    <row r="844" spans="1:28" x14ac:dyDescent="0.5">
      <c r="A844"/>
      <c r="B844">
        <v>6</v>
      </c>
      <c r="C844" s="173">
        <v>9.07</v>
      </c>
      <c r="D844" s="173">
        <v>8.3000000000000007</v>
      </c>
      <c r="E844" s="173">
        <v>7.52</v>
      </c>
      <c r="F844" s="173">
        <v>7.52</v>
      </c>
      <c r="G844" s="173">
        <v>11.5</v>
      </c>
      <c r="H844" s="173">
        <v>16.600000000000001</v>
      </c>
      <c r="I844" s="173">
        <v>91.1</v>
      </c>
      <c r="J844" s="173">
        <v>87</v>
      </c>
      <c r="K844" s="173">
        <v>61.6</v>
      </c>
      <c r="L844" s="173">
        <v>42.8</v>
      </c>
      <c r="M844" s="173">
        <v>25.4</v>
      </c>
      <c r="N844" s="173">
        <v>12.8</v>
      </c>
      <c r="O844" s="219"/>
      <c r="P844" s="134">
        <f t="shared" si="437"/>
        <v>6</v>
      </c>
      <c r="Q844" s="113">
        <f t="shared" si="438"/>
        <v>7.9211427979218501</v>
      </c>
      <c r="R844" s="113">
        <f t="shared" si="438"/>
        <v>7.2486753277564899</v>
      </c>
      <c r="S844" s="113">
        <f t="shared" si="438"/>
        <v>6.5674745138227459</v>
      </c>
      <c r="T844" s="113">
        <f t="shared" si="438"/>
        <v>6.5674745138227459</v>
      </c>
      <c r="U844" s="113">
        <f t="shared" si="438"/>
        <v>10.043345333638509</v>
      </c>
      <c r="V844" s="113">
        <f t="shared" si="438"/>
        <v>14.49735065551298</v>
      </c>
      <c r="W844" s="113">
        <f t="shared" si="438"/>
        <v>79.560761729953754</v>
      </c>
      <c r="X844" s="113">
        <f t="shared" si="438"/>
        <v>75.980090784917408</v>
      </c>
      <c r="Y844" s="113">
        <f t="shared" si="438"/>
        <v>53.797397613228881</v>
      </c>
      <c r="Z844" s="113">
        <f t="shared" si="438"/>
        <v>37.378711328672011</v>
      </c>
      <c r="AA844" s="113">
        <f t="shared" si="438"/>
        <v>22.18269317168853</v>
      </c>
      <c r="AB844" s="114">
        <f t="shared" si="438"/>
        <v>11.178680023528081</v>
      </c>
    </row>
    <row r="845" spans="1:28" x14ac:dyDescent="0.5">
      <c r="A845"/>
      <c r="B845">
        <v>7</v>
      </c>
      <c r="C845" s="173">
        <v>9.07</v>
      </c>
      <c r="D845" s="173">
        <v>9.07</v>
      </c>
      <c r="E845" s="173">
        <v>7.52</v>
      </c>
      <c r="F845" s="173">
        <v>8.0399999999999991</v>
      </c>
      <c r="G845" s="173">
        <v>11.2</v>
      </c>
      <c r="H845" s="173">
        <v>20.6</v>
      </c>
      <c r="I845" s="173">
        <v>111</v>
      </c>
      <c r="J845" s="173">
        <v>95.1</v>
      </c>
      <c r="K845" s="173">
        <v>58.7</v>
      </c>
      <c r="L845" s="173">
        <v>42</v>
      </c>
      <c r="M845" s="173">
        <v>24.2</v>
      </c>
      <c r="N845" s="173">
        <v>11.8</v>
      </c>
      <c r="O845" s="219"/>
      <c r="P845" s="134">
        <f t="shared" si="437"/>
        <v>7</v>
      </c>
      <c r="Q845" s="113">
        <f t="shared" si="438"/>
        <v>7.9211427979218501</v>
      </c>
      <c r="R845" s="113">
        <f t="shared" si="438"/>
        <v>7.9211427979218501</v>
      </c>
      <c r="S845" s="113">
        <f t="shared" si="438"/>
        <v>6.5674745138227459</v>
      </c>
      <c r="T845" s="113">
        <f t="shared" si="438"/>
        <v>7.0216083897785744</v>
      </c>
      <c r="U845" s="113">
        <f t="shared" si="438"/>
        <v>9.781345020587068</v>
      </c>
      <c r="V845" s="113">
        <f t="shared" si="438"/>
        <v>17.990688162865503</v>
      </c>
      <c r="W845" s="113">
        <f t="shared" si="438"/>
        <v>96.940115829032564</v>
      </c>
      <c r="X845" s="113">
        <f t="shared" si="438"/>
        <v>83.054099237306275</v>
      </c>
      <c r="Y845" s="113">
        <f t="shared" si="438"/>
        <v>51.2647279203983</v>
      </c>
      <c r="Z845" s="113">
        <f t="shared" si="438"/>
        <v>36.680043827201509</v>
      </c>
      <c r="AA845" s="113">
        <f t="shared" si="438"/>
        <v>21.134691919482773</v>
      </c>
      <c r="AB845" s="114">
        <f t="shared" si="438"/>
        <v>10.305345646689949</v>
      </c>
    </row>
    <row r="846" spans="1:28" x14ac:dyDescent="0.5">
      <c r="A846"/>
      <c r="B846">
        <v>8</v>
      </c>
      <c r="C846" s="173">
        <v>8.81</v>
      </c>
      <c r="D846" s="173">
        <v>8.81</v>
      </c>
      <c r="E846" s="173">
        <v>7.26</v>
      </c>
      <c r="F846" s="173">
        <v>8.0399999999999991</v>
      </c>
      <c r="G846" s="173">
        <v>10.199999999999999</v>
      </c>
      <c r="H846" s="173">
        <v>20.6</v>
      </c>
      <c r="I846" s="173">
        <v>191</v>
      </c>
      <c r="J846" s="173">
        <v>85.7</v>
      </c>
      <c r="K846" s="173">
        <v>55.8</v>
      </c>
      <c r="L846" s="173">
        <v>42</v>
      </c>
      <c r="M846" s="173">
        <v>23.8</v>
      </c>
      <c r="N846" s="173">
        <v>12.2</v>
      </c>
      <c r="O846" s="219"/>
      <c r="P846" s="134">
        <f t="shared" si="437"/>
        <v>8</v>
      </c>
      <c r="Q846" s="113">
        <f t="shared" si="438"/>
        <v>7.6940758599439363</v>
      </c>
      <c r="R846" s="113">
        <f t="shared" si="438"/>
        <v>7.6940758599439363</v>
      </c>
      <c r="S846" s="113">
        <f t="shared" si="438"/>
        <v>6.3404075758448322</v>
      </c>
      <c r="T846" s="113">
        <f t="shared" si="438"/>
        <v>7.0216083897785744</v>
      </c>
      <c r="U846" s="113">
        <f t="shared" si="438"/>
        <v>8.9080106437489377</v>
      </c>
      <c r="V846" s="113">
        <f t="shared" si="438"/>
        <v>17.990688162865503</v>
      </c>
      <c r="W846" s="113">
        <f t="shared" si="438"/>
        <v>166.80686597608306</v>
      </c>
      <c r="X846" s="113">
        <f t="shared" si="438"/>
        <v>74.844756095027847</v>
      </c>
      <c r="Y846" s="113">
        <f t="shared" si="438"/>
        <v>48.73205822756772</v>
      </c>
      <c r="Z846" s="113">
        <f t="shared" si="438"/>
        <v>36.680043827201509</v>
      </c>
      <c r="AA846" s="113">
        <f t="shared" si="438"/>
        <v>20.785358168747525</v>
      </c>
      <c r="AB846" s="114">
        <f t="shared" si="438"/>
        <v>10.6546793974252</v>
      </c>
    </row>
    <row r="847" spans="1:28" x14ac:dyDescent="0.5">
      <c r="A847"/>
      <c r="B847">
        <v>9</v>
      </c>
      <c r="C847" s="173">
        <v>9.07</v>
      </c>
      <c r="D847" s="173">
        <v>8.5500000000000007</v>
      </c>
      <c r="E847" s="173">
        <v>7.26</v>
      </c>
      <c r="F847" s="173">
        <v>7.52</v>
      </c>
      <c r="G847" s="173">
        <v>10.9</v>
      </c>
      <c r="H847" s="173">
        <v>22.8</v>
      </c>
      <c r="I847" s="173">
        <v>116</v>
      </c>
      <c r="J847" s="173">
        <v>77.2</v>
      </c>
      <c r="K847" s="173">
        <v>52.9</v>
      </c>
      <c r="L847" s="173">
        <v>41.3</v>
      </c>
      <c r="M847" s="173">
        <v>23.5</v>
      </c>
      <c r="N847" s="173">
        <v>11.8</v>
      </c>
      <c r="O847" s="219"/>
      <c r="P847" s="134">
        <f t="shared" si="437"/>
        <v>9</v>
      </c>
      <c r="Q847" s="113">
        <f t="shared" ref="Q847:Q869" si="439">$P$11*C847</f>
        <v>7.9211427979218501</v>
      </c>
      <c r="R847" s="113">
        <f t="shared" ref="R847:R869" si="440">IF(D847&gt;0,$P$11*D847, " ")</f>
        <v>7.4670089219660225</v>
      </c>
      <c r="S847" s="113">
        <f t="shared" ref="S847:S869" si="441">IF(E847&gt;0,$P$11*E847, " ")</f>
        <v>6.3404075758448322</v>
      </c>
      <c r="T847" s="113">
        <f t="shared" ref="T847:T869" si="442">IF(F847&gt;0,$P$11*F847, " ")</f>
        <v>6.5674745138227459</v>
      </c>
      <c r="U847" s="113">
        <f t="shared" ref="U847:U869" si="443">IF(G847&gt;0,$P$11*G847, " ")</f>
        <v>9.5193447075356303</v>
      </c>
      <c r="V847" s="113">
        <f t="shared" ref="V847:V869" si="444">IF(H847&gt;0,$P$11*H847, " ")</f>
        <v>19.912023791909391</v>
      </c>
      <c r="W847" s="113">
        <f t="shared" ref="W847:W869" si="445">IF(I847&gt;0,$P$11*I847, " ")</f>
        <v>101.30678771322322</v>
      </c>
      <c r="X847" s="113">
        <f t="shared" ref="X847:X869" si="446">IF(J847&gt;0,$P$11*J847, " ")</f>
        <v>67.421413891903725</v>
      </c>
      <c r="Y847" s="113">
        <f t="shared" ref="Y847:Y869" si="447">IF(K847&gt;0,$P$11*K847, " ")</f>
        <v>46.199388534737139</v>
      </c>
      <c r="Z847" s="113">
        <f t="shared" ref="Z847:Z869" si="448">IF(L847&gt;0,$P$11*L847, " ")</f>
        <v>36.068709763414816</v>
      </c>
      <c r="AA847" s="113">
        <f t="shared" ref="AA847:AA869" si="449">IF(M847&gt;0,$P$11*M847, " ")</f>
        <v>20.523357855696084</v>
      </c>
      <c r="AB847" s="114">
        <f t="shared" ref="AB847:AB869" si="450">IF(N847&gt;0,$P$11*N847, " ")</f>
        <v>10.305345646689949</v>
      </c>
    </row>
    <row r="848" spans="1:28" x14ac:dyDescent="0.5">
      <c r="A848"/>
      <c r="B848">
        <v>10</v>
      </c>
      <c r="C848" s="173">
        <v>9.07</v>
      </c>
      <c r="D848" s="173">
        <v>8.3000000000000007</v>
      </c>
      <c r="E848" s="173">
        <v>7.78</v>
      </c>
      <c r="F848" s="173">
        <v>7.52</v>
      </c>
      <c r="G848" s="173">
        <v>11.2</v>
      </c>
      <c r="H848" s="173">
        <v>33.4</v>
      </c>
      <c r="I848" s="173">
        <v>96.4</v>
      </c>
      <c r="J848" s="173">
        <v>72.400000000000006</v>
      </c>
      <c r="K848" s="173">
        <v>47.7</v>
      </c>
      <c r="L848" s="173">
        <v>41.3</v>
      </c>
      <c r="M848" s="173">
        <v>23.1</v>
      </c>
      <c r="N848" s="173">
        <v>11.5</v>
      </c>
      <c r="O848" s="219"/>
      <c r="P848" s="134">
        <f t="shared" si="437"/>
        <v>10</v>
      </c>
      <c r="Q848" s="113">
        <f t="shared" si="439"/>
        <v>7.9211427979218501</v>
      </c>
      <c r="R848" s="113">
        <f t="shared" si="440"/>
        <v>7.2486753277564899</v>
      </c>
      <c r="S848" s="113">
        <f t="shared" si="441"/>
        <v>6.7945414518006606</v>
      </c>
      <c r="T848" s="113">
        <f t="shared" si="442"/>
        <v>6.5674745138227459</v>
      </c>
      <c r="U848" s="113">
        <f t="shared" si="443"/>
        <v>9.781345020587068</v>
      </c>
      <c r="V848" s="113">
        <f t="shared" si="444"/>
        <v>29.16936818639358</v>
      </c>
      <c r="W848" s="113">
        <f t="shared" si="445"/>
        <v>84.18943392719585</v>
      </c>
      <c r="X848" s="113">
        <f t="shared" si="446"/>
        <v>63.229408883080701</v>
      </c>
      <c r="Y848" s="113">
        <f t="shared" si="447"/>
        <v>41.65804977517886</v>
      </c>
      <c r="Z848" s="113">
        <f t="shared" si="448"/>
        <v>36.068709763414816</v>
      </c>
      <c r="AA848" s="113">
        <f t="shared" si="449"/>
        <v>20.174024104960832</v>
      </c>
      <c r="AB848" s="114">
        <f t="shared" si="450"/>
        <v>10.043345333638509</v>
      </c>
    </row>
    <row r="849" spans="1:28" x14ac:dyDescent="0.5">
      <c r="A849"/>
      <c r="B849">
        <v>11</v>
      </c>
      <c r="C849" s="173">
        <v>8.81</v>
      </c>
      <c r="D849" s="173">
        <v>8.3000000000000007</v>
      </c>
      <c r="E849" s="173">
        <v>8.3000000000000007</v>
      </c>
      <c r="F849" s="173">
        <v>7.78</v>
      </c>
      <c r="G849" s="173">
        <v>11.8</v>
      </c>
      <c r="H849" s="173">
        <v>21.3</v>
      </c>
      <c r="I849" s="173">
        <v>141</v>
      </c>
      <c r="J849" s="173">
        <v>72.400000000000006</v>
      </c>
      <c r="K849" s="173">
        <v>50.3</v>
      </c>
      <c r="L849" s="173">
        <v>40.5</v>
      </c>
      <c r="M849" s="173">
        <v>22.8</v>
      </c>
      <c r="N849" s="173">
        <v>11.5</v>
      </c>
      <c r="O849" s="219"/>
      <c r="P849" s="134">
        <f t="shared" si="437"/>
        <v>11</v>
      </c>
      <c r="Q849" s="113">
        <f t="shared" si="439"/>
        <v>7.6940758599439363</v>
      </c>
      <c r="R849" s="113">
        <f t="shared" si="440"/>
        <v>7.2486753277564899</v>
      </c>
      <c r="S849" s="113">
        <f t="shared" si="441"/>
        <v>7.2486753277564899</v>
      </c>
      <c r="T849" s="113">
        <f t="shared" si="442"/>
        <v>6.7945414518006606</v>
      </c>
      <c r="U849" s="113">
        <f t="shared" si="443"/>
        <v>10.305345646689949</v>
      </c>
      <c r="V849" s="113">
        <f t="shared" si="444"/>
        <v>18.602022226652196</v>
      </c>
      <c r="W849" s="113">
        <f t="shared" si="445"/>
        <v>123.1401471341765</v>
      </c>
      <c r="X849" s="113">
        <f t="shared" si="446"/>
        <v>63.229408883080701</v>
      </c>
      <c r="Y849" s="113">
        <f t="shared" si="447"/>
        <v>43.928719154957996</v>
      </c>
      <c r="Z849" s="113">
        <f t="shared" si="448"/>
        <v>35.370042261944313</v>
      </c>
      <c r="AA849" s="113">
        <f t="shared" si="449"/>
        <v>19.912023791909391</v>
      </c>
      <c r="AB849" s="114">
        <f t="shared" si="450"/>
        <v>10.043345333638509</v>
      </c>
    </row>
    <row r="850" spans="1:28" x14ac:dyDescent="0.5">
      <c r="A850"/>
      <c r="B850">
        <v>12</v>
      </c>
      <c r="C850" s="173">
        <v>9.07</v>
      </c>
      <c r="D850" s="173">
        <v>8.3000000000000007</v>
      </c>
      <c r="E850" s="173">
        <v>7.78</v>
      </c>
      <c r="F850" s="173">
        <v>8.0399999999999991</v>
      </c>
      <c r="G850" s="173">
        <v>11.8</v>
      </c>
      <c r="H850" s="173">
        <v>32.700000000000003</v>
      </c>
      <c r="I850" s="173">
        <v>141</v>
      </c>
      <c r="J850" s="173">
        <v>70.2</v>
      </c>
      <c r="K850" s="173">
        <v>51.2</v>
      </c>
      <c r="L850" s="173">
        <v>40.5</v>
      </c>
      <c r="M850" s="173">
        <v>22.8</v>
      </c>
      <c r="N850" s="173">
        <v>11.2</v>
      </c>
      <c r="O850" s="219"/>
      <c r="P850" s="134">
        <f t="shared" si="437"/>
        <v>12</v>
      </c>
      <c r="Q850" s="113">
        <f t="shared" si="439"/>
        <v>7.9211427979218501</v>
      </c>
      <c r="R850" s="113">
        <f t="shared" si="440"/>
        <v>7.2486753277564899</v>
      </c>
      <c r="S850" s="113">
        <f t="shared" si="441"/>
        <v>6.7945414518006606</v>
      </c>
      <c r="T850" s="113">
        <f t="shared" si="442"/>
        <v>7.0216083897785744</v>
      </c>
      <c r="U850" s="113">
        <f t="shared" si="443"/>
        <v>10.305345646689949</v>
      </c>
      <c r="V850" s="113">
        <f t="shared" si="444"/>
        <v>28.558034122606891</v>
      </c>
      <c r="W850" s="113">
        <f t="shared" si="445"/>
        <v>123.1401471341765</v>
      </c>
      <c r="X850" s="113">
        <f t="shared" si="446"/>
        <v>61.308073254036813</v>
      </c>
      <c r="Y850" s="113">
        <f t="shared" si="447"/>
        <v>44.714720094112323</v>
      </c>
      <c r="Z850" s="113">
        <f t="shared" si="448"/>
        <v>35.370042261944313</v>
      </c>
      <c r="AA850" s="113">
        <f t="shared" si="449"/>
        <v>19.912023791909391</v>
      </c>
      <c r="AB850" s="114">
        <f t="shared" si="450"/>
        <v>9.781345020587068</v>
      </c>
    </row>
    <row r="851" spans="1:28" x14ac:dyDescent="0.5">
      <c r="A851"/>
      <c r="B851">
        <v>13</v>
      </c>
      <c r="C851" s="173">
        <v>8.81</v>
      </c>
      <c r="D851" s="173">
        <v>8.5500000000000007</v>
      </c>
      <c r="E851" s="173">
        <v>7.78</v>
      </c>
      <c r="F851" s="173">
        <v>8.0399999999999991</v>
      </c>
      <c r="G851" s="173">
        <v>11.5</v>
      </c>
      <c r="H851" s="173">
        <v>46.9</v>
      </c>
      <c r="I851" s="173">
        <v>91.1</v>
      </c>
      <c r="J851" s="173">
        <v>70.2</v>
      </c>
      <c r="K851" s="173">
        <v>48.6</v>
      </c>
      <c r="L851" s="173">
        <v>39.700000000000003</v>
      </c>
      <c r="M851" s="173">
        <v>22</v>
      </c>
      <c r="N851" s="173">
        <v>11.5</v>
      </c>
      <c r="O851" s="219"/>
      <c r="P851" s="134">
        <f t="shared" si="437"/>
        <v>13</v>
      </c>
      <c r="Q851" s="113">
        <f t="shared" si="439"/>
        <v>7.6940758599439363</v>
      </c>
      <c r="R851" s="113">
        <f t="shared" si="440"/>
        <v>7.4670089219660225</v>
      </c>
      <c r="S851" s="113">
        <f t="shared" si="441"/>
        <v>6.7945414518006606</v>
      </c>
      <c r="T851" s="113">
        <f t="shared" si="442"/>
        <v>7.0216083897785744</v>
      </c>
      <c r="U851" s="113">
        <f t="shared" si="443"/>
        <v>10.043345333638509</v>
      </c>
      <c r="V851" s="113">
        <f t="shared" si="444"/>
        <v>40.95938227370835</v>
      </c>
      <c r="W851" s="113">
        <f t="shared" si="445"/>
        <v>79.560761729953754</v>
      </c>
      <c r="X851" s="113">
        <f t="shared" si="446"/>
        <v>61.308073254036813</v>
      </c>
      <c r="Y851" s="113">
        <f t="shared" si="447"/>
        <v>42.44405071433318</v>
      </c>
      <c r="Z851" s="113">
        <f t="shared" si="448"/>
        <v>34.67137476047381</v>
      </c>
      <c r="AA851" s="113">
        <f t="shared" si="449"/>
        <v>19.213356290438888</v>
      </c>
      <c r="AB851" s="114">
        <f t="shared" si="450"/>
        <v>10.043345333638509</v>
      </c>
    </row>
    <row r="852" spans="1:28" x14ac:dyDescent="0.5">
      <c r="A852"/>
      <c r="B852">
        <v>14</v>
      </c>
      <c r="C852" s="173">
        <v>8.5500000000000007</v>
      </c>
      <c r="D852" s="173">
        <v>8.3000000000000007</v>
      </c>
      <c r="E852" s="173">
        <v>7.26</v>
      </c>
      <c r="F852" s="173">
        <v>8.0399999999999991</v>
      </c>
      <c r="G852" s="173">
        <v>11.2</v>
      </c>
      <c r="H852" s="173">
        <v>53.9</v>
      </c>
      <c r="I852" s="173">
        <v>108</v>
      </c>
      <c r="J852" s="173">
        <v>69.099999999999994</v>
      </c>
      <c r="K852" s="173">
        <v>44.3</v>
      </c>
      <c r="L852" s="173">
        <v>39.700000000000003</v>
      </c>
      <c r="M852" s="173">
        <v>21.7</v>
      </c>
      <c r="N852" s="173">
        <v>10.9</v>
      </c>
      <c r="O852" s="219"/>
      <c r="P852" s="134">
        <f t="shared" si="437"/>
        <v>14</v>
      </c>
      <c r="Q852" s="113">
        <f t="shared" si="439"/>
        <v>7.4670089219660225</v>
      </c>
      <c r="R852" s="113">
        <f t="shared" si="440"/>
        <v>7.2486753277564899</v>
      </c>
      <c r="S852" s="113">
        <f t="shared" si="441"/>
        <v>6.3404075758448322</v>
      </c>
      <c r="T852" s="113">
        <f t="shared" si="442"/>
        <v>7.0216083897785744</v>
      </c>
      <c r="U852" s="113">
        <f t="shared" si="443"/>
        <v>9.781345020587068</v>
      </c>
      <c r="V852" s="113">
        <f t="shared" si="444"/>
        <v>47.072722911575269</v>
      </c>
      <c r="W852" s="113">
        <f t="shared" si="445"/>
        <v>94.320112698518173</v>
      </c>
      <c r="X852" s="113">
        <f t="shared" si="446"/>
        <v>60.347405439514858</v>
      </c>
      <c r="Y852" s="113">
        <f t="shared" si="447"/>
        <v>38.688712893929207</v>
      </c>
      <c r="Z852" s="113">
        <f t="shared" si="448"/>
        <v>34.67137476047381</v>
      </c>
      <c r="AA852" s="113">
        <f t="shared" si="449"/>
        <v>18.951355977387447</v>
      </c>
      <c r="AB852" s="114">
        <f t="shared" si="450"/>
        <v>9.5193447075356303</v>
      </c>
    </row>
    <row r="853" spans="1:28" x14ac:dyDescent="0.5">
      <c r="A853"/>
      <c r="B853">
        <v>15</v>
      </c>
      <c r="C853" s="173">
        <v>8.81</v>
      </c>
      <c r="D853" s="173">
        <v>8.0399999999999991</v>
      </c>
      <c r="E853" s="173">
        <v>7.52</v>
      </c>
      <c r="F853" s="173">
        <v>8.0399999999999991</v>
      </c>
      <c r="G853" s="173">
        <v>11.5</v>
      </c>
      <c r="H853" s="173">
        <v>59.7</v>
      </c>
      <c r="I853" s="173">
        <v>105</v>
      </c>
      <c r="J853" s="173">
        <v>70.2</v>
      </c>
      <c r="K853" s="173">
        <v>49.5</v>
      </c>
      <c r="L853" s="173">
        <v>39</v>
      </c>
      <c r="M853" s="173">
        <v>21.3</v>
      </c>
      <c r="N853" s="173">
        <v>10.6</v>
      </c>
      <c r="O853" s="219"/>
      <c r="P853" s="134">
        <f t="shared" si="437"/>
        <v>15</v>
      </c>
      <c r="Q853" s="113">
        <f t="shared" si="439"/>
        <v>7.6940758599439363</v>
      </c>
      <c r="R853" s="113">
        <f t="shared" si="440"/>
        <v>7.0216083897785744</v>
      </c>
      <c r="S853" s="113">
        <f t="shared" si="441"/>
        <v>6.5674745138227459</v>
      </c>
      <c r="T853" s="113">
        <f t="shared" si="442"/>
        <v>7.0216083897785744</v>
      </c>
      <c r="U853" s="113">
        <f t="shared" si="443"/>
        <v>10.043345333638509</v>
      </c>
      <c r="V853" s="113">
        <f t="shared" si="444"/>
        <v>52.138062297236438</v>
      </c>
      <c r="W853" s="113">
        <f t="shared" si="445"/>
        <v>91.700109568003782</v>
      </c>
      <c r="X853" s="113">
        <f t="shared" si="446"/>
        <v>61.308073254036813</v>
      </c>
      <c r="Y853" s="113">
        <f t="shared" si="447"/>
        <v>43.230051653487493</v>
      </c>
      <c r="Z853" s="113">
        <f t="shared" si="448"/>
        <v>34.060040696687118</v>
      </c>
      <c r="AA853" s="113">
        <f t="shared" si="449"/>
        <v>18.602022226652196</v>
      </c>
      <c r="AB853" s="114">
        <f t="shared" si="450"/>
        <v>9.2573443944841909</v>
      </c>
    </row>
    <row r="854" spans="1:28" x14ac:dyDescent="0.5">
      <c r="A854"/>
      <c r="B854">
        <v>16</v>
      </c>
      <c r="C854" s="173">
        <v>8.5500000000000007</v>
      </c>
      <c r="D854" s="173">
        <v>8.0399999999999991</v>
      </c>
      <c r="E854" s="173">
        <v>7.52</v>
      </c>
      <c r="F854" s="173">
        <v>8.3000000000000007</v>
      </c>
      <c r="G854" s="173">
        <v>11.5</v>
      </c>
      <c r="H854" s="173">
        <v>75.900000000000006</v>
      </c>
      <c r="I854" s="173">
        <v>107</v>
      </c>
      <c r="J854" s="173">
        <v>69.099999999999994</v>
      </c>
      <c r="K854" s="173">
        <v>50.3</v>
      </c>
      <c r="L854" s="173">
        <v>38.200000000000003</v>
      </c>
      <c r="M854" s="173">
        <v>21</v>
      </c>
      <c r="N854" s="173">
        <v>10.6</v>
      </c>
      <c r="O854" s="219"/>
      <c r="P854" s="134">
        <f t="shared" si="437"/>
        <v>16</v>
      </c>
      <c r="Q854" s="113">
        <f t="shared" si="439"/>
        <v>7.4670089219660225</v>
      </c>
      <c r="R854" s="113">
        <f t="shared" si="440"/>
        <v>7.0216083897785744</v>
      </c>
      <c r="S854" s="113">
        <f t="shared" si="441"/>
        <v>6.5674745138227459</v>
      </c>
      <c r="T854" s="113">
        <f t="shared" si="442"/>
        <v>7.2486753277564899</v>
      </c>
      <c r="U854" s="113">
        <f t="shared" si="443"/>
        <v>10.043345333638509</v>
      </c>
      <c r="V854" s="113">
        <f t="shared" si="444"/>
        <v>66.286079202014164</v>
      </c>
      <c r="W854" s="113">
        <f t="shared" si="445"/>
        <v>93.446778321680043</v>
      </c>
      <c r="X854" s="113">
        <f t="shared" si="446"/>
        <v>60.347405439514858</v>
      </c>
      <c r="Y854" s="113">
        <f t="shared" si="447"/>
        <v>43.928719154957996</v>
      </c>
      <c r="Z854" s="113">
        <f t="shared" si="448"/>
        <v>33.361373195216615</v>
      </c>
      <c r="AA854" s="113">
        <f t="shared" si="449"/>
        <v>18.340021913600754</v>
      </c>
      <c r="AB854" s="114">
        <f t="shared" si="450"/>
        <v>9.2573443944841909</v>
      </c>
    </row>
    <row r="855" spans="1:28" x14ac:dyDescent="0.5">
      <c r="A855"/>
      <c r="B855">
        <v>17</v>
      </c>
      <c r="C855" s="173">
        <v>8.5500000000000007</v>
      </c>
      <c r="D855" s="173">
        <v>8.3000000000000007</v>
      </c>
      <c r="E855" s="173">
        <v>7.26</v>
      </c>
      <c r="F855" s="173">
        <v>8.5500000000000007</v>
      </c>
      <c r="G855" s="173">
        <v>11.5</v>
      </c>
      <c r="H855" s="173">
        <v>69.099999999999994</v>
      </c>
      <c r="I855" s="173">
        <v>107</v>
      </c>
      <c r="J855" s="173">
        <v>62.6</v>
      </c>
      <c r="K855" s="173">
        <v>54.8</v>
      </c>
      <c r="L855" s="173">
        <v>37.5</v>
      </c>
      <c r="M855" s="173">
        <v>20.6</v>
      </c>
      <c r="N855" s="173">
        <v>10.199999999999999</v>
      </c>
      <c r="O855" s="219"/>
      <c r="P855" s="134">
        <f t="shared" si="437"/>
        <v>17</v>
      </c>
      <c r="Q855" s="113">
        <f t="shared" si="439"/>
        <v>7.4670089219660225</v>
      </c>
      <c r="R855" s="113">
        <f t="shared" si="440"/>
        <v>7.2486753277564899</v>
      </c>
      <c r="S855" s="113">
        <f t="shared" si="441"/>
        <v>6.3404075758448322</v>
      </c>
      <c r="T855" s="113">
        <f t="shared" si="442"/>
        <v>7.4670089219660225</v>
      </c>
      <c r="U855" s="113">
        <f t="shared" si="443"/>
        <v>10.043345333638509</v>
      </c>
      <c r="V855" s="113">
        <f t="shared" si="444"/>
        <v>60.347405439514858</v>
      </c>
      <c r="W855" s="113">
        <f t="shared" si="445"/>
        <v>93.446778321680043</v>
      </c>
      <c r="X855" s="113">
        <f t="shared" si="446"/>
        <v>54.670731990067011</v>
      </c>
      <c r="Y855" s="113">
        <f t="shared" si="447"/>
        <v>47.858723850729589</v>
      </c>
      <c r="Z855" s="113">
        <f t="shared" si="448"/>
        <v>32.750039131429922</v>
      </c>
      <c r="AA855" s="113">
        <f t="shared" si="449"/>
        <v>17.990688162865503</v>
      </c>
      <c r="AB855" s="114">
        <f t="shared" si="450"/>
        <v>8.9080106437489377</v>
      </c>
    </row>
    <row r="856" spans="1:28" x14ac:dyDescent="0.5">
      <c r="A856"/>
      <c r="B856">
        <v>18</v>
      </c>
      <c r="C856" s="173">
        <v>8.3000000000000007</v>
      </c>
      <c r="D856" s="173">
        <v>8.3000000000000007</v>
      </c>
      <c r="E856" s="173">
        <v>7.26</v>
      </c>
      <c r="F856" s="173">
        <v>8.5500000000000007</v>
      </c>
      <c r="G856" s="173">
        <v>12.5</v>
      </c>
      <c r="H856" s="173">
        <v>82</v>
      </c>
      <c r="I856" s="173">
        <v>95.1</v>
      </c>
      <c r="J856" s="173">
        <v>69.099999999999994</v>
      </c>
      <c r="K856" s="173">
        <v>53.9</v>
      </c>
      <c r="L856" s="173">
        <v>37.5</v>
      </c>
      <c r="M856" s="173">
        <v>19.399999999999999</v>
      </c>
      <c r="N856" s="173">
        <v>10.199999999999999</v>
      </c>
      <c r="O856" s="219"/>
      <c r="P856" s="134">
        <f t="shared" si="437"/>
        <v>18</v>
      </c>
      <c r="Q856" s="113">
        <f t="shared" si="439"/>
        <v>7.2486753277564899</v>
      </c>
      <c r="R856" s="113">
        <f t="shared" si="440"/>
        <v>7.2486753277564899</v>
      </c>
      <c r="S856" s="113">
        <f t="shared" si="441"/>
        <v>6.3404075758448322</v>
      </c>
      <c r="T856" s="113">
        <f t="shared" si="442"/>
        <v>7.4670089219660225</v>
      </c>
      <c r="U856" s="113">
        <f t="shared" si="443"/>
        <v>10.91667971047664</v>
      </c>
      <c r="V856" s="113">
        <f t="shared" si="444"/>
        <v>71.613418900726757</v>
      </c>
      <c r="W856" s="113">
        <f t="shared" si="445"/>
        <v>83.054099237306275</v>
      </c>
      <c r="X856" s="113">
        <f t="shared" si="446"/>
        <v>60.347405439514858</v>
      </c>
      <c r="Y856" s="113">
        <f t="shared" si="447"/>
        <v>47.072722911575269</v>
      </c>
      <c r="Z856" s="113">
        <f t="shared" si="448"/>
        <v>32.750039131429922</v>
      </c>
      <c r="AA856" s="113">
        <f t="shared" si="449"/>
        <v>16.942686910659745</v>
      </c>
      <c r="AB856" s="114">
        <f t="shared" si="450"/>
        <v>8.9080106437489377</v>
      </c>
    </row>
    <row r="857" spans="1:28" x14ac:dyDescent="0.5">
      <c r="A857"/>
      <c r="B857">
        <v>19</v>
      </c>
      <c r="C857" s="173">
        <v>8.3000000000000007</v>
      </c>
      <c r="D857" s="173">
        <v>8.5500000000000007</v>
      </c>
      <c r="E857" s="173">
        <v>7.52</v>
      </c>
      <c r="F857" s="173">
        <v>8.81</v>
      </c>
      <c r="G857" s="173">
        <v>11.8</v>
      </c>
      <c r="H857" s="173">
        <v>87</v>
      </c>
      <c r="I857" s="173">
        <v>91.1</v>
      </c>
      <c r="J857" s="173">
        <v>84.5</v>
      </c>
      <c r="K857" s="173">
        <v>53.9</v>
      </c>
      <c r="L857" s="173">
        <v>36.700000000000003</v>
      </c>
      <c r="M857" s="173">
        <v>19</v>
      </c>
      <c r="N857" s="173">
        <v>9.91</v>
      </c>
      <c r="O857" s="219"/>
      <c r="P857" s="134">
        <f t="shared" si="437"/>
        <v>19</v>
      </c>
      <c r="Q857" s="113">
        <f t="shared" si="439"/>
        <v>7.2486753277564899</v>
      </c>
      <c r="R857" s="113">
        <f t="shared" si="440"/>
        <v>7.4670089219660225</v>
      </c>
      <c r="S857" s="113">
        <f t="shared" si="441"/>
        <v>6.5674745138227459</v>
      </c>
      <c r="T857" s="113">
        <f t="shared" si="442"/>
        <v>7.6940758599439363</v>
      </c>
      <c r="U857" s="113">
        <f t="shared" si="443"/>
        <v>10.305345646689949</v>
      </c>
      <c r="V857" s="113">
        <f t="shared" si="444"/>
        <v>75.980090784917408</v>
      </c>
      <c r="W857" s="113">
        <f t="shared" si="445"/>
        <v>79.560761729953754</v>
      </c>
      <c r="X857" s="113">
        <f t="shared" si="446"/>
        <v>73.796754842822082</v>
      </c>
      <c r="Y857" s="113">
        <f t="shared" si="447"/>
        <v>47.072722911575269</v>
      </c>
      <c r="Z857" s="113">
        <f t="shared" si="448"/>
        <v>32.051371629959419</v>
      </c>
      <c r="AA857" s="113">
        <f t="shared" si="449"/>
        <v>16.593353159924494</v>
      </c>
      <c r="AB857" s="114">
        <f t="shared" si="450"/>
        <v>8.6547436744658803</v>
      </c>
    </row>
    <row r="858" spans="1:28" x14ac:dyDescent="0.5">
      <c r="A858"/>
      <c r="B858">
        <v>20</v>
      </c>
      <c r="C858" s="173">
        <v>8.3000000000000007</v>
      </c>
      <c r="D858" s="173">
        <v>8.3000000000000007</v>
      </c>
      <c r="E858" s="173">
        <v>8.0399999999999991</v>
      </c>
      <c r="F858" s="173">
        <v>9.07</v>
      </c>
      <c r="G858" s="173">
        <v>11.5</v>
      </c>
      <c r="H858" s="173">
        <v>85.7</v>
      </c>
      <c r="I858" s="173">
        <v>89.7</v>
      </c>
      <c r="J858" s="173">
        <v>68.099999999999994</v>
      </c>
      <c r="K858" s="173">
        <v>51.2</v>
      </c>
      <c r="L858" s="173">
        <v>36.700000000000003</v>
      </c>
      <c r="M858" s="173">
        <v>18.600000000000001</v>
      </c>
      <c r="N858" s="173">
        <v>9.91</v>
      </c>
      <c r="O858" s="219"/>
      <c r="P858" s="134">
        <f t="shared" si="437"/>
        <v>20</v>
      </c>
      <c r="Q858" s="113">
        <f t="shared" si="439"/>
        <v>7.2486753277564899</v>
      </c>
      <c r="R858" s="113">
        <f t="shared" si="440"/>
        <v>7.2486753277564899</v>
      </c>
      <c r="S858" s="113">
        <f t="shared" si="441"/>
        <v>7.0216083897785744</v>
      </c>
      <c r="T858" s="113">
        <f t="shared" si="442"/>
        <v>7.9211427979218501</v>
      </c>
      <c r="U858" s="113">
        <f t="shared" si="443"/>
        <v>10.043345333638509</v>
      </c>
      <c r="V858" s="113">
        <f t="shared" si="444"/>
        <v>74.844756095027847</v>
      </c>
      <c r="W858" s="113">
        <f t="shared" si="445"/>
        <v>78.338093602380368</v>
      </c>
      <c r="X858" s="113">
        <f t="shared" si="446"/>
        <v>59.474071062676728</v>
      </c>
      <c r="Y858" s="113">
        <f t="shared" si="447"/>
        <v>44.714720094112323</v>
      </c>
      <c r="Z858" s="113">
        <f t="shared" si="448"/>
        <v>32.051371629959419</v>
      </c>
      <c r="AA858" s="113">
        <f t="shared" si="449"/>
        <v>16.244019409189242</v>
      </c>
      <c r="AB858" s="114">
        <f t="shared" si="450"/>
        <v>8.6547436744658803</v>
      </c>
    </row>
    <row r="859" spans="1:28" x14ac:dyDescent="0.5">
      <c r="A859"/>
      <c r="B859">
        <v>21</v>
      </c>
      <c r="C859" s="173">
        <v>8.5500000000000007</v>
      </c>
      <c r="D859" s="173">
        <v>8.3000000000000007</v>
      </c>
      <c r="E859" s="173">
        <v>8.5500000000000007</v>
      </c>
      <c r="F859" s="173">
        <v>8.81</v>
      </c>
      <c r="G859" s="173">
        <v>11.2</v>
      </c>
      <c r="H859" s="173">
        <v>88.4</v>
      </c>
      <c r="I859" s="173">
        <v>87</v>
      </c>
      <c r="J859" s="173">
        <v>62.6</v>
      </c>
      <c r="K859" s="173">
        <v>50.3</v>
      </c>
      <c r="L859" s="173">
        <v>36</v>
      </c>
      <c r="M859" s="173">
        <v>18.600000000000001</v>
      </c>
      <c r="N859" s="173">
        <v>9.59</v>
      </c>
      <c r="O859" s="219"/>
      <c r="P859" s="134">
        <f t="shared" si="437"/>
        <v>21</v>
      </c>
      <c r="Q859" s="113">
        <f t="shared" si="439"/>
        <v>7.4670089219660225</v>
      </c>
      <c r="R859" s="113">
        <f t="shared" si="440"/>
        <v>7.2486753277564899</v>
      </c>
      <c r="S859" s="113">
        <f t="shared" si="441"/>
        <v>7.4670089219660225</v>
      </c>
      <c r="T859" s="113">
        <f t="shared" si="442"/>
        <v>7.6940758599439363</v>
      </c>
      <c r="U859" s="113">
        <f t="shared" si="443"/>
        <v>9.781345020587068</v>
      </c>
      <c r="V859" s="113">
        <f t="shared" si="444"/>
        <v>77.202758912490808</v>
      </c>
      <c r="W859" s="113">
        <f t="shared" si="445"/>
        <v>75.980090784917408</v>
      </c>
      <c r="X859" s="113">
        <f t="shared" si="446"/>
        <v>54.670731990067011</v>
      </c>
      <c r="Y859" s="113">
        <f t="shared" si="447"/>
        <v>43.928719154957996</v>
      </c>
      <c r="Z859" s="113">
        <f t="shared" si="448"/>
        <v>31.440037566172723</v>
      </c>
      <c r="AA859" s="113">
        <f t="shared" si="449"/>
        <v>16.244019409189242</v>
      </c>
      <c r="AB859" s="114">
        <f t="shared" si="450"/>
        <v>8.3752766738776785</v>
      </c>
    </row>
    <row r="860" spans="1:28" x14ac:dyDescent="0.5">
      <c r="A860"/>
      <c r="B860">
        <v>22</v>
      </c>
      <c r="C860" s="173">
        <v>8.81</v>
      </c>
      <c r="D860" s="173">
        <v>8.0399999999999991</v>
      </c>
      <c r="E860" s="173">
        <v>8.5500000000000007</v>
      </c>
      <c r="F860" s="173">
        <v>9.07</v>
      </c>
      <c r="G860" s="173">
        <v>11.8</v>
      </c>
      <c r="H860" s="173">
        <v>87</v>
      </c>
      <c r="I860" s="173">
        <v>85.7</v>
      </c>
      <c r="J860" s="173">
        <v>61.6</v>
      </c>
      <c r="K860" s="173">
        <v>49.5</v>
      </c>
      <c r="L860" s="173">
        <v>35.4</v>
      </c>
      <c r="M860" s="173">
        <v>17.8</v>
      </c>
      <c r="N860" s="173">
        <v>9.91</v>
      </c>
      <c r="O860" s="219"/>
      <c r="P860" s="134">
        <f t="shared" si="437"/>
        <v>22</v>
      </c>
      <c r="Q860" s="113">
        <f t="shared" si="439"/>
        <v>7.6940758599439363</v>
      </c>
      <c r="R860" s="113">
        <f t="shared" si="440"/>
        <v>7.0216083897785744</v>
      </c>
      <c r="S860" s="113">
        <f t="shared" si="441"/>
        <v>7.4670089219660225</v>
      </c>
      <c r="T860" s="113">
        <f t="shared" si="442"/>
        <v>7.9211427979218501</v>
      </c>
      <c r="U860" s="113">
        <f t="shared" si="443"/>
        <v>10.305345646689949</v>
      </c>
      <c r="V860" s="113">
        <f t="shared" si="444"/>
        <v>75.980090784917408</v>
      </c>
      <c r="W860" s="113">
        <f t="shared" si="445"/>
        <v>74.844756095027847</v>
      </c>
      <c r="X860" s="113">
        <f t="shared" si="446"/>
        <v>53.797397613228881</v>
      </c>
      <c r="Y860" s="113">
        <f t="shared" si="447"/>
        <v>43.230051653487493</v>
      </c>
      <c r="Z860" s="113">
        <f t="shared" si="448"/>
        <v>30.916036940069844</v>
      </c>
      <c r="AA860" s="113">
        <f t="shared" si="449"/>
        <v>15.545351907718736</v>
      </c>
      <c r="AB860" s="114">
        <f t="shared" si="450"/>
        <v>8.6547436744658803</v>
      </c>
    </row>
    <row r="861" spans="1:28" x14ac:dyDescent="0.5">
      <c r="A861"/>
      <c r="B861">
        <v>23</v>
      </c>
      <c r="C861" s="173">
        <v>8.5500000000000007</v>
      </c>
      <c r="D861" s="173">
        <v>8.0399999999999991</v>
      </c>
      <c r="E861" s="173">
        <v>8.81</v>
      </c>
      <c r="F861" s="173">
        <v>9.33</v>
      </c>
      <c r="G861" s="173">
        <v>13.6</v>
      </c>
      <c r="H861" s="173">
        <v>88.4</v>
      </c>
      <c r="I861" s="173">
        <v>82</v>
      </c>
      <c r="J861" s="173">
        <v>60.7</v>
      </c>
      <c r="K861" s="173">
        <v>48.6</v>
      </c>
      <c r="L861" s="173">
        <v>34.700000000000003</v>
      </c>
      <c r="M861" s="173">
        <v>17.399999999999999</v>
      </c>
      <c r="N861" s="173">
        <v>9.91</v>
      </c>
      <c r="O861" s="219"/>
      <c r="P861" s="134">
        <f t="shared" si="437"/>
        <v>23</v>
      </c>
      <c r="Q861" s="113">
        <f t="shared" si="439"/>
        <v>7.4670089219660225</v>
      </c>
      <c r="R861" s="113">
        <f t="shared" si="440"/>
        <v>7.0216083897785744</v>
      </c>
      <c r="S861" s="113">
        <f t="shared" si="441"/>
        <v>7.6940758599439363</v>
      </c>
      <c r="T861" s="113">
        <f t="shared" si="442"/>
        <v>8.1482097358997638</v>
      </c>
      <c r="U861" s="113">
        <f t="shared" si="443"/>
        <v>11.877347524998584</v>
      </c>
      <c r="V861" s="113">
        <f t="shared" si="444"/>
        <v>77.202758912490808</v>
      </c>
      <c r="W861" s="113">
        <f t="shared" si="445"/>
        <v>71.613418900726757</v>
      </c>
      <c r="X861" s="113">
        <f t="shared" si="446"/>
        <v>53.011396674074568</v>
      </c>
      <c r="Y861" s="113">
        <f t="shared" si="447"/>
        <v>42.44405071433318</v>
      </c>
      <c r="Z861" s="113">
        <f t="shared" si="448"/>
        <v>30.304702876283155</v>
      </c>
      <c r="AA861" s="113">
        <f t="shared" si="449"/>
        <v>15.196018156983481</v>
      </c>
      <c r="AB861" s="114">
        <f t="shared" si="450"/>
        <v>8.6547436744658803</v>
      </c>
    </row>
    <row r="862" spans="1:28" x14ac:dyDescent="0.5">
      <c r="A862"/>
      <c r="B862">
        <v>24</v>
      </c>
      <c r="C862" s="173">
        <v>8.3000000000000007</v>
      </c>
      <c r="D862" s="173">
        <v>8.3000000000000007</v>
      </c>
      <c r="E862" s="173">
        <v>8.3000000000000007</v>
      </c>
      <c r="F862" s="173">
        <v>9.07</v>
      </c>
      <c r="G862" s="173">
        <v>14.3</v>
      </c>
      <c r="H862" s="173">
        <v>59.7</v>
      </c>
      <c r="I862" s="173">
        <v>78.400000000000006</v>
      </c>
      <c r="J862" s="173">
        <v>58.7</v>
      </c>
      <c r="K862" s="173">
        <v>48.6</v>
      </c>
      <c r="L862" s="173">
        <v>34</v>
      </c>
      <c r="M862" s="173">
        <v>17</v>
      </c>
      <c r="N862" s="173">
        <v>9.91</v>
      </c>
      <c r="O862" s="219"/>
      <c r="P862" s="134">
        <f t="shared" si="437"/>
        <v>24</v>
      </c>
      <c r="Q862" s="113">
        <f t="shared" si="439"/>
        <v>7.2486753277564899</v>
      </c>
      <c r="R862" s="113">
        <f t="shared" si="440"/>
        <v>7.2486753277564899</v>
      </c>
      <c r="S862" s="113">
        <f t="shared" si="441"/>
        <v>7.2486753277564899</v>
      </c>
      <c r="T862" s="113">
        <f t="shared" si="442"/>
        <v>7.9211427979218501</v>
      </c>
      <c r="U862" s="113">
        <f t="shared" si="443"/>
        <v>12.488681588785276</v>
      </c>
      <c r="V862" s="113">
        <f t="shared" si="444"/>
        <v>52.138062297236438</v>
      </c>
      <c r="W862" s="113">
        <f t="shared" si="445"/>
        <v>68.46941514410949</v>
      </c>
      <c r="X862" s="113">
        <f t="shared" si="446"/>
        <v>51.2647279203983</v>
      </c>
      <c r="Y862" s="113">
        <f t="shared" si="447"/>
        <v>42.44405071433318</v>
      </c>
      <c r="Z862" s="113">
        <f t="shared" si="448"/>
        <v>29.693368812496459</v>
      </c>
      <c r="AA862" s="113">
        <f t="shared" si="449"/>
        <v>14.846684406248229</v>
      </c>
      <c r="AB862" s="114">
        <f t="shared" si="450"/>
        <v>8.6547436744658803</v>
      </c>
    </row>
    <row r="863" spans="1:28" x14ac:dyDescent="0.5">
      <c r="A863"/>
      <c r="B863">
        <v>25</v>
      </c>
      <c r="C863" s="173">
        <v>8.3000000000000007</v>
      </c>
      <c r="D863" s="173">
        <v>8.0399999999999991</v>
      </c>
      <c r="E863" s="173">
        <v>7.52</v>
      </c>
      <c r="F863" s="173">
        <v>9.33</v>
      </c>
      <c r="G863" s="173">
        <v>15.1</v>
      </c>
      <c r="H863" s="173">
        <v>58.7</v>
      </c>
      <c r="I863" s="173">
        <v>91.1</v>
      </c>
      <c r="J863" s="173">
        <v>57.7</v>
      </c>
      <c r="K863" s="173">
        <v>49.5</v>
      </c>
      <c r="L863" s="173">
        <v>34</v>
      </c>
      <c r="M863" s="173">
        <v>15.8</v>
      </c>
      <c r="N863" s="173">
        <v>9.91</v>
      </c>
      <c r="O863" s="219"/>
      <c r="P863" s="134">
        <f t="shared" si="437"/>
        <v>25</v>
      </c>
      <c r="Q863" s="113">
        <f t="shared" si="439"/>
        <v>7.2486753277564899</v>
      </c>
      <c r="R863" s="113">
        <f t="shared" si="440"/>
        <v>7.0216083897785744</v>
      </c>
      <c r="S863" s="113">
        <f t="shared" si="441"/>
        <v>6.5674745138227459</v>
      </c>
      <c r="T863" s="113">
        <f t="shared" si="442"/>
        <v>8.1482097358997638</v>
      </c>
      <c r="U863" s="113">
        <f t="shared" si="443"/>
        <v>13.187349090255781</v>
      </c>
      <c r="V863" s="113">
        <f t="shared" si="444"/>
        <v>51.2647279203983</v>
      </c>
      <c r="W863" s="113">
        <f t="shared" si="445"/>
        <v>79.560761729953754</v>
      </c>
      <c r="X863" s="113">
        <f t="shared" si="446"/>
        <v>50.39139354356017</v>
      </c>
      <c r="Y863" s="113">
        <f t="shared" si="447"/>
        <v>43.230051653487493</v>
      </c>
      <c r="Z863" s="113">
        <f t="shared" si="448"/>
        <v>29.693368812496459</v>
      </c>
      <c r="AA863" s="113">
        <f t="shared" si="449"/>
        <v>13.798683154042473</v>
      </c>
      <c r="AB863" s="114">
        <f t="shared" si="450"/>
        <v>8.6547436744658803</v>
      </c>
    </row>
    <row r="864" spans="1:28" x14ac:dyDescent="0.5">
      <c r="A864"/>
      <c r="B864">
        <v>26</v>
      </c>
      <c r="C864" s="173">
        <v>8.0399999999999991</v>
      </c>
      <c r="D864" s="173">
        <v>7.78</v>
      </c>
      <c r="E864" s="173">
        <v>8.3000000000000007</v>
      </c>
      <c r="F864" s="173">
        <v>9.07</v>
      </c>
      <c r="G864" s="173">
        <v>13.9</v>
      </c>
      <c r="H864" s="173">
        <v>91.1</v>
      </c>
      <c r="I864" s="173">
        <v>91.1</v>
      </c>
      <c r="J864" s="173">
        <v>55.8</v>
      </c>
      <c r="K864" s="173">
        <v>47.7</v>
      </c>
      <c r="L864" s="173">
        <v>33.4</v>
      </c>
      <c r="M864" s="173">
        <v>14.7</v>
      </c>
      <c r="N864" s="173">
        <v>9.59</v>
      </c>
      <c r="O864" s="219"/>
      <c r="P864" s="134">
        <f t="shared" si="437"/>
        <v>26</v>
      </c>
      <c r="Q864" s="113">
        <f t="shared" si="439"/>
        <v>7.0216083897785744</v>
      </c>
      <c r="R864" s="113">
        <f t="shared" si="440"/>
        <v>6.7945414518006606</v>
      </c>
      <c r="S864" s="113">
        <f t="shared" si="441"/>
        <v>7.2486753277564899</v>
      </c>
      <c r="T864" s="113">
        <f t="shared" si="442"/>
        <v>7.9211427979218501</v>
      </c>
      <c r="U864" s="113">
        <f t="shared" si="443"/>
        <v>12.139347838050025</v>
      </c>
      <c r="V864" s="113">
        <f t="shared" si="444"/>
        <v>79.560761729953754</v>
      </c>
      <c r="W864" s="113">
        <f t="shared" si="445"/>
        <v>79.560761729953754</v>
      </c>
      <c r="X864" s="113">
        <f t="shared" si="446"/>
        <v>48.73205822756772</v>
      </c>
      <c r="Y864" s="113">
        <f t="shared" si="447"/>
        <v>41.65804977517886</v>
      </c>
      <c r="Z864" s="113">
        <f t="shared" si="448"/>
        <v>29.16936818639358</v>
      </c>
      <c r="AA864" s="113">
        <f t="shared" si="449"/>
        <v>12.838015339520528</v>
      </c>
      <c r="AB864" s="114">
        <f t="shared" si="450"/>
        <v>8.3752766738776785</v>
      </c>
    </row>
    <row r="865" spans="1:28" x14ac:dyDescent="0.5">
      <c r="A865"/>
      <c r="B865">
        <v>27</v>
      </c>
      <c r="C865" s="173">
        <v>8.0399999999999991</v>
      </c>
      <c r="D865" s="173">
        <v>7.78</v>
      </c>
      <c r="E865" s="173">
        <v>8.0399999999999991</v>
      </c>
      <c r="F865" s="173">
        <v>9.07</v>
      </c>
      <c r="G865" s="173">
        <v>10.9</v>
      </c>
      <c r="H865" s="173">
        <v>110</v>
      </c>
      <c r="I865" s="173">
        <v>110</v>
      </c>
      <c r="J865" s="173">
        <v>53.9</v>
      </c>
      <c r="K865" s="173">
        <v>46.9</v>
      </c>
      <c r="L865" s="173">
        <v>32</v>
      </c>
      <c r="M865" s="173">
        <v>13.9</v>
      </c>
      <c r="N865" s="173">
        <v>9.33</v>
      </c>
      <c r="O865" s="219"/>
      <c r="P865" s="134">
        <f t="shared" si="437"/>
        <v>27</v>
      </c>
      <c r="Q865" s="113">
        <f t="shared" si="439"/>
        <v>7.0216083897785744</v>
      </c>
      <c r="R865" s="113">
        <f t="shared" si="440"/>
        <v>6.7945414518006606</v>
      </c>
      <c r="S865" s="113">
        <f t="shared" si="441"/>
        <v>7.0216083897785744</v>
      </c>
      <c r="T865" s="113">
        <f t="shared" si="442"/>
        <v>7.9211427979218501</v>
      </c>
      <c r="U865" s="113">
        <f t="shared" si="443"/>
        <v>9.5193447075356303</v>
      </c>
      <c r="V865" s="113">
        <f t="shared" si="444"/>
        <v>96.066781452194434</v>
      </c>
      <c r="W865" s="113">
        <f t="shared" si="445"/>
        <v>96.066781452194434</v>
      </c>
      <c r="X865" s="113">
        <f t="shared" si="446"/>
        <v>47.072722911575269</v>
      </c>
      <c r="Y865" s="113">
        <f t="shared" si="447"/>
        <v>40.95938227370835</v>
      </c>
      <c r="Z865" s="113">
        <f t="shared" si="448"/>
        <v>27.946700058820198</v>
      </c>
      <c r="AA865" s="113">
        <f t="shared" si="449"/>
        <v>12.139347838050025</v>
      </c>
      <c r="AB865" s="114">
        <f t="shared" si="450"/>
        <v>8.1482097358997638</v>
      </c>
    </row>
    <row r="866" spans="1:28" x14ac:dyDescent="0.5">
      <c r="A866"/>
      <c r="B866">
        <v>28</v>
      </c>
      <c r="C866" s="173">
        <v>8.5500000000000007</v>
      </c>
      <c r="D866" s="173">
        <v>8.0399999999999991</v>
      </c>
      <c r="E866" s="173">
        <v>8.3000000000000007</v>
      </c>
      <c r="F866" s="173">
        <v>9.59</v>
      </c>
      <c r="G866" s="173">
        <v>13.2</v>
      </c>
      <c r="H866" s="173">
        <v>101</v>
      </c>
      <c r="I866" s="173">
        <v>125</v>
      </c>
      <c r="J866" s="173">
        <v>52.9</v>
      </c>
      <c r="K866" s="173">
        <v>46.9</v>
      </c>
      <c r="L866" s="173">
        <v>31.3</v>
      </c>
      <c r="M866" s="173">
        <v>13.9</v>
      </c>
      <c r="N866" s="173">
        <v>9.33</v>
      </c>
      <c r="O866" s="219"/>
      <c r="P866" s="134">
        <f t="shared" si="437"/>
        <v>28</v>
      </c>
      <c r="Q866" s="113">
        <f t="shared" si="439"/>
        <v>7.4670089219660225</v>
      </c>
      <c r="R866" s="113">
        <f t="shared" si="440"/>
        <v>7.0216083897785744</v>
      </c>
      <c r="S866" s="113">
        <f t="shared" si="441"/>
        <v>7.2486753277564899</v>
      </c>
      <c r="T866" s="113">
        <f t="shared" si="442"/>
        <v>8.3752766738776785</v>
      </c>
      <c r="U866" s="113">
        <f t="shared" si="443"/>
        <v>11.52801377426333</v>
      </c>
      <c r="V866" s="113">
        <f t="shared" si="444"/>
        <v>88.206772060651247</v>
      </c>
      <c r="W866" s="113">
        <f t="shared" si="445"/>
        <v>109.1667971047664</v>
      </c>
      <c r="X866" s="113">
        <f t="shared" si="446"/>
        <v>46.199388534737139</v>
      </c>
      <c r="Y866" s="113">
        <f t="shared" si="447"/>
        <v>40.95938227370835</v>
      </c>
      <c r="Z866" s="113">
        <f t="shared" si="448"/>
        <v>27.335365995033506</v>
      </c>
      <c r="AA866" s="113">
        <f t="shared" si="449"/>
        <v>12.139347838050025</v>
      </c>
      <c r="AB866" s="114">
        <f t="shared" si="450"/>
        <v>8.1482097358997638</v>
      </c>
    </row>
    <row r="867" spans="1:28" x14ac:dyDescent="0.5">
      <c r="A867"/>
      <c r="B867">
        <v>29</v>
      </c>
      <c r="C867" s="173">
        <v>8.3000000000000007</v>
      </c>
      <c r="D867" s="173"/>
      <c r="E867" s="173">
        <v>8.5500000000000007</v>
      </c>
      <c r="F867" s="173">
        <v>10.6</v>
      </c>
      <c r="G867" s="173">
        <v>12.2</v>
      </c>
      <c r="H867" s="173">
        <v>97.8</v>
      </c>
      <c r="I867" s="173">
        <v>93.7</v>
      </c>
      <c r="J867" s="173">
        <v>53.9</v>
      </c>
      <c r="K867" s="173">
        <v>46.9</v>
      </c>
      <c r="L867" s="173">
        <v>30</v>
      </c>
      <c r="M867" s="173">
        <v>13.6</v>
      </c>
      <c r="N867" s="173">
        <v>9.07</v>
      </c>
      <c r="O867" s="219"/>
      <c r="P867" s="134">
        <f t="shared" si="437"/>
        <v>29</v>
      </c>
      <c r="Q867" s="113">
        <f t="shared" si="439"/>
        <v>7.2486753277564899</v>
      </c>
      <c r="R867" s="113" t="str">
        <f t="shared" si="440"/>
        <v xml:space="preserve"> </v>
      </c>
      <c r="S867" s="113">
        <f t="shared" si="441"/>
        <v>7.4670089219660225</v>
      </c>
      <c r="T867" s="113">
        <f t="shared" si="442"/>
        <v>9.2573443944841909</v>
      </c>
      <c r="U867" s="113">
        <f t="shared" si="443"/>
        <v>10.6546793974252</v>
      </c>
      <c r="V867" s="113">
        <f t="shared" si="444"/>
        <v>85.412102054769235</v>
      </c>
      <c r="W867" s="113">
        <f t="shared" si="445"/>
        <v>81.83143110973289</v>
      </c>
      <c r="X867" s="113">
        <f t="shared" si="446"/>
        <v>47.072722911575269</v>
      </c>
      <c r="Y867" s="113">
        <f t="shared" si="447"/>
        <v>40.95938227370835</v>
      </c>
      <c r="Z867" s="113">
        <f t="shared" si="448"/>
        <v>26.200031305143938</v>
      </c>
      <c r="AA867" s="113">
        <f t="shared" si="449"/>
        <v>11.877347524998584</v>
      </c>
      <c r="AB867" s="114">
        <f t="shared" si="450"/>
        <v>7.9211427979218501</v>
      </c>
    </row>
    <row r="868" spans="1:28" x14ac:dyDescent="0.5">
      <c r="A868"/>
      <c r="B868">
        <v>30</v>
      </c>
      <c r="C868" s="173">
        <v>8.3000000000000007</v>
      </c>
      <c r="D868" s="173"/>
      <c r="E868" s="173">
        <v>8.3000000000000007</v>
      </c>
      <c r="F868" s="173">
        <v>10.9</v>
      </c>
      <c r="G868" s="173">
        <v>13.6</v>
      </c>
      <c r="H868" s="173">
        <v>93.7</v>
      </c>
      <c r="I868" s="173">
        <v>120</v>
      </c>
      <c r="J868" s="173">
        <v>63.7</v>
      </c>
      <c r="K868" s="173">
        <v>46</v>
      </c>
      <c r="L868" s="173">
        <v>28.8</v>
      </c>
      <c r="M868" s="173">
        <v>13.2</v>
      </c>
      <c r="N868" s="173">
        <v>9.07</v>
      </c>
      <c r="O868" s="219"/>
      <c r="P868" s="134">
        <f t="shared" si="437"/>
        <v>30</v>
      </c>
      <c r="Q868" s="113">
        <f t="shared" si="439"/>
        <v>7.2486753277564899</v>
      </c>
      <c r="R868" s="113" t="str">
        <f t="shared" si="440"/>
        <v xml:space="preserve"> </v>
      </c>
      <c r="S868" s="113">
        <f t="shared" si="441"/>
        <v>7.2486753277564899</v>
      </c>
      <c r="T868" s="113">
        <f t="shared" si="442"/>
        <v>9.5193447075356303</v>
      </c>
      <c r="U868" s="113">
        <f t="shared" si="443"/>
        <v>11.877347524998584</v>
      </c>
      <c r="V868" s="113">
        <f t="shared" si="444"/>
        <v>81.83143110973289</v>
      </c>
      <c r="W868" s="113">
        <f t="shared" si="445"/>
        <v>104.80012522057575</v>
      </c>
      <c r="X868" s="113">
        <f t="shared" si="446"/>
        <v>55.631399804588959</v>
      </c>
      <c r="Y868" s="113">
        <f t="shared" si="447"/>
        <v>40.173381334554037</v>
      </c>
      <c r="Z868" s="113">
        <f t="shared" si="448"/>
        <v>25.15203005293818</v>
      </c>
      <c r="AA868" s="113">
        <f t="shared" si="449"/>
        <v>11.52801377426333</v>
      </c>
      <c r="AB868" s="114">
        <f t="shared" si="450"/>
        <v>7.9211427979218501</v>
      </c>
    </row>
    <row r="869" spans="1:28" x14ac:dyDescent="0.5">
      <c r="A869"/>
      <c r="B869">
        <v>31</v>
      </c>
      <c r="C869" s="173">
        <v>8.5500000000000007</v>
      </c>
      <c r="D869" s="173"/>
      <c r="E869" s="173">
        <v>8.5500000000000007</v>
      </c>
      <c r="F869" s="173"/>
      <c r="G869" s="173">
        <v>14.7</v>
      </c>
      <c r="H869" s="173"/>
      <c r="I869" s="173">
        <v>137</v>
      </c>
      <c r="J869" s="173">
        <v>68.099999999999994</v>
      </c>
      <c r="K869" s="173"/>
      <c r="L869" s="173">
        <v>28.3</v>
      </c>
      <c r="M869" s="173"/>
      <c r="N869" s="173">
        <v>9.33</v>
      </c>
      <c r="O869" s="219"/>
      <c r="P869" s="134">
        <f t="shared" si="437"/>
        <v>31</v>
      </c>
      <c r="Q869" s="113">
        <f t="shared" si="439"/>
        <v>7.4670089219660225</v>
      </c>
      <c r="R869" s="113" t="str">
        <f t="shared" si="440"/>
        <v xml:space="preserve"> </v>
      </c>
      <c r="S869" s="113">
        <f t="shared" si="441"/>
        <v>7.4670089219660225</v>
      </c>
      <c r="T869" s="113" t="str">
        <f t="shared" si="442"/>
        <v xml:space="preserve"> </v>
      </c>
      <c r="U869" s="113">
        <f t="shared" si="443"/>
        <v>12.838015339520528</v>
      </c>
      <c r="V869" s="113" t="str">
        <f t="shared" si="444"/>
        <v xml:space="preserve"> </v>
      </c>
      <c r="W869" s="113">
        <f t="shared" si="445"/>
        <v>119.64680962682398</v>
      </c>
      <c r="X869" s="113">
        <f t="shared" si="446"/>
        <v>59.474071062676728</v>
      </c>
      <c r="Y869" s="113" t="str">
        <f t="shared" si="447"/>
        <v xml:space="preserve"> </v>
      </c>
      <c r="Z869" s="113">
        <f t="shared" si="448"/>
        <v>24.715362864519115</v>
      </c>
      <c r="AA869" s="113" t="str">
        <f t="shared" si="449"/>
        <v xml:space="preserve"> </v>
      </c>
      <c r="AB869" s="114">
        <f t="shared" si="450"/>
        <v>8.1482097358997638</v>
      </c>
    </row>
    <row r="870" spans="1:28" x14ac:dyDescent="0.5">
      <c r="A870"/>
      <c r="B870"/>
      <c r="C870" s="173"/>
      <c r="D870" s="173"/>
      <c r="E870" s="173"/>
      <c r="F870" s="173"/>
      <c r="G870" s="173"/>
      <c r="H870" s="173"/>
      <c r="I870" s="173"/>
      <c r="J870" s="173"/>
      <c r="K870" s="173"/>
      <c r="L870" s="173"/>
      <c r="M870" s="173"/>
      <c r="N870" s="173"/>
      <c r="O870" s="219"/>
      <c r="P870" s="134"/>
      <c r="Q870" s="113"/>
      <c r="R870" s="113"/>
      <c r="S870" s="113"/>
      <c r="T870" s="113"/>
      <c r="U870" s="113"/>
      <c r="V870" s="113"/>
      <c r="W870" s="113"/>
      <c r="X870" s="113"/>
      <c r="Y870" s="113"/>
      <c r="Z870" s="113"/>
      <c r="AA870" s="113"/>
      <c r="AB870" s="114"/>
    </row>
    <row r="871" spans="1:28" x14ac:dyDescent="0.5">
      <c r="A871"/>
      <c r="B871"/>
      <c r="C871" s="173"/>
      <c r="D871" s="173"/>
      <c r="E871" s="173"/>
      <c r="F871" s="173"/>
      <c r="G871" s="173"/>
      <c r="H871" s="173"/>
      <c r="I871" s="173"/>
      <c r="J871" s="173"/>
      <c r="K871" s="173"/>
      <c r="L871" s="173"/>
      <c r="M871" s="173"/>
      <c r="N871" s="173"/>
      <c r="O871" s="220"/>
      <c r="P871" s="134"/>
      <c r="Q871" s="113"/>
      <c r="R871" s="113"/>
      <c r="S871" s="113"/>
      <c r="T871" s="113"/>
      <c r="U871" s="113"/>
      <c r="V871" s="113"/>
      <c r="W871" s="113"/>
      <c r="X871" s="113"/>
      <c r="Y871" s="113"/>
      <c r="Z871" s="113"/>
      <c r="AA871" s="113"/>
      <c r="AB871" s="114"/>
    </row>
    <row r="872" spans="1:28" x14ac:dyDescent="0.5">
      <c r="A872">
        <v>1991</v>
      </c>
      <c r="B872">
        <v>1</v>
      </c>
      <c r="C872" s="173">
        <v>9.07</v>
      </c>
      <c r="D872" s="173">
        <v>7.78</v>
      </c>
      <c r="E872" s="173">
        <v>5.76</v>
      </c>
      <c r="F872" s="173">
        <v>6.79</v>
      </c>
      <c r="G872" s="173">
        <v>7.52</v>
      </c>
      <c r="H872" s="173">
        <v>19.399999999999999</v>
      </c>
      <c r="I872" s="173">
        <v>132</v>
      </c>
      <c r="J872" s="173">
        <v>111</v>
      </c>
      <c r="K872" s="173">
        <v>162</v>
      </c>
      <c r="L872" s="173">
        <v>84.5</v>
      </c>
      <c r="M872" s="173">
        <v>42</v>
      </c>
      <c r="N872" s="173">
        <v>10.9</v>
      </c>
      <c r="O872" s="218">
        <f>A872</f>
        <v>1991</v>
      </c>
      <c r="P872" s="134">
        <f t="shared" si="437"/>
        <v>1</v>
      </c>
      <c r="Q872" s="113">
        <f t="shared" ref="Q872:AB879" si="451">IF(C872&gt;0,$P$11*C872, " ")</f>
        <v>7.9211427979218501</v>
      </c>
      <c r="R872" s="113">
        <f t="shared" si="451"/>
        <v>6.7945414518006606</v>
      </c>
      <c r="S872" s="113">
        <f t="shared" si="451"/>
        <v>5.0304060105876358</v>
      </c>
      <c r="T872" s="113">
        <f t="shared" si="451"/>
        <v>5.9299404187309106</v>
      </c>
      <c r="U872" s="113">
        <f t="shared" si="451"/>
        <v>6.5674745138227459</v>
      </c>
      <c r="V872" s="113">
        <f t="shared" si="451"/>
        <v>16.942686910659745</v>
      </c>
      <c r="W872" s="113">
        <f t="shared" si="451"/>
        <v>115.28013774263331</v>
      </c>
      <c r="X872" s="113">
        <f t="shared" si="451"/>
        <v>96.940115829032564</v>
      </c>
      <c r="Y872" s="113">
        <f t="shared" si="451"/>
        <v>141.48016904777725</v>
      </c>
      <c r="Z872" s="113">
        <f t="shared" si="451"/>
        <v>73.796754842822082</v>
      </c>
      <c r="AA872" s="113">
        <f t="shared" si="451"/>
        <v>36.680043827201509</v>
      </c>
      <c r="AB872" s="114">
        <f t="shared" si="451"/>
        <v>9.5193447075356303</v>
      </c>
    </row>
    <row r="873" spans="1:28" x14ac:dyDescent="0.5">
      <c r="A873"/>
      <c r="B873">
        <v>2</v>
      </c>
      <c r="C873" s="173">
        <v>8.81</v>
      </c>
      <c r="D873" s="173">
        <v>8.0399999999999991</v>
      </c>
      <c r="E873" s="173">
        <v>5.76</v>
      </c>
      <c r="F873" s="173">
        <v>6.59</v>
      </c>
      <c r="G873" s="173">
        <v>7</v>
      </c>
      <c r="H873" s="173">
        <v>19</v>
      </c>
      <c r="I873" s="173">
        <v>119</v>
      </c>
      <c r="J873" s="173">
        <v>117</v>
      </c>
      <c r="K873" s="173">
        <v>135</v>
      </c>
      <c r="L873" s="173">
        <v>82</v>
      </c>
      <c r="M873" s="173">
        <v>40.5</v>
      </c>
      <c r="N873" s="173">
        <v>11.2</v>
      </c>
      <c r="O873" s="219"/>
      <c r="P873" s="134">
        <f t="shared" si="437"/>
        <v>2</v>
      </c>
      <c r="Q873" s="113">
        <f t="shared" si="451"/>
        <v>7.6940758599439363</v>
      </c>
      <c r="R873" s="113">
        <f t="shared" si="451"/>
        <v>7.0216083897785744</v>
      </c>
      <c r="S873" s="113">
        <f t="shared" si="451"/>
        <v>5.0304060105876358</v>
      </c>
      <c r="T873" s="113">
        <f t="shared" si="451"/>
        <v>5.7552735433632849</v>
      </c>
      <c r="U873" s="113">
        <f t="shared" si="451"/>
        <v>6.1133406378669184</v>
      </c>
      <c r="V873" s="113">
        <f t="shared" si="451"/>
        <v>16.593353159924494</v>
      </c>
      <c r="W873" s="113">
        <f t="shared" si="451"/>
        <v>103.92679084373761</v>
      </c>
      <c r="X873" s="113">
        <f t="shared" si="451"/>
        <v>102.18012209006135</v>
      </c>
      <c r="Y873" s="113">
        <f t="shared" si="451"/>
        <v>117.90014087314771</v>
      </c>
      <c r="Z873" s="113">
        <f t="shared" si="451"/>
        <v>71.613418900726757</v>
      </c>
      <c r="AA873" s="113">
        <f t="shared" si="451"/>
        <v>35.370042261944313</v>
      </c>
      <c r="AB873" s="114">
        <f t="shared" si="451"/>
        <v>9.781345020587068</v>
      </c>
    </row>
    <row r="874" spans="1:28" x14ac:dyDescent="0.5">
      <c r="A874"/>
      <c r="B874">
        <v>3</v>
      </c>
      <c r="C874" s="173">
        <v>9.07</v>
      </c>
      <c r="D874" s="173">
        <v>7.52</v>
      </c>
      <c r="E874" s="173">
        <v>5.55</v>
      </c>
      <c r="F874" s="173">
        <v>6.79</v>
      </c>
      <c r="G874" s="173">
        <v>7</v>
      </c>
      <c r="H874" s="173">
        <v>19.399999999999999</v>
      </c>
      <c r="I874" s="173">
        <v>114</v>
      </c>
      <c r="J874" s="173">
        <v>139</v>
      </c>
      <c r="K874" s="173">
        <v>116</v>
      </c>
      <c r="L874" s="173">
        <v>79.599999999999994</v>
      </c>
      <c r="M874" s="173">
        <v>39.700000000000003</v>
      </c>
      <c r="N874" s="173">
        <v>11.2</v>
      </c>
      <c r="O874" s="219"/>
      <c r="P874" s="134">
        <f t="shared" si="437"/>
        <v>3</v>
      </c>
      <c r="Q874" s="113">
        <f t="shared" si="451"/>
        <v>7.9211427979218501</v>
      </c>
      <c r="R874" s="113">
        <f t="shared" si="451"/>
        <v>6.5674745138227459</v>
      </c>
      <c r="S874" s="113">
        <f t="shared" si="451"/>
        <v>4.847005791451628</v>
      </c>
      <c r="T874" s="113">
        <f t="shared" si="451"/>
        <v>5.9299404187309106</v>
      </c>
      <c r="U874" s="113">
        <f t="shared" si="451"/>
        <v>6.1133406378669184</v>
      </c>
      <c r="V874" s="113">
        <f t="shared" si="451"/>
        <v>16.942686910659745</v>
      </c>
      <c r="W874" s="113">
        <f t="shared" si="451"/>
        <v>99.560118959546955</v>
      </c>
      <c r="X874" s="113">
        <f t="shared" si="451"/>
        <v>121.39347838050024</v>
      </c>
      <c r="Y874" s="113">
        <f t="shared" si="451"/>
        <v>101.30678771322322</v>
      </c>
      <c r="Z874" s="113">
        <f t="shared" si="451"/>
        <v>69.517416396315241</v>
      </c>
      <c r="AA874" s="113">
        <f t="shared" si="451"/>
        <v>34.67137476047381</v>
      </c>
      <c r="AB874" s="114">
        <f t="shared" si="451"/>
        <v>9.781345020587068</v>
      </c>
    </row>
    <row r="875" spans="1:28" x14ac:dyDescent="0.5">
      <c r="A875"/>
      <c r="B875">
        <v>4</v>
      </c>
      <c r="C875" s="173">
        <v>8.81</v>
      </c>
      <c r="D875" s="173">
        <v>7.78</v>
      </c>
      <c r="E875" s="173">
        <v>5.55</v>
      </c>
      <c r="F875" s="173">
        <v>6.79</v>
      </c>
      <c r="G875" s="173">
        <v>7.26</v>
      </c>
      <c r="H875" s="173">
        <v>18.600000000000001</v>
      </c>
      <c r="I875" s="173">
        <v>105</v>
      </c>
      <c r="J875" s="173">
        <v>111</v>
      </c>
      <c r="K875" s="173">
        <v>113</v>
      </c>
      <c r="L875" s="173">
        <v>78.400000000000006</v>
      </c>
      <c r="M875" s="173">
        <v>39</v>
      </c>
      <c r="N875" s="173">
        <v>10.9</v>
      </c>
      <c r="O875" s="219"/>
      <c r="P875" s="134">
        <f t="shared" si="437"/>
        <v>4</v>
      </c>
      <c r="Q875" s="113">
        <f t="shared" si="451"/>
        <v>7.6940758599439363</v>
      </c>
      <c r="R875" s="113">
        <f t="shared" si="451"/>
        <v>6.7945414518006606</v>
      </c>
      <c r="S875" s="113">
        <f t="shared" si="451"/>
        <v>4.847005791451628</v>
      </c>
      <c r="T875" s="113">
        <f t="shared" si="451"/>
        <v>5.9299404187309106</v>
      </c>
      <c r="U875" s="113">
        <f t="shared" si="451"/>
        <v>6.3404075758448322</v>
      </c>
      <c r="V875" s="113">
        <f t="shared" si="451"/>
        <v>16.244019409189242</v>
      </c>
      <c r="W875" s="113">
        <f t="shared" si="451"/>
        <v>91.700109568003782</v>
      </c>
      <c r="X875" s="113">
        <f t="shared" si="451"/>
        <v>96.940115829032564</v>
      </c>
      <c r="Y875" s="113">
        <f t="shared" si="451"/>
        <v>98.686784582708825</v>
      </c>
      <c r="Z875" s="113">
        <f t="shared" si="451"/>
        <v>68.46941514410949</v>
      </c>
      <c r="AA875" s="113">
        <f t="shared" si="451"/>
        <v>34.060040696687118</v>
      </c>
      <c r="AB875" s="114">
        <f t="shared" si="451"/>
        <v>9.5193447075356303</v>
      </c>
    </row>
    <row r="876" spans="1:28" x14ac:dyDescent="0.5">
      <c r="A876"/>
      <c r="B876">
        <v>5</v>
      </c>
      <c r="C876" s="173">
        <v>9.07</v>
      </c>
      <c r="D876" s="173">
        <v>7.52</v>
      </c>
      <c r="E876" s="173">
        <v>5.34</v>
      </c>
      <c r="F876" s="173">
        <v>6.59</v>
      </c>
      <c r="G876" s="173">
        <v>7.52</v>
      </c>
      <c r="H876" s="173">
        <v>18.2</v>
      </c>
      <c r="I876" s="173">
        <v>102</v>
      </c>
      <c r="J876" s="173">
        <v>132</v>
      </c>
      <c r="K876" s="173">
        <v>141</v>
      </c>
      <c r="L876" s="173">
        <v>77.2</v>
      </c>
      <c r="M876" s="173">
        <v>38.200000000000003</v>
      </c>
      <c r="N876" s="173">
        <v>11.5</v>
      </c>
      <c r="O876" s="219"/>
      <c r="P876" s="134">
        <f t="shared" si="437"/>
        <v>5</v>
      </c>
      <c r="Q876" s="113">
        <f t="shared" si="451"/>
        <v>7.9211427979218501</v>
      </c>
      <c r="R876" s="113">
        <f t="shared" si="451"/>
        <v>6.5674745138227459</v>
      </c>
      <c r="S876" s="113">
        <f t="shared" si="451"/>
        <v>4.6636055723156202</v>
      </c>
      <c r="T876" s="113">
        <f t="shared" si="451"/>
        <v>5.7552735433632849</v>
      </c>
      <c r="U876" s="113">
        <f t="shared" si="451"/>
        <v>6.5674745138227459</v>
      </c>
      <c r="V876" s="113">
        <f t="shared" si="451"/>
        <v>15.894685658453987</v>
      </c>
      <c r="W876" s="113">
        <f t="shared" si="451"/>
        <v>89.080106437489377</v>
      </c>
      <c r="X876" s="113">
        <f t="shared" si="451"/>
        <v>115.28013774263331</v>
      </c>
      <c r="Y876" s="113">
        <f t="shared" si="451"/>
        <v>123.1401471341765</v>
      </c>
      <c r="Z876" s="113">
        <f t="shared" si="451"/>
        <v>67.421413891903725</v>
      </c>
      <c r="AA876" s="113">
        <f t="shared" si="451"/>
        <v>33.361373195216615</v>
      </c>
      <c r="AB876" s="114">
        <f t="shared" si="451"/>
        <v>10.043345333638509</v>
      </c>
    </row>
    <row r="877" spans="1:28" x14ac:dyDescent="0.5">
      <c r="A877"/>
      <c r="B877">
        <v>6</v>
      </c>
      <c r="C877" s="173">
        <v>8.81</v>
      </c>
      <c r="D877" s="173">
        <v>7.78</v>
      </c>
      <c r="E877" s="173">
        <v>5.34</v>
      </c>
      <c r="F877" s="173">
        <v>6.59</v>
      </c>
      <c r="G877" s="173">
        <v>7.52</v>
      </c>
      <c r="H877" s="173">
        <v>17.8</v>
      </c>
      <c r="I877" s="173">
        <v>102</v>
      </c>
      <c r="J877" s="173">
        <v>135</v>
      </c>
      <c r="K877" s="173">
        <v>134</v>
      </c>
      <c r="L877" s="173">
        <v>80.8</v>
      </c>
      <c r="M877" s="173">
        <v>36.700000000000003</v>
      </c>
      <c r="N877" s="173">
        <v>11.5</v>
      </c>
      <c r="O877" s="219"/>
      <c r="P877" s="134">
        <f t="shared" si="437"/>
        <v>6</v>
      </c>
      <c r="Q877" s="113">
        <f t="shared" si="451"/>
        <v>7.6940758599439363</v>
      </c>
      <c r="R877" s="113">
        <f t="shared" si="451"/>
        <v>6.7945414518006606</v>
      </c>
      <c r="S877" s="113">
        <f t="shared" si="451"/>
        <v>4.6636055723156202</v>
      </c>
      <c r="T877" s="113">
        <f t="shared" si="451"/>
        <v>5.7552735433632849</v>
      </c>
      <c r="U877" s="113">
        <f t="shared" si="451"/>
        <v>6.5674745138227459</v>
      </c>
      <c r="V877" s="113">
        <f t="shared" si="451"/>
        <v>15.545351907718736</v>
      </c>
      <c r="W877" s="113">
        <f t="shared" si="451"/>
        <v>89.080106437489377</v>
      </c>
      <c r="X877" s="113">
        <f t="shared" si="451"/>
        <v>117.90014087314771</v>
      </c>
      <c r="Y877" s="113">
        <f t="shared" si="451"/>
        <v>117.02680649630958</v>
      </c>
      <c r="Z877" s="113">
        <f t="shared" si="451"/>
        <v>70.565417648520992</v>
      </c>
      <c r="AA877" s="113">
        <f t="shared" si="451"/>
        <v>32.051371629959419</v>
      </c>
      <c r="AB877" s="114">
        <f t="shared" si="451"/>
        <v>10.043345333638509</v>
      </c>
    </row>
    <row r="878" spans="1:28" x14ac:dyDescent="0.5">
      <c r="A878"/>
      <c r="B878">
        <v>7</v>
      </c>
      <c r="C878" s="173">
        <v>8.81</v>
      </c>
      <c r="D878" s="173">
        <v>7.52</v>
      </c>
      <c r="E878" s="173">
        <v>5.34</v>
      </c>
      <c r="F878" s="173">
        <v>6.38</v>
      </c>
      <c r="G878" s="173">
        <v>7.26</v>
      </c>
      <c r="H878" s="173">
        <v>17</v>
      </c>
      <c r="I878" s="173">
        <v>96.4</v>
      </c>
      <c r="J878" s="173">
        <v>120</v>
      </c>
      <c r="K878" s="173">
        <v>122</v>
      </c>
      <c r="L878" s="173">
        <v>80.8</v>
      </c>
      <c r="M878" s="173">
        <v>31.3</v>
      </c>
      <c r="N878" s="173">
        <v>10.9</v>
      </c>
      <c r="O878" s="219"/>
      <c r="P878" s="134">
        <f t="shared" si="437"/>
        <v>7</v>
      </c>
      <c r="Q878" s="113">
        <f t="shared" si="451"/>
        <v>7.6940758599439363</v>
      </c>
      <c r="R878" s="113">
        <f t="shared" si="451"/>
        <v>6.5674745138227459</v>
      </c>
      <c r="S878" s="113">
        <f t="shared" si="451"/>
        <v>4.6636055723156202</v>
      </c>
      <c r="T878" s="113">
        <f t="shared" si="451"/>
        <v>5.5718733242272771</v>
      </c>
      <c r="U878" s="113">
        <f t="shared" si="451"/>
        <v>6.3404075758448322</v>
      </c>
      <c r="V878" s="113">
        <f t="shared" si="451"/>
        <v>14.846684406248229</v>
      </c>
      <c r="W878" s="113">
        <f t="shared" si="451"/>
        <v>84.18943392719585</v>
      </c>
      <c r="X878" s="113">
        <f t="shared" si="451"/>
        <v>104.80012522057575</v>
      </c>
      <c r="Y878" s="113">
        <f t="shared" si="451"/>
        <v>106.54679397425201</v>
      </c>
      <c r="Z878" s="113">
        <f t="shared" si="451"/>
        <v>70.565417648520992</v>
      </c>
      <c r="AA878" s="113">
        <f t="shared" si="451"/>
        <v>27.335365995033506</v>
      </c>
      <c r="AB878" s="114">
        <f t="shared" si="451"/>
        <v>9.5193447075356303</v>
      </c>
    </row>
    <row r="879" spans="1:28" x14ac:dyDescent="0.5">
      <c r="A879"/>
      <c r="B879">
        <v>8</v>
      </c>
      <c r="C879" s="173">
        <v>9.07</v>
      </c>
      <c r="D879" s="173">
        <v>7.78</v>
      </c>
      <c r="E879" s="173">
        <v>5.14</v>
      </c>
      <c r="F879" s="173">
        <v>6.38</v>
      </c>
      <c r="G879" s="173">
        <v>7.52</v>
      </c>
      <c r="H879" s="173">
        <v>16.600000000000001</v>
      </c>
      <c r="I879" s="173">
        <v>91.1</v>
      </c>
      <c r="J879" s="173">
        <v>110</v>
      </c>
      <c r="K879" s="173">
        <v>105</v>
      </c>
      <c r="L879" s="173">
        <v>78.400000000000006</v>
      </c>
      <c r="M879" s="173">
        <v>30</v>
      </c>
      <c r="N879" s="173">
        <v>10.6</v>
      </c>
      <c r="O879" s="219"/>
      <c r="P879" s="134">
        <f t="shared" si="437"/>
        <v>8</v>
      </c>
      <c r="Q879" s="113">
        <f t="shared" si="451"/>
        <v>7.9211427979218501</v>
      </c>
      <c r="R879" s="113">
        <f t="shared" si="451"/>
        <v>6.7945414518006606</v>
      </c>
      <c r="S879" s="113">
        <f t="shared" si="451"/>
        <v>4.4889386969479945</v>
      </c>
      <c r="T879" s="113">
        <f t="shared" si="451"/>
        <v>5.5718733242272771</v>
      </c>
      <c r="U879" s="113">
        <f t="shared" si="451"/>
        <v>6.5674745138227459</v>
      </c>
      <c r="V879" s="113">
        <f t="shared" si="451"/>
        <v>14.49735065551298</v>
      </c>
      <c r="W879" s="113">
        <f t="shared" si="451"/>
        <v>79.560761729953754</v>
      </c>
      <c r="X879" s="113">
        <f t="shared" si="451"/>
        <v>96.066781452194434</v>
      </c>
      <c r="Y879" s="113">
        <f t="shared" si="451"/>
        <v>91.700109568003782</v>
      </c>
      <c r="Z879" s="113">
        <f t="shared" si="451"/>
        <v>68.46941514410949</v>
      </c>
      <c r="AA879" s="113">
        <f t="shared" si="451"/>
        <v>26.200031305143938</v>
      </c>
      <c r="AB879" s="114">
        <f t="shared" si="451"/>
        <v>9.2573443944841909</v>
      </c>
    </row>
    <row r="880" spans="1:28" x14ac:dyDescent="0.5">
      <c r="A880"/>
      <c r="B880">
        <v>9</v>
      </c>
      <c r="C880" s="173">
        <v>8.81</v>
      </c>
      <c r="D880" s="173">
        <v>7.52</v>
      </c>
      <c r="E880" s="173">
        <v>5.14</v>
      </c>
      <c r="F880" s="173">
        <v>6.38</v>
      </c>
      <c r="G880" s="173">
        <v>7.52</v>
      </c>
      <c r="H880" s="173">
        <v>17.399999999999999</v>
      </c>
      <c r="I880" s="173">
        <v>92.4</v>
      </c>
      <c r="J880" s="173">
        <v>108</v>
      </c>
      <c r="K880" s="173">
        <v>101</v>
      </c>
      <c r="L880" s="173">
        <v>77.2</v>
      </c>
      <c r="M880" s="173">
        <v>28.3</v>
      </c>
      <c r="N880" s="173">
        <v>10.6</v>
      </c>
      <c r="O880" s="219"/>
      <c r="P880" s="134">
        <f t="shared" si="437"/>
        <v>9</v>
      </c>
      <c r="Q880" s="113">
        <f t="shared" ref="Q880:Q902" si="452">$P$11*C880</f>
        <v>7.6940758599439363</v>
      </c>
      <c r="R880" s="113">
        <f t="shared" ref="R880:R902" si="453">IF(D880&gt;0,$P$11*D880, " ")</f>
        <v>6.5674745138227459</v>
      </c>
      <c r="S880" s="113">
        <f t="shared" ref="S880:S902" si="454">IF(E880&gt;0,$P$11*E880, " ")</f>
        <v>4.4889386969479945</v>
      </c>
      <c r="T880" s="113">
        <f t="shared" ref="T880:T902" si="455">IF(F880&gt;0,$P$11*F880, " ")</f>
        <v>5.5718733242272771</v>
      </c>
      <c r="U880" s="113">
        <f t="shared" ref="U880:U902" si="456">IF(G880&gt;0,$P$11*G880, " ")</f>
        <v>6.5674745138227459</v>
      </c>
      <c r="V880" s="113">
        <f t="shared" ref="V880:V902" si="457">IF(H880&gt;0,$P$11*H880, " ")</f>
        <v>15.196018156983481</v>
      </c>
      <c r="W880" s="113">
        <f t="shared" ref="W880:W902" si="458">IF(I880&gt;0,$P$11*I880, " ")</f>
        <v>80.696096419843329</v>
      </c>
      <c r="X880" s="113">
        <f t="shared" ref="X880:X902" si="459">IF(J880&gt;0,$P$11*J880, " ")</f>
        <v>94.320112698518173</v>
      </c>
      <c r="Y880" s="113">
        <f t="shared" ref="Y880:Y902" si="460">IF(K880&gt;0,$P$11*K880, " ")</f>
        <v>88.206772060651247</v>
      </c>
      <c r="Z880" s="113">
        <f t="shared" ref="Z880:Z902" si="461">IF(L880&gt;0,$P$11*L880, " ")</f>
        <v>67.421413891903725</v>
      </c>
      <c r="AA880" s="113">
        <f t="shared" ref="AA880:AA902" si="462">IF(M880&gt;0,$P$11*M880, " ")</f>
        <v>24.715362864519115</v>
      </c>
      <c r="AB880" s="114">
        <f t="shared" ref="AB880:AB902" si="463">IF(N880&gt;0,$P$11*N880, " ")</f>
        <v>9.2573443944841909</v>
      </c>
    </row>
    <row r="881" spans="1:28" x14ac:dyDescent="0.5">
      <c r="A881"/>
      <c r="B881">
        <v>10</v>
      </c>
      <c r="C881" s="173">
        <v>8.5500000000000007</v>
      </c>
      <c r="D881" s="173">
        <v>7.52</v>
      </c>
      <c r="E881" s="173">
        <v>4.93</v>
      </c>
      <c r="F881" s="173">
        <v>6.38</v>
      </c>
      <c r="G881" s="173">
        <v>7.78</v>
      </c>
      <c r="H881" s="173">
        <v>19.8</v>
      </c>
      <c r="I881" s="173">
        <v>440</v>
      </c>
      <c r="J881" s="173">
        <v>108</v>
      </c>
      <c r="K881" s="173">
        <v>93.7</v>
      </c>
      <c r="L881" s="173">
        <v>74.7</v>
      </c>
      <c r="M881" s="173">
        <v>27.7</v>
      </c>
      <c r="N881" s="173">
        <v>10.6</v>
      </c>
      <c r="O881" s="219"/>
      <c r="P881" s="134">
        <f t="shared" si="437"/>
        <v>10</v>
      </c>
      <c r="Q881" s="113">
        <f t="shared" si="452"/>
        <v>7.4670089219660225</v>
      </c>
      <c r="R881" s="113">
        <f t="shared" si="453"/>
        <v>6.5674745138227459</v>
      </c>
      <c r="S881" s="113">
        <f t="shared" si="454"/>
        <v>4.3055384778119867</v>
      </c>
      <c r="T881" s="113">
        <f t="shared" si="455"/>
        <v>5.5718733242272771</v>
      </c>
      <c r="U881" s="113">
        <f t="shared" si="456"/>
        <v>6.7945414518006606</v>
      </c>
      <c r="V881" s="113">
        <f t="shared" si="457"/>
        <v>17.292020661395</v>
      </c>
      <c r="W881" s="113">
        <f t="shared" si="458"/>
        <v>384.26712580877773</v>
      </c>
      <c r="X881" s="113">
        <f t="shared" si="459"/>
        <v>94.320112698518173</v>
      </c>
      <c r="Y881" s="113">
        <f t="shared" si="460"/>
        <v>81.83143110973289</v>
      </c>
      <c r="Z881" s="113">
        <f t="shared" si="461"/>
        <v>65.2380779498084</v>
      </c>
      <c r="AA881" s="113">
        <f t="shared" si="462"/>
        <v>24.191362238416232</v>
      </c>
      <c r="AB881" s="114">
        <f t="shared" si="463"/>
        <v>9.2573443944841909</v>
      </c>
    </row>
    <row r="882" spans="1:28" x14ac:dyDescent="0.5">
      <c r="A882"/>
      <c r="B882">
        <v>11</v>
      </c>
      <c r="C882" s="173">
        <v>8.5500000000000007</v>
      </c>
      <c r="D882" s="173">
        <v>7.78</v>
      </c>
      <c r="E882" s="173">
        <v>4.93</v>
      </c>
      <c r="F882" s="173">
        <v>6.38</v>
      </c>
      <c r="G882" s="173">
        <v>8.81</v>
      </c>
      <c r="H882" s="173">
        <v>19.8</v>
      </c>
      <c r="I882" s="173">
        <v>130</v>
      </c>
      <c r="J882" s="173">
        <v>146</v>
      </c>
      <c r="K882" s="173">
        <v>87</v>
      </c>
      <c r="L882" s="173">
        <v>73.5</v>
      </c>
      <c r="M882" s="173">
        <v>27.1</v>
      </c>
      <c r="N882" s="173">
        <v>10.199999999999999</v>
      </c>
      <c r="O882" s="219"/>
      <c r="P882" s="134">
        <f t="shared" si="437"/>
        <v>11</v>
      </c>
      <c r="Q882" s="113">
        <f t="shared" si="452"/>
        <v>7.4670089219660225</v>
      </c>
      <c r="R882" s="113">
        <f t="shared" si="453"/>
        <v>6.7945414518006606</v>
      </c>
      <c r="S882" s="113">
        <f t="shared" si="454"/>
        <v>4.3055384778119867</v>
      </c>
      <c r="T882" s="113">
        <f t="shared" si="455"/>
        <v>5.5718733242272771</v>
      </c>
      <c r="U882" s="113">
        <f t="shared" si="456"/>
        <v>7.6940758599439363</v>
      </c>
      <c r="V882" s="113">
        <f t="shared" si="457"/>
        <v>17.292020661395</v>
      </c>
      <c r="W882" s="113">
        <f t="shared" si="458"/>
        <v>113.53346898895705</v>
      </c>
      <c r="X882" s="113">
        <f t="shared" si="459"/>
        <v>127.50681901836715</v>
      </c>
      <c r="Y882" s="113">
        <f t="shared" si="460"/>
        <v>75.980090784917408</v>
      </c>
      <c r="Z882" s="113">
        <f t="shared" si="461"/>
        <v>64.190076697602649</v>
      </c>
      <c r="AA882" s="113">
        <f t="shared" si="462"/>
        <v>23.667361612313357</v>
      </c>
      <c r="AB882" s="114">
        <f t="shared" si="463"/>
        <v>8.9080106437489377</v>
      </c>
    </row>
    <row r="883" spans="1:28" x14ac:dyDescent="0.5">
      <c r="A883"/>
      <c r="B883">
        <v>12</v>
      </c>
      <c r="C883" s="173">
        <v>8.3000000000000007</v>
      </c>
      <c r="D883" s="173">
        <v>7.52</v>
      </c>
      <c r="E883" s="173">
        <v>4.7699999999999996</v>
      </c>
      <c r="F883" s="173">
        <v>6.38</v>
      </c>
      <c r="G883" s="173">
        <v>7.78</v>
      </c>
      <c r="H883" s="173">
        <v>22.4</v>
      </c>
      <c r="I883" s="173">
        <v>141</v>
      </c>
      <c r="J883" s="173">
        <v>162</v>
      </c>
      <c r="K883" s="173">
        <v>89.7</v>
      </c>
      <c r="L883" s="173">
        <v>72.400000000000006</v>
      </c>
      <c r="M883" s="173">
        <v>26.5</v>
      </c>
      <c r="N883" s="173">
        <v>10.199999999999999</v>
      </c>
      <c r="O883" s="219"/>
      <c r="P883" s="134">
        <f t="shared" si="437"/>
        <v>12</v>
      </c>
      <c r="Q883" s="113">
        <f t="shared" si="452"/>
        <v>7.2486753277564899</v>
      </c>
      <c r="R883" s="113">
        <f t="shared" si="453"/>
        <v>6.5674745138227459</v>
      </c>
      <c r="S883" s="113">
        <f t="shared" si="454"/>
        <v>4.1658049775178858</v>
      </c>
      <c r="T883" s="113">
        <f t="shared" si="455"/>
        <v>5.5718733242272771</v>
      </c>
      <c r="U883" s="113">
        <f t="shared" si="456"/>
        <v>6.7945414518006606</v>
      </c>
      <c r="V883" s="113">
        <f t="shared" si="457"/>
        <v>19.562690041174136</v>
      </c>
      <c r="W883" s="113">
        <f t="shared" si="458"/>
        <v>123.1401471341765</v>
      </c>
      <c r="X883" s="113">
        <f t="shared" si="459"/>
        <v>141.48016904777725</v>
      </c>
      <c r="Y883" s="113">
        <f t="shared" si="460"/>
        <v>78.338093602380368</v>
      </c>
      <c r="Z883" s="113">
        <f t="shared" si="461"/>
        <v>63.229408883080701</v>
      </c>
      <c r="AA883" s="113">
        <f t="shared" si="462"/>
        <v>23.143360986210478</v>
      </c>
      <c r="AB883" s="114">
        <f t="shared" si="463"/>
        <v>8.9080106437489377</v>
      </c>
    </row>
    <row r="884" spans="1:28" x14ac:dyDescent="0.5">
      <c r="A884"/>
      <c r="B884">
        <v>13</v>
      </c>
      <c r="C884" s="173">
        <v>8.3000000000000007</v>
      </c>
      <c r="D884" s="173">
        <v>7</v>
      </c>
      <c r="E884" s="173">
        <v>4.7699999999999996</v>
      </c>
      <c r="F884" s="173">
        <v>6.59</v>
      </c>
      <c r="G884" s="173">
        <v>7.52</v>
      </c>
      <c r="H884" s="173">
        <v>22.4</v>
      </c>
      <c r="I884" s="173">
        <v>158</v>
      </c>
      <c r="J884" s="173">
        <v>36.700000000000003</v>
      </c>
      <c r="K884" s="173">
        <v>111</v>
      </c>
      <c r="L884" s="173">
        <v>71.3</v>
      </c>
      <c r="M884" s="173">
        <v>25.4</v>
      </c>
      <c r="N884" s="173">
        <v>9.91</v>
      </c>
      <c r="O884" s="219"/>
      <c r="P884" s="134">
        <f t="shared" ref="P884:P946" si="464">B884</f>
        <v>13</v>
      </c>
      <c r="Q884" s="113">
        <f t="shared" si="452"/>
        <v>7.2486753277564899</v>
      </c>
      <c r="R884" s="113">
        <f t="shared" si="453"/>
        <v>6.1133406378669184</v>
      </c>
      <c r="S884" s="113">
        <f t="shared" si="454"/>
        <v>4.1658049775178858</v>
      </c>
      <c r="T884" s="113">
        <f t="shared" si="455"/>
        <v>5.7552735433632849</v>
      </c>
      <c r="U884" s="113">
        <f t="shared" si="456"/>
        <v>6.5674745138227459</v>
      </c>
      <c r="V884" s="113">
        <f t="shared" si="457"/>
        <v>19.562690041174136</v>
      </c>
      <c r="W884" s="113">
        <f t="shared" si="458"/>
        <v>137.98683154042473</v>
      </c>
      <c r="X884" s="113">
        <f t="shared" si="459"/>
        <v>32.051371629959419</v>
      </c>
      <c r="Y884" s="113">
        <f t="shared" si="460"/>
        <v>96.940115829032564</v>
      </c>
      <c r="Z884" s="113">
        <f t="shared" si="461"/>
        <v>62.268741068558754</v>
      </c>
      <c r="AA884" s="113">
        <f t="shared" si="462"/>
        <v>22.18269317168853</v>
      </c>
      <c r="AB884" s="114">
        <f t="shared" si="463"/>
        <v>8.6547436744658803</v>
      </c>
    </row>
    <row r="885" spans="1:28" x14ac:dyDescent="0.5">
      <c r="A885"/>
      <c r="B885">
        <v>14</v>
      </c>
      <c r="C885" s="173">
        <v>8.0399999999999991</v>
      </c>
      <c r="D885" s="173">
        <v>7</v>
      </c>
      <c r="E885" s="173">
        <v>4.6100000000000003</v>
      </c>
      <c r="F885" s="173">
        <v>6.38</v>
      </c>
      <c r="G885" s="173">
        <v>7.78</v>
      </c>
      <c r="H885" s="173">
        <v>25.9</v>
      </c>
      <c r="I885" s="173">
        <v>150</v>
      </c>
      <c r="J885" s="173">
        <v>150</v>
      </c>
      <c r="K885" s="173">
        <v>108</v>
      </c>
      <c r="L885" s="173">
        <v>70.2</v>
      </c>
      <c r="M885" s="173">
        <v>24.2</v>
      </c>
      <c r="N885" s="173">
        <v>10.199999999999999</v>
      </c>
      <c r="O885" s="219"/>
      <c r="P885" s="134">
        <f t="shared" si="464"/>
        <v>14</v>
      </c>
      <c r="Q885" s="113">
        <f t="shared" si="452"/>
        <v>7.0216083897785744</v>
      </c>
      <c r="R885" s="113">
        <f t="shared" si="453"/>
        <v>6.1133406378669184</v>
      </c>
      <c r="S885" s="113">
        <f t="shared" si="454"/>
        <v>4.0260714772237849</v>
      </c>
      <c r="T885" s="113">
        <f t="shared" si="455"/>
        <v>5.5718733242272771</v>
      </c>
      <c r="U885" s="113">
        <f t="shared" si="456"/>
        <v>6.7945414518006606</v>
      </c>
      <c r="V885" s="113">
        <f t="shared" si="457"/>
        <v>22.619360360107596</v>
      </c>
      <c r="W885" s="113">
        <f t="shared" si="458"/>
        <v>131.00015652571969</v>
      </c>
      <c r="X885" s="113">
        <f t="shared" si="459"/>
        <v>131.00015652571969</v>
      </c>
      <c r="Y885" s="113">
        <f t="shared" si="460"/>
        <v>94.320112698518173</v>
      </c>
      <c r="Z885" s="113">
        <f t="shared" si="461"/>
        <v>61.308073254036813</v>
      </c>
      <c r="AA885" s="113">
        <f t="shared" si="462"/>
        <v>21.134691919482773</v>
      </c>
      <c r="AB885" s="114">
        <f t="shared" si="463"/>
        <v>8.9080106437489377</v>
      </c>
    </row>
    <row r="886" spans="1:28" x14ac:dyDescent="0.5">
      <c r="A886"/>
      <c r="B886">
        <v>15</v>
      </c>
      <c r="C886" s="173">
        <v>8.3000000000000007</v>
      </c>
      <c r="D886" s="173">
        <v>6.79</v>
      </c>
      <c r="E886" s="173">
        <v>4.93</v>
      </c>
      <c r="F886" s="173">
        <v>6.59</v>
      </c>
      <c r="G886" s="173">
        <v>23.1</v>
      </c>
      <c r="H886" s="173">
        <v>24.2</v>
      </c>
      <c r="I886" s="173">
        <v>152</v>
      </c>
      <c r="J886" s="173">
        <v>164</v>
      </c>
      <c r="K886" s="173">
        <v>137</v>
      </c>
      <c r="L886" s="173">
        <v>71.3</v>
      </c>
      <c r="M886" s="173">
        <v>22.8</v>
      </c>
      <c r="N886" s="173">
        <v>9.91</v>
      </c>
      <c r="O886" s="219"/>
      <c r="P886" s="134">
        <f t="shared" si="464"/>
        <v>15</v>
      </c>
      <c r="Q886" s="113">
        <f t="shared" si="452"/>
        <v>7.2486753277564899</v>
      </c>
      <c r="R886" s="113">
        <f t="shared" si="453"/>
        <v>5.9299404187309106</v>
      </c>
      <c r="S886" s="113">
        <f t="shared" si="454"/>
        <v>4.3055384778119867</v>
      </c>
      <c r="T886" s="113">
        <f t="shared" si="455"/>
        <v>5.7552735433632849</v>
      </c>
      <c r="U886" s="113">
        <f t="shared" si="456"/>
        <v>20.174024104960832</v>
      </c>
      <c r="V886" s="113">
        <f t="shared" si="457"/>
        <v>21.134691919482773</v>
      </c>
      <c r="W886" s="113">
        <f t="shared" si="458"/>
        <v>132.74682527939595</v>
      </c>
      <c r="X886" s="113">
        <f t="shared" si="459"/>
        <v>143.22683780145351</v>
      </c>
      <c r="Y886" s="113">
        <f t="shared" si="460"/>
        <v>119.64680962682398</v>
      </c>
      <c r="Z886" s="113">
        <f t="shared" si="461"/>
        <v>62.268741068558754</v>
      </c>
      <c r="AA886" s="113">
        <f t="shared" si="462"/>
        <v>19.912023791909391</v>
      </c>
      <c r="AB886" s="114">
        <f t="shared" si="463"/>
        <v>8.6547436744658803</v>
      </c>
    </row>
    <row r="887" spans="1:28" x14ac:dyDescent="0.5">
      <c r="A887"/>
      <c r="B887">
        <v>16</v>
      </c>
      <c r="C887" s="173">
        <v>8.0399999999999991</v>
      </c>
      <c r="D887" s="173">
        <v>6.59</v>
      </c>
      <c r="E887" s="173">
        <v>5.14</v>
      </c>
      <c r="F887" s="173">
        <v>6.59</v>
      </c>
      <c r="G887" s="173">
        <v>23.5</v>
      </c>
      <c r="H887" s="173">
        <v>22.8</v>
      </c>
      <c r="I887" s="173">
        <v>141</v>
      </c>
      <c r="J887" s="173">
        <v>135</v>
      </c>
      <c r="K887" s="173">
        <v>134</v>
      </c>
      <c r="L887" s="173">
        <v>71.3</v>
      </c>
      <c r="M887" s="173">
        <v>22.4</v>
      </c>
      <c r="N887" s="173">
        <v>9.91</v>
      </c>
      <c r="O887" s="219"/>
      <c r="P887" s="134">
        <f t="shared" si="464"/>
        <v>16</v>
      </c>
      <c r="Q887" s="113">
        <f t="shared" si="452"/>
        <v>7.0216083897785744</v>
      </c>
      <c r="R887" s="113">
        <f t="shared" si="453"/>
        <v>5.7552735433632849</v>
      </c>
      <c r="S887" s="113">
        <f t="shared" si="454"/>
        <v>4.4889386969479945</v>
      </c>
      <c r="T887" s="113">
        <f t="shared" si="455"/>
        <v>5.7552735433632849</v>
      </c>
      <c r="U887" s="113">
        <f t="shared" si="456"/>
        <v>20.523357855696084</v>
      </c>
      <c r="V887" s="113">
        <f t="shared" si="457"/>
        <v>19.912023791909391</v>
      </c>
      <c r="W887" s="113">
        <f t="shared" si="458"/>
        <v>123.1401471341765</v>
      </c>
      <c r="X887" s="113">
        <f t="shared" si="459"/>
        <v>117.90014087314771</v>
      </c>
      <c r="Y887" s="113">
        <f t="shared" si="460"/>
        <v>117.02680649630958</v>
      </c>
      <c r="Z887" s="113">
        <f t="shared" si="461"/>
        <v>62.268741068558754</v>
      </c>
      <c r="AA887" s="113">
        <f t="shared" si="462"/>
        <v>19.562690041174136</v>
      </c>
      <c r="AB887" s="114">
        <f t="shared" si="463"/>
        <v>8.6547436744658803</v>
      </c>
    </row>
    <row r="888" spans="1:28" x14ac:dyDescent="0.5">
      <c r="A888"/>
      <c r="B888">
        <v>17</v>
      </c>
      <c r="C888" s="173">
        <v>8.3000000000000007</v>
      </c>
      <c r="D888" s="173">
        <v>6.79</v>
      </c>
      <c r="E888" s="173">
        <v>5.34</v>
      </c>
      <c r="F888" s="173">
        <v>6.38</v>
      </c>
      <c r="G888" s="173">
        <v>24.2</v>
      </c>
      <c r="H888" s="173">
        <v>25.9</v>
      </c>
      <c r="I888" s="173">
        <v>150</v>
      </c>
      <c r="J888" s="173">
        <v>158</v>
      </c>
      <c r="K888" s="173">
        <v>117</v>
      </c>
      <c r="L888" s="173">
        <v>70.2</v>
      </c>
      <c r="M888" s="173">
        <v>22</v>
      </c>
      <c r="N888" s="173">
        <v>9.59</v>
      </c>
      <c r="O888" s="219"/>
      <c r="P888" s="134">
        <f t="shared" si="464"/>
        <v>17</v>
      </c>
      <c r="Q888" s="113">
        <f t="shared" si="452"/>
        <v>7.2486753277564899</v>
      </c>
      <c r="R888" s="113">
        <f t="shared" si="453"/>
        <v>5.9299404187309106</v>
      </c>
      <c r="S888" s="113">
        <f t="shared" si="454"/>
        <v>4.6636055723156202</v>
      </c>
      <c r="T888" s="113">
        <f t="shared" si="455"/>
        <v>5.5718733242272771</v>
      </c>
      <c r="U888" s="113">
        <f t="shared" si="456"/>
        <v>21.134691919482773</v>
      </c>
      <c r="V888" s="113">
        <f t="shared" si="457"/>
        <v>22.619360360107596</v>
      </c>
      <c r="W888" s="113">
        <f t="shared" si="458"/>
        <v>131.00015652571969</v>
      </c>
      <c r="X888" s="113">
        <f t="shared" si="459"/>
        <v>137.98683154042473</v>
      </c>
      <c r="Y888" s="113">
        <f t="shared" si="460"/>
        <v>102.18012209006135</v>
      </c>
      <c r="Z888" s="113">
        <f t="shared" si="461"/>
        <v>61.308073254036813</v>
      </c>
      <c r="AA888" s="113">
        <f t="shared" si="462"/>
        <v>19.213356290438888</v>
      </c>
      <c r="AB888" s="114">
        <f t="shared" si="463"/>
        <v>8.3752766738776785</v>
      </c>
    </row>
    <row r="889" spans="1:28" x14ac:dyDescent="0.5">
      <c r="A889"/>
      <c r="B889">
        <v>18</v>
      </c>
      <c r="C889" s="173">
        <v>8.3000000000000007</v>
      </c>
      <c r="D889" s="173">
        <v>6.59</v>
      </c>
      <c r="E889" s="173">
        <v>5.97</v>
      </c>
      <c r="F889" s="173">
        <v>6.38</v>
      </c>
      <c r="G889" s="173">
        <v>23.8</v>
      </c>
      <c r="H889" s="173">
        <v>28.3</v>
      </c>
      <c r="I889" s="173">
        <v>162</v>
      </c>
      <c r="J889" s="173">
        <v>154</v>
      </c>
      <c r="K889" s="173">
        <v>108</v>
      </c>
      <c r="L889" s="173">
        <v>68.099999999999994</v>
      </c>
      <c r="M889" s="173">
        <v>21</v>
      </c>
      <c r="N889" s="173">
        <v>9.91</v>
      </c>
      <c r="O889" s="219"/>
      <c r="P889" s="134">
        <f t="shared" si="464"/>
        <v>18</v>
      </c>
      <c r="Q889" s="113">
        <f t="shared" si="452"/>
        <v>7.2486753277564899</v>
      </c>
      <c r="R889" s="113">
        <f t="shared" si="453"/>
        <v>5.7552735433632849</v>
      </c>
      <c r="S889" s="113">
        <f t="shared" si="454"/>
        <v>5.2138062297236427</v>
      </c>
      <c r="T889" s="113">
        <f t="shared" si="455"/>
        <v>5.5718733242272771</v>
      </c>
      <c r="U889" s="113">
        <f t="shared" si="456"/>
        <v>20.785358168747525</v>
      </c>
      <c r="V889" s="113">
        <f t="shared" si="457"/>
        <v>24.715362864519115</v>
      </c>
      <c r="W889" s="113">
        <f t="shared" si="458"/>
        <v>141.48016904777725</v>
      </c>
      <c r="X889" s="113">
        <f t="shared" si="459"/>
        <v>134.49349403307221</v>
      </c>
      <c r="Y889" s="113">
        <f t="shared" si="460"/>
        <v>94.320112698518173</v>
      </c>
      <c r="Z889" s="113">
        <f t="shared" si="461"/>
        <v>59.474071062676728</v>
      </c>
      <c r="AA889" s="113">
        <f t="shared" si="462"/>
        <v>18.340021913600754</v>
      </c>
      <c r="AB889" s="114">
        <f t="shared" si="463"/>
        <v>8.6547436744658803</v>
      </c>
    </row>
    <row r="890" spans="1:28" x14ac:dyDescent="0.5">
      <c r="A890"/>
      <c r="B890">
        <v>19</v>
      </c>
      <c r="C890" s="173">
        <v>8.0399999999999991</v>
      </c>
      <c r="D890" s="173">
        <v>6.79</v>
      </c>
      <c r="E890" s="173">
        <v>6.79</v>
      </c>
      <c r="F890" s="173">
        <v>6.38</v>
      </c>
      <c r="G890" s="173">
        <v>23.5</v>
      </c>
      <c r="H890" s="173">
        <v>29.4</v>
      </c>
      <c r="I890" s="173">
        <v>50.3</v>
      </c>
      <c r="J890" s="173">
        <v>150</v>
      </c>
      <c r="K890" s="173">
        <v>104</v>
      </c>
      <c r="L890" s="173">
        <v>62.6</v>
      </c>
      <c r="M890" s="173">
        <v>20.6</v>
      </c>
      <c r="N890" s="173">
        <v>9.59</v>
      </c>
      <c r="O890" s="219"/>
      <c r="P890" s="134">
        <f t="shared" si="464"/>
        <v>19</v>
      </c>
      <c r="Q890" s="113">
        <f t="shared" si="452"/>
        <v>7.0216083897785744</v>
      </c>
      <c r="R890" s="113">
        <f t="shared" si="453"/>
        <v>5.9299404187309106</v>
      </c>
      <c r="S890" s="113">
        <f t="shared" si="454"/>
        <v>5.9299404187309106</v>
      </c>
      <c r="T890" s="113">
        <f t="shared" si="455"/>
        <v>5.5718733242272771</v>
      </c>
      <c r="U890" s="113">
        <f t="shared" si="456"/>
        <v>20.523357855696084</v>
      </c>
      <c r="V890" s="113">
        <f t="shared" si="457"/>
        <v>25.676030679041055</v>
      </c>
      <c r="W890" s="113">
        <f t="shared" si="458"/>
        <v>43.928719154957996</v>
      </c>
      <c r="X890" s="113">
        <f t="shared" si="459"/>
        <v>131.00015652571969</v>
      </c>
      <c r="Y890" s="113">
        <f t="shared" si="460"/>
        <v>90.826775191165638</v>
      </c>
      <c r="Z890" s="113">
        <f t="shared" si="461"/>
        <v>54.670731990067011</v>
      </c>
      <c r="AA890" s="113">
        <f t="shared" si="462"/>
        <v>17.990688162865503</v>
      </c>
      <c r="AB890" s="114">
        <f t="shared" si="463"/>
        <v>8.3752766738776785</v>
      </c>
    </row>
    <row r="891" spans="1:28" x14ac:dyDescent="0.5">
      <c r="A891"/>
      <c r="B891">
        <v>20</v>
      </c>
      <c r="C891" s="173">
        <v>8.0399999999999991</v>
      </c>
      <c r="D891" s="173">
        <v>6.59</v>
      </c>
      <c r="E891" s="173">
        <v>6.59</v>
      </c>
      <c r="F891" s="173">
        <v>6.59</v>
      </c>
      <c r="G891" s="173">
        <v>22.4</v>
      </c>
      <c r="H891" s="173">
        <v>34</v>
      </c>
      <c r="I891" s="173">
        <v>25.9</v>
      </c>
      <c r="J891" s="173">
        <v>143</v>
      </c>
      <c r="K891" s="173">
        <v>96.4</v>
      </c>
      <c r="L891" s="173">
        <v>58.7</v>
      </c>
      <c r="M891" s="173">
        <v>19.399999999999999</v>
      </c>
      <c r="N891" s="173">
        <v>9.91</v>
      </c>
      <c r="O891" s="219"/>
      <c r="P891" s="134">
        <f t="shared" si="464"/>
        <v>20</v>
      </c>
      <c r="Q891" s="113">
        <f t="shared" si="452"/>
        <v>7.0216083897785744</v>
      </c>
      <c r="R891" s="113">
        <f t="shared" si="453"/>
        <v>5.7552735433632849</v>
      </c>
      <c r="S891" s="113">
        <f t="shared" si="454"/>
        <v>5.7552735433632849</v>
      </c>
      <c r="T891" s="113">
        <f t="shared" si="455"/>
        <v>5.7552735433632849</v>
      </c>
      <c r="U891" s="113">
        <f t="shared" si="456"/>
        <v>19.562690041174136</v>
      </c>
      <c r="V891" s="113">
        <f t="shared" si="457"/>
        <v>29.693368812496459</v>
      </c>
      <c r="W891" s="113">
        <f t="shared" si="458"/>
        <v>22.619360360107596</v>
      </c>
      <c r="X891" s="113">
        <f t="shared" si="459"/>
        <v>124.88681588785276</v>
      </c>
      <c r="Y891" s="113">
        <f t="shared" si="460"/>
        <v>84.18943392719585</v>
      </c>
      <c r="Z891" s="113">
        <f t="shared" si="461"/>
        <v>51.2647279203983</v>
      </c>
      <c r="AA891" s="113">
        <f t="shared" si="462"/>
        <v>16.942686910659745</v>
      </c>
      <c r="AB891" s="114">
        <f t="shared" si="463"/>
        <v>8.6547436744658803</v>
      </c>
    </row>
    <row r="892" spans="1:28" x14ac:dyDescent="0.5">
      <c r="A892"/>
      <c r="B892">
        <v>21</v>
      </c>
      <c r="C892" s="173">
        <v>8.0399999999999991</v>
      </c>
      <c r="D892" s="173">
        <v>6.38</v>
      </c>
      <c r="E892" s="173">
        <v>6.38</v>
      </c>
      <c r="F892" s="173">
        <v>6.38</v>
      </c>
      <c r="G892" s="173">
        <v>21.3</v>
      </c>
      <c r="H892" s="173">
        <v>34</v>
      </c>
      <c r="I892" s="173">
        <v>33.4</v>
      </c>
      <c r="J892" s="173">
        <v>144</v>
      </c>
      <c r="K892" s="173">
        <v>95.1</v>
      </c>
      <c r="L892" s="173">
        <v>58.7</v>
      </c>
      <c r="M892" s="173">
        <v>17.8</v>
      </c>
      <c r="N892" s="173">
        <v>9.59</v>
      </c>
      <c r="O892" s="219"/>
      <c r="P892" s="134">
        <f t="shared" si="464"/>
        <v>21</v>
      </c>
      <c r="Q892" s="113">
        <f t="shared" si="452"/>
        <v>7.0216083897785744</v>
      </c>
      <c r="R892" s="113">
        <f t="shared" si="453"/>
        <v>5.5718733242272771</v>
      </c>
      <c r="S892" s="113">
        <f t="shared" si="454"/>
        <v>5.5718733242272771</v>
      </c>
      <c r="T892" s="113">
        <f t="shared" si="455"/>
        <v>5.5718733242272771</v>
      </c>
      <c r="U892" s="113">
        <f t="shared" si="456"/>
        <v>18.602022226652196</v>
      </c>
      <c r="V892" s="113">
        <f t="shared" si="457"/>
        <v>29.693368812496459</v>
      </c>
      <c r="W892" s="113">
        <f t="shared" si="458"/>
        <v>29.16936818639358</v>
      </c>
      <c r="X892" s="113">
        <f t="shared" si="459"/>
        <v>125.76015026469089</v>
      </c>
      <c r="Y892" s="113">
        <f t="shared" si="460"/>
        <v>83.054099237306275</v>
      </c>
      <c r="Z892" s="113">
        <f t="shared" si="461"/>
        <v>51.2647279203983</v>
      </c>
      <c r="AA892" s="113">
        <f t="shared" si="462"/>
        <v>15.545351907718736</v>
      </c>
      <c r="AB892" s="114">
        <f t="shared" si="463"/>
        <v>8.3752766738776785</v>
      </c>
    </row>
    <row r="893" spans="1:28" x14ac:dyDescent="0.5">
      <c r="A893"/>
      <c r="B893">
        <v>22</v>
      </c>
      <c r="C893" s="173">
        <v>8.3000000000000007</v>
      </c>
      <c r="D893" s="173">
        <v>6.38</v>
      </c>
      <c r="E893" s="173">
        <v>6.17</v>
      </c>
      <c r="F893" s="173">
        <v>6.79</v>
      </c>
      <c r="G893" s="173">
        <v>22.8</v>
      </c>
      <c r="H893" s="173">
        <v>39</v>
      </c>
      <c r="I893" s="173">
        <v>105</v>
      </c>
      <c r="J893" s="173">
        <v>134</v>
      </c>
      <c r="K893" s="173">
        <v>92.4</v>
      </c>
      <c r="L893" s="173">
        <v>55.8</v>
      </c>
      <c r="M893" s="173">
        <v>16.600000000000001</v>
      </c>
      <c r="N893" s="173">
        <v>9.91</v>
      </c>
      <c r="O893" s="219"/>
      <c r="P893" s="134">
        <f t="shared" si="464"/>
        <v>22</v>
      </c>
      <c r="Q893" s="113">
        <f t="shared" si="452"/>
        <v>7.2486753277564899</v>
      </c>
      <c r="R893" s="113">
        <f t="shared" si="453"/>
        <v>5.5718733242272771</v>
      </c>
      <c r="S893" s="113">
        <f t="shared" si="454"/>
        <v>5.3884731050912693</v>
      </c>
      <c r="T893" s="113">
        <f t="shared" si="455"/>
        <v>5.9299404187309106</v>
      </c>
      <c r="U893" s="113">
        <f t="shared" si="456"/>
        <v>19.912023791909391</v>
      </c>
      <c r="V893" s="113">
        <f t="shared" si="457"/>
        <v>34.060040696687118</v>
      </c>
      <c r="W893" s="113">
        <f t="shared" si="458"/>
        <v>91.700109568003782</v>
      </c>
      <c r="X893" s="113">
        <f t="shared" si="459"/>
        <v>117.02680649630958</v>
      </c>
      <c r="Y893" s="113">
        <f t="shared" si="460"/>
        <v>80.696096419843329</v>
      </c>
      <c r="Z893" s="113">
        <f t="shared" si="461"/>
        <v>48.73205822756772</v>
      </c>
      <c r="AA893" s="113">
        <f t="shared" si="462"/>
        <v>14.49735065551298</v>
      </c>
      <c r="AB893" s="114">
        <f t="shared" si="463"/>
        <v>8.6547436744658803</v>
      </c>
    </row>
    <row r="894" spans="1:28" x14ac:dyDescent="0.5">
      <c r="A894"/>
      <c r="B894">
        <v>23</v>
      </c>
      <c r="C894" s="173">
        <v>8.3000000000000007</v>
      </c>
      <c r="D894" s="173">
        <v>6.17</v>
      </c>
      <c r="E894" s="173">
        <v>6.59</v>
      </c>
      <c r="F894" s="173">
        <v>6.79</v>
      </c>
      <c r="G894" s="173">
        <v>23.1</v>
      </c>
      <c r="H894" s="173">
        <v>59.7</v>
      </c>
      <c r="I894" s="173">
        <v>156</v>
      </c>
      <c r="J894" s="173">
        <v>398</v>
      </c>
      <c r="K894" s="173">
        <v>88.4</v>
      </c>
      <c r="L894" s="173">
        <v>53.9</v>
      </c>
      <c r="M894" s="173">
        <v>13.6</v>
      </c>
      <c r="N894" s="173">
        <v>9.59</v>
      </c>
      <c r="O894" s="219"/>
      <c r="P894" s="134">
        <f t="shared" si="464"/>
        <v>23</v>
      </c>
      <c r="Q894" s="113">
        <f t="shared" si="452"/>
        <v>7.2486753277564899</v>
      </c>
      <c r="R894" s="113">
        <f t="shared" si="453"/>
        <v>5.3884731050912693</v>
      </c>
      <c r="S894" s="113">
        <f t="shared" si="454"/>
        <v>5.7552735433632849</v>
      </c>
      <c r="T894" s="113">
        <f t="shared" si="455"/>
        <v>5.9299404187309106</v>
      </c>
      <c r="U894" s="113">
        <f t="shared" si="456"/>
        <v>20.174024104960832</v>
      </c>
      <c r="V894" s="113">
        <f t="shared" si="457"/>
        <v>52.138062297236438</v>
      </c>
      <c r="W894" s="113">
        <f t="shared" si="458"/>
        <v>136.24016278674847</v>
      </c>
      <c r="X894" s="113">
        <f t="shared" si="459"/>
        <v>347.5870819815762</v>
      </c>
      <c r="Y894" s="113">
        <f t="shared" si="460"/>
        <v>77.202758912490808</v>
      </c>
      <c r="Z894" s="113">
        <f t="shared" si="461"/>
        <v>47.072722911575269</v>
      </c>
      <c r="AA894" s="113">
        <f t="shared" si="462"/>
        <v>11.877347524998584</v>
      </c>
      <c r="AB894" s="114">
        <f t="shared" si="463"/>
        <v>8.3752766738776785</v>
      </c>
    </row>
    <row r="895" spans="1:28" x14ac:dyDescent="0.5">
      <c r="A895"/>
      <c r="B895">
        <v>24</v>
      </c>
      <c r="C895" s="173">
        <v>8.0399999999999991</v>
      </c>
      <c r="D895" s="173">
        <v>6.17</v>
      </c>
      <c r="E895" s="173">
        <v>6.38</v>
      </c>
      <c r="F895" s="173">
        <v>6.59</v>
      </c>
      <c r="G895" s="173">
        <v>23.1</v>
      </c>
      <c r="H895" s="173">
        <v>59.7</v>
      </c>
      <c r="I895" s="173">
        <v>135</v>
      </c>
      <c r="J895" s="173">
        <v>128</v>
      </c>
      <c r="K895" s="173">
        <v>85.7</v>
      </c>
      <c r="L895" s="173">
        <v>51.2</v>
      </c>
      <c r="M895" s="173">
        <v>15.5</v>
      </c>
      <c r="N895" s="173">
        <v>9.59</v>
      </c>
      <c r="O895" s="219"/>
      <c r="P895" s="134">
        <f t="shared" si="464"/>
        <v>24</v>
      </c>
      <c r="Q895" s="113">
        <f t="shared" si="452"/>
        <v>7.0216083897785744</v>
      </c>
      <c r="R895" s="113">
        <f t="shared" si="453"/>
        <v>5.3884731050912693</v>
      </c>
      <c r="S895" s="113">
        <f t="shared" si="454"/>
        <v>5.5718733242272771</v>
      </c>
      <c r="T895" s="113">
        <f t="shared" si="455"/>
        <v>5.7552735433632849</v>
      </c>
      <c r="U895" s="113">
        <f t="shared" si="456"/>
        <v>20.174024104960832</v>
      </c>
      <c r="V895" s="113">
        <f t="shared" si="457"/>
        <v>52.138062297236438</v>
      </c>
      <c r="W895" s="113">
        <f t="shared" si="458"/>
        <v>117.90014087314771</v>
      </c>
      <c r="X895" s="113">
        <f t="shared" si="459"/>
        <v>111.78680023528079</v>
      </c>
      <c r="Y895" s="113">
        <f t="shared" si="460"/>
        <v>74.844756095027847</v>
      </c>
      <c r="Z895" s="113">
        <f t="shared" si="461"/>
        <v>44.714720094112323</v>
      </c>
      <c r="AA895" s="113">
        <f t="shared" si="462"/>
        <v>13.536682840991034</v>
      </c>
      <c r="AB895" s="114">
        <f t="shared" si="463"/>
        <v>8.3752766738776785</v>
      </c>
    </row>
    <row r="896" spans="1:28" x14ac:dyDescent="0.5">
      <c r="A896"/>
      <c r="B896">
        <v>25</v>
      </c>
      <c r="C896" s="173">
        <v>8.3000000000000007</v>
      </c>
      <c r="D896" s="173">
        <v>5.97</v>
      </c>
      <c r="E896" s="173">
        <v>6.17</v>
      </c>
      <c r="F896" s="173">
        <v>6.79</v>
      </c>
      <c r="G896" s="173">
        <v>22</v>
      </c>
      <c r="H896" s="173">
        <v>68.099999999999994</v>
      </c>
      <c r="I896" s="173">
        <v>120</v>
      </c>
      <c r="J896" s="173">
        <v>158</v>
      </c>
      <c r="K896" s="173">
        <v>84.5</v>
      </c>
      <c r="L896" s="173">
        <v>48.6</v>
      </c>
      <c r="M896" s="173">
        <v>14.3</v>
      </c>
      <c r="N896" s="173">
        <v>9.59</v>
      </c>
      <c r="O896" s="219"/>
      <c r="P896" s="134">
        <f t="shared" si="464"/>
        <v>25</v>
      </c>
      <c r="Q896" s="113">
        <f t="shared" si="452"/>
        <v>7.2486753277564899</v>
      </c>
      <c r="R896" s="113">
        <f t="shared" si="453"/>
        <v>5.2138062297236427</v>
      </c>
      <c r="S896" s="113">
        <f t="shared" si="454"/>
        <v>5.3884731050912693</v>
      </c>
      <c r="T896" s="113">
        <f t="shared" si="455"/>
        <v>5.9299404187309106</v>
      </c>
      <c r="U896" s="113">
        <f t="shared" si="456"/>
        <v>19.213356290438888</v>
      </c>
      <c r="V896" s="113">
        <f t="shared" si="457"/>
        <v>59.474071062676728</v>
      </c>
      <c r="W896" s="113">
        <f t="shared" si="458"/>
        <v>104.80012522057575</v>
      </c>
      <c r="X896" s="113">
        <f t="shared" si="459"/>
        <v>137.98683154042473</v>
      </c>
      <c r="Y896" s="113">
        <f t="shared" si="460"/>
        <v>73.796754842822082</v>
      </c>
      <c r="Z896" s="113">
        <f t="shared" si="461"/>
        <v>42.44405071433318</v>
      </c>
      <c r="AA896" s="113">
        <f t="shared" si="462"/>
        <v>12.488681588785276</v>
      </c>
      <c r="AB896" s="114">
        <f t="shared" si="463"/>
        <v>8.3752766738776785</v>
      </c>
    </row>
    <row r="897" spans="1:28" x14ac:dyDescent="0.5">
      <c r="A897"/>
      <c r="B897">
        <v>26</v>
      </c>
      <c r="C897" s="173">
        <v>7.78</v>
      </c>
      <c r="D897" s="173">
        <v>5.97</v>
      </c>
      <c r="E897" s="173">
        <v>6.59</v>
      </c>
      <c r="F897" s="173">
        <v>6.59</v>
      </c>
      <c r="G897" s="173">
        <v>21.7</v>
      </c>
      <c r="H897" s="173">
        <v>74.7</v>
      </c>
      <c r="I897" s="173">
        <v>144</v>
      </c>
      <c r="J897" s="173">
        <v>166</v>
      </c>
      <c r="K897" s="173">
        <v>83.3</v>
      </c>
      <c r="L897" s="173">
        <v>46.9</v>
      </c>
      <c r="M897" s="173">
        <v>13.9</v>
      </c>
      <c r="N897" s="173">
        <v>9.59</v>
      </c>
      <c r="O897" s="219"/>
      <c r="P897" s="134">
        <f t="shared" si="464"/>
        <v>26</v>
      </c>
      <c r="Q897" s="113">
        <f t="shared" si="452"/>
        <v>6.7945414518006606</v>
      </c>
      <c r="R897" s="113">
        <f t="shared" si="453"/>
        <v>5.2138062297236427</v>
      </c>
      <c r="S897" s="113">
        <f t="shared" si="454"/>
        <v>5.7552735433632849</v>
      </c>
      <c r="T897" s="113">
        <f t="shared" si="455"/>
        <v>5.7552735433632849</v>
      </c>
      <c r="U897" s="113">
        <f t="shared" si="456"/>
        <v>18.951355977387447</v>
      </c>
      <c r="V897" s="113">
        <f t="shared" si="457"/>
        <v>65.2380779498084</v>
      </c>
      <c r="W897" s="113">
        <f t="shared" si="458"/>
        <v>125.76015026469089</v>
      </c>
      <c r="X897" s="113">
        <f t="shared" si="459"/>
        <v>144.97350655512977</v>
      </c>
      <c r="Y897" s="113">
        <f t="shared" si="460"/>
        <v>72.748753590616332</v>
      </c>
      <c r="Z897" s="113">
        <f t="shared" si="461"/>
        <v>40.95938227370835</v>
      </c>
      <c r="AA897" s="113">
        <f t="shared" si="462"/>
        <v>12.139347838050025</v>
      </c>
      <c r="AB897" s="114">
        <f t="shared" si="463"/>
        <v>8.3752766738776785</v>
      </c>
    </row>
    <row r="898" spans="1:28" x14ac:dyDescent="0.5">
      <c r="A898"/>
      <c r="B898">
        <v>27</v>
      </c>
      <c r="C898" s="173">
        <v>7.78</v>
      </c>
      <c r="D898" s="173">
        <v>5.76</v>
      </c>
      <c r="E898" s="173">
        <v>6.59</v>
      </c>
      <c r="F898" s="173">
        <v>6.79</v>
      </c>
      <c r="G898" s="173">
        <v>21.7</v>
      </c>
      <c r="H898" s="173">
        <v>77.2</v>
      </c>
      <c r="I898" s="173">
        <v>141</v>
      </c>
      <c r="J898" s="173">
        <v>229</v>
      </c>
      <c r="K898" s="173">
        <v>78.400000000000006</v>
      </c>
      <c r="L898" s="173">
        <v>46.9</v>
      </c>
      <c r="M898" s="173">
        <v>13.6</v>
      </c>
      <c r="N898" s="173">
        <v>9.59</v>
      </c>
      <c r="O898" s="219"/>
      <c r="P898" s="134">
        <f t="shared" si="464"/>
        <v>27</v>
      </c>
      <c r="Q898" s="113">
        <f t="shared" si="452"/>
        <v>6.7945414518006606</v>
      </c>
      <c r="R898" s="113">
        <f t="shared" si="453"/>
        <v>5.0304060105876358</v>
      </c>
      <c r="S898" s="113">
        <f t="shared" si="454"/>
        <v>5.7552735433632849</v>
      </c>
      <c r="T898" s="113">
        <f t="shared" si="455"/>
        <v>5.9299404187309106</v>
      </c>
      <c r="U898" s="113">
        <f t="shared" si="456"/>
        <v>18.951355977387447</v>
      </c>
      <c r="V898" s="113">
        <f t="shared" si="457"/>
        <v>67.421413891903725</v>
      </c>
      <c r="W898" s="113">
        <f t="shared" si="458"/>
        <v>123.1401471341765</v>
      </c>
      <c r="X898" s="113">
        <f t="shared" si="459"/>
        <v>199.99357229593204</v>
      </c>
      <c r="Y898" s="113">
        <f t="shared" si="460"/>
        <v>68.46941514410949</v>
      </c>
      <c r="Z898" s="113">
        <f t="shared" si="461"/>
        <v>40.95938227370835</v>
      </c>
      <c r="AA898" s="113">
        <f t="shared" si="462"/>
        <v>11.877347524998584</v>
      </c>
      <c r="AB898" s="114">
        <f t="shared" si="463"/>
        <v>8.3752766738776785</v>
      </c>
    </row>
    <row r="899" spans="1:28" x14ac:dyDescent="0.5">
      <c r="A899"/>
      <c r="B899">
        <v>28</v>
      </c>
      <c r="C899" s="173">
        <v>7.78</v>
      </c>
      <c r="D899" s="173">
        <v>5.97</v>
      </c>
      <c r="E899" s="173">
        <v>6.79</v>
      </c>
      <c r="F899" s="173">
        <v>7.26</v>
      </c>
      <c r="G899" s="173">
        <v>21</v>
      </c>
      <c r="H899" s="173">
        <v>127</v>
      </c>
      <c r="I899" s="173">
        <v>125</v>
      </c>
      <c r="J899" s="173">
        <v>340</v>
      </c>
      <c r="K899" s="173">
        <v>78.400000000000006</v>
      </c>
      <c r="L899" s="173">
        <v>44.3</v>
      </c>
      <c r="M899" s="173">
        <v>12.2</v>
      </c>
      <c r="N899" s="173">
        <v>9.33</v>
      </c>
      <c r="O899" s="219"/>
      <c r="P899" s="134">
        <f t="shared" si="464"/>
        <v>28</v>
      </c>
      <c r="Q899" s="113">
        <f t="shared" si="452"/>
        <v>6.7945414518006606</v>
      </c>
      <c r="R899" s="113">
        <f t="shared" si="453"/>
        <v>5.2138062297236427</v>
      </c>
      <c r="S899" s="113">
        <f t="shared" si="454"/>
        <v>5.9299404187309106</v>
      </c>
      <c r="T899" s="113">
        <f t="shared" si="455"/>
        <v>6.3404075758448322</v>
      </c>
      <c r="U899" s="113">
        <f t="shared" si="456"/>
        <v>18.340021913600754</v>
      </c>
      <c r="V899" s="113">
        <f t="shared" si="457"/>
        <v>110.91346585844266</v>
      </c>
      <c r="W899" s="113">
        <f t="shared" si="458"/>
        <v>109.1667971047664</v>
      </c>
      <c r="X899" s="113">
        <f t="shared" si="459"/>
        <v>296.93368812496459</v>
      </c>
      <c r="Y899" s="113">
        <f t="shared" si="460"/>
        <v>68.46941514410949</v>
      </c>
      <c r="Z899" s="113">
        <f t="shared" si="461"/>
        <v>38.688712893929207</v>
      </c>
      <c r="AA899" s="113">
        <f t="shared" si="462"/>
        <v>10.6546793974252</v>
      </c>
      <c r="AB899" s="114">
        <f t="shared" si="463"/>
        <v>8.1482097358997638</v>
      </c>
    </row>
    <row r="900" spans="1:28" x14ac:dyDescent="0.5">
      <c r="A900"/>
      <c r="B900">
        <v>29</v>
      </c>
      <c r="C900" s="173">
        <v>7.78</v>
      </c>
      <c r="D900" s="173"/>
      <c r="E900" s="173">
        <v>6.59</v>
      </c>
      <c r="F900" s="173">
        <v>7.26</v>
      </c>
      <c r="G900" s="173">
        <v>20.6</v>
      </c>
      <c r="H900" s="173">
        <v>144</v>
      </c>
      <c r="I900" s="173">
        <v>113</v>
      </c>
      <c r="J900" s="173">
        <v>269</v>
      </c>
      <c r="K900" s="173">
        <v>102</v>
      </c>
      <c r="L900" s="173">
        <v>45.2</v>
      </c>
      <c r="M900" s="173">
        <v>10.9</v>
      </c>
      <c r="N900" s="173">
        <v>9.59</v>
      </c>
      <c r="O900" s="219"/>
      <c r="P900" s="134">
        <f t="shared" si="464"/>
        <v>29</v>
      </c>
      <c r="Q900" s="113">
        <f t="shared" si="452"/>
        <v>6.7945414518006606</v>
      </c>
      <c r="R900" s="113" t="str">
        <f t="shared" si="453"/>
        <v xml:space="preserve"> </v>
      </c>
      <c r="S900" s="113">
        <f t="shared" si="454"/>
        <v>5.7552735433632849</v>
      </c>
      <c r="T900" s="113">
        <f t="shared" si="455"/>
        <v>6.3404075758448322</v>
      </c>
      <c r="U900" s="113">
        <f t="shared" si="456"/>
        <v>17.990688162865503</v>
      </c>
      <c r="V900" s="113">
        <f t="shared" si="457"/>
        <v>125.76015026469089</v>
      </c>
      <c r="W900" s="113">
        <f t="shared" si="458"/>
        <v>98.686784582708825</v>
      </c>
      <c r="X900" s="113">
        <f t="shared" si="459"/>
        <v>234.92694736945728</v>
      </c>
      <c r="Y900" s="113">
        <f t="shared" si="460"/>
        <v>89.080106437489377</v>
      </c>
      <c r="Z900" s="113">
        <f t="shared" si="461"/>
        <v>39.474713833083534</v>
      </c>
      <c r="AA900" s="113">
        <f t="shared" si="462"/>
        <v>9.5193447075356303</v>
      </c>
      <c r="AB900" s="114">
        <f t="shared" si="463"/>
        <v>8.3752766738776785</v>
      </c>
    </row>
    <row r="901" spans="1:28" x14ac:dyDescent="0.5">
      <c r="A901"/>
      <c r="B901">
        <v>30</v>
      </c>
      <c r="C901" s="173">
        <v>8.0399999999999991</v>
      </c>
      <c r="D901" s="173"/>
      <c r="E901" s="173">
        <v>6.59</v>
      </c>
      <c r="F901" s="173">
        <v>7.26</v>
      </c>
      <c r="G901" s="173">
        <v>19.8</v>
      </c>
      <c r="H901" s="173">
        <v>143</v>
      </c>
      <c r="I901" s="173">
        <v>108</v>
      </c>
      <c r="J901" s="173">
        <v>255</v>
      </c>
      <c r="K901" s="173">
        <v>91.1</v>
      </c>
      <c r="L901" s="173">
        <v>44.3</v>
      </c>
      <c r="M901" s="173">
        <v>10.6</v>
      </c>
      <c r="N901" s="173">
        <v>9.07</v>
      </c>
      <c r="O901" s="219"/>
      <c r="P901" s="134">
        <f t="shared" si="464"/>
        <v>30</v>
      </c>
      <c r="Q901" s="113">
        <f t="shared" si="452"/>
        <v>7.0216083897785744</v>
      </c>
      <c r="R901" s="113" t="str">
        <f t="shared" si="453"/>
        <v xml:space="preserve"> </v>
      </c>
      <c r="S901" s="113">
        <f t="shared" si="454"/>
        <v>5.7552735433632849</v>
      </c>
      <c r="T901" s="113">
        <f t="shared" si="455"/>
        <v>6.3404075758448322</v>
      </c>
      <c r="U901" s="113">
        <f t="shared" si="456"/>
        <v>17.292020661395</v>
      </c>
      <c r="V901" s="113">
        <f t="shared" si="457"/>
        <v>124.88681588785276</v>
      </c>
      <c r="W901" s="113">
        <f t="shared" si="458"/>
        <v>94.320112698518173</v>
      </c>
      <c r="X901" s="113">
        <f t="shared" si="459"/>
        <v>222.70026609372346</v>
      </c>
      <c r="Y901" s="113">
        <f t="shared" si="460"/>
        <v>79.560761729953754</v>
      </c>
      <c r="Z901" s="113">
        <f t="shared" si="461"/>
        <v>38.688712893929207</v>
      </c>
      <c r="AA901" s="113">
        <f t="shared" si="462"/>
        <v>9.2573443944841909</v>
      </c>
      <c r="AB901" s="114">
        <f t="shared" si="463"/>
        <v>7.9211427979218501</v>
      </c>
    </row>
    <row r="902" spans="1:28" x14ac:dyDescent="0.5">
      <c r="A902"/>
      <c r="B902">
        <v>31</v>
      </c>
      <c r="C902" s="173">
        <v>7.78</v>
      </c>
      <c r="D902" s="173"/>
      <c r="E902" s="173">
        <v>6.59</v>
      </c>
      <c r="F902" s="173"/>
      <c r="G902" s="173">
        <v>18.600000000000001</v>
      </c>
      <c r="H902" s="173"/>
      <c r="I902" s="173">
        <v>102</v>
      </c>
      <c r="J902" s="173">
        <v>194</v>
      </c>
      <c r="K902" s="173"/>
      <c r="L902" s="173">
        <v>42.8</v>
      </c>
      <c r="M902" s="173"/>
      <c r="N902" s="173">
        <v>9.07</v>
      </c>
      <c r="O902" s="219"/>
      <c r="P902" s="134">
        <f t="shared" si="464"/>
        <v>31</v>
      </c>
      <c r="Q902" s="113">
        <f t="shared" si="452"/>
        <v>6.7945414518006606</v>
      </c>
      <c r="R902" s="113" t="str">
        <f t="shared" si="453"/>
        <v xml:space="preserve"> </v>
      </c>
      <c r="S902" s="113">
        <f t="shared" si="454"/>
        <v>5.7552735433632849</v>
      </c>
      <c r="T902" s="113" t="str">
        <f t="shared" si="455"/>
        <v xml:space="preserve"> </v>
      </c>
      <c r="U902" s="113">
        <f t="shared" si="456"/>
        <v>16.244019409189242</v>
      </c>
      <c r="V902" s="113" t="str">
        <f t="shared" si="457"/>
        <v xml:space="preserve"> </v>
      </c>
      <c r="W902" s="113">
        <f t="shared" si="458"/>
        <v>89.080106437489377</v>
      </c>
      <c r="X902" s="113">
        <f t="shared" si="459"/>
        <v>169.42686910659745</v>
      </c>
      <c r="Y902" s="113" t="str">
        <f t="shared" si="460"/>
        <v xml:space="preserve"> </v>
      </c>
      <c r="Z902" s="113">
        <f t="shared" si="461"/>
        <v>37.378711328672011</v>
      </c>
      <c r="AA902" s="113" t="str">
        <f t="shared" si="462"/>
        <v xml:space="preserve"> </v>
      </c>
      <c r="AB902" s="114">
        <f t="shared" si="463"/>
        <v>7.9211427979218501</v>
      </c>
    </row>
    <row r="903" spans="1:28" x14ac:dyDescent="0.5">
      <c r="A903"/>
      <c r="B903"/>
      <c r="C903" s="173"/>
      <c r="D903" s="173"/>
      <c r="E903" s="173"/>
      <c r="F903" s="173"/>
      <c r="G903" s="173"/>
      <c r="H903" s="173"/>
      <c r="I903" s="173"/>
      <c r="J903" s="173"/>
      <c r="K903" s="173"/>
      <c r="L903" s="173"/>
      <c r="M903" s="173"/>
      <c r="N903" s="173"/>
      <c r="O903" s="219"/>
      <c r="P903" s="134"/>
      <c r="Q903" s="113"/>
      <c r="R903" s="113"/>
      <c r="S903" s="113"/>
      <c r="T903" s="113"/>
      <c r="U903" s="113"/>
      <c r="V903" s="113"/>
      <c r="W903" s="113"/>
      <c r="X903" s="113"/>
      <c r="Y903" s="113"/>
      <c r="Z903" s="113"/>
      <c r="AA903" s="113"/>
      <c r="AB903" s="114"/>
    </row>
    <row r="904" spans="1:28" x14ac:dyDescent="0.5">
      <c r="A904"/>
      <c r="B904"/>
      <c r="C904" s="173"/>
      <c r="D904" s="173"/>
      <c r="E904" s="173"/>
      <c r="F904" s="173"/>
      <c r="G904" s="173"/>
      <c r="H904" s="173"/>
      <c r="I904" s="173"/>
      <c r="J904" s="173"/>
      <c r="K904" s="173"/>
      <c r="L904" s="173"/>
      <c r="M904" s="173"/>
      <c r="N904" s="173"/>
      <c r="O904" s="220"/>
      <c r="P904" s="134"/>
      <c r="Q904" s="113"/>
      <c r="R904" s="113"/>
      <c r="S904" s="113"/>
      <c r="T904" s="113"/>
      <c r="U904" s="113"/>
      <c r="V904" s="113"/>
      <c r="W904" s="113"/>
      <c r="X904" s="113"/>
      <c r="Y904" s="113"/>
      <c r="Z904" s="113"/>
      <c r="AA904" s="113"/>
      <c r="AB904" s="114"/>
    </row>
    <row r="905" spans="1:28" x14ac:dyDescent="0.5">
      <c r="A905">
        <v>1992</v>
      </c>
      <c r="B905">
        <v>1</v>
      </c>
      <c r="C905" s="173">
        <v>6.74</v>
      </c>
      <c r="D905" s="173">
        <v>5.52</v>
      </c>
      <c r="E905" s="173">
        <v>4.76</v>
      </c>
      <c r="F905" s="173">
        <v>4.33</v>
      </c>
      <c r="G905" s="173">
        <v>7.27</v>
      </c>
      <c r="H905" s="173">
        <v>8.7799999999999994</v>
      </c>
      <c r="I905" s="173">
        <v>30.6</v>
      </c>
      <c r="J905" s="173">
        <v>276</v>
      </c>
      <c r="K905" s="173">
        <v>66.400000000000006</v>
      </c>
      <c r="L905" s="174">
        <f t="shared" ref="L905:L913" si="465">AVERAGE(L938,L971,L1004,L1037,L1070)</f>
        <v>32.380000000000003</v>
      </c>
      <c r="M905" s="173">
        <v>8.7799999999999994</v>
      </c>
      <c r="N905" s="173">
        <v>7.12</v>
      </c>
      <c r="O905" s="218">
        <f>A905</f>
        <v>1992</v>
      </c>
      <c r="P905" s="134">
        <f t="shared" si="464"/>
        <v>1</v>
      </c>
      <c r="Q905" s="113">
        <f t="shared" ref="Q905:AB912" si="466">IF(C905&gt;0,$P$11*C905, " ")</f>
        <v>5.8862736998890046</v>
      </c>
      <c r="R905" s="113">
        <f t="shared" si="466"/>
        <v>4.8208057601464835</v>
      </c>
      <c r="S905" s="113">
        <f t="shared" si="466"/>
        <v>4.1570716337495046</v>
      </c>
      <c r="T905" s="113">
        <f t="shared" si="466"/>
        <v>3.7815378517091083</v>
      </c>
      <c r="U905" s="113">
        <f t="shared" si="466"/>
        <v>6.3491409196132134</v>
      </c>
      <c r="V905" s="113">
        <f t="shared" si="466"/>
        <v>7.6678758286387918</v>
      </c>
      <c r="W905" s="113">
        <f t="shared" si="466"/>
        <v>26.724031931246817</v>
      </c>
      <c r="X905" s="113">
        <f t="shared" si="466"/>
        <v>241.04028800732422</v>
      </c>
      <c r="Y905" s="113">
        <f t="shared" si="466"/>
        <v>57.989402622051919</v>
      </c>
      <c r="Z905" s="113">
        <f t="shared" si="466"/>
        <v>28.278567122018689</v>
      </c>
      <c r="AA905" s="113">
        <f t="shared" si="466"/>
        <v>7.6678758286387918</v>
      </c>
      <c r="AB905" s="114">
        <f t="shared" si="466"/>
        <v>6.2181407630874945</v>
      </c>
    </row>
    <row r="906" spans="1:28" x14ac:dyDescent="0.5">
      <c r="A906"/>
      <c r="B906">
        <v>2</v>
      </c>
      <c r="C906" s="173">
        <v>6.82</v>
      </c>
      <c r="D906" s="173">
        <v>5.37</v>
      </c>
      <c r="E906" s="173">
        <v>4.7</v>
      </c>
      <c r="F906" s="173">
        <v>4.1500000000000004</v>
      </c>
      <c r="G906" s="173">
        <v>7.64</v>
      </c>
      <c r="H906" s="173">
        <v>9.06</v>
      </c>
      <c r="I906" s="173">
        <v>31.8</v>
      </c>
      <c r="J906" s="173">
        <v>224</v>
      </c>
      <c r="K906" s="173">
        <v>62.9</v>
      </c>
      <c r="L906" s="174">
        <f t="shared" si="465"/>
        <v>30.82</v>
      </c>
      <c r="M906" s="173">
        <v>8.59</v>
      </c>
      <c r="N906" s="173">
        <v>7.56</v>
      </c>
      <c r="O906" s="219"/>
      <c r="P906" s="134">
        <f t="shared" si="464"/>
        <v>2</v>
      </c>
      <c r="Q906" s="113">
        <f t="shared" si="466"/>
        <v>5.9561404500360551</v>
      </c>
      <c r="R906" s="113">
        <f t="shared" si="466"/>
        <v>4.6898056036207647</v>
      </c>
      <c r="S906" s="113">
        <f t="shared" si="466"/>
        <v>4.1046715711392165</v>
      </c>
      <c r="T906" s="113">
        <f t="shared" si="466"/>
        <v>3.624337663878245</v>
      </c>
      <c r="U906" s="113">
        <f t="shared" si="466"/>
        <v>6.6722746390433221</v>
      </c>
      <c r="V906" s="113">
        <f t="shared" si="466"/>
        <v>7.9124094541534689</v>
      </c>
      <c r="W906" s="113">
        <f t="shared" si="466"/>
        <v>27.772033183452574</v>
      </c>
      <c r="X906" s="113">
        <f t="shared" si="466"/>
        <v>195.62690041174139</v>
      </c>
      <c r="Y906" s="113">
        <f t="shared" si="466"/>
        <v>54.932732303118449</v>
      </c>
      <c r="Z906" s="113">
        <f t="shared" si="466"/>
        <v>26.916165494151205</v>
      </c>
      <c r="AA906" s="113">
        <f t="shared" si="466"/>
        <v>7.5019422970395473</v>
      </c>
      <c r="AB906" s="114">
        <f t="shared" si="466"/>
        <v>6.6024078888962716</v>
      </c>
    </row>
    <row r="907" spans="1:28" x14ac:dyDescent="0.5">
      <c r="A907"/>
      <c r="B907">
        <v>3</v>
      </c>
      <c r="C907" s="173">
        <v>6.74</v>
      </c>
      <c r="D907" s="173">
        <v>5.29</v>
      </c>
      <c r="E907" s="173">
        <v>4.76</v>
      </c>
      <c r="F907" s="173">
        <v>4.1500000000000004</v>
      </c>
      <c r="G907" s="173">
        <v>7.54</v>
      </c>
      <c r="H907" s="173">
        <v>9.34</v>
      </c>
      <c r="I907" s="173">
        <v>42.6</v>
      </c>
      <c r="J907" s="173">
        <v>209</v>
      </c>
      <c r="K907" s="173">
        <v>44.3</v>
      </c>
      <c r="L907" s="174">
        <f t="shared" si="465"/>
        <v>29.880000000000003</v>
      </c>
      <c r="M907" s="173">
        <v>8.59</v>
      </c>
      <c r="N907" s="173">
        <v>7.44</v>
      </c>
      <c r="O907" s="219"/>
      <c r="P907" s="134">
        <f t="shared" si="464"/>
        <v>3</v>
      </c>
      <c r="Q907" s="113">
        <f t="shared" si="466"/>
        <v>5.8862736998890046</v>
      </c>
      <c r="R907" s="113">
        <f t="shared" si="466"/>
        <v>4.6199388534737142</v>
      </c>
      <c r="S907" s="113">
        <f t="shared" si="466"/>
        <v>4.1570716337495046</v>
      </c>
      <c r="T907" s="113">
        <f t="shared" si="466"/>
        <v>3.624337663878245</v>
      </c>
      <c r="U907" s="113">
        <f t="shared" si="466"/>
        <v>6.5849412013595092</v>
      </c>
      <c r="V907" s="113">
        <f t="shared" si="466"/>
        <v>8.1569430796681459</v>
      </c>
      <c r="W907" s="113">
        <f t="shared" si="466"/>
        <v>37.204044453304391</v>
      </c>
      <c r="X907" s="113">
        <f t="shared" si="466"/>
        <v>182.52688475916943</v>
      </c>
      <c r="Y907" s="113">
        <f t="shared" si="466"/>
        <v>38.688712893929207</v>
      </c>
      <c r="Z907" s="113">
        <f t="shared" si="466"/>
        <v>26.095231179923363</v>
      </c>
      <c r="AA907" s="113">
        <f t="shared" si="466"/>
        <v>7.5019422970395473</v>
      </c>
      <c r="AB907" s="114">
        <f t="shared" si="466"/>
        <v>6.4976077636756964</v>
      </c>
    </row>
    <row r="908" spans="1:28" x14ac:dyDescent="0.5">
      <c r="A908"/>
      <c r="B908">
        <v>4</v>
      </c>
      <c r="C908" s="173">
        <v>6.59</v>
      </c>
      <c r="D908" s="173">
        <v>5.14</v>
      </c>
      <c r="E908" s="173">
        <v>4.7</v>
      </c>
      <c r="F908" s="173">
        <v>4.1500000000000004</v>
      </c>
      <c r="G908" s="173">
        <v>8.11</v>
      </c>
      <c r="H908" s="173">
        <v>9.15</v>
      </c>
      <c r="I908" s="173">
        <v>44.1</v>
      </c>
      <c r="J908" s="173">
        <v>201</v>
      </c>
      <c r="K908" s="173">
        <v>47.6</v>
      </c>
      <c r="L908" s="174">
        <f t="shared" si="465"/>
        <v>29.679999999999996</v>
      </c>
      <c r="M908" s="173">
        <v>8.59</v>
      </c>
      <c r="N908" s="173">
        <v>6.97</v>
      </c>
      <c r="O908" s="219"/>
      <c r="P908" s="134">
        <f t="shared" si="464"/>
        <v>4</v>
      </c>
      <c r="Q908" s="113">
        <f t="shared" si="466"/>
        <v>5.7552735433632849</v>
      </c>
      <c r="R908" s="113">
        <f t="shared" si="466"/>
        <v>4.4889386969479945</v>
      </c>
      <c r="S908" s="113">
        <f t="shared" si="466"/>
        <v>4.1046715711392165</v>
      </c>
      <c r="T908" s="113">
        <f t="shared" si="466"/>
        <v>3.624337663878245</v>
      </c>
      <c r="U908" s="113">
        <f t="shared" si="466"/>
        <v>7.0827417961572436</v>
      </c>
      <c r="V908" s="113">
        <f t="shared" si="466"/>
        <v>7.9910095480689005</v>
      </c>
      <c r="W908" s="113">
        <f t="shared" si="466"/>
        <v>38.514046018561586</v>
      </c>
      <c r="X908" s="113">
        <f t="shared" si="466"/>
        <v>175.54020974446436</v>
      </c>
      <c r="Y908" s="113">
        <f t="shared" si="466"/>
        <v>41.57071633749505</v>
      </c>
      <c r="Z908" s="113">
        <f t="shared" si="466"/>
        <v>25.920564304555732</v>
      </c>
      <c r="AA908" s="113">
        <f t="shared" si="466"/>
        <v>7.5019422970395473</v>
      </c>
      <c r="AB908" s="114">
        <f t="shared" si="466"/>
        <v>6.0871406065617739</v>
      </c>
    </row>
    <row r="909" spans="1:28" x14ac:dyDescent="0.5">
      <c r="A909"/>
      <c r="B909">
        <v>5</v>
      </c>
      <c r="C909" s="173">
        <v>6.74</v>
      </c>
      <c r="D909" s="173">
        <v>5.14</v>
      </c>
      <c r="E909" s="173">
        <v>4.76</v>
      </c>
      <c r="F909" s="173">
        <v>4.1500000000000004</v>
      </c>
      <c r="G909" s="173">
        <v>8.3000000000000007</v>
      </c>
      <c r="H909" s="173">
        <v>9.34</v>
      </c>
      <c r="I909" s="173">
        <v>44.1</v>
      </c>
      <c r="J909" s="173">
        <v>348</v>
      </c>
      <c r="K909" s="173">
        <v>216</v>
      </c>
      <c r="L909" s="174">
        <f t="shared" si="465"/>
        <v>28.879999999999995</v>
      </c>
      <c r="M909" s="173">
        <v>8.1999999999999993</v>
      </c>
      <c r="N909" s="173">
        <v>11.2</v>
      </c>
      <c r="O909" s="219"/>
      <c r="P909" s="134">
        <f t="shared" si="464"/>
        <v>5</v>
      </c>
      <c r="Q909" s="113">
        <f t="shared" si="466"/>
        <v>5.8862736998890046</v>
      </c>
      <c r="R909" s="113">
        <f t="shared" si="466"/>
        <v>4.4889386969479945</v>
      </c>
      <c r="S909" s="113">
        <f t="shared" si="466"/>
        <v>4.1570716337495046</v>
      </c>
      <c r="T909" s="113">
        <f t="shared" si="466"/>
        <v>3.624337663878245</v>
      </c>
      <c r="U909" s="113">
        <f t="shared" si="466"/>
        <v>7.2486753277564899</v>
      </c>
      <c r="V909" s="113">
        <f t="shared" si="466"/>
        <v>8.1569430796681459</v>
      </c>
      <c r="W909" s="113">
        <f t="shared" si="466"/>
        <v>38.514046018561586</v>
      </c>
      <c r="X909" s="113">
        <f t="shared" si="466"/>
        <v>303.92036313966963</v>
      </c>
      <c r="Y909" s="113">
        <f t="shared" si="466"/>
        <v>188.64022539703635</v>
      </c>
      <c r="Z909" s="113">
        <f t="shared" si="466"/>
        <v>25.221896803085226</v>
      </c>
      <c r="AA909" s="113">
        <f t="shared" si="466"/>
        <v>7.1613418900726753</v>
      </c>
      <c r="AB909" s="114">
        <f t="shared" si="466"/>
        <v>9.781345020587068</v>
      </c>
    </row>
    <row r="910" spans="1:28" x14ac:dyDescent="0.5">
      <c r="A910"/>
      <c r="B910">
        <v>6</v>
      </c>
      <c r="C910" s="173">
        <v>6.51</v>
      </c>
      <c r="D910" s="173">
        <v>5.14</v>
      </c>
      <c r="E910" s="173">
        <v>4.76</v>
      </c>
      <c r="F910" s="173">
        <v>4.33</v>
      </c>
      <c r="G910" s="173">
        <v>8.3000000000000007</v>
      </c>
      <c r="H910" s="173">
        <v>8.7799999999999994</v>
      </c>
      <c r="I910" s="173">
        <v>47.3</v>
      </c>
      <c r="J910" s="173">
        <v>225</v>
      </c>
      <c r="K910" s="173">
        <v>357</v>
      </c>
      <c r="L910" s="174">
        <f t="shared" si="465"/>
        <v>29.98</v>
      </c>
      <c r="M910" s="173">
        <v>8.4</v>
      </c>
      <c r="N910" s="173">
        <v>10.4</v>
      </c>
      <c r="O910" s="219"/>
      <c r="P910" s="134">
        <f t="shared" si="464"/>
        <v>6</v>
      </c>
      <c r="Q910" s="113">
        <f t="shared" si="466"/>
        <v>5.6854067932162335</v>
      </c>
      <c r="R910" s="113">
        <f t="shared" si="466"/>
        <v>4.4889386969479945</v>
      </c>
      <c r="S910" s="113">
        <f t="shared" si="466"/>
        <v>4.1570716337495046</v>
      </c>
      <c r="T910" s="113">
        <f t="shared" si="466"/>
        <v>3.7815378517091083</v>
      </c>
      <c r="U910" s="113">
        <f t="shared" si="466"/>
        <v>7.2486753277564899</v>
      </c>
      <c r="V910" s="113">
        <f t="shared" si="466"/>
        <v>7.6678758286387918</v>
      </c>
      <c r="W910" s="113">
        <f t="shared" si="466"/>
        <v>41.308716024443605</v>
      </c>
      <c r="X910" s="113">
        <f t="shared" si="466"/>
        <v>196.50023478857952</v>
      </c>
      <c r="Y910" s="113">
        <f t="shared" si="466"/>
        <v>311.78037253121283</v>
      </c>
      <c r="Z910" s="113">
        <f t="shared" si="466"/>
        <v>26.182564617607174</v>
      </c>
      <c r="AA910" s="113">
        <f t="shared" si="466"/>
        <v>7.3360087654403028</v>
      </c>
      <c r="AB910" s="114">
        <f t="shared" si="466"/>
        <v>9.0826775191165652</v>
      </c>
    </row>
    <row r="911" spans="1:28" x14ac:dyDescent="0.5">
      <c r="A911"/>
      <c r="B911">
        <v>7</v>
      </c>
      <c r="C911" s="173">
        <v>6.51</v>
      </c>
      <c r="D911" s="173">
        <v>5.52</v>
      </c>
      <c r="E911" s="173">
        <v>4.6399999999999997</v>
      </c>
      <c r="F911" s="173">
        <v>4.21</v>
      </c>
      <c r="G911" s="173">
        <v>7.54</v>
      </c>
      <c r="H911" s="173">
        <v>8.49</v>
      </c>
      <c r="I911" s="173">
        <v>48.6</v>
      </c>
      <c r="J911" s="173">
        <v>174</v>
      </c>
      <c r="K911" s="173">
        <v>189</v>
      </c>
      <c r="L911" s="174">
        <f t="shared" si="465"/>
        <v>28.379999999999995</v>
      </c>
      <c r="M911" s="173">
        <v>8.1999999999999993</v>
      </c>
      <c r="N911" s="173">
        <v>10.3</v>
      </c>
      <c r="O911" s="219"/>
      <c r="P911" s="134">
        <f t="shared" si="464"/>
        <v>7</v>
      </c>
      <c r="Q911" s="113">
        <f t="shared" si="466"/>
        <v>5.6854067932162335</v>
      </c>
      <c r="R911" s="113">
        <f t="shared" si="466"/>
        <v>4.8208057601464835</v>
      </c>
      <c r="S911" s="113">
        <f t="shared" si="466"/>
        <v>4.0522715085289285</v>
      </c>
      <c r="T911" s="113">
        <f t="shared" si="466"/>
        <v>3.6767377264885321</v>
      </c>
      <c r="U911" s="113">
        <f t="shared" si="466"/>
        <v>6.5849412013595092</v>
      </c>
      <c r="V911" s="113">
        <f t="shared" si="466"/>
        <v>7.4146088593557344</v>
      </c>
      <c r="W911" s="113">
        <f t="shared" si="466"/>
        <v>42.44405071433318</v>
      </c>
      <c r="X911" s="113">
        <f t="shared" si="466"/>
        <v>151.96018156983482</v>
      </c>
      <c r="Y911" s="113">
        <f t="shared" si="466"/>
        <v>165.0601972224068</v>
      </c>
      <c r="Z911" s="113">
        <f t="shared" si="466"/>
        <v>24.785229614666161</v>
      </c>
      <c r="AA911" s="113">
        <f t="shared" si="466"/>
        <v>7.1613418900726753</v>
      </c>
      <c r="AB911" s="114">
        <f t="shared" si="466"/>
        <v>8.9953440814327514</v>
      </c>
    </row>
    <row r="912" spans="1:28" x14ac:dyDescent="0.5">
      <c r="A912"/>
      <c r="B912">
        <v>8</v>
      </c>
      <c r="C912" s="173">
        <v>6.59</v>
      </c>
      <c r="D912" s="173">
        <v>5.37</v>
      </c>
      <c r="E912" s="173">
        <v>4.7</v>
      </c>
      <c r="F912" s="173">
        <v>4.1500000000000004</v>
      </c>
      <c r="G912" s="173">
        <v>8.59</v>
      </c>
      <c r="H912" s="173">
        <v>8.1999999999999993</v>
      </c>
      <c r="I912" s="173">
        <v>45.8</v>
      </c>
      <c r="J912" s="173">
        <v>136</v>
      </c>
      <c r="K912" s="173">
        <v>482</v>
      </c>
      <c r="L912" s="174">
        <f t="shared" si="465"/>
        <v>27.04</v>
      </c>
      <c r="M912" s="173">
        <v>7.92</v>
      </c>
      <c r="N912" s="173">
        <v>10.4</v>
      </c>
      <c r="O912" s="219"/>
      <c r="P912" s="134">
        <f t="shared" si="464"/>
        <v>8</v>
      </c>
      <c r="Q912" s="113">
        <f t="shared" si="466"/>
        <v>5.7552735433632849</v>
      </c>
      <c r="R912" s="113">
        <f t="shared" si="466"/>
        <v>4.6898056036207647</v>
      </c>
      <c r="S912" s="113">
        <f t="shared" si="466"/>
        <v>4.1046715711392165</v>
      </c>
      <c r="T912" s="113">
        <f t="shared" si="466"/>
        <v>3.624337663878245</v>
      </c>
      <c r="U912" s="113">
        <f t="shared" si="466"/>
        <v>7.5019422970395473</v>
      </c>
      <c r="V912" s="113">
        <f t="shared" si="466"/>
        <v>7.1613418900726753</v>
      </c>
      <c r="W912" s="113">
        <f t="shared" si="466"/>
        <v>39.998714459186409</v>
      </c>
      <c r="X912" s="113">
        <f t="shared" si="466"/>
        <v>118.77347524998584</v>
      </c>
      <c r="Y912" s="113">
        <f t="shared" si="466"/>
        <v>420.94716963597926</v>
      </c>
      <c r="Z912" s="113">
        <f t="shared" si="466"/>
        <v>23.614961549703068</v>
      </c>
      <c r="AA912" s="113">
        <f t="shared" si="466"/>
        <v>6.9168082645579991</v>
      </c>
      <c r="AB912" s="114">
        <f t="shared" si="466"/>
        <v>9.0826775191165652</v>
      </c>
    </row>
    <row r="913" spans="1:28" x14ac:dyDescent="0.5">
      <c r="A913"/>
      <c r="B913">
        <v>9</v>
      </c>
      <c r="C913" s="173">
        <v>6.51</v>
      </c>
      <c r="D913" s="173">
        <v>5.44</v>
      </c>
      <c r="E913" s="173">
        <v>4.51</v>
      </c>
      <c r="F913" s="173">
        <v>4.09</v>
      </c>
      <c r="G913" s="173">
        <v>8.9600000000000009</v>
      </c>
      <c r="H913" s="173">
        <v>8.9600000000000009</v>
      </c>
      <c r="I913" s="173">
        <v>42.9</v>
      </c>
      <c r="J913" s="173">
        <v>103</v>
      </c>
      <c r="K913" s="173">
        <v>68.900000000000006</v>
      </c>
      <c r="L913" s="174">
        <f t="shared" si="465"/>
        <v>26.32</v>
      </c>
      <c r="M913" s="173">
        <v>8.11</v>
      </c>
      <c r="N913" s="173">
        <v>10.4</v>
      </c>
      <c r="O913" s="219"/>
      <c r="P913" s="134">
        <f t="shared" si="464"/>
        <v>9</v>
      </c>
      <c r="Q913" s="113">
        <f t="shared" ref="Q913:Q935" si="467">$P$11*C913</f>
        <v>5.6854067932162335</v>
      </c>
      <c r="R913" s="113">
        <f t="shared" ref="R913:R935" si="468">IF(D913&gt;0,$P$11*D913, " ")</f>
        <v>4.750939009999434</v>
      </c>
      <c r="S913" s="113">
        <f t="shared" ref="S913:S935" si="469">IF(E913&gt;0,$P$11*E913, " ")</f>
        <v>3.9387380395399716</v>
      </c>
      <c r="T913" s="113">
        <f t="shared" ref="T913:T935" si="470">IF(F913&gt;0,$P$11*F913, " ")</f>
        <v>3.5719376012679565</v>
      </c>
      <c r="U913" s="113">
        <f t="shared" ref="U913:U935" si="471">IF(G913&gt;0,$P$11*G913, " ")</f>
        <v>7.825076016469656</v>
      </c>
      <c r="V913" s="113">
        <f t="shared" ref="V913:V935" si="472">IF(H913&gt;0,$P$11*H913, " ")</f>
        <v>7.825076016469656</v>
      </c>
      <c r="W913" s="113">
        <f t="shared" ref="W913:W935" si="473">IF(I913&gt;0,$P$11*I913, " ")</f>
        <v>37.466044766355829</v>
      </c>
      <c r="X913" s="113">
        <f t="shared" ref="X913:X935" si="474">IF(J913&gt;0,$P$11*J913, " ")</f>
        <v>89.953440814327507</v>
      </c>
      <c r="Y913" s="113">
        <f t="shared" ref="Y913:Y935" si="475">IF(K913&gt;0,$P$11*K913, " ")</f>
        <v>60.172738564147245</v>
      </c>
      <c r="Z913" s="113">
        <f t="shared" ref="Z913:Z935" si="476">IF(L913&gt;0,$P$11*L913, " ")</f>
        <v>22.986160798379615</v>
      </c>
      <c r="AA913" s="113">
        <f t="shared" ref="AA913:AA935" si="477">IF(M913&gt;0,$P$11*M913, " ")</f>
        <v>7.0827417961572436</v>
      </c>
      <c r="AB913" s="114">
        <f t="shared" ref="AB913:AB935" si="478">IF(N913&gt;0,$P$11*N913, " ")</f>
        <v>9.0826775191165652</v>
      </c>
    </row>
    <row r="914" spans="1:28" x14ac:dyDescent="0.5">
      <c r="A914"/>
      <c r="B914">
        <v>10</v>
      </c>
      <c r="C914" s="173">
        <v>6.28</v>
      </c>
      <c r="D914" s="173">
        <v>5.29</v>
      </c>
      <c r="E914" s="173">
        <v>4.3899999999999997</v>
      </c>
      <c r="F914" s="173">
        <v>3.97</v>
      </c>
      <c r="G914" s="173">
        <v>8.59</v>
      </c>
      <c r="H914" s="173">
        <v>8.8699999999999992</v>
      </c>
      <c r="I914" s="173">
        <v>121</v>
      </c>
      <c r="J914" s="173">
        <v>87.4</v>
      </c>
      <c r="K914" s="173">
        <v>59.2</v>
      </c>
      <c r="L914" s="173">
        <v>8.8699999999999992</v>
      </c>
      <c r="M914" s="173">
        <v>7.92</v>
      </c>
      <c r="N914" s="173">
        <v>10.3</v>
      </c>
      <c r="O914" s="219"/>
      <c r="P914" s="134">
        <f t="shared" si="464"/>
        <v>10</v>
      </c>
      <c r="Q914" s="113">
        <f t="shared" si="467"/>
        <v>5.4845398865434642</v>
      </c>
      <c r="R914" s="113">
        <f t="shared" si="468"/>
        <v>4.6199388534737142</v>
      </c>
      <c r="S914" s="113">
        <f t="shared" si="469"/>
        <v>3.8339379143193959</v>
      </c>
      <c r="T914" s="113">
        <f t="shared" si="470"/>
        <v>3.4671374760473812</v>
      </c>
      <c r="U914" s="113">
        <f t="shared" si="471"/>
        <v>7.5019422970395473</v>
      </c>
      <c r="V914" s="113">
        <f t="shared" si="472"/>
        <v>7.7464759225542235</v>
      </c>
      <c r="W914" s="113">
        <f t="shared" si="473"/>
        <v>105.67345959741388</v>
      </c>
      <c r="X914" s="113">
        <f t="shared" si="474"/>
        <v>76.329424535652677</v>
      </c>
      <c r="Y914" s="113">
        <f t="shared" si="475"/>
        <v>51.701395108817373</v>
      </c>
      <c r="Z914" s="113">
        <f t="shared" si="476"/>
        <v>7.7464759225542235</v>
      </c>
      <c r="AA914" s="113">
        <f t="shared" si="477"/>
        <v>6.9168082645579991</v>
      </c>
      <c r="AB914" s="114">
        <f t="shared" si="478"/>
        <v>8.9953440814327514</v>
      </c>
    </row>
    <row r="915" spans="1:28" x14ac:dyDescent="0.5">
      <c r="A915"/>
      <c r="B915">
        <v>11</v>
      </c>
      <c r="C915" s="173">
        <v>6.36</v>
      </c>
      <c r="D915" s="173">
        <v>5.14</v>
      </c>
      <c r="E915" s="173">
        <v>4.33</v>
      </c>
      <c r="F915" s="173">
        <v>3.97</v>
      </c>
      <c r="G915" s="173">
        <v>7.82</v>
      </c>
      <c r="H915" s="173">
        <v>8.49</v>
      </c>
      <c r="I915" s="173">
        <v>104</v>
      </c>
      <c r="J915" s="173">
        <v>77.099999999999994</v>
      </c>
      <c r="K915" s="173">
        <v>53.9</v>
      </c>
      <c r="L915" s="173">
        <v>8.3000000000000007</v>
      </c>
      <c r="M915" s="173">
        <v>7.82</v>
      </c>
      <c r="N915" s="173">
        <v>9.91</v>
      </c>
      <c r="O915" s="219"/>
      <c r="P915" s="134">
        <f t="shared" si="464"/>
        <v>11</v>
      </c>
      <c r="Q915" s="113">
        <f t="shared" si="467"/>
        <v>5.5544066366905147</v>
      </c>
      <c r="R915" s="113">
        <f t="shared" si="468"/>
        <v>4.4889386969479945</v>
      </c>
      <c r="S915" s="113">
        <f t="shared" si="469"/>
        <v>3.7815378517091083</v>
      </c>
      <c r="T915" s="113">
        <f t="shared" si="470"/>
        <v>3.4671374760473812</v>
      </c>
      <c r="U915" s="113">
        <f t="shared" si="471"/>
        <v>6.8294748268741863</v>
      </c>
      <c r="V915" s="113">
        <f t="shared" si="472"/>
        <v>7.4146088593557344</v>
      </c>
      <c r="W915" s="113">
        <f t="shared" si="473"/>
        <v>90.826775191165638</v>
      </c>
      <c r="X915" s="113">
        <f t="shared" si="474"/>
        <v>67.334080454219915</v>
      </c>
      <c r="Y915" s="113">
        <f t="shared" si="475"/>
        <v>47.072722911575269</v>
      </c>
      <c r="Z915" s="113">
        <f t="shared" si="476"/>
        <v>7.2486753277564899</v>
      </c>
      <c r="AA915" s="113">
        <f t="shared" si="477"/>
        <v>6.8294748268741863</v>
      </c>
      <c r="AB915" s="114">
        <f t="shared" si="478"/>
        <v>8.6547436744658803</v>
      </c>
    </row>
    <row r="916" spans="1:28" x14ac:dyDescent="0.5">
      <c r="A916"/>
      <c r="B916">
        <v>12</v>
      </c>
      <c r="C916" s="173">
        <v>6.36</v>
      </c>
      <c r="D916" s="173">
        <v>5.0599999999999996</v>
      </c>
      <c r="E916" s="173">
        <v>4.33</v>
      </c>
      <c r="F916" s="173">
        <v>3.97</v>
      </c>
      <c r="G916" s="173">
        <v>8.8699999999999992</v>
      </c>
      <c r="H916" s="173">
        <v>8.1999999999999993</v>
      </c>
      <c r="I916" s="173">
        <v>62.7</v>
      </c>
      <c r="J916" s="173">
        <v>66.900000000000006</v>
      </c>
      <c r="K916" s="173">
        <v>57</v>
      </c>
      <c r="L916" s="173">
        <v>10.6</v>
      </c>
      <c r="M916" s="173">
        <v>7.73</v>
      </c>
      <c r="N916" s="173">
        <v>9.7200000000000006</v>
      </c>
      <c r="O916" s="219"/>
      <c r="P916" s="134">
        <f t="shared" si="464"/>
        <v>12</v>
      </c>
      <c r="Q916" s="113">
        <f t="shared" si="467"/>
        <v>5.5544066366905147</v>
      </c>
      <c r="R916" s="113">
        <f t="shared" si="468"/>
        <v>4.4190719468009432</v>
      </c>
      <c r="S916" s="113">
        <f t="shared" si="469"/>
        <v>3.7815378517091083</v>
      </c>
      <c r="T916" s="113">
        <f t="shared" si="470"/>
        <v>3.4671374760473812</v>
      </c>
      <c r="U916" s="113">
        <f t="shared" si="471"/>
        <v>7.7464759225542235</v>
      </c>
      <c r="V916" s="113">
        <f t="shared" si="472"/>
        <v>7.1613418900726753</v>
      </c>
      <c r="W916" s="113">
        <f t="shared" si="473"/>
        <v>54.758065427750829</v>
      </c>
      <c r="X916" s="113">
        <f t="shared" si="474"/>
        <v>58.426069810470985</v>
      </c>
      <c r="Y916" s="113">
        <f t="shared" si="475"/>
        <v>49.780059479773477</v>
      </c>
      <c r="Z916" s="113">
        <f t="shared" si="476"/>
        <v>9.2573443944841909</v>
      </c>
      <c r="AA916" s="113">
        <f t="shared" si="477"/>
        <v>6.7508747329587546</v>
      </c>
      <c r="AB916" s="114">
        <f t="shared" si="478"/>
        <v>8.4888101428666349</v>
      </c>
    </row>
    <row r="917" spans="1:28" x14ac:dyDescent="0.5">
      <c r="A917"/>
      <c r="B917">
        <v>13</v>
      </c>
      <c r="C917" s="173">
        <v>6.2</v>
      </c>
      <c r="D917" s="173">
        <v>5</v>
      </c>
      <c r="E917" s="173">
        <v>4.1500000000000004</v>
      </c>
      <c r="F917" s="173">
        <v>3.79</v>
      </c>
      <c r="G917" s="173">
        <v>6.09</v>
      </c>
      <c r="H917" s="173">
        <v>9.44</v>
      </c>
      <c r="I917" s="173">
        <v>45.6</v>
      </c>
      <c r="J917" s="173">
        <v>59.5</v>
      </c>
      <c r="K917" s="173">
        <v>57.5</v>
      </c>
      <c r="L917" s="173">
        <v>11</v>
      </c>
      <c r="M917" s="173">
        <v>7.82</v>
      </c>
      <c r="N917" s="173">
        <v>9.7200000000000006</v>
      </c>
      <c r="O917" s="219"/>
      <c r="P917" s="134">
        <f t="shared" si="464"/>
        <v>13</v>
      </c>
      <c r="Q917" s="113">
        <f t="shared" si="467"/>
        <v>5.4146731363964138</v>
      </c>
      <c r="R917" s="113">
        <f t="shared" si="468"/>
        <v>4.366671884190656</v>
      </c>
      <c r="S917" s="113">
        <f t="shared" si="469"/>
        <v>3.624337663878245</v>
      </c>
      <c r="T917" s="113">
        <f t="shared" si="470"/>
        <v>3.3099372882165174</v>
      </c>
      <c r="U917" s="113">
        <f t="shared" si="471"/>
        <v>5.3186063549442189</v>
      </c>
      <c r="V917" s="113">
        <f t="shared" si="472"/>
        <v>8.2442765173519579</v>
      </c>
      <c r="W917" s="113">
        <f t="shared" si="473"/>
        <v>39.824047583818782</v>
      </c>
      <c r="X917" s="113">
        <f t="shared" si="474"/>
        <v>51.963395421868803</v>
      </c>
      <c r="Y917" s="113">
        <f t="shared" si="475"/>
        <v>50.216726668192543</v>
      </c>
      <c r="Z917" s="113">
        <f t="shared" si="476"/>
        <v>9.6066781452194441</v>
      </c>
      <c r="AA917" s="113">
        <f t="shared" si="477"/>
        <v>6.8294748268741863</v>
      </c>
      <c r="AB917" s="114">
        <f t="shared" si="478"/>
        <v>8.4888101428666349</v>
      </c>
    </row>
    <row r="918" spans="1:28" x14ac:dyDescent="0.5">
      <c r="A918"/>
      <c r="B918">
        <v>14</v>
      </c>
      <c r="C918" s="173">
        <v>6.28</v>
      </c>
      <c r="D918" s="173">
        <v>5</v>
      </c>
      <c r="E918" s="173">
        <v>4.1500000000000004</v>
      </c>
      <c r="F918" s="173">
        <v>3.85</v>
      </c>
      <c r="G918" s="173">
        <v>6.05</v>
      </c>
      <c r="H918" s="174">
        <f t="shared" ref="H918" si="479">AVERAGE(H951,H984,H1017,H1050,H1083)</f>
        <v>17.791999999999994</v>
      </c>
      <c r="I918" s="173">
        <v>37.4</v>
      </c>
      <c r="J918" s="173">
        <v>68.599999999999994</v>
      </c>
      <c r="K918" s="173">
        <v>48.5</v>
      </c>
      <c r="L918" s="173">
        <v>10.5</v>
      </c>
      <c r="M918" s="173">
        <v>7.64</v>
      </c>
      <c r="N918" s="173">
        <v>9.25</v>
      </c>
      <c r="O918" s="219"/>
      <c r="P918" s="134">
        <f t="shared" si="464"/>
        <v>14</v>
      </c>
      <c r="Q918" s="113">
        <f t="shared" si="467"/>
        <v>5.4845398865434642</v>
      </c>
      <c r="R918" s="113">
        <f t="shared" si="468"/>
        <v>4.366671884190656</v>
      </c>
      <c r="S918" s="113">
        <f t="shared" si="469"/>
        <v>3.624337663878245</v>
      </c>
      <c r="T918" s="113">
        <f t="shared" si="470"/>
        <v>3.3623373508268051</v>
      </c>
      <c r="U918" s="113">
        <f t="shared" si="471"/>
        <v>5.2836729798706932</v>
      </c>
      <c r="V918" s="113">
        <f t="shared" si="472"/>
        <v>15.538365232704026</v>
      </c>
      <c r="W918" s="113">
        <f t="shared" si="473"/>
        <v>32.662705693746105</v>
      </c>
      <c r="X918" s="113">
        <f t="shared" si="474"/>
        <v>59.910738251095793</v>
      </c>
      <c r="Y918" s="113">
        <f t="shared" si="475"/>
        <v>42.356717276649363</v>
      </c>
      <c r="Z918" s="113">
        <f t="shared" si="476"/>
        <v>9.1700109568003771</v>
      </c>
      <c r="AA918" s="113">
        <f t="shared" si="477"/>
        <v>6.6722746390433221</v>
      </c>
      <c r="AB918" s="114">
        <f t="shared" si="478"/>
        <v>8.0783429857527143</v>
      </c>
    </row>
    <row r="919" spans="1:28" x14ac:dyDescent="0.5">
      <c r="A919"/>
      <c r="B919">
        <v>15</v>
      </c>
      <c r="C919" s="173">
        <v>6.28</v>
      </c>
      <c r="D919" s="173">
        <v>5.14</v>
      </c>
      <c r="E919" s="173">
        <v>4.33</v>
      </c>
      <c r="F919" s="173">
        <v>3.73</v>
      </c>
      <c r="G919" s="173">
        <v>6.36</v>
      </c>
      <c r="H919" s="173">
        <v>9.44</v>
      </c>
      <c r="I919" s="173">
        <v>35.299999999999997</v>
      </c>
      <c r="J919" s="173">
        <v>77.099999999999994</v>
      </c>
      <c r="K919" s="173">
        <v>43.4</v>
      </c>
      <c r="L919" s="173">
        <v>10.3</v>
      </c>
      <c r="M919" s="173">
        <v>7.92</v>
      </c>
      <c r="N919" s="173">
        <v>9.15</v>
      </c>
      <c r="O919" s="219"/>
      <c r="P919" s="134">
        <f t="shared" si="464"/>
        <v>15</v>
      </c>
      <c r="Q919" s="113">
        <f t="shared" si="467"/>
        <v>5.4845398865434642</v>
      </c>
      <c r="R919" s="113">
        <f t="shared" si="468"/>
        <v>4.4889386969479945</v>
      </c>
      <c r="S919" s="113">
        <f t="shared" si="469"/>
        <v>3.7815378517091083</v>
      </c>
      <c r="T919" s="113">
        <f t="shared" si="470"/>
        <v>3.2575372256062294</v>
      </c>
      <c r="U919" s="113">
        <f t="shared" si="471"/>
        <v>5.5544066366905147</v>
      </c>
      <c r="V919" s="113">
        <f t="shared" si="472"/>
        <v>8.2442765173519579</v>
      </c>
      <c r="W919" s="113">
        <f t="shared" si="473"/>
        <v>30.828703502386031</v>
      </c>
      <c r="X919" s="113">
        <f t="shared" si="474"/>
        <v>67.334080454219915</v>
      </c>
      <c r="Y919" s="113">
        <f t="shared" si="475"/>
        <v>37.902711954774894</v>
      </c>
      <c r="Z919" s="113">
        <f t="shared" si="476"/>
        <v>8.9953440814327514</v>
      </c>
      <c r="AA919" s="113">
        <f t="shared" si="477"/>
        <v>6.9168082645579991</v>
      </c>
      <c r="AB919" s="114">
        <f t="shared" si="478"/>
        <v>7.9910095480689005</v>
      </c>
    </row>
    <row r="920" spans="1:28" x14ac:dyDescent="0.5">
      <c r="A920"/>
      <c r="B920">
        <v>16</v>
      </c>
      <c r="C920" s="173">
        <v>6.13</v>
      </c>
      <c r="D920" s="173">
        <v>4.88</v>
      </c>
      <c r="E920" s="173">
        <v>4.1500000000000004</v>
      </c>
      <c r="F920" s="173">
        <v>3.6</v>
      </c>
      <c r="G920" s="173">
        <v>6.43</v>
      </c>
      <c r="H920" s="173">
        <v>9.6300000000000008</v>
      </c>
      <c r="I920" s="173">
        <v>46.8</v>
      </c>
      <c r="J920" s="173">
        <v>64.400000000000006</v>
      </c>
      <c r="K920" s="173">
        <v>40.5</v>
      </c>
      <c r="L920" s="173">
        <v>9.7200000000000006</v>
      </c>
      <c r="M920" s="173">
        <v>7.64</v>
      </c>
      <c r="N920" s="173">
        <v>9.6300000000000008</v>
      </c>
      <c r="O920" s="219"/>
      <c r="P920" s="134">
        <f t="shared" si="464"/>
        <v>16</v>
      </c>
      <c r="Q920" s="113">
        <f t="shared" si="467"/>
        <v>5.3535397300177445</v>
      </c>
      <c r="R920" s="113">
        <f t="shared" si="468"/>
        <v>4.2618717589700799</v>
      </c>
      <c r="S920" s="113">
        <f t="shared" si="469"/>
        <v>3.624337663878245</v>
      </c>
      <c r="T920" s="113">
        <f t="shared" si="470"/>
        <v>3.1440037566172725</v>
      </c>
      <c r="U920" s="113">
        <f t="shared" si="471"/>
        <v>5.6155400430691831</v>
      </c>
      <c r="V920" s="113">
        <f t="shared" si="472"/>
        <v>8.4102100489512033</v>
      </c>
      <c r="W920" s="113">
        <f t="shared" si="473"/>
        <v>40.87204883602454</v>
      </c>
      <c r="X920" s="113">
        <f t="shared" si="474"/>
        <v>56.242733868375652</v>
      </c>
      <c r="Y920" s="113">
        <f t="shared" si="475"/>
        <v>35.370042261944313</v>
      </c>
      <c r="Z920" s="113">
        <f t="shared" si="476"/>
        <v>8.4888101428666349</v>
      </c>
      <c r="AA920" s="113">
        <f t="shared" si="477"/>
        <v>6.6722746390433221</v>
      </c>
      <c r="AB920" s="114">
        <f t="shared" si="478"/>
        <v>8.4102100489512033</v>
      </c>
    </row>
    <row r="921" spans="1:28" x14ac:dyDescent="0.5">
      <c r="A921"/>
      <c r="B921">
        <v>17</v>
      </c>
      <c r="C921" s="173">
        <v>6.13</v>
      </c>
      <c r="D921" s="173">
        <v>4.9400000000000004</v>
      </c>
      <c r="E921" s="173">
        <v>4.2699999999999996</v>
      </c>
      <c r="F921" s="173">
        <v>3.54</v>
      </c>
      <c r="G921" s="173">
        <v>6.66</v>
      </c>
      <c r="H921" s="173">
        <v>9.44</v>
      </c>
      <c r="I921" s="173">
        <v>58.1</v>
      </c>
      <c r="J921" s="173">
        <v>130</v>
      </c>
      <c r="K921" s="174">
        <f t="shared" ref="K921" si="480">AVERAGE(K954,K987,K1020,K1053,K1086)</f>
        <v>45.779999999999994</v>
      </c>
      <c r="L921" s="173">
        <v>10.199999999999999</v>
      </c>
      <c r="M921" s="173">
        <v>7.44</v>
      </c>
      <c r="N921" s="173">
        <v>9.34</v>
      </c>
      <c r="O921" s="219"/>
      <c r="P921" s="134">
        <f t="shared" si="464"/>
        <v>17</v>
      </c>
      <c r="Q921" s="113">
        <f t="shared" si="467"/>
        <v>5.3535397300177445</v>
      </c>
      <c r="R921" s="113">
        <f t="shared" si="468"/>
        <v>4.3142718215803688</v>
      </c>
      <c r="S921" s="113">
        <f t="shared" si="469"/>
        <v>3.7291377890988198</v>
      </c>
      <c r="T921" s="113">
        <f t="shared" si="470"/>
        <v>3.0916036940069844</v>
      </c>
      <c r="U921" s="113">
        <f t="shared" si="471"/>
        <v>5.8164069497419542</v>
      </c>
      <c r="V921" s="113">
        <f t="shared" si="472"/>
        <v>8.2442765173519579</v>
      </c>
      <c r="W921" s="113">
        <f t="shared" si="473"/>
        <v>50.740727294295425</v>
      </c>
      <c r="X921" s="113">
        <f t="shared" si="474"/>
        <v>113.53346898895705</v>
      </c>
      <c r="Y921" s="113">
        <f t="shared" si="475"/>
        <v>39.981247771649642</v>
      </c>
      <c r="Z921" s="113">
        <f t="shared" si="476"/>
        <v>8.9080106437489377</v>
      </c>
      <c r="AA921" s="113">
        <f t="shared" si="477"/>
        <v>6.4976077636756964</v>
      </c>
      <c r="AB921" s="114">
        <f t="shared" si="478"/>
        <v>8.1569430796681459</v>
      </c>
    </row>
    <row r="922" spans="1:28" x14ac:dyDescent="0.5">
      <c r="A922"/>
      <c r="B922">
        <v>18</v>
      </c>
      <c r="C922" s="173">
        <v>6.05</v>
      </c>
      <c r="D922" s="173">
        <v>5.63</v>
      </c>
      <c r="E922" s="173">
        <v>4.1500000000000004</v>
      </c>
      <c r="F922" s="173">
        <v>3.42</v>
      </c>
      <c r="G922" s="173">
        <v>6.89</v>
      </c>
      <c r="H922" s="173">
        <v>9.6300000000000008</v>
      </c>
      <c r="I922" s="173">
        <v>114</v>
      </c>
      <c r="J922" s="173">
        <v>68.5</v>
      </c>
      <c r="K922" s="173">
        <v>41.7</v>
      </c>
      <c r="L922" s="173">
        <v>9.91</v>
      </c>
      <c r="M922" s="173">
        <v>7.92</v>
      </c>
      <c r="N922" s="173">
        <v>9.06</v>
      </c>
      <c r="O922" s="219"/>
      <c r="P922" s="134">
        <f t="shared" si="464"/>
        <v>18</v>
      </c>
      <c r="Q922" s="113">
        <f t="shared" si="467"/>
        <v>5.2836729798706932</v>
      </c>
      <c r="R922" s="113">
        <f t="shared" si="468"/>
        <v>4.9168725415986785</v>
      </c>
      <c r="S922" s="113">
        <f t="shared" si="469"/>
        <v>3.624337663878245</v>
      </c>
      <c r="T922" s="113">
        <f t="shared" si="470"/>
        <v>2.9868035687864087</v>
      </c>
      <c r="U922" s="113">
        <f t="shared" si="471"/>
        <v>6.0172738564147235</v>
      </c>
      <c r="V922" s="113">
        <f t="shared" si="472"/>
        <v>8.4102100489512033</v>
      </c>
      <c r="W922" s="113">
        <f t="shared" si="473"/>
        <v>99.560118959546955</v>
      </c>
      <c r="X922" s="113">
        <f t="shared" si="474"/>
        <v>59.82340481341199</v>
      </c>
      <c r="Y922" s="113">
        <f t="shared" si="475"/>
        <v>36.418043514150071</v>
      </c>
      <c r="Z922" s="113">
        <f t="shared" si="476"/>
        <v>8.6547436744658803</v>
      </c>
      <c r="AA922" s="113">
        <f t="shared" si="477"/>
        <v>6.9168082645579991</v>
      </c>
      <c r="AB922" s="114">
        <f t="shared" si="478"/>
        <v>7.9124094541534689</v>
      </c>
    </row>
    <row r="923" spans="1:28" x14ac:dyDescent="0.5">
      <c r="A923"/>
      <c r="B923">
        <v>19</v>
      </c>
      <c r="C923" s="173">
        <v>5.98</v>
      </c>
      <c r="D923" s="173">
        <v>5</v>
      </c>
      <c r="E923" s="173">
        <v>4.33</v>
      </c>
      <c r="F923" s="173">
        <v>3.42</v>
      </c>
      <c r="G923" s="173">
        <v>7.12</v>
      </c>
      <c r="H923" s="173">
        <v>9.44</v>
      </c>
      <c r="I923" s="173">
        <v>117</v>
      </c>
      <c r="J923" s="173">
        <v>55.9</v>
      </c>
      <c r="K923" s="173">
        <v>39.799999999999997</v>
      </c>
      <c r="L923" s="173">
        <v>9.7200000000000006</v>
      </c>
      <c r="M923" s="173">
        <v>7.64</v>
      </c>
      <c r="N923" s="173">
        <v>9.25</v>
      </c>
      <c r="O923" s="219"/>
      <c r="P923" s="134">
        <f t="shared" si="464"/>
        <v>19</v>
      </c>
      <c r="Q923" s="113">
        <f t="shared" si="467"/>
        <v>5.2225395734920248</v>
      </c>
      <c r="R923" s="113">
        <f t="shared" si="468"/>
        <v>4.366671884190656</v>
      </c>
      <c r="S923" s="113">
        <f t="shared" si="469"/>
        <v>3.7815378517091083</v>
      </c>
      <c r="T923" s="113">
        <f t="shared" si="470"/>
        <v>2.9868035687864087</v>
      </c>
      <c r="U923" s="113">
        <f t="shared" si="471"/>
        <v>6.2181407630874945</v>
      </c>
      <c r="V923" s="113">
        <f t="shared" si="472"/>
        <v>8.2442765173519579</v>
      </c>
      <c r="W923" s="113">
        <f t="shared" si="473"/>
        <v>102.18012209006135</v>
      </c>
      <c r="X923" s="113">
        <f t="shared" si="474"/>
        <v>48.81939166525153</v>
      </c>
      <c r="Y923" s="113">
        <f t="shared" si="475"/>
        <v>34.75870819815762</v>
      </c>
      <c r="Z923" s="113">
        <f t="shared" si="476"/>
        <v>8.4888101428666349</v>
      </c>
      <c r="AA923" s="113">
        <f t="shared" si="477"/>
        <v>6.6722746390433221</v>
      </c>
      <c r="AB923" s="114">
        <f t="shared" si="478"/>
        <v>8.0783429857527143</v>
      </c>
    </row>
    <row r="924" spans="1:28" x14ac:dyDescent="0.5">
      <c r="A924"/>
      <c r="B924">
        <v>20</v>
      </c>
      <c r="C924" s="173">
        <v>6.05</v>
      </c>
      <c r="D924" s="173">
        <v>4.7</v>
      </c>
      <c r="E924" s="173">
        <v>4.1500000000000004</v>
      </c>
      <c r="F924" s="173">
        <v>3.48</v>
      </c>
      <c r="G924" s="173">
        <v>7.12</v>
      </c>
      <c r="H924" s="173">
        <v>10.199999999999999</v>
      </c>
      <c r="I924" s="173">
        <v>121</v>
      </c>
      <c r="J924" s="173">
        <v>51.6</v>
      </c>
      <c r="K924" s="173">
        <v>37</v>
      </c>
      <c r="L924" s="173">
        <v>9.34</v>
      </c>
      <c r="M924" s="173">
        <v>7.82</v>
      </c>
      <c r="N924" s="173">
        <v>9.06</v>
      </c>
      <c r="O924" s="219"/>
      <c r="P924" s="134">
        <f t="shared" si="464"/>
        <v>20</v>
      </c>
      <c r="Q924" s="113">
        <f t="shared" si="467"/>
        <v>5.2836729798706932</v>
      </c>
      <c r="R924" s="113">
        <f t="shared" si="468"/>
        <v>4.1046715711392165</v>
      </c>
      <c r="S924" s="113">
        <f t="shared" si="469"/>
        <v>3.624337663878245</v>
      </c>
      <c r="T924" s="113">
        <f t="shared" si="470"/>
        <v>3.0392036313966964</v>
      </c>
      <c r="U924" s="113">
        <f t="shared" si="471"/>
        <v>6.2181407630874945</v>
      </c>
      <c r="V924" s="113">
        <f t="shared" si="472"/>
        <v>8.9080106437489377</v>
      </c>
      <c r="W924" s="113">
        <f t="shared" si="473"/>
        <v>105.67345959741388</v>
      </c>
      <c r="X924" s="113">
        <f t="shared" si="474"/>
        <v>45.064053844847571</v>
      </c>
      <c r="Y924" s="113">
        <f t="shared" si="475"/>
        <v>32.313371943010857</v>
      </c>
      <c r="Z924" s="113">
        <f t="shared" si="476"/>
        <v>8.1569430796681459</v>
      </c>
      <c r="AA924" s="113">
        <f t="shared" si="477"/>
        <v>6.8294748268741863</v>
      </c>
      <c r="AB924" s="114">
        <f t="shared" si="478"/>
        <v>7.9124094541534689</v>
      </c>
    </row>
    <row r="925" spans="1:28" x14ac:dyDescent="0.5">
      <c r="A925"/>
      <c r="B925">
        <v>21</v>
      </c>
      <c r="C925" s="173">
        <v>5.9</v>
      </c>
      <c r="D925" s="173">
        <v>4.88</v>
      </c>
      <c r="E925" s="173">
        <v>4.33</v>
      </c>
      <c r="F925" s="173">
        <v>3.6</v>
      </c>
      <c r="G925" s="173">
        <v>9.32</v>
      </c>
      <c r="H925" s="173">
        <v>11.6</v>
      </c>
      <c r="I925" s="173">
        <v>251</v>
      </c>
      <c r="J925" s="173">
        <v>48.3</v>
      </c>
      <c r="K925" s="173">
        <v>35.700000000000003</v>
      </c>
      <c r="L925" s="173">
        <v>9.34</v>
      </c>
      <c r="M925" s="173">
        <v>7.82</v>
      </c>
      <c r="N925" s="173">
        <v>8.8699999999999992</v>
      </c>
      <c r="O925" s="219"/>
      <c r="P925" s="134">
        <f t="shared" si="464"/>
        <v>21</v>
      </c>
      <c r="Q925" s="113">
        <f t="shared" si="467"/>
        <v>5.1526728233449743</v>
      </c>
      <c r="R925" s="113">
        <f t="shared" si="468"/>
        <v>4.2618717589700799</v>
      </c>
      <c r="S925" s="113">
        <f t="shared" si="469"/>
        <v>3.7815378517091083</v>
      </c>
      <c r="T925" s="113">
        <f t="shared" si="470"/>
        <v>3.1440037566172725</v>
      </c>
      <c r="U925" s="113">
        <f t="shared" si="471"/>
        <v>8.1394763921313835</v>
      </c>
      <c r="V925" s="113">
        <f t="shared" si="472"/>
        <v>10.130678771322321</v>
      </c>
      <c r="W925" s="113">
        <f t="shared" si="473"/>
        <v>219.20692858637094</v>
      </c>
      <c r="X925" s="113">
        <f t="shared" si="474"/>
        <v>42.182050401281735</v>
      </c>
      <c r="Y925" s="113">
        <f t="shared" si="475"/>
        <v>31.178037253121285</v>
      </c>
      <c r="Z925" s="113">
        <f t="shared" si="476"/>
        <v>8.1569430796681459</v>
      </c>
      <c r="AA925" s="113">
        <f t="shared" si="477"/>
        <v>6.8294748268741863</v>
      </c>
      <c r="AB925" s="114">
        <f t="shared" si="478"/>
        <v>7.7464759225542235</v>
      </c>
    </row>
    <row r="926" spans="1:28" x14ac:dyDescent="0.5">
      <c r="A926"/>
      <c r="B926">
        <v>22</v>
      </c>
      <c r="C926" s="173">
        <v>6.36</v>
      </c>
      <c r="D926" s="173">
        <v>4.88</v>
      </c>
      <c r="E926" s="173">
        <v>4.33</v>
      </c>
      <c r="F926" s="173">
        <v>3.6</v>
      </c>
      <c r="G926" s="173">
        <v>7.54</v>
      </c>
      <c r="H926" s="173">
        <v>10.8</v>
      </c>
      <c r="I926" s="173">
        <v>73.3</v>
      </c>
      <c r="J926" s="173">
        <v>61.8</v>
      </c>
      <c r="K926" s="173">
        <v>35</v>
      </c>
      <c r="L926" s="173">
        <v>9.44</v>
      </c>
      <c r="M926" s="173">
        <v>8.59</v>
      </c>
      <c r="N926" s="173">
        <v>8.7799999999999994</v>
      </c>
      <c r="O926" s="219"/>
      <c r="P926" s="134">
        <f t="shared" si="464"/>
        <v>22</v>
      </c>
      <c r="Q926" s="113">
        <f t="shared" si="467"/>
        <v>5.5544066366905147</v>
      </c>
      <c r="R926" s="113">
        <f t="shared" si="468"/>
        <v>4.2618717589700799</v>
      </c>
      <c r="S926" s="113">
        <f t="shared" si="469"/>
        <v>3.7815378517091083</v>
      </c>
      <c r="T926" s="113">
        <f t="shared" si="470"/>
        <v>3.1440037566172725</v>
      </c>
      <c r="U926" s="113">
        <f t="shared" si="471"/>
        <v>6.5849412013595092</v>
      </c>
      <c r="V926" s="113">
        <f t="shared" si="472"/>
        <v>9.4320112698518184</v>
      </c>
      <c r="W926" s="113">
        <f t="shared" si="473"/>
        <v>64.015409822235014</v>
      </c>
      <c r="X926" s="113">
        <f t="shared" si="474"/>
        <v>53.972064488596509</v>
      </c>
      <c r="Y926" s="113">
        <f t="shared" si="475"/>
        <v>30.566703189334593</v>
      </c>
      <c r="Z926" s="113">
        <f t="shared" si="476"/>
        <v>8.2442765173519579</v>
      </c>
      <c r="AA926" s="113">
        <f t="shared" si="477"/>
        <v>7.5019422970395473</v>
      </c>
      <c r="AB926" s="114">
        <f t="shared" si="478"/>
        <v>7.6678758286387918</v>
      </c>
    </row>
    <row r="927" spans="1:28" x14ac:dyDescent="0.5">
      <c r="A927"/>
      <c r="B927">
        <v>23</v>
      </c>
      <c r="C927" s="173">
        <v>5.75</v>
      </c>
      <c r="D927" s="173">
        <v>4.82</v>
      </c>
      <c r="E927" s="173">
        <v>4.1500000000000004</v>
      </c>
      <c r="F927" s="173">
        <v>3.73</v>
      </c>
      <c r="G927" s="173">
        <v>7.92</v>
      </c>
      <c r="H927" s="173">
        <v>10.8</v>
      </c>
      <c r="I927" s="173">
        <v>81.099999999999994</v>
      </c>
      <c r="J927" s="173">
        <v>257</v>
      </c>
      <c r="K927" s="173">
        <v>34</v>
      </c>
      <c r="L927" s="173">
        <v>9.06</v>
      </c>
      <c r="M927" s="173">
        <v>8.02</v>
      </c>
      <c r="N927" s="173">
        <v>8.59</v>
      </c>
      <c r="O927" s="219"/>
      <c r="P927" s="134">
        <f t="shared" si="464"/>
        <v>23</v>
      </c>
      <c r="Q927" s="113">
        <f t="shared" si="467"/>
        <v>5.0216726668192546</v>
      </c>
      <c r="R927" s="113">
        <f t="shared" si="468"/>
        <v>4.2094716963597927</v>
      </c>
      <c r="S927" s="113">
        <f t="shared" si="469"/>
        <v>3.624337663878245</v>
      </c>
      <c r="T927" s="113">
        <f t="shared" si="470"/>
        <v>3.2575372256062294</v>
      </c>
      <c r="U927" s="113">
        <f t="shared" si="471"/>
        <v>6.9168082645579991</v>
      </c>
      <c r="V927" s="113">
        <f t="shared" si="472"/>
        <v>9.4320112698518184</v>
      </c>
      <c r="W927" s="113">
        <f t="shared" si="473"/>
        <v>70.827417961572436</v>
      </c>
      <c r="X927" s="113">
        <f t="shared" si="474"/>
        <v>224.44693484739972</v>
      </c>
      <c r="Y927" s="113">
        <f t="shared" si="475"/>
        <v>29.693368812496459</v>
      </c>
      <c r="Z927" s="113">
        <f t="shared" si="476"/>
        <v>7.9124094541534689</v>
      </c>
      <c r="AA927" s="113">
        <f t="shared" si="477"/>
        <v>7.004141702241812</v>
      </c>
      <c r="AB927" s="114">
        <f t="shared" si="478"/>
        <v>7.5019422970395473</v>
      </c>
    </row>
    <row r="928" spans="1:28" x14ac:dyDescent="0.5">
      <c r="A928"/>
      <c r="B928">
        <v>24</v>
      </c>
      <c r="C928" s="173">
        <v>5.82</v>
      </c>
      <c r="D928" s="173">
        <v>4.82</v>
      </c>
      <c r="E928" s="173">
        <v>4.3899999999999997</v>
      </c>
      <c r="F928" s="173">
        <v>3.79</v>
      </c>
      <c r="G928" s="173">
        <v>8.11</v>
      </c>
      <c r="H928" s="173">
        <v>19.8</v>
      </c>
      <c r="I928" s="173">
        <v>68.599999999999994</v>
      </c>
      <c r="J928" s="173">
        <v>432</v>
      </c>
      <c r="K928" s="173">
        <v>32.700000000000003</v>
      </c>
      <c r="L928" s="173">
        <v>9.34</v>
      </c>
      <c r="M928" s="173">
        <v>8.11</v>
      </c>
      <c r="N928" s="173">
        <v>8.68</v>
      </c>
      <c r="O928" s="219"/>
      <c r="P928" s="134">
        <f t="shared" si="464"/>
        <v>24</v>
      </c>
      <c r="Q928" s="113">
        <f t="shared" si="467"/>
        <v>5.0828060731979239</v>
      </c>
      <c r="R928" s="113">
        <f t="shared" si="468"/>
        <v>4.2094716963597927</v>
      </c>
      <c r="S928" s="113">
        <f t="shared" si="469"/>
        <v>3.8339379143193959</v>
      </c>
      <c r="T928" s="113">
        <f t="shared" si="470"/>
        <v>3.3099372882165174</v>
      </c>
      <c r="U928" s="113">
        <f t="shared" si="471"/>
        <v>7.0827417961572436</v>
      </c>
      <c r="V928" s="113">
        <f t="shared" si="472"/>
        <v>17.292020661395</v>
      </c>
      <c r="W928" s="113">
        <f t="shared" si="473"/>
        <v>59.910738251095793</v>
      </c>
      <c r="X928" s="113">
        <f t="shared" si="474"/>
        <v>377.28045079407269</v>
      </c>
      <c r="Y928" s="113">
        <f t="shared" si="475"/>
        <v>28.558034122606891</v>
      </c>
      <c r="Z928" s="113">
        <f t="shared" si="476"/>
        <v>8.1569430796681459</v>
      </c>
      <c r="AA928" s="113">
        <f t="shared" si="477"/>
        <v>7.0827417961572436</v>
      </c>
      <c r="AB928" s="114">
        <f t="shared" si="478"/>
        <v>7.5805423909549789</v>
      </c>
    </row>
    <row r="929" spans="1:28" x14ac:dyDescent="0.5">
      <c r="A929"/>
      <c r="B929">
        <v>25</v>
      </c>
      <c r="C929" s="173">
        <v>5.9</v>
      </c>
      <c r="D929" s="173">
        <v>5</v>
      </c>
      <c r="E929" s="173">
        <v>4.33</v>
      </c>
      <c r="F929" s="173">
        <v>3.79</v>
      </c>
      <c r="G929" s="173">
        <v>8.1999999999999993</v>
      </c>
      <c r="H929" s="173">
        <v>10.9</v>
      </c>
      <c r="I929" s="173">
        <v>68.099999999999994</v>
      </c>
      <c r="J929" s="173">
        <v>81.8</v>
      </c>
      <c r="K929" s="174">
        <f t="shared" ref="K929:K934" si="481">AVERAGE(K962,K995,K1028,K1061,K1094)</f>
        <v>37.799999999999997</v>
      </c>
      <c r="L929" s="173">
        <v>9.06</v>
      </c>
      <c r="M929" s="173">
        <v>8.4</v>
      </c>
      <c r="N929" s="173">
        <v>8.1999999999999993</v>
      </c>
      <c r="O929" s="219"/>
      <c r="P929" s="134">
        <f t="shared" si="464"/>
        <v>25</v>
      </c>
      <c r="Q929" s="113">
        <f t="shared" si="467"/>
        <v>5.1526728233449743</v>
      </c>
      <c r="R929" s="113">
        <f t="shared" si="468"/>
        <v>4.366671884190656</v>
      </c>
      <c r="S929" s="113">
        <f t="shared" si="469"/>
        <v>3.7815378517091083</v>
      </c>
      <c r="T929" s="113">
        <f t="shared" si="470"/>
        <v>3.3099372882165174</v>
      </c>
      <c r="U929" s="113">
        <f t="shared" si="471"/>
        <v>7.1613418900726753</v>
      </c>
      <c r="V929" s="113">
        <f t="shared" si="472"/>
        <v>9.5193447075356303</v>
      </c>
      <c r="W929" s="113">
        <f t="shared" si="473"/>
        <v>59.474071062676728</v>
      </c>
      <c r="X929" s="113">
        <f t="shared" si="474"/>
        <v>71.438752025359136</v>
      </c>
      <c r="Y929" s="113">
        <f t="shared" si="475"/>
        <v>33.01203944448136</v>
      </c>
      <c r="Z929" s="113">
        <f t="shared" si="476"/>
        <v>7.9124094541534689</v>
      </c>
      <c r="AA929" s="113">
        <f t="shared" si="477"/>
        <v>7.3360087654403028</v>
      </c>
      <c r="AB929" s="114">
        <f t="shared" si="478"/>
        <v>7.1613418900726753</v>
      </c>
    </row>
    <row r="930" spans="1:28" x14ac:dyDescent="0.5">
      <c r="A930"/>
      <c r="B930">
        <v>26</v>
      </c>
      <c r="C930" s="173">
        <v>5.82</v>
      </c>
      <c r="D930" s="173">
        <v>4.88</v>
      </c>
      <c r="E930" s="173">
        <v>4.45</v>
      </c>
      <c r="F930" s="173">
        <v>3.91</v>
      </c>
      <c r="G930" s="173">
        <v>8.49</v>
      </c>
      <c r="H930" s="173">
        <v>11.1</v>
      </c>
      <c r="I930" s="173">
        <v>112</v>
      </c>
      <c r="J930" s="173">
        <v>95.2</v>
      </c>
      <c r="K930" s="174">
        <f t="shared" si="481"/>
        <v>35.200000000000003</v>
      </c>
      <c r="L930" s="173">
        <v>9.15</v>
      </c>
      <c r="M930" s="173">
        <v>8.11</v>
      </c>
      <c r="N930" s="173">
        <v>8.3000000000000007</v>
      </c>
      <c r="O930" s="219"/>
      <c r="P930" s="134">
        <f t="shared" si="464"/>
        <v>26</v>
      </c>
      <c r="Q930" s="113">
        <f t="shared" si="467"/>
        <v>5.0828060731979239</v>
      </c>
      <c r="R930" s="113">
        <f t="shared" si="468"/>
        <v>4.2618717589700799</v>
      </c>
      <c r="S930" s="113">
        <f t="shared" si="469"/>
        <v>3.886337976929684</v>
      </c>
      <c r="T930" s="113">
        <f t="shared" si="470"/>
        <v>3.4147374134370931</v>
      </c>
      <c r="U930" s="113">
        <f t="shared" si="471"/>
        <v>7.4146088593557344</v>
      </c>
      <c r="V930" s="113">
        <f t="shared" si="472"/>
        <v>9.694011582903256</v>
      </c>
      <c r="W930" s="113">
        <f t="shared" si="473"/>
        <v>97.813450205870694</v>
      </c>
      <c r="X930" s="113">
        <f t="shared" si="474"/>
        <v>83.141432674990099</v>
      </c>
      <c r="Y930" s="113">
        <f t="shared" si="475"/>
        <v>30.74137006470222</v>
      </c>
      <c r="Z930" s="113">
        <f t="shared" si="476"/>
        <v>7.9910095480689005</v>
      </c>
      <c r="AA930" s="113">
        <f t="shared" si="477"/>
        <v>7.0827417961572436</v>
      </c>
      <c r="AB930" s="114">
        <f t="shared" si="478"/>
        <v>7.2486753277564899</v>
      </c>
    </row>
    <row r="931" spans="1:28" x14ac:dyDescent="0.5">
      <c r="A931"/>
      <c r="B931">
        <v>27</v>
      </c>
      <c r="C931" s="173">
        <v>5.75</v>
      </c>
      <c r="D931" s="173">
        <v>4.76</v>
      </c>
      <c r="E931" s="173">
        <v>4.33</v>
      </c>
      <c r="F931" s="173">
        <v>3.97</v>
      </c>
      <c r="G931" s="173">
        <v>8.68</v>
      </c>
      <c r="H931" s="173">
        <v>12.3</v>
      </c>
      <c r="I931" s="173">
        <v>119</v>
      </c>
      <c r="J931" s="173">
        <v>76</v>
      </c>
      <c r="K931" s="174">
        <f t="shared" si="481"/>
        <v>34.200000000000003</v>
      </c>
      <c r="L931" s="173">
        <v>8.7799999999999994</v>
      </c>
      <c r="M931" s="173">
        <v>8.49</v>
      </c>
      <c r="N931" s="173">
        <v>7.92</v>
      </c>
      <c r="O931" s="219"/>
      <c r="P931" s="134">
        <f t="shared" si="464"/>
        <v>27</v>
      </c>
      <c r="Q931" s="113">
        <f t="shared" si="467"/>
        <v>5.0216726668192546</v>
      </c>
      <c r="R931" s="113">
        <f t="shared" si="468"/>
        <v>4.1570716337495046</v>
      </c>
      <c r="S931" s="113">
        <f t="shared" si="469"/>
        <v>3.7815378517091083</v>
      </c>
      <c r="T931" s="113">
        <f t="shared" si="470"/>
        <v>3.4671374760473812</v>
      </c>
      <c r="U931" s="113">
        <f t="shared" si="471"/>
        <v>7.5805423909549789</v>
      </c>
      <c r="V931" s="113">
        <f t="shared" si="472"/>
        <v>10.742012835109014</v>
      </c>
      <c r="W931" s="113">
        <f t="shared" si="473"/>
        <v>103.92679084373761</v>
      </c>
      <c r="X931" s="113">
        <f t="shared" si="474"/>
        <v>66.373412639697975</v>
      </c>
      <c r="Y931" s="113">
        <f t="shared" si="475"/>
        <v>29.86803568786409</v>
      </c>
      <c r="Z931" s="113">
        <f t="shared" si="476"/>
        <v>7.6678758286387918</v>
      </c>
      <c r="AA931" s="113">
        <f t="shared" si="477"/>
        <v>7.4146088593557344</v>
      </c>
      <c r="AB931" s="114">
        <f t="shared" si="478"/>
        <v>6.9168082645579991</v>
      </c>
    </row>
    <row r="932" spans="1:28" x14ac:dyDescent="0.5">
      <c r="A932"/>
      <c r="B932">
        <v>28</v>
      </c>
      <c r="C932" s="173">
        <v>5.59</v>
      </c>
      <c r="D932" s="173">
        <v>4.88</v>
      </c>
      <c r="E932" s="173">
        <v>4.51</v>
      </c>
      <c r="F932" s="173">
        <v>4.96</v>
      </c>
      <c r="G932" s="173">
        <v>8.68</v>
      </c>
      <c r="H932" s="173">
        <v>33.700000000000003</v>
      </c>
      <c r="I932" s="173">
        <v>96.5</v>
      </c>
      <c r="J932" s="173">
        <v>67.400000000000006</v>
      </c>
      <c r="K932" s="174">
        <f t="shared" si="481"/>
        <v>34.299999999999997</v>
      </c>
      <c r="L932" s="173">
        <v>8.9600000000000009</v>
      </c>
      <c r="M932" s="173">
        <v>7.64</v>
      </c>
      <c r="N932" s="173">
        <v>8.02</v>
      </c>
      <c r="O932" s="219"/>
      <c r="P932" s="134">
        <f t="shared" si="464"/>
        <v>28</v>
      </c>
      <c r="Q932" s="113">
        <f t="shared" si="467"/>
        <v>4.8819391665251537</v>
      </c>
      <c r="R932" s="113">
        <f t="shared" si="468"/>
        <v>4.2618717589700799</v>
      </c>
      <c r="S932" s="113">
        <f t="shared" si="469"/>
        <v>3.9387380395399716</v>
      </c>
      <c r="T932" s="113">
        <f t="shared" si="470"/>
        <v>4.3317385091171303</v>
      </c>
      <c r="U932" s="113">
        <f t="shared" si="471"/>
        <v>7.5805423909549789</v>
      </c>
      <c r="V932" s="113">
        <f t="shared" si="472"/>
        <v>29.431368499445025</v>
      </c>
      <c r="W932" s="113">
        <f t="shared" si="473"/>
        <v>84.27676736487966</v>
      </c>
      <c r="X932" s="113">
        <f t="shared" si="474"/>
        <v>58.86273699889005</v>
      </c>
      <c r="Y932" s="113">
        <f t="shared" si="475"/>
        <v>29.955369125547897</v>
      </c>
      <c r="Z932" s="113">
        <f t="shared" si="476"/>
        <v>7.825076016469656</v>
      </c>
      <c r="AA932" s="113">
        <f t="shared" si="477"/>
        <v>6.6722746390433221</v>
      </c>
      <c r="AB932" s="114">
        <f t="shared" si="478"/>
        <v>7.004141702241812</v>
      </c>
    </row>
    <row r="933" spans="1:28" x14ac:dyDescent="0.5">
      <c r="A933"/>
      <c r="B933">
        <v>29</v>
      </c>
      <c r="C933" s="173">
        <v>5.59</v>
      </c>
      <c r="D933" s="173">
        <v>4.76</v>
      </c>
      <c r="E933" s="173">
        <v>4.33</v>
      </c>
      <c r="F933" s="173">
        <v>5.52</v>
      </c>
      <c r="G933" s="173">
        <v>8.68</v>
      </c>
      <c r="H933" s="173">
        <v>45.9</v>
      </c>
      <c r="I933" s="173">
        <v>122</v>
      </c>
      <c r="J933" s="173">
        <v>98.6</v>
      </c>
      <c r="K933" s="174">
        <f t="shared" si="481"/>
        <v>33.799999999999997</v>
      </c>
      <c r="L933" s="173">
        <v>8.8699999999999992</v>
      </c>
      <c r="M933" s="173">
        <v>7.44</v>
      </c>
      <c r="N933" s="173">
        <v>7.82</v>
      </c>
      <c r="O933" s="219"/>
      <c r="P933" s="134">
        <f t="shared" si="464"/>
        <v>29</v>
      </c>
      <c r="Q933" s="113">
        <f t="shared" si="467"/>
        <v>4.8819391665251537</v>
      </c>
      <c r="R933" s="113">
        <f t="shared" si="468"/>
        <v>4.1570716337495046</v>
      </c>
      <c r="S933" s="113">
        <f t="shared" si="469"/>
        <v>3.7815378517091083</v>
      </c>
      <c r="T933" s="113">
        <f t="shared" si="470"/>
        <v>4.8208057601464835</v>
      </c>
      <c r="U933" s="113">
        <f t="shared" si="471"/>
        <v>7.5805423909549789</v>
      </c>
      <c r="V933" s="113">
        <f t="shared" si="472"/>
        <v>40.08604789687022</v>
      </c>
      <c r="W933" s="113">
        <f t="shared" si="473"/>
        <v>106.54679397425201</v>
      </c>
      <c r="X933" s="113">
        <f t="shared" si="474"/>
        <v>86.110769556239731</v>
      </c>
      <c r="Y933" s="113">
        <f t="shared" si="475"/>
        <v>29.518701937128832</v>
      </c>
      <c r="Z933" s="113">
        <f t="shared" si="476"/>
        <v>7.7464759225542235</v>
      </c>
      <c r="AA933" s="113">
        <f t="shared" si="477"/>
        <v>6.4976077636756964</v>
      </c>
      <c r="AB933" s="114">
        <f t="shared" si="478"/>
        <v>6.8294748268741863</v>
      </c>
    </row>
    <row r="934" spans="1:28" x14ac:dyDescent="0.5">
      <c r="A934"/>
      <c r="B934">
        <v>30</v>
      </c>
      <c r="C934" s="173">
        <v>5.52</v>
      </c>
      <c r="D934" s="173"/>
      <c r="E934" s="173">
        <v>4.1500000000000004</v>
      </c>
      <c r="F934" s="173">
        <v>5.29</v>
      </c>
      <c r="G934" s="173">
        <v>8.6300000000000008</v>
      </c>
      <c r="H934" s="173">
        <v>24.4</v>
      </c>
      <c r="I934" s="173">
        <v>232</v>
      </c>
      <c r="J934" s="173">
        <v>63</v>
      </c>
      <c r="K934" s="174">
        <f t="shared" si="481"/>
        <v>33.980000000000004</v>
      </c>
      <c r="L934" s="173">
        <v>8.7799999999999994</v>
      </c>
      <c r="M934" s="173">
        <v>7.12</v>
      </c>
      <c r="N934" s="173">
        <v>8.1999999999999993</v>
      </c>
      <c r="O934" s="219"/>
      <c r="P934" s="134">
        <f t="shared" si="464"/>
        <v>30</v>
      </c>
      <c r="Q934" s="113">
        <f t="shared" si="467"/>
        <v>4.8208057601464835</v>
      </c>
      <c r="R934" s="113" t="str">
        <f t="shared" si="468"/>
        <v xml:space="preserve"> </v>
      </c>
      <c r="S934" s="113">
        <f t="shared" si="469"/>
        <v>3.624337663878245</v>
      </c>
      <c r="T934" s="113">
        <f t="shared" si="470"/>
        <v>4.6199388534737142</v>
      </c>
      <c r="U934" s="113">
        <f t="shared" si="471"/>
        <v>7.536875672113073</v>
      </c>
      <c r="V934" s="113">
        <f t="shared" si="472"/>
        <v>21.3093587948504</v>
      </c>
      <c r="W934" s="113">
        <f t="shared" si="473"/>
        <v>202.61357542644643</v>
      </c>
      <c r="X934" s="113">
        <f t="shared" si="474"/>
        <v>55.020065740802266</v>
      </c>
      <c r="Y934" s="113">
        <f t="shared" si="475"/>
        <v>29.675902124959702</v>
      </c>
      <c r="Z934" s="113">
        <f t="shared" si="476"/>
        <v>7.6678758286387918</v>
      </c>
      <c r="AA934" s="113">
        <f t="shared" si="477"/>
        <v>6.2181407630874945</v>
      </c>
      <c r="AB934" s="114">
        <f t="shared" si="478"/>
        <v>7.1613418900726753</v>
      </c>
    </row>
    <row r="935" spans="1:28" x14ac:dyDescent="0.5">
      <c r="A935"/>
      <c r="B935">
        <v>31</v>
      </c>
      <c r="C935" s="173">
        <v>5.59</v>
      </c>
      <c r="D935" s="173"/>
      <c r="E935" s="173">
        <v>4.33</v>
      </c>
      <c r="F935" s="173"/>
      <c r="G935" s="173">
        <v>14.9</v>
      </c>
      <c r="H935" s="173"/>
      <c r="I935" s="173">
        <v>193</v>
      </c>
      <c r="J935" s="173">
        <v>59.8</v>
      </c>
      <c r="K935" s="173"/>
      <c r="L935" s="173">
        <v>9.06</v>
      </c>
      <c r="M935" s="173"/>
      <c r="N935" s="173">
        <v>7.92</v>
      </c>
      <c r="O935" s="219"/>
      <c r="P935" s="134">
        <f t="shared" si="464"/>
        <v>31</v>
      </c>
      <c r="Q935" s="113">
        <f t="shared" si="467"/>
        <v>4.8819391665251537</v>
      </c>
      <c r="R935" s="113" t="str">
        <f t="shared" si="468"/>
        <v xml:space="preserve"> </v>
      </c>
      <c r="S935" s="113">
        <f t="shared" si="469"/>
        <v>3.7815378517091083</v>
      </c>
      <c r="T935" s="113" t="str">
        <f t="shared" si="470"/>
        <v xml:space="preserve"> </v>
      </c>
      <c r="U935" s="113">
        <f t="shared" si="471"/>
        <v>13.012682214888155</v>
      </c>
      <c r="V935" s="113" t="str">
        <f t="shared" si="472"/>
        <v xml:space="preserve"> </v>
      </c>
      <c r="W935" s="113">
        <f t="shared" si="473"/>
        <v>168.55353472975932</v>
      </c>
      <c r="X935" s="113">
        <f t="shared" si="474"/>
        <v>52.225395734920241</v>
      </c>
      <c r="Y935" s="113" t="str">
        <f t="shared" si="475"/>
        <v xml:space="preserve"> </v>
      </c>
      <c r="Z935" s="113">
        <f t="shared" si="476"/>
        <v>7.9124094541534689</v>
      </c>
      <c r="AA935" s="113" t="str">
        <f t="shared" si="477"/>
        <v xml:space="preserve"> </v>
      </c>
      <c r="AB935" s="114">
        <f t="shared" si="478"/>
        <v>6.9168082645579991</v>
      </c>
    </row>
    <row r="936" spans="1:28" x14ac:dyDescent="0.5">
      <c r="A936"/>
      <c r="B936"/>
      <c r="C936" s="173"/>
      <c r="D936" s="173"/>
      <c r="E936" s="173"/>
      <c r="F936" s="173"/>
      <c r="G936" s="173"/>
      <c r="H936" s="173"/>
      <c r="I936" s="173"/>
      <c r="J936" s="173"/>
      <c r="K936" s="173"/>
      <c r="L936" s="173"/>
      <c r="M936" s="173"/>
      <c r="N936" s="173"/>
      <c r="O936" s="219"/>
      <c r="P936" s="134"/>
      <c r="Q936" s="113"/>
      <c r="R936" s="113"/>
      <c r="S936" s="113"/>
      <c r="T936" s="113"/>
      <c r="U936" s="113"/>
      <c r="V936" s="113"/>
      <c r="W936" s="113"/>
      <c r="X936" s="113"/>
      <c r="Y936" s="113"/>
      <c r="Z936" s="113"/>
      <c r="AA936" s="113"/>
      <c r="AB936" s="114"/>
    </row>
    <row r="937" spans="1:28" x14ac:dyDescent="0.5">
      <c r="A937"/>
      <c r="B937"/>
      <c r="C937" s="173"/>
      <c r="D937" s="173"/>
      <c r="E937" s="173"/>
      <c r="F937" s="173"/>
      <c r="G937" s="173"/>
      <c r="H937" s="173"/>
      <c r="I937" s="173"/>
      <c r="J937" s="173"/>
      <c r="K937" s="173"/>
      <c r="L937" s="173"/>
      <c r="M937" s="173"/>
      <c r="N937" s="173"/>
      <c r="O937" s="220"/>
      <c r="P937" s="134"/>
      <c r="Q937" s="113"/>
      <c r="R937" s="113"/>
      <c r="S937" s="113"/>
      <c r="T937" s="113"/>
      <c r="U937" s="113"/>
      <c r="V937" s="113"/>
      <c r="W937" s="113"/>
      <c r="X937" s="113"/>
      <c r="Y937" s="113"/>
      <c r="Z937" s="113"/>
      <c r="AA937" s="113"/>
      <c r="AB937" s="114"/>
    </row>
    <row r="938" spans="1:28" x14ac:dyDescent="0.5">
      <c r="A938">
        <v>1993</v>
      </c>
      <c r="B938">
        <v>1</v>
      </c>
      <c r="C938" s="173">
        <v>7.64</v>
      </c>
      <c r="D938" s="173">
        <v>5.29</v>
      </c>
      <c r="E938" s="173">
        <v>4.45</v>
      </c>
      <c r="F938" s="173">
        <v>3.79</v>
      </c>
      <c r="G938" s="173">
        <v>15.3</v>
      </c>
      <c r="H938" s="173">
        <v>8.11</v>
      </c>
      <c r="I938" s="173">
        <v>129</v>
      </c>
      <c r="J938" s="173">
        <v>596</v>
      </c>
      <c r="K938" s="173">
        <v>47.2</v>
      </c>
      <c r="L938" s="173">
        <v>37.200000000000003</v>
      </c>
      <c r="M938" s="173">
        <v>28.1</v>
      </c>
      <c r="N938" s="173">
        <v>16.899999999999999</v>
      </c>
      <c r="O938" s="218">
        <f>A938</f>
        <v>1993</v>
      </c>
      <c r="P938" s="134">
        <f t="shared" si="464"/>
        <v>1</v>
      </c>
      <c r="Q938" s="113">
        <f t="shared" ref="Q938:AB945" si="482">IF(C938&gt;0,$P$11*C938, " ")</f>
        <v>6.6722746390433221</v>
      </c>
      <c r="R938" s="113">
        <f t="shared" si="482"/>
        <v>4.6199388534737142</v>
      </c>
      <c r="S938" s="113">
        <f t="shared" si="482"/>
        <v>3.886337976929684</v>
      </c>
      <c r="T938" s="113">
        <f t="shared" si="482"/>
        <v>3.3099372882165174</v>
      </c>
      <c r="U938" s="113">
        <f t="shared" si="482"/>
        <v>13.362015965623408</v>
      </c>
      <c r="V938" s="113">
        <f t="shared" si="482"/>
        <v>7.0827417961572436</v>
      </c>
      <c r="W938" s="113">
        <f t="shared" si="482"/>
        <v>112.66013461211892</v>
      </c>
      <c r="X938" s="113">
        <f t="shared" si="482"/>
        <v>520.50728859552623</v>
      </c>
      <c r="Y938" s="113">
        <f t="shared" si="482"/>
        <v>41.221382586759795</v>
      </c>
      <c r="Z938" s="113">
        <f t="shared" si="482"/>
        <v>32.488038818378485</v>
      </c>
      <c r="AA938" s="113">
        <f t="shared" si="482"/>
        <v>24.540695989151487</v>
      </c>
      <c r="AB938" s="114">
        <f t="shared" si="482"/>
        <v>14.759350968564416</v>
      </c>
    </row>
    <row r="939" spans="1:28" x14ac:dyDescent="0.5">
      <c r="A939"/>
      <c r="B939">
        <v>2</v>
      </c>
      <c r="C939" s="173">
        <v>7.35</v>
      </c>
      <c r="D939" s="173">
        <v>5.21</v>
      </c>
      <c r="E939" s="173">
        <v>4.3899999999999997</v>
      </c>
      <c r="F939" s="173">
        <v>3.85</v>
      </c>
      <c r="G939" s="173">
        <v>11.7</v>
      </c>
      <c r="H939" s="173">
        <v>7.12</v>
      </c>
      <c r="I939" s="173">
        <v>96.4</v>
      </c>
      <c r="J939" s="173">
        <v>243</v>
      </c>
      <c r="K939" s="173">
        <v>46.5</v>
      </c>
      <c r="L939" s="173">
        <v>36.5</v>
      </c>
      <c r="M939" s="173">
        <v>28.1</v>
      </c>
      <c r="N939" s="173">
        <v>17.3</v>
      </c>
      <c r="O939" s="219"/>
      <c r="P939" s="134">
        <f t="shared" si="464"/>
        <v>2</v>
      </c>
      <c r="Q939" s="113">
        <f t="shared" si="482"/>
        <v>6.4190076697602638</v>
      </c>
      <c r="R939" s="113">
        <f t="shared" si="482"/>
        <v>4.5500721033266638</v>
      </c>
      <c r="S939" s="113">
        <f t="shared" si="482"/>
        <v>3.8339379143193959</v>
      </c>
      <c r="T939" s="113">
        <f t="shared" si="482"/>
        <v>3.3623373508268051</v>
      </c>
      <c r="U939" s="113">
        <f t="shared" si="482"/>
        <v>10.218012209006135</v>
      </c>
      <c r="V939" s="113">
        <f t="shared" si="482"/>
        <v>6.2181407630874945</v>
      </c>
      <c r="W939" s="113">
        <f t="shared" si="482"/>
        <v>84.18943392719585</v>
      </c>
      <c r="X939" s="113">
        <f t="shared" si="482"/>
        <v>212.22025357166589</v>
      </c>
      <c r="Y939" s="113">
        <f t="shared" si="482"/>
        <v>40.610048522973102</v>
      </c>
      <c r="Z939" s="113">
        <f t="shared" si="482"/>
        <v>31.876704754591788</v>
      </c>
      <c r="AA939" s="113">
        <f t="shared" si="482"/>
        <v>24.540695989151487</v>
      </c>
      <c r="AB939" s="114">
        <f t="shared" si="482"/>
        <v>15.108684719299671</v>
      </c>
    </row>
    <row r="940" spans="1:28" x14ac:dyDescent="0.5">
      <c r="A940"/>
      <c r="B940">
        <v>3</v>
      </c>
      <c r="C940" s="173">
        <v>7.29</v>
      </c>
      <c r="D940" s="173">
        <v>5.44</v>
      </c>
      <c r="E940" s="173">
        <v>4.1500000000000004</v>
      </c>
      <c r="F940" s="173">
        <v>3.85</v>
      </c>
      <c r="G940" s="173">
        <v>10.1</v>
      </c>
      <c r="H940" s="173">
        <v>7.82</v>
      </c>
      <c r="I940" s="173">
        <v>78.900000000000006</v>
      </c>
      <c r="J940" s="173">
        <v>210</v>
      </c>
      <c r="K940" s="173">
        <v>45.7</v>
      </c>
      <c r="L940" s="173">
        <v>36.799999999999997</v>
      </c>
      <c r="M940" s="173">
        <v>28.1</v>
      </c>
      <c r="N940" s="173">
        <v>16.600000000000001</v>
      </c>
      <c r="O940" s="219"/>
      <c r="P940" s="134">
        <f t="shared" si="464"/>
        <v>3</v>
      </c>
      <c r="Q940" s="113">
        <f t="shared" si="482"/>
        <v>6.3666076071499766</v>
      </c>
      <c r="R940" s="113">
        <f t="shared" si="482"/>
        <v>4.750939009999434</v>
      </c>
      <c r="S940" s="113">
        <f t="shared" si="482"/>
        <v>3.624337663878245</v>
      </c>
      <c r="T940" s="113">
        <f t="shared" si="482"/>
        <v>3.3623373508268051</v>
      </c>
      <c r="U940" s="113">
        <f t="shared" si="482"/>
        <v>8.820677206065124</v>
      </c>
      <c r="V940" s="113">
        <f t="shared" si="482"/>
        <v>6.8294748268741863</v>
      </c>
      <c r="W940" s="113">
        <f t="shared" si="482"/>
        <v>68.906082332528555</v>
      </c>
      <c r="X940" s="113">
        <f t="shared" si="482"/>
        <v>183.40021913600756</v>
      </c>
      <c r="Y940" s="113">
        <f t="shared" si="482"/>
        <v>39.911381021502599</v>
      </c>
      <c r="Z940" s="113">
        <f t="shared" si="482"/>
        <v>32.138705067643222</v>
      </c>
      <c r="AA940" s="113">
        <f t="shared" si="482"/>
        <v>24.540695989151487</v>
      </c>
      <c r="AB940" s="114">
        <f t="shared" si="482"/>
        <v>14.49735065551298</v>
      </c>
    </row>
    <row r="941" spans="1:28" x14ac:dyDescent="0.5">
      <c r="A941"/>
      <c r="B941">
        <v>4</v>
      </c>
      <c r="C941" s="173">
        <v>6.97</v>
      </c>
      <c r="D941" s="173">
        <v>5.29</v>
      </c>
      <c r="E941" s="173">
        <v>4.1500000000000004</v>
      </c>
      <c r="F941" s="173">
        <v>3.85</v>
      </c>
      <c r="G941" s="173">
        <v>9.94</v>
      </c>
      <c r="H941" s="173">
        <v>9.25</v>
      </c>
      <c r="I941" s="173">
        <v>64.400000000000006</v>
      </c>
      <c r="J941" s="173">
        <v>249</v>
      </c>
      <c r="K941" s="173">
        <v>45</v>
      </c>
      <c r="L941" s="173">
        <v>35.9</v>
      </c>
      <c r="M941" s="173">
        <v>28.3</v>
      </c>
      <c r="N941" s="173">
        <v>17.2</v>
      </c>
      <c r="O941" s="219"/>
      <c r="P941" s="134">
        <f t="shared" si="464"/>
        <v>4</v>
      </c>
      <c r="Q941" s="113">
        <f t="shared" si="482"/>
        <v>6.0871406065617739</v>
      </c>
      <c r="R941" s="113">
        <f t="shared" si="482"/>
        <v>4.6199388534737142</v>
      </c>
      <c r="S941" s="113">
        <f t="shared" si="482"/>
        <v>3.624337663878245</v>
      </c>
      <c r="T941" s="113">
        <f t="shared" si="482"/>
        <v>3.3623373508268051</v>
      </c>
      <c r="U941" s="113">
        <f t="shared" si="482"/>
        <v>8.680943705771023</v>
      </c>
      <c r="V941" s="113">
        <f t="shared" si="482"/>
        <v>8.0783429857527143</v>
      </c>
      <c r="W941" s="113">
        <f t="shared" si="482"/>
        <v>56.242733868375652</v>
      </c>
      <c r="X941" s="113">
        <f t="shared" si="482"/>
        <v>217.46025983269467</v>
      </c>
      <c r="Y941" s="113">
        <f t="shared" si="482"/>
        <v>39.300046957715907</v>
      </c>
      <c r="Z941" s="113">
        <f t="shared" si="482"/>
        <v>31.352704128488909</v>
      </c>
      <c r="AA941" s="113">
        <f t="shared" si="482"/>
        <v>24.715362864519115</v>
      </c>
      <c r="AB941" s="114">
        <f t="shared" si="482"/>
        <v>15.021351281615855</v>
      </c>
    </row>
    <row r="942" spans="1:28" x14ac:dyDescent="0.5">
      <c r="A942"/>
      <c r="B942">
        <v>5</v>
      </c>
      <c r="C942" s="173">
        <v>6.74</v>
      </c>
      <c r="D942" s="173">
        <v>5.0599999999999996</v>
      </c>
      <c r="E942" s="173">
        <v>4.2699999999999996</v>
      </c>
      <c r="F942" s="173">
        <v>3.73</v>
      </c>
      <c r="G942" s="173">
        <v>9.25</v>
      </c>
      <c r="H942" s="173">
        <v>8.68</v>
      </c>
      <c r="I942" s="173">
        <v>61.5</v>
      </c>
      <c r="J942" s="173">
        <v>295</v>
      </c>
      <c r="K942" s="173">
        <v>44.8</v>
      </c>
      <c r="L942" s="173">
        <v>35.9</v>
      </c>
      <c r="M942" s="173">
        <v>27</v>
      </c>
      <c r="N942" s="173">
        <v>17.399999999999999</v>
      </c>
      <c r="O942" s="219"/>
      <c r="P942" s="134">
        <f t="shared" si="464"/>
        <v>5</v>
      </c>
      <c r="Q942" s="113">
        <f t="shared" si="482"/>
        <v>5.8862736998890046</v>
      </c>
      <c r="R942" s="113">
        <f t="shared" si="482"/>
        <v>4.4190719468009432</v>
      </c>
      <c r="S942" s="113">
        <f t="shared" si="482"/>
        <v>3.7291377890988198</v>
      </c>
      <c r="T942" s="113">
        <f t="shared" si="482"/>
        <v>3.2575372256062294</v>
      </c>
      <c r="U942" s="113">
        <f t="shared" si="482"/>
        <v>8.0783429857527143</v>
      </c>
      <c r="V942" s="113">
        <f t="shared" si="482"/>
        <v>7.5805423909549789</v>
      </c>
      <c r="W942" s="113">
        <f t="shared" si="482"/>
        <v>53.710064175545071</v>
      </c>
      <c r="X942" s="113">
        <f t="shared" si="482"/>
        <v>257.6336411672487</v>
      </c>
      <c r="Y942" s="113">
        <f t="shared" si="482"/>
        <v>39.125380082348272</v>
      </c>
      <c r="Z942" s="113">
        <f t="shared" si="482"/>
        <v>31.352704128488909</v>
      </c>
      <c r="AA942" s="113">
        <f t="shared" si="482"/>
        <v>23.580028174629543</v>
      </c>
      <c r="AB942" s="114">
        <f t="shared" si="482"/>
        <v>15.196018156983481</v>
      </c>
    </row>
    <row r="943" spans="1:28" x14ac:dyDescent="0.5">
      <c r="A943"/>
      <c r="B943">
        <v>6</v>
      </c>
      <c r="C943" s="173">
        <v>6.51</v>
      </c>
      <c r="D943" s="173">
        <v>5.29</v>
      </c>
      <c r="E943" s="173">
        <v>4.21</v>
      </c>
      <c r="F943" s="173">
        <v>3.73</v>
      </c>
      <c r="G943" s="173">
        <v>9.25</v>
      </c>
      <c r="H943" s="173">
        <v>9.15</v>
      </c>
      <c r="I943" s="173">
        <v>270</v>
      </c>
      <c r="J943" s="173">
        <v>662</v>
      </c>
      <c r="K943" s="173">
        <v>43.8</v>
      </c>
      <c r="L943" s="173">
        <v>35.299999999999997</v>
      </c>
      <c r="M943" s="173">
        <v>27.6</v>
      </c>
      <c r="N943" s="173">
        <v>17.600000000000001</v>
      </c>
      <c r="O943" s="219"/>
      <c r="P943" s="134">
        <f t="shared" si="464"/>
        <v>6</v>
      </c>
      <c r="Q943" s="113">
        <f t="shared" si="482"/>
        <v>5.6854067932162335</v>
      </c>
      <c r="R943" s="113">
        <f t="shared" si="482"/>
        <v>4.6199388534737142</v>
      </c>
      <c r="S943" s="113">
        <f t="shared" si="482"/>
        <v>3.6767377264885321</v>
      </c>
      <c r="T943" s="113">
        <f t="shared" si="482"/>
        <v>3.2575372256062294</v>
      </c>
      <c r="U943" s="113">
        <f t="shared" si="482"/>
        <v>8.0783429857527143</v>
      </c>
      <c r="V943" s="113">
        <f t="shared" si="482"/>
        <v>7.9910095480689005</v>
      </c>
      <c r="W943" s="113">
        <f t="shared" si="482"/>
        <v>235.80028174629541</v>
      </c>
      <c r="X943" s="113">
        <f t="shared" si="482"/>
        <v>578.14735746684289</v>
      </c>
      <c r="Y943" s="113">
        <f t="shared" si="482"/>
        <v>38.252045705510142</v>
      </c>
      <c r="Z943" s="113">
        <f t="shared" si="482"/>
        <v>30.828703502386031</v>
      </c>
      <c r="AA943" s="113">
        <f t="shared" si="482"/>
        <v>24.104028800732422</v>
      </c>
      <c r="AB943" s="114">
        <f t="shared" si="482"/>
        <v>15.37068503235111</v>
      </c>
    </row>
    <row r="944" spans="1:28" x14ac:dyDescent="0.5">
      <c r="A944"/>
      <c r="B944">
        <v>7</v>
      </c>
      <c r="C944" s="173">
        <v>13.3</v>
      </c>
      <c r="D944" s="173">
        <v>5.21</v>
      </c>
      <c r="E944" s="173">
        <v>4.1500000000000004</v>
      </c>
      <c r="F944" s="173">
        <v>3.6</v>
      </c>
      <c r="G944" s="173">
        <v>9.91</v>
      </c>
      <c r="H944" s="173">
        <v>9.06</v>
      </c>
      <c r="I944" s="173">
        <v>102</v>
      </c>
      <c r="J944" s="173">
        <v>329</v>
      </c>
      <c r="K944" s="173">
        <v>43.6</v>
      </c>
      <c r="L944" s="173">
        <v>35.299999999999997</v>
      </c>
      <c r="M944" s="173">
        <v>27.2</v>
      </c>
      <c r="N944" s="173">
        <v>18.3</v>
      </c>
      <c r="O944" s="219"/>
      <c r="P944" s="134">
        <f t="shared" si="464"/>
        <v>7</v>
      </c>
      <c r="Q944" s="113">
        <f t="shared" si="482"/>
        <v>11.615347211947146</v>
      </c>
      <c r="R944" s="113">
        <f t="shared" si="482"/>
        <v>4.5500721033266638</v>
      </c>
      <c r="S944" s="113">
        <f t="shared" si="482"/>
        <v>3.624337663878245</v>
      </c>
      <c r="T944" s="113">
        <f t="shared" si="482"/>
        <v>3.1440037566172725</v>
      </c>
      <c r="U944" s="113">
        <f t="shared" si="482"/>
        <v>8.6547436744658803</v>
      </c>
      <c r="V944" s="113">
        <f t="shared" si="482"/>
        <v>7.9124094541534689</v>
      </c>
      <c r="W944" s="113">
        <f t="shared" si="482"/>
        <v>89.080106437489377</v>
      </c>
      <c r="X944" s="113">
        <f t="shared" si="482"/>
        <v>287.32700997974518</v>
      </c>
      <c r="Y944" s="113">
        <f t="shared" si="482"/>
        <v>38.077378830142521</v>
      </c>
      <c r="Z944" s="113">
        <f t="shared" si="482"/>
        <v>30.828703502386031</v>
      </c>
      <c r="AA944" s="113">
        <f t="shared" si="482"/>
        <v>23.754695049997167</v>
      </c>
      <c r="AB944" s="114">
        <f t="shared" si="482"/>
        <v>15.982019096137801</v>
      </c>
    </row>
    <row r="945" spans="1:28" x14ac:dyDescent="0.5">
      <c r="A945"/>
      <c r="B945">
        <v>8</v>
      </c>
      <c r="C945" s="173">
        <v>6.28</v>
      </c>
      <c r="D945" s="173">
        <v>5.0599999999999996</v>
      </c>
      <c r="E945" s="173">
        <v>4.1500000000000004</v>
      </c>
      <c r="F945" s="173">
        <v>3.79</v>
      </c>
      <c r="G945" s="173">
        <v>21.3</v>
      </c>
      <c r="H945" s="173">
        <v>8.1999999999999993</v>
      </c>
      <c r="I945" s="173">
        <v>128</v>
      </c>
      <c r="J945" s="173">
        <v>237</v>
      </c>
      <c r="K945" s="173">
        <v>44.8</v>
      </c>
      <c r="L945" s="173">
        <v>34.6</v>
      </c>
      <c r="M945" s="173">
        <v>26.5</v>
      </c>
      <c r="N945" s="173">
        <v>17.7</v>
      </c>
      <c r="O945" s="219"/>
      <c r="P945" s="134">
        <f t="shared" si="464"/>
        <v>8</v>
      </c>
      <c r="Q945" s="113">
        <f t="shared" si="482"/>
        <v>5.4845398865434642</v>
      </c>
      <c r="R945" s="113">
        <f t="shared" si="482"/>
        <v>4.4190719468009432</v>
      </c>
      <c r="S945" s="113">
        <f t="shared" si="482"/>
        <v>3.624337663878245</v>
      </c>
      <c r="T945" s="113">
        <f t="shared" si="482"/>
        <v>3.3099372882165174</v>
      </c>
      <c r="U945" s="113">
        <f t="shared" si="482"/>
        <v>18.602022226652196</v>
      </c>
      <c r="V945" s="113">
        <f t="shared" si="482"/>
        <v>7.1613418900726753</v>
      </c>
      <c r="W945" s="113">
        <f t="shared" si="482"/>
        <v>111.78680023528079</v>
      </c>
      <c r="X945" s="113">
        <f t="shared" si="482"/>
        <v>206.98024731063708</v>
      </c>
      <c r="Y945" s="113">
        <f t="shared" si="482"/>
        <v>39.125380082348272</v>
      </c>
      <c r="Z945" s="113">
        <f t="shared" si="482"/>
        <v>30.217369438599341</v>
      </c>
      <c r="AA945" s="113">
        <f t="shared" si="482"/>
        <v>23.143360986210478</v>
      </c>
      <c r="AB945" s="114">
        <f t="shared" si="482"/>
        <v>15.458018470034922</v>
      </c>
    </row>
    <row r="946" spans="1:28" x14ac:dyDescent="0.5">
      <c r="A946"/>
      <c r="B946">
        <v>9</v>
      </c>
      <c r="C946" s="173">
        <v>6.43</v>
      </c>
      <c r="D946" s="173">
        <v>4.88</v>
      </c>
      <c r="E946" s="173">
        <v>3.97</v>
      </c>
      <c r="F946" s="173">
        <v>3.6</v>
      </c>
      <c r="G946" s="173">
        <v>53.4</v>
      </c>
      <c r="H946" s="173">
        <v>8.4</v>
      </c>
      <c r="I946" s="173">
        <v>282</v>
      </c>
      <c r="J946" s="173">
        <v>277</v>
      </c>
      <c r="K946" s="173">
        <v>46.2</v>
      </c>
      <c r="L946" s="173">
        <v>34</v>
      </c>
      <c r="M946" s="173">
        <v>26</v>
      </c>
      <c r="N946" s="173">
        <v>17.100000000000001</v>
      </c>
      <c r="O946" s="219"/>
      <c r="P946" s="134">
        <f t="shared" si="464"/>
        <v>9</v>
      </c>
      <c r="Q946" s="113">
        <f t="shared" ref="Q946:Q968" si="483">$P$11*C946</f>
        <v>5.6155400430691831</v>
      </c>
      <c r="R946" s="113">
        <f t="shared" ref="R946:R968" si="484">IF(D946&gt;0,$P$11*D946, " ")</f>
        <v>4.2618717589700799</v>
      </c>
      <c r="S946" s="113">
        <f t="shared" ref="S946:S968" si="485">IF(E946&gt;0,$P$11*E946, " ")</f>
        <v>3.4671374760473812</v>
      </c>
      <c r="T946" s="113">
        <f t="shared" ref="T946:T968" si="486">IF(F946&gt;0,$P$11*F946, " ")</f>
        <v>3.1440037566172725</v>
      </c>
      <c r="U946" s="113">
        <f t="shared" ref="U946:U968" si="487">IF(G946&gt;0,$P$11*G946, " ")</f>
        <v>46.636055723156204</v>
      </c>
      <c r="V946" s="113">
        <f t="shared" ref="V946:V968" si="488">IF(H946&gt;0,$P$11*H946, " ")</f>
        <v>7.3360087654403028</v>
      </c>
      <c r="W946" s="113">
        <f t="shared" ref="W946:W968" si="489">IF(I946&gt;0,$P$11*I946, " ")</f>
        <v>246.280294268353</v>
      </c>
      <c r="X946" s="113">
        <f t="shared" ref="X946:X968" si="490">IF(J946&gt;0,$P$11*J946, " ")</f>
        <v>241.91362238416235</v>
      </c>
      <c r="Y946" s="113">
        <f t="shared" ref="Y946:Y968" si="491">IF(K946&gt;0,$P$11*K946, " ")</f>
        <v>40.348048209921664</v>
      </c>
      <c r="Z946" s="113">
        <f t="shared" ref="Z946:Z968" si="492">IF(L946&gt;0,$P$11*L946, " ")</f>
        <v>29.693368812496459</v>
      </c>
      <c r="AA946" s="113">
        <f t="shared" ref="AA946:AA968" si="493">IF(M946&gt;0,$P$11*M946, " ")</f>
        <v>22.706693797791409</v>
      </c>
      <c r="AB946" s="114">
        <f t="shared" ref="AB946:AB968" si="494">IF(N946&gt;0,$P$11*N946, " ")</f>
        <v>14.934017843932045</v>
      </c>
    </row>
    <row r="947" spans="1:28" x14ac:dyDescent="0.5">
      <c r="A947"/>
      <c r="B947">
        <v>10</v>
      </c>
      <c r="C947" s="173">
        <v>6.2</v>
      </c>
      <c r="D947" s="173">
        <v>4.9400000000000004</v>
      </c>
      <c r="E947" s="173">
        <v>3.97</v>
      </c>
      <c r="F947" s="173">
        <v>3.79</v>
      </c>
      <c r="G947" s="173">
        <v>10.3</v>
      </c>
      <c r="H947" s="173">
        <v>9.25</v>
      </c>
      <c r="I947" s="173">
        <v>176</v>
      </c>
      <c r="J947" s="173">
        <v>268</v>
      </c>
      <c r="K947" s="173">
        <v>45</v>
      </c>
      <c r="L947" s="173">
        <v>34</v>
      </c>
      <c r="M947" s="173">
        <v>25.6</v>
      </c>
      <c r="N947" s="173">
        <v>19.5</v>
      </c>
      <c r="O947" s="219"/>
      <c r="P947" s="134">
        <f t="shared" ref="P947:P1010" si="495">B947</f>
        <v>10</v>
      </c>
      <c r="Q947" s="113">
        <f t="shared" si="483"/>
        <v>5.4146731363964138</v>
      </c>
      <c r="R947" s="113">
        <f t="shared" si="484"/>
        <v>4.3142718215803688</v>
      </c>
      <c r="S947" s="113">
        <f t="shared" si="485"/>
        <v>3.4671374760473812</v>
      </c>
      <c r="T947" s="113">
        <f t="shared" si="486"/>
        <v>3.3099372882165174</v>
      </c>
      <c r="U947" s="113">
        <f t="shared" si="487"/>
        <v>8.9953440814327514</v>
      </c>
      <c r="V947" s="113">
        <f t="shared" si="488"/>
        <v>8.0783429857527143</v>
      </c>
      <c r="W947" s="113">
        <f t="shared" si="489"/>
        <v>153.70685032351111</v>
      </c>
      <c r="X947" s="113">
        <f t="shared" si="490"/>
        <v>234.05361299261915</v>
      </c>
      <c r="Y947" s="113">
        <f t="shared" si="491"/>
        <v>39.300046957715907</v>
      </c>
      <c r="Z947" s="113">
        <f t="shared" si="492"/>
        <v>29.693368812496459</v>
      </c>
      <c r="AA947" s="113">
        <f t="shared" si="493"/>
        <v>22.357360047056162</v>
      </c>
      <c r="AB947" s="114">
        <f t="shared" si="494"/>
        <v>17.030020348343559</v>
      </c>
    </row>
    <row r="948" spans="1:28" x14ac:dyDescent="0.5">
      <c r="A948"/>
      <c r="B948">
        <v>11</v>
      </c>
      <c r="C948" s="173">
        <v>6.43</v>
      </c>
      <c r="D948" s="173">
        <v>4.88</v>
      </c>
      <c r="E948" s="173">
        <v>3.97</v>
      </c>
      <c r="F948" s="173">
        <v>3.6</v>
      </c>
      <c r="G948" s="173">
        <v>7.64</v>
      </c>
      <c r="H948" s="173">
        <v>10.6</v>
      </c>
      <c r="I948" s="173">
        <v>118</v>
      </c>
      <c r="J948" s="173">
        <v>298</v>
      </c>
      <c r="K948" s="173">
        <v>359</v>
      </c>
      <c r="L948" s="173">
        <v>33.299999999999997</v>
      </c>
      <c r="M948" s="173">
        <v>25.5</v>
      </c>
      <c r="N948" s="173">
        <v>19.5</v>
      </c>
      <c r="O948" s="219"/>
      <c r="P948" s="134">
        <f t="shared" si="495"/>
        <v>11</v>
      </c>
      <c r="Q948" s="113">
        <f t="shared" si="483"/>
        <v>5.6155400430691831</v>
      </c>
      <c r="R948" s="113">
        <f t="shared" si="484"/>
        <v>4.2618717589700799</v>
      </c>
      <c r="S948" s="113">
        <f t="shared" si="485"/>
        <v>3.4671374760473812</v>
      </c>
      <c r="T948" s="113">
        <f t="shared" si="486"/>
        <v>3.1440037566172725</v>
      </c>
      <c r="U948" s="113">
        <f t="shared" si="487"/>
        <v>6.6722746390433221</v>
      </c>
      <c r="V948" s="113">
        <f t="shared" si="488"/>
        <v>9.2573443944841909</v>
      </c>
      <c r="W948" s="113">
        <f t="shared" si="489"/>
        <v>103.05345646689948</v>
      </c>
      <c r="X948" s="113">
        <f t="shared" si="490"/>
        <v>260.25364429776312</v>
      </c>
      <c r="Y948" s="113">
        <f t="shared" si="491"/>
        <v>313.52704128488909</v>
      </c>
      <c r="Z948" s="113">
        <f t="shared" si="492"/>
        <v>29.082034748709766</v>
      </c>
      <c r="AA948" s="113">
        <f t="shared" si="493"/>
        <v>22.270026609372344</v>
      </c>
      <c r="AB948" s="114">
        <f t="shared" si="494"/>
        <v>17.030020348343559</v>
      </c>
    </row>
    <row r="949" spans="1:28" x14ac:dyDescent="0.5">
      <c r="A949"/>
      <c r="B949">
        <v>12</v>
      </c>
      <c r="C949" s="173">
        <v>6.2</v>
      </c>
      <c r="D949" s="173">
        <v>4.88</v>
      </c>
      <c r="E949" s="173">
        <v>4.1500000000000004</v>
      </c>
      <c r="F949" s="173">
        <v>5.59</v>
      </c>
      <c r="G949" s="173">
        <v>8.49</v>
      </c>
      <c r="H949" s="173">
        <v>9.8800000000000008</v>
      </c>
      <c r="I949" s="173">
        <v>94.6</v>
      </c>
      <c r="J949" s="173">
        <v>249</v>
      </c>
      <c r="K949" s="173">
        <v>157</v>
      </c>
      <c r="L949" s="173">
        <v>33.299999999999997</v>
      </c>
      <c r="M949" s="173">
        <v>25</v>
      </c>
      <c r="N949" s="173">
        <v>18.2</v>
      </c>
      <c r="O949" s="219"/>
      <c r="P949" s="134">
        <f t="shared" si="495"/>
        <v>12</v>
      </c>
      <c r="Q949" s="113">
        <f t="shared" si="483"/>
        <v>5.4146731363964138</v>
      </c>
      <c r="R949" s="113">
        <f t="shared" si="484"/>
        <v>4.2618717589700799</v>
      </c>
      <c r="S949" s="113">
        <f t="shared" si="485"/>
        <v>3.624337663878245</v>
      </c>
      <c r="T949" s="113">
        <f t="shared" si="486"/>
        <v>4.8819391665251537</v>
      </c>
      <c r="U949" s="113">
        <f t="shared" si="487"/>
        <v>7.4146088593557344</v>
      </c>
      <c r="V949" s="113">
        <f t="shared" si="488"/>
        <v>8.6285436431607376</v>
      </c>
      <c r="W949" s="113">
        <f t="shared" si="489"/>
        <v>82.61743204888721</v>
      </c>
      <c r="X949" s="113">
        <f t="shared" si="490"/>
        <v>217.46025983269467</v>
      </c>
      <c r="Y949" s="113">
        <f t="shared" si="491"/>
        <v>137.1134971635866</v>
      </c>
      <c r="Z949" s="113">
        <f t="shared" si="492"/>
        <v>29.082034748709766</v>
      </c>
      <c r="AA949" s="113">
        <f t="shared" si="493"/>
        <v>21.833359420953279</v>
      </c>
      <c r="AB949" s="114">
        <f t="shared" si="494"/>
        <v>15.894685658453987</v>
      </c>
    </row>
    <row r="950" spans="1:28" x14ac:dyDescent="0.5">
      <c r="A950"/>
      <c r="B950">
        <v>13</v>
      </c>
      <c r="C950" s="173">
        <v>6.2</v>
      </c>
      <c r="D950" s="173">
        <v>4.7</v>
      </c>
      <c r="E950" s="173">
        <v>3.97</v>
      </c>
      <c r="F950" s="173">
        <v>8.02</v>
      </c>
      <c r="G950" s="173">
        <v>7.12</v>
      </c>
      <c r="H950" s="173">
        <v>28.1</v>
      </c>
      <c r="I950" s="173">
        <v>97.1</v>
      </c>
      <c r="J950" s="173">
        <v>210</v>
      </c>
      <c r="K950" s="173">
        <v>46.2</v>
      </c>
      <c r="L950" s="173">
        <v>32.700000000000003</v>
      </c>
      <c r="M950" s="173">
        <v>24.6</v>
      </c>
      <c r="N950" s="173">
        <v>17.399999999999999</v>
      </c>
      <c r="O950" s="219"/>
      <c r="P950" s="134">
        <f t="shared" si="495"/>
        <v>13</v>
      </c>
      <c r="Q950" s="113">
        <f t="shared" si="483"/>
        <v>5.4146731363964138</v>
      </c>
      <c r="R950" s="113">
        <f t="shared" si="484"/>
        <v>4.1046715711392165</v>
      </c>
      <c r="S950" s="113">
        <f t="shared" si="485"/>
        <v>3.4671374760473812</v>
      </c>
      <c r="T950" s="113">
        <f t="shared" si="486"/>
        <v>7.004141702241812</v>
      </c>
      <c r="U950" s="113">
        <f t="shared" si="487"/>
        <v>6.2181407630874945</v>
      </c>
      <c r="V950" s="113">
        <f t="shared" si="488"/>
        <v>24.540695989151487</v>
      </c>
      <c r="W950" s="113">
        <f t="shared" si="489"/>
        <v>84.800767990982536</v>
      </c>
      <c r="X950" s="113">
        <f t="shared" si="490"/>
        <v>183.40021913600756</v>
      </c>
      <c r="Y950" s="113">
        <f t="shared" si="491"/>
        <v>40.348048209921664</v>
      </c>
      <c r="Z950" s="113">
        <f t="shared" si="492"/>
        <v>28.558034122606891</v>
      </c>
      <c r="AA950" s="113">
        <f t="shared" si="493"/>
        <v>21.484025670218028</v>
      </c>
      <c r="AB950" s="114">
        <f t="shared" si="494"/>
        <v>15.196018156983481</v>
      </c>
    </row>
    <row r="951" spans="1:28" x14ac:dyDescent="0.5">
      <c r="A951"/>
      <c r="B951">
        <v>14</v>
      </c>
      <c r="C951" s="173">
        <v>6.51</v>
      </c>
      <c r="D951" s="173">
        <v>4.7</v>
      </c>
      <c r="E951" s="173">
        <v>4.1500000000000004</v>
      </c>
      <c r="F951" s="173">
        <v>6.2</v>
      </c>
      <c r="G951" s="173">
        <v>8.1999999999999993</v>
      </c>
      <c r="H951" s="173">
        <v>25.6</v>
      </c>
      <c r="I951" s="173">
        <v>246</v>
      </c>
      <c r="J951" s="173">
        <v>195</v>
      </c>
      <c r="K951" s="173">
        <v>42.2</v>
      </c>
      <c r="L951" s="173">
        <v>32.700000000000003</v>
      </c>
      <c r="M951" s="173">
        <v>24.1</v>
      </c>
      <c r="N951" s="173">
        <v>18</v>
      </c>
      <c r="O951" s="219"/>
      <c r="P951" s="134">
        <f t="shared" si="495"/>
        <v>14</v>
      </c>
      <c r="Q951" s="113">
        <f t="shared" si="483"/>
        <v>5.6854067932162335</v>
      </c>
      <c r="R951" s="113">
        <f t="shared" si="484"/>
        <v>4.1046715711392165</v>
      </c>
      <c r="S951" s="113">
        <f t="shared" si="485"/>
        <v>3.624337663878245</v>
      </c>
      <c r="T951" s="113">
        <f t="shared" si="486"/>
        <v>5.4146731363964138</v>
      </c>
      <c r="U951" s="113">
        <f t="shared" si="487"/>
        <v>7.1613418900726753</v>
      </c>
      <c r="V951" s="113">
        <f t="shared" si="488"/>
        <v>22.357360047056162</v>
      </c>
      <c r="W951" s="113">
        <f t="shared" si="489"/>
        <v>214.84025670218028</v>
      </c>
      <c r="X951" s="113">
        <f t="shared" si="490"/>
        <v>170.30020348343558</v>
      </c>
      <c r="Y951" s="113">
        <f t="shared" si="491"/>
        <v>36.854710702569136</v>
      </c>
      <c r="Z951" s="113">
        <f t="shared" si="492"/>
        <v>28.558034122606891</v>
      </c>
      <c r="AA951" s="113">
        <f t="shared" si="493"/>
        <v>21.047358481798963</v>
      </c>
      <c r="AB951" s="114">
        <f t="shared" si="494"/>
        <v>15.720018783086362</v>
      </c>
    </row>
    <row r="952" spans="1:28" x14ac:dyDescent="0.5">
      <c r="A952"/>
      <c r="B952">
        <v>15</v>
      </c>
      <c r="C952" s="173">
        <v>6.28</v>
      </c>
      <c r="D952" s="173">
        <v>4.51</v>
      </c>
      <c r="E952" s="173">
        <v>4.33</v>
      </c>
      <c r="F952" s="173">
        <v>5.21</v>
      </c>
      <c r="G952" s="173">
        <v>8.59</v>
      </c>
      <c r="H952" s="173">
        <v>30.6</v>
      </c>
      <c r="I952" s="173">
        <v>158</v>
      </c>
      <c r="J952" s="173">
        <v>173</v>
      </c>
      <c r="K952" s="173">
        <v>41.7</v>
      </c>
      <c r="L952" s="173">
        <v>32.1</v>
      </c>
      <c r="M952" s="173">
        <v>22.9</v>
      </c>
      <c r="N952" s="173">
        <v>17.7</v>
      </c>
      <c r="O952" s="219"/>
      <c r="P952" s="134">
        <f t="shared" si="495"/>
        <v>15</v>
      </c>
      <c r="Q952" s="113">
        <f t="shared" si="483"/>
        <v>5.4845398865434642</v>
      </c>
      <c r="R952" s="113">
        <f t="shared" si="484"/>
        <v>3.9387380395399716</v>
      </c>
      <c r="S952" s="113">
        <f t="shared" si="485"/>
        <v>3.7815378517091083</v>
      </c>
      <c r="T952" s="113">
        <f t="shared" si="486"/>
        <v>4.5500721033266638</v>
      </c>
      <c r="U952" s="113">
        <f t="shared" si="487"/>
        <v>7.5019422970395473</v>
      </c>
      <c r="V952" s="113">
        <f t="shared" si="488"/>
        <v>26.724031931246817</v>
      </c>
      <c r="W952" s="113">
        <f t="shared" si="489"/>
        <v>137.98683154042473</v>
      </c>
      <c r="X952" s="113">
        <f t="shared" si="490"/>
        <v>151.08684719299669</v>
      </c>
      <c r="Y952" s="113">
        <f t="shared" si="491"/>
        <v>36.418043514150071</v>
      </c>
      <c r="Z952" s="113">
        <f t="shared" si="492"/>
        <v>28.034033496504012</v>
      </c>
      <c r="AA952" s="113">
        <f t="shared" si="493"/>
        <v>19.999357229593205</v>
      </c>
      <c r="AB952" s="114">
        <f t="shared" si="494"/>
        <v>15.458018470034922</v>
      </c>
    </row>
    <row r="953" spans="1:28" x14ac:dyDescent="0.5">
      <c r="A953"/>
      <c r="B953">
        <v>16</v>
      </c>
      <c r="C953" s="173">
        <v>6.2</v>
      </c>
      <c r="D953" s="173">
        <v>4.6399999999999997</v>
      </c>
      <c r="E953" s="173">
        <v>4.33</v>
      </c>
      <c r="F953" s="173">
        <v>5.37</v>
      </c>
      <c r="G953" s="173">
        <v>9.06</v>
      </c>
      <c r="H953" s="173">
        <v>42.6</v>
      </c>
      <c r="I953" s="173">
        <v>123</v>
      </c>
      <c r="J953" s="173">
        <v>161</v>
      </c>
      <c r="K953" s="173">
        <v>73.099999999999994</v>
      </c>
      <c r="L953" s="173">
        <v>31.6</v>
      </c>
      <c r="M953" s="173">
        <v>22.2</v>
      </c>
      <c r="N953" s="173">
        <v>17.399999999999999</v>
      </c>
      <c r="O953" s="219"/>
      <c r="P953" s="134">
        <f t="shared" si="495"/>
        <v>16</v>
      </c>
      <c r="Q953" s="113">
        <f t="shared" si="483"/>
        <v>5.4146731363964138</v>
      </c>
      <c r="R953" s="113">
        <f t="shared" si="484"/>
        <v>4.0522715085289285</v>
      </c>
      <c r="S953" s="113">
        <f t="shared" si="485"/>
        <v>3.7815378517091083</v>
      </c>
      <c r="T953" s="113">
        <f t="shared" si="486"/>
        <v>4.6898056036207647</v>
      </c>
      <c r="U953" s="113">
        <f t="shared" si="487"/>
        <v>7.9124094541534689</v>
      </c>
      <c r="V953" s="113">
        <f t="shared" si="488"/>
        <v>37.204044453304391</v>
      </c>
      <c r="W953" s="113">
        <f t="shared" si="489"/>
        <v>107.42012835109014</v>
      </c>
      <c r="X953" s="113">
        <f t="shared" si="490"/>
        <v>140.60683467093912</v>
      </c>
      <c r="Y953" s="113">
        <f t="shared" si="491"/>
        <v>63.840742946867387</v>
      </c>
      <c r="Z953" s="113">
        <f t="shared" si="492"/>
        <v>27.597366308084947</v>
      </c>
      <c r="AA953" s="113">
        <f t="shared" si="493"/>
        <v>19.388023165806512</v>
      </c>
      <c r="AB953" s="114">
        <f t="shared" si="494"/>
        <v>15.196018156983481</v>
      </c>
    </row>
    <row r="954" spans="1:28" x14ac:dyDescent="0.5">
      <c r="A954"/>
      <c r="B954">
        <v>17</v>
      </c>
      <c r="C954" s="173">
        <v>6.2</v>
      </c>
      <c r="D954" s="173">
        <v>4.6399999999999997</v>
      </c>
      <c r="E954" s="173">
        <v>4.33</v>
      </c>
      <c r="F954" s="173">
        <v>5.14</v>
      </c>
      <c r="G954" s="173">
        <v>9.25</v>
      </c>
      <c r="H954" s="173">
        <v>39.6</v>
      </c>
      <c r="I954" s="173">
        <v>104</v>
      </c>
      <c r="J954" s="173">
        <v>146</v>
      </c>
      <c r="K954" s="173">
        <v>38.5</v>
      </c>
      <c r="L954" s="173">
        <v>32.1</v>
      </c>
      <c r="M954" s="173">
        <v>21.9</v>
      </c>
      <c r="N954" s="173">
        <v>17.600000000000001</v>
      </c>
      <c r="O954" s="219"/>
      <c r="P954" s="134">
        <f t="shared" si="495"/>
        <v>17</v>
      </c>
      <c r="Q954" s="113">
        <f t="shared" si="483"/>
        <v>5.4146731363964138</v>
      </c>
      <c r="R954" s="113">
        <f t="shared" si="484"/>
        <v>4.0522715085289285</v>
      </c>
      <c r="S954" s="113">
        <f t="shared" si="485"/>
        <v>3.7815378517091083</v>
      </c>
      <c r="T954" s="113">
        <f t="shared" si="486"/>
        <v>4.4889386969479945</v>
      </c>
      <c r="U954" s="113">
        <f t="shared" si="487"/>
        <v>8.0783429857527143</v>
      </c>
      <c r="V954" s="113">
        <f t="shared" si="488"/>
        <v>34.58404132279</v>
      </c>
      <c r="W954" s="113">
        <f t="shared" si="489"/>
        <v>90.826775191165638</v>
      </c>
      <c r="X954" s="113">
        <f t="shared" si="490"/>
        <v>127.50681901836715</v>
      </c>
      <c r="Y954" s="113">
        <f t="shared" si="491"/>
        <v>33.623373508268052</v>
      </c>
      <c r="Z954" s="113">
        <f t="shared" si="492"/>
        <v>28.034033496504012</v>
      </c>
      <c r="AA954" s="113">
        <f t="shared" si="493"/>
        <v>19.126022852755071</v>
      </c>
      <c r="AB954" s="114">
        <f t="shared" si="494"/>
        <v>15.37068503235111</v>
      </c>
    </row>
    <row r="955" spans="1:28" x14ac:dyDescent="0.5">
      <c r="A955"/>
      <c r="B955">
        <v>18</v>
      </c>
      <c r="C955" s="173">
        <v>5.98</v>
      </c>
      <c r="D955" s="173">
        <v>4.51</v>
      </c>
      <c r="E955" s="173">
        <v>4.1500000000000004</v>
      </c>
      <c r="F955" s="173">
        <v>6.3</v>
      </c>
      <c r="G955" s="173">
        <v>8.68</v>
      </c>
      <c r="H955" s="173">
        <v>203</v>
      </c>
      <c r="I955" s="173">
        <v>98.6</v>
      </c>
      <c r="J955" s="173">
        <v>138</v>
      </c>
      <c r="K955" s="173">
        <v>36.5</v>
      </c>
      <c r="L955" s="173">
        <v>32.1</v>
      </c>
      <c r="M955" s="173">
        <v>21.2</v>
      </c>
      <c r="N955" s="173">
        <v>16.899999999999999</v>
      </c>
      <c r="O955" s="219"/>
      <c r="P955" s="134">
        <f t="shared" si="495"/>
        <v>18</v>
      </c>
      <c r="Q955" s="113">
        <f t="shared" si="483"/>
        <v>5.2225395734920248</v>
      </c>
      <c r="R955" s="113">
        <f t="shared" si="484"/>
        <v>3.9387380395399716</v>
      </c>
      <c r="S955" s="113">
        <f t="shared" si="485"/>
        <v>3.624337663878245</v>
      </c>
      <c r="T955" s="113">
        <f t="shared" si="486"/>
        <v>5.5020065740802266</v>
      </c>
      <c r="U955" s="113">
        <f t="shared" si="487"/>
        <v>7.5805423909549789</v>
      </c>
      <c r="V955" s="113">
        <f t="shared" si="488"/>
        <v>177.28687849814062</v>
      </c>
      <c r="W955" s="113">
        <f t="shared" si="489"/>
        <v>86.110769556239731</v>
      </c>
      <c r="X955" s="113">
        <f t="shared" si="490"/>
        <v>120.52014400366211</v>
      </c>
      <c r="Y955" s="113">
        <f t="shared" si="491"/>
        <v>31.876704754591788</v>
      </c>
      <c r="Z955" s="113">
        <f t="shared" si="492"/>
        <v>28.034033496504012</v>
      </c>
      <c r="AA955" s="113">
        <f t="shared" si="493"/>
        <v>18.514688788968382</v>
      </c>
      <c r="AB955" s="114">
        <f t="shared" si="494"/>
        <v>14.759350968564416</v>
      </c>
    </row>
    <row r="956" spans="1:28" x14ac:dyDescent="0.5">
      <c r="A956"/>
      <c r="B956">
        <v>19</v>
      </c>
      <c r="C956" s="173">
        <v>6.05</v>
      </c>
      <c r="D956" s="173">
        <v>4.51</v>
      </c>
      <c r="E956" s="173">
        <v>4.33</v>
      </c>
      <c r="F956" s="173">
        <v>6.66</v>
      </c>
      <c r="G956" s="173">
        <v>8.3000000000000007</v>
      </c>
      <c r="H956" s="173">
        <v>587</v>
      </c>
      <c r="I956" s="173">
        <v>93.1</v>
      </c>
      <c r="J956" s="173">
        <v>134</v>
      </c>
      <c r="K956" s="173">
        <v>35.299999999999997</v>
      </c>
      <c r="L956" s="173">
        <v>31.6</v>
      </c>
      <c r="M956" s="173">
        <v>21</v>
      </c>
      <c r="N956" s="173">
        <v>16.600000000000001</v>
      </c>
      <c r="O956" s="219"/>
      <c r="P956" s="134">
        <f t="shared" si="495"/>
        <v>19</v>
      </c>
      <c r="Q956" s="113">
        <f t="shared" si="483"/>
        <v>5.2836729798706932</v>
      </c>
      <c r="R956" s="113">
        <f t="shared" si="484"/>
        <v>3.9387380395399716</v>
      </c>
      <c r="S956" s="113">
        <f t="shared" si="485"/>
        <v>3.7815378517091083</v>
      </c>
      <c r="T956" s="113">
        <f t="shared" si="486"/>
        <v>5.8164069497419542</v>
      </c>
      <c r="U956" s="113">
        <f t="shared" si="487"/>
        <v>7.2486753277564899</v>
      </c>
      <c r="V956" s="113">
        <f t="shared" si="488"/>
        <v>512.64727920398298</v>
      </c>
      <c r="W956" s="113">
        <f t="shared" si="489"/>
        <v>81.307430483630014</v>
      </c>
      <c r="X956" s="113">
        <f t="shared" si="490"/>
        <v>117.02680649630958</v>
      </c>
      <c r="Y956" s="113">
        <f t="shared" si="491"/>
        <v>30.828703502386031</v>
      </c>
      <c r="Z956" s="113">
        <f t="shared" si="492"/>
        <v>27.597366308084947</v>
      </c>
      <c r="AA956" s="113">
        <f t="shared" si="493"/>
        <v>18.340021913600754</v>
      </c>
      <c r="AB956" s="114">
        <f t="shared" si="494"/>
        <v>14.49735065551298</v>
      </c>
    </row>
    <row r="957" spans="1:28" x14ac:dyDescent="0.5">
      <c r="A957"/>
      <c r="B957">
        <v>20</v>
      </c>
      <c r="C957" s="173">
        <v>6.05</v>
      </c>
      <c r="D957" s="173">
        <v>4.33</v>
      </c>
      <c r="E957" s="173">
        <v>4.1500000000000004</v>
      </c>
      <c r="F957" s="173">
        <v>6.43</v>
      </c>
      <c r="G957" s="173">
        <v>8.02</v>
      </c>
      <c r="H957" s="173">
        <v>120</v>
      </c>
      <c r="I957" s="173">
        <v>126</v>
      </c>
      <c r="J957" s="173">
        <v>103</v>
      </c>
      <c r="K957" s="173">
        <v>35.5</v>
      </c>
      <c r="L957" s="173">
        <v>31.6</v>
      </c>
      <c r="M957" s="173">
        <v>21.3</v>
      </c>
      <c r="N957" s="173">
        <v>16.2</v>
      </c>
      <c r="O957" s="219"/>
      <c r="P957" s="134">
        <f t="shared" si="495"/>
        <v>20</v>
      </c>
      <c r="Q957" s="113">
        <f t="shared" si="483"/>
        <v>5.2836729798706932</v>
      </c>
      <c r="R957" s="113">
        <f t="shared" si="484"/>
        <v>3.7815378517091083</v>
      </c>
      <c r="S957" s="113">
        <f t="shared" si="485"/>
        <v>3.624337663878245</v>
      </c>
      <c r="T957" s="113">
        <f t="shared" si="486"/>
        <v>5.6155400430691831</v>
      </c>
      <c r="U957" s="113">
        <f t="shared" si="487"/>
        <v>7.004141702241812</v>
      </c>
      <c r="V957" s="113">
        <f t="shared" si="488"/>
        <v>104.80012522057575</v>
      </c>
      <c r="W957" s="113">
        <f t="shared" si="489"/>
        <v>110.04013148160453</v>
      </c>
      <c r="X957" s="113">
        <f t="shared" si="490"/>
        <v>89.953440814327507</v>
      </c>
      <c r="Y957" s="113">
        <f t="shared" si="491"/>
        <v>31.003370377753658</v>
      </c>
      <c r="Z957" s="113">
        <f t="shared" si="492"/>
        <v>27.597366308084947</v>
      </c>
      <c r="AA957" s="113">
        <f t="shared" si="493"/>
        <v>18.602022226652196</v>
      </c>
      <c r="AB957" s="114">
        <f t="shared" si="494"/>
        <v>14.148016904777725</v>
      </c>
    </row>
    <row r="958" spans="1:28" x14ac:dyDescent="0.5">
      <c r="A958"/>
      <c r="B958">
        <v>21</v>
      </c>
      <c r="C958" s="173">
        <v>5.75</v>
      </c>
      <c r="D958" s="173">
        <v>4.33</v>
      </c>
      <c r="E958" s="173">
        <v>4.33</v>
      </c>
      <c r="F958" s="173">
        <v>8.8699999999999992</v>
      </c>
      <c r="G958" s="173">
        <v>7.92</v>
      </c>
      <c r="H958" s="173">
        <v>70.099999999999994</v>
      </c>
      <c r="I958" s="173">
        <v>142</v>
      </c>
      <c r="J958" s="173">
        <v>89.2</v>
      </c>
      <c r="K958" s="173">
        <v>35</v>
      </c>
      <c r="L958" s="173">
        <v>31</v>
      </c>
      <c r="M958" s="173">
        <v>21.4</v>
      </c>
      <c r="N958" s="173">
        <v>16</v>
      </c>
      <c r="O958" s="219"/>
      <c r="P958" s="134">
        <f t="shared" si="495"/>
        <v>21</v>
      </c>
      <c r="Q958" s="113">
        <f t="shared" si="483"/>
        <v>5.0216726668192546</v>
      </c>
      <c r="R958" s="113">
        <f t="shared" si="484"/>
        <v>3.7815378517091083</v>
      </c>
      <c r="S958" s="113">
        <f t="shared" si="485"/>
        <v>3.7815378517091083</v>
      </c>
      <c r="T958" s="113">
        <f t="shared" si="486"/>
        <v>7.7464759225542235</v>
      </c>
      <c r="U958" s="113">
        <f t="shared" si="487"/>
        <v>6.9168082645579991</v>
      </c>
      <c r="V958" s="113">
        <f t="shared" si="488"/>
        <v>61.220739816352989</v>
      </c>
      <c r="W958" s="113">
        <f t="shared" si="489"/>
        <v>124.01348151101463</v>
      </c>
      <c r="X958" s="113">
        <f t="shared" si="490"/>
        <v>77.901426413961303</v>
      </c>
      <c r="Y958" s="113">
        <f t="shared" si="491"/>
        <v>30.566703189334593</v>
      </c>
      <c r="Z958" s="113">
        <f t="shared" si="492"/>
        <v>27.073365681982068</v>
      </c>
      <c r="AA958" s="113">
        <f t="shared" si="493"/>
        <v>18.689355664336006</v>
      </c>
      <c r="AB958" s="114">
        <f t="shared" si="494"/>
        <v>13.973350029410099</v>
      </c>
    </row>
    <row r="959" spans="1:28" x14ac:dyDescent="0.5">
      <c r="A959"/>
      <c r="B959">
        <v>22</v>
      </c>
      <c r="C959" s="173">
        <v>5.82</v>
      </c>
      <c r="D959" s="173">
        <v>4.2699999999999996</v>
      </c>
      <c r="E959" s="173">
        <v>4.45</v>
      </c>
      <c r="F959" s="173">
        <v>7.82</v>
      </c>
      <c r="G959" s="173">
        <v>7.64</v>
      </c>
      <c r="H959" s="173">
        <v>55.9</v>
      </c>
      <c r="I959" s="173">
        <v>140</v>
      </c>
      <c r="J959" s="173">
        <v>84</v>
      </c>
      <c r="K959" s="173">
        <v>34.4</v>
      </c>
      <c r="L959" s="173">
        <v>31</v>
      </c>
      <c r="M959" s="173">
        <v>21.4</v>
      </c>
      <c r="N959" s="173">
        <v>15.6</v>
      </c>
      <c r="O959" s="219"/>
      <c r="P959" s="134">
        <f t="shared" si="495"/>
        <v>22</v>
      </c>
      <c r="Q959" s="113">
        <f t="shared" si="483"/>
        <v>5.0828060731979239</v>
      </c>
      <c r="R959" s="113">
        <f t="shared" si="484"/>
        <v>3.7291377890988198</v>
      </c>
      <c r="S959" s="113">
        <f t="shared" si="485"/>
        <v>3.886337976929684</v>
      </c>
      <c r="T959" s="113">
        <f t="shared" si="486"/>
        <v>6.8294748268741863</v>
      </c>
      <c r="U959" s="113">
        <f t="shared" si="487"/>
        <v>6.6722746390433221</v>
      </c>
      <c r="V959" s="113">
        <f t="shared" si="488"/>
        <v>48.81939166525153</v>
      </c>
      <c r="W959" s="113">
        <f t="shared" si="489"/>
        <v>122.26681275733837</v>
      </c>
      <c r="X959" s="113">
        <f t="shared" si="490"/>
        <v>73.360087654403017</v>
      </c>
      <c r="Y959" s="113">
        <f t="shared" si="491"/>
        <v>30.04270256323171</v>
      </c>
      <c r="Z959" s="113">
        <f t="shared" si="492"/>
        <v>27.073365681982068</v>
      </c>
      <c r="AA959" s="113">
        <f t="shared" si="493"/>
        <v>18.689355664336006</v>
      </c>
      <c r="AB959" s="114">
        <f t="shared" si="494"/>
        <v>13.624016278674846</v>
      </c>
    </row>
    <row r="960" spans="1:28" x14ac:dyDescent="0.5">
      <c r="A960"/>
      <c r="B960">
        <v>23</v>
      </c>
      <c r="C960" s="173">
        <v>5.67</v>
      </c>
      <c r="D960" s="173">
        <v>4.1500000000000004</v>
      </c>
      <c r="E960" s="173">
        <v>4.33</v>
      </c>
      <c r="F960" s="173">
        <v>11.2</v>
      </c>
      <c r="G960" s="173">
        <v>7.73</v>
      </c>
      <c r="H960" s="173">
        <v>543</v>
      </c>
      <c r="I960" s="173">
        <v>127</v>
      </c>
      <c r="J960" s="173">
        <v>71.8</v>
      </c>
      <c r="K960" s="173">
        <v>38.5</v>
      </c>
      <c r="L960" s="173">
        <v>31.8</v>
      </c>
      <c r="M960" s="173">
        <v>21.6</v>
      </c>
      <c r="N960" s="173">
        <v>15.8</v>
      </c>
      <c r="O960" s="219"/>
      <c r="P960" s="134">
        <f t="shared" si="495"/>
        <v>23</v>
      </c>
      <c r="Q960" s="113">
        <f t="shared" si="483"/>
        <v>4.9518059166722042</v>
      </c>
      <c r="R960" s="113">
        <f t="shared" si="484"/>
        <v>3.624337663878245</v>
      </c>
      <c r="S960" s="113">
        <f t="shared" si="485"/>
        <v>3.7815378517091083</v>
      </c>
      <c r="T960" s="113">
        <f t="shared" si="486"/>
        <v>9.781345020587068</v>
      </c>
      <c r="U960" s="113">
        <f t="shared" si="487"/>
        <v>6.7508747329587546</v>
      </c>
      <c r="V960" s="113">
        <f t="shared" si="488"/>
        <v>474.22056662310524</v>
      </c>
      <c r="W960" s="113">
        <f t="shared" si="489"/>
        <v>110.91346585844266</v>
      </c>
      <c r="X960" s="113">
        <f t="shared" si="490"/>
        <v>62.705408256977819</v>
      </c>
      <c r="Y960" s="113">
        <f t="shared" si="491"/>
        <v>33.623373508268052</v>
      </c>
      <c r="Z960" s="113">
        <f t="shared" si="492"/>
        <v>27.772033183452574</v>
      </c>
      <c r="AA960" s="113">
        <f t="shared" si="493"/>
        <v>18.864022539703637</v>
      </c>
      <c r="AB960" s="114">
        <f t="shared" si="494"/>
        <v>13.798683154042473</v>
      </c>
    </row>
    <row r="961" spans="1:28" x14ac:dyDescent="0.5">
      <c r="A961"/>
      <c r="B961">
        <v>24</v>
      </c>
      <c r="C961" s="173">
        <v>5.52</v>
      </c>
      <c r="D961" s="173">
        <v>4.21</v>
      </c>
      <c r="E961" s="173">
        <v>4.1500000000000004</v>
      </c>
      <c r="F961" s="173">
        <v>10.7</v>
      </c>
      <c r="G961" s="173">
        <v>8.68</v>
      </c>
      <c r="H961" s="173">
        <v>164</v>
      </c>
      <c r="I961" s="173">
        <v>143</v>
      </c>
      <c r="J961" s="173">
        <v>68.400000000000006</v>
      </c>
      <c r="K961" s="173">
        <v>39.799999999999997</v>
      </c>
      <c r="L961" s="173">
        <v>31</v>
      </c>
      <c r="M961" s="173">
        <v>19.600000000000001</v>
      </c>
      <c r="N961" s="173">
        <v>15.6</v>
      </c>
      <c r="O961" s="219"/>
      <c r="P961" s="134">
        <f t="shared" si="495"/>
        <v>24</v>
      </c>
      <c r="Q961" s="113">
        <f t="shared" si="483"/>
        <v>4.8208057601464835</v>
      </c>
      <c r="R961" s="113">
        <f t="shared" si="484"/>
        <v>3.6767377264885321</v>
      </c>
      <c r="S961" s="113">
        <f t="shared" si="485"/>
        <v>3.624337663878245</v>
      </c>
      <c r="T961" s="113">
        <f t="shared" si="486"/>
        <v>9.3446778321680029</v>
      </c>
      <c r="U961" s="113">
        <f t="shared" si="487"/>
        <v>7.5805423909549789</v>
      </c>
      <c r="V961" s="113">
        <f t="shared" si="488"/>
        <v>143.22683780145351</v>
      </c>
      <c r="W961" s="113">
        <f t="shared" si="489"/>
        <v>124.88681588785276</v>
      </c>
      <c r="X961" s="113">
        <f t="shared" si="490"/>
        <v>59.73607137572818</v>
      </c>
      <c r="Y961" s="113">
        <f t="shared" si="491"/>
        <v>34.75870819815762</v>
      </c>
      <c r="Z961" s="113">
        <f t="shared" si="492"/>
        <v>27.073365681982068</v>
      </c>
      <c r="AA961" s="113">
        <f t="shared" si="493"/>
        <v>17.117353786027373</v>
      </c>
      <c r="AB961" s="114">
        <f t="shared" si="494"/>
        <v>13.624016278674846</v>
      </c>
    </row>
    <row r="962" spans="1:28" x14ac:dyDescent="0.5">
      <c r="A962"/>
      <c r="B962">
        <v>25</v>
      </c>
      <c r="C962" s="173">
        <v>5.75</v>
      </c>
      <c r="D962" s="173">
        <v>4.6399999999999997</v>
      </c>
      <c r="E962" s="173">
        <v>4.21</v>
      </c>
      <c r="F962" s="173">
        <v>8.02</v>
      </c>
      <c r="G962" s="173">
        <v>8.59</v>
      </c>
      <c r="H962" s="173">
        <v>73.099999999999994</v>
      </c>
      <c r="I962" s="173">
        <v>164</v>
      </c>
      <c r="J962" s="173">
        <v>65.7</v>
      </c>
      <c r="K962" s="173">
        <v>41.9</v>
      </c>
      <c r="L962" s="173">
        <v>30.4</v>
      </c>
      <c r="M962" s="173">
        <v>19.2</v>
      </c>
      <c r="N962" s="173">
        <v>14.5</v>
      </c>
      <c r="O962" s="219"/>
      <c r="P962" s="134">
        <f t="shared" si="495"/>
        <v>25</v>
      </c>
      <c r="Q962" s="113">
        <f t="shared" si="483"/>
        <v>5.0216726668192546</v>
      </c>
      <c r="R962" s="113">
        <f t="shared" si="484"/>
        <v>4.0522715085289285</v>
      </c>
      <c r="S962" s="113">
        <f t="shared" si="485"/>
        <v>3.6767377264885321</v>
      </c>
      <c r="T962" s="113">
        <f t="shared" si="486"/>
        <v>7.004141702241812</v>
      </c>
      <c r="U962" s="113">
        <f t="shared" si="487"/>
        <v>7.5019422970395473</v>
      </c>
      <c r="V962" s="113">
        <f t="shared" si="488"/>
        <v>63.840742946867387</v>
      </c>
      <c r="W962" s="113">
        <f t="shared" si="489"/>
        <v>143.22683780145351</v>
      </c>
      <c r="X962" s="113">
        <f t="shared" si="490"/>
        <v>57.37806855826522</v>
      </c>
      <c r="Y962" s="113">
        <f t="shared" si="491"/>
        <v>36.592710389517698</v>
      </c>
      <c r="Z962" s="113">
        <f t="shared" si="492"/>
        <v>26.549365055879186</v>
      </c>
      <c r="AA962" s="113">
        <f t="shared" si="493"/>
        <v>16.768020035292118</v>
      </c>
      <c r="AB962" s="114">
        <f t="shared" si="494"/>
        <v>12.663348464152902</v>
      </c>
    </row>
    <row r="963" spans="1:28" x14ac:dyDescent="0.5">
      <c r="A963"/>
      <c r="B963">
        <v>26</v>
      </c>
      <c r="C963" s="173">
        <v>5.52</v>
      </c>
      <c r="D963" s="173">
        <v>4.33</v>
      </c>
      <c r="E963" s="173">
        <v>4.1500000000000004</v>
      </c>
      <c r="F963" s="173">
        <v>8.59</v>
      </c>
      <c r="G963" s="173">
        <v>12.9</v>
      </c>
      <c r="H963" s="173">
        <v>83.9</v>
      </c>
      <c r="I963" s="173">
        <v>137</v>
      </c>
      <c r="J963" s="173">
        <v>62.1</v>
      </c>
      <c r="K963" s="173">
        <v>38.200000000000003</v>
      </c>
      <c r="L963" s="173">
        <v>30.2</v>
      </c>
      <c r="M963" s="173">
        <v>18.2</v>
      </c>
      <c r="N963" s="173">
        <v>12.1</v>
      </c>
      <c r="O963" s="219"/>
      <c r="P963" s="134">
        <f t="shared" si="495"/>
        <v>26</v>
      </c>
      <c r="Q963" s="113">
        <f t="shared" si="483"/>
        <v>4.8208057601464835</v>
      </c>
      <c r="R963" s="113">
        <f t="shared" si="484"/>
        <v>3.7815378517091083</v>
      </c>
      <c r="S963" s="113">
        <f t="shared" si="485"/>
        <v>3.624337663878245</v>
      </c>
      <c r="T963" s="113">
        <f t="shared" si="486"/>
        <v>7.5019422970395473</v>
      </c>
      <c r="U963" s="113">
        <f t="shared" si="487"/>
        <v>11.266013461211893</v>
      </c>
      <c r="V963" s="113">
        <f t="shared" si="488"/>
        <v>73.272754216719207</v>
      </c>
      <c r="W963" s="113">
        <f t="shared" si="489"/>
        <v>119.64680962682398</v>
      </c>
      <c r="X963" s="113">
        <f t="shared" si="490"/>
        <v>54.234064801647946</v>
      </c>
      <c r="Y963" s="113">
        <f t="shared" si="491"/>
        <v>33.361373195216615</v>
      </c>
      <c r="Z963" s="113">
        <f t="shared" si="492"/>
        <v>26.374698180511562</v>
      </c>
      <c r="AA963" s="113">
        <f t="shared" si="493"/>
        <v>15.894685658453987</v>
      </c>
      <c r="AB963" s="114">
        <f t="shared" si="494"/>
        <v>10.567345959741386</v>
      </c>
    </row>
    <row r="964" spans="1:28" x14ac:dyDescent="0.5">
      <c r="A964"/>
      <c r="B964">
        <v>27</v>
      </c>
      <c r="C964" s="173">
        <v>5.52</v>
      </c>
      <c r="D964" s="173">
        <v>4.1500000000000004</v>
      </c>
      <c r="E964" s="173">
        <v>4.33</v>
      </c>
      <c r="F964" s="173">
        <v>10.7</v>
      </c>
      <c r="G964" s="173">
        <v>8.02</v>
      </c>
      <c r="H964" s="173">
        <v>72.2</v>
      </c>
      <c r="I964" s="173">
        <v>133</v>
      </c>
      <c r="J964" s="173">
        <v>57.5</v>
      </c>
      <c r="K964" s="173">
        <v>38.5</v>
      </c>
      <c r="L964" s="173">
        <v>29.8</v>
      </c>
      <c r="M964" s="173">
        <v>17.600000000000001</v>
      </c>
      <c r="N964" s="173">
        <v>12.5</v>
      </c>
      <c r="O964" s="219"/>
      <c r="P964" s="134">
        <f t="shared" si="495"/>
        <v>27</v>
      </c>
      <c r="Q964" s="113">
        <f t="shared" si="483"/>
        <v>4.8208057601464835</v>
      </c>
      <c r="R964" s="113">
        <f t="shared" si="484"/>
        <v>3.624337663878245</v>
      </c>
      <c r="S964" s="113">
        <f t="shared" si="485"/>
        <v>3.7815378517091083</v>
      </c>
      <c r="T964" s="113">
        <f t="shared" si="486"/>
        <v>9.3446778321680029</v>
      </c>
      <c r="U964" s="113">
        <f t="shared" si="487"/>
        <v>7.004141702241812</v>
      </c>
      <c r="V964" s="113">
        <f t="shared" si="488"/>
        <v>63.054742007713074</v>
      </c>
      <c r="W964" s="113">
        <f t="shared" si="489"/>
        <v>116.15347211947145</v>
      </c>
      <c r="X964" s="113">
        <f t="shared" si="490"/>
        <v>50.216726668192543</v>
      </c>
      <c r="Y964" s="113">
        <f t="shared" si="491"/>
        <v>33.623373508268052</v>
      </c>
      <c r="Z964" s="113">
        <f t="shared" si="492"/>
        <v>26.02536442977631</v>
      </c>
      <c r="AA964" s="113">
        <f t="shared" si="493"/>
        <v>15.37068503235111</v>
      </c>
      <c r="AB964" s="114">
        <f t="shared" si="494"/>
        <v>10.91667971047664</v>
      </c>
    </row>
    <row r="965" spans="1:28" x14ac:dyDescent="0.5">
      <c r="A965"/>
      <c r="B965">
        <v>28</v>
      </c>
      <c r="C965" s="173">
        <v>5.29</v>
      </c>
      <c r="D965" s="173">
        <v>3.97</v>
      </c>
      <c r="E965" s="173">
        <v>4.09</v>
      </c>
      <c r="F965" s="173">
        <v>11.5</v>
      </c>
      <c r="G965" s="173">
        <v>8.4</v>
      </c>
      <c r="H965" s="173">
        <v>81.7</v>
      </c>
      <c r="I965" s="173">
        <v>209</v>
      </c>
      <c r="J965" s="173">
        <v>54.7</v>
      </c>
      <c r="K965" s="173">
        <v>40</v>
      </c>
      <c r="L965" s="173">
        <v>29.5</v>
      </c>
      <c r="M965" s="173">
        <v>17.8</v>
      </c>
      <c r="N965" s="173">
        <v>11.8</v>
      </c>
      <c r="O965" s="219"/>
      <c r="P965" s="134">
        <f t="shared" si="495"/>
        <v>28</v>
      </c>
      <c r="Q965" s="113">
        <f t="shared" si="483"/>
        <v>4.6199388534737142</v>
      </c>
      <c r="R965" s="113">
        <f t="shared" si="484"/>
        <v>3.4671374760473812</v>
      </c>
      <c r="S965" s="113">
        <f t="shared" si="485"/>
        <v>3.5719376012679565</v>
      </c>
      <c r="T965" s="113">
        <f t="shared" si="486"/>
        <v>10.043345333638509</v>
      </c>
      <c r="U965" s="113">
        <f t="shared" si="487"/>
        <v>7.3360087654403028</v>
      </c>
      <c r="V965" s="113">
        <f t="shared" si="488"/>
        <v>71.351418587675326</v>
      </c>
      <c r="W965" s="113">
        <f t="shared" si="489"/>
        <v>182.52688475916943</v>
      </c>
      <c r="X965" s="113">
        <f t="shared" si="490"/>
        <v>47.771390413045779</v>
      </c>
      <c r="Y965" s="113">
        <f t="shared" si="491"/>
        <v>34.933375073525248</v>
      </c>
      <c r="Z965" s="113">
        <f t="shared" si="492"/>
        <v>25.763364116724869</v>
      </c>
      <c r="AA965" s="113">
        <f t="shared" si="493"/>
        <v>15.545351907718736</v>
      </c>
      <c r="AB965" s="114">
        <f t="shared" si="494"/>
        <v>10.305345646689949</v>
      </c>
    </row>
    <row r="966" spans="1:28" x14ac:dyDescent="0.5">
      <c r="A966"/>
      <c r="B966">
        <v>29</v>
      </c>
      <c r="C966" s="173">
        <v>5.29</v>
      </c>
      <c r="D966" s="173"/>
      <c r="E966" s="173">
        <v>3.97</v>
      </c>
      <c r="F966" s="173">
        <v>11.2</v>
      </c>
      <c r="G966" s="173">
        <v>8.3000000000000007</v>
      </c>
      <c r="H966" s="173">
        <v>70.3</v>
      </c>
      <c r="I966" s="173">
        <v>172</v>
      </c>
      <c r="J966" s="173">
        <v>53.1</v>
      </c>
      <c r="K966" s="173">
        <v>38</v>
      </c>
      <c r="L966" s="173">
        <v>29.3</v>
      </c>
      <c r="M966" s="173">
        <v>17.399999999999999</v>
      </c>
      <c r="N966" s="173">
        <v>9.25</v>
      </c>
      <c r="O966" s="219"/>
      <c r="P966" s="134">
        <f t="shared" si="495"/>
        <v>29</v>
      </c>
      <c r="Q966" s="113">
        <f t="shared" si="483"/>
        <v>4.6199388534737142</v>
      </c>
      <c r="R966" s="113" t="str">
        <f t="shared" si="484"/>
        <v xml:space="preserve"> </v>
      </c>
      <c r="S966" s="113">
        <f t="shared" si="485"/>
        <v>3.4671374760473812</v>
      </c>
      <c r="T966" s="113">
        <f t="shared" si="486"/>
        <v>9.781345020587068</v>
      </c>
      <c r="U966" s="113">
        <f t="shared" si="487"/>
        <v>7.2486753277564899</v>
      </c>
      <c r="V966" s="113">
        <f t="shared" si="488"/>
        <v>61.395406691720623</v>
      </c>
      <c r="W966" s="113">
        <f t="shared" si="489"/>
        <v>150.21351281615856</v>
      </c>
      <c r="X966" s="113">
        <f t="shared" si="490"/>
        <v>46.374055410104766</v>
      </c>
      <c r="Y966" s="113">
        <f t="shared" si="491"/>
        <v>33.186706319848987</v>
      </c>
      <c r="Z966" s="113">
        <f t="shared" si="492"/>
        <v>25.588697241357245</v>
      </c>
      <c r="AA966" s="113">
        <f t="shared" si="493"/>
        <v>15.196018156983481</v>
      </c>
      <c r="AB966" s="114">
        <f t="shared" si="494"/>
        <v>8.0783429857527143</v>
      </c>
    </row>
    <row r="967" spans="1:28" x14ac:dyDescent="0.5">
      <c r="A967"/>
      <c r="B967">
        <v>30</v>
      </c>
      <c r="C967" s="173">
        <v>6.28</v>
      </c>
      <c r="D967" s="173"/>
      <c r="E967" s="173">
        <v>3.97</v>
      </c>
      <c r="F967" s="173">
        <v>8.8699999999999992</v>
      </c>
      <c r="G967" s="173">
        <v>14.8</v>
      </c>
      <c r="H967" s="173">
        <v>108</v>
      </c>
      <c r="I967" s="173">
        <v>228</v>
      </c>
      <c r="J967" s="173">
        <v>52.6</v>
      </c>
      <c r="K967" s="173">
        <v>37.6</v>
      </c>
      <c r="L967" s="173">
        <v>28.7</v>
      </c>
      <c r="M967" s="173">
        <v>17.3</v>
      </c>
      <c r="N967" s="173">
        <v>7.12</v>
      </c>
      <c r="O967" s="219"/>
      <c r="P967" s="134">
        <f t="shared" si="495"/>
        <v>30</v>
      </c>
      <c r="Q967" s="113">
        <f t="shared" si="483"/>
        <v>5.4845398865434642</v>
      </c>
      <c r="R967" s="113" t="str">
        <f t="shared" si="484"/>
        <v xml:space="preserve"> </v>
      </c>
      <c r="S967" s="113">
        <f t="shared" si="485"/>
        <v>3.4671374760473812</v>
      </c>
      <c r="T967" s="113">
        <f t="shared" si="486"/>
        <v>7.7464759225542235</v>
      </c>
      <c r="U967" s="113">
        <f t="shared" si="487"/>
        <v>12.925348777204343</v>
      </c>
      <c r="V967" s="113">
        <f t="shared" si="488"/>
        <v>94.320112698518173</v>
      </c>
      <c r="W967" s="113">
        <f t="shared" si="489"/>
        <v>199.12023791909391</v>
      </c>
      <c r="X967" s="113">
        <f t="shared" si="490"/>
        <v>45.937388221685701</v>
      </c>
      <c r="Y967" s="113">
        <f t="shared" si="491"/>
        <v>32.837372569113732</v>
      </c>
      <c r="Z967" s="113">
        <f t="shared" si="492"/>
        <v>25.064696615254366</v>
      </c>
      <c r="AA967" s="113">
        <f t="shared" si="493"/>
        <v>15.108684719299671</v>
      </c>
      <c r="AB967" s="114">
        <f t="shared" si="494"/>
        <v>6.2181407630874945</v>
      </c>
    </row>
    <row r="968" spans="1:28" ht="18.75" customHeight="1" x14ac:dyDescent="0.5">
      <c r="A968"/>
      <c r="B968">
        <v>31</v>
      </c>
      <c r="C968" s="173">
        <v>6.05</v>
      </c>
      <c r="D968" s="173"/>
      <c r="E968" s="173">
        <v>3.79</v>
      </c>
      <c r="F968" s="173"/>
      <c r="G968" s="173">
        <v>8.02</v>
      </c>
      <c r="H968" s="173"/>
      <c r="I968" s="173">
        <v>289</v>
      </c>
      <c r="J968" s="173">
        <v>49</v>
      </c>
      <c r="K968" s="173"/>
      <c r="L968" s="173">
        <v>28.7</v>
      </c>
      <c r="M968" s="173"/>
      <c r="N968" s="173">
        <v>6.89</v>
      </c>
      <c r="O968" s="219"/>
      <c r="P968" s="134">
        <f t="shared" si="495"/>
        <v>31</v>
      </c>
      <c r="Q968" s="113">
        <f t="shared" si="483"/>
        <v>5.2836729798706932</v>
      </c>
      <c r="R968" s="113" t="str">
        <f t="shared" si="484"/>
        <v xml:space="preserve"> </v>
      </c>
      <c r="S968" s="113">
        <f t="shared" si="485"/>
        <v>3.3099372882165174</v>
      </c>
      <c r="T968" s="113" t="str">
        <f t="shared" si="486"/>
        <v xml:space="preserve"> </v>
      </c>
      <c r="U968" s="113">
        <f t="shared" si="487"/>
        <v>7.004141702241812</v>
      </c>
      <c r="V968" s="113" t="str">
        <f t="shared" si="488"/>
        <v xml:space="preserve"> </v>
      </c>
      <c r="W968" s="113">
        <f t="shared" si="489"/>
        <v>252.39363490621992</v>
      </c>
      <c r="X968" s="113">
        <f t="shared" si="490"/>
        <v>42.793384465068428</v>
      </c>
      <c r="Y968" s="113" t="str">
        <f t="shared" si="491"/>
        <v xml:space="preserve"> </v>
      </c>
      <c r="Z968" s="113">
        <f t="shared" si="492"/>
        <v>25.064696615254366</v>
      </c>
      <c r="AA968" s="113" t="str">
        <f t="shared" si="493"/>
        <v xml:space="preserve"> </v>
      </c>
      <c r="AB968" s="114">
        <f t="shared" si="494"/>
        <v>6.0172738564147235</v>
      </c>
    </row>
    <row r="969" spans="1:28" ht="18.75" customHeight="1" x14ac:dyDescent="0.5">
      <c r="A969"/>
      <c r="B969"/>
      <c r="C969" s="173"/>
      <c r="D969" s="173"/>
      <c r="E969" s="173"/>
      <c r="F969" s="173"/>
      <c r="G969" s="173"/>
      <c r="H969" s="173"/>
      <c r="I969" s="173"/>
      <c r="J969" s="173"/>
      <c r="K969" s="173"/>
      <c r="L969" s="173"/>
      <c r="M969" s="173"/>
      <c r="N969" s="173"/>
      <c r="O969" s="219"/>
      <c r="P969" s="134"/>
      <c r="Q969" s="113"/>
      <c r="R969" s="113"/>
      <c r="S969" s="113"/>
      <c r="T969" s="113"/>
      <c r="U969" s="113"/>
      <c r="V969" s="113"/>
      <c r="W969" s="113"/>
      <c r="X969" s="113"/>
      <c r="Y969" s="113"/>
      <c r="Z969" s="113"/>
      <c r="AA969" s="113"/>
      <c r="AB969" s="114"/>
    </row>
    <row r="970" spans="1:28" x14ac:dyDescent="0.5">
      <c r="A970"/>
      <c r="B970"/>
      <c r="C970" s="173"/>
      <c r="D970" s="173"/>
      <c r="E970" s="173"/>
      <c r="F970" s="173"/>
      <c r="G970" s="173"/>
      <c r="H970" s="173"/>
      <c r="I970" s="173"/>
      <c r="J970" s="173"/>
      <c r="K970" s="173"/>
      <c r="L970" s="173"/>
      <c r="M970" s="173"/>
      <c r="N970" s="173"/>
      <c r="O970" s="220"/>
      <c r="P970" s="134"/>
      <c r="Q970" s="113"/>
      <c r="R970" s="113"/>
      <c r="S970" s="113"/>
      <c r="T970" s="113"/>
      <c r="U970" s="113"/>
      <c r="V970" s="113"/>
      <c r="W970" s="113"/>
      <c r="X970" s="113"/>
      <c r="Y970" s="113"/>
      <c r="Z970" s="113"/>
      <c r="AA970" s="113"/>
      <c r="AB970" s="114"/>
    </row>
    <row r="971" spans="1:28" x14ac:dyDescent="0.5">
      <c r="A971">
        <v>1994</v>
      </c>
      <c r="B971">
        <v>1</v>
      </c>
      <c r="C971" s="173">
        <v>6.72</v>
      </c>
      <c r="D971" s="173">
        <v>4.2</v>
      </c>
      <c r="E971" s="173">
        <v>3.46</v>
      </c>
      <c r="F971" s="173">
        <v>4.0199999999999996</v>
      </c>
      <c r="G971" s="173">
        <v>3.27</v>
      </c>
      <c r="H971" s="173">
        <v>9.34</v>
      </c>
      <c r="I971" s="173">
        <v>33.9</v>
      </c>
      <c r="J971" s="173">
        <v>65.5</v>
      </c>
      <c r="K971" s="173">
        <v>52.1</v>
      </c>
      <c r="L971" s="173">
        <v>25.8</v>
      </c>
      <c r="M971" s="173">
        <v>13.1</v>
      </c>
      <c r="N971" s="173">
        <v>8.58</v>
      </c>
      <c r="O971" s="218">
        <f>A971</f>
        <v>1994</v>
      </c>
      <c r="P971" s="134">
        <f t="shared" si="495"/>
        <v>1</v>
      </c>
      <c r="Q971" s="113">
        <f t="shared" ref="Q971:AB978" si="496">IF(C971&gt;0,$P$11*C971, " ")</f>
        <v>5.8688070123522413</v>
      </c>
      <c r="R971" s="113">
        <f t="shared" si="496"/>
        <v>3.6680043827201514</v>
      </c>
      <c r="S971" s="113">
        <f t="shared" si="496"/>
        <v>3.021736943859934</v>
      </c>
      <c r="T971" s="113">
        <f t="shared" si="496"/>
        <v>3.5108041948892872</v>
      </c>
      <c r="U971" s="113">
        <f t="shared" si="496"/>
        <v>2.855803412260689</v>
      </c>
      <c r="V971" s="113">
        <f t="shared" si="496"/>
        <v>8.1569430796681459</v>
      </c>
      <c r="W971" s="113">
        <f t="shared" si="496"/>
        <v>29.606035374812645</v>
      </c>
      <c r="X971" s="113">
        <f t="shared" si="496"/>
        <v>57.203401682897592</v>
      </c>
      <c r="Y971" s="113">
        <f t="shared" si="496"/>
        <v>45.500721033266636</v>
      </c>
      <c r="Z971" s="113">
        <f t="shared" si="496"/>
        <v>22.532026922423785</v>
      </c>
      <c r="AA971" s="113">
        <f t="shared" si="496"/>
        <v>11.440680336579518</v>
      </c>
      <c r="AB971" s="114">
        <f t="shared" si="496"/>
        <v>7.4932089532711661</v>
      </c>
    </row>
    <row r="972" spans="1:28" x14ac:dyDescent="0.5">
      <c r="A972"/>
      <c r="B972">
        <v>2</v>
      </c>
      <c r="C972" s="173">
        <v>6.72</v>
      </c>
      <c r="D972" s="173">
        <v>4.2</v>
      </c>
      <c r="E972" s="173">
        <v>3.46</v>
      </c>
      <c r="F972" s="173">
        <v>3.95</v>
      </c>
      <c r="G972" s="173">
        <v>3.64</v>
      </c>
      <c r="H972" s="173">
        <v>8.8699999999999992</v>
      </c>
      <c r="I972" s="173">
        <v>46.2</v>
      </c>
      <c r="J972" s="173">
        <v>86</v>
      </c>
      <c r="K972" s="173">
        <v>52.9</v>
      </c>
      <c r="L972" s="173">
        <v>24.2</v>
      </c>
      <c r="M972" s="173">
        <v>12.6</v>
      </c>
      <c r="N972" s="173">
        <v>8.2899999999999991</v>
      </c>
      <c r="O972" s="219"/>
      <c r="P972" s="134">
        <f t="shared" si="495"/>
        <v>2</v>
      </c>
      <c r="Q972" s="113">
        <f t="shared" si="496"/>
        <v>5.8688070123522413</v>
      </c>
      <c r="R972" s="113">
        <f t="shared" si="496"/>
        <v>3.6680043827201514</v>
      </c>
      <c r="S972" s="113">
        <f t="shared" si="496"/>
        <v>3.021736943859934</v>
      </c>
      <c r="T972" s="113">
        <f t="shared" si="496"/>
        <v>3.4496707885106184</v>
      </c>
      <c r="U972" s="113">
        <f t="shared" si="496"/>
        <v>3.1789371316907977</v>
      </c>
      <c r="V972" s="113">
        <f t="shared" si="496"/>
        <v>7.7464759225542235</v>
      </c>
      <c r="W972" s="113">
        <f t="shared" si="496"/>
        <v>40.348048209921664</v>
      </c>
      <c r="X972" s="113">
        <f t="shared" si="496"/>
        <v>75.106756408079278</v>
      </c>
      <c r="Y972" s="113">
        <f t="shared" si="496"/>
        <v>46.199388534737139</v>
      </c>
      <c r="Z972" s="113">
        <f t="shared" si="496"/>
        <v>21.134691919482773</v>
      </c>
      <c r="AA972" s="113">
        <f t="shared" si="496"/>
        <v>11.004013148160453</v>
      </c>
      <c r="AB972" s="114">
        <f t="shared" si="496"/>
        <v>7.239941983988107</v>
      </c>
    </row>
    <row r="973" spans="1:28" x14ac:dyDescent="0.5">
      <c r="A973"/>
      <c r="B973">
        <v>3</v>
      </c>
      <c r="C973" s="173">
        <v>6.49</v>
      </c>
      <c r="D973" s="173">
        <v>4.1399999999999997</v>
      </c>
      <c r="E973" s="173">
        <v>3.46</v>
      </c>
      <c r="F973" s="173">
        <v>4.08</v>
      </c>
      <c r="G973" s="173">
        <v>4.45</v>
      </c>
      <c r="H973" s="173">
        <v>8.8699999999999992</v>
      </c>
      <c r="I973" s="173">
        <v>32.299999999999997</v>
      </c>
      <c r="J973" s="173">
        <v>52.5</v>
      </c>
      <c r="K973" s="173">
        <v>73.2</v>
      </c>
      <c r="L973" s="173">
        <v>22.5</v>
      </c>
      <c r="M973" s="173">
        <v>12.1</v>
      </c>
      <c r="N973" s="173">
        <v>7.43</v>
      </c>
      <c r="O973" s="219"/>
      <c r="P973" s="134">
        <f t="shared" si="495"/>
        <v>3</v>
      </c>
      <c r="Q973" s="113">
        <f t="shared" si="496"/>
        <v>5.667940105679472</v>
      </c>
      <c r="R973" s="113">
        <f t="shared" si="496"/>
        <v>3.6156043201098629</v>
      </c>
      <c r="S973" s="113">
        <f t="shared" si="496"/>
        <v>3.021736943859934</v>
      </c>
      <c r="T973" s="113">
        <f t="shared" si="496"/>
        <v>3.5632042574995753</v>
      </c>
      <c r="U973" s="113">
        <f t="shared" si="496"/>
        <v>3.886337976929684</v>
      </c>
      <c r="V973" s="113">
        <f t="shared" si="496"/>
        <v>7.7464759225542235</v>
      </c>
      <c r="W973" s="113">
        <f t="shared" si="496"/>
        <v>28.208700371871636</v>
      </c>
      <c r="X973" s="113">
        <f t="shared" si="496"/>
        <v>45.850054784001891</v>
      </c>
      <c r="Y973" s="113">
        <f t="shared" si="496"/>
        <v>63.928076384551204</v>
      </c>
      <c r="Z973" s="113">
        <f t="shared" si="496"/>
        <v>19.650023478857953</v>
      </c>
      <c r="AA973" s="113">
        <f t="shared" si="496"/>
        <v>10.567345959741386</v>
      </c>
      <c r="AB973" s="114">
        <f t="shared" si="496"/>
        <v>6.4888744199073143</v>
      </c>
    </row>
    <row r="974" spans="1:28" x14ac:dyDescent="0.5">
      <c r="A974"/>
      <c r="B974">
        <v>4</v>
      </c>
      <c r="C974" s="173">
        <v>6.25</v>
      </c>
      <c r="D974" s="173">
        <v>4.26</v>
      </c>
      <c r="E974" s="173">
        <v>3.4</v>
      </c>
      <c r="F974" s="173">
        <v>4.1399999999999997</v>
      </c>
      <c r="G974" s="173">
        <v>4.45</v>
      </c>
      <c r="H974" s="173">
        <v>9.73</v>
      </c>
      <c r="I974" s="173">
        <v>37.9</v>
      </c>
      <c r="J974" s="173">
        <v>36.200000000000003</v>
      </c>
      <c r="K974" s="173">
        <v>55.3</v>
      </c>
      <c r="L974" s="173">
        <v>22.5</v>
      </c>
      <c r="M974" s="173">
        <v>11.8</v>
      </c>
      <c r="N974" s="173">
        <v>13.4</v>
      </c>
      <c r="O974" s="219"/>
      <c r="P974" s="134">
        <f t="shared" si="495"/>
        <v>4</v>
      </c>
      <c r="Q974" s="113">
        <f t="shared" si="496"/>
        <v>5.4583398552383198</v>
      </c>
      <c r="R974" s="113">
        <f t="shared" si="496"/>
        <v>3.7204044453304386</v>
      </c>
      <c r="S974" s="113">
        <f t="shared" si="496"/>
        <v>2.9693368812496459</v>
      </c>
      <c r="T974" s="113">
        <f t="shared" si="496"/>
        <v>3.6156043201098629</v>
      </c>
      <c r="U974" s="113">
        <f t="shared" si="496"/>
        <v>3.886337976929684</v>
      </c>
      <c r="V974" s="113">
        <f t="shared" si="496"/>
        <v>8.497543486635017</v>
      </c>
      <c r="W974" s="113">
        <f t="shared" si="496"/>
        <v>33.09937288216517</v>
      </c>
      <c r="X974" s="113">
        <f t="shared" si="496"/>
        <v>31.614704441540351</v>
      </c>
      <c r="Y974" s="113">
        <f t="shared" si="496"/>
        <v>48.295391039148654</v>
      </c>
      <c r="Z974" s="113">
        <f t="shared" si="496"/>
        <v>19.650023478857953</v>
      </c>
      <c r="AA974" s="113">
        <f t="shared" si="496"/>
        <v>10.305345646689949</v>
      </c>
      <c r="AB974" s="114">
        <f t="shared" si="496"/>
        <v>11.702680649630958</v>
      </c>
    </row>
    <row r="975" spans="1:28" x14ac:dyDescent="0.5">
      <c r="A975"/>
      <c r="B975">
        <v>5</v>
      </c>
      <c r="C975" s="173">
        <v>6.09</v>
      </c>
      <c r="D975" s="173">
        <v>4.1399999999999997</v>
      </c>
      <c r="E975" s="173">
        <v>3.46</v>
      </c>
      <c r="F975" s="173">
        <v>3.95</v>
      </c>
      <c r="G975" s="173">
        <v>3.83</v>
      </c>
      <c r="H975" s="173">
        <v>8.1999999999999993</v>
      </c>
      <c r="I975" s="173">
        <v>31.7</v>
      </c>
      <c r="J975" s="173">
        <v>38.700000000000003</v>
      </c>
      <c r="K975" s="173">
        <v>48.8</v>
      </c>
      <c r="L975" s="173">
        <v>22.9</v>
      </c>
      <c r="M975" s="173">
        <v>11.8</v>
      </c>
      <c r="N975" s="173">
        <v>11.3</v>
      </c>
      <c r="O975" s="219"/>
      <c r="P975" s="134">
        <f t="shared" si="495"/>
        <v>5</v>
      </c>
      <c r="Q975" s="113">
        <f t="shared" si="496"/>
        <v>5.3186063549442189</v>
      </c>
      <c r="R975" s="113">
        <f t="shared" si="496"/>
        <v>3.6156043201098629</v>
      </c>
      <c r="S975" s="113">
        <f t="shared" si="496"/>
        <v>3.021736943859934</v>
      </c>
      <c r="T975" s="113">
        <f t="shared" si="496"/>
        <v>3.4496707885106184</v>
      </c>
      <c r="U975" s="113">
        <f t="shared" si="496"/>
        <v>3.3448706632900427</v>
      </c>
      <c r="V975" s="113">
        <f t="shared" si="496"/>
        <v>7.1613418900726753</v>
      </c>
      <c r="W975" s="113">
        <f t="shared" si="496"/>
        <v>27.684699745768757</v>
      </c>
      <c r="X975" s="113">
        <f t="shared" si="496"/>
        <v>33.79804038363568</v>
      </c>
      <c r="Y975" s="113">
        <f t="shared" si="496"/>
        <v>42.6187175897008</v>
      </c>
      <c r="Z975" s="113">
        <f t="shared" si="496"/>
        <v>19.999357229593205</v>
      </c>
      <c r="AA975" s="113">
        <f t="shared" si="496"/>
        <v>10.305345646689949</v>
      </c>
      <c r="AB975" s="114">
        <f t="shared" si="496"/>
        <v>9.8686784582708835</v>
      </c>
    </row>
    <row r="976" spans="1:28" x14ac:dyDescent="0.5">
      <c r="A976"/>
      <c r="B976">
        <v>6</v>
      </c>
      <c r="C976" s="173">
        <v>5.78</v>
      </c>
      <c r="D976" s="173">
        <v>4.2</v>
      </c>
      <c r="E976" s="173">
        <v>3.58</v>
      </c>
      <c r="F976" s="173">
        <v>3.77</v>
      </c>
      <c r="G976" s="173">
        <v>3.71</v>
      </c>
      <c r="H976" s="173">
        <v>6.96</v>
      </c>
      <c r="I976" s="173">
        <v>34.700000000000003</v>
      </c>
      <c r="J976" s="173">
        <v>40.9</v>
      </c>
      <c r="K976" s="173">
        <v>46.4</v>
      </c>
      <c r="L976" s="173">
        <v>22.5</v>
      </c>
      <c r="M976" s="173">
        <v>11.3</v>
      </c>
      <c r="N976" s="173">
        <v>13.4</v>
      </c>
      <c r="O976" s="219"/>
      <c r="P976" s="134">
        <f t="shared" si="495"/>
        <v>6</v>
      </c>
      <c r="Q976" s="113">
        <f t="shared" si="496"/>
        <v>5.0478726981243982</v>
      </c>
      <c r="R976" s="113">
        <f t="shared" si="496"/>
        <v>3.6680043827201514</v>
      </c>
      <c r="S976" s="113">
        <f t="shared" si="496"/>
        <v>3.1265370690805097</v>
      </c>
      <c r="T976" s="113">
        <f t="shared" si="496"/>
        <v>3.2924706006797546</v>
      </c>
      <c r="U976" s="113">
        <f t="shared" si="496"/>
        <v>3.2400705380694665</v>
      </c>
      <c r="V976" s="113">
        <f t="shared" si="496"/>
        <v>6.0784072627933927</v>
      </c>
      <c r="W976" s="113">
        <f t="shared" si="496"/>
        <v>30.304702876283155</v>
      </c>
      <c r="X976" s="113">
        <f t="shared" si="496"/>
        <v>35.719376012679568</v>
      </c>
      <c r="Y976" s="113">
        <f t="shared" si="496"/>
        <v>40.522715085289285</v>
      </c>
      <c r="Z976" s="113">
        <f t="shared" si="496"/>
        <v>19.650023478857953</v>
      </c>
      <c r="AA976" s="113">
        <f t="shared" si="496"/>
        <v>9.8686784582708835</v>
      </c>
      <c r="AB976" s="114">
        <f t="shared" si="496"/>
        <v>11.702680649630958</v>
      </c>
    </row>
    <row r="977" spans="1:28" x14ac:dyDescent="0.5">
      <c r="A977"/>
      <c r="B977">
        <v>7</v>
      </c>
      <c r="C977" s="173">
        <v>5.46</v>
      </c>
      <c r="D977" s="173">
        <v>4.33</v>
      </c>
      <c r="E977" s="173">
        <v>3.4</v>
      </c>
      <c r="F977" s="173">
        <v>3.58</v>
      </c>
      <c r="G977" s="173">
        <v>3.4</v>
      </c>
      <c r="H977" s="173">
        <v>11.6</v>
      </c>
      <c r="I977" s="173">
        <v>118</v>
      </c>
      <c r="J977" s="173">
        <v>44.4</v>
      </c>
      <c r="K977" s="173">
        <v>46.6</v>
      </c>
      <c r="L977" s="173">
        <v>21.8</v>
      </c>
      <c r="M977" s="173">
        <v>11</v>
      </c>
      <c r="N977" s="173">
        <v>10</v>
      </c>
      <c r="O977" s="219"/>
      <c r="P977" s="134">
        <f t="shared" si="495"/>
        <v>7</v>
      </c>
      <c r="Q977" s="113">
        <f t="shared" si="496"/>
        <v>4.7684056975361964</v>
      </c>
      <c r="R977" s="113">
        <f t="shared" si="496"/>
        <v>3.7815378517091083</v>
      </c>
      <c r="S977" s="113">
        <f t="shared" si="496"/>
        <v>2.9693368812496459</v>
      </c>
      <c r="T977" s="113">
        <f t="shared" si="496"/>
        <v>3.1265370690805097</v>
      </c>
      <c r="U977" s="113">
        <f t="shared" si="496"/>
        <v>2.9693368812496459</v>
      </c>
      <c r="V977" s="113">
        <f t="shared" si="496"/>
        <v>10.130678771322321</v>
      </c>
      <c r="W977" s="113">
        <f t="shared" si="496"/>
        <v>103.05345646689948</v>
      </c>
      <c r="X977" s="113">
        <f t="shared" si="496"/>
        <v>38.776046331613024</v>
      </c>
      <c r="Y977" s="113">
        <f t="shared" si="496"/>
        <v>40.697381960656912</v>
      </c>
      <c r="Z977" s="113">
        <f t="shared" si="496"/>
        <v>19.038689415071261</v>
      </c>
      <c r="AA977" s="113">
        <f t="shared" si="496"/>
        <v>9.6066781452194441</v>
      </c>
      <c r="AB977" s="114">
        <f t="shared" si="496"/>
        <v>8.733343768381312</v>
      </c>
    </row>
    <row r="978" spans="1:28" x14ac:dyDescent="0.5">
      <c r="A978"/>
      <c r="B978">
        <v>8</v>
      </c>
      <c r="C978" s="173">
        <v>5.31</v>
      </c>
      <c r="D978" s="173">
        <v>4.33</v>
      </c>
      <c r="E978" s="173">
        <v>3.4</v>
      </c>
      <c r="F978" s="173">
        <v>3.52</v>
      </c>
      <c r="G978" s="173">
        <v>3.27</v>
      </c>
      <c r="H978" s="173">
        <v>7.91</v>
      </c>
      <c r="I978" s="173">
        <v>354</v>
      </c>
      <c r="J978" s="173">
        <v>58.9</v>
      </c>
      <c r="K978" s="173">
        <v>43.7</v>
      </c>
      <c r="L978" s="173">
        <v>20.2</v>
      </c>
      <c r="M978" s="173">
        <v>10.8</v>
      </c>
      <c r="N978" s="173">
        <v>9.44</v>
      </c>
      <c r="O978" s="219"/>
      <c r="P978" s="134">
        <f t="shared" si="495"/>
        <v>8</v>
      </c>
      <c r="Q978" s="113">
        <f t="shared" si="496"/>
        <v>4.6374055410104766</v>
      </c>
      <c r="R978" s="113">
        <f t="shared" si="496"/>
        <v>3.7815378517091083</v>
      </c>
      <c r="S978" s="113">
        <f t="shared" si="496"/>
        <v>2.9693368812496459</v>
      </c>
      <c r="T978" s="113">
        <f t="shared" si="496"/>
        <v>3.074137006470222</v>
      </c>
      <c r="U978" s="113">
        <f t="shared" si="496"/>
        <v>2.855803412260689</v>
      </c>
      <c r="V978" s="113">
        <f t="shared" si="496"/>
        <v>6.9080749207896179</v>
      </c>
      <c r="W978" s="113">
        <f t="shared" si="496"/>
        <v>309.16036940069847</v>
      </c>
      <c r="X978" s="113">
        <f t="shared" si="496"/>
        <v>51.439394795765928</v>
      </c>
      <c r="Y978" s="113">
        <f t="shared" si="496"/>
        <v>38.164712267826339</v>
      </c>
      <c r="Z978" s="113">
        <f t="shared" si="496"/>
        <v>17.641354412130248</v>
      </c>
      <c r="AA978" s="113">
        <f t="shared" si="496"/>
        <v>9.4320112698518184</v>
      </c>
      <c r="AB978" s="114">
        <f t="shared" si="496"/>
        <v>8.2442765173519579</v>
      </c>
    </row>
    <row r="979" spans="1:28" x14ac:dyDescent="0.5">
      <c r="A979"/>
      <c r="B979">
        <v>9</v>
      </c>
      <c r="C979" s="173">
        <v>5.23</v>
      </c>
      <c r="D979" s="173">
        <v>4.08</v>
      </c>
      <c r="E979" s="173">
        <v>3.4</v>
      </c>
      <c r="F979" s="173">
        <v>3.4</v>
      </c>
      <c r="G979" s="173">
        <v>3.4</v>
      </c>
      <c r="H979" s="173">
        <v>77.5</v>
      </c>
      <c r="I979" s="173">
        <v>86.8</v>
      </c>
      <c r="J979" s="173">
        <v>79</v>
      </c>
      <c r="K979" s="173">
        <v>48.6</v>
      </c>
      <c r="L979" s="173">
        <v>19.2</v>
      </c>
      <c r="M979" s="173">
        <v>10.4</v>
      </c>
      <c r="N979" s="173">
        <v>8.58</v>
      </c>
      <c r="O979" s="219"/>
      <c r="P979" s="134">
        <f t="shared" si="495"/>
        <v>9</v>
      </c>
      <c r="Q979" s="113">
        <f t="shared" ref="Q979:Q1001" si="497">$P$11*C979</f>
        <v>4.5675387908634262</v>
      </c>
      <c r="R979" s="113">
        <f t="shared" ref="R979:R1001" si="498">IF(D979&gt;0,$P$11*D979, " ")</f>
        <v>3.5632042574995753</v>
      </c>
      <c r="S979" s="113">
        <f t="shared" ref="S979:S1001" si="499">IF(E979&gt;0,$P$11*E979, " ")</f>
        <v>2.9693368812496459</v>
      </c>
      <c r="T979" s="113">
        <f t="shared" ref="T979:T1001" si="500">IF(F979&gt;0,$P$11*F979, " ")</f>
        <v>2.9693368812496459</v>
      </c>
      <c r="U979" s="113">
        <f t="shared" ref="U979:U1001" si="501">IF(G979&gt;0,$P$11*G979, " ")</f>
        <v>2.9693368812496459</v>
      </c>
      <c r="V979" s="113">
        <f t="shared" ref="V979:V1001" si="502">IF(H979&gt;0,$P$11*H979, " ")</f>
        <v>67.68341420495517</v>
      </c>
      <c r="W979" s="113">
        <f t="shared" ref="W979:W1001" si="503">IF(I979&gt;0,$P$11*I979, " ")</f>
        <v>75.805423909549788</v>
      </c>
      <c r="X979" s="113">
        <f t="shared" ref="X979:X1001" si="504">IF(J979&gt;0,$P$11*J979, " ")</f>
        <v>68.993415770212366</v>
      </c>
      <c r="Y979" s="113">
        <f t="shared" ref="Y979:Y1001" si="505">IF(K979&gt;0,$P$11*K979, " ")</f>
        <v>42.44405071433318</v>
      </c>
      <c r="Z979" s="113">
        <f t="shared" ref="Z979:Z1001" si="506">IF(L979&gt;0,$P$11*L979, " ")</f>
        <v>16.768020035292118</v>
      </c>
      <c r="AA979" s="113">
        <f t="shared" ref="AA979:AA1001" si="507">IF(M979&gt;0,$P$11*M979, " ")</f>
        <v>9.0826775191165652</v>
      </c>
      <c r="AB979" s="114">
        <f t="shared" ref="AB979:AB1001" si="508">IF(N979&gt;0,$P$11*N979, " ")</f>
        <v>7.4932089532711661</v>
      </c>
    </row>
    <row r="980" spans="1:28" x14ac:dyDescent="0.5">
      <c r="A980"/>
      <c r="B980">
        <v>10</v>
      </c>
      <c r="C980" s="173">
        <v>5.07</v>
      </c>
      <c r="D980" s="173">
        <v>3.95</v>
      </c>
      <c r="E980" s="173">
        <v>3.58</v>
      </c>
      <c r="F980" s="173">
        <v>3.27</v>
      </c>
      <c r="G980" s="173">
        <v>3.52</v>
      </c>
      <c r="H980" s="173">
        <v>208</v>
      </c>
      <c r="I980" s="173">
        <v>76.7</v>
      </c>
      <c r="J980" s="173">
        <v>63.9</v>
      </c>
      <c r="K980" s="173">
        <v>49.8</v>
      </c>
      <c r="L980" s="173">
        <v>18.2</v>
      </c>
      <c r="M980" s="173">
        <v>10.1</v>
      </c>
      <c r="N980" s="173">
        <v>9.15</v>
      </c>
      <c r="O980" s="219"/>
      <c r="P980" s="134">
        <f t="shared" si="495"/>
        <v>10</v>
      </c>
      <c r="Q980" s="113">
        <f t="shared" si="497"/>
        <v>4.4278052905693253</v>
      </c>
      <c r="R980" s="113">
        <f t="shared" si="498"/>
        <v>3.4496707885106184</v>
      </c>
      <c r="S980" s="113">
        <f t="shared" si="499"/>
        <v>3.1265370690805097</v>
      </c>
      <c r="T980" s="113">
        <f t="shared" si="500"/>
        <v>2.855803412260689</v>
      </c>
      <c r="U980" s="113">
        <f t="shared" si="501"/>
        <v>3.074137006470222</v>
      </c>
      <c r="V980" s="113">
        <f t="shared" si="502"/>
        <v>181.65355038233128</v>
      </c>
      <c r="W980" s="113">
        <f t="shared" si="503"/>
        <v>66.98474670348466</v>
      </c>
      <c r="X980" s="113">
        <f t="shared" si="504"/>
        <v>55.806066679956579</v>
      </c>
      <c r="Y980" s="113">
        <f t="shared" si="505"/>
        <v>43.492051966538931</v>
      </c>
      <c r="Z980" s="113">
        <f t="shared" si="506"/>
        <v>15.894685658453987</v>
      </c>
      <c r="AA980" s="113">
        <f t="shared" si="507"/>
        <v>8.820677206065124</v>
      </c>
      <c r="AB980" s="114">
        <f t="shared" si="508"/>
        <v>7.9910095480689005</v>
      </c>
    </row>
    <row r="981" spans="1:28" x14ac:dyDescent="0.5">
      <c r="A981"/>
      <c r="B981">
        <v>11</v>
      </c>
      <c r="C981" s="173">
        <v>5.15</v>
      </c>
      <c r="D981" s="173">
        <v>3.89</v>
      </c>
      <c r="E981" s="173">
        <v>4.76</v>
      </c>
      <c r="F981" s="173">
        <v>3.12</v>
      </c>
      <c r="G981" s="173">
        <v>3.89</v>
      </c>
      <c r="H981" s="173">
        <v>529</v>
      </c>
      <c r="I981" s="173">
        <v>30.3</v>
      </c>
      <c r="J981" s="173">
        <v>68.900000000000006</v>
      </c>
      <c r="K981" s="173">
        <v>46.3</v>
      </c>
      <c r="L981" s="173">
        <v>17</v>
      </c>
      <c r="M981" s="173">
        <v>9.92</v>
      </c>
      <c r="N981" s="173">
        <v>8.58</v>
      </c>
      <c r="O981" s="219"/>
      <c r="P981" s="134">
        <f t="shared" si="495"/>
        <v>11</v>
      </c>
      <c r="Q981" s="113">
        <f t="shared" si="497"/>
        <v>4.4976720407163757</v>
      </c>
      <c r="R981" s="113">
        <f t="shared" si="498"/>
        <v>3.3972707259003303</v>
      </c>
      <c r="S981" s="113">
        <f t="shared" si="499"/>
        <v>4.1570716337495046</v>
      </c>
      <c r="T981" s="113">
        <f t="shared" si="500"/>
        <v>2.7248032557349693</v>
      </c>
      <c r="U981" s="113">
        <f t="shared" si="501"/>
        <v>3.3972707259003303</v>
      </c>
      <c r="V981" s="113">
        <f t="shared" si="502"/>
        <v>461.99388534737142</v>
      </c>
      <c r="W981" s="113">
        <f t="shared" si="503"/>
        <v>26.462031618195375</v>
      </c>
      <c r="X981" s="113">
        <f t="shared" si="504"/>
        <v>60.172738564147245</v>
      </c>
      <c r="Y981" s="113">
        <f t="shared" si="505"/>
        <v>40.435381647605475</v>
      </c>
      <c r="Z981" s="113">
        <f t="shared" si="506"/>
        <v>14.846684406248229</v>
      </c>
      <c r="AA981" s="113">
        <f t="shared" si="507"/>
        <v>8.6634770182342606</v>
      </c>
      <c r="AB981" s="114">
        <f t="shared" si="508"/>
        <v>7.4932089532711661</v>
      </c>
    </row>
    <row r="982" spans="1:28" x14ac:dyDescent="0.5">
      <c r="A982"/>
      <c r="B982">
        <v>12</v>
      </c>
      <c r="C982" s="173">
        <v>4.95</v>
      </c>
      <c r="D982" s="173">
        <v>3.77</v>
      </c>
      <c r="E982" s="173">
        <v>5.0999999999999996</v>
      </c>
      <c r="F982" s="173">
        <v>3.07</v>
      </c>
      <c r="G982" s="173">
        <v>4.1399999999999997</v>
      </c>
      <c r="H982" s="173">
        <v>81.5</v>
      </c>
      <c r="I982" s="173">
        <v>25.4</v>
      </c>
      <c r="J982" s="173">
        <v>62.1</v>
      </c>
      <c r="K982" s="173">
        <v>52.6</v>
      </c>
      <c r="L982" s="173">
        <v>16.600000000000001</v>
      </c>
      <c r="M982" s="173">
        <v>9.73</v>
      </c>
      <c r="N982" s="173">
        <v>7.19</v>
      </c>
      <c r="O982" s="219"/>
      <c r="P982" s="134">
        <f t="shared" si="495"/>
        <v>12</v>
      </c>
      <c r="Q982" s="113">
        <f t="shared" si="497"/>
        <v>4.32300516534875</v>
      </c>
      <c r="R982" s="113">
        <f t="shared" si="498"/>
        <v>3.2924706006797546</v>
      </c>
      <c r="S982" s="113">
        <f t="shared" si="499"/>
        <v>4.4540053218744688</v>
      </c>
      <c r="T982" s="113">
        <f t="shared" si="500"/>
        <v>2.6811365368930629</v>
      </c>
      <c r="U982" s="113">
        <f t="shared" si="501"/>
        <v>3.6156043201098629</v>
      </c>
      <c r="V982" s="113">
        <f t="shared" si="502"/>
        <v>71.176751712307691</v>
      </c>
      <c r="W982" s="113">
        <f t="shared" si="503"/>
        <v>22.18269317168853</v>
      </c>
      <c r="X982" s="113">
        <f t="shared" si="504"/>
        <v>54.234064801647946</v>
      </c>
      <c r="Y982" s="113">
        <f t="shared" si="505"/>
        <v>45.937388221685701</v>
      </c>
      <c r="Z982" s="113">
        <f t="shared" si="506"/>
        <v>14.49735065551298</v>
      </c>
      <c r="AA982" s="113">
        <f t="shared" si="507"/>
        <v>8.497543486635017</v>
      </c>
      <c r="AB982" s="114">
        <f t="shared" si="508"/>
        <v>6.2792741694661638</v>
      </c>
    </row>
    <row r="983" spans="1:28" x14ac:dyDescent="0.5">
      <c r="A983"/>
      <c r="B983">
        <v>13</v>
      </c>
      <c r="C983" s="173">
        <v>4.88</v>
      </c>
      <c r="D983" s="173">
        <v>3.77</v>
      </c>
      <c r="E983" s="173">
        <v>4.7</v>
      </c>
      <c r="F983" s="173">
        <v>3.27</v>
      </c>
      <c r="G983" s="173">
        <v>3.89</v>
      </c>
      <c r="H983" s="173">
        <v>24.6</v>
      </c>
      <c r="I983" s="173">
        <v>38.700000000000003</v>
      </c>
      <c r="J983" s="173">
        <v>62.7</v>
      </c>
      <c r="K983" s="173">
        <v>48.8</v>
      </c>
      <c r="L983" s="173">
        <v>16.2</v>
      </c>
      <c r="M983" s="173">
        <v>9.44</v>
      </c>
      <c r="N983" s="173">
        <v>7.19</v>
      </c>
      <c r="O983" s="219"/>
      <c r="P983" s="134">
        <f t="shared" si="495"/>
        <v>13</v>
      </c>
      <c r="Q983" s="113">
        <f t="shared" si="497"/>
        <v>4.2618717589700799</v>
      </c>
      <c r="R983" s="113">
        <f t="shared" si="498"/>
        <v>3.2924706006797546</v>
      </c>
      <c r="S983" s="113">
        <f t="shared" si="499"/>
        <v>4.1046715711392165</v>
      </c>
      <c r="T983" s="113">
        <f t="shared" si="500"/>
        <v>2.855803412260689</v>
      </c>
      <c r="U983" s="113">
        <f t="shared" si="501"/>
        <v>3.3972707259003303</v>
      </c>
      <c r="V983" s="113">
        <f t="shared" si="502"/>
        <v>21.484025670218028</v>
      </c>
      <c r="W983" s="113">
        <f t="shared" si="503"/>
        <v>33.79804038363568</v>
      </c>
      <c r="X983" s="113">
        <f t="shared" si="504"/>
        <v>54.758065427750829</v>
      </c>
      <c r="Y983" s="113">
        <f t="shared" si="505"/>
        <v>42.6187175897008</v>
      </c>
      <c r="Z983" s="113">
        <f t="shared" si="506"/>
        <v>14.148016904777725</v>
      </c>
      <c r="AA983" s="113">
        <f t="shared" si="507"/>
        <v>8.2442765173519579</v>
      </c>
      <c r="AB983" s="114">
        <f t="shared" si="508"/>
        <v>6.2792741694661638</v>
      </c>
    </row>
    <row r="984" spans="1:28" x14ac:dyDescent="0.5">
      <c r="A984"/>
      <c r="B984">
        <v>14</v>
      </c>
      <c r="C984" s="173">
        <v>4.88</v>
      </c>
      <c r="D984" s="173">
        <v>3.77</v>
      </c>
      <c r="E984" s="173">
        <v>4.33</v>
      </c>
      <c r="F984" s="173">
        <v>2.98</v>
      </c>
      <c r="G984" s="173">
        <v>3.58</v>
      </c>
      <c r="H984" s="173">
        <v>29.2</v>
      </c>
      <c r="I984" s="173">
        <v>64.599999999999994</v>
      </c>
      <c r="J984" s="173">
        <v>60.7</v>
      </c>
      <c r="K984" s="173">
        <v>46.6</v>
      </c>
      <c r="L984" s="173">
        <v>16.2</v>
      </c>
      <c r="M984" s="173">
        <v>9.44</v>
      </c>
      <c r="N984" s="173">
        <v>7.19</v>
      </c>
      <c r="O984" s="219"/>
      <c r="P984" s="134">
        <f t="shared" si="495"/>
        <v>14</v>
      </c>
      <c r="Q984" s="113">
        <f t="shared" si="497"/>
        <v>4.2618717589700799</v>
      </c>
      <c r="R984" s="113">
        <f t="shared" si="498"/>
        <v>3.2924706006797546</v>
      </c>
      <c r="S984" s="113">
        <f t="shared" si="499"/>
        <v>3.7815378517091083</v>
      </c>
      <c r="T984" s="113">
        <f t="shared" si="500"/>
        <v>2.6025364429776308</v>
      </c>
      <c r="U984" s="113">
        <f t="shared" si="501"/>
        <v>3.1265370690805097</v>
      </c>
      <c r="V984" s="113">
        <f t="shared" si="502"/>
        <v>25.501363803673431</v>
      </c>
      <c r="W984" s="113">
        <f t="shared" si="503"/>
        <v>56.417400743743272</v>
      </c>
      <c r="X984" s="113">
        <f t="shared" si="504"/>
        <v>53.011396674074568</v>
      </c>
      <c r="Y984" s="113">
        <f t="shared" si="505"/>
        <v>40.697381960656912</v>
      </c>
      <c r="Z984" s="113">
        <f t="shared" si="506"/>
        <v>14.148016904777725</v>
      </c>
      <c r="AA984" s="113">
        <f t="shared" si="507"/>
        <v>8.2442765173519579</v>
      </c>
      <c r="AB984" s="114">
        <f t="shared" si="508"/>
        <v>6.2792741694661638</v>
      </c>
    </row>
    <row r="985" spans="1:28" x14ac:dyDescent="0.5">
      <c r="A985"/>
      <c r="B985">
        <v>15</v>
      </c>
      <c r="C985" s="173">
        <v>4.7</v>
      </c>
      <c r="D985" s="173">
        <v>3.58</v>
      </c>
      <c r="E985" s="173">
        <v>4.1399999999999997</v>
      </c>
      <c r="F985" s="173">
        <v>3.27</v>
      </c>
      <c r="G985" s="173">
        <v>3.4</v>
      </c>
      <c r="H985" s="173">
        <v>31.5</v>
      </c>
      <c r="I985" s="173">
        <v>77.3</v>
      </c>
      <c r="J985" s="173">
        <v>59.9</v>
      </c>
      <c r="K985" s="173">
        <v>46.1</v>
      </c>
      <c r="L985" s="173">
        <v>15.8</v>
      </c>
      <c r="M985" s="173">
        <v>9.73</v>
      </c>
      <c r="N985" s="173">
        <v>6.96</v>
      </c>
      <c r="O985" s="219"/>
      <c r="P985" s="134">
        <f t="shared" si="495"/>
        <v>15</v>
      </c>
      <c r="Q985" s="113">
        <f t="shared" si="497"/>
        <v>4.1046715711392165</v>
      </c>
      <c r="R985" s="113">
        <f t="shared" si="498"/>
        <v>3.1265370690805097</v>
      </c>
      <c r="S985" s="113">
        <f t="shared" si="499"/>
        <v>3.6156043201098629</v>
      </c>
      <c r="T985" s="113">
        <f t="shared" si="500"/>
        <v>2.855803412260689</v>
      </c>
      <c r="U985" s="113">
        <f t="shared" si="501"/>
        <v>2.9693368812496459</v>
      </c>
      <c r="V985" s="113">
        <f t="shared" si="502"/>
        <v>27.510032870401133</v>
      </c>
      <c r="W985" s="113">
        <f t="shared" si="503"/>
        <v>67.508747329587536</v>
      </c>
      <c r="X985" s="113">
        <f t="shared" si="504"/>
        <v>52.312729172604058</v>
      </c>
      <c r="Y985" s="113">
        <f t="shared" si="505"/>
        <v>40.260714772237847</v>
      </c>
      <c r="Z985" s="113">
        <f t="shared" si="506"/>
        <v>13.798683154042473</v>
      </c>
      <c r="AA985" s="113">
        <f t="shared" si="507"/>
        <v>8.497543486635017</v>
      </c>
      <c r="AB985" s="114">
        <f t="shared" si="508"/>
        <v>6.0784072627933927</v>
      </c>
    </row>
    <row r="986" spans="1:28" x14ac:dyDescent="0.5">
      <c r="A986"/>
      <c r="B986">
        <v>16</v>
      </c>
      <c r="C986" s="173">
        <v>4.7</v>
      </c>
      <c r="D986" s="173">
        <v>3.77</v>
      </c>
      <c r="E986" s="173">
        <v>4.45</v>
      </c>
      <c r="F986" s="173">
        <v>3.46</v>
      </c>
      <c r="G986" s="173">
        <v>3.58</v>
      </c>
      <c r="H986" s="173">
        <v>32</v>
      </c>
      <c r="I986" s="173">
        <v>23.4</v>
      </c>
      <c r="J986" s="173">
        <v>58.3</v>
      </c>
      <c r="K986" s="173">
        <v>47.4</v>
      </c>
      <c r="L986" s="173">
        <v>16.2</v>
      </c>
      <c r="M986" s="173">
        <v>9.73</v>
      </c>
      <c r="N986" s="173">
        <v>7.43</v>
      </c>
      <c r="O986" s="219"/>
      <c r="P986" s="134">
        <f t="shared" si="495"/>
        <v>16</v>
      </c>
      <c r="Q986" s="113">
        <f t="shared" si="497"/>
        <v>4.1046715711392165</v>
      </c>
      <c r="R986" s="113">
        <f t="shared" si="498"/>
        <v>3.2924706006797546</v>
      </c>
      <c r="S986" s="113">
        <f t="shared" si="499"/>
        <v>3.886337976929684</v>
      </c>
      <c r="T986" s="113">
        <f t="shared" si="500"/>
        <v>3.021736943859934</v>
      </c>
      <c r="U986" s="113">
        <f t="shared" si="501"/>
        <v>3.1265370690805097</v>
      </c>
      <c r="V986" s="113">
        <f t="shared" si="502"/>
        <v>27.946700058820198</v>
      </c>
      <c r="W986" s="113">
        <f t="shared" si="503"/>
        <v>20.43602441801227</v>
      </c>
      <c r="X986" s="113">
        <f t="shared" si="504"/>
        <v>50.915394169663045</v>
      </c>
      <c r="Y986" s="113">
        <f t="shared" si="505"/>
        <v>41.396049462127415</v>
      </c>
      <c r="Z986" s="113">
        <f t="shared" si="506"/>
        <v>14.148016904777725</v>
      </c>
      <c r="AA986" s="113">
        <f t="shared" si="507"/>
        <v>8.497543486635017</v>
      </c>
      <c r="AB986" s="114">
        <f t="shared" si="508"/>
        <v>6.4888744199073143</v>
      </c>
    </row>
    <row r="987" spans="1:28" x14ac:dyDescent="0.5">
      <c r="A987"/>
      <c r="B987">
        <v>17</v>
      </c>
      <c r="C987" s="173">
        <v>4.51</v>
      </c>
      <c r="D987" s="173">
        <v>3.58</v>
      </c>
      <c r="E987" s="173">
        <v>4.1399999999999997</v>
      </c>
      <c r="F987" s="173">
        <v>3.46</v>
      </c>
      <c r="G987" s="173">
        <v>3.52</v>
      </c>
      <c r="H987" s="173">
        <v>38.799999999999997</v>
      </c>
      <c r="I987" s="173">
        <v>27.7</v>
      </c>
      <c r="J987" s="173">
        <v>47.5</v>
      </c>
      <c r="K987" s="173">
        <v>51.5</v>
      </c>
      <c r="L987" s="173">
        <v>15.6</v>
      </c>
      <c r="M987" s="173">
        <v>9.44</v>
      </c>
      <c r="N987" s="173">
        <v>6.96</v>
      </c>
      <c r="O987" s="219"/>
      <c r="P987" s="134">
        <f t="shared" si="495"/>
        <v>17</v>
      </c>
      <c r="Q987" s="113">
        <f t="shared" si="497"/>
        <v>3.9387380395399716</v>
      </c>
      <c r="R987" s="113">
        <f t="shared" si="498"/>
        <v>3.1265370690805097</v>
      </c>
      <c r="S987" s="113">
        <f t="shared" si="499"/>
        <v>3.6156043201098629</v>
      </c>
      <c r="T987" s="113">
        <f t="shared" si="500"/>
        <v>3.021736943859934</v>
      </c>
      <c r="U987" s="113">
        <f t="shared" si="501"/>
        <v>3.074137006470222</v>
      </c>
      <c r="V987" s="113">
        <f t="shared" si="502"/>
        <v>33.88537382131949</v>
      </c>
      <c r="W987" s="113">
        <f t="shared" si="503"/>
        <v>24.191362238416232</v>
      </c>
      <c r="X987" s="113">
        <f t="shared" si="504"/>
        <v>41.483382899811232</v>
      </c>
      <c r="Y987" s="113">
        <f t="shared" si="505"/>
        <v>44.976720407163754</v>
      </c>
      <c r="Z987" s="113">
        <f t="shared" si="506"/>
        <v>13.624016278674846</v>
      </c>
      <c r="AA987" s="113">
        <f t="shared" si="507"/>
        <v>8.2442765173519579</v>
      </c>
      <c r="AB987" s="114">
        <f t="shared" si="508"/>
        <v>6.0784072627933927</v>
      </c>
    </row>
    <row r="988" spans="1:28" x14ac:dyDescent="0.5">
      <c r="A988"/>
      <c r="B988">
        <v>18</v>
      </c>
      <c r="C988" s="173">
        <v>4.51</v>
      </c>
      <c r="D988" s="173">
        <v>3.64</v>
      </c>
      <c r="E988" s="173">
        <v>3.89</v>
      </c>
      <c r="F988" s="173">
        <v>3.58</v>
      </c>
      <c r="G988" s="173">
        <v>3.58</v>
      </c>
      <c r="H988" s="173">
        <v>28.2</v>
      </c>
      <c r="I988" s="173">
        <v>55.8</v>
      </c>
      <c r="J988" s="173">
        <v>48.7</v>
      </c>
      <c r="K988" s="173">
        <v>43</v>
      </c>
      <c r="L988" s="173">
        <v>15.2</v>
      </c>
      <c r="M988" s="173">
        <v>9.15</v>
      </c>
      <c r="N988" s="173">
        <v>6.96</v>
      </c>
      <c r="O988" s="219"/>
      <c r="P988" s="134">
        <f t="shared" si="495"/>
        <v>18</v>
      </c>
      <c r="Q988" s="113">
        <f t="shared" si="497"/>
        <v>3.9387380395399716</v>
      </c>
      <c r="R988" s="113">
        <f t="shared" si="498"/>
        <v>3.1789371316907977</v>
      </c>
      <c r="S988" s="113">
        <f t="shared" si="499"/>
        <v>3.3972707259003303</v>
      </c>
      <c r="T988" s="113">
        <f t="shared" si="500"/>
        <v>3.1265370690805097</v>
      </c>
      <c r="U988" s="113">
        <f t="shared" si="501"/>
        <v>3.1265370690805097</v>
      </c>
      <c r="V988" s="113">
        <f t="shared" si="502"/>
        <v>24.628029426835297</v>
      </c>
      <c r="W988" s="113">
        <f t="shared" si="503"/>
        <v>48.73205822756772</v>
      </c>
      <c r="X988" s="113">
        <f t="shared" si="504"/>
        <v>42.53138415201699</v>
      </c>
      <c r="Y988" s="113">
        <f t="shared" si="505"/>
        <v>37.553378204039639</v>
      </c>
      <c r="Z988" s="113">
        <f t="shared" si="506"/>
        <v>13.274682527939593</v>
      </c>
      <c r="AA988" s="113">
        <f t="shared" si="507"/>
        <v>7.9910095480689005</v>
      </c>
      <c r="AB988" s="114">
        <f t="shared" si="508"/>
        <v>6.0784072627933927</v>
      </c>
    </row>
    <row r="989" spans="1:28" x14ac:dyDescent="0.5">
      <c r="A989"/>
      <c r="B989">
        <v>19</v>
      </c>
      <c r="C989" s="173">
        <v>4.33</v>
      </c>
      <c r="D989" s="173">
        <v>3.52</v>
      </c>
      <c r="E989" s="173">
        <v>3.58</v>
      </c>
      <c r="F989" s="173">
        <v>3.4</v>
      </c>
      <c r="G989" s="173">
        <v>3.4</v>
      </c>
      <c r="H989" s="173">
        <v>32.5</v>
      </c>
      <c r="I989" s="173">
        <v>27.2</v>
      </c>
      <c r="J989" s="173">
        <v>50.6</v>
      </c>
      <c r="K989" s="173">
        <v>42.6</v>
      </c>
      <c r="L989" s="173">
        <v>15</v>
      </c>
      <c r="M989" s="173">
        <v>9.15</v>
      </c>
      <c r="N989" s="173">
        <v>6.96</v>
      </c>
      <c r="O989" s="219"/>
      <c r="P989" s="134">
        <f t="shared" si="495"/>
        <v>19</v>
      </c>
      <c r="Q989" s="113">
        <f t="shared" si="497"/>
        <v>3.7815378517091083</v>
      </c>
      <c r="R989" s="113">
        <f t="shared" si="498"/>
        <v>3.074137006470222</v>
      </c>
      <c r="S989" s="113">
        <f t="shared" si="499"/>
        <v>3.1265370690805097</v>
      </c>
      <c r="T989" s="113">
        <f t="shared" si="500"/>
        <v>2.9693368812496459</v>
      </c>
      <c r="U989" s="113">
        <f t="shared" si="501"/>
        <v>2.9693368812496459</v>
      </c>
      <c r="V989" s="113">
        <f t="shared" si="502"/>
        <v>28.383367247239264</v>
      </c>
      <c r="W989" s="113">
        <f t="shared" si="503"/>
        <v>23.754695049997167</v>
      </c>
      <c r="X989" s="113">
        <f t="shared" si="504"/>
        <v>44.190719468009441</v>
      </c>
      <c r="Y989" s="113">
        <f t="shared" si="505"/>
        <v>37.204044453304391</v>
      </c>
      <c r="Z989" s="113">
        <f t="shared" si="506"/>
        <v>13.100015652571969</v>
      </c>
      <c r="AA989" s="113">
        <f t="shared" si="507"/>
        <v>7.9910095480689005</v>
      </c>
      <c r="AB989" s="114">
        <f t="shared" si="508"/>
        <v>6.0784072627933927</v>
      </c>
    </row>
    <row r="990" spans="1:28" x14ac:dyDescent="0.5">
      <c r="A990"/>
      <c r="B990">
        <v>20</v>
      </c>
      <c r="C990" s="173">
        <v>4.45</v>
      </c>
      <c r="D990" s="173">
        <v>3.4</v>
      </c>
      <c r="E990" s="173">
        <v>3.71</v>
      </c>
      <c r="F990" s="173">
        <v>3.21</v>
      </c>
      <c r="G990" s="173">
        <v>4.33</v>
      </c>
      <c r="H990" s="173">
        <v>65.5</v>
      </c>
      <c r="I990" s="173">
        <v>25.6</v>
      </c>
      <c r="J990" s="173">
        <v>50.4</v>
      </c>
      <c r="K990" s="173">
        <v>42.6</v>
      </c>
      <c r="L990" s="173">
        <v>14.9</v>
      </c>
      <c r="M990" s="173">
        <v>8.86</v>
      </c>
      <c r="N990" s="173">
        <v>7.43</v>
      </c>
      <c r="O990" s="219"/>
      <c r="P990" s="134">
        <f t="shared" si="495"/>
        <v>20</v>
      </c>
      <c r="Q990" s="113">
        <f t="shared" si="497"/>
        <v>3.886337976929684</v>
      </c>
      <c r="R990" s="113">
        <f t="shared" si="498"/>
        <v>2.9693368812496459</v>
      </c>
      <c r="S990" s="113">
        <f t="shared" si="499"/>
        <v>3.2400705380694665</v>
      </c>
      <c r="T990" s="113">
        <f t="shared" si="500"/>
        <v>2.8034033496504009</v>
      </c>
      <c r="U990" s="113">
        <f t="shared" si="501"/>
        <v>3.7815378517091083</v>
      </c>
      <c r="V990" s="113">
        <f t="shared" si="502"/>
        <v>57.203401682897592</v>
      </c>
      <c r="W990" s="113">
        <f t="shared" si="503"/>
        <v>22.357360047056162</v>
      </c>
      <c r="X990" s="113">
        <f t="shared" si="504"/>
        <v>44.016052592641813</v>
      </c>
      <c r="Y990" s="113">
        <f t="shared" si="505"/>
        <v>37.204044453304391</v>
      </c>
      <c r="Z990" s="113">
        <f t="shared" si="506"/>
        <v>13.012682214888155</v>
      </c>
      <c r="AA990" s="113">
        <f t="shared" si="507"/>
        <v>7.7377425787858423</v>
      </c>
      <c r="AB990" s="114">
        <f t="shared" si="508"/>
        <v>6.4888744199073143</v>
      </c>
    </row>
    <row r="991" spans="1:28" x14ac:dyDescent="0.5">
      <c r="A991"/>
      <c r="B991">
        <v>21</v>
      </c>
      <c r="C991" s="173">
        <v>4.3899999999999997</v>
      </c>
      <c r="D991" s="173">
        <v>3.77</v>
      </c>
      <c r="E991" s="173">
        <v>3.46</v>
      </c>
      <c r="F991" s="173">
        <v>3.4</v>
      </c>
      <c r="G991" s="173">
        <v>3.4</v>
      </c>
      <c r="H991" s="173">
        <v>75.400000000000006</v>
      </c>
      <c r="I991" s="173">
        <v>31.1</v>
      </c>
      <c r="J991" s="173">
        <v>76.8</v>
      </c>
      <c r="K991" s="173">
        <v>40</v>
      </c>
      <c r="L991" s="173">
        <v>14.5</v>
      </c>
      <c r="M991" s="173">
        <v>9.15</v>
      </c>
      <c r="N991" s="173">
        <v>6.96</v>
      </c>
      <c r="O991" s="219"/>
      <c r="P991" s="134">
        <f t="shared" si="495"/>
        <v>21</v>
      </c>
      <c r="Q991" s="113">
        <f t="shared" si="497"/>
        <v>3.8339379143193959</v>
      </c>
      <c r="R991" s="113">
        <f t="shared" si="498"/>
        <v>3.2924706006797546</v>
      </c>
      <c r="S991" s="113">
        <f t="shared" si="499"/>
        <v>3.021736943859934</v>
      </c>
      <c r="T991" s="113">
        <f t="shared" si="500"/>
        <v>2.9693368812496459</v>
      </c>
      <c r="U991" s="113">
        <f t="shared" si="501"/>
        <v>2.9693368812496459</v>
      </c>
      <c r="V991" s="113">
        <f t="shared" si="502"/>
        <v>65.849412013595099</v>
      </c>
      <c r="W991" s="113">
        <f t="shared" si="503"/>
        <v>27.160699119665882</v>
      </c>
      <c r="X991" s="113">
        <f t="shared" si="504"/>
        <v>67.07208014116847</v>
      </c>
      <c r="Y991" s="113">
        <f t="shared" si="505"/>
        <v>34.933375073525248</v>
      </c>
      <c r="Z991" s="113">
        <f t="shared" si="506"/>
        <v>12.663348464152902</v>
      </c>
      <c r="AA991" s="113">
        <f t="shared" si="507"/>
        <v>7.9910095480689005</v>
      </c>
      <c r="AB991" s="114">
        <f t="shared" si="508"/>
        <v>6.0784072627933927</v>
      </c>
    </row>
    <row r="992" spans="1:28" x14ac:dyDescent="0.5">
      <c r="A992"/>
      <c r="B992">
        <v>22</v>
      </c>
      <c r="C992" s="173">
        <v>4.45</v>
      </c>
      <c r="D992" s="173">
        <v>3.95</v>
      </c>
      <c r="E992" s="173">
        <v>3.46</v>
      </c>
      <c r="F992" s="173">
        <v>3.4</v>
      </c>
      <c r="G992" s="173">
        <v>4.3899999999999997</v>
      </c>
      <c r="H992" s="173">
        <v>43</v>
      </c>
      <c r="I992" s="173">
        <v>31.3</v>
      </c>
      <c r="J992" s="173">
        <v>65.099999999999994</v>
      </c>
      <c r="K992" s="173">
        <v>39.299999999999997</v>
      </c>
      <c r="L992" s="173">
        <v>14.1</v>
      </c>
      <c r="M992" s="173">
        <v>9.44</v>
      </c>
      <c r="N992" s="173">
        <v>7.19</v>
      </c>
      <c r="O992" s="219"/>
      <c r="P992" s="134">
        <f t="shared" si="495"/>
        <v>22</v>
      </c>
      <c r="Q992" s="113">
        <f t="shared" si="497"/>
        <v>3.886337976929684</v>
      </c>
      <c r="R992" s="113">
        <f t="shared" si="498"/>
        <v>3.4496707885106184</v>
      </c>
      <c r="S992" s="113">
        <f t="shared" si="499"/>
        <v>3.021736943859934</v>
      </c>
      <c r="T992" s="113">
        <f t="shared" si="500"/>
        <v>2.9693368812496459</v>
      </c>
      <c r="U992" s="113">
        <f t="shared" si="501"/>
        <v>3.8339379143193959</v>
      </c>
      <c r="V992" s="113">
        <f t="shared" si="502"/>
        <v>37.553378204039639</v>
      </c>
      <c r="W992" s="113">
        <f t="shared" si="503"/>
        <v>27.335365995033506</v>
      </c>
      <c r="X992" s="113">
        <f t="shared" si="504"/>
        <v>56.854067932162337</v>
      </c>
      <c r="Y992" s="113">
        <f t="shared" si="505"/>
        <v>34.322041009738555</v>
      </c>
      <c r="Z992" s="113">
        <f t="shared" si="506"/>
        <v>12.314014713417649</v>
      </c>
      <c r="AA992" s="113">
        <f t="shared" si="507"/>
        <v>8.2442765173519579</v>
      </c>
      <c r="AB992" s="114">
        <f t="shared" si="508"/>
        <v>6.2792741694661638</v>
      </c>
    </row>
    <row r="993" spans="1:28" x14ac:dyDescent="0.5">
      <c r="A993"/>
      <c r="B993">
        <v>23</v>
      </c>
      <c r="C993" s="173">
        <v>4.3899999999999997</v>
      </c>
      <c r="D993" s="173">
        <v>4.26</v>
      </c>
      <c r="E993" s="173">
        <v>3.4</v>
      </c>
      <c r="F993" s="173">
        <v>3.58</v>
      </c>
      <c r="G993" s="173">
        <v>3.71</v>
      </c>
      <c r="H993" s="173">
        <v>47.8</v>
      </c>
      <c r="I993" s="173">
        <v>80.599999999999994</v>
      </c>
      <c r="J993" s="173">
        <v>63.9</v>
      </c>
      <c r="K993" s="173">
        <v>37.4</v>
      </c>
      <c r="L993" s="173">
        <v>13.7</v>
      </c>
      <c r="M993" s="173">
        <v>9.44</v>
      </c>
      <c r="N993" s="173">
        <v>6.72</v>
      </c>
      <c r="O993" s="219"/>
      <c r="P993" s="134">
        <f t="shared" si="495"/>
        <v>23</v>
      </c>
      <c r="Q993" s="113">
        <f t="shared" si="497"/>
        <v>3.8339379143193959</v>
      </c>
      <c r="R993" s="113">
        <f t="shared" si="498"/>
        <v>3.7204044453304386</v>
      </c>
      <c r="S993" s="113">
        <f t="shared" si="499"/>
        <v>2.9693368812496459</v>
      </c>
      <c r="T993" s="113">
        <f t="shared" si="500"/>
        <v>3.1265370690805097</v>
      </c>
      <c r="U993" s="113">
        <f t="shared" si="501"/>
        <v>3.2400705380694665</v>
      </c>
      <c r="V993" s="113">
        <f t="shared" si="502"/>
        <v>41.74538321286267</v>
      </c>
      <c r="W993" s="113">
        <f t="shared" si="503"/>
        <v>70.390750773153371</v>
      </c>
      <c r="X993" s="113">
        <f t="shared" si="504"/>
        <v>55.806066679956579</v>
      </c>
      <c r="Y993" s="113">
        <f t="shared" si="505"/>
        <v>32.662705693746105</v>
      </c>
      <c r="Z993" s="113">
        <f t="shared" si="506"/>
        <v>11.964680962682397</v>
      </c>
      <c r="AA993" s="113">
        <f t="shared" si="507"/>
        <v>8.2442765173519579</v>
      </c>
      <c r="AB993" s="114">
        <f t="shared" si="508"/>
        <v>5.8688070123522413</v>
      </c>
    </row>
    <row r="994" spans="1:28" x14ac:dyDescent="0.5">
      <c r="A994"/>
      <c r="B994">
        <v>24</v>
      </c>
      <c r="C994" s="173">
        <v>4.57</v>
      </c>
      <c r="D994" s="173">
        <v>3.83</v>
      </c>
      <c r="E994" s="173">
        <v>3.21</v>
      </c>
      <c r="F994" s="173">
        <v>3.27</v>
      </c>
      <c r="G994" s="173">
        <v>5.62</v>
      </c>
      <c r="H994" s="173">
        <v>75.5</v>
      </c>
      <c r="I994" s="173">
        <v>54.8</v>
      </c>
      <c r="J994" s="173">
        <v>68.900000000000006</v>
      </c>
      <c r="K994" s="173">
        <v>39.799999999999997</v>
      </c>
      <c r="L994" s="173">
        <v>17.3</v>
      </c>
      <c r="M994" s="173">
        <v>8.86</v>
      </c>
      <c r="N994" s="173">
        <v>7.19</v>
      </c>
      <c r="O994" s="219"/>
      <c r="P994" s="134">
        <f t="shared" si="495"/>
        <v>24</v>
      </c>
      <c r="Q994" s="113">
        <f t="shared" si="497"/>
        <v>3.9911381021502597</v>
      </c>
      <c r="R994" s="113">
        <f t="shared" si="498"/>
        <v>3.3448706632900427</v>
      </c>
      <c r="S994" s="113">
        <f t="shared" si="499"/>
        <v>2.8034033496504009</v>
      </c>
      <c r="T994" s="113">
        <f t="shared" si="500"/>
        <v>2.855803412260689</v>
      </c>
      <c r="U994" s="113">
        <f t="shared" si="501"/>
        <v>4.9081391978302973</v>
      </c>
      <c r="V994" s="113">
        <f t="shared" si="502"/>
        <v>65.93674545127891</v>
      </c>
      <c r="W994" s="113">
        <f t="shared" si="503"/>
        <v>47.858723850729589</v>
      </c>
      <c r="X994" s="113">
        <f t="shared" si="504"/>
        <v>60.172738564147245</v>
      </c>
      <c r="Y994" s="113">
        <f t="shared" si="505"/>
        <v>34.75870819815762</v>
      </c>
      <c r="Z994" s="113">
        <f t="shared" si="506"/>
        <v>15.108684719299671</v>
      </c>
      <c r="AA994" s="113">
        <f t="shared" si="507"/>
        <v>7.7377425787858423</v>
      </c>
      <c r="AB994" s="114">
        <f t="shared" si="508"/>
        <v>6.2792741694661638</v>
      </c>
    </row>
    <row r="995" spans="1:28" x14ac:dyDescent="0.5">
      <c r="A995"/>
      <c r="B995">
        <v>25</v>
      </c>
      <c r="C995" s="173">
        <v>4.45</v>
      </c>
      <c r="D995" s="173">
        <v>3.58</v>
      </c>
      <c r="E995" s="173">
        <v>3.21</v>
      </c>
      <c r="F995" s="173">
        <v>3.52</v>
      </c>
      <c r="G995" s="173">
        <v>4.51</v>
      </c>
      <c r="H995" s="173">
        <v>38.6</v>
      </c>
      <c r="I995" s="173">
        <v>56.6</v>
      </c>
      <c r="J995" s="173">
        <v>73.3</v>
      </c>
      <c r="K995" s="173">
        <v>36.200000000000003</v>
      </c>
      <c r="L995" s="173">
        <v>16.899999999999999</v>
      </c>
      <c r="M995" s="173">
        <v>8.58</v>
      </c>
      <c r="N995" s="173">
        <v>6.72</v>
      </c>
      <c r="O995" s="219"/>
      <c r="P995" s="134">
        <f t="shared" si="495"/>
        <v>25</v>
      </c>
      <c r="Q995" s="113">
        <f t="shared" si="497"/>
        <v>3.886337976929684</v>
      </c>
      <c r="R995" s="113">
        <f t="shared" si="498"/>
        <v>3.1265370690805097</v>
      </c>
      <c r="S995" s="113">
        <f t="shared" si="499"/>
        <v>2.8034033496504009</v>
      </c>
      <c r="T995" s="113">
        <f t="shared" si="500"/>
        <v>3.074137006470222</v>
      </c>
      <c r="U995" s="113">
        <f t="shared" si="501"/>
        <v>3.9387380395399716</v>
      </c>
      <c r="V995" s="113">
        <f t="shared" si="502"/>
        <v>33.710706945951863</v>
      </c>
      <c r="W995" s="113">
        <f t="shared" si="503"/>
        <v>49.43072572903823</v>
      </c>
      <c r="X995" s="113">
        <f t="shared" si="504"/>
        <v>64.015409822235014</v>
      </c>
      <c r="Y995" s="113">
        <f t="shared" si="505"/>
        <v>31.614704441540351</v>
      </c>
      <c r="Z995" s="113">
        <f t="shared" si="506"/>
        <v>14.759350968564416</v>
      </c>
      <c r="AA995" s="113">
        <f t="shared" si="507"/>
        <v>7.4932089532711661</v>
      </c>
      <c r="AB995" s="114">
        <f t="shared" si="508"/>
        <v>5.8688070123522413</v>
      </c>
    </row>
    <row r="996" spans="1:28" x14ac:dyDescent="0.5">
      <c r="A996"/>
      <c r="B996">
        <v>26</v>
      </c>
      <c r="C996" s="173">
        <v>4.3899999999999997</v>
      </c>
      <c r="D996" s="173">
        <v>3.46</v>
      </c>
      <c r="E996" s="173">
        <v>3.07</v>
      </c>
      <c r="F996" s="173">
        <v>3.33</v>
      </c>
      <c r="G996" s="173">
        <v>7.83</v>
      </c>
      <c r="H996" s="173">
        <v>57.3</v>
      </c>
      <c r="I996" s="173">
        <v>54.5</v>
      </c>
      <c r="J996" s="173">
        <v>63.3</v>
      </c>
      <c r="K996" s="173">
        <v>30.7</v>
      </c>
      <c r="L996" s="173">
        <v>16.600000000000001</v>
      </c>
      <c r="M996" s="173">
        <v>8.86</v>
      </c>
      <c r="N996" s="173">
        <v>6.96</v>
      </c>
      <c r="O996" s="219"/>
      <c r="P996" s="134">
        <f t="shared" si="495"/>
        <v>26</v>
      </c>
      <c r="Q996" s="113">
        <f t="shared" si="497"/>
        <v>3.8339379143193959</v>
      </c>
      <c r="R996" s="113">
        <f t="shared" si="498"/>
        <v>3.021736943859934</v>
      </c>
      <c r="S996" s="113">
        <f t="shared" si="499"/>
        <v>2.6811365368930629</v>
      </c>
      <c r="T996" s="113">
        <f t="shared" si="500"/>
        <v>2.9082034748709771</v>
      </c>
      <c r="U996" s="113">
        <f t="shared" si="501"/>
        <v>6.8382081706425675</v>
      </c>
      <c r="V996" s="113">
        <f t="shared" si="502"/>
        <v>50.042059792824915</v>
      </c>
      <c r="W996" s="113">
        <f t="shared" si="503"/>
        <v>47.596723537678152</v>
      </c>
      <c r="X996" s="113">
        <f t="shared" si="504"/>
        <v>55.282066053853704</v>
      </c>
      <c r="Y996" s="113">
        <f t="shared" si="505"/>
        <v>26.811365368930627</v>
      </c>
      <c r="Z996" s="113">
        <f t="shared" si="506"/>
        <v>14.49735065551298</v>
      </c>
      <c r="AA996" s="113">
        <f t="shared" si="507"/>
        <v>7.7377425787858423</v>
      </c>
      <c r="AB996" s="114">
        <f t="shared" si="508"/>
        <v>6.0784072627933927</v>
      </c>
    </row>
    <row r="997" spans="1:28" x14ac:dyDescent="0.5">
      <c r="A997"/>
      <c r="B997">
        <v>27</v>
      </c>
      <c r="C997" s="173">
        <v>4.51</v>
      </c>
      <c r="D997" s="173">
        <v>3.46</v>
      </c>
      <c r="E997" s="173">
        <v>3.07</v>
      </c>
      <c r="F997" s="173">
        <v>3.46</v>
      </c>
      <c r="G997" s="173">
        <v>5.19</v>
      </c>
      <c r="H997" s="173">
        <v>36</v>
      </c>
      <c r="I997" s="173">
        <v>66.3</v>
      </c>
      <c r="J997" s="173">
        <v>59.1</v>
      </c>
      <c r="K997" s="173">
        <v>27.7</v>
      </c>
      <c r="L997" s="173">
        <v>16</v>
      </c>
      <c r="M997" s="173">
        <v>8.58</v>
      </c>
      <c r="N997" s="173">
        <v>6.96</v>
      </c>
      <c r="O997" s="219"/>
      <c r="P997" s="134">
        <f t="shared" si="495"/>
        <v>27</v>
      </c>
      <c r="Q997" s="113">
        <f t="shared" si="497"/>
        <v>3.9387380395399716</v>
      </c>
      <c r="R997" s="113">
        <f t="shared" si="498"/>
        <v>3.021736943859934</v>
      </c>
      <c r="S997" s="113">
        <f t="shared" si="499"/>
        <v>2.6811365368930629</v>
      </c>
      <c r="T997" s="113">
        <f t="shared" si="500"/>
        <v>3.021736943859934</v>
      </c>
      <c r="U997" s="113">
        <f t="shared" si="501"/>
        <v>4.5326054157899014</v>
      </c>
      <c r="V997" s="113">
        <f t="shared" si="502"/>
        <v>31.440037566172723</v>
      </c>
      <c r="W997" s="113">
        <f t="shared" si="503"/>
        <v>57.902069184368095</v>
      </c>
      <c r="X997" s="113">
        <f t="shared" si="504"/>
        <v>51.614061671133555</v>
      </c>
      <c r="Y997" s="113">
        <f t="shared" si="505"/>
        <v>24.191362238416232</v>
      </c>
      <c r="Z997" s="113">
        <f t="shared" si="506"/>
        <v>13.973350029410099</v>
      </c>
      <c r="AA997" s="113">
        <f t="shared" si="507"/>
        <v>7.4932089532711661</v>
      </c>
      <c r="AB997" s="114">
        <f t="shared" si="508"/>
        <v>6.0784072627933927</v>
      </c>
    </row>
    <row r="998" spans="1:28" x14ac:dyDescent="0.5">
      <c r="A998"/>
      <c r="B998">
        <v>28</v>
      </c>
      <c r="C998" s="173">
        <v>4.33</v>
      </c>
      <c r="D998" s="173">
        <v>3.71</v>
      </c>
      <c r="E998" s="173">
        <v>3.02</v>
      </c>
      <c r="F998" s="173">
        <v>3.27</v>
      </c>
      <c r="G998" s="173">
        <v>5.31</v>
      </c>
      <c r="H998" s="173">
        <v>37.4</v>
      </c>
      <c r="I998" s="173">
        <v>74</v>
      </c>
      <c r="J998" s="173">
        <v>58.8</v>
      </c>
      <c r="K998" s="173">
        <v>25.4</v>
      </c>
      <c r="L998" s="173">
        <v>15.4</v>
      </c>
      <c r="M998" s="173">
        <v>8.86</v>
      </c>
      <c r="N998" s="173">
        <v>6.72</v>
      </c>
      <c r="O998" s="219"/>
      <c r="P998" s="134">
        <f t="shared" si="495"/>
        <v>28</v>
      </c>
      <c r="Q998" s="113">
        <f t="shared" si="497"/>
        <v>3.7815378517091083</v>
      </c>
      <c r="R998" s="113">
        <f t="shared" si="498"/>
        <v>3.2400705380694665</v>
      </c>
      <c r="S998" s="113">
        <f t="shared" si="499"/>
        <v>2.6374698180511564</v>
      </c>
      <c r="T998" s="113">
        <f t="shared" si="500"/>
        <v>2.855803412260689</v>
      </c>
      <c r="U998" s="113">
        <f t="shared" si="501"/>
        <v>4.6374055410104766</v>
      </c>
      <c r="V998" s="113">
        <f t="shared" si="502"/>
        <v>32.662705693746105</v>
      </c>
      <c r="W998" s="113">
        <f t="shared" si="503"/>
        <v>64.626743886021714</v>
      </c>
      <c r="X998" s="113">
        <f t="shared" si="504"/>
        <v>51.352061358082111</v>
      </c>
      <c r="Y998" s="113">
        <f t="shared" si="505"/>
        <v>22.18269317168853</v>
      </c>
      <c r="Z998" s="113">
        <f t="shared" si="506"/>
        <v>13.44934940330722</v>
      </c>
      <c r="AA998" s="113">
        <f t="shared" si="507"/>
        <v>7.7377425787858423</v>
      </c>
      <c r="AB998" s="114">
        <f t="shared" si="508"/>
        <v>5.8688070123522413</v>
      </c>
    </row>
    <row r="999" spans="1:28" x14ac:dyDescent="0.5">
      <c r="A999"/>
      <c r="B999">
        <v>29</v>
      </c>
      <c r="C999" s="173">
        <v>4.33</v>
      </c>
      <c r="D999" s="173"/>
      <c r="E999" s="173">
        <v>3.77</v>
      </c>
      <c r="F999" s="173">
        <v>3.07</v>
      </c>
      <c r="G999" s="173">
        <v>7.19</v>
      </c>
      <c r="H999" s="173">
        <v>42.3</v>
      </c>
      <c r="I999" s="173">
        <v>71.2</v>
      </c>
      <c r="J999" s="173">
        <v>59.6</v>
      </c>
      <c r="K999" s="173">
        <v>25.3</v>
      </c>
      <c r="L999" s="173">
        <v>14.8</v>
      </c>
      <c r="M999" s="173">
        <v>8.2899999999999991</v>
      </c>
      <c r="N999" s="173">
        <v>6.72</v>
      </c>
      <c r="O999" s="219"/>
      <c r="P999" s="134">
        <f t="shared" si="495"/>
        <v>29</v>
      </c>
      <c r="Q999" s="113">
        <f t="shared" si="497"/>
        <v>3.7815378517091083</v>
      </c>
      <c r="R999" s="113" t="str">
        <f t="shared" si="498"/>
        <v xml:space="preserve"> </v>
      </c>
      <c r="S999" s="113">
        <f t="shared" si="499"/>
        <v>3.2924706006797546</v>
      </c>
      <c r="T999" s="113">
        <f t="shared" si="500"/>
        <v>2.6811365368930629</v>
      </c>
      <c r="U999" s="113">
        <f t="shared" si="501"/>
        <v>6.2792741694661638</v>
      </c>
      <c r="V999" s="113">
        <f t="shared" si="502"/>
        <v>36.942044140252946</v>
      </c>
      <c r="W999" s="113">
        <f t="shared" si="503"/>
        <v>62.181407630874943</v>
      </c>
      <c r="X999" s="113">
        <f t="shared" si="504"/>
        <v>52.050728859552621</v>
      </c>
      <c r="Y999" s="113">
        <f t="shared" si="505"/>
        <v>22.09535973400472</v>
      </c>
      <c r="Z999" s="113">
        <f t="shared" si="506"/>
        <v>12.925348777204343</v>
      </c>
      <c r="AA999" s="113">
        <f t="shared" si="507"/>
        <v>7.239941983988107</v>
      </c>
      <c r="AB999" s="114">
        <f t="shared" si="508"/>
        <v>5.8688070123522413</v>
      </c>
    </row>
    <row r="1000" spans="1:28" x14ac:dyDescent="0.5">
      <c r="A1000"/>
      <c r="B1000">
        <v>30</v>
      </c>
      <c r="C1000" s="173">
        <v>4.1399999999999997</v>
      </c>
      <c r="D1000" s="173"/>
      <c r="E1000" s="173">
        <v>4.3899999999999997</v>
      </c>
      <c r="F1000" s="173">
        <v>3.33</v>
      </c>
      <c r="G1000" s="173">
        <v>7.19</v>
      </c>
      <c r="H1000" s="173">
        <v>41.6</v>
      </c>
      <c r="I1000" s="173">
        <v>64.8</v>
      </c>
      <c r="J1000" s="173">
        <v>52.4</v>
      </c>
      <c r="K1000" s="173">
        <v>25.6</v>
      </c>
      <c r="L1000" s="173">
        <v>14.1</v>
      </c>
      <c r="M1000" s="173">
        <v>8.2899999999999991</v>
      </c>
      <c r="N1000" s="173">
        <v>6.49</v>
      </c>
      <c r="O1000" s="219"/>
      <c r="P1000" s="134">
        <f t="shared" si="495"/>
        <v>30</v>
      </c>
      <c r="Q1000" s="113">
        <f t="shared" si="497"/>
        <v>3.6156043201098629</v>
      </c>
      <c r="R1000" s="113" t="str">
        <f t="shared" si="498"/>
        <v xml:space="preserve"> </v>
      </c>
      <c r="S1000" s="113">
        <f t="shared" si="499"/>
        <v>3.8339379143193959</v>
      </c>
      <c r="T1000" s="113">
        <f t="shared" si="500"/>
        <v>2.9082034748709771</v>
      </c>
      <c r="U1000" s="113">
        <f t="shared" si="501"/>
        <v>6.2792741694661638</v>
      </c>
      <c r="V1000" s="113">
        <f t="shared" si="502"/>
        <v>36.330710076466261</v>
      </c>
      <c r="W1000" s="113">
        <f t="shared" si="503"/>
        <v>56.5920676191109</v>
      </c>
      <c r="X1000" s="113">
        <f t="shared" si="504"/>
        <v>45.762721346318074</v>
      </c>
      <c r="Y1000" s="113">
        <f t="shared" si="505"/>
        <v>22.357360047056162</v>
      </c>
      <c r="Z1000" s="113">
        <f t="shared" si="506"/>
        <v>12.314014713417649</v>
      </c>
      <c r="AA1000" s="113">
        <f t="shared" si="507"/>
        <v>7.239941983988107</v>
      </c>
      <c r="AB1000" s="114">
        <f t="shared" si="508"/>
        <v>5.667940105679472</v>
      </c>
    </row>
    <row r="1001" spans="1:28" x14ac:dyDescent="0.5">
      <c r="A1001"/>
      <c r="B1001">
        <v>31</v>
      </c>
      <c r="C1001" s="173">
        <v>4.26</v>
      </c>
      <c r="D1001" s="173"/>
      <c r="E1001" s="173">
        <v>4.1399999999999997</v>
      </c>
      <c r="F1001" s="173"/>
      <c r="G1001" s="173">
        <v>11.3</v>
      </c>
      <c r="H1001" s="173"/>
      <c r="I1001" s="173">
        <v>57.2</v>
      </c>
      <c r="J1001" s="173">
        <v>55.6</v>
      </c>
      <c r="K1001" s="173"/>
      <c r="L1001" s="173">
        <v>13.6</v>
      </c>
      <c r="M1001" s="173"/>
      <c r="N1001" s="173">
        <v>6.96</v>
      </c>
      <c r="O1001" s="219"/>
      <c r="P1001" s="134">
        <f t="shared" si="495"/>
        <v>31</v>
      </c>
      <c r="Q1001" s="113">
        <f t="shared" si="497"/>
        <v>3.7204044453304386</v>
      </c>
      <c r="R1001" s="113" t="str">
        <f t="shared" si="498"/>
        <v xml:space="preserve"> </v>
      </c>
      <c r="S1001" s="113">
        <f t="shared" si="499"/>
        <v>3.6156043201098629</v>
      </c>
      <c r="T1001" s="113" t="str">
        <f t="shared" si="500"/>
        <v xml:space="preserve"> </v>
      </c>
      <c r="U1001" s="113">
        <f t="shared" si="501"/>
        <v>9.8686784582708835</v>
      </c>
      <c r="V1001" s="113" t="str">
        <f t="shared" si="502"/>
        <v xml:space="preserve"> </v>
      </c>
      <c r="W1001" s="113">
        <f t="shared" si="503"/>
        <v>49.954726355141105</v>
      </c>
      <c r="X1001" s="113">
        <f t="shared" si="504"/>
        <v>48.557391352200099</v>
      </c>
      <c r="Y1001" s="113" t="str">
        <f t="shared" si="505"/>
        <v xml:space="preserve"> </v>
      </c>
      <c r="Z1001" s="113">
        <f t="shared" si="506"/>
        <v>11.877347524998584</v>
      </c>
      <c r="AA1001" s="113" t="str">
        <f t="shared" si="507"/>
        <v xml:space="preserve"> </v>
      </c>
      <c r="AB1001" s="114">
        <f t="shared" si="508"/>
        <v>6.0784072627933927</v>
      </c>
    </row>
    <row r="1002" spans="1:28" x14ac:dyDescent="0.5">
      <c r="A1002"/>
      <c r="B1002"/>
      <c r="C1002" s="173"/>
      <c r="D1002" s="173"/>
      <c r="E1002" s="173"/>
      <c r="F1002" s="173"/>
      <c r="G1002" s="173"/>
      <c r="H1002" s="173"/>
      <c r="I1002" s="173"/>
      <c r="J1002" s="173"/>
      <c r="K1002" s="173"/>
      <c r="L1002" s="173"/>
      <c r="M1002" s="173"/>
      <c r="N1002" s="173"/>
      <c r="O1002" s="219"/>
      <c r="P1002" s="134"/>
      <c r="Q1002" s="113"/>
      <c r="R1002" s="113"/>
      <c r="S1002" s="113"/>
      <c r="T1002" s="113"/>
      <c r="U1002" s="113"/>
      <c r="V1002" s="113"/>
      <c r="W1002" s="113"/>
      <c r="X1002" s="113"/>
      <c r="Y1002" s="113"/>
      <c r="Z1002" s="113"/>
      <c r="AA1002" s="113"/>
      <c r="AB1002" s="114"/>
    </row>
    <row r="1003" spans="1:28" x14ac:dyDescent="0.5">
      <c r="A1003"/>
      <c r="B1003"/>
      <c r="C1003" s="173"/>
      <c r="D1003" s="173"/>
      <c r="E1003" s="173"/>
      <c r="F1003" s="173"/>
      <c r="G1003" s="173"/>
      <c r="H1003" s="173"/>
      <c r="I1003" s="173"/>
      <c r="J1003" s="173"/>
      <c r="K1003" s="173"/>
      <c r="L1003" s="173"/>
      <c r="M1003" s="173"/>
      <c r="N1003" s="173"/>
      <c r="O1003" s="220"/>
      <c r="P1003" s="134"/>
      <c r="Q1003" s="113"/>
      <c r="R1003" s="113"/>
      <c r="S1003" s="113"/>
      <c r="T1003" s="113"/>
      <c r="U1003" s="113"/>
      <c r="V1003" s="113"/>
      <c r="W1003" s="113"/>
      <c r="X1003" s="113"/>
      <c r="Y1003" s="113"/>
      <c r="Z1003" s="113"/>
      <c r="AA1003" s="113"/>
      <c r="AB1003" s="114"/>
    </row>
    <row r="1004" spans="1:28" x14ac:dyDescent="0.5">
      <c r="A1004">
        <v>1995</v>
      </c>
      <c r="B1004">
        <v>1</v>
      </c>
      <c r="C1004" s="173">
        <v>6.56</v>
      </c>
      <c r="D1004" s="173">
        <v>4.45</v>
      </c>
      <c r="E1004" s="173">
        <v>3.4</v>
      </c>
      <c r="F1004" s="173">
        <v>3.4</v>
      </c>
      <c r="G1004" s="173">
        <v>3.77</v>
      </c>
      <c r="H1004" s="173">
        <v>6.64</v>
      </c>
      <c r="I1004" s="173">
        <v>46.4</v>
      </c>
      <c r="J1004" s="173">
        <v>72.900000000000006</v>
      </c>
      <c r="K1004" s="173">
        <v>58.1</v>
      </c>
      <c r="L1004" s="173">
        <v>28.1</v>
      </c>
      <c r="M1004" s="173">
        <v>15</v>
      </c>
      <c r="N1004" s="173">
        <v>8.3800000000000008</v>
      </c>
      <c r="O1004" s="218">
        <f>A1004</f>
        <v>1995</v>
      </c>
      <c r="P1004" s="134">
        <f t="shared" si="495"/>
        <v>1</v>
      </c>
      <c r="Q1004" s="113">
        <f t="shared" ref="Q1004:AB1011" si="509">IF(C1004&gt;0,$P$11*C1004, " ")</f>
        <v>5.7290735120581404</v>
      </c>
      <c r="R1004" s="113">
        <f t="shared" si="509"/>
        <v>3.886337976929684</v>
      </c>
      <c r="S1004" s="113">
        <f t="shared" si="509"/>
        <v>2.9693368812496459</v>
      </c>
      <c r="T1004" s="113">
        <f t="shared" si="509"/>
        <v>2.9693368812496459</v>
      </c>
      <c r="U1004" s="113">
        <f t="shared" si="509"/>
        <v>3.2924706006797546</v>
      </c>
      <c r="V1004" s="113">
        <f t="shared" si="509"/>
        <v>5.7989402622051909</v>
      </c>
      <c r="W1004" s="113">
        <f t="shared" si="509"/>
        <v>40.522715085289285</v>
      </c>
      <c r="X1004" s="113">
        <f t="shared" si="509"/>
        <v>63.666076071499766</v>
      </c>
      <c r="Y1004" s="113">
        <f t="shared" si="509"/>
        <v>50.740727294295425</v>
      </c>
      <c r="Z1004" s="113">
        <f t="shared" si="509"/>
        <v>24.540695989151487</v>
      </c>
      <c r="AA1004" s="113">
        <f t="shared" si="509"/>
        <v>13.100015652571969</v>
      </c>
      <c r="AB1004" s="114">
        <f t="shared" si="509"/>
        <v>7.3185420779035404</v>
      </c>
    </row>
    <row r="1005" spans="1:28" x14ac:dyDescent="0.5">
      <c r="A1005"/>
      <c r="B1005">
        <v>2</v>
      </c>
      <c r="C1005" s="173">
        <v>6.72</v>
      </c>
      <c r="D1005" s="173">
        <v>4.33</v>
      </c>
      <c r="E1005" s="173">
        <v>3.21</v>
      </c>
      <c r="F1005" s="173">
        <v>3.27</v>
      </c>
      <c r="G1005" s="173">
        <v>3.64</v>
      </c>
      <c r="H1005" s="173">
        <v>6.33</v>
      </c>
      <c r="I1005" s="173">
        <v>56.1</v>
      </c>
      <c r="J1005" s="173">
        <v>77.099999999999994</v>
      </c>
      <c r="K1005" s="173">
        <v>52.8</v>
      </c>
      <c r="L1005" s="173">
        <v>26.8</v>
      </c>
      <c r="M1005" s="173">
        <v>12.8</v>
      </c>
      <c r="N1005" s="173">
        <v>8.0399999999999991</v>
      </c>
      <c r="O1005" s="219"/>
      <c r="P1005" s="134">
        <f t="shared" si="495"/>
        <v>2</v>
      </c>
      <c r="Q1005" s="113">
        <f t="shared" si="509"/>
        <v>5.8688070123522413</v>
      </c>
      <c r="R1005" s="113">
        <f t="shared" si="509"/>
        <v>3.7815378517091083</v>
      </c>
      <c r="S1005" s="113">
        <f t="shared" si="509"/>
        <v>2.8034033496504009</v>
      </c>
      <c r="T1005" s="113">
        <f t="shared" si="509"/>
        <v>2.855803412260689</v>
      </c>
      <c r="U1005" s="113">
        <f t="shared" si="509"/>
        <v>3.1789371316907977</v>
      </c>
      <c r="V1005" s="113">
        <f t="shared" si="509"/>
        <v>5.5282066053853702</v>
      </c>
      <c r="W1005" s="113">
        <f t="shared" si="509"/>
        <v>48.994058540619164</v>
      </c>
      <c r="X1005" s="113">
        <f t="shared" si="509"/>
        <v>67.334080454219915</v>
      </c>
      <c r="Y1005" s="113">
        <f t="shared" si="509"/>
        <v>46.112055097053322</v>
      </c>
      <c r="Z1005" s="113">
        <f t="shared" si="509"/>
        <v>23.405361299261916</v>
      </c>
      <c r="AA1005" s="113">
        <f t="shared" si="509"/>
        <v>11.178680023528081</v>
      </c>
      <c r="AB1005" s="114">
        <f t="shared" si="509"/>
        <v>7.0216083897785744</v>
      </c>
    </row>
    <row r="1006" spans="1:28" x14ac:dyDescent="0.5">
      <c r="A1006"/>
      <c r="B1006">
        <v>3</v>
      </c>
      <c r="C1006" s="173">
        <v>6.49</v>
      </c>
      <c r="D1006" s="173">
        <v>4.26</v>
      </c>
      <c r="E1006" s="173">
        <v>3.27</v>
      </c>
      <c r="F1006" s="173">
        <v>3.16</v>
      </c>
      <c r="G1006" s="173">
        <v>3.52</v>
      </c>
      <c r="H1006" s="173">
        <v>6.33</v>
      </c>
      <c r="I1006" s="173">
        <v>61.6</v>
      </c>
      <c r="J1006" s="173">
        <v>66</v>
      </c>
      <c r="K1006" s="173">
        <v>43.9</v>
      </c>
      <c r="L1006" s="173">
        <v>28.6</v>
      </c>
      <c r="M1006" s="173">
        <v>12.8</v>
      </c>
      <c r="N1006" s="173">
        <v>9.4499999999999993</v>
      </c>
      <c r="O1006" s="219"/>
      <c r="P1006" s="134">
        <f t="shared" si="495"/>
        <v>3</v>
      </c>
      <c r="Q1006" s="113">
        <f t="shared" si="509"/>
        <v>5.667940105679472</v>
      </c>
      <c r="R1006" s="113">
        <f t="shared" si="509"/>
        <v>3.7204044453304386</v>
      </c>
      <c r="S1006" s="113">
        <f t="shared" si="509"/>
        <v>2.855803412260689</v>
      </c>
      <c r="T1006" s="113">
        <f t="shared" si="509"/>
        <v>2.7597366308084945</v>
      </c>
      <c r="U1006" s="113">
        <f t="shared" si="509"/>
        <v>3.074137006470222</v>
      </c>
      <c r="V1006" s="113">
        <f t="shared" si="509"/>
        <v>5.5282066053853702</v>
      </c>
      <c r="W1006" s="113">
        <f t="shared" si="509"/>
        <v>53.797397613228881</v>
      </c>
      <c r="X1006" s="113">
        <f t="shared" si="509"/>
        <v>57.640068871316657</v>
      </c>
      <c r="Y1006" s="113">
        <f t="shared" si="509"/>
        <v>38.339379143193959</v>
      </c>
      <c r="Z1006" s="113">
        <f t="shared" si="509"/>
        <v>24.977363177570552</v>
      </c>
      <c r="AA1006" s="113">
        <f t="shared" si="509"/>
        <v>11.178680023528081</v>
      </c>
      <c r="AB1006" s="114">
        <f t="shared" si="509"/>
        <v>8.25300986112034</v>
      </c>
    </row>
    <row r="1007" spans="1:28" x14ac:dyDescent="0.5">
      <c r="A1007"/>
      <c r="B1007">
        <v>4</v>
      </c>
      <c r="C1007" s="173">
        <v>6.56</v>
      </c>
      <c r="D1007" s="173">
        <v>4.2</v>
      </c>
      <c r="E1007" s="173">
        <v>3.52</v>
      </c>
      <c r="F1007" s="173">
        <v>3.12</v>
      </c>
      <c r="G1007" s="173">
        <v>3.27</v>
      </c>
      <c r="H1007" s="173">
        <v>6.96</v>
      </c>
      <c r="I1007" s="173">
        <v>56.1</v>
      </c>
      <c r="J1007" s="173">
        <v>61.6</v>
      </c>
      <c r="K1007" s="173">
        <v>39.1</v>
      </c>
      <c r="L1007" s="173">
        <v>28.7</v>
      </c>
      <c r="M1007" s="173">
        <v>12.5</v>
      </c>
      <c r="N1007" s="173">
        <v>9.86</v>
      </c>
      <c r="O1007" s="219"/>
      <c r="P1007" s="134">
        <f t="shared" si="495"/>
        <v>4</v>
      </c>
      <c r="Q1007" s="113">
        <f t="shared" si="509"/>
        <v>5.7290735120581404</v>
      </c>
      <c r="R1007" s="113">
        <f t="shared" si="509"/>
        <v>3.6680043827201514</v>
      </c>
      <c r="S1007" s="113">
        <f t="shared" si="509"/>
        <v>3.074137006470222</v>
      </c>
      <c r="T1007" s="113">
        <f t="shared" si="509"/>
        <v>2.7248032557349693</v>
      </c>
      <c r="U1007" s="113">
        <f t="shared" si="509"/>
        <v>2.855803412260689</v>
      </c>
      <c r="V1007" s="113">
        <f t="shared" si="509"/>
        <v>6.0784072627933927</v>
      </c>
      <c r="W1007" s="113">
        <f t="shared" si="509"/>
        <v>48.994058540619164</v>
      </c>
      <c r="X1007" s="113">
        <f t="shared" si="509"/>
        <v>53.797397613228881</v>
      </c>
      <c r="Y1007" s="113">
        <f t="shared" si="509"/>
        <v>34.147374134370928</v>
      </c>
      <c r="Z1007" s="113">
        <f t="shared" si="509"/>
        <v>25.064696615254366</v>
      </c>
      <c r="AA1007" s="113">
        <f t="shared" si="509"/>
        <v>10.91667971047664</v>
      </c>
      <c r="AB1007" s="114">
        <f t="shared" si="509"/>
        <v>8.6110769556239735</v>
      </c>
    </row>
    <row r="1008" spans="1:28" x14ac:dyDescent="0.5">
      <c r="A1008"/>
      <c r="B1008">
        <v>5</v>
      </c>
      <c r="C1008" s="173">
        <v>6.33</v>
      </c>
      <c r="D1008" s="173">
        <v>4.3899999999999997</v>
      </c>
      <c r="E1008" s="173">
        <v>3.27</v>
      </c>
      <c r="F1008" s="173">
        <v>3.12</v>
      </c>
      <c r="G1008" s="173">
        <v>3.12</v>
      </c>
      <c r="H1008" s="173">
        <v>8.7899999999999991</v>
      </c>
      <c r="I1008" s="173">
        <v>54.8</v>
      </c>
      <c r="J1008" s="173">
        <v>56.9</v>
      </c>
      <c r="K1008" s="173">
        <v>38.9</v>
      </c>
      <c r="L1008" s="173">
        <v>26</v>
      </c>
      <c r="M1008" s="173">
        <v>11.9</v>
      </c>
      <c r="N1008" s="173">
        <v>11</v>
      </c>
      <c r="O1008" s="219"/>
      <c r="P1008" s="134">
        <f t="shared" si="495"/>
        <v>5</v>
      </c>
      <c r="Q1008" s="113">
        <f t="shared" si="509"/>
        <v>5.5282066053853702</v>
      </c>
      <c r="R1008" s="113">
        <f t="shared" si="509"/>
        <v>3.8339379143193959</v>
      </c>
      <c r="S1008" s="113">
        <f t="shared" si="509"/>
        <v>2.855803412260689</v>
      </c>
      <c r="T1008" s="113">
        <f t="shared" si="509"/>
        <v>2.7248032557349693</v>
      </c>
      <c r="U1008" s="113">
        <f t="shared" si="509"/>
        <v>2.7248032557349693</v>
      </c>
      <c r="V1008" s="113">
        <f t="shared" si="509"/>
        <v>7.6766091724071721</v>
      </c>
      <c r="W1008" s="113">
        <f t="shared" si="509"/>
        <v>47.858723850729589</v>
      </c>
      <c r="X1008" s="113">
        <f t="shared" si="509"/>
        <v>49.692726042089667</v>
      </c>
      <c r="Y1008" s="113">
        <f t="shared" si="509"/>
        <v>33.9727072590033</v>
      </c>
      <c r="Z1008" s="113">
        <f t="shared" si="509"/>
        <v>22.706693797791409</v>
      </c>
      <c r="AA1008" s="113">
        <f t="shared" si="509"/>
        <v>10.392679084373762</v>
      </c>
      <c r="AB1008" s="114">
        <f t="shared" si="509"/>
        <v>9.6066781452194441</v>
      </c>
    </row>
    <row r="1009" spans="1:28" x14ac:dyDescent="0.5">
      <c r="A1009"/>
      <c r="B1009">
        <v>6</v>
      </c>
      <c r="C1009" s="173">
        <v>6.33</v>
      </c>
      <c r="D1009" s="173">
        <v>4.2</v>
      </c>
      <c r="E1009" s="173">
        <v>3.27</v>
      </c>
      <c r="F1009" s="173">
        <v>3.16</v>
      </c>
      <c r="G1009" s="173">
        <v>3.12</v>
      </c>
      <c r="H1009" s="173">
        <v>11.7</v>
      </c>
      <c r="I1009" s="173">
        <v>47.3</v>
      </c>
      <c r="J1009" s="173">
        <v>62.2</v>
      </c>
      <c r="K1009" s="173">
        <v>39.5</v>
      </c>
      <c r="L1009" s="173">
        <v>26.3</v>
      </c>
      <c r="M1009" s="173">
        <v>16.3</v>
      </c>
      <c r="N1009" s="173">
        <v>8.58</v>
      </c>
      <c r="O1009" s="219"/>
      <c r="P1009" s="134">
        <f t="shared" si="495"/>
        <v>6</v>
      </c>
      <c r="Q1009" s="113">
        <f t="shared" si="509"/>
        <v>5.5282066053853702</v>
      </c>
      <c r="R1009" s="113">
        <f t="shared" si="509"/>
        <v>3.6680043827201514</v>
      </c>
      <c r="S1009" s="113">
        <f t="shared" si="509"/>
        <v>2.855803412260689</v>
      </c>
      <c r="T1009" s="113">
        <f t="shared" si="509"/>
        <v>2.7597366308084945</v>
      </c>
      <c r="U1009" s="113">
        <f t="shared" si="509"/>
        <v>2.7248032557349693</v>
      </c>
      <c r="V1009" s="113">
        <f t="shared" si="509"/>
        <v>10.218012209006135</v>
      </c>
      <c r="W1009" s="113">
        <f t="shared" si="509"/>
        <v>41.308716024443605</v>
      </c>
      <c r="X1009" s="113">
        <f t="shared" si="509"/>
        <v>54.321398239331764</v>
      </c>
      <c r="Y1009" s="113">
        <f t="shared" si="509"/>
        <v>34.496707885106183</v>
      </c>
      <c r="Z1009" s="113">
        <f t="shared" si="509"/>
        <v>22.968694110842851</v>
      </c>
      <c r="AA1009" s="113">
        <f t="shared" si="509"/>
        <v>14.235350342461539</v>
      </c>
      <c r="AB1009" s="114">
        <f t="shared" si="509"/>
        <v>7.4932089532711661</v>
      </c>
    </row>
    <row r="1010" spans="1:28" x14ac:dyDescent="0.5">
      <c r="A1010"/>
      <c r="B1010">
        <v>7</v>
      </c>
      <c r="C1010" s="173">
        <v>6.25</v>
      </c>
      <c r="D1010" s="173">
        <v>4.08</v>
      </c>
      <c r="E1010" s="173">
        <v>3.21</v>
      </c>
      <c r="F1010" s="173">
        <v>3.16</v>
      </c>
      <c r="G1010" s="173">
        <v>3.12</v>
      </c>
      <c r="H1010" s="173">
        <v>12.8</v>
      </c>
      <c r="I1010" s="173">
        <v>61.3</v>
      </c>
      <c r="J1010" s="173">
        <v>62.1</v>
      </c>
      <c r="K1010" s="173">
        <v>34.700000000000003</v>
      </c>
      <c r="L1010" s="173">
        <v>26.1</v>
      </c>
      <c r="M1010" s="173">
        <v>16.399999999999999</v>
      </c>
      <c r="N1010" s="173">
        <v>8.24</v>
      </c>
      <c r="O1010" s="219"/>
      <c r="P1010" s="134">
        <f t="shared" si="495"/>
        <v>7</v>
      </c>
      <c r="Q1010" s="113">
        <f t="shared" si="509"/>
        <v>5.4583398552383198</v>
      </c>
      <c r="R1010" s="113">
        <f t="shared" si="509"/>
        <v>3.5632042574995753</v>
      </c>
      <c r="S1010" s="113">
        <f t="shared" si="509"/>
        <v>2.8034033496504009</v>
      </c>
      <c r="T1010" s="113">
        <f t="shared" si="509"/>
        <v>2.7597366308084945</v>
      </c>
      <c r="U1010" s="113">
        <f t="shared" si="509"/>
        <v>2.7248032557349693</v>
      </c>
      <c r="V1010" s="113">
        <f t="shared" si="509"/>
        <v>11.178680023528081</v>
      </c>
      <c r="W1010" s="113">
        <f t="shared" si="509"/>
        <v>53.535397300177443</v>
      </c>
      <c r="X1010" s="113">
        <f t="shared" si="509"/>
        <v>54.234064801647946</v>
      </c>
      <c r="Y1010" s="113">
        <f t="shared" si="509"/>
        <v>30.304702876283155</v>
      </c>
      <c r="Z1010" s="113">
        <f t="shared" si="509"/>
        <v>22.794027235475227</v>
      </c>
      <c r="AA1010" s="113">
        <f t="shared" si="509"/>
        <v>14.322683780145351</v>
      </c>
      <c r="AB1010" s="114">
        <f t="shared" si="509"/>
        <v>7.196275265146201</v>
      </c>
    </row>
    <row r="1011" spans="1:28" x14ac:dyDescent="0.5">
      <c r="A1011"/>
      <c r="B1011">
        <v>8</v>
      </c>
      <c r="C1011" s="173">
        <v>6.01</v>
      </c>
      <c r="D1011" s="173">
        <v>4.26</v>
      </c>
      <c r="E1011" s="173">
        <v>3.4</v>
      </c>
      <c r="F1011" s="173">
        <v>3.12</v>
      </c>
      <c r="G1011" s="173">
        <v>3.07</v>
      </c>
      <c r="H1011" s="173">
        <v>14.4</v>
      </c>
      <c r="I1011" s="173">
        <v>70.7</v>
      </c>
      <c r="J1011" s="173">
        <v>63</v>
      </c>
      <c r="K1011" s="173">
        <v>33.799999999999997</v>
      </c>
      <c r="L1011" s="173">
        <v>27.1</v>
      </c>
      <c r="M1011" s="173">
        <v>13</v>
      </c>
      <c r="N1011" s="173">
        <v>8.0399999999999991</v>
      </c>
      <c r="O1011" s="219"/>
      <c r="P1011" s="134">
        <f t="shared" ref="P1011:P1074" si="510">B1011</f>
        <v>8</v>
      </c>
      <c r="Q1011" s="113">
        <f t="shared" si="509"/>
        <v>5.2487396047971684</v>
      </c>
      <c r="R1011" s="113">
        <f t="shared" si="509"/>
        <v>3.7204044453304386</v>
      </c>
      <c r="S1011" s="113">
        <f t="shared" si="509"/>
        <v>2.9693368812496459</v>
      </c>
      <c r="T1011" s="113">
        <f t="shared" si="509"/>
        <v>2.7248032557349693</v>
      </c>
      <c r="U1011" s="113">
        <f t="shared" si="509"/>
        <v>2.6811365368930629</v>
      </c>
      <c r="V1011" s="113">
        <f t="shared" si="509"/>
        <v>12.57601502646909</v>
      </c>
      <c r="W1011" s="113">
        <f t="shared" si="509"/>
        <v>61.744740442455878</v>
      </c>
      <c r="X1011" s="113">
        <f t="shared" si="509"/>
        <v>55.020065740802266</v>
      </c>
      <c r="Y1011" s="113">
        <f t="shared" si="509"/>
        <v>29.518701937128832</v>
      </c>
      <c r="Z1011" s="113">
        <f t="shared" si="509"/>
        <v>23.667361612313357</v>
      </c>
      <c r="AA1011" s="113">
        <f t="shared" si="509"/>
        <v>11.353346898895705</v>
      </c>
      <c r="AB1011" s="114">
        <f t="shared" si="509"/>
        <v>7.0216083897785744</v>
      </c>
    </row>
    <row r="1012" spans="1:28" x14ac:dyDescent="0.5">
      <c r="A1012"/>
      <c r="B1012">
        <v>9</v>
      </c>
      <c r="C1012" s="173">
        <v>6.33</v>
      </c>
      <c r="D1012" s="173">
        <v>4.08</v>
      </c>
      <c r="E1012" s="173">
        <v>3.12</v>
      </c>
      <c r="F1012" s="173">
        <v>3.12</v>
      </c>
      <c r="G1012" s="173">
        <v>3.27</v>
      </c>
      <c r="H1012" s="173">
        <v>22.2</v>
      </c>
      <c r="I1012" s="173">
        <v>69.400000000000006</v>
      </c>
      <c r="J1012" s="173">
        <v>62.7</v>
      </c>
      <c r="K1012" s="173">
        <v>32.299999999999997</v>
      </c>
      <c r="L1012" s="173">
        <v>26.8</v>
      </c>
      <c r="M1012" s="173">
        <v>18.399999999999999</v>
      </c>
      <c r="N1012" s="173">
        <v>7.57</v>
      </c>
      <c r="O1012" s="219"/>
      <c r="P1012" s="134">
        <f t="shared" si="510"/>
        <v>9</v>
      </c>
      <c r="Q1012" s="113">
        <f t="shared" ref="Q1012:Q1034" si="511">$P$11*C1012</f>
        <v>5.5282066053853702</v>
      </c>
      <c r="R1012" s="113">
        <f t="shared" ref="R1012:R1034" si="512">IF(D1012&gt;0,$P$11*D1012, " ")</f>
        <v>3.5632042574995753</v>
      </c>
      <c r="S1012" s="113">
        <f t="shared" ref="S1012:S1034" si="513">IF(E1012&gt;0,$P$11*E1012, " ")</f>
        <v>2.7248032557349693</v>
      </c>
      <c r="T1012" s="113">
        <f t="shared" ref="T1012:T1034" si="514">IF(F1012&gt;0,$P$11*F1012, " ")</f>
        <v>2.7248032557349693</v>
      </c>
      <c r="U1012" s="113">
        <f t="shared" ref="U1012:U1034" si="515">IF(G1012&gt;0,$P$11*G1012, " ")</f>
        <v>2.855803412260689</v>
      </c>
      <c r="V1012" s="113">
        <f t="shared" ref="V1012:V1034" si="516">IF(H1012&gt;0,$P$11*H1012, " ")</f>
        <v>19.388023165806512</v>
      </c>
      <c r="W1012" s="113">
        <f t="shared" ref="W1012:W1034" si="517">IF(I1012&gt;0,$P$11*I1012, " ")</f>
        <v>60.60940575256631</v>
      </c>
      <c r="X1012" s="113">
        <f t="shared" ref="X1012:X1034" si="518">IF(J1012&gt;0,$P$11*J1012, " ")</f>
        <v>54.758065427750829</v>
      </c>
      <c r="Y1012" s="113">
        <f t="shared" ref="Y1012:Y1034" si="519">IF(K1012&gt;0,$P$11*K1012, " ")</f>
        <v>28.208700371871636</v>
      </c>
      <c r="Z1012" s="113">
        <f t="shared" ref="Z1012:Z1034" si="520">IF(L1012&gt;0,$P$11*L1012, " ")</f>
        <v>23.405361299261916</v>
      </c>
      <c r="AA1012" s="113">
        <f t="shared" ref="AA1012:AA1034" si="521">IF(M1012&gt;0,$P$11*M1012, " ")</f>
        <v>16.069352533821611</v>
      </c>
      <c r="AB1012" s="114">
        <f t="shared" ref="AB1012:AB1034" si="522">IF(N1012&gt;0,$P$11*N1012, " ")</f>
        <v>6.6111412326646537</v>
      </c>
    </row>
    <row r="1013" spans="1:28" x14ac:dyDescent="0.5">
      <c r="A1013"/>
      <c r="B1013">
        <v>10</v>
      </c>
      <c r="C1013" s="173">
        <v>6.09</v>
      </c>
      <c r="D1013" s="173">
        <v>4.0199999999999996</v>
      </c>
      <c r="E1013" s="173">
        <v>3.21</v>
      </c>
      <c r="F1013" s="173">
        <v>3.16</v>
      </c>
      <c r="G1013" s="173">
        <v>3.4</v>
      </c>
      <c r="H1013" s="173">
        <v>25.4</v>
      </c>
      <c r="I1013" s="173">
        <v>57.5</v>
      </c>
      <c r="J1013" s="173">
        <v>58</v>
      </c>
      <c r="K1013" s="173">
        <v>35.799999999999997</v>
      </c>
      <c r="L1013" s="173">
        <v>26.9</v>
      </c>
      <c r="M1013" s="173">
        <v>38.1</v>
      </c>
      <c r="N1013" s="173">
        <v>7.78</v>
      </c>
      <c r="O1013" s="219"/>
      <c r="P1013" s="134">
        <f t="shared" si="510"/>
        <v>10</v>
      </c>
      <c r="Q1013" s="113">
        <f t="shared" si="511"/>
        <v>5.3186063549442189</v>
      </c>
      <c r="R1013" s="113">
        <f t="shared" si="512"/>
        <v>3.5108041948892872</v>
      </c>
      <c r="S1013" s="113">
        <f t="shared" si="513"/>
        <v>2.8034033496504009</v>
      </c>
      <c r="T1013" s="113">
        <f t="shared" si="514"/>
        <v>2.7597366308084945</v>
      </c>
      <c r="U1013" s="113">
        <f t="shared" si="515"/>
        <v>2.9693368812496459</v>
      </c>
      <c r="V1013" s="113">
        <f t="shared" si="516"/>
        <v>22.18269317168853</v>
      </c>
      <c r="W1013" s="113">
        <f t="shared" si="517"/>
        <v>50.216726668192543</v>
      </c>
      <c r="X1013" s="113">
        <f t="shared" si="518"/>
        <v>50.653393856611608</v>
      </c>
      <c r="Y1013" s="113">
        <f t="shared" si="519"/>
        <v>31.265370690805096</v>
      </c>
      <c r="Z1013" s="113">
        <f t="shared" si="520"/>
        <v>23.49269473694573</v>
      </c>
      <c r="AA1013" s="113">
        <f t="shared" si="521"/>
        <v>33.274039757532798</v>
      </c>
      <c r="AB1013" s="114">
        <f t="shared" si="522"/>
        <v>6.7945414518006606</v>
      </c>
    </row>
    <row r="1014" spans="1:28" x14ac:dyDescent="0.5">
      <c r="A1014"/>
      <c r="B1014">
        <v>11</v>
      </c>
      <c r="C1014" s="173">
        <v>6.17</v>
      </c>
      <c r="D1014" s="173">
        <v>3.95</v>
      </c>
      <c r="E1014" s="173">
        <v>3.07</v>
      </c>
      <c r="F1014" s="173">
        <v>3.21</v>
      </c>
      <c r="G1014" s="173">
        <v>8.86</v>
      </c>
      <c r="H1014" s="173">
        <v>27.7</v>
      </c>
      <c r="I1014" s="173">
        <v>63.9</v>
      </c>
      <c r="J1014" s="173">
        <v>66.599999999999994</v>
      </c>
      <c r="K1014" s="173">
        <v>33.200000000000003</v>
      </c>
      <c r="L1014" s="173">
        <v>25.6</v>
      </c>
      <c r="M1014" s="173">
        <v>12.4</v>
      </c>
      <c r="N1014" s="173">
        <v>7.51</v>
      </c>
      <c r="O1014" s="219"/>
      <c r="P1014" s="134">
        <f t="shared" si="510"/>
        <v>11</v>
      </c>
      <c r="Q1014" s="113">
        <f t="shared" si="511"/>
        <v>5.3884731050912693</v>
      </c>
      <c r="R1014" s="113">
        <f t="shared" si="512"/>
        <v>3.4496707885106184</v>
      </c>
      <c r="S1014" s="113">
        <f t="shared" si="513"/>
        <v>2.6811365368930629</v>
      </c>
      <c r="T1014" s="113">
        <f t="shared" si="514"/>
        <v>2.8034033496504009</v>
      </c>
      <c r="U1014" s="113">
        <f t="shared" si="515"/>
        <v>7.7377425787858423</v>
      </c>
      <c r="V1014" s="113">
        <f t="shared" si="516"/>
        <v>24.191362238416232</v>
      </c>
      <c r="W1014" s="113">
        <f t="shared" si="517"/>
        <v>55.806066679956579</v>
      </c>
      <c r="X1014" s="113">
        <f t="shared" si="518"/>
        <v>58.164069497419533</v>
      </c>
      <c r="Y1014" s="113">
        <f t="shared" si="519"/>
        <v>28.99470131102596</v>
      </c>
      <c r="Z1014" s="113">
        <f t="shared" si="520"/>
        <v>22.357360047056162</v>
      </c>
      <c r="AA1014" s="113">
        <f t="shared" si="521"/>
        <v>10.829346272792828</v>
      </c>
      <c r="AB1014" s="114">
        <f t="shared" si="522"/>
        <v>6.5587411700543647</v>
      </c>
    </row>
    <row r="1015" spans="1:28" x14ac:dyDescent="0.5">
      <c r="A1015"/>
      <c r="B1015">
        <v>12</v>
      </c>
      <c r="C1015" s="173">
        <v>5.94</v>
      </c>
      <c r="D1015" s="173">
        <v>4.0199999999999996</v>
      </c>
      <c r="E1015" s="173">
        <v>3.16</v>
      </c>
      <c r="F1015" s="173">
        <v>3.07</v>
      </c>
      <c r="G1015" s="173">
        <v>21.4</v>
      </c>
      <c r="H1015" s="173">
        <v>34.700000000000003</v>
      </c>
      <c r="I1015" s="173">
        <v>57.5</v>
      </c>
      <c r="J1015" s="173">
        <v>58</v>
      </c>
      <c r="K1015" s="173">
        <v>37.4</v>
      </c>
      <c r="L1015" s="173">
        <v>28.2</v>
      </c>
      <c r="M1015" s="173">
        <v>11.5</v>
      </c>
      <c r="N1015" s="173">
        <v>7.24</v>
      </c>
      <c r="O1015" s="219"/>
      <c r="P1015" s="134">
        <f t="shared" si="510"/>
        <v>12</v>
      </c>
      <c r="Q1015" s="113">
        <f t="shared" si="511"/>
        <v>5.1876061984185</v>
      </c>
      <c r="R1015" s="113">
        <f t="shared" si="512"/>
        <v>3.5108041948892872</v>
      </c>
      <c r="S1015" s="113">
        <f t="shared" si="513"/>
        <v>2.7597366308084945</v>
      </c>
      <c r="T1015" s="113">
        <f t="shared" si="514"/>
        <v>2.6811365368930629</v>
      </c>
      <c r="U1015" s="113">
        <f t="shared" si="515"/>
        <v>18.689355664336006</v>
      </c>
      <c r="V1015" s="113">
        <f t="shared" si="516"/>
        <v>30.304702876283155</v>
      </c>
      <c r="W1015" s="113">
        <f t="shared" si="517"/>
        <v>50.216726668192543</v>
      </c>
      <c r="X1015" s="113">
        <f t="shared" si="518"/>
        <v>50.653393856611608</v>
      </c>
      <c r="Y1015" s="113">
        <f t="shared" si="519"/>
        <v>32.662705693746105</v>
      </c>
      <c r="Z1015" s="113">
        <f t="shared" si="520"/>
        <v>24.628029426835297</v>
      </c>
      <c r="AA1015" s="113">
        <f t="shared" si="521"/>
        <v>10.043345333638509</v>
      </c>
      <c r="AB1015" s="114">
        <f t="shared" si="522"/>
        <v>6.3229408883080698</v>
      </c>
    </row>
    <row r="1016" spans="1:28" x14ac:dyDescent="0.5">
      <c r="A1016"/>
      <c r="B1016">
        <v>13</v>
      </c>
      <c r="C1016" s="173">
        <v>5.86</v>
      </c>
      <c r="D1016" s="173">
        <v>4.08</v>
      </c>
      <c r="E1016" s="173">
        <v>3.12</v>
      </c>
      <c r="F1016" s="173">
        <v>3.02</v>
      </c>
      <c r="G1016" s="173">
        <v>8.77</v>
      </c>
      <c r="H1016" s="173">
        <v>27.9</v>
      </c>
      <c r="I1016" s="173">
        <v>88.4</v>
      </c>
      <c r="J1016" s="173">
        <v>109</v>
      </c>
      <c r="K1016" s="173">
        <v>33.4</v>
      </c>
      <c r="L1016" s="173">
        <v>27.3</v>
      </c>
      <c r="M1016" s="173">
        <v>11</v>
      </c>
      <c r="N1016" s="173">
        <v>7.44</v>
      </c>
      <c r="O1016" s="219"/>
      <c r="P1016" s="134">
        <f t="shared" si="510"/>
        <v>13</v>
      </c>
      <c r="Q1016" s="113">
        <f t="shared" si="511"/>
        <v>5.1177394482714487</v>
      </c>
      <c r="R1016" s="113">
        <f t="shared" si="512"/>
        <v>3.5632042574995753</v>
      </c>
      <c r="S1016" s="113">
        <f t="shared" si="513"/>
        <v>2.7248032557349693</v>
      </c>
      <c r="T1016" s="113">
        <f t="shared" si="514"/>
        <v>2.6374698180511564</v>
      </c>
      <c r="U1016" s="113">
        <f t="shared" si="515"/>
        <v>7.6591424848704106</v>
      </c>
      <c r="V1016" s="113">
        <f t="shared" si="516"/>
        <v>24.36602911378386</v>
      </c>
      <c r="W1016" s="113">
        <f t="shared" si="517"/>
        <v>77.202758912490808</v>
      </c>
      <c r="X1016" s="113">
        <f t="shared" si="518"/>
        <v>95.193447075356303</v>
      </c>
      <c r="Y1016" s="113">
        <f t="shared" si="519"/>
        <v>29.16936818639358</v>
      </c>
      <c r="Z1016" s="113">
        <f t="shared" si="520"/>
        <v>23.842028487680981</v>
      </c>
      <c r="AA1016" s="113">
        <f t="shared" si="521"/>
        <v>9.6066781452194441</v>
      </c>
      <c r="AB1016" s="114">
        <f t="shared" si="522"/>
        <v>6.4976077636756964</v>
      </c>
    </row>
    <row r="1017" spans="1:28" x14ac:dyDescent="0.5">
      <c r="A1017"/>
      <c r="B1017">
        <v>14</v>
      </c>
      <c r="C1017" s="173">
        <v>5.62</v>
      </c>
      <c r="D1017" s="173">
        <v>3.89</v>
      </c>
      <c r="E1017" s="173">
        <v>3.16</v>
      </c>
      <c r="F1017" s="173">
        <v>3.02</v>
      </c>
      <c r="G1017" s="173">
        <v>5.15</v>
      </c>
      <c r="H1017" s="173">
        <v>22.4</v>
      </c>
      <c r="I1017" s="173">
        <v>89.8</v>
      </c>
      <c r="J1017" s="173">
        <v>68.099999999999994</v>
      </c>
      <c r="K1017" s="173">
        <v>35.9</v>
      </c>
      <c r="L1017" s="173">
        <v>23.7</v>
      </c>
      <c r="M1017" s="173">
        <v>11.2</v>
      </c>
      <c r="N1017" s="173">
        <v>7.58</v>
      </c>
      <c r="O1017" s="219"/>
      <c r="P1017" s="134">
        <f t="shared" si="510"/>
        <v>14</v>
      </c>
      <c r="Q1017" s="113">
        <f t="shared" si="511"/>
        <v>4.9081391978302973</v>
      </c>
      <c r="R1017" s="113">
        <f t="shared" si="512"/>
        <v>3.3972707259003303</v>
      </c>
      <c r="S1017" s="113">
        <f t="shared" si="513"/>
        <v>2.7597366308084945</v>
      </c>
      <c r="T1017" s="113">
        <f t="shared" si="514"/>
        <v>2.6374698180511564</v>
      </c>
      <c r="U1017" s="113">
        <f t="shared" si="515"/>
        <v>4.4976720407163757</v>
      </c>
      <c r="V1017" s="113">
        <f t="shared" si="516"/>
        <v>19.562690041174136</v>
      </c>
      <c r="W1017" s="113">
        <f t="shared" si="517"/>
        <v>78.425427040064179</v>
      </c>
      <c r="X1017" s="113">
        <f t="shared" si="518"/>
        <v>59.474071062676728</v>
      </c>
      <c r="Y1017" s="113">
        <f t="shared" si="519"/>
        <v>31.352704128488909</v>
      </c>
      <c r="Z1017" s="113">
        <f t="shared" si="520"/>
        <v>20.698024731063708</v>
      </c>
      <c r="AA1017" s="113">
        <f t="shared" si="521"/>
        <v>9.781345020587068</v>
      </c>
      <c r="AB1017" s="114">
        <f t="shared" si="522"/>
        <v>6.6198745764330349</v>
      </c>
    </row>
    <row r="1018" spans="1:28" x14ac:dyDescent="0.5">
      <c r="A1018"/>
      <c r="B1018">
        <v>15</v>
      </c>
      <c r="C1018" s="173">
        <v>5.7</v>
      </c>
      <c r="D1018" s="173">
        <v>3.83</v>
      </c>
      <c r="E1018" s="173">
        <v>3.27</v>
      </c>
      <c r="F1018" s="173">
        <v>3.02</v>
      </c>
      <c r="G1018" s="173">
        <v>18.399999999999999</v>
      </c>
      <c r="H1018" s="173">
        <v>22.5</v>
      </c>
      <c r="I1018" s="173">
        <v>96.4</v>
      </c>
      <c r="J1018" s="173">
        <v>74.2</v>
      </c>
      <c r="K1018" s="173">
        <v>27.8</v>
      </c>
      <c r="L1018" s="173">
        <v>20.8</v>
      </c>
      <c r="M1018" s="173">
        <v>10.4</v>
      </c>
      <c r="N1018" s="173">
        <v>7.57</v>
      </c>
      <c r="O1018" s="219"/>
      <c r="P1018" s="134">
        <f t="shared" si="510"/>
        <v>15</v>
      </c>
      <c r="Q1018" s="113">
        <f t="shared" si="511"/>
        <v>4.9780059479773477</v>
      </c>
      <c r="R1018" s="113">
        <f t="shared" si="512"/>
        <v>3.3448706632900427</v>
      </c>
      <c r="S1018" s="113">
        <f t="shared" si="513"/>
        <v>2.855803412260689</v>
      </c>
      <c r="T1018" s="113">
        <f t="shared" si="514"/>
        <v>2.6374698180511564</v>
      </c>
      <c r="U1018" s="113">
        <f t="shared" si="515"/>
        <v>16.069352533821611</v>
      </c>
      <c r="V1018" s="113">
        <f t="shared" si="516"/>
        <v>19.650023478857953</v>
      </c>
      <c r="W1018" s="113">
        <f t="shared" si="517"/>
        <v>84.18943392719585</v>
      </c>
      <c r="X1018" s="113">
        <f t="shared" si="518"/>
        <v>64.801410761389334</v>
      </c>
      <c r="Y1018" s="113">
        <f t="shared" si="519"/>
        <v>24.27869567610005</v>
      </c>
      <c r="Z1018" s="113">
        <f t="shared" si="520"/>
        <v>18.16535503823313</v>
      </c>
      <c r="AA1018" s="113">
        <f t="shared" si="521"/>
        <v>9.0826775191165652</v>
      </c>
      <c r="AB1018" s="114">
        <f t="shared" si="522"/>
        <v>6.6111412326646537</v>
      </c>
    </row>
    <row r="1019" spans="1:28" x14ac:dyDescent="0.5">
      <c r="A1019"/>
      <c r="B1019">
        <v>16</v>
      </c>
      <c r="C1019" s="173">
        <v>5.38</v>
      </c>
      <c r="D1019" s="173">
        <v>3.83</v>
      </c>
      <c r="E1019" s="173">
        <v>3.16</v>
      </c>
      <c r="F1019" s="173">
        <v>2.98</v>
      </c>
      <c r="G1019" s="173">
        <v>19.2</v>
      </c>
      <c r="H1019" s="173">
        <v>21.2</v>
      </c>
      <c r="I1019" s="173">
        <v>91.1</v>
      </c>
      <c r="J1019" s="173">
        <v>67.099999999999994</v>
      </c>
      <c r="K1019" s="173">
        <v>26.9</v>
      </c>
      <c r="L1019" s="173">
        <v>20.3</v>
      </c>
      <c r="M1019" s="173">
        <v>9.5500000000000007</v>
      </c>
      <c r="N1019" s="173">
        <v>7.44</v>
      </c>
      <c r="O1019" s="219"/>
      <c r="P1019" s="134">
        <f t="shared" si="510"/>
        <v>16</v>
      </c>
      <c r="Q1019" s="113">
        <f t="shared" si="511"/>
        <v>4.6985389473891459</v>
      </c>
      <c r="R1019" s="113">
        <f t="shared" si="512"/>
        <v>3.3448706632900427</v>
      </c>
      <c r="S1019" s="113">
        <f t="shared" si="513"/>
        <v>2.7597366308084945</v>
      </c>
      <c r="T1019" s="113">
        <f t="shared" si="514"/>
        <v>2.6025364429776308</v>
      </c>
      <c r="U1019" s="113">
        <f t="shared" si="515"/>
        <v>16.768020035292118</v>
      </c>
      <c r="V1019" s="113">
        <f t="shared" si="516"/>
        <v>18.514688788968382</v>
      </c>
      <c r="W1019" s="113">
        <f t="shared" si="517"/>
        <v>79.560761729953754</v>
      </c>
      <c r="X1019" s="113">
        <f t="shared" si="518"/>
        <v>58.600736685838598</v>
      </c>
      <c r="Y1019" s="113">
        <f t="shared" si="519"/>
        <v>23.49269473694573</v>
      </c>
      <c r="Z1019" s="113">
        <f t="shared" si="520"/>
        <v>17.728687849814065</v>
      </c>
      <c r="AA1019" s="113">
        <f t="shared" si="521"/>
        <v>8.3403432988041537</v>
      </c>
      <c r="AB1019" s="114">
        <f t="shared" si="522"/>
        <v>6.4976077636756964</v>
      </c>
    </row>
    <row r="1020" spans="1:28" x14ac:dyDescent="0.5">
      <c r="A1020"/>
      <c r="B1020">
        <v>17</v>
      </c>
      <c r="C1020" s="173">
        <v>5.15</v>
      </c>
      <c r="D1020" s="173">
        <v>3.77</v>
      </c>
      <c r="E1020" s="173">
        <v>3.22</v>
      </c>
      <c r="F1020" s="173">
        <v>2.98</v>
      </c>
      <c r="G1020" s="173">
        <v>39.5</v>
      </c>
      <c r="H1020" s="173">
        <v>21.8</v>
      </c>
      <c r="I1020" s="173">
        <v>70.099999999999994</v>
      </c>
      <c r="J1020" s="173">
        <v>62.7</v>
      </c>
      <c r="K1020" s="173">
        <v>35.1</v>
      </c>
      <c r="L1020" s="173">
        <v>19.5</v>
      </c>
      <c r="M1020" s="173">
        <v>9.23</v>
      </c>
      <c r="N1020" s="173">
        <v>7.17</v>
      </c>
      <c r="O1020" s="219"/>
      <c r="P1020" s="134">
        <f t="shared" si="510"/>
        <v>17</v>
      </c>
      <c r="Q1020" s="113">
        <f t="shared" si="511"/>
        <v>4.4976720407163757</v>
      </c>
      <c r="R1020" s="113">
        <f t="shared" si="512"/>
        <v>3.2924706006797546</v>
      </c>
      <c r="S1020" s="113">
        <f t="shared" si="513"/>
        <v>2.8121366934187826</v>
      </c>
      <c r="T1020" s="113">
        <f t="shared" si="514"/>
        <v>2.6025364429776308</v>
      </c>
      <c r="U1020" s="113">
        <f t="shared" si="515"/>
        <v>34.496707885106183</v>
      </c>
      <c r="V1020" s="113">
        <f t="shared" si="516"/>
        <v>19.038689415071261</v>
      </c>
      <c r="W1020" s="113">
        <f t="shared" si="517"/>
        <v>61.220739816352989</v>
      </c>
      <c r="X1020" s="113">
        <f t="shared" si="518"/>
        <v>54.758065427750829</v>
      </c>
      <c r="Y1020" s="113">
        <f t="shared" si="519"/>
        <v>30.654036627018407</v>
      </c>
      <c r="Z1020" s="113">
        <f t="shared" si="520"/>
        <v>17.030020348343559</v>
      </c>
      <c r="AA1020" s="113">
        <f t="shared" si="521"/>
        <v>8.0608762982159519</v>
      </c>
      <c r="AB1020" s="114">
        <f t="shared" si="522"/>
        <v>6.2618074819294005</v>
      </c>
    </row>
    <row r="1021" spans="1:28" x14ac:dyDescent="0.5">
      <c r="A1021"/>
      <c r="B1021">
        <v>18</v>
      </c>
      <c r="C1021" s="173">
        <v>5.23</v>
      </c>
      <c r="D1021" s="173">
        <v>3.64</v>
      </c>
      <c r="E1021" s="173">
        <v>3.21</v>
      </c>
      <c r="F1021" s="173">
        <v>2.98</v>
      </c>
      <c r="G1021" s="173">
        <v>39.200000000000003</v>
      </c>
      <c r="H1021" s="173">
        <v>23.9</v>
      </c>
      <c r="I1021" s="173">
        <v>78.099999999999994</v>
      </c>
      <c r="J1021" s="173">
        <v>58.5</v>
      </c>
      <c r="K1021" s="173">
        <v>30.2</v>
      </c>
      <c r="L1021" s="173">
        <v>15.8</v>
      </c>
      <c r="M1021" s="173">
        <v>9.31</v>
      </c>
      <c r="N1021" s="173">
        <v>6.7</v>
      </c>
      <c r="O1021" s="219"/>
      <c r="P1021" s="134">
        <f t="shared" si="510"/>
        <v>18</v>
      </c>
      <c r="Q1021" s="113">
        <f t="shared" si="511"/>
        <v>4.5675387908634262</v>
      </c>
      <c r="R1021" s="113">
        <f t="shared" si="512"/>
        <v>3.1789371316907977</v>
      </c>
      <c r="S1021" s="113">
        <f t="shared" si="513"/>
        <v>2.8034033496504009</v>
      </c>
      <c r="T1021" s="113">
        <f t="shared" si="514"/>
        <v>2.6025364429776308</v>
      </c>
      <c r="U1021" s="113">
        <f t="shared" si="515"/>
        <v>34.234707572054745</v>
      </c>
      <c r="V1021" s="113">
        <f t="shared" si="516"/>
        <v>20.872691606431335</v>
      </c>
      <c r="W1021" s="113">
        <f t="shared" si="517"/>
        <v>68.207414831058045</v>
      </c>
      <c r="X1021" s="113">
        <f t="shared" si="518"/>
        <v>51.090061045030673</v>
      </c>
      <c r="Y1021" s="113">
        <f t="shared" si="519"/>
        <v>26.374698180511562</v>
      </c>
      <c r="Z1021" s="113">
        <f t="shared" si="520"/>
        <v>13.798683154042473</v>
      </c>
      <c r="AA1021" s="113">
        <f t="shared" si="521"/>
        <v>8.1307430483630014</v>
      </c>
      <c r="AB1021" s="114">
        <f t="shared" si="522"/>
        <v>5.8513403248154789</v>
      </c>
    </row>
    <row r="1022" spans="1:28" x14ac:dyDescent="0.5">
      <c r="A1022"/>
      <c r="B1022">
        <v>19</v>
      </c>
      <c r="C1022" s="173">
        <v>5.46</v>
      </c>
      <c r="D1022" s="173">
        <v>3.58</v>
      </c>
      <c r="E1022" s="173">
        <v>3.12</v>
      </c>
      <c r="F1022" s="173">
        <v>2.83</v>
      </c>
      <c r="G1022" s="173">
        <v>33</v>
      </c>
      <c r="H1022" s="173">
        <v>23.4</v>
      </c>
      <c r="I1022" s="173">
        <v>87.3</v>
      </c>
      <c r="J1022" s="173">
        <v>53.6</v>
      </c>
      <c r="K1022" s="173">
        <v>29.2</v>
      </c>
      <c r="L1022" s="173">
        <v>16.899999999999999</v>
      </c>
      <c r="M1022" s="173">
        <v>9.14</v>
      </c>
      <c r="N1022" s="173">
        <v>6.57</v>
      </c>
      <c r="O1022" s="219"/>
      <c r="P1022" s="134">
        <f t="shared" si="510"/>
        <v>19</v>
      </c>
      <c r="Q1022" s="113">
        <f t="shared" si="511"/>
        <v>4.7684056975361964</v>
      </c>
      <c r="R1022" s="113">
        <f t="shared" si="512"/>
        <v>3.1265370690805097</v>
      </c>
      <c r="S1022" s="113">
        <f t="shared" si="513"/>
        <v>2.7248032557349693</v>
      </c>
      <c r="T1022" s="113">
        <f t="shared" si="514"/>
        <v>2.4715362864519115</v>
      </c>
      <c r="U1022" s="113">
        <f t="shared" si="515"/>
        <v>28.820034435658329</v>
      </c>
      <c r="V1022" s="113">
        <f t="shared" si="516"/>
        <v>20.43602441801227</v>
      </c>
      <c r="W1022" s="113">
        <f t="shared" si="517"/>
        <v>76.242091097968853</v>
      </c>
      <c r="X1022" s="113">
        <f t="shared" si="518"/>
        <v>46.810722598523832</v>
      </c>
      <c r="Y1022" s="113">
        <f t="shared" si="519"/>
        <v>25.501363803673431</v>
      </c>
      <c r="Z1022" s="113">
        <f t="shared" si="520"/>
        <v>14.759350968564416</v>
      </c>
      <c r="AA1022" s="113">
        <f t="shared" si="521"/>
        <v>7.9822762043005193</v>
      </c>
      <c r="AB1022" s="114">
        <f t="shared" si="522"/>
        <v>5.7378068558265225</v>
      </c>
    </row>
    <row r="1023" spans="1:28" x14ac:dyDescent="0.5">
      <c r="A1023"/>
      <c r="B1023">
        <v>20</v>
      </c>
      <c r="C1023" s="173">
        <v>5.31</v>
      </c>
      <c r="D1023" s="173">
        <v>3.64</v>
      </c>
      <c r="E1023" s="173">
        <v>3.12</v>
      </c>
      <c r="F1023" s="173">
        <v>2.98</v>
      </c>
      <c r="G1023" s="173">
        <v>30.5</v>
      </c>
      <c r="H1023" s="173">
        <v>22.4</v>
      </c>
      <c r="I1023" s="173">
        <v>71</v>
      </c>
      <c r="J1023" s="173">
        <v>66.599999999999994</v>
      </c>
      <c r="K1023" s="173">
        <v>28.7</v>
      </c>
      <c r="L1023" s="173">
        <v>15.6</v>
      </c>
      <c r="M1023" s="173">
        <v>9.23</v>
      </c>
      <c r="N1023" s="173">
        <v>6.57</v>
      </c>
      <c r="O1023" s="219"/>
      <c r="P1023" s="134">
        <f t="shared" si="510"/>
        <v>20</v>
      </c>
      <c r="Q1023" s="113">
        <f t="shared" si="511"/>
        <v>4.6374055410104766</v>
      </c>
      <c r="R1023" s="113">
        <f t="shared" si="512"/>
        <v>3.1789371316907977</v>
      </c>
      <c r="S1023" s="113">
        <f t="shared" si="513"/>
        <v>2.7248032557349693</v>
      </c>
      <c r="T1023" s="113">
        <f t="shared" si="514"/>
        <v>2.6025364429776308</v>
      </c>
      <c r="U1023" s="113">
        <f t="shared" si="515"/>
        <v>26.636698493563003</v>
      </c>
      <c r="V1023" s="113">
        <f t="shared" si="516"/>
        <v>19.562690041174136</v>
      </c>
      <c r="W1023" s="113">
        <f t="shared" si="517"/>
        <v>62.006740755507316</v>
      </c>
      <c r="X1023" s="113">
        <f t="shared" si="518"/>
        <v>58.164069497419533</v>
      </c>
      <c r="Y1023" s="113">
        <f t="shared" si="519"/>
        <v>25.064696615254366</v>
      </c>
      <c r="Z1023" s="113">
        <f t="shared" si="520"/>
        <v>13.624016278674846</v>
      </c>
      <c r="AA1023" s="113">
        <f t="shared" si="521"/>
        <v>8.0608762982159519</v>
      </c>
      <c r="AB1023" s="114">
        <f t="shared" si="522"/>
        <v>5.7378068558265225</v>
      </c>
    </row>
    <row r="1024" spans="1:28" x14ac:dyDescent="0.5">
      <c r="A1024"/>
      <c r="B1024">
        <v>21</v>
      </c>
      <c r="C1024" s="173">
        <v>5.15</v>
      </c>
      <c r="D1024" s="173">
        <v>3.52</v>
      </c>
      <c r="E1024" s="173">
        <v>3.07</v>
      </c>
      <c r="F1024" s="173">
        <v>3.02</v>
      </c>
      <c r="G1024" s="173">
        <v>26.4</v>
      </c>
      <c r="H1024" s="173">
        <v>20.7</v>
      </c>
      <c r="I1024" s="173">
        <v>68.099999999999994</v>
      </c>
      <c r="J1024" s="173">
        <v>75.8</v>
      </c>
      <c r="K1024" s="173">
        <v>28.2</v>
      </c>
      <c r="L1024" s="173">
        <v>16.2</v>
      </c>
      <c r="M1024" s="173">
        <v>8.58</v>
      </c>
      <c r="N1024" s="173">
        <v>6.57</v>
      </c>
      <c r="O1024" s="219"/>
      <c r="P1024" s="134">
        <f t="shared" si="510"/>
        <v>21</v>
      </c>
      <c r="Q1024" s="113">
        <f t="shared" si="511"/>
        <v>4.4976720407163757</v>
      </c>
      <c r="R1024" s="113">
        <f t="shared" si="512"/>
        <v>3.074137006470222</v>
      </c>
      <c r="S1024" s="113">
        <f t="shared" si="513"/>
        <v>2.6811365368930629</v>
      </c>
      <c r="T1024" s="113">
        <f t="shared" si="514"/>
        <v>2.6374698180511564</v>
      </c>
      <c r="U1024" s="113">
        <f t="shared" si="515"/>
        <v>23.056027548526661</v>
      </c>
      <c r="V1024" s="113">
        <f t="shared" si="516"/>
        <v>18.078021600549317</v>
      </c>
      <c r="W1024" s="113">
        <f t="shared" si="517"/>
        <v>59.474071062676728</v>
      </c>
      <c r="X1024" s="113">
        <f t="shared" si="518"/>
        <v>66.19874576433034</v>
      </c>
      <c r="Y1024" s="113">
        <f t="shared" si="519"/>
        <v>24.628029426835297</v>
      </c>
      <c r="Z1024" s="113">
        <f t="shared" si="520"/>
        <v>14.148016904777725</v>
      </c>
      <c r="AA1024" s="113">
        <f t="shared" si="521"/>
        <v>7.4932089532711661</v>
      </c>
      <c r="AB1024" s="114">
        <f t="shared" si="522"/>
        <v>5.7378068558265225</v>
      </c>
    </row>
    <row r="1025" spans="1:28" x14ac:dyDescent="0.5">
      <c r="A1025"/>
      <c r="B1025">
        <v>22</v>
      </c>
      <c r="C1025" s="173">
        <v>5.09</v>
      </c>
      <c r="D1025" s="173">
        <v>3.52</v>
      </c>
      <c r="E1025" s="173">
        <v>3.16</v>
      </c>
      <c r="F1025" s="173">
        <v>3.07</v>
      </c>
      <c r="G1025" s="173">
        <v>20.100000000000001</v>
      </c>
      <c r="H1025" s="173">
        <v>21.2</v>
      </c>
      <c r="I1025" s="173">
        <v>64.5</v>
      </c>
      <c r="J1025" s="173">
        <v>73</v>
      </c>
      <c r="K1025" s="173">
        <v>27.8</v>
      </c>
      <c r="L1025" s="173">
        <v>16.600000000000001</v>
      </c>
      <c r="M1025" s="173">
        <v>8.66</v>
      </c>
      <c r="N1025" s="173">
        <v>8.3800000000000008</v>
      </c>
      <c r="O1025" s="219"/>
      <c r="P1025" s="134">
        <f t="shared" si="510"/>
        <v>22</v>
      </c>
      <c r="Q1025" s="113">
        <f t="shared" si="511"/>
        <v>4.4452719781060877</v>
      </c>
      <c r="R1025" s="113">
        <f t="shared" si="512"/>
        <v>3.074137006470222</v>
      </c>
      <c r="S1025" s="113">
        <f t="shared" si="513"/>
        <v>2.7597366308084945</v>
      </c>
      <c r="T1025" s="113">
        <f t="shared" si="514"/>
        <v>2.6811365368930629</v>
      </c>
      <c r="U1025" s="113">
        <f t="shared" si="515"/>
        <v>17.554020974446438</v>
      </c>
      <c r="V1025" s="113">
        <f t="shared" si="516"/>
        <v>18.514688788968382</v>
      </c>
      <c r="W1025" s="113">
        <f t="shared" si="517"/>
        <v>56.330067306059462</v>
      </c>
      <c r="X1025" s="113">
        <f t="shared" si="518"/>
        <v>63.753409509183577</v>
      </c>
      <c r="Y1025" s="113">
        <f t="shared" si="519"/>
        <v>24.27869567610005</v>
      </c>
      <c r="Z1025" s="113">
        <f t="shared" si="520"/>
        <v>14.49735065551298</v>
      </c>
      <c r="AA1025" s="113">
        <f t="shared" si="521"/>
        <v>7.5630757034182166</v>
      </c>
      <c r="AB1025" s="114">
        <f t="shared" si="522"/>
        <v>7.3185420779035404</v>
      </c>
    </row>
    <row r="1026" spans="1:28" x14ac:dyDescent="0.5">
      <c r="A1026"/>
      <c r="B1026">
        <v>23</v>
      </c>
      <c r="C1026" s="173">
        <v>4.82</v>
      </c>
      <c r="D1026" s="173">
        <v>3.46</v>
      </c>
      <c r="E1026" s="173">
        <v>3.21</v>
      </c>
      <c r="F1026" s="173">
        <v>2.98</v>
      </c>
      <c r="G1026" s="173">
        <v>15.4</v>
      </c>
      <c r="H1026" s="173">
        <v>20.100000000000001</v>
      </c>
      <c r="I1026" s="173">
        <v>58.8</v>
      </c>
      <c r="J1026" s="173">
        <v>66</v>
      </c>
      <c r="K1026" s="173">
        <v>26</v>
      </c>
      <c r="L1026" s="173">
        <v>15.4</v>
      </c>
      <c r="M1026" s="173">
        <v>8.98</v>
      </c>
      <c r="N1026" s="173">
        <v>7.17</v>
      </c>
      <c r="O1026" s="219"/>
      <c r="P1026" s="134">
        <f t="shared" si="510"/>
        <v>23</v>
      </c>
      <c r="Q1026" s="113">
        <f t="shared" si="511"/>
        <v>4.2094716963597927</v>
      </c>
      <c r="R1026" s="113">
        <f t="shared" si="512"/>
        <v>3.021736943859934</v>
      </c>
      <c r="S1026" s="113">
        <f t="shared" si="513"/>
        <v>2.8034033496504009</v>
      </c>
      <c r="T1026" s="113">
        <f t="shared" si="514"/>
        <v>2.6025364429776308</v>
      </c>
      <c r="U1026" s="113">
        <f t="shared" si="515"/>
        <v>13.44934940330722</v>
      </c>
      <c r="V1026" s="113">
        <f t="shared" si="516"/>
        <v>17.554020974446438</v>
      </c>
      <c r="W1026" s="113">
        <f t="shared" si="517"/>
        <v>51.352061358082111</v>
      </c>
      <c r="X1026" s="113">
        <f t="shared" si="518"/>
        <v>57.640068871316657</v>
      </c>
      <c r="Y1026" s="113">
        <f t="shared" si="519"/>
        <v>22.706693797791409</v>
      </c>
      <c r="Z1026" s="113">
        <f t="shared" si="520"/>
        <v>13.44934940330722</v>
      </c>
      <c r="AA1026" s="113">
        <f t="shared" si="521"/>
        <v>7.8425427040064184</v>
      </c>
      <c r="AB1026" s="114">
        <f t="shared" si="522"/>
        <v>6.2618074819294005</v>
      </c>
    </row>
    <row r="1027" spans="1:28" x14ac:dyDescent="0.5">
      <c r="A1027"/>
      <c r="B1027">
        <v>24</v>
      </c>
      <c r="C1027" s="173">
        <v>4.45</v>
      </c>
      <c r="D1027" s="173">
        <v>3.64</v>
      </c>
      <c r="E1027" s="173">
        <v>3.12</v>
      </c>
      <c r="F1027" s="173">
        <v>2.98</v>
      </c>
      <c r="G1027" s="173">
        <v>9.84</v>
      </c>
      <c r="H1027" s="173">
        <v>19.600000000000001</v>
      </c>
      <c r="I1027" s="173">
        <v>52.4</v>
      </c>
      <c r="J1027" s="173">
        <v>70.5</v>
      </c>
      <c r="K1027" s="173">
        <v>26</v>
      </c>
      <c r="L1027" s="173">
        <v>16.2</v>
      </c>
      <c r="M1027" s="173">
        <v>8.51</v>
      </c>
      <c r="N1027" s="173">
        <v>6.57</v>
      </c>
      <c r="O1027" s="219"/>
      <c r="P1027" s="134">
        <f t="shared" si="510"/>
        <v>24</v>
      </c>
      <c r="Q1027" s="113">
        <f t="shared" si="511"/>
        <v>3.886337976929684</v>
      </c>
      <c r="R1027" s="113">
        <f t="shared" si="512"/>
        <v>3.1789371316907977</v>
      </c>
      <c r="S1027" s="113">
        <f t="shared" si="513"/>
        <v>2.7248032557349693</v>
      </c>
      <c r="T1027" s="113">
        <f t="shared" si="514"/>
        <v>2.6025364429776308</v>
      </c>
      <c r="U1027" s="113">
        <f t="shared" si="515"/>
        <v>8.5936102680872111</v>
      </c>
      <c r="V1027" s="113">
        <f t="shared" si="516"/>
        <v>17.117353786027373</v>
      </c>
      <c r="W1027" s="113">
        <f t="shared" si="517"/>
        <v>45.762721346318074</v>
      </c>
      <c r="X1027" s="113">
        <f t="shared" si="518"/>
        <v>61.570073567088251</v>
      </c>
      <c r="Y1027" s="113">
        <f t="shared" si="519"/>
        <v>22.706693797791409</v>
      </c>
      <c r="Z1027" s="113">
        <f t="shared" si="520"/>
        <v>14.148016904777725</v>
      </c>
      <c r="AA1027" s="113">
        <f t="shared" si="521"/>
        <v>7.4320755468924959</v>
      </c>
      <c r="AB1027" s="114">
        <f t="shared" si="522"/>
        <v>5.7378068558265225</v>
      </c>
    </row>
    <row r="1028" spans="1:28" x14ac:dyDescent="0.5">
      <c r="A1028"/>
      <c r="B1028">
        <v>25</v>
      </c>
      <c r="C1028" s="173">
        <v>4.51</v>
      </c>
      <c r="D1028" s="173">
        <v>3.52</v>
      </c>
      <c r="E1028" s="173">
        <v>3.16</v>
      </c>
      <c r="F1028" s="173">
        <v>2.98</v>
      </c>
      <c r="G1028" s="173">
        <v>8.39</v>
      </c>
      <c r="H1028" s="173">
        <v>19.2</v>
      </c>
      <c r="I1028" s="173">
        <v>55</v>
      </c>
      <c r="J1028" s="173">
        <v>112</v>
      </c>
      <c r="K1028" s="173">
        <v>32.1</v>
      </c>
      <c r="L1028" s="173">
        <v>14.5</v>
      </c>
      <c r="M1028" s="173">
        <v>8.3800000000000008</v>
      </c>
      <c r="N1028" s="173">
        <v>8.18</v>
      </c>
      <c r="O1028" s="219"/>
      <c r="P1028" s="134">
        <f t="shared" si="510"/>
        <v>25</v>
      </c>
      <c r="Q1028" s="113">
        <f t="shared" si="511"/>
        <v>3.9387380395399716</v>
      </c>
      <c r="R1028" s="113">
        <f t="shared" si="512"/>
        <v>3.074137006470222</v>
      </c>
      <c r="S1028" s="113">
        <f t="shared" si="513"/>
        <v>2.7597366308084945</v>
      </c>
      <c r="T1028" s="113">
        <f t="shared" si="514"/>
        <v>2.6025364429776308</v>
      </c>
      <c r="U1028" s="113">
        <f t="shared" si="515"/>
        <v>7.3272754216719216</v>
      </c>
      <c r="V1028" s="113">
        <f t="shared" si="516"/>
        <v>16.768020035292118</v>
      </c>
      <c r="W1028" s="113">
        <f t="shared" si="517"/>
        <v>48.033390726097217</v>
      </c>
      <c r="X1028" s="113">
        <f t="shared" si="518"/>
        <v>97.813450205870694</v>
      </c>
      <c r="Y1028" s="113">
        <f t="shared" si="519"/>
        <v>28.034033496504012</v>
      </c>
      <c r="Z1028" s="113">
        <f t="shared" si="520"/>
        <v>12.663348464152902</v>
      </c>
      <c r="AA1028" s="113">
        <f t="shared" si="521"/>
        <v>7.3185420779035404</v>
      </c>
      <c r="AB1028" s="114">
        <f t="shared" si="522"/>
        <v>7.1438752025359129</v>
      </c>
    </row>
    <row r="1029" spans="1:28" x14ac:dyDescent="0.5">
      <c r="A1029"/>
      <c r="B1029">
        <v>26</v>
      </c>
      <c r="C1029" s="173">
        <v>4.3899999999999997</v>
      </c>
      <c r="D1029" s="173">
        <v>3.46</v>
      </c>
      <c r="E1029" s="173">
        <v>3.52</v>
      </c>
      <c r="F1029" s="173">
        <v>3.02</v>
      </c>
      <c r="G1029" s="173">
        <v>8.2899999999999991</v>
      </c>
      <c r="H1029" s="173">
        <v>19.8</v>
      </c>
      <c r="I1029" s="173">
        <v>49.8</v>
      </c>
      <c r="J1029" s="173">
        <v>104</v>
      </c>
      <c r="K1029" s="173">
        <v>30.2</v>
      </c>
      <c r="L1029" s="173">
        <v>14</v>
      </c>
      <c r="M1029" s="173">
        <v>8.74</v>
      </c>
      <c r="N1029" s="173">
        <v>6.51</v>
      </c>
      <c r="O1029" s="219"/>
      <c r="P1029" s="134">
        <f t="shared" si="510"/>
        <v>26</v>
      </c>
      <c r="Q1029" s="113">
        <f t="shared" si="511"/>
        <v>3.8339379143193959</v>
      </c>
      <c r="R1029" s="113">
        <f t="shared" si="512"/>
        <v>3.021736943859934</v>
      </c>
      <c r="S1029" s="113">
        <f t="shared" si="513"/>
        <v>3.074137006470222</v>
      </c>
      <c r="T1029" s="113">
        <f t="shared" si="514"/>
        <v>2.6374698180511564</v>
      </c>
      <c r="U1029" s="113">
        <f t="shared" si="515"/>
        <v>7.239941983988107</v>
      </c>
      <c r="V1029" s="113">
        <f t="shared" si="516"/>
        <v>17.292020661395</v>
      </c>
      <c r="W1029" s="113">
        <f t="shared" si="517"/>
        <v>43.492051966538931</v>
      </c>
      <c r="X1029" s="113">
        <f t="shared" si="518"/>
        <v>90.826775191165638</v>
      </c>
      <c r="Y1029" s="113">
        <f t="shared" si="519"/>
        <v>26.374698180511562</v>
      </c>
      <c r="Z1029" s="113">
        <f t="shared" si="520"/>
        <v>12.226681275733837</v>
      </c>
      <c r="AA1029" s="113">
        <f t="shared" si="521"/>
        <v>7.632942453565267</v>
      </c>
      <c r="AB1029" s="114">
        <f t="shared" si="522"/>
        <v>5.6854067932162335</v>
      </c>
    </row>
    <row r="1030" spans="1:28" x14ac:dyDescent="0.5">
      <c r="A1030"/>
      <c r="B1030">
        <v>27</v>
      </c>
      <c r="C1030" s="173">
        <v>4.6399999999999997</v>
      </c>
      <c r="D1030" s="173">
        <v>3.52</v>
      </c>
      <c r="E1030" s="173">
        <v>4.57</v>
      </c>
      <c r="F1030" s="173">
        <v>2.98</v>
      </c>
      <c r="G1030" s="173">
        <v>8</v>
      </c>
      <c r="H1030" s="173">
        <v>26.8</v>
      </c>
      <c r="I1030" s="173">
        <v>63.4</v>
      </c>
      <c r="J1030" s="173">
        <v>65.7</v>
      </c>
      <c r="K1030" s="173">
        <v>29.1</v>
      </c>
      <c r="L1030" s="173">
        <v>14</v>
      </c>
      <c r="M1030" s="173">
        <v>8.4499999999999993</v>
      </c>
      <c r="N1030" s="173">
        <v>6.51</v>
      </c>
      <c r="O1030" s="219"/>
      <c r="P1030" s="134">
        <f t="shared" si="510"/>
        <v>27</v>
      </c>
      <c r="Q1030" s="113">
        <f t="shared" si="511"/>
        <v>4.0522715085289285</v>
      </c>
      <c r="R1030" s="113">
        <f t="shared" si="512"/>
        <v>3.074137006470222</v>
      </c>
      <c r="S1030" s="113">
        <f t="shared" si="513"/>
        <v>3.9911381021502597</v>
      </c>
      <c r="T1030" s="113">
        <f t="shared" si="514"/>
        <v>2.6025364429776308</v>
      </c>
      <c r="U1030" s="113">
        <f t="shared" si="515"/>
        <v>6.9866750147050496</v>
      </c>
      <c r="V1030" s="113">
        <f t="shared" si="516"/>
        <v>23.405361299261916</v>
      </c>
      <c r="W1030" s="113">
        <f t="shared" si="517"/>
        <v>55.369399491537514</v>
      </c>
      <c r="X1030" s="113">
        <f t="shared" si="518"/>
        <v>57.37806855826522</v>
      </c>
      <c r="Y1030" s="113">
        <f t="shared" si="519"/>
        <v>25.414030365989618</v>
      </c>
      <c r="Z1030" s="113">
        <f t="shared" si="520"/>
        <v>12.226681275733837</v>
      </c>
      <c r="AA1030" s="113">
        <f t="shared" si="521"/>
        <v>7.3796754842822079</v>
      </c>
      <c r="AB1030" s="114">
        <f t="shared" si="522"/>
        <v>5.6854067932162335</v>
      </c>
    </row>
    <row r="1031" spans="1:28" x14ac:dyDescent="0.5">
      <c r="A1031"/>
      <c r="B1031">
        <v>28</v>
      </c>
      <c r="C1031" s="173">
        <v>4.45</v>
      </c>
      <c r="D1031" s="173">
        <v>3.21</v>
      </c>
      <c r="E1031" s="173">
        <v>4.08</v>
      </c>
      <c r="F1031" s="173">
        <v>5.61</v>
      </c>
      <c r="G1031" s="173">
        <v>7.43</v>
      </c>
      <c r="H1031" s="173">
        <v>46.3</v>
      </c>
      <c r="I1031" s="173">
        <v>53.4</v>
      </c>
      <c r="J1031" s="173">
        <v>66.900000000000006</v>
      </c>
      <c r="K1031" s="173">
        <v>30.3</v>
      </c>
      <c r="L1031" s="173">
        <v>12.1</v>
      </c>
      <c r="M1031" s="173">
        <v>8.4499999999999993</v>
      </c>
      <c r="N1031" s="173">
        <v>7.84</v>
      </c>
      <c r="O1031" s="219"/>
      <c r="P1031" s="134">
        <f t="shared" si="510"/>
        <v>28</v>
      </c>
      <c r="Q1031" s="113">
        <f t="shared" si="511"/>
        <v>3.886337976929684</v>
      </c>
      <c r="R1031" s="113">
        <f t="shared" si="512"/>
        <v>2.8034033496504009</v>
      </c>
      <c r="S1031" s="113">
        <f t="shared" si="513"/>
        <v>3.5632042574995753</v>
      </c>
      <c r="T1031" s="113">
        <f t="shared" si="514"/>
        <v>4.8994058540619161</v>
      </c>
      <c r="U1031" s="113">
        <f t="shared" si="515"/>
        <v>6.4888744199073143</v>
      </c>
      <c r="V1031" s="113">
        <f t="shared" si="516"/>
        <v>40.435381647605475</v>
      </c>
      <c r="W1031" s="113">
        <f t="shared" si="517"/>
        <v>46.636055723156204</v>
      </c>
      <c r="X1031" s="113">
        <f t="shared" si="518"/>
        <v>58.426069810470985</v>
      </c>
      <c r="Y1031" s="113">
        <f t="shared" si="519"/>
        <v>26.462031618195375</v>
      </c>
      <c r="Z1031" s="113">
        <f t="shared" si="520"/>
        <v>10.567345959741386</v>
      </c>
      <c r="AA1031" s="113">
        <f t="shared" si="521"/>
        <v>7.3796754842822079</v>
      </c>
      <c r="AB1031" s="114">
        <f t="shared" si="522"/>
        <v>6.8469415144109487</v>
      </c>
    </row>
    <row r="1032" spans="1:28" x14ac:dyDescent="0.5">
      <c r="A1032"/>
      <c r="B1032">
        <v>29</v>
      </c>
      <c r="C1032" s="173">
        <v>4.33</v>
      </c>
      <c r="D1032" s="173"/>
      <c r="E1032" s="173">
        <v>4.0199999999999996</v>
      </c>
      <c r="F1032" s="173">
        <v>4.57</v>
      </c>
      <c r="G1032" s="173">
        <v>7.04</v>
      </c>
      <c r="H1032" s="173">
        <v>75.900000000000006</v>
      </c>
      <c r="I1032" s="173">
        <v>54.1</v>
      </c>
      <c r="J1032" s="173">
        <v>77.8</v>
      </c>
      <c r="K1032" s="173">
        <v>33.9</v>
      </c>
      <c r="L1032" s="173">
        <v>11.4</v>
      </c>
      <c r="M1032" s="173">
        <v>8.58</v>
      </c>
      <c r="N1032" s="173">
        <v>6.57</v>
      </c>
      <c r="O1032" s="219"/>
      <c r="P1032" s="134">
        <f t="shared" si="510"/>
        <v>29</v>
      </c>
      <c r="Q1032" s="113">
        <f t="shared" si="511"/>
        <v>3.7815378517091083</v>
      </c>
      <c r="R1032" s="113" t="str">
        <f t="shared" si="512"/>
        <v xml:space="preserve"> </v>
      </c>
      <c r="S1032" s="113">
        <f t="shared" si="513"/>
        <v>3.5108041948892872</v>
      </c>
      <c r="T1032" s="113">
        <f t="shared" si="514"/>
        <v>3.9911381021502597</v>
      </c>
      <c r="U1032" s="113">
        <f t="shared" si="515"/>
        <v>6.1482740129404441</v>
      </c>
      <c r="V1032" s="113">
        <f t="shared" si="516"/>
        <v>66.286079202014164</v>
      </c>
      <c r="W1032" s="113">
        <f t="shared" si="517"/>
        <v>47.247389786942897</v>
      </c>
      <c r="X1032" s="113">
        <f t="shared" si="518"/>
        <v>67.945414518006601</v>
      </c>
      <c r="Y1032" s="113">
        <f t="shared" si="519"/>
        <v>29.606035374812645</v>
      </c>
      <c r="Z1032" s="113">
        <f t="shared" si="520"/>
        <v>9.9560118959546955</v>
      </c>
      <c r="AA1032" s="113">
        <f t="shared" si="521"/>
        <v>7.4932089532711661</v>
      </c>
      <c r="AB1032" s="114">
        <f t="shared" si="522"/>
        <v>5.7378068558265225</v>
      </c>
    </row>
    <row r="1033" spans="1:28" x14ac:dyDescent="0.5">
      <c r="A1033"/>
      <c r="B1033">
        <v>30</v>
      </c>
      <c r="C1033" s="173">
        <v>4.3899999999999997</v>
      </c>
      <c r="D1033" s="173"/>
      <c r="E1033" s="173">
        <v>3.77</v>
      </c>
      <c r="F1033" s="173">
        <v>4.0199999999999996</v>
      </c>
      <c r="G1033" s="173">
        <v>6.96</v>
      </c>
      <c r="H1033" s="173">
        <v>44.7</v>
      </c>
      <c r="I1033" s="173">
        <v>58</v>
      </c>
      <c r="J1033" s="173">
        <v>77.3</v>
      </c>
      <c r="K1033" s="173">
        <v>30.8</v>
      </c>
      <c r="L1033" s="173">
        <v>13.8</v>
      </c>
      <c r="M1033" s="173">
        <v>8.31</v>
      </c>
      <c r="N1033" s="173">
        <v>6.4</v>
      </c>
      <c r="O1033" s="219"/>
      <c r="P1033" s="134">
        <f t="shared" si="510"/>
        <v>30</v>
      </c>
      <c r="Q1033" s="113">
        <f t="shared" si="511"/>
        <v>3.8339379143193959</v>
      </c>
      <c r="R1033" s="113" t="str">
        <f t="shared" si="512"/>
        <v xml:space="preserve"> </v>
      </c>
      <c r="S1033" s="113">
        <f t="shared" si="513"/>
        <v>3.2924706006797546</v>
      </c>
      <c r="T1033" s="113">
        <f t="shared" si="514"/>
        <v>3.5108041948892872</v>
      </c>
      <c r="U1033" s="113">
        <f t="shared" si="515"/>
        <v>6.0784072627933927</v>
      </c>
      <c r="V1033" s="113">
        <f t="shared" si="516"/>
        <v>39.038046644664469</v>
      </c>
      <c r="W1033" s="113">
        <f t="shared" si="517"/>
        <v>50.653393856611608</v>
      </c>
      <c r="X1033" s="113">
        <f t="shared" si="518"/>
        <v>67.508747329587536</v>
      </c>
      <c r="Y1033" s="113">
        <f t="shared" si="519"/>
        <v>26.898698806614441</v>
      </c>
      <c r="Z1033" s="113">
        <f t="shared" si="520"/>
        <v>12.052014400366211</v>
      </c>
      <c r="AA1033" s="113">
        <f t="shared" si="521"/>
        <v>7.2574086715248711</v>
      </c>
      <c r="AB1033" s="114">
        <f t="shared" si="522"/>
        <v>5.5893400117640404</v>
      </c>
    </row>
    <row r="1034" spans="1:28" x14ac:dyDescent="0.5">
      <c r="A1034"/>
      <c r="B1034">
        <v>31</v>
      </c>
      <c r="C1034" s="173">
        <v>4.33</v>
      </c>
      <c r="D1034" s="173"/>
      <c r="E1034" s="173">
        <v>3.64</v>
      </c>
      <c r="F1034" s="173"/>
      <c r="G1034" s="173">
        <v>6.64</v>
      </c>
      <c r="H1034" s="173"/>
      <c r="I1034" s="173">
        <v>89.1</v>
      </c>
      <c r="J1034" s="173">
        <v>63.8</v>
      </c>
      <c r="K1034" s="173"/>
      <c r="L1034" s="173">
        <v>13.8</v>
      </c>
      <c r="M1034" s="173"/>
      <c r="N1034" s="173">
        <v>6.24</v>
      </c>
      <c r="O1034" s="219"/>
      <c r="P1034" s="134">
        <f t="shared" si="510"/>
        <v>31</v>
      </c>
      <c r="Q1034" s="113">
        <f t="shared" si="511"/>
        <v>3.7815378517091083</v>
      </c>
      <c r="R1034" s="113" t="str">
        <f t="shared" si="512"/>
        <v xml:space="preserve"> </v>
      </c>
      <c r="S1034" s="113">
        <f t="shared" si="513"/>
        <v>3.1789371316907977</v>
      </c>
      <c r="T1034" s="113" t="str">
        <f t="shared" si="514"/>
        <v xml:space="preserve"> </v>
      </c>
      <c r="U1034" s="113">
        <f t="shared" si="515"/>
        <v>5.7989402622051909</v>
      </c>
      <c r="V1034" s="113" t="str">
        <f t="shared" si="516"/>
        <v xml:space="preserve"> </v>
      </c>
      <c r="W1034" s="113">
        <f t="shared" si="517"/>
        <v>77.814092976277479</v>
      </c>
      <c r="X1034" s="113">
        <f t="shared" si="518"/>
        <v>55.718733242272769</v>
      </c>
      <c r="Y1034" s="113" t="str">
        <f t="shared" si="519"/>
        <v xml:space="preserve"> </v>
      </c>
      <c r="Z1034" s="113">
        <f t="shared" si="520"/>
        <v>12.052014400366211</v>
      </c>
      <c r="AA1034" s="113" t="str">
        <f t="shared" si="521"/>
        <v xml:space="preserve"> </v>
      </c>
      <c r="AB1034" s="114">
        <f t="shared" si="522"/>
        <v>5.4496065114699386</v>
      </c>
    </row>
    <row r="1035" spans="1:28" x14ac:dyDescent="0.5">
      <c r="A1035"/>
      <c r="B1035"/>
      <c r="C1035" s="173"/>
      <c r="D1035" s="173"/>
      <c r="E1035" s="173"/>
      <c r="F1035" s="173"/>
      <c r="G1035" s="173"/>
      <c r="H1035" s="173"/>
      <c r="I1035" s="173"/>
      <c r="J1035" s="173"/>
      <c r="K1035" s="173"/>
      <c r="L1035" s="173"/>
      <c r="M1035" s="173"/>
      <c r="N1035" s="173"/>
      <c r="O1035" s="219"/>
      <c r="P1035" s="134"/>
      <c r="Q1035" s="113"/>
      <c r="R1035" s="113"/>
      <c r="S1035" s="113"/>
      <c r="T1035" s="113"/>
      <c r="U1035" s="113"/>
      <c r="V1035" s="113"/>
      <c r="W1035" s="113"/>
      <c r="X1035" s="113"/>
      <c r="Y1035" s="113"/>
      <c r="Z1035" s="113"/>
      <c r="AA1035" s="113"/>
      <c r="AB1035" s="114"/>
    </row>
    <row r="1036" spans="1:28" x14ac:dyDescent="0.5">
      <c r="A1036"/>
      <c r="B1036"/>
      <c r="C1036" s="173"/>
      <c r="D1036" s="173"/>
      <c r="E1036" s="173"/>
      <c r="F1036" s="173"/>
      <c r="G1036" s="173"/>
      <c r="H1036" s="173"/>
      <c r="I1036" s="173"/>
      <c r="J1036" s="173"/>
      <c r="K1036" s="173"/>
      <c r="L1036" s="173"/>
      <c r="M1036" s="173"/>
      <c r="N1036" s="173"/>
      <c r="O1036" s="220"/>
      <c r="P1036" s="134"/>
      <c r="Q1036" s="113"/>
      <c r="R1036" s="113"/>
      <c r="S1036" s="113"/>
      <c r="T1036" s="113"/>
      <c r="U1036" s="113"/>
      <c r="V1036" s="113"/>
      <c r="W1036" s="113"/>
      <c r="X1036" s="113"/>
      <c r="Y1036" s="113"/>
      <c r="Z1036" s="113"/>
      <c r="AA1036" s="113"/>
      <c r="AB1036" s="114"/>
    </row>
    <row r="1037" spans="1:28" x14ac:dyDescent="0.5">
      <c r="A1037">
        <v>1996</v>
      </c>
      <c r="B1037">
        <v>1</v>
      </c>
      <c r="C1037" s="173">
        <v>6.51</v>
      </c>
      <c r="D1037" s="173">
        <v>5.52</v>
      </c>
      <c r="E1037" s="173">
        <v>4.82</v>
      </c>
      <c r="F1037" s="173">
        <v>4.37</v>
      </c>
      <c r="G1037" s="173">
        <v>6.57</v>
      </c>
      <c r="H1037" s="173">
        <v>5.46</v>
      </c>
      <c r="I1037" s="173">
        <v>33</v>
      </c>
      <c r="J1037" s="173">
        <v>67.7</v>
      </c>
      <c r="K1037" s="173">
        <v>56.7</v>
      </c>
      <c r="L1037" s="173">
        <v>29.2</v>
      </c>
      <c r="M1037" s="173">
        <v>11</v>
      </c>
      <c r="N1037" s="173">
        <v>5.63</v>
      </c>
      <c r="O1037" s="218">
        <f>A1037</f>
        <v>1996</v>
      </c>
      <c r="P1037" s="134">
        <f t="shared" si="510"/>
        <v>1</v>
      </c>
      <c r="Q1037" s="113">
        <f t="shared" ref="Q1037:AB1044" si="523">IF(C1037&gt;0,$P$11*C1037, " ")</f>
        <v>5.6854067932162335</v>
      </c>
      <c r="R1037" s="113">
        <f t="shared" si="523"/>
        <v>4.8208057601464835</v>
      </c>
      <c r="S1037" s="113">
        <f t="shared" si="523"/>
        <v>4.2094716963597927</v>
      </c>
      <c r="T1037" s="113">
        <f t="shared" si="523"/>
        <v>3.8164712267826335</v>
      </c>
      <c r="U1037" s="113">
        <f t="shared" si="523"/>
        <v>5.7378068558265225</v>
      </c>
      <c r="V1037" s="113">
        <f t="shared" si="523"/>
        <v>4.7684056975361964</v>
      </c>
      <c r="W1037" s="113">
        <f t="shared" si="523"/>
        <v>28.820034435658329</v>
      </c>
      <c r="X1037" s="113">
        <f t="shared" si="523"/>
        <v>59.124737311941487</v>
      </c>
      <c r="Y1037" s="113">
        <f t="shared" si="523"/>
        <v>49.51805916672204</v>
      </c>
      <c r="Z1037" s="113">
        <f t="shared" si="523"/>
        <v>25.501363803673431</v>
      </c>
      <c r="AA1037" s="113">
        <f t="shared" si="523"/>
        <v>9.6066781452194441</v>
      </c>
      <c r="AB1037" s="114">
        <f t="shared" si="523"/>
        <v>4.9168725415986785</v>
      </c>
    </row>
    <row r="1038" spans="1:28" x14ac:dyDescent="0.5">
      <c r="A1038"/>
      <c r="B1038">
        <v>2</v>
      </c>
      <c r="C1038" s="173">
        <v>6.57</v>
      </c>
      <c r="D1038" s="173">
        <v>5.3</v>
      </c>
      <c r="E1038" s="173">
        <v>5.03</v>
      </c>
      <c r="F1038" s="173">
        <v>4.33</v>
      </c>
      <c r="G1038" s="173">
        <v>6.02</v>
      </c>
      <c r="H1038" s="173">
        <v>4.91</v>
      </c>
      <c r="I1038" s="173">
        <v>28.9</v>
      </c>
      <c r="J1038" s="173">
        <v>69.3</v>
      </c>
      <c r="K1038" s="173">
        <v>63.9</v>
      </c>
      <c r="L1038" s="173">
        <v>27.7</v>
      </c>
      <c r="M1038" s="173">
        <v>10.8</v>
      </c>
      <c r="N1038" s="173">
        <v>5.63</v>
      </c>
      <c r="O1038" s="219"/>
      <c r="P1038" s="134">
        <f t="shared" si="510"/>
        <v>2</v>
      </c>
      <c r="Q1038" s="113">
        <f t="shared" si="523"/>
        <v>5.7378068558265225</v>
      </c>
      <c r="R1038" s="113">
        <f t="shared" si="523"/>
        <v>4.6286721972420954</v>
      </c>
      <c r="S1038" s="113">
        <f t="shared" si="523"/>
        <v>4.3928719154958005</v>
      </c>
      <c r="T1038" s="113">
        <f t="shared" si="523"/>
        <v>3.7815378517091083</v>
      </c>
      <c r="U1038" s="113">
        <f t="shared" si="523"/>
        <v>5.2574729485655496</v>
      </c>
      <c r="V1038" s="113">
        <f t="shared" si="523"/>
        <v>4.2880717902752243</v>
      </c>
      <c r="W1038" s="113">
        <f t="shared" si="523"/>
        <v>25.23936349062199</v>
      </c>
      <c r="X1038" s="113">
        <f t="shared" si="523"/>
        <v>60.522072314882493</v>
      </c>
      <c r="Y1038" s="113">
        <f t="shared" si="523"/>
        <v>55.806066679956579</v>
      </c>
      <c r="Z1038" s="113">
        <f t="shared" si="523"/>
        <v>24.191362238416232</v>
      </c>
      <c r="AA1038" s="113">
        <f t="shared" si="523"/>
        <v>9.4320112698518184</v>
      </c>
      <c r="AB1038" s="114">
        <f t="shared" si="523"/>
        <v>4.9168725415986785</v>
      </c>
    </row>
    <row r="1039" spans="1:28" x14ac:dyDescent="0.5">
      <c r="A1039"/>
      <c r="B1039">
        <v>3</v>
      </c>
      <c r="C1039" s="173">
        <v>6.57</v>
      </c>
      <c r="D1039" s="173">
        <v>5.13</v>
      </c>
      <c r="E1039" s="173">
        <v>5.74</v>
      </c>
      <c r="F1039" s="173">
        <v>4.28</v>
      </c>
      <c r="G1039" s="173">
        <v>5.57</v>
      </c>
      <c r="H1039" s="173">
        <v>5.57</v>
      </c>
      <c r="I1039" s="173">
        <v>26.6</v>
      </c>
      <c r="J1039" s="173">
        <v>65.2</v>
      </c>
      <c r="K1039" s="173">
        <v>56.7</v>
      </c>
      <c r="L1039" s="173">
        <v>25.3</v>
      </c>
      <c r="M1039" s="173">
        <v>10.5</v>
      </c>
      <c r="N1039" s="173">
        <v>5.52</v>
      </c>
      <c r="O1039" s="219"/>
      <c r="P1039" s="134">
        <f t="shared" si="510"/>
        <v>3</v>
      </c>
      <c r="Q1039" s="113">
        <f t="shared" si="523"/>
        <v>5.7378068558265225</v>
      </c>
      <c r="R1039" s="113">
        <f t="shared" si="523"/>
        <v>4.4802053531796133</v>
      </c>
      <c r="S1039" s="113">
        <f t="shared" si="523"/>
        <v>5.0129393230508734</v>
      </c>
      <c r="T1039" s="113">
        <f t="shared" si="523"/>
        <v>3.7378711328672019</v>
      </c>
      <c r="U1039" s="113">
        <f t="shared" si="523"/>
        <v>4.8644724789883913</v>
      </c>
      <c r="V1039" s="113">
        <f t="shared" si="523"/>
        <v>4.8644724789883913</v>
      </c>
      <c r="W1039" s="113">
        <f t="shared" si="523"/>
        <v>23.230694423894292</v>
      </c>
      <c r="X1039" s="113">
        <f t="shared" si="523"/>
        <v>56.941401369846155</v>
      </c>
      <c r="Y1039" s="113">
        <f t="shared" si="523"/>
        <v>49.51805916672204</v>
      </c>
      <c r="Z1039" s="113">
        <f t="shared" si="523"/>
        <v>22.09535973400472</v>
      </c>
      <c r="AA1039" s="113">
        <f t="shared" si="523"/>
        <v>9.1700109568003771</v>
      </c>
      <c r="AB1039" s="114">
        <f t="shared" si="523"/>
        <v>4.8208057601464835</v>
      </c>
    </row>
    <row r="1040" spans="1:28" x14ac:dyDescent="0.5">
      <c r="A1040"/>
      <c r="B1040">
        <v>4</v>
      </c>
      <c r="C1040" s="173">
        <v>6.7</v>
      </c>
      <c r="D1040" s="173">
        <v>5.13</v>
      </c>
      <c r="E1040" s="173">
        <v>5.57</v>
      </c>
      <c r="F1040" s="173">
        <v>4.1500000000000004</v>
      </c>
      <c r="G1040" s="173">
        <v>5.35</v>
      </c>
      <c r="H1040" s="173">
        <v>5.63</v>
      </c>
      <c r="I1040" s="173">
        <v>22.4</v>
      </c>
      <c r="J1040" s="173">
        <v>69.3</v>
      </c>
      <c r="K1040" s="173">
        <v>64.900000000000006</v>
      </c>
      <c r="L1040" s="173">
        <v>25.3</v>
      </c>
      <c r="M1040" s="173">
        <v>10</v>
      </c>
      <c r="N1040" s="173">
        <v>5.41</v>
      </c>
      <c r="O1040" s="219"/>
      <c r="P1040" s="134">
        <f t="shared" si="510"/>
        <v>4</v>
      </c>
      <c r="Q1040" s="113">
        <f t="shared" si="523"/>
        <v>5.8513403248154789</v>
      </c>
      <c r="R1040" s="113">
        <f t="shared" si="523"/>
        <v>4.4802053531796133</v>
      </c>
      <c r="S1040" s="113">
        <f t="shared" si="523"/>
        <v>4.8644724789883913</v>
      </c>
      <c r="T1040" s="113">
        <f t="shared" si="523"/>
        <v>3.624337663878245</v>
      </c>
      <c r="U1040" s="113">
        <f t="shared" si="523"/>
        <v>4.6723389160840014</v>
      </c>
      <c r="V1040" s="113">
        <f t="shared" si="523"/>
        <v>4.9168725415986785</v>
      </c>
      <c r="W1040" s="113">
        <f t="shared" si="523"/>
        <v>19.562690041174136</v>
      </c>
      <c r="X1040" s="113">
        <f t="shared" si="523"/>
        <v>60.522072314882493</v>
      </c>
      <c r="Y1040" s="113">
        <f t="shared" si="523"/>
        <v>56.679401056794717</v>
      </c>
      <c r="Z1040" s="113">
        <f t="shared" si="523"/>
        <v>22.09535973400472</v>
      </c>
      <c r="AA1040" s="113">
        <f t="shared" si="523"/>
        <v>8.733343768381312</v>
      </c>
      <c r="AB1040" s="114">
        <f t="shared" si="523"/>
        <v>4.7247389786942895</v>
      </c>
    </row>
    <row r="1041" spans="1:28" x14ac:dyDescent="0.5">
      <c r="A1041"/>
      <c r="B1041">
        <v>5</v>
      </c>
      <c r="C1041" s="173">
        <v>7.71</v>
      </c>
      <c r="D1041" s="173">
        <v>5.08</v>
      </c>
      <c r="E1041" s="173">
        <v>5.74</v>
      </c>
      <c r="F1041" s="173">
        <v>4.0599999999999996</v>
      </c>
      <c r="G1041" s="173">
        <v>4.91</v>
      </c>
      <c r="H1041" s="173">
        <v>5.68</v>
      </c>
      <c r="I1041" s="173">
        <v>22.4</v>
      </c>
      <c r="J1041" s="173">
        <v>64.900000000000006</v>
      </c>
      <c r="K1041" s="173">
        <v>62.4</v>
      </c>
      <c r="L1041" s="173">
        <v>20.9</v>
      </c>
      <c r="M1041" s="173">
        <v>10.199999999999999</v>
      </c>
      <c r="N1041" s="173">
        <v>5.24</v>
      </c>
      <c r="O1041" s="219"/>
      <c r="P1041" s="134">
        <f t="shared" si="510"/>
        <v>5</v>
      </c>
      <c r="Q1041" s="113">
        <f t="shared" si="523"/>
        <v>6.7334080454219913</v>
      </c>
      <c r="R1041" s="113">
        <f t="shared" si="523"/>
        <v>4.4365386343377065</v>
      </c>
      <c r="S1041" s="113">
        <f t="shared" si="523"/>
        <v>5.0129393230508734</v>
      </c>
      <c r="T1041" s="113">
        <f t="shared" si="523"/>
        <v>3.5457375699628124</v>
      </c>
      <c r="U1041" s="113">
        <f t="shared" si="523"/>
        <v>4.2880717902752243</v>
      </c>
      <c r="V1041" s="113">
        <f t="shared" si="523"/>
        <v>4.9605392604405854</v>
      </c>
      <c r="W1041" s="113">
        <f t="shared" si="523"/>
        <v>19.562690041174136</v>
      </c>
      <c r="X1041" s="113">
        <f t="shared" si="523"/>
        <v>56.679401056794717</v>
      </c>
      <c r="Y1041" s="113">
        <f t="shared" si="523"/>
        <v>54.496065114699384</v>
      </c>
      <c r="Z1041" s="113">
        <f t="shared" si="523"/>
        <v>18.252688475916941</v>
      </c>
      <c r="AA1041" s="113">
        <f t="shared" si="523"/>
        <v>8.9080106437489377</v>
      </c>
      <c r="AB1041" s="114">
        <f t="shared" si="523"/>
        <v>4.5762721346318074</v>
      </c>
    </row>
    <row r="1042" spans="1:28" x14ac:dyDescent="0.5">
      <c r="A1042"/>
      <c r="B1042">
        <v>6</v>
      </c>
      <c r="C1042" s="173">
        <v>7.98</v>
      </c>
      <c r="D1042" s="173">
        <v>4.91</v>
      </c>
      <c r="E1042" s="173">
        <v>6.24</v>
      </c>
      <c r="F1042" s="173">
        <v>4.1500000000000004</v>
      </c>
      <c r="G1042" s="173">
        <v>4.7300000000000004</v>
      </c>
      <c r="H1042" s="173">
        <v>5.52</v>
      </c>
      <c r="I1042" s="173">
        <v>29.5</v>
      </c>
      <c r="J1042" s="173">
        <v>59.5</v>
      </c>
      <c r="K1042" s="173">
        <v>63.8</v>
      </c>
      <c r="L1042" s="173">
        <v>20.399999999999999</v>
      </c>
      <c r="M1042" s="173">
        <v>9.7899999999999991</v>
      </c>
      <c r="N1042" s="173">
        <v>5.24</v>
      </c>
      <c r="O1042" s="219"/>
      <c r="P1042" s="134">
        <f t="shared" si="510"/>
        <v>6</v>
      </c>
      <c r="Q1042" s="113">
        <f t="shared" si="523"/>
        <v>6.9692083271682872</v>
      </c>
      <c r="R1042" s="113">
        <f t="shared" si="523"/>
        <v>4.2880717902752243</v>
      </c>
      <c r="S1042" s="113">
        <f t="shared" si="523"/>
        <v>5.4496065114699386</v>
      </c>
      <c r="T1042" s="113">
        <f t="shared" si="523"/>
        <v>3.624337663878245</v>
      </c>
      <c r="U1042" s="113">
        <f t="shared" si="523"/>
        <v>4.130871602444361</v>
      </c>
      <c r="V1042" s="113">
        <f t="shared" si="523"/>
        <v>4.8208057601464835</v>
      </c>
      <c r="W1042" s="113">
        <f t="shared" si="523"/>
        <v>25.763364116724869</v>
      </c>
      <c r="X1042" s="113">
        <f t="shared" si="523"/>
        <v>51.963395421868803</v>
      </c>
      <c r="Y1042" s="113">
        <f t="shared" si="523"/>
        <v>55.718733242272769</v>
      </c>
      <c r="Z1042" s="113">
        <f t="shared" si="523"/>
        <v>17.816021287497875</v>
      </c>
      <c r="AA1042" s="113">
        <f t="shared" si="523"/>
        <v>8.5499435492453042</v>
      </c>
      <c r="AB1042" s="114">
        <f t="shared" si="523"/>
        <v>4.5762721346318074</v>
      </c>
    </row>
    <row r="1043" spans="1:28" x14ac:dyDescent="0.5">
      <c r="A1043"/>
      <c r="B1043">
        <v>7</v>
      </c>
      <c r="C1043" s="173">
        <v>7.31</v>
      </c>
      <c r="D1043" s="173">
        <v>5.0199999999999996</v>
      </c>
      <c r="E1043" s="173">
        <v>6.24</v>
      </c>
      <c r="F1043" s="173">
        <v>4.24</v>
      </c>
      <c r="G1043" s="173">
        <v>4.82</v>
      </c>
      <c r="H1043" s="173">
        <v>5.57</v>
      </c>
      <c r="I1043" s="173">
        <v>32.1</v>
      </c>
      <c r="J1043" s="173">
        <v>59.8</v>
      </c>
      <c r="K1043" s="173">
        <v>74.599999999999994</v>
      </c>
      <c r="L1043" s="173">
        <v>19.8</v>
      </c>
      <c r="M1043" s="173">
        <v>9.5500000000000007</v>
      </c>
      <c r="N1043" s="173">
        <v>5.19</v>
      </c>
      <c r="O1043" s="219"/>
      <c r="P1043" s="134">
        <f t="shared" si="510"/>
        <v>7</v>
      </c>
      <c r="Q1043" s="113">
        <f t="shared" si="523"/>
        <v>6.384074294686739</v>
      </c>
      <c r="R1043" s="113">
        <f t="shared" si="523"/>
        <v>4.3841385717274184</v>
      </c>
      <c r="S1043" s="113">
        <f t="shared" si="523"/>
        <v>5.4496065114699386</v>
      </c>
      <c r="T1043" s="113">
        <f t="shared" si="523"/>
        <v>3.7029377577936766</v>
      </c>
      <c r="U1043" s="113">
        <f t="shared" si="523"/>
        <v>4.2094716963597927</v>
      </c>
      <c r="V1043" s="113">
        <f t="shared" si="523"/>
        <v>4.8644724789883913</v>
      </c>
      <c r="W1043" s="113">
        <f t="shared" si="523"/>
        <v>28.034033496504012</v>
      </c>
      <c r="X1043" s="113">
        <f t="shared" si="523"/>
        <v>52.225395734920241</v>
      </c>
      <c r="Y1043" s="113">
        <f t="shared" si="523"/>
        <v>65.150744512124589</v>
      </c>
      <c r="Z1043" s="113">
        <f t="shared" si="523"/>
        <v>17.292020661395</v>
      </c>
      <c r="AA1043" s="113">
        <f t="shared" si="523"/>
        <v>8.3403432988041537</v>
      </c>
      <c r="AB1043" s="114">
        <f t="shared" si="523"/>
        <v>4.5326054157899014</v>
      </c>
    </row>
    <row r="1044" spans="1:28" x14ac:dyDescent="0.5">
      <c r="A1044"/>
      <c r="B1044">
        <v>8</v>
      </c>
      <c r="C1044" s="173">
        <v>6.46</v>
      </c>
      <c r="D1044" s="173">
        <v>5.08</v>
      </c>
      <c r="E1044" s="173">
        <v>6.24</v>
      </c>
      <c r="F1044" s="173">
        <v>4.28</v>
      </c>
      <c r="G1044" s="173">
        <v>4.78</v>
      </c>
      <c r="H1044" s="173">
        <v>5.74</v>
      </c>
      <c r="I1044" s="173">
        <v>33.9</v>
      </c>
      <c r="J1044" s="173">
        <v>58.1</v>
      </c>
      <c r="K1044" s="173">
        <v>65.2</v>
      </c>
      <c r="L1044" s="173">
        <v>19</v>
      </c>
      <c r="M1044" s="173">
        <v>9.06</v>
      </c>
      <c r="N1044" s="173">
        <v>5.08</v>
      </c>
      <c r="O1044" s="219"/>
      <c r="P1044" s="134">
        <f t="shared" si="510"/>
        <v>8</v>
      </c>
      <c r="Q1044" s="113">
        <f t="shared" si="523"/>
        <v>5.6417400743743276</v>
      </c>
      <c r="R1044" s="113">
        <f t="shared" si="523"/>
        <v>4.4365386343377065</v>
      </c>
      <c r="S1044" s="113">
        <f t="shared" si="523"/>
        <v>5.4496065114699386</v>
      </c>
      <c r="T1044" s="113">
        <f t="shared" si="523"/>
        <v>3.7378711328672019</v>
      </c>
      <c r="U1044" s="113">
        <f t="shared" si="523"/>
        <v>4.174538321286267</v>
      </c>
      <c r="V1044" s="113">
        <f t="shared" si="523"/>
        <v>5.0129393230508734</v>
      </c>
      <c r="W1044" s="113">
        <f t="shared" si="523"/>
        <v>29.606035374812645</v>
      </c>
      <c r="X1044" s="113">
        <f t="shared" si="523"/>
        <v>50.740727294295425</v>
      </c>
      <c r="Y1044" s="113">
        <f t="shared" si="523"/>
        <v>56.941401369846155</v>
      </c>
      <c r="Z1044" s="113">
        <f t="shared" si="523"/>
        <v>16.593353159924494</v>
      </c>
      <c r="AA1044" s="113">
        <f t="shared" si="523"/>
        <v>7.9124094541534689</v>
      </c>
      <c r="AB1044" s="114">
        <f t="shared" si="523"/>
        <v>4.4365386343377065</v>
      </c>
    </row>
    <row r="1045" spans="1:28" x14ac:dyDescent="0.5">
      <c r="A1045"/>
      <c r="B1045">
        <v>9</v>
      </c>
      <c r="C1045" s="173">
        <v>6.24</v>
      </c>
      <c r="D1045" s="173">
        <v>5.24</v>
      </c>
      <c r="E1045" s="173">
        <v>6.4</v>
      </c>
      <c r="F1045" s="173">
        <v>4.37</v>
      </c>
      <c r="G1045" s="173">
        <v>4.6900000000000004</v>
      </c>
      <c r="H1045" s="173">
        <v>5.91</v>
      </c>
      <c r="I1045" s="173">
        <v>47.6</v>
      </c>
      <c r="J1045" s="173">
        <v>56.7</v>
      </c>
      <c r="K1045" s="173">
        <v>59.5</v>
      </c>
      <c r="L1045" s="173">
        <v>21.6</v>
      </c>
      <c r="M1045" s="173">
        <v>8.58</v>
      </c>
      <c r="N1045" s="173">
        <v>4.91</v>
      </c>
      <c r="O1045" s="219"/>
      <c r="P1045" s="134">
        <f t="shared" si="510"/>
        <v>9</v>
      </c>
      <c r="Q1045" s="113">
        <f t="shared" ref="Q1045:Q1067" si="524">$P$11*C1045</f>
        <v>5.4496065114699386</v>
      </c>
      <c r="R1045" s="113">
        <f t="shared" ref="R1045:R1067" si="525">IF(D1045&gt;0,$P$11*D1045, " ")</f>
        <v>4.5762721346318074</v>
      </c>
      <c r="S1045" s="113">
        <f t="shared" ref="S1045:S1067" si="526">IF(E1045&gt;0,$P$11*E1045, " ")</f>
        <v>5.5893400117640404</v>
      </c>
      <c r="T1045" s="113">
        <f t="shared" ref="T1045:T1067" si="527">IF(F1045&gt;0,$P$11*F1045, " ")</f>
        <v>3.8164712267826335</v>
      </c>
      <c r="U1045" s="113">
        <f t="shared" ref="U1045:U1067" si="528">IF(G1045&gt;0,$P$11*G1045, " ")</f>
        <v>4.0959382273708353</v>
      </c>
      <c r="V1045" s="113">
        <f t="shared" ref="V1045:V1067" si="529">IF(H1045&gt;0,$P$11*H1045, " ")</f>
        <v>5.1614061671133555</v>
      </c>
      <c r="W1045" s="113">
        <f t="shared" ref="W1045:W1067" si="530">IF(I1045&gt;0,$P$11*I1045, " ")</f>
        <v>41.57071633749505</v>
      </c>
      <c r="X1045" s="113">
        <f t="shared" ref="X1045:X1067" si="531">IF(J1045&gt;0,$P$11*J1045, " ")</f>
        <v>49.51805916672204</v>
      </c>
      <c r="Y1045" s="113">
        <f t="shared" ref="Y1045:Y1067" si="532">IF(K1045&gt;0,$P$11*K1045, " ")</f>
        <v>51.963395421868803</v>
      </c>
      <c r="Z1045" s="113">
        <f t="shared" ref="Z1045:Z1067" si="533">IF(L1045&gt;0,$P$11*L1045, " ")</f>
        <v>18.864022539703637</v>
      </c>
      <c r="AA1045" s="113">
        <f t="shared" ref="AA1045:AA1067" si="534">IF(M1045&gt;0,$P$11*M1045, " ")</f>
        <v>7.4932089532711661</v>
      </c>
      <c r="AB1045" s="114">
        <f t="shared" ref="AB1045:AB1067" si="535">IF(N1045&gt;0,$P$11*N1045, " ")</f>
        <v>4.2880717902752243</v>
      </c>
    </row>
    <row r="1046" spans="1:28" x14ac:dyDescent="0.5">
      <c r="A1046"/>
      <c r="B1046">
        <v>10</v>
      </c>
      <c r="C1046" s="173">
        <v>6.13</v>
      </c>
      <c r="D1046" s="173">
        <v>5.13</v>
      </c>
      <c r="E1046" s="173">
        <v>6.64</v>
      </c>
      <c r="F1046" s="173">
        <v>4.24</v>
      </c>
      <c r="G1046" s="173">
        <v>4.55</v>
      </c>
      <c r="H1046" s="173">
        <v>6.07</v>
      </c>
      <c r="I1046" s="173">
        <v>41.6</v>
      </c>
      <c r="J1046" s="173">
        <v>66.8</v>
      </c>
      <c r="K1046" s="173">
        <v>59.5</v>
      </c>
      <c r="L1046" s="173">
        <v>17.7</v>
      </c>
      <c r="M1046" s="173">
        <v>8.31</v>
      </c>
      <c r="N1046" s="173">
        <v>5.0199999999999996</v>
      </c>
      <c r="O1046" s="219"/>
      <c r="P1046" s="134">
        <f t="shared" si="510"/>
        <v>10</v>
      </c>
      <c r="Q1046" s="113">
        <f t="shared" si="524"/>
        <v>5.3535397300177445</v>
      </c>
      <c r="R1046" s="113">
        <f t="shared" si="525"/>
        <v>4.4802053531796133</v>
      </c>
      <c r="S1046" s="113">
        <f t="shared" si="526"/>
        <v>5.7989402622051909</v>
      </c>
      <c r="T1046" s="113">
        <f t="shared" si="527"/>
        <v>3.7029377577936766</v>
      </c>
      <c r="U1046" s="113">
        <f t="shared" si="528"/>
        <v>3.9736714146134968</v>
      </c>
      <c r="V1046" s="113">
        <f t="shared" si="529"/>
        <v>5.3011396674074565</v>
      </c>
      <c r="W1046" s="113">
        <f t="shared" si="530"/>
        <v>36.330710076466261</v>
      </c>
      <c r="X1046" s="113">
        <f t="shared" si="531"/>
        <v>58.33873637278716</v>
      </c>
      <c r="Y1046" s="113">
        <f t="shared" si="532"/>
        <v>51.963395421868803</v>
      </c>
      <c r="Z1046" s="113">
        <f t="shared" si="533"/>
        <v>15.458018470034922</v>
      </c>
      <c r="AA1046" s="113">
        <f t="shared" si="534"/>
        <v>7.2574086715248711</v>
      </c>
      <c r="AB1046" s="114">
        <f t="shared" si="535"/>
        <v>4.3841385717274184</v>
      </c>
    </row>
    <row r="1047" spans="1:28" x14ac:dyDescent="0.5">
      <c r="A1047"/>
      <c r="B1047">
        <v>11</v>
      </c>
      <c r="C1047" s="173">
        <v>5.91</v>
      </c>
      <c r="D1047" s="173">
        <v>5.13</v>
      </c>
      <c r="E1047" s="173">
        <v>6.84</v>
      </c>
      <c r="F1047" s="173">
        <v>4.1500000000000004</v>
      </c>
      <c r="G1047" s="173">
        <v>4.51</v>
      </c>
      <c r="H1047" s="173">
        <v>5.91</v>
      </c>
      <c r="I1047" s="173">
        <v>97.5</v>
      </c>
      <c r="J1047" s="173">
        <v>66.5</v>
      </c>
      <c r="K1047" s="173">
        <v>54.1</v>
      </c>
      <c r="L1047" s="173">
        <v>16.899999999999999</v>
      </c>
      <c r="M1047" s="173">
        <v>8.11</v>
      </c>
      <c r="N1047" s="173">
        <v>5.19</v>
      </c>
      <c r="O1047" s="219"/>
      <c r="P1047" s="134">
        <f t="shared" si="510"/>
        <v>11</v>
      </c>
      <c r="Q1047" s="113">
        <f t="shared" si="524"/>
        <v>5.1614061671133555</v>
      </c>
      <c r="R1047" s="113">
        <f t="shared" si="525"/>
        <v>4.4802053531796133</v>
      </c>
      <c r="S1047" s="113">
        <f t="shared" si="526"/>
        <v>5.9736071375728175</v>
      </c>
      <c r="T1047" s="113">
        <f t="shared" si="527"/>
        <v>3.624337663878245</v>
      </c>
      <c r="U1047" s="113">
        <f t="shared" si="528"/>
        <v>3.9387380395399716</v>
      </c>
      <c r="V1047" s="113">
        <f t="shared" si="529"/>
        <v>5.1614061671133555</v>
      </c>
      <c r="W1047" s="113">
        <f t="shared" si="530"/>
        <v>85.150101741717791</v>
      </c>
      <c r="X1047" s="113">
        <f t="shared" si="531"/>
        <v>58.076736059735723</v>
      </c>
      <c r="Y1047" s="113">
        <f t="shared" si="532"/>
        <v>47.247389786942897</v>
      </c>
      <c r="Z1047" s="113">
        <f t="shared" si="533"/>
        <v>14.759350968564416</v>
      </c>
      <c r="AA1047" s="113">
        <f t="shared" si="534"/>
        <v>7.0827417961572436</v>
      </c>
      <c r="AB1047" s="114">
        <f t="shared" si="535"/>
        <v>4.5326054157899014</v>
      </c>
    </row>
    <row r="1048" spans="1:28" x14ac:dyDescent="0.5">
      <c r="A1048"/>
      <c r="B1048">
        <v>12</v>
      </c>
      <c r="C1048" s="173">
        <v>5.74</v>
      </c>
      <c r="D1048" s="173">
        <v>5.13</v>
      </c>
      <c r="E1048" s="173">
        <v>8.18</v>
      </c>
      <c r="F1048" s="173">
        <v>3.97</v>
      </c>
      <c r="G1048" s="173">
        <v>4.28</v>
      </c>
      <c r="H1048" s="173">
        <v>14.5</v>
      </c>
      <c r="I1048" s="173">
        <v>57.6</v>
      </c>
      <c r="J1048" s="173">
        <v>64.099999999999994</v>
      </c>
      <c r="K1048" s="173">
        <v>59.8</v>
      </c>
      <c r="L1048" s="173">
        <v>16.3</v>
      </c>
      <c r="M1048" s="173">
        <v>7.91</v>
      </c>
      <c r="N1048" s="173">
        <v>5.24</v>
      </c>
      <c r="O1048" s="219"/>
      <c r="P1048" s="134">
        <f t="shared" si="510"/>
        <v>12</v>
      </c>
      <c r="Q1048" s="113">
        <f t="shared" si="524"/>
        <v>5.0129393230508734</v>
      </c>
      <c r="R1048" s="113">
        <f t="shared" si="525"/>
        <v>4.4802053531796133</v>
      </c>
      <c r="S1048" s="113">
        <f t="shared" si="526"/>
        <v>7.1438752025359129</v>
      </c>
      <c r="T1048" s="113">
        <f t="shared" si="527"/>
        <v>3.4671374760473812</v>
      </c>
      <c r="U1048" s="113">
        <f t="shared" si="528"/>
        <v>3.7378711328672019</v>
      </c>
      <c r="V1048" s="113">
        <f t="shared" si="529"/>
        <v>12.663348464152902</v>
      </c>
      <c r="W1048" s="113">
        <f t="shared" si="530"/>
        <v>50.30406010587636</v>
      </c>
      <c r="X1048" s="113">
        <f t="shared" si="531"/>
        <v>55.980733555324207</v>
      </c>
      <c r="Y1048" s="113">
        <f t="shared" si="532"/>
        <v>52.225395734920241</v>
      </c>
      <c r="Z1048" s="113">
        <f t="shared" si="533"/>
        <v>14.235350342461539</v>
      </c>
      <c r="AA1048" s="113">
        <f t="shared" si="534"/>
        <v>6.9080749207896179</v>
      </c>
      <c r="AB1048" s="114">
        <f t="shared" si="535"/>
        <v>4.5762721346318074</v>
      </c>
    </row>
    <row r="1049" spans="1:28" x14ac:dyDescent="0.5">
      <c r="A1049"/>
      <c r="B1049">
        <v>13</v>
      </c>
      <c r="C1049" s="173">
        <v>6.12</v>
      </c>
      <c r="D1049" s="173">
        <v>4.91</v>
      </c>
      <c r="E1049" s="173">
        <v>11</v>
      </c>
      <c r="F1049" s="173">
        <v>3.93</v>
      </c>
      <c r="G1049" s="173">
        <v>4.37</v>
      </c>
      <c r="H1049" s="173">
        <v>5.46</v>
      </c>
      <c r="I1049" s="173">
        <v>58.1</v>
      </c>
      <c r="J1049" s="173">
        <v>60.9</v>
      </c>
      <c r="K1049" s="173">
        <v>74.900000000000006</v>
      </c>
      <c r="L1049" s="173">
        <v>15.9</v>
      </c>
      <c r="M1049" s="173">
        <v>7.57</v>
      </c>
      <c r="N1049" s="173">
        <v>5.24</v>
      </c>
      <c r="O1049" s="219"/>
      <c r="P1049" s="134">
        <f t="shared" si="510"/>
        <v>13</v>
      </c>
      <c r="Q1049" s="113">
        <f t="shared" si="524"/>
        <v>5.3448063862493633</v>
      </c>
      <c r="R1049" s="113">
        <f t="shared" si="525"/>
        <v>4.2880717902752243</v>
      </c>
      <c r="S1049" s="113">
        <f t="shared" si="526"/>
        <v>9.6066781452194441</v>
      </c>
      <c r="T1049" s="113">
        <f t="shared" si="527"/>
        <v>3.4322041009738555</v>
      </c>
      <c r="U1049" s="113">
        <f t="shared" si="528"/>
        <v>3.8164712267826335</v>
      </c>
      <c r="V1049" s="113">
        <f t="shared" si="529"/>
        <v>4.7684056975361964</v>
      </c>
      <c r="W1049" s="113">
        <f t="shared" si="530"/>
        <v>50.740727294295425</v>
      </c>
      <c r="X1049" s="113">
        <f t="shared" si="531"/>
        <v>53.186063549442189</v>
      </c>
      <c r="Y1049" s="113">
        <f t="shared" si="532"/>
        <v>65.412744825176034</v>
      </c>
      <c r="Z1049" s="113">
        <f t="shared" si="533"/>
        <v>13.886016591726287</v>
      </c>
      <c r="AA1049" s="113">
        <f t="shared" si="534"/>
        <v>6.6111412326646537</v>
      </c>
      <c r="AB1049" s="114">
        <f t="shared" si="535"/>
        <v>4.5762721346318074</v>
      </c>
    </row>
    <row r="1050" spans="1:28" x14ac:dyDescent="0.5">
      <c r="A1050"/>
      <c r="B1050">
        <v>14</v>
      </c>
      <c r="C1050" s="173">
        <v>6.07</v>
      </c>
      <c r="D1050" s="173">
        <v>4.87</v>
      </c>
      <c r="E1050" s="173">
        <v>10.9</v>
      </c>
      <c r="F1050" s="173">
        <v>3.88</v>
      </c>
      <c r="G1050" s="173">
        <v>5.1100000000000003</v>
      </c>
      <c r="H1050" s="173">
        <v>6.02</v>
      </c>
      <c r="I1050" s="173">
        <v>61.3</v>
      </c>
      <c r="J1050" s="173">
        <v>58.1</v>
      </c>
      <c r="K1050" s="173">
        <v>71.5</v>
      </c>
      <c r="L1050" s="173">
        <v>14.4</v>
      </c>
      <c r="M1050" s="173">
        <v>7.17</v>
      </c>
      <c r="N1050" s="173">
        <v>5.08</v>
      </c>
      <c r="O1050" s="219"/>
      <c r="P1050" s="134">
        <f t="shared" si="510"/>
        <v>14</v>
      </c>
      <c r="Q1050" s="113">
        <f t="shared" si="524"/>
        <v>5.3011396674074565</v>
      </c>
      <c r="R1050" s="113">
        <f t="shared" si="525"/>
        <v>4.2531384152016987</v>
      </c>
      <c r="S1050" s="113">
        <f t="shared" si="526"/>
        <v>9.5193447075356303</v>
      </c>
      <c r="T1050" s="113">
        <f t="shared" si="527"/>
        <v>3.3885373821319491</v>
      </c>
      <c r="U1050" s="113">
        <f t="shared" si="528"/>
        <v>4.4627386656428509</v>
      </c>
      <c r="V1050" s="113">
        <f t="shared" si="529"/>
        <v>5.2574729485655496</v>
      </c>
      <c r="W1050" s="113">
        <f t="shared" si="530"/>
        <v>53.535397300177443</v>
      </c>
      <c r="X1050" s="113">
        <f t="shared" si="531"/>
        <v>50.740727294295425</v>
      </c>
      <c r="Y1050" s="113">
        <f t="shared" si="532"/>
        <v>62.443407943926381</v>
      </c>
      <c r="Z1050" s="113">
        <f t="shared" si="533"/>
        <v>12.57601502646909</v>
      </c>
      <c r="AA1050" s="113">
        <f t="shared" si="534"/>
        <v>6.2618074819294005</v>
      </c>
      <c r="AB1050" s="114">
        <f t="shared" si="535"/>
        <v>4.4365386343377065</v>
      </c>
    </row>
    <row r="1051" spans="1:28" x14ac:dyDescent="0.5">
      <c r="A1051"/>
      <c r="B1051">
        <v>15</v>
      </c>
      <c r="C1051" s="173">
        <v>6.84</v>
      </c>
      <c r="D1051" s="173">
        <v>4.78</v>
      </c>
      <c r="E1051" s="173">
        <v>10.4</v>
      </c>
      <c r="F1051" s="173">
        <v>3.66</v>
      </c>
      <c r="G1051" s="173">
        <v>6.02</v>
      </c>
      <c r="H1051" s="173">
        <v>6.57</v>
      </c>
      <c r="I1051" s="173">
        <v>69</v>
      </c>
      <c r="J1051" s="173">
        <v>55.9</v>
      </c>
      <c r="K1051" s="173">
        <v>59.8</v>
      </c>
      <c r="L1051" s="173">
        <v>13.8</v>
      </c>
      <c r="M1051" s="173">
        <v>6.4</v>
      </c>
      <c r="N1051" s="173">
        <v>4.91</v>
      </c>
      <c r="O1051" s="219"/>
      <c r="P1051" s="134">
        <f t="shared" si="510"/>
        <v>15</v>
      </c>
      <c r="Q1051" s="113">
        <f t="shared" si="524"/>
        <v>5.9736071375728175</v>
      </c>
      <c r="R1051" s="113">
        <f t="shared" si="525"/>
        <v>4.174538321286267</v>
      </c>
      <c r="S1051" s="113">
        <f t="shared" si="526"/>
        <v>9.0826775191165652</v>
      </c>
      <c r="T1051" s="113">
        <f t="shared" si="527"/>
        <v>3.1964038192275601</v>
      </c>
      <c r="U1051" s="113">
        <f t="shared" si="528"/>
        <v>5.2574729485655496</v>
      </c>
      <c r="V1051" s="113">
        <f t="shared" si="529"/>
        <v>5.7378068558265225</v>
      </c>
      <c r="W1051" s="113">
        <f t="shared" si="530"/>
        <v>60.260072001831055</v>
      </c>
      <c r="X1051" s="113">
        <f t="shared" si="531"/>
        <v>48.81939166525153</v>
      </c>
      <c r="Y1051" s="113">
        <f t="shared" si="532"/>
        <v>52.225395734920241</v>
      </c>
      <c r="Z1051" s="113">
        <f t="shared" si="533"/>
        <v>12.052014400366211</v>
      </c>
      <c r="AA1051" s="113">
        <f t="shared" si="534"/>
        <v>5.5893400117640404</v>
      </c>
      <c r="AB1051" s="114">
        <f t="shared" si="535"/>
        <v>4.2880717902752243</v>
      </c>
    </row>
    <row r="1052" spans="1:28" x14ac:dyDescent="0.5">
      <c r="A1052"/>
      <c r="B1052">
        <v>16</v>
      </c>
      <c r="C1052" s="173">
        <v>6.35</v>
      </c>
      <c r="D1052" s="173">
        <v>4.78</v>
      </c>
      <c r="E1052" s="173">
        <v>9.7899999999999991</v>
      </c>
      <c r="F1052" s="173">
        <v>3.75</v>
      </c>
      <c r="G1052" s="173">
        <v>5.96</v>
      </c>
      <c r="H1052" s="173">
        <v>8.58</v>
      </c>
      <c r="I1052" s="173">
        <v>82.2</v>
      </c>
      <c r="J1052" s="173">
        <v>55.9</v>
      </c>
      <c r="K1052" s="173">
        <v>46.7</v>
      </c>
      <c r="L1052" s="173">
        <v>13.2</v>
      </c>
      <c r="M1052" s="173">
        <v>6.4</v>
      </c>
      <c r="N1052" s="173">
        <v>5.08</v>
      </c>
      <c r="O1052" s="219"/>
      <c r="P1052" s="134">
        <f t="shared" si="510"/>
        <v>16</v>
      </c>
      <c r="Q1052" s="113">
        <f t="shared" si="524"/>
        <v>5.5456732929221326</v>
      </c>
      <c r="R1052" s="113">
        <f t="shared" si="525"/>
        <v>4.174538321286267</v>
      </c>
      <c r="S1052" s="113">
        <f t="shared" si="526"/>
        <v>8.5499435492453042</v>
      </c>
      <c r="T1052" s="113">
        <f t="shared" si="527"/>
        <v>3.2750039131429922</v>
      </c>
      <c r="U1052" s="113">
        <f t="shared" si="528"/>
        <v>5.2050728859552615</v>
      </c>
      <c r="V1052" s="113">
        <f t="shared" si="529"/>
        <v>7.4932089532711661</v>
      </c>
      <c r="W1052" s="113">
        <f t="shared" si="530"/>
        <v>71.788085776094391</v>
      </c>
      <c r="X1052" s="113">
        <f t="shared" si="531"/>
        <v>48.81939166525153</v>
      </c>
      <c r="Y1052" s="113">
        <f t="shared" si="532"/>
        <v>40.78471539834073</v>
      </c>
      <c r="Z1052" s="113">
        <f t="shared" si="533"/>
        <v>11.52801377426333</v>
      </c>
      <c r="AA1052" s="113">
        <f t="shared" si="534"/>
        <v>5.5893400117640404</v>
      </c>
      <c r="AB1052" s="114">
        <f t="shared" si="535"/>
        <v>4.4365386343377065</v>
      </c>
    </row>
    <row r="1053" spans="1:28" x14ac:dyDescent="0.5">
      <c r="A1053"/>
      <c r="B1053">
        <v>17</v>
      </c>
      <c r="C1053" s="173">
        <v>6.29</v>
      </c>
      <c r="D1053" s="173">
        <v>4.6900000000000004</v>
      </c>
      <c r="E1053" s="173">
        <v>10.1</v>
      </c>
      <c r="F1053" s="173">
        <v>3.66</v>
      </c>
      <c r="G1053" s="173">
        <v>5.41</v>
      </c>
      <c r="H1053" s="173">
        <v>35.4</v>
      </c>
      <c r="I1053" s="173">
        <v>92.7</v>
      </c>
      <c r="J1053" s="173">
        <v>56.4</v>
      </c>
      <c r="K1053" s="173">
        <v>35.799999999999997</v>
      </c>
      <c r="L1053" s="173">
        <v>11.6</v>
      </c>
      <c r="M1053" s="173">
        <v>6.24</v>
      </c>
      <c r="N1053" s="173">
        <v>4.91</v>
      </c>
      <c r="O1053" s="219"/>
      <c r="P1053" s="134">
        <f t="shared" si="510"/>
        <v>17</v>
      </c>
      <c r="Q1053" s="113">
        <f t="shared" si="524"/>
        <v>5.4932732303118454</v>
      </c>
      <c r="R1053" s="113">
        <f t="shared" si="525"/>
        <v>4.0959382273708353</v>
      </c>
      <c r="S1053" s="113">
        <f t="shared" si="526"/>
        <v>8.820677206065124</v>
      </c>
      <c r="T1053" s="113">
        <f t="shared" si="527"/>
        <v>3.1964038192275601</v>
      </c>
      <c r="U1053" s="113">
        <f t="shared" si="528"/>
        <v>4.7247389786942895</v>
      </c>
      <c r="V1053" s="113">
        <f t="shared" si="529"/>
        <v>30.916036940069844</v>
      </c>
      <c r="W1053" s="113">
        <f t="shared" si="530"/>
        <v>80.958096732894759</v>
      </c>
      <c r="X1053" s="113">
        <f t="shared" si="531"/>
        <v>49.256058853670595</v>
      </c>
      <c r="Y1053" s="113">
        <f t="shared" si="532"/>
        <v>31.265370690805096</v>
      </c>
      <c r="Z1053" s="113">
        <f t="shared" si="533"/>
        <v>10.130678771322321</v>
      </c>
      <c r="AA1053" s="113">
        <f t="shared" si="534"/>
        <v>5.4496065114699386</v>
      </c>
      <c r="AB1053" s="114">
        <f t="shared" si="535"/>
        <v>4.2880717902752243</v>
      </c>
    </row>
    <row r="1054" spans="1:28" x14ac:dyDescent="0.5">
      <c r="A1054"/>
      <c r="B1054">
        <v>18</v>
      </c>
      <c r="C1054" s="173">
        <v>6.13</v>
      </c>
      <c r="D1054" s="173">
        <v>4.6399999999999997</v>
      </c>
      <c r="E1054" s="173">
        <v>9.5500000000000007</v>
      </c>
      <c r="F1054" s="173">
        <v>3.97</v>
      </c>
      <c r="G1054" s="173">
        <v>4.91</v>
      </c>
      <c r="H1054" s="173">
        <v>11</v>
      </c>
      <c r="I1054" s="173">
        <v>73.3</v>
      </c>
      <c r="J1054" s="173">
        <v>59.5</v>
      </c>
      <c r="K1054" s="173">
        <v>34.700000000000003</v>
      </c>
      <c r="L1054" s="173">
        <v>12.1</v>
      </c>
      <c r="M1054" s="173">
        <v>6.24</v>
      </c>
      <c r="N1054" s="173">
        <v>4.78</v>
      </c>
      <c r="O1054" s="219"/>
      <c r="P1054" s="134">
        <f t="shared" si="510"/>
        <v>18</v>
      </c>
      <c r="Q1054" s="113">
        <f t="shared" si="524"/>
        <v>5.3535397300177445</v>
      </c>
      <c r="R1054" s="113">
        <f t="shared" si="525"/>
        <v>4.0522715085289285</v>
      </c>
      <c r="S1054" s="113">
        <f t="shared" si="526"/>
        <v>8.3403432988041537</v>
      </c>
      <c r="T1054" s="113">
        <f t="shared" si="527"/>
        <v>3.4671374760473812</v>
      </c>
      <c r="U1054" s="113">
        <f t="shared" si="528"/>
        <v>4.2880717902752243</v>
      </c>
      <c r="V1054" s="113">
        <f t="shared" si="529"/>
        <v>9.6066781452194441</v>
      </c>
      <c r="W1054" s="113">
        <f t="shared" si="530"/>
        <v>64.015409822235014</v>
      </c>
      <c r="X1054" s="113">
        <f t="shared" si="531"/>
        <v>51.963395421868803</v>
      </c>
      <c r="Y1054" s="113">
        <f t="shared" si="532"/>
        <v>30.304702876283155</v>
      </c>
      <c r="Z1054" s="113">
        <f t="shared" si="533"/>
        <v>10.567345959741386</v>
      </c>
      <c r="AA1054" s="113">
        <f t="shared" si="534"/>
        <v>5.4496065114699386</v>
      </c>
      <c r="AB1054" s="114">
        <f t="shared" si="535"/>
        <v>4.174538321286267</v>
      </c>
    </row>
    <row r="1055" spans="1:28" x14ac:dyDescent="0.5">
      <c r="A1055"/>
      <c r="B1055">
        <v>19</v>
      </c>
      <c r="C1055" s="173">
        <v>5.74</v>
      </c>
      <c r="D1055" s="173">
        <v>4.82</v>
      </c>
      <c r="E1055" s="173">
        <v>8.58</v>
      </c>
      <c r="F1055" s="173">
        <v>4.0199999999999996</v>
      </c>
      <c r="G1055" s="173">
        <v>5.24</v>
      </c>
      <c r="H1055" s="173">
        <v>10.8</v>
      </c>
      <c r="I1055" s="173">
        <v>63.8</v>
      </c>
      <c r="J1055" s="173">
        <v>60.4</v>
      </c>
      <c r="K1055" s="173">
        <v>34.1</v>
      </c>
      <c r="L1055" s="173">
        <v>11.8</v>
      </c>
      <c r="M1055" s="173">
        <v>6.4</v>
      </c>
      <c r="N1055" s="173">
        <v>4.78</v>
      </c>
      <c r="O1055" s="219"/>
      <c r="P1055" s="134">
        <f t="shared" si="510"/>
        <v>19</v>
      </c>
      <c r="Q1055" s="113">
        <f t="shared" si="524"/>
        <v>5.0129393230508734</v>
      </c>
      <c r="R1055" s="113">
        <f t="shared" si="525"/>
        <v>4.2094716963597927</v>
      </c>
      <c r="S1055" s="113">
        <f t="shared" si="526"/>
        <v>7.4932089532711661</v>
      </c>
      <c r="T1055" s="113">
        <f t="shared" si="527"/>
        <v>3.5108041948892872</v>
      </c>
      <c r="U1055" s="113">
        <f t="shared" si="528"/>
        <v>4.5762721346318074</v>
      </c>
      <c r="V1055" s="113">
        <f t="shared" si="529"/>
        <v>9.4320112698518184</v>
      </c>
      <c r="W1055" s="113">
        <f t="shared" si="530"/>
        <v>55.718733242272769</v>
      </c>
      <c r="X1055" s="113">
        <f t="shared" si="531"/>
        <v>52.749396361023123</v>
      </c>
      <c r="Y1055" s="113">
        <f t="shared" si="532"/>
        <v>29.780702250180276</v>
      </c>
      <c r="Z1055" s="113">
        <f t="shared" si="533"/>
        <v>10.305345646689949</v>
      </c>
      <c r="AA1055" s="113">
        <f t="shared" si="534"/>
        <v>5.5893400117640404</v>
      </c>
      <c r="AB1055" s="114">
        <f t="shared" si="535"/>
        <v>4.174538321286267</v>
      </c>
    </row>
    <row r="1056" spans="1:28" x14ac:dyDescent="0.5">
      <c r="A1056"/>
      <c r="B1056">
        <v>20</v>
      </c>
      <c r="C1056" s="173">
        <v>5.57</v>
      </c>
      <c r="D1056" s="173">
        <v>4.6900000000000004</v>
      </c>
      <c r="E1056" s="173">
        <v>8.3800000000000008</v>
      </c>
      <c r="F1056" s="173">
        <v>3.75</v>
      </c>
      <c r="G1056" s="173">
        <v>5.3</v>
      </c>
      <c r="H1056" s="173">
        <v>8.98</v>
      </c>
      <c r="I1056" s="173">
        <v>67.400000000000006</v>
      </c>
      <c r="J1056" s="173">
        <v>59.2</v>
      </c>
      <c r="K1056" s="173">
        <v>33.6</v>
      </c>
      <c r="L1056" s="173">
        <v>12.7</v>
      </c>
      <c r="M1056" s="173">
        <v>6.18</v>
      </c>
      <c r="N1056" s="173">
        <v>4.6900000000000004</v>
      </c>
      <c r="O1056" s="219"/>
      <c r="P1056" s="134">
        <f t="shared" si="510"/>
        <v>20</v>
      </c>
      <c r="Q1056" s="113">
        <f t="shared" si="524"/>
        <v>4.8644724789883913</v>
      </c>
      <c r="R1056" s="113">
        <f t="shared" si="525"/>
        <v>4.0959382273708353</v>
      </c>
      <c r="S1056" s="113">
        <f t="shared" si="526"/>
        <v>7.3185420779035404</v>
      </c>
      <c r="T1056" s="113">
        <f t="shared" si="527"/>
        <v>3.2750039131429922</v>
      </c>
      <c r="U1056" s="113">
        <f t="shared" si="528"/>
        <v>4.6286721972420954</v>
      </c>
      <c r="V1056" s="113">
        <f t="shared" si="529"/>
        <v>7.8425427040064184</v>
      </c>
      <c r="W1056" s="113">
        <f t="shared" si="530"/>
        <v>58.86273699889005</v>
      </c>
      <c r="X1056" s="113">
        <f t="shared" si="531"/>
        <v>51.701395108817373</v>
      </c>
      <c r="Y1056" s="113">
        <f t="shared" si="532"/>
        <v>29.344035061761211</v>
      </c>
      <c r="Z1056" s="113">
        <f t="shared" si="533"/>
        <v>11.091346585844265</v>
      </c>
      <c r="AA1056" s="113">
        <f t="shared" si="534"/>
        <v>5.3972064488596505</v>
      </c>
      <c r="AB1056" s="114">
        <f t="shared" si="535"/>
        <v>4.0959382273708353</v>
      </c>
    </row>
    <row r="1057" spans="1:28" x14ac:dyDescent="0.5">
      <c r="A1057"/>
      <c r="B1057">
        <v>21</v>
      </c>
      <c r="C1057" s="173">
        <v>5.57</v>
      </c>
      <c r="D1057" s="173">
        <v>4.91</v>
      </c>
      <c r="E1057" s="173">
        <v>7.57</v>
      </c>
      <c r="F1057" s="173">
        <v>3.66</v>
      </c>
      <c r="G1057" s="173">
        <v>5.35</v>
      </c>
      <c r="H1057" s="173">
        <v>25.5</v>
      </c>
      <c r="I1057" s="173">
        <v>73</v>
      </c>
      <c r="J1057" s="173">
        <v>56.7</v>
      </c>
      <c r="K1057" s="173">
        <v>33.4</v>
      </c>
      <c r="L1057" s="173">
        <v>12.5</v>
      </c>
      <c r="M1057" s="173">
        <v>6.24</v>
      </c>
      <c r="N1057" s="173">
        <v>4.78</v>
      </c>
      <c r="O1057" s="219"/>
      <c r="P1057" s="134">
        <f t="shared" si="510"/>
        <v>21</v>
      </c>
      <c r="Q1057" s="113">
        <f t="shared" si="524"/>
        <v>4.8644724789883913</v>
      </c>
      <c r="R1057" s="113">
        <f t="shared" si="525"/>
        <v>4.2880717902752243</v>
      </c>
      <c r="S1057" s="113">
        <f t="shared" si="526"/>
        <v>6.6111412326646537</v>
      </c>
      <c r="T1057" s="113">
        <f t="shared" si="527"/>
        <v>3.1964038192275601</v>
      </c>
      <c r="U1057" s="113">
        <f t="shared" si="528"/>
        <v>4.6723389160840014</v>
      </c>
      <c r="V1057" s="113">
        <f t="shared" si="529"/>
        <v>22.270026609372344</v>
      </c>
      <c r="W1057" s="113">
        <f t="shared" si="530"/>
        <v>63.753409509183577</v>
      </c>
      <c r="X1057" s="113">
        <f t="shared" si="531"/>
        <v>49.51805916672204</v>
      </c>
      <c r="Y1057" s="113">
        <f t="shared" si="532"/>
        <v>29.16936818639358</v>
      </c>
      <c r="Z1057" s="113">
        <f t="shared" si="533"/>
        <v>10.91667971047664</v>
      </c>
      <c r="AA1057" s="113">
        <f t="shared" si="534"/>
        <v>5.4496065114699386</v>
      </c>
      <c r="AB1057" s="114">
        <f t="shared" si="535"/>
        <v>4.174538321286267</v>
      </c>
    </row>
    <row r="1058" spans="1:28" x14ac:dyDescent="0.5">
      <c r="A1058"/>
      <c r="B1058">
        <v>22</v>
      </c>
      <c r="C1058" s="173">
        <v>5.41</v>
      </c>
      <c r="D1058" s="173">
        <v>5.08</v>
      </c>
      <c r="E1058" s="173">
        <v>7.37</v>
      </c>
      <c r="F1058" s="173">
        <v>3.97</v>
      </c>
      <c r="G1058" s="173">
        <v>5.46</v>
      </c>
      <c r="H1058" s="173">
        <v>16.600000000000001</v>
      </c>
      <c r="I1058" s="173">
        <v>72.099999999999994</v>
      </c>
      <c r="J1058" s="173">
        <v>66.8</v>
      </c>
      <c r="K1058" s="173">
        <v>31.7</v>
      </c>
      <c r="L1058" s="173">
        <v>12.6</v>
      </c>
      <c r="M1058" s="173">
        <v>6.07</v>
      </c>
      <c r="N1058" s="173">
        <v>4.6399999999999997</v>
      </c>
      <c r="O1058" s="219"/>
      <c r="P1058" s="134">
        <f t="shared" si="510"/>
        <v>22</v>
      </c>
      <c r="Q1058" s="113">
        <f t="shared" si="524"/>
        <v>4.7247389786942895</v>
      </c>
      <c r="R1058" s="113">
        <f t="shared" si="525"/>
        <v>4.4365386343377065</v>
      </c>
      <c r="S1058" s="113">
        <f t="shared" si="526"/>
        <v>6.4364743572970271</v>
      </c>
      <c r="T1058" s="113">
        <f t="shared" si="527"/>
        <v>3.4671374760473812</v>
      </c>
      <c r="U1058" s="113">
        <f t="shared" si="528"/>
        <v>4.7684056975361964</v>
      </c>
      <c r="V1058" s="113">
        <f t="shared" si="529"/>
        <v>14.49735065551298</v>
      </c>
      <c r="W1058" s="113">
        <f t="shared" si="530"/>
        <v>62.967408570029257</v>
      </c>
      <c r="X1058" s="113">
        <f t="shared" si="531"/>
        <v>58.33873637278716</v>
      </c>
      <c r="Y1058" s="113">
        <f t="shared" si="532"/>
        <v>27.684699745768757</v>
      </c>
      <c r="Z1058" s="113">
        <f t="shared" si="533"/>
        <v>11.004013148160453</v>
      </c>
      <c r="AA1058" s="113">
        <f t="shared" si="534"/>
        <v>5.3011396674074565</v>
      </c>
      <c r="AB1058" s="114">
        <f t="shared" si="535"/>
        <v>4.0522715085289285</v>
      </c>
    </row>
    <row r="1059" spans="1:28" x14ac:dyDescent="0.5">
      <c r="A1059"/>
      <c r="B1059">
        <v>23</v>
      </c>
      <c r="C1059" s="173">
        <v>5.63</v>
      </c>
      <c r="D1059" s="173">
        <v>4.82</v>
      </c>
      <c r="E1059" s="173">
        <v>6.57</v>
      </c>
      <c r="F1059" s="173">
        <v>4.0199999999999996</v>
      </c>
      <c r="G1059" s="173">
        <v>5.41</v>
      </c>
      <c r="H1059" s="173">
        <v>26.1</v>
      </c>
      <c r="I1059" s="173">
        <v>67.7</v>
      </c>
      <c r="J1059" s="173">
        <v>58.1</v>
      </c>
      <c r="K1059" s="173">
        <v>31.3</v>
      </c>
      <c r="L1059" s="173">
        <v>12.1</v>
      </c>
      <c r="M1059" s="173">
        <v>6.07</v>
      </c>
      <c r="N1059" s="173">
        <v>4.78</v>
      </c>
      <c r="O1059" s="219"/>
      <c r="P1059" s="134">
        <f t="shared" si="510"/>
        <v>23</v>
      </c>
      <c r="Q1059" s="113">
        <f t="shared" si="524"/>
        <v>4.9168725415986785</v>
      </c>
      <c r="R1059" s="113">
        <f t="shared" si="525"/>
        <v>4.2094716963597927</v>
      </c>
      <c r="S1059" s="113">
        <f t="shared" si="526"/>
        <v>5.7378068558265225</v>
      </c>
      <c r="T1059" s="113">
        <f t="shared" si="527"/>
        <v>3.5108041948892872</v>
      </c>
      <c r="U1059" s="113">
        <f t="shared" si="528"/>
        <v>4.7247389786942895</v>
      </c>
      <c r="V1059" s="113">
        <f t="shared" si="529"/>
        <v>22.794027235475227</v>
      </c>
      <c r="W1059" s="113">
        <f t="shared" si="530"/>
        <v>59.124737311941487</v>
      </c>
      <c r="X1059" s="113">
        <f t="shared" si="531"/>
        <v>50.740727294295425</v>
      </c>
      <c r="Y1059" s="113">
        <f t="shared" si="532"/>
        <v>27.335365995033506</v>
      </c>
      <c r="Z1059" s="113">
        <f t="shared" si="533"/>
        <v>10.567345959741386</v>
      </c>
      <c r="AA1059" s="113">
        <f t="shared" si="534"/>
        <v>5.3011396674074565</v>
      </c>
      <c r="AB1059" s="114">
        <f t="shared" si="535"/>
        <v>4.174538321286267</v>
      </c>
    </row>
    <row r="1060" spans="1:28" x14ac:dyDescent="0.5">
      <c r="A1060"/>
      <c r="B1060">
        <v>24</v>
      </c>
      <c r="C1060" s="173">
        <v>5.63</v>
      </c>
      <c r="D1060" s="173">
        <v>4.91</v>
      </c>
      <c r="E1060" s="173">
        <v>6.7</v>
      </c>
      <c r="F1060" s="173">
        <v>4.1500000000000004</v>
      </c>
      <c r="G1060" s="173">
        <v>5.0199999999999996</v>
      </c>
      <c r="H1060" s="173">
        <v>35.6</v>
      </c>
      <c r="I1060" s="173">
        <v>62.4</v>
      </c>
      <c r="J1060" s="173">
        <v>54.1</v>
      </c>
      <c r="K1060" s="173">
        <v>41</v>
      </c>
      <c r="L1060" s="173">
        <v>11.8</v>
      </c>
      <c r="M1060" s="173">
        <v>5.91</v>
      </c>
      <c r="N1060" s="173">
        <v>4.78</v>
      </c>
      <c r="O1060" s="219"/>
      <c r="P1060" s="134">
        <f t="shared" si="510"/>
        <v>24</v>
      </c>
      <c r="Q1060" s="113">
        <f t="shared" si="524"/>
        <v>4.9168725415986785</v>
      </c>
      <c r="R1060" s="113">
        <f t="shared" si="525"/>
        <v>4.2880717902752243</v>
      </c>
      <c r="S1060" s="113">
        <f t="shared" si="526"/>
        <v>5.8513403248154789</v>
      </c>
      <c r="T1060" s="113">
        <f t="shared" si="527"/>
        <v>3.624337663878245</v>
      </c>
      <c r="U1060" s="113">
        <f t="shared" si="528"/>
        <v>4.3841385717274184</v>
      </c>
      <c r="V1060" s="113">
        <f t="shared" si="529"/>
        <v>31.090703815437472</v>
      </c>
      <c r="W1060" s="113">
        <f t="shared" si="530"/>
        <v>54.496065114699384</v>
      </c>
      <c r="X1060" s="113">
        <f t="shared" si="531"/>
        <v>47.247389786942897</v>
      </c>
      <c r="Y1060" s="113">
        <f t="shared" si="532"/>
        <v>35.806709450363378</v>
      </c>
      <c r="Z1060" s="113">
        <f t="shared" si="533"/>
        <v>10.305345646689949</v>
      </c>
      <c r="AA1060" s="113">
        <f t="shared" si="534"/>
        <v>5.1614061671133555</v>
      </c>
      <c r="AB1060" s="114">
        <f t="shared" si="535"/>
        <v>4.174538321286267</v>
      </c>
    </row>
    <row r="1061" spans="1:28" x14ac:dyDescent="0.5">
      <c r="A1061"/>
      <c r="B1061">
        <v>25</v>
      </c>
      <c r="C1061" s="173">
        <v>5.41</v>
      </c>
      <c r="D1061" s="173">
        <v>4.6399999999999997</v>
      </c>
      <c r="E1061" s="173">
        <v>6.57</v>
      </c>
      <c r="F1061" s="173">
        <v>4.28</v>
      </c>
      <c r="G1061" s="173">
        <v>5.13</v>
      </c>
      <c r="H1061" s="173">
        <v>30.5</v>
      </c>
      <c r="I1061" s="173">
        <v>65.2</v>
      </c>
      <c r="J1061" s="173">
        <v>49</v>
      </c>
      <c r="K1061" s="173">
        <v>34.9</v>
      </c>
      <c r="L1061" s="173">
        <v>11</v>
      </c>
      <c r="M1061" s="173">
        <v>5.91</v>
      </c>
      <c r="N1061" s="173">
        <v>4.91</v>
      </c>
      <c r="O1061" s="219"/>
      <c r="P1061" s="134">
        <f t="shared" si="510"/>
        <v>25</v>
      </c>
      <c r="Q1061" s="113">
        <f t="shared" si="524"/>
        <v>4.7247389786942895</v>
      </c>
      <c r="R1061" s="113">
        <f t="shared" si="525"/>
        <v>4.0522715085289285</v>
      </c>
      <c r="S1061" s="113">
        <f t="shared" si="526"/>
        <v>5.7378068558265225</v>
      </c>
      <c r="T1061" s="113">
        <f t="shared" si="527"/>
        <v>3.7378711328672019</v>
      </c>
      <c r="U1061" s="113">
        <f t="shared" si="528"/>
        <v>4.4802053531796133</v>
      </c>
      <c r="V1061" s="113">
        <f t="shared" si="529"/>
        <v>26.636698493563003</v>
      </c>
      <c r="W1061" s="113">
        <f t="shared" si="530"/>
        <v>56.941401369846155</v>
      </c>
      <c r="X1061" s="113">
        <f t="shared" si="531"/>
        <v>42.793384465068428</v>
      </c>
      <c r="Y1061" s="113">
        <f t="shared" si="532"/>
        <v>30.479369751650779</v>
      </c>
      <c r="Z1061" s="113">
        <f t="shared" si="533"/>
        <v>9.6066781452194441</v>
      </c>
      <c r="AA1061" s="113">
        <f t="shared" si="534"/>
        <v>5.1614061671133555</v>
      </c>
      <c r="AB1061" s="114">
        <f t="shared" si="535"/>
        <v>4.2880717902752243</v>
      </c>
    </row>
    <row r="1062" spans="1:28" x14ac:dyDescent="0.5">
      <c r="A1062"/>
      <c r="B1062">
        <v>26</v>
      </c>
      <c r="C1062" s="173">
        <v>5.41</v>
      </c>
      <c r="D1062" s="173">
        <v>4.78</v>
      </c>
      <c r="E1062" s="173">
        <v>6.13</v>
      </c>
      <c r="F1062" s="173">
        <v>4.37</v>
      </c>
      <c r="G1062" s="173">
        <v>5.0199999999999996</v>
      </c>
      <c r="H1062" s="173">
        <v>48.3</v>
      </c>
      <c r="I1062" s="173">
        <v>68.3</v>
      </c>
      <c r="J1062" s="173">
        <v>48.5</v>
      </c>
      <c r="K1062" s="173">
        <v>34.9</v>
      </c>
      <c r="L1062" s="173">
        <v>10.8</v>
      </c>
      <c r="M1062" s="173">
        <v>5.91</v>
      </c>
      <c r="N1062" s="173">
        <v>4.91</v>
      </c>
      <c r="O1062" s="219"/>
      <c r="P1062" s="134">
        <f t="shared" si="510"/>
        <v>26</v>
      </c>
      <c r="Q1062" s="113">
        <f t="shared" si="524"/>
        <v>4.7247389786942895</v>
      </c>
      <c r="R1062" s="113">
        <f t="shared" si="525"/>
        <v>4.174538321286267</v>
      </c>
      <c r="S1062" s="113">
        <f t="shared" si="526"/>
        <v>5.3535397300177445</v>
      </c>
      <c r="T1062" s="113">
        <f t="shared" si="527"/>
        <v>3.8164712267826335</v>
      </c>
      <c r="U1062" s="113">
        <f t="shared" si="528"/>
        <v>4.3841385717274184</v>
      </c>
      <c r="V1062" s="113">
        <f t="shared" si="529"/>
        <v>42.182050401281735</v>
      </c>
      <c r="W1062" s="113">
        <f t="shared" si="530"/>
        <v>59.648737938044356</v>
      </c>
      <c r="X1062" s="113">
        <f t="shared" si="531"/>
        <v>42.356717276649363</v>
      </c>
      <c r="Y1062" s="113">
        <f t="shared" si="532"/>
        <v>30.479369751650779</v>
      </c>
      <c r="Z1062" s="113">
        <f t="shared" si="533"/>
        <v>9.4320112698518184</v>
      </c>
      <c r="AA1062" s="113">
        <f t="shared" si="534"/>
        <v>5.1614061671133555</v>
      </c>
      <c r="AB1062" s="114">
        <f t="shared" si="535"/>
        <v>4.2880717902752243</v>
      </c>
    </row>
    <row r="1063" spans="1:28" x14ac:dyDescent="0.5">
      <c r="A1063"/>
      <c r="B1063">
        <v>27</v>
      </c>
      <c r="C1063" s="173">
        <v>5.24</v>
      </c>
      <c r="D1063" s="173">
        <v>4.78</v>
      </c>
      <c r="E1063" s="173">
        <v>5.46</v>
      </c>
      <c r="F1063" s="173">
        <v>4.1100000000000003</v>
      </c>
      <c r="G1063" s="173">
        <v>5.57</v>
      </c>
      <c r="H1063" s="173">
        <v>31.1</v>
      </c>
      <c r="I1063" s="173">
        <v>56.7</v>
      </c>
      <c r="J1063" s="173">
        <v>51.6</v>
      </c>
      <c r="K1063" s="173">
        <v>32.799999999999997</v>
      </c>
      <c r="L1063" s="173">
        <v>10.6</v>
      </c>
      <c r="M1063" s="173">
        <v>5.91</v>
      </c>
      <c r="N1063" s="173">
        <v>5.0199999999999996</v>
      </c>
      <c r="O1063" s="219"/>
      <c r="P1063" s="134">
        <f t="shared" si="510"/>
        <v>27</v>
      </c>
      <c r="Q1063" s="113">
        <f t="shared" si="524"/>
        <v>4.5762721346318074</v>
      </c>
      <c r="R1063" s="113">
        <f t="shared" si="525"/>
        <v>4.174538321286267</v>
      </c>
      <c r="S1063" s="113">
        <f t="shared" si="526"/>
        <v>4.7684056975361964</v>
      </c>
      <c r="T1063" s="113">
        <f t="shared" si="527"/>
        <v>3.5894042888047193</v>
      </c>
      <c r="U1063" s="113">
        <f t="shared" si="528"/>
        <v>4.8644724789883913</v>
      </c>
      <c r="V1063" s="113">
        <f t="shared" si="529"/>
        <v>27.160699119665882</v>
      </c>
      <c r="W1063" s="113">
        <f t="shared" si="530"/>
        <v>49.51805916672204</v>
      </c>
      <c r="X1063" s="113">
        <f t="shared" si="531"/>
        <v>45.064053844847571</v>
      </c>
      <c r="Y1063" s="113">
        <f t="shared" si="532"/>
        <v>28.645367560290701</v>
      </c>
      <c r="Z1063" s="113">
        <f t="shared" si="533"/>
        <v>9.2573443944841909</v>
      </c>
      <c r="AA1063" s="113">
        <f t="shared" si="534"/>
        <v>5.1614061671133555</v>
      </c>
      <c r="AB1063" s="114">
        <f t="shared" si="535"/>
        <v>4.3841385717274184</v>
      </c>
    </row>
    <row r="1064" spans="1:28" x14ac:dyDescent="0.5">
      <c r="A1064"/>
      <c r="B1064">
        <v>28</v>
      </c>
      <c r="C1064" s="173">
        <v>5.08</v>
      </c>
      <c r="D1064" s="173">
        <v>4.6900000000000004</v>
      </c>
      <c r="E1064" s="173">
        <v>4.78</v>
      </c>
      <c r="F1064" s="173">
        <v>3.97</v>
      </c>
      <c r="G1064" s="173">
        <v>5.19</v>
      </c>
      <c r="H1064" s="173">
        <v>32.1</v>
      </c>
      <c r="I1064" s="173">
        <v>59.8</v>
      </c>
      <c r="J1064" s="173">
        <v>56.7</v>
      </c>
      <c r="K1064" s="173">
        <v>31.7</v>
      </c>
      <c r="L1064" s="173">
        <v>10.3</v>
      </c>
      <c r="M1064" s="173">
        <v>5.74</v>
      </c>
      <c r="N1064" s="173">
        <v>5.13</v>
      </c>
      <c r="O1064" s="219"/>
      <c r="P1064" s="134">
        <f t="shared" si="510"/>
        <v>28</v>
      </c>
      <c r="Q1064" s="113">
        <f t="shared" si="524"/>
        <v>4.4365386343377065</v>
      </c>
      <c r="R1064" s="113">
        <f t="shared" si="525"/>
        <v>4.0959382273708353</v>
      </c>
      <c r="S1064" s="113">
        <f t="shared" si="526"/>
        <v>4.174538321286267</v>
      </c>
      <c r="T1064" s="113">
        <f t="shared" si="527"/>
        <v>3.4671374760473812</v>
      </c>
      <c r="U1064" s="113">
        <f t="shared" si="528"/>
        <v>4.5326054157899014</v>
      </c>
      <c r="V1064" s="113">
        <f t="shared" si="529"/>
        <v>28.034033496504012</v>
      </c>
      <c r="W1064" s="113">
        <f t="shared" si="530"/>
        <v>52.225395734920241</v>
      </c>
      <c r="X1064" s="113">
        <f t="shared" si="531"/>
        <v>49.51805916672204</v>
      </c>
      <c r="Y1064" s="113">
        <f t="shared" si="532"/>
        <v>27.684699745768757</v>
      </c>
      <c r="Z1064" s="113">
        <f t="shared" si="533"/>
        <v>8.9953440814327514</v>
      </c>
      <c r="AA1064" s="113">
        <f t="shared" si="534"/>
        <v>5.0129393230508734</v>
      </c>
      <c r="AB1064" s="114">
        <f t="shared" si="535"/>
        <v>4.4802053531796133</v>
      </c>
    </row>
    <row r="1065" spans="1:28" x14ac:dyDescent="0.5">
      <c r="A1065"/>
      <c r="B1065">
        <v>29</v>
      </c>
      <c r="C1065" s="173">
        <v>5.57</v>
      </c>
      <c r="D1065" s="173">
        <v>4.87</v>
      </c>
      <c r="E1065" s="173">
        <v>4.78</v>
      </c>
      <c r="F1065" s="173">
        <v>3.79</v>
      </c>
      <c r="G1065" s="173">
        <v>5.24</v>
      </c>
      <c r="H1065" s="173">
        <v>39.799999999999997</v>
      </c>
      <c r="I1065" s="173">
        <v>58.1</v>
      </c>
      <c r="J1065" s="173">
        <v>63.9</v>
      </c>
      <c r="K1065" s="173">
        <v>30.2</v>
      </c>
      <c r="L1065" s="173">
        <v>10.5</v>
      </c>
      <c r="M1065" s="173">
        <v>5.8</v>
      </c>
      <c r="N1065" s="173">
        <v>4.91</v>
      </c>
      <c r="O1065" s="219"/>
      <c r="P1065" s="134">
        <f t="shared" si="510"/>
        <v>29</v>
      </c>
      <c r="Q1065" s="113">
        <f t="shared" si="524"/>
        <v>4.8644724789883913</v>
      </c>
      <c r="R1065" s="113">
        <f t="shared" si="525"/>
        <v>4.2531384152016987</v>
      </c>
      <c r="S1065" s="113">
        <f t="shared" si="526"/>
        <v>4.174538321286267</v>
      </c>
      <c r="T1065" s="113">
        <f t="shared" si="527"/>
        <v>3.3099372882165174</v>
      </c>
      <c r="U1065" s="113">
        <f t="shared" si="528"/>
        <v>4.5762721346318074</v>
      </c>
      <c r="V1065" s="113">
        <f t="shared" si="529"/>
        <v>34.75870819815762</v>
      </c>
      <c r="W1065" s="113">
        <f t="shared" si="530"/>
        <v>50.740727294295425</v>
      </c>
      <c r="X1065" s="113">
        <f t="shared" si="531"/>
        <v>55.806066679956579</v>
      </c>
      <c r="Y1065" s="113">
        <f t="shared" si="532"/>
        <v>26.374698180511562</v>
      </c>
      <c r="Z1065" s="113">
        <f t="shared" si="533"/>
        <v>9.1700109568003771</v>
      </c>
      <c r="AA1065" s="113">
        <f t="shared" si="534"/>
        <v>5.0653393856611606</v>
      </c>
      <c r="AB1065" s="114">
        <f t="shared" si="535"/>
        <v>4.2880717902752243</v>
      </c>
    </row>
    <row r="1066" spans="1:28" x14ac:dyDescent="0.5">
      <c r="A1066"/>
      <c r="B1066">
        <v>30</v>
      </c>
      <c r="C1066" s="173">
        <v>5.74</v>
      </c>
      <c r="D1066" s="173"/>
      <c r="E1066" s="173">
        <v>4.6399999999999997</v>
      </c>
      <c r="F1066" s="173">
        <v>3.93</v>
      </c>
      <c r="G1066" s="173">
        <v>5.19</v>
      </c>
      <c r="H1066" s="173">
        <v>39.299999999999997</v>
      </c>
      <c r="I1066" s="173">
        <v>63.2</v>
      </c>
      <c r="J1066" s="173">
        <v>61.2</v>
      </c>
      <c r="K1066" s="173">
        <v>29.7</v>
      </c>
      <c r="L1066" s="173">
        <v>10.7</v>
      </c>
      <c r="M1066" s="173">
        <v>5.8</v>
      </c>
      <c r="N1066" s="173">
        <v>4.78</v>
      </c>
      <c r="O1066" s="219"/>
      <c r="P1066" s="134">
        <f t="shared" si="510"/>
        <v>30</v>
      </c>
      <c r="Q1066" s="113">
        <f t="shared" si="524"/>
        <v>5.0129393230508734</v>
      </c>
      <c r="R1066" s="113" t="str">
        <f t="shared" si="525"/>
        <v xml:space="preserve"> </v>
      </c>
      <c r="S1066" s="113">
        <f t="shared" si="526"/>
        <v>4.0522715085289285</v>
      </c>
      <c r="T1066" s="113">
        <f t="shared" si="527"/>
        <v>3.4322041009738555</v>
      </c>
      <c r="U1066" s="113">
        <f t="shared" si="528"/>
        <v>4.5326054157899014</v>
      </c>
      <c r="V1066" s="113">
        <f t="shared" si="529"/>
        <v>34.322041009738555</v>
      </c>
      <c r="W1066" s="113">
        <f t="shared" si="530"/>
        <v>55.194732616169894</v>
      </c>
      <c r="X1066" s="113">
        <f t="shared" si="531"/>
        <v>53.448063862493633</v>
      </c>
      <c r="Y1066" s="113">
        <f t="shared" si="532"/>
        <v>25.938030992092497</v>
      </c>
      <c r="Z1066" s="113">
        <f t="shared" si="533"/>
        <v>9.3446778321680029</v>
      </c>
      <c r="AA1066" s="113">
        <f t="shared" si="534"/>
        <v>5.0653393856611606</v>
      </c>
      <c r="AB1066" s="114">
        <f t="shared" si="535"/>
        <v>4.174538321286267</v>
      </c>
    </row>
    <row r="1067" spans="1:28" x14ac:dyDescent="0.5">
      <c r="A1067"/>
      <c r="B1067">
        <v>31</v>
      </c>
      <c r="C1067" s="173">
        <v>5.91</v>
      </c>
      <c r="D1067" s="173"/>
      <c r="E1067" s="173">
        <v>4.55</v>
      </c>
      <c r="F1067" s="173"/>
      <c r="G1067" s="173">
        <v>5.0999999999999996</v>
      </c>
      <c r="H1067" s="173"/>
      <c r="I1067" s="173">
        <v>63.8</v>
      </c>
      <c r="J1067" s="173">
        <v>56.8</v>
      </c>
      <c r="K1067" s="173"/>
      <c r="L1067" s="173">
        <v>10.8</v>
      </c>
      <c r="M1067" s="173"/>
      <c r="N1067" s="173">
        <v>4.6399999999999997</v>
      </c>
      <c r="O1067" s="219"/>
      <c r="P1067" s="134">
        <f t="shared" si="510"/>
        <v>31</v>
      </c>
      <c r="Q1067" s="113">
        <f t="shared" si="524"/>
        <v>5.1614061671133555</v>
      </c>
      <c r="R1067" s="113" t="str">
        <f t="shared" si="525"/>
        <v xml:space="preserve"> </v>
      </c>
      <c r="S1067" s="113">
        <f t="shared" si="526"/>
        <v>3.9736714146134968</v>
      </c>
      <c r="T1067" s="113" t="str">
        <f t="shared" si="527"/>
        <v xml:space="preserve"> </v>
      </c>
      <c r="U1067" s="113">
        <f t="shared" si="528"/>
        <v>4.4540053218744688</v>
      </c>
      <c r="V1067" s="113" t="str">
        <f t="shared" si="529"/>
        <v xml:space="preserve"> </v>
      </c>
      <c r="W1067" s="113">
        <f t="shared" si="530"/>
        <v>55.718733242272769</v>
      </c>
      <c r="X1067" s="113">
        <f t="shared" si="531"/>
        <v>49.60539260440585</v>
      </c>
      <c r="Y1067" s="113" t="str">
        <f t="shared" si="532"/>
        <v xml:space="preserve"> </v>
      </c>
      <c r="Z1067" s="113">
        <f t="shared" si="533"/>
        <v>9.4320112698518184</v>
      </c>
      <c r="AA1067" s="113" t="str">
        <f t="shared" si="534"/>
        <v xml:space="preserve"> </v>
      </c>
      <c r="AB1067" s="114">
        <f t="shared" si="535"/>
        <v>4.0522715085289285</v>
      </c>
    </row>
    <row r="1068" spans="1:28" x14ac:dyDescent="0.5">
      <c r="A1068"/>
      <c r="B1068"/>
      <c r="C1068" s="173"/>
      <c r="D1068" s="173"/>
      <c r="E1068" s="173"/>
      <c r="F1068" s="173"/>
      <c r="G1068" s="173"/>
      <c r="H1068" s="173"/>
      <c r="I1068" s="173"/>
      <c r="J1068" s="173"/>
      <c r="K1068" s="173"/>
      <c r="L1068" s="173"/>
      <c r="M1068" s="173"/>
      <c r="N1068" s="173"/>
      <c r="O1068" s="219"/>
      <c r="P1068" s="134"/>
      <c r="Q1068" s="113"/>
      <c r="R1068" s="113"/>
      <c r="S1068" s="113"/>
      <c r="T1068" s="113"/>
      <c r="U1068" s="113"/>
      <c r="V1068" s="113"/>
      <c r="W1068" s="113"/>
      <c r="X1068" s="113"/>
      <c r="Y1068" s="113"/>
      <c r="Z1068" s="113"/>
      <c r="AA1068" s="113"/>
      <c r="AB1068" s="114"/>
    </row>
    <row r="1069" spans="1:28" x14ac:dyDescent="0.5">
      <c r="A1069"/>
      <c r="B1069"/>
      <c r="C1069" s="173"/>
      <c r="D1069" s="173"/>
      <c r="E1069" s="173"/>
      <c r="F1069" s="173"/>
      <c r="G1069" s="173"/>
      <c r="H1069" s="173"/>
      <c r="I1069" s="173"/>
      <c r="J1069" s="173"/>
      <c r="K1069" s="173"/>
      <c r="L1069" s="173"/>
      <c r="M1069" s="173"/>
      <c r="N1069" s="173"/>
      <c r="O1069" s="220"/>
      <c r="P1069" s="134"/>
      <c r="Q1069" s="113"/>
      <c r="R1069" s="113"/>
      <c r="S1069" s="113"/>
      <c r="T1069" s="113"/>
      <c r="U1069" s="113"/>
      <c r="V1069" s="113"/>
      <c r="W1069" s="113"/>
      <c r="X1069" s="113"/>
      <c r="Y1069" s="113"/>
      <c r="Z1069" s="113"/>
      <c r="AA1069" s="113"/>
      <c r="AB1069" s="114"/>
    </row>
    <row r="1070" spans="1:28" x14ac:dyDescent="0.5">
      <c r="A1070">
        <v>1997</v>
      </c>
      <c r="B1070">
        <v>1</v>
      </c>
      <c r="C1070" s="173">
        <v>4.5999999999999996</v>
      </c>
      <c r="D1070" s="173">
        <v>3.57</v>
      </c>
      <c r="E1070" s="173">
        <v>3.36</v>
      </c>
      <c r="F1070" s="173">
        <v>3.57</v>
      </c>
      <c r="G1070" s="173">
        <v>5.74</v>
      </c>
      <c r="H1070" s="173">
        <v>4.6900000000000004</v>
      </c>
      <c r="I1070" s="173">
        <v>19</v>
      </c>
      <c r="J1070" s="173">
        <v>35.4</v>
      </c>
      <c r="K1070" s="173">
        <v>28.7</v>
      </c>
      <c r="L1070" s="173">
        <v>41.6</v>
      </c>
      <c r="M1070" s="173">
        <v>13.9</v>
      </c>
      <c r="N1070" s="173">
        <v>7.17</v>
      </c>
      <c r="O1070" s="218">
        <f>A1070</f>
        <v>1997</v>
      </c>
      <c r="P1070" s="134">
        <f t="shared" si="510"/>
        <v>1</v>
      </c>
      <c r="Q1070" s="113">
        <f t="shared" ref="Q1070:AB1077" si="536">IF(C1070&gt;0,$P$11*C1070, " ")</f>
        <v>4.0173381334554028</v>
      </c>
      <c r="R1070" s="113">
        <f t="shared" si="536"/>
        <v>3.1178037253121285</v>
      </c>
      <c r="S1070" s="113">
        <f t="shared" si="536"/>
        <v>2.9344035061761207</v>
      </c>
      <c r="T1070" s="113">
        <f t="shared" si="536"/>
        <v>3.1178037253121285</v>
      </c>
      <c r="U1070" s="113">
        <f t="shared" si="536"/>
        <v>5.0129393230508734</v>
      </c>
      <c r="V1070" s="113">
        <f t="shared" si="536"/>
        <v>4.0959382273708353</v>
      </c>
      <c r="W1070" s="113">
        <f t="shared" si="536"/>
        <v>16.593353159924494</v>
      </c>
      <c r="X1070" s="113">
        <f t="shared" si="536"/>
        <v>30.916036940069844</v>
      </c>
      <c r="Y1070" s="113">
        <f t="shared" si="536"/>
        <v>25.064696615254366</v>
      </c>
      <c r="Z1070" s="113">
        <f t="shared" si="536"/>
        <v>36.330710076466261</v>
      </c>
      <c r="AA1070" s="113">
        <f t="shared" si="536"/>
        <v>12.139347838050025</v>
      </c>
      <c r="AB1070" s="114">
        <f t="shared" si="536"/>
        <v>6.2618074819294005</v>
      </c>
    </row>
    <row r="1071" spans="1:28" x14ac:dyDescent="0.5">
      <c r="A1071"/>
      <c r="B1071">
        <v>2</v>
      </c>
      <c r="C1071" s="173">
        <v>4.51</v>
      </c>
      <c r="D1071" s="173">
        <v>3.66</v>
      </c>
      <c r="E1071" s="173">
        <v>3.36</v>
      </c>
      <c r="F1071" s="173">
        <v>3.66</v>
      </c>
      <c r="G1071" s="173">
        <v>5.96</v>
      </c>
      <c r="H1071" s="173">
        <v>4.87</v>
      </c>
      <c r="I1071" s="173">
        <v>31.5</v>
      </c>
      <c r="J1071" s="173">
        <v>37.9</v>
      </c>
      <c r="K1071" s="173">
        <v>30.3</v>
      </c>
      <c r="L1071" s="173">
        <v>38.9</v>
      </c>
      <c r="M1071" s="173">
        <v>13.2</v>
      </c>
      <c r="N1071" s="173">
        <v>6.97</v>
      </c>
      <c r="O1071" s="219"/>
      <c r="P1071" s="134">
        <f t="shared" si="510"/>
        <v>2</v>
      </c>
      <c r="Q1071" s="113">
        <f t="shared" si="536"/>
        <v>3.9387380395399716</v>
      </c>
      <c r="R1071" s="113">
        <f t="shared" si="536"/>
        <v>3.1964038192275601</v>
      </c>
      <c r="S1071" s="113">
        <f t="shared" si="536"/>
        <v>2.9344035061761207</v>
      </c>
      <c r="T1071" s="113">
        <f t="shared" si="536"/>
        <v>3.1964038192275601</v>
      </c>
      <c r="U1071" s="113">
        <f t="shared" si="536"/>
        <v>5.2050728859552615</v>
      </c>
      <c r="V1071" s="113">
        <f t="shared" si="536"/>
        <v>4.2531384152016987</v>
      </c>
      <c r="W1071" s="113">
        <f t="shared" si="536"/>
        <v>27.510032870401133</v>
      </c>
      <c r="X1071" s="113">
        <f t="shared" si="536"/>
        <v>33.09937288216517</v>
      </c>
      <c r="Y1071" s="113">
        <f t="shared" si="536"/>
        <v>26.462031618195375</v>
      </c>
      <c r="Z1071" s="113">
        <f t="shared" si="536"/>
        <v>33.9727072590033</v>
      </c>
      <c r="AA1071" s="113">
        <f t="shared" si="536"/>
        <v>11.52801377426333</v>
      </c>
      <c r="AB1071" s="114">
        <f t="shared" si="536"/>
        <v>6.0871406065617739</v>
      </c>
    </row>
    <row r="1072" spans="1:28" x14ac:dyDescent="0.5">
      <c r="A1072"/>
      <c r="B1072">
        <v>3</v>
      </c>
      <c r="C1072" s="173">
        <v>4.6399999999999997</v>
      </c>
      <c r="D1072" s="173">
        <v>3.7</v>
      </c>
      <c r="E1072" s="173">
        <v>3.46</v>
      </c>
      <c r="F1072" s="173">
        <v>3.79</v>
      </c>
      <c r="G1072" s="173">
        <v>6.07</v>
      </c>
      <c r="H1072" s="173">
        <v>5.0199999999999996</v>
      </c>
      <c r="I1072" s="173">
        <v>30.4</v>
      </c>
      <c r="J1072" s="173">
        <v>44.3</v>
      </c>
      <c r="K1072" s="173">
        <v>36</v>
      </c>
      <c r="L1072" s="173">
        <v>36.200000000000003</v>
      </c>
      <c r="M1072" s="173">
        <v>12.8</v>
      </c>
      <c r="N1072" s="173">
        <v>6.97</v>
      </c>
      <c r="O1072" s="219"/>
      <c r="P1072" s="134">
        <f t="shared" si="510"/>
        <v>3</v>
      </c>
      <c r="Q1072" s="113">
        <f t="shared" si="536"/>
        <v>4.0522715085289285</v>
      </c>
      <c r="R1072" s="113">
        <f t="shared" si="536"/>
        <v>3.2313371943010858</v>
      </c>
      <c r="S1072" s="113">
        <f t="shared" si="536"/>
        <v>3.021736943859934</v>
      </c>
      <c r="T1072" s="113">
        <f t="shared" si="536"/>
        <v>3.3099372882165174</v>
      </c>
      <c r="U1072" s="113">
        <f t="shared" si="536"/>
        <v>5.3011396674074565</v>
      </c>
      <c r="V1072" s="113">
        <f t="shared" si="536"/>
        <v>4.3841385717274184</v>
      </c>
      <c r="W1072" s="113">
        <f t="shared" si="536"/>
        <v>26.549365055879186</v>
      </c>
      <c r="X1072" s="113">
        <f t="shared" si="536"/>
        <v>38.688712893929207</v>
      </c>
      <c r="Y1072" s="113">
        <f t="shared" si="536"/>
        <v>31.440037566172723</v>
      </c>
      <c r="Z1072" s="113">
        <f t="shared" si="536"/>
        <v>31.614704441540351</v>
      </c>
      <c r="AA1072" s="113">
        <f t="shared" si="536"/>
        <v>11.178680023528081</v>
      </c>
      <c r="AB1072" s="114">
        <f t="shared" si="536"/>
        <v>6.0871406065617739</v>
      </c>
    </row>
    <row r="1073" spans="1:28" x14ac:dyDescent="0.5">
      <c r="A1073"/>
      <c r="B1073">
        <v>4</v>
      </c>
      <c r="C1073" s="173">
        <v>4.7300000000000004</v>
      </c>
      <c r="D1073" s="173">
        <v>3.61</v>
      </c>
      <c r="E1073" s="173">
        <v>3.43</v>
      </c>
      <c r="F1073" s="173">
        <v>3.79</v>
      </c>
      <c r="G1073" s="173">
        <v>6.57</v>
      </c>
      <c r="H1073" s="173">
        <v>5.19</v>
      </c>
      <c r="I1073" s="173">
        <v>36.799999999999997</v>
      </c>
      <c r="J1073" s="173">
        <v>36.799999999999997</v>
      </c>
      <c r="K1073" s="173">
        <v>33</v>
      </c>
      <c r="L1073" s="173">
        <v>36</v>
      </c>
      <c r="M1073" s="173">
        <v>12.5</v>
      </c>
      <c r="N1073" s="173">
        <v>6.84</v>
      </c>
      <c r="O1073" s="219"/>
      <c r="P1073" s="134">
        <f t="shared" si="510"/>
        <v>4</v>
      </c>
      <c r="Q1073" s="113">
        <f t="shared" si="536"/>
        <v>4.130871602444361</v>
      </c>
      <c r="R1073" s="113">
        <f t="shared" si="536"/>
        <v>3.1527371003856537</v>
      </c>
      <c r="S1073" s="113">
        <f t="shared" si="536"/>
        <v>2.9955369125547899</v>
      </c>
      <c r="T1073" s="113">
        <f t="shared" si="536"/>
        <v>3.3099372882165174</v>
      </c>
      <c r="U1073" s="113">
        <f t="shared" si="536"/>
        <v>5.7378068558265225</v>
      </c>
      <c r="V1073" s="113">
        <f t="shared" si="536"/>
        <v>4.5326054157899014</v>
      </c>
      <c r="W1073" s="113">
        <f t="shared" si="536"/>
        <v>32.138705067643222</v>
      </c>
      <c r="X1073" s="113">
        <f t="shared" si="536"/>
        <v>32.138705067643222</v>
      </c>
      <c r="Y1073" s="113">
        <f t="shared" si="536"/>
        <v>28.820034435658329</v>
      </c>
      <c r="Z1073" s="113">
        <f t="shared" si="536"/>
        <v>31.440037566172723</v>
      </c>
      <c r="AA1073" s="113">
        <f t="shared" si="536"/>
        <v>10.91667971047664</v>
      </c>
      <c r="AB1073" s="114">
        <f t="shared" si="536"/>
        <v>5.9736071375728175</v>
      </c>
    </row>
    <row r="1074" spans="1:28" x14ac:dyDescent="0.5">
      <c r="A1074"/>
      <c r="B1074">
        <v>5</v>
      </c>
      <c r="C1074" s="173">
        <v>4.91</v>
      </c>
      <c r="D1074" s="173">
        <v>3.61</v>
      </c>
      <c r="E1074" s="173">
        <v>3.36</v>
      </c>
      <c r="F1074" s="173">
        <v>3.7</v>
      </c>
      <c r="G1074" s="173">
        <v>8.58</v>
      </c>
      <c r="H1074" s="173">
        <v>5.35</v>
      </c>
      <c r="I1074" s="173">
        <v>45.5</v>
      </c>
      <c r="J1074" s="173">
        <v>52.8</v>
      </c>
      <c r="K1074" s="173">
        <v>49.7</v>
      </c>
      <c r="L1074" s="173">
        <v>38.700000000000003</v>
      </c>
      <c r="M1074" s="173">
        <v>12.2</v>
      </c>
      <c r="N1074" s="173">
        <v>6.77</v>
      </c>
      <c r="O1074" s="219"/>
      <c r="P1074" s="134">
        <f t="shared" si="510"/>
        <v>5</v>
      </c>
      <c r="Q1074" s="113">
        <f t="shared" si="536"/>
        <v>4.2880717902752243</v>
      </c>
      <c r="R1074" s="113">
        <f t="shared" si="536"/>
        <v>3.1527371003856537</v>
      </c>
      <c r="S1074" s="113">
        <f t="shared" si="536"/>
        <v>2.9344035061761207</v>
      </c>
      <c r="T1074" s="113">
        <f t="shared" si="536"/>
        <v>3.2313371943010858</v>
      </c>
      <c r="U1074" s="113">
        <f t="shared" si="536"/>
        <v>7.4932089532711661</v>
      </c>
      <c r="V1074" s="113">
        <f t="shared" si="536"/>
        <v>4.6723389160840014</v>
      </c>
      <c r="W1074" s="113">
        <f t="shared" si="536"/>
        <v>39.736714146134972</v>
      </c>
      <c r="X1074" s="113">
        <f t="shared" si="536"/>
        <v>46.112055097053322</v>
      </c>
      <c r="Y1074" s="113">
        <f t="shared" si="536"/>
        <v>43.40471852885512</v>
      </c>
      <c r="Z1074" s="113">
        <f t="shared" si="536"/>
        <v>33.79804038363568</v>
      </c>
      <c r="AA1074" s="113">
        <f t="shared" si="536"/>
        <v>10.6546793974252</v>
      </c>
      <c r="AB1074" s="114">
        <f t="shared" si="536"/>
        <v>5.9124737311941482</v>
      </c>
    </row>
    <row r="1075" spans="1:28" x14ac:dyDescent="0.5">
      <c r="A1075"/>
      <c r="B1075">
        <v>6</v>
      </c>
      <c r="C1075" s="173">
        <v>5.08</v>
      </c>
      <c r="D1075" s="173">
        <v>3.7</v>
      </c>
      <c r="E1075" s="173">
        <v>3.28</v>
      </c>
      <c r="F1075" s="173">
        <v>3.79</v>
      </c>
      <c r="G1075" s="173">
        <v>11.1</v>
      </c>
      <c r="H1075" s="173">
        <v>5.57</v>
      </c>
      <c r="I1075" s="173">
        <v>45.5</v>
      </c>
      <c r="J1075" s="173">
        <v>46.2</v>
      </c>
      <c r="K1075" s="173">
        <v>31.2</v>
      </c>
      <c r="L1075" s="173">
        <v>45.4</v>
      </c>
      <c r="M1075" s="173">
        <v>11.8</v>
      </c>
      <c r="N1075" s="173">
        <v>6.64</v>
      </c>
      <c r="O1075" s="219"/>
      <c r="P1075" s="134">
        <f t="shared" ref="P1075:P1138" si="537">B1075</f>
        <v>6</v>
      </c>
      <c r="Q1075" s="113">
        <f t="shared" si="536"/>
        <v>4.4365386343377065</v>
      </c>
      <c r="R1075" s="113">
        <f t="shared" si="536"/>
        <v>3.2313371943010858</v>
      </c>
      <c r="S1075" s="113">
        <f t="shared" si="536"/>
        <v>2.8645367560290702</v>
      </c>
      <c r="T1075" s="113">
        <f t="shared" si="536"/>
        <v>3.3099372882165174</v>
      </c>
      <c r="U1075" s="113">
        <f t="shared" si="536"/>
        <v>9.694011582903256</v>
      </c>
      <c r="V1075" s="113">
        <f t="shared" si="536"/>
        <v>4.8644724789883913</v>
      </c>
      <c r="W1075" s="113">
        <f t="shared" si="536"/>
        <v>39.736714146134972</v>
      </c>
      <c r="X1075" s="113">
        <f t="shared" si="536"/>
        <v>40.348048209921664</v>
      </c>
      <c r="Y1075" s="113">
        <f t="shared" si="536"/>
        <v>27.248032557349692</v>
      </c>
      <c r="Z1075" s="113">
        <f t="shared" si="536"/>
        <v>39.649380708451154</v>
      </c>
      <c r="AA1075" s="113">
        <f t="shared" si="536"/>
        <v>10.305345646689949</v>
      </c>
      <c r="AB1075" s="114">
        <f t="shared" si="536"/>
        <v>5.7989402622051909</v>
      </c>
    </row>
    <row r="1076" spans="1:28" x14ac:dyDescent="0.5">
      <c r="A1076"/>
      <c r="B1076">
        <v>7</v>
      </c>
      <c r="C1076" s="173">
        <v>4.91</v>
      </c>
      <c r="D1076" s="173">
        <v>3.57</v>
      </c>
      <c r="E1076" s="173">
        <v>3.46</v>
      </c>
      <c r="F1076" s="173">
        <v>3.88</v>
      </c>
      <c r="G1076" s="173">
        <v>10.6</v>
      </c>
      <c r="H1076" s="173">
        <v>5.41</v>
      </c>
      <c r="I1076" s="173">
        <v>48.8</v>
      </c>
      <c r="J1076" s="173">
        <v>50.8</v>
      </c>
      <c r="K1076" s="173">
        <v>31.5</v>
      </c>
      <c r="L1076" s="173">
        <v>38.9</v>
      </c>
      <c r="M1076" s="173">
        <v>11.7</v>
      </c>
      <c r="N1076" s="173">
        <v>6.57</v>
      </c>
      <c r="O1076" s="219"/>
      <c r="P1076" s="134">
        <f t="shared" si="537"/>
        <v>7</v>
      </c>
      <c r="Q1076" s="113">
        <f t="shared" si="536"/>
        <v>4.2880717902752243</v>
      </c>
      <c r="R1076" s="113">
        <f t="shared" si="536"/>
        <v>3.1178037253121285</v>
      </c>
      <c r="S1076" s="113">
        <f t="shared" si="536"/>
        <v>3.021736943859934</v>
      </c>
      <c r="T1076" s="113">
        <f t="shared" si="536"/>
        <v>3.3885373821319491</v>
      </c>
      <c r="U1076" s="113">
        <f t="shared" si="536"/>
        <v>9.2573443944841909</v>
      </c>
      <c r="V1076" s="113">
        <f t="shared" si="536"/>
        <v>4.7247389786942895</v>
      </c>
      <c r="W1076" s="113">
        <f t="shared" si="536"/>
        <v>42.6187175897008</v>
      </c>
      <c r="X1076" s="113">
        <f t="shared" si="536"/>
        <v>44.365386343377061</v>
      </c>
      <c r="Y1076" s="113">
        <f t="shared" si="536"/>
        <v>27.510032870401133</v>
      </c>
      <c r="Z1076" s="113">
        <f t="shared" si="536"/>
        <v>33.9727072590033</v>
      </c>
      <c r="AA1076" s="113">
        <f t="shared" si="536"/>
        <v>10.218012209006135</v>
      </c>
      <c r="AB1076" s="114">
        <f t="shared" si="536"/>
        <v>5.7378068558265225</v>
      </c>
    </row>
    <row r="1077" spans="1:28" x14ac:dyDescent="0.5">
      <c r="A1077"/>
      <c r="B1077">
        <v>8</v>
      </c>
      <c r="C1077" s="173">
        <v>4.91</v>
      </c>
      <c r="D1077" s="173">
        <v>3.5</v>
      </c>
      <c r="E1077" s="173">
        <v>3.57</v>
      </c>
      <c r="F1077" s="173">
        <v>3.97</v>
      </c>
      <c r="G1077" s="173">
        <v>8.58</v>
      </c>
      <c r="H1077" s="173">
        <v>5.57</v>
      </c>
      <c r="I1077" s="173">
        <v>93.6</v>
      </c>
      <c r="J1077" s="173">
        <v>61.4</v>
      </c>
      <c r="K1077" s="173">
        <v>46.2</v>
      </c>
      <c r="L1077" s="173">
        <v>34.299999999999997</v>
      </c>
      <c r="M1077" s="173">
        <v>11.7</v>
      </c>
      <c r="N1077" s="173">
        <v>6.24</v>
      </c>
      <c r="O1077" s="219"/>
      <c r="P1077" s="134">
        <f t="shared" si="537"/>
        <v>8</v>
      </c>
      <c r="Q1077" s="113">
        <f t="shared" si="536"/>
        <v>4.2880717902752243</v>
      </c>
      <c r="R1077" s="113">
        <f t="shared" si="536"/>
        <v>3.0566703189334592</v>
      </c>
      <c r="S1077" s="113">
        <f t="shared" si="536"/>
        <v>3.1178037253121285</v>
      </c>
      <c r="T1077" s="113">
        <f t="shared" si="536"/>
        <v>3.4671374760473812</v>
      </c>
      <c r="U1077" s="113">
        <f t="shared" si="536"/>
        <v>7.4932089532711661</v>
      </c>
      <c r="V1077" s="113">
        <f t="shared" si="536"/>
        <v>4.8644724789883913</v>
      </c>
      <c r="W1077" s="113">
        <f t="shared" si="536"/>
        <v>81.74409767204908</v>
      </c>
      <c r="X1077" s="113">
        <f t="shared" si="536"/>
        <v>53.622730737861254</v>
      </c>
      <c r="Y1077" s="113">
        <f t="shared" si="536"/>
        <v>40.348048209921664</v>
      </c>
      <c r="Z1077" s="113">
        <f t="shared" si="536"/>
        <v>29.955369125547897</v>
      </c>
      <c r="AA1077" s="113">
        <f t="shared" si="536"/>
        <v>10.218012209006135</v>
      </c>
      <c r="AB1077" s="114">
        <f t="shared" si="536"/>
        <v>5.4496065114699386</v>
      </c>
    </row>
    <row r="1078" spans="1:28" x14ac:dyDescent="0.5">
      <c r="A1078"/>
      <c r="B1078">
        <v>9</v>
      </c>
      <c r="C1078" s="173">
        <v>4.7300000000000004</v>
      </c>
      <c r="D1078" s="173">
        <v>3.46</v>
      </c>
      <c r="E1078" s="173">
        <v>3.53</v>
      </c>
      <c r="F1078" s="173">
        <v>4.0199999999999996</v>
      </c>
      <c r="G1078" s="173">
        <v>6.9</v>
      </c>
      <c r="H1078" s="173">
        <v>5.63</v>
      </c>
      <c r="I1078" s="173">
        <v>65.5</v>
      </c>
      <c r="J1078" s="173">
        <v>45</v>
      </c>
      <c r="K1078" s="173">
        <v>36.5</v>
      </c>
      <c r="L1078" s="173">
        <v>30</v>
      </c>
      <c r="M1078" s="173">
        <v>11.3</v>
      </c>
      <c r="N1078" s="173">
        <v>6.24</v>
      </c>
      <c r="O1078" s="219"/>
      <c r="P1078" s="134">
        <f t="shared" si="537"/>
        <v>9</v>
      </c>
      <c r="Q1078" s="113">
        <f t="shared" ref="Q1078:Q1100" si="538">$P$11*C1078</f>
        <v>4.130871602444361</v>
      </c>
      <c r="R1078" s="113">
        <f t="shared" ref="R1078:R1100" si="539">IF(D1078&gt;0,$P$11*D1078, " ")</f>
        <v>3.021736943859934</v>
      </c>
      <c r="S1078" s="113">
        <f t="shared" ref="S1078:S1100" si="540">IF(E1078&gt;0,$P$11*E1078, " ")</f>
        <v>3.0828703502386028</v>
      </c>
      <c r="T1078" s="113">
        <f t="shared" ref="T1078:T1100" si="541">IF(F1078&gt;0,$P$11*F1078, " ")</f>
        <v>3.5108041948892872</v>
      </c>
      <c r="U1078" s="113">
        <f t="shared" ref="U1078:U1100" si="542">IF(G1078&gt;0,$P$11*G1078, " ")</f>
        <v>6.0260072001831055</v>
      </c>
      <c r="V1078" s="113">
        <f t="shared" ref="V1078:V1100" si="543">IF(H1078&gt;0,$P$11*H1078, " ")</f>
        <v>4.9168725415986785</v>
      </c>
      <c r="W1078" s="113">
        <f t="shared" ref="W1078:W1100" si="544">IF(I1078&gt;0,$P$11*I1078, " ")</f>
        <v>57.203401682897592</v>
      </c>
      <c r="X1078" s="113">
        <f t="shared" ref="X1078:X1100" si="545">IF(J1078&gt;0,$P$11*J1078, " ")</f>
        <v>39.300046957715907</v>
      </c>
      <c r="Y1078" s="113">
        <f t="shared" ref="Y1078:Y1100" si="546">IF(K1078&gt;0,$P$11*K1078, " ")</f>
        <v>31.876704754591788</v>
      </c>
      <c r="Z1078" s="113">
        <f t="shared" ref="Z1078:Z1100" si="547">IF(L1078&gt;0,$P$11*L1078, " ")</f>
        <v>26.200031305143938</v>
      </c>
      <c r="AA1078" s="113">
        <f t="shared" ref="AA1078:AA1100" si="548">IF(M1078&gt;0,$P$11*M1078, " ")</f>
        <v>9.8686784582708835</v>
      </c>
      <c r="AB1078" s="114">
        <f t="shared" ref="AB1078:AB1100" si="549">IF(N1078&gt;0,$P$11*N1078, " ")</f>
        <v>5.4496065114699386</v>
      </c>
    </row>
    <row r="1079" spans="1:28" x14ac:dyDescent="0.5">
      <c r="A1079"/>
      <c r="B1079">
        <v>10</v>
      </c>
      <c r="C1079" s="173">
        <v>4.6399999999999997</v>
      </c>
      <c r="D1079" s="173">
        <v>3.36</v>
      </c>
      <c r="E1079" s="173">
        <v>3.46</v>
      </c>
      <c r="F1079" s="173">
        <v>4.1100000000000003</v>
      </c>
      <c r="G1079" s="173">
        <v>7.18</v>
      </c>
      <c r="H1079" s="173">
        <v>5.08</v>
      </c>
      <c r="I1079" s="173">
        <v>72.099999999999994</v>
      </c>
      <c r="J1079" s="173">
        <v>74.900000000000006</v>
      </c>
      <c r="K1079" s="173">
        <v>30.8</v>
      </c>
      <c r="L1079" s="173">
        <v>28.4</v>
      </c>
      <c r="M1079" s="173">
        <v>11</v>
      </c>
      <c r="N1079" s="173">
        <v>6.07</v>
      </c>
      <c r="O1079" s="219"/>
      <c r="P1079" s="134">
        <f t="shared" si="537"/>
        <v>10</v>
      </c>
      <c r="Q1079" s="113">
        <f t="shared" si="538"/>
        <v>4.0522715085289285</v>
      </c>
      <c r="R1079" s="113">
        <f t="shared" si="539"/>
        <v>2.9344035061761207</v>
      </c>
      <c r="S1079" s="113">
        <f t="shared" si="540"/>
        <v>3.021736943859934</v>
      </c>
      <c r="T1079" s="113">
        <f t="shared" si="541"/>
        <v>3.5894042888047193</v>
      </c>
      <c r="U1079" s="113">
        <f t="shared" si="542"/>
        <v>6.2705408256977817</v>
      </c>
      <c r="V1079" s="113">
        <f t="shared" si="543"/>
        <v>4.4365386343377065</v>
      </c>
      <c r="W1079" s="113">
        <f t="shared" si="544"/>
        <v>62.967408570029257</v>
      </c>
      <c r="X1079" s="113">
        <f t="shared" si="545"/>
        <v>65.412744825176034</v>
      </c>
      <c r="Y1079" s="113">
        <f t="shared" si="546"/>
        <v>26.898698806614441</v>
      </c>
      <c r="Z1079" s="113">
        <f t="shared" si="547"/>
        <v>24.802696302202925</v>
      </c>
      <c r="AA1079" s="113">
        <f t="shared" si="548"/>
        <v>9.6066781452194441</v>
      </c>
      <c r="AB1079" s="114">
        <f t="shared" si="549"/>
        <v>5.3011396674074565</v>
      </c>
    </row>
    <row r="1080" spans="1:28" x14ac:dyDescent="0.5">
      <c r="A1080"/>
      <c r="B1080">
        <v>11</v>
      </c>
      <c r="C1080" s="173">
        <v>4.55</v>
      </c>
      <c r="D1080" s="173">
        <v>3.46</v>
      </c>
      <c r="E1080" s="173">
        <v>3.5</v>
      </c>
      <c r="F1080" s="173">
        <v>4.24</v>
      </c>
      <c r="G1080" s="173">
        <v>6.4</v>
      </c>
      <c r="H1080" s="173">
        <v>5.74</v>
      </c>
      <c r="I1080" s="173">
        <v>56.7</v>
      </c>
      <c r="J1080" s="173">
        <v>68.3</v>
      </c>
      <c r="K1080" s="173">
        <v>41.3</v>
      </c>
      <c r="L1080" s="173">
        <v>21.9</v>
      </c>
      <c r="M1080" s="173">
        <v>11.2</v>
      </c>
      <c r="N1080" s="173">
        <v>5.74</v>
      </c>
      <c r="O1080" s="219"/>
      <c r="P1080" s="134">
        <f t="shared" si="537"/>
        <v>11</v>
      </c>
      <c r="Q1080" s="113">
        <f t="shared" si="538"/>
        <v>3.9736714146134968</v>
      </c>
      <c r="R1080" s="113">
        <f t="shared" si="539"/>
        <v>3.021736943859934</v>
      </c>
      <c r="S1080" s="113">
        <f t="shared" si="540"/>
        <v>3.0566703189334592</v>
      </c>
      <c r="T1080" s="113">
        <f t="shared" si="541"/>
        <v>3.7029377577936766</v>
      </c>
      <c r="U1080" s="113">
        <f t="shared" si="542"/>
        <v>5.5893400117640404</v>
      </c>
      <c r="V1080" s="113">
        <f t="shared" si="543"/>
        <v>5.0129393230508734</v>
      </c>
      <c r="W1080" s="113">
        <f t="shared" si="544"/>
        <v>49.51805916672204</v>
      </c>
      <c r="X1080" s="113">
        <f t="shared" si="545"/>
        <v>59.648737938044356</v>
      </c>
      <c r="Y1080" s="113">
        <f t="shared" si="546"/>
        <v>36.068709763414816</v>
      </c>
      <c r="Z1080" s="113">
        <f t="shared" si="547"/>
        <v>19.126022852755071</v>
      </c>
      <c r="AA1080" s="113">
        <f t="shared" si="548"/>
        <v>9.781345020587068</v>
      </c>
      <c r="AB1080" s="114">
        <f t="shared" si="549"/>
        <v>5.0129393230508734</v>
      </c>
    </row>
    <row r="1081" spans="1:28" x14ac:dyDescent="0.5">
      <c r="A1081"/>
      <c r="B1081">
        <v>12</v>
      </c>
      <c r="C1081" s="173">
        <v>4.5999999999999996</v>
      </c>
      <c r="D1081" s="173">
        <v>3.46</v>
      </c>
      <c r="E1081" s="173">
        <v>3.57</v>
      </c>
      <c r="F1081" s="173">
        <v>4.24</v>
      </c>
      <c r="G1081" s="173">
        <v>5.74</v>
      </c>
      <c r="H1081" s="173">
        <v>5.19</v>
      </c>
      <c r="I1081" s="173">
        <v>49.1</v>
      </c>
      <c r="J1081" s="173">
        <v>71.5</v>
      </c>
      <c r="K1081" s="173">
        <v>54.6</v>
      </c>
      <c r="L1081" s="173">
        <v>24.6</v>
      </c>
      <c r="M1081" s="173">
        <v>10.8</v>
      </c>
      <c r="N1081" s="173">
        <v>5.52</v>
      </c>
      <c r="O1081" s="219"/>
      <c r="P1081" s="134">
        <f t="shared" si="537"/>
        <v>12</v>
      </c>
      <c r="Q1081" s="113">
        <f t="shared" si="538"/>
        <v>4.0173381334554028</v>
      </c>
      <c r="R1081" s="113">
        <f t="shared" si="539"/>
        <v>3.021736943859934</v>
      </c>
      <c r="S1081" s="113">
        <f t="shared" si="540"/>
        <v>3.1178037253121285</v>
      </c>
      <c r="T1081" s="113">
        <f t="shared" si="541"/>
        <v>3.7029377577936766</v>
      </c>
      <c r="U1081" s="113">
        <f t="shared" si="542"/>
        <v>5.0129393230508734</v>
      </c>
      <c r="V1081" s="113">
        <f t="shared" si="543"/>
        <v>4.5326054157899014</v>
      </c>
      <c r="W1081" s="113">
        <f t="shared" si="544"/>
        <v>42.880717902752245</v>
      </c>
      <c r="X1081" s="113">
        <f t="shared" si="545"/>
        <v>62.443407943926381</v>
      </c>
      <c r="Y1081" s="113">
        <f t="shared" si="546"/>
        <v>47.684056975361962</v>
      </c>
      <c r="Z1081" s="113">
        <f t="shared" si="547"/>
        <v>21.484025670218028</v>
      </c>
      <c r="AA1081" s="113">
        <f t="shared" si="548"/>
        <v>9.4320112698518184</v>
      </c>
      <c r="AB1081" s="114">
        <f t="shared" si="549"/>
        <v>4.8208057601464835</v>
      </c>
    </row>
    <row r="1082" spans="1:28" x14ac:dyDescent="0.5">
      <c r="A1082"/>
      <c r="B1082">
        <v>13</v>
      </c>
      <c r="C1082" s="173">
        <v>4.6399999999999997</v>
      </c>
      <c r="D1082" s="173">
        <v>3.46</v>
      </c>
      <c r="E1082" s="173">
        <v>3.57</v>
      </c>
      <c r="F1082" s="173">
        <v>4.24</v>
      </c>
      <c r="G1082" s="173">
        <v>4.5199999999999996</v>
      </c>
      <c r="H1082" s="173">
        <v>5.74</v>
      </c>
      <c r="I1082" s="173">
        <v>43.2</v>
      </c>
      <c r="J1082" s="173">
        <v>86.8</v>
      </c>
      <c r="K1082" s="173">
        <v>49.1</v>
      </c>
      <c r="L1082" s="173">
        <v>21.8</v>
      </c>
      <c r="M1082" s="173">
        <v>10.8</v>
      </c>
      <c r="N1082" s="173">
        <v>5.24</v>
      </c>
      <c r="O1082" s="219"/>
      <c r="P1082" s="134">
        <f t="shared" si="537"/>
        <v>13</v>
      </c>
      <c r="Q1082" s="113">
        <f t="shared" si="538"/>
        <v>4.0522715085289285</v>
      </c>
      <c r="R1082" s="113">
        <f t="shared" si="539"/>
        <v>3.021736943859934</v>
      </c>
      <c r="S1082" s="113">
        <f t="shared" si="540"/>
        <v>3.1178037253121285</v>
      </c>
      <c r="T1082" s="113">
        <f t="shared" si="541"/>
        <v>3.7029377577936766</v>
      </c>
      <c r="U1082" s="113">
        <f t="shared" si="542"/>
        <v>3.9474713833083528</v>
      </c>
      <c r="V1082" s="113">
        <f t="shared" si="543"/>
        <v>5.0129393230508734</v>
      </c>
      <c r="W1082" s="113">
        <f t="shared" si="544"/>
        <v>37.728045079407273</v>
      </c>
      <c r="X1082" s="113">
        <f t="shared" si="545"/>
        <v>75.805423909549788</v>
      </c>
      <c r="Y1082" s="113">
        <f t="shared" si="546"/>
        <v>42.880717902752245</v>
      </c>
      <c r="Z1082" s="113">
        <f t="shared" si="547"/>
        <v>19.038689415071261</v>
      </c>
      <c r="AA1082" s="113">
        <f t="shared" si="548"/>
        <v>9.4320112698518184</v>
      </c>
      <c r="AB1082" s="114">
        <f t="shared" si="549"/>
        <v>4.5762721346318074</v>
      </c>
    </row>
    <row r="1083" spans="1:28" x14ac:dyDescent="0.5">
      <c r="A1083"/>
      <c r="B1083">
        <v>14</v>
      </c>
      <c r="C1083" s="173">
        <v>4.6399999999999997</v>
      </c>
      <c r="D1083" s="173">
        <v>3.36</v>
      </c>
      <c r="E1083" s="173">
        <v>3.57</v>
      </c>
      <c r="F1083" s="173">
        <v>4.24</v>
      </c>
      <c r="G1083" s="173">
        <v>4.24</v>
      </c>
      <c r="H1083" s="173">
        <v>5.74</v>
      </c>
      <c r="I1083" s="173">
        <v>39.9</v>
      </c>
      <c r="J1083" s="173">
        <v>87.5</v>
      </c>
      <c r="K1083" s="173">
        <v>84</v>
      </c>
      <c r="L1083" s="173">
        <v>20.100000000000001</v>
      </c>
      <c r="M1083" s="173">
        <v>10.5</v>
      </c>
      <c r="N1083" s="173">
        <v>5.0199999999999996</v>
      </c>
      <c r="O1083" s="219"/>
      <c r="P1083" s="134">
        <f t="shared" si="537"/>
        <v>14</v>
      </c>
      <c r="Q1083" s="113">
        <f t="shared" si="538"/>
        <v>4.0522715085289285</v>
      </c>
      <c r="R1083" s="113">
        <f t="shared" si="539"/>
        <v>2.9344035061761207</v>
      </c>
      <c r="S1083" s="113">
        <f t="shared" si="540"/>
        <v>3.1178037253121285</v>
      </c>
      <c r="T1083" s="113">
        <f t="shared" si="541"/>
        <v>3.7029377577936766</v>
      </c>
      <c r="U1083" s="113">
        <f t="shared" si="542"/>
        <v>3.7029377577936766</v>
      </c>
      <c r="V1083" s="113">
        <f t="shared" si="543"/>
        <v>5.0129393230508734</v>
      </c>
      <c r="W1083" s="113">
        <f t="shared" si="544"/>
        <v>34.846041635841431</v>
      </c>
      <c r="X1083" s="113">
        <f t="shared" si="545"/>
        <v>76.416757973336473</v>
      </c>
      <c r="Y1083" s="113">
        <f t="shared" si="546"/>
        <v>73.360087654403017</v>
      </c>
      <c r="Z1083" s="113">
        <f t="shared" si="547"/>
        <v>17.554020974446438</v>
      </c>
      <c r="AA1083" s="113">
        <f t="shared" si="548"/>
        <v>9.1700109568003771</v>
      </c>
      <c r="AB1083" s="114">
        <f t="shared" si="549"/>
        <v>4.3841385717274184</v>
      </c>
    </row>
    <row r="1084" spans="1:28" x14ac:dyDescent="0.5">
      <c r="A1084"/>
      <c r="B1084">
        <v>15</v>
      </c>
      <c r="C1084" s="173">
        <v>4.7300000000000004</v>
      </c>
      <c r="D1084" s="173">
        <v>3.28</v>
      </c>
      <c r="E1084" s="173">
        <v>3.5</v>
      </c>
      <c r="F1084" s="173">
        <v>4.37</v>
      </c>
      <c r="G1084" s="173">
        <v>4.6399999999999997</v>
      </c>
      <c r="H1084" s="173">
        <v>5.46</v>
      </c>
      <c r="I1084" s="173">
        <v>58.8</v>
      </c>
      <c r="J1084" s="173">
        <v>81.5</v>
      </c>
      <c r="K1084" s="173">
        <v>80.8</v>
      </c>
      <c r="L1084" s="173">
        <v>19</v>
      </c>
      <c r="M1084" s="173">
        <v>9.7899999999999991</v>
      </c>
      <c r="N1084" s="173">
        <v>4.91</v>
      </c>
      <c r="O1084" s="219"/>
      <c r="P1084" s="134">
        <f t="shared" si="537"/>
        <v>15</v>
      </c>
      <c r="Q1084" s="113">
        <f t="shared" si="538"/>
        <v>4.130871602444361</v>
      </c>
      <c r="R1084" s="113">
        <f t="shared" si="539"/>
        <v>2.8645367560290702</v>
      </c>
      <c r="S1084" s="113">
        <f t="shared" si="540"/>
        <v>3.0566703189334592</v>
      </c>
      <c r="T1084" s="113">
        <f t="shared" si="541"/>
        <v>3.8164712267826335</v>
      </c>
      <c r="U1084" s="113">
        <f t="shared" si="542"/>
        <v>4.0522715085289285</v>
      </c>
      <c r="V1084" s="113">
        <f t="shared" si="543"/>
        <v>4.7684056975361964</v>
      </c>
      <c r="W1084" s="113">
        <f t="shared" si="544"/>
        <v>51.352061358082111</v>
      </c>
      <c r="X1084" s="113">
        <f t="shared" si="545"/>
        <v>71.176751712307691</v>
      </c>
      <c r="Y1084" s="113">
        <f t="shared" si="546"/>
        <v>70.565417648520992</v>
      </c>
      <c r="Z1084" s="113">
        <f t="shared" si="547"/>
        <v>16.593353159924494</v>
      </c>
      <c r="AA1084" s="113">
        <f t="shared" si="548"/>
        <v>8.5499435492453042</v>
      </c>
      <c r="AB1084" s="114">
        <f t="shared" si="549"/>
        <v>4.2880717902752243</v>
      </c>
    </row>
    <row r="1085" spans="1:28" x14ac:dyDescent="0.5">
      <c r="A1085"/>
      <c r="B1085">
        <v>16</v>
      </c>
      <c r="C1085" s="173">
        <v>4.51</v>
      </c>
      <c r="D1085" s="173">
        <v>3.25</v>
      </c>
      <c r="E1085" s="173">
        <v>3.9</v>
      </c>
      <c r="F1085" s="173">
        <v>4.28</v>
      </c>
      <c r="G1085" s="173">
        <v>4.6399999999999997</v>
      </c>
      <c r="H1085" s="173">
        <v>4.91</v>
      </c>
      <c r="I1085" s="173">
        <v>64.900000000000006</v>
      </c>
      <c r="J1085" s="173">
        <v>88.6</v>
      </c>
      <c r="K1085" s="173">
        <v>62.9</v>
      </c>
      <c r="L1085" s="173">
        <v>17.399999999999999</v>
      </c>
      <c r="M1085" s="173">
        <v>9.4700000000000006</v>
      </c>
      <c r="N1085" s="173">
        <v>5.08</v>
      </c>
      <c r="O1085" s="219"/>
      <c r="P1085" s="134">
        <f t="shared" si="537"/>
        <v>16</v>
      </c>
      <c r="Q1085" s="113">
        <f t="shared" si="538"/>
        <v>3.9387380395399716</v>
      </c>
      <c r="R1085" s="113">
        <f t="shared" si="539"/>
        <v>2.8383367247239262</v>
      </c>
      <c r="S1085" s="113">
        <f t="shared" si="540"/>
        <v>3.4060040696687115</v>
      </c>
      <c r="T1085" s="113">
        <f t="shared" si="541"/>
        <v>3.7378711328672019</v>
      </c>
      <c r="U1085" s="113">
        <f t="shared" si="542"/>
        <v>4.0522715085289285</v>
      </c>
      <c r="V1085" s="113">
        <f t="shared" si="543"/>
        <v>4.2880717902752243</v>
      </c>
      <c r="W1085" s="113">
        <f t="shared" si="544"/>
        <v>56.679401056794717</v>
      </c>
      <c r="X1085" s="113">
        <f t="shared" si="545"/>
        <v>77.377425787858414</v>
      </c>
      <c r="Y1085" s="113">
        <f t="shared" si="546"/>
        <v>54.932732303118449</v>
      </c>
      <c r="Z1085" s="113">
        <f t="shared" si="547"/>
        <v>15.196018156983481</v>
      </c>
      <c r="AA1085" s="113">
        <f t="shared" si="548"/>
        <v>8.2704765486571024</v>
      </c>
      <c r="AB1085" s="114">
        <f t="shared" si="549"/>
        <v>4.4365386343377065</v>
      </c>
    </row>
    <row r="1086" spans="1:28" x14ac:dyDescent="0.5">
      <c r="A1086"/>
      <c r="B1086">
        <v>17</v>
      </c>
      <c r="C1086" s="173">
        <v>4.42</v>
      </c>
      <c r="D1086" s="173">
        <v>3.14</v>
      </c>
      <c r="E1086" s="173">
        <v>3.36</v>
      </c>
      <c r="F1086" s="173">
        <v>4.1100000000000003</v>
      </c>
      <c r="G1086" s="173">
        <v>4.91</v>
      </c>
      <c r="H1086" s="173">
        <v>6.35</v>
      </c>
      <c r="I1086" s="173">
        <v>63.8</v>
      </c>
      <c r="J1086" s="173">
        <v>65.2</v>
      </c>
      <c r="K1086" s="173">
        <v>68</v>
      </c>
      <c r="L1086" s="173">
        <v>16.899999999999999</v>
      </c>
      <c r="M1086" s="173">
        <v>9.31</v>
      </c>
      <c r="N1086" s="173">
        <v>4.97</v>
      </c>
      <c r="O1086" s="219"/>
      <c r="P1086" s="134">
        <f t="shared" si="537"/>
        <v>17</v>
      </c>
      <c r="Q1086" s="113">
        <f t="shared" si="538"/>
        <v>3.8601379456245399</v>
      </c>
      <c r="R1086" s="113">
        <f t="shared" si="539"/>
        <v>2.7422699432717321</v>
      </c>
      <c r="S1086" s="113">
        <f t="shared" si="540"/>
        <v>2.9344035061761207</v>
      </c>
      <c r="T1086" s="113">
        <f t="shared" si="541"/>
        <v>3.5894042888047193</v>
      </c>
      <c r="U1086" s="113">
        <f t="shared" si="542"/>
        <v>4.2880717902752243</v>
      </c>
      <c r="V1086" s="113">
        <f t="shared" si="543"/>
        <v>5.5456732929221326</v>
      </c>
      <c r="W1086" s="113">
        <f t="shared" si="544"/>
        <v>55.718733242272769</v>
      </c>
      <c r="X1086" s="113">
        <f t="shared" si="545"/>
        <v>56.941401369846155</v>
      </c>
      <c r="Y1086" s="113">
        <f t="shared" si="546"/>
        <v>59.386737624992918</v>
      </c>
      <c r="Z1086" s="113">
        <f t="shared" si="547"/>
        <v>14.759350968564416</v>
      </c>
      <c r="AA1086" s="113">
        <f t="shared" si="548"/>
        <v>8.1307430483630014</v>
      </c>
      <c r="AB1086" s="114">
        <f t="shared" si="549"/>
        <v>4.3404718528855115</v>
      </c>
    </row>
    <row r="1087" spans="1:28" x14ac:dyDescent="0.5">
      <c r="A1087"/>
      <c r="B1087">
        <v>18</v>
      </c>
      <c r="C1087" s="173">
        <v>4.33</v>
      </c>
      <c r="D1087" s="173">
        <v>3.14</v>
      </c>
      <c r="E1087" s="173">
        <v>3.36</v>
      </c>
      <c r="F1087" s="173">
        <v>3.97</v>
      </c>
      <c r="G1087" s="173">
        <v>5.0199999999999996</v>
      </c>
      <c r="H1087" s="173">
        <v>14.4</v>
      </c>
      <c r="I1087" s="173">
        <v>52.8</v>
      </c>
      <c r="J1087" s="173">
        <v>71.5</v>
      </c>
      <c r="K1087" s="173">
        <v>59.5</v>
      </c>
      <c r="L1087" s="173">
        <v>15.9</v>
      </c>
      <c r="M1087" s="173">
        <v>9.06</v>
      </c>
      <c r="N1087" s="173">
        <v>4.91</v>
      </c>
      <c r="O1087" s="219"/>
      <c r="P1087" s="134">
        <f t="shared" si="537"/>
        <v>18</v>
      </c>
      <c r="Q1087" s="113">
        <f t="shared" si="538"/>
        <v>3.7815378517091083</v>
      </c>
      <c r="R1087" s="113">
        <f t="shared" si="539"/>
        <v>2.7422699432717321</v>
      </c>
      <c r="S1087" s="113">
        <f t="shared" si="540"/>
        <v>2.9344035061761207</v>
      </c>
      <c r="T1087" s="113">
        <f t="shared" si="541"/>
        <v>3.4671374760473812</v>
      </c>
      <c r="U1087" s="113">
        <f t="shared" si="542"/>
        <v>4.3841385717274184</v>
      </c>
      <c r="V1087" s="113">
        <f t="shared" si="543"/>
        <v>12.57601502646909</v>
      </c>
      <c r="W1087" s="113">
        <f t="shared" si="544"/>
        <v>46.112055097053322</v>
      </c>
      <c r="X1087" s="113">
        <f t="shared" si="545"/>
        <v>62.443407943926381</v>
      </c>
      <c r="Y1087" s="113">
        <f t="shared" si="546"/>
        <v>51.963395421868803</v>
      </c>
      <c r="Z1087" s="113">
        <f t="shared" si="547"/>
        <v>13.886016591726287</v>
      </c>
      <c r="AA1087" s="113">
        <f t="shared" si="548"/>
        <v>7.9124094541534689</v>
      </c>
      <c r="AB1087" s="114">
        <f t="shared" si="549"/>
        <v>4.2880717902752243</v>
      </c>
    </row>
    <row r="1088" spans="1:28" x14ac:dyDescent="0.5">
      <c r="A1088"/>
      <c r="B1088">
        <v>19</v>
      </c>
      <c r="C1088" s="173">
        <v>4.24</v>
      </c>
      <c r="D1088" s="173">
        <v>3.04</v>
      </c>
      <c r="E1088" s="173">
        <v>3.36</v>
      </c>
      <c r="F1088" s="173">
        <v>3.84</v>
      </c>
      <c r="G1088" s="173">
        <v>5.41</v>
      </c>
      <c r="H1088" s="173">
        <v>12.5</v>
      </c>
      <c r="I1088" s="173">
        <v>44.3</v>
      </c>
      <c r="J1088" s="173">
        <v>74</v>
      </c>
      <c r="K1088" s="173">
        <v>50.3</v>
      </c>
      <c r="L1088" s="173">
        <v>15.6</v>
      </c>
      <c r="M1088" s="173">
        <v>8.9</v>
      </c>
      <c r="N1088" s="173">
        <v>5.08</v>
      </c>
      <c r="O1088" s="219"/>
      <c r="P1088" s="134">
        <f t="shared" si="537"/>
        <v>19</v>
      </c>
      <c r="Q1088" s="113">
        <f t="shared" si="538"/>
        <v>3.7029377577936766</v>
      </c>
      <c r="R1088" s="113">
        <f t="shared" si="539"/>
        <v>2.6549365055879188</v>
      </c>
      <c r="S1088" s="113">
        <f t="shared" si="540"/>
        <v>2.9344035061761207</v>
      </c>
      <c r="T1088" s="113">
        <f t="shared" si="541"/>
        <v>3.3536040070584239</v>
      </c>
      <c r="U1088" s="113">
        <f t="shared" si="542"/>
        <v>4.7247389786942895</v>
      </c>
      <c r="V1088" s="113">
        <f t="shared" si="543"/>
        <v>10.91667971047664</v>
      </c>
      <c r="W1088" s="113">
        <f t="shared" si="544"/>
        <v>38.688712893929207</v>
      </c>
      <c r="X1088" s="113">
        <f t="shared" si="545"/>
        <v>64.626743886021714</v>
      </c>
      <c r="Y1088" s="113">
        <f t="shared" si="546"/>
        <v>43.928719154957996</v>
      </c>
      <c r="Z1088" s="113">
        <f t="shared" si="547"/>
        <v>13.624016278674846</v>
      </c>
      <c r="AA1088" s="113">
        <f t="shared" si="548"/>
        <v>7.7726759538593679</v>
      </c>
      <c r="AB1088" s="114">
        <f t="shared" si="549"/>
        <v>4.4365386343377065</v>
      </c>
    </row>
    <row r="1089" spans="1:28" x14ac:dyDescent="0.5">
      <c r="A1089"/>
      <c r="B1089">
        <v>20</v>
      </c>
      <c r="C1089" s="173">
        <v>4.1500000000000004</v>
      </c>
      <c r="D1089" s="173">
        <v>3.07</v>
      </c>
      <c r="E1089" s="173">
        <v>3.25</v>
      </c>
      <c r="F1089" s="173">
        <v>3.75</v>
      </c>
      <c r="G1089" s="173">
        <v>5.96</v>
      </c>
      <c r="H1089" s="173">
        <v>9.61</v>
      </c>
      <c r="I1089" s="173">
        <v>53.9</v>
      </c>
      <c r="J1089" s="173">
        <v>55.4</v>
      </c>
      <c r="K1089" s="173">
        <v>49.5</v>
      </c>
      <c r="L1089" s="173">
        <v>15.4</v>
      </c>
      <c r="M1089" s="173">
        <v>8.58</v>
      </c>
      <c r="N1089" s="173">
        <v>5.3</v>
      </c>
      <c r="O1089" s="219"/>
      <c r="P1089" s="134">
        <f t="shared" si="537"/>
        <v>20</v>
      </c>
      <c r="Q1089" s="113">
        <f t="shared" si="538"/>
        <v>3.624337663878245</v>
      </c>
      <c r="R1089" s="113">
        <f t="shared" si="539"/>
        <v>2.6811365368930629</v>
      </c>
      <c r="S1089" s="113">
        <f t="shared" si="540"/>
        <v>2.8383367247239262</v>
      </c>
      <c r="T1089" s="113">
        <f t="shared" si="541"/>
        <v>3.2750039131429922</v>
      </c>
      <c r="U1089" s="113">
        <f t="shared" si="542"/>
        <v>5.2050728859552615</v>
      </c>
      <c r="V1089" s="113">
        <f t="shared" si="543"/>
        <v>8.3927433614144409</v>
      </c>
      <c r="W1089" s="113">
        <f t="shared" si="544"/>
        <v>47.072722911575269</v>
      </c>
      <c r="X1089" s="113">
        <f t="shared" si="545"/>
        <v>48.382724476832465</v>
      </c>
      <c r="Y1089" s="113">
        <f t="shared" si="546"/>
        <v>43.230051653487493</v>
      </c>
      <c r="Z1089" s="113">
        <f t="shared" si="547"/>
        <v>13.44934940330722</v>
      </c>
      <c r="AA1089" s="113">
        <f t="shared" si="548"/>
        <v>7.4932089532711661</v>
      </c>
      <c r="AB1089" s="114">
        <f t="shared" si="549"/>
        <v>4.6286721972420954</v>
      </c>
    </row>
    <row r="1090" spans="1:28" x14ac:dyDescent="0.5">
      <c r="A1090"/>
      <c r="B1090">
        <v>21</v>
      </c>
      <c r="C1090" s="173">
        <v>4.1100000000000003</v>
      </c>
      <c r="D1090" s="173">
        <v>3.14</v>
      </c>
      <c r="E1090" s="173">
        <v>3.21</v>
      </c>
      <c r="F1090" s="173">
        <v>3.75</v>
      </c>
      <c r="G1090" s="173">
        <v>6.9</v>
      </c>
      <c r="H1090" s="173">
        <v>8.58</v>
      </c>
      <c r="I1090" s="173">
        <v>56.7</v>
      </c>
      <c r="J1090" s="173">
        <v>43.2</v>
      </c>
      <c r="K1090" s="173">
        <v>47.6</v>
      </c>
      <c r="L1090" s="173">
        <v>14.8</v>
      </c>
      <c r="M1090" s="173">
        <v>8.3800000000000008</v>
      </c>
      <c r="N1090" s="173">
        <v>5.41</v>
      </c>
      <c r="O1090" s="219"/>
      <c r="P1090" s="134">
        <f t="shared" si="537"/>
        <v>21</v>
      </c>
      <c r="Q1090" s="113">
        <f t="shared" si="538"/>
        <v>3.5894042888047193</v>
      </c>
      <c r="R1090" s="113">
        <f t="shared" si="539"/>
        <v>2.7422699432717321</v>
      </c>
      <c r="S1090" s="113">
        <f t="shared" si="540"/>
        <v>2.8034033496504009</v>
      </c>
      <c r="T1090" s="113">
        <f t="shared" si="541"/>
        <v>3.2750039131429922</v>
      </c>
      <c r="U1090" s="113">
        <f t="shared" si="542"/>
        <v>6.0260072001831055</v>
      </c>
      <c r="V1090" s="113">
        <f t="shared" si="543"/>
        <v>7.4932089532711661</v>
      </c>
      <c r="W1090" s="113">
        <f t="shared" si="544"/>
        <v>49.51805916672204</v>
      </c>
      <c r="X1090" s="113">
        <f t="shared" si="545"/>
        <v>37.728045079407273</v>
      </c>
      <c r="Y1090" s="113">
        <f t="shared" si="546"/>
        <v>41.57071633749505</v>
      </c>
      <c r="Z1090" s="113">
        <f t="shared" si="547"/>
        <v>12.925348777204343</v>
      </c>
      <c r="AA1090" s="113">
        <f t="shared" si="548"/>
        <v>7.3185420779035404</v>
      </c>
      <c r="AB1090" s="114">
        <f t="shared" si="549"/>
        <v>4.7247389786942895</v>
      </c>
    </row>
    <row r="1091" spans="1:28" x14ac:dyDescent="0.5">
      <c r="A1091"/>
      <c r="B1091">
        <v>22</v>
      </c>
      <c r="C1091" s="173">
        <v>3.97</v>
      </c>
      <c r="D1091" s="173">
        <v>3.25</v>
      </c>
      <c r="E1091" s="173">
        <v>3.14</v>
      </c>
      <c r="F1091" s="173">
        <v>4.2</v>
      </c>
      <c r="G1091" s="173">
        <v>7.98</v>
      </c>
      <c r="H1091" s="173">
        <v>6.35</v>
      </c>
      <c r="I1091" s="173">
        <v>45.5</v>
      </c>
      <c r="J1091" s="173">
        <v>43.9</v>
      </c>
      <c r="K1091" s="173">
        <v>46.9</v>
      </c>
      <c r="L1091" s="173">
        <v>15</v>
      </c>
      <c r="M1091" s="173">
        <v>8.31</v>
      </c>
      <c r="N1091" s="173">
        <v>5.24</v>
      </c>
      <c r="O1091" s="219"/>
      <c r="P1091" s="134">
        <f t="shared" si="537"/>
        <v>22</v>
      </c>
      <c r="Q1091" s="113">
        <f t="shared" si="538"/>
        <v>3.4671374760473812</v>
      </c>
      <c r="R1091" s="113">
        <f t="shared" si="539"/>
        <v>2.8383367247239262</v>
      </c>
      <c r="S1091" s="113">
        <f t="shared" si="540"/>
        <v>2.7422699432717321</v>
      </c>
      <c r="T1091" s="113">
        <f t="shared" si="541"/>
        <v>3.6680043827201514</v>
      </c>
      <c r="U1091" s="113">
        <f t="shared" si="542"/>
        <v>6.9692083271682872</v>
      </c>
      <c r="V1091" s="113">
        <f t="shared" si="543"/>
        <v>5.5456732929221326</v>
      </c>
      <c r="W1091" s="113">
        <f t="shared" si="544"/>
        <v>39.736714146134972</v>
      </c>
      <c r="X1091" s="113">
        <f t="shared" si="545"/>
        <v>38.339379143193959</v>
      </c>
      <c r="Y1091" s="113">
        <f t="shared" si="546"/>
        <v>40.95938227370835</v>
      </c>
      <c r="Z1091" s="113">
        <f t="shared" si="547"/>
        <v>13.100015652571969</v>
      </c>
      <c r="AA1091" s="113">
        <f t="shared" si="548"/>
        <v>7.2574086715248711</v>
      </c>
      <c r="AB1091" s="114">
        <f t="shared" si="549"/>
        <v>4.5762721346318074</v>
      </c>
    </row>
    <row r="1092" spans="1:28" x14ac:dyDescent="0.5">
      <c r="A1092"/>
      <c r="B1092">
        <v>23</v>
      </c>
      <c r="C1092" s="173">
        <v>3.88</v>
      </c>
      <c r="D1092" s="173">
        <v>3.25</v>
      </c>
      <c r="E1092" s="173">
        <v>3.11</v>
      </c>
      <c r="F1092" s="173">
        <v>5.46</v>
      </c>
      <c r="G1092" s="173">
        <v>8.98</v>
      </c>
      <c r="H1092" s="173">
        <v>17.3</v>
      </c>
      <c r="I1092" s="173">
        <v>49.1</v>
      </c>
      <c r="J1092" s="173">
        <v>42.5</v>
      </c>
      <c r="K1092" s="173">
        <v>45.5</v>
      </c>
      <c r="L1092" s="173">
        <v>14.7</v>
      </c>
      <c r="M1092" s="173">
        <v>8.18</v>
      </c>
      <c r="N1092" s="173">
        <v>5.13</v>
      </c>
      <c r="O1092" s="219"/>
      <c r="P1092" s="134">
        <f t="shared" si="537"/>
        <v>23</v>
      </c>
      <c r="Q1092" s="113">
        <f t="shared" si="538"/>
        <v>3.3885373821319491</v>
      </c>
      <c r="R1092" s="113">
        <f t="shared" si="539"/>
        <v>2.8383367247239262</v>
      </c>
      <c r="S1092" s="113">
        <f t="shared" si="540"/>
        <v>2.7160699119665881</v>
      </c>
      <c r="T1092" s="113">
        <f t="shared" si="541"/>
        <v>4.7684056975361964</v>
      </c>
      <c r="U1092" s="113">
        <f t="shared" si="542"/>
        <v>7.8425427040064184</v>
      </c>
      <c r="V1092" s="113">
        <f t="shared" si="543"/>
        <v>15.108684719299671</v>
      </c>
      <c r="W1092" s="113">
        <f t="shared" si="544"/>
        <v>42.880717902752245</v>
      </c>
      <c r="X1092" s="113">
        <f t="shared" si="545"/>
        <v>37.116711015620574</v>
      </c>
      <c r="Y1092" s="113">
        <f t="shared" si="546"/>
        <v>39.736714146134972</v>
      </c>
      <c r="Z1092" s="113">
        <f t="shared" si="547"/>
        <v>12.838015339520528</v>
      </c>
      <c r="AA1092" s="113">
        <f t="shared" si="548"/>
        <v>7.1438752025359129</v>
      </c>
      <c r="AB1092" s="114">
        <f t="shared" si="549"/>
        <v>4.4802053531796133</v>
      </c>
    </row>
    <row r="1093" spans="1:28" x14ac:dyDescent="0.5">
      <c r="A1093"/>
      <c r="B1093">
        <v>24</v>
      </c>
      <c r="C1093" s="173">
        <v>3.84</v>
      </c>
      <c r="D1093" s="173">
        <v>3.25</v>
      </c>
      <c r="E1093" s="173">
        <v>3.18</v>
      </c>
      <c r="F1093" s="173">
        <v>4.91</v>
      </c>
      <c r="G1093" s="173">
        <v>14.4</v>
      </c>
      <c r="H1093" s="173">
        <v>34.9</v>
      </c>
      <c r="I1093" s="173">
        <v>59.5</v>
      </c>
      <c r="J1093" s="173">
        <v>48.5</v>
      </c>
      <c r="K1093" s="173">
        <v>43.9</v>
      </c>
      <c r="L1093" s="173">
        <v>13.8</v>
      </c>
      <c r="M1093" s="173">
        <v>7.98</v>
      </c>
      <c r="N1093" s="173">
        <v>4.97</v>
      </c>
      <c r="O1093" s="219"/>
      <c r="P1093" s="134">
        <f t="shared" si="537"/>
        <v>24</v>
      </c>
      <c r="Q1093" s="113">
        <f t="shared" si="538"/>
        <v>3.3536040070584239</v>
      </c>
      <c r="R1093" s="113">
        <f t="shared" si="539"/>
        <v>2.8383367247239262</v>
      </c>
      <c r="S1093" s="113">
        <f t="shared" si="540"/>
        <v>2.7772033183452574</v>
      </c>
      <c r="T1093" s="113">
        <f t="shared" si="541"/>
        <v>4.2880717902752243</v>
      </c>
      <c r="U1093" s="113">
        <f t="shared" si="542"/>
        <v>12.57601502646909</v>
      </c>
      <c r="V1093" s="113">
        <f t="shared" si="543"/>
        <v>30.479369751650779</v>
      </c>
      <c r="W1093" s="113">
        <f t="shared" si="544"/>
        <v>51.963395421868803</v>
      </c>
      <c r="X1093" s="113">
        <f t="shared" si="545"/>
        <v>42.356717276649363</v>
      </c>
      <c r="Y1093" s="113">
        <f t="shared" si="546"/>
        <v>38.339379143193959</v>
      </c>
      <c r="Z1093" s="113">
        <f t="shared" si="547"/>
        <v>12.052014400366211</v>
      </c>
      <c r="AA1093" s="113">
        <f t="shared" si="548"/>
        <v>6.9692083271682872</v>
      </c>
      <c r="AB1093" s="114">
        <f t="shared" si="549"/>
        <v>4.3404718528855115</v>
      </c>
    </row>
    <row r="1094" spans="1:28" x14ac:dyDescent="0.5">
      <c r="A1094"/>
      <c r="B1094">
        <v>25</v>
      </c>
      <c r="C1094" s="173">
        <v>3.97</v>
      </c>
      <c r="D1094" s="173">
        <v>3.14</v>
      </c>
      <c r="E1094" s="173">
        <v>3.25</v>
      </c>
      <c r="F1094" s="173">
        <v>5.24</v>
      </c>
      <c r="G1094" s="173">
        <v>13.3</v>
      </c>
      <c r="H1094" s="173">
        <v>34.700000000000003</v>
      </c>
      <c r="I1094" s="173">
        <v>43.3</v>
      </c>
      <c r="J1094" s="173">
        <v>49.8</v>
      </c>
      <c r="K1094" s="173">
        <v>43.9</v>
      </c>
      <c r="L1094" s="173">
        <v>13.5</v>
      </c>
      <c r="M1094" s="173">
        <v>7.57</v>
      </c>
      <c r="N1094" s="173">
        <v>4.91</v>
      </c>
      <c r="O1094" s="219"/>
      <c r="P1094" s="134">
        <f t="shared" si="537"/>
        <v>25</v>
      </c>
      <c r="Q1094" s="113">
        <f t="shared" si="538"/>
        <v>3.4671374760473812</v>
      </c>
      <c r="R1094" s="113">
        <f t="shared" si="539"/>
        <v>2.7422699432717321</v>
      </c>
      <c r="S1094" s="113">
        <f t="shared" si="540"/>
        <v>2.8383367247239262</v>
      </c>
      <c r="T1094" s="113">
        <f t="shared" si="541"/>
        <v>4.5762721346318074</v>
      </c>
      <c r="U1094" s="113">
        <f t="shared" si="542"/>
        <v>11.615347211947146</v>
      </c>
      <c r="V1094" s="113">
        <f t="shared" si="543"/>
        <v>30.304702876283155</v>
      </c>
      <c r="W1094" s="113">
        <f t="shared" si="544"/>
        <v>37.815378517091077</v>
      </c>
      <c r="X1094" s="113">
        <f t="shared" si="545"/>
        <v>43.492051966538931</v>
      </c>
      <c r="Y1094" s="113">
        <f t="shared" si="546"/>
        <v>38.339379143193959</v>
      </c>
      <c r="Z1094" s="113">
        <f t="shared" si="547"/>
        <v>11.790014087314772</v>
      </c>
      <c r="AA1094" s="113">
        <f t="shared" si="548"/>
        <v>6.6111412326646537</v>
      </c>
      <c r="AB1094" s="114">
        <f t="shared" si="549"/>
        <v>4.2880717902752243</v>
      </c>
    </row>
    <row r="1095" spans="1:28" x14ac:dyDescent="0.5">
      <c r="A1095"/>
      <c r="B1095">
        <v>26</v>
      </c>
      <c r="C1095" s="173">
        <v>3.75</v>
      </c>
      <c r="D1095" s="173">
        <v>3.14</v>
      </c>
      <c r="E1095" s="173">
        <v>3.36</v>
      </c>
      <c r="F1095" s="173">
        <v>5.8</v>
      </c>
      <c r="G1095" s="173">
        <v>10.8</v>
      </c>
      <c r="H1095" s="173">
        <v>32.6</v>
      </c>
      <c r="I1095" s="173">
        <v>48</v>
      </c>
      <c r="J1095" s="173">
        <v>42.3</v>
      </c>
      <c r="K1095" s="173">
        <v>42</v>
      </c>
      <c r="L1095" s="173">
        <v>13</v>
      </c>
      <c r="M1095" s="173">
        <v>7.71</v>
      </c>
      <c r="N1095" s="173">
        <v>5.13</v>
      </c>
      <c r="O1095" s="219"/>
      <c r="P1095" s="134">
        <f t="shared" si="537"/>
        <v>26</v>
      </c>
      <c r="Q1095" s="113">
        <f t="shared" si="538"/>
        <v>3.2750039131429922</v>
      </c>
      <c r="R1095" s="113">
        <f t="shared" si="539"/>
        <v>2.7422699432717321</v>
      </c>
      <c r="S1095" s="113">
        <f t="shared" si="540"/>
        <v>2.9344035061761207</v>
      </c>
      <c r="T1095" s="113">
        <f t="shared" si="541"/>
        <v>5.0653393856611606</v>
      </c>
      <c r="U1095" s="113">
        <f t="shared" si="542"/>
        <v>9.4320112698518184</v>
      </c>
      <c r="V1095" s="113">
        <f t="shared" si="543"/>
        <v>28.470700684923077</v>
      </c>
      <c r="W1095" s="113">
        <f t="shared" si="544"/>
        <v>41.920050088230298</v>
      </c>
      <c r="X1095" s="113">
        <f t="shared" si="545"/>
        <v>36.942044140252946</v>
      </c>
      <c r="Y1095" s="113">
        <f t="shared" si="546"/>
        <v>36.680043827201509</v>
      </c>
      <c r="Z1095" s="113">
        <f t="shared" si="547"/>
        <v>11.353346898895705</v>
      </c>
      <c r="AA1095" s="113">
        <f t="shared" si="548"/>
        <v>6.7334080454219913</v>
      </c>
      <c r="AB1095" s="114">
        <f t="shared" si="549"/>
        <v>4.4802053531796133</v>
      </c>
    </row>
    <row r="1096" spans="1:28" x14ac:dyDescent="0.5">
      <c r="A1096"/>
      <c r="B1096">
        <v>27</v>
      </c>
      <c r="C1096" s="173">
        <v>3.84</v>
      </c>
      <c r="D1096" s="173">
        <v>3.25</v>
      </c>
      <c r="E1096" s="173">
        <v>3.36</v>
      </c>
      <c r="F1096" s="173">
        <v>11.3</v>
      </c>
      <c r="G1096" s="173">
        <v>5.37</v>
      </c>
      <c r="H1096" s="173">
        <v>20.399999999999999</v>
      </c>
      <c r="I1096" s="173">
        <v>50.3</v>
      </c>
      <c r="J1096" s="173">
        <v>74.900000000000006</v>
      </c>
      <c r="K1096" s="173">
        <v>42.9</v>
      </c>
      <c r="L1096" s="173">
        <v>13.1</v>
      </c>
      <c r="M1096" s="173">
        <v>7.71</v>
      </c>
      <c r="N1096" s="173">
        <v>5.57</v>
      </c>
      <c r="O1096" s="219"/>
      <c r="P1096" s="134">
        <f t="shared" si="537"/>
        <v>27</v>
      </c>
      <c r="Q1096" s="113">
        <f t="shared" si="538"/>
        <v>3.3536040070584239</v>
      </c>
      <c r="R1096" s="113">
        <f t="shared" si="539"/>
        <v>2.8383367247239262</v>
      </c>
      <c r="S1096" s="113">
        <f t="shared" si="540"/>
        <v>2.9344035061761207</v>
      </c>
      <c r="T1096" s="113">
        <f t="shared" si="541"/>
        <v>9.8686784582708835</v>
      </c>
      <c r="U1096" s="113">
        <f t="shared" si="542"/>
        <v>4.6898056036207647</v>
      </c>
      <c r="V1096" s="113">
        <f t="shared" si="543"/>
        <v>17.816021287497875</v>
      </c>
      <c r="W1096" s="113">
        <f t="shared" si="544"/>
        <v>43.928719154957996</v>
      </c>
      <c r="X1096" s="113">
        <f t="shared" si="545"/>
        <v>65.412744825176034</v>
      </c>
      <c r="Y1096" s="113">
        <f t="shared" si="546"/>
        <v>37.466044766355829</v>
      </c>
      <c r="Z1096" s="113">
        <f t="shared" si="547"/>
        <v>11.440680336579518</v>
      </c>
      <c r="AA1096" s="113">
        <f t="shared" si="548"/>
        <v>6.7334080454219913</v>
      </c>
      <c r="AB1096" s="114">
        <f t="shared" si="549"/>
        <v>4.8644724789883913</v>
      </c>
    </row>
    <row r="1097" spans="1:28" x14ac:dyDescent="0.5">
      <c r="A1097"/>
      <c r="B1097">
        <v>28</v>
      </c>
      <c r="C1097" s="173">
        <v>3.7</v>
      </c>
      <c r="D1097" s="173">
        <v>3.25</v>
      </c>
      <c r="E1097" s="173">
        <v>3.43</v>
      </c>
      <c r="F1097" s="173">
        <v>10.5</v>
      </c>
      <c r="G1097" s="173">
        <v>4.37</v>
      </c>
      <c r="H1097" s="173">
        <v>17.899999999999999</v>
      </c>
      <c r="I1097" s="173">
        <v>44.8</v>
      </c>
      <c r="J1097" s="173">
        <v>45</v>
      </c>
      <c r="K1097" s="173">
        <v>44.1</v>
      </c>
      <c r="L1097" s="173">
        <v>13</v>
      </c>
      <c r="M1097" s="173">
        <v>7.57</v>
      </c>
      <c r="N1097" s="173">
        <v>5.63</v>
      </c>
      <c r="O1097" s="219"/>
      <c r="P1097" s="134">
        <f t="shared" si="537"/>
        <v>28</v>
      </c>
      <c r="Q1097" s="113">
        <f t="shared" si="538"/>
        <v>3.2313371943010858</v>
      </c>
      <c r="R1097" s="113">
        <f t="shared" si="539"/>
        <v>2.8383367247239262</v>
      </c>
      <c r="S1097" s="113">
        <f t="shared" si="540"/>
        <v>2.9955369125547899</v>
      </c>
      <c r="T1097" s="113">
        <f t="shared" si="541"/>
        <v>9.1700109568003771</v>
      </c>
      <c r="U1097" s="113">
        <f t="shared" si="542"/>
        <v>3.8164712267826335</v>
      </c>
      <c r="V1097" s="113">
        <f t="shared" si="543"/>
        <v>15.632685345402548</v>
      </c>
      <c r="W1097" s="113">
        <f t="shared" si="544"/>
        <v>39.125380082348272</v>
      </c>
      <c r="X1097" s="113">
        <f t="shared" si="545"/>
        <v>39.300046957715907</v>
      </c>
      <c r="Y1097" s="113">
        <f t="shared" si="546"/>
        <v>38.514046018561586</v>
      </c>
      <c r="Z1097" s="113">
        <f t="shared" si="547"/>
        <v>11.353346898895705</v>
      </c>
      <c r="AA1097" s="113">
        <f t="shared" si="548"/>
        <v>6.6111412326646537</v>
      </c>
      <c r="AB1097" s="114">
        <f t="shared" si="549"/>
        <v>4.9168725415986785</v>
      </c>
    </row>
    <row r="1098" spans="1:28" x14ac:dyDescent="0.5">
      <c r="A1098"/>
      <c r="B1098">
        <v>29</v>
      </c>
      <c r="C1098" s="173">
        <v>3.7</v>
      </c>
      <c r="D1098" s="173"/>
      <c r="E1098" s="173">
        <v>3.46</v>
      </c>
      <c r="F1098" s="173">
        <v>13.5</v>
      </c>
      <c r="G1098" s="173">
        <v>4.6399999999999997</v>
      </c>
      <c r="H1098" s="173">
        <v>17.100000000000001</v>
      </c>
      <c r="I1098" s="173">
        <v>65.5</v>
      </c>
      <c r="J1098" s="173">
        <v>34.299999999999997</v>
      </c>
      <c r="K1098" s="173">
        <v>41.6</v>
      </c>
      <c r="L1098" s="173">
        <v>12.6</v>
      </c>
      <c r="M1098" s="173">
        <v>7.37</v>
      </c>
      <c r="N1098" s="173">
        <v>5.41</v>
      </c>
      <c r="O1098" s="219"/>
      <c r="P1098" s="134">
        <f t="shared" si="537"/>
        <v>29</v>
      </c>
      <c r="Q1098" s="113">
        <f t="shared" si="538"/>
        <v>3.2313371943010858</v>
      </c>
      <c r="R1098" s="113" t="str">
        <f t="shared" si="539"/>
        <v xml:space="preserve"> </v>
      </c>
      <c r="S1098" s="113">
        <f t="shared" si="540"/>
        <v>3.021736943859934</v>
      </c>
      <c r="T1098" s="113">
        <f t="shared" si="541"/>
        <v>11.790014087314772</v>
      </c>
      <c r="U1098" s="113">
        <f t="shared" si="542"/>
        <v>4.0522715085289285</v>
      </c>
      <c r="V1098" s="113">
        <f t="shared" si="543"/>
        <v>14.934017843932045</v>
      </c>
      <c r="W1098" s="113">
        <f t="shared" si="544"/>
        <v>57.203401682897592</v>
      </c>
      <c r="X1098" s="113">
        <f t="shared" si="545"/>
        <v>29.955369125547897</v>
      </c>
      <c r="Y1098" s="113">
        <f t="shared" si="546"/>
        <v>36.330710076466261</v>
      </c>
      <c r="Z1098" s="113">
        <f t="shared" si="547"/>
        <v>11.004013148160453</v>
      </c>
      <c r="AA1098" s="113">
        <f t="shared" si="548"/>
        <v>6.4364743572970271</v>
      </c>
      <c r="AB1098" s="114">
        <f t="shared" si="549"/>
        <v>4.7247389786942895</v>
      </c>
    </row>
    <row r="1099" spans="1:28" x14ac:dyDescent="0.5">
      <c r="A1099"/>
      <c r="B1099">
        <v>30</v>
      </c>
      <c r="C1099" s="173">
        <v>3.57</v>
      </c>
      <c r="D1099" s="173"/>
      <c r="E1099" s="173">
        <v>3.46</v>
      </c>
      <c r="F1099" s="173">
        <v>7.49</v>
      </c>
      <c r="G1099" s="173">
        <v>4.51</v>
      </c>
      <c r="H1099" s="173">
        <v>22.5</v>
      </c>
      <c r="I1099" s="173">
        <v>48.1</v>
      </c>
      <c r="J1099" s="173">
        <v>33</v>
      </c>
      <c r="K1099" s="173">
        <v>46.2</v>
      </c>
      <c r="L1099" s="173">
        <v>12.3</v>
      </c>
      <c r="M1099" s="173">
        <v>7.17</v>
      </c>
      <c r="N1099" s="173">
        <v>5.24</v>
      </c>
      <c r="O1099" s="219"/>
      <c r="P1099" s="134">
        <f t="shared" si="537"/>
        <v>30</v>
      </c>
      <c r="Q1099" s="113">
        <f t="shared" si="538"/>
        <v>3.1178037253121285</v>
      </c>
      <c r="R1099" s="113" t="str">
        <f t="shared" si="539"/>
        <v xml:space="preserve"> </v>
      </c>
      <c r="S1099" s="113">
        <f t="shared" si="540"/>
        <v>3.021736943859934</v>
      </c>
      <c r="T1099" s="113">
        <f t="shared" si="541"/>
        <v>6.5412744825176032</v>
      </c>
      <c r="U1099" s="113">
        <f t="shared" si="542"/>
        <v>3.9387380395399716</v>
      </c>
      <c r="V1099" s="113">
        <f t="shared" si="543"/>
        <v>19.650023478857953</v>
      </c>
      <c r="W1099" s="113">
        <f t="shared" si="544"/>
        <v>42.007383525914115</v>
      </c>
      <c r="X1099" s="113">
        <f t="shared" si="545"/>
        <v>28.820034435658329</v>
      </c>
      <c r="Y1099" s="113">
        <f t="shared" si="546"/>
        <v>40.348048209921664</v>
      </c>
      <c r="Z1099" s="113">
        <f t="shared" si="547"/>
        <v>10.742012835109014</v>
      </c>
      <c r="AA1099" s="113">
        <f t="shared" si="548"/>
        <v>6.2618074819294005</v>
      </c>
      <c r="AB1099" s="114">
        <f t="shared" si="549"/>
        <v>4.5762721346318074</v>
      </c>
    </row>
    <row r="1100" spans="1:28" x14ac:dyDescent="0.5">
      <c r="A1100"/>
      <c r="B1100">
        <v>31</v>
      </c>
      <c r="C1100" s="173">
        <v>3.57</v>
      </c>
      <c r="D1100" s="173"/>
      <c r="E1100" s="173">
        <v>3.53</v>
      </c>
      <c r="F1100" s="173"/>
      <c r="G1100" s="173">
        <v>4.37</v>
      </c>
      <c r="H1100" s="173"/>
      <c r="I1100" s="173">
        <v>40.6</v>
      </c>
      <c r="J1100" s="173">
        <v>30.8</v>
      </c>
      <c r="K1100" s="173"/>
      <c r="L1100" s="173">
        <v>12.2</v>
      </c>
      <c r="M1100" s="173"/>
      <c r="N1100" s="173">
        <v>5.24</v>
      </c>
      <c r="O1100" s="219"/>
      <c r="P1100" s="134">
        <f t="shared" si="537"/>
        <v>31</v>
      </c>
      <c r="Q1100" s="113">
        <f t="shared" si="538"/>
        <v>3.1178037253121285</v>
      </c>
      <c r="R1100" s="113" t="str">
        <f t="shared" si="539"/>
        <v xml:space="preserve"> </v>
      </c>
      <c r="S1100" s="113">
        <f t="shared" si="540"/>
        <v>3.0828703502386028</v>
      </c>
      <c r="T1100" s="113" t="str">
        <f t="shared" si="541"/>
        <v xml:space="preserve"> </v>
      </c>
      <c r="U1100" s="113">
        <f t="shared" si="542"/>
        <v>3.8164712267826335</v>
      </c>
      <c r="V1100" s="113" t="str">
        <f t="shared" si="543"/>
        <v xml:space="preserve"> </v>
      </c>
      <c r="W1100" s="113">
        <f t="shared" si="544"/>
        <v>35.45737569962813</v>
      </c>
      <c r="X1100" s="113">
        <f t="shared" si="545"/>
        <v>26.898698806614441</v>
      </c>
      <c r="Y1100" s="113" t="str">
        <f t="shared" si="546"/>
        <v xml:space="preserve"> </v>
      </c>
      <c r="Z1100" s="113">
        <f t="shared" si="547"/>
        <v>10.6546793974252</v>
      </c>
      <c r="AA1100" s="113" t="str">
        <f t="shared" si="548"/>
        <v xml:space="preserve"> </v>
      </c>
      <c r="AB1100" s="114">
        <f t="shared" si="549"/>
        <v>4.5762721346318074</v>
      </c>
    </row>
    <row r="1101" spans="1:28" x14ac:dyDescent="0.5">
      <c r="A1101"/>
      <c r="B1101"/>
      <c r="C1101" s="173"/>
      <c r="D1101" s="173"/>
      <c r="E1101" s="173"/>
      <c r="F1101" s="173"/>
      <c r="G1101" s="173"/>
      <c r="H1101" s="173"/>
      <c r="I1101" s="173"/>
      <c r="J1101" s="173"/>
      <c r="K1101" s="173"/>
      <c r="L1101" s="173"/>
      <c r="M1101" s="173"/>
      <c r="N1101" s="173"/>
      <c r="O1101" s="219"/>
      <c r="P1101" s="134"/>
      <c r="Q1101" s="113"/>
      <c r="R1101" s="113"/>
      <c r="S1101" s="113"/>
      <c r="T1101" s="113"/>
      <c r="U1101" s="113"/>
      <c r="V1101" s="113"/>
      <c r="W1101" s="113"/>
      <c r="X1101" s="113"/>
      <c r="Y1101" s="113"/>
      <c r="Z1101" s="113"/>
      <c r="AA1101" s="113"/>
      <c r="AB1101" s="114"/>
    </row>
    <row r="1102" spans="1:28" x14ac:dyDescent="0.5">
      <c r="A1102"/>
      <c r="B1102"/>
      <c r="C1102" s="173"/>
      <c r="D1102" s="173"/>
      <c r="E1102" s="173"/>
      <c r="F1102" s="173"/>
      <c r="G1102" s="173"/>
      <c r="H1102" s="173"/>
      <c r="I1102" s="173"/>
      <c r="J1102" s="173"/>
      <c r="K1102" s="173"/>
      <c r="L1102" s="173"/>
      <c r="M1102" s="173"/>
      <c r="N1102" s="173"/>
      <c r="O1102" s="220"/>
      <c r="P1102" s="134"/>
      <c r="Q1102" s="113"/>
      <c r="R1102" s="113"/>
      <c r="S1102" s="113"/>
      <c r="T1102" s="113"/>
      <c r="U1102" s="113"/>
      <c r="V1102" s="113"/>
      <c r="W1102" s="113"/>
      <c r="X1102" s="113"/>
      <c r="Y1102" s="113"/>
      <c r="Z1102" s="113"/>
      <c r="AA1102" s="113"/>
      <c r="AB1102" s="114"/>
    </row>
    <row r="1103" spans="1:28" x14ac:dyDescent="0.5">
      <c r="A1103">
        <v>1998</v>
      </c>
      <c r="B1103">
        <v>1</v>
      </c>
      <c r="C1103" s="173">
        <v>5.08</v>
      </c>
      <c r="D1103" s="173">
        <v>4.1100000000000003</v>
      </c>
      <c r="E1103" s="173">
        <v>3.5</v>
      </c>
      <c r="F1103" s="173">
        <v>4.87</v>
      </c>
      <c r="G1103" s="173">
        <v>14.5</v>
      </c>
      <c r="H1103" s="173">
        <v>7.64</v>
      </c>
      <c r="I1103" s="173">
        <v>86.9</v>
      </c>
      <c r="J1103" s="173">
        <v>79.8</v>
      </c>
      <c r="K1103" s="173">
        <v>89</v>
      </c>
      <c r="L1103" s="173">
        <v>41.8</v>
      </c>
      <c r="M1103" s="173">
        <v>16.3</v>
      </c>
      <c r="N1103" s="173">
        <v>7.78</v>
      </c>
      <c r="O1103" s="218">
        <f>A1103</f>
        <v>1998</v>
      </c>
      <c r="P1103" s="134">
        <f t="shared" si="537"/>
        <v>1</v>
      </c>
      <c r="Q1103" s="113">
        <f t="shared" ref="Q1103:AB1110" si="550">IF(C1103&gt;0,$P$11*C1103, " ")</f>
        <v>4.4365386343377065</v>
      </c>
      <c r="R1103" s="113">
        <f t="shared" si="550"/>
        <v>3.5894042888047193</v>
      </c>
      <c r="S1103" s="113">
        <f t="shared" si="550"/>
        <v>3.0566703189334592</v>
      </c>
      <c r="T1103" s="113">
        <f t="shared" si="550"/>
        <v>4.2531384152016987</v>
      </c>
      <c r="U1103" s="113">
        <f t="shared" si="550"/>
        <v>12.663348464152902</v>
      </c>
      <c r="V1103" s="113">
        <f t="shared" si="550"/>
        <v>6.6722746390433221</v>
      </c>
      <c r="W1103" s="113">
        <f t="shared" si="550"/>
        <v>75.892757347233612</v>
      </c>
      <c r="X1103" s="113">
        <f t="shared" si="550"/>
        <v>69.692083271682861</v>
      </c>
      <c r="Y1103" s="113">
        <f t="shared" si="550"/>
        <v>77.726759538593683</v>
      </c>
      <c r="Z1103" s="113">
        <f t="shared" si="550"/>
        <v>36.505376951833881</v>
      </c>
      <c r="AA1103" s="113">
        <f t="shared" si="550"/>
        <v>14.235350342461539</v>
      </c>
      <c r="AB1103" s="114">
        <f t="shared" si="550"/>
        <v>6.7945414518006606</v>
      </c>
    </row>
    <row r="1104" spans="1:28" x14ac:dyDescent="0.5">
      <c r="A1104"/>
      <c r="B1104">
        <v>2</v>
      </c>
      <c r="C1104" s="173">
        <v>5.13</v>
      </c>
      <c r="D1104" s="173">
        <v>4.1100000000000003</v>
      </c>
      <c r="E1104" s="173">
        <v>3.57</v>
      </c>
      <c r="F1104" s="173">
        <v>5.13</v>
      </c>
      <c r="G1104" s="173">
        <v>13.2</v>
      </c>
      <c r="H1104" s="173">
        <v>7.44</v>
      </c>
      <c r="I1104" s="173">
        <v>84.3</v>
      </c>
      <c r="J1104" s="173">
        <v>86.8</v>
      </c>
      <c r="K1104" s="173">
        <v>80.400000000000006</v>
      </c>
      <c r="L1104" s="173">
        <v>40.299999999999997</v>
      </c>
      <c r="M1104" s="173">
        <v>15.6</v>
      </c>
      <c r="N1104" s="173">
        <v>6.77</v>
      </c>
      <c r="O1104" s="219"/>
      <c r="P1104" s="134">
        <f t="shared" si="537"/>
        <v>2</v>
      </c>
      <c r="Q1104" s="113">
        <f t="shared" si="550"/>
        <v>4.4802053531796133</v>
      </c>
      <c r="R1104" s="113">
        <f t="shared" si="550"/>
        <v>3.5894042888047193</v>
      </c>
      <c r="S1104" s="113">
        <f t="shared" si="550"/>
        <v>3.1178037253121285</v>
      </c>
      <c r="T1104" s="113">
        <f t="shared" si="550"/>
        <v>4.4802053531796133</v>
      </c>
      <c r="U1104" s="113">
        <f t="shared" si="550"/>
        <v>11.52801377426333</v>
      </c>
      <c r="V1104" s="113">
        <f t="shared" si="550"/>
        <v>6.4976077636756964</v>
      </c>
      <c r="W1104" s="113">
        <f t="shared" si="550"/>
        <v>73.622087967454462</v>
      </c>
      <c r="X1104" s="113">
        <f t="shared" si="550"/>
        <v>75.805423909549788</v>
      </c>
      <c r="Y1104" s="113">
        <f t="shared" si="550"/>
        <v>70.216083897785751</v>
      </c>
      <c r="Z1104" s="113">
        <f t="shared" si="550"/>
        <v>35.195375386576686</v>
      </c>
      <c r="AA1104" s="113">
        <f t="shared" si="550"/>
        <v>13.624016278674846</v>
      </c>
      <c r="AB1104" s="114">
        <f t="shared" si="550"/>
        <v>5.9124737311941482</v>
      </c>
    </row>
    <row r="1105" spans="1:28" x14ac:dyDescent="0.5">
      <c r="A1105"/>
      <c r="B1105">
        <v>3</v>
      </c>
      <c r="C1105" s="173">
        <v>4.91</v>
      </c>
      <c r="D1105" s="173">
        <v>3.97</v>
      </c>
      <c r="E1105" s="173">
        <v>3.61</v>
      </c>
      <c r="F1105" s="173">
        <v>5.24</v>
      </c>
      <c r="G1105" s="173">
        <v>11.2</v>
      </c>
      <c r="H1105" s="173">
        <v>6.97</v>
      </c>
      <c r="I1105" s="173">
        <v>80.900000000000006</v>
      </c>
      <c r="J1105" s="173">
        <v>81.099999999999994</v>
      </c>
      <c r="K1105" s="173">
        <v>82.5</v>
      </c>
      <c r="L1105" s="173">
        <v>41.4</v>
      </c>
      <c r="M1105" s="173">
        <v>15.4</v>
      </c>
      <c r="N1105" s="173">
        <v>6.57</v>
      </c>
      <c r="O1105" s="219"/>
      <c r="P1105" s="134">
        <f t="shared" si="537"/>
        <v>3</v>
      </c>
      <c r="Q1105" s="113">
        <f t="shared" si="550"/>
        <v>4.2880717902752243</v>
      </c>
      <c r="R1105" s="113">
        <f t="shared" si="550"/>
        <v>3.4671374760473812</v>
      </c>
      <c r="S1105" s="113">
        <f t="shared" si="550"/>
        <v>3.1527371003856537</v>
      </c>
      <c r="T1105" s="113">
        <f t="shared" si="550"/>
        <v>4.5762721346318074</v>
      </c>
      <c r="U1105" s="113">
        <f t="shared" si="550"/>
        <v>9.781345020587068</v>
      </c>
      <c r="V1105" s="113">
        <f t="shared" si="550"/>
        <v>6.0871406065617739</v>
      </c>
      <c r="W1105" s="113">
        <f t="shared" si="550"/>
        <v>70.652751086204816</v>
      </c>
      <c r="X1105" s="113">
        <f t="shared" si="550"/>
        <v>70.827417961572436</v>
      </c>
      <c r="Y1105" s="113">
        <f t="shared" si="550"/>
        <v>72.050086089145822</v>
      </c>
      <c r="Z1105" s="113">
        <f t="shared" si="550"/>
        <v>36.156043201098633</v>
      </c>
      <c r="AA1105" s="113">
        <f t="shared" si="550"/>
        <v>13.44934940330722</v>
      </c>
      <c r="AB1105" s="114">
        <f t="shared" si="550"/>
        <v>5.7378068558265225</v>
      </c>
    </row>
    <row r="1106" spans="1:28" x14ac:dyDescent="0.5">
      <c r="A1106"/>
      <c r="B1106">
        <v>4</v>
      </c>
      <c r="C1106" s="173">
        <v>4.91</v>
      </c>
      <c r="D1106" s="173">
        <v>3.97</v>
      </c>
      <c r="E1106" s="173">
        <v>3.61</v>
      </c>
      <c r="F1106" s="173">
        <v>4.91</v>
      </c>
      <c r="G1106" s="173">
        <v>11.3</v>
      </c>
      <c r="H1106" s="173">
        <v>6.35</v>
      </c>
      <c r="I1106" s="173">
        <v>76.3</v>
      </c>
      <c r="J1106" s="173">
        <v>83.9</v>
      </c>
      <c r="K1106" s="173">
        <v>82.7</v>
      </c>
      <c r="L1106" s="173">
        <v>40.1</v>
      </c>
      <c r="M1106" s="173">
        <v>15.1</v>
      </c>
      <c r="N1106" s="173">
        <v>6.24</v>
      </c>
      <c r="O1106" s="219"/>
      <c r="P1106" s="134">
        <f t="shared" si="537"/>
        <v>4</v>
      </c>
      <c r="Q1106" s="113">
        <f t="shared" si="550"/>
        <v>4.2880717902752243</v>
      </c>
      <c r="R1106" s="113">
        <f t="shared" si="550"/>
        <v>3.4671374760473812</v>
      </c>
      <c r="S1106" s="113">
        <f t="shared" si="550"/>
        <v>3.1527371003856537</v>
      </c>
      <c r="T1106" s="113">
        <f t="shared" si="550"/>
        <v>4.2880717902752243</v>
      </c>
      <c r="U1106" s="113">
        <f t="shared" si="550"/>
        <v>9.8686784582708835</v>
      </c>
      <c r="V1106" s="113">
        <f t="shared" si="550"/>
        <v>5.5456732929221326</v>
      </c>
      <c r="W1106" s="113">
        <f t="shared" si="550"/>
        <v>66.635412952749405</v>
      </c>
      <c r="X1106" s="113">
        <f t="shared" si="550"/>
        <v>73.272754216719207</v>
      </c>
      <c r="Y1106" s="113">
        <f t="shared" si="550"/>
        <v>72.224752964513456</v>
      </c>
      <c r="Z1106" s="113">
        <f t="shared" si="550"/>
        <v>35.020708511209065</v>
      </c>
      <c r="AA1106" s="113">
        <f t="shared" si="550"/>
        <v>13.187349090255781</v>
      </c>
      <c r="AB1106" s="114">
        <f t="shared" si="550"/>
        <v>5.4496065114699386</v>
      </c>
    </row>
    <row r="1107" spans="1:28" x14ac:dyDescent="0.5">
      <c r="A1107"/>
      <c r="B1107">
        <v>5</v>
      </c>
      <c r="C1107" s="173">
        <v>5.08</v>
      </c>
      <c r="D1107" s="173">
        <v>4.0199999999999996</v>
      </c>
      <c r="E1107" s="173">
        <v>3.7</v>
      </c>
      <c r="F1107" s="173">
        <v>6.69</v>
      </c>
      <c r="G1107" s="173">
        <v>10.8</v>
      </c>
      <c r="H1107" s="173">
        <v>6.13</v>
      </c>
      <c r="I1107" s="173">
        <v>74.3</v>
      </c>
      <c r="J1107" s="173">
        <v>108</v>
      </c>
      <c r="K1107" s="173">
        <v>109</v>
      </c>
      <c r="L1107" s="173">
        <v>38.700000000000003</v>
      </c>
      <c r="M1107" s="173">
        <v>14.5</v>
      </c>
      <c r="N1107" s="173">
        <v>6.18</v>
      </c>
      <c r="O1107" s="219"/>
      <c r="P1107" s="134">
        <f t="shared" si="537"/>
        <v>5</v>
      </c>
      <c r="Q1107" s="113">
        <f t="shared" si="550"/>
        <v>4.4365386343377065</v>
      </c>
      <c r="R1107" s="113">
        <f t="shared" si="550"/>
        <v>3.5108041948892872</v>
      </c>
      <c r="S1107" s="113">
        <f t="shared" si="550"/>
        <v>3.2313371943010858</v>
      </c>
      <c r="T1107" s="113">
        <f t="shared" si="550"/>
        <v>5.8426069810470977</v>
      </c>
      <c r="U1107" s="113">
        <f t="shared" si="550"/>
        <v>9.4320112698518184</v>
      </c>
      <c r="V1107" s="113">
        <f t="shared" si="550"/>
        <v>5.3535397300177445</v>
      </c>
      <c r="W1107" s="113">
        <f t="shared" si="550"/>
        <v>64.888744199073145</v>
      </c>
      <c r="X1107" s="113">
        <f t="shared" si="550"/>
        <v>94.320112698518173</v>
      </c>
      <c r="Y1107" s="113">
        <f t="shared" si="550"/>
        <v>95.193447075356303</v>
      </c>
      <c r="Z1107" s="113">
        <f t="shared" si="550"/>
        <v>33.79804038363568</v>
      </c>
      <c r="AA1107" s="113">
        <f t="shared" si="550"/>
        <v>12.663348464152902</v>
      </c>
      <c r="AB1107" s="114">
        <f t="shared" si="550"/>
        <v>5.3972064488596505</v>
      </c>
    </row>
    <row r="1108" spans="1:28" x14ac:dyDescent="0.5">
      <c r="A1108"/>
      <c r="B1108">
        <v>6</v>
      </c>
      <c r="C1108" s="173">
        <v>4.97</v>
      </c>
      <c r="D1108" s="173">
        <v>4.1100000000000003</v>
      </c>
      <c r="E1108" s="173">
        <v>3.7</v>
      </c>
      <c r="F1108" s="173">
        <v>7.8</v>
      </c>
      <c r="G1108" s="173">
        <v>9.23</v>
      </c>
      <c r="H1108" s="173">
        <v>5.57</v>
      </c>
      <c r="I1108" s="173">
        <v>71.8</v>
      </c>
      <c r="J1108" s="173">
        <v>90.1</v>
      </c>
      <c r="K1108" s="173">
        <v>86.4</v>
      </c>
      <c r="L1108" s="173">
        <v>38.5</v>
      </c>
      <c r="M1108" s="173">
        <v>14</v>
      </c>
      <c r="N1108" s="173">
        <v>6.07</v>
      </c>
      <c r="O1108" s="219"/>
      <c r="P1108" s="134">
        <f t="shared" si="537"/>
        <v>6</v>
      </c>
      <c r="Q1108" s="113">
        <f t="shared" si="550"/>
        <v>4.3404718528855115</v>
      </c>
      <c r="R1108" s="113">
        <f t="shared" si="550"/>
        <v>3.5894042888047193</v>
      </c>
      <c r="S1108" s="113">
        <f t="shared" si="550"/>
        <v>3.2313371943010858</v>
      </c>
      <c r="T1108" s="113">
        <f t="shared" si="550"/>
        <v>6.812008139337423</v>
      </c>
      <c r="U1108" s="113">
        <f t="shared" si="550"/>
        <v>8.0608762982159519</v>
      </c>
      <c r="V1108" s="113">
        <f t="shared" si="550"/>
        <v>4.8644724789883913</v>
      </c>
      <c r="W1108" s="113">
        <f t="shared" si="550"/>
        <v>62.705408256977819</v>
      </c>
      <c r="X1108" s="113">
        <f t="shared" si="550"/>
        <v>78.687427353115609</v>
      </c>
      <c r="Y1108" s="113">
        <f t="shared" si="550"/>
        <v>75.456090158814547</v>
      </c>
      <c r="Z1108" s="113">
        <f t="shared" si="550"/>
        <v>33.623373508268052</v>
      </c>
      <c r="AA1108" s="113">
        <f t="shared" si="550"/>
        <v>12.226681275733837</v>
      </c>
      <c r="AB1108" s="114">
        <f t="shared" si="550"/>
        <v>5.3011396674074565</v>
      </c>
    </row>
    <row r="1109" spans="1:28" x14ac:dyDescent="0.5">
      <c r="A1109"/>
      <c r="B1109">
        <v>7</v>
      </c>
      <c r="C1109" s="173">
        <v>4.91</v>
      </c>
      <c r="D1109" s="173">
        <v>4.1100000000000003</v>
      </c>
      <c r="E1109" s="173">
        <v>3.84</v>
      </c>
      <c r="F1109" s="173">
        <v>6.79</v>
      </c>
      <c r="G1109" s="173">
        <v>7.98</v>
      </c>
      <c r="H1109" s="173">
        <v>5.96</v>
      </c>
      <c r="I1109" s="173">
        <v>70.5</v>
      </c>
      <c r="J1109" s="173">
        <v>124</v>
      </c>
      <c r="K1109" s="173">
        <v>74</v>
      </c>
      <c r="L1109" s="173">
        <v>37.9</v>
      </c>
      <c r="M1109" s="173">
        <v>13.8</v>
      </c>
      <c r="N1109" s="173">
        <v>5.85</v>
      </c>
      <c r="O1109" s="219"/>
      <c r="P1109" s="134">
        <f t="shared" si="537"/>
        <v>7</v>
      </c>
      <c r="Q1109" s="113">
        <f t="shared" si="550"/>
        <v>4.2880717902752243</v>
      </c>
      <c r="R1109" s="113">
        <f t="shared" si="550"/>
        <v>3.5894042888047193</v>
      </c>
      <c r="S1109" s="113">
        <f t="shared" si="550"/>
        <v>3.3536040070584239</v>
      </c>
      <c r="T1109" s="113">
        <f t="shared" si="550"/>
        <v>5.9299404187309106</v>
      </c>
      <c r="U1109" s="113">
        <f t="shared" si="550"/>
        <v>6.9692083271682872</v>
      </c>
      <c r="V1109" s="113">
        <f t="shared" si="550"/>
        <v>5.2050728859552615</v>
      </c>
      <c r="W1109" s="113">
        <f t="shared" si="550"/>
        <v>61.570073567088251</v>
      </c>
      <c r="X1109" s="113">
        <f t="shared" si="550"/>
        <v>108.29346272792827</v>
      </c>
      <c r="Y1109" s="113">
        <f t="shared" si="550"/>
        <v>64.626743886021714</v>
      </c>
      <c r="Z1109" s="113">
        <f t="shared" si="550"/>
        <v>33.09937288216517</v>
      </c>
      <c r="AA1109" s="113">
        <f t="shared" si="550"/>
        <v>12.052014400366211</v>
      </c>
      <c r="AB1109" s="114">
        <f t="shared" si="550"/>
        <v>5.1090061045030675</v>
      </c>
    </row>
    <row r="1110" spans="1:28" x14ac:dyDescent="0.5">
      <c r="A1110"/>
      <c r="B1110">
        <v>8</v>
      </c>
      <c r="C1110" s="173">
        <v>5.0199999999999996</v>
      </c>
      <c r="D1110" s="173">
        <v>3.97</v>
      </c>
      <c r="E1110" s="173">
        <v>3.84</v>
      </c>
      <c r="F1110" s="173">
        <v>5.8</v>
      </c>
      <c r="G1110" s="173">
        <v>6.57</v>
      </c>
      <c r="H1110" s="173">
        <v>6.18</v>
      </c>
      <c r="I1110" s="173">
        <v>68.599999999999994</v>
      </c>
      <c r="J1110" s="173">
        <v>154</v>
      </c>
      <c r="K1110" s="173">
        <v>69.900000000000006</v>
      </c>
      <c r="L1110" s="173">
        <v>37</v>
      </c>
      <c r="M1110" s="173">
        <v>13.6</v>
      </c>
      <c r="N1110" s="173">
        <v>5.8</v>
      </c>
      <c r="O1110" s="219"/>
      <c r="P1110" s="134">
        <f t="shared" si="537"/>
        <v>8</v>
      </c>
      <c r="Q1110" s="113">
        <f t="shared" si="550"/>
        <v>4.3841385717274184</v>
      </c>
      <c r="R1110" s="113">
        <f t="shared" si="550"/>
        <v>3.4671374760473812</v>
      </c>
      <c r="S1110" s="113">
        <f t="shared" si="550"/>
        <v>3.3536040070584239</v>
      </c>
      <c r="T1110" s="113">
        <f t="shared" si="550"/>
        <v>5.0653393856611606</v>
      </c>
      <c r="U1110" s="113">
        <f t="shared" si="550"/>
        <v>5.7378068558265225</v>
      </c>
      <c r="V1110" s="113">
        <f t="shared" si="550"/>
        <v>5.3972064488596505</v>
      </c>
      <c r="W1110" s="113">
        <f t="shared" si="550"/>
        <v>59.910738251095793</v>
      </c>
      <c r="X1110" s="113">
        <f t="shared" si="550"/>
        <v>134.49349403307221</v>
      </c>
      <c r="Y1110" s="113">
        <f t="shared" si="550"/>
        <v>61.046072940985376</v>
      </c>
      <c r="Z1110" s="113">
        <f t="shared" si="550"/>
        <v>32.313371943010857</v>
      </c>
      <c r="AA1110" s="113">
        <f t="shared" si="550"/>
        <v>11.877347524998584</v>
      </c>
      <c r="AB1110" s="114">
        <f t="shared" si="550"/>
        <v>5.0653393856611606</v>
      </c>
    </row>
    <row r="1111" spans="1:28" x14ac:dyDescent="0.5">
      <c r="A1111"/>
      <c r="B1111">
        <v>9</v>
      </c>
      <c r="C1111" s="173">
        <v>4.78</v>
      </c>
      <c r="D1111" s="173">
        <v>3.93</v>
      </c>
      <c r="E1111" s="173">
        <v>3.84</v>
      </c>
      <c r="F1111" s="173">
        <v>4.97</v>
      </c>
      <c r="G1111" s="173">
        <v>8.0399999999999991</v>
      </c>
      <c r="H1111" s="173">
        <v>6.18</v>
      </c>
      <c r="I1111" s="173">
        <v>66.8</v>
      </c>
      <c r="J1111" s="173">
        <v>78</v>
      </c>
      <c r="K1111" s="173">
        <v>69.900000000000006</v>
      </c>
      <c r="L1111" s="173">
        <v>36.4</v>
      </c>
      <c r="M1111" s="173">
        <v>13.5</v>
      </c>
      <c r="N1111" s="173">
        <v>5.91</v>
      </c>
      <c r="O1111" s="219"/>
      <c r="P1111" s="134">
        <f t="shared" si="537"/>
        <v>9</v>
      </c>
      <c r="Q1111" s="113">
        <f t="shared" ref="Q1111:Q1133" si="551">$P$11*C1111</f>
        <v>4.174538321286267</v>
      </c>
      <c r="R1111" s="113">
        <f t="shared" ref="R1111:R1133" si="552">IF(D1111&gt;0,$P$11*D1111, " ")</f>
        <v>3.4322041009738555</v>
      </c>
      <c r="S1111" s="113">
        <f t="shared" ref="S1111:S1133" si="553">IF(E1111&gt;0,$P$11*E1111, " ")</f>
        <v>3.3536040070584239</v>
      </c>
      <c r="T1111" s="113">
        <f t="shared" ref="T1111:T1133" si="554">IF(F1111&gt;0,$P$11*F1111, " ")</f>
        <v>4.3404718528855115</v>
      </c>
      <c r="U1111" s="113">
        <f t="shared" ref="U1111:U1133" si="555">IF(G1111&gt;0,$P$11*G1111, " ")</f>
        <v>7.0216083897785744</v>
      </c>
      <c r="V1111" s="113">
        <f t="shared" ref="V1111:V1133" si="556">IF(H1111&gt;0,$P$11*H1111, " ")</f>
        <v>5.3972064488596505</v>
      </c>
      <c r="W1111" s="113">
        <f t="shared" ref="W1111:W1133" si="557">IF(I1111&gt;0,$P$11*I1111, " ")</f>
        <v>58.33873637278716</v>
      </c>
      <c r="X1111" s="113">
        <f t="shared" ref="X1111:X1133" si="558">IF(J1111&gt;0,$P$11*J1111, " ")</f>
        <v>68.120081393374235</v>
      </c>
      <c r="Y1111" s="113">
        <f t="shared" ref="Y1111:Y1133" si="559">IF(K1111&gt;0,$P$11*K1111, " ")</f>
        <v>61.046072940985376</v>
      </c>
      <c r="Z1111" s="113">
        <f t="shared" ref="Z1111:Z1133" si="560">IF(L1111&gt;0,$P$11*L1111, " ")</f>
        <v>31.789371316907975</v>
      </c>
      <c r="AA1111" s="113">
        <f t="shared" ref="AA1111:AA1133" si="561">IF(M1111&gt;0,$P$11*M1111, " ")</f>
        <v>11.790014087314772</v>
      </c>
      <c r="AB1111" s="114">
        <f t="shared" ref="AB1111:AB1133" si="562">IF(N1111&gt;0,$P$11*N1111, " ")</f>
        <v>5.1614061671133555</v>
      </c>
    </row>
    <row r="1112" spans="1:28" x14ac:dyDescent="0.5">
      <c r="A1112"/>
      <c r="B1112">
        <v>10</v>
      </c>
      <c r="C1112" s="173">
        <v>4.78</v>
      </c>
      <c r="D1112" s="173">
        <v>3.84</v>
      </c>
      <c r="E1112" s="173">
        <v>3.84</v>
      </c>
      <c r="F1112" s="173">
        <v>4.78</v>
      </c>
      <c r="G1112" s="173">
        <v>6.9</v>
      </c>
      <c r="H1112" s="173">
        <v>6.51</v>
      </c>
      <c r="I1112" s="173">
        <v>65.8</v>
      </c>
      <c r="J1112" s="173">
        <v>90.1</v>
      </c>
      <c r="K1112" s="173">
        <v>64.900000000000006</v>
      </c>
      <c r="L1112" s="173">
        <v>36.6</v>
      </c>
      <c r="M1112" s="173">
        <v>13</v>
      </c>
      <c r="N1112" s="173">
        <v>6.13</v>
      </c>
      <c r="O1112" s="219"/>
      <c r="P1112" s="134">
        <f t="shared" si="537"/>
        <v>10</v>
      </c>
      <c r="Q1112" s="113">
        <f t="shared" si="551"/>
        <v>4.174538321286267</v>
      </c>
      <c r="R1112" s="113">
        <f t="shared" si="552"/>
        <v>3.3536040070584239</v>
      </c>
      <c r="S1112" s="113">
        <f t="shared" si="553"/>
        <v>3.3536040070584239</v>
      </c>
      <c r="T1112" s="113">
        <f t="shared" si="554"/>
        <v>4.174538321286267</v>
      </c>
      <c r="U1112" s="113">
        <f t="shared" si="555"/>
        <v>6.0260072001831055</v>
      </c>
      <c r="V1112" s="113">
        <f t="shared" si="556"/>
        <v>5.6854067932162335</v>
      </c>
      <c r="W1112" s="113">
        <f t="shared" si="557"/>
        <v>57.46540199594903</v>
      </c>
      <c r="X1112" s="113">
        <f t="shared" si="558"/>
        <v>78.687427353115609</v>
      </c>
      <c r="Y1112" s="113">
        <f t="shared" si="559"/>
        <v>56.679401056794717</v>
      </c>
      <c r="Z1112" s="113">
        <f t="shared" si="560"/>
        <v>31.964038192275602</v>
      </c>
      <c r="AA1112" s="113">
        <f t="shared" si="561"/>
        <v>11.353346898895705</v>
      </c>
      <c r="AB1112" s="114">
        <f t="shared" si="562"/>
        <v>5.3535397300177445</v>
      </c>
    </row>
    <row r="1113" spans="1:28" x14ac:dyDescent="0.5">
      <c r="A1113"/>
      <c r="B1113">
        <v>11</v>
      </c>
      <c r="C1113" s="173">
        <v>4.78</v>
      </c>
      <c r="D1113" s="173">
        <v>3.84</v>
      </c>
      <c r="E1113" s="173">
        <v>3.97</v>
      </c>
      <c r="F1113" s="173">
        <v>4.6900000000000004</v>
      </c>
      <c r="G1113" s="173">
        <v>6.46</v>
      </c>
      <c r="H1113" s="173">
        <v>6.84</v>
      </c>
      <c r="I1113" s="173">
        <v>65</v>
      </c>
      <c r="J1113" s="173">
        <v>106</v>
      </c>
      <c r="K1113" s="173">
        <v>62.1</v>
      </c>
      <c r="L1113" s="173">
        <v>35.1</v>
      </c>
      <c r="M1113" s="173">
        <v>12.8</v>
      </c>
      <c r="N1113" s="173">
        <v>6.02</v>
      </c>
      <c r="O1113" s="219"/>
      <c r="P1113" s="134">
        <f t="shared" si="537"/>
        <v>11</v>
      </c>
      <c r="Q1113" s="113">
        <f t="shared" si="551"/>
        <v>4.174538321286267</v>
      </c>
      <c r="R1113" s="113">
        <f t="shared" si="552"/>
        <v>3.3536040070584239</v>
      </c>
      <c r="S1113" s="113">
        <f t="shared" si="553"/>
        <v>3.4671374760473812</v>
      </c>
      <c r="T1113" s="113">
        <f t="shared" si="554"/>
        <v>4.0959382273708353</v>
      </c>
      <c r="U1113" s="113">
        <f t="shared" si="555"/>
        <v>5.6417400743743276</v>
      </c>
      <c r="V1113" s="113">
        <f t="shared" si="556"/>
        <v>5.9736071375728175</v>
      </c>
      <c r="W1113" s="113">
        <f t="shared" si="557"/>
        <v>56.766734494478527</v>
      </c>
      <c r="X1113" s="113">
        <f t="shared" si="558"/>
        <v>92.573443944841912</v>
      </c>
      <c r="Y1113" s="113">
        <f t="shared" si="559"/>
        <v>54.234064801647946</v>
      </c>
      <c r="Z1113" s="113">
        <f t="shared" si="560"/>
        <v>30.654036627018407</v>
      </c>
      <c r="AA1113" s="113">
        <f t="shared" si="561"/>
        <v>11.178680023528081</v>
      </c>
      <c r="AB1113" s="114">
        <f t="shared" si="562"/>
        <v>5.2574729485655496</v>
      </c>
    </row>
    <row r="1114" spans="1:28" x14ac:dyDescent="0.5">
      <c r="A1114"/>
      <c r="B1114">
        <v>12</v>
      </c>
      <c r="C1114" s="173">
        <v>4.6900000000000004</v>
      </c>
      <c r="D1114" s="173">
        <v>3.84</v>
      </c>
      <c r="E1114" s="173">
        <v>3.97</v>
      </c>
      <c r="F1114" s="173">
        <v>4.6399999999999997</v>
      </c>
      <c r="G1114" s="173">
        <v>6.24</v>
      </c>
      <c r="H1114" s="173">
        <v>7.04</v>
      </c>
      <c r="I1114" s="173">
        <v>63.2</v>
      </c>
      <c r="J1114" s="173">
        <v>79.8</v>
      </c>
      <c r="K1114" s="173">
        <v>56.7</v>
      </c>
      <c r="L1114" s="173">
        <v>34.700000000000003</v>
      </c>
      <c r="M1114" s="173">
        <v>12.5</v>
      </c>
      <c r="N1114" s="173">
        <v>6.57</v>
      </c>
      <c r="O1114" s="219"/>
      <c r="P1114" s="134">
        <f t="shared" si="537"/>
        <v>12</v>
      </c>
      <c r="Q1114" s="113">
        <f t="shared" si="551"/>
        <v>4.0959382273708353</v>
      </c>
      <c r="R1114" s="113">
        <f t="shared" si="552"/>
        <v>3.3536040070584239</v>
      </c>
      <c r="S1114" s="113">
        <f t="shared" si="553"/>
        <v>3.4671374760473812</v>
      </c>
      <c r="T1114" s="113">
        <f t="shared" si="554"/>
        <v>4.0522715085289285</v>
      </c>
      <c r="U1114" s="113">
        <f t="shared" si="555"/>
        <v>5.4496065114699386</v>
      </c>
      <c r="V1114" s="113">
        <f t="shared" si="556"/>
        <v>6.1482740129404441</v>
      </c>
      <c r="W1114" s="113">
        <f t="shared" si="557"/>
        <v>55.194732616169894</v>
      </c>
      <c r="X1114" s="113">
        <f t="shared" si="558"/>
        <v>69.692083271682861</v>
      </c>
      <c r="Y1114" s="113">
        <f t="shared" si="559"/>
        <v>49.51805916672204</v>
      </c>
      <c r="Z1114" s="113">
        <f t="shared" si="560"/>
        <v>30.304702876283155</v>
      </c>
      <c r="AA1114" s="113">
        <f t="shared" si="561"/>
        <v>10.91667971047664</v>
      </c>
      <c r="AB1114" s="114">
        <f t="shared" si="562"/>
        <v>5.7378068558265225</v>
      </c>
    </row>
    <row r="1115" spans="1:28" x14ac:dyDescent="0.5">
      <c r="A1115"/>
      <c r="B1115">
        <v>13</v>
      </c>
      <c r="C1115" s="173">
        <v>4.6399999999999997</v>
      </c>
      <c r="D1115" s="173">
        <v>3.84</v>
      </c>
      <c r="E1115" s="173">
        <v>3.97</v>
      </c>
      <c r="F1115" s="173">
        <v>4.51</v>
      </c>
      <c r="G1115" s="173">
        <v>6.07</v>
      </c>
      <c r="H1115" s="173">
        <v>7.44</v>
      </c>
      <c r="I1115" s="173">
        <v>63.5</v>
      </c>
      <c r="J1115" s="173">
        <v>93.5</v>
      </c>
      <c r="K1115" s="173">
        <v>57.8</v>
      </c>
      <c r="L1115" s="173">
        <v>33.700000000000003</v>
      </c>
      <c r="M1115" s="173">
        <v>12.5</v>
      </c>
      <c r="N1115" s="173">
        <v>6.57</v>
      </c>
      <c r="O1115" s="219"/>
      <c r="P1115" s="134">
        <f t="shared" si="537"/>
        <v>13</v>
      </c>
      <c r="Q1115" s="113">
        <f t="shared" si="551"/>
        <v>4.0522715085289285</v>
      </c>
      <c r="R1115" s="113">
        <f t="shared" si="552"/>
        <v>3.3536040070584239</v>
      </c>
      <c r="S1115" s="113">
        <f t="shared" si="553"/>
        <v>3.4671374760473812</v>
      </c>
      <c r="T1115" s="113">
        <f t="shared" si="554"/>
        <v>3.9387380395399716</v>
      </c>
      <c r="U1115" s="113">
        <f t="shared" si="555"/>
        <v>5.3011396674074565</v>
      </c>
      <c r="V1115" s="113">
        <f t="shared" si="556"/>
        <v>6.4976077636756964</v>
      </c>
      <c r="W1115" s="113">
        <f t="shared" si="557"/>
        <v>55.456732929221332</v>
      </c>
      <c r="X1115" s="113">
        <f t="shared" si="558"/>
        <v>81.656764234365269</v>
      </c>
      <c r="Y1115" s="113">
        <f t="shared" si="559"/>
        <v>50.47872698124398</v>
      </c>
      <c r="Z1115" s="113">
        <f t="shared" si="560"/>
        <v>29.431368499445025</v>
      </c>
      <c r="AA1115" s="113">
        <f t="shared" si="561"/>
        <v>10.91667971047664</v>
      </c>
      <c r="AB1115" s="114">
        <f t="shared" si="562"/>
        <v>5.7378068558265225</v>
      </c>
    </row>
    <row r="1116" spans="1:28" x14ac:dyDescent="0.5">
      <c r="A1116"/>
      <c r="B1116">
        <v>14</v>
      </c>
      <c r="C1116" s="173">
        <v>4.6399999999999997</v>
      </c>
      <c r="D1116" s="173">
        <v>3.84</v>
      </c>
      <c r="E1116" s="173">
        <v>3.97</v>
      </c>
      <c r="F1116" s="173">
        <v>4.51</v>
      </c>
      <c r="G1116" s="173">
        <v>5.74</v>
      </c>
      <c r="H1116" s="173">
        <v>7.57</v>
      </c>
      <c r="I1116" s="173">
        <v>62.4</v>
      </c>
      <c r="J1116" s="173">
        <v>123</v>
      </c>
      <c r="K1116" s="173">
        <v>56.7</v>
      </c>
      <c r="L1116" s="173">
        <v>33</v>
      </c>
      <c r="M1116" s="173">
        <v>12.2</v>
      </c>
      <c r="N1116" s="173">
        <v>6.57</v>
      </c>
      <c r="O1116" s="219"/>
      <c r="P1116" s="134">
        <f t="shared" si="537"/>
        <v>14</v>
      </c>
      <c r="Q1116" s="113">
        <f t="shared" si="551"/>
        <v>4.0522715085289285</v>
      </c>
      <c r="R1116" s="113">
        <f t="shared" si="552"/>
        <v>3.3536040070584239</v>
      </c>
      <c r="S1116" s="113">
        <f t="shared" si="553"/>
        <v>3.4671374760473812</v>
      </c>
      <c r="T1116" s="113">
        <f t="shared" si="554"/>
        <v>3.9387380395399716</v>
      </c>
      <c r="U1116" s="113">
        <f t="shared" si="555"/>
        <v>5.0129393230508734</v>
      </c>
      <c r="V1116" s="113">
        <f t="shared" si="556"/>
        <v>6.6111412326646537</v>
      </c>
      <c r="W1116" s="113">
        <f t="shared" si="557"/>
        <v>54.496065114699384</v>
      </c>
      <c r="X1116" s="113">
        <f t="shared" si="558"/>
        <v>107.42012835109014</v>
      </c>
      <c r="Y1116" s="113">
        <f t="shared" si="559"/>
        <v>49.51805916672204</v>
      </c>
      <c r="Z1116" s="113">
        <f t="shared" si="560"/>
        <v>28.820034435658329</v>
      </c>
      <c r="AA1116" s="113">
        <f t="shared" si="561"/>
        <v>10.6546793974252</v>
      </c>
      <c r="AB1116" s="114">
        <f t="shared" si="562"/>
        <v>5.7378068558265225</v>
      </c>
    </row>
    <row r="1117" spans="1:28" x14ac:dyDescent="0.5">
      <c r="A1117"/>
      <c r="B1117">
        <v>15</v>
      </c>
      <c r="C1117" s="173">
        <v>4.6399999999999997</v>
      </c>
      <c r="D1117" s="173">
        <v>3.84</v>
      </c>
      <c r="E1117" s="173">
        <v>4.1100000000000003</v>
      </c>
      <c r="F1117" s="173">
        <v>4.42</v>
      </c>
      <c r="G1117" s="173">
        <v>5.85</v>
      </c>
      <c r="H1117" s="173">
        <v>8.82</v>
      </c>
      <c r="I1117" s="173">
        <v>59.8</v>
      </c>
      <c r="J1117" s="173">
        <v>79.3</v>
      </c>
      <c r="K1117" s="173">
        <v>56.7</v>
      </c>
      <c r="L1117" s="173">
        <v>32.1</v>
      </c>
      <c r="M1117" s="173">
        <v>11.7</v>
      </c>
      <c r="N1117" s="173">
        <v>6.57</v>
      </c>
      <c r="O1117" s="219"/>
      <c r="P1117" s="134">
        <f t="shared" si="537"/>
        <v>15</v>
      </c>
      <c r="Q1117" s="113">
        <f t="shared" si="551"/>
        <v>4.0522715085289285</v>
      </c>
      <c r="R1117" s="113">
        <f t="shared" si="552"/>
        <v>3.3536040070584239</v>
      </c>
      <c r="S1117" s="113">
        <f t="shared" si="553"/>
        <v>3.5894042888047193</v>
      </c>
      <c r="T1117" s="113">
        <f t="shared" si="554"/>
        <v>3.8601379456245399</v>
      </c>
      <c r="U1117" s="113">
        <f t="shared" si="555"/>
        <v>5.1090061045030675</v>
      </c>
      <c r="V1117" s="113">
        <f t="shared" si="556"/>
        <v>7.7028092037123175</v>
      </c>
      <c r="W1117" s="113">
        <f t="shared" si="557"/>
        <v>52.225395734920241</v>
      </c>
      <c r="X1117" s="113">
        <f t="shared" si="558"/>
        <v>69.255416083263796</v>
      </c>
      <c r="Y1117" s="113">
        <f t="shared" si="559"/>
        <v>49.51805916672204</v>
      </c>
      <c r="Z1117" s="113">
        <f t="shared" si="560"/>
        <v>28.034033496504012</v>
      </c>
      <c r="AA1117" s="113">
        <f t="shared" si="561"/>
        <v>10.218012209006135</v>
      </c>
      <c r="AB1117" s="114">
        <f t="shared" si="562"/>
        <v>5.7378068558265225</v>
      </c>
    </row>
    <row r="1118" spans="1:28" x14ac:dyDescent="0.5">
      <c r="A1118"/>
      <c r="B1118">
        <v>16</v>
      </c>
      <c r="C1118" s="173">
        <v>4.51</v>
      </c>
      <c r="D1118" s="173">
        <v>3.7</v>
      </c>
      <c r="E1118" s="173">
        <v>4.2</v>
      </c>
      <c r="F1118" s="173">
        <v>4.5999999999999996</v>
      </c>
      <c r="G1118" s="173">
        <v>5.74</v>
      </c>
      <c r="H1118" s="173">
        <v>9.8699999999999992</v>
      </c>
      <c r="I1118" s="173">
        <v>56.7</v>
      </c>
      <c r="J1118" s="173">
        <v>71.5</v>
      </c>
      <c r="K1118" s="173">
        <v>55.9</v>
      </c>
      <c r="L1118" s="173">
        <v>31.9</v>
      </c>
      <c r="M1118" s="173">
        <v>11</v>
      </c>
      <c r="N1118" s="173">
        <v>6.57</v>
      </c>
      <c r="O1118" s="219"/>
      <c r="P1118" s="134">
        <f t="shared" si="537"/>
        <v>16</v>
      </c>
      <c r="Q1118" s="113">
        <f t="shared" si="551"/>
        <v>3.9387380395399716</v>
      </c>
      <c r="R1118" s="113">
        <f t="shared" si="552"/>
        <v>3.2313371943010858</v>
      </c>
      <c r="S1118" s="113">
        <f t="shared" si="553"/>
        <v>3.6680043827201514</v>
      </c>
      <c r="T1118" s="113">
        <f t="shared" si="554"/>
        <v>4.0173381334554028</v>
      </c>
      <c r="U1118" s="113">
        <f t="shared" si="555"/>
        <v>5.0129393230508734</v>
      </c>
      <c r="V1118" s="113">
        <f t="shared" si="556"/>
        <v>8.6198102993923538</v>
      </c>
      <c r="W1118" s="113">
        <f t="shared" si="557"/>
        <v>49.51805916672204</v>
      </c>
      <c r="X1118" s="113">
        <f t="shared" si="558"/>
        <v>62.443407943926381</v>
      </c>
      <c r="Y1118" s="113">
        <f t="shared" si="559"/>
        <v>48.81939166525153</v>
      </c>
      <c r="Z1118" s="113">
        <f t="shared" si="560"/>
        <v>27.859366621136385</v>
      </c>
      <c r="AA1118" s="113">
        <f t="shared" si="561"/>
        <v>9.6066781452194441</v>
      </c>
      <c r="AB1118" s="114">
        <f t="shared" si="562"/>
        <v>5.7378068558265225</v>
      </c>
    </row>
    <row r="1119" spans="1:28" x14ac:dyDescent="0.5">
      <c r="A1119"/>
      <c r="B1119">
        <v>17</v>
      </c>
      <c r="C1119" s="173">
        <v>4.51</v>
      </c>
      <c r="D1119" s="173">
        <v>3.7</v>
      </c>
      <c r="E1119" s="173">
        <v>4.28</v>
      </c>
      <c r="F1119" s="173">
        <v>5.0199999999999996</v>
      </c>
      <c r="G1119" s="173">
        <v>7.24</v>
      </c>
      <c r="H1119" s="173">
        <v>10.4</v>
      </c>
      <c r="I1119" s="173">
        <v>55.2</v>
      </c>
      <c r="J1119" s="173">
        <v>86.8</v>
      </c>
      <c r="K1119" s="173">
        <v>53.6</v>
      </c>
      <c r="L1119" s="173">
        <v>30.4</v>
      </c>
      <c r="M1119" s="173">
        <v>11.1</v>
      </c>
      <c r="N1119" s="173">
        <v>6.57</v>
      </c>
      <c r="O1119" s="219"/>
      <c r="P1119" s="134">
        <f t="shared" si="537"/>
        <v>17</v>
      </c>
      <c r="Q1119" s="113">
        <f t="shared" si="551"/>
        <v>3.9387380395399716</v>
      </c>
      <c r="R1119" s="113">
        <f t="shared" si="552"/>
        <v>3.2313371943010858</v>
      </c>
      <c r="S1119" s="113">
        <f t="shared" si="553"/>
        <v>3.7378711328672019</v>
      </c>
      <c r="T1119" s="113">
        <f t="shared" si="554"/>
        <v>4.3841385717274184</v>
      </c>
      <c r="U1119" s="113">
        <f t="shared" si="555"/>
        <v>6.3229408883080698</v>
      </c>
      <c r="V1119" s="113">
        <f t="shared" si="556"/>
        <v>9.0826775191165652</v>
      </c>
      <c r="W1119" s="113">
        <f t="shared" si="557"/>
        <v>48.208057601464844</v>
      </c>
      <c r="X1119" s="113">
        <f t="shared" si="558"/>
        <v>75.805423909549788</v>
      </c>
      <c r="Y1119" s="113">
        <f t="shared" si="559"/>
        <v>46.810722598523832</v>
      </c>
      <c r="Z1119" s="113">
        <f t="shared" si="560"/>
        <v>26.549365055879186</v>
      </c>
      <c r="AA1119" s="113">
        <f t="shared" si="561"/>
        <v>9.694011582903256</v>
      </c>
      <c r="AB1119" s="114">
        <f t="shared" si="562"/>
        <v>5.7378068558265225</v>
      </c>
    </row>
    <row r="1120" spans="1:28" x14ac:dyDescent="0.5">
      <c r="A1120"/>
      <c r="B1120">
        <v>18</v>
      </c>
      <c r="C1120" s="173">
        <v>4.5999999999999996</v>
      </c>
      <c r="D1120" s="173">
        <v>3.7</v>
      </c>
      <c r="E1120" s="173">
        <v>4.37</v>
      </c>
      <c r="F1120" s="173">
        <v>6.96</v>
      </c>
      <c r="G1120" s="173">
        <v>12.2</v>
      </c>
      <c r="H1120" s="173">
        <v>11.2</v>
      </c>
      <c r="I1120" s="173">
        <v>58.1</v>
      </c>
      <c r="J1120" s="173">
        <v>78</v>
      </c>
      <c r="K1120" s="173">
        <v>53.6</v>
      </c>
      <c r="L1120" s="173">
        <v>30.8</v>
      </c>
      <c r="M1120" s="173">
        <v>10.5</v>
      </c>
      <c r="N1120" s="173">
        <v>6.4</v>
      </c>
      <c r="O1120" s="219"/>
      <c r="P1120" s="134">
        <f t="shared" si="537"/>
        <v>18</v>
      </c>
      <c r="Q1120" s="113">
        <f t="shared" si="551"/>
        <v>4.0173381334554028</v>
      </c>
      <c r="R1120" s="113">
        <f t="shared" si="552"/>
        <v>3.2313371943010858</v>
      </c>
      <c r="S1120" s="113">
        <f t="shared" si="553"/>
        <v>3.8164712267826335</v>
      </c>
      <c r="T1120" s="113">
        <f t="shared" si="554"/>
        <v>6.0784072627933927</v>
      </c>
      <c r="U1120" s="113">
        <f t="shared" si="555"/>
        <v>10.6546793974252</v>
      </c>
      <c r="V1120" s="113">
        <f t="shared" si="556"/>
        <v>9.781345020587068</v>
      </c>
      <c r="W1120" s="113">
        <f t="shared" si="557"/>
        <v>50.740727294295425</v>
      </c>
      <c r="X1120" s="113">
        <f t="shared" si="558"/>
        <v>68.120081393374235</v>
      </c>
      <c r="Y1120" s="113">
        <f t="shared" si="559"/>
        <v>46.810722598523832</v>
      </c>
      <c r="Z1120" s="113">
        <f t="shared" si="560"/>
        <v>26.898698806614441</v>
      </c>
      <c r="AA1120" s="113">
        <f t="shared" si="561"/>
        <v>9.1700109568003771</v>
      </c>
      <c r="AB1120" s="114">
        <f t="shared" si="562"/>
        <v>5.5893400117640404</v>
      </c>
    </row>
    <row r="1121" spans="1:28" x14ac:dyDescent="0.5">
      <c r="A1121"/>
      <c r="B1121">
        <v>19</v>
      </c>
      <c r="C1121" s="173">
        <v>4.37</v>
      </c>
      <c r="D1121" s="173">
        <v>3.61</v>
      </c>
      <c r="E1121" s="173">
        <v>4.51</v>
      </c>
      <c r="F1121" s="173">
        <v>8.7200000000000006</v>
      </c>
      <c r="G1121" s="173">
        <v>6.84</v>
      </c>
      <c r="H1121" s="173">
        <v>12.1</v>
      </c>
      <c r="I1121" s="173">
        <v>61.2</v>
      </c>
      <c r="J1121" s="173">
        <v>81.8</v>
      </c>
      <c r="K1121" s="173">
        <v>55.9</v>
      </c>
      <c r="L1121" s="173">
        <v>31.5</v>
      </c>
      <c r="M1121" s="173">
        <v>10.6</v>
      </c>
      <c r="N1121" s="173">
        <v>6.4</v>
      </c>
      <c r="O1121" s="219"/>
      <c r="P1121" s="134">
        <f t="shared" si="537"/>
        <v>19</v>
      </c>
      <c r="Q1121" s="113">
        <f t="shared" si="551"/>
        <v>3.8164712267826335</v>
      </c>
      <c r="R1121" s="113">
        <f t="shared" si="552"/>
        <v>3.1527371003856537</v>
      </c>
      <c r="S1121" s="113">
        <f t="shared" si="553"/>
        <v>3.9387380395399716</v>
      </c>
      <c r="T1121" s="113">
        <f t="shared" si="554"/>
        <v>7.6154757660285046</v>
      </c>
      <c r="U1121" s="113">
        <f t="shared" si="555"/>
        <v>5.9736071375728175</v>
      </c>
      <c r="V1121" s="113">
        <f t="shared" si="556"/>
        <v>10.567345959741386</v>
      </c>
      <c r="W1121" s="113">
        <f t="shared" si="557"/>
        <v>53.448063862493633</v>
      </c>
      <c r="X1121" s="113">
        <f t="shared" si="558"/>
        <v>71.438752025359136</v>
      </c>
      <c r="Y1121" s="113">
        <f t="shared" si="559"/>
        <v>48.81939166525153</v>
      </c>
      <c r="Z1121" s="113">
        <f t="shared" si="560"/>
        <v>27.510032870401133</v>
      </c>
      <c r="AA1121" s="113">
        <f t="shared" si="561"/>
        <v>9.2573443944841909</v>
      </c>
      <c r="AB1121" s="114">
        <f t="shared" si="562"/>
        <v>5.5893400117640404</v>
      </c>
    </row>
    <row r="1122" spans="1:28" x14ac:dyDescent="0.5">
      <c r="A1122"/>
      <c r="B1122">
        <v>20</v>
      </c>
      <c r="C1122" s="173">
        <v>4.51</v>
      </c>
      <c r="D1122" s="173">
        <v>3.61</v>
      </c>
      <c r="E1122" s="173">
        <v>4.5999999999999996</v>
      </c>
      <c r="F1122" s="173">
        <v>8.18</v>
      </c>
      <c r="G1122" s="173">
        <v>7.37</v>
      </c>
      <c r="H1122" s="173">
        <v>13.1</v>
      </c>
      <c r="I1122" s="173">
        <v>56.7</v>
      </c>
      <c r="J1122" s="173">
        <v>62.9</v>
      </c>
      <c r="K1122" s="173">
        <v>53.6</v>
      </c>
      <c r="L1122" s="173">
        <v>30</v>
      </c>
      <c r="M1122" s="173">
        <v>10.8</v>
      </c>
      <c r="N1122" s="173">
        <v>6.29</v>
      </c>
      <c r="O1122" s="219"/>
      <c r="P1122" s="134">
        <f t="shared" si="537"/>
        <v>20</v>
      </c>
      <c r="Q1122" s="113">
        <f t="shared" si="551"/>
        <v>3.9387380395399716</v>
      </c>
      <c r="R1122" s="113">
        <f t="shared" si="552"/>
        <v>3.1527371003856537</v>
      </c>
      <c r="S1122" s="113">
        <f t="shared" si="553"/>
        <v>4.0173381334554028</v>
      </c>
      <c r="T1122" s="113">
        <f t="shared" si="554"/>
        <v>7.1438752025359129</v>
      </c>
      <c r="U1122" s="113">
        <f t="shared" si="555"/>
        <v>6.4364743572970271</v>
      </c>
      <c r="V1122" s="113">
        <f t="shared" si="556"/>
        <v>11.440680336579518</v>
      </c>
      <c r="W1122" s="113">
        <f t="shared" si="557"/>
        <v>49.51805916672204</v>
      </c>
      <c r="X1122" s="113">
        <f t="shared" si="558"/>
        <v>54.932732303118449</v>
      </c>
      <c r="Y1122" s="113">
        <f t="shared" si="559"/>
        <v>46.810722598523832</v>
      </c>
      <c r="Z1122" s="113">
        <f t="shared" si="560"/>
        <v>26.200031305143938</v>
      </c>
      <c r="AA1122" s="113">
        <f t="shared" si="561"/>
        <v>9.4320112698518184</v>
      </c>
      <c r="AB1122" s="114">
        <f t="shared" si="562"/>
        <v>5.4932732303118454</v>
      </c>
    </row>
    <row r="1123" spans="1:28" x14ac:dyDescent="0.5">
      <c r="A1123"/>
      <c r="B1123">
        <v>21</v>
      </c>
      <c r="C1123" s="173">
        <v>4.51</v>
      </c>
      <c r="D1123" s="173">
        <v>3.7</v>
      </c>
      <c r="E1123" s="173">
        <v>4.78</v>
      </c>
      <c r="F1123" s="173">
        <v>10.7</v>
      </c>
      <c r="G1123" s="173">
        <v>7.11</v>
      </c>
      <c r="H1123" s="173">
        <v>17.399999999999999</v>
      </c>
      <c r="I1123" s="173">
        <v>54.9</v>
      </c>
      <c r="J1123" s="173">
        <v>109</v>
      </c>
      <c r="K1123" s="173">
        <v>53.1</v>
      </c>
      <c r="L1123" s="173">
        <v>29.2</v>
      </c>
      <c r="M1123" s="173">
        <v>10.4</v>
      </c>
      <c r="N1123" s="173">
        <v>6.29</v>
      </c>
      <c r="O1123" s="219"/>
      <c r="P1123" s="134">
        <f t="shared" si="537"/>
        <v>21</v>
      </c>
      <c r="Q1123" s="113">
        <f t="shared" si="551"/>
        <v>3.9387380395399716</v>
      </c>
      <c r="R1123" s="113">
        <f t="shared" si="552"/>
        <v>3.2313371943010858</v>
      </c>
      <c r="S1123" s="113">
        <f t="shared" si="553"/>
        <v>4.174538321286267</v>
      </c>
      <c r="T1123" s="113">
        <f t="shared" si="554"/>
        <v>9.3446778321680029</v>
      </c>
      <c r="U1123" s="113">
        <f t="shared" si="555"/>
        <v>6.2094074193191133</v>
      </c>
      <c r="V1123" s="113">
        <f t="shared" si="556"/>
        <v>15.196018156983481</v>
      </c>
      <c r="W1123" s="113">
        <f t="shared" si="557"/>
        <v>47.9460572884134</v>
      </c>
      <c r="X1123" s="113">
        <f t="shared" si="558"/>
        <v>95.193447075356303</v>
      </c>
      <c r="Y1123" s="113">
        <f t="shared" si="559"/>
        <v>46.374055410104766</v>
      </c>
      <c r="Z1123" s="113">
        <f t="shared" si="560"/>
        <v>25.501363803673431</v>
      </c>
      <c r="AA1123" s="113">
        <f t="shared" si="561"/>
        <v>9.0826775191165652</v>
      </c>
      <c r="AB1123" s="114">
        <f t="shared" si="562"/>
        <v>5.4932732303118454</v>
      </c>
    </row>
    <row r="1124" spans="1:28" x14ac:dyDescent="0.5">
      <c r="A1124"/>
      <c r="B1124">
        <v>22</v>
      </c>
      <c r="C1124" s="173">
        <v>4.37</v>
      </c>
      <c r="D1124" s="173">
        <v>3.79</v>
      </c>
      <c r="E1124" s="173">
        <v>4.78</v>
      </c>
      <c r="F1124" s="173">
        <v>12.4</v>
      </c>
      <c r="G1124" s="173">
        <v>6.35</v>
      </c>
      <c r="H1124" s="173">
        <v>17.5</v>
      </c>
      <c r="I1124" s="173">
        <v>57.3</v>
      </c>
      <c r="J1124" s="173">
        <v>81.400000000000006</v>
      </c>
      <c r="K1124" s="173">
        <v>52.3</v>
      </c>
      <c r="L1124" s="173">
        <v>29.2</v>
      </c>
      <c r="M1124" s="173">
        <v>10.3</v>
      </c>
      <c r="N1124" s="173">
        <v>6.35</v>
      </c>
      <c r="O1124" s="219"/>
      <c r="P1124" s="134">
        <f t="shared" si="537"/>
        <v>22</v>
      </c>
      <c r="Q1124" s="113">
        <f t="shared" si="551"/>
        <v>3.8164712267826335</v>
      </c>
      <c r="R1124" s="113">
        <f t="shared" si="552"/>
        <v>3.3099372882165174</v>
      </c>
      <c r="S1124" s="113">
        <f t="shared" si="553"/>
        <v>4.174538321286267</v>
      </c>
      <c r="T1124" s="113">
        <f t="shared" si="554"/>
        <v>10.829346272792828</v>
      </c>
      <c r="U1124" s="113">
        <f t="shared" si="555"/>
        <v>5.5456732929221326</v>
      </c>
      <c r="V1124" s="113">
        <f t="shared" si="556"/>
        <v>15.283351594667296</v>
      </c>
      <c r="W1124" s="113">
        <f t="shared" si="557"/>
        <v>50.042059792824915</v>
      </c>
      <c r="X1124" s="113">
        <f t="shared" si="558"/>
        <v>71.089418274623881</v>
      </c>
      <c r="Y1124" s="113">
        <f t="shared" si="559"/>
        <v>45.675387908634256</v>
      </c>
      <c r="Z1124" s="113">
        <f t="shared" si="560"/>
        <v>25.501363803673431</v>
      </c>
      <c r="AA1124" s="113">
        <f t="shared" si="561"/>
        <v>8.9953440814327514</v>
      </c>
      <c r="AB1124" s="114">
        <f t="shared" si="562"/>
        <v>5.5456732929221326</v>
      </c>
    </row>
    <row r="1125" spans="1:28" x14ac:dyDescent="0.5">
      <c r="A1125"/>
      <c r="B1125">
        <v>23</v>
      </c>
      <c r="C1125" s="173">
        <v>4.37</v>
      </c>
      <c r="D1125" s="173">
        <v>3.84</v>
      </c>
      <c r="E1125" s="173">
        <v>4.97</v>
      </c>
      <c r="F1125" s="173">
        <v>11.5</v>
      </c>
      <c r="G1125" s="173">
        <v>8.81</v>
      </c>
      <c r="H1125" s="173">
        <v>20</v>
      </c>
      <c r="I1125" s="173">
        <v>59.5</v>
      </c>
      <c r="J1125" s="173">
        <v>170</v>
      </c>
      <c r="K1125" s="173">
        <v>51.3</v>
      </c>
      <c r="L1125" s="173">
        <v>33</v>
      </c>
      <c r="M1125" s="173">
        <v>9.7899999999999991</v>
      </c>
      <c r="N1125" s="173">
        <v>6.24</v>
      </c>
      <c r="O1125" s="219"/>
      <c r="P1125" s="134">
        <f t="shared" si="537"/>
        <v>23</v>
      </c>
      <c r="Q1125" s="113">
        <f t="shared" si="551"/>
        <v>3.8164712267826335</v>
      </c>
      <c r="R1125" s="113">
        <f t="shared" si="552"/>
        <v>3.3536040070584239</v>
      </c>
      <c r="S1125" s="113">
        <f t="shared" si="553"/>
        <v>4.3404718528855115</v>
      </c>
      <c r="T1125" s="113">
        <f t="shared" si="554"/>
        <v>10.043345333638509</v>
      </c>
      <c r="U1125" s="113">
        <f t="shared" si="555"/>
        <v>7.6940758599439363</v>
      </c>
      <c r="V1125" s="113">
        <f t="shared" si="556"/>
        <v>17.466687536762624</v>
      </c>
      <c r="W1125" s="113">
        <f t="shared" si="557"/>
        <v>51.963395421868803</v>
      </c>
      <c r="X1125" s="113">
        <f t="shared" si="558"/>
        <v>148.46684406248229</v>
      </c>
      <c r="Y1125" s="113">
        <f t="shared" si="559"/>
        <v>44.802053531796126</v>
      </c>
      <c r="Z1125" s="113">
        <f t="shared" si="560"/>
        <v>28.820034435658329</v>
      </c>
      <c r="AA1125" s="113">
        <f t="shared" si="561"/>
        <v>8.5499435492453042</v>
      </c>
      <c r="AB1125" s="114">
        <f t="shared" si="562"/>
        <v>5.4496065114699386</v>
      </c>
    </row>
    <row r="1126" spans="1:28" x14ac:dyDescent="0.5">
      <c r="A1126"/>
      <c r="B1126">
        <v>24</v>
      </c>
      <c r="C1126" s="173">
        <v>4.51</v>
      </c>
      <c r="D1126" s="173">
        <v>3.7</v>
      </c>
      <c r="E1126" s="173">
        <v>5.08</v>
      </c>
      <c r="F1126" s="173">
        <v>11.8</v>
      </c>
      <c r="G1126" s="173">
        <v>6.33</v>
      </c>
      <c r="H1126" s="173">
        <v>19.600000000000001</v>
      </c>
      <c r="I1126" s="173">
        <v>56.2</v>
      </c>
      <c r="J1126" s="173">
        <v>81.599999999999994</v>
      </c>
      <c r="K1126" s="173">
        <v>51.6</v>
      </c>
      <c r="L1126" s="173">
        <v>27.1</v>
      </c>
      <c r="M1126" s="173">
        <v>9.7100000000000009</v>
      </c>
      <c r="N1126" s="173">
        <v>6.24</v>
      </c>
      <c r="O1126" s="219"/>
      <c r="P1126" s="134">
        <f t="shared" si="537"/>
        <v>24</v>
      </c>
      <c r="Q1126" s="113">
        <f t="shared" si="551"/>
        <v>3.9387380395399716</v>
      </c>
      <c r="R1126" s="113">
        <f t="shared" si="552"/>
        <v>3.2313371943010858</v>
      </c>
      <c r="S1126" s="113">
        <f t="shared" si="553"/>
        <v>4.4365386343377065</v>
      </c>
      <c r="T1126" s="113">
        <f t="shared" si="554"/>
        <v>10.305345646689949</v>
      </c>
      <c r="U1126" s="113">
        <f t="shared" si="555"/>
        <v>5.5282066053853702</v>
      </c>
      <c r="V1126" s="113">
        <f t="shared" si="556"/>
        <v>17.117353786027373</v>
      </c>
      <c r="W1126" s="113">
        <f t="shared" si="557"/>
        <v>49.081391978302975</v>
      </c>
      <c r="X1126" s="113">
        <f t="shared" si="558"/>
        <v>71.264085149991502</v>
      </c>
      <c r="Y1126" s="113">
        <f t="shared" si="559"/>
        <v>45.064053844847571</v>
      </c>
      <c r="Z1126" s="113">
        <f t="shared" si="560"/>
        <v>23.667361612313357</v>
      </c>
      <c r="AA1126" s="113">
        <f t="shared" si="561"/>
        <v>8.4800767990982546</v>
      </c>
      <c r="AB1126" s="114">
        <f t="shared" si="562"/>
        <v>5.4496065114699386</v>
      </c>
    </row>
    <row r="1127" spans="1:28" x14ac:dyDescent="0.5">
      <c r="A1127"/>
      <c r="B1127">
        <v>25</v>
      </c>
      <c r="C1127" s="173">
        <v>4.51</v>
      </c>
      <c r="D1127" s="173">
        <v>3.57</v>
      </c>
      <c r="E1127" s="173">
        <v>5.41</v>
      </c>
      <c r="F1127" s="173">
        <v>19.399999999999999</v>
      </c>
      <c r="G1127" s="173">
        <v>6.29</v>
      </c>
      <c r="H1127" s="173">
        <v>25.2</v>
      </c>
      <c r="I1127" s="173">
        <v>61.8</v>
      </c>
      <c r="J1127" s="173">
        <v>62.9</v>
      </c>
      <c r="K1127" s="173">
        <v>49</v>
      </c>
      <c r="L1127" s="173">
        <v>26.3</v>
      </c>
      <c r="M1127" s="173">
        <v>9.4700000000000006</v>
      </c>
      <c r="N1127" s="173">
        <v>6.24</v>
      </c>
      <c r="O1127" s="219"/>
      <c r="P1127" s="134">
        <f t="shared" si="537"/>
        <v>25</v>
      </c>
      <c r="Q1127" s="113">
        <f t="shared" si="551"/>
        <v>3.9387380395399716</v>
      </c>
      <c r="R1127" s="113">
        <f t="shared" si="552"/>
        <v>3.1178037253121285</v>
      </c>
      <c r="S1127" s="113">
        <f t="shared" si="553"/>
        <v>4.7247389786942895</v>
      </c>
      <c r="T1127" s="113">
        <f t="shared" si="554"/>
        <v>16.942686910659745</v>
      </c>
      <c r="U1127" s="113">
        <f t="shared" si="555"/>
        <v>5.4932732303118454</v>
      </c>
      <c r="V1127" s="113">
        <f t="shared" si="556"/>
        <v>22.008026296320907</v>
      </c>
      <c r="W1127" s="113">
        <f t="shared" si="557"/>
        <v>53.972064488596509</v>
      </c>
      <c r="X1127" s="113">
        <f t="shared" si="558"/>
        <v>54.932732303118449</v>
      </c>
      <c r="Y1127" s="113">
        <f t="shared" si="559"/>
        <v>42.793384465068428</v>
      </c>
      <c r="Z1127" s="113">
        <f t="shared" si="560"/>
        <v>22.968694110842851</v>
      </c>
      <c r="AA1127" s="113">
        <f t="shared" si="561"/>
        <v>8.2704765486571024</v>
      </c>
      <c r="AB1127" s="114">
        <f t="shared" si="562"/>
        <v>5.4496065114699386</v>
      </c>
    </row>
    <row r="1128" spans="1:28" x14ac:dyDescent="0.5">
      <c r="A1128"/>
      <c r="B1128">
        <v>26</v>
      </c>
      <c r="C1128" s="173">
        <v>4.37</v>
      </c>
      <c r="D1128" s="173">
        <v>3.57</v>
      </c>
      <c r="E1128" s="173">
        <v>4.91</v>
      </c>
      <c r="F1128" s="173">
        <v>16.600000000000001</v>
      </c>
      <c r="G1128" s="173">
        <v>5.8</v>
      </c>
      <c r="H1128" s="173">
        <v>35.6</v>
      </c>
      <c r="I1128" s="173">
        <v>66.8</v>
      </c>
      <c r="J1128" s="173">
        <v>68.3</v>
      </c>
      <c r="K1128" s="173">
        <v>48.1</v>
      </c>
      <c r="L1128" s="173">
        <v>24.3</v>
      </c>
      <c r="M1128" s="173">
        <v>9.31</v>
      </c>
      <c r="N1128" s="173">
        <v>6.07</v>
      </c>
      <c r="O1128" s="219"/>
      <c r="P1128" s="134">
        <f t="shared" si="537"/>
        <v>26</v>
      </c>
      <c r="Q1128" s="113">
        <f t="shared" si="551"/>
        <v>3.8164712267826335</v>
      </c>
      <c r="R1128" s="113">
        <f t="shared" si="552"/>
        <v>3.1178037253121285</v>
      </c>
      <c r="S1128" s="113">
        <f t="shared" si="553"/>
        <v>4.2880717902752243</v>
      </c>
      <c r="T1128" s="113">
        <f t="shared" si="554"/>
        <v>14.49735065551298</v>
      </c>
      <c r="U1128" s="113">
        <f t="shared" si="555"/>
        <v>5.0653393856611606</v>
      </c>
      <c r="V1128" s="113">
        <f t="shared" si="556"/>
        <v>31.090703815437472</v>
      </c>
      <c r="W1128" s="113">
        <f t="shared" si="557"/>
        <v>58.33873637278716</v>
      </c>
      <c r="X1128" s="113">
        <f t="shared" si="558"/>
        <v>59.648737938044356</v>
      </c>
      <c r="Y1128" s="113">
        <f t="shared" si="559"/>
        <v>42.007383525914115</v>
      </c>
      <c r="Z1128" s="113">
        <f t="shared" si="560"/>
        <v>21.22202535716659</v>
      </c>
      <c r="AA1128" s="113">
        <f t="shared" si="561"/>
        <v>8.1307430483630014</v>
      </c>
      <c r="AB1128" s="114">
        <f t="shared" si="562"/>
        <v>5.3011396674074565</v>
      </c>
    </row>
    <row r="1129" spans="1:28" x14ac:dyDescent="0.5">
      <c r="A1129"/>
      <c r="B1129">
        <v>27</v>
      </c>
      <c r="C1129" s="173">
        <v>4.37</v>
      </c>
      <c r="D1129" s="173">
        <v>3.57</v>
      </c>
      <c r="E1129" s="173">
        <v>4.6399999999999997</v>
      </c>
      <c r="F1129" s="173">
        <v>11.1</v>
      </c>
      <c r="G1129" s="173">
        <v>5.46</v>
      </c>
      <c r="H1129" s="173">
        <v>61</v>
      </c>
      <c r="I1129" s="173">
        <v>63.5</v>
      </c>
      <c r="J1129" s="173">
        <v>75</v>
      </c>
      <c r="K1129" s="173">
        <v>46.9</v>
      </c>
      <c r="L1129" s="173">
        <v>22.7</v>
      </c>
      <c r="M1129" s="173">
        <v>9.06</v>
      </c>
      <c r="N1129" s="173">
        <v>6.07</v>
      </c>
      <c r="O1129" s="219"/>
      <c r="P1129" s="134">
        <f t="shared" si="537"/>
        <v>27</v>
      </c>
      <c r="Q1129" s="113">
        <f t="shared" si="551"/>
        <v>3.8164712267826335</v>
      </c>
      <c r="R1129" s="113">
        <f t="shared" si="552"/>
        <v>3.1178037253121285</v>
      </c>
      <c r="S1129" s="113">
        <f t="shared" si="553"/>
        <v>4.0522715085289285</v>
      </c>
      <c r="T1129" s="113">
        <f t="shared" si="554"/>
        <v>9.694011582903256</v>
      </c>
      <c r="U1129" s="113">
        <f t="shared" si="555"/>
        <v>4.7684056975361964</v>
      </c>
      <c r="V1129" s="113">
        <f t="shared" si="556"/>
        <v>53.273396987126006</v>
      </c>
      <c r="W1129" s="113">
        <f t="shared" si="557"/>
        <v>55.456732929221332</v>
      </c>
      <c r="X1129" s="113">
        <f t="shared" si="558"/>
        <v>65.500078262859844</v>
      </c>
      <c r="Y1129" s="113">
        <f t="shared" si="559"/>
        <v>40.95938227370835</v>
      </c>
      <c r="Z1129" s="113">
        <f t="shared" si="560"/>
        <v>19.824690354225577</v>
      </c>
      <c r="AA1129" s="113">
        <f t="shared" si="561"/>
        <v>7.9124094541534689</v>
      </c>
      <c r="AB1129" s="114">
        <f t="shared" si="562"/>
        <v>5.3011396674074565</v>
      </c>
    </row>
    <row r="1130" spans="1:28" x14ac:dyDescent="0.5">
      <c r="A1130"/>
      <c r="B1130">
        <v>28</v>
      </c>
      <c r="C1130" s="173">
        <v>4.24</v>
      </c>
      <c r="D1130" s="173">
        <v>3.57</v>
      </c>
      <c r="E1130" s="173">
        <v>4.51</v>
      </c>
      <c r="F1130" s="173">
        <v>9.8699999999999992</v>
      </c>
      <c r="G1130" s="173">
        <v>5.19</v>
      </c>
      <c r="H1130" s="173">
        <v>65.7</v>
      </c>
      <c r="I1130" s="173">
        <v>58.4</v>
      </c>
      <c r="J1130" s="173">
        <v>75.400000000000006</v>
      </c>
      <c r="K1130" s="173">
        <v>45.3</v>
      </c>
      <c r="L1130" s="173">
        <v>20.6</v>
      </c>
      <c r="M1130" s="173">
        <v>8.58</v>
      </c>
      <c r="N1130" s="173">
        <v>6.07</v>
      </c>
      <c r="O1130" s="219"/>
      <c r="P1130" s="134">
        <f t="shared" si="537"/>
        <v>28</v>
      </c>
      <c r="Q1130" s="113">
        <f t="shared" si="551"/>
        <v>3.7029377577936766</v>
      </c>
      <c r="R1130" s="113">
        <f t="shared" si="552"/>
        <v>3.1178037253121285</v>
      </c>
      <c r="S1130" s="113">
        <f t="shared" si="553"/>
        <v>3.9387380395399716</v>
      </c>
      <c r="T1130" s="113">
        <f t="shared" si="554"/>
        <v>8.6198102993923538</v>
      </c>
      <c r="U1130" s="113">
        <f t="shared" si="555"/>
        <v>4.5326054157899014</v>
      </c>
      <c r="V1130" s="113">
        <f t="shared" si="556"/>
        <v>57.37806855826522</v>
      </c>
      <c r="W1130" s="113">
        <f t="shared" si="557"/>
        <v>51.002727607346863</v>
      </c>
      <c r="X1130" s="113">
        <f t="shared" si="558"/>
        <v>65.849412013595099</v>
      </c>
      <c r="Y1130" s="113">
        <f t="shared" si="559"/>
        <v>39.562047270767344</v>
      </c>
      <c r="Z1130" s="113">
        <f t="shared" si="560"/>
        <v>17.990688162865503</v>
      </c>
      <c r="AA1130" s="113">
        <f t="shared" si="561"/>
        <v>7.4932089532711661</v>
      </c>
      <c r="AB1130" s="114">
        <f t="shared" si="562"/>
        <v>5.3011396674074565</v>
      </c>
    </row>
    <row r="1131" spans="1:28" x14ac:dyDescent="0.5">
      <c r="A1131"/>
      <c r="B1131">
        <v>29</v>
      </c>
      <c r="C1131" s="173">
        <v>4.24</v>
      </c>
      <c r="D1131" s="173"/>
      <c r="E1131" s="173">
        <v>4.37</v>
      </c>
      <c r="F1131" s="173">
        <v>11.5</v>
      </c>
      <c r="G1131" s="173">
        <v>5.85</v>
      </c>
      <c r="H1131" s="173">
        <v>55.4</v>
      </c>
      <c r="I1131" s="173">
        <v>52.3</v>
      </c>
      <c r="J1131" s="173">
        <v>85.6</v>
      </c>
      <c r="K1131" s="173">
        <v>49.5</v>
      </c>
      <c r="L1131" s="173">
        <v>19.5</v>
      </c>
      <c r="M1131" s="173">
        <v>8.18</v>
      </c>
      <c r="N1131" s="173">
        <v>6.24</v>
      </c>
      <c r="O1131" s="219"/>
      <c r="P1131" s="134">
        <f t="shared" si="537"/>
        <v>29</v>
      </c>
      <c r="Q1131" s="113">
        <f t="shared" si="551"/>
        <v>3.7029377577936766</v>
      </c>
      <c r="R1131" s="113" t="str">
        <f t="shared" si="552"/>
        <v xml:space="preserve"> </v>
      </c>
      <c r="S1131" s="113">
        <f t="shared" si="553"/>
        <v>3.8164712267826335</v>
      </c>
      <c r="T1131" s="113">
        <f t="shared" si="554"/>
        <v>10.043345333638509</v>
      </c>
      <c r="U1131" s="113">
        <f t="shared" si="555"/>
        <v>5.1090061045030675</v>
      </c>
      <c r="V1131" s="113">
        <f t="shared" si="556"/>
        <v>48.382724476832465</v>
      </c>
      <c r="W1131" s="113">
        <f t="shared" si="557"/>
        <v>45.675387908634256</v>
      </c>
      <c r="X1131" s="113">
        <f t="shared" si="558"/>
        <v>74.757422657344023</v>
      </c>
      <c r="Y1131" s="113">
        <f t="shared" si="559"/>
        <v>43.230051653487493</v>
      </c>
      <c r="Z1131" s="113">
        <f t="shared" si="560"/>
        <v>17.030020348343559</v>
      </c>
      <c r="AA1131" s="113">
        <f t="shared" si="561"/>
        <v>7.1438752025359129</v>
      </c>
      <c r="AB1131" s="114">
        <f t="shared" si="562"/>
        <v>5.4496065114699386</v>
      </c>
    </row>
    <row r="1132" spans="1:28" x14ac:dyDescent="0.5">
      <c r="A1132"/>
      <c r="B1132">
        <v>30</v>
      </c>
      <c r="C1132" s="173">
        <v>4.1500000000000004</v>
      </c>
      <c r="D1132" s="173"/>
      <c r="E1132" s="173">
        <v>6.24</v>
      </c>
      <c r="F1132" s="173">
        <v>11.8</v>
      </c>
      <c r="G1132" s="173">
        <v>6.35</v>
      </c>
      <c r="H1132" s="173">
        <v>67.5</v>
      </c>
      <c r="I1132" s="173">
        <v>72.599999999999994</v>
      </c>
      <c r="J1132" s="173">
        <v>81.099999999999994</v>
      </c>
      <c r="K1132" s="173">
        <v>47.6</v>
      </c>
      <c r="L1132" s="173">
        <v>17.899999999999999</v>
      </c>
      <c r="M1132" s="173">
        <v>8.0399999999999991</v>
      </c>
      <c r="N1132" s="173">
        <v>6.24</v>
      </c>
      <c r="O1132" s="219"/>
      <c r="P1132" s="134">
        <f t="shared" si="537"/>
        <v>30</v>
      </c>
      <c r="Q1132" s="113">
        <f t="shared" si="551"/>
        <v>3.624337663878245</v>
      </c>
      <c r="R1132" s="113" t="str">
        <f t="shared" si="552"/>
        <v xml:space="preserve"> </v>
      </c>
      <c r="S1132" s="113">
        <f t="shared" si="553"/>
        <v>5.4496065114699386</v>
      </c>
      <c r="T1132" s="113">
        <f t="shared" si="554"/>
        <v>10.305345646689949</v>
      </c>
      <c r="U1132" s="113">
        <f t="shared" si="555"/>
        <v>5.5456732929221326</v>
      </c>
      <c r="V1132" s="113">
        <f t="shared" si="556"/>
        <v>58.950070436573853</v>
      </c>
      <c r="W1132" s="113">
        <f t="shared" si="557"/>
        <v>63.404075758448322</v>
      </c>
      <c r="X1132" s="113">
        <f t="shared" si="558"/>
        <v>70.827417961572436</v>
      </c>
      <c r="Y1132" s="113">
        <f t="shared" si="559"/>
        <v>41.57071633749505</v>
      </c>
      <c r="Z1132" s="113">
        <f t="shared" si="560"/>
        <v>15.632685345402548</v>
      </c>
      <c r="AA1132" s="113">
        <f t="shared" si="561"/>
        <v>7.0216083897785744</v>
      </c>
      <c r="AB1132" s="114">
        <f t="shared" si="562"/>
        <v>5.4496065114699386</v>
      </c>
    </row>
    <row r="1133" spans="1:28" x14ac:dyDescent="0.5">
      <c r="A1133"/>
      <c r="B1133">
        <v>31</v>
      </c>
      <c r="C1133" s="173">
        <v>4.1100000000000003</v>
      </c>
      <c r="D1133" s="173"/>
      <c r="E1133" s="173">
        <v>5.0199999999999996</v>
      </c>
      <c r="F1133" s="173"/>
      <c r="G1133" s="173">
        <v>7.04</v>
      </c>
      <c r="H1133" s="173"/>
      <c r="I1133" s="173">
        <v>65.900000000000006</v>
      </c>
      <c r="J1133" s="173">
        <v>84.6</v>
      </c>
      <c r="K1133" s="173"/>
      <c r="L1133" s="173">
        <v>17</v>
      </c>
      <c r="M1133" s="173"/>
      <c r="N1133" s="173">
        <v>6.24</v>
      </c>
      <c r="O1133" s="219"/>
      <c r="P1133" s="134">
        <f t="shared" si="537"/>
        <v>31</v>
      </c>
      <c r="Q1133" s="113">
        <f t="shared" si="551"/>
        <v>3.5894042888047193</v>
      </c>
      <c r="R1133" s="113" t="str">
        <f t="shared" si="552"/>
        <v xml:space="preserve"> </v>
      </c>
      <c r="S1133" s="113">
        <f t="shared" si="553"/>
        <v>4.3841385717274184</v>
      </c>
      <c r="T1133" s="113" t="str">
        <f t="shared" si="554"/>
        <v xml:space="preserve"> </v>
      </c>
      <c r="U1133" s="113">
        <f t="shared" si="555"/>
        <v>6.1482740129404441</v>
      </c>
      <c r="V1133" s="113" t="str">
        <f t="shared" si="556"/>
        <v xml:space="preserve"> </v>
      </c>
      <c r="W1133" s="113">
        <f t="shared" si="557"/>
        <v>57.552735433632854</v>
      </c>
      <c r="X1133" s="113">
        <f t="shared" si="558"/>
        <v>73.884088280505892</v>
      </c>
      <c r="Y1133" s="113" t="str">
        <f t="shared" si="559"/>
        <v xml:space="preserve"> </v>
      </c>
      <c r="Z1133" s="113">
        <f t="shared" si="560"/>
        <v>14.846684406248229</v>
      </c>
      <c r="AA1133" s="113" t="str">
        <f t="shared" si="561"/>
        <v xml:space="preserve"> </v>
      </c>
      <c r="AB1133" s="114">
        <f t="shared" si="562"/>
        <v>5.4496065114699386</v>
      </c>
    </row>
    <row r="1134" spans="1:28" x14ac:dyDescent="0.5">
      <c r="A1134"/>
      <c r="B1134"/>
      <c r="C1134" s="173"/>
      <c r="D1134" s="173"/>
      <c r="E1134" s="173"/>
      <c r="F1134" s="173"/>
      <c r="G1134" s="173"/>
      <c r="H1134" s="173"/>
      <c r="I1134" s="173"/>
      <c r="J1134" s="173"/>
      <c r="K1134" s="173"/>
      <c r="L1134" s="173"/>
      <c r="M1134" s="173"/>
      <c r="N1134" s="173"/>
      <c r="O1134" s="219"/>
      <c r="P1134" s="134"/>
      <c r="Q1134" s="113"/>
      <c r="R1134" s="113"/>
      <c r="S1134" s="113"/>
      <c r="T1134" s="113"/>
      <c r="U1134" s="113"/>
      <c r="V1134" s="113"/>
      <c r="W1134" s="113"/>
      <c r="X1134" s="113"/>
      <c r="Y1134" s="113"/>
      <c r="Z1134" s="113"/>
      <c r="AA1134" s="113"/>
      <c r="AB1134" s="114"/>
    </row>
    <row r="1135" spans="1:28" x14ac:dyDescent="0.5">
      <c r="A1135"/>
      <c r="B1135"/>
      <c r="C1135" s="173"/>
      <c r="D1135" s="173"/>
      <c r="E1135" s="173"/>
      <c r="F1135" s="173"/>
      <c r="G1135" s="173"/>
      <c r="H1135" s="173"/>
      <c r="I1135" s="173"/>
      <c r="J1135" s="173"/>
      <c r="K1135" s="173"/>
      <c r="L1135" s="173"/>
      <c r="M1135" s="173"/>
      <c r="N1135" s="173"/>
      <c r="O1135" s="220"/>
      <c r="P1135" s="134"/>
      <c r="Q1135" s="113"/>
      <c r="R1135" s="113"/>
      <c r="S1135" s="113"/>
      <c r="T1135" s="113"/>
      <c r="U1135" s="113"/>
      <c r="V1135" s="113"/>
      <c r="W1135" s="113"/>
      <c r="X1135" s="113"/>
      <c r="Y1135" s="113"/>
      <c r="Z1135" s="113"/>
      <c r="AA1135" s="113"/>
      <c r="AB1135" s="114"/>
    </row>
    <row r="1136" spans="1:28" x14ac:dyDescent="0.5">
      <c r="A1136">
        <v>1999</v>
      </c>
      <c r="B1136">
        <v>1</v>
      </c>
      <c r="C1136" s="173">
        <v>6.07</v>
      </c>
      <c r="D1136" s="173">
        <v>5.08</v>
      </c>
      <c r="E1136" s="173">
        <v>4.2</v>
      </c>
      <c r="F1136" s="173">
        <v>3.57</v>
      </c>
      <c r="G1136" s="173">
        <v>3.36</v>
      </c>
      <c r="H1136" s="173">
        <v>12.3</v>
      </c>
      <c r="I1136" s="173">
        <v>37.200000000000003</v>
      </c>
      <c r="J1136" s="173">
        <v>43.2</v>
      </c>
      <c r="K1136" s="173">
        <v>62.9</v>
      </c>
      <c r="L1136" s="173">
        <v>42.8</v>
      </c>
      <c r="M1136" s="173">
        <v>25</v>
      </c>
      <c r="N1136" s="173">
        <v>9.7899999999999991</v>
      </c>
      <c r="O1136" s="218">
        <f>A1136</f>
        <v>1999</v>
      </c>
      <c r="P1136" s="134">
        <f t="shared" si="537"/>
        <v>1</v>
      </c>
      <c r="Q1136" s="113">
        <f t="shared" ref="Q1136:AB1143" si="563">IF(C1136&gt;0,$P$11*C1136, " ")</f>
        <v>5.3011396674074565</v>
      </c>
      <c r="R1136" s="113">
        <f t="shared" si="563"/>
        <v>4.4365386343377065</v>
      </c>
      <c r="S1136" s="113">
        <f t="shared" si="563"/>
        <v>3.6680043827201514</v>
      </c>
      <c r="T1136" s="113">
        <f t="shared" si="563"/>
        <v>3.1178037253121285</v>
      </c>
      <c r="U1136" s="113">
        <f t="shared" si="563"/>
        <v>2.9344035061761207</v>
      </c>
      <c r="V1136" s="113">
        <f t="shared" si="563"/>
        <v>10.742012835109014</v>
      </c>
      <c r="W1136" s="113">
        <f t="shared" si="563"/>
        <v>32.488038818378485</v>
      </c>
      <c r="X1136" s="113">
        <f t="shared" si="563"/>
        <v>37.728045079407273</v>
      </c>
      <c r="Y1136" s="113">
        <f t="shared" si="563"/>
        <v>54.932732303118449</v>
      </c>
      <c r="Z1136" s="113">
        <f t="shared" si="563"/>
        <v>37.378711328672011</v>
      </c>
      <c r="AA1136" s="113">
        <f t="shared" si="563"/>
        <v>21.833359420953279</v>
      </c>
      <c r="AB1136" s="114">
        <f t="shared" si="563"/>
        <v>8.5499435492453042</v>
      </c>
    </row>
    <row r="1137" spans="1:28" x14ac:dyDescent="0.5">
      <c r="A1137"/>
      <c r="B1137">
        <v>2</v>
      </c>
      <c r="C1137" s="173">
        <v>6.07</v>
      </c>
      <c r="D1137" s="173">
        <v>4.91</v>
      </c>
      <c r="E1137" s="173">
        <v>4.1500000000000004</v>
      </c>
      <c r="F1137" s="173">
        <v>3.46</v>
      </c>
      <c r="G1137" s="173">
        <v>6.29</v>
      </c>
      <c r="H1137" s="173">
        <v>8.58</v>
      </c>
      <c r="I1137" s="173">
        <v>31.1</v>
      </c>
      <c r="J1137" s="173">
        <v>37</v>
      </c>
      <c r="K1137" s="173">
        <v>62.4</v>
      </c>
      <c r="L1137" s="173">
        <v>43.6</v>
      </c>
      <c r="M1137" s="173">
        <v>23.2</v>
      </c>
      <c r="N1137" s="173">
        <v>8.58</v>
      </c>
      <c r="O1137" s="219"/>
      <c r="P1137" s="134">
        <f t="shared" si="537"/>
        <v>2</v>
      </c>
      <c r="Q1137" s="113">
        <f t="shared" si="563"/>
        <v>5.3011396674074565</v>
      </c>
      <c r="R1137" s="113">
        <f t="shared" si="563"/>
        <v>4.2880717902752243</v>
      </c>
      <c r="S1137" s="113">
        <f t="shared" si="563"/>
        <v>3.624337663878245</v>
      </c>
      <c r="T1137" s="113">
        <f t="shared" si="563"/>
        <v>3.021736943859934</v>
      </c>
      <c r="U1137" s="113">
        <f t="shared" si="563"/>
        <v>5.4932732303118454</v>
      </c>
      <c r="V1137" s="113">
        <f t="shared" si="563"/>
        <v>7.4932089532711661</v>
      </c>
      <c r="W1137" s="113">
        <f t="shared" si="563"/>
        <v>27.160699119665882</v>
      </c>
      <c r="X1137" s="113">
        <f t="shared" si="563"/>
        <v>32.313371943010857</v>
      </c>
      <c r="Y1137" s="113">
        <f t="shared" si="563"/>
        <v>54.496065114699384</v>
      </c>
      <c r="Z1137" s="113">
        <f t="shared" si="563"/>
        <v>38.077378830142521</v>
      </c>
      <c r="AA1137" s="113">
        <f t="shared" si="563"/>
        <v>20.261357542644642</v>
      </c>
      <c r="AB1137" s="114">
        <f t="shared" si="563"/>
        <v>7.4932089532711661</v>
      </c>
    </row>
    <row r="1138" spans="1:28" x14ac:dyDescent="0.5">
      <c r="A1138"/>
      <c r="B1138">
        <v>3</v>
      </c>
      <c r="C1138" s="173">
        <v>5.91</v>
      </c>
      <c r="D1138" s="173">
        <v>4.91</v>
      </c>
      <c r="E1138" s="173">
        <v>3.97</v>
      </c>
      <c r="F1138" s="173">
        <v>3.36</v>
      </c>
      <c r="G1138" s="173">
        <v>3.79</v>
      </c>
      <c r="H1138" s="173">
        <v>8.31</v>
      </c>
      <c r="I1138" s="173">
        <v>33.9</v>
      </c>
      <c r="J1138" s="173">
        <v>39.9</v>
      </c>
      <c r="K1138" s="173">
        <v>70.2</v>
      </c>
      <c r="L1138" s="173">
        <v>38.9</v>
      </c>
      <c r="M1138" s="173">
        <v>21.4</v>
      </c>
      <c r="N1138" s="173">
        <v>8.58</v>
      </c>
      <c r="O1138" s="219"/>
      <c r="P1138" s="134">
        <f t="shared" si="537"/>
        <v>3</v>
      </c>
      <c r="Q1138" s="113">
        <f t="shared" si="563"/>
        <v>5.1614061671133555</v>
      </c>
      <c r="R1138" s="113">
        <f t="shared" si="563"/>
        <v>4.2880717902752243</v>
      </c>
      <c r="S1138" s="113">
        <f t="shared" si="563"/>
        <v>3.4671374760473812</v>
      </c>
      <c r="T1138" s="113">
        <f t="shared" si="563"/>
        <v>2.9344035061761207</v>
      </c>
      <c r="U1138" s="113">
        <f t="shared" si="563"/>
        <v>3.3099372882165174</v>
      </c>
      <c r="V1138" s="113">
        <f t="shared" si="563"/>
        <v>7.2574086715248711</v>
      </c>
      <c r="W1138" s="113">
        <f t="shared" si="563"/>
        <v>29.606035374812645</v>
      </c>
      <c r="X1138" s="113">
        <f t="shared" si="563"/>
        <v>34.846041635841431</v>
      </c>
      <c r="Y1138" s="113">
        <f t="shared" si="563"/>
        <v>61.308073254036813</v>
      </c>
      <c r="Z1138" s="113">
        <f t="shared" si="563"/>
        <v>33.9727072590033</v>
      </c>
      <c r="AA1138" s="113">
        <f t="shared" si="563"/>
        <v>18.689355664336006</v>
      </c>
      <c r="AB1138" s="114">
        <f t="shared" si="563"/>
        <v>7.4932089532711661</v>
      </c>
    </row>
    <row r="1139" spans="1:28" x14ac:dyDescent="0.5">
      <c r="A1139"/>
      <c r="B1139">
        <v>4</v>
      </c>
      <c r="C1139" s="173">
        <v>5.91</v>
      </c>
      <c r="D1139" s="173">
        <v>4.91</v>
      </c>
      <c r="E1139" s="173">
        <v>3.97</v>
      </c>
      <c r="F1139" s="173">
        <v>3.25</v>
      </c>
      <c r="G1139" s="173">
        <v>3.57</v>
      </c>
      <c r="H1139" s="173">
        <v>8.18</v>
      </c>
      <c r="I1139" s="173">
        <v>31.2</v>
      </c>
      <c r="J1139" s="173">
        <v>40.6</v>
      </c>
      <c r="K1139" s="173">
        <v>64.599999999999994</v>
      </c>
      <c r="L1139" s="173">
        <v>41</v>
      </c>
      <c r="M1139" s="173">
        <v>19.399999999999999</v>
      </c>
      <c r="N1139" s="173">
        <v>8.58</v>
      </c>
      <c r="O1139" s="219"/>
      <c r="P1139" s="134">
        <f t="shared" ref="P1139:P1178" si="564">B1139</f>
        <v>4</v>
      </c>
      <c r="Q1139" s="113">
        <f t="shared" si="563"/>
        <v>5.1614061671133555</v>
      </c>
      <c r="R1139" s="113">
        <f t="shared" si="563"/>
        <v>4.2880717902752243</v>
      </c>
      <c r="S1139" s="113">
        <f t="shared" si="563"/>
        <v>3.4671374760473812</v>
      </c>
      <c r="T1139" s="113">
        <f t="shared" si="563"/>
        <v>2.8383367247239262</v>
      </c>
      <c r="U1139" s="113">
        <f t="shared" si="563"/>
        <v>3.1178037253121285</v>
      </c>
      <c r="V1139" s="113">
        <f t="shared" si="563"/>
        <v>7.1438752025359129</v>
      </c>
      <c r="W1139" s="113">
        <f t="shared" si="563"/>
        <v>27.248032557349692</v>
      </c>
      <c r="X1139" s="113">
        <f t="shared" si="563"/>
        <v>35.45737569962813</v>
      </c>
      <c r="Y1139" s="113">
        <f t="shared" si="563"/>
        <v>56.417400743743272</v>
      </c>
      <c r="Z1139" s="113">
        <f t="shared" si="563"/>
        <v>35.806709450363378</v>
      </c>
      <c r="AA1139" s="113">
        <f t="shared" si="563"/>
        <v>16.942686910659745</v>
      </c>
      <c r="AB1139" s="114">
        <f t="shared" si="563"/>
        <v>7.4932089532711661</v>
      </c>
    </row>
    <row r="1140" spans="1:28" x14ac:dyDescent="0.5">
      <c r="A1140"/>
      <c r="B1140">
        <v>5</v>
      </c>
      <c r="C1140" s="173">
        <v>5.91</v>
      </c>
      <c r="D1140" s="173">
        <v>4.91</v>
      </c>
      <c r="E1140" s="173">
        <v>4.1100000000000003</v>
      </c>
      <c r="F1140" s="173">
        <v>3.36</v>
      </c>
      <c r="G1140" s="173">
        <v>3.7</v>
      </c>
      <c r="H1140" s="173">
        <v>8.18</v>
      </c>
      <c r="I1140" s="173">
        <v>38.9</v>
      </c>
      <c r="J1140" s="173">
        <v>41.9</v>
      </c>
      <c r="K1140" s="173">
        <v>63.2</v>
      </c>
      <c r="L1140" s="173">
        <v>42</v>
      </c>
      <c r="M1140" s="173">
        <v>19</v>
      </c>
      <c r="N1140" s="173">
        <v>8.4499999999999993</v>
      </c>
      <c r="O1140" s="219"/>
      <c r="P1140" s="134">
        <f t="shared" si="564"/>
        <v>5</v>
      </c>
      <c r="Q1140" s="113">
        <f t="shared" si="563"/>
        <v>5.1614061671133555</v>
      </c>
      <c r="R1140" s="113">
        <f t="shared" si="563"/>
        <v>4.2880717902752243</v>
      </c>
      <c r="S1140" s="113">
        <f t="shared" si="563"/>
        <v>3.5894042888047193</v>
      </c>
      <c r="T1140" s="113">
        <f t="shared" si="563"/>
        <v>2.9344035061761207</v>
      </c>
      <c r="U1140" s="113">
        <f t="shared" si="563"/>
        <v>3.2313371943010858</v>
      </c>
      <c r="V1140" s="113">
        <f t="shared" si="563"/>
        <v>7.1438752025359129</v>
      </c>
      <c r="W1140" s="113">
        <f t="shared" si="563"/>
        <v>33.9727072590033</v>
      </c>
      <c r="X1140" s="113">
        <f t="shared" si="563"/>
        <v>36.592710389517698</v>
      </c>
      <c r="Y1140" s="113">
        <f t="shared" si="563"/>
        <v>55.194732616169894</v>
      </c>
      <c r="Z1140" s="113">
        <f t="shared" si="563"/>
        <v>36.680043827201509</v>
      </c>
      <c r="AA1140" s="113">
        <f t="shared" si="563"/>
        <v>16.593353159924494</v>
      </c>
      <c r="AB1140" s="114">
        <f t="shared" si="563"/>
        <v>7.3796754842822079</v>
      </c>
    </row>
    <row r="1141" spans="1:28" x14ac:dyDescent="0.5">
      <c r="A1141"/>
      <c r="B1141">
        <v>6</v>
      </c>
      <c r="C1141" s="173">
        <v>5.91</v>
      </c>
      <c r="D1141" s="173">
        <v>4.91</v>
      </c>
      <c r="E1141" s="173">
        <v>4.1100000000000003</v>
      </c>
      <c r="F1141" s="173">
        <v>3.25</v>
      </c>
      <c r="G1141" s="173">
        <v>4.2</v>
      </c>
      <c r="H1141" s="173">
        <v>7.91</v>
      </c>
      <c r="I1141" s="173">
        <v>32.6</v>
      </c>
      <c r="J1141" s="173">
        <v>36.6</v>
      </c>
      <c r="K1141" s="173">
        <v>51.6</v>
      </c>
      <c r="L1141" s="173">
        <v>40.1</v>
      </c>
      <c r="M1141" s="173">
        <v>18.7</v>
      </c>
      <c r="N1141" s="173">
        <v>8.18</v>
      </c>
      <c r="O1141" s="219"/>
      <c r="P1141" s="134">
        <f t="shared" si="564"/>
        <v>6</v>
      </c>
      <c r="Q1141" s="113">
        <f t="shared" si="563"/>
        <v>5.1614061671133555</v>
      </c>
      <c r="R1141" s="113">
        <f t="shared" si="563"/>
        <v>4.2880717902752243</v>
      </c>
      <c r="S1141" s="113">
        <f t="shared" si="563"/>
        <v>3.5894042888047193</v>
      </c>
      <c r="T1141" s="113">
        <f t="shared" si="563"/>
        <v>2.8383367247239262</v>
      </c>
      <c r="U1141" s="113">
        <f t="shared" si="563"/>
        <v>3.6680043827201514</v>
      </c>
      <c r="V1141" s="113">
        <f t="shared" si="563"/>
        <v>6.9080749207896179</v>
      </c>
      <c r="W1141" s="113">
        <f t="shared" si="563"/>
        <v>28.470700684923077</v>
      </c>
      <c r="X1141" s="113">
        <f t="shared" si="563"/>
        <v>31.964038192275602</v>
      </c>
      <c r="Y1141" s="113">
        <f t="shared" si="563"/>
        <v>45.064053844847571</v>
      </c>
      <c r="Z1141" s="113">
        <f t="shared" si="563"/>
        <v>35.020708511209065</v>
      </c>
      <c r="AA1141" s="113">
        <f t="shared" si="563"/>
        <v>16.331352846873052</v>
      </c>
      <c r="AB1141" s="114">
        <f t="shared" si="563"/>
        <v>7.1438752025359129</v>
      </c>
    </row>
    <row r="1142" spans="1:28" x14ac:dyDescent="0.5">
      <c r="A1142"/>
      <c r="B1142">
        <v>7</v>
      </c>
      <c r="C1142" s="173">
        <v>5.91</v>
      </c>
      <c r="D1142" s="173">
        <v>4.91</v>
      </c>
      <c r="E1142" s="173">
        <v>3.97</v>
      </c>
      <c r="F1142" s="173">
        <v>3.14</v>
      </c>
      <c r="G1142" s="173">
        <v>3.84</v>
      </c>
      <c r="H1142" s="173">
        <v>7.64</v>
      </c>
      <c r="I1142" s="173">
        <v>30.3</v>
      </c>
      <c r="J1142" s="173">
        <v>41</v>
      </c>
      <c r="K1142" s="173">
        <v>51.6</v>
      </c>
      <c r="L1142" s="173">
        <v>39.299999999999997</v>
      </c>
      <c r="M1142" s="173">
        <v>18.2</v>
      </c>
      <c r="N1142" s="173">
        <v>8.18</v>
      </c>
      <c r="O1142" s="219"/>
      <c r="P1142" s="134">
        <f t="shared" si="564"/>
        <v>7</v>
      </c>
      <c r="Q1142" s="113">
        <f t="shared" si="563"/>
        <v>5.1614061671133555</v>
      </c>
      <c r="R1142" s="113">
        <f t="shared" si="563"/>
        <v>4.2880717902752243</v>
      </c>
      <c r="S1142" s="113">
        <f t="shared" si="563"/>
        <v>3.4671374760473812</v>
      </c>
      <c r="T1142" s="113">
        <f t="shared" si="563"/>
        <v>2.7422699432717321</v>
      </c>
      <c r="U1142" s="113">
        <f t="shared" si="563"/>
        <v>3.3536040070584239</v>
      </c>
      <c r="V1142" s="113">
        <f t="shared" si="563"/>
        <v>6.6722746390433221</v>
      </c>
      <c r="W1142" s="113">
        <f t="shared" si="563"/>
        <v>26.462031618195375</v>
      </c>
      <c r="X1142" s="113">
        <f t="shared" si="563"/>
        <v>35.806709450363378</v>
      </c>
      <c r="Y1142" s="113">
        <f t="shared" si="563"/>
        <v>45.064053844847571</v>
      </c>
      <c r="Z1142" s="113">
        <f t="shared" si="563"/>
        <v>34.322041009738555</v>
      </c>
      <c r="AA1142" s="113">
        <f t="shared" si="563"/>
        <v>15.894685658453987</v>
      </c>
      <c r="AB1142" s="114">
        <f t="shared" si="563"/>
        <v>7.1438752025359129</v>
      </c>
    </row>
    <row r="1143" spans="1:28" x14ac:dyDescent="0.5">
      <c r="A1143"/>
      <c r="B1143">
        <v>8</v>
      </c>
      <c r="C1143" s="173">
        <v>5.85</v>
      </c>
      <c r="D1143" s="173">
        <v>4.91</v>
      </c>
      <c r="E1143" s="173">
        <v>3.97</v>
      </c>
      <c r="F1143" s="173">
        <v>3.14</v>
      </c>
      <c r="G1143" s="173">
        <v>4.28</v>
      </c>
      <c r="H1143" s="173">
        <v>7.57</v>
      </c>
      <c r="I1143" s="173">
        <v>32.6</v>
      </c>
      <c r="J1143" s="173">
        <v>44.3</v>
      </c>
      <c r="K1143" s="173">
        <v>43.2</v>
      </c>
      <c r="L1143" s="173">
        <v>40.799999999999997</v>
      </c>
      <c r="M1143" s="173">
        <v>17.899999999999999</v>
      </c>
      <c r="N1143" s="173">
        <v>8.0399999999999991</v>
      </c>
      <c r="O1143" s="219"/>
      <c r="P1143" s="134">
        <f t="shared" si="564"/>
        <v>8</v>
      </c>
      <c r="Q1143" s="113">
        <f t="shared" si="563"/>
        <v>5.1090061045030675</v>
      </c>
      <c r="R1143" s="113">
        <f t="shared" si="563"/>
        <v>4.2880717902752243</v>
      </c>
      <c r="S1143" s="113">
        <f t="shared" si="563"/>
        <v>3.4671374760473812</v>
      </c>
      <c r="T1143" s="113">
        <f t="shared" si="563"/>
        <v>2.7422699432717321</v>
      </c>
      <c r="U1143" s="113">
        <f t="shared" si="563"/>
        <v>3.7378711328672019</v>
      </c>
      <c r="V1143" s="113">
        <f t="shared" si="563"/>
        <v>6.6111412326646537</v>
      </c>
      <c r="W1143" s="113">
        <f t="shared" si="563"/>
        <v>28.470700684923077</v>
      </c>
      <c r="X1143" s="113">
        <f t="shared" si="563"/>
        <v>38.688712893929207</v>
      </c>
      <c r="Y1143" s="113">
        <f t="shared" si="563"/>
        <v>37.728045079407273</v>
      </c>
      <c r="Z1143" s="113">
        <f t="shared" si="563"/>
        <v>35.632042574995751</v>
      </c>
      <c r="AA1143" s="113">
        <f t="shared" si="563"/>
        <v>15.632685345402548</v>
      </c>
      <c r="AB1143" s="114">
        <f t="shared" si="563"/>
        <v>7.0216083897785744</v>
      </c>
    </row>
    <row r="1144" spans="1:28" x14ac:dyDescent="0.5">
      <c r="A1144"/>
      <c r="B1144">
        <v>9</v>
      </c>
      <c r="C1144" s="173">
        <v>5.74</v>
      </c>
      <c r="D1144" s="173">
        <v>4.6399999999999997</v>
      </c>
      <c r="E1144" s="173">
        <v>3.84</v>
      </c>
      <c r="F1144" s="173">
        <v>3.04</v>
      </c>
      <c r="G1144" s="173">
        <v>4.55</v>
      </c>
      <c r="H1144" s="173">
        <v>10.7</v>
      </c>
      <c r="I1144" s="173">
        <v>28.9</v>
      </c>
      <c r="J1144" s="173">
        <v>41.8</v>
      </c>
      <c r="K1144" s="173">
        <v>55.4</v>
      </c>
      <c r="L1144" s="173">
        <v>39.299999999999997</v>
      </c>
      <c r="M1144" s="173">
        <v>17.100000000000001</v>
      </c>
      <c r="N1144" s="173">
        <v>7.37</v>
      </c>
      <c r="O1144" s="219"/>
      <c r="P1144" s="134">
        <f t="shared" si="564"/>
        <v>9</v>
      </c>
      <c r="Q1144" s="113">
        <f t="shared" ref="Q1144:Q1166" si="565">$P$11*C1144</f>
        <v>5.0129393230508734</v>
      </c>
      <c r="R1144" s="113">
        <f t="shared" ref="R1144:R1166" si="566">IF(D1144&gt;0,$P$11*D1144, " ")</f>
        <v>4.0522715085289285</v>
      </c>
      <c r="S1144" s="113">
        <f t="shared" ref="S1144:S1166" si="567">IF(E1144&gt;0,$P$11*E1144, " ")</f>
        <v>3.3536040070584239</v>
      </c>
      <c r="T1144" s="113">
        <f t="shared" ref="T1144:T1166" si="568">IF(F1144&gt;0,$P$11*F1144, " ")</f>
        <v>2.6549365055879188</v>
      </c>
      <c r="U1144" s="113">
        <f t="shared" ref="U1144:U1166" si="569">IF(G1144&gt;0,$P$11*G1144, " ")</f>
        <v>3.9736714146134968</v>
      </c>
      <c r="V1144" s="113">
        <f t="shared" ref="V1144:V1166" si="570">IF(H1144&gt;0,$P$11*H1144, " ")</f>
        <v>9.3446778321680029</v>
      </c>
      <c r="W1144" s="113">
        <f t="shared" ref="W1144:W1166" si="571">IF(I1144&gt;0,$P$11*I1144, " ")</f>
        <v>25.23936349062199</v>
      </c>
      <c r="X1144" s="113">
        <f t="shared" ref="X1144:X1166" si="572">IF(J1144&gt;0,$P$11*J1144, " ")</f>
        <v>36.505376951833881</v>
      </c>
      <c r="Y1144" s="113">
        <f t="shared" ref="Y1144:Y1166" si="573">IF(K1144&gt;0,$P$11*K1144, " ")</f>
        <v>48.382724476832465</v>
      </c>
      <c r="Z1144" s="113">
        <f t="shared" ref="Z1144:Z1166" si="574">IF(L1144&gt;0,$P$11*L1144, " ")</f>
        <v>34.322041009738555</v>
      </c>
      <c r="AA1144" s="113">
        <f t="shared" ref="AA1144:AA1166" si="575">IF(M1144&gt;0,$P$11*M1144, " ")</f>
        <v>14.934017843932045</v>
      </c>
      <c r="AB1144" s="114">
        <f t="shared" ref="AB1144:AB1166" si="576">IF(N1144&gt;0,$P$11*N1144, " ")</f>
        <v>6.4364743572970271</v>
      </c>
    </row>
    <row r="1145" spans="1:28" x14ac:dyDescent="0.5">
      <c r="A1145"/>
      <c r="B1145">
        <v>10</v>
      </c>
      <c r="C1145" s="173">
        <v>5.96</v>
      </c>
      <c r="D1145" s="173">
        <v>4.78</v>
      </c>
      <c r="E1145" s="173">
        <v>3.7</v>
      </c>
      <c r="F1145" s="173">
        <v>3.04</v>
      </c>
      <c r="G1145" s="173">
        <v>5.0199999999999996</v>
      </c>
      <c r="H1145" s="173">
        <v>11.7</v>
      </c>
      <c r="I1145" s="173">
        <v>44.7</v>
      </c>
      <c r="J1145" s="173">
        <v>41.7</v>
      </c>
      <c r="K1145" s="173">
        <v>72.099999999999994</v>
      </c>
      <c r="L1145" s="173">
        <v>38.299999999999997</v>
      </c>
      <c r="M1145" s="173">
        <v>17.100000000000001</v>
      </c>
      <c r="N1145" s="173">
        <v>7.78</v>
      </c>
      <c r="O1145" s="219"/>
      <c r="P1145" s="134">
        <f t="shared" si="564"/>
        <v>10</v>
      </c>
      <c r="Q1145" s="113">
        <f t="shared" si="565"/>
        <v>5.2050728859552615</v>
      </c>
      <c r="R1145" s="113">
        <f t="shared" si="566"/>
        <v>4.174538321286267</v>
      </c>
      <c r="S1145" s="113">
        <f t="shared" si="567"/>
        <v>3.2313371943010858</v>
      </c>
      <c r="T1145" s="113">
        <f t="shared" si="568"/>
        <v>2.6549365055879188</v>
      </c>
      <c r="U1145" s="113">
        <f t="shared" si="569"/>
        <v>4.3841385717274184</v>
      </c>
      <c r="V1145" s="113">
        <f t="shared" si="570"/>
        <v>10.218012209006135</v>
      </c>
      <c r="W1145" s="113">
        <f t="shared" si="571"/>
        <v>39.038046644664469</v>
      </c>
      <c r="X1145" s="113">
        <f t="shared" si="572"/>
        <v>36.418043514150071</v>
      </c>
      <c r="Y1145" s="113">
        <f t="shared" si="573"/>
        <v>62.967408570029257</v>
      </c>
      <c r="Z1145" s="113">
        <f t="shared" si="574"/>
        <v>33.448706632900425</v>
      </c>
      <c r="AA1145" s="113">
        <f t="shared" si="575"/>
        <v>14.934017843932045</v>
      </c>
      <c r="AB1145" s="114">
        <f t="shared" si="576"/>
        <v>6.7945414518006606</v>
      </c>
    </row>
    <row r="1146" spans="1:28" x14ac:dyDescent="0.5">
      <c r="A1146"/>
      <c r="B1146">
        <v>11</v>
      </c>
      <c r="C1146" s="173">
        <v>5.96</v>
      </c>
      <c r="D1146" s="173">
        <v>4.6399999999999997</v>
      </c>
      <c r="E1146" s="173">
        <v>3.7</v>
      </c>
      <c r="F1146" s="173">
        <v>3.5</v>
      </c>
      <c r="G1146" s="173">
        <v>4.91</v>
      </c>
      <c r="H1146" s="173">
        <v>12.9</v>
      </c>
      <c r="I1146" s="173">
        <v>64.5</v>
      </c>
      <c r="J1146" s="173">
        <v>41.6</v>
      </c>
      <c r="K1146" s="173">
        <v>69.900000000000006</v>
      </c>
      <c r="L1146" s="173">
        <v>37</v>
      </c>
      <c r="M1146" s="173">
        <v>16.8</v>
      </c>
      <c r="N1146" s="173">
        <v>7.91</v>
      </c>
      <c r="O1146" s="219"/>
      <c r="P1146" s="134">
        <f t="shared" si="564"/>
        <v>11</v>
      </c>
      <c r="Q1146" s="113">
        <f t="shared" si="565"/>
        <v>5.2050728859552615</v>
      </c>
      <c r="R1146" s="113">
        <f t="shared" si="566"/>
        <v>4.0522715085289285</v>
      </c>
      <c r="S1146" s="113">
        <f t="shared" si="567"/>
        <v>3.2313371943010858</v>
      </c>
      <c r="T1146" s="113">
        <f t="shared" si="568"/>
        <v>3.0566703189334592</v>
      </c>
      <c r="U1146" s="113">
        <f t="shared" si="569"/>
        <v>4.2880717902752243</v>
      </c>
      <c r="V1146" s="113">
        <f t="shared" si="570"/>
        <v>11.266013461211893</v>
      </c>
      <c r="W1146" s="113">
        <f t="shared" si="571"/>
        <v>56.330067306059462</v>
      </c>
      <c r="X1146" s="113">
        <f t="shared" si="572"/>
        <v>36.330710076466261</v>
      </c>
      <c r="Y1146" s="113">
        <f t="shared" si="573"/>
        <v>61.046072940985376</v>
      </c>
      <c r="Z1146" s="113">
        <f t="shared" si="574"/>
        <v>32.313371943010857</v>
      </c>
      <c r="AA1146" s="113">
        <f t="shared" si="575"/>
        <v>14.672017530880606</v>
      </c>
      <c r="AB1146" s="114">
        <f t="shared" si="576"/>
        <v>6.9080749207896179</v>
      </c>
    </row>
    <row r="1147" spans="1:28" x14ac:dyDescent="0.5">
      <c r="A1147"/>
      <c r="B1147">
        <v>12</v>
      </c>
      <c r="C1147" s="173">
        <v>5.91</v>
      </c>
      <c r="D1147" s="173">
        <v>4.6399999999999997</v>
      </c>
      <c r="E1147" s="173">
        <v>3.57</v>
      </c>
      <c r="F1147" s="173">
        <v>3.46</v>
      </c>
      <c r="G1147" s="173">
        <v>4.1500000000000004</v>
      </c>
      <c r="H1147" s="173">
        <v>14.6</v>
      </c>
      <c r="I1147" s="173">
        <v>58.2</v>
      </c>
      <c r="J1147" s="173">
        <v>42.1</v>
      </c>
      <c r="K1147" s="173">
        <v>63.2</v>
      </c>
      <c r="L1147" s="173">
        <v>36.200000000000003</v>
      </c>
      <c r="M1147" s="173">
        <v>16.8</v>
      </c>
      <c r="N1147" s="173">
        <v>7.64</v>
      </c>
      <c r="O1147" s="219"/>
      <c r="P1147" s="134">
        <f t="shared" si="564"/>
        <v>12</v>
      </c>
      <c r="Q1147" s="113">
        <f t="shared" si="565"/>
        <v>5.1614061671133555</v>
      </c>
      <c r="R1147" s="113">
        <f t="shared" si="566"/>
        <v>4.0522715085289285</v>
      </c>
      <c r="S1147" s="113">
        <f t="shared" si="567"/>
        <v>3.1178037253121285</v>
      </c>
      <c r="T1147" s="113">
        <f t="shared" si="568"/>
        <v>3.021736943859934</v>
      </c>
      <c r="U1147" s="113">
        <f t="shared" si="569"/>
        <v>3.624337663878245</v>
      </c>
      <c r="V1147" s="113">
        <f t="shared" si="570"/>
        <v>12.750681901836716</v>
      </c>
      <c r="W1147" s="113">
        <f t="shared" si="571"/>
        <v>50.828060731979235</v>
      </c>
      <c r="X1147" s="113">
        <f t="shared" si="572"/>
        <v>36.767377264885326</v>
      </c>
      <c r="Y1147" s="113">
        <f t="shared" si="573"/>
        <v>55.194732616169894</v>
      </c>
      <c r="Z1147" s="113">
        <f t="shared" si="574"/>
        <v>31.614704441540351</v>
      </c>
      <c r="AA1147" s="113">
        <f t="shared" si="575"/>
        <v>14.672017530880606</v>
      </c>
      <c r="AB1147" s="114">
        <f t="shared" si="576"/>
        <v>6.6722746390433221</v>
      </c>
    </row>
    <row r="1148" spans="1:28" x14ac:dyDescent="0.5">
      <c r="A1148"/>
      <c r="B1148">
        <v>13</v>
      </c>
      <c r="C1148" s="173">
        <v>5.74</v>
      </c>
      <c r="D1148" s="173">
        <v>4.6399999999999997</v>
      </c>
      <c r="E1148" s="173">
        <v>3.57</v>
      </c>
      <c r="F1148" s="173">
        <v>3.46</v>
      </c>
      <c r="G1148" s="173">
        <v>4.0599999999999996</v>
      </c>
      <c r="H1148" s="173">
        <v>17.899999999999999</v>
      </c>
      <c r="I1148" s="173">
        <v>45.5</v>
      </c>
      <c r="J1148" s="173">
        <v>47.6</v>
      </c>
      <c r="K1148" s="173">
        <v>61.6</v>
      </c>
      <c r="L1148" s="173">
        <v>35.799999999999997</v>
      </c>
      <c r="M1148" s="173">
        <v>16.399999999999999</v>
      </c>
      <c r="N1148" s="173">
        <v>7.37</v>
      </c>
      <c r="O1148" s="219"/>
      <c r="P1148" s="134">
        <f t="shared" si="564"/>
        <v>13</v>
      </c>
      <c r="Q1148" s="113">
        <f t="shared" si="565"/>
        <v>5.0129393230508734</v>
      </c>
      <c r="R1148" s="113">
        <f t="shared" si="566"/>
        <v>4.0522715085289285</v>
      </c>
      <c r="S1148" s="113">
        <f t="shared" si="567"/>
        <v>3.1178037253121285</v>
      </c>
      <c r="T1148" s="113">
        <f t="shared" si="568"/>
        <v>3.021736943859934</v>
      </c>
      <c r="U1148" s="113">
        <f t="shared" si="569"/>
        <v>3.5457375699628124</v>
      </c>
      <c r="V1148" s="113">
        <f t="shared" si="570"/>
        <v>15.632685345402548</v>
      </c>
      <c r="W1148" s="113">
        <f t="shared" si="571"/>
        <v>39.736714146134972</v>
      </c>
      <c r="X1148" s="113">
        <f t="shared" si="572"/>
        <v>41.57071633749505</v>
      </c>
      <c r="Y1148" s="113">
        <f t="shared" si="573"/>
        <v>53.797397613228881</v>
      </c>
      <c r="Z1148" s="113">
        <f t="shared" si="574"/>
        <v>31.265370690805096</v>
      </c>
      <c r="AA1148" s="113">
        <f t="shared" si="575"/>
        <v>14.322683780145351</v>
      </c>
      <c r="AB1148" s="114">
        <f t="shared" si="576"/>
        <v>6.4364743572970271</v>
      </c>
    </row>
    <row r="1149" spans="1:28" x14ac:dyDescent="0.5">
      <c r="A1149"/>
      <c r="B1149">
        <v>14</v>
      </c>
      <c r="C1149" s="173">
        <v>5.74</v>
      </c>
      <c r="D1149" s="173">
        <v>4.6399999999999997</v>
      </c>
      <c r="E1149" s="173">
        <v>3.57</v>
      </c>
      <c r="F1149" s="173">
        <v>3.57</v>
      </c>
      <c r="G1149" s="173">
        <v>5.52</v>
      </c>
      <c r="H1149" s="173">
        <v>20.5</v>
      </c>
      <c r="I1149" s="173">
        <v>39.9</v>
      </c>
      <c r="J1149" s="173">
        <v>48.5</v>
      </c>
      <c r="K1149" s="173">
        <v>49</v>
      </c>
      <c r="L1149" s="173">
        <v>36.799999999999997</v>
      </c>
      <c r="M1149" s="173">
        <v>16.100000000000001</v>
      </c>
      <c r="N1149" s="173">
        <v>7.64</v>
      </c>
      <c r="O1149" s="219"/>
      <c r="P1149" s="134">
        <f t="shared" si="564"/>
        <v>14</v>
      </c>
      <c r="Q1149" s="113">
        <f t="shared" si="565"/>
        <v>5.0129393230508734</v>
      </c>
      <c r="R1149" s="113">
        <f t="shared" si="566"/>
        <v>4.0522715085289285</v>
      </c>
      <c r="S1149" s="113">
        <f t="shared" si="567"/>
        <v>3.1178037253121285</v>
      </c>
      <c r="T1149" s="113">
        <f t="shared" si="568"/>
        <v>3.1178037253121285</v>
      </c>
      <c r="U1149" s="113">
        <f t="shared" si="569"/>
        <v>4.8208057601464835</v>
      </c>
      <c r="V1149" s="113">
        <f t="shared" si="570"/>
        <v>17.903354725181689</v>
      </c>
      <c r="W1149" s="113">
        <f t="shared" si="571"/>
        <v>34.846041635841431</v>
      </c>
      <c r="X1149" s="113">
        <f t="shared" si="572"/>
        <v>42.356717276649363</v>
      </c>
      <c r="Y1149" s="113">
        <f t="shared" si="573"/>
        <v>42.793384465068428</v>
      </c>
      <c r="Z1149" s="113">
        <f t="shared" si="574"/>
        <v>32.138705067643222</v>
      </c>
      <c r="AA1149" s="113">
        <f t="shared" si="575"/>
        <v>14.060683467093913</v>
      </c>
      <c r="AB1149" s="114">
        <f t="shared" si="576"/>
        <v>6.6722746390433221</v>
      </c>
    </row>
    <row r="1150" spans="1:28" x14ac:dyDescent="0.5">
      <c r="A1150"/>
      <c r="B1150">
        <v>15</v>
      </c>
      <c r="C1150" s="173">
        <v>5.74</v>
      </c>
      <c r="D1150" s="173">
        <v>4.55</v>
      </c>
      <c r="E1150" s="173">
        <v>3.57</v>
      </c>
      <c r="F1150" s="173">
        <v>3.46</v>
      </c>
      <c r="G1150" s="173">
        <v>5.41</v>
      </c>
      <c r="H1150" s="173">
        <v>24.7</v>
      </c>
      <c r="I1150" s="173">
        <v>37.200000000000003</v>
      </c>
      <c r="J1150" s="173">
        <v>43.2</v>
      </c>
      <c r="K1150" s="173">
        <v>45.5</v>
      </c>
      <c r="L1150" s="173">
        <v>37</v>
      </c>
      <c r="M1150" s="173">
        <v>15.4</v>
      </c>
      <c r="N1150" s="173">
        <v>7.37</v>
      </c>
      <c r="O1150" s="219"/>
      <c r="P1150" s="134">
        <f t="shared" si="564"/>
        <v>15</v>
      </c>
      <c r="Q1150" s="113">
        <f t="shared" si="565"/>
        <v>5.0129393230508734</v>
      </c>
      <c r="R1150" s="113">
        <f t="shared" si="566"/>
        <v>3.9736714146134968</v>
      </c>
      <c r="S1150" s="113">
        <f t="shared" si="567"/>
        <v>3.1178037253121285</v>
      </c>
      <c r="T1150" s="113">
        <f t="shared" si="568"/>
        <v>3.021736943859934</v>
      </c>
      <c r="U1150" s="113">
        <f t="shared" si="569"/>
        <v>4.7247389786942895</v>
      </c>
      <c r="V1150" s="113">
        <f t="shared" si="570"/>
        <v>21.571359107901841</v>
      </c>
      <c r="W1150" s="113">
        <f t="shared" si="571"/>
        <v>32.488038818378485</v>
      </c>
      <c r="X1150" s="113">
        <f t="shared" si="572"/>
        <v>37.728045079407273</v>
      </c>
      <c r="Y1150" s="113">
        <f t="shared" si="573"/>
        <v>39.736714146134972</v>
      </c>
      <c r="Z1150" s="113">
        <f t="shared" si="574"/>
        <v>32.313371943010857</v>
      </c>
      <c r="AA1150" s="113">
        <f t="shared" si="575"/>
        <v>13.44934940330722</v>
      </c>
      <c r="AB1150" s="114">
        <f t="shared" si="576"/>
        <v>6.4364743572970271</v>
      </c>
    </row>
    <row r="1151" spans="1:28" x14ac:dyDescent="0.5">
      <c r="A1151"/>
      <c r="B1151">
        <v>16</v>
      </c>
      <c r="C1151" s="173">
        <v>5.74</v>
      </c>
      <c r="D1151" s="173">
        <v>4.51</v>
      </c>
      <c r="E1151" s="173">
        <v>3.57</v>
      </c>
      <c r="F1151" s="173">
        <v>3.36</v>
      </c>
      <c r="G1151" s="173">
        <v>5.19</v>
      </c>
      <c r="H1151" s="173">
        <v>16.600000000000001</v>
      </c>
      <c r="I1151" s="173">
        <v>35.799999999999997</v>
      </c>
      <c r="J1151" s="173">
        <v>41.6</v>
      </c>
      <c r="K1151" s="173">
        <v>44.6</v>
      </c>
      <c r="L1151" s="173">
        <v>35.799999999999997</v>
      </c>
      <c r="M1151" s="173">
        <v>15.4</v>
      </c>
      <c r="N1151" s="173">
        <v>7.37</v>
      </c>
      <c r="O1151" s="219"/>
      <c r="P1151" s="134">
        <f t="shared" si="564"/>
        <v>16</v>
      </c>
      <c r="Q1151" s="113">
        <f t="shared" si="565"/>
        <v>5.0129393230508734</v>
      </c>
      <c r="R1151" s="113">
        <f t="shared" si="566"/>
        <v>3.9387380395399716</v>
      </c>
      <c r="S1151" s="113">
        <f t="shared" si="567"/>
        <v>3.1178037253121285</v>
      </c>
      <c r="T1151" s="113">
        <f t="shared" si="568"/>
        <v>2.9344035061761207</v>
      </c>
      <c r="U1151" s="113">
        <f t="shared" si="569"/>
        <v>4.5326054157899014</v>
      </c>
      <c r="V1151" s="113">
        <f t="shared" si="570"/>
        <v>14.49735065551298</v>
      </c>
      <c r="W1151" s="113">
        <f t="shared" si="571"/>
        <v>31.265370690805096</v>
      </c>
      <c r="X1151" s="113">
        <f t="shared" si="572"/>
        <v>36.330710076466261</v>
      </c>
      <c r="Y1151" s="113">
        <f t="shared" si="573"/>
        <v>38.950713206980652</v>
      </c>
      <c r="Z1151" s="113">
        <f t="shared" si="574"/>
        <v>31.265370690805096</v>
      </c>
      <c r="AA1151" s="113">
        <f t="shared" si="575"/>
        <v>13.44934940330722</v>
      </c>
      <c r="AB1151" s="114">
        <f t="shared" si="576"/>
        <v>6.4364743572970271</v>
      </c>
    </row>
    <row r="1152" spans="1:28" x14ac:dyDescent="0.5">
      <c r="A1152"/>
      <c r="B1152">
        <v>17</v>
      </c>
      <c r="C1152" s="173">
        <v>5.63</v>
      </c>
      <c r="D1152" s="173">
        <v>4.51</v>
      </c>
      <c r="E1152" s="173">
        <v>3.7</v>
      </c>
      <c r="F1152" s="173">
        <v>3.36</v>
      </c>
      <c r="G1152" s="173">
        <v>4.97</v>
      </c>
      <c r="H1152" s="173">
        <v>19.600000000000001</v>
      </c>
      <c r="I1152" s="173">
        <v>36.4</v>
      </c>
      <c r="J1152" s="173">
        <v>46.4</v>
      </c>
      <c r="K1152" s="173">
        <v>46.4</v>
      </c>
      <c r="L1152" s="173">
        <v>34.1</v>
      </c>
      <c r="M1152" s="173">
        <v>15.4</v>
      </c>
      <c r="N1152" s="173">
        <v>6.97</v>
      </c>
      <c r="O1152" s="219"/>
      <c r="P1152" s="134">
        <f t="shared" si="564"/>
        <v>17</v>
      </c>
      <c r="Q1152" s="113">
        <f t="shared" si="565"/>
        <v>4.9168725415986785</v>
      </c>
      <c r="R1152" s="113">
        <f t="shared" si="566"/>
        <v>3.9387380395399716</v>
      </c>
      <c r="S1152" s="113">
        <f t="shared" si="567"/>
        <v>3.2313371943010858</v>
      </c>
      <c r="T1152" s="113">
        <f t="shared" si="568"/>
        <v>2.9344035061761207</v>
      </c>
      <c r="U1152" s="113">
        <f t="shared" si="569"/>
        <v>4.3404718528855115</v>
      </c>
      <c r="V1152" s="113">
        <f t="shared" si="570"/>
        <v>17.117353786027373</v>
      </c>
      <c r="W1152" s="113">
        <f t="shared" si="571"/>
        <v>31.789371316907975</v>
      </c>
      <c r="X1152" s="113">
        <f t="shared" si="572"/>
        <v>40.522715085289285</v>
      </c>
      <c r="Y1152" s="113">
        <f t="shared" si="573"/>
        <v>40.522715085289285</v>
      </c>
      <c r="Z1152" s="113">
        <f t="shared" si="574"/>
        <v>29.780702250180276</v>
      </c>
      <c r="AA1152" s="113">
        <f t="shared" si="575"/>
        <v>13.44934940330722</v>
      </c>
      <c r="AB1152" s="114">
        <f t="shared" si="576"/>
        <v>6.0871406065617739</v>
      </c>
    </row>
    <row r="1153" spans="1:28" x14ac:dyDescent="0.5">
      <c r="A1153"/>
      <c r="B1153">
        <v>18</v>
      </c>
      <c r="C1153" s="173">
        <v>5.63</v>
      </c>
      <c r="D1153" s="173">
        <v>4.51</v>
      </c>
      <c r="E1153" s="173">
        <v>3.7</v>
      </c>
      <c r="F1153" s="173">
        <v>3.14</v>
      </c>
      <c r="G1153" s="173">
        <v>4.91</v>
      </c>
      <c r="H1153" s="173">
        <v>27.4</v>
      </c>
      <c r="I1153" s="173">
        <v>41.2</v>
      </c>
      <c r="J1153" s="173">
        <v>46</v>
      </c>
      <c r="K1153" s="173">
        <v>49.5</v>
      </c>
      <c r="L1153" s="173">
        <v>33</v>
      </c>
      <c r="M1153" s="173">
        <v>15.1</v>
      </c>
      <c r="N1153" s="173">
        <v>6.97</v>
      </c>
      <c r="O1153" s="219"/>
      <c r="P1153" s="134">
        <f t="shared" si="564"/>
        <v>18</v>
      </c>
      <c r="Q1153" s="113">
        <f t="shared" si="565"/>
        <v>4.9168725415986785</v>
      </c>
      <c r="R1153" s="113">
        <f t="shared" si="566"/>
        <v>3.9387380395399716</v>
      </c>
      <c r="S1153" s="113">
        <f t="shared" si="567"/>
        <v>3.2313371943010858</v>
      </c>
      <c r="T1153" s="113">
        <f t="shared" si="568"/>
        <v>2.7422699432717321</v>
      </c>
      <c r="U1153" s="113">
        <f t="shared" si="569"/>
        <v>4.2880717902752243</v>
      </c>
      <c r="V1153" s="113">
        <f t="shared" si="570"/>
        <v>23.929361925364795</v>
      </c>
      <c r="W1153" s="113">
        <f t="shared" si="571"/>
        <v>35.981376325731006</v>
      </c>
      <c r="X1153" s="113">
        <f t="shared" si="572"/>
        <v>40.173381334554037</v>
      </c>
      <c r="Y1153" s="113">
        <f t="shared" si="573"/>
        <v>43.230051653487493</v>
      </c>
      <c r="Z1153" s="113">
        <f t="shared" si="574"/>
        <v>28.820034435658329</v>
      </c>
      <c r="AA1153" s="113">
        <f t="shared" si="575"/>
        <v>13.187349090255781</v>
      </c>
      <c r="AB1153" s="114">
        <f t="shared" si="576"/>
        <v>6.0871406065617739</v>
      </c>
    </row>
    <row r="1154" spans="1:28" x14ac:dyDescent="0.5">
      <c r="A1154"/>
      <c r="B1154">
        <v>19</v>
      </c>
      <c r="C1154" s="173">
        <v>5.63</v>
      </c>
      <c r="D1154" s="173">
        <v>4.37</v>
      </c>
      <c r="E1154" s="173">
        <v>3.57</v>
      </c>
      <c r="F1154" s="173">
        <v>3.25</v>
      </c>
      <c r="G1154" s="173">
        <v>4.97</v>
      </c>
      <c r="H1154" s="173">
        <v>33</v>
      </c>
      <c r="I1154" s="173">
        <v>40.6</v>
      </c>
      <c r="J1154" s="173">
        <v>52.6</v>
      </c>
      <c r="K1154" s="173">
        <v>48.5</v>
      </c>
      <c r="L1154" s="173">
        <v>32.799999999999997</v>
      </c>
      <c r="M1154" s="173">
        <v>15</v>
      </c>
      <c r="N1154" s="173">
        <v>6.97</v>
      </c>
      <c r="O1154" s="219"/>
      <c r="P1154" s="134">
        <f t="shared" si="564"/>
        <v>19</v>
      </c>
      <c r="Q1154" s="113">
        <f t="shared" si="565"/>
        <v>4.9168725415986785</v>
      </c>
      <c r="R1154" s="113">
        <f t="shared" si="566"/>
        <v>3.8164712267826335</v>
      </c>
      <c r="S1154" s="113">
        <f t="shared" si="567"/>
        <v>3.1178037253121285</v>
      </c>
      <c r="T1154" s="113">
        <f t="shared" si="568"/>
        <v>2.8383367247239262</v>
      </c>
      <c r="U1154" s="113">
        <f t="shared" si="569"/>
        <v>4.3404718528855115</v>
      </c>
      <c r="V1154" s="113">
        <f t="shared" si="570"/>
        <v>28.820034435658329</v>
      </c>
      <c r="W1154" s="113">
        <f t="shared" si="571"/>
        <v>35.45737569962813</v>
      </c>
      <c r="X1154" s="113">
        <f t="shared" si="572"/>
        <v>45.937388221685701</v>
      </c>
      <c r="Y1154" s="113">
        <f t="shared" si="573"/>
        <v>42.356717276649363</v>
      </c>
      <c r="Z1154" s="113">
        <f t="shared" si="574"/>
        <v>28.645367560290701</v>
      </c>
      <c r="AA1154" s="113">
        <f t="shared" si="575"/>
        <v>13.100015652571969</v>
      </c>
      <c r="AB1154" s="114">
        <f t="shared" si="576"/>
        <v>6.0871406065617739</v>
      </c>
    </row>
    <row r="1155" spans="1:28" x14ac:dyDescent="0.5">
      <c r="A1155"/>
      <c r="B1155">
        <v>20</v>
      </c>
      <c r="C1155" s="173">
        <v>5.68</v>
      </c>
      <c r="D1155" s="173">
        <v>4.37</v>
      </c>
      <c r="E1155" s="173">
        <v>3.57</v>
      </c>
      <c r="F1155" s="173">
        <v>3.14</v>
      </c>
      <c r="G1155" s="173">
        <v>5.24</v>
      </c>
      <c r="H1155" s="173">
        <v>25.8</v>
      </c>
      <c r="I1155" s="173">
        <v>44.3</v>
      </c>
      <c r="J1155" s="173">
        <v>56.2</v>
      </c>
      <c r="K1155" s="173">
        <v>46.9</v>
      </c>
      <c r="L1155" s="173">
        <v>32.799999999999997</v>
      </c>
      <c r="M1155" s="173">
        <v>14.8</v>
      </c>
      <c r="N1155" s="173">
        <v>6.57</v>
      </c>
      <c r="O1155" s="219"/>
      <c r="P1155" s="134">
        <f t="shared" si="564"/>
        <v>20</v>
      </c>
      <c r="Q1155" s="113">
        <f t="shared" si="565"/>
        <v>4.9605392604405854</v>
      </c>
      <c r="R1155" s="113">
        <f t="shared" si="566"/>
        <v>3.8164712267826335</v>
      </c>
      <c r="S1155" s="113">
        <f t="shared" si="567"/>
        <v>3.1178037253121285</v>
      </c>
      <c r="T1155" s="113">
        <f t="shared" si="568"/>
        <v>2.7422699432717321</v>
      </c>
      <c r="U1155" s="113">
        <f t="shared" si="569"/>
        <v>4.5762721346318074</v>
      </c>
      <c r="V1155" s="113">
        <f t="shared" si="570"/>
        <v>22.532026922423785</v>
      </c>
      <c r="W1155" s="113">
        <f t="shared" si="571"/>
        <v>38.688712893929207</v>
      </c>
      <c r="X1155" s="113">
        <f t="shared" si="572"/>
        <v>49.081391978302975</v>
      </c>
      <c r="Y1155" s="113">
        <f t="shared" si="573"/>
        <v>40.95938227370835</v>
      </c>
      <c r="Z1155" s="113">
        <f t="shared" si="574"/>
        <v>28.645367560290701</v>
      </c>
      <c r="AA1155" s="113">
        <f t="shared" si="575"/>
        <v>12.925348777204343</v>
      </c>
      <c r="AB1155" s="114">
        <f t="shared" si="576"/>
        <v>5.7378068558265225</v>
      </c>
    </row>
    <row r="1156" spans="1:28" x14ac:dyDescent="0.5">
      <c r="A1156"/>
      <c r="B1156">
        <v>21</v>
      </c>
      <c r="C1156" s="173">
        <v>5.63</v>
      </c>
      <c r="D1156" s="173">
        <v>4.37</v>
      </c>
      <c r="E1156" s="173">
        <v>3.57</v>
      </c>
      <c r="F1156" s="173">
        <v>3.04</v>
      </c>
      <c r="G1156" s="173">
        <v>5.3</v>
      </c>
      <c r="H1156" s="173">
        <v>28.2</v>
      </c>
      <c r="I1156" s="173">
        <v>55.4</v>
      </c>
      <c r="J1156" s="173">
        <v>56.8</v>
      </c>
      <c r="K1156" s="173">
        <v>39.5</v>
      </c>
      <c r="L1156" s="173">
        <v>29.3</v>
      </c>
      <c r="M1156" s="173">
        <v>14</v>
      </c>
      <c r="N1156" s="173">
        <v>6.7</v>
      </c>
      <c r="O1156" s="219"/>
      <c r="P1156" s="134">
        <f t="shared" si="564"/>
        <v>21</v>
      </c>
      <c r="Q1156" s="113">
        <f t="shared" si="565"/>
        <v>4.9168725415986785</v>
      </c>
      <c r="R1156" s="113">
        <f t="shared" si="566"/>
        <v>3.8164712267826335</v>
      </c>
      <c r="S1156" s="113">
        <f t="shared" si="567"/>
        <v>3.1178037253121285</v>
      </c>
      <c r="T1156" s="113">
        <f t="shared" si="568"/>
        <v>2.6549365055879188</v>
      </c>
      <c r="U1156" s="113">
        <f t="shared" si="569"/>
        <v>4.6286721972420954</v>
      </c>
      <c r="V1156" s="113">
        <f t="shared" si="570"/>
        <v>24.628029426835297</v>
      </c>
      <c r="W1156" s="113">
        <f t="shared" si="571"/>
        <v>48.382724476832465</v>
      </c>
      <c r="X1156" s="113">
        <f t="shared" si="572"/>
        <v>49.60539260440585</v>
      </c>
      <c r="Y1156" s="113">
        <f t="shared" si="573"/>
        <v>34.496707885106183</v>
      </c>
      <c r="Z1156" s="113">
        <f t="shared" si="574"/>
        <v>25.588697241357245</v>
      </c>
      <c r="AA1156" s="113">
        <f t="shared" si="575"/>
        <v>12.226681275733837</v>
      </c>
      <c r="AB1156" s="114">
        <f t="shared" si="576"/>
        <v>5.8513403248154789</v>
      </c>
    </row>
    <row r="1157" spans="1:28" x14ac:dyDescent="0.5">
      <c r="A1157"/>
      <c r="B1157">
        <v>22</v>
      </c>
      <c r="C1157" s="173">
        <v>5.41</v>
      </c>
      <c r="D1157" s="173">
        <v>4.33</v>
      </c>
      <c r="E1157" s="173">
        <v>3.46</v>
      </c>
      <c r="F1157" s="173">
        <v>2.93</v>
      </c>
      <c r="G1157" s="173">
        <v>6.24</v>
      </c>
      <c r="H1157" s="173">
        <v>29.9</v>
      </c>
      <c r="I1157" s="173">
        <v>68.900000000000006</v>
      </c>
      <c r="J1157" s="173">
        <v>58.4</v>
      </c>
      <c r="K1157" s="173">
        <v>43.6</v>
      </c>
      <c r="L1157" s="173">
        <v>30.2</v>
      </c>
      <c r="M1157" s="173">
        <v>14.5</v>
      </c>
      <c r="N1157" s="173">
        <v>6.84</v>
      </c>
      <c r="O1157" s="219"/>
      <c r="P1157" s="134">
        <f t="shared" si="564"/>
        <v>22</v>
      </c>
      <c r="Q1157" s="113">
        <f t="shared" si="565"/>
        <v>4.7247389786942895</v>
      </c>
      <c r="R1157" s="113">
        <f t="shared" si="566"/>
        <v>3.7815378517091083</v>
      </c>
      <c r="S1157" s="113">
        <f t="shared" si="567"/>
        <v>3.021736943859934</v>
      </c>
      <c r="T1157" s="113">
        <f t="shared" si="568"/>
        <v>2.5588697241357243</v>
      </c>
      <c r="U1157" s="113">
        <f t="shared" si="569"/>
        <v>5.4496065114699386</v>
      </c>
      <c r="V1157" s="113">
        <f t="shared" si="570"/>
        <v>26.11269786746012</v>
      </c>
      <c r="W1157" s="113">
        <f t="shared" si="571"/>
        <v>60.172738564147245</v>
      </c>
      <c r="X1157" s="113">
        <f t="shared" si="572"/>
        <v>51.002727607346863</v>
      </c>
      <c r="Y1157" s="113">
        <f t="shared" si="573"/>
        <v>38.077378830142521</v>
      </c>
      <c r="Z1157" s="113">
        <f t="shared" si="574"/>
        <v>26.374698180511562</v>
      </c>
      <c r="AA1157" s="113">
        <f t="shared" si="575"/>
        <v>12.663348464152902</v>
      </c>
      <c r="AB1157" s="114">
        <f t="shared" si="576"/>
        <v>5.9736071375728175</v>
      </c>
    </row>
    <row r="1158" spans="1:28" x14ac:dyDescent="0.5">
      <c r="A1158"/>
      <c r="B1158">
        <v>23</v>
      </c>
      <c r="C1158" s="173">
        <v>5.46</v>
      </c>
      <c r="D1158" s="173">
        <v>4.24</v>
      </c>
      <c r="E1158" s="173">
        <v>3.46</v>
      </c>
      <c r="F1158" s="173">
        <v>2.93</v>
      </c>
      <c r="G1158" s="173">
        <v>23.1</v>
      </c>
      <c r="H1158" s="173">
        <v>32.6</v>
      </c>
      <c r="I1158" s="173">
        <v>49.2</v>
      </c>
      <c r="J1158" s="173">
        <v>61.8</v>
      </c>
      <c r="K1158" s="173">
        <v>43.9</v>
      </c>
      <c r="L1158" s="173">
        <v>29.9</v>
      </c>
      <c r="M1158" s="173">
        <v>13.6</v>
      </c>
      <c r="N1158" s="173">
        <v>6.57</v>
      </c>
      <c r="O1158" s="219"/>
      <c r="P1158" s="134">
        <f t="shared" si="564"/>
        <v>23</v>
      </c>
      <c r="Q1158" s="113">
        <f t="shared" si="565"/>
        <v>4.7684056975361964</v>
      </c>
      <c r="R1158" s="113">
        <f t="shared" si="566"/>
        <v>3.7029377577936766</v>
      </c>
      <c r="S1158" s="113">
        <f t="shared" si="567"/>
        <v>3.021736943859934</v>
      </c>
      <c r="T1158" s="113">
        <f t="shared" si="568"/>
        <v>2.5588697241357243</v>
      </c>
      <c r="U1158" s="113">
        <f t="shared" si="569"/>
        <v>20.174024104960832</v>
      </c>
      <c r="V1158" s="113">
        <f t="shared" si="570"/>
        <v>28.470700684923077</v>
      </c>
      <c r="W1158" s="113">
        <f t="shared" si="571"/>
        <v>42.968051340436055</v>
      </c>
      <c r="X1158" s="113">
        <f t="shared" si="572"/>
        <v>53.972064488596509</v>
      </c>
      <c r="Y1158" s="113">
        <f t="shared" si="573"/>
        <v>38.339379143193959</v>
      </c>
      <c r="Z1158" s="113">
        <f t="shared" si="574"/>
        <v>26.11269786746012</v>
      </c>
      <c r="AA1158" s="113">
        <f t="shared" si="575"/>
        <v>11.877347524998584</v>
      </c>
      <c r="AB1158" s="114">
        <f t="shared" si="576"/>
        <v>5.7378068558265225</v>
      </c>
    </row>
    <row r="1159" spans="1:28" x14ac:dyDescent="0.5">
      <c r="A1159"/>
      <c r="B1159">
        <v>24</v>
      </c>
      <c r="C1159" s="173">
        <v>5.41</v>
      </c>
      <c r="D1159" s="173">
        <v>4.1500000000000004</v>
      </c>
      <c r="E1159" s="173">
        <v>3.46</v>
      </c>
      <c r="F1159" s="173">
        <v>2.93</v>
      </c>
      <c r="G1159" s="173">
        <v>10.4</v>
      </c>
      <c r="H1159" s="173">
        <v>30.2</v>
      </c>
      <c r="I1159" s="173">
        <v>69.3</v>
      </c>
      <c r="J1159" s="173">
        <v>65.8</v>
      </c>
      <c r="K1159" s="173">
        <v>43.6</v>
      </c>
      <c r="L1159" s="173">
        <v>29.2</v>
      </c>
      <c r="M1159" s="173">
        <v>13.4</v>
      </c>
      <c r="N1159" s="173">
        <v>6.7</v>
      </c>
      <c r="O1159" s="219"/>
      <c r="P1159" s="134">
        <f t="shared" si="564"/>
        <v>24</v>
      </c>
      <c r="Q1159" s="113">
        <f t="shared" si="565"/>
        <v>4.7247389786942895</v>
      </c>
      <c r="R1159" s="113">
        <f t="shared" si="566"/>
        <v>3.624337663878245</v>
      </c>
      <c r="S1159" s="113">
        <f t="shared" si="567"/>
        <v>3.021736943859934</v>
      </c>
      <c r="T1159" s="113">
        <f t="shared" si="568"/>
        <v>2.5588697241357243</v>
      </c>
      <c r="U1159" s="113">
        <f t="shared" si="569"/>
        <v>9.0826775191165652</v>
      </c>
      <c r="V1159" s="113">
        <f t="shared" si="570"/>
        <v>26.374698180511562</v>
      </c>
      <c r="W1159" s="113">
        <f t="shared" si="571"/>
        <v>60.522072314882493</v>
      </c>
      <c r="X1159" s="113">
        <f t="shared" si="572"/>
        <v>57.46540199594903</v>
      </c>
      <c r="Y1159" s="113">
        <f t="shared" si="573"/>
        <v>38.077378830142521</v>
      </c>
      <c r="Z1159" s="113">
        <f t="shared" si="574"/>
        <v>25.501363803673431</v>
      </c>
      <c r="AA1159" s="113">
        <f t="shared" si="575"/>
        <v>11.702680649630958</v>
      </c>
      <c r="AB1159" s="114">
        <f t="shared" si="576"/>
        <v>5.8513403248154789</v>
      </c>
    </row>
    <row r="1160" spans="1:28" x14ac:dyDescent="0.5">
      <c r="A1160"/>
      <c r="B1160">
        <v>25</v>
      </c>
      <c r="C1160" s="173">
        <v>5.35</v>
      </c>
      <c r="D1160" s="173">
        <v>4.1500000000000004</v>
      </c>
      <c r="E1160" s="173">
        <v>3.46</v>
      </c>
      <c r="F1160" s="173">
        <v>2.82</v>
      </c>
      <c r="G1160" s="173">
        <v>11.6</v>
      </c>
      <c r="H1160" s="173">
        <v>27.8</v>
      </c>
      <c r="I1160" s="173">
        <v>78</v>
      </c>
      <c r="J1160" s="173">
        <v>62.6</v>
      </c>
      <c r="K1160" s="173">
        <v>38.299999999999997</v>
      </c>
      <c r="L1160" s="173">
        <v>28.9</v>
      </c>
      <c r="M1160" s="173">
        <v>13.3</v>
      </c>
      <c r="N1160" s="173">
        <v>6.84</v>
      </c>
      <c r="O1160" s="219"/>
      <c r="P1160" s="134">
        <f t="shared" si="564"/>
        <v>25</v>
      </c>
      <c r="Q1160" s="113">
        <f t="shared" si="565"/>
        <v>4.6723389160840014</v>
      </c>
      <c r="R1160" s="113">
        <f t="shared" si="566"/>
        <v>3.624337663878245</v>
      </c>
      <c r="S1160" s="113">
        <f t="shared" si="567"/>
        <v>3.021736943859934</v>
      </c>
      <c r="T1160" s="113">
        <f t="shared" si="568"/>
        <v>2.4628029426835298</v>
      </c>
      <c r="U1160" s="113">
        <f t="shared" si="569"/>
        <v>10.130678771322321</v>
      </c>
      <c r="V1160" s="113">
        <f t="shared" si="570"/>
        <v>24.27869567610005</v>
      </c>
      <c r="W1160" s="113">
        <f t="shared" si="571"/>
        <v>68.120081393374235</v>
      </c>
      <c r="X1160" s="113">
        <f t="shared" si="572"/>
        <v>54.670731990067011</v>
      </c>
      <c r="Y1160" s="113">
        <f t="shared" si="573"/>
        <v>33.448706632900425</v>
      </c>
      <c r="Z1160" s="113">
        <f t="shared" si="574"/>
        <v>25.23936349062199</v>
      </c>
      <c r="AA1160" s="113">
        <f t="shared" si="575"/>
        <v>11.615347211947146</v>
      </c>
      <c r="AB1160" s="114">
        <f t="shared" si="576"/>
        <v>5.9736071375728175</v>
      </c>
    </row>
    <row r="1161" spans="1:28" x14ac:dyDescent="0.5">
      <c r="A1161"/>
      <c r="B1161">
        <v>26</v>
      </c>
      <c r="C1161" s="173">
        <v>5.19</v>
      </c>
      <c r="D1161" s="173">
        <v>4.1100000000000003</v>
      </c>
      <c r="E1161" s="173">
        <v>3.43</v>
      </c>
      <c r="F1161" s="173">
        <v>2.82</v>
      </c>
      <c r="G1161" s="173">
        <v>14</v>
      </c>
      <c r="H1161" s="173">
        <v>27.8</v>
      </c>
      <c r="I1161" s="173">
        <v>73.3</v>
      </c>
      <c r="J1161" s="173">
        <v>69.3</v>
      </c>
      <c r="K1161" s="173">
        <v>38.1</v>
      </c>
      <c r="L1161" s="173">
        <v>28.7</v>
      </c>
      <c r="M1161" s="173">
        <v>12.4</v>
      </c>
      <c r="N1161" s="173">
        <v>6.46</v>
      </c>
      <c r="O1161" s="219"/>
      <c r="P1161" s="134">
        <f t="shared" si="564"/>
        <v>26</v>
      </c>
      <c r="Q1161" s="113">
        <f t="shared" si="565"/>
        <v>4.5326054157899014</v>
      </c>
      <c r="R1161" s="113">
        <f t="shared" si="566"/>
        <v>3.5894042888047193</v>
      </c>
      <c r="S1161" s="113">
        <f t="shared" si="567"/>
        <v>2.9955369125547899</v>
      </c>
      <c r="T1161" s="113">
        <f t="shared" si="568"/>
        <v>2.4628029426835298</v>
      </c>
      <c r="U1161" s="113">
        <f t="shared" si="569"/>
        <v>12.226681275733837</v>
      </c>
      <c r="V1161" s="113">
        <f t="shared" si="570"/>
        <v>24.27869567610005</v>
      </c>
      <c r="W1161" s="113">
        <f t="shared" si="571"/>
        <v>64.015409822235014</v>
      </c>
      <c r="X1161" s="113">
        <f t="shared" si="572"/>
        <v>60.522072314882493</v>
      </c>
      <c r="Y1161" s="113">
        <f t="shared" si="573"/>
        <v>33.274039757532798</v>
      </c>
      <c r="Z1161" s="113">
        <f t="shared" si="574"/>
        <v>25.064696615254366</v>
      </c>
      <c r="AA1161" s="113">
        <f t="shared" si="575"/>
        <v>10.829346272792828</v>
      </c>
      <c r="AB1161" s="114">
        <f t="shared" si="576"/>
        <v>5.6417400743743276</v>
      </c>
    </row>
    <row r="1162" spans="1:28" x14ac:dyDescent="0.5">
      <c r="A1162"/>
      <c r="B1162">
        <v>27</v>
      </c>
      <c r="C1162" s="173">
        <v>5.19</v>
      </c>
      <c r="D1162" s="173">
        <v>4.24</v>
      </c>
      <c r="E1162" s="173">
        <v>3.39</v>
      </c>
      <c r="F1162" s="173">
        <v>2.93</v>
      </c>
      <c r="G1162" s="173">
        <v>15.4</v>
      </c>
      <c r="H1162" s="173">
        <v>32.4</v>
      </c>
      <c r="I1162" s="173">
        <v>70.5</v>
      </c>
      <c r="J1162" s="173">
        <v>62.1</v>
      </c>
      <c r="K1162" s="173">
        <v>38.5</v>
      </c>
      <c r="L1162" s="173">
        <v>27.7</v>
      </c>
      <c r="M1162" s="173">
        <v>12.4</v>
      </c>
      <c r="N1162" s="173">
        <v>6.24</v>
      </c>
      <c r="O1162" s="219"/>
      <c r="P1162" s="134">
        <f t="shared" si="564"/>
        <v>27</v>
      </c>
      <c r="Q1162" s="113">
        <f t="shared" si="565"/>
        <v>4.5326054157899014</v>
      </c>
      <c r="R1162" s="113">
        <f t="shared" si="566"/>
        <v>3.7029377577936766</v>
      </c>
      <c r="S1162" s="113">
        <f t="shared" si="567"/>
        <v>2.9606035374812647</v>
      </c>
      <c r="T1162" s="113">
        <f t="shared" si="568"/>
        <v>2.5588697241357243</v>
      </c>
      <c r="U1162" s="113">
        <f t="shared" si="569"/>
        <v>13.44934940330722</v>
      </c>
      <c r="V1162" s="113">
        <f t="shared" si="570"/>
        <v>28.29603380955545</v>
      </c>
      <c r="W1162" s="113">
        <f t="shared" si="571"/>
        <v>61.570073567088251</v>
      </c>
      <c r="X1162" s="113">
        <f t="shared" si="572"/>
        <v>54.234064801647946</v>
      </c>
      <c r="Y1162" s="113">
        <f t="shared" si="573"/>
        <v>33.623373508268052</v>
      </c>
      <c r="Z1162" s="113">
        <f t="shared" si="574"/>
        <v>24.191362238416232</v>
      </c>
      <c r="AA1162" s="113">
        <f t="shared" si="575"/>
        <v>10.829346272792828</v>
      </c>
      <c r="AB1162" s="114">
        <f t="shared" si="576"/>
        <v>5.4496065114699386</v>
      </c>
    </row>
    <row r="1163" spans="1:28" x14ac:dyDescent="0.5">
      <c r="A1163"/>
      <c r="B1163">
        <v>28</v>
      </c>
      <c r="C1163" s="173">
        <v>5.24</v>
      </c>
      <c r="D1163" s="173">
        <v>4.24</v>
      </c>
      <c r="E1163" s="173">
        <v>3.36</v>
      </c>
      <c r="F1163" s="173">
        <v>3</v>
      </c>
      <c r="G1163" s="173">
        <v>20.5</v>
      </c>
      <c r="H1163" s="173">
        <v>45.9</v>
      </c>
      <c r="I1163" s="173">
        <v>68.599999999999994</v>
      </c>
      <c r="J1163" s="173">
        <v>61.8</v>
      </c>
      <c r="K1163" s="173">
        <v>41</v>
      </c>
      <c r="L1163" s="173">
        <v>27.3</v>
      </c>
      <c r="M1163" s="173">
        <v>11.6</v>
      </c>
      <c r="N1163" s="173">
        <v>6.24</v>
      </c>
      <c r="O1163" s="219"/>
      <c r="P1163" s="134">
        <f t="shared" si="564"/>
        <v>28</v>
      </c>
      <c r="Q1163" s="113">
        <f t="shared" si="565"/>
        <v>4.5762721346318074</v>
      </c>
      <c r="R1163" s="113">
        <f t="shared" si="566"/>
        <v>3.7029377577936766</v>
      </c>
      <c r="S1163" s="113">
        <f t="shared" si="567"/>
        <v>2.9344035061761207</v>
      </c>
      <c r="T1163" s="113">
        <f t="shared" si="568"/>
        <v>2.6200031305143936</v>
      </c>
      <c r="U1163" s="113">
        <f t="shared" si="569"/>
        <v>17.903354725181689</v>
      </c>
      <c r="V1163" s="113">
        <f t="shared" si="570"/>
        <v>40.08604789687022</v>
      </c>
      <c r="W1163" s="113">
        <f t="shared" si="571"/>
        <v>59.910738251095793</v>
      </c>
      <c r="X1163" s="113">
        <f t="shared" si="572"/>
        <v>53.972064488596509</v>
      </c>
      <c r="Y1163" s="113">
        <f t="shared" si="573"/>
        <v>35.806709450363378</v>
      </c>
      <c r="Z1163" s="113">
        <f t="shared" si="574"/>
        <v>23.842028487680981</v>
      </c>
      <c r="AA1163" s="113">
        <f t="shared" si="575"/>
        <v>10.130678771322321</v>
      </c>
      <c r="AB1163" s="114">
        <f t="shared" si="576"/>
        <v>5.4496065114699386</v>
      </c>
    </row>
    <row r="1164" spans="1:28" x14ac:dyDescent="0.5">
      <c r="A1164"/>
      <c r="B1164">
        <v>29</v>
      </c>
      <c r="C1164" s="173">
        <v>4.91</v>
      </c>
      <c r="D1164" s="173"/>
      <c r="E1164" s="173">
        <v>3.43</v>
      </c>
      <c r="F1164" s="173">
        <v>3.04</v>
      </c>
      <c r="G1164" s="173">
        <v>19.899999999999999</v>
      </c>
      <c r="H1164" s="173">
        <v>21.2</v>
      </c>
      <c r="I1164" s="173">
        <v>65.2</v>
      </c>
      <c r="J1164" s="173">
        <v>65.400000000000006</v>
      </c>
      <c r="K1164" s="173">
        <v>39.299999999999997</v>
      </c>
      <c r="L1164" s="173">
        <v>26.8</v>
      </c>
      <c r="M1164" s="173">
        <v>10.8</v>
      </c>
      <c r="N1164" s="173">
        <v>6.4</v>
      </c>
      <c r="O1164" s="219"/>
      <c r="P1164" s="134">
        <f t="shared" si="564"/>
        <v>29</v>
      </c>
      <c r="Q1164" s="113">
        <f t="shared" si="565"/>
        <v>4.2880717902752243</v>
      </c>
      <c r="R1164" s="113" t="str">
        <f t="shared" si="566"/>
        <v xml:space="preserve"> </v>
      </c>
      <c r="S1164" s="113">
        <f t="shared" si="567"/>
        <v>2.9955369125547899</v>
      </c>
      <c r="T1164" s="113">
        <f t="shared" si="568"/>
        <v>2.6549365055879188</v>
      </c>
      <c r="U1164" s="113">
        <f t="shared" si="569"/>
        <v>17.37935409907881</v>
      </c>
      <c r="V1164" s="113">
        <f t="shared" si="570"/>
        <v>18.514688788968382</v>
      </c>
      <c r="W1164" s="113">
        <f t="shared" si="571"/>
        <v>56.941401369846155</v>
      </c>
      <c r="X1164" s="113">
        <f t="shared" si="572"/>
        <v>57.116068245213782</v>
      </c>
      <c r="Y1164" s="113">
        <f t="shared" si="573"/>
        <v>34.322041009738555</v>
      </c>
      <c r="Z1164" s="113">
        <f t="shared" si="574"/>
        <v>23.405361299261916</v>
      </c>
      <c r="AA1164" s="113">
        <f t="shared" si="575"/>
        <v>9.4320112698518184</v>
      </c>
      <c r="AB1164" s="114">
        <f t="shared" si="576"/>
        <v>5.5893400117640404</v>
      </c>
    </row>
    <row r="1165" spans="1:28" x14ac:dyDescent="0.5">
      <c r="A1165"/>
      <c r="B1165">
        <v>30</v>
      </c>
      <c r="C1165" s="173">
        <v>5.0199999999999996</v>
      </c>
      <c r="D1165" s="173"/>
      <c r="E1165" s="173">
        <v>3.5</v>
      </c>
      <c r="F1165" s="173">
        <v>2.93</v>
      </c>
      <c r="G1165" s="173">
        <v>17.5</v>
      </c>
      <c r="H1165" s="173">
        <v>32.1</v>
      </c>
      <c r="I1165" s="173">
        <v>62.4</v>
      </c>
      <c r="J1165" s="173">
        <v>65.8</v>
      </c>
      <c r="K1165" s="173">
        <v>46.5</v>
      </c>
      <c r="L1165" s="173">
        <v>25</v>
      </c>
      <c r="M1165" s="173">
        <v>11</v>
      </c>
      <c r="N1165" s="173">
        <v>6.4</v>
      </c>
      <c r="O1165" s="219"/>
      <c r="P1165" s="134">
        <f t="shared" si="564"/>
        <v>30</v>
      </c>
      <c r="Q1165" s="113">
        <f t="shared" si="565"/>
        <v>4.3841385717274184</v>
      </c>
      <c r="R1165" s="113" t="str">
        <f t="shared" si="566"/>
        <v xml:space="preserve"> </v>
      </c>
      <c r="S1165" s="113">
        <f t="shared" si="567"/>
        <v>3.0566703189334592</v>
      </c>
      <c r="T1165" s="113">
        <f t="shared" si="568"/>
        <v>2.5588697241357243</v>
      </c>
      <c r="U1165" s="113">
        <f t="shared" si="569"/>
        <v>15.283351594667296</v>
      </c>
      <c r="V1165" s="113">
        <f t="shared" si="570"/>
        <v>28.034033496504012</v>
      </c>
      <c r="W1165" s="113">
        <f t="shared" si="571"/>
        <v>54.496065114699384</v>
      </c>
      <c r="X1165" s="113">
        <f t="shared" si="572"/>
        <v>57.46540199594903</v>
      </c>
      <c r="Y1165" s="113">
        <f t="shared" si="573"/>
        <v>40.610048522973102</v>
      </c>
      <c r="Z1165" s="113">
        <f t="shared" si="574"/>
        <v>21.833359420953279</v>
      </c>
      <c r="AA1165" s="113">
        <f t="shared" si="575"/>
        <v>9.6066781452194441</v>
      </c>
      <c r="AB1165" s="114">
        <f t="shared" si="576"/>
        <v>5.5893400117640404</v>
      </c>
    </row>
    <row r="1166" spans="1:28" x14ac:dyDescent="0.5">
      <c r="A1166"/>
      <c r="B1166">
        <v>31</v>
      </c>
      <c r="C1166" s="173">
        <v>5.08</v>
      </c>
      <c r="D1166" s="173"/>
      <c r="E1166" s="173">
        <v>3.57</v>
      </c>
      <c r="F1166" s="173"/>
      <c r="G1166" s="173">
        <v>15.4</v>
      </c>
      <c r="H1166" s="173"/>
      <c r="I1166" s="173">
        <v>58.4</v>
      </c>
      <c r="J1166" s="173">
        <v>63.5</v>
      </c>
      <c r="K1166" s="173"/>
      <c r="L1166" s="173">
        <v>23.2</v>
      </c>
      <c r="M1166" s="173"/>
      <c r="N1166" s="173">
        <v>6.24</v>
      </c>
      <c r="O1166" s="219"/>
      <c r="P1166" s="134">
        <f t="shared" si="564"/>
        <v>31</v>
      </c>
      <c r="Q1166" s="113">
        <f t="shared" si="565"/>
        <v>4.4365386343377065</v>
      </c>
      <c r="R1166" s="113" t="str">
        <f t="shared" si="566"/>
        <v xml:space="preserve"> </v>
      </c>
      <c r="S1166" s="113">
        <f t="shared" si="567"/>
        <v>3.1178037253121285</v>
      </c>
      <c r="T1166" s="113" t="str">
        <f t="shared" si="568"/>
        <v xml:space="preserve"> </v>
      </c>
      <c r="U1166" s="113">
        <f t="shared" si="569"/>
        <v>13.44934940330722</v>
      </c>
      <c r="V1166" s="113" t="str">
        <f t="shared" si="570"/>
        <v xml:space="preserve"> </v>
      </c>
      <c r="W1166" s="113">
        <f t="shared" si="571"/>
        <v>51.002727607346863</v>
      </c>
      <c r="X1166" s="113">
        <f t="shared" si="572"/>
        <v>55.456732929221332</v>
      </c>
      <c r="Y1166" s="113" t="str">
        <f t="shared" si="573"/>
        <v xml:space="preserve"> </v>
      </c>
      <c r="Z1166" s="113">
        <f t="shared" si="574"/>
        <v>20.261357542644642</v>
      </c>
      <c r="AA1166" s="113" t="str">
        <f t="shared" si="575"/>
        <v xml:space="preserve"> </v>
      </c>
      <c r="AB1166" s="114">
        <f t="shared" si="576"/>
        <v>5.4496065114699386</v>
      </c>
    </row>
    <row r="1167" spans="1:28" x14ac:dyDescent="0.5">
      <c r="A1167"/>
      <c r="B1167"/>
      <c r="C1167" s="173"/>
      <c r="D1167" s="173"/>
      <c r="E1167" s="173"/>
      <c r="F1167" s="173"/>
      <c r="G1167" s="173"/>
      <c r="H1167" s="173"/>
      <c r="I1167" s="173"/>
      <c r="J1167" s="173"/>
      <c r="K1167" s="173"/>
      <c r="L1167" s="173"/>
      <c r="M1167" s="173"/>
      <c r="N1167" s="173"/>
      <c r="O1167" s="219"/>
      <c r="P1167" s="134"/>
      <c r="Q1167" s="113"/>
      <c r="R1167" s="113"/>
      <c r="S1167" s="113"/>
      <c r="T1167" s="113"/>
      <c r="U1167" s="113"/>
      <c r="V1167" s="113"/>
      <c r="W1167" s="113"/>
      <c r="X1167" s="113"/>
      <c r="Y1167" s="113"/>
      <c r="Z1167" s="113"/>
      <c r="AA1167" s="113"/>
      <c r="AB1167" s="114"/>
    </row>
    <row r="1168" spans="1:28" x14ac:dyDescent="0.5">
      <c r="A1168"/>
      <c r="B1168"/>
      <c r="C1168" s="173"/>
      <c r="D1168" s="173"/>
      <c r="E1168" s="173"/>
      <c r="F1168" s="173"/>
      <c r="G1168" s="173"/>
      <c r="H1168" s="173"/>
      <c r="I1168" s="173"/>
      <c r="J1168" s="173"/>
      <c r="K1168" s="173"/>
      <c r="L1168" s="173"/>
      <c r="M1168" s="173"/>
      <c r="N1168" s="173"/>
      <c r="O1168" s="220"/>
      <c r="P1168" s="134"/>
      <c r="Q1168" s="113"/>
      <c r="R1168" s="113"/>
      <c r="S1168" s="113"/>
      <c r="T1168" s="113"/>
      <c r="U1168" s="113"/>
      <c r="V1168" s="113"/>
      <c r="W1168" s="113"/>
      <c r="X1168" s="113"/>
      <c r="Y1168" s="113"/>
      <c r="Z1168" s="113"/>
      <c r="AA1168" s="113"/>
      <c r="AB1168" s="114"/>
    </row>
    <row r="1169" spans="1:28" x14ac:dyDescent="0.5">
      <c r="A1169">
        <v>2000</v>
      </c>
      <c r="B1169">
        <v>1</v>
      </c>
      <c r="C1169" s="173">
        <v>4.93</v>
      </c>
      <c r="D1169" s="173">
        <v>4.3499999999999996</v>
      </c>
      <c r="E1169" s="173">
        <v>5.47</v>
      </c>
      <c r="F1169" s="173">
        <v>4.54</v>
      </c>
      <c r="G1169" s="173">
        <v>4.1100000000000003</v>
      </c>
      <c r="H1169" s="173">
        <v>8.0299999999999994</v>
      </c>
      <c r="I1169" s="173">
        <v>28.5</v>
      </c>
      <c r="J1169" s="173">
        <v>42</v>
      </c>
      <c r="K1169" s="173">
        <v>29.2</v>
      </c>
      <c r="L1169" s="173">
        <v>23.4</v>
      </c>
      <c r="M1169" s="173">
        <v>9.3000000000000007</v>
      </c>
      <c r="N1169" s="173">
        <v>8.18</v>
      </c>
      <c r="O1169" s="218">
        <f>A1169</f>
        <v>2000</v>
      </c>
      <c r="P1169" s="134">
        <f t="shared" si="564"/>
        <v>1</v>
      </c>
      <c r="Q1169" s="113">
        <f t="shared" ref="Q1169:AB1176" si="577">IF(C1169&gt;0,$P$11*C1169, " ")</f>
        <v>4.3055384778119867</v>
      </c>
      <c r="R1169" s="113">
        <f t="shared" si="577"/>
        <v>3.7990045392458702</v>
      </c>
      <c r="S1169" s="113">
        <f t="shared" si="577"/>
        <v>4.7771390413045776</v>
      </c>
      <c r="T1169" s="113">
        <f t="shared" si="577"/>
        <v>3.9649380708451156</v>
      </c>
      <c r="U1169" s="113">
        <f t="shared" si="577"/>
        <v>3.5894042888047193</v>
      </c>
      <c r="V1169" s="113">
        <f t="shared" si="577"/>
        <v>7.0128750460101932</v>
      </c>
      <c r="W1169" s="113">
        <f t="shared" si="577"/>
        <v>24.890029739886739</v>
      </c>
      <c r="X1169" s="113">
        <f t="shared" si="577"/>
        <v>36.680043827201509</v>
      </c>
      <c r="Y1169" s="113">
        <f t="shared" si="577"/>
        <v>25.501363803673431</v>
      </c>
      <c r="Z1169" s="113">
        <f t="shared" si="577"/>
        <v>20.43602441801227</v>
      </c>
      <c r="AA1169" s="113">
        <f t="shared" si="577"/>
        <v>8.1220097045946211</v>
      </c>
      <c r="AB1169" s="114">
        <f t="shared" si="577"/>
        <v>7.1438752025359129</v>
      </c>
    </row>
    <row r="1170" spans="1:28" x14ac:dyDescent="0.5">
      <c r="A1170"/>
      <c r="B1170">
        <v>2</v>
      </c>
      <c r="C1170" s="173">
        <v>4.93</v>
      </c>
      <c r="D1170" s="173">
        <v>4.3</v>
      </c>
      <c r="E1170" s="173">
        <v>5.47</v>
      </c>
      <c r="F1170" s="173">
        <v>4.54</v>
      </c>
      <c r="G1170" s="173">
        <v>4.26</v>
      </c>
      <c r="H1170" s="173">
        <v>7.44</v>
      </c>
      <c r="I1170" s="173">
        <v>30.3</v>
      </c>
      <c r="J1170" s="173">
        <v>41.1</v>
      </c>
      <c r="K1170" s="173">
        <v>41.1</v>
      </c>
      <c r="L1170" s="173">
        <v>20.9</v>
      </c>
      <c r="M1170" s="173">
        <v>9.3000000000000007</v>
      </c>
      <c r="N1170" s="173">
        <v>8.0299999999999994</v>
      </c>
      <c r="O1170" s="219"/>
      <c r="P1170" s="134">
        <f t="shared" si="564"/>
        <v>2</v>
      </c>
      <c r="Q1170" s="113">
        <f t="shared" si="577"/>
        <v>4.3055384778119867</v>
      </c>
      <c r="R1170" s="113">
        <f t="shared" si="577"/>
        <v>3.7553378204039638</v>
      </c>
      <c r="S1170" s="113">
        <f t="shared" si="577"/>
        <v>4.7771390413045776</v>
      </c>
      <c r="T1170" s="113">
        <f t="shared" si="577"/>
        <v>3.9649380708451156</v>
      </c>
      <c r="U1170" s="113">
        <f t="shared" si="577"/>
        <v>3.7204044453304386</v>
      </c>
      <c r="V1170" s="113">
        <f t="shared" si="577"/>
        <v>6.4976077636756964</v>
      </c>
      <c r="W1170" s="113">
        <f t="shared" si="577"/>
        <v>26.462031618195375</v>
      </c>
      <c r="X1170" s="113">
        <f t="shared" si="577"/>
        <v>35.894042888047196</v>
      </c>
      <c r="Y1170" s="113">
        <f t="shared" si="577"/>
        <v>35.894042888047196</v>
      </c>
      <c r="Z1170" s="113">
        <f t="shared" si="577"/>
        <v>18.252688475916941</v>
      </c>
      <c r="AA1170" s="113">
        <f t="shared" si="577"/>
        <v>8.1220097045946211</v>
      </c>
      <c r="AB1170" s="114">
        <f t="shared" si="577"/>
        <v>7.0128750460101932</v>
      </c>
    </row>
    <row r="1171" spans="1:28" x14ac:dyDescent="0.5">
      <c r="A1171"/>
      <c r="B1171">
        <v>3</v>
      </c>
      <c r="C1171" s="173">
        <v>4.87</v>
      </c>
      <c r="D1171" s="173">
        <v>4.3</v>
      </c>
      <c r="E1171" s="173">
        <v>5.47</v>
      </c>
      <c r="F1171" s="173">
        <v>4.5</v>
      </c>
      <c r="G1171" s="173">
        <v>4.3</v>
      </c>
      <c r="H1171" s="173">
        <v>13.4</v>
      </c>
      <c r="I1171" s="173">
        <v>34.6</v>
      </c>
      <c r="J1171" s="173">
        <v>50.4</v>
      </c>
      <c r="K1171" s="173">
        <v>41.6</v>
      </c>
      <c r="L1171" s="173">
        <v>20.8</v>
      </c>
      <c r="M1171" s="173">
        <v>9.3000000000000007</v>
      </c>
      <c r="N1171" s="173">
        <v>7.88</v>
      </c>
      <c r="O1171" s="219"/>
      <c r="P1171" s="134">
        <f t="shared" si="564"/>
        <v>3</v>
      </c>
      <c r="Q1171" s="113">
        <f t="shared" si="577"/>
        <v>4.2531384152016987</v>
      </c>
      <c r="R1171" s="113">
        <f t="shared" si="577"/>
        <v>3.7553378204039638</v>
      </c>
      <c r="S1171" s="113">
        <f t="shared" si="577"/>
        <v>4.7771390413045776</v>
      </c>
      <c r="T1171" s="113">
        <f t="shared" si="577"/>
        <v>3.9300046957715904</v>
      </c>
      <c r="U1171" s="113">
        <f t="shared" si="577"/>
        <v>3.7553378204039638</v>
      </c>
      <c r="V1171" s="113">
        <f t="shared" si="577"/>
        <v>11.702680649630958</v>
      </c>
      <c r="W1171" s="113">
        <f t="shared" si="577"/>
        <v>30.217369438599341</v>
      </c>
      <c r="X1171" s="113">
        <f t="shared" si="577"/>
        <v>44.016052592641813</v>
      </c>
      <c r="Y1171" s="113">
        <f t="shared" si="577"/>
        <v>36.330710076466261</v>
      </c>
      <c r="Z1171" s="113">
        <f t="shared" si="577"/>
        <v>18.16535503823313</v>
      </c>
      <c r="AA1171" s="113">
        <f t="shared" si="577"/>
        <v>8.1220097045946211</v>
      </c>
      <c r="AB1171" s="114">
        <f t="shared" si="577"/>
        <v>6.8818748894844735</v>
      </c>
    </row>
    <row r="1172" spans="1:28" x14ac:dyDescent="0.5">
      <c r="A1172"/>
      <c r="B1172">
        <v>4</v>
      </c>
      <c r="C1172" s="173">
        <v>4.75</v>
      </c>
      <c r="D1172" s="173">
        <v>4.3</v>
      </c>
      <c r="E1172" s="173">
        <v>5.47</v>
      </c>
      <c r="F1172" s="173">
        <v>4.45</v>
      </c>
      <c r="G1172" s="173">
        <v>4.3</v>
      </c>
      <c r="H1172" s="173">
        <v>9.65</v>
      </c>
      <c r="I1172" s="173">
        <v>35.6</v>
      </c>
      <c r="J1172" s="173">
        <v>50</v>
      </c>
      <c r="K1172" s="173">
        <v>40.9</v>
      </c>
      <c r="L1172" s="173">
        <v>20.8</v>
      </c>
      <c r="M1172" s="173">
        <v>9.3000000000000007</v>
      </c>
      <c r="N1172" s="173">
        <v>7.88</v>
      </c>
      <c r="O1172" s="219"/>
      <c r="P1172" s="134">
        <f t="shared" si="564"/>
        <v>4</v>
      </c>
      <c r="Q1172" s="113">
        <f t="shared" si="577"/>
        <v>4.1483382899811234</v>
      </c>
      <c r="R1172" s="113">
        <f t="shared" si="577"/>
        <v>3.7553378204039638</v>
      </c>
      <c r="S1172" s="113">
        <f t="shared" si="577"/>
        <v>4.7771390413045776</v>
      </c>
      <c r="T1172" s="113">
        <f t="shared" si="577"/>
        <v>3.886337976929684</v>
      </c>
      <c r="U1172" s="113">
        <f t="shared" si="577"/>
        <v>3.7553378204039638</v>
      </c>
      <c r="V1172" s="113">
        <f t="shared" si="577"/>
        <v>8.4276767364879657</v>
      </c>
      <c r="W1172" s="113">
        <f t="shared" si="577"/>
        <v>31.090703815437472</v>
      </c>
      <c r="X1172" s="113">
        <f t="shared" si="577"/>
        <v>43.666718841906558</v>
      </c>
      <c r="Y1172" s="113">
        <f t="shared" si="577"/>
        <v>35.719376012679568</v>
      </c>
      <c r="Z1172" s="113">
        <f t="shared" si="577"/>
        <v>18.16535503823313</v>
      </c>
      <c r="AA1172" s="113">
        <f t="shared" si="577"/>
        <v>8.1220097045946211</v>
      </c>
      <c r="AB1172" s="114">
        <f t="shared" si="577"/>
        <v>6.8818748894844735</v>
      </c>
    </row>
    <row r="1173" spans="1:28" x14ac:dyDescent="0.5">
      <c r="A1173"/>
      <c r="B1173">
        <v>5</v>
      </c>
      <c r="C1173" s="173">
        <v>4.75</v>
      </c>
      <c r="D1173" s="173">
        <v>4.3</v>
      </c>
      <c r="E1173" s="173">
        <v>5.47</v>
      </c>
      <c r="F1173" s="173">
        <v>4.45</v>
      </c>
      <c r="G1173" s="173">
        <v>4.8099999999999996</v>
      </c>
      <c r="H1173" s="173">
        <v>7.74</v>
      </c>
      <c r="I1173" s="173">
        <v>85</v>
      </c>
      <c r="J1173" s="173">
        <v>46.9</v>
      </c>
      <c r="K1173" s="173">
        <v>35.4</v>
      </c>
      <c r="L1173" s="173">
        <v>20.399999999999999</v>
      </c>
      <c r="M1173" s="173">
        <v>9.3000000000000007</v>
      </c>
      <c r="N1173" s="173">
        <v>7.66</v>
      </c>
      <c r="O1173" s="219"/>
      <c r="P1173" s="134">
        <f t="shared" si="564"/>
        <v>5</v>
      </c>
      <c r="Q1173" s="113">
        <f t="shared" si="577"/>
        <v>4.1483382899811234</v>
      </c>
      <c r="R1173" s="113">
        <f t="shared" si="577"/>
        <v>3.7553378204039638</v>
      </c>
      <c r="S1173" s="113">
        <f t="shared" si="577"/>
        <v>4.7771390413045776</v>
      </c>
      <c r="T1173" s="113">
        <f t="shared" si="577"/>
        <v>3.886337976929684</v>
      </c>
      <c r="U1173" s="113">
        <f t="shared" si="577"/>
        <v>4.2007383525914106</v>
      </c>
      <c r="V1173" s="113">
        <f t="shared" si="577"/>
        <v>6.7596080767271358</v>
      </c>
      <c r="W1173" s="113">
        <f t="shared" si="577"/>
        <v>74.233422031241147</v>
      </c>
      <c r="X1173" s="113">
        <f t="shared" si="577"/>
        <v>40.95938227370835</v>
      </c>
      <c r="Y1173" s="113">
        <f t="shared" si="577"/>
        <v>30.916036940069844</v>
      </c>
      <c r="Z1173" s="113">
        <f t="shared" si="577"/>
        <v>17.816021287497875</v>
      </c>
      <c r="AA1173" s="113">
        <f t="shared" si="577"/>
        <v>8.1220097045946211</v>
      </c>
      <c r="AB1173" s="114">
        <f t="shared" si="577"/>
        <v>6.6897413265800854</v>
      </c>
    </row>
    <row r="1174" spans="1:28" x14ac:dyDescent="0.5">
      <c r="A1174"/>
      <c r="B1174">
        <v>6</v>
      </c>
      <c r="C1174" s="173">
        <v>4.7</v>
      </c>
      <c r="D1174" s="173">
        <v>4.16</v>
      </c>
      <c r="E1174" s="173">
        <v>5.47</v>
      </c>
      <c r="F1174" s="173">
        <v>4.3</v>
      </c>
      <c r="G1174" s="173">
        <v>4.3</v>
      </c>
      <c r="H1174" s="173">
        <v>8.93</v>
      </c>
      <c r="I1174" s="173">
        <v>72</v>
      </c>
      <c r="J1174" s="173">
        <v>44.6</v>
      </c>
      <c r="K1174" s="173">
        <v>84.2</v>
      </c>
      <c r="L1174" s="173">
        <v>20.399999999999999</v>
      </c>
      <c r="M1174" s="173">
        <v>9.2100000000000009</v>
      </c>
      <c r="N1174" s="173">
        <v>7.59</v>
      </c>
      <c r="O1174" s="219"/>
      <c r="P1174" s="134">
        <f t="shared" si="564"/>
        <v>6</v>
      </c>
      <c r="Q1174" s="113">
        <f t="shared" si="577"/>
        <v>4.1046715711392165</v>
      </c>
      <c r="R1174" s="113">
        <f t="shared" si="577"/>
        <v>3.6330710076466257</v>
      </c>
      <c r="S1174" s="113">
        <f t="shared" si="577"/>
        <v>4.7771390413045776</v>
      </c>
      <c r="T1174" s="113">
        <f t="shared" si="577"/>
        <v>3.7553378204039638</v>
      </c>
      <c r="U1174" s="113">
        <f t="shared" si="577"/>
        <v>3.7553378204039638</v>
      </c>
      <c r="V1174" s="113">
        <f t="shared" si="577"/>
        <v>7.7988759851645115</v>
      </c>
      <c r="W1174" s="113">
        <f t="shared" si="577"/>
        <v>62.880075132345446</v>
      </c>
      <c r="X1174" s="113">
        <f t="shared" si="577"/>
        <v>38.950713206980652</v>
      </c>
      <c r="Y1174" s="113">
        <f t="shared" si="577"/>
        <v>73.534754529770652</v>
      </c>
      <c r="Z1174" s="113">
        <f t="shared" si="577"/>
        <v>17.816021287497875</v>
      </c>
      <c r="AA1174" s="113">
        <f t="shared" si="577"/>
        <v>8.0434096106791895</v>
      </c>
      <c r="AB1174" s="114">
        <f t="shared" si="577"/>
        <v>6.6286079202014161</v>
      </c>
    </row>
    <row r="1175" spans="1:28" x14ac:dyDescent="0.5">
      <c r="A1175"/>
      <c r="B1175">
        <v>7</v>
      </c>
      <c r="C1175" s="173">
        <v>4.6399999999999997</v>
      </c>
      <c r="D1175" s="173">
        <v>4.26</v>
      </c>
      <c r="E1175" s="173">
        <v>5.47</v>
      </c>
      <c r="F1175" s="173">
        <v>4.3</v>
      </c>
      <c r="G1175" s="173">
        <v>6.46</v>
      </c>
      <c r="H1175" s="173">
        <v>16.899999999999999</v>
      </c>
      <c r="I1175" s="173">
        <v>88.9</v>
      </c>
      <c r="J1175" s="173">
        <v>42.4</v>
      </c>
      <c r="K1175" s="173">
        <v>160</v>
      </c>
      <c r="L1175" s="173">
        <v>20.399999999999999</v>
      </c>
      <c r="M1175" s="173">
        <v>8.9499999999999993</v>
      </c>
      <c r="N1175" s="173">
        <v>7.59</v>
      </c>
      <c r="O1175" s="219"/>
      <c r="P1175" s="134">
        <f t="shared" si="564"/>
        <v>7</v>
      </c>
      <c r="Q1175" s="113">
        <f t="shared" si="577"/>
        <v>4.0522715085289285</v>
      </c>
      <c r="R1175" s="113">
        <f t="shared" si="577"/>
        <v>3.7204044453304386</v>
      </c>
      <c r="S1175" s="113">
        <f t="shared" si="577"/>
        <v>4.7771390413045776</v>
      </c>
      <c r="T1175" s="113">
        <f t="shared" si="577"/>
        <v>3.7553378204039638</v>
      </c>
      <c r="U1175" s="113">
        <f t="shared" si="577"/>
        <v>5.6417400743743276</v>
      </c>
      <c r="V1175" s="113">
        <f t="shared" si="577"/>
        <v>14.759350968564416</v>
      </c>
      <c r="W1175" s="113">
        <f t="shared" si="577"/>
        <v>77.639426100909873</v>
      </c>
      <c r="X1175" s="113">
        <f t="shared" si="577"/>
        <v>37.029377577936764</v>
      </c>
      <c r="Y1175" s="113">
        <f t="shared" si="577"/>
        <v>139.73350029410099</v>
      </c>
      <c r="Z1175" s="113">
        <f t="shared" si="577"/>
        <v>17.816021287497875</v>
      </c>
      <c r="AA1175" s="113">
        <f t="shared" si="577"/>
        <v>7.8163426727012739</v>
      </c>
      <c r="AB1175" s="114">
        <f t="shared" si="577"/>
        <v>6.6286079202014161</v>
      </c>
    </row>
    <row r="1176" spans="1:28" x14ac:dyDescent="0.5">
      <c r="A1176"/>
      <c r="B1176">
        <v>8</v>
      </c>
      <c r="C1176" s="173">
        <v>4.59</v>
      </c>
      <c r="D1176" s="173">
        <v>4.1100000000000003</v>
      </c>
      <c r="E1176" s="173">
        <v>5.41</v>
      </c>
      <c r="F1176" s="173">
        <v>4.3</v>
      </c>
      <c r="G1176" s="173">
        <v>5.38</v>
      </c>
      <c r="H1176" s="173">
        <v>31.5</v>
      </c>
      <c r="I1176" s="173">
        <v>44.9</v>
      </c>
      <c r="J1176" s="173">
        <v>49.3</v>
      </c>
      <c r="K1176" s="173">
        <v>147</v>
      </c>
      <c r="L1176" s="173">
        <v>20</v>
      </c>
      <c r="M1176" s="173">
        <v>8.9499999999999993</v>
      </c>
      <c r="N1176" s="173">
        <v>7.44</v>
      </c>
      <c r="O1176" s="219"/>
      <c r="P1176" s="134">
        <f t="shared" si="564"/>
        <v>8</v>
      </c>
      <c r="Q1176" s="113">
        <f t="shared" si="577"/>
        <v>4.0086047896870225</v>
      </c>
      <c r="R1176" s="113">
        <f t="shared" si="577"/>
        <v>3.5894042888047193</v>
      </c>
      <c r="S1176" s="113">
        <f t="shared" si="577"/>
        <v>4.7247389786942895</v>
      </c>
      <c r="T1176" s="113">
        <f t="shared" si="577"/>
        <v>3.7553378204039638</v>
      </c>
      <c r="U1176" s="113">
        <f t="shared" si="577"/>
        <v>4.6985389473891459</v>
      </c>
      <c r="V1176" s="113">
        <f t="shared" si="577"/>
        <v>27.510032870401133</v>
      </c>
      <c r="W1176" s="113">
        <f t="shared" si="577"/>
        <v>39.212713520032089</v>
      </c>
      <c r="X1176" s="113">
        <f t="shared" si="577"/>
        <v>43.055384778119866</v>
      </c>
      <c r="Y1176" s="113">
        <f t="shared" si="577"/>
        <v>128.3801533952053</v>
      </c>
      <c r="Z1176" s="113">
        <f t="shared" si="577"/>
        <v>17.466687536762624</v>
      </c>
      <c r="AA1176" s="113">
        <f t="shared" si="577"/>
        <v>7.8163426727012739</v>
      </c>
      <c r="AB1176" s="114">
        <f t="shared" si="577"/>
        <v>6.4976077636756964</v>
      </c>
    </row>
    <row r="1177" spans="1:28" x14ac:dyDescent="0.5">
      <c r="A1177"/>
      <c r="B1177">
        <v>9</v>
      </c>
      <c r="C1177" s="173">
        <v>4.59</v>
      </c>
      <c r="D1177" s="173">
        <v>4.1100000000000003</v>
      </c>
      <c r="E1177" s="173">
        <v>5.41</v>
      </c>
      <c r="F1177" s="173">
        <v>4.3</v>
      </c>
      <c r="G1177" s="173">
        <v>5.23</v>
      </c>
      <c r="H1177" s="173">
        <v>27.5</v>
      </c>
      <c r="I1177" s="173">
        <v>40.9</v>
      </c>
      <c r="J1177" s="173">
        <v>44.7</v>
      </c>
      <c r="K1177" s="173">
        <v>133</v>
      </c>
      <c r="L1177" s="173">
        <v>20</v>
      </c>
      <c r="M1177" s="173">
        <v>8.9499999999999993</v>
      </c>
      <c r="N1177" s="173">
        <v>7.44</v>
      </c>
      <c r="O1177" s="219"/>
      <c r="P1177" s="134">
        <f t="shared" si="564"/>
        <v>9</v>
      </c>
      <c r="Q1177" s="113">
        <f t="shared" ref="Q1177:Q1199" si="578">$P$11*C1177</f>
        <v>4.0086047896870225</v>
      </c>
      <c r="R1177" s="113">
        <f t="shared" ref="R1177:R1199" si="579">IF(D1177&gt;0,$P$11*D1177, " ")</f>
        <v>3.5894042888047193</v>
      </c>
      <c r="S1177" s="113">
        <f t="shared" ref="S1177:S1199" si="580">IF(E1177&gt;0,$P$11*E1177, " ")</f>
        <v>4.7247389786942895</v>
      </c>
      <c r="T1177" s="113">
        <f t="shared" ref="T1177:T1199" si="581">IF(F1177&gt;0,$P$11*F1177, " ")</f>
        <v>3.7553378204039638</v>
      </c>
      <c r="U1177" s="113">
        <f t="shared" ref="U1177:U1199" si="582">IF(G1177&gt;0,$P$11*G1177, " ")</f>
        <v>4.5675387908634262</v>
      </c>
      <c r="V1177" s="113">
        <f t="shared" ref="V1177:V1199" si="583">IF(H1177&gt;0,$P$11*H1177, " ")</f>
        <v>24.016695363048608</v>
      </c>
      <c r="W1177" s="113">
        <f t="shared" ref="W1177:W1199" si="584">IF(I1177&gt;0,$P$11*I1177, " ")</f>
        <v>35.719376012679568</v>
      </c>
      <c r="X1177" s="113">
        <f t="shared" ref="X1177:X1199" si="585">IF(J1177&gt;0,$P$11*J1177, " ")</f>
        <v>39.038046644664469</v>
      </c>
      <c r="Y1177" s="113">
        <f t="shared" ref="Y1177:Y1199" si="586">IF(K1177&gt;0,$P$11*K1177, " ")</f>
        <v>116.15347211947145</v>
      </c>
      <c r="Z1177" s="113">
        <f t="shared" ref="Z1177:Z1199" si="587">IF(L1177&gt;0,$P$11*L1177, " ")</f>
        <v>17.466687536762624</v>
      </c>
      <c r="AA1177" s="113">
        <f t="shared" ref="AA1177:AA1199" si="588">IF(M1177&gt;0,$P$11*M1177, " ")</f>
        <v>7.8163426727012739</v>
      </c>
      <c r="AB1177" s="114">
        <f t="shared" ref="AB1177:AB1199" si="589">IF(N1177&gt;0,$P$11*N1177, " ")</f>
        <v>6.4976077636756964</v>
      </c>
    </row>
    <row r="1178" spans="1:28" x14ac:dyDescent="0.5">
      <c r="A1178"/>
      <c r="B1178">
        <v>10</v>
      </c>
      <c r="C1178" s="173">
        <v>4.59</v>
      </c>
      <c r="D1178" s="173">
        <v>4.1100000000000003</v>
      </c>
      <c r="E1178" s="173">
        <v>5.41</v>
      </c>
      <c r="F1178" s="173">
        <v>4.3</v>
      </c>
      <c r="G1178" s="173">
        <v>5.59</v>
      </c>
      <c r="H1178" s="173">
        <v>19</v>
      </c>
      <c r="I1178" s="173">
        <v>40.299999999999997</v>
      </c>
      <c r="J1178" s="173">
        <v>39.4</v>
      </c>
      <c r="K1178" s="173">
        <v>128</v>
      </c>
      <c r="L1178" s="173">
        <v>19.7</v>
      </c>
      <c r="M1178" s="173">
        <v>8.9499999999999993</v>
      </c>
      <c r="N1178" s="173">
        <v>7.44</v>
      </c>
      <c r="O1178" s="219"/>
      <c r="P1178" s="134">
        <f t="shared" si="564"/>
        <v>10</v>
      </c>
      <c r="Q1178" s="113">
        <f t="shared" si="578"/>
        <v>4.0086047896870225</v>
      </c>
      <c r="R1178" s="113">
        <f t="shared" si="579"/>
        <v>3.5894042888047193</v>
      </c>
      <c r="S1178" s="113">
        <f t="shared" si="580"/>
        <v>4.7247389786942895</v>
      </c>
      <c r="T1178" s="113">
        <f t="shared" si="581"/>
        <v>3.7553378204039638</v>
      </c>
      <c r="U1178" s="113">
        <f t="shared" si="582"/>
        <v>4.8819391665251537</v>
      </c>
      <c r="V1178" s="113">
        <f t="shared" si="583"/>
        <v>16.593353159924494</v>
      </c>
      <c r="W1178" s="113">
        <f t="shared" si="584"/>
        <v>35.195375386576686</v>
      </c>
      <c r="X1178" s="113">
        <f t="shared" si="585"/>
        <v>34.409374447422366</v>
      </c>
      <c r="Y1178" s="113">
        <f t="shared" si="586"/>
        <v>111.78680023528079</v>
      </c>
      <c r="Z1178" s="113">
        <f t="shared" si="587"/>
        <v>17.204687223711183</v>
      </c>
      <c r="AA1178" s="113">
        <f t="shared" si="588"/>
        <v>7.8163426727012739</v>
      </c>
      <c r="AB1178" s="114">
        <f t="shared" si="589"/>
        <v>6.4976077636756964</v>
      </c>
    </row>
    <row r="1179" spans="1:28" x14ac:dyDescent="0.5">
      <c r="A1179"/>
      <c r="B1179">
        <v>11</v>
      </c>
      <c r="C1179" s="173">
        <v>5.47</v>
      </c>
      <c r="D1179" s="173">
        <v>4.0599999999999996</v>
      </c>
      <c r="E1179" s="173">
        <v>5.41</v>
      </c>
      <c r="F1179" s="173">
        <v>4.26</v>
      </c>
      <c r="G1179" s="173">
        <v>5.05</v>
      </c>
      <c r="H1179" s="173">
        <v>17.2</v>
      </c>
      <c r="I1179" s="173">
        <v>39</v>
      </c>
      <c r="J1179" s="173">
        <v>38.200000000000003</v>
      </c>
      <c r="K1179" s="173">
        <v>127</v>
      </c>
      <c r="L1179" s="173">
        <v>19.5</v>
      </c>
      <c r="M1179" s="173">
        <v>8.9499999999999993</v>
      </c>
      <c r="N1179" s="173">
        <v>7.44</v>
      </c>
      <c r="O1179" s="219"/>
      <c r="P1179" s="134">
        <f t="shared" ref="P1179:P1199" si="590">B1179</f>
        <v>11</v>
      </c>
      <c r="Q1179" s="113">
        <f t="shared" si="578"/>
        <v>4.7771390413045776</v>
      </c>
      <c r="R1179" s="113">
        <f t="shared" si="579"/>
        <v>3.5457375699628124</v>
      </c>
      <c r="S1179" s="113">
        <f t="shared" si="580"/>
        <v>4.7247389786942895</v>
      </c>
      <c r="T1179" s="113">
        <f t="shared" si="581"/>
        <v>3.7204044453304386</v>
      </c>
      <c r="U1179" s="113">
        <f t="shared" si="582"/>
        <v>4.410338603032562</v>
      </c>
      <c r="V1179" s="113">
        <f t="shared" si="583"/>
        <v>15.021351281615855</v>
      </c>
      <c r="W1179" s="113">
        <f t="shared" si="584"/>
        <v>34.060040696687118</v>
      </c>
      <c r="X1179" s="113">
        <f t="shared" si="585"/>
        <v>33.361373195216615</v>
      </c>
      <c r="Y1179" s="113">
        <f t="shared" si="586"/>
        <v>110.91346585844266</v>
      </c>
      <c r="Z1179" s="113">
        <f t="shared" si="587"/>
        <v>17.030020348343559</v>
      </c>
      <c r="AA1179" s="113">
        <f t="shared" si="588"/>
        <v>7.8163426727012739</v>
      </c>
      <c r="AB1179" s="114">
        <f t="shared" si="589"/>
        <v>6.4976077636756964</v>
      </c>
    </row>
    <row r="1180" spans="1:28" x14ac:dyDescent="0.5">
      <c r="A1180"/>
      <c r="B1180">
        <v>12</v>
      </c>
      <c r="C1180" s="173">
        <v>4.93</v>
      </c>
      <c r="D1180" s="173">
        <v>4.1100000000000003</v>
      </c>
      <c r="E1180" s="173">
        <v>5.41</v>
      </c>
      <c r="F1180" s="173">
        <v>4.16</v>
      </c>
      <c r="G1180" s="173">
        <v>4.75</v>
      </c>
      <c r="H1180" s="173">
        <v>16.2</v>
      </c>
      <c r="I1180" s="173">
        <v>30.8</v>
      </c>
      <c r="J1180" s="173">
        <v>38.200000000000003</v>
      </c>
      <c r="K1180" s="173">
        <v>114</v>
      </c>
      <c r="L1180" s="173">
        <v>19.5</v>
      </c>
      <c r="M1180" s="173">
        <v>8.9499999999999993</v>
      </c>
      <c r="N1180" s="173">
        <v>7.44</v>
      </c>
      <c r="O1180" s="219"/>
      <c r="P1180" s="134">
        <f t="shared" si="590"/>
        <v>12</v>
      </c>
      <c r="Q1180" s="113">
        <f t="shared" si="578"/>
        <v>4.3055384778119867</v>
      </c>
      <c r="R1180" s="113">
        <f t="shared" si="579"/>
        <v>3.5894042888047193</v>
      </c>
      <c r="S1180" s="113">
        <f t="shared" si="580"/>
        <v>4.7247389786942895</v>
      </c>
      <c r="T1180" s="113">
        <f t="shared" si="581"/>
        <v>3.6330710076466257</v>
      </c>
      <c r="U1180" s="113">
        <f t="shared" si="582"/>
        <v>4.1483382899811234</v>
      </c>
      <c r="V1180" s="113">
        <f t="shared" si="583"/>
        <v>14.148016904777725</v>
      </c>
      <c r="W1180" s="113">
        <f t="shared" si="584"/>
        <v>26.898698806614441</v>
      </c>
      <c r="X1180" s="113">
        <f t="shared" si="585"/>
        <v>33.361373195216615</v>
      </c>
      <c r="Y1180" s="113">
        <f t="shared" si="586"/>
        <v>99.560118959546955</v>
      </c>
      <c r="Z1180" s="113">
        <f t="shared" si="587"/>
        <v>17.030020348343559</v>
      </c>
      <c r="AA1180" s="113">
        <f t="shared" si="588"/>
        <v>7.8163426727012739</v>
      </c>
      <c r="AB1180" s="114">
        <f t="shared" si="589"/>
        <v>6.4976077636756964</v>
      </c>
    </row>
    <row r="1181" spans="1:28" x14ac:dyDescent="0.5">
      <c r="A1181"/>
      <c r="B1181">
        <v>13</v>
      </c>
      <c r="C1181" s="173">
        <v>4.75</v>
      </c>
      <c r="D1181" s="173">
        <v>4.1100000000000003</v>
      </c>
      <c r="E1181" s="173">
        <v>5.41</v>
      </c>
      <c r="F1181" s="173">
        <v>4.16</v>
      </c>
      <c r="G1181" s="173">
        <v>11.7</v>
      </c>
      <c r="H1181" s="173">
        <v>21.2</v>
      </c>
      <c r="I1181" s="173">
        <v>64.8</v>
      </c>
      <c r="J1181" s="173">
        <v>40.299999999999997</v>
      </c>
      <c r="K1181" s="173">
        <v>120</v>
      </c>
      <c r="L1181" s="173">
        <v>19.100000000000001</v>
      </c>
      <c r="M1181" s="173">
        <v>8.9499999999999993</v>
      </c>
      <c r="N1181" s="173">
        <v>7.44</v>
      </c>
      <c r="O1181" s="219"/>
      <c r="P1181" s="134">
        <f t="shared" si="590"/>
        <v>13</v>
      </c>
      <c r="Q1181" s="113">
        <f t="shared" si="578"/>
        <v>4.1483382899811234</v>
      </c>
      <c r="R1181" s="113">
        <f t="shared" si="579"/>
        <v>3.5894042888047193</v>
      </c>
      <c r="S1181" s="113">
        <f t="shared" si="580"/>
        <v>4.7247389786942895</v>
      </c>
      <c r="T1181" s="113">
        <f t="shared" si="581"/>
        <v>3.6330710076466257</v>
      </c>
      <c r="U1181" s="113">
        <f t="shared" si="582"/>
        <v>10.218012209006135</v>
      </c>
      <c r="V1181" s="113">
        <f t="shared" si="583"/>
        <v>18.514688788968382</v>
      </c>
      <c r="W1181" s="113">
        <f t="shared" si="584"/>
        <v>56.5920676191109</v>
      </c>
      <c r="X1181" s="113">
        <f t="shared" si="585"/>
        <v>35.195375386576686</v>
      </c>
      <c r="Y1181" s="113">
        <f t="shared" si="586"/>
        <v>104.80012522057575</v>
      </c>
      <c r="Z1181" s="113">
        <f t="shared" si="587"/>
        <v>16.680686597608307</v>
      </c>
      <c r="AA1181" s="113">
        <f t="shared" si="588"/>
        <v>7.8163426727012739</v>
      </c>
      <c r="AB1181" s="114">
        <f t="shared" si="589"/>
        <v>6.4976077636756964</v>
      </c>
    </row>
    <row r="1182" spans="1:28" x14ac:dyDescent="0.5">
      <c r="A1182"/>
      <c r="B1182">
        <v>14</v>
      </c>
      <c r="C1182" s="173">
        <v>4.59</v>
      </c>
      <c r="D1182" s="173">
        <v>4.01</v>
      </c>
      <c r="E1182" s="173">
        <v>5.23</v>
      </c>
      <c r="F1182" s="173">
        <v>4.16</v>
      </c>
      <c r="G1182" s="173">
        <v>4.59</v>
      </c>
      <c r="H1182" s="173">
        <v>25.1</v>
      </c>
      <c r="I1182" s="173">
        <v>64.3</v>
      </c>
      <c r="J1182" s="173">
        <v>30.3</v>
      </c>
      <c r="K1182" s="173">
        <v>110</v>
      </c>
      <c r="L1182" s="173">
        <v>18.600000000000001</v>
      </c>
      <c r="M1182" s="173">
        <v>8.7799999999999994</v>
      </c>
      <c r="N1182" s="173">
        <v>7.44</v>
      </c>
      <c r="O1182" s="219"/>
      <c r="P1182" s="134">
        <f t="shared" si="590"/>
        <v>14</v>
      </c>
      <c r="Q1182" s="113">
        <f t="shared" si="578"/>
        <v>4.0086047896870225</v>
      </c>
      <c r="R1182" s="113">
        <f t="shared" si="579"/>
        <v>3.502070851120906</v>
      </c>
      <c r="S1182" s="113">
        <f t="shared" si="580"/>
        <v>4.5675387908634262</v>
      </c>
      <c r="T1182" s="113">
        <f t="shared" si="581"/>
        <v>3.6330710076466257</v>
      </c>
      <c r="U1182" s="113">
        <f t="shared" si="582"/>
        <v>4.0086047896870225</v>
      </c>
      <c r="V1182" s="113">
        <f t="shared" si="583"/>
        <v>21.920692858637093</v>
      </c>
      <c r="W1182" s="113">
        <f t="shared" si="584"/>
        <v>56.155400430691834</v>
      </c>
      <c r="X1182" s="113">
        <f t="shared" si="585"/>
        <v>26.462031618195375</v>
      </c>
      <c r="Y1182" s="113">
        <f t="shared" si="586"/>
        <v>96.066781452194434</v>
      </c>
      <c r="Z1182" s="113">
        <f t="shared" si="587"/>
        <v>16.244019409189242</v>
      </c>
      <c r="AA1182" s="113">
        <f t="shared" si="588"/>
        <v>7.6678758286387918</v>
      </c>
      <c r="AB1182" s="114">
        <f t="shared" si="589"/>
        <v>6.4976077636756964</v>
      </c>
    </row>
    <row r="1183" spans="1:28" x14ac:dyDescent="0.5">
      <c r="A1183"/>
      <c r="B1183">
        <v>15</v>
      </c>
      <c r="C1183" s="173">
        <v>8.57</v>
      </c>
      <c r="D1183" s="173">
        <v>4.01</v>
      </c>
      <c r="E1183" s="173">
        <v>5.23</v>
      </c>
      <c r="F1183" s="173">
        <v>4.16</v>
      </c>
      <c r="G1183" s="173">
        <v>6.71</v>
      </c>
      <c r="H1183" s="173">
        <v>17.899999999999999</v>
      </c>
      <c r="I1183" s="173">
        <v>71.8</v>
      </c>
      <c r="J1183" s="173">
        <v>29.7</v>
      </c>
      <c r="K1183" s="173">
        <v>134</v>
      </c>
      <c r="L1183" s="173">
        <v>18.600000000000001</v>
      </c>
      <c r="M1183" s="173">
        <v>8.6199999999999992</v>
      </c>
      <c r="N1183" s="173">
        <v>7.44</v>
      </c>
      <c r="O1183" s="219"/>
      <c r="P1183" s="134">
        <f t="shared" si="590"/>
        <v>15</v>
      </c>
      <c r="Q1183" s="113">
        <f t="shared" si="578"/>
        <v>7.4844756095027849</v>
      </c>
      <c r="R1183" s="113">
        <f t="shared" si="579"/>
        <v>3.502070851120906</v>
      </c>
      <c r="S1183" s="113">
        <f t="shared" si="580"/>
        <v>4.5675387908634262</v>
      </c>
      <c r="T1183" s="113">
        <f t="shared" si="581"/>
        <v>3.6330710076466257</v>
      </c>
      <c r="U1183" s="113">
        <f t="shared" si="582"/>
        <v>5.8600736685838601</v>
      </c>
      <c r="V1183" s="113">
        <f t="shared" si="583"/>
        <v>15.632685345402548</v>
      </c>
      <c r="W1183" s="113">
        <f t="shared" si="584"/>
        <v>62.705408256977819</v>
      </c>
      <c r="X1183" s="113">
        <f t="shared" si="585"/>
        <v>25.938030992092497</v>
      </c>
      <c r="Y1183" s="113">
        <f t="shared" si="586"/>
        <v>117.02680649630958</v>
      </c>
      <c r="Z1183" s="113">
        <f t="shared" si="587"/>
        <v>16.244019409189242</v>
      </c>
      <c r="AA1183" s="113">
        <f t="shared" si="588"/>
        <v>7.52814232834469</v>
      </c>
      <c r="AB1183" s="114">
        <f t="shared" si="589"/>
        <v>6.4976077636756964</v>
      </c>
    </row>
    <row r="1184" spans="1:28" x14ac:dyDescent="0.5">
      <c r="A1184"/>
      <c r="B1184">
        <v>16</v>
      </c>
      <c r="C1184" s="173">
        <v>8.7200000000000006</v>
      </c>
      <c r="D1184" s="173">
        <v>4.01</v>
      </c>
      <c r="E1184" s="173">
        <v>4.87</v>
      </c>
      <c r="F1184" s="173">
        <v>4.01</v>
      </c>
      <c r="G1184" s="173">
        <v>5.83</v>
      </c>
      <c r="H1184" s="173">
        <v>46.9</v>
      </c>
      <c r="I1184" s="173">
        <v>82.7</v>
      </c>
      <c r="J1184" s="173">
        <v>28.7</v>
      </c>
      <c r="K1184" s="173">
        <v>80.7</v>
      </c>
      <c r="L1184" s="173">
        <v>18.3</v>
      </c>
      <c r="M1184" s="173">
        <v>8.4700000000000006</v>
      </c>
      <c r="N1184" s="173">
        <v>7.44</v>
      </c>
      <c r="O1184" s="219"/>
      <c r="P1184" s="134">
        <f t="shared" si="590"/>
        <v>16</v>
      </c>
      <c r="Q1184" s="113">
        <f t="shared" si="578"/>
        <v>7.6154757660285046</v>
      </c>
      <c r="R1184" s="113">
        <f t="shared" si="579"/>
        <v>3.502070851120906</v>
      </c>
      <c r="S1184" s="113">
        <f t="shared" si="580"/>
        <v>4.2531384152016987</v>
      </c>
      <c r="T1184" s="113">
        <f t="shared" si="581"/>
        <v>3.502070851120906</v>
      </c>
      <c r="U1184" s="113">
        <f t="shared" si="582"/>
        <v>5.0915394169663051</v>
      </c>
      <c r="V1184" s="113">
        <f t="shared" si="583"/>
        <v>40.95938227370835</v>
      </c>
      <c r="W1184" s="113">
        <f t="shared" si="584"/>
        <v>72.224752964513456</v>
      </c>
      <c r="X1184" s="113">
        <f t="shared" si="585"/>
        <v>25.064696615254366</v>
      </c>
      <c r="Y1184" s="113">
        <f t="shared" si="586"/>
        <v>70.478084210837196</v>
      </c>
      <c r="Z1184" s="113">
        <f t="shared" si="587"/>
        <v>15.982019096137801</v>
      </c>
      <c r="AA1184" s="113">
        <f t="shared" si="588"/>
        <v>7.397142171818972</v>
      </c>
      <c r="AB1184" s="114">
        <f t="shared" si="589"/>
        <v>6.4976077636756964</v>
      </c>
    </row>
    <row r="1185" spans="1:28" x14ac:dyDescent="0.5">
      <c r="A1185"/>
      <c r="B1185">
        <v>17</v>
      </c>
      <c r="C1185" s="173">
        <v>7.08</v>
      </c>
      <c r="D1185" s="173">
        <v>3.96</v>
      </c>
      <c r="E1185" s="173">
        <v>4.6900000000000004</v>
      </c>
      <c r="F1185" s="173">
        <v>4.01</v>
      </c>
      <c r="G1185" s="173">
        <v>5.65</v>
      </c>
      <c r="H1185" s="173">
        <v>41.1</v>
      </c>
      <c r="I1185" s="173">
        <v>90.5</v>
      </c>
      <c r="J1185" s="173">
        <v>38.700000000000003</v>
      </c>
      <c r="K1185" s="173">
        <v>77.2</v>
      </c>
      <c r="L1185" s="173">
        <v>18.100000000000001</v>
      </c>
      <c r="M1185" s="173">
        <v>8.4700000000000006</v>
      </c>
      <c r="N1185" s="173">
        <v>7.44</v>
      </c>
      <c r="O1185" s="219"/>
      <c r="P1185" s="134">
        <f t="shared" si="590"/>
        <v>17</v>
      </c>
      <c r="Q1185" s="113">
        <f t="shared" si="578"/>
        <v>6.1832073880139689</v>
      </c>
      <c r="R1185" s="113">
        <f t="shared" si="579"/>
        <v>3.4584041322789996</v>
      </c>
      <c r="S1185" s="113">
        <f t="shared" si="580"/>
        <v>4.0959382273708353</v>
      </c>
      <c r="T1185" s="113">
        <f t="shared" si="581"/>
        <v>3.502070851120906</v>
      </c>
      <c r="U1185" s="113">
        <f t="shared" si="582"/>
        <v>4.9343392291354418</v>
      </c>
      <c r="V1185" s="113">
        <f t="shared" si="583"/>
        <v>35.894042888047196</v>
      </c>
      <c r="W1185" s="113">
        <f t="shared" si="584"/>
        <v>79.036761103850878</v>
      </c>
      <c r="X1185" s="113">
        <f t="shared" si="585"/>
        <v>33.79804038363568</v>
      </c>
      <c r="Y1185" s="113">
        <f t="shared" si="586"/>
        <v>67.421413891903725</v>
      </c>
      <c r="Z1185" s="113">
        <f t="shared" si="587"/>
        <v>15.807352220770175</v>
      </c>
      <c r="AA1185" s="113">
        <f t="shared" si="588"/>
        <v>7.397142171818972</v>
      </c>
      <c r="AB1185" s="114">
        <f t="shared" si="589"/>
        <v>6.4976077636756964</v>
      </c>
    </row>
    <row r="1186" spans="1:28" x14ac:dyDescent="0.5">
      <c r="A1186"/>
      <c r="B1186">
        <v>18</v>
      </c>
      <c r="C1186" s="173">
        <v>5.29</v>
      </c>
      <c r="D1186" s="173">
        <v>3.96</v>
      </c>
      <c r="E1186" s="173">
        <v>4.6900000000000004</v>
      </c>
      <c r="F1186" s="173">
        <v>4.01</v>
      </c>
      <c r="G1186" s="173">
        <v>6.14</v>
      </c>
      <c r="H1186" s="173">
        <v>37.5</v>
      </c>
      <c r="I1186" s="173">
        <v>42.6</v>
      </c>
      <c r="J1186" s="173">
        <v>40.799999999999997</v>
      </c>
      <c r="K1186" s="173">
        <v>78.7</v>
      </c>
      <c r="L1186" s="173">
        <v>17.8</v>
      </c>
      <c r="M1186" s="173">
        <v>8.4700000000000006</v>
      </c>
      <c r="N1186" s="173">
        <v>7.44</v>
      </c>
      <c r="O1186" s="219"/>
      <c r="P1186" s="134">
        <f t="shared" si="590"/>
        <v>18</v>
      </c>
      <c r="Q1186" s="113">
        <f t="shared" si="578"/>
        <v>4.6199388534737142</v>
      </c>
      <c r="R1186" s="113">
        <f t="shared" si="579"/>
        <v>3.4584041322789996</v>
      </c>
      <c r="S1186" s="113">
        <f t="shared" si="580"/>
        <v>4.0959382273708353</v>
      </c>
      <c r="T1186" s="113">
        <f t="shared" si="581"/>
        <v>3.502070851120906</v>
      </c>
      <c r="U1186" s="113">
        <f t="shared" si="582"/>
        <v>5.3622730737861257</v>
      </c>
      <c r="V1186" s="113">
        <f t="shared" si="583"/>
        <v>32.750039131429922</v>
      </c>
      <c r="W1186" s="113">
        <f t="shared" si="584"/>
        <v>37.204044453304391</v>
      </c>
      <c r="X1186" s="113">
        <f t="shared" si="585"/>
        <v>35.632042574995751</v>
      </c>
      <c r="Y1186" s="113">
        <f t="shared" si="586"/>
        <v>68.731415457160921</v>
      </c>
      <c r="Z1186" s="113">
        <f t="shared" si="587"/>
        <v>15.545351907718736</v>
      </c>
      <c r="AA1186" s="113">
        <f t="shared" si="588"/>
        <v>7.397142171818972</v>
      </c>
      <c r="AB1186" s="114">
        <f t="shared" si="589"/>
        <v>6.4976077636756964</v>
      </c>
    </row>
    <row r="1187" spans="1:28" x14ac:dyDescent="0.5">
      <c r="A1187"/>
      <c r="B1187">
        <v>19</v>
      </c>
      <c r="C1187" s="173">
        <v>4.93</v>
      </c>
      <c r="D1187" s="173">
        <v>3.96</v>
      </c>
      <c r="E1187" s="173">
        <v>4.59</v>
      </c>
      <c r="F1187" s="173">
        <v>4.71</v>
      </c>
      <c r="G1187" s="173">
        <v>6.07</v>
      </c>
      <c r="H1187" s="173">
        <v>31.2</v>
      </c>
      <c r="I1187" s="173">
        <v>42</v>
      </c>
      <c r="J1187" s="173">
        <v>44.8</v>
      </c>
      <c r="K1187" s="173">
        <v>101</v>
      </c>
      <c r="L1187" s="173">
        <v>17.399999999999999</v>
      </c>
      <c r="M1187" s="173">
        <v>8.32</v>
      </c>
      <c r="N1187" s="173">
        <v>7.44</v>
      </c>
      <c r="O1187" s="219"/>
      <c r="P1187" s="134">
        <f t="shared" si="590"/>
        <v>19</v>
      </c>
      <c r="Q1187" s="113">
        <f t="shared" si="578"/>
        <v>4.3055384778119867</v>
      </c>
      <c r="R1187" s="113">
        <f t="shared" si="579"/>
        <v>3.4584041322789996</v>
      </c>
      <c r="S1187" s="113">
        <f t="shared" si="580"/>
        <v>4.0086047896870225</v>
      </c>
      <c r="T1187" s="113">
        <f t="shared" si="581"/>
        <v>4.1134049149075977</v>
      </c>
      <c r="U1187" s="113">
        <f t="shared" si="582"/>
        <v>5.3011396674074565</v>
      </c>
      <c r="V1187" s="113">
        <f t="shared" si="583"/>
        <v>27.248032557349692</v>
      </c>
      <c r="W1187" s="113">
        <f t="shared" si="584"/>
        <v>36.680043827201509</v>
      </c>
      <c r="X1187" s="113">
        <f t="shared" si="585"/>
        <v>39.125380082348272</v>
      </c>
      <c r="Y1187" s="113">
        <f t="shared" si="586"/>
        <v>88.206772060651247</v>
      </c>
      <c r="Z1187" s="113">
        <f t="shared" si="587"/>
        <v>15.196018156983481</v>
      </c>
      <c r="AA1187" s="113">
        <f t="shared" si="588"/>
        <v>7.2661420152932514</v>
      </c>
      <c r="AB1187" s="114">
        <f t="shared" si="589"/>
        <v>6.4976077636756964</v>
      </c>
    </row>
    <row r="1188" spans="1:28" x14ac:dyDescent="0.5">
      <c r="A1188"/>
      <c r="B1188">
        <v>20</v>
      </c>
      <c r="C1188" s="173">
        <v>4.75</v>
      </c>
      <c r="D1188" s="173">
        <v>5.0599999999999996</v>
      </c>
      <c r="E1188" s="173">
        <v>4.59</v>
      </c>
      <c r="F1188" s="173">
        <v>4.3</v>
      </c>
      <c r="G1188" s="173">
        <v>15.6</v>
      </c>
      <c r="H1188" s="173">
        <v>27.1</v>
      </c>
      <c r="I1188" s="173">
        <v>38.6</v>
      </c>
      <c r="J1188" s="173">
        <v>33</v>
      </c>
      <c r="K1188" s="173">
        <v>101</v>
      </c>
      <c r="L1188" s="173">
        <v>17.100000000000001</v>
      </c>
      <c r="M1188" s="173">
        <v>8.32</v>
      </c>
      <c r="N1188" s="173">
        <v>7.44</v>
      </c>
      <c r="O1188" s="219"/>
      <c r="P1188" s="134">
        <f t="shared" si="590"/>
        <v>20</v>
      </c>
      <c r="Q1188" s="113">
        <f t="shared" si="578"/>
        <v>4.1483382899811234</v>
      </c>
      <c r="R1188" s="113">
        <f t="shared" si="579"/>
        <v>4.4190719468009432</v>
      </c>
      <c r="S1188" s="113">
        <f t="shared" si="580"/>
        <v>4.0086047896870225</v>
      </c>
      <c r="T1188" s="113">
        <f t="shared" si="581"/>
        <v>3.7553378204039638</v>
      </c>
      <c r="U1188" s="113">
        <f t="shared" si="582"/>
        <v>13.624016278674846</v>
      </c>
      <c r="V1188" s="113">
        <f t="shared" si="583"/>
        <v>23.667361612313357</v>
      </c>
      <c r="W1188" s="113">
        <f t="shared" si="584"/>
        <v>33.710706945951863</v>
      </c>
      <c r="X1188" s="113">
        <f t="shared" si="585"/>
        <v>28.820034435658329</v>
      </c>
      <c r="Y1188" s="113">
        <f t="shared" si="586"/>
        <v>88.206772060651247</v>
      </c>
      <c r="Z1188" s="113">
        <f t="shared" si="587"/>
        <v>14.934017843932045</v>
      </c>
      <c r="AA1188" s="113">
        <f t="shared" si="588"/>
        <v>7.2661420152932514</v>
      </c>
      <c r="AB1188" s="114">
        <f t="shared" si="589"/>
        <v>6.4976077636756964</v>
      </c>
    </row>
    <row r="1189" spans="1:28" x14ac:dyDescent="0.5">
      <c r="A1189"/>
      <c r="B1189">
        <v>21</v>
      </c>
      <c r="C1189" s="173">
        <v>4.7</v>
      </c>
      <c r="D1189" s="173">
        <v>5.47</v>
      </c>
      <c r="E1189" s="173">
        <v>4.54</v>
      </c>
      <c r="F1189" s="173">
        <v>4.99</v>
      </c>
      <c r="G1189" s="173">
        <v>9.91</v>
      </c>
      <c r="H1189" s="173">
        <v>22.1</v>
      </c>
      <c r="I1189" s="173">
        <v>68.8</v>
      </c>
      <c r="J1189" s="173">
        <v>39.1</v>
      </c>
      <c r="K1189" s="173">
        <v>84.4</v>
      </c>
      <c r="L1189" s="173">
        <v>15.6</v>
      </c>
      <c r="M1189" s="173">
        <v>8.32</v>
      </c>
      <c r="N1189" s="173">
        <v>7.44</v>
      </c>
      <c r="O1189" s="219"/>
      <c r="P1189" s="134">
        <f t="shared" si="590"/>
        <v>21</v>
      </c>
      <c r="Q1189" s="113">
        <f t="shared" si="578"/>
        <v>4.1046715711392165</v>
      </c>
      <c r="R1189" s="113">
        <f t="shared" si="579"/>
        <v>4.7771390413045776</v>
      </c>
      <c r="S1189" s="113">
        <f t="shared" si="580"/>
        <v>3.9649380708451156</v>
      </c>
      <c r="T1189" s="113">
        <f t="shared" si="581"/>
        <v>4.3579385404222748</v>
      </c>
      <c r="U1189" s="113">
        <f t="shared" si="582"/>
        <v>8.6547436744658803</v>
      </c>
      <c r="V1189" s="113">
        <f t="shared" si="583"/>
        <v>19.300689728122702</v>
      </c>
      <c r="W1189" s="113">
        <f t="shared" si="584"/>
        <v>60.085405126463421</v>
      </c>
      <c r="X1189" s="113">
        <f t="shared" si="585"/>
        <v>34.147374134370928</v>
      </c>
      <c r="Y1189" s="113">
        <f t="shared" si="586"/>
        <v>73.709421405138272</v>
      </c>
      <c r="Z1189" s="113">
        <f t="shared" si="587"/>
        <v>13.624016278674846</v>
      </c>
      <c r="AA1189" s="113">
        <f t="shared" si="588"/>
        <v>7.2661420152932514</v>
      </c>
      <c r="AB1189" s="114">
        <f t="shared" si="589"/>
        <v>6.4976077636756964</v>
      </c>
    </row>
    <row r="1190" spans="1:28" x14ac:dyDescent="0.5">
      <c r="A1190"/>
      <c r="B1190">
        <v>22</v>
      </c>
      <c r="C1190" s="173">
        <v>4.7</v>
      </c>
      <c r="D1190" s="173">
        <v>5.47</v>
      </c>
      <c r="E1190" s="173">
        <v>4.54</v>
      </c>
      <c r="F1190" s="173">
        <v>7.59</v>
      </c>
      <c r="G1190" s="173">
        <v>5.23</v>
      </c>
      <c r="H1190" s="173">
        <v>20.100000000000001</v>
      </c>
      <c r="I1190" s="173">
        <v>82.1</v>
      </c>
      <c r="J1190" s="173">
        <v>58.6</v>
      </c>
      <c r="K1190" s="173">
        <v>78.7</v>
      </c>
      <c r="L1190" s="173">
        <v>12.8</v>
      </c>
      <c r="M1190" s="173">
        <v>8.32</v>
      </c>
      <c r="N1190" s="173">
        <v>7.59</v>
      </c>
      <c r="O1190" s="219"/>
      <c r="P1190" s="134">
        <f t="shared" si="590"/>
        <v>22</v>
      </c>
      <c r="Q1190" s="113">
        <f t="shared" si="578"/>
        <v>4.1046715711392165</v>
      </c>
      <c r="R1190" s="113">
        <f t="shared" si="579"/>
        <v>4.7771390413045776</v>
      </c>
      <c r="S1190" s="113">
        <f t="shared" si="580"/>
        <v>3.9649380708451156</v>
      </c>
      <c r="T1190" s="113">
        <f t="shared" si="581"/>
        <v>6.6286079202014161</v>
      </c>
      <c r="U1190" s="113">
        <f t="shared" si="582"/>
        <v>4.5675387908634262</v>
      </c>
      <c r="V1190" s="113">
        <f t="shared" si="583"/>
        <v>17.554020974446438</v>
      </c>
      <c r="W1190" s="113">
        <f t="shared" si="584"/>
        <v>71.700752338410567</v>
      </c>
      <c r="X1190" s="113">
        <f t="shared" si="585"/>
        <v>51.17739448271449</v>
      </c>
      <c r="Y1190" s="113">
        <f t="shared" si="586"/>
        <v>68.731415457160921</v>
      </c>
      <c r="Z1190" s="113">
        <f t="shared" si="587"/>
        <v>11.178680023528081</v>
      </c>
      <c r="AA1190" s="113">
        <f t="shared" si="588"/>
        <v>7.2661420152932514</v>
      </c>
      <c r="AB1190" s="114">
        <f t="shared" si="589"/>
        <v>6.6286079202014161</v>
      </c>
    </row>
    <row r="1191" spans="1:28" x14ac:dyDescent="0.5">
      <c r="A1191"/>
      <c r="B1191">
        <v>23</v>
      </c>
      <c r="C1191" s="173">
        <v>4.7</v>
      </c>
      <c r="D1191" s="173">
        <v>5.47</v>
      </c>
      <c r="E1191" s="173">
        <v>4.54</v>
      </c>
      <c r="F1191" s="173">
        <v>7.3</v>
      </c>
      <c r="G1191" s="173">
        <v>15.4</v>
      </c>
      <c r="H1191" s="173">
        <v>18.899999999999999</v>
      </c>
      <c r="I1191" s="173">
        <v>42.3</v>
      </c>
      <c r="J1191" s="173">
        <v>78.5</v>
      </c>
      <c r="K1191" s="173">
        <v>70.900000000000006</v>
      </c>
      <c r="L1191" s="173">
        <v>11.6</v>
      </c>
      <c r="M1191" s="173">
        <v>8.32</v>
      </c>
      <c r="N1191" s="173">
        <v>7.59</v>
      </c>
      <c r="O1191" s="219"/>
      <c r="P1191" s="134">
        <f t="shared" si="590"/>
        <v>23</v>
      </c>
      <c r="Q1191" s="113">
        <f t="shared" si="578"/>
        <v>4.1046715711392165</v>
      </c>
      <c r="R1191" s="113">
        <f t="shared" si="579"/>
        <v>4.7771390413045776</v>
      </c>
      <c r="S1191" s="113">
        <f t="shared" si="580"/>
        <v>3.9649380708451156</v>
      </c>
      <c r="T1191" s="113">
        <f t="shared" si="581"/>
        <v>6.3753409509183578</v>
      </c>
      <c r="U1191" s="113">
        <f t="shared" si="582"/>
        <v>13.44934940330722</v>
      </c>
      <c r="V1191" s="113">
        <f t="shared" si="583"/>
        <v>16.50601972224068</v>
      </c>
      <c r="W1191" s="113">
        <f t="shared" si="584"/>
        <v>36.942044140252946</v>
      </c>
      <c r="X1191" s="113">
        <f t="shared" si="585"/>
        <v>68.5567485817933</v>
      </c>
      <c r="Y1191" s="113">
        <f t="shared" si="586"/>
        <v>61.919407317823506</v>
      </c>
      <c r="Z1191" s="113">
        <f t="shared" si="587"/>
        <v>10.130678771322321</v>
      </c>
      <c r="AA1191" s="113">
        <f t="shared" si="588"/>
        <v>7.2661420152932514</v>
      </c>
      <c r="AB1191" s="114">
        <f t="shared" si="589"/>
        <v>6.6286079202014161</v>
      </c>
    </row>
    <row r="1192" spans="1:28" x14ac:dyDescent="0.5">
      <c r="A1192"/>
      <c r="B1192">
        <v>24</v>
      </c>
      <c r="C1192" s="173">
        <v>4.54</v>
      </c>
      <c r="D1192" s="173">
        <v>5.47</v>
      </c>
      <c r="E1192" s="173">
        <v>4.54</v>
      </c>
      <c r="F1192" s="173">
        <v>5.74</v>
      </c>
      <c r="G1192" s="173">
        <v>8.7200000000000006</v>
      </c>
      <c r="H1192" s="173">
        <v>18.399999999999999</v>
      </c>
      <c r="I1192" s="173">
        <v>35.9</v>
      </c>
      <c r="J1192" s="173">
        <v>46.1</v>
      </c>
      <c r="K1192" s="173">
        <v>61.3</v>
      </c>
      <c r="L1192" s="173">
        <v>9.91</v>
      </c>
      <c r="M1192" s="173">
        <v>8.32</v>
      </c>
      <c r="N1192" s="173">
        <v>7.59</v>
      </c>
      <c r="O1192" s="219"/>
      <c r="P1192" s="134">
        <f t="shared" si="590"/>
        <v>24</v>
      </c>
      <c r="Q1192" s="113">
        <f t="shared" si="578"/>
        <v>3.9649380708451156</v>
      </c>
      <c r="R1192" s="113">
        <f t="shared" si="579"/>
        <v>4.7771390413045776</v>
      </c>
      <c r="S1192" s="113">
        <f t="shared" si="580"/>
        <v>3.9649380708451156</v>
      </c>
      <c r="T1192" s="113">
        <f t="shared" si="581"/>
        <v>5.0129393230508734</v>
      </c>
      <c r="U1192" s="113">
        <f t="shared" si="582"/>
        <v>7.6154757660285046</v>
      </c>
      <c r="V1192" s="113">
        <f t="shared" si="583"/>
        <v>16.069352533821611</v>
      </c>
      <c r="W1192" s="113">
        <f t="shared" si="584"/>
        <v>31.352704128488909</v>
      </c>
      <c r="X1192" s="113">
        <f t="shared" si="585"/>
        <v>40.260714772237847</v>
      </c>
      <c r="Y1192" s="113">
        <f t="shared" si="586"/>
        <v>53.535397300177443</v>
      </c>
      <c r="Z1192" s="113">
        <f t="shared" si="587"/>
        <v>8.6547436744658803</v>
      </c>
      <c r="AA1192" s="113">
        <f t="shared" si="588"/>
        <v>7.2661420152932514</v>
      </c>
      <c r="AB1192" s="114">
        <f t="shared" si="589"/>
        <v>6.6286079202014161</v>
      </c>
    </row>
    <row r="1193" spans="1:28" x14ac:dyDescent="0.5">
      <c r="A1193"/>
      <c r="B1193">
        <v>25</v>
      </c>
      <c r="C1193" s="173">
        <v>4.54</v>
      </c>
      <c r="D1193" s="173">
        <v>5.41</v>
      </c>
      <c r="E1193" s="173">
        <v>4.54</v>
      </c>
      <c r="F1193" s="173">
        <v>4.45</v>
      </c>
      <c r="G1193" s="173">
        <v>20.2</v>
      </c>
      <c r="H1193" s="173">
        <v>17.8</v>
      </c>
      <c r="I1193" s="173">
        <v>33.6</v>
      </c>
      <c r="J1193" s="173">
        <v>38.9</v>
      </c>
      <c r="K1193" s="173">
        <v>52</v>
      </c>
      <c r="L1193" s="173">
        <v>9.73</v>
      </c>
      <c r="M1193" s="173">
        <v>8.18</v>
      </c>
      <c r="N1193" s="173">
        <v>7.59</v>
      </c>
      <c r="O1193" s="219"/>
      <c r="P1193" s="134">
        <f t="shared" si="590"/>
        <v>25</v>
      </c>
      <c r="Q1193" s="113">
        <f t="shared" si="578"/>
        <v>3.9649380708451156</v>
      </c>
      <c r="R1193" s="113">
        <f t="shared" si="579"/>
        <v>4.7247389786942895</v>
      </c>
      <c r="S1193" s="113">
        <f t="shared" si="580"/>
        <v>3.9649380708451156</v>
      </c>
      <c r="T1193" s="113">
        <f t="shared" si="581"/>
        <v>3.886337976929684</v>
      </c>
      <c r="U1193" s="113">
        <f t="shared" si="582"/>
        <v>17.641354412130248</v>
      </c>
      <c r="V1193" s="113">
        <f t="shared" si="583"/>
        <v>15.545351907718736</v>
      </c>
      <c r="W1193" s="113">
        <f t="shared" si="584"/>
        <v>29.344035061761211</v>
      </c>
      <c r="X1193" s="113">
        <f t="shared" si="585"/>
        <v>33.9727072590033</v>
      </c>
      <c r="Y1193" s="113">
        <f t="shared" si="586"/>
        <v>45.413387595582819</v>
      </c>
      <c r="Z1193" s="113">
        <f t="shared" si="587"/>
        <v>8.497543486635017</v>
      </c>
      <c r="AA1193" s="113">
        <f t="shared" si="588"/>
        <v>7.1438752025359129</v>
      </c>
      <c r="AB1193" s="114">
        <f t="shared" si="589"/>
        <v>6.6286079202014161</v>
      </c>
    </row>
    <row r="1194" spans="1:28" x14ac:dyDescent="0.5">
      <c r="A1194"/>
      <c r="B1194">
        <v>26</v>
      </c>
      <c r="C1194" s="173">
        <v>4.59</v>
      </c>
      <c r="D1194" s="173">
        <v>5.41</v>
      </c>
      <c r="E1194" s="173">
        <v>4.54</v>
      </c>
      <c r="F1194" s="173">
        <v>4.3</v>
      </c>
      <c r="G1194" s="173">
        <v>9.58</v>
      </c>
      <c r="H1194" s="173">
        <v>16.8</v>
      </c>
      <c r="I1194" s="173">
        <v>32.799999999999997</v>
      </c>
      <c r="J1194" s="173">
        <v>31.1</v>
      </c>
      <c r="K1194" s="173">
        <v>44.7</v>
      </c>
      <c r="L1194" s="173">
        <v>9.56</v>
      </c>
      <c r="M1194" s="173">
        <v>8.18</v>
      </c>
      <c r="N1194" s="173">
        <v>7.52</v>
      </c>
      <c r="O1194" s="219"/>
      <c r="P1194" s="134">
        <f t="shared" si="590"/>
        <v>26</v>
      </c>
      <c r="Q1194" s="113">
        <f t="shared" si="578"/>
        <v>4.0086047896870225</v>
      </c>
      <c r="R1194" s="113">
        <f t="shared" si="579"/>
        <v>4.7247389786942895</v>
      </c>
      <c r="S1194" s="113">
        <f t="shared" si="580"/>
        <v>3.9649380708451156</v>
      </c>
      <c r="T1194" s="113">
        <f t="shared" si="581"/>
        <v>3.7553378204039638</v>
      </c>
      <c r="U1194" s="113">
        <f t="shared" si="582"/>
        <v>8.3665433301092964</v>
      </c>
      <c r="V1194" s="113">
        <f t="shared" si="583"/>
        <v>14.672017530880606</v>
      </c>
      <c r="W1194" s="113">
        <f t="shared" si="584"/>
        <v>28.645367560290701</v>
      </c>
      <c r="X1194" s="113">
        <f t="shared" si="585"/>
        <v>27.160699119665882</v>
      </c>
      <c r="Y1194" s="113">
        <f t="shared" si="586"/>
        <v>39.038046644664469</v>
      </c>
      <c r="Z1194" s="113">
        <f t="shared" si="587"/>
        <v>8.349076642572534</v>
      </c>
      <c r="AA1194" s="113">
        <f t="shared" si="588"/>
        <v>7.1438752025359129</v>
      </c>
      <c r="AB1194" s="114">
        <f t="shared" si="589"/>
        <v>6.5674745138227459</v>
      </c>
    </row>
    <row r="1195" spans="1:28" x14ac:dyDescent="0.5">
      <c r="A1195"/>
      <c r="B1195">
        <v>27</v>
      </c>
      <c r="C1195" s="173">
        <v>4.45</v>
      </c>
      <c r="D1195" s="173">
        <v>5.41</v>
      </c>
      <c r="E1195" s="173">
        <v>4.54</v>
      </c>
      <c r="F1195" s="173">
        <v>4.3</v>
      </c>
      <c r="G1195" s="173">
        <v>11.1</v>
      </c>
      <c r="H1195" s="173">
        <v>27.8</v>
      </c>
      <c r="I1195" s="173">
        <v>36.9</v>
      </c>
      <c r="J1195" s="173">
        <v>22.6</v>
      </c>
      <c r="K1195" s="173">
        <v>36</v>
      </c>
      <c r="L1195" s="173">
        <v>9.56</v>
      </c>
      <c r="M1195" s="173">
        <v>8.18</v>
      </c>
      <c r="N1195" s="173">
        <v>7.44</v>
      </c>
      <c r="O1195" s="219"/>
      <c r="P1195" s="134">
        <f t="shared" si="590"/>
        <v>27</v>
      </c>
      <c r="Q1195" s="113">
        <f t="shared" si="578"/>
        <v>3.886337976929684</v>
      </c>
      <c r="R1195" s="113">
        <f t="shared" si="579"/>
        <v>4.7247389786942895</v>
      </c>
      <c r="S1195" s="113">
        <f t="shared" si="580"/>
        <v>3.9649380708451156</v>
      </c>
      <c r="T1195" s="113">
        <f t="shared" si="581"/>
        <v>3.7553378204039638</v>
      </c>
      <c r="U1195" s="113">
        <f t="shared" si="582"/>
        <v>9.694011582903256</v>
      </c>
      <c r="V1195" s="113">
        <f t="shared" si="583"/>
        <v>24.27869567610005</v>
      </c>
      <c r="W1195" s="113">
        <f t="shared" si="584"/>
        <v>32.22603850532704</v>
      </c>
      <c r="X1195" s="113">
        <f t="shared" si="585"/>
        <v>19.737356916541767</v>
      </c>
      <c r="Y1195" s="113">
        <f t="shared" si="586"/>
        <v>31.440037566172723</v>
      </c>
      <c r="Z1195" s="113">
        <f t="shared" si="587"/>
        <v>8.349076642572534</v>
      </c>
      <c r="AA1195" s="113">
        <f t="shared" si="588"/>
        <v>7.1438752025359129</v>
      </c>
      <c r="AB1195" s="114">
        <f t="shared" si="589"/>
        <v>6.4976077636756964</v>
      </c>
    </row>
    <row r="1196" spans="1:28" x14ac:dyDescent="0.5">
      <c r="A1196"/>
      <c r="B1196">
        <v>28</v>
      </c>
      <c r="C1196" s="173">
        <v>4.54</v>
      </c>
      <c r="D1196" s="173">
        <v>5.41</v>
      </c>
      <c r="E1196" s="173">
        <v>4.54</v>
      </c>
      <c r="F1196" s="173">
        <v>4.3</v>
      </c>
      <c r="G1196" s="173">
        <v>8.98</v>
      </c>
      <c r="H1196" s="173">
        <v>32.6</v>
      </c>
      <c r="I1196" s="173">
        <v>33.200000000000003</v>
      </c>
      <c r="J1196" s="173">
        <v>24.2</v>
      </c>
      <c r="K1196" s="173">
        <v>32.200000000000003</v>
      </c>
      <c r="L1196" s="173">
        <v>9.3000000000000007</v>
      </c>
      <c r="M1196" s="173">
        <v>8.1</v>
      </c>
      <c r="N1196" s="173">
        <v>7.44</v>
      </c>
      <c r="O1196" s="219"/>
      <c r="P1196" s="134">
        <f t="shared" si="590"/>
        <v>28</v>
      </c>
      <c r="Q1196" s="113">
        <f t="shared" si="578"/>
        <v>3.9649380708451156</v>
      </c>
      <c r="R1196" s="113">
        <f t="shared" si="579"/>
        <v>4.7247389786942895</v>
      </c>
      <c r="S1196" s="113">
        <f t="shared" si="580"/>
        <v>3.9649380708451156</v>
      </c>
      <c r="T1196" s="113">
        <f t="shared" si="581"/>
        <v>3.7553378204039638</v>
      </c>
      <c r="U1196" s="113">
        <f t="shared" si="582"/>
        <v>7.8425427040064184</v>
      </c>
      <c r="V1196" s="113">
        <f t="shared" si="583"/>
        <v>28.470700684923077</v>
      </c>
      <c r="W1196" s="113">
        <f t="shared" si="584"/>
        <v>28.99470131102596</v>
      </c>
      <c r="X1196" s="113">
        <f t="shared" si="585"/>
        <v>21.134691919482773</v>
      </c>
      <c r="Y1196" s="113">
        <f t="shared" si="586"/>
        <v>28.121366934187826</v>
      </c>
      <c r="Z1196" s="113">
        <f t="shared" si="587"/>
        <v>8.1220097045946211</v>
      </c>
      <c r="AA1196" s="113">
        <f t="shared" si="588"/>
        <v>7.0740084523888624</v>
      </c>
      <c r="AB1196" s="114">
        <f t="shared" si="589"/>
        <v>6.4976077636756964</v>
      </c>
    </row>
    <row r="1197" spans="1:28" x14ac:dyDescent="0.5">
      <c r="A1197"/>
      <c r="B1197">
        <v>29</v>
      </c>
      <c r="C1197" s="173">
        <v>4.45</v>
      </c>
      <c r="D1197" s="173">
        <v>5.41</v>
      </c>
      <c r="E1197" s="173">
        <v>4.54</v>
      </c>
      <c r="F1197" s="173">
        <v>4.1100000000000003</v>
      </c>
      <c r="G1197" s="173">
        <v>7.81</v>
      </c>
      <c r="H1197" s="173">
        <v>47.6</v>
      </c>
      <c r="I1197" s="173">
        <v>38.299999999999997</v>
      </c>
      <c r="J1197" s="173">
        <v>24.6</v>
      </c>
      <c r="K1197" s="173">
        <v>30.6</v>
      </c>
      <c r="L1197" s="173">
        <v>9.3000000000000007</v>
      </c>
      <c r="M1197" s="173">
        <v>8.1</v>
      </c>
      <c r="N1197" s="173">
        <v>7.44</v>
      </c>
      <c r="O1197" s="219"/>
      <c r="P1197" s="134">
        <f t="shared" si="590"/>
        <v>29</v>
      </c>
      <c r="Q1197" s="113">
        <f t="shared" si="578"/>
        <v>3.886337976929684</v>
      </c>
      <c r="R1197" s="113">
        <f t="shared" si="579"/>
        <v>4.7247389786942895</v>
      </c>
      <c r="S1197" s="113">
        <f t="shared" si="580"/>
        <v>3.9649380708451156</v>
      </c>
      <c r="T1197" s="113">
        <f t="shared" si="581"/>
        <v>3.5894042888047193</v>
      </c>
      <c r="U1197" s="113">
        <f t="shared" si="582"/>
        <v>6.8207414831058042</v>
      </c>
      <c r="V1197" s="113">
        <f t="shared" si="583"/>
        <v>41.57071633749505</v>
      </c>
      <c r="W1197" s="113">
        <f t="shared" si="584"/>
        <v>33.448706632900425</v>
      </c>
      <c r="X1197" s="113">
        <f t="shared" si="585"/>
        <v>21.484025670218028</v>
      </c>
      <c r="Y1197" s="113">
        <f t="shared" si="586"/>
        <v>26.724031931246817</v>
      </c>
      <c r="Z1197" s="113">
        <f t="shared" si="587"/>
        <v>8.1220097045946211</v>
      </c>
      <c r="AA1197" s="113">
        <f t="shared" si="588"/>
        <v>7.0740084523888624</v>
      </c>
      <c r="AB1197" s="114">
        <f t="shared" si="589"/>
        <v>6.4976077636756964</v>
      </c>
    </row>
    <row r="1198" spans="1:28" x14ac:dyDescent="0.5">
      <c r="A1198"/>
      <c r="B1198">
        <v>30</v>
      </c>
      <c r="C1198" s="173">
        <v>4.4000000000000004</v>
      </c>
      <c r="D1198" s="173"/>
      <c r="E1198" s="173">
        <v>4.54</v>
      </c>
      <c r="F1198" s="173">
        <v>4.1100000000000003</v>
      </c>
      <c r="G1198" s="173">
        <v>12.7</v>
      </c>
      <c r="H1198" s="173">
        <v>30.3</v>
      </c>
      <c r="I1198" s="173">
        <v>35.6</v>
      </c>
      <c r="J1198" s="173">
        <v>26.2</v>
      </c>
      <c r="K1198" s="173">
        <v>27.5</v>
      </c>
      <c r="L1198" s="173">
        <v>9.3000000000000007</v>
      </c>
      <c r="M1198" s="173">
        <v>8.1</v>
      </c>
      <c r="N1198" s="173">
        <v>7.44</v>
      </c>
      <c r="O1198" s="219"/>
      <c r="P1198" s="134">
        <f t="shared" si="590"/>
        <v>30</v>
      </c>
      <c r="Q1198" s="113">
        <f t="shared" si="578"/>
        <v>3.8426712580877775</v>
      </c>
      <c r="R1198" s="113" t="str">
        <f t="shared" si="579"/>
        <v xml:space="preserve"> </v>
      </c>
      <c r="S1198" s="113">
        <f t="shared" si="580"/>
        <v>3.9649380708451156</v>
      </c>
      <c r="T1198" s="113">
        <f t="shared" si="581"/>
        <v>3.5894042888047193</v>
      </c>
      <c r="U1198" s="113">
        <f t="shared" si="582"/>
        <v>11.091346585844265</v>
      </c>
      <c r="V1198" s="113">
        <f t="shared" si="583"/>
        <v>26.462031618195375</v>
      </c>
      <c r="W1198" s="113">
        <f t="shared" si="584"/>
        <v>31.090703815437472</v>
      </c>
      <c r="X1198" s="113">
        <f t="shared" si="585"/>
        <v>22.881360673159037</v>
      </c>
      <c r="Y1198" s="113">
        <f t="shared" si="586"/>
        <v>24.016695363048608</v>
      </c>
      <c r="Z1198" s="113">
        <f t="shared" si="587"/>
        <v>8.1220097045946211</v>
      </c>
      <c r="AA1198" s="113">
        <f t="shared" si="588"/>
        <v>7.0740084523888624</v>
      </c>
      <c r="AB1198" s="114">
        <f t="shared" si="589"/>
        <v>6.4976077636756964</v>
      </c>
    </row>
    <row r="1199" spans="1:28" x14ac:dyDescent="0.5">
      <c r="A1199"/>
      <c r="B1199">
        <v>31</v>
      </c>
      <c r="C1199" s="173">
        <v>4.4000000000000004</v>
      </c>
      <c r="D1199" s="173"/>
      <c r="E1199" s="173">
        <v>4.54</v>
      </c>
      <c r="F1199" s="173"/>
      <c r="G1199" s="173">
        <v>10.9</v>
      </c>
      <c r="H1199" s="173"/>
      <c r="I1199" s="173">
        <v>42.7</v>
      </c>
      <c r="J1199" s="173">
        <v>29</v>
      </c>
      <c r="K1199" s="173"/>
      <c r="L1199" s="173">
        <v>9.3000000000000007</v>
      </c>
      <c r="M1199" s="173"/>
      <c r="N1199" s="173">
        <v>7.44</v>
      </c>
      <c r="O1199" s="219"/>
      <c r="P1199" s="134">
        <f t="shared" si="590"/>
        <v>31</v>
      </c>
      <c r="Q1199" s="113">
        <f t="shared" si="578"/>
        <v>3.8426712580877775</v>
      </c>
      <c r="R1199" s="113" t="str">
        <f t="shared" si="579"/>
        <v xml:space="preserve"> </v>
      </c>
      <c r="S1199" s="113">
        <f t="shared" si="580"/>
        <v>3.9649380708451156</v>
      </c>
      <c r="T1199" s="113" t="str">
        <f t="shared" si="581"/>
        <v xml:space="preserve"> </v>
      </c>
      <c r="U1199" s="113">
        <f t="shared" si="582"/>
        <v>9.5193447075356303</v>
      </c>
      <c r="V1199" s="113" t="str">
        <f t="shared" si="583"/>
        <v xml:space="preserve"> </v>
      </c>
      <c r="W1199" s="113">
        <f t="shared" si="584"/>
        <v>37.291377890988201</v>
      </c>
      <c r="X1199" s="113">
        <f t="shared" si="585"/>
        <v>25.326696928305804</v>
      </c>
      <c r="Y1199" s="113" t="str">
        <f t="shared" si="586"/>
        <v xml:space="preserve"> </v>
      </c>
      <c r="Z1199" s="113">
        <f t="shared" si="587"/>
        <v>8.1220097045946211</v>
      </c>
      <c r="AA1199" s="113" t="str">
        <f t="shared" si="588"/>
        <v xml:space="preserve"> </v>
      </c>
      <c r="AB1199" s="114">
        <f t="shared" si="589"/>
        <v>6.4976077636756964</v>
      </c>
    </row>
    <row r="1200" spans="1:28" x14ac:dyDescent="0.5">
      <c r="A1200"/>
      <c r="B1200"/>
      <c r="C1200" s="173"/>
      <c r="D1200" s="173"/>
      <c r="E1200" s="173"/>
      <c r="F1200" s="173"/>
      <c r="G1200" s="173"/>
      <c r="H1200" s="173"/>
      <c r="I1200" s="173"/>
      <c r="J1200" s="173"/>
      <c r="K1200" s="173"/>
      <c r="L1200" s="173"/>
      <c r="M1200" s="173"/>
      <c r="N1200" s="173"/>
      <c r="O1200" s="219"/>
      <c r="P1200" s="138"/>
      <c r="Q1200" s="139"/>
      <c r="R1200" s="139"/>
      <c r="S1200" s="139"/>
      <c r="T1200" s="139"/>
      <c r="U1200" s="139"/>
      <c r="V1200" s="139"/>
      <c r="W1200" s="139"/>
      <c r="X1200" s="139"/>
      <c r="Y1200" s="139"/>
      <c r="Z1200" s="139"/>
      <c r="AA1200" s="139"/>
      <c r="AB1200" s="140"/>
    </row>
    <row r="1201" spans="1:28" ht="18.600000000000001" thickBot="1" x14ac:dyDescent="0.55000000000000004">
      <c r="A1201"/>
      <c r="B1201"/>
      <c r="C1201" s="173"/>
      <c r="D1201" s="173"/>
      <c r="E1201" s="173"/>
      <c r="F1201" s="173"/>
      <c r="G1201" s="173"/>
      <c r="H1201" s="173"/>
      <c r="I1201" s="173"/>
      <c r="J1201" s="173"/>
      <c r="K1201" s="173"/>
      <c r="L1201" s="173"/>
      <c r="M1201" s="173"/>
      <c r="N1201" s="173"/>
      <c r="O1201" s="223"/>
      <c r="P1201" s="137"/>
      <c r="Q1201" s="125"/>
      <c r="R1201" s="125"/>
      <c r="S1201" s="125"/>
      <c r="T1201" s="125"/>
      <c r="U1201" s="125"/>
      <c r="V1201" s="125"/>
      <c r="W1201" s="125"/>
      <c r="X1201" s="125"/>
      <c r="Y1201" s="125"/>
      <c r="Z1201" s="125"/>
      <c r="AA1201" s="125"/>
      <c r="AB1201" s="126"/>
    </row>
    <row r="1202" spans="1:28" x14ac:dyDescent="0.5">
      <c r="A1202">
        <v>2001</v>
      </c>
      <c r="B1202">
        <v>1</v>
      </c>
      <c r="C1202" s="173">
        <v>5.95</v>
      </c>
      <c r="D1202" s="173">
        <v>3.25</v>
      </c>
      <c r="E1202" s="173">
        <v>2.2200000000000002</v>
      </c>
      <c r="F1202" s="173">
        <v>1.97</v>
      </c>
      <c r="G1202" s="173">
        <v>3.77</v>
      </c>
      <c r="H1202" s="173">
        <v>20.9</v>
      </c>
      <c r="I1202" s="173">
        <v>63.4</v>
      </c>
      <c r="J1202" s="173">
        <v>66.099999999999994</v>
      </c>
      <c r="K1202" s="173">
        <v>72.7</v>
      </c>
      <c r="L1202" s="173">
        <v>31.9</v>
      </c>
      <c r="M1202" s="173">
        <v>10.8</v>
      </c>
      <c r="N1202" s="173">
        <v>6.31</v>
      </c>
      <c r="O1202" s="221">
        <f>A1202</f>
        <v>2001</v>
      </c>
      <c r="P1202" s="134">
        <f t="shared" ref="P1202:P1232" si="591">B1202</f>
        <v>1</v>
      </c>
      <c r="Q1202" s="113">
        <f t="shared" ref="Q1202:Q1209" si="592">IF(C1202&gt;0,$P$11*C1202, " ")</f>
        <v>5.1963395421868812</v>
      </c>
      <c r="R1202" s="113">
        <f>IF(D1202&gt;0,$P$11*D1202, " ")</f>
        <v>2.8383367247239262</v>
      </c>
      <c r="S1202" s="113">
        <f t="shared" ref="S1202:S1232" si="593">IF(E1202&gt;0,$P$11*E1202, " ")</f>
        <v>1.9388023165806514</v>
      </c>
      <c r="T1202" s="113">
        <f t="shared" ref="T1202:T1232" si="594">IF(F1202&gt;0,$P$11*F1202, " ")</f>
        <v>1.7204687223711184</v>
      </c>
      <c r="U1202" s="113">
        <f t="shared" ref="U1202:U1232" si="595">IF(G1202&gt;0,$P$11*G1202, " ")</f>
        <v>3.2924706006797546</v>
      </c>
      <c r="V1202" s="113">
        <f t="shared" ref="V1202:V1232" si="596">IF(H1202&gt;0,$P$11*H1202, " ")</f>
        <v>18.252688475916941</v>
      </c>
      <c r="W1202" s="113">
        <f t="shared" ref="W1202:W1232" si="597">IF(I1202&gt;0,$P$11*I1202, " ")</f>
        <v>55.369399491537514</v>
      </c>
      <c r="X1202" s="113">
        <f t="shared" ref="X1202:X1232" si="598">IF(J1202&gt;0,$P$11*J1202, " ")</f>
        <v>57.727402309000468</v>
      </c>
      <c r="Y1202" s="113">
        <f t="shared" ref="Y1202:Y1232" si="599">IF(K1202&gt;0,$P$11*K1202, " ")</f>
        <v>63.491409196132139</v>
      </c>
      <c r="Z1202" s="113">
        <f t="shared" ref="Z1202:Z1232" si="600">IF(L1202&gt;0,$P$11*L1202, " ")</f>
        <v>27.859366621136385</v>
      </c>
      <c r="AA1202" s="113">
        <f t="shared" ref="AA1202:AA1232" si="601">IF(M1202&gt;0,$P$11*M1202, " ")</f>
        <v>9.4320112698518184</v>
      </c>
      <c r="AB1202" s="114">
        <f t="shared" ref="AB1202:AB1232" si="602">IF(N1202&gt;0,$P$11*N1202, " ")</f>
        <v>5.5107399178486078</v>
      </c>
    </row>
    <row r="1203" spans="1:28" x14ac:dyDescent="0.5">
      <c r="A1203"/>
      <c r="B1203">
        <v>2</v>
      </c>
      <c r="C1203" s="173">
        <v>5.05</v>
      </c>
      <c r="D1203" s="173">
        <v>3.13</v>
      </c>
      <c r="E1203" s="173">
        <v>2.2200000000000002</v>
      </c>
      <c r="F1203" s="173">
        <v>1.69</v>
      </c>
      <c r="G1203" s="173">
        <v>8.41</v>
      </c>
      <c r="H1203" s="173">
        <v>27.4</v>
      </c>
      <c r="I1203" s="173">
        <v>39.200000000000003</v>
      </c>
      <c r="J1203" s="173">
        <v>72.099999999999994</v>
      </c>
      <c r="K1203" s="173">
        <v>71.2</v>
      </c>
      <c r="L1203" s="173">
        <v>30.8</v>
      </c>
      <c r="M1203" s="173">
        <v>10.3</v>
      </c>
      <c r="N1203" s="173">
        <v>6.31</v>
      </c>
      <c r="O1203" s="219"/>
      <c r="P1203" s="134">
        <f t="shared" si="591"/>
        <v>2</v>
      </c>
      <c r="Q1203" s="113">
        <f t="shared" si="592"/>
        <v>4.410338603032562</v>
      </c>
      <c r="R1203" s="113">
        <f t="shared" ref="R1203:R1232" si="603">IF(D1203&gt;0,$P$11*D1203, " ")</f>
        <v>2.7335365995033505</v>
      </c>
      <c r="S1203" s="113">
        <f t="shared" si="593"/>
        <v>1.9388023165806514</v>
      </c>
      <c r="T1203" s="113">
        <f t="shared" si="594"/>
        <v>1.4759350968564418</v>
      </c>
      <c r="U1203" s="113">
        <f t="shared" si="595"/>
        <v>7.3447421092086831</v>
      </c>
      <c r="V1203" s="113">
        <f t="shared" si="596"/>
        <v>23.929361925364795</v>
      </c>
      <c r="W1203" s="113">
        <f t="shared" si="597"/>
        <v>34.234707572054745</v>
      </c>
      <c r="X1203" s="113">
        <f t="shared" si="598"/>
        <v>62.967408570029257</v>
      </c>
      <c r="Y1203" s="113">
        <f t="shared" si="599"/>
        <v>62.181407630874943</v>
      </c>
      <c r="Z1203" s="113">
        <f t="shared" si="600"/>
        <v>26.898698806614441</v>
      </c>
      <c r="AA1203" s="113">
        <f t="shared" si="601"/>
        <v>8.9953440814327514</v>
      </c>
      <c r="AB1203" s="114">
        <f t="shared" si="602"/>
        <v>5.5107399178486078</v>
      </c>
    </row>
    <row r="1204" spans="1:28" x14ac:dyDescent="0.5">
      <c r="A1204"/>
      <c r="B1204">
        <v>3</v>
      </c>
      <c r="C1204" s="173">
        <v>4.54</v>
      </c>
      <c r="D1204" s="173">
        <v>2.83</v>
      </c>
      <c r="E1204" s="173">
        <v>2.08</v>
      </c>
      <c r="F1204" s="173">
        <v>1.58</v>
      </c>
      <c r="G1204" s="173">
        <v>5.13</v>
      </c>
      <c r="H1204" s="173">
        <v>41.5</v>
      </c>
      <c r="I1204" s="173">
        <v>35.700000000000003</v>
      </c>
      <c r="J1204" s="173">
        <v>70.599999999999994</v>
      </c>
      <c r="K1204" s="173">
        <v>69.3</v>
      </c>
      <c r="L1204" s="173">
        <v>31.5</v>
      </c>
      <c r="M1204" s="173">
        <v>9.99</v>
      </c>
      <c r="N1204" s="173">
        <v>6.31</v>
      </c>
      <c r="O1204" s="219"/>
      <c r="P1204" s="134">
        <f t="shared" si="591"/>
        <v>3</v>
      </c>
      <c r="Q1204" s="113">
        <f t="shared" si="592"/>
        <v>3.9649380708451156</v>
      </c>
      <c r="R1204" s="113">
        <f t="shared" si="603"/>
        <v>2.4715362864519115</v>
      </c>
      <c r="S1204" s="113">
        <f t="shared" si="593"/>
        <v>1.8165355038233129</v>
      </c>
      <c r="T1204" s="113">
        <f t="shared" si="594"/>
        <v>1.3798683154042473</v>
      </c>
      <c r="U1204" s="113">
        <f t="shared" si="595"/>
        <v>4.4802053531796133</v>
      </c>
      <c r="V1204" s="113">
        <f t="shared" si="596"/>
        <v>36.243376638782443</v>
      </c>
      <c r="W1204" s="113">
        <f t="shared" si="597"/>
        <v>31.178037253121285</v>
      </c>
      <c r="X1204" s="113">
        <f t="shared" si="598"/>
        <v>61.657407004772061</v>
      </c>
      <c r="Y1204" s="113">
        <f t="shared" si="599"/>
        <v>60.522072314882493</v>
      </c>
      <c r="Z1204" s="113">
        <f t="shared" si="600"/>
        <v>27.510032870401133</v>
      </c>
      <c r="AA1204" s="113">
        <f t="shared" si="601"/>
        <v>8.7246104246129317</v>
      </c>
      <c r="AB1204" s="114">
        <f t="shared" si="602"/>
        <v>5.5107399178486078</v>
      </c>
    </row>
    <row r="1205" spans="1:28" x14ac:dyDescent="0.5">
      <c r="A1205"/>
      <c r="B1205">
        <v>4</v>
      </c>
      <c r="C1205" s="173">
        <v>4.54</v>
      </c>
      <c r="D1205" s="173">
        <v>2.6</v>
      </c>
      <c r="E1205" s="173">
        <v>2.0299999999999998</v>
      </c>
      <c r="F1205" s="173">
        <v>1.52</v>
      </c>
      <c r="G1205" s="173">
        <v>5.35</v>
      </c>
      <c r="H1205" s="173">
        <v>58.3</v>
      </c>
      <c r="I1205" s="173">
        <v>43.1</v>
      </c>
      <c r="J1205" s="173">
        <v>72.7</v>
      </c>
      <c r="K1205" s="173">
        <v>68.400000000000006</v>
      </c>
      <c r="L1205" s="173">
        <v>31.5</v>
      </c>
      <c r="M1205" s="173">
        <v>9.99</v>
      </c>
      <c r="N1205" s="173">
        <v>6.31</v>
      </c>
      <c r="O1205" s="219"/>
      <c r="P1205" s="134">
        <f t="shared" si="591"/>
        <v>4</v>
      </c>
      <c r="Q1205" s="113">
        <f t="shared" si="592"/>
        <v>3.9649380708451156</v>
      </c>
      <c r="R1205" s="113">
        <f t="shared" si="603"/>
        <v>2.2706693797791413</v>
      </c>
      <c r="S1205" s="113">
        <f t="shared" si="593"/>
        <v>1.7728687849814062</v>
      </c>
      <c r="T1205" s="113">
        <f t="shared" si="594"/>
        <v>1.3274682527939594</v>
      </c>
      <c r="U1205" s="113">
        <f t="shared" si="595"/>
        <v>4.6723389160840014</v>
      </c>
      <c r="V1205" s="113">
        <f t="shared" si="596"/>
        <v>50.915394169663045</v>
      </c>
      <c r="W1205" s="113">
        <f t="shared" si="597"/>
        <v>37.640711641723456</v>
      </c>
      <c r="X1205" s="113">
        <f t="shared" si="598"/>
        <v>63.491409196132139</v>
      </c>
      <c r="Y1205" s="113">
        <f t="shared" si="599"/>
        <v>59.73607137572818</v>
      </c>
      <c r="Z1205" s="113">
        <f t="shared" si="600"/>
        <v>27.510032870401133</v>
      </c>
      <c r="AA1205" s="113">
        <f t="shared" si="601"/>
        <v>8.7246104246129317</v>
      </c>
      <c r="AB1205" s="114">
        <f t="shared" si="602"/>
        <v>5.5107399178486078</v>
      </c>
    </row>
    <row r="1206" spans="1:28" x14ac:dyDescent="0.5">
      <c r="A1206"/>
      <c r="B1206">
        <v>5</v>
      </c>
      <c r="C1206" s="173">
        <v>4.26</v>
      </c>
      <c r="D1206" s="173">
        <v>2.68</v>
      </c>
      <c r="E1206" s="173">
        <v>2.0299999999999998</v>
      </c>
      <c r="F1206" s="173">
        <v>1.49</v>
      </c>
      <c r="G1206" s="173">
        <v>4.3499999999999996</v>
      </c>
      <c r="H1206" s="173">
        <v>79.2</v>
      </c>
      <c r="I1206" s="173">
        <v>33.9</v>
      </c>
      <c r="J1206" s="173">
        <v>74.2</v>
      </c>
      <c r="K1206" s="173">
        <v>65.5</v>
      </c>
      <c r="L1206" s="173">
        <v>37.9</v>
      </c>
      <c r="M1206" s="173">
        <v>9.82</v>
      </c>
      <c r="N1206" s="173">
        <v>5.89</v>
      </c>
      <c r="O1206" s="219"/>
      <c r="P1206" s="134">
        <f t="shared" si="591"/>
        <v>5</v>
      </c>
      <c r="Q1206" s="113">
        <f t="shared" si="592"/>
        <v>3.7204044453304386</v>
      </c>
      <c r="R1206" s="113">
        <f t="shared" si="603"/>
        <v>2.3405361299261918</v>
      </c>
      <c r="S1206" s="113">
        <f t="shared" si="593"/>
        <v>1.7728687849814062</v>
      </c>
      <c r="T1206" s="113">
        <f t="shared" si="594"/>
        <v>1.3012682214888154</v>
      </c>
      <c r="U1206" s="113">
        <f t="shared" si="595"/>
        <v>3.7990045392458702</v>
      </c>
      <c r="V1206" s="113">
        <f t="shared" si="596"/>
        <v>69.16808264558</v>
      </c>
      <c r="W1206" s="113">
        <f t="shared" si="597"/>
        <v>29.606035374812645</v>
      </c>
      <c r="X1206" s="113">
        <f t="shared" si="598"/>
        <v>64.801410761389334</v>
      </c>
      <c r="Y1206" s="113">
        <f t="shared" si="599"/>
        <v>57.203401682897592</v>
      </c>
      <c r="Z1206" s="113">
        <f t="shared" si="600"/>
        <v>33.09937288216517</v>
      </c>
      <c r="AA1206" s="113">
        <f t="shared" si="601"/>
        <v>8.5761435805504487</v>
      </c>
      <c r="AB1206" s="114">
        <f t="shared" si="602"/>
        <v>5.1439394795765923</v>
      </c>
    </row>
    <row r="1207" spans="1:28" x14ac:dyDescent="0.5">
      <c r="A1207"/>
      <c r="B1207">
        <v>6</v>
      </c>
      <c r="C1207" s="173">
        <v>4.1100000000000003</v>
      </c>
      <c r="D1207" s="173">
        <v>2.56</v>
      </c>
      <c r="E1207" s="173">
        <v>1.94</v>
      </c>
      <c r="F1207" s="173">
        <v>1.61</v>
      </c>
      <c r="G1207" s="173">
        <v>5.01</v>
      </c>
      <c r="H1207" s="173">
        <v>62.7</v>
      </c>
      <c r="I1207" s="173">
        <v>83.9</v>
      </c>
      <c r="J1207" s="173">
        <v>71.8</v>
      </c>
      <c r="K1207" s="173">
        <v>64.7</v>
      </c>
      <c r="L1207" s="173">
        <v>34.200000000000003</v>
      </c>
      <c r="M1207" s="173">
        <v>9.73</v>
      </c>
      <c r="N1207" s="173">
        <v>6.19</v>
      </c>
      <c r="O1207" s="219"/>
      <c r="P1207" s="134">
        <f t="shared" si="591"/>
        <v>6</v>
      </c>
      <c r="Q1207" s="113">
        <f t="shared" si="592"/>
        <v>3.5894042888047193</v>
      </c>
      <c r="R1207" s="113">
        <f t="shared" si="603"/>
        <v>2.2357360047056161</v>
      </c>
      <c r="S1207" s="113">
        <f t="shared" si="593"/>
        <v>1.6942686910659746</v>
      </c>
      <c r="T1207" s="113">
        <f t="shared" si="594"/>
        <v>1.4060683467093913</v>
      </c>
      <c r="U1207" s="113">
        <f t="shared" si="595"/>
        <v>4.3754052279590372</v>
      </c>
      <c r="V1207" s="113">
        <f t="shared" si="596"/>
        <v>54.758065427750829</v>
      </c>
      <c r="W1207" s="113">
        <f t="shared" si="597"/>
        <v>73.272754216719207</v>
      </c>
      <c r="X1207" s="113">
        <f t="shared" si="598"/>
        <v>62.705408256977819</v>
      </c>
      <c r="Y1207" s="113">
        <f t="shared" si="599"/>
        <v>56.504734181427089</v>
      </c>
      <c r="Z1207" s="113">
        <f t="shared" si="600"/>
        <v>29.86803568786409</v>
      </c>
      <c r="AA1207" s="113">
        <f t="shared" si="601"/>
        <v>8.497543486635017</v>
      </c>
      <c r="AB1207" s="114">
        <f t="shared" si="602"/>
        <v>5.4059397926280326</v>
      </c>
    </row>
    <row r="1208" spans="1:28" x14ac:dyDescent="0.5">
      <c r="A1208"/>
      <c r="B1208">
        <v>7</v>
      </c>
      <c r="C1208" s="173">
        <v>3.96</v>
      </c>
      <c r="D1208" s="173">
        <v>2.56</v>
      </c>
      <c r="E1208" s="173">
        <v>1.94</v>
      </c>
      <c r="F1208" s="173">
        <v>1.61</v>
      </c>
      <c r="G1208" s="173">
        <v>8.24</v>
      </c>
      <c r="H1208" s="173">
        <v>54.1</v>
      </c>
      <c r="I1208" s="173">
        <v>46.6</v>
      </c>
      <c r="J1208" s="173">
        <v>69.599999999999994</v>
      </c>
      <c r="K1208" s="173">
        <v>62.7</v>
      </c>
      <c r="L1208" s="173">
        <v>31.5</v>
      </c>
      <c r="M1208" s="173">
        <v>9.56</v>
      </c>
      <c r="N1208" s="173">
        <v>6.31</v>
      </c>
      <c r="O1208" s="219"/>
      <c r="P1208" s="134">
        <f t="shared" si="591"/>
        <v>7</v>
      </c>
      <c r="Q1208" s="113">
        <f t="shared" si="592"/>
        <v>3.4584041322789996</v>
      </c>
      <c r="R1208" s="113">
        <f t="shared" si="603"/>
        <v>2.2357360047056161</v>
      </c>
      <c r="S1208" s="113">
        <f t="shared" si="593"/>
        <v>1.6942686910659746</v>
      </c>
      <c r="T1208" s="113">
        <f t="shared" si="594"/>
        <v>1.4060683467093913</v>
      </c>
      <c r="U1208" s="113">
        <f t="shared" si="595"/>
        <v>7.196275265146201</v>
      </c>
      <c r="V1208" s="113">
        <f t="shared" si="596"/>
        <v>47.247389786942897</v>
      </c>
      <c r="W1208" s="113">
        <f t="shared" si="597"/>
        <v>40.697381960656912</v>
      </c>
      <c r="X1208" s="113">
        <f t="shared" si="598"/>
        <v>60.784072627933924</v>
      </c>
      <c r="Y1208" s="113">
        <f t="shared" si="599"/>
        <v>54.758065427750829</v>
      </c>
      <c r="Z1208" s="113">
        <f t="shared" si="600"/>
        <v>27.510032870401133</v>
      </c>
      <c r="AA1208" s="113">
        <f t="shared" si="601"/>
        <v>8.349076642572534</v>
      </c>
      <c r="AB1208" s="114">
        <f t="shared" si="602"/>
        <v>5.5107399178486078</v>
      </c>
    </row>
    <row r="1209" spans="1:28" x14ac:dyDescent="0.5">
      <c r="A1209"/>
      <c r="B1209">
        <v>8</v>
      </c>
      <c r="C1209" s="173">
        <v>3.82</v>
      </c>
      <c r="D1209" s="173">
        <v>2.68</v>
      </c>
      <c r="E1209" s="173">
        <v>1.86</v>
      </c>
      <c r="F1209" s="173">
        <v>2.12</v>
      </c>
      <c r="G1209" s="173">
        <v>6.42</v>
      </c>
      <c r="H1209" s="173">
        <v>34.9</v>
      </c>
      <c r="I1209" s="173">
        <v>34.9</v>
      </c>
      <c r="J1209" s="173">
        <v>71.5</v>
      </c>
      <c r="K1209" s="173">
        <v>60.7</v>
      </c>
      <c r="L1209" s="173">
        <v>30.9</v>
      </c>
      <c r="M1209" s="173">
        <v>9.4700000000000006</v>
      </c>
      <c r="N1209" s="173">
        <v>6.19</v>
      </c>
      <c r="O1209" s="219"/>
      <c r="P1209" s="134">
        <f t="shared" si="591"/>
        <v>8</v>
      </c>
      <c r="Q1209" s="113">
        <f t="shared" si="592"/>
        <v>3.336137319521661</v>
      </c>
      <c r="R1209" s="113">
        <f t="shared" si="603"/>
        <v>2.3405361299261918</v>
      </c>
      <c r="S1209" s="113">
        <f t="shared" si="593"/>
        <v>1.6244019409189241</v>
      </c>
      <c r="T1209" s="113">
        <f t="shared" si="594"/>
        <v>1.8514688788968383</v>
      </c>
      <c r="U1209" s="113">
        <f t="shared" si="595"/>
        <v>5.6068066993008019</v>
      </c>
      <c r="V1209" s="113">
        <f t="shared" si="596"/>
        <v>30.479369751650779</v>
      </c>
      <c r="W1209" s="113">
        <f t="shared" si="597"/>
        <v>30.479369751650779</v>
      </c>
      <c r="X1209" s="113">
        <f t="shared" si="598"/>
        <v>62.443407943926381</v>
      </c>
      <c r="Y1209" s="113">
        <f t="shared" si="599"/>
        <v>53.011396674074568</v>
      </c>
      <c r="Z1209" s="113">
        <f t="shared" si="600"/>
        <v>26.986032244298254</v>
      </c>
      <c r="AA1209" s="113">
        <f t="shared" si="601"/>
        <v>8.2704765486571024</v>
      </c>
      <c r="AB1209" s="114">
        <f t="shared" si="602"/>
        <v>5.4059397926280326</v>
      </c>
    </row>
    <row r="1210" spans="1:28" x14ac:dyDescent="0.5">
      <c r="A1210"/>
      <c r="B1210">
        <v>9</v>
      </c>
      <c r="C1210" s="173">
        <v>3.72</v>
      </c>
      <c r="D1210" s="173">
        <v>2.75</v>
      </c>
      <c r="E1210" s="173">
        <v>1.86</v>
      </c>
      <c r="F1210" s="173">
        <v>2.13</v>
      </c>
      <c r="G1210" s="173">
        <v>17.100000000000001</v>
      </c>
      <c r="H1210" s="173">
        <v>39.200000000000003</v>
      </c>
      <c r="I1210" s="173">
        <v>47.3</v>
      </c>
      <c r="J1210" s="173">
        <v>71.8</v>
      </c>
      <c r="K1210" s="173">
        <v>60.1</v>
      </c>
      <c r="L1210" s="173">
        <v>30.4</v>
      </c>
      <c r="M1210" s="173">
        <v>9.4700000000000006</v>
      </c>
      <c r="N1210" s="173">
        <v>6.13</v>
      </c>
      <c r="O1210" s="219"/>
      <c r="P1210" s="134">
        <f t="shared" si="591"/>
        <v>9</v>
      </c>
      <c r="Q1210" s="113">
        <f t="shared" ref="Q1210:Q1232" si="604">$P$11*C1210</f>
        <v>3.2488038818378482</v>
      </c>
      <c r="R1210" s="113">
        <f t="shared" si="603"/>
        <v>2.401669536304861</v>
      </c>
      <c r="S1210" s="113">
        <f t="shared" si="593"/>
        <v>1.6244019409189241</v>
      </c>
      <c r="T1210" s="113">
        <f t="shared" si="594"/>
        <v>1.8602022226652193</v>
      </c>
      <c r="U1210" s="113">
        <f t="shared" si="595"/>
        <v>14.934017843932045</v>
      </c>
      <c r="V1210" s="113">
        <f t="shared" si="596"/>
        <v>34.234707572054745</v>
      </c>
      <c r="W1210" s="113">
        <f t="shared" si="597"/>
        <v>41.308716024443605</v>
      </c>
      <c r="X1210" s="113">
        <f t="shared" si="598"/>
        <v>62.705408256977819</v>
      </c>
      <c r="Y1210" s="113">
        <f t="shared" si="599"/>
        <v>52.487396047971686</v>
      </c>
      <c r="Z1210" s="113">
        <f t="shared" si="600"/>
        <v>26.549365055879186</v>
      </c>
      <c r="AA1210" s="113">
        <f t="shared" si="601"/>
        <v>8.2704765486571024</v>
      </c>
      <c r="AB1210" s="114">
        <f t="shared" si="602"/>
        <v>5.3535397300177445</v>
      </c>
    </row>
    <row r="1211" spans="1:28" x14ac:dyDescent="0.5">
      <c r="A1211"/>
      <c r="B1211">
        <v>10</v>
      </c>
      <c r="C1211" s="173">
        <v>3.68</v>
      </c>
      <c r="D1211" s="173">
        <v>2.98</v>
      </c>
      <c r="E1211" s="173">
        <v>1.86</v>
      </c>
      <c r="F1211" s="173">
        <v>2</v>
      </c>
      <c r="G1211" s="173">
        <v>8.68</v>
      </c>
      <c r="H1211" s="173">
        <v>37.6</v>
      </c>
      <c r="I1211" s="173">
        <v>41.6</v>
      </c>
      <c r="J1211" s="173">
        <v>74.2</v>
      </c>
      <c r="K1211" s="173">
        <v>58</v>
      </c>
      <c r="L1211" s="173">
        <v>29.5</v>
      </c>
      <c r="M1211" s="173">
        <v>9.2100000000000009</v>
      </c>
      <c r="N1211" s="173">
        <v>6.13</v>
      </c>
      <c r="O1211" s="219"/>
      <c r="P1211" s="134">
        <f t="shared" si="591"/>
        <v>10</v>
      </c>
      <c r="Q1211" s="113">
        <f t="shared" si="604"/>
        <v>3.213870506764323</v>
      </c>
      <c r="R1211" s="113">
        <f t="shared" si="603"/>
        <v>2.6025364429776308</v>
      </c>
      <c r="S1211" s="113">
        <f t="shared" si="593"/>
        <v>1.6244019409189241</v>
      </c>
      <c r="T1211" s="113">
        <f t="shared" si="594"/>
        <v>1.7466687536762624</v>
      </c>
      <c r="U1211" s="113">
        <f t="shared" si="595"/>
        <v>7.5805423909549789</v>
      </c>
      <c r="V1211" s="113">
        <f t="shared" si="596"/>
        <v>32.837372569113732</v>
      </c>
      <c r="W1211" s="113">
        <f t="shared" si="597"/>
        <v>36.330710076466261</v>
      </c>
      <c r="X1211" s="113">
        <f t="shared" si="598"/>
        <v>64.801410761389334</v>
      </c>
      <c r="Y1211" s="113">
        <f t="shared" si="599"/>
        <v>50.653393856611608</v>
      </c>
      <c r="Z1211" s="113">
        <f t="shared" si="600"/>
        <v>25.763364116724869</v>
      </c>
      <c r="AA1211" s="113">
        <f t="shared" si="601"/>
        <v>8.0434096106791895</v>
      </c>
      <c r="AB1211" s="114">
        <f t="shared" si="602"/>
        <v>5.3535397300177445</v>
      </c>
    </row>
    <row r="1212" spans="1:28" x14ac:dyDescent="0.5">
      <c r="A1212"/>
      <c r="B1212">
        <v>11</v>
      </c>
      <c r="C1212" s="173">
        <v>3.53</v>
      </c>
      <c r="D1212" s="173">
        <v>3.2</v>
      </c>
      <c r="E1212" s="173">
        <v>1.8</v>
      </c>
      <c r="F1212" s="173">
        <v>2.0299999999999998</v>
      </c>
      <c r="G1212" s="173">
        <v>10.199999999999999</v>
      </c>
      <c r="H1212" s="173">
        <v>48.4</v>
      </c>
      <c r="I1212" s="173">
        <v>82.6</v>
      </c>
      <c r="J1212" s="173">
        <v>76.8</v>
      </c>
      <c r="K1212" s="173">
        <v>55.6</v>
      </c>
      <c r="L1212" s="173">
        <v>29.2</v>
      </c>
      <c r="M1212" s="173">
        <v>9.1199999999999992</v>
      </c>
      <c r="N1212" s="173">
        <v>6.07</v>
      </c>
      <c r="O1212" s="219"/>
      <c r="P1212" s="134">
        <f t="shared" si="591"/>
        <v>11</v>
      </c>
      <c r="Q1212" s="113">
        <f t="shared" si="604"/>
        <v>3.0828703502386028</v>
      </c>
      <c r="R1212" s="113">
        <f t="shared" si="603"/>
        <v>2.7946700058820202</v>
      </c>
      <c r="S1212" s="113">
        <f t="shared" si="593"/>
        <v>1.5720018783086362</v>
      </c>
      <c r="T1212" s="113">
        <f t="shared" si="594"/>
        <v>1.7728687849814062</v>
      </c>
      <c r="U1212" s="113">
        <f t="shared" si="595"/>
        <v>8.9080106437489377</v>
      </c>
      <c r="V1212" s="113">
        <f t="shared" si="596"/>
        <v>42.269383838965545</v>
      </c>
      <c r="W1212" s="113">
        <f t="shared" si="597"/>
        <v>72.137419526829632</v>
      </c>
      <c r="X1212" s="113">
        <f t="shared" si="598"/>
        <v>67.07208014116847</v>
      </c>
      <c r="Y1212" s="113">
        <f t="shared" si="599"/>
        <v>48.557391352200099</v>
      </c>
      <c r="Z1212" s="113">
        <f t="shared" si="600"/>
        <v>25.501363803673431</v>
      </c>
      <c r="AA1212" s="113">
        <f t="shared" si="601"/>
        <v>7.964809516763756</v>
      </c>
      <c r="AB1212" s="114">
        <f t="shared" si="602"/>
        <v>5.3011396674074565</v>
      </c>
    </row>
    <row r="1213" spans="1:28" x14ac:dyDescent="0.5">
      <c r="A1213"/>
      <c r="B1213">
        <v>12</v>
      </c>
      <c r="C1213" s="173">
        <v>3.53</v>
      </c>
      <c r="D1213" s="173">
        <v>3.09</v>
      </c>
      <c r="E1213" s="173">
        <v>1.77</v>
      </c>
      <c r="F1213" s="173">
        <v>1.86</v>
      </c>
      <c r="G1213" s="173">
        <v>9.65</v>
      </c>
      <c r="H1213" s="173">
        <v>50.6</v>
      </c>
      <c r="I1213" s="173">
        <v>97.2</v>
      </c>
      <c r="J1213" s="173">
        <v>74.2</v>
      </c>
      <c r="K1213" s="173">
        <v>52.5</v>
      </c>
      <c r="L1213" s="173">
        <v>28.5</v>
      </c>
      <c r="M1213" s="173">
        <v>8.9499999999999993</v>
      </c>
      <c r="N1213" s="173">
        <v>5.95</v>
      </c>
      <c r="O1213" s="219"/>
      <c r="P1213" s="134">
        <f t="shared" si="591"/>
        <v>12</v>
      </c>
      <c r="Q1213" s="113">
        <f t="shared" si="604"/>
        <v>3.0828703502386028</v>
      </c>
      <c r="R1213" s="113">
        <f t="shared" si="603"/>
        <v>2.6986032244298253</v>
      </c>
      <c r="S1213" s="113">
        <f t="shared" si="593"/>
        <v>1.5458018470034922</v>
      </c>
      <c r="T1213" s="113">
        <f t="shared" si="594"/>
        <v>1.6244019409189241</v>
      </c>
      <c r="U1213" s="113">
        <f t="shared" si="595"/>
        <v>8.4276767364879657</v>
      </c>
      <c r="V1213" s="113">
        <f t="shared" si="596"/>
        <v>44.190719468009441</v>
      </c>
      <c r="W1213" s="113">
        <f t="shared" si="597"/>
        <v>84.88810142866636</v>
      </c>
      <c r="X1213" s="113">
        <f t="shared" si="598"/>
        <v>64.801410761389334</v>
      </c>
      <c r="Y1213" s="113">
        <f t="shared" si="599"/>
        <v>45.850054784001891</v>
      </c>
      <c r="Z1213" s="113">
        <f t="shared" si="600"/>
        <v>24.890029739886739</v>
      </c>
      <c r="AA1213" s="113">
        <f t="shared" si="601"/>
        <v>7.8163426727012739</v>
      </c>
      <c r="AB1213" s="114">
        <f t="shared" si="602"/>
        <v>5.1963395421868812</v>
      </c>
    </row>
    <row r="1214" spans="1:28" x14ac:dyDescent="0.5">
      <c r="A1214"/>
      <c r="B1214">
        <v>13</v>
      </c>
      <c r="C1214" s="173">
        <v>3.43</v>
      </c>
      <c r="D1214" s="173">
        <v>2.83</v>
      </c>
      <c r="E1214" s="173">
        <v>1.83</v>
      </c>
      <c r="F1214" s="173">
        <v>2.16</v>
      </c>
      <c r="G1214" s="173">
        <v>13.2</v>
      </c>
      <c r="H1214" s="173">
        <v>76.099999999999994</v>
      </c>
      <c r="I1214" s="173">
        <v>63.6</v>
      </c>
      <c r="J1214" s="173">
        <v>73.599999999999994</v>
      </c>
      <c r="K1214" s="173">
        <v>47.7</v>
      </c>
      <c r="L1214" s="173">
        <v>27.8</v>
      </c>
      <c r="M1214" s="173">
        <v>8.7899999999999991</v>
      </c>
      <c r="N1214" s="173">
        <v>5.95</v>
      </c>
      <c r="O1214" s="219"/>
      <c r="P1214" s="134">
        <f t="shared" si="591"/>
        <v>13</v>
      </c>
      <c r="Q1214" s="113">
        <f t="shared" si="604"/>
        <v>2.9955369125547899</v>
      </c>
      <c r="R1214" s="113">
        <f t="shared" si="603"/>
        <v>2.4715362864519115</v>
      </c>
      <c r="S1214" s="113">
        <f t="shared" si="593"/>
        <v>1.5982019096137801</v>
      </c>
      <c r="T1214" s="113">
        <f t="shared" si="594"/>
        <v>1.8864022539703635</v>
      </c>
      <c r="U1214" s="113">
        <f t="shared" si="595"/>
        <v>11.52801377426333</v>
      </c>
      <c r="V1214" s="113">
        <f t="shared" si="596"/>
        <v>66.460746077381785</v>
      </c>
      <c r="W1214" s="113">
        <f t="shared" si="597"/>
        <v>55.544066366905149</v>
      </c>
      <c r="X1214" s="113">
        <f t="shared" si="598"/>
        <v>64.277410135286445</v>
      </c>
      <c r="Y1214" s="113">
        <f t="shared" si="599"/>
        <v>41.65804977517886</v>
      </c>
      <c r="Z1214" s="113">
        <f t="shared" si="600"/>
        <v>24.27869567610005</v>
      </c>
      <c r="AA1214" s="113">
        <f t="shared" si="601"/>
        <v>7.6766091724071721</v>
      </c>
      <c r="AB1214" s="114">
        <f t="shared" si="602"/>
        <v>5.1963395421868812</v>
      </c>
    </row>
    <row r="1215" spans="1:28" x14ac:dyDescent="0.5">
      <c r="A1215"/>
      <c r="B1215">
        <v>14</v>
      </c>
      <c r="C1215" s="173">
        <v>3.48</v>
      </c>
      <c r="D1215" s="173">
        <v>2.79</v>
      </c>
      <c r="E1215" s="173">
        <v>1.8</v>
      </c>
      <c r="F1215" s="173">
        <v>2.12</v>
      </c>
      <c r="G1215" s="173">
        <v>14.1</v>
      </c>
      <c r="H1215" s="173">
        <v>70.599999999999994</v>
      </c>
      <c r="I1215" s="173">
        <v>117</v>
      </c>
      <c r="J1215" s="173">
        <v>72.400000000000006</v>
      </c>
      <c r="K1215" s="173">
        <v>46.5</v>
      </c>
      <c r="L1215" s="173">
        <v>26.9</v>
      </c>
      <c r="M1215" s="173">
        <v>8.4700000000000006</v>
      </c>
      <c r="N1215" s="173">
        <v>5.95</v>
      </c>
      <c r="O1215" s="219"/>
      <c r="P1215" s="134">
        <f t="shared" si="591"/>
        <v>14</v>
      </c>
      <c r="Q1215" s="113">
        <f t="shared" si="604"/>
        <v>3.0392036313966964</v>
      </c>
      <c r="R1215" s="113">
        <f t="shared" si="603"/>
        <v>2.4366029113783862</v>
      </c>
      <c r="S1215" s="113">
        <f t="shared" si="593"/>
        <v>1.5720018783086362</v>
      </c>
      <c r="T1215" s="113">
        <f t="shared" si="594"/>
        <v>1.8514688788968383</v>
      </c>
      <c r="U1215" s="113">
        <f t="shared" si="595"/>
        <v>12.314014713417649</v>
      </c>
      <c r="V1215" s="113">
        <f t="shared" si="596"/>
        <v>61.657407004772061</v>
      </c>
      <c r="W1215" s="113">
        <f t="shared" si="597"/>
        <v>102.18012209006135</v>
      </c>
      <c r="X1215" s="113">
        <f t="shared" si="598"/>
        <v>63.229408883080701</v>
      </c>
      <c r="Y1215" s="113">
        <f t="shared" si="599"/>
        <v>40.610048522973102</v>
      </c>
      <c r="Z1215" s="113">
        <f t="shared" si="600"/>
        <v>23.49269473694573</v>
      </c>
      <c r="AA1215" s="113">
        <f t="shared" si="601"/>
        <v>7.397142171818972</v>
      </c>
      <c r="AB1215" s="114">
        <f t="shared" si="602"/>
        <v>5.1963395421868812</v>
      </c>
    </row>
    <row r="1216" spans="1:28" x14ac:dyDescent="0.5">
      <c r="A1216"/>
      <c r="B1216">
        <v>15</v>
      </c>
      <c r="C1216" s="173">
        <v>3.34</v>
      </c>
      <c r="D1216" s="173">
        <v>2.52</v>
      </c>
      <c r="E1216" s="173">
        <v>1.97</v>
      </c>
      <c r="F1216" s="173">
        <v>2.12</v>
      </c>
      <c r="G1216" s="173">
        <v>15.6</v>
      </c>
      <c r="H1216" s="173">
        <v>78.099999999999994</v>
      </c>
      <c r="I1216" s="173">
        <v>146</v>
      </c>
      <c r="J1216" s="173">
        <v>68.099999999999994</v>
      </c>
      <c r="K1216" s="173">
        <v>42.8</v>
      </c>
      <c r="L1216" s="173">
        <v>26.6</v>
      </c>
      <c r="M1216" s="173">
        <v>8.4700000000000006</v>
      </c>
      <c r="N1216" s="173">
        <v>5.95</v>
      </c>
      <c r="O1216" s="219"/>
      <c r="P1216" s="134">
        <f t="shared" si="591"/>
        <v>15</v>
      </c>
      <c r="Q1216" s="113">
        <f t="shared" si="604"/>
        <v>2.9169368186393583</v>
      </c>
      <c r="R1216" s="113">
        <f t="shared" si="603"/>
        <v>2.2008026296320908</v>
      </c>
      <c r="S1216" s="113">
        <f t="shared" si="593"/>
        <v>1.7204687223711184</v>
      </c>
      <c r="T1216" s="113">
        <f t="shared" si="594"/>
        <v>1.8514688788968383</v>
      </c>
      <c r="U1216" s="113">
        <f t="shared" si="595"/>
        <v>13.624016278674846</v>
      </c>
      <c r="V1216" s="113">
        <f t="shared" si="596"/>
        <v>68.207414831058045</v>
      </c>
      <c r="W1216" s="113">
        <f t="shared" si="597"/>
        <v>127.50681901836715</v>
      </c>
      <c r="X1216" s="113">
        <f t="shared" si="598"/>
        <v>59.474071062676728</v>
      </c>
      <c r="Y1216" s="113">
        <f t="shared" si="599"/>
        <v>37.378711328672011</v>
      </c>
      <c r="Z1216" s="113">
        <f t="shared" si="600"/>
        <v>23.230694423894292</v>
      </c>
      <c r="AA1216" s="113">
        <f t="shared" si="601"/>
        <v>7.397142171818972</v>
      </c>
      <c r="AB1216" s="114">
        <f t="shared" si="602"/>
        <v>5.1963395421868812</v>
      </c>
    </row>
    <row r="1217" spans="1:28" x14ac:dyDescent="0.5">
      <c r="A1217"/>
      <c r="B1217">
        <v>16</v>
      </c>
      <c r="C1217" s="173">
        <v>3.16</v>
      </c>
      <c r="D1217" s="173">
        <v>2.52</v>
      </c>
      <c r="E1217" s="173">
        <v>1.83</v>
      </c>
      <c r="F1217" s="173">
        <v>2.0299999999999998</v>
      </c>
      <c r="G1217" s="173">
        <v>21.2</v>
      </c>
      <c r="H1217" s="173">
        <v>82.2</v>
      </c>
      <c r="I1217" s="173">
        <v>45.5</v>
      </c>
      <c r="J1217" s="173">
        <v>66.599999999999994</v>
      </c>
      <c r="K1217" s="173">
        <v>41.1</v>
      </c>
      <c r="L1217" s="173">
        <v>26.1</v>
      </c>
      <c r="M1217" s="173">
        <v>8.25</v>
      </c>
      <c r="N1217" s="173">
        <v>5.95</v>
      </c>
      <c r="O1217" s="219"/>
      <c r="P1217" s="134">
        <f t="shared" si="591"/>
        <v>16</v>
      </c>
      <c r="Q1217" s="113">
        <f t="shared" si="604"/>
        <v>2.7597366308084945</v>
      </c>
      <c r="R1217" s="113">
        <f t="shared" si="603"/>
        <v>2.2008026296320908</v>
      </c>
      <c r="S1217" s="113">
        <f t="shared" si="593"/>
        <v>1.5982019096137801</v>
      </c>
      <c r="T1217" s="113">
        <f t="shared" si="594"/>
        <v>1.7728687849814062</v>
      </c>
      <c r="U1217" s="113">
        <f t="shared" si="595"/>
        <v>18.514688788968382</v>
      </c>
      <c r="V1217" s="113">
        <f t="shared" si="596"/>
        <v>71.788085776094391</v>
      </c>
      <c r="W1217" s="113">
        <f t="shared" si="597"/>
        <v>39.736714146134972</v>
      </c>
      <c r="X1217" s="113">
        <f t="shared" si="598"/>
        <v>58.164069497419533</v>
      </c>
      <c r="Y1217" s="113">
        <f t="shared" si="599"/>
        <v>35.894042888047196</v>
      </c>
      <c r="Z1217" s="113">
        <f t="shared" si="600"/>
        <v>22.794027235475227</v>
      </c>
      <c r="AA1217" s="113">
        <f t="shared" si="601"/>
        <v>7.2050086089145822</v>
      </c>
      <c r="AB1217" s="114">
        <f t="shared" si="602"/>
        <v>5.1963395421868812</v>
      </c>
    </row>
    <row r="1218" spans="1:28" x14ac:dyDescent="0.5">
      <c r="A1218"/>
      <c r="B1218">
        <v>17</v>
      </c>
      <c r="C1218" s="173">
        <v>3.13</v>
      </c>
      <c r="D1218" s="173">
        <v>2.64</v>
      </c>
      <c r="E1218" s="173">
        <v>1.8</v>
      </c>
      <c r="F1218" s="173">
        <v>2.0299999999999998</v>
      </c>
      <c r="G1218" s="173">
        <v>11.9</v>
      </c>
      <c r="H1218" s="173">
        <v>75</v>
      </c>
      <c r="I1218" s="173">
        <v>45</v>
      </c>
      <c r="J1218" s="173">
        <v>69.599999999999994</v>
      </c>
      <c r="K1218" s="173">
        <v>41.6</v>
      </c>
      <c r="L1218" s="173">
        <v>25.4</v>
      </c>
      <c r="M1218" s="173">
        <v>8.25</v>
      </c>
      <c r="N1218" s="173">
        <v>5.95</v>
      </c>
      <c r="O1218" s="219"/>
      <c r="P1218" s="134">
        <f t="shared" si="591"/>
        <v>17</v>
      </c>
      <c r="Q1218" s="113">
        <f t="shared" si="604"/>
        <v>2.7335365995033505</v>
      </c>
      <c r="R1218" s="113">
        <f t="shared" si="603"/>
        <v>2.3056027548526665</v>
      </c>
      <c r="S1218" s="113">
        <f t="shared" si="593"/>
        <v>1.5720018783086362</v>
      </c>
      <c r="T1218" s="113">
        <f t="shared" si="594"/>
        <v>1.7728687849814062</v>
      </c>
      <c r="U1218" s="113">
        <f t="shared" si="595"/>
        <v>10.392679084373762</v>
      </c>
      <c r="V1218" s="113">
        <f t="shared" si="596"/>
        <v>65.500078262859844</v>
      </c>
      <c r="W1218" s="113">
        <f t="shared" si="597"/>
        <v>39.300046957715907</v>
      </c>
      <c r="X1218" s="113">
        <f t="shared" si="598"/>
        <v>60.784072627933924</v>
      </c>
      <c r="Y1218" s="113">
        <f t="shared" si="599"/>
        <v>36.330710076466261</v>
      </c>
      <c r="Z1218" s="113">
        <f t="shared" si="600"/>
        <v>22.18269317168853</v>
      </c>
      <c r="AA1218" s="113">
        <f t="shared" si="601"/>
        <v>7.2050086089145822</v>
      </c>
      <c r="AB1218" s="114">
        <f t="shared" si="602"/>
        <v>5.1963395421868812</v>
      </c>
    </row>
    <row r="1219" spans="1:28" x14ac:dyDescent="0.5">
      <c r="A1219"/>
      <c r="B1219">
        <v>18</v>
      </c>
      <c r="C1219" s="173">
        <v>3.13</v>
      </c>
      <c r="D1219" s="173">
        <v>2.56</v>
      </c>
      <c r="E1219" s="173">
        <v>1.75</v>
      </c>
      <c r="F1219" s="173">
        <v>2.15</v>
      </c>
      <c r="G1219" s="173">
        <v>11.3</v>
      </c>
      <c r="H1219" s="173">
        <v>43.3</v>
      </c>
      <c r="I1219" s="173">
        <v>47.7</v>
      </c>
      <c r="J1219" s="173">
        <v>70.599999999999994</v>
      </c>
      <c r="K1219" s="173">
        <v>38.1</v>
      </c>
      <c r="L1219" s="173">
        <v>24.9</v>
      </c>
      <c r="M1219" s="173">
        <v>8.0299999999999994</v>
      </c>
      <c r="N1219" s="173">
        <v>6.13</v>
      </c>
      <c r="O1219" s="219"/>
      <c r="P1219" s="134">
        <f t="shared" si="591"/>
        <v>18</v>
      </c>
      <c r="Q1219" s="113">
        <f t="shared" si="604"/>
        <v>2.7335365995033505</v>
      </c>
      <c r="R1219" s="113">
        <f t="shared" si="603"/>
        <v>2.2357360047056161</v>
      </c>
      <c r="S1219" s="113">
        <f t="shared" si="593"/>
        <v>1.5283351594667296</v>
      </c>
      <c r="T1219" s="113">
        <f t="shared" si="594"/>
        <v>1.8776689102019819</v>
      </c>
      <c r="U1219" s="113">
        <f t="shared" si="595"/>
        <v>9.8686784582708835</v>
      </c>
      <c r="V1219" s="113">
        <f t="shared" si="596"/>
        <v>37.815378517091077</v>
      </c>
      <c r="W1219" s="113">
        <f t="shared" si="597"/>
        <v>41.65804977517886</v>
      </c>
      <c r="X1219" s="113">
        <f t="shared" si="598"/>
        <v>61.657407004772061</v>
      </c>
      <c r="Y1219" s="113">
        <f t="shared" si="599"/>
        <v>33.274039757532798</v>
      </c>
      <c r="Z1219" s="113">
        <f t="shared" si="600"/>
        <v>21.746025983269465</v>
      </c>
      <c r="AA1219" s="113">
        <f t="shared" si="601"/>
        <v>7.0128750460101932</v>
      </c>
      <c r="AB1219" s="114">
        <f t="shared" si="602"/>
        <v>5.3535397300177445</v>
      </c>
    </row>
    <row r="1220" spans="1:28" x14ac:dyDescent="0.5">
      <c r="A1220"/>
      <c r="B1220">
        <v>19</v>
      </c>
      <c r="C1220" s="173">
        <v>3.13</v>
      </c>
      <c r="D1220" s="173">
        <v>2.56</v>
      </c>
      <c r="E1220" s="173">
        <v>1.75</v>
      </c>
      <c r="F1220" s="173">
        <v>2.19</v>
      </c>
      <c r="G1220" s="173">
        <v>9.08</v>
      </c>
      <c r="H1220" s="173">
        <v>51.1</v>
      </c>
      <c r="I1220" s="173">
        <v>49.8</v>
      </c>
      <c r="J1220" s="173">
        <v>73</v>
      </c>
      <c r="K1220" s="173">
        <v>36.1</v>
      </c>
      <c r="L1220" s="173">
        <v>24.5</v>
      </c>
      <c r="M1220" s="173">
        <v>8.0299999999999994</v>
      </c>
      <c r="N1220" s="173">
        <v>6.01</v>
      </c>
      <c r="O1220" s="219"/>
      <c r="P1220" s="134">
        <f t="shared" si="591"/>
        <v>19</v>
      </c>
      <c r="Q1220" s="113">
        <f t="shared" si="604"/>
        <v>2.7335365995033505</v>
      </c>
      <c r="R1220" s="113">
        <f t="shared" si="603"/>
        <v>2.2357360047056161</v>
      </c>
      <c r="S1220" s="113">
        <f t="shared" si="593"/>
        <v>1.5283351594667296</v>
      </c>
      <c r="T1220" s="113">
        <f t="shared" si="594"/>
        <v>1.9126022852755074</v>
      </c>
      <c r="U1220" s="113">
        <f t="shared" si="595"/>
        <v>7.9298761416902313</v>
      </c>
      <c r="V1220" s="113">
        <f t="shared" si="596"/>
        <v>44.627386656428506</v>
      </c>
      <c r="W1220" s="113">
        <f t="shared" si="597"/>
        <v>43.492051966538931</v>
      </c>
      <c r="X1220" s="113">
        <f t="shared" si="598"/>
        <v>63.753409509183577</v>
      </c>
      <c r="Y1220" s="113">
        <f t="shared" si="599"/>
        <v>31.527371003856537</v>
      </c>
      <c r="Z1220" s="113">
        <f t="shared" si="600"/>
        <v>21.396692232534214</v>
      </c>
      <c r="AA1220" s="113">
        <f t="shared" si="601"/>
        <v>7.0128750460101932</v>
      </c>
      <c r="AB1220" s="114">
        <f t="shared" si="602"/>
        <v>5.2487396047971684</v>
      </c>
    </row>
    <row r="1221" spans="1:28" x14ac:dyDescent="0.5">
      <c r="A1221"/>
      <c r="B1221">
        <v>20</v>
      </c>
      <c r="C1221" s="173">
        <v>3.13</v>
      </c>
      <c r="D1221" s="173">
        <v>2.41</v>
      </c>
      <c r="E1221" s="173">
        <v>1.86</v>
      </c>
      <c r="F1221" s="173">
        <v>2.0299999999999998</v>
      </c>
      <c r="G1221" s="173">
        <v>10.1</v>
      </c>
      <c r="H1221" s="173">
        <v>54.2</v>
      </c>
      <c r="I1221" s="173">
        <v>48.8</v>
      </c>
      <c r="J1221" s="173">
        <v>78.400000000000006</v>
      </c>
      <c r="K1221" s="173">
        <v>34.799999999999997</v>
      </c>
      <c r="L1221" s="173">
        <v>24</v>
      </c>
      <c r="M1221" s="173">
        <v>7.81</v>
      </c>
      <c r="N1221" s="173">
        <v>5.95</v>
      </c>
      <c r="O1221" s="219"/>
      <c r="P1221" s="134">
        <f t="shared" si="591"/>
        <v>20</v>
      </c>
      <c r="Q1221" s="113">
        <f t="shared" si="604"/>
        <v>2.7335365995033505</v>
      </c>
      <c r="R1221" s="113">
        <f t="shared" si="603"/>
        <v>2.1047358481798963</v>
      </c>
      <c r="S1221" s="113">
        <f t="shared" si="593"/>
        <v>1.6244019409189241</v>
      </c>
      <c r="T1221" s="113">
        <f t="shared" si="594"/>
        <v>1.7728687849814062</v>
      </c>
      <c r="U1221" s="113">
        <f t="shared" si="595"/>
        <v>8.820677206065124</v>
      </c>
      <c r="V1221" s="113">
        <f t="shared" si="596"/>
        <v>47.334723224626714</v>
      </c>
      <c r="W1221" s="113">
        <f t="shared" si="597"/>
        <v>42.6187175897008</v>
      </c>
      <c r="X1221" s="113">
        <f t="shared" si="598"/>
        <v>68.46941514410949</v>
      </c>
      <c r="Y1221" s="113">
        <f t="shared" si="599"/>
        <v>30.392036313966962</v>
      </c>
      <c r="Z1221" s="113">
        <f t="shared" si="600"/>
        <v>20.960025044115149</v>
      </c>
      <c r="AA1221" s="113">
        <f t="shared" si="601"/>
        <v>6.8207414831058042</v>
      </c>
      <c r="AB1221" s="114">
        <f t="shared" si="602"/>
        <v>5.1963395421868812</v>
      </c>
    </row>
    <row r="1222" spans="1:28" x14ac:dyDescent="0.5">
      <c r="A1222"/>
      <c r="B1222">
        <v>21</v>
      </c>
      <c r="C1222" s="173">
        <v>3.13</v>
      </c>
      <c r="D1222" s="173">
        <v>2.4500000000000002</v>
      </c>
      <c r="E1222" s="173">
        <v>2.12</v>
      </c>
      <c r="F1222" s="173">
        <v>1.97</v>
      </c>
      <c r="G1222" s="173">
        <v>11.9</v>
      </c>
      <c r="H1222" s="173">
        <v>55.3</v>
      </c>
      <c r="I1222" s="173">
        <v>51.2</v>
      </c>
      <c r="J1222" s="173">
        <v>75.5</v>
      </c>
      <c r="K1222" s="173">
        <v>32.6</v>
      </c>
      <c r="L1222" s="173">
        <v>22.8</v>
      </c>
      <c r="M1222" s="173">
        <v>7.81</v>
      </c>
      <c r="N1222" s="173">
        <v>5.77</v>
      </c>
      <c r="O1222" s="219"/>
      <c r="P1222" s="134">
        <f t="shared" si="591"/>
        <v>21</v>
      </c>
      <c r="Q1222" s="113">
        <f t="shared" si="604"/>
        <v>2.7335365995033505</v>
      </c>
      <c r="R1222" s="113">
        <f t="shared" si="603"/>
        <v>2.1396692232534216</v>
      </c>
      <c r="S1222" s="113">
        <f t="shared" si="593"/>
        <v>1.8514688788968383</v>
      </c>
      <c r="T1222" s="113">
        <f t="shared" si="594"/>
        <v>1.7204687223711184</v>
      </c>
      <c r="U1222" s="113">
        <f t="shared" si="595"/>
        <v>10.392679084373762</v>
      </c>
      <c r="V1222" s="113">
        <f t="shared" si="596"/>
        <v>48.295391039148654</v>
      </c>
      <c r="W1222" s="113">
        <f t="shared" si="597"/>
        <v>44.714720094112323</v>
      </c>
      <c r="X1222" s="113">
        <f t="shared" si="598"/>
        <v>65.93674545127891</v>
      </c>
      <c r="Y1222" s="113">
        <f t="shared" si="599"/>
        <v>28.470700684923077</v>
      </c>
      <c r="Z1222" s="113">
        <f t="shared" si="600"/>
        <v>19.912023791909391</v>
      </c>
      <c r="AA1222" s="113">
        <f t="shared" si="601"/>
        <v>6.8207414831058042</v>
      </c>
      <c r="AB1222" s="114">
        <f t="shared" si="602"/>
        <v>5.039139354356017</v>
      </c>
    </row>
    <row r="1223" spans="1:28" x14ac:dyDescent="0.5">
      <c r="A1223"/>
      <c r="B1223">
        <v>22</v>
      </c>
      <c r="C1223" s="173">
        <v>2.94</v>
      </c>
      <c r="D1223" s="173">
        <v>2.2200000000000002</v>
      </c>
      <c r="E1223" s="173">
        <v>1.94</v>
      </c>
      <c r="F1223" s="173">
        <v>2.2200000000000002</v>
      </c>
      <c r="G1223" s="173">
        <v>15.9</v>
      </c>
      <c r="H1223" s="173">
        <v>57</v>
      </c>
      <c r="I1223" s="173">
        <v>52</v>
      </c>
      <c r="J1223" s="173">
        <v>248</v>
      </c>
      <c r="K1223" s="173">
        <v>31.3</v>
      </c>
      <c r="L1223" s="173">
        <v>21</v>
      </c>
      <c r="M1223" s="173">
        <v>7.59</v>
      </c>
      <c r="N1223" s="173">
        <v>5.83</v>
      </c>
      <c r="O1223" s="219"/>
      <c r="P1223" s="134">
        <f t="shared" si="591"/>
        <v>22</v>
      </c>
      <c r="Q1223" s="113">
        <f t="shared" si="604"/>
        <v>2.5676030679041055</v>
      </c>
      <c r="R1223" s="113">
        <f t="shared" si="603"/>
        <v>1.9388023165806514</v>
      </c>
      <c r="S1223" s="113">
        <f t="shared" si="593"/>
        <v>1.6942686910659746</v>
      </c>
      <c r="T1223" s="113">
        <f t="shared" si="594"/>
        <v>1.9388023165806514</v>
      </c>
      <c r="U1223" s="113">
        <f t="shared" si="595"/>
        <v>13.886016591726287</v>
      </c>
      <c r="V1223" s="113">
        <f t="shared" si="596"/>
        <v>49.780059479773477</v>
      </c>
      <c r="W1223" s="113">
        <f t="shared" si="597"/>
        <v>45.413387595582819</v>
      </c>
      <c r="X1223" s="113">
        <f t="shared" si="598"/>
        <v>216.58692545585654</v>
      </c>
      <c r="Y1223" s="113">
        <f t="shared" si="599"/>
        <v>27.335365995033506</v>
      </c>
      <c r="Z1223" s="113">
        <f t="shared" si="600"/>
        <v>18.340021913600754</v>
      </c>
      <c r="AA1223" s="113">
        <f t="shared" si="601"/>
        <v>6.6286079202014161</v>
      </c>
      <c r="AB1223" s="114">
        <f t="shared" si="602"/>
        <v>5.0915394169663051</v>
      </c>
    </row>
    <row r="1224" spans="1:28" x14ac:dyDescent="0.5">
      <c r="A1224"/>
      <c r="B1224">
        <v>23</v>
      </c>
      <c r="C1224" s="173">
        <v>2.98</v>
      </c>
      <c r="D1224" s="173">
        <v>2.2599999999999998</v>
      </c>
      <c r="E1224" s="173">
        <v>1.86</v>
      </c>
      <c r="F1224" s="173">
        <v>2.09</v>
      </c>
      <c r="G1224" s="173">
        <v>16.2</v>
      </c>
      <c r="H1224" s="173">
        <v>99.9</v>
      </c>
      <c r="I1224" s="173">
        <v>51.2</v>
      </c>
      <c r="J1224" s="173">
        <v>228</v>
      </c>
      <c r="K1224" s="173">
        <v>30.8</v>
      </c>
      <c r="L1224" s="173">
        <v>20.2</v>
      </c>
      <c r="M1224" s="173">
        <v>7.44</v>
      </c>
      <c r="N1224" s="173">
        <v>5.65</v>
      </c>
      <c r="O1224" s="219"/>
      <c r="P1224" s="134">
        <f t="shared" si="591"/>
        <v>23</v>
      </c>
      <c r="Q1224" s="113">
        <f t="shared" si="604"/>
        <v>2.6025364429776308</v>
      </c>
      <c r="R1224" s="113">
        <f t="shared" si="603"/>
        <v>1.9737356916541764</v>
      </c>
      <c r="S1224" s="113">
        <f t="shared" si="593"/>
        <v>1.6244019409189241</v>
      </c>
      <c r="T1224" s="113">
        <f t="shared" si="594"/>
        <v>1.8252688475916941</v>
      </c>
      <c r="U1224" s="113">
        <f t="shared" si="595"/>
        <v>14.148016904777725</v>
      </c>
      <c r="V1224" s="113">
        <f t="shared" si="596"/>
        <v>87.246104246129306</v>
      </c>
      <c r="W1224" s="113">
        <f t="shared" si="597"/>
        <v>44.714720094112323</v>
      </c>
      <c r="X1224" s="113">
        <f t="shared" si="598"/>
        <v>199.12023791909391</v>
      </c>
      <c r="Y1224" s="113">
        <f t="shared" si="599"/>
        <v>26.898698806614441</v>
      </c>
      <c r="Z1224" s="113">
        <f t="shared" si="600"/>
        <v>17.641354412130248</v>
      </c>
      <c r="AA1224" s="113">
        <f t="shared" si="601"/>
        <v>6.4976077636756964</v>
      </c>
      <c r="AB1224" s="114">
        <f t="shared" si="602"/>
        <v>4.9343392291354418</v>
      </c>
    </row>
    <row r="1225" spans="1:28" x14ac:dyDescent="0.5">
      <c r="A1225"/>
      <c r="B1225">
        <v>24</v>
      </c>
      <c r="C1225" s="173">
        <v>2.98</v>
      </c>
      <c r="D1225" s="173">
        <v>2.4500000000000002</v>
      </c>
      <c r="E1225" s="173">
        <v>1.77</v>
      </c>
      <c r="F1225" s="173">
        <v>2.2200000000000002</v>
      </c>
      <c r="G1225" s="173">
        <v>23.2</v>
      </c>
      <c r="H1225" s="173">
        <v>62.7</v>
      </c>
      <c r="I1225" s="173">
        <v>53.3</v>
      </c>
      <c r="J1225" s="173">
        <v>196</v>
      </c>
      <c r="K1225" s="173">
        <v>34.4</v>
      </c>
      <c r="L1225" s="173">
        <v>19</v>
      </c>
      <c r="M1225" s="173">
        <v>7.3</v>
      </c>
      <c r="N1225" s="173">
        <v>5.47</v>
      </c>
      <c r="O1225" s="219"/>
      <c r="P1225" s="134">
        <f t="shared" si="591"/>
        <v>24</v>
      </c>
      <c r="Q1225" s="113">
        <f t="shared" si="604"/>
        <v>2.6025364429776308</v>
      </c>
      <c r="R1225" s="113">
        <f t="shared" si="603"/>
        <v>2.1396692232534216</v>
      </c>
      <c r="S1225" s="113">
        <f t="shared" si="593"/>
        <v>1.5458018470034922</v>
      </c>
      <c r="T1225" s="113">
        <f t="shared" si="594"/>
        <v>1.9388023165806514</v>
      </c>
      <c r="U1225" s="113">
        <f t="shared" si="595"/>
        <v>20.261357542644642</v>
      </c>
      <c r="V1225" s="113">
        <f t="shared" si="596"/>
        <v>54.758065427750829</v>
      </c>
      <c r="W1225" s="113">
        <f t="shared" si="597"/>
        <v>46.548722285472394</v>
      </c>
      <c r="X1225" s="113">
        <f t="shared" si="598"/>
        <v>171.17353786027371</v>
      </c>
      <c r="Y1225" s="113">
        <f t="shared" si="599"/>
        <v>30.04270256323171</v>
      </c>
      <c r="Z1225" s="113">
        <f t="shared" si="600"/>
        <v>16.593353159924494</v>
      </c>
      <c r="AA1225" s="113">
        <f t="shared" si="601"/>
        <v>6.3753409509183578</v>
      </c>
      <c r="AB1225" s="114">
        <f t="shared" si="602"/>
        <v>4.7771390413045776</v>
      </c>
    </row>
    <row r="1226" spans="1:28" x14ac:dyDescent="0.5">
      <c r="A1226"/>
      <c r="B1226">
        <v>25</v>
      </c>
      <c r="C1226" s="173">
        <v>2.98</v>
      </c>
      <c r="D1226" s="173">
        <v>2.2599999999999998</v>
      </c>
      <c r="E1226" s="173">
        <v>1.77</v>
      </c>
      <c r="F1226" s="173">
        <v>2.86</v>
      </c>
      <c r="G1226" s="173">
        <v>25.6</v>
      </c>
      <c r="H1226" s="173">
        <v>86.8</v>
      </c>
      <c r="I1226" s="173">
        <v>53.8</v>
      </c>
      <c r="J1226" s="173">
        <v>158</v>
      </c>
      <c r="K1226" s="173">
        <v>33.4</v>
      </c>
      <c r="L1226" s="173">
        <v>17.600000000000001</v>
      </c>
      <c r="M1226" s="173">
        <v>7.08</v>
      </c>
      <c r="N1226" s="173">
        <v>5.47</v>
      </c>
      <c r="O1226" s="219"/>
      <c r="P1226" s="134">
        <f t="shared" si="591"/>
        <v>25</v>
      </c>
      <c r="Q1226" s="113">
        <f t="shared" si="604"/>
        <v>2.6025364429776308</v>
      </c>
      <c r="R1226" s="113">
        <f t="shared" si="603"/>
        <v>1.9737356916541764</v>
      </c>
      <c r="S1226" s="113">
        <f t="shared" si="593"/>
        <v>1.5458018470034922</v>
      </c>
      <c r="T1226" s="113">
        <f t="shared" si="594"/>
        <v>2.4977363177570551</v>
      </c>
      <c r="U1226" s="113">
        <f t="shared" si="595"/>
        <v>22.357360047056162</v>
      </c>
      <c r="V1226" s="113">
        <f t="shared" si="596"/>
        <v>75.805423909549788</v>
      </c>
      <c r="W1226" s="113">
        <f t="shared" si="597"/>
        <v>46.985389473891459</v>
      </c>
      <c r="X1226" s="113">
        <f t="shared" si="598"/>
        <v>137.98683154042473</v>
      </c>
      <c r="Y1226" s="113">
        <f t="shared" si="599"/>
        <v>29.16936818639358</v>
      </c>
      <c r="Z1226" s="113">
        <f t="shared" si="600"/>
        <v>15.37068503235111</v>
      </c>
      <c r="AA1226" s="113">
        <f t="shared" si="601"/>
        <v>6.1832073880139689</v>
      </c>
      <c r="AB1226" s="114">
        <f t="shared" si="602"/>
        <v>4.7771390413045776</v>
      </c>
    </row>
    <row r="1227" spans="1:28" x14ac:dyDescent="0.5">
      <c r="A1227"/>
      <c r="B1227">
        <v>26</v>
      </c>
      <c r="C1227" s="173">
        <v>2.9</v>
      </c>
      <c r="D1227" s="173">
        <v>3.26</v>
      </c>
      <c r="E1227" s="173">
        <v>1.66</v>
      </c>
      <c r="F1227" s="173">
        <v>3.36</v>
      </c>
      <c r="G1227" s="173">
        <v>27.1</v>
      </c>
      <c r="H1227" s="173">
        <v>55.1</v>
      </c>
      <c r="I1227" s="173">
        <v>55.1</v>
      </c>
      <c r="J1227" s="173">
        <v>91.5</v>
      </c>
      <c r="K1227" s="173">
        <v>33.799999999999997</v>
      </c>
      <c r="L1227" s="173">
        <v>16.7</v>
      </c>
      <c r="M1227" s="173">
        <v>6.93</v>
      </c>
      <c r="N1227" s="173">
        <v>5.35</v>
      </c>
      <c r="O1227" s="219"/>
      <c r="P1227" s="134">
        <f t="shared" si="591"/>
        <v>26</v>
      </c>
      <c r="Q1227" s="113">
        <f t="shared" si="604"/>
        <v>2.5326696928305803</v>
      </c>
      <c r="R1227" s="113">
        <f t="shared" si="603"/>
        <v>2.8470700684923074</v>
      </c>
      <c r="S1227" s="113">
        <f t="shared" si="593"/>
        <v>1.4497350655512977</v>
      </c>
      <c r="T1227" s="113">
        <f t="shared" si="594"/>
        <v>2.9344035061761207</v>
      </c>
      <c r="U1227" s="113">
        <f t="shared" si="595"/>
        <v>23.667361612313357</v>
      </c>
      <c r="V1227" s="113">
        <f t="shared" si="596"/>
        <v>48.120724163781027</v>
      </c>
      <c r="W1227" s="113">
        <f t="shared" si="597"/>
        <v>48.120724163781027</v>
      </c>
      <c r="X1227" s="113">
        <f t="shared" si="598"/>
        <v>79.910095480689009</v>
      </c>
      <c r="Y1227" s="113">
        <f t="shared" si="599"/>
        <v>29.518701937128832</v>
      </c>
      <c r="Z1227" s="113">
        <f t="shared" si="600"/>
        <v>14.58468409319679</v>
      </c>
      <c r="AA1227" s="113">
        <f t="shared" si="601"/>
        <v>6.0522072314882491</v>
      </c>
      <c r="AB1227" s="114">
        <f t="shared" si="602"/>
        <v>4.6723389160840014</v>
      </c>
    </row>
    <row r="1228" spans="1:28" x14ac:dyDescent="0.5">
      <c r="A1228"/>
      <c r="B1228">
        <v>27</v>
      </c>
      <c r="C1228" s="173">
        <v>2.86</v>
      </c>
      <c r="D1228" s="173">
        <v>2.56</v>
      </c>
      <c r="E1228" s="173">
        <v>1.69</v>
      </c>
      <c r="F1228" s="173">
        <v>4.21</v>
      </c>
      <c r="G1228" s="173">
        <v>24.4</v>
      </c>
      <c r="H1228" s="173">
        <v>54.9</v>
      </c>
      <c r="I1228" s="173">
        <v>58</v>
      </c>
      <c r="J1228" s="173">
        <v>81.8</v>
      </c>
      <c r="K1228" s="173">
        <v>32.799999999999997</v>
      </c>
      <c r="L1228" s="173">
        <v>15.8</v>
      </c>
      <c r="M1228" s="173">
        <v>6.71</v>
      </c>
      <c r="N1228" s="173">
        <v>5.05</v>
      </c>
      <c r="O1228" s="219"/>
      <c r="P1228" s="134">
        <f t="shared" si="591"/>
        <v>27</v>
      </c>
      <c r="Q1228" s="113">
        <f t="shared" si="604"/>
        <v>2.4977363177570551</v>
      </c>
      <c r="R1228" s="113">
        <f t="shared" si="603"/>
        <v>2.2357360047056161</v>
      </c>
      <c r="S1228" s="113">
        <f t="shared" si="593"/>
        <v>1.4759350968564418</v>
      </c>
      <c r="T1228" s="113">
        <f t="shared" si="594"/>
        <v>3.6767377264885321</v>
      </c>
      <c r="U1228" s="113">
        <f t="shared" si="595"/>
        <v>21.3093587948504</v>
      </c>
      <c r="V1228" s="113">
        <f t="shared" si="596"/>
        <v>47.9460572884134</v>
      </c>
      <c r="W1228" s="113">
        <f t="shared" si="597"/>
        <v>50.653393856611608</v>
      </c>
      <c r="X1228" s="113">
        <f t="shared" si="598"/>
        <v>71.438752025359136</v>
      </c>
      <c r="Y1228" s="113">
        <f t="shared" si="599"/>
        <v>28.645367560290701</v>
      </c>
      <c r="Z1228" s="113">
        <f t="shared" si="600"/>
        <v>13.798683154042473</v>
      </c>
      <c r="AA1228" s="113">
        <f t="shared" si="601"/>
        <v>5.8600736685838601</v>
      </c>
      <c r="AB1228" s="114">
        <f t="shared" si="602"/>
        <v>4.410338603032562</v>
      </c>
    </row>
    <row r="1229" spans="1:28" x14ac:dyDescent="0.5">
      <c r="A1229"/>
      <c r="B1229">
        <v>28</v>
      </c>
      <c r="C1229" s="173">
        <v>2.83</v>
      </c>
      <c r="D1229" s="173">
        <v>2.34</v>
      </c>
      <c r="E1229" s="173">
        <v>1.86</v>
      </c>
      <c r="F1229" s="173">
        <v>3.58</v>
      </c>
      <c r="G1229" s="173">
        <v>17.100000000000001</v>
      </c>
      <c r="H1229" s="173">
        <v>69.099999999999994</v>
      </c>
      <c r="I1229" s="173">
        <v>61</v>
      </c>
      <c r="J1229" s="173">
        <v>81.400000000000006</v>
      </c>
      <c r="K1229" s="173">
        <v>32</v>
      </c>
      <c r="L1229" s="173">
        <v>14.8</v>
      </c>
      <c r="M1229" s="173">
        <v>6.58</v>
      </c>
      <c r="N1229" s="173">
        <v>4.99</v>
      </c>
      <c r="O1229" s="219"/>
      <c r="P1229" s="134">
        <f t="shared" si="591"/>
        <v>28</v>
      </c>
      <c r="Q1229" s="113">
        <f t="shared" si="604"/>
        <v>2.4715362864519115</v>
      </c>
      <c r="R1229" s="113">
        <f t="shared" si="603"/>
        <v>2.0436024418012271</v>
      </c>
      <c r="S1229" s="113">
        <f t="shared" si="593"/>
        <v>1.6244019409189241</v>
      </c>
      <c r="T1229" s="113">
        <f t="shared" si="594"/>
        <v>3.1265370690805097</v>
      </c>
      <c r="U1229" s="113">
        <f t="shared" si="595"/>
        <v>14.934017843932045</v>
      </c>
      <c r="V1229" s="113">
        <f t="shared" si="596"/>
        <v>60.347405439514858</v>
      </c>
      <c r="W1229" s="113">
        <f t="shared" si="597"/>
        <v>53.273396987126006</v>
      </c>
      <c r="X1229" s="113">
        <f t="shared" si="598"/>
        <v>71.089418274623881</v>
      </c>
      <c r="Y1229" s="113">
        <f t="shared" si="599"/>
        <v>27.946700058820198</v>
      </c>
      <c r="Z1229" s="113">
        <f t="shared" si="600"/>
        <v>12.925348777204343</v>
      </c>
      <c r="AA1229" s="113">
        <f t="shared" si="601"/>
        <v>5.7465401995949037</v>
      </c>
      <c r="AB1229" s="114">
        <f t="shared" si="602"/>
        <v>4.3579385404222748</v>
      </c>
    </row>
    <row r="1230" spans="1:28" x14ac:dyDescent="0.5">
      <c r="A1230"/>
      <c r="B1230">
        <v>29</v>
      </c>
      <c r="C1230" s="173">
        <v>2.98</v>
      </c>
      <c r="D1230" s="173"/>
      <c r="E1230" s="173">
        <v>1.77</v>
      </c>
      <c r="F1230" s="173">
        <v>4.47</v>
      </c>
      <c r="G1230" s="173">
        <v>12.4</v>
      </c>
      <c r="H1230" s="173">
        <v>54.8</v>
      </c>
      <c r="I1230" s="173">
        <v>74.3</v>
      </c>
      <c r="J1230" s="173">
        <v>78.400000000000006</v>
      </c>
      <c r="K1230" s="173">
        <v>31.6</v>
      </c>
      <c r="L1230" s="173">
        <v>14.1</v>
      </c>
      <c r="M1230" s="173">
        <v>6.43</v>
      </c>
      <c r="N1230" s="173">
        <v>4.93</v>
      </c>
      <c r="O1230" s="219"/>
      <c r="P1230" s="134">
        <f t="shared" si="591"/>
        <v>29</v>
      </c>
      <c r="Q1230" s="113">
        <f t="shared" si="604"/>
        <v>2.6025364429776308</v>
      </c>
      <c r="R1230" s="113" t="str">
        <f t="shared" si="603"/>
        <v xml:space="preserve"> </v>
      </c>
      <c r="S1230" s="113">
        <f t="shared" si="593"/>
        <v>1.5458018470034922</v>
      </c>
      <c r="T1230" s="113">
        <f t="shared" si="594"/>
        <v>3.9038046644664464</v>
      </c>
      <c r="U1230" s="113">
        <f t="shared" si="595"/>
        <v>10.829346272792828</v>
      </c>
      <c r="V1230" s="113">
        <f t="shared" si="596"/>
        <v>47.858723850729589</v>
      </c>
      <c r="W1230" s="113">
        <f t="shared" si="597"/>
        <v>64.888744199073145</v>
      </c>
      <c r="X1230" s="113">
        <f t="shared" si="598"/>
        <v>68.46941514410949</v>
      </c>
      <c r="Y1230" s="113">
        <f t="shared" si="599"/>
        <v>27.597366308084947</v>
      </c>
      <c r="Z1230" s="113">
        <f t="shared" si="600"/>
        <v>12.314014713417649</v>
      </c>
      <c r="AA1230" s="113">
        <f t="shared" si="601"/>
        <v>5.6155400430691831</v>
      </c>
      <c r="AB1230" s="114">
        <f t="shared" si="602"/>
        <v>4.3055384778119867</v>
      </c>
    </row>
    <row r="1231" spans="1:28" x14ac:dyDescent="0.5">
      <c r="A1231"/>
      <c r="B1231">
        <v>30</v>
      </c>
      <c r="C1231" s="173">
        <v>3.3</v>
      </c>
      <c r="D1231" s="173"/>
      <c r="E1231" s="173">
        <v>1.8</v>
      </c>
      <c r="F1231" s="173">
        <v>4.16</v>
      </c>
      <c r="G1231" s="173">
        <v>26.4</v>
      </c>
      <c r="H1231" s="173">
        <v>55.1</v>
      </c>
      <c r="I1231" s="173">
        <v>64.900000000000006</v>
      </c>
      <c r="J1231" s="173">
        <v>76.099999999999994</v>
      </c>
      <c r="K1231" s="173">
        <v>31.6</v>
      </c>
      <c r="L1231" s="173">
        <v>13.1</v>
      </c>
      <c r="M1231" s="173">
        <v>6.31</v>
      </c>
      <c r="N1231" s="173">
        <v>4.75</v>
      </c>
      <c r="O1231" s="219"/>
      <c r="P1231" s="134">
        <f t="shared" si="591"/>
        <v>30</v>
      </c>
      <c r="Q1231" s="113">
        <f t="shared" si="604"/>
        <v>2.8820034435658326</v>
      </c>
      <c r="R1231" s="113" t="str">
        <f t="shared" si="603"/>
        <v xml:space="preserve"> </v>
      </c>
      <c r="S1231" s="113">
        <f t="shared" si="593"/>
        <v>1.5720018783086362</v>
      </c>
      <c r="T1231" s="113">
        <f t="shared" si="594"/>
        <v>3.6330710076466257</v>
      </c>
      <c r="U1231" s="113">
        <f t="shared" si="595"/>
        <v>23.056027548526661</v>
      </c>
      <c r="V1231" s="113">
        <f t="shared" si="596"/>
        <v>48.120724163781027</v>
      </c>
      <c r="W1231" s="113">
        <f t="shared" si="597"/>
        <v>56.679401056794717</v>
      </c>
      <c r="X1231" s="113">
        <f t="shared" si="598"/>
        <v>66.460746077381785</v>
      </c>
      <c r="Y1231" s="113">
        <f t="shared" si="599"/>
        <v>27.597366308084947</v>
      </c>
      <c r="Z1231" s="113">
        <f t="shared" si="600"/>
        <v>11.440680336579518</v>
      </c>
      <c r="AA1231" s="113">
        <f t="shared" si="601"/>
        <v>5.5107399178486078</v>
      </c>
      <c r="AB1231" s="114">
        <f t="shared" si="602"/>
        <v>4.1483382899811234</v>
      </c>
    </row>
    <row r="1232" spans="1:28" x14ac:dyDescent="0.5">
      <c r="A1232"/>
      <c r="B1232">
        <v>31</v>
      </c>
      <c r="C1232" s="173">
        <v>3.24</v>
      </c>
      <c r="D1232" s="173"/>
      <c r="E1232" s="173">
        <v>1.94</v>
      </c>
      <c r="F1232" s="173"/>
      <c r="G1232" s="173">
        <v>17.899999999999999</v>
      </c>
      <c r="H1232" s="173"/>
      <c r="I1232" s="173">
        <v>63.5</v>
      </c>
      <c r="J1232" s="173">
        <v>73.900000000000006</v>
      </c>
      <c r="K1232" s="173"/>
      <c r="L1232" s="173">
        <v>11.7</v>
      </c>
      <c r="M1232" s="173"/>
      <c r="N1232" s="173">
        <v>4.75</v>
      </c>
      <c r="O1232" s="219"/>
      <c r="P1232" s="134">
        <f t="shared" si="591"/>
        <v>31</v>
      </c>
      <c r="Q1232" s="113">
        <f t="shared" si="604"/>
        <v>2.8296033809555454</v>
      </c>
      <c r="R1232" s="113" t="str">
        <f t="shared" si="603"/>
        <v xml:space="preserve"> </v>
      </c>
      <c r="S1232" s="113">
        <f t="shared" si="593"/>
        <v>1.6942686910659746</v>
      </c>
      <c r="T1232" s="113" t="str">
        <f t="shared" si="594"/>
        <v xml:space="preserve"> </v>
      </c>
      <c r="U1232" s="113">
        <f t="shared" si="595"/>
        <v>15.632685345402548</v>
      </c>
      <c r="V1232" s="113" t="str">
        <f t="shared" si="596"/>
        <v xml:space="preserve"> </v>
      </c>
      <c r="W1232" s="113">
        <f t="shared" si="597"/>
        <v>55.456732929221332</v>
      </c>
      <c r="X1232" s="113">
        <f t="shared" si="598"/>
        <v>64.539410448337904</v>
      </c>
      <c r="Y1232" s="113" t="str">
        <f t="shared" si="599"/>
        <v xml:space="preserve"> </v>
      </c>
      <c r="Z1232" s="113">
        <f t="shared" si="600"/>
        <v>10.218012209006135</v>
      </c>
      <c r="AA1232" s="113" t="str">
        <f t="shared" si="601"/>
        <v xml:space="preserve"> </v>
      </c>
      <c r="AB1232" s="114">
        <f t="shared" si="602"/>
        <v>4.1483382899811234</v>
      </c>
    </row>
    <row r="1233" spans="1:28" x14ac:dyDescent="0.5">
      <c r="A1233"/>
      <c r="B1233"/>
      <c r="C1233" s="173"/>
      <c r="D1233" s="173"/>
      <c r="E1233" s="173"/>
      <c r="F1233" s="173"/>
      <c r="G1233" s="173"/>
      <c r="H1233" s="173"/>
      <c r="I1233" s="173"/>
      <c r="J1233" s="173"/>
      <c r="K1233" s="173"/>
      <c r="L1233" s="173"/>
      <c r="M1233" s="173"/>
      <c r="N1233" s="173"/>
      <c r="O1233" s="219"/>
      <c r="P1233" s="138"/>
      <c r="Q1233" s="139"/>
      <c r="R1233" s="139"/>
      <c r="S1233" s="139"/>
      <c r="T1233" s="139"/>
      <c r="U1233" s="139"/>
      <c r="V1233" s="139"/>
      <c r="W1233" s="139"/>
      <c r="X1233" s="139"/>
      <c r="Y1233" s="139"/>
      <c r="Z1233" s="139"/>
      <c r="AA1233" s="139"/>
      <c r="AB1233" s="140"/>
    </row>
    <row r="1234" spans="1:28" ht="18.600000000000001" thickBot="1" x14ac:dyDescent="0.55000000000000004">
      <c r="A1234"/>
      <c r="B1234"/>
      <c r="C1234" s="173"/>
      <c r="D1234" s="173"/>
      <c r="E1234" s="173"/>
      <c r="F1234" s="173"/>
      <c r="G1234" s="173"/>
      <c r="H1234" s="173"/>
      <c r="I1234" s="173"/>
      <c r="J1234" s="173"/>
      <c r="K1234" s="173"/>
      <c r="L1234" s="173"/>
      <c r="M1234" s="173"/>
      <c r="N1234" s="173"/>
      <c r="O1234" s="223"/>
      <c r="P1234" s="137"/>
      <c r="Q1234" s="125"/>
      <c r="R1234" s="125"/>
      <c r="S1234" s="125"/>
      <c r="T1234" s="125"/>
      <c r="U1234" s="125"/>
      <c r="V1234" s="125"/>
      <c r="W1234" s="125"/>
      <c r="X1234" s="125"/>
      <c r="Y1234" s="125"/>
      <c r="Z1234" s="125"/>
      <c r="AA1234" s="125"/>
      <c r="AB1234" s="126"/>
    </row>
    <row r="1235" spans="1:28" x14ac:dyDescent="0.5">
      <c r="A1235">
        <v>2002</v>
      </c>
      <c r="B1235">
        <v>1</v>
      </c>
      <c r="C1235" s="173">
        <v>4.6500000000000004</v>
      </c>
      <c r="D1235" s="173">
        <v>2.98</v>
      </c>
      <c r="E1235" s="173">
        <v>3.29</v>
      </c>
      <c r="F1235" s="173">
        <v>3.2</v>
      </c>
      <c r="G1235" s="173">
        <v>5.41</v>
      </c>
      <c r="H1235" s="173">
        <v>8.5399999999999991</v>
      </c>
      <c r="I1235" s="173">
        <v>41.7</v>
      </c>
      <c r="J1235" s="173">
        <v>58.5</v>
      </c>
      <c r="K1235" s="173">
        <v>43.1</v>
      </c>
      <c r="L1235" s="173">
        <v>22.8</v>
      </c>
      <c r="M1235" s="173">
        <v>9.56</v>
      </c>
      <c r="N1235" s="173">
        <v>6.13</v>
      </c>
      <c r="O1235" s="221">
        <f>A1235</f>
        <v>2002</v>
      </c>
      <c r="P1235" s="134">
        <f t="shared" ref="P1235:P1265" si="605">B1235</f>
        <v>1</v>
      </c>
      <c r="Q1235" s="113">
        <f t="shared" ref="Q1235:Q1242" si="606">IF(C1235&gt;0,$P$11*C1235, " ")</f>
        <v>4.0610048522973106</v>
      </c>
      <c r="R1235" s="113">
        <f>IF(D1235&gt;0,$P$11*D1235, " ")</f>
        <v>2.6025364429776308</v>
      </c>
      <c r="S1235" s="113">
        <f t="shared" ref="S1235:S1265" si="607">IF(E1235&gt;0,$P$11*E1235, " ")</f>
        <v>2.8732700997974518</v>
      </c>
      <c r="T1235" s="113">
        <f t="shared" ref="T1235:T1265" si="608">IF(F1235&gt;0,$P$11*F1235, " ")</f>
        <v>2.7946700058820202</v>
      </c>
      <c r="U1235" s="113">
        <f t="shared" ref="U1235:U1265" si="609">IF(G1235&gt;0,$P$11*G1235, " ")</f>
        <v>4.7247389786942895</v>
      </c>
      <c r="V1235" s="113">
        <f t="shared" ref="V1235:V1265" si="610">IF(H1235&gt;0,$P$11*H1235, " ")</f>
        <v>7.4582755781976395</v>
      </c>
      <c r="W1235" s="113">
        <f t="shared" ref="W1235:W1265" si="611">IF(I1235&gt;0,$P$11*I1235, " ")</f>
        <v>36.418043514150071</v>
      </c>
      <c r="X1235" s="113">
        <f t="shared" ref="X1235:X1265" si="612">IF(J1235&gt;0,$P$11*J1235, " ")</f>
        <v>51.090061045030673</v>
      </c>
      <c r="Y1235" s="113">
        <f t="shared" ref="Y1235:Y1265" si="613">IF(K1235&gt;0,$P$11*K1235, " ")</f>
        <v>37.640711641723456</v>
      </c>
      <c r="Z1235" s="113">
        <f t="shared" ref="Z1235:Z1265" si="614">IF(L1235&gt;0,$P$11*L1235, " ")</f>
        <v>19.912023791909391</v>
      </c>
      <c r="AA1235" s="113">
        <f t="shared" ref="AA1235:AA1265" si="615">IF(M1235&gt;0,$P$11*M1235, " ")</f>
        <v>8.349076642572534</v>
      </c>
      <c r="AB1235" s="114">
        <f t="shared" ref="AB1235:AB1265" si="616">IF(N1235&gt;0,$P$11*N1235, " ")</f>
        <v>5.3535397300177445</v>
      </c>
    </row>
    <row r="1236" spans="1:28" x14ac:dyDescent="0.5">
      <c r="A1236"/>
      <c r="B1236">
        <v>2</v>
      </c>
      <c r="C1236" s="173">
        <v>4.6500000000000004</v>
      </c>
      <c r="D1236" s="173">
        <v>2.94</v>
      </c>
      <c r="E1236" s="173">
        <v>3.38</v>
      </c>
      <c r="F1236" s="173">
        <v>3.16</v>
      </c>
      <c r="G1236" s="173">
        <v>5.29</v>
      </c>
      <c r="H1236" s="173">
        <v>8.18</v>
      </c>
      <c r="I1236" s="173">
        <v>54.3</v>
      </c>
      <c r="J1236" s="173">
        <v>56.1</v>
      </c>
      <c r="K1236" s="173">
        <v>44.8</v>
      </c>
      <c r="L1236" s="173">
        <v>22.2</v>
      </c>
      <c r="M1236" s="173">
        <v>9.4700000000000006</v>
      </c>
      <c r="N1236" s="173">
        <v>6.07</v>
      </c>
      <c r="O1236" s="219"/>
      <c r="P1236" s="134">
        <f t="shared" si="605"/>
        <v>2</v>
      </c>
      <c r="Q1236" s="113">
        <f t="shared" si="606"/>
        <v>4.0610048522973106</v>
      </c>
      <c r="R1236" s="113">
        <f t="shared" ref="R1236:R1265" si="617">IF(D1236&gt;0,$P$11*D1236, " ")</f>
        <v>2.5676030679041055</v>
      </c>
      <c r="S1236" s="113">
        <f t="shared" si="607"/>
        <v>2.9518701937128835</v>
      </c>
      <c r="T1236" s="113">
        <f t="shared" si="608"/>
        <v>2.7597366308084945</v>
      </c>
      <c r="U1236" s="113">
        <f t="shared" si="609"/>
        <v>4.6199388534737142</v>
      </c>
      <c r="V1236" s="113">
        <f t="shared" si="610"/>
        <v>7.1438752025359129</v>
      </c>
      <c r="W1236" s="113">
        <f t="shared" si="611"/>
        <v>47.422056662310524</v>
      </c>
      <c r="X1236" s="113">
        <f t="shared" si="612"/>
        <v>48.994058540619164</v>
      </c>
      <c r="Y1236" s="113">
        <f t="shared" si="613"/>
        <v>39.125380082348272</v>
      </c>
      <c r="Z1236" s="113">
        <f t="shared" si="614"/>
        <v>19.388023165806512</v>
      </c>
      <c r="AA1236" s="113">
        <f t="shared" si="615"/>
        <v>8.2704765486571024</v>
      </c>
      <c r="AB1236" s="114">
        <f t="shared" si="616"/>
        <v>5.3011396674074565</v>
      </c>
    </row>
    <row r="1237" spans="1:28" x14ac:dyDescent="0.5">
      <c r="A1237"/>
      <c r="B1237">
        <v>3</v>
      </c>
      <c r="C1237" s="173">
        <v>4.5</v>
      </c>
      <c r="D1237" s="173">
        <v>2.9</v>
      </c>
      <c r="E1237" s="173">
        <v>3.34</v>
      </c>
      <c r="F1237" s="173">
        <v>3.13</v>
      </c>
      <c r="G1237" s="173">
        <v>6.31</v>
      </c>
      <c r="H1237" s="173">
        <v>8.0299999999999994</v>
      </c>
      <c r="I1237" s="173">
        <v>54.8</v>
      </c>
      <c r="J1237" s="173">
        <v>72.7</v>
      </c>
      <c r="K1237" s="173">
        <v>42.2</v>
      </c>
      <c r="L1237" s="173">
        <v>21.7</v>
      </c>
      <c r="M1237" s="173">
        <v>9.4700000000000006</v>
      </c>
      <c r="N1237" s="173">
        <v>6.01</v>
      </c>
      <c r="O1237" s="219"/>
      <c r="P1237" s="134">
        <f t="shared" si="605"/>
        <v>3</v>
      </c>
      <c r="Q1237" s="113">
        <f t="shared" si="606"/>
        <v>3.9300046957715904</v>
      </c>
      <c r="R1237" s="113">
        <f t="shared" si="617"/>
        <v>2.5326696928305803</v>
      </c>
      <c r="S1237" s="113">
        <f t="shared" si="607"/>
        <v>2.9169368186393583</v>
      </c>
      <c r="T1237" s="113">
        <f t="shared" si="608"/>
        <v>2.7335365995033505</v>
      </c>
      <c r="U1237" s="113">
        <f t="shared" si="609"/>
        <v>5.5107399178486078</v>
      </c>
      <c r="V1237" s="113">
        <f t="shared" si="610"/>
        <v>7.0128750460101932</v>
      </c>
      <c r="W1237" s="113">
        <f t="shared" si="611"/>
        <v>47.858723850729589</v>
      </c>
      <c r="X1237" s="113">
        <f t="shared" si="612"/>
        <v>63.491409196132139</v>
      </c>
      <c r="Y1237" s="113">
        <f t="shared" si="613"/>
        <v>36.854710702569136</v>
      </c>
      <c r="Z1237" s="113">
        <f t="shared" si="614"/>
        <v>18.951355977387447</v>
      </c>
      <c r="AA1237" s="113">
        <f t="shared" si="615"/>
        <v>8.2704765486571024</v>
      </c>
      <c r="AB1237" s="114">
        <f t="shared" si="616"/>
        <v>5.2487396047971684</v>
      </c>
    </row>
    <row r="1238" spans="1:28" x14ac:dyDescent="0.5">
      <c r="A1238"/>
      <c r="B1238">
        <v>4</v>
      </c>
      <c r="C1238" s="173">
        <v>4.4000000000000004</v>
      </c>
      <c r="D1238" s="173">
        <v>2.86</v>
      </c>
      <c r="E1238" s="173">
        <v>3.16</v>
      </c>
      <c r="F1238" s="173">
        <v>3.89</v>
      </c>
      <c r="G1238" s="173">
        <v>5.47</v>
      </c>
      <c r="H1238" s="173">
        <v>7.81</v>
      </c>
      <c r="I1238" s="173">
        <v>55.4</v>
      </c>
      <c r="J1238" s="173">
        <v>63.8</v>
      </c>
      <c r="K1238" s="173">
        <v>42.8</v>
      </c>
      <c r="L1238" s="173">
        <v>21</v>
      </c>
      <c r="M1238" s="173">
        <v>9.2100000000000009</v>
      </c>
      <c r="N1238" s="173">
        <v>5.83</v>
      </c>
      <c r="O1238" s="219"/>
      <c r="P1238" s="134">
        <f t="shared" si="605"/>
        <v>4</v>
      </c>
      <c r="Q1238" s="113">
        <f t="shared" si="606"/>
        <v>3.8426712580877775</v>
      </c>
      <c r="R1238" s="113">
        <f t="shared" si="617"/>
        <v>2.4977363177570551</v>
      </c>
      <c r="S1238" s="113">
        <f t="shared" si="607"/>
        <v>2.7597366308084945</v>
      </c>
      <c r="T1238" s="113">
        <f t="shared" si="608"/>
        <v>3.3972707259003303</v>
      </c>
      <c r="U1238" s="113">
        <f t="shared" si="609"/>
        <v>4.7771390413045776</v>
      </c>
      <c r="V1238" s="113">
        <f t="shared" si="610"/>
        <v>6.8207414831058042</v>
      </c>
      <c r="W1238" s="113">
        <f t="shared" si="611"/>
        <v>48.382724476832465</v>
      </c>
      <c r="X1238" s="113">
        <f t="shared" si="612"/>
        <v>55.718733242272769</v>
      </c>
      <c r="Y1238" s="113">
        <f t="shared" si="613"/>
        <v>37.378711328672011</v>
      </c>
      <c r="Z1238" s="113">
        <f t="shared" si="614"/>
        <v>18.340021913600754</v>
      </c>
      <c r="AA1238" s="113">
        <f t="shared" si="615"/>
        <v>8.0434096106791895</v>
      </c>
      <c r="AB1238" s="114">
        <f t="shared" si="616"/>
        <v>5.0915394169663051</v>
      </c>
    </row>
    <row r="1239" spans="1:28" x14ac:dyDescent="0.5">
      <c r="A1239"/>
      <c r="B1239">
        <v>5</v>
      </c>
      <c r="C1239" s="173">
        <v>4.3499999999999996</v>
      </c>
      <c r="D1239" s="173">
        <v>2.75</v>
      </c>
      <c r="E1239" s="173">
        <v>3.13</v>
      </c>
      <c r="F1239" s="173">
        <v>3.78</v>
      </c>
      <c r="G1239" s="173">
        <v>5.23</v>
      </c>
      <c r="H1239" s="173">
        <v>7.44</v>
      </c>
      <c r="I1239" s="173">
        <v>59.8</v>
      </c>
      <c r="J1239" s="173">
        <v>69.400000000000006</v>
      </c>
      <c r="K1239" s="173">
        <v>43.3</v>
      </c>
      <c r="L1239" s="173">
        <v>20.8</v>
      </c>
      <c r="M1239" s="173">
        <v>9.4700000000000006</v>
      </c>
      <c r="N1239" s="173">
        <v>5.83</v>
      </c>
      <c r="O1239" s="219"/>
      <c r="P1239" s="134">
        <f t="shared" si="605"/>
        <v>5</v>
      </c>
      <c r="Q1239" s="113">
        <f t="shared" si="606"/>
        <v>3.7990045392458702</v>
      </c>
      <c r="R1239" s="113">
        <f t="shared" si="617"/>
        <v>2.401669536304861</v>
      </c>
      <c r="S1239" s="113">
        <f t="shared" si="607"/>
        <v>2.7335365995033505</v>
      </c>
      <c r="T1239" s="113">
        <f t="shared" si="608"/>
        <v>3.3012039444481358</v>
      </c>
      <c r="U1239" s="113">
        <f t="shared" si="609"/>
        <v>4.5675387908634262</v>
      </c>
      <c r="V1239" s="113">
        <f t="shared" si="610"/>
        <v>6.4976077636756964</v>
      </c>
      <c r="W1239" s="113">
        <f t="shared" si="611"/>
        <v>52.225395734920241</v>
      </c>
      <c r="X1239" s="113">
        <f t="shared" si="612"/>
        <v>60.60940575256631</v>
      </c>
      <c r="Y1239" s="113">
        <f t="shared" si="613"/>
        <v>37.815378517091077</v>
      </c>
      <c r="Z1239" s="113">
        <f t="shared" si="614"/>
        <v>18.16535503823313</v>
      </c>
      <c r="AA1239" s="113">
        <f t="shared" si="615"/>
        <v>8.2704765486571024</v>
      </c>
      <c r="AB1239" s="114">
        <f t="shared" si="616"/>
        <v>5.0915394169663051</v>
      </c>
    </row>
    <row r="1240" spans="1:28" x14ac:dyDescent="0.5">
      <c r="A1240"/>
      <c r="B1240">
        <v>6</v>
      </c>
      <c r="C1240" s="173">
        <v>4.26</v>
      </c>
      <c r="D1240" s="173">
        <v>2.6</v>
      </c>
      <c r="E1240" s="173">
        <v>3.13</v>
      </c>
      <c r="F1240" s="173">
        <v>3.96</v>
      </c>
      <c r="G1240" s="173">
        <v>5.35</v>
      </c>
      <c r="H1240" s="173">
        <v>8.18</v>
      </c>
      <c r="I1240" s="173">
        <v>60.5</v>
      </c>
      <c r="J1240" s="173">
        <v>67.900000000000006</v>
      </c>
      <c r="K1240" s="173">
        <v>41.3</v>
      </c>
      <c r="L1240" s="173">
        <v>20.9</v>
      </c>
      <c r="M1240" s="173">
        <v>8.9499999999999993</v>
      </c>
      <c r="N1240" s="173">
        <v>5.77</v>
      </c>
      <c r="O1240" s="219"/>
      <c r="P1240" s="134">
        <f t="shared" si="605"/>
        <v>6</v>
      </c>
      <c r="Q1240" s="113">
        <f t="shared" si="606"/>
        <v>3.7204044453304386</v>
      </c>
      <c r="R1240" s="113">
        <f t="shared" si="617"/>
        <v>2.2706693797791413</v>
      </c>
      <c r="S1240" s="113">
        <f t="shared" si="607"/>
        <v>2.7335365995033505</v>
      </c>
      <c r="T1240" s="113">
        <f t="shared" si="608"/>
        <v>3.4584041322789996</v>
      </c>
      <c r="U1240" s="113">
        <f t="shared" si="609"/>
        <v>4.6723389160840014</v>
      </c>
      <c r="V1240" s="113">
        <f t="shared" si="610"/>
        <v>7.1438752025359129</v>
      </c>
      <c r="W1240" s="113">
        <f t="shared" si="611"/>
        <v>52.836729798706941</v>
      </c>
      <c r="X1240" s="113">
        <f t="shared" si="612"/>
        <v>59.299404187309115</v>
      </c>
      <c r="Y1240" s="113">
        <f t="shared" si="613"/>
        <v>36.068709763414816</v>
      </c>
      <c r="Z1240" s="113">
        <f t="shared" si="614"/>
        <v>18.252688475916941</v>
      </c>
      <c r="AA1240" s="113">
        <f t="shared" si="615"/>
        <v>7.8163426727012739</v>
      </c>
      <c r="AB1240" s="114">
        <f t="shared" si="616"/>
        <v>5.039139354356017</v>
      </c>
    </row>
    <row r="1241" spans="1:28" x14ac:dyDescent="0.5">
      <c r="A1241"/>
      <c r="B1241">
        <v>7</v>
      </c>
      <c r="C1241" s="173">
        <v>4.16</v>
      </c>
      <c r="D1241" s="173">
        <v>2.4900000000000002</v>
      </c>
      <c r="E1241" s="173">
        <v>3.13</v>
      </c>
      <c r="F1241" s="173">
        <v>3.87</v>
      </c>
      <c r="G1241" s="173">
        <v>7.3</v>
      </c>
      <c r="H1241" s="173">
        <v>7.96</v>
      </c>
      <c r="I1241" s="173">
        <v>57.2</v>
      </c>
      <c r="J1241" s="173">
        <v>69.599999999999994</v>
      </c>
      <c r="K1241" s="173">
        <v>40.9</v>
      </c>
      <c r="L1241" s="173">
        <v>21.5</v>
      </c>
      <c r="M1241" s="173">
        <v>8.69</v>
      </c>
      <c r="N1241" s="173">
        <v>5.71</v>
      </c>
      <c r="O1241" s="219"/>
      <c r="P1241" s="134">
        <f t="shared" si="605"/>
        <v>7</v>
      </c>
      <c r="Q1241" s="113">
        <f t="shared" si="606"/>
        <v>3.6330710076466257</v>
      </c>
      <c r="R1241" s="113">
        <f t="shared" si="617"/>
        <v>2.1746025983269468</v>
      </c>
      <c r="S1241" s="113">
        <f t="shared" si="607"/>
        <v>2.7335365995033505</v>
      </c>
      <c r="T1241" s="113">
        <f t="shared" si="608"/>
        <v>3.3798040383635679</v>
      </c>
      <c r="U1241" s="113">
        <f t="shared" si="609"/>
        <v>6.3753409509183578</v>
      </c>
      <c r="V1241" s="113">
        <f t="shared" si="610"/>
        <v>6.9517416396315239</v>
      </c>
      <c r="W1241" s="113">
        <f t="shared" si="611"/>
        <v>49.954726355141105</v>
      </c>
      <c r="X1241" s="113">
        <f t="shared" si="612"/>
        <v>60.784072627933924</v>
      </c>
      <c r="Y1241" s="113">
        <f t="shared" si="613"/>
        <v>35.719376012679568</v>
      </c>
      <c r="Z1241" s="113">
        <f t="shared" si="614"/>
        <v>18.776689102019819</v>
      </c>
      <c r="AA1241" s="113">
        <f t="shared" si="615"/>
        <v>7.5892757347233593</v>
      </c>
      <c r="AB1241" s="114">
        <f t="shared" si="616"/>
        <v>4.9867392917457289</v>
      </c>
    </row>
    <row r="1242" spans="1:28" x14ac:dyDescent="0.5">
      <c r="A1242"/>
      <c r="B1242">
        <v>8</v>
      </c>
      <c r="C1242" s="173">
        <v>4.0599999999999996</v>
      </c>
      <c r="D1242" s="173">
        <v>2.4500000000000002</v>
      </c>
      <c r="E1242" s="173">
        <v>3.09</v>
      </c>
      <c r="F1242" s="173">
        <v>3.77</v>
      </c>
      <c r="G1242" s="173">
        <v>5.1100000000000003</v>
      </c>
      <c r="H1242" s="173">
        <v>7.81</v>
      </c>
      <c r="I1242" s="173">
        <v>55.1</v>
      </c>
      <c r="J1242" s="173">
        <v>66.099999999999994</v>
      </c>
      <c r="K1242" s="173">
        <v>43.6</v>
      </c>
      <c r="L1242" s="173">
        <v>22</v>
      </c>
      <c r="M1242" s="173">
        <v>8.5399999999999991</v>
      </c>
      <c r="N1242" s="173">
        <v>5.59</v>
      </c>
      <c r="O1242" s="219"/>
      <c r="P1242" s="134">
        <f t="shared" si="605"/>
        <v>8</v>
      </c>
      <c r="Q1242" s="113">
        <f t="shared" si="606"/>
        <v>3.5457375699628124</v>
      </c>
      <c r="R1242" s="113">
        <f t="shared" si="617"/>
        <v>2.1396692232534216</v>
      </c>
      <c r="S1242" s="113">
        <f t="shared" si="607"/>
        <v>2.6986032244298253</v>
      </c>
      <c r="T1242" s="113">
        <f t="shared" si="608"/>
        <v>3.2924706006797546</v>
      </c>
      <c r="U1242" s="113">
        <f t="shared" si="609"/>
        <v>4.4627386656428509</v>
      </c>
      <c r="V1242" s="113">
        <f t="shared" si="610"/>
        <v>6.8207414831058042</v>
      </c>
      <c r="W1242" s="113">
        <f t="shared" si="611"/>
        <v>48.120724163781027</v>
      </c>
      <c r="X1242" s="113">
        <f t="shared" si="612"/>
        <v>57.727402309000468</v>
      </c>
      <c r="Y1242" s="113">
        <f t="shared" si="613"/>
        <v>38.077378830142521</v>
      </c>
      <c r="Z1242" s="113">
        <f t="shared" si="614"/>
        <v>19.213356290438888</v>
      </c>
      <c r="AA1242" s="113">
        <f t="shared" si="615"/>
        <v>7.4582755781976395</v>
      </c>
      <c r="AB1242" s="114">
        <f t="shared" si="616"/>
        <v>4.8819391665251537</v>
      </c>
    </row>
    <row r="1243" spans="1:28" x14ac:dyDescent="0.5">
      <c r="A1243"/>
      <c r="B1243">
        <v>9</v>
      </c>
      <c r="C1243" s="173">
        <v>4.0599999999999996</v>
      </c>
      <c r="D1243" s="173">
        <v>2.52</v>
      </c>
      <c r="E1243" s="173">
        <v>3.09</v>
      </c>
      <c r="F1243" s="173">
        <v>3.72</v>
      </c>
      <c r="G1243" s="173">
        <v>5.05</v>
      </c>
      <c r="H1243" s="173">
        <v>8.0299999999999994</v>
      </c>
      <c r="I1243" s="173">
        <v>52.8</v>
      </c>
      <c r="J1243" s="173">
        <v>63.6</v>
      </c>
      <c r="K1243" s="173">
        <v>41.3</v>
      </c>
      <c r="L1243" s="173">
        <v>21.2</v>
      </c>
      <c r="M1243" s="173">
        <v>8.4700000000000006</v>
      </c>
      <c r="N1243" s="173">
        <v>5.47</v>
      </c>
      <c r="O1243" s="219"/>
      <c r="P1243" s="134">
        <f t="shared" si="605"/>
        <v>9</v>
      </c>
      <c r="Q1243" s="113">
        <f t="shared" ref="Q1243:Q1265" si="618">$P$11*C1243</f>
        <v>3.5457375699628124</v>
      </c>
      <c r="R1243" s="113">
        <f t="shared" si="617"/>
        <v>2.2008026296320908</v>
      </c>
      <c r="S1243" s="113">
        <f t="shared" si="607"/>
        <v>2.6986032244298253</v>
      </c>
      <c r="T1243" s="113">
        <f t="shared" si="608"/>
        <v>3.2488038818378482</v>
      </c>
      <c r="U1243" s="113">
        <f t="shared" si="609"/>
        <v>4.410338603032562</v>
      </c>
      <c r="V1243" s="113">
        <f t="shared" si="610"/>
        <v>7.0128750460101932</v>
      </c>
      <c r="W1243" s="113">
        <f t="shared" si="611"/>
        <v>46.112055097053322</v>
      </c>
      <c r="X1243" s="113">
        <f t="shared" si="612"/>
        <v>55.544066366905149</v>
      </c>
      <c r="Y1243" s="113">
        <f t="shared" si="613"/>
        <v>36.068709763414816</v>
      </c>
      <c r="Z1243" s="113">
        <f t="shared" si="614"/>
        <v>18.514688788968382</v>
      </c>
      <c r="AA1243" s="113">
        <f t="shared" si="615"/>
        <v>7.397142171818972</v>
      </c>
      <c r="AB1243" s="114">
        <f t="shared" si="616"/>
        <v>4.7771390413045776</v>
      </c>
    </row>
    <row r="1244" spans="1:28" x14ac:dyDescent="0.5">
      <c r="A1244"/>
      <c r="B1244">
        <v>10</v>
      </c>
      <c r="C1244" s="173">
        <v>4.01</v>
      </c>
      <c r="D1244" s="173">
        <v>2.4500000000000002</v>
      </c>
      <c r="E1244" s="173">
        <v>3.01</v>
      </c>
      <c r="F1244" s="173">
        <v>3.77</v>
      </c>
      <c r="G1244" s="173">
        <v>5.05</v>
      </c>
      <c r="H1244" s="173">
        <v>8.4</v>
      </c>
      <c r="I1244" s="173">
        <v>50</v>
      </c>
      <c r="J1244" s="173">
        <v>68.599999999999994</v>
      </c>
      <c r="K1244" s="173">
        <v>39.200000000000003</v>
      </c>
      <c r="L1244" s="173">
        <v>20.6</v>
      </c>
      <c r="M1244" s="173">
        <v>8.4700000000000006</v>
      </c>
      <c r="N1244" s="173">
        <v>5.35</v>
      </c>
      <c r="O1244" s="219"/>
      <c r="P1244" s="134">
        <f t="shared" si="605"/>
        <v>10</v>
      </c>
      <c r="Q1244" s="113">
        <f t="shared" si="618"/>
        <v>3.502070851120906</v>
      </c>
      <c r="R1244" s="113">
        <f t="shared" si="617"/>
        <v>2.1396692232534216</v>
      </c>
      <c r="S1244" s="113">
        <f t="shared" si="607"/>
        <v>2.6287364742827748</v>
      </c>
      <c r="T1244" s="113">
        <f t="shared" si="608"/>
        <v>3.2924706006797546</v>
      </c>
      <c r="U1244" s="113">
        <f t="shared" si="609"/>
        <v>4.410338603032562</v>
      </c>
      <c r="V1244" s="113">
        <f t="shared" si="610"/>
        <v>7.3360087654403028</v>
      </c>
      <c r="W1244" s="113">
        <f t="shared" si="611"/>
        <v>43.666718841906558</v>
      </c>
      <c r="X1244" s="113">
        <f t="shared" si="612"/>
        <v>59.910738251095793</v>
      </c>
      <c r="Y1244" s="113">
        <f t="shared" si="613"/>
        <v>34.234707572054745</v>
      </c>
      <c r="Z1244" s="113">
        <f t="shared" si="614"/>
        <v>17.990688162865503</v>
      </c>
      <c r="AA1244" s="113">
        <f t="shared" si="615"/>
        <v>7.397142171818972</v>
      </c>
      <c r="AB1244" s="114">
        <f t="shared" si="616"/>
        <v>4.6723389160840014</v>
      </c>
    </row>
    <row r="1245" spans="1:28" x14ac:dyDescent="0.5">
      <c r="A1245"/>
      <c r="B1245">
        <v>11</v>
      </c>
      <c r="C1245" s="173">
        <v>3.87</v>
      </c>
      <c r="D1245" s="173">
        <v>2.4500000000000002</v>
      </c>
      <c r="E1245" s="173">
        <v>3.05</v>
      </c>
      <c r="F1245" s="173">
        <v>3.77</v>
      </c>
      <c r="G1245" s="173">
        <v>4.93</v>
      </c>
      <c r="H1245" s="173">
        <v>8.1</v>
      </c>
      <c r="I1245" s="173">
        <v>48.1</v>
      </c>
      <c r="J1245" s="173">
        <v>61.6</v>
      </c>
      <c r="K1245" s="173">
        <v>33.799999999999997</v>
      </c>
      <c r="L1245" s="173">
        <v>19.7</v>
      </c>
      <c r="M1245" s="173">
        <v>8.25</v>
      </c>
      <c r="N1245" s="173">
        <v>5.29</v>
      </c>
      <c r="O1245" s="219"/>
      <c r="P1245" s="134">
        <f t="shared" si="605"/>
        <v>11</v>
      </c>
      <c r="Q1245" s="113">
        <f t="shared" si="618"/>
        <v>3.3798040383635679</v>
      </c>
      <c r="R1245" s="113">
        <f t="shared" si="617"/>
        <v>2.1396692232534216</v>
      </c>
      <c r="S1245" s="113">
        <f t="shared" si="607"/>
        <v>2.6636698493563</v>
      </c>
      <c r="T1245" s="113">
        <f t="shared" si="608"/>
        <v>3.2924706006797546</v>
      </c>
      <c r="U1245" s="113">
        <f t="shared" si="609"/>
        <v>4.3055384778119867</v>
      </c>
      <c r="V1245" s="113">
        <f t="shared" si="610"/>
        <v>7.0740084523888624</v>
      </c>
      <c r="W1245" s="113">
        <f t="shared" si="611"/>
        <v>42.007383525914115</v>
      </c>
      <c r="X1245" s="113">
        <f t="shared" si="612"/>
        <v>53.797397613228881</v>
      </c>
      <c r="Y1245" s="113">
        <f t="shared" si="613"/>
        <v>29.518701937128832</v>
      </c>
      <c r="Z1245" s="113">
        <f t="shared" si="614"/>
        <v>17.204687223711183</v>
      </c>
      <c r="AA1245" s="113">
        <f t="shared" si="615"/>
        <v>7.2050086089145822</v>
      </c>
      <c r="AB1245" s="114">
        <f t="shared" si="616"/>
        <v>4.6199388534737142</v>
      </c>
    </row>
    <row r="1246" spans="1:28" x14ac:dyDescent="0.5">
      <c r="A1246"/>
      <c r="B1246">
        <v>12</v>
      </c>
      <c r="C1246" s="173">
        <v>3.87</v>
      </c>
      <c r="D1246" s="173">
        <v>2.88</v>
      </c>
      <c r="E1246" s="173">
        <v>3.01</v>
      </c>
      <c r="F1246" s="173">
        <v>3.72</v>
      </c>
      <c r="G1246" s="173">
        <v>4.87</v>
      </c>
      <c r="H1246" s="173">
        <v>8.27</v>
      </c>
      <c r="I1246" s="173">
        <v>92.6</v>
      </c>
      <c r="J1246" s="173">
        <v>60.1</v>
      </c>
      <c r="K1246" s="173">
        <v>29.7</v>
      </c>
      <c r="L1246" s="173">
        <v>18.600000000000001</v>
      </c>
      <c r="M1246" s="173">
        <v>8.18</v>
      </c>
      <c r="N1246" s="173">
        <v>5.1100000000000003</v>
      </c>
      <c r="O1246" s="219"/>
      <c r="P1246" s="134">
        <f t="shared" si="605"/>
        <v>12</v>
      </c>
      <c r="Q1246" s="113">
        <f t="shared" si="618"/>
        <v>3.3798040383635679</v>
      </c>
      <c r="R1246" s="113">
        <f t="shared" si="617"/>
        <v>2.5152030052938179</v>
      </c>
      <c r="S1246" s="113">
        <f t="shared" si="607"/>
        <v>2.6287364742827748</v>
      </c>
      <c r="T1246" s="113">
        <f t="shared" si="608"/>
        <v>3.2488038818378482</v>
      </c>
      <c r="U1246" s="113">
        <f t="shared" si="609"/>
        <v>4.2531384152016987</v>
      </c>
      <c r="V1246" s="113">
        <f t="shared" si="610"/>
        <v>7.2224752964513446</v>
      </c>
      <c r="W1246" s="113">
        <f t="shared" si="611"/>
        <v>80.870763295210949</v>
      </c>
      <c r="X1246" s="113">
        <f t="shared" si="612"/>
        <v>52.487396047971686</v>
      </c>
      <c r="Y1246" s="113">
        <f t="shared" si="613"/>
        <v>25.938030992092497</v>
      </c>
      <c r="Z1246" s="113">
        <f t="shared" si="614"/>
        <v>16.244019409189242</v>
      </c>
      <c r="AA1246" s="113">
        <f t="shared" si="615"/>
        <v>7.1438752025359129</v>
      </c>
      <c r="AB1246" s="114">
        <f t="shared" si="616"/>
        <v>4.4627386656428509</v>
      </c>
    </row>
    <row r="1247" spans="1:28" x14ac:dyDescent="0.5">
      <c r="A1247"/>
      <c r="B1247">
        <v>13</v>
      </c>
      <c r="C1247" s="173">
        <v>3.82</v>
      </c>
      <c r="D1247" s="173">
        <v>6.82</v>
      </c>
      <c r="E1247" s="173">
        <v>3.01</v>
      </c>
      <c r="F1247" s="173">
        <v>3.68</v>
      </c>
      <c r="G1247" s="173">
        <v>4.87</v>
      </c>
      <c r="H1247" s="173">
        <v>8.32</v>
      </c>
      <c r="I1247" s="173">
        <v>92.2</v>
      </c>
      <c r="J1247" s="173">
        <v>57.4</v>
      </c>
      <c r="K1247" s="173">
        <v>28.3</v>
      </c>
      <c r="L1247" s="173">
        <v>16.5</v>
      </c>
      <c r="M1247" s="173">
        <v>8.0299999999999994</v>
      </c>
      <c r="N1247" s="173">
        <v>5.05</v>
      </c>
      <c r="O1247" s="219"/>
      <c r="P1247" s="134">
        <f t="shared" si="605"/>
        <v>13</v>
      </c>
      <c r="Q1247" s="113">
        <f t="shared" si="618"/>
        <v>3.336137319521661</v>
      </c>
      <c r="R1247" s="113">
        <f t="shared" si="617"/>
        <v>5.9561404500360551</v>
      </c>
      <c r="S1247" s="113">
        <f t="shared" si="607"/>
        <v>2.6287364742827748</v>
      </c>
      <c r="T1247" s="113">
        <f t="shared" si="608"/>
        <v>3.213870506764323</v>
      </c>
      <c r="U1247" s="113">
        <f t="shared" si="609"/>
        <v>4.2531384152016987</v>
      </c>
      <c r="V1247" s="113">
        <f t="shared" si="610"/>
        <v>7.2661420152932514</v>
      </c>
      <c r="W1247" s="113">
        <f t="shared" si="611"/>
        <v>80.521429544475694</v>
      </c>
      <c r="X1247" s="113">
        <f t="shared" si="612"/>
        <v>50.129393230508732</v>
      </c>
      <c r="Y1247" s="113">
        <f t="shared" si="613"/>
        <v>24.715362864519115</v>
      </c>
      <c r="Z1247" s="113">
        <f t="shared" si="614"/>
        <v>14.410017217829164</v>
      </c>
      <c r="AA1247" s="113">
        <f t="shared" si="615"/>
        <v>7.0128750460101932</v>
      </c>
      <c r="AB1247" s="114">
        <f t="shared" si="616"/>
        <v>4.410338603032562</v>
      </c>
    </row>
    <row r="1248" spans="1:28" x14ac:dyDescent="0.5">
      <c r="A1248"/>
      <c r="B1248">
        <v>14</v>
      </c>
      <c r="C1248" s="173">
        <v>3.82</v>
      </c>
      <c r="D1248" s="173">
        <v>2.6</v>
      </c>
      <c r="E1248" s="173">
        <v>3.01</v>
      </c>
      <c r="F1248" s="173">
        <v>3.77</v>
      </c>
      <c r="G1248" s="173">
        <v>5.41</v>
      </c>
      <c r="H1248" s="173">
        <v>17.600000000000001</v>
      </c>
      <c r="I1248" s="173">
        <v>90.4</v>
      </c>
      <c r="J1248" s="173">
        <v>65.7</v>
      </c>
      <c r="K1248" s="173">
        <v>26</v>
      </c>
      <c r="L1248" s="173">
        <v>16.600000000000001</v>
      </c>
      <c r="M1248" s="173">
        <v>8.0299999999999994</v>
      </c>
      <c r="N1248" s="173">
        <v>5.23</v>
      </c>
      <c r="O1248" s="219"/>
      <c r="P1248" s="134">
        <f t="shared" si="605"/>
        <v>14</v>
      </c>
      <c r="Q1248" s="113">
        <f t="shared" si="618"/>
        <v>3.336137319521661</v>
      </c>
      <c r="R1248" s="113">
        <f t="shared" si="617"/>
        <v>2.2706693797791413</v>
      </c>
      <c r="S1248" s="113">
        <f t="shared" si="607"/>
        <v>2.6287364742827748</v>
      </c>
      <c r="T1248" s="113">
        <f t="shared" si="608"/>
        <v>3.2924706006797546</v>
      </c>
      <c r="U1248" s="113">
        <f t="shared" si="609"/>
        <v>4.7247389786942895</v>
      </c>
      <c r="V1248" s="113">
        <f t="shared" si="610"/>
        <v>15.37068503235111</v>
      </c>
      <c r="W1248" s="113">
        <f t="shared" si="611"/>
        <v>78.949427666167068</v>
      </c>
      <c r="X1248" s="113">
        <f t="shared" si="612"/>
        <v>57.37806855826522</v>
      </c>
      <c r="Y1248" s="113">
        <f t="shared" si="613"/>
        <v>22.706693797791409</v>
      </c>
      <c r="Z1248" s="113">
        <f t="shared" si="614"/>
        <v>14.49735065551298</v>
      </c>
      <c r="AA1248" s="113">
        <f t="shared" si="615"/>
        <v>7.0128750460101932</v>
      </c>
      <c r="AB1248" s="114">
        <f t="shared" si="616"/>
        <v>4.5675387908634262</v>
      </c>
    </row>
    <row r="1249" spans="1:28" x14ac:dyDescent="0.5">
      <c r="A1249"/>
      <c r="B1249">
        <v>15</v>
      </c>
      <c r="C1249" s="173">
        <v>3.77</v>
      </c>
      <c r="D1249" s="173">
        <v>2.4500000000000002</v>
      </c>
      <c r="E1249" s="173">
        <v>3.01</v>
      </c>
      <c r="F1249" s="173">
        <v>3.68</v>
      </c>
      <c r="G1249" s="173">
        <v>5.71</v>
      </c>
      <c r="H1249" s="173">
        <v>16.600000000000001</v>
      </c>
      <c r="I1249" s="173">
        <v>85.5</v>
      </c>
      <c r="J1249" s="173">
        <v>58.3</v>
      </c>
      <c r="K1249" s="173">
        <v>24.1</v>
      </c>
      <c r="L1249" s="173">
        <v>16.5</v>
      </c>
      <c r="M1249" s="173">
        <v>7.96</v>
      </c>
      <c r="N1249" s="173">
        <v>5.89</v>
      </c>
      <c r="O1249" s="219"/>
      <c r="P1249" s="134">
        <f t="shared" si="605"/>
        <v>15</v>
      </c>
      <c r="Q1249" s="113">
        <f t="shared" si="618"/>
        <v>3.2924706006797546</v>
      </c>
      <c r="R1249" s="113">
        <f t="shared" si="617"/>
        <v>2.1396692232534216</v>
      </c>
      <c r="S1249" s="113">
        <f t="shared" si="607"/>
        <v>2.6287364742827748</v>
      </c>
      <c r="T1249" s="113">
        <f t="shared" si="608"/>
        <v>3.213870506764323</v>
      </c>
      <c r="U1249" s="113">
        <f t="shared" si="609"/>
        <v>4.9867392917457289</v>
      </c>
      <c r="V1249" s="113">
        <f t="shared" si="610"/>
        <v>14.49735065551298</v>
      </c>
      <c r="W1249" s="113">
        <f t="shared" si="611"/>
        <v>74.670089219660213</v>
      </c>
      <c r="X1249" s="113">
        <f t="shared" si="612"/>
        <v>50.915394169663045</v>
      </c>
      <c r="Y1249" s="113">
        <f t="shared" si="613"/>
        <v>21.047358481798963</v>
      </c>
      <c r="Z1249" s="113">
        <f t="shared" si="614"/>
        <v>14.410017217829164</v>
      </c>
      <c r="AA1249" s="113">
        <f t="shared" si="615"/>
        <v>6.9517416396315239</v>
      </c>
      <c r="AB1249" s="114">
        <f t="shared" si="616"/>
        <v>5.1439394795765923</v>
      </c>
    </row>
    <row r="1250" spans="1:28" x14ac:dyDescent="0.5">
      <c r="A1250"/>
      <c r="B1250">
        <v>16</v>
      </c>
      <c r="C1250" s="173">
        <v>3.77</v>
      </c>
      <c r="D1250" s="173">
        <v>2.4500000000000002</v>
      </c>
      <c r="E1250" s="173">
        <v>2.9</v>
      </c>
      <c r="F1250" s="173">
        <v>3.58</v>
      </c>
      <c r="G1250" s="173">
        <v>6.96</v>
      </c>
      <c r="H1250" s="173">
        <v>18.7</v>
      </c>
      <c r="I1250" s="173">
        <v>88.3</v>
      </c>
      <c r="J1250" s="173">
        <v>64.099999999999994</v>
      </c>
      <c r="K1250" s="173">
        <v>24</v>
      </c>
      <c r="L1250" s="173">
        <v>16.3</v>
      </c>
      <c r="M1250" s="173">
        <v>7.81</v>
      </c>
      <c r="N1250" s="173">
        <v>4.6399999999999997</v>
      </c>
      <c r="O1250" s="219"/>
      <c r="P1250" s="134">
        <f t="shared" si="605"/>
        <v>16</v>
      </c>
      <c r="Q1250" s="113">
        <f t="shared" si="618"/>
        <v>3.2924706006797546</v>
      </c>
      <c r="R1250" s="113">
        <f t="shared" si="617"/>
        <v>2.1396692232534216</v>
      </c>
      <c r="S1250" s="113">
        <f t="shared" si="607"/>
        <v>2.5326696928305803</v>
      </c>
      <c r="T1250" s="113">
        <f t="shared" si="608"/>
        <v>3.1265370690805097</v>
      </c>
      <c r="U1250" s="113">
        <f t="shared" si="609"/>
        <v>6.0784072627933927</v>
      </c>
      <c r="V1250" s="113">
        <f t="shared" si="610"/>
        <v>16.331352846873052</v>
      </c>
      <c r="W1250" s="113">
        <f t="shared" si="611"/>
        <v>77.115425474806983</v>
      </c>
      <c r="X1250" s="113">
        <f t="shared" si="612"/>
        <v>55.980733555324207</v>
      </c>
      <c r="Y1250" s="113">
        <f t="shared" si="613"/>
        <v>20.960025044115149</v>
      </c>
      <c r="Z1250" s="113">
        <f t="shared" si="614"/>
        <v>14.235350342461539</v>
      </c>
      <c r="AA1250" s="113">
        <f t="shared" si="615"/>
        <v>6.8207414831058042</v>
      </c>
      <c r="AB1250" s="114">
        <f t="shared" si="616"/>
        <v>4.0522715085289285</v>
      </c>
    </row>
    <row r="1251" spans="1:28" x14ac:dyDescent="0.5">
      <c r="A1251"/>
      <c r="B1251">
        <v>17</v>
      </c>
      <c r="C1251" s="173">
        <v>3.72</v>
      </c>
      <c r="D1251" s="173">
        <v>2.37</v>
      </c>
      <c r="E1251" s="173">
        <v>2.9</v>
      </c>
      <c r="F1251" s="173">
        <v>3.53</v>
      </c>
      <c r="G1251" s="173">
        <v>7.81</v>
      </c>
      <c r="H1251" s="173">
        <v>17.3</v>
      </c>
      <c r="I1251" s="173">
        <v>83.4</v>
      </c>
      <c r="J1251" s="173">
        <v>61.3</v>
      </c>
      <c r="K1251" s="173">
        <v>28.8</v>
      </c>
      <c r="L1251" s="173">
        <v>16.2</v>
      </c>
      <c r="M1251" s="173">
        <v>7.66</v>
      </c>
      <c r="N1251" s="173">
        <v>4.54</v>
      </c>
      <c r="O1251" s="219"/>
      <c r="P1251" s="134">
        <f t="shared" si="605"/>
        <v>17</v>
      </c>
      <c r="Q1251" s="113">
        <f t="shared" si="618"/>
        <v>3.2488038818378482</v>
      </c>
      <c r="R1251" s="113">
        <f t="shared" si="617"/>
        <v>2.0698024731063711</v>
      </c>
      <c r="S1251" s="113">
        <f t="shared" si="607"/>
        <v>2.5326696928305803</v>
      </c>
      <c r="T1251" s="113">
        <f t="shared" si="608"/>
        <v>3.0828703502386028</v>
      </c>
      <c r="U1251" s="113">
        <f t="shared" si="609"/>
        <v>6.8207414831058042</v>
      </c>
      <c r="V1251" s="113">
        <f t="shared" si="610"/>
        <v>15.108684719299671</v>
      </c>
      <c r="W1251" s="113">
        <f t="shared" si="611"/>
        <v>72.836087028300142</v>
      </c>
      <c r="X1251" s="113">
        <f t="shared" si="612"/>
        <v>53.535397300177443</v>
      </c>
      <c r="Y1251" s="113">
        <f t="shared" si="613"/>
        <v>25.15203005293818</v>
      </c>
      <c r="Z1251" s="113">
        <f t="shared" si="614"/>
        <v>14.148016904777725</v>
      </c>
      <c r="AA1251" s="113">
        <f t="shared" si="615"/>
        <v>6.6897413265800854</v>
      </c>
      <c r="AB1251" s="114">
        <f t="shared" si="616"/>
        <v>3.9649380708451156</v>
      </c>
    </row>
    <row r="1252" spans="1:28" x14ac:dyDescent="0.5">
      <c r="A1252"/>
      <c r="B1252">
        <v>18</v>
      </c>
      <c r="C1252" s="173">
        <v>3.58</v>
      </c>
      <c r="D1252" s="173">
        <v>2.37</v>
      </c>
      <c r="E1252" s="173">
        <v>3.01</v>
      </c>
      <c r="F1252" s="173">
        <v>4.1100000000000003</v>
      </c>
      <c r="G1252" s="173">
        <v>20.2</v>
      </c>
      <c r="H1252" s="173">
        <v>17.2</v>
      </c>
      <c r="I1252" s="173">
        <v>91.5</v>
      </c>
      <c r="J1252" s="173">
        <v>84.4</v>
      </c>
      <c r="K1252" s="173">
        <v>26.3</v>
      </c>
      <c r="L1252" s="173">
        <v>15.6</v>
      </c>
      <c r="M1252" s="173">
        <v>7.59</v>
      </c>
      <c r="N1252" s="173">
        <v>4.5</v>
      </c>
      <c r="O1252" s="219"/>
      <c r="P1252" s="134">
        <f t="shared" si="605"/>
        <v>18</v>
      </c>
      <c r="Q1252" s="113">
        <f t="shared" si="618"/>
        <v>3.1265370690805097</v>
      </c>
      <c r="R1252" s="113">
        <f t="shared" si="617"/>
        <v>2.0698024731063711</v>
      </c>
      <c r="S1252" s="113">
        <f t="shared" si="607"/>
        <v>2.6287364742827748</v>
      </c>
      <c r="T1252" s="113">
        <f t="shared" si="608"/>
        <v>3.5894042888047193</v>
      </c>
      <c r="U1252" s="113">
        <f t="shared" si="609"/>
        <v>17.641354412130248</v>
      </c>
      <c r="V1252" s="113">
        <f t="shared" si="610"/>
        <v>15.021351281615855</v>
      </c>
      <c r="W1252" s="113">
        <f t="shared" si="611"/>
        <v>79.910095480689009</v>
      </c>
      <c r="X1252" s="113">
        <f t="shared" si="612"/>
        <v>73.709421405138272</v>
      </c>
      <c r="Y1252" s="113">
        <f t="shared" si="613"/>
        <v>22.968694110842851</v>
      </c>
      <c r="Z1252" s="113">
        <f t="shared" si="614"/>
        <v>13.624016278674846</v>
      </c>
      <c r="AA1252" s="113">
        <f t="shared" si="615"/>
        <v>6.6286079202014161</v>
      </c>
      <c r="AB1252" s="114">
        <f t="shared" si="616"/>
        <v>3.9300046957715904</v>
      </c>
    </row>
    <row r="1253" spans="1:28" x14ac:dyDescent="0.5">
      <c r="A1253"/>
      <c r="B1253">
        <v>19</v>
      </c>
      <c r="C1253" s="173">
        <v>3.53</v>
      </c>
      <c r="D1253" s="173">
        <v>2.41</v>
      </c>
      <c r="E1253" s="173">
        <v>2.94</v>
      </c>
      <c r="F1253" s="173">
        <v>3.77</v>
      </c>
      <c r="G1253" s="173">
        <v>22</v>
      </c>
      <c r="H1253" s="173">
        <v>31.2</v>
      </c>
      <c r="I1253" s="173">
        <v>92.9</v>
      </c>
      <c r="J1253" s="173">
        <v>95.1</v>
      </c>
      <c r="K1253" s="173">
        <v>24.5</v>
      </c>
      <c r="L1253" s="173">
        <v>15</v>
      </c>
      <c r="M1253" s="173">
        <v>7.37</v>
      </c>
      <c r="N1253" s="173">
        <v>4.3499999999999996</v>
      </c>
      <c r="O1253" s="219"/>
      <c r="P1253" s="134">
        <f t="shared" si="605"/>
        <v>19</v>
      </c>
      <c r="Q1253" s="113">
        <f t="shared" si="618"/>
        <v>3.0828703502386028</v>
      </c>
      <c r="R1253" s="113">
        <f t="shared" si="617"/>
        <v>2.1047358481798963</v>
      </c>
      <c r="S1253" s="113">
        <f t="shared" si="607"/>
        <v>2.5676030679041055</v>
      </c>
      <c r="T1253" s="113">
        <f t="shared" si="608"/>
        <v>3.2924706006797546</v>
      </c>
      <c r="U1253" s="113">
        <f t="shared" si="609"/>
        <v>19.213356290438888</v>
      </c>
      <c r="V1253" s="113">
        <f t="shared" si="610"/>
        <v>27.248032557349692</v>
      </c>
      <c r="W1253" s="113">
        <f t="shared" si="611"/>
        <v>81.132763608262394</v>
      </c>
      <c r="X1253" s="113">
        <f t="shared" si="612"/>
        <v>83.054099237306275</v>
      </c>
      <c r="Y1253" s="113">
        <f t="shared" si="613"/>
        <v>21.396692232534214</v>
      </c>
      <c r="Z1253" s="113">
        <f t="shared" si="614"/>
        <v>13.100015652571969</v>
      </c>
      <c r="AA1253" s="113">
        <f t="shared" si="615"/>
        <v>6.4364743572970271</v>
      </c>
      <c r="AB1253" s="114">
        <f t="shared" si="616"/>
        <v>3.7990045392458702</v>
      </c>
    </row>
    <row r="1254" spans="1:28" x14ac:dyDescent="0.5">
      <c r="A1254"/>
      <c r="B1254">
        <v>20</v>
      </c>
      <c r="C1254" s="173">
        <v>3.43</v>
      </c>
      <c r="D1254" s="173">
        <v>2.37</v>
      </c>
      <c r="E1254" s="173">
        <v>2.86</v>
      </c>
      <c r="F1254" s="173">
        <v>3.72</v>
      </c>
      <c r="G1254" s="173">
        <v>10.199999999999999</v>
      </c>
      <c r="H1254" s="173">
        <v>23.1</v>
      </c>
      <c r="I1254" s="173">
        <v>93.6</v>
      </c>
      <c r="J1254" s="173">
        <v>73.900000000000006</v>
      </c>
      <c r="K1254" s="173">
        <v>23.5</v>
      </c>
      <c r="L1254" s="173">
        <v>13.8</v>
      </c>
      <c r="M1254" s="173">
        <v>7.37</v>
      </c>
      <c r="N1254" s="173">
        <v>4.26</v>
      </c>
      <c r="O1254" s="219"/>
      <c r="P1254" s="134">
        <f t="shared" si="605"/>
        <v>20</v>
      </c>
      <c r="Q1254" s="113">
        <f t="shared" si="618"/>
        <v>2.9955369125547899</v>
      </c>
      <c r="R1254" s="113">
        <f t="shared" si="617"/>
        <v>2.0698024731063711</v>
      </c>
      <c r="S1254" s="113">
        <f t="shared" si="607"/>
        <v>2.4977363177570551</v>
      </c>
      <c r="T1254" s="113">
        <f t="shared" si="608"/>
        <v>3.2488038818378482</v>
      </c>
      <c r="U1254" s="113">
        <f t="shared" si="609"/>
        <v>8.9080106437489377</v>
      </c>
      <c r="V1254" s="113">
        <f t="shared" si="610"/>
        <v>20.174024104960832</v>
      </c>
      <c r="W1254" s="113">
        <f t="shared" si="611"/>
        <v>81.74409767204908</v>
      </c>
      <c r="X1254" s="113">
        <f t="shared" si="612"/>
        <v>64.539410448337904</v>
      </c>
      <c r="Y1254" s="113">
        <f t="shared" si="613"/>
        <v>20.523357855696084</v>
      </c>
      <c r="Z1254" s="113">
        <f t="shared" si="614"/>
        <v>12.052014400366211</v>
      </c>
      <c r="AA1254" s="113">
        <f t="shared" si="615"/>
        <v>6.4364743572970271</v>
      </c>
      <c r="AB1254" s="114">
        <f t="shared" si="616"/>
        <v>3.7204044453304386</v>
      </c>
    </row>
    <row r="1255" spans="1:28" x14ac:dyDescent="0.5">
      <c r="A1255"/>
      <c r="B1255">
        <v>21</v>
      </c>
      <c r="C1255" s="173">
        <v>3.38</v>
      </c>
      <c r="D1255" s="173">
        <v>2.2599999999999998</v>
      </c>
      <c r="E1255" s="173">
        <v>2.79</v>
      </c>
      <c r="F1255" s="173">
        <v>3.72</v>
      </c>
      <c r="G1255" s="173">
        <v>6.25</v>
      </c>
      <c r="H1255" s="173">
        <v>21</v>
      </c>
      <c r="I1255" s="173">
        <v>91.5</v>
      </c>
      <c r="J1255" s="173">
        <v>84.1</v>
      </c>
      <c r="K1255" s="173">
        <v>22.2</v>
      </c>
      <c r="L1255" s="173">
        <v>12.7</v>
      </c>
      <c r="M1255" s="173">
        <v>7.22</v>
      </c>
      <c r="N1255" s="173">
        <v>4.26</v>
      </c>
      <c r="O1255" s="219"/>
      <c r="P1255" s="134">
        <f t="shared" si="605"/>
        <v>21</v>
      </c>
      <c r="Q1255" s="113">
        <f t="shared" si="618"/>
        <v>2.9518701937128835</v>
      </c>
      <c r="R1255" s="113">
        <f t="shared" si="617"/>
        <v>1.9737356916541764</v>
      </c>
      <c r="S1255" s="113">
        <f t="shared" si="607"/>
        <v>2.4366029113783862</v>
      </c>
      <c r="T1255" s="113">
        <f t="shared" si="608"/>
        <v>3.2488038818378482</v>
      </c>
      <c r="U1255" s="113">
        <f t="shared" si="609"/>
        <v>5.4583398552383198</v>
      </c>
      <c r="V1255" s="113">
        <f t="shared" si="610"/>
        <v>18.340021913600754</v>
      </c>
      <c r="W1255" s="113">
        <f t="shared" si="611"/>
        <v>79.910095480689009</v>
      </c>
      <c r="X1255" s="113">
        <f t="shared" si="612"/>
        <v>73.447421092086827</v>
      </c>
      <c r="Y1255" s="113">
        <f t="shared" si="613"/>
        <v>19.388023165806512</v>
      </c>
      <c r="Z1255" s="113">
        <f t="shared" si="614"/>
        <v>11.091346585844265</v>
      </c>
      <c r="AA1255" s="113">
        <f t="shared" si="615"/>
        <v>6.3054742007713074</v>
      </c>
      <c r="AB1255" s="114">
        <f t="shared" si="616"/>
        <v>3.7204044453304386</v>
      </c>
    </row>
    <row r="1256" spans="1:28" x14ac:dyDescent="0.5">
      <c r="A1256"/>
      <c r="B1256">
        <v>22</v>
      </c>
      <c r="C1256" s="173">
        <v>3.38</v>
      </c>
      <c r="D1256" s="173">
        <v>2.2599999999999998</v>
      </c>
      <c r="E1256" s="173">
        <v>2.79</v>
      </c>
      <c r="F1256" s="173">
        <v>3.68</v>
      </c>
      <c r="G1256" s="173">
        <v>6.13</v>
      </c>
      <c r="H1256" s="173">
        <v>21.3</v>
      </c>
      <c r="I1256" s="173">
        <v>91.5</v>
      </c>
      <c r="J1256" s="173">
        <v>94.7</v>
      </c>
      <c r="K1256" s="173">
        <v>20.9</v>
      </c>
      <c r="L1256" s="173">
        <v>12.1</v>
      </c>
      <c r="M1256" s="173">
        <v>7</v>
      </c>
      <c r="N1256" s="173">
        <v>4.26</v>
      </c>
      <c r="O1256" s="219"/>
      <c r="P1256" s="134">
        <f t="shared" si="605"/>
        <v>22</v>
      </c>
      <c r="Q1256" s="113">
        <f t="shared" si="618"/>
        <v>2.9518701937128835</v>
      </c>
      <c r="R1256" s="113">
        <f t="shared" si="617"/>
        <v>1.9737356916541764</v>
      </c>
      <c r="S1256" s="113">
        <f t="shared" si="607"/>
        <v>2.4366029113783862</v>
      </c>
      <c r="T1256" s="113">
        <f t="shared" si="608"/>
        <v>3.213870506764323</v>
      </c>
      <c r="U1256" s="113">
        <f t="shared" si="609"/>
        <v>5.3535397300177445</v>
      </c>
      <c r="V1256" s="113">
        <f t="shared" si="610"/>
        <v>18.602022226652196</v>
      </c>
      <c r="W1256" s="113">
        <f t="shared" si="611"/>
        <v>79.910095480689009</v>
      </c>
      <c r="X1256" s="113">
        <f t="shared" si="612"/>
        <v>82.70476548657102</v>
      </c>
      <c r="Y1256" s="113">
        <f t="shared" si="613"/>
        <v>18.252688475916941</v>
      </c>
      <c r="Z1256" s="113">
        <f t="shared" si="614"/>
        <v>10.567345959741386</v>
      </c>
      <c r="AA1256" s="113">
        <f t="shared" si="615"/>
        <v>6.1133406378669184</v>
      </c>
      <c r="AB1256" s="114">
        <f t="shared" si="616"/>
        <v>3.7204044453304386</v>
      </c>
    </row>
    <row r="1257" spans="1:28" x14ac:dyDescent="0.5">
      <c r="A1257"/>
      <c r="B1257">
        <v>23</v>
      </c>
      <c r="C1257" s="173">
        <v>3.34</v>
      </c>
      <c r="D1257" s="173">
        <v>2.2200000000000002</v>
      </c>
      <c r="E1257" s="173">
        <v>2.79</v>
      </c>
      <c r="F1257" s="173">
        <v>3.68</v>
      </c>
      <c r="G1257" s="173">
        <v>5.83</v>
      </c>
      <c r="H1257" s="173">
        <v>20.5</v>
      </c>
      <c r="I1257" s="173">
        <v>94.7</v>
      </c>
      <c r="J1257" s="173">
        <v>90.8</v>
      </c>
      <c r="K1257" s="173">
        <v>20</v>
      </c>
      <c r="L1257" s="173">
        <v>11.3</v>
      </c>
      <c r="M1257" s="173">
        <v>6.78</v>
      </c>
      <c r="N1257" s="173">
        <v>4.21</v>
      </c>
      <c r="O1257" s="219"/>
      <c r="P1257" s="134">
        <f t="shared" si="605"/>
        <v>23</v>
      </c>
      <c r="Q1257" s="113">
        <f t="shared" si="618"/>
        <v>2.9169368186393583</v>
      </c>
      <c r="R1257" s="113">
        <f t="shared" si="617"/>
        <v>1.9388023165806514</v>
      </c>
      <c r="S1257" s="113">
        <f t="shared" si="607"/>
        <v>2.4366029113783862</v>
      </c>
      <c r="T1257" s="113">
        <f t="shared" si="608"/>
        <v>3.213870506764323</v>
      </c>
      <c r="U1257" s="113">
        <f t="shared" si="609"/>
        <v>5.0915394169663051</v>
      </c>
      <c r="V1257" s="113">
        <f t="shared" si="610"/>
        <v>17.903354725181689</v>
      </c>
      <c r="W1257" s="113">
        <f t="shared" si="611"/>
        <v>82.70476548657102</v>
      </c>
      <c r="X1257" s="113">
        <f t="shared" si="612"/>
        <v>79.298761416902309</v>
      </c>
      <c r="Y1257" s="113">
        <f t="shared" si="613"/>
        <v>17.466687536762624</v>
      </c>
      <c r="Z1257" s="113">
        <f t="shared" si="614"/>
        <v>9.8686784582708835</v>
      </c>
      <c r="AA1257" s="113">
        <f t="shared" si="615"/>
        <v>5.9212070749625294</v>
      </c>
      <c r="AB1257" s="114">
        <f t="shared" si="616"/>
        <v>3.6767377264885321</v>
      </c>
    </row>
    <row r="1258" spans="1:28" x14ac:dyDescent="0.5">
      <c r="A1258"/>
      <c r="B1258">
        <v>24</v>
      </c>
      <c r="C1258" s="173">
        <v>3.24</v>
      </c>
      <c r="D1258" s="173">
        <v>2.19</v>
      </c>
      <c r="E1258" s="173">
        <v>2.71</v>
      </c>
      <c r="F1258" s="173">
        <v>3.53</v>
      </c>
      <c r="G1258" s="173">
        <v>5.83</v>
      </c>
      <c r="H1258" s="173">
        <v>19</v>
      </c>
      <c r="I1258" s="173">
        <v>95.1</v>
      </c>
      <c r="J1258" s="173">
        <v>73</v>
      </c>
      <c r="K1258" s="173">
        <v>20.100000000000001</v>
      </c>
      <c r="L1258" s="173">
        <v>11.3</v>
      </c>
      <c r="M1258" s="173">
        <v>6.71</v>
      </c>
      <c r="N1258" s="173">
        <v>4.16</v>
      </c>
      <c r="O1258" s="219"/>
      <c r="P1258" s="134">
        <f t="shared" si="605"/>
        <v>24</v>
      </c>
      <c r="Q1258" s="113">
        <f t="shared" si="618"/>
        <v>2.8296033809555454</v>
      </c>
      <c r="R1258" s="113">
        <f t="shared" si="617"/>
        <v>1.9126022852755074</v>
      </c>
      <c r="S1258" s="113">
        <f t="shared" si="607"/>
        <v>2.3667361612313353</v>
      </c>
      <c r="T1258" s="113">
        <f t="shared" si="608"/>
        <v>3.0828703502386028</v>
      </c>
      <c r="U1258" s="113">
        <f t="shared" si="609"/>
        <v>5.0915394169663051</v>
      </c>
      <c r="V1258" s="113">
        <f t="shared" si="610"/>
        <v>16.593353159924494</v>
      </c>
      <c r="W1258" s="113">
        <f t="shared" si="611"/>
        <v>83.054099237306275</v>
      </c>
      <c r="X1258" s="113">
        <f t="shared" si="612"/>
        <v>63.753409509183577</v>
      </c>
      <c r="Y1258" s="113">
        <f t="shared" si="613"/>
        <v>17.554020974446438</v>
      </c>
      <c r="Z1258" s="113">
        <f t="shared" si="614"/>
        <v>9.8686784582708835</v>
      </c>
      <c r="AA1258" s="113">
        <f t="shared" si="615"/>
        <v>5.8600736685838601</v>
      </c>
      <c r="AB1258" s="114">
        <f t="shared" si="616"/>
        <v>3.6330710076466257</v>
      </c>
    </row>
    <row r="1259" spans="1:28" x14ac:dyDescent="0.5">
      <c r="A1259"/>
      <c r="B1259">
        <v>25</v>
      </c>
      <c r="C1259" s="173">
        <v>3.2</v>
      </c>
      <c r="D1259" s="173">
        <v>2.11</v>
      </c>
      <c r="E1259" s="173">
        <v>2.68</v>
      </c>
      <c r="F1259" s="173">
        <v>3.82</v>
      </c>
      <c r="G1259" s="173">
        <v>5.77</v>
      </c>
      <c r="H1259" s="173">
        <v>18</v>
      </c>
      <c r="I1259" s="173">
        <v>91.8</v>
      </c>
      <c r="J1259" s="173">
        <v>65.5</v>
      </c>
      <c r="K1259" s="173">
        <v>23.8</v>
      </c>
      <c r="L1259" s="173">
        <v>11.1</v>
      </c>
      <c r="M1259" s="173">
        <v>6.78</v>
      </c>
      <c r="N1259" s="173">
        <v>4.1100000000000003</v>
      </c>
      <c r="O1259" s="219"/>
      <c r="P1259" s="134">
        <f t="shared" si="605"/>
        <v>25</v>
      </c>
      <c r="Q1259" s="113">
        <f t="shared" si="618"/>
        <v>2.7946700058820202</v>
      </c>
      <c r="R1259" s="113">
        <f t="shared" si="617"/>
        <v>1.8427355351284567</v>
      </c>
      <c r="S1259" s="113">
        <f t="shared" si="607"/>
        <v>2.3405361299261918</v>
      </c>
      <c r="T1259" s="113">
        <f t="shared" si="608"/>
        <v>3.336137319521661</v>
      </c>
      <c r="U1259" s="113">
        <f t="shared" si="609"/>
        <v>5.039139354356017</v>
      </c>
      <c r="V1259" s="113">
        <f t="shared" si="610"/>
        <v>15.720018783086362</v>
      </c>
      <c r="W1259" s="113">
        <f t="shared" si="611"/>
        <v>80.172095793740439</v>
      </c>
      <c r="X1259" s="113">
        <f t="shared" si="612"/>
        <v>57.203401682897592</v>
      </c>
      <c r="Y1259" s="113">
        <f t="shared" si="613"/>
        <v>20.785358168747525</v>
      </c>
      <c r="Z1259" s="113">
        <f t="shared" si="614"/>
        <v>9.694011582903256</v>
      </c>
      <c r="AA1259" s="113">
        <f t="shared" si="615"/>
        <v>5.9212070749625294</v>
      </c>
      <c r="AB1259" s="114">
        <f t="shared" si="616"/>
        <v>3.5894042888047193</v>
      </c>
    </row>
    <row r="1260" spans="1:28" x14ac:dyDescent="0.5">
      <c r="A1260"/>
      <c r="B1260">
        <v>26</v>
      </c>
      <c r="C1260" s="173">
        <v>3.16</v>
      </c>
      <c r="D1260" s="173">
        <v>6.86</v>
      </c>
      <c r="E1260" s="173">
        <v>2.68</v>
      </c>
      <c r="F1260" s="173">
        <v>3.87</v>
      </c>
      <c r="G1260" s="173">
        <v>6.13</v>
      </c>
      <c r="H1260" s="173">
        <v>16.5</v>
      </c>
      <c r="I1260" s="173">
        <v>88.6</v>
      </c>
      <c r="J1260" s="173">
        <v>63.2</v>
      </c>
      <c r="K1260" s="173">
        <v>34.4</v>
      </c>
      <c r="L1260" s="173">
        <v>10.9</v>
      </c>
      <c r="M1260" s="173">
        <v>6.71</v>
      </c>
      <c r="N1260" s="173">
        <v>4.01</v>
      </c>
      <c r="O1260" s="219"/>
      <c r="P1260" s="134">
        <f t="shared" si="605"/>
        <v>26</v>
      </c>
      <c r="Q1260" s="113">
        <f t="shared" si="618"/>
        <v>2.7597366308084945</v>
      </c>
      <c r="R1260" s="113">
        <f t="shared" si="617"/>
        <v>5.9910738251095799</v>
      </c>
      <c r="S1260" s="113">
        <f t="shared" si="607"/>
        <v>2.3405361299261918</v>
      </c>
      <c r="T1260" s="113">
        <f t="shared" si="608"/>
        <v>3.3798040383635679</v>
      </c>
      <c r="U1260" s="113">
        <f t="shared" si="609"/>
        <v>5.3535397300177445</v>
      </c>
      <c r="V1260" s="113">
        <f t="shared" si="610"/>
        <v>14.410017217829164</v>
      </c>
      <c r="W1260" s="113">
        <f t="shared" si="611"/>
        <v>77.377425787858414</v>
      </c>
      <c r="X1260" s="113">
        <f t="shared" si="612"/>
        <v>55.194732616169894</v>
      </c>
      <c r="Y1260" s="113">
        <f t="shared" si="613"/>
        <v>30.04270256323171</v>
      </c>
      <c r="Z1260" s="113">
        <f t="shared" si="614"/>
        <v>9.5193447075356303</v>
      </c>
      <c r="AA1260" s="113">
        <f t="shared" si="615"/>
        <v>5.8600736685838601</v>
      </c>
      <c r="AB1260" s="114">
        <f t="shared" si="616"/>
        <v>3.502070851120906</v>
      </c>
    </row>
    <row r="1261" spans="1:28" x14ac:dyDescent="0.5">
      <c r="A1261"/>
      <c r="B1261">
        <v>27</v>
      </c>
      <c r="C1261" s="173">
        <v>3.13</v>
      </c>
      <c r="D1261" s="173">
        <v>4.38</v>
      </c>
      <c r="E1261" s="173">
        <v>2.64</v>
      </c>
      <c r="F1261" s="173">
        <v>3.96</v>
      </c>
      <c r="G1261" s="173">
        <v>5.95</v>
      </c>
      <c r="H1261" s="173">
        <v>16.2</v>
      </c>
      <c r="I1261" s="173">
        <v>83.8</v>
      </c>
      <c r="J1261" s="173">
        <v>76.2</v>
      </c>
      <c r="K1261" s="173">
        <v>26.7</v>
      </c>
      <c r="L1261" s="173">
        <v>10.9</v>
      </c>
      <c r="M1261" s="173">
        <v>6.58</v>
      </c>
      <c r="N1261" s="173">
        <v>4.01</v>
      </c>
      <c r="O1261" s="219"/>
      <c r="P1261" s="134">
        <f t="shared" si="605"/>
        <v>27</v>
      </c>
      <c r="Q1261" s="113">
        <f t="shared" si="618"/>
        <v>2.7335365995033505</v>
      </c>
      <c r="R1261" s="113">
        <f t="shared" si="617"/>
        <v>3.8252045705510147</v>
      </c>
      <c r="S1261" s="113">
        <f t="shared" si="607"/>
        <v>2.3056027548526665</v>
      </c>
      <c r="T1261" s="113">
        <f t="shared" si="608"/>
        <v>3.4584041322789996</v>
      </c>
      <c r="U1261" s="113">
        <f t="shared" si="609"/>
        <v>5.1963395421868812</v>
      </c>
      <c r="V1261" s="113">
        <f t="shared" si="610"/>
        <v>14.148016904777725</v>
      </c>
      <c r="W1261" s="113">
        <f t="shared" si="611"/>
        <v>73.185420779035397</v>
      </c>
      <c r="X1261" s="113">
        <f t="shared" si="612"/>
        <v>66.548079515065595</v>
      </c>
      <c r="Y1261" s="113">
        <f t="shared" si="613"/>
        <v>23.318027861578102</v>
      </c>
      <c r="Z1261" s="113">
        <f t="shared" si="614"/>
        <v>9.5193447075356303</v>
      </c>
      <c r="AA1261" s="113">
        <f t="shared" si="615"/>
        <v>5.7465401995949037</v>
      </c>
      <c r="AB1261" s="114">
        <f t="shared" si="616"/>
        <v>3.502070851120906</v>
      </c>
    </row>
    <row r="1262" spans="1:28" x14ac:dyDescent="0.5">
      <c r="A1262"/>
      <c r="B1262">
        <v>28</v>
      </c>
      <c r="C1262" s="173">
        <v>3.13</v>
      </c>
      <c r="D1262" s="173">
        <v>3.24</v>
      </c>
      <c r="E1262" s="173">
        <v>2.56</v>
      </c>
      <c r="F1262" s="173">
        <v>4.7</v>
      </c>
      <c r="G1262" s="173">
        <v>9.1199999999999992</v>
      </c>
      <c r="H1262" s="173">
        <v>17.100000000000001</v>
      </c>
      <c r="I1262" s="173">
        <v>82.4</v>
      </c>
      <c r="J1262" s="173">
        <v>43.9</v>
      </c>
      <c r="K1262" s="173">
        <v>24.5</v>
      </c>
      <c r="L1262" s="173">
        <v>10.5</v>
      </c>
      <c r="M1262" s="173">
        <v>6.5</v>
      </c>
      <c r="N1262" s="173">
        <v>4.01</v>
      </c>
      <c r="O1262" s="219"/>
      <c r="P1262" s="134">
        <f t="shared" si="605"/>
        <v>28</v>
      </c>
      <c r="Q1262" s="113">
        <f t="shared" si="618"/>
        <v>2.7335365995033505</v>
      </c>
      <c r="R1262" s="113">
        <f t="shared" si="617"/>
        <v>2.8296033809555454</v>
      </c>
      <c r="S1262" s="113">
        <f t="shared" si="607"/>
        <v>2.2357360047056161</v>
      </c>
      <c r="T1262" s="113">
        <f t="shared" si="608"/>
        <v>4.1046715711392165</v>
      </c>
      <c r="U1262" s="113">
        <f t="shared" si="609"/>
        <v>7.964809516763756</v>
      </c>
      <c r="V1262" s="113">
        <f t="shared" si="610"/>
        <v>14.934017843932045</v>
      </c>
      <c r="W1262" s="113">
        <f t="shared" si="611"/>
        <v>71.962752651462011</v>
      </c>
      <c r="X1262" s="113">
        <f t="shared" si="612"/>
        <v>38.339379143193959</v>
      </c>
      <c r="Y1262" s="113">
        <f t="shared" si="613"/>
        <v>21.396692232534214</v>
      </c>
      <c r="Z1262" s="113">
        <f t="shared" si="614"/>
        <v>9.1700109568003771</v>
      </c>
      <c r="AA1262" s="113">
        <f t="shared" si="615"/>
        <v>5.6766734494478523</v>
      </c>
      <c r="AB1262" s="114">
        <f t="shared" si="616"/>
        <v>3.502070851120906</v>
      </c>
    </row>
    <row r="1263" spans="1:28" x14ac:dyDescent="0.5">
      <c r="A1263"/>
      <c r="B1263">
        <v>29</v>
      </c>
      <c r="C1263" s="173">
        <v>3.13</v>
      </c>
      <c r="D1263" s="173"/>
      <c r="E1263" s="173">
        <v>2.56</v>
      </c>
      <c r="F1263" s="173">
        <v>5.59</v>
      </c>
      <c r="G1263" s="173">
        <v>10.8</v>
      </c>
      <c r="H1263" s="173">
        <v>20.100000000000001</v>
      </c>
      <c r="I1263" s="173">
        <v>72.400000000000006</v>
      </c>
      <c r="J1263" s="173">
        <v>50.2</v>
      </c>
      <c r="K1263" s="173">
        <v>22.6</v>
      </c>
      <c r="L1263" s="173">
        <v>10.199999999999999</v>
      </c>
      <c r="M1263" s="173">
        <v>6.37</v>
      </c>
      <c r="N1263" s="173">
        <v>4.01</v>
      </c>
      <c r="O1263" s="219"/>
      <c r="P1263" s="134">
        <f t="shared" si="605"/>
        <v>29</v>
      </c>
      <c r="Q1263" s="113">
        <f t="shared" si="618"/>
        <v>2.7335365995033505</v>
      </c>
      <c r="R1263" s="113" t="str">
        <f t="shared" si="617"/>
        <v xml:space="preserve"> </v>
      </c>
      <c r="S1263" s="113">
        <f t="shared" si="607"/>
        <v>2.2357360047056161</v>
      </c>
      <c r="T1263" s="113">
        <f t="shared" si="608"/>
        <v>4.8819391665251537</v>
      </c>
      <c r="U1263" s="113">
        <f t="shared" si="609"/>
        <v>9.4320112698518184</v>
      </c>
      <c r="V1263" s="113">
        <f t="shared" si="610"/>
        <v>17.554020974446438</v>
      </c>
      <c r="W1263" s="113">
        <f t="shared" si="611"/>
        <v>63.229408883080701</v>
      </c>
      <c r="X1263" s="113">
        <f t="shared" si="612"/>
        <v>43.841385717274186</v>
      </c>
      <c r="Y1263" s="113">
        <f t="shared" si="613"/>
        <v>19.737356916541767</v>
      </c>
      <c r="Z1263" s="113">
        <f t="shared" si="614"/>
        <v>8.9080106437489377</v>
      </c>
      <c r="AA1263" s="113">
        <f t="shared" si="615"/>
        <v>5.5631399804588959</v>
      </c>
      <c r="AB1263" s="114">
        <f t="shared" si="616"/>
        <v>3.502070851120906</v>
      </c>
    </row>
    <row r="1264" spans="1:28" x14ac:dyDescent="0.5">
      <c r="A1264"/>
      <c r="B1264">
        <v>30</v>
      </c>
      <c r="C1264" s="173">
        <v>3.05</v>
      </c>
      <c r="D1264" s="173"/>
      <c r="E1264" s="173">
        <v>2.56</v>
      </c>
      <c r="F1264" s="173">
        <v>5.59</v>
      </c>
      <c r="G1264" s="173">
        <v>9.39</v>
      </c>
      <c r="H1264" s="173">
        <v>21.5</v>
      </c>
      <c r="I1264" s="173">
        <v>69</v>
      </c>
      <c r="J1264" s="173">
        <v>46.5</v>
      </c>
      <c r="K1264" s="173">
        <v>23.5</v>
      </c>
      <c r="L1264" s="173">
        <v>10.1</v>
      </c>
      <c r="M1264" s="173">
        <v>6.31</v>
      </c>
      <c r="N1264" s="173">
        <v>4.3499999999999996</v>
      </c>
      <c r="O1264" s="219"/>
      <c r="P1264" s="134">
        <f t="shared" si="605"/>
        <v>30</v>
      </c>
      <c r="Q1264" s="113">
        <f t="shared" si="618"/>
        <v>2.6636698493563</v>
      </c>
      <c r="R1264" s="113" t="str">
        <f t="shared" si="617"/>
        <v xml:space="preserve"> </v>
      </c>
      <c r="S1264" s="113">
        <f t="shared" si="607"/>
        <v>2.2357360047056161</v>
      </c>
      <c r="T1264" s="113">
        <f t="shared" si="608"/>
        <v>4.8819391665251537</v>
      </c>
      <c r="U1264" s="113">
        <f t="shared" si="609"/>
        <v>8.2006097985100528</v>
      </c>
      <c r="V1264" s="113">
        <f t="shared" si="610"/>
        <v>18.776689102019819</v>
      </c>
      <c r="W1264" s="113">
        <f t="shared" si="611"/>
        <v>60.260072001831055</v>
      </c>
      <c r="X1264" s="113">
        <f t="shared" si="612"/>
        <v>40.610048522973102</v>
      </c>
      <c r="Y1264" s="113">
        <f t="shared" si="613"/>
        <v>20.523357855696084</v>
      </c>
      <c r="Z1264" s="113">
        <f t="shared" si="614"/>
        <v>8.820677206065124</v>
      </c>
      <c r="AA1264" s="113">
        <f t="shared" si="615"/>
        <v>5.5107399178486078</v>
      </c>
      <c r="AB1264" s="114">
        <f t="shared" si="616"/>
        <v>3.7990045392458702</v>
      </c>
    </row>
    <row r="1265" spans="1:28" x14ac:dyDescent="0.5">
      <c r="A1265"/>
      <c r="B1265">
        <v>31</v>
      </c>
      <c r="C1265" s="173">
        <v>3.05</v>
      </c>
      <c r="D1265" s="173"/>
      <c r="E1265" s="173">
        <v>3.26</v>
      </c>
      <c r="F1265" s="173"/>
      <c r="G1265" s="173">
        <v>8.86</v>
      </c>
      <c r="H1265" s="173"/>
      <c r="I1265" s="173">
        <v>62.7</v>
      </c>
      <c r="J1265" s="173">
        <v>42.6</v>
      </c>
      <c r="K1265" s="173"/>
      <c r="L1265" s="173">
        <v>9.73</v>
      </c>
      <c r="M1265" s="173"/>
      <c r="N1265" s="173">
        <v>4.26</v>
      </c>
      <c r="O1265" s="219"/>
      <c r="P1265" s="134">
        <f t="shared" si="605"/>
        <v>31</v>
      </c>
      <c r="Q1265" s="113">
        <f t="shared" si="618"/>
        <v>2.6636698493563</v>
      </c>
      <c r="R1265" s="113" t="str">
        <f t="shared" si="617"/>
        <v xml:space="preserve"> </v>
      </c>
      <c r="S1265" s="113">
        <f t="shared" si="607"/>
        <v>2.8470700684923074</v>
      </c>
      <c r="T1265" s="113" t="str">
        <f t="shared" si="608"/>
        <v xml:space="preserve"> </v>
      </c>
      <c r="U1265" s="113">
        <f t="shared" si="609"/>
        <v>7.7377425787858423</v>
      </c>
      <c r="V1265" s="113" t="str">
        <f t="shared" si="610"/>
        <v xml:space="preserve"> </v>
      </c>
      <c r="W1265" s="113">
        <f t="shared" si="611"/>
        <v>54.758065427750829</v>
      </c>
      <c r="X1265" s="113">
        <f t="shared" si="612"/>
        <v>37.204044453304391</v>
      </c>
      <c r="Y1265" s="113" t="str">
        <f t="shared" si="613"/>
        <v xml:space="preserve"> </v>
      </c>
      <c r="Z1265" s="113">
        <f t="shared" si="614"/>
        <v>8.497543486635017</v>
      </c>
      <c r="AA1265" s="113" t="str">
        <f t="shared" si="615"/>
        <v xml:space="preserve"> </v>
      </c>
      <c r="AB1265" s="114">
        <f t="shared" si="616"/>
        <v>3.7204044453304386</v>
      </c>
    </row>
    <row r="1266" spans="1:28" x14ac:dyDescent="0.5">
      <c r="A1266"/>
      <c r="B1266"/>
      <c r="C1266" s="173"/>
      <c r="D1266" s="173"/>
      <c r="E1266" s="173"/>
      <c r="F1266" s="173"/>
      <c r="G1266" s="173"/>
      <c r="H1266" s="173"/>
      <c r="I1266" s="173"/>
      <c r="J1266" s="173"/>
      <c r="K1266" s="173"/>
      <c r="L1266" s="173"/>
      <c r="M1266" s="173"/>
      <c r="N1266" s="173"/>
      <c r="O1266" s="219"/>
      <c r="P1266" s="138"/>
      <c r="Q1266" s="139"/>
      <c r="R1266" s="139"/>
      <c r="S1266" s="139"/>
      <c r="T1266" s="139"/>
      <c r="U1266" s="139"/>
      <c r="V1266" s="139"/>
      <c r="W1266" s="139"/>
      <c r="X1266" s="139"/>
      <c r="Y1266" s="139"/>
      <c r="Z1266" s="139"/>
      <c r="AA1266" s="139"/>
      <c r="AB1266" s="140"/>
    </row>
    <row r="1267" spans="1:28" ht="18.600000000000001" thickBot="1" x14ac:dyDescent="0.55000000000000004">
      <c r="A1267"/>
      <c r="B1267"/>
      <c r="C1267" s="173"/>
      <c r="D1267" s="173"/>
      <c r="E1267" s="173"/>
      <c r="F1267" s="173"/>
      <c r="G1267" s="173"/>
      <c r="H1267" s="173"/>
      <c r="I1267" s="173"/>
      <c r="J1267" s="173"/>
      <c r="K1267" s="173"/>
      <c r="L1267" s="173"/>
      <c r="M1267" s="173"/>
      <c r="N1267" s="173"/>
      <c r="O1267" s="223"/>
      <c r="P1267" s="137"/>
      <c r="Q1267" s="125"/>
      <c r="R1267" s="125"/>
      <c r="S1267" s="125"/>
      <c r="T1267" s="125"/>
      <c r="U1267" s="125"/>
      <c r="V1267" s="125"/>
      <c r="W1267" s="125"/>
      <c r="X1267" s="125"/>
      <c r="Y1267" s="125"/>
      <c r="Z1267" s="125"/>
      <c r="AA1267" s="125"/>
      <c r="AB1267" s="126"/>
    </row>
    <row r="1268" spans="1:28" x14ac:dyDescent="0.5">
      <c r="A1268">
        <v>2003</v>
      </c>
      <c r="B1268">
        <v>1</v>
      </c>
      <c r="C1268" s="173">
        <v>4.6500000000000004</v>
      </c>
      <c r="D1268" s="173">
        <v>3.05</v>
      </c>
      <c r="E1268" s="173">
        <v>3.29</v>
      </c>
      <c r="F1268" s="173">
        <v>4.0599999999999996</v>
      </c>
      <c r="G1268" s="173">
        <v>3.77</v>
      </c>
      <c r="H1268" s="173">
        <v>3.13</v>
      </c>
      <c r="I1268" s="173">
        <v>71.7</v>
      </c>
      <c r="J1268" s="173">
        <v>90.4</v>
      </c>
      <c r="K1268" s="173">
        <v>53.5</v>
      </c>
      <c r="L1268" s="173">
        <v>34</v>
      </c>
      <c r="M1268" s="173">
        <v>7.52</v>
      </c>
      <c r="N1268" s="173">
        <v>5.41</v>
      </c>
      <c r="O1268" s="221">
        <f>A1268</f>
        <v>2003</v>
      </c>
      <c r="P1268" s="134">
        <f t="shared" ref="P1268:P1298" si="619">B1268</f>
        <v>1</v>
      </c>
      <c r="Q1268" s="113">
        <f>IF(C1268&gt;0,$P$11*C1268, " ")</f>
        <v>4.0610048522973106</v>
      </c>
      <c r="R1268" s="113">
        <f>IF(D1268&gt;0,$P$11*D1268, " ")</f>
        <v>2.6636698493563</v>
      </c>
      <c r="S1268" s="113">
        <f t="shared" ref="S1268:S1298" si="620">IF(E1268&gt;0,$P$11*E1268, " ")</f>
        <v>2.8732700997974518</v>
      </c>
      <c r="T1268" s="113">
        <f t="shared" ref="T1268:T1298" si="621">IF(F1268&gt;0,$P$11*F1268, " ")</f>
        <v>3.5457375699628124</v>
      </c>
      <c r="U1268" s="113">
        <f t="shared" ref="U1268:U1298" si="622">IF(G1268&gt;0,$P$11*G1268, " ")</f>
        <v>3.2924706006797546</v>
      </c>
      <c r="V1268" s="113">
        <f t="shared" ref="V1268:V1298" si="623">IF(H1268&gt;0,$P$11*H1268, " ")</f>
        <v>2.7335365995033505</v>
      </c>
      <c r="W1268" s="113">
        <f t="shared" ref="W1268:W1298" si="624">IF(I1268&gt;0,$P$11*I1268, " ")</f>
        <v>62.618074819294009</v>
      </c>
      <c r="X1268" s="113">
        <f t="shared" ref="X1268:X1298" si="625">IF(J1268&gt;0,$P$11*J1268, " ")</f>
        <v>78.949427666167068</v>
      </c>
      <c r="Y1268" s="113">
        <f t="shared" ref="Y1268:Y1298" si="626">IF(K1268&gt;0,$P$11*K1268, " ")</f>
        <v>46.723389160840021</v>
      </c>
      <c r="Z1268" s="113">
        <f t="shared" ref="Z1268:Z1298" si="627">IF(L1268&gt;0,$P$11*L1268, " ")</f>
        <v>29.693368812496459</v>
      </c>
      <c r="AA1268" s="113">
        <f t="shared" ref="AA1268:AA1298" si="628">IF(M1268&gt;0,$P$11*M1268, " ")</f>
        <v>6.5674745138227459</v>
      </c>
      <c r="AB1268" s="114">
        <f t="shared" ref="AB1268:AB1298" si="629">IF(N1268&gt;0,$P$11*N1268, " ")</f>
        <v>4.7247389786942895</v>
      </c>
    </row>
    <row r="1269" spans="1:28" x14ac:dyDescent="0.5">
      <c r="A1269"/>
      <c r="B1269">
        <v>2</v>
      </c>
      <c r="C1269" s="173">
        <v>4.6500000000000004</v>
      </c>
      <c r="D1269" s="173">
        <v>2.94</v>
      </c>
      <c r="E1269" s="173">
        <v>3.29</v>
      </c>
      <c r="F1269" s="173">
        <v>4.16</v>
      </c>
      <c r="G1269" s="173">
        <v>4.1100000000000003</v>
      </c>
      <c r="H1269" s="173">
        <v>3.01</v>
      </c>
      <c r="I1269" s="173">
        <v>46.3</v>
      </c>
      <c r="J1269" s="173">
        <v>135</v>
      </c>
      <c r="K1269" s="173">
        <v>49.1</v>
      </c>
      <c r="L1269" s="173">
        <v>32.4</v>
      </c>
      <c r="M1269" s="173">
        <v>6.52</v>
      </c>
      <c r="N1269" s="173">
        <v>5.29</v>
      </c>
      <c r="O1269" s="219"/>
      <c r="P1269" s="134">
        <f t="shared" si="619"/>
        <v>2</v>
      </c>
      <c r="Q1269" s="113">
        <f t="shared" ref="Q1269:Q1275" si="630">IF(C1269&gt;0,$P$11*C1269, " ")</f>
        <v>4.0610048522973106</v>
      </c>
      <c r="R1269" s="113">
        <f t="shared" ref="R1269:R1298" si="631">IF(D1269&gt;0,$P$11*D1269, " ")</f>
        <v>2.5676030679041055</v>
      </c>
      <c r="S1269" s="113">
        <f t="shared" si="620"/>
        <v>2.8732700997974518</v>
      </c>
      <c r="T1269" s="113">
        <f t="shared" si="621"/>
        <v>3.6330710076466257</v>
      </c>
      <c r="U1269" s="113">
        <f>IF(G1269&gt;0,$P$11*G1269, " ")</f>
        <v>3.5894042888047193</v>
      </c>
      <c r="V1269" s="113">
        <f t="shared" si="623"/>
        <v>2.6287364742827748</v>
      </c>
      <c r="W1269" s="113">
        <f t="shared" si="624"/>
        <v>40.435381647605475</v>
      </c>
      <c r="X1269" s="113">
        <f>IF(J1269&gt;0,$P$11*J1269, " ")</f>
        <v>117.90014087314771</v>
      </c>
      <c r="Y1269" s="113">
        <f t="shared" si="626"/>
        <v>42.880717902752245</v>
      </c>
      <c r="Z1269" s="113">
        <f>IF(L1269&gt;0,$P$11*L1269, " ")</f>
        <v>28.29603380955545</v>
      </c>
      <c r="AA1269" s="113">
        <f t="shared" si="628"/>
        <v>5.6941401369846147</v>
      </c>
      <c r="AB1269" s="114">
        <f t="shared" si="629"/>
        <v>4.6199388534737142</v>
      </c>
    </row>
    <row r="1270" spans="1:28" x14ac:dyDescent="0.5">
      <c r="A1270"/>
      <c r="B1270">
        <v>3</v>
      </c>
      <c r="C1270" s="173">
        <v>4.5</v>
      </c>
      <c r="D1270" s="173">
        <v>2.94</v>
      </c>
      <c r="E1270" s="173">
        <v>3.34</v>
      </c>
      <c r="F1270" s="173">
        <v>4.22</v>
      </c>
      <c r="G1270" s="173">
        <v>3.82</v>
      </c>
      <c r="H1270" s="173">
        <v>3.05</v>
      </c>
      <c r="I1270" s="173">
        <v>37.6</v>
      </c>
      <c r="J1270" s="173">
        <v>97.8</v>
      </c>
      <c r="K1270" s="173">
        <v>50.1</v>
      </c>
      <c r="L1270" s="173">
        <v>32.799999999999997</v>
      </c>
      <c r="M1270" s="173">
        <v>5.41</v>
      </c>
      <c r="N1270" s="173">
        <v>4.6900000000000004</v>
      </c>
      <c r="O1270" s="219"/>
      <c r="P1270" s="134">
        <f t="shared" si="619"/>
        <v>3</v>
      </c>
      <c r="Q1270" s="113">
        <f t="shared" si="630"/>
        <v>3.9300046957715904</v>
      </c>
      <c r="R1270" s="113">
        <f t="shared" si="631"/>
        <v>2.5676030679041055</v>
      </c>
      <c r="S1270" s="113">
        <f t="shared" si="620"/>
        <v>2.9169368186393583</v>
      </c>
      <c r="T1270" s="113">
        <f t="shared" si="621"/>
        <v>3.6854710702569133</v>
      </c>
      <c r="U1270" s="113">
        <f t="shared" si="622"/>
        <v>3.336137319521661</v>
      </c>
      <c r="V1270" s="113">
        <f t="shared" si="623"/>
        <v>2.6636698493563</v>
      </c>
      <c r="W1270" s="113">
        <f t="shared" si="624"/>
        <v>32.837372569113732</v>
      </c>
      <c r="X1270" s="113">
        <f t="shared" si="625"/>
        <v>85.412102054769235</v>
      </c>
      <c r="Y1270" s="113">
        <f t="shared" si="626"/>
        <v>43.754052279590375</v>
      </c>
      <c r="Z1270" s="113">
        <f t="shared" si="627"/>
        <v>28.645367560290701</v>
      </c>
      <c r="AA1270" s="113">
        <f t="shared" si="628"/>
        <v>4.7247389786942895</v>
      </c>
      <c r="AB1270" s="114">
        <f t="shared" si="629"/>
        <v>4.0959382273708353</v>
      </c>
    </row>
    <row r="1271" spans="1:28" x14ac:dyDescent="0.5">
      <c r="A1271"/>
      <c r="B1271">
        <v>4</v>
      </c>
      <c r="C1271" s="173">
        <v>4.4000000000000004</v>
      </c>
      <c r="D1271" s="173">
        <v>2.94</v>
      </c>
      <c r="E1271" s="173">
        <v>3.16</v>
      </c>
      <c r="F1271" s="173">
        <v>4.1100000000000003</v>
      </c>
      <c r="G1271" s="173">
        <v>3.58</v>
      </c>
      <c r="H1271" s="173">
        <v>3.13</v>
      </c>
      <c r="I1271" s="173">
        <v>45.5</v>
      </c>
      <c r="J1271" s="173">
        <v>87</v>
      </c>
      <c r="K1271" s="173">
        <v>49.1</v>
      </c>
      <c r="L1271" s="173">
        <v>32.1</v>
      </c>
      <c r="M1271" s="173">
        <v>5.83</v>
      </c>
      <c r="N1271" s="173">
        <v>4.6900000000000004</v>
      </c>
      <c r="O1271" s="219"/>
      <c r="P1271" s="134">
        <f t="shared" si="619"/>
        <v>4</v>
      </c>
      <c r="Q1271" s="113">
        <f t="shared" si="630"/>
        <v>3.8426712580877775</v>
      </c>
      <c r="R1271" s="113">
        <f t="shared" si="631"/>
        <v>2.5676030679041055</v>
      </c>
      <c r="S1271" s="113">
        <f t="shared" si="620"/>
        <v>2.7597366308084945</v>
      </c>
      <c r="T1271" s="113">
        <f t="shared" si="621"/>
        <v>3.5894042888047193</v>
      </c>
      <c r="U1271" s="113">
        <f t="shared" si="622"/>
        <v>3.1265370690805097</v>
      </c>
      <c r="V1271" s="113">
        <f t="shared" si="623"/>
        <v>2.7335365995033505</v>
      </c>
      <c r="W1271" s="113">
        <f t="shared" si="624"/>
        <v>39.736714146134972</v>
      </c>
      <c r="X1271" s="113">
        <f t="shared" si="625"/>
        <v>75.980090784917408</v>
      </c>
      <c r="Y1271" s="113">
        <f t="shared" si="626"/>
        <v>42.880717902752245</v>
      </c>
      <c r="Z1271" s="113">
        <f t="shared" si="627"/>
        <v>28.034033496504012</v>
      </c>
      <c r="AA1271" s="113">
        <f>IF(M1271&gt;0,$P$11*M1271, " ")</f>
        <v>5.0915394169663051</v>
      </c>
      <c r="AB1271" s="114">
        <f t="shared" si="629"/>
        <v>4.0959382273708353</v>
      </c>
    </row>
    <row r="1272" spans="1:28" x14ac:dyDescent="0.5">
      <c r="A1272"/>
      <c r="B1272">
        <v>5</v>
      </c>
      <c r="C1272" s="173">
        <v>4.3499999999999996</v>
      </c>
      <c r="D1272" s="173">
        <v>2.75</v>
      </c>
      <c r="E1272" s="173">
        <v>3.13</v>
      </c>
      <c r="F1272" s="173">
        <v>4.1100000000000003</v>
      </c>
      <c r="G1272" s="173">
        <v>3.77</v>
      </c>
      <c r="H1272" s="173">
        <v>3.2</v>
      </c>
      <c r="I1272" s="173">
        <v>47.2</v>
      </c>
      <c r="J1272" s="173">
        <v>100</v>
      </c>
      <c r="K1272" s="173">
        <v>47.4</v>
      </c>
      <c r="L1272" s="173">
        <v>29.9</v>
      </c>
      <c r="M1272" s="173">
        <v>6.64</v>
      </c>
      <c r="N1272" s="173">
        <v>4.54</v>
      </c>
      <c r="O1272" s="219"/>
      <c r="P1272" s="134">
        <f t="shared" si="619"/>
        <v>5</v>
      </c>
      <c r="Q1272" s="113">
        <f t="shared" si="630"/>
        <v>3.7990045392458702</v>
      </c>
      <c r="R1272" s="113">
        <f t="shared" si="631"/>
        <v>2.401669536304861</v>
      </c>
      <c r="S1272" s="113">
        <f t="shared" si="620"/>
        <v>2.7335365995033505</v>
      </c>
      <c r="T1272" s="113">
        <f t="shared" si="621"/>
        <v>3.5894042888047193</v>
      </c>
      <c r="U1272" s="113">
        <f t="shared" si="622"/>
        <v>3.2924706006797546</v>
      </c>
      <c r="V1272" s="113">
        <f t="shared" si="623"/>
        <v>2.7946700058820202</v>
      </c>
      <c r="W1272" s="113">
        <f t="shared" si="624"/>
        <v>41.221382586759795</v>
      </c>
      <c r="X1272" s="113">
        <f t="shared" si="625"/>
        <v>87.333437683813116</v>
      </c>
      <c r="Y1272" s="113">
        <f t="shared" si="626"/>
        <v>41.396049462127415</v>
      </c>
      <c r="Z1272" s="113">
        <f t="shared" si="627"/>
        <v>26.11269786746012</v>
      </c>
      <c r="AA1272" s="113">
        <f t="shared" si="628"/>
        <v>5.7989402622051909</v>
      </c>
      <c r="AB1272" s="114">
        <f t="shared" si="629"/>
        <v>3.9649380708451156</v>
      </c>
    </row>
    <row r="1273" spans="1:28" x14ac:dyDescent="0.5">
      <c r="A1273"/>
      <c r="B1273">
        <v>6</v>
      </c>
      <c r="C1273" s="173">
        <v>4.26</v>
      </c>
      <c r="D1273" s="173">
        <v>2.6</v>
      </c>
      <c r="E1273" s="173">
        <v>3.13</v>
      </c>
      <c r="F1273" s="173">
        <v>3.87</v>
      </c>
      <c r="G1273" s="173">
        <v>4.16</v>
      </c>
      <c r="H1273" s="173">
        <v>3.01</v>
      </c>
      <c r="I1273" s="173">
        <v>49.3</v>
      </c>
      <c r="J1273" s="173">
        <v>32</v>
      </c>
      <c r="K1273" s="173">
        <v>52.8</v>
      </c>
      <c r="L1273" s="173">
        <v>28.5</v>
      </c>
      <c r="M1273" s="173">
        <v>5.65</v>
      </c>
      <c r="N1273" s="173">
        <v>4.3</v>
      </c>
      <c r="O1273" s="219"/>
      <c r="P1273" s="134">
        <f t="shared" si="619"/>
        <v>6</v>
      </c>
      <c r="Q1273" s="113">
        <f t="shared" si="630"/>
        <v>3.7204044453304386</v>
      </c>
      <c r="R1273" s="113">
        <f t="shared" si="631"/>
        <v>2.2706693797791413</v>
      </c>
      <c r="S1273" s="113">
        <f t="shared" si="620"/>
        <v>2.7335365995033505</v>
      </c>
      <c r="T1273" s="113">
        <f t="shared" si="621"/>
        <v>3.3798040383635679</v>
      </c>
      <c r="U1273" s="113">
        <f t="shared" si="622"/>
        <v>3.6330710076466257</v>
      </c>
      <c r="V1273" s="113">
        <f t="shared" si="623"/>
        <v>2.6287364742827748</v>
      </c>
      <c r="W1273" s="113">
        <f t="shared" si="624"/>
        <v>43.055384778119866</v>
      </c>
      <c r="X1273" s="113">
        <f t="shared" si="625"/>
        <v>27.946700058820198</v>
      </c>
      <c r="Y1273" s="113">
        <f t="shared" si="626"/>
        <v>46.112055097053322</v>
      </c>
      <c r="Z1273" s="113">
        <f t="shared" si="627"/>
        <v>24.890029739886739</v>
      </c>
      <c r="AA1273" s="113">
        <f t="shared" si="628"/>
        <v>4.9343392291354418</v>
      </c>
      <c r="AB1273" s="114">
        <f t="shared" si="629"/>
        <v>3.7553378204039638</v>
      </c>
    </row>
    <row r="1274" spans="1:28" x14ac:dyDescent="0.5">
      <c r="A1274"/>
      <c r="B1274">
        <v>7</v>
      </c>
      <c r="C1274" s="173">
        <v>4.16</v>
      </c>
      <c r="D1274" s="173">
        <v>2.52</v>
      </c>
      <c r="E1274" s="173">
        <v>3.13</v>
      </c>
      <c r="F1274" s="173">
        <v>3.58</v>
      </c>
      <c r="G1274" s="173">
        <v>4.26</v>
      </c>
      <c r="H1274" s="173">
        <v>3.05</v>
      </c>
      <c r="I1274" s="173">
        <v>45.8</v>
      </c>
      <c r="J1274" s="173">
        <v>32</v>
      </c>
      <c r="K1274" s="173">
        <v>50</v>
      </c>
      <c r="L1274" s="173">
        <v>27.3</v>
      </c>
      <c r="M1274" s="173">
        <v>5.53</v>
      </c>
      <c r="N1274" s="173">
        <v>3.92</v>
      </c>
      <c r="O1274" s="219"/>
      <c r="P1274" s="134">
        <f t="shared" si="619"/>
        <v>7</v>
      </c>
      <c r="Q1274" s="113">
        <f t="shared" si="630"/>
        <v>3.6330710076466257</v>
      </c>
      <c r="R1274" s="113">
        <f t="shared" si="631"/>
        <v>2.2008026296320908</v>
      </c>
      <c r="S1274" s="113">
        <f t="shared" si="620"/>
        <v>2.7335365995033505</v>
      </c>
      <c r="T1274" s="113">
        <f t="shared" si="621"/>
        <v>3.1265370690805097</v>
      </c>
      <c r="U1274" s="113">
        <f t="shared" si="622"/>
        <v>3.7204044453304386</v>
      </c>
      <c r="V1274" s="113">
        <f t="shared" si="623"/>
        <v>2.6636698493563</v>
      </c>
      <c r="W1274" s="113">
        <f t="shared" si="624"/>
        <v>39.998714459186409</v>
      </c>
      <c r="X1274" s="113">
        <f t="shared" si="625"/>
        <v>27.946700058820198</v>
      </c>
      <c r="Y1274" s="113">
        <f t="shared" si="626"/>
        <v>43.666718841906558</v>
      </c>
      <c r="Z1274" s="113">
        <f t="shared" si="627"/>
        <v>23.842028487680981</v>
      </c>
      <c r="AA1274" s="113">
        <f t="shared" si="628"/>
        <v>4.8295391039148656</v>
      </c>
      <c r="AB1274" s="114">
        <f t="shared" si="629"/>
        <v>3.4234707572054743</v>
      </c>
    </row>
    <row r="1275" spans="1:28" x14ac:dyDescent="0.5">
      <c r="A1275"/>
      <c r="B1275">
        <v>8</v>
      </c>
      <c r="C1275" s="173">
        <v>4.0599999999999996</v>
      </c>
      <c r="D1275" s="173">
        <v>2.4900000000000002</v>
      </c>
      <c r="E1275" s="173">
        <v>3.09</v>
      </c>
      <c r="F1275" s="173">
        <v>3.63</v>
      </c>
      <c r="G1275" s="173">
        <v>4.1100000000000003</v>
      </c>
      <c r="H1275" s="173">
        <v>3.68</v>
      </c>
      <c r="I1275" s="173">
        <v>51.8</v>
      </c>
      <c r="J1275" s="173">
        <v>68.5</v>
      </c>
      <c r="K1275" s="173">
        <v>50.7</v>
      </c>
      <c r="L1275" s="173">
        <v>25.7</v>
      </c>
      <c r="M1275" s="173">
        <v>4.93</v>
      </c>
      <c r="N1275" s="173">
        <v>3.96</v>
      </c>
      <c r="O1275" s="219"/>
      <c r="P1275" s="134">
        <f t="shared" si="619"/>
        <v>8</v>
      </c>
      <c r="Q1275" s="113">
        <f t="shared" si="630"/>
        <v>3.5457375699628124</v>
      </c>
      <c r="R1275" s="113">
        <f t="shared" si="631"/>
        <v>2.1746025983269468</v>
      </c>
      <c r="S1275" s="113">
        <f t="shared" si="620"/>
        <v>2.6986032244298253</v>
      </c>
      <c r="T1275" s="113">
        <f t="shared" si="621"/>
        <v>3.1702037879224161</v>
      </c>
      <c r="U1275" s="113">
        <f t="shared" si="622"/>
        <v>3.5894042888047193</v>
      </c>
      <c r="V1275" s="113">
        <f t="shared" si="623"/>
        <v>3.213870506764323</v>
      </c>
      <c r="W1275" s="113">
        <f t="shared" si="624"/>
        <v>45.238720720215191</v>
      </c>
      <c r="X1275" s="113">
        <f t="shared" si="625"/>
        <v>59.82340481341199</v>
      </c>
      <c r="Y1275" s="113">
        <f t="shared" si="626"/>
        <v>44.278052905693251</v>
      </c>
      <c r="Z1275" s="113">
        <f t="shared" si="627"/>
        <v>22.444693484739972</v>
      </c>
      <c r="AA1275" s="113">
        <f t="shared" si="628"/>
        <v>4.3055384778119867</v>
      </c>
      <c r="AB1275" s="114">
        <f t="shared" si="629"/>
        <v>3.4584041322789996</v>
      </c>
    </row>
    <row r="1276" spans="1:28" x14ac:dyDescent="0.5">
      <c r="A1276"/>
      <c r="B1276">
        <v>9</v>
      </c>
      <c r="C1276" s="173">
        <v>4.0599999999999996</v>
      </c>
      <c r="D1276" s="173">
        <v>2.4500000000000002</v>
      </c>
      <c r="E1276" s="173">
        <v>3.09</v>
      </c>
      <c r="F1276" s="173">
        <v>3.48</v>
      </c>
      <c r="G1276" s="173">
        <v>4.01</v>
      </c>
      <c r="H1276" s="173">
        <v>3.09</v>
      </c>
      <c r="I1276" s="173">
        <v>52.8</v>
      </c>
      <c r="J1276" s="173">
        <v>75.3</v>
      </c>
      <c r="K1276" s="173">
        <v>46.7</v>
      </c>
      <c r="L1276" s="173">
        <v>23.4</v>
      </c>
      <c r="M1276" s="173">
        <v>5.1100000000000003</v>
      </c>
      <c r="N1276" s="173">
        <v>3.87</v>
      </c>
      <c r="O1276" s="219"/>
      <c r="P1276" s="134">
        <f t="shared" si="619"/>
        <v>9</v>
      </c>
      <c r="Q1276" s="113">
        <f t="shared" ref="Q1276:Q1298" si="632">$P$11*C1276</f>
        <v>3.5457375699628124</v>
      </c>
      <c r="R1276" s="113">
        <f t="shared" si="631"/>
        <v>2.1396692232534216</v>
      </c>
      <c r="S1276" s="113">
        <f t="shared" si="620"/>
        <v>2.6986032244298253</v>
      </c>
      <c r="T1276" s="113">
        <f t="shared" si="621"/>
        <v>3.0392036313966964</v>
      </c>
      <c r="U1276" s="113">
        <f t="shared" si="622"/>
        <v>3.502070851120906</v>
      </c>
      <c r="V1276" s="113">
        <f t="shared" si="623"/>
        <v>2.6986032244298253</v>
      </c>
      <c r="W1276" s="113">
        <f t="shared" si="624"/>
        <v>46.112055097053322</v>
      </c>
      <c r="X1276" s="113">
        <f t="shared" si="625"/>
        <v>65.762078575911275</v>
      </c>
      <c r="Y1276" s="113">
        <f t="shared" si="626"/>
        <v>40.78471539834073</v>
      </c>
      <c r="Z1276" s="113">
        <f t="shared" si="627"/>
        <v>20.43602441801227</v>
      </c>
      <c r="AA1276" s="113">
        <f t="shared" si="628"/>
        <v>4.4627386656428509</v>
      </c>
      <c r="AB1276" s="114">
        <f t="shared" si="629"/>
        <v>3.3798040383635679</v>
      </c>
    </row>
    <row r="1277" spans="1:28" x14ac:dyDescent="0.5">
      <c r="A1277"/>
      <c r="B1277">
        <v>10</v>
      </c>
      <c r="C1277" s="173">
        <v>4.01</v>
      </c>
      <c r="D1277" s="173">
        <v>2.4500000000000002</v>
      </c>
      <c r="E1277" s="173">
        <v>3.01</v>
      </c>
      <c r="F1277" s="173">
        <v>3.53</v>
      </c>
      <c r="G1277" s="173">
        <v>4.16</v>
      </c>
      <c r="H1277" s="173">
        <v>2.9</v>
      </c>
      <c r="I1277" s="173">
        <v>47.2</v>
      </c>
      <c r="J1277" s="173">
        <v>40.200000000000003</v>
      </c>
      <c r="K1277" s="173">
        <v>41.6</v>
      </c>
      <c r="L1277" s="173">
        <v>21.6</v>
      </c>
      <c r="M1277" s="173">
        <v>5.83</v>
      </c>
      <c r="N1277" s="173">
        <v>4.01</v>
      </c>
      <c r="O1277" s="219"/>
      <c r="P1277" s="134">
        <f t="shared" si="619"/>
        <v>10</v>
      </c>
      <c r="Q1277" s="113">
        <f t="shared" si="632"/>
        <v>3.502070851120906</v>
      </c>
      <c r="R1277" s="113">
        <f t="shared" si="631"/>
        <v>2.1396692232534216</v>
      </c>
      <c r="S1277" s="113">
        <f t="shared" si="620"/>
        <v>2.6287364742827748</v>
      </c>
      <c r="T1277" s="113">
        <f t="shared" si="621"/>
        <v>3.0828703502386028</v>
      </c>
      <c r="U1277" s="113">
        <f t="shared" si="622"/>
        <v>3.6330710076466257</v>
      </c>
      <c r="V1277" s="113">
        <f t="shared" si="623"/>
        <v>2.5326696928305803</v>
      </c>
      <c r="W1277" s="113">
        <f t="shared" si="624"/>
        <v>41.221382586759795</v>
      </c>
      <c r="X1277" s="113">
        <f t="shared" si="625"/>
        <v>35.108041948892875</v>
      </c>
      <c r="Y1277" s="113">
        <f t="shared" si="626"/>
        <v>36.330710076466261</v>
      </c>
      <c r="Z1277" s="113">
        <f t="shared" si="627"/>
        <v>18.864022539703637</v>
      </c>
      <c r="AA1277" s="113">
        <f t="shared" si="628"/>
        <v>5.0915394169663051</v>
      </c>
      <c r="AB1277" s="114">
        <f t="shared" si="629"/>
        <v>3.502070851120906</v>
      </c>
    </row>
    <row r="1278" spans="1:28" x14ac:dyDescent="0.5">
      <c r="A1278"/>
      <c r="B1278">
        <v>11</v>
      </c>
      <c r="C1278" s="173">
        <v>3.87</v>
      </c>
      <c r="D1278" s="173">
        <v>2.4500000000000002</v>
      </c>
      <c r="E1278" s="173">
        <v>3.05</v>
      </c>
      <c r="F1278" s="173">
        <v>3.34</v>
      </c>
      <c r="G1278" s="173">
        <v>4.45</v>
      </c>
      <c r="H1278" s="173">
        <v>3.48</v>
      </c>
      <c r="I1278" s="173">
        <v>40.9</v>
      </c>
      <c r="J1278" s="173">
        <v>60.4</v>
      </c>
      <c r="K1278" s="173">
        <v>43</v>
      </c>
      <c r="L1278" s="173">
        <v>20.5</v>
      </c>
      <c r="M1278" s="173">
        <v>7.08</v>
      </c>
      <c r="N1278" s="173">
        <v>4.01</v>
      </c>
      <c r="O1278" s="219"/>
      <c r="P1278" s="134">
        <f t="shared" si="619"/>
        <v>11</v>
      </c>
      <c r="Q1278" s="113">
        <f t="shared" si="632"/>
        <v>3.3798040383635679</v>
      </c>
      <c r="R1278" s="113">
        <f t="shared" si="631"/>
        <v>2.1396692232534216</v>
      </c>
      <c r="S1278" s="113">
        <f t="shared" si="620"/>
        <v>2.6636698493563</v>
      </c>
      <c r="T1278" s="113">
        <f t="shared" si="621"/>
        <v>2.9169368186393583</v>
      </c>
      <c r="U1278" s="113">
        <f t="shared" si="622"/>
        <v>3.886337976929684</v>
      </c>
      <c r="V1278" s="113">
        <f t="shared" si="623"/>
        <v>3.0392036313966964</v>
      </c>
      <c r="W1278" s="113">
        <f t="shared" si="624"/>
        <v>35.719376012679568</v>
      </c>
      <c r="X1278" s="113">
        <f t="shared" si="625"/>
        <v>52.749396361023123</v>
      </c>
      <c r="Y1278" s="113">
        <f t="shared" si="626"/>
        <v>37.553378204039639</v>
      </c>
      <c r="Z1278" s="113">
        <f t="shared" si="627"/>
        <v>17.903354725181689</v>
      </c>
      <c r="AA1278" s="113">
        <f t="shared" si="628"/>
        <v>6.1832073880139689</v>
      </c>
      <c r="AB1278" s="114">
        <f t="shared" si="629"/>
        <v>3.502070851120906</v>
      </c>
    </row>
    <row r="1279" spans="1:28" x14ac:dyDescent="0.5">
      <c r="A1279"/>
      <c r="B1279">
        <v>12</v>
      </c>
      <c r="C1279" s="173">
        <v>3.87</v>
      </c>
      <c r="D1279" s="173">
        <v>3.72</v>
      </c>
      <c r="E1279" s="173">
        <v>3.01</v>
      </c>
      <c r="F1279" s="173">
        <v>3.38</v>
      </c>
      <c r="G1279" s="173">
        <v>4.93</v>
      </c>
      <c r="H1279" s="173">
        <v>5.18</v>
      </c>
      <c r="I1279" s="173">
        <v>40.299999999999997</v>
      </c>
      <c r="J1279" s="173">
        <v>66.8</v>
      </c>
      <c r="K1279" s="173">
        <v>48.4</v>
      </c>
      <c r="L1279" s="173">
        <v>20</v>
      </c>
      <c r="M1279" s="173">
        <v>6.5</v>
      </c>
      <c r="N1279" s="173">
        <v>4.1100000000000003</v>
      </c>
      <c r="O1279" s="219"/>
      <c r="P1279" s="134">
        <f t="shared" si="619"/>
        <v>12</v>
      </c>
      <c r="Q1279" s="113">
        <f t="shared" si="632"/>
        <v>3.3798040383635679</v>
      </c>
      <c r="R1279" s="113">
        <f t="shared" si="631"/>
        <v>3.2488038818378482</v>
      </c>
      <c r="S1279" s="113">
        <f t="shared" si="620"/>
        <v>2.6287364742827748</v>
      </c>
      <c r="T1279" s="113">
        <f t="shared" si="621"/>
        <v>2.9518701937128835</v>
      </c>
      <c r="U1279" s="113">
        <f t="shared" si="622"/>
        <v>4.3055384778119867</v>
      </c>
      <c r="V1279" s="113">
        <f t="shared" si="623"/>
        <v>4.5238720720215193</v>
      </c>
      <c r="W1279" s="113">
        <f t="shared" si="624"/>
        <v>35.195375386576686</v>
      </c>
      <c r="X1279" s="113">
        <f t="shared" si="625"/>
        <v>58.33873637278716</v>
      </c>
      <c r="Y1279" s="113">
        <f t="shared" si="626"/>
        <v>42.269383838965545</v>
      </c>
      <c r="Z1279" s="113">
        <f t="shared" si="627"/>
        <v>17.466687536762624</v>
      </c>
      <c r="AA1279" s="113">
        <f t="shared" si="628"/>
        <v>5.6766734494478523</v>
      </c>
      <c r="AB1279" s="114">
        <f t="shared" si="629"/>
        <v>3.5894042888047193</v>
      </c>
    </row>
    <row r="1280" spans="1:28" x14ac:dyDescent="0.5">
      <c r="A1280"/>
      <c r="B1280">
        <v>13</v>
      </c>
      <c r="C1280" s="173">
        <v>3.82</v>
      </c>
      <c r="D1280" s="173">
        <v>6.82</v>
      </c>
      <c r="E1280" s="173">
        <v>3.01</v>
      </c>
      <c r="F1280" s="173">
        <v>3.82</v>
      </c>
      <c r="G1280" s="173">
        <v>5.29</v>
      </c>
      <c r="H1280" s="173">
        <v>3.61</v>
      </c>
      <c r="I1280" s="173">
        <v>37.1</v>
      </c>
      <c r="J1280" s="173">
        <v>53.3</v>
      </c>
      <c r="K1280" s="173">
        <v>50.3</v>
      </c>
      <c r="L1280" s="173">
        <v>18.2</v>
      </c>
      <c r="M1280" s="173">
        <v>6.93</v>
      </c>
      <c r="N1280" s="173">
        <v>4.3</v>
      </c>
      <c r="O1280" s="219"/>
      <c r="P1280" s="134">
        <f t="shared" si="619"/>
        <v>13</v>
      </c>
      <c r="Q1280" s="113">
        <f t="shared" si="632"/>
        <v>3.336137319521661</v>
      </c>
      <c r="R1280" s="113">
        <f t="shared" si="631"/>
        <v>5.9561404500360551</v>
      </c>
      <c r="S1280" s="113">
        <f t="shared" si="620"/>
        <v>2.6287364742827748</v>
      </c>
      <c r="T1280" s="113">
        <f t="shared" si="621"/>
        <v>3.336137319521661</v>
      </c>
      <c r="U1280" s="113">
        <f t="shared" si="622"/>
        <v>4.6199388534737142</v>
      </c>
      <c r="V1280" s="113">
        <f t="shared" si="623"/>
        <v>3.1527371003856537</v>
      </c>
      <c r="W1280" s="113">
        <f t="shared" si="624"/>
        <v>32.400705380694667</v>
      </c>
      <c r="X1280" s="113">
        <f t="shared" si="625"/>
        <v>46.548722285472394</v>
      </c>
      <c r="Y1280" s="113">
        <f t="shared" si="626"/>
        <v>43.928719154957996</v>
      </c>
      <c r="Z1280" s="113">
        <f t="shared" si="627"/>
        <v>15.894685658453987</v>
      </c>
      <c r="AA1280" s="113">
        <f t="shared" si="628"/>
        <v>6.0522072314882491</v>
      </c>
      <c r="AB1280" s="114">
        <f t="shared" si="629"/>
        <v>3.7553378204039638</v>
      </c>
    </row>
    <row r="1281" spans="1:28" x14ac:dyDescent="0.5">
      <c r="A1281"/>
      <c r="B1281">
        <v>14</v>
      </c>
      <c r="C1281" s="173">
        <v>3.82</v>
      </c>
      <c r="D1281" s="173">
        <v>2.6</v>
      </c>
      <c r="E1281" s="173">
        <v>3.01</v>
      </c>
      <c r="F1281" s="173">
        <v>4.26</v>
      </c>
      <c r="G1281" s="173">
        <v>4.6500000000000004</v>
      </c>
      <c r="H1281" s="173">
        <v>3.78</v>
      </c>
      <c r="I1281" s="173">
        <v>35.9</v>
      </c>
      <c r="J1281" s="173">
        <v>55.6</v>
      </c>
      <c r="K1281" s="173">
        <v>51.1</v>
      </c>
      <c r="L1281" s="173">
        <v>17.7</v>
      </c>
      <c r="M1281" s="173">
        <v>6.07</v>
      </c>
      <c r="N1281" s="173">
        <v>4.45</v>
      </c>
      <c r="O1281" s="219"/>
      <c r="P1281" s="134">
        <f t="shared" si="619"/>
        <v>14</v>
      </c>
      <c r="Q1281" s="113">
        <f t="shared" si="632"/>
        <v>3.336137319521661</v>
      </c>
      <c r="R1281" s="113">
        <f t="shared" si="631"/>
        <v>2.2706693797791413</v>
      </c>
      <c r="S1281" s="113">
        <f t="shared" si="620"/>
        <v>2.6287364742827748</v>
      </c>
      <c r="T1281" s="113">
        <f t="shared" si="621"/>
        <v>3.7204044453304386</v>
      </c>
      <c r="U1281" s="113">
        <f t="shared" si="622"/>
        <v>4.0610048522973106</v>
      </c>
      <c r="V1281" s="113">
        <f t="shared" si="623"/>
        <v>3.3012039444481358</v>
      </c>
      <c r="W1281" s="113">
        <f t="shared" si="624"/>
        <v>31.352704128488909</v>
      </c>
      <c r="X1281" s="113">
        <f t="shared" si="625"/>
        <v>48.557391352200099</v>
      </c>
      <c r="Y1281" s="113">
        <f t="shared" si="626"/>
        <v>44.627386656428506</v>
      </c>
      <c r="Z1281" s="113">
        <f t="shared" si="627"/>
        <v>15.458018470034922</v>
      </c>
      <c r="AA1281" s="113">
        <f t="shared" si="628"/>
        <v>5.3011396674074565</v>
      </c>
      <c r="AB1281" s="114">
        <f t="shared" si="629"/>
        <v>3.886337976929684</v>
      </c>
    </row>
    <row r="1282" spans="1:28" x14ac:dyDescent="0.5">
      <c r="A1282"/>
      <c r="B1282">
        <v>15</v>
      </c>
      <c r="C1282" s="173">
        <v>3.77</v>
      </c>
      <c r="D1282" s="173">
        <v>2.4500000000000002</v>
      </c>
      <c r="E1282" s="173">
        <v>3.01</v>
      </c>
      <c r="F1282" s="173">
        <v>3.77</v>
      </c>
      <c r="G1282" s="173">
        <v>3.38</v>
      </c>
      <c r="H1282" s="173">
        <v>8.18</v>
      </c>
      <c r="I1282" s="173">
        <v>39.4</v>
      </c>
      <c r="J1282" s="173">
        <v>58.2</v>
      </c>
      <c r="K1282" s="173">
        <v>48.4</v>
      </c>
      <c r="L1282" s="173">
        <v>17</v>
      </c>
      <c r="M1282" s="173">
        <v>5.71</v>
      </c>
      <c r="N1282" s="173">
        <v>4.45</v>
      </c>
      <c r="O1282" s="219"/>
      <c r="P1282" s="134">
        <f t="shared" si="619"/>
        <v>15</v>
      </c>
      <c r="Q1282" s="113">
        <f t="shared" si="632"/>
        <v>3.2924706006797546</v>
      </c>
      <c r="R1282" s="113">
        <f t="shared" si="631"/>
        <v>2.1396692232534216</v>
      </c>
      <c r="S1282" s="113">
        <f t="shared" si="620"/>
        <v>2.6287364742827748</v>
      </c>
      <c r="T1282" s="113">
        <f t="shared" si="621"/>
        <v>3.2924706006797546</v>
      </c>
      <c r="U1282" s="113">
        <f t="shared" si="622"/>
        <v>2.9518701937128835</v>
      </c>
      <c r="V1282" s="113">
        <f t="shared" si="623"/>
        <v>7.1438752025359129</v>
      </c>
      <c r="W1282" s="113">
        <f t="shared" si="624"/>
        <v>34.409374447422366</v>
      </c>
      <c r="X1282" s="113">
        <f t="shared" si="625"/>
        <v>50.828060731979235</v>
      </c>
      <c r="Y1282" s="113">
        <f t="shared" si="626"/>
        <v>42.269383838965545</v>
      </c>
      <c r="Z1282" s="113">
        <f t="shared" si="627"/>
        <v>14.846684406248229</v>
      </c>
      <c r="AA1282" s="113">
        <f t="shared" si="628"/>
        <v>4.9867392917457289</v>
      </c>
      <c r="AB1282" s="114">
        <f t="shared" si="629"/>
        <v>3.886337976929684</v>
      </c>
    </row>
    <row r="1283" spans="1:28" x14ac:dyDescent="0.5">
      <c r="A1283"/>
      <c r="B1283">
        <v>16</v>
      </c>
      <c r="C1283" s="173">
        <v>3.77</v>
      </c>
      <c r="D1283" s="173">
        <v>2.4500000000000002</v>
      </c>
      <c r="E1283" s="173">
        <v>2.9</v>
      </c>
      <c r="F1283" s="173">
        <v>4.8600000000000003</v>
      </c>
      <c r="G1283" s="173">
        <v>3.25</v>
      </c>
      <c r="H1283" s="173">
        <v>7.66</v>
      </c>
      <c r="I1283" s="173">
        <v>49.6</v>
      </c>
      <c r="J1283" s="173">
        <v>61.8</v>
      </c>
      <c r="K1283" s="173">
        <v>52.5</v>
      </c>
      <c r="L1283" s="173">
        <v>16</v>
      </c>
      <c r="M1283" s="173">
        <v>5.05</v>
      </c>
      <c r="N1283" s="173">
        <v>4.6900000000000004</v>
      </c>
      <c r="O1283" s="219"/>
      <c r="P1283" s="134">
        <f t="shared" si="619"/>
        <v>16</v>
      </c>
      <c r="Q1283" s="113">
        <f t="shared" si="632"/>
        <v>3.2924706006797546</v>
      </c>
      <c r="R1283" s="113">
        <f t="shared" si="631"/>
        <v>2.1396692232534216</v>
      </c>
      <c r="S1283" s="113">
        <f t="shared" si="620"/>
        <v>2.5326696928305803</v>
      </c>
      <c r="T1283" s="113">
        <f t="shared" si="621"/>
        <v>4.2444050714333175</v>
      </c>
      <c r="U1283" s="113">
        <f t="shared" si="622"/>
        <v>2.8383367247239262</v>
      </c>
      <c r="V1283" s="113">
        <f t="shared" si="623"/>
        <v>6.6897413265800854</v>
      </c>
      <c r="W1283" s="113">
        <f t="shared" si="624"/>
        <v>43.31738509117131</v>
      </c>
      <c r="X1283" s="113">
        <f t="shared" si="625"/>
        <v>53.972064488596509</v>
      </c>
      <c r="Y1283" s="113">
        <f t="shared" si="626"/>
        <v>45.850054784001891</v>
      </c>
      <c r="Z1283" s="113">
        <f t="shared" si="627"/>
        <v>13.973350029410099</v>
      </c>
      <c r="AA1283" s="113">
        <f t="shared" si="628"/>
        <v>4.410338603032562</v>
      </c>
      <c r="AB1283" s="114">
        <f t="shared" si="629"/>
        <v>4.0959382273708353</v>
      </c>
    </row>
    <row r="1284" spans="1:28" x14ac:dyDescent="0.5">
      <c r="A1284"/>
      <c r="B1284">
        <v>17</v>
      </c>
      <c r="C1284" s="173">
        <v>3.72</v>
      </c>
      <c r="D1284" s="173">
        <v>2.37</v>
      </c>
      <c r="E1284" s="173">
        <v>2.9</v>
      </c>
      <c r="F1284" s="173">
        <v>4.38</v>
      </c>
      <c r="G1284" s="173">
        <v>2.94</v>
      </c>
      <c r="H1284" s="173">
        <v>7</v>
      </c>
      <c r="I1284" s="173">
        <v>40.9</v>
      </c>
      <c r="J1284" s="173">
        <v>57.5</v>
      </c>
      <c r="K1284" s="173">
        <v>52</v>
      </c>
      <c r="L1284" s="173">
        <v>15.7</v>
      </c>
      <c r="M1284" s="173">
        <v>5.29</v>
      </c>
      <c r="N1284" s="173">
        <v>4.54</v>
      </c>
      <c r="O1284" s="219"/>
      <c r="P1284" s="134">
        <f t="shared" si="619"/>
        <v>17</v>
      </c>
      <c r="Q1284" s="113">
        <f t="shared" si="632"/>
        <v>3.2488038818378482</v>
      </c>
      <c r="R1284" s="113">
        <f t="shared" si="631"/>
        <v>2.0698024731063711</v>
      </c>
      <c r="S1284" s="113">
        <f t="shared" si="620"/>
        <v>2.5326696928305803</v>
      </c>
      <c r="T1284" s="113">
        <f t="shared" si="621"/>
        <v>3.8252045705510147</v>
      </c>
      <c r="U1284" s="113">
        <f t="shared" si="622"/>
        <v>2.5676030679041055</v>
      </c>
      <c r="V1284" s="113">
        <f t="shared" si="623"/>
        <v>6.1133406378669184</v>
      </c>
      <c r="W1284" s="113">
        <f t="shared" si="624"/>
        <v>35.719376012679568</v>
      </c>
      <c r="X1284" s="113">
        <f t="shared" si="625"/>
        <v>50.216726668192543</v>
      </c>
      <c r="Y1284" s="113">
        <f t="shared" si="626"/>
        <v>45.413387595582819</v>
      </c>
      <c r="Z1284" s="113">
        <f t="shared" si="627"/>
        <v>13.71134971635866</v>
      </c>
      <c r="AA1284" s="113">
        <f t="shared" si="628"/>
        <v>4.6199388534737142</v>
      </c>
      <c r="AB1284" s="114">
        <f t="shared" si="629"/>
        <v>3.9649380708451156</v>
      </c>
    </row>
    <row r="1285" spans="1:28" x14ac:dyDescent="0.5">
      <c r="A1285"/>
      <c r="B1285">
        <v>18</v>
      </c>
      <c r="C1285" s="173">
        <v>3.63</v>
      </c>
      <c r="D1285" s="173">
        <v>2.37</v>
      </c>
      <c r="E1285" s="173">
        <v>3.01</v>
      </c>
      <c r="F1285" s="173">
        <v>4.1100000000000003</v>
      </c>
      <c r="G1285" s="173">
        <v>2.79</v>
      </c>
      <c r="H1285" s="173">
        <v>7.66</v>
      </c>
      <c r="I1285" s="173">
        <v>31.9</v>
      </c>
      <c r="J1285" s="173">
        <v>61.6</v>
      </c>
      <c r="K1285" s="173">
        <v>48.1</v>
      </c>
      <c r="L1285" s="173">
        <v>14.2</v>
      </c>
      <c r="M1285" s="173">
        <v>5.53</v>
      </c>
      <c r="N1285" s="173">
        <v>4.45</v>
      </c>
      <c r="O1285" s="219"/>
      <c r="P1285" s="134">
        <f t="shared" si="619"/>
        <v>18</v>
      </c>
      <c r="Q1285" s="113">
        <f t="shared" si="632"/>
        <v>3.1702037879224161</v>
      </c>
      <c r="R1285" s="113">
        <f t="shared" si="631"/>
        <v>2.0698024731063711</v>
      </c>
      <c r="S1285" s="113">
        <f t="shared" si="620"/>
        <v>2.6287364742827748</v>
      </c>
      <c r="T1285" s="113">
        <f t="shared" si="621"/>
        <v>3.5894042888047193</v>
      </c>
      <c r="U1285" s="113">
        <f t="shared" si="622"/>
        <v>2.4366029113783862</v>
      </c>
      <c r="V1285" s="113">
        <f t="shared" si="623"/>
        <v>6.6897413265800854</v>
      </c>
      <c r="W1285" s="113">
        <f t="shared" si="624"/>
        <v>27.859366621136385</v>
      </c>
      <c r="X1285" s="113">
        <f t="shared" si="625"/>
        <v>53.797397613228881</v>
      </c>
      <c r="Y1285" s="113">
        <f t="shared" si="626"/>
        <v>42.007383525914115</v>
      </c>
      <c r="Z1285" s="113">
        <f t="shared" si="627"/>
        <v>12.401348151101462</v>
      </c>
      <c r="AA1285" s="113">
        <f t="shared" si="628"/>
        <v>4.8295391039148656</v>
      </c>
      <c r="AB1285" s="114">
        <f t="shared" si="629"/>
        <v>3.886337976929684</v>
      </c>
    </row>
    <row r="1286" spans="1:28" x14ac:dyDescent="0.5">
      <c r="A1286"/>
      <c r="B1286">
        <v>19</v>
      </c>
      <c r="C1286" s="173">
        <v>3.58</v>
      </c>
      <c r="D1286" s="173">
        <v>2.41</v>
      </c>
      <c r="E1286" s="173">
        <v>2.94</v>
      </c>
      <c r="F1286" s="173">
        <v>5.05</v>
      </c>
      <c r="G1286" s="173">
        <v>2.9</v>
      </c>
      <c r="H1286" s="173">
        <v>8.0299999999999994</v>
      </c>
      <c r="I1286" s="173">
        <v>64.7</v>
      </c>
      <c r="J1286" s="173">
        <v>64.400000000000006</v>
      </c>
      <c r="K1286" s="173">
        <v>48.4</v>
      </c>
      <c r="L1286" s="173">
        <v>13.8</v>
      </c>
      <c r="M1286" s="173">
        <v>6.13</v>
      </c>
      <c r="N1286" s="173">
        <v>4.3499999999999996</v>
      </c>
      <c r="O1286" s="219"/>
      <c r="P1286" s="134">
        <f t="shared" si="619"/>
        <v>19</v>
      </c>
      <c r="Q1286" s="113">
        <f t="shared" si="632"/>
        <v>3.1265370690805097</v>
      </c>
      <c r="R1286" s="113">
        <f t="shared" si="631"/>
        <v>2.1047358481798963</v>
      </c>
      <c r="S1286" s="113">
        <f t="shared" si="620"/>
        <v>2.5676030679041055</v>
      </c>
      <c r="T1286" s="113">
        <f t="shared" si="621"/>
        <v>4.410338603032562</v>
      </c>
      <c r="U1286" s="113">
        <f t="shared" si="622"/>
        <v>2.5326696928305803</v>
      </c>
      <c r="V1286" s="113">
        <f t="shared" si="623"/>
        <v>7.0128750460101932</v>
      </c>
      <c r="W1286" s="113">
        <f t="shared" si="624"/>
        <v>56.504734181427089</v>
      </c>
      <c r="X1286" s="113">
        <f t="shared" si="625"/>
        <v>56.242733868375652</v>
      </c>
      <c r="Y1286" s="113">
        <f t="shared" si="626"/>
        <v>42.269383838965545</v>
      </c>
      <c r="Z1286" s="113">
        <f t="shared" si="627"/>
        <v>12.052014400366211</v>
      </c>
      <c r="AA1286" s="113">
        <f t="shared" si="628"/>
        <v>5.3535397300177445</v>
      </c>
      <c r="AB1286" s="114">
        <f t="shared" si="629"/>
        <v>3.7990045392458702</v>
      </c>
    </row>
    <row r="1287" spans="1:28" x14ac:dyDescent="0.5">
      <c r="A1287"/>
      <c r="B1287">
        <v>20</v>
      </c>
      <c r="C1287" s="173">
        <v>3.53</v>
      </c>
      <c r="D1287" s="173">
        <v>2.37</v>
      </c>
      <c r="E1287" s="173">
        <v>3.01</v>
      </c>
      <c r="F1287" s="173">
        <v>5.89</v>
      </c>
      <c r="G1287" s="173">
        <v>3.21</v>
      </c>
      <c r="H1287" s="173">
        <v>30.8</v>
      </c>
      <c r="I1287" s="173">
        <v>67.7</v>
      </c>
      <c r="J1287" s="173">
        <v>63</v>
      </c>
      <c r="K1287" s="173">
        <v>47.9</v>
      </c>
      <c r="L1287" s="173">
        <v>13.8</v>
      </c>
      <c r="M1287" s="173">
        <v>5.35</v>
      </c>
      <c r="N1287" s="173">
        <v>4.26</v>
      </c>
      <c r="O1287" s="219"/>
      <c r="P1287" s="134">
        <f t="shared" si="619"/>
        <v>20</v>
      </c>
      <c r="Q1287" s="113">
        <f t="shared" si="632"/>
        <v>3.0828703502386028</v>
      </c>
      <c r="R1287" s="113">
        <f t="shared" si="631"/>
        <v>2.0698024731063711</v>
      </c>
      <c r="S1287" s="113">
        <f t="shared" si="620"/>
        <v>2.6287364742827748</v>
      </c>
      <c r="T1287" s="113">
        <f t="shared" si="621"/>
        <v>5.1439394795765923</v>
      </c>
      <c r="U1287" s="113">
        <f t="shared" si="622"/>
        <v>2.8034033496504009</v>
      </c>
      <c r="V1287" s="113">
        <f t="shared" si="623"/>
        <v>26.898698806614441</v>
      </c>
      <c r="W1287" s="113">
        <f t="shared" si="624"/>
        <v>59.124737311941487</v>
      </c>
      <c r="X1287" s="113">
        <f t="shared" si="625"/>
        <v>55.020065740802266</v>
      </c>
      <c r="Y1287" s="113">
        <f t="shared" si="626"/>
        <v>41.83271665054648</v>
      </c>
      <c r="Z1287" s="113">
        <f t="shared" si="627"/>
        <v>12.052014400366211</v>
      </c>
      <c r="AA1287" s="113">
        <f t="shared" si="628"/>
        <v>4.6723389160840014</v>
      </c>
      <c r="AB1287" s="114">
        <f t="shared" si="629"/>
        <v>3.7204044453304386</v>
      </c>
    </row>
    <row r="1288" spans="1:28" x14ac:dyDescent="0.5">
      <c r="A1288"/>
      <c r="B1288">
        <v>21</v>
      </c>
      <c r="C1288" s="173">
        <v>3.43</v>
      </c>
      <c r="D1288" s="173">
        <v>2.2599999999999998</v>
      </c>
      <c r="E1288" s="173">
        <v>3.01</v>
      </c>
      <c r="F1288" s="173">
        <v>7.37</v>
      </c>
      <c r="G1288" s="173">
        <v>3.01</v>
      </c>
      <c r="H1288" s="173">
        <v>19.899999999999999</v>
      </c>
      <c r="I1288" s="173">
        <v>67.3</v>
      </c>
      <c r="J1288" s="173">
        <v>62.1</v>
      </c>
      <c r="K1288" s="173">
        <v>50.7</v>
      </c>
      <c r="L1288" s="173">
        <v>13.2</v>
      </c>
      <c r="M1288" s="173">
        <v>6.31</v>
      </c>
      <c r="N1288" s="173">
        <v>4.1100000000000003</v>
      </c>
      <c r="O1288" s="219"/>
      <c r="P1288" s="134">
        <f t="shared" si="619"/>
        <v>21</v>
      </c>
      <c r="Q1288" s="113">
        <f t="shared" si="632"/>
        <v>2.9955369125547899</v>
      </c>
      <c r="R1288" s="113">
        <f t="shared" si="631"/>
        <v>1.9737356916541764</v>
      </c>
      <c r="S1288" s="113">
        <f t="shared" si="620"/>
        <v>2.6287364742827748</v>
      </c>
      <c r="T1288" s="113">
        <f t="shared" si="621"/>
        <v>6.4364743572970271</v>
      </c>
      <c r="U1288" s="113">
        <f t="shared" si="622"/>
        <v>2.6287364742827748</v>
      </c>
      <c r="V1288" s="113">
        <f t="shared" si="623"/>
        <v>17.37935409907881</v>
      </c>
      <c r="W1288" s="113">
        <f t="shared" si="624"/>
        <v>58.775403561206225</v>
      </c>
      <c r="X1288" s="113">
        <f t="shared" si="625"/>
        <v>54.234064801647946</v>
      </c>
      <c r="Y1288" s="113">
        <f t="shared" si="626"/>
        <v>44.278052905693251</v>
      </c>
      <c r="Z1288" s="113">
        <f t="shared" si="627"/>
        <v>11.52801377426333</v>
      </c>
      <c r="AA1288" s="113">
        <f t="shared" si="628"/>
        <v>5.5107399178486078</v>
      </c>
      <c r="AB1288" s="114">
        <f t="shared" si="629"/>
        <v>3.5894042888047193</v>
      </c>
    </row>
    <row r="1289" spans="1:28" x14ac:dyDescent="0.5">
      <c r="A1289"/>
      <c r="B1289">
        <v>22</v>
      </c>
      <c r="C1289" s="173">
        <v>3.38</v>
      </c>
      <c r="D1289" s="173">
        <v>2.2599999999999998</v>
      </c>
      <c r="E1289" s="173">
        <v>3.09</v>
      </c>
      <c r="F1289" s="173">
        <v>7.22</v>
      </c>
      <c r="G1289" s="173">
        <v>3.01</v>
      </c>
      <c r="H1289" s="173">
        <v>20.2</v>
      </c>
      <c r="I1289" s="173">
        <v>94.1</v>
      </c>
      <c r="J1289" s="173">
        <v>65.8</v>
      </c>
      <c r="K1289" s="173">
        <v>45.8</v>
      </c>
      <c r="L1289" s="173">
        <v>13</v>
      </c>
      <c r="M1289" s="173">
        <v>4.6900000000000004</v>
      </c>
      <c r="N1289" s="173">
        <v>4.0599999999999996</v>
      </c>
      <c r="O1289" s="219"/>
      <c r="P1289" s="134">
        <f t="shared" si="619"/>
        <v>22</v>
      </c>
      <c r="Q1289" s="113">
        <f t="shared" si="632"/>
        <v>2.9518701937128835</v>
      </c>
      <c r="R1289" s="113">
        <f t="shared" si="631"/>
        <v>1.9737356916541764</v>
      </c>
      <c r="S1289" s="113">
        <f t="shared" si="620"/>
        <v>2.6986032244298253</v>
      </c>
      <c r="T1289" s="113">
        <f t="shared" si="621"/>
        <v>6.3054742007713074</v>
      </c>
      <c r="U1289" s="113">
        <f t="shared" si="622"/>
        <v>2.6287364742827748</v>
      </c>
      <c r="V1289" s="113">
        <f t="shared" si="623"/>
        <v>17.641354412130248</v>
      </c>
      <c r="W1289" s="113">
        <f t="shared" si="624"/>
        <v>82.180764860468145</v>
      </c>
      <c r="X1289" s="113">
        <f t="shared" si="625"/>
        <v>57.46540199594903</v>
      </c>
      <c r="Y1289" s="113">
        <f t="shared" si="626"/>
        <v>39.998714459186409</v>
      </c>
      <c r="Z1289" s="113">
        <f t="shared" si="627"/>
        <v>11.353346898895705</v>
      </c>
      <c r="AA1289" s="113">
        <f t="shared" si="628"/>
        <v>4.0959382273708353</v>
      </c>
      <c r="AB1289" s="114">
        <f t="shared" si="629"/>
        <v>3.5457375699628124</v>
      </c>
    </row>
    <row r="1290" spans="1:28" x14ac:dyDescent="0.5">
      <c r="A1290"/>
      <c r="B1290">
        <v>23</v>
      </c>
      <c r="C1290" s="173">
        <v>3.29</v>
      </c>
      <c r="D1290" s="173">
        <v>2.2200000000000002</v>
      </c>
      <c r="E1290" s="173">
        <v>3.16</v>
      </c>
      <c r="F1290" s="173">
        <v>7.81</v>
      </c>
      <c r="G1290" s="173">
        <v>3.05</v>
      </c>
      <c r="H1290" s="173">
        <v>36.4</v>
      </c>
      <c r="I1290" s="173">
        <v>59.2</v>
      </c>
      <c r="J1290" s="173">
        <v>63.2</v>
      </c>
      <c r="K1290" s="173">
        <v>44.3</v>
      </c>
      <c r="L1290" s="173">
        <v>13.2</v>
      </c>
      <c r="M1290" s="173">
        <v>4.8099999999999996</v>
      </c>
      <c r="N1290" s="173">
        <v>3.96</v>
      </c>
      <c r="O1290" s="219"/>
      <c r="P1290" s="134">
        <f t="shared" si="619"/>
        <v>23</v>
      </c>
      <c r="Q1290" s="113">
        <f t="shared" si="632"/>
        <v>2.8732700997974518</v>
      </c>
      <c r="R1290" s="113">
        <f t="shared" si="631"/>
        <v>1.9388023165806514</v>
      </c>
      <c r="S1290" s="113">
        <f t="shared" si="620"/>
        <v>2.7597366308084945</v>
      </c>
      <c r="T1290" s="113">
        <f t="shared" si="621"/>
        <v>6.8207414831058042</v>
      </c>
      <c r="U1290" s="113">
        <f t="shared" si="622"/>
        <v>2.6636698493563</v>
      </c>
      <c r="V1290" s="113">
        <f t="shared" si="623"/>
        <v>31.789371316907975</v>
      </c>
      <c r="W1290" s="113">
        <f t="shared" si="624"/>
        <v>51.701395108817373</v>
      </c>
      <c r="X1290" s="113">
        <f t="shared" si="625"/>
        <v>55.194732616169894</v>
      </c>
      <c r="Y1290" s="113">
        <f t="shared" si="626"/>
        <v>38.688712893929207</v>
      </c>
      <c r="Z1290" s="113">
        <f t="shared" si="627"/>
        <v>11.52801377426333</v>
      </c>
      <c r="AA1290" s="113">
        <f t="shared" si="628"/>
        <v>4.2007383525914106</v>
      </c>
      <c r="AB1290" s="114">
        <f t="shared" si="629"/>
        <v>3.4584041322789996</v>
      </c>
    </row>
    <row r="1291" spans="1:28" x14ac:dyDescent="0.5">
      <c r="A1291"/>
      <c r="B1291">
        <v>24</v>
      </c>
      <c r="C1291" s="173">
        <v>3.29</v>
      </c>
      <c r="D1291" s="173">
        <v>2.19</v>
      </c>
      <c r="E1291" s="173">
        <v>3.24</v>
      </c>
      <c r="F1291" s="173">
        <v>9.2100000000000009</v>
      </c>
      <c r="G1291" s="173">
        <v>3.09</v>
      </c>
      <c r="H1291" s="173">
        <v>50.9</v>
      </c>
      <c r="I1291" s="173">
        <v>51.4</v>
      </c>
      <c r="J1291" s="173">
        <v>57.4</v>
      </c>
      <c r="K1291" s="173">
        <v>41.3</v>
      </c>
      <c r="L1291" s="173">
        <v>13.1</v>
      </c>
      <c r="M1291" s="173">
        <v>4.99</v>
      </c>
      <c r="N1291" s="173">
        <v>3.82</v>
      </c>
      <c r="O1291" s="219"/>
      <c r="P1291" s="134">
        <f t="shared" si="619"/>
        <v>24</v>
      </c>
      <c r="Q1291" s="113">
        <f t="shared" si="632"/>
        <v>2.8732700997974518</v>
      </c>
      <c r="R1291" s="113">
        <f t="shared" si="631"/>
        <v>1.9126022852755074</v>
      </c>
      <c r="S1291" s="113">
        <f t="shared" si="620"/>
        <v>2.8296033809555454</v>
      </c>
      <c r="T1291" s="113">
        <f t="shared" si="621"/>
        <v>8.0434096106791895</v>
      </c>
      <c r="U1291" s="113">
        <f t="shared" si="622"/>
        <v>2.6986032244298253</v>
      </c>
      <c r="V1291" s="113">
        <f t="shared" si="623"/>
        <v>44.452719781060878</v>
      </c>
      <c r="W1291" s="113">
        <f t="shared" si="624"/>
        <v>44.889386969479943</v>
      </c>
      <c r="X1291" s="113">
        <f t="shared" si="625"/>
        <v>50.129393230508732</v>
      </c>
      <c r="Y1291" s="113">
        <f t="shared" si="626"/>
        <v>36.068709763414816</v>
      </c>
      <c r="Z1291" s="113">
        <f t="shared" si="627"/>
        <v>11.440680336579518</v>
      </c>
      <c r="AA1291" s="113">
        <f t="shared" si="628"/>
        <v>4.3579385404222748</v>
      </c>
      <c r="AB1291" s="114">
        <f t="shared" si="629"/>
        <v>3.336137319521661</v>
      </c>
    </row>
    <row r="1292" spans="1:28" x14ac:dyDescent="0.5">
      <c r="A1292"/>
      <c r="B1292">
        <v>25</v>
      </c>
      <c r="C1292" s="173">
        <v>3.2</v>
      </c>
      <c r="D1292" s="173">
        <v>2.11</v>
      </c>
      <c r="E1292" s="173">
        <v>3.24</v>
      </c>
      <c r="F1292" s="173">
        <v>9.91</v>
      </c>
      <c r="G1292" s="173">
        <v>2.98</v>
      </c>
      <c r="H1292" s="173">
        <v>51.6</v>
      </c>
      <c r="I1292" s="173">
        <v>29.2</v>
      </c>
      <c r="J1292" s="173">
        <v>54.8</v>
      </c>
      <c r="K1292" s="173">
        <v>39.6</v>
      </c>
      <c r="L1292" s="173">
        <v>13</v>
      </c>
      <c r="M1292" s="173">
        <v>5.05</v>
      </c>
      <c r="N1292" s="173">
        <v>3.68</v>
      </c>
      <c r="O1292" s="219"/>
      <c r="P1292" s="134">
        <f t="shared" si="619"/>
        <v>25</v>
      </c>
      <c r="Q1292" s="113">
        <f t="shared" si="632"/>
        <v>2.7946700058820202</v>
      </c>
      <c r="R1292" s="113">
        <f t="shared" si="631"/>
        <v>1.8427355351284567</v>
      </c>
      <c r="S1292" s="113">
        <f t="shared" si="620"/>
        <v>2.8296033809555454</v>
      </c>
      <c r="T1292" s="113">
        <f t="shared" si="621"/>
        <v>8.6547436744658803</v>
      </c>
      <c r="U1292" s="113">
        <f t="shared" si="622"/>
        <v>2.6025364429776308</v>
      </c>
      <c r="V1292" s="113">
        <f t="shared" si="623"/>
        <v>45.064053844847571</v>
      </c>
      <c r="W1292" s="113">
        <f t="shared" si="624"/>
        <v>25.501363803673431</v>
      </c>
      <c r="X1292" s="113">
        <f t="shared" si="625"/>
        <v>47.858723850729589</v>
      </c>
      <c r="Y1292" s="113">
        <f t="shared" si="626"/>
        <v>34.58404132279</v>
      </c>
      <c r="Z1292" s="113">
        <f t="shared" si="627"/>
        <v>11.353346898895705</v>
      </c>
      <c r="AA1292" s="113">
        <f t="shared" si="628"/>
        <v>4.410338603032562</v>
      </c>
      <c r="AB1292" s="114">
        <f t="shared" si="629"/>
        <v>3.213870506764323</v>
      </c>
    </row>
    <row r="1293" spans="1:28" x14ac:dyDescent="0.5">
      <c r="A1293"/>
      <c r="B1293">
        <v>26</v>
      </c>
      <c r="C1293" s="173">
        <v>3.16</v>
      </c>
      <c r="D1293" s="173">
        <v>6.86</v>
      </c>
      <c r="E1293" s="173">
        <v>4.22</v>
      </c>
      <c r="F1293" s="173">
        <v>6.93</v>
      </c>
      <c r="G1293" s="173">
        <v>3.09</v>
      </c>
      <c r="H1293" s="173">
        <v>33.299999999999997</v>
      </c>
      <c r="I1293" s="173">
        <v>58.4</v>
      </c>
      <c r="J1293" s="173">
        <v>56.4</v>
      </c>
      <c r="K1293" s="173">
        <v>37.700000000000003</v>
      </c>
      <c r="L1293" s="173">
        <v>12.4</v>
      </c>
      <c r="M1293" s="173">
        <v>5.05</v>
      </c>
      <c r="N1293" s="173">
        <v>3.58</v>
      </c>
      <c r="O1293" s="219"/>
      <c r="P1293" s="134">
        <f t="shared" si="619"/>
        <v>26</v>
      </c>
      <c r="Q1293" s="113">
        <f t="shared" si="632"/>
        <v>2.7597366308084945</v>
      </c>
      <c r="R1293" s="113">
        <f t="shared" si="631"/>
        <v>5.9910738251095799</v>
      </c>
      <c r="S1293" s="113">
        <f t="shared" si="620"/>
        <v>3.6854710702569133</v>
      </c>
      <c r="T1293" s="113">
        <f t="shared" si="621"/>
        <v>6.0522072314882491</v>
      </c>
      <c r="U1293" s="113">
        <f t="shared" si="622"/>
        <v>2.6986032244298253</v>
      </c>
      <c r="V1293" s="113">
        <f t="shared" si="623"/>
        <v>29.082034748709766</v>
      </c>
      <c r="W1293" s="113">
        <f t="shared" si="624"/>
        <v>51.002727607346863</v>
      </c>
      <c r="X1293" s="113">
        <f t="shared" si="625"/>
        <v>49.256058853670595</v>
      </c>
      <c r="Y1293" s="113">
        <f t="shared" si="626"/>
        <v>32.92470600679755</v>
      </c>
      <c r="Z1293" s="113">
        <f t="shared" si="627"/>
        <v>10.829346272792828</v>
      </c>
      <c r="AA1293" s="113">
        <f t="shared" si="628"/>
        <v>4.410338603032562</v>
      </c>
      <c r="AB1293" s="114">
        <f t="shared" si="629"/>
        <v>3.1265370690805097</v>
      </c>
    </row>
    <row r="1294" spans="1:28" x14ac:dyDescent="0.5">
      <c r="A1294"/>
      <c r="B1294">
        <v>27</v>
      </c>
      <c r="C1294" s="173">
        <v>3.16</v>
      </c>
      <c r="D1294" s="173">
        <v>4.38</v>
      </c>
      <c r="E1294" s="173">
        <v>3.72</v>
      </c>
      <c r="F1294" s="173">
        <v>7.88</v>
      </c>
      <c r="G1294" s="173">
        <v>2.94</v>
      </c>
      <c r="H1294" s="173">
        <v>33.1</v>
      </c>
      <c r="I1294" s="173">
        <v>37.200000000000003</v>
      </c>
      <c r="J1294" s="173">
        <v>56.1</v>
      </c>
      <c r="K1294" s="173">
        <v>37.700000000000003</v>
      </c>
      <c r="L1294" s="173">
        <v>12</v>
      </c>
      <c r="M1294" s="173">
        <v>4.87</v>
      </c>
      <c r="N1294" s="173">
        <v>7.15</v>
      </c>
      <c r="O1294" s="219"/>
      <c r="P1294" s="134">
        <f t="shared" si="619"/>
        <v>27</v>
      </c>
      <c r="Q1294" s="113">
        <f t="shared" si="632"/>
        <v>2.7597366308084945</v>
      </c>
      <c r="R1294" s="113">
        <f t="shared" si="631"/>
        <v>3.8252045705510147</v>
      </c>
      <c r="S1294" s="113">
        <f t="shared" si="620"/>
        <v>3.2488038818378482</v>
      </c>
      <c r="T1294" s="113">
        <f t="shared" si="621"/>
        <v>6.8818748894844735</v>
      </c>
      <c r="U1294" s="113">
        <f t="shared" si="622"/>
        <v>2.5676030679041055</v>
      </c>
      <c r="V1294" s="113">
        <f t="shared" si="623"/>
        <v>28.907367873342142</v>
      </c>
      <c r="W1294" s="113">
        <f t="shared" si="624"/>
        <v>32.488038818378485</v>
      </c>
      <c r="X1294" s="113">
        <f t="shared" si="625"/>
        <v>48.994058540619164</v>
      </c>
      <c r="Y1294" s="113">
        <f t="shared" si="626"/>
        <v>32.92470600679755</v>
      </c>
      <c r="Z1294" s="113">
        <f t="shared" si="627"/>
        <v>10.480012522057574</v>
      </c>
      <c r="AA1294" s="113">
        <f t="shared" si="628"/>
        <v>4.2531384152016987</v>
      </c>
      <c r="AB1294" s="114">
        <f t="shared" si="629"/>
        <v>6.2443407943926381</v>
      </c>
    </row>
    <row r="1295" spans="1:28" x14ac:dyDescent="0.5">
      <c r="A1295"/>
      <c r="B1295">
        <v>28</v>
      </c>
      <c r="C1295" s="173">
        <v>3.13</v>
      </c>
      <c r="D1295" s="173">
        <v>3.24</v>
      </c>
      <c r="E1295" s="173">
        <v>3.82</v>
      </c>
      <c r="F1295" s="173">
        <v>7.16</v>
      </c>
      <c r="G1295" s="173">
        <v>3.16</v>
      </c>
      <c r="H1295" s="173">
        <v>42</v>
      </c>
      <c r="I1295" s="173">
        <v>58.6</v>
      </c>
      <c r="J1295" s="173">
        <v>54.8</v>
      </c>
      <c r="K1295" s="173">
        <v>36.299999999999997</v>
      </c>
      <c r="L1295" s="173">
        <v>11.8</v>
      </c>
      <c r="M1295" s="173">
        <v>4.87</v>
      </c>
      <c r="N1295" s="173">
        <v>3.24</v>
      </c>
      <c r="O1295" s="219"/>
      <c r="P1295" s="134">
        <f t="shared" si="619"/>
        <v>28</v>
      </c>
      <c r="Q1295" s="113">
        <f t="shared" si="632"/>
        <v>2.7335365995033505</v>
      </c>
      <c r="R1295" s="113">
        <f t="shared" si="631"/>
        <v>2.8296033809555454</v>
      </c>
      <c r="S1295" s="113">
        <f t="shared" si="620"/>
        <v>3.336137319521661</v>
      </c>
      <c r="T1295" s="113">
        <f t="shared" si="621"/>
        <v>6.2530741381610193</v>
      </c>
      <c r="U1295" s="113">
        <f t="shared" si="622"/>
        <v>2.7597366308084945</v>
      </c>
      <c r="V1295" s="113">
        <f t="shared" si="623"/>
        <v>36.680043827201509</v>
      </c>
      <c r="W1295" s="113">
        <f t="shared" si="624"/>
        <v>51.17739448271449</v>
      </c>
      <c r="X1295" s="113">
        <f t="shared" si="625"/>
        <v>47.858723850729589</v>
      </c>
      <c r="Y1295" s="113">
        <f t="shared" si="626"/>
        <v>31.702037879224161</v>
      </c>
      <c r="Z1295" s="113">
        <f t="shared" si="627"/>
        <v>10.305345646689949</v>
      </c>
      <c r="AA1295" s="113">
        <f t="shared" si="628"/>
        <v>4.2531384152016987</v>
      </c>
      <c r="AB1295" s="114">
        <f t="shared" si="629"/>
        <v>2.8296033809555454</v>
      </c>
    </row>
    <row r="1296" spans="1:28" x14ac:dyDescent="0.5">
      <c r="A1296"/>
      <c r="B1296">
        <v>29</v>
      </c>
      <c r="C1296" s="173">
        <v>3.13</v>
      </c>
      <c r="D1296" s="173"/>
      <c r="E1296" s="173">
        <v>3.77</v>
      </c>
      <c r="F1296" s="173">
        <v>10.199999999999999</v>
      </c>
      <c r="G1296" s="173">
        <v>3.21</v>
      </c>
      <c r="H1296" s="173">
        <v>55.2</v>
      </c>
      <c r="I1296" s="173">
        <v>48.7</v>
      </c>
      <c r="J1296" s="173">
        <v>46.5</v>
      </c>
      <c r="K1296" s="173">
        <v>35.700000000000003</v>
      </c>
      <c r="L1296" s="173">
        <v>11</v>
      </c>
      <c r="M1296" s="173">
        <v>4.93</v>
      </c>
      <c r="N1296" s="173">
        <v>4.45</v>
      </c>
      <c r="O1296" s="219"/>
      <c r="P1296" s="134">
        <f t="shared" si="619"/>
        <v>29</v>
      </c>
      <c r="Q1296" s="113">
        <f t="shared" si="632"/>
        <v>2.7335365995033505</v>
      </c>
      <c r="R1296" s="113" t="str">
        <f t="shared" si="631"/>
        <v xml:space="preserve"> </v>
      </c>
      <c r="S1296" s="113">
        <f t="shared" si="620"/>
        <v>3.2924706006797546</v>
      </c>
      <c r="T1296" s="113">
        <f t="shared" si="621"/>
        <v>8.9080106437489377</v>
      </c>
      <c r="U1296" s="113">
        <f t="shared" si="622"/>
        <v>2.8034033496504009</v>
      </c>
      <c r="V1296" s="113">
        <f t="shared" si="623"/>
        <v>48.208057601464844</v>
      </c>
      <c r="W1296" s="113">
        <f t="shared" si="624"/>
        <v>42.53138415201699</v>
      </c>
      <c r="X1296" s="113">
        <f t="shared" si="625"/>
        <v>40.610048522973102</v>
      </c>
      <c r="Y1296" s="113">
        <f t="shared" si="626"/>
        <v>31.178037253121285</v>
      </c>
      <c r="Z1296" s="113">
        <f t="shared" si="627"/>
        <v>9.6066781452194441</v>
      </c>
      <c r="AA1296" s="113">
        <f t="shared" si="628"/>
        <v>4.3055384778119867</v>
      </c>
      <c r="AB1296" s="114">
        <f t="shared" si="629"/>
        <v>3.886337976929684</v>
      </c>
    </row>
    <row r="1297" spans="1:28" x14ac:dyDescent="0.5">
      <c r="A1297"/>
      <c r="B1297">
        <v>30</v>
      </c>
      <c r="C1297" s="173">
        <v>3.05</v>
      </c>
      <c r="D1297" s="173"/>
      <c r="E1297" s="173">
        <v>3.87</v>
      </c>
      <c r="F1297" s="173">
        <v>5.15</v>
      </c>
      <c r="G1297" s="173">
        <v>3.2</v>
      </c>
      <c r="H1297" s="173">
        <v>63</v>
      </c>
      <c r="I1297" s="173">
        <v>122</v>
      </c>
      <c r="J1297" s="173">
        <v>46</v>
      </c>
      <c r="K1297" s="173">
        <v>34.9</v>
      </c>
      <c r="L1297" s="173">
        <v>7.81</v>
      </c>
      <c r="M1297" s="173">
        <v>4.99</v>
      </c>
      <c r="N1297" s="173">
        <v>3.13</v>
      </c>
      <c r="O1297" s="219"/>
      <c r="P1297" s="134">
        <f t="shared" si="619"/>
        <v>30</v>
      </c>
      <c r="Q1297" s="113">
        <f t="shared" si="632"/>
        <v>2.6636698493563</v>
      </c>
      <c r="R1297" s="113" t="str">
        <f t="shared" si="631"/>
        <v xml:space="preserve"> </v>
      </c>
      <c r="S1297" s="113">
        <f t="shared" si="620"/>
        <v>3.3798040383635679</v>
      </c>
      <c r="T1297" s="113">
        <f t="shared" si="621"/>
        <v>4.4976720407163757</v>
      </c>
      <c r="U1297" s="113">
        <f t="shared" si="622"/>
        <v>2.7946700058820202</v>
      </c>
      <c r="V1297" s="113">
        <f t="shared" si="623"/>
        <v>55.020065740802266</v>
      </c>
      <c r="W1297" s="113">
        <f t="shared" si="624"/>
        <v>106.54679397425201</v>
      </c>
      <c r="X1297" s="113">
        <f t="shared" si="625"/>
        <v>40.173381334554037</v>
      </c>
      <c r="Y1297" s="113">
        <f t="shared" si="626"/>
        <v>30.479369751650779</v>
      </c>
      <c r="Z1297" s="113">
        <f t="shared" si="627"/>
        <v>6.8207414831058042</v>
      </c>
      <c r="AA1297" s="113">
        <f t="shared" si="628"/>
        <v>4.3579385404222748</v>
      </c>
      <c r="AB1297" s="114">
        <f t="shared" si="629"/>
        <v>2.7335365995033505</v>
      </c>
    </row>
    <row r="1298" spans="1:28" x14ac:dyDescent="0.5">
      <c r="A1298"/>
      <c r="B1298">
        <v>31</v>
      </c>
      <c r="C1298" s="173">
        <v>3.05</v>
      </c>
      <c r="D1298" s="173"/>
      <c r="E1298" s="173">
        <v>4.0599999999999996</v>
      </c>
      <c r="F1298" s="173"/>
      <c r="G1298" s="173">
        <v>3.09</v>
      </c>
      <c r="H1298" s="173"/>
      <c r="I1298" s="173">
        <v>196</v>
      </c>
      <c r="J1298" s="173">
        <v>49.1</v>
      </c>
      <c r="K1298" s="173"/>
      <c r="L1298" s="173">
        <v>8.61</v>
      </c>
      <c r="M1298" s="173"/>
      <c r="N1298" s="173">
        <v>3.01</v>
      </c>
      <c r="O1298" s="219"/>
      <c r="P1298" s="134">
        <f t="shared" si="619"/>
        <v>31</v>
      </c>
      <c r="Q1298" s="113">
        <f t="shared" si="632"/>
        <v>2.6636698493563</v>
      </c>
      <c r="R1298" s="113" t="str">
        <f t="shared" si="631"/>
        <v xml:space="preserve"> </v>
      </c>
      <c r="S1298" s="113">
        <f t="shared" si="620"/>
        <v>3.5457375699628124</v>
      </c>
      <c r="T1298" s="113" t="str">
        <f t="shared" si="621"/>
        <v xml:space="preserve"> </v>
      </c>
      <c r="U1298" s="113">
        <f t="shared" si="622"/>
        <v>2.6986032244298253</v>
      </c>
      <c r="V1298" s="113" t="str">
        <f t="shared" si="623"/>
        <v xml:space="preserve"> </v>
      </c>
      <c r="W1298" s="113">
        <f t="shared" si="624"/>
        <v>171.17353786027371</v>
      </c>
      <c r="X1298" s="113">
        <f t="shared" si="625"/>
        <v>42.880717902752245</v>
      </c>
      <c r="Y1298" s="113" t="str">
        <f t="shared" si="626"/>
        <v xml:space="preserve"> </v>
      </c>
      <c r="Z1298" s="113">
        <f t="shared" si="627"/>
        <v>7.5194089845763088</v>
      </c>
      <c r="AA1298" s="113" t="str">
        <f t="shared" si="628"/>
        <v xml:space="preserve"> </v>
      </c>
      <c r="AB1298" s="114">
        <f t="shared" si="629"/>
        <v>2.6287364742827748</v>
      </c>
    </row>
    <row r="1299" spans="1:28" x14ac:dyDescent="0.5">
      <c r="A1299"/>
      <c r="B1299"/>
      <c r="C1299" s="173"/>
      <c r="D1299" s="173"/>
      <c r="E1299" s="173"/>
      <c r="F1299" s="173"/>
      <c r="G1299" s="173"/>
      <c r="H1299" s="173"/>
      <c r="I1299" s="173"/>
      <c r="J1299" s="173"/>
      <c r="K1299" s="173"/>
      <c r="L1299" s="173"/>
      <c r="M1299" s="173"/>
      <c r="N1299" s="173"/>
      <c r="O1299" s="219"/>
      <c r="P1299" s="138"/>
      <c r="Q1299" s="139"/>
      <c r="R1299" s="139"/>
      <c r="S1299" s="139"/>
      <c r="T1299" s="139"/>
      <c r="U1299" s="139"/>
      <c r="V1299" s="139"/>
      <c r="W1299" s="139"/>
      <c r="X1299" s="139"/>
      <c r="Y1299" s="139"/>
      <c r="Z1299" s="139"/>
      <c r="AA1299" s="139"/>
      <c r="AB1299" s="140"/>
    </row>
    <row r="1300" spans="1:28" ht="18.600000000000001" thickBot="1" x14ac:dyDescent="0.55000000000000004">
      <c r="A1300"/>
      <c r="B1300"/>
      <c r="C1300" s="173"/>
      <c r="D1300" s="173"/>
      <c r="E1300" s="173"/>
      <c r="F1300" s="173"/>
      <c r="G1300" s="173"/>
      <c r="H1300" s="173"/>
      <c r="I1300" s="173"/>
      <c r="J1300" s="173"/>
      <c r="K1300" s="173"/>
      <c r="L1300" s="173"/>
      <c r="M1300" s="173"/>
      <c r="N1300" s="173"/>
      <c r="O1300" s="223"/>
      <c r="P1300" s="137"/>
      <c r="Q1300" s="125"/>
      <c r="R1300" s="125"/>
      <c r="S1300" s="125"/>
      <c r="T1300" s="125"/>
      <c r="U1300" s="125"/>
      <c r="V1300" s="125"/>
      <c r="W1300" s="125"/>
      <c r="X1300" s="125"/>
      <c r="Y1300" s="125"/>
      <c r="Z1300" s="125"/>
      <c r="AA1300" s="125"/>
      <c r="AB1300" s="126"/>
    </row>
    <row r="1301" spans="1:28" x14ac:dyDescent="0.5">
      <c r="A1301">
        <v>2004</v>
      </c>
      <c r="B1301">
        <v>1</v>
      </c>
      <c r="C1301" s="173">
        <v>4.87</v>
      </c>
      <c r="D1301" s="173">
        <v>3.63</v>
      </c>
      <c r="E1301" s="173">
        <v>2.75</v>
      </c>
      <c r="F1301" s="173">
        <v>2.6</v>
      </c>
      <c r="G1301" s="173">
        <v>4.4000000000000004</v>
      </c>
      <c r="H1301" s="173">
        <v>7.08</v>
      </c>
      <c r="I1301" s="173">
        <v>25.2</v>
      </c>
      <c r="J1301" s="173">
        <v>54.8</v>
      </c>
      <c r="K1301" s="173">
        <v>82.2</v>
      </c>
      <c r="L1301" s="173">
        <v>71.8</v>
      </c>
      <c r="M1301" s="173">
        <v>17</v>
      </c>
      <c r="N1301" s="173">
        <v>7.56</v>
      </c>
      <c r="O1301" s="221">
        <f>A1301</f>
        <v>2004</v>
      </c>
      <c r="P1301" s="134">
        <f t="shared" ref="P1301:P1331" si="633">B1301</f>
        <v>1</v>
      </c>
      <c r="Q1301" s="113">
        <f>IF(C1301&gt;0,$P$11*C1301, " ")</f>
        <v>4.2531384152016987</v>
      </c>
      <c r="R1301" s="113">
        <f>IF(D1301&gt;0,$P$11*D1301, " ")</f>
        <v>3.1702037879224161</v>
      </c>
      <c r="S1301" s="113">
        <f t="shared" ref="S1301:S1331" si="634">IF(E1301&gt;0,$P$11*E1301, " ")</f>
        <v>2.401669536304861</v>
      </c>
      <c r="T1301" s="113">
        <f t="shared" ref="T1301:T1331" si="635">IF(F1301&gt;0,$P$11*F1301, " ")</f>
        <v>2.2706693797791413</v>
      </c>
      <c r="U1301" s="113">
        <f t="shared" ref="U1301" si="636">IF(G1301&gt;0,$P$11*G1301, " ")</f>
        <v>3.8426712580877775</v>
      </c>
      <c r="V1301" s="113">
        <f t="shared" ref="V1301:V1331" si="637">IF(H1301&gt;0,$P$11*H1301, " ")</f>
        <v>6.1832073880139689</v>
      </c>
      <c r="W1301" s="113">
        <f t="shared" ref="W1301:W1331" si="638">IF(I1301&gt;0,$P$11*I1301, " ")</f>
        <v>22.008026296320907</v>
      </c>
      <c r="X1301" s="113">
        <f t="shared" ref="X1301" si="639">IF(J1301&gt;0,$P$11*J1301, " ")</f>
        <v>47.858723850729589</v>
      </c>
      <c r="Y1301" s="113">
        <f t="shared" ref="Y1301:Y1331" si="640">IF(K1301&gt;0,$P$11*K1301, " ")</f>
        <v>71.788085776094391</v>
      </c>
      <c r="Z1301" s="113">
        <f t="shared" ref="Z1301" si="641">IF(L1301&gt;0,$P$11*L1301, " ")</f>
        <v>62.705408256977819</v>
      </c>
      <c r="AA1301" s="113">
        <f t="shared" ref="AA1301:AA1303" si="642">IF(M1301&gt;0,$P$11*M1301, " ")</f>
        <v>14.846684406248229</v>
      </c>
      <c r="AB1301" s="114">
        <f t="shared" ref="AB1301:AB1331" si="643">IF(N1301&gt;0,$P$11*N1301, " ")</f>
        <v>6.6024078888962716</v>
      </c>
    </row>
    <row r="1302" spans="1:28" x14ac:dyDescent="0.5">
      <c r="A1302"/>
      <c r="B1302">
        <v>2</v>
      </c>
      <c r="C1302" s="173">
        <v>4.6900000000000004</v>
      </c>
      <c r="D1302" s="173">
        <v>3.63</v>
      </c>
      <c r="E1302" s="173">
        <v>2.4900000000000002</v>
      </c>
      <c r="F1302" s="173">
        <v>2.81</v>
      </c>
      <c r="G1302" s="173">
        <v>3.72</v>
      </c>
      <c r="H1302" s="173">
        <v>9.07</v>
      </c>
      <c r="I1302" s="173">
        <v>32.4</v>
      </c>
      <c r="J1302" s="173">
        <v>62.4</v>
      </c>
      <c r="K1302" s="173">
        <v>81.8</v>
      </c>
      <c r="L1302" s="173">
        <v>65.2</v>
      </c>
      <c r="M1302" s="173">
        <v>15.9</v>
      </c>
      <c r="N1302" s="173">
        <v>6.96</v>
      </c>
      <c r="O1302" s="219"/>
      <c r="P1302" s="134">
        <f t="shared" si="633"/>
        <v>2</v>
      </c>
      <c r="Q1302" s="113">
        <f t="shared" ref="Q1302:Q1308" si="644">IF(C1302&gt;0,$P$11*C1302, " ")</f>
        <v>4.0959382273708353</v>
      </c>
      <c r="R1302" s="113">
        <f t="shared" ref="R1302:R1331" si="645">IF(D1302&gt;0,$P$11*D1302, " ")</f>
        <v>3.1702037879224161</v>
      </c>
      <c r="S1302" s="113">
        <f t="shared" si="634"/>
        <v>2.1746025983269468</v>
      </c>
      <c r="T1302" s="113">
        <f t="shared" si="635"/>
        <v>2.4540695989151486</v>
      </c>
      <c r="U1302" s="113">
        <f>IF(G1302&gt;0,$P$11*G1302, " ")</f>
        <v>3.2488038818378482</v>
      </c>
      <c r="V1302" s="113">
        <f t="shared" si="637"/>
        <v>7.9211427979218501</v>
      </c>
      <c r="W1302" s="113">
        <f t="shared" si="638"/>
        <v>28.29603380955545</v>
      </c>
      <c r="X1302" s="113">
        <f>IF(J1302&gt;0,$P$11*J1302, " ")</f>
        <v>54.496065114699384</v>
      </c>
      <c r="Y1302" s="113">
        <f t="shared" si="640"/>
        <v>71.438752025359136</v>
      </c>
      <c r="Z1302" s="113">
        <f>IF(L1302&gt;0,$P$11*L1302, " ")</f>
        <v>56.941401369846155</v>
      </c>
      <c r="AA1302" s="113">
        <f t="shared" si="642"/>
        <v>13.886016591726287</v>
      </c>
      <c r="AB1302" s="114">
        <f t="shared" si="643"/>
        <v>6.0784072627933927</v>
      </c>
    </row>
    <row r="1303" spans="1:28" x14ac:dyDescent="0.5">
      <c r="A1303"/>
      <c r="B1303">
        <v>3</v>
      </c>
      <c r="C1303" s="173">
        <v>4.6900000000000004</v>
      </c>
      <c r="D1303" s="173">
        <v>3.48</v>
      </c>
      <c r="E1303" s="173">
        <v>2.6</v>
      </c>
      <c r="F1303" s="173">
        <v>2.86</v>
      </c>
      <c r="G1303" s="173">
        <v>3.96</v>
      </c>
      <c r="H1303" s="173">
        <v>10.7</v>
      </c>
      <c r="I1303" s="173">
        <v>32.4</v>
      </c>
      <c r="J1303" s="173">
        <v>89.2</v>
      </c>
      <c r="K1303" s="173">
        <v>75.7</v>
      </c>
      <c r="L1303" s="173">
        <v>55.6</v>
      </c>
      <c r="M1303" s="173">
        <v>19.7</v>
      </c>
      <c r="N1303" s="173">
        <v>6.17</v>
      </c>
      <c r="O1303" s="219"/>
      <c r="P1303" s="134">
        <f t="shared" si="633"/>
        <v>3</v>
      </c>
      <c r="Q1303" s="113">
        <f t="shared" si="644"/>
        <v>4.0959382273708353</v>
      </c>
      <c r="R1303" s="113">
        <f t="shared" si="645"/>
        <v>3.0392036313966964</v>
      </c>
      <c r="S1303" s="113">
        <f t="shared" si="634"/>
        <v>2.2706693797791413</v>
      </c>
      <c r="T1303" s="113">
        <f t="shared" si="635"/>
        <v>2.4977363177570551</v>
      </c>
      <c r="U1303" s="113">
        <f t="shared" ref="U1303:U1331" si="646">IF(G1303&gt;0,$P$11*G1303, " ")</f>
        <v>3.4584041322789996</v>
      </c>
      <c r="V1303" s="113">
        <f t="shared" si="637"/>
        <v>9.3446778321680029</v>
      </c>
      <c r="W1303" s="113">
        <f t="shared" si="638"/>
        <v>28.29603380955545</v>
      </c>
      <c r="X1303" s="113">
        <f t="shared" ref="X1303:X1331" si="647">IF(J1303&gt;0,$P$11*J1303, " ")</f>
        <v>77.901426413961303</v>
      </c>
      <c r="Y1303" s="113">
        <f t="shared" si="640"/>
        <v>66.11141232664653</v>
      </c>
      <c r="Z1303" s="113">
        <f t="shared" ref="Z1303:Z1331" si="648">IF(L1303&gt;0,$P$11*L1303, " ")</f>
        <v>48.557391352200099</v>
      </c>
      <c r="AA1303" s="113">
        <f t="shared" si="642"/>
        <v>17.204687223711183</v>
      </c>
      <c r="AB1303" s="114">
        <f t="shared" si="643"/>
        <v>5.3884731050912693</v>
      </c>
    </row>
    <row r="1304" spans="1:28" x14ac:dyDescent="0.5">
      <c r="A1304"/>
      <c r="B1304">
        <v>4</v>
      </c>
      <c r="C1304" s="173">
        <v>4.54</v>
      </c>
      <c r="D1304" s="173">
        <v>3.38</v>
      </c>
      <c r="E1304" s="173">
        <v>2.56</v>
      </c>
      <c r="F1304" s="173">
        <v>2.4500000000000002</v>
      </c>
      <c r="G1304" s="173">
        <v>4.0599999999999996</v>
      </c>
      <c r="H1304" s="173">
        <v>12.8</v>
      </c>
      <c r="I1304" s="173">
        <v>34.200000000000003</v>
      </c>
      <c r="J1304" s="173">
        <v>80.7</v>
      </c>
      <c r="K1304" s="173">
        <v>73.099999999999994</v>
      </c>
      <c r="L1304" s="173">
        <v>45.9</v>
      </c>
      <c r="M1304" s="173">
        <v>19.2</v>
      </c>
      <c r="N1304" s="173">
        <v>5.74</v>
      </c>
      <c r="O1304" s="219"/>
      <c r="P1304" s="134">
        <f t="shared" si="633"/>
        <v>4</v>
      </c>
      <c r="Q1304" s="113">
        <f t="shared" si="644"/>
        <v>3.9649380708451156</v>
      </c>
      <c r="R1304" s="113">
        <f t="shared" si="645"/>
        <v>2.9518701937128835</v>
      </c>
      <c r="S1304" s="113">
        <f t="shared" si="634"/>
        <v>2.2357360047056161</v>
      </c>
      <c r="T1304" s="113">
        <f t="shared" si="635"/>
        <v>2.1396692232534216</v>
      </c>
      <c r="U1304" s="113">
        <f t="shared" si="646"/>
        <v>3.5457375699628124</v>
      </c>
      <c r="V1304" s="113">
        <f t="shared" si="637"/>
        <v>11.178680023528081</v>
      </c>
      <c r="W1304" s="113">
        <f t="shared" si="638"/>
        <v>29.86803568786409</v>
      </c>
      <c r="X1304" s="113">
        <f t="shared" si="647"/>
        <v>70.478084210837196</v>
      </c>
      <c r="Y1304" s="113">
        <f t="shared" si="640"/>
        <v>63.840742946867387</v>
      </c>
      <c r="Z1304" s="113">
        <f t="shared" si="648"/>
        <v>40.08604789687022</v>
      </c>
      <c r="AA1304" s="113">
        <f>IF(M1304&gt;0,$P$11*M1304, " ")</f>
        <v>16.768020035292118</v>
      </c>
      <c r="AB1304" s="114">
        <f t="shared" si="643"/>
        <v>5.0129393230508734</v>
      </c>
    </row>
    <row r="1305" spans="1:28" x14ac:dyDescent="0.5">
      <c r="A1305"/>
      <c r="B1305">
        <v>5</v>
      </c>
      <c r="C1305" s="173">
        <v>4.3</v>
      </c>
      <c r="D1305" s="173">
        <v>3.43</v>
      </c>
      <c r="E1305" s="173">
        <v>2.64</v>
      </c>
      <c r="F1305" s="173">
        <v>2.37</v>
      </c>
      <c r="G1305" s="173">
        <v>3.82</v>
      </c>
      <c r="H1305" s="173">
        <v>9.85</v>
      </c>
      <c r="I1305" s="173">
        <v>31.7</v>
      </c>
      <c r="J1305" s="173">
        <v>73.900000000000006</v>
      </c>
      <c r="K1305" s="173">
        <v>74.7</v>
      </c>
      <c r="L1305" s="173">
        <v>48.2</v>
      </c>
      <c r="M1305" s="173">
        <v>18.7</v>
      </c>
      <c r="N1305" s="173">
        <v>5.23</v>
      </c>
      <c r="O1305" s="219"/>
      <c r="P1305" s="134">
        <f t="shared" si="633"/>
        <v>5</v>
      </c>
      <c r="Q1305" s="113">
        <f t="shared" si="644"/>
        <v>3.7553378204039638</v>
      </c>
      <c r="R1305" s="113">
        <f t="shared" si="645"/>
        <v>2.9955369125547899</v>
      </c>
      <c r="S1305" s="113">
        <f t="shared" si="634"/>
        <v>2.3056027548526665</v>
      </c>
      <c r="T1305" s="113">
        <f t="shared" si="635"/>
        <v>2.0698024731063711</v>
      </c>
      <c r="U1305" s="113">
        <f t="shared" si="646"/>
        <v>3.336137319521661</v>
      </c>
      <c r="V1305" s="113">
        <f t="shared" si="637"/>
        <v>8.6023436118555914</v>
      </c>
      <c r="W1305" s="113">
        <f t="shared" si="638"/>
        <v>27.684699745768757</v>
      </c>
      <c r="X1305" s="113">
        <f t="shared" si="647"/>
        <v>64.539410448337904</v>
      </c>
      <c r="Y1305" s="113">
        <f t="shared" si="640"/>
        <v>65.2380779498084</v>
      </c>
      <c r="Z1305" s="113">
        <f t="shared" si="648"/>
        <v>42.094716963597925</v>
      </c>
      <c r="AA1305" s="113">
        <f t="shared" ref="AA1305:AA1331" si="649">IF(M1305&gt;0,$P$11*M1305, " ")</f>
        <v>16.331352846873052</v>
      </c>
      <c r="AB1305" s="114">
        <f t="shared" si="643"/>
        <v>4.5675387908634262</v>
      </c>
    </row>
    <row r="1306" spans="1:28" x14ac:dyDescent="0.5">
      <c r="A1306"/>
      <c r="B1306">
        <v>6</v>
      </c>
      <c r="C1306" s="173">
        <v>3.92</v>
      </c>
      <c r="D1306" s="173">
        <v>3.24</v>
      </c>
      <c r="E1306" s="173">
        <v>2.41</v>
      </c>
      <c r="F1306" s="173">
        <v>2.4900000000000002</v>
      </c>
      <c r="G1306" s="173">
        <v>4.4000000000000004</v>
      </c>
      <c r="H1306" s="173">
        <v>7.37</v>
      </c>
      <c r="I1306" s="173">
        <v>32.4</v>
      </c>
      <c r="J1306" s="173">
        <v>78.099999999999994</v>
      </c>
      <c r="K1306" s="173">
        <v>80.099999999999994</v>
      </c>
      <c r="L1306" s="173">
        <v>45.9</v>
      </c>
      <c r="M1306" s="173">
        <v>17.8</v>
      </c>
      <c r="N1306" s="173">
        <v>5.3</v>
      </c>
      <c r="O1306" s="219"/>
      <c r="P1306" s="134">
        <f t="shared" si="633"/>
        <v>6</v>
      </c>
      <c r="Q1306" s="113">
        <f t="shared" si="644"/>
        <v>3.4234707572054743</v>
      </c>
      <c r="R1306" s="113">
        <f t="shared" si="645"/>
        <v>2.8296033809555454</v>
      </c>
      <c r="S1306" s="113">
        <f t="shared" si="634"/>
        <v>2.1047358481798963</v>
      </c>
      <c r="T1306" s="113">
        <f t="shared" si="635"/>
        <v>2.1746025983269468</v>
      </c>
      <c r="U1306" s="113">
        <f t="shared" si="646"/>
        <v>3.8426712580877775</v>
      </c>
      <c r="V1306" s="113">
        <f t="shared" si="637"/>
        <v>6.4364743572970271</v>
      </c>
      <c r="W1306" s="113">
        <f t="shared" si="638"/>
        <v>28.29603380955545</v>
      </c>
      <c r="X1306" s="113">
        <f t="shared" si="647"/>
        <v>68.207414831058045</v>
      </c>
      <c r="Y1306" s="113">
        <f t="shared" si="640"/>
        <v>69.954083584734306</v>
      </c>
      <c r="Z1306" s="113">
        <f t="shared" si="648"/>
        <v>40.08604789687022</v>
      </c>
      <c r="AA1306" s="113">
        <f t="shared" si="649"/>
        <v>15.545351907718736</v>
      </c>
      <c r="AB1306" s="114">
        <f t="shared" si="643"/>
        <v>4.6286721972420954</v>
      </c>
    </row>
    <row r="1307" spans="1:28" x14ac:dyDescent="0.5">
      <c r="A1307"/>
      <c r="B1307">
        <v>7</v>
      </c>
      <c r="C1307" s="173">
        <v>3.96</v>
      </c>
      <c r="D1307" s="173">
        <v>3.16</v>
      </c>
      <c r="E1307" s="173">
        <v>2.64</v>
      </c>
      <c r="F1307" s="173">
        <v>3.29</v>
      </c>
      <c r="G1307" s="173">
        <v>4.59</v>
      </c>
      <c r="H1307" s="173">
        <v>8.32</v>
      </c>
      <c r="I1307" s="173">
        <v>33.9</v>
      </c>
      <c r="J1307" s="173">
        <v>84.1</v>
      </c>
      <c r="K1307" s="173">
        <v>74.400000000000006</v>
      </c>
      <c r="L1307" s="173">
        <v>43.6</v>
      </c>
      <c r="M1307" s="173">
        <v>17.399999999999999</v>
      </c>
      <c r="N1307" s="173">
        <v>4.82</v>
      </c>
      <c r="O1307" s="219"/>
      <c r="P1307" s="134">
        <f t="shared" si="633"/>
        <v>7</v>
      </c>
      <c r="Q1307" s="113">
        <f t="shared" si="644"/>
        <v>3.4584041322789996</v>
      </c>
      <c r="R1307" s="113">
        <f t="shared" si="645"/>
        <v>2.7597366308084945</v>
      </c>
      <c r="S1307" s="113">
        <f t="shared" si="634"/>
        <v>2.3056027548526665</v>
      </c>
      <c r="T1307" s="113">
        <f t="shared" si="635"/>
        <v>2.8732700997974518</v>
      </c>
      <c r="U1307" s="113">
        <f t="shared" si="646"/>
        <v>4.0086047896870225</v>
      </c>
      <c r="V1307" s="113">
        <f t="shared" si="637"/>
        <v>7.2661420152932514</v>
      </c>
      <c r="W1307" s="113">
        <f t="shared" si="638"/>
        <v>29.606035374812645</v>
      </c>
      <c r="X1307" s="113">
        <f t="shared" si="647"/>
        <v>73.447421092086827</v>
      </c>
      <c r="Y1307" s="113">
        <f t="shared" si="640"/>
        <v>64.976077636756969</v>
      </c>
      <c r="Z1307" s="113">
        <f t="shared" si="648"/>
        <v>38.077378830142521</v>
      </c>
      <c r="AA1307" s="113">
        <f t="shared" si="649"/>
        <v>15.196018156983481</v>
      </c>
      <c r="AB1307" s="114">
        <f t="shared" si="643"/>
        <v>4.2094716963597927</v>
      </c>
    </row>
    <row r="1308" spans="1:28" x14ac:dyDescent="0.5">
      <c r="A1308"/>
      <c r="B1308">
        <v>8</v>
      </c>
      <c r="C1308" s="173">
        <v>3.87</v>
      </c>
      <c r="D1308" s="173">
        <v>3.2</v>
      </c>
      <c r="E1308" s="173">
        <v>2.52</v>
      </c>
      <c r="F1308" s="173">
        <v>2.9</v>
      </c>
      <c r="G1308" s="173">
        <v>4.16</v>
      </c>
      <c r="H1308" s="173">
        <v>10.8</v>
      </c>
      <c r="I1308" s="173">
        <v>38.9</v>
      </c>
      <c r="J1308" s="173">
        <v>82.8</v>
      </c>
      <c r="K1308" s="173">
        <v>67.3</v>
      </c>
      <c r="L1308" s="173">
        <v>44.4</v>
      </c>
      <c r="M1308" s="173">
        <v>16.100000000000001</v>
      </c>
      <c r="N1308" s="173">
        <v>4.1900000000000004</v>
      </c>
      <c r="O1308" s="219"/>
      <c r="P1308" s="134">
        <f t="shared" si="633"/>
        <v>8</v>
      </c>
      <c r="Q1308" s="113">
        <f t="shared" si="644"/>
        <v>3.3798040383635679</v>
      </c>
      <c r="R1308" s="113">
        <f t="shared" si="645"/>
        <v>2.7946700058820202</v>
      </c>
      <c r="S1308" s="113">
        <f t="shared" si="634"/>
        <v>2.2008026296320908</v>
      </c>
      <c r="T1308" s="113">
        <f t="shared" si="635"/>
        <v>2.5326696928305803</v>
      </c>
      <c r="U1308" s="113">
        <f t="shared" si="646"/>
        <v>3.6330710076466257</v>
      </c>
      <c r="V1308" s="113">
        <f t="shared" si="637"/>
        <v>9.4320112698518184</v>
      </c>
      <c r="W1308" s="113">
        <f t="shared" si="638"/>
        <v>33.9727072590033</v>
      </c>
      <c r="X1308" s="113">
        <f t="shared" si="647"/>
        <v>72.312086402197266</v>
      </c>
      <c r="Y1308" s="113">
        <f t="shared" si="640"/>
        <v>58.775403561206225</v>
      </c>
      <c r="Z1308" s="113">
        <f t="shared" si="648"/>
        <v>38.776046331613024</v>
      </c>
      <c r="AA1308" s="113">
        <f t="shared" si="649"/>
        <v>14.060683467093913</v>
      </c>
      <c r="AB1308" s="114">
        <f t="shared" si="643"/>
        <v>3.6592710389517702</v>
      </c>
    </row>
    <row r="1309" spans="1:28" x14ac:dyDescent="0.5">
      <c r="A1309"/>
      <c r="B1309">
        <v>9</v>
      </c>
      <c r="C1309" s="173">
        <v>4.01</v>
      </c>
      <c r="D1309" s="173">
        <v>3.16</v>
      </c>
      <c r="E1309" s="173">
        <v>2.4900000000000002</v>
      </c>
      <c r="F1309" s="173">
        <v>2.6</v>
      </c>
      <c r="G1309" s="173">
        <v>4.3499999999999996</v>
      </c>
      <c r="H1309" s="173">
        <v>9.56</v>
      </c>
      <c r="I1309" s="173">
        <v>49.1</v>
      </c>
      <c r="J1309" s="173">
        <v>83.8</v>
      </c>
      <c r="K1309" s="173">
        <v>95.3</v>
      </c>
      <c r="L1309" s="173">
        <v>43.6</v>
      </c>
      <c r="M1309" s="173">
        <v>16.5</v>
      </c>
      <c r="N1309" s="173">
        <v>4.4000000000000004</v>
      </c>
      <c r="O1309" s="219"/>
      <c r="P1309" s="134">
        <f t="shared" si="633"/>
        <v>9</v>
      </c>
      <c r="Q1309" s="113">
        <f t="shared" ref="Q1309:Q1331" si="650">$P$11*C1309</f>
        <v>3.502070851120906</v>
      </c>
      <c r="R1309" s="113">
        <f t="shared" si="645"/>
        <v>2.7597366308084945</v>
      </c>
      <c r="S1309" s="113">
        <f t="shared" si="634"/>
        <v>2.1746025983269468</v>
      </c>
      <c r="T1309" s="113">
        <f t="shared" si="635"/>
        <v>2.2706693797791413</v>
      </c>
      <c r="U1309" s="113">
        <f t="shared" si="646"/>
        <v>3.7990045392458702</v>
      </c>
      <c r="V1309" s="113">
        <f t="shared" si="637"/>
        <v>8.349076642572534</v>
      </c>
      <c r="W1309" s="113">
        <f t="shared" si="638"/>
        <v>42.880717902752245</v>
      </c>
      <c r="X1309" s="113">
        <f t="shared" si="647"/>
        <v>73.185420779035397</v>
      </c>
      <c r="Y1309" s="113">
        <f t="shared" si="640"/>
        <v>83.228766112673895</v>
      </c>
      <c r="Z1309" s="113">
        <f t="shared" si="648"/>
        <v>38.077378830142521</v>
      </c>
      <c r="AA1309" s="113">
        <f t="shared" si="649"/>
        <v>14.410017217829164</v>
      </c>
      <c r="AB1309" s="114">
        <f t="shared" si="643"/>
        <v>3.8426712580877775</v>
      </c>
    </row>
    <row r="1310" spans="1:28" x14ac:dyDescent="0.5">
      <c r="A1310"/>
      <c r="B1310">
        <v>10</v>
      </c>
      <c r="C1310" s="173">
        <v>4.01</v>
      </c>
      <c r="D1310" s="173">
        <v>3.13</v>
      </c>
      <c r="E1310" s="173">
        <v>2.4900000000000002</v>
      </c>
      <c r="F1310" s="173">
        <v>2.4500000000000002</v>
      </c>
      <c r="G1310" s="173">
        <v>4.3499999999999996</v>
      </c>
      <c r="H1310" s="173">
        <v>9.39</v>
      </c>
      <c r="I1310" s="173">
        <v>62.7</v>
      </c>
      <c r="J1310" s="173">
        <v>108</v>
      </c>
      <c r="K1310" s="173">
        <v>84</v>
      </c>
      <c r="L1310" s="173">
        <v>42.9</v>
      </c>
      <c r="M1310" s="173">
        <v>13.7</v>
      </c>
      <c r="N1310" s="173">
        <v>4.33</v>
      </c>
      <c r="O1310" s="219"/>
      <c r="P1310" s="134">
        <f t="shared" si="633"/>
        <v>10</v>
      </c>
      <c r="Q1310" s="113">
        <f t="shared" si="650"/>
        <v>3.502070851120906</v>
      </c>
      <c r="R1310" s="113">
        <f t="shared" si="645"/>
        <v>2.7335365995033505</v>
      </c>
      <c r="S1310" s="113">
        <f t="shared" si="634"/>
        <v>2.1746025983269468</v>
      </c>
      <c r="T1310" s="113">
        <f t="shared" si="635"/>
        <v>2.1396692232534216</v>
      </c>
      <c r="U1310" s="113">
        <f t="shared" si="646"/>
        <v>3.7990045392458702</v>
      </c>
      <c r="V1310" s="113">
        <f t="shared" si="637"/>
        <v>8.2006097985100528</v>
      </c>
      <c r="W1310" s="113">
        <f t="shared" si="638"/>
        <v>54.758065427750829</v>
      </c>
      <c r="X1310" s="113">
        <f t="shared" si="647"/>
        <v>94.320112698518173</v>
      </c>
      <c r="Y1310" s="113">
        <f t="shared" si="640"/>
        <v>73.360087654403017</v>
      </c>
      <c r="Z1310" s="113">
        <f t="shared" si="648"/>
        <v>37.466044766355829</v>
      </c>
      <c r="AA1310" s="113">
        <f t="shared" si="649"/>
        <v>11.964680962682397</v>
      </c>
      <c r="AB1310" s="114">
        <f t="shared" si="643"/>
        <v>3.7815378517091083</v>
      </c>
    </row>
    <row r="1311" spans="1:28" x14ac:dyDescent="0.5">
      <c r="A1311"/>
      <c r="B1311">
        <v>11</v>
      </c>
      <c r="C1311" s="173">
        <v>4.1100000000000003</v>
      </c>
      <c r="D1311" s="173">
        <v>3.25</v>
      </c>
      <c r="E1311" s="173">
        <v>2.64</v>
      </c>
      <c r="F1311" s="173">
        <v>2.56</v>
      </c>
      <c r="G1311" s="173">
        <v>4.01</v>
      </c>
      <c r="H1311" s="173">
        <v>7.59</v>
      </c>
      <c r="I1311" s="173">
        <v>53.3</v>
      </c>
      <c r="J1311" s="173">
        <v>76.099999999999994</v>
      </c>
      <c r="K1311" s="173">
        <v>87.5</v>
      </c>
      <c r="L1311" s="173">
        <v>42.4</v>
      </c>
      <c r="M1311" s="173">
        <v>14.1</v>
      </c>
      <c r="N1311" s="173">
        <v>3.99</v>
      </c>
      <c r="O1311" s="219"/>
      <c r="P1311" s="134">
        <f t="shared" si="633"/>
        <v>11</v>
      </c>
      <c r="Q1311" s="113">
        <f t="shared" si="650"/>
        <v>3.5894042888047193</v>
      </c>
      <c r="R1311" s="113">
        <f t="shared" si="645"/>
        <v>2.8383367247239262</v>
      </c>
      <c r="S1311" s="113">
        <f t="shared" si="634"/>
        <v>2.3056027548526665</v>
      </c>
      <c r="T1311" s="113">
        <f t="shared" si="635"/>
        <v>2.2357360047056161</v>
      </c>
      <c r="U1311" s="113">
        <f t="shared" si="646"/>
        <v>3.502070851120906</v>
      </c>
      <c r="V1311" s="113">
        <f t="shared" si="637"/>
        <v>6.6286079202014161</v>
      </c>
      <c r="W1311" s="113">
        <f t="shared" si="638"/>
        <v>46.548722285472394</v>
      </c>
      <c r="X1311" s="113">
        <f t="shared" si="647"/>
        <v>66.460746077381785</v>
      </c>
      <c r="Y1311" s="113">
        <f t="shared" si="640"/>
        <v>76.416757973336473</v>
      </c>
      <c r="Z1311" s="113">
        <f t="shared" si="648"/>
        <v>37.029377577936764</v>
      </c>
      <c r="AA1311" s="113">
        <f t="shared" si="649"/>
        <v>12.314014713417649</v>
      </c>
      <c r="AB1311" s="114">
        <f t="shared" si="643"/>
        <v>3.4846041635841436</v>
      </c>
    </row>
    <row r="1312" spans="1:28" x14ac:dyDescent="0.5">
      <c r="A1312"/>
      <c r="B1312">
        <v>12</v>
      </c>
      <c r="C1312" s="173">
        <v>4.3</v>
      </c>
      <c r="D1312" s="173">
        <v>3.34</v>
      </c>
      <c r="E1312" s="173">
        <v>2.4900000000000002</v>
      </c>
      <c r="F1312" s="173">
        <v>2.68</v>
      </c>
      <c r="G1312" s="173">
        <v>4.1100000000000003</v>
      </c>
      <c r="H1312" s="173">
        <v>9.4700000000000006</v>
      </c>
      <c r="I1312" s="173">
        <v>47.2</v>
      </c>
      <c r="J1312" s="173">
        <v>70.8</v>
      </c>
      <c r="K1312" s="173">
        <v>72.400000000000006</v>
      </c>
      <c r="L1312" s="173">
        <v>40.799999999999997</v>
      </c>
      <c r="M1312" s="173">
        <v>14.1</v>
      </c>
      <c r="N1312" s="173">
        <v>3.26</v>
      </c>
      <c r="O1312" s="219"/>
      <c r="P1312" s="134">
        <f t="shared" si="633"/>
        <v>12</v>
      </c>
      <c r="Q1312" s="113">
        <f t="shared" si="650"/>
        <v>3.7553378204039638</v>
      </c>
      <c r="R1312" s="113">
        <f t="shared" si="645"/>
        <v>2.9169368186393583</v>
      </c>
      <c r="S1312" s="113">
        <f t="shared" si="634"/>
        <v>2.1746025983269468</v>
      </c>
      <c r="T1312" s="113">
        <f t="shared" si="635"/>
        <v>2.3405361299261918</v>
      </c>
      <c r="U1312" s="113">
        <f t="shared" si="646"/>
        <v>3.5894042888047193</v>
      </c>
      <c r="V1312" s="113">
        <f t="shared" si="637"/>
        <v>8.2704765486571024</v>
      </c>
      <c r="W1312" s="113">
        <f t="shared" si="638"/>
        <v>41.221382586759795</v>
      </c>
      <c r="X1312" s="113">
        <f t="shared" si="647"/>
        <v>61.832073880139689</v>
      </c>
      <c r="Y1312" s="113">
        <f t="shared" si="640"/>
        <v>63.229408883080701</v>
      </c>
      <c r="Z1312" s="113">
        <f t="shared" si="648"/>
        <v>35.632042574995751</v>
      </c>
      <c r="AA1312" s="113">
        <f t="shared" si="649"/>
        <v>12.314014713417649</v>
      </c>
      <c r="AB1312" s="114">
        <f t="shared" si="643"/>
        <v>2.8470700684923074</v>
      </c>
    </row>
    <row r="1313" spans="1:28" x14ac:dyDescent="0.5">
      <c r="A1313"/>
      <c r="B1313">
        <v>13</v>
      </c>
      <c r="C1313" s="173">
        <v>4.16</v>
      </c>
      <c r="D1313" s="173">
        <v>3.43</v>
      </c>
      <c r="E1313" s="173">
        <v>2.56</v>
      </c>
      <c r="F1313" s="173">
        <v>2.83</v>
      </c>
      <c r="G1313" s="173">
        <v>3.48</v>
      </c>
      <c r="H1313" s="173">
        <v>8.7200000000000006</v>
      </c>
      <c r="I1313" s="173">
        <v>40.700000000000003</v>
      </c>
      <c r="J1313" s="173">
        <v>70.099999999999994</v>
      </c>
      <c r="K1313" s="173">
        <v>76.7</v>
      </c>
      <c r="L1313" s="173">
        <v>41.5</v>
      </c>
      <c r="M1313" s="173">
        <v>16.100000000000001</v>
      </c>
      <c r="N1313" s="173">
        <v>3.1</v>
      </c>
      <c r="O1313" s="219"/>
      <c r="P1313" s="134">
        <f t="shared" si="633"/>
        <v>13</v>
      </c>
      <c r="Q1313" s="113">
        <f t="shared" si="650"/>
        <v>3.6330710076466257</v>
      </c>
      <c r="R1313" s="113">
        <f t="shared" si="645"/>
        <v>2.9955369125547899</v>
      </c>
      <c r="S1313" s="113">
        <f t="shared" si="634"/>
        <v>2.2357360047056161</v>
      </c>
      <c r="T1313" s="113">
        <f t="shared" si="635"/>
        <v>2.4715362864519115</v>
      </c>
      <c r="U1313" s="113">
        <f t="shared" si="646"/>
        <v>3.0392036313966964</v>
      </c>
      <c r="V1313" s="113">
        <f t="shared" si="637"/>
        <v>7.6154757660285046</v>
      </c>
      <c r="W1313" s="113">
        <f t="shared" si="638"/>
        <v>35.544709137311941</v>
      </c>
      <c r="X1313" s="113">
        <f t="shared" si="647"/>
        <v>61.220739816352989</v>
      </c>
      <c r="Y1313" s="113">
        <f t="shared" si="640"/>
        <v>66.98474670348466</v>
      </c>
      <c r="Z1313" s="113">
        <f t="shared" si="648"/>
        <v>36.243376638782443</v>
      </c>
      <c r="AA1313" s="113">
        <f t="shared" si="649"/>
        <v>14.060683467093913</v>
      </c>
      <c r="AB1313" s="114">
        <f t="shared" si="643"/>
        <v>2.7073365681982069</v>
      </c>
    </row>
    <row r="1314" spans="1:28" x14ac:dyDescent="0.5">
      <c r="A1314"/>
      <c r="B1314">
        <v>14</v>
      </c>
      <c r="C1314" s="173">
        <v>4.3</v>
      </c>
      <c r="D1314" s="173">
        <v>3.29</v>
      </c>
      <c r="E1314" s="173">
        <v>2.4500000000000002</v>
      </c>
      <c r="F1314" s="173">
        <v>2.4500000000000002</v>
      </c>
      <c r="G1314" s="173">
        <v>3.43</v>
      </c>
      <c r="H1314" s="173">
        <v>9.3000000000000007</v>
      </c>
      <c r="I1314" s="173">
        <v>39.4</v>
      </c>
      <c r="J1314" s="173">
        <v>61.3</v>
      </c>
      <c r="K1314" s="173">
        <v>64.3</v>
      </c>
      <c r="L1314" s="173">
        <v>40.1</v>
      </c>
      <c r="M1314" s="173">
        <v>17</v>
      </c>
      <c r="N1314" s="173">
        <v>3.8</v>
      </c>
      <c r="O1314" s="219"/>
      <c r="P1314" s="134">
        <f t="shared" si="633"/>
        <v>14</v>
      </c>
      <c r="Q1314" s="113">
        <f t="shared" si="650"/>
        <v>3.7553378204039638</v>
      </c>
      <c r="R1314" s="113">
        <f t="shared" si="645"/>
        <v>2.8732700997974518</v>
      </c>
      <c r="S1314" s="113">
        <f t="shared" si="634"/>
        <v>2.1396692232534216</v>
      </c>
      <c r="T1314" s="113">
        <f t="shared" si="635"/>
        <v>2.1396692232534216</v>
      </c>
      <c r="U1314" s="113">
        <f t="shared" si="646"/>
        <v>2.9955369125547899</v>
      </c>
      <c r="V1314" s="113">
        <f t="shared" si="637"/>
        <v>8.1220097045946211</v>
      </c>
      <c r="W1314" s="113">
        <f t="shared" si="638"/>
        <v>34.409374447422366</v>
      </c>
      <c r="X1314" s="113">
        <f t="shared" si="647"/>
        <v>53.535397300177443</v>
      </c>
      <c r="Y1314" s="113">
        <f t="shared" si="640"/>
        <v>56.155400430691834</v>
      </c>
      <c r="Z1314" s="113">
        <f t="shared" si="648"/>
        <v>35.020708511209065</v>
      </c>
      <c r="AA1314" s="113">
        <f t="shared" si="649"/>
        <v>14.846684406248229</v>
      </c>
      <c r="AB1314" s="114">
        <f t="shared" si="643"/>
        <v>3.3186706319848982</v>
      </c>
    </row>
    <row r="1315" spans="1:28" x14ac:dyDescent="0.5">
      <c r="A1315"/>
      <c r="B1315">
        <v>15</v>
      </c>
      <c r="C1315" s="173">
        <v>4.3</v>
      </c>
      <c r="D1315" s="173">
        <v>3.09</v>
      </c>
      <c r="E1315" s="173">
        <v>2.4900000000000002</v>
      </c>
      <c r="F1315" s="173">
        <v>2.37</v>
      </c>
      <c r="G1315" s="173">
        <v>3.95</v>
      </c>
      <c r="H1315" s="173">
        <v>9.82</v>
      </c>
      <c r="I1315" s="173">
        <v>37.299999999999997</v>
      </c>
      <c r="J1315" s="173">
        <v>57.2</v>
      </c>
      <c r="K1315" s="173">
        <v>61.3</v>
      </c>
      <c r="L1315" s="173">
        <v>38.9</v>
      </c>
      <c r="M1315" s="173">
        <v>17.3</v>
      </c>
      <c r="N1315" s="173">
        <v>4.75</v>
      </c>
      <c r="O1315" s="219"/>
      <c r="P1315" s="134">
        <f t="shared" si="633"/>
        <v>15</v>
      </c>
      <c r="Q1315" s="113">
        <f t="shared" si="650"/>
        <v>3.7553378204039638</v>
      </c>
      <c r="R1315" s="113">
        <f t="shared" si="645"/>
        <v>2.6986032244298253</v>
      </c>
      <c r="S1315" s="113">
        <f t="shared" si="634"/>
        <v>2.1746025983269468</v>
      </c>
      <c r="T1315" s="113">
        <f t="shared" si="635"/>
        <v>2.0698024731063711</v>
      </c>
      <c r="U1315" s="113">
        <f t="shared" si="646"/>
        <v>3.4496707885106184</v>
      </c>
      <c r="V1315" s="113">
        <f t="shared" si="637"/>
        <v>8.5761435805504487</v>
      </c>
      <c r="W1315" s="113">
        <f t="shared" si="638"/>
        <v>32.575372256062295</v>
      </c>
      <c r="X1315" s="113">
        <f t="shared" si="647"/>
        <v>49.954726355141105</v>
      </c>
      <c r="Y1315" s="113">
        <f t="shared" si="640"/>
        <v>53.535397300177443</v>
      </c>
      <c r="Z1315" s="113">
        <f t="shared" si="648"/>
        <v>33.9727072590033</v>
      </c>
      <c r="AA1315" s="113">
        <f t="shared" si="649"/>
        <v>15.108684719299671</v>
      </c>
      <c r="AB1315" s="114">
        <f t="shared" si="643"/>
        <v>4.1483382899811234</v>
      </c>
    </row>
    <row r="1316" spans="1:28" x14ac:dyDescent="0.5">
      <c r="A1316"/>
      <c r="B1316">
        <v>16</v>
      </c>
      <c r="C1316" s="173">
        <v>4.3</v>
      </c>
      <c r="D1316" s="173">
        <v>2.94</v>
      </c>
      <c r="E1316" s="173">
        <v>2.71</v>
      </c>
      <c r="F1316" s="173">
        <v>2.37</v>
      </c>
      <c r="G1316" s="173">
        <v>7.88</v>
      </c>
      <c r="H1316" s="173">
        <v>11.1</v>
      </c>
      <c r="I1316" s="173">
        <v>37.1</v>
      </c>
      <c r="J1316" s="173">
        <v>59.4</v>
      </c>
      <c r="K1316" s="173">
        <v>57</v>
      </c>
      <c r="L1316" s="173">
        <v>38.700000000000003</v>
      </c>
      <c r="M1316" s="173">
        <v>18.3</v>
      </c>
      <c r="N1316" s="173">
        <v>5.91</v>
      </c>
      <c r="O1316" s="219"/>
      <c r="P1316" s="134">
        <f t="shared" si="633"/>
        <v>16</v>
      </c>
      <c r="Q1316" s="113">
        <f t="shared" si="650"/>
        <v>3.7553378204039638</v>
      </c>
      <c r="R1316" s="113">
        <f t="shared" si="645"/>
        <v>2.5676030679041055</v>
      </c>
      <c r="S1316" s="113">
        <f t="shared" si="634"/>
        <v>2.3667361612313353</v>
      </c>
      <c r="T1316" s="113">
        <f t="shared" si="635"/>
        <v>2.0698024731063711</v>
      </c>
      <c r="U1316" s="113">
        <f t="shared" si="646"/>
        <v>6.8818748894844735</v>
      </c>
      <c r="V1316" s="113">
        <f t="shared" si="637"/>
        <v>9.694011582903256</v>
      </c>
      <c r="W1316" s="113">
        <f t="shared" si="638"/>
        <v>32.400705380694667</v>
      </c>
      <c r="X1316" s="113">
        <f t="shared" si="647"/>
        <v>51.876061984184993</v>
      </c>
      <c r="Y1316" s="113">
        <f t="shared" si="640"/>
        <v>49.780059479773477</v>
      </c>
      <c r="Z1316" s="113">
        <f t="shared" si="648"/>
        <v>33.79804038363568</v>
      </c>
      <c r="AA1316" s="113">
        <f t="shared" si="649"/>
        <v>15.982019096137801</v>
      </c>
      <c r="AB1316" s="114">
        <f t="shared" si="643"/>
        <v>5.1614061671133555</v>
      </c>
    </row>
    <row r="1317" spans="1:28" x14ac:dyDescent="0.5">
      <c r="A1317"/>
      <c r="B1317">
        <v>17</v>
      </c>
      <c r="C1317" s="173">
        <v>4.45</v>
      </c>
      <c r="D1317" s="173">
        <v>3.01</v>
      </c>
      <c r="E1317" s="173">
        <v>2.4900000000000002</v>
      </c>
      <c r="F1317" s="173">
        <v>2.34</v>
      </c>
      <c r="G1317" s="173">
        <v>11.1</v>
      </c>
      <c r="H1317" s="173">
        <v>11.1</v>
      </c>
      <c r="I1317" s="173">
        <v>33.4</v>
      </c>
      <c r="J1317" s="173">
        <v>86</v>
      </c>
      <c r="K1317" s="173">
        <v>54.1</v>
      </c>
      <c r="L1317" s="173">
        <v>31.8</v>
      </c>
      <c r="M1317" s="173">
        <v>17.8</v>
      </c>
      <c r="N1317" s="173">
        <v>6.17</v>
      </c>
      <c r="O1317" s="219"/>
      <c r="P1317" s="134">
        <f t="shared" si="633"/>
        <v>17</v>
      </c>
      <c r="Q1317" s="113">
        <f t="shared" si="650"/>
        <v>3.886337976929684</v>
      </c>
      <c r="R1317" s="113">
        <f t="shared" si="645"/>
        <v>2.6287364742827748</v>
      </c>
      <c r="S1317" s="113">
        <f t="shared" si="634"/>
        <v>2.1746025983269468</v>
      </c>
      <c r="T1317" s="113">
        <f t="shared" si="635"/>
        <v>2.0436024418012271</v>
      </c>
      <c r="U1317" s="113">
        <f t="shared" si="646"/>
        <v>9.694011582903256</v>
      </c>
      <c r="V1317" s="113">
        <f t="shared" si="637"/>
        <v>9.694011582903256</v>
      </c>
      <c r="W1317" s="113">
        <f t="shared" si="638"/>
        <v>29.16936818639358</v>
      </c>
      <c r="X1317" s="113">
        <f t="shared" si="647"/>
        <v>75.106756408079278</v>
      </c>
      <c r="Y1317" s="113">
        <f t="shared" si="640"/>
        <v>47.247389786942897</v>
      </c>
      <c r="Z1317" s="113">
        <f t="shared" si="648"/>
        <v>27.772033183452574</v>
      </c>
      <c r="AA1317" s="113">
        <f t="shared" si="649"/>
        <v>15.545351907718736</v>
      </c>
      <c r="AB1317" s="114">
        <f t="shared" si="643"/>
        <v>5.3884731050912693</v>
      </c>
    </row>
    <row r="1318" spans="1:28" x14ac:dyDescent="0.5">
      <c r="A1318"/>
      <c r="B1318">
        <v>18</v>
      </c>
      <c r="C1318" s="173">
        <v>3.24</v>
      </c>
      <c r="D1318" s="173">
        <v>2.94</v>
      </c>
      <c r="E1318" s="173">
        <v>2.6</v>
      </c>
      <c r="F1318" s="173">
        <v>2.4900000000000002</v>
      </c>
      <c r="G1318" s="173">
        <v>8.18</v>
      </c>
      <c r="H1318" s="173">
        <v>11.8</v>
      </c>
      <c r="I1318" s="173">
        <v>40.9</v>
      </c>
      <c r="J1318" s="173">
        <v>94.8</v>
      </c>
      <c r="K1318" s="173">
        <v>52.1</v>
      </c>
      <c r="L1318" s="173">
        <v>28.8</v>
      </c>
      <c r="M1318" s="173">
        <v>16.8</v>
      </c>
      <c r="N1318" s="173">
        <v>7.32</v>
      </c>
      <c r="O1318" s="219"/>
      <c r="P1318" s="134">
        <f t="shared" si="633"/>
        <v>18</v>
      </c>
      <c r="Q1318" s="113">
        <f t="shared" si="650"/>
        <v>2.8296033809555454</v>
      </c>
      <c r="R1318" s="113">
        <f t="shared" si="645"/>
        <v>2.5676030679041055</v>
      </c>
      <c r="S1318" s="113">
        <f t="shared" si="634"/>
        <v>2.2706693797791413</v>
      </c>
      <c r="T1318" s="113">
        <f t="shared" si="635"/>
        <v>2.1746025983269468</v>
      </c>
      <c r="U1318" s="113">
        <f t="shared" si="646"/>
        <v>7.1438752025359129</v>
      </c>
      <c r="V1318" s="113">
        <f t="shared" si="637"/>
        <v>10.305345646689949</v>
      </c>
      <c r="W1318" s="113">
        <f t="shared" si="638"/>
        <v>35.719376012679568</v>
      </c>
      <c r="X1318" s="113">
        <f t="shared" si="647"/>
        <v>82.79209892425483</v>
      </c>
      <c r="Y1318" s="113">
        <f t="shared" si="640"/>
        <v>45.500721033266636</v>
      </c>
      <c r="Z1318" s="113">
        <f t="shared" si="648"/>
        <v>25.15203005293818</v>
      </c>
      <c r="AA1318" s="113">
        <f t="shared" si="649"/>
        <v>14.672017530880606</v>
      </c>
      <c r="AB1318" s="114">
        <f t="shared" si="643"/>
        <v>6.3928076384551202</v>
      </c>
    </row>
    <row r="1319" spans="1:28" x14ac:dyDescent="0.5">
      <c r="A1319"/>
      <c r="B1319">
        <v>19</v>
      </c>
      <c r="C1319" s="173">
        <v>3.2</v>
      </c>
      <c r="D1319" s="173">
        <v>2.79</v>
      </c>
      <c r="E1319" s="173">
        <v>3.01</v>
      </c>
      <c r="F1319" s="173">
        <v>2.64</v>
      </c>
      <c r="G1319" s="173">
        <v>7.15</v>
      </c>
      <c r="H1319" s="173">
        <v>15.7</v>
      </c>
      <c r="I1319" s="173">
        <v>42.4</v>
      </c>
      <c r="J1319" s="173">
        <v>87.9</v>
      </c>
      <c r="K1319" s="173">
        <v>54.9</v>
      </c>
      <c r="L1319" s="173">
        <v>25.2</v>
      </c>
      <c r="M1319" s="173">
        <v>13.3</v>
      </c>
      <c r="N1319" s="173">
        <v>7.69</v>
      </c>
      <c r="O1319" s="219"/>
      <c r="P1319" s="134">
        <f t="shared" si="633"/>
        <v>19</v>
      </c>
      <c r="Q1319" s="113">
        <f t="shared" si="650"/>
        <v>2.7946700058820202</v>
      </c>
      <c r="R1319" s="113">
        <f t="shared" si="645"/>
        <v>2.4366029113783862</v>
      </c>
      <c r="S1319" s="113">
        <f t="shared" si="634"/>
        <v>2.6287364742827748</v>
      </c>
      <c r="T1319" s="113">
        <f t="shared" si="635"/>
        <v>2.3056027548526665</v>
      </c>
      <c r="U1319" s="113">
        <f t="shared" si="646"/>
        <v>6.2443407943926381</v>
      </c>
      <c r="V1319" s="113">
        <f t="shared" si="637"/>
        <v>13.71134971635866</v>
      </c>
      <c r="W1319" s="113">
        <f t="shared" si="638"/>
        <v>37.029377577936764</v>
      </c>
      <c r="X1319" s="113">
        <f t="shared" si="647"/>
        <v>76.766091724071742</v>
      </c>
      <c r="Y1319" s="113">
        <f t="shared" si="640"/>
        <v>47.9460572884134</v>
      </c>
      <c r="Z1319" s="113">
        <f t="shared" si="648"/>
        <v>22.008026296320907</v>
      </c>
      <c r="AA1319" s="113">
        <f t="shared" si="649"/>
        <v>11.615347211947146</v>
      </c>
      <c r="AB1319" s="114">
        <f t="shared" si="643"/>
        <v>6.7159413578852289</v>
      </c>
    </row>
    <row r="1320" spans="1:28" x14ac:dyDescent="0.5">
      <c r="A1320"/>
      <c r="B1320">
        <v>20</v>
      </c>
      <c r="C1320" s="173">
        <v>3.09</v>
      </c>
      <c r="D1320" s="173">
        <v>2.83</v>
      </c>
      <c r="E1320" s="173">
        <v>2.75</v>
      </c>
      <c r="F1320" s="173">
        <v>2.37</v>
      </c>
      <c r="G1320" s="173">
        <v>8.25</v>
      </c>
      <c r="H1320" s="173">
        <v>21.5</v>
      </c>
      <c r="I1320" s="173">
        <v>39.6</v>
      </c>
      <c r="J1320" s="173">
        <v>88.2</v>
      </c>
      <c r="K1320" s="173">
        <v>51.3</v>
      </c>
      <c r="L1320" s="173">
        <v>26.7</v>
      </c>
      <c r="M1320" s="173">
        <v>12.9</v>
      </c>
      <c r="N1320" s="173">
        <v>15.6</v>
      </c>
      <c r="O1320" s="219"/>
      <c r="P1320" s="134">
        <f t="shared" si="633"/>
        <v>20</v>
      </c>
      <c r="Q1320" s="113">
        <f t="shared" si="650"/>
        <v>2.6986032244298253</v>
      </c>
      <c r="R1320" s="113">
        <f t="shared" si="645"/>
        <v>2.4715362864519115</v>
      </c>
      <c r="S1320" s="113">
        <f t="shared" si="634"/>
        <v>2.401669536304861</v>
      </c>
      <c r="T1320" s="113">
        <f t="shared" si="635"/>
        <v>2.0698024731063711</v>
      </c>
      <c r="U1320" s="113">
        <f t="shared" si="646"/>
        <v>7.2050086089145822</v>
      </c>
      <c r="V1320" s="113">
        <f t="shared" si="637"/>
        <v>18.776689102019819</v>
      </c>
      <c r="W1320" s="113">
        <f t="shared" si="638"/>
        <v>34.58404132279</v>
      </c>
      <c r="X1320" s="113">
        <f t="shared" si="647"/>
        <v>77.028092037123173</v>
      </c>
      <c r="Y1320" s="113">
        <f t="shared" si="640"/>
        <v>44.802053531796126</v>
      </c>
      <c r="Z1320" s="113">
        <f t="shared" si="648"/>
        <v>23.318027861578102</v>
      </c>
      <c r="AA1320" s="113">
        <f t="shared" si="649"/>
        <v>11.266013461211893</v>
      </c>
      <c r="AB1320" s="114">
        <f t="shared" si="643"/>
        <v>13.624016278674846</v>
      </c>
    </row>
    <row r="1321" spans="1:28" x14ac:dyDescent="0.5">
      <c r="A1321"/>
      <c r="B1321">
        <v>21</v>
      </c>
      <c r="C1321" s="173">
        <v>3.63</v>
      </c>
      <c r="D1321" s="173">
        <v>2.71</v>
      </c>
      <c r="E1321" s="173">
        <v>2.64</v>
      </c>
      <c r="F1321" s="173">
        <v>2.4900000000000002</v>
      </c>
      <c r="G1321" s="173">
        <v>6.93</v>
      </c>
      <c r="H1321" s="173">
        <v>24.8</v>
      </c>
      <c r="I1321" s="173">
        <v>37.9</v>
      </c>
      <c r="J1321" s="173">
        <v>90.4</v>
      </c>
      <c r="K1321" s="173">
        <v>54.4</v>
      </c>
      <c r="L1321" s="173">
        <v>20.9</v>
      </c>
      <c r="M1321" s="173">
        <v>11.8</v>
      </c>
      <c r="N1321" s="173">
        <v>15.8</v>
      </c>
      <c r="O1321" s="219"/>
      <c r="P1321" s="134">
        <f t="shared" si="633"/>
        <v>21</v>
      </c>
      <c r="Q1321" s="113">
        <f t="shared" si="650"/>
        <v>3.1702037879224161</v>
      </c>
      <c r="R1321" s="113">
        <f t="shared" si="645"/>
        <v>2.3667361612313353</v>
      </c>
      <c r="S1321" s="113">
        <f t="shared" si="634"/>
        <v>2.3056027548526665</v>
      </c>
      <c r="T1321" s="113">
        <f t="shared" si="635"/>
        <v>2.1746025983269468</v>
      </c>
      <c r="U1321" s="113">
        <f t="shared" si="646"/>
        <v>6.0522072314882491</v>
      </c>
      <c r="V1321" s="113">
        <f t="shared" si="637"/>
        <v>21.658692545585655</v>
      </c>
      <c r="W1321" s="113">
        <f t="shared" si="638"/>
        <v>33.09937288216517</v>
      </c>
      <c r="X1321" s="113">
        <f t="shared" si="647"/>
        <v>78.949427666167068</v>
      </c>
      <c r="Y1321" s="113">
        <f t="shared" si="640"/>
        <v>47.509390099994334</v>
      </c>
      <c r="Z1321" s="113">
        <f t="shared" si="648"/>
        <v>18.252688475916941</v>
      </c>
      <c r="AA1321" s="113">
        <f t="shared" si="649"/>
        <v>10.305345646689949</v>
      </c>
      <c r="AB1321" s="114">
        <f t="shared" si="643"/>
        <v>13.798683154042473</v>
      </c>
    </row>
    <row r="1322" spans="1:28" x14ac:dyDescent="0.5">
      <c r="A1322"/>
      <c r="B1322">
        <v>22</v>
      </c>
      <c r="C1322" s="173">
        <v>3.48</v>
      </c>
      <c r="D1322" s="173">
        <v>2.94</v>
      </c>
      <c r="E1322" s="173">
        <v>2.56</v>
      </c>
      <c r="F1322" s="173">
        <v>2.64</v>
      </c>
      <c r="G1322" s="173">
        <v>6.25</v>
      </c>
      <c r="H1322" s="173">
        <v>32.6</v>
      </c>
      <c r="I1322" s="173">
        <v>35.700000000000003</v>
      </c>
      <c r="J1322" s="173">
        <v>82.5</v>
      </c>
      <c r="K1322" s="173">
        <v>51.3</v>
      </c>
      <c r="L1322" s="173">
        <v>20.100000000000001</v>
      </c>
      <c r="M1322" s="173">
        <v>12.3</v>
      </c>
      <c r="N1322" s="173">
        <v>8.9600000000000009</v>
      </c>
      <c r="O1322" s="219"/>
      <c r="P1322" s="134">
        <f t="shared" si="633"/>
        <v>22</v>
      </c>
      <c r="Q1322" s="113">
        <f t="shared" si="650"/>
        <v>3.0392036313966964</v>
      </c>
      <c r="R1322" s="113">
        <f t="shared" si="645"/>
        <v>2.5676030679041055</v>
      </c>
      <c r="S1322" s="113">
        <f t="shared" si="634"/>
        <v>2.2357360047056161</v>
      </c>
      <c r="T1322" s="113">
        <f t="shared" si="635"/>
        <v>2.3056027548526665</v>
      </c>
      <c r="U1322" s="113">
        <f t="shared" si="646"/>
        <v>5.4583398552383198</v>
      </c>
      <c r="V1322" s="113">
        <f t="shared" si="637"/>
        <v>28.470700684923077</v>
      </c>
      <c r="W1322" s="113">
        <f t="shared" si="638"/>
        <v>31.178037253121285</v>
      </c>
      <c r="X1322" s="113">
        <f t="shared" si="647"/>
        <v>72.050086089145822</v>
      </c>
      <c r="Y1322" s="113">
        <f t="shared" si="640"/>
        <v>44.802053531796126</v>
      </c>
      <c r="Z1322" s="113">
        <f t="shared" si="648"/>
        <v>17.554020974446438</v>
      </c>
      <c r="AA1322" s="113">
        <f t="shared" si="649"/>
        <v>10.742012835109014</v>
      </c>
      <c r="AB1322" s="114">
        <f t="shared" si="643"/>
        <v>7.825076016469656</v>
      </c>
    </row>
    <row r="1323" spans="1:28" x14ac:dyDescent="0.5">
      <c r="A1323"/>
      <c r="B1323">
        <v>23</v>
      </c>
      <c r="C1323" s="173">
        <v>3.29</v>
      </c>
      <c r="D1323" s="173">
        <v>3.16</v>
      </c>
      <c r="E1323" s="173">
        <v>2.56</v>
      </c>
      <c r="F1323" s="173">
        <v>3.2</v>
      </c>
      <c r="G1323" s="173">
        <v>6.13</v>
      </c>
      <c r="H1323" s="173">
        <v>20.9</v>
      </c>
      <c r="I1323" s="173">
        <v>35.9</v>
      </c>
      <c r="J1323" s="173">
        <v>74.400000000000006</v>
      </c>
      <c r="K1323" s="173">
        <v>52.7</v>
      </c>
      <c r="L1323" s="173">
        <v>19.5</v>
      </c>
      <c r="M1323" s="173">
        <v>11.4</v>
      </c>
      <c r="N1323" s="173">
        <v>13.4</v>
      </c>
      <c r="O1323" s="219"/>
      <c r="P1323" s="134">
        <f t="shared" si="633"/>
        <v>23</v>
      </c>
      <c r="Q1323" s="113">
        <f t="shared" si="650"/>
        <v>2.8732700997974518</v>
      </c>
      <c r="R1323" s="113">
        <f t="shared" si="645"/>
        <v>2.7597366308084945</v>
      </c>
      <c r="S1323" s="113">
        <f t="shared" si="634"/>
        <v>2.2357360047056161</v>
      </c>
      <c r="T1323" s="113">
        <f t="shared" si="635"/>
        <v>2.7946700058820202</v>
      </c>
      <c r="U1323" s="113">
        <f t="shared" si="646"/>
        <v>5.3535397300177445</v>
      </c>
      <c r="V1323" s="113">
        <f t="shared" si="637"/>
        <v>18.252688475916941</v>
      </c>
      <c r="W1323" s="113">
        <f t="shared" si="638"/>
        <v>31.352704128488909</v>
      </c>
      <c r="X1323" s="113">
        <f t="shared" si="647"/>
        <v>64.976077636756969</v>
      </c>
      <c r="Y1323" s="113">
        <f t="shared" si="640"/>
        <v>46.024721659369519</v>
      </c>
      <c r="Z1323" s="113">
        <f t="shared" si="648"/>
        <v>17.030020348343559</v>
      </c>
      <c r="AA1323" s="113">
        <f t="shared" si="649"/>
        <v>9.9560118959546955</v>
      </c>
      <c r="AB1323" s="114">
        <f t="shared" si="643"/>
        <v>11.702680649630958</v>
      </c>
    </row>
    <row r="1324" spans="1:28" x14ac:dyDescent="0.5">
      <c r="A1324"/>
      <c r="B1324">
        <v>24</v>
      </c>
      <c r="C1324" s="173">
        <v>3.63</v>
      </c>
      <c r="D1324" s="173">
        <v>2.9</v>
      </c>
      <c r="E1324" s="173">
        <v>2.56</v>
      </c>
      <c r="F1324" s="173">
        <v>3.38</v>
      </c>
      <c r="G1324" s="173">
        <v>6.43</v>
      </c>
      <c r="H1324" s="173">
        <v>20.5</v>
      </c>
      <c r="I1324" s="173">
        <v>41.8</v>
      </c>
      <c r="J1324" s="173">
        <v>81.099999999999994</v>
      </c>
      <c r="K1324" s="173">
        <v>49</v>
      </c>
      <c r="L1324" s="173">
        <v>21.3</v>
      </c>
      <c r="M1324" s="173">
        <v>10.5</v>
      </c>
      <c r="N1324" s="173">
        <v>8.57</v>
      </c>
      <c r="O1324" s="219"/>
      <c r="P1324" s="134">
        <f t="shared" si="633"/>
        <v>24</v>
      </c>
      <c r="Q1324" s="113">
        <f t="shared" si="650"/>
        <v>3.1702037879224161</v>
      </c>
      <c r="R1324" s="113">
        <f t="shared" si="645"/>
        <v>2.5326696928305803</v>
      </c>
      <c r="S1324" s="113">
        <f t="shared" si="634"/>
        <v>2.2357360047056161</v>
      </c>
      <c r="T1324" s="113">
        <f t="shared" si="635"/>
        <v>2.9518701937128835</v>
      </c>
      <c r="U1324" s="113">
        <f t="shared" si="646"/>
        <v>5.6155400430691831</v>
      </c>
      <c r="V1324" s="113">
        <f t="shared" si="637"/>
        <v>17.903354725181689</v>
      </c>
      <c r="W1324" s="113">
        <f t="shared" si="638"/>
        <v>36.505376951833881</v>
      </c>
      <c r="X1324" s="113">
        <f t="shared" si="647"/>
        <v>70.827417961572436</v>
      </c>
      <c r="Y1324" s="113">
        <f t="shared" si="640"/>
        <v>42.793384465068428</v>
      </c>
      <c r="Z1324" s="113">
        <f t="shared" si="648"/>
        <v>18.602022226652196</v>
      </c>
      <c r="AA1324" s="113">
        <f t="shared" si="649"/>
        <v>9.1700109568003771</v>
      </c>
      <c r="AB1324" s="114">
        <f t="shared" si="643"/>
        <v>7.4844756095027849</v>
      </c>
    </row>
    <row r="1325" spans="1:28" x14ac:dyDescent="0.5">
      <c r="A1325"/>
      <c r="B1325">
        <v>25</v>
      </c>
      <c r="C1325" s="173">
        <v>3.82</v>
      </c>
      <c r="D1325" s="173">
        <v>2.83</v>
      </c>
      <c r="E1325" s="173">
        <v>2.64</v>
      </c>
      <c r="F1325" s="173">
        <v>3.25</v>
      </c>
      <c r="G1325" s="173">
        <v>7.15</v>
      </c>
      <c r="H1325" s="173">
        <v>19.100000000000001</v>
      </c>
      <c r="I1325" s="173">
        <v>52.3</v>
      </c>
      <c r="J1325" s="173">
        <v>80.099999999999994</v>
      </c>
      <c r="K1325" s="173">
        <v>51.1</v>
      </c>
      <c r="L1325" s="173">
        <v>20.399999999999999</v>
      </c>
      <c r="M1325" s="173">
        <v>10.1</v>
      </c>
      <c r="N1325" s="173">
        <v>7.74</v>
      </c>
      <c r="O1325" s="219"/>
      <c r="P1325" s="134">
        <f t="shared" si="633"/>
        <v>25</v>
      </c>
      <c r="Q1325" s="113">
        <f t="shared" si="650"/>
        <v>3.336137319521661</v>
      </c>
      <c r="R1325" s="113">
        <f t="shared" si="645"/>
        <v>2.4715362864519115</v>
      </c>
      <c r="S1325" s="113">
        <f t="shared" si="634"/>
        <v>2.3056027548526665</v>
      </c>
      <c r="T1325" s="113">
        <f t="shared" si="635"/>
        <v>2.8383367247239262</v>
      </c>
      <c r="U1325" s="113">
        <f t="shared" si="646"/>
        <v>6.2443407943926381</v>
      </c>
      <c r="V1325" s="113">
        <f t="shared" si="637"/>
        <v>16.680686597608307</v>
      </c>
      <c r="W1325" s="113">
        <f t="shared" si="638"/>
        <v>45.675387908634256</v>
      </c>
      <c r="X1325" s="113">
        <f t="shared" si="647"/>
        <v>69.954083584734306</v>
      </c>
      <c r="Y1325" s="113">
        <f t="shared" si="640"/>
        <v>44.627386656428506</v>
      </c>
      <c r="Z1325" s="113">
        <f t="shared" si="648"/>
        <v>17.816021287497875</v>
      </c>
      <c r="AA1325" s="113">
        <f t="shared" si="649"/>
        <v>8.820677206065124</v>
      </c>
      <c r="AB1325" s="114">
        <f t="shared" si="643"/>
        <v>6.7596080767271358</v>
      </c>
    </row>
    <row r="1326" spans="1:28" x14ac:dyDescent="0.5">
      <c r="A1326"/>
      <c r="B1326">
        <v>26</v>
      </c>
      <c r="C1326" s="173">
        <v>3.72</v>
      </c>
      <c r="D1326" s="173">
        <v>2.79</v>
      </c>
      <c r="E1326" s="173">
        <v>2.6</v>
      </c>
      <c r="F1326" s="173">
        <v>3.29</v>
      </c>
      <c r="G1326" s="173">
        <v>6.19</v>
      </c>
      <c r="H1326" s="173">
        <v>18.7</v>
      </c>
      <c r="I1326" s="173">
        <v>52.5</v>
      </c>
      <c r="J1326" s="173">
        <v>78.099999999999994</v>
      </c>
      <c r="K1326" s="173">
        <v>50.3</v>
      </c>
      <c r="L1326" s="173">
        <v>18.7</v>
      </c>
      <c r="M1326" s="173">
        <v>9.83</v>
      </c>
      <c r="N1326" s="173">
        <v>7.39</v>
      </c>
      <c r="O1326" s="219"/>
      <c r="P1326" s="134">
        <f t="shared" si="633"/>
        <v>26</v>
      </c>
      <c r="Q1326" s="113">
        <f t="shared" si="650"/>
        <v>3.2488038818378482</v>
      </c>
      <c r="R1326" s="113">
        <f t="shared" si="645"/>
        <v>2.4366029113783862</v>
      </c>
      <c r="S1326" s="113">
        <f t="shared" si="634"/>
        <v>2.2706693797791413</v>
      </c>
      <c r="T1326" s="113">
        <f t="shared" si="635"/>
        <v>2.8732700997974518</v>
      </c>
      <c r="U1326" s="113">
        <f t="shared" si="646"/>
        <v>5.4059397926280326</v>
      </c>
      <c r="V1326" s="113">
        <f t="shared" si="637"/>
        <v>16.331352846873052</v>
      </c>
      <c r="W1326" s="113">
        <f t="shared" si="638"/>
        <v>45.850054784001891</v>
      </c>
      <c r="X1326" s="113">
        <f t="shared" si="647"/>
        <v>68.207414831058045</v>
      </c>
      <c r="Y1326" s="113">
        <f t="shared" si="640"/>
        <v>43.928719154957996</v>
      </c>
      <c r="Z1326" s="113">
        <f t="shared" si="648"/>
        <v>16.331352846873052</v>
      </c>
      <c r="AA1326" s="113">
        <f t="shared" si="649"/>
        <v>8.584876924318829</v>
      </c>
      <c r="AB1326" s="114">
        <f t="shared" si="643"/>
        <v>6.4539410448337895</v>
      </c>
    </row>
    <row r="1327" spans="1:28" x14ac:dyDescent="0.5">
      <c r="A1327"/>
      <c r="B1327">
        <v>27</v>
      </c>
      <c r="C1327" s="173">
        <v>3.72</v>
      </c>
      <c r="D1327" s="173">
        <v>2.71</v>
      </c>
      <c r="E1327" s="173">
        <v>2.64</v>
      </c>
      <c r="F1327" s="173">
        <v>3.43</v>
      </c>
      <c r="G1327" s="173">
        <v>6.25</v>
      </c>
      <c r="H1327" s="173">
        <v>20.399999999999999</v>
      </c>
      <c r="I1327" s="173">
        <v>47.9</v>
      </c>
      <c r="J1327" s="173">
        <v>64.2</v>
      </c>
      <c r="K1327" s="173">
        <v>46.7</v>
      </c>
      <c r="L1327" s="173">
        <v>19.2</v>
      </c>
      <c r="M1327" s="173">
        <v>9.31</v>
      </c>
      <c r="N1327" s="173">
        <v>13</v>
      </c>
      <c r="O1327" s="219"/>
      <c r="P1327" s="134">
        <f t="shared" si="633"/>
        <v>27</v>
      </c>
      <c r="Q1327" s="113">
        <f t="shared" si="650"/>
        <v>3.2488038818378482</v>
      </c>
      <c r="R1327" s="113">
        <f t="shared" si="645"/>
        <v>2.3667361612313353</v>
      </c>
      <c r="S1327" s="113">
        <f t="shared" si="634"/>
        <v>2.3056027548526665</v>
      </c>
      <c r="T1327" s="113">
        <f t="shared" si="635"/>
        <v>2.9955369125547899</v>
      </c>
      <c r="U1327" s="113">
        <f t="shared" si="646"/>
        <v>5.4583398552383198</v>
      </c>
      <c r="V1327" s="113">
        <f t="shared" si="637"/>
        <v>17.816021287497875</v>
      </c>
      <c r="W1327" s="113">
        <f t="shared" si="638"/>
        <v>41.83271665054648</v>
      </c>
      <c r="X1327" s="113">
        <f t="shared" si="647"/>
        <v>56.068066993008024</v>
      </c>
      <c r="Y1327" s="113">
        <f t="shared" si="640"/>
        <v>40.78471539834073</v>
      </c>
      <c r="Z1327" s="113">
        <f t="shared" si="648"/>
        <v>16.768020035292118</v>
      </c>
      <c r="AA1327" s="113">
        <f t="shared" si="649"/>
        <v>8.1307430483630014</v>
      </c>
      <c r="AB1327" s="114">
        <f t="shared" si="643"/>
        <v>11.353346898895705</v>
      </c>
    </row>
    <row r="1328" spans="1:28" x14ac:dyDescent="0.5">
      <c r="A1328"/>
      <c r="B1328">
        <v>28</v>
      </c>
      <c r="C1328" s="173">
        <v>3.68</v>
      </c>
      <c r="D1328" s="173">
        <v>3.09</v>
      </c>
      <c r="E1328" s="173">
        <v>2.56</v>
      </c>
      <c r="F1328" s="173">
        <v>3.48</v>
      </c>
      <c r="G1328" s="173">
        <v>4.5</v>
      </c>
      <c r="H1328" s="173">
        <v>19.7</v>
      </c>
      <c r="I1328" s="173">
        <v>62.9</v>
      </c>
      <c r="J1328" s="173">
        <v>88.3</v>
      </c>
      <c r="K1328" s="173">
        <v>44.4</v>
      </c>
      <c r="L1328" s="173">
        <v>20.6</v>
      </c>
      <c r="M1328" s="173">
        <v>8.57</v>
      </c>
      <c r="N1328" s="173">
        <v>7.13</v>
      </c>
      <c r="O1328" s="219"/>
      <c r="P1328" s="134">
        <f t="shared" si="633"/>
        <v>28</v>
      </c>
      <c r="Q1328" s="113">
        <f t="shared" si="650"/>
        <v>3.213870506764323</v>
      </c>
      <c r="R1328" s="113">
        <f t="shared" si="645"/>
        <v>2.6986032244298253</v>
      </c>
      <c r="S1328" s="113">
        <f t="shared" si="634"/>
        <v>2.2357360047056161</v>
      </c>
      <c r="T1328" s="113">
        <f t="shared" si="635"/>
        <v>3.0392036313966964</v>
      </c>
      <c r="U1328" s="113">
        <f t="shared" si="646"/>
        <v>3.9300046957715904</v>
      </c>
      <c r="V1328" s="113">
        <f t="shared" si="637"/>
        <v>17.204687223711183</v>
      </c>
      <c r="W1328" s="113">
        <f t="shared" si="638"/>
        <v>54.932732303118449</v>
      </c>
      <c r="X1328" s="113">
        <f t="shared" si="647"/>
        <v>77.115425474806983</v>
      </c>
      <c r="Y1328" s="113">
        <f t="shared" si="640"/>
        <v>38.776046331613024</v>
      </c>
      <c r="Z1328" s="113">
        <f t="shared" si="648"/>
        <v>17.990688162865503</v>
      </c>
      <c r="AA1328" s="113">
        <f t="shared" si="649"/>
        <v>7.4844756095027849</v>
      </c>
      <c r="AB1328" s="114">
        <f t="shared" si="643"/>
        <v>6.2268741068558757</v>
      </c>
    </row>
    <row r="1329" spans="1:28" x14ac:dyDescent="0.5">
      <c r="A1329"/>
      <c r="B1329">
        <v>29</v>
      </c>
      <c r="C1329" s="173">
        <v>3.68</v>
      </c>
      <c r="D1329" s="173">
        <v>2.94</v>
      </c>
      <c r="E1329" s="173">
        <v>2.6</v>
      </c>
      <c r="F1329" s="173">
        <v>3.58</v>
      </c>
      <c r="G1329" s="173">
        <v>4.87</v>
      </c>
      <c r="H1329" s="173">
        <v>20.5</v>
      </c>
      <c r="I1329" s="173">
        <v>65.2</v>
      </c>
      <c r="J1329" s="173">
        <v>101</v>
      </c>
      <c r="K1329" s="173">
        <v>49.8</v>
      </c>
      <c r="L1329" s="173">
        <v>21.1</v>
      </c>
      <c r="M1329" s="173">
        <v>8.2799999999999994</v>
      </c>
      <c r="N1329" s="173">
        <v>6.61</v>
      </c>
      <c r="O1329" s="219"/>
      <c r="P1329" s="134">
        <f t="shared" si="633"/>
        <v>29</v>
      </c>
      <c r="Q1329" s="113">
        <f t="shared" si="650"/>
        <v>3.213870506764323</v>
      </c>
      <c r="R1329" s="113">
        <f t="shared" si="645"/>
        <v>2.5676030679041055</v>
      </c>
      <c r="S1329" s="113">
        <f t="shared" si="634"/>
        <v>2.2706693797791413</v>
      </c>
      <c r="T1329" s="113">
        <f t="shared" si="635"/>
        <v>3.1265370690805097</v>
      </c>
      <c r="U1329" s="113">
        <f t="shared" si="646"/>
        <v>4.2531384152016987</v>
      </c>
      <c r="V1329" s="113">
        <f t="shared" si="637"/>
        <v>17.903354725181689</v>
      </c>
      <c r="W1329" s="113">
        <f t="shared" si="638"/>
        <v>56.941401369846155</v>
      </c>
      <c r="X1329" s="113">
        <f t="shared" si="647"/>
        <v>88.206772060651247</v>
      </c>
      <c r="Y1329" s="113">
        <f t="shared" si="640"/>
        <v>43.492051966538931</v>
      </c>
      <c r="Z1329" s="113">
        <f t="shared" si="648"/>
        <v>18.427355351284568</v>
      </c>
      <c r="AA1329" s="113">
        <f t="shared" si="649"/>
        <v>7.2312086402197258</v>
      </c>
      <c r="AB1329" s="114">
        <f t="shared" si="643"/>
        <v>5.7727402309000473</v>
      </c>
    </row>
    <row r="1330" spans="1:28" x14ac:dyDescent="0.5">
      <c r="A1330"/>
      <c r="B1330">
        <v>30</v>
      </c>
      <c r="C1330" s="173">
        <v>3.68</v>
      </c>
      <c r="D1330" s="173"/>
      <c r="E1330" s="173">
        <v>2.6</v>
      </c>
      <c r="F1330" s="173">
        <v>3.96</v>
      </c>
      <c r="G1330" s="173">
        <v>5.59</v>
      </c>
      <c r="H1330" s="173">
        <v>19</v>
      </c>
      <c r="I1330" s="173">
        <v>75.2</v>
      </c>
      <c r="J1330" s="173">
        <v>92</v>
      </c>
      <c r="K1330" s="173">
        <v>52</v>
      </c>
      <c r="L1330" s="173">
        <v>20.399999999999999</v>
      </c>
      <c r="M1330" s="173">
        <v>7.48</v>
      </c>
      <c r="N1330" s="173">
        <v>8.2799999999999994</v>
      </c>
      <c r="O1330" s="219"/>
      <c r="P1330" s="134">
        <f t="shared" si="633"/>
        <v>30</v>
      </c>
      <c r="Q1330" s="113">
        <f t="shared" si="650"/>
        <v>3.213870506764323</v>
      </c>
      <c r="R1330" s="113" t="str">
        <f t="shared" si="645"/>
        <v xml:space="preserve"> </v>
      </c>
      <c r="S1330" s="113">
        <f t="shared" si="634"/>
        <v>2.2706693797791413</v>
      </c>
      <c r="T1330" s="113">
        <f t="shared" si="635"/>
        <v>3.4584041322789996</v>
      </c>
      <c r="U1330" s="113">
        <f t="shared" si="646"/>
        <v>4.8819391665251537</v>
      </c>
      <c r="V1330" s="113">
        <f t="shared" si="637"/>
        <v>16.593353159924494</v>
      </c>
      <c r="W1330" s="113">
        <f t="shared" si="638"/>
        <v>65.674745138227465</v>
      </c>
      <c r="X1330" s="113">
        <f t="shared" si="647"/>
        <v>80.346762669108074</v>
      </c>
      <c r="Y1330" s="113">
        <f t="shared" si="640"/>
        <v>45.413387595582819</v>
      </c>
      <c r="Z1330" s="113">
        <f t="shared" si="648"/>
        <v>17.816021287497875</v>
      </c>
      <c r="AA1330" s="113">
        <f t="shared" si="649"/>
        <v>6.532541138749222</v>
      </c>
      <c r="AB1330" s="114">
        <f t="shared" si="643"/>
        <v>7.2312086402197258</v>
      </c>
    </row>
    <row r="1331" spans="1:28" x14ac:dyDescent="0.5">
      <c r="A1331"/>
      <c r="B1331">
        <v>31</v>
      </c>
      <c r="C1331" s="173">
        <v>3.53</v>
      </c>
      <c r="D1331" s="173"/>
      <c r="E1331" s="173">
        <v>2.56</v>
      </c>
      <c r="F1331" s="173"/>
      <c r="G1331" s="173">
        <v>6.78</v>
      </c>
      <c r="H1331" s="173"/>
      <c r="I1331" s="173">
        <v>55.9</v>
      </c>
      <c r="J1331" s="173">
        <v>76.400000000000006</v>
      </c>
      <c r="K1331" s="173"/>
      <c r="L1331" s="173">
        <v>18.7</v>
      </c>
      <c r="M1331" s="173"/>
      <c r="N1331" s="173">
        <v>7.48</v>
      </c>
      <c r="O1331" s="219"/>
      <c r="P1331" s="134">
        <f t="shared" si="633"/>
        <v>31</v>
      </c>
      <c r="Q1331" s="113">
        <f t="shared" si="650"/>
        <v>3.0828703502386028</v>
      </c>
      <c r="R1331" s="113" t="str">
        <f t="shared" si="645"/>
        <v xml:space="preserve"> </v>
      </c>
      <c r="S1331" s="113">
        <f t="shared" si="634"/>
        <v>2.2357360047056161</v>
      </c>
      <c r="T1331" s="113" t="str">
        <f t="shared" si="635"/>
        <v xml:space="preserve"> </v>
      </c>
      <c r="U1331" s="113">
        <f t="shared" si="646"/>
        <v>5.9212070749625294</v>
      </c>
      <c r="V1331" s="113" t="str">
        <f t="shared" si="637"/>
        <v xml:space="preserve"> </v>
      </c>
      <c r="W1331" s="113">
        <f t="shared" si="638"/>
        <v>48.81939166525153</v>
      </c>
      <c r="X1331" s="113">
        <f t="shared" si="647"/>
        <v>66.72274639043323</v>
      </c>
      <c r="Y1331" s="113" t="str">
        <f t="shared" si="640"/>
        <v xml:space="preserve"> </v>
      </c>
      <c r="Z1331" s="113">
        <f t="shared" si="648"/>
        <v>16.331352846873052</v>
      </c>
      <c r="AA1331" s="113" t="str">
        <f t="shared" si="649"/>
        <v xml:space="preserve"> </v>
      </c>
      <c r="AB1331" s="114">
        <f t="shared" si="643"/>
        <v>6.532541138749222</v>
      </c>
    </row>
    <row r="1332" spans="1:28" x14ac:dyDescent="0.5">
      <c r="A1332"/>
      <c r="B1332"/>
      <c r="C1332" s="173"/>
      <c r="D1332" s="173"/>
      <c r="E1332" s="173"/>
      <c r="F1332" s="173"/>
      <c r="G1332" s="173"/>
      <c r="H1332" s="173"/>
      <c r="I1332" s="173"/>
      <c r="J1332" s="173"/>
      <c r="K1332" s="173"/>
      <c r="L1332" s="173"/>
      <c r="M1332" s="173"/>
      <c r="N1332" s="173"/>
      <c r="O1332" s="219"/>
      <c r="P1332" s="138"/>
      <c r="Q1332" s="139"/>
      <c r="R1332" s="139"/>
      <c r="S1332" s="139"/>
      <c r="T1332" s="139"/>
      <c r="U1332" s="139"/>
      <c r="V1332" s="139"/>
      <c r="W1332" s="139"/>
      <c r="X1332" s="139"/>
      <c r="Y1332" s="139"/>
      <c r="Z1332" s="139"/>
      <c r="AA1332" s="139"/>
      <c r="AB1332" s="140"/>
    </row>
    <row r="1333" spans="1:28" ht="18.600000000000001" thickBot="1" x14ac:dyDescent="0.55000000000000004">
      <c r="A1333"/>
      <c r="B1333"/>
      <c r="C1333" s="173"/>
      <c r="D1333" s="173"/>
      <c r="E1333" s="173"/>
      <c r="F1333" s="173"/>
      <c r="G1333" s="173"/>
      <c r="H1333" s="173"/>
      <c r="I1333" s="173"/>
      <c r="J1333" s="173"/>
      <c r="K1333" s="173"/>
      <c r="L1333" s="173"/>
      <c r="M1333" s="173"/>
      <c r="N1333" s="173"/>
      <c r="O1333" s="223"/>
      <c r="P1333" s="137"/>
      <c r="Q1333" s="125"/>
      <c r="R1333" s="125"/>
      <c r="S1333" s="125"/>
      <c r="T1333" s="125"/>
      <c r="U1333" s="125"/>
      <c r="V1333" s="125"/>
      <c r="W1333" s="125"/>
      <c r="X1333" s="125"/>
      <c r="Y1333" s="125"/>
      <c r="Z1333" s="125"/>
      <c r="AA1333" s="125"/>
      <c r="AB1333" s="126"/>
    </row>
    <row r="1334" spans="1:28" x14ac:dyDescent="0.5">
      <c r="A1334">
        <v>2005</v>
      </c>
      <c r="B1334">
        <v>1</v>
      </c>
      <c r="C1334" s="173">
        <v>7.56</v>
      </c>
      <c r="D1334" s="173">
        <v>6</v>
      </c>
      <c r="E1334" s="173">
        <v>5.03</v>
      </c>
      <c r="F1334" s="173">
        <v>5.67</v>
      </c>
      <c r="G1334" s="173">
        <v>4.68</v>
      </c>
      <c r="H1334" s="173">
        <v>5.58</v>
      </c>
      <c r="I1334" s="173">
        <v>12.8</v>
      </c>
      <c r="J1334" s="173">
        <v>71.2</v>
      </c>
      <c r="K1334" s="173">
        <v>75.7</v>
      </c>
      <c r="L1334" s="173">
        <v>23.3</v>
      </c>
      <c r="M1334" s="173">
        <v>17</v>
      </c>
      <c r="N1334" s="173">
        <v>9.83</v>
      </c>
      <c r="O1334" s="221">
        <f>A1334</f>
        <v>2005</v>
      </c>
      <c r="P1334" s="134">
        <f t="shared" ref="P1334:P1364" si="651">B1334</f>
        <v>1</v>
      </c>
      <c r="Q1334" s="113">
        <f>IF(C1334&gt;0,$P$11*C1334, " ")</f>
        <v>6.6024078888962716</v>
      </c>
      <c r="R1334" s="113">
        <f>IF(D1334&gt;0,$P$11*D1334, " ")</f>
        <v>5.2400062610287872</v>
      </c>
      <c r="S1334" s="113">
        <f t="shared" ref="S1334:S1364" si="652">IF(E1334&gt;0,$P$11*E1334, " ")</f>
        <v>4.3928719154958005</v>
      </c>
      <c r="T1334" s="113">
        <f t="shared" ref="T1334:T1364" si="653">IF(F1334&gt;0,$P$11*F1334, " ")</f>
        <v>4.9518059166722042</v>
      </c>
      <c r="U1334" s="113">
        <f t="shared" ref="U1334" si="654">IF(G1334&gt;0,$P$11*G1334, " ")</f>
        <v>4.0872048836024542</v>
      </c>
      <c r="V1334" s="113">
        <f t="shared" ref="V1334:V1364" si="655">IF(H1334&gt;0,$P$11*H1334, " ")</f>
        <v>4.8732058227567725</v>
      </c>
      <c r="W1334" s="113">
        <f t="shared" ref="W1334:W1364" si="656">IF(I1334&gt;0,$P$11*I1334, " ")</f>
        <v>11.178680023528081</v>
      </c>
      <c r="X1334" s="113">
        <f t="shared" ref="X1334" si="657">IF(J1334&gt;0,$P$11*J1334, " ")</f>
        <v>62.181407630874943</v>
      </c>
      <c r="Y1334" s="113">
        <f t="shared" ref="Y1334:Y1364" si="658">IF(K1334&gt;0,$P$11*K1334, " ")</f>
        <v>66.11141232664653</v>
      </c>
      <c r="Z1334" s="113">
        <f t="shared" ref="Z1334" si="659">IF(L1334&gt;0,$P$11*L1334, " ")</f>
        <v>20.348690980328456</v>
      </c>
      <c r="AA1334" s="113">
        <f t="shared" ref="AA1334:AA1336" si="660">IF(M1334&gt;0,$P$11*M1334, " ")</f>
        <v>14.846684406248229</v>
      </c>
      <c r="AB1334" s="114">
        <f t="shared" ref="AB1334:AB1364" si="661">IF(N1334&gt;0,$P$11*N1334, " ")</f>
        <v>8.584876924318829</v>
      </c>
    </row>
    <row r="1335" spans="1:28" x14ac:dyDescent="0.5">
      <c r="A1335"/>
      <c r="B1335">
        <v>2</v>
      </c>
      <c r="C1335" s="173">
        <v>7.22</v>
      </c>
      <c r="D1335" s="173">
        <v>6.52</v>
      </c>
      <c r="E1335" s="173">
        <v>4.82</v>
      </c>
      <c r="F1335" s="173">
        <v>5.91</v>
      </c>
      <c r="G1335" s="173">
        <v>5.67</v>
      </c>
      <c r="H1335" s="173">
        <v>5.23</v>
      </c>
      <c r="I1335" s="173">
        <v>15.1</v>
      </c>
      <c r="J1335" s="173">
        <v>71.2</v>
      </c>
      <c r="K1335" s="173">
        <v>118</v>
      </c>
      <c r="L1335" s="173">
        <v>23.6</v>
      </c>
      <c r="M1335" s="173">
        <v>17.399999999999999</v>
      </c>
      <c r="N1335" s="173">
        <v>10.8</v>
      </c>
      <c r="O1335" s="219"/>
      <c r="P1335" s="134">
        <f t="shared" si="651"/>
        <v>2</v>
      </c>
      <c r="Q1335" s="113">
        <f t="shared" ref="Q1335:Q1341" si="662">IF(C1335&gt;0,$P$11*C1335, " ")</f>
        <v>6.3054742007713074</v>
      </c>
      <c r="R1335" s="113">
        <f t="shared" ref="R1335:R1364" si="663">IF(D1335&gt;0,$P$11*D1335, " ")</f>
        <v>5.6941401369846147</v>
      </c>
      <c r="S1335" s="113">
        <f t="shared" si="652"/>
        <v>4.2094716963597927</v>
      </c>
      <c r="T1335" s="113">
        <f t="shared" si="653"/>
        <v>5.1614061671133555</v>
      </c>
      <c r="U1335" s="113">
        <f>IF(G1335&gt;0,$P$11*G1335, " ")</f>
        <v>4.9518059166722042</v>
      </c>
      <c r="V1335" s="113">
        <f t="shared" si="655"/>
        <v>4.5675387908634262</v>
      </c>
      <c r="W1335" s="113">
        <f t="shared" si="656"/>
        <v>13.187349090255781</v>
      </c>
      <c r="X1335" s="113">
        <f>IF(J1335&gt;0,$P$11*J1335, " ")</f>
        <v>62.181407630874943</v>
      </c>
      <c r="Y1335" s="113">
        <f t="shared" si="658"/>
        <v>103.05345646689948</v>
      </c>
      <c r="Z1335" s="113">
        <f>IF(L1335&gt;0,$P$11*L1335, " ")</f>
        <v>20.610691293379897</v>
      </c>
      <c r="AA1335" s="113">
        <f t="shared" si="660"/>
        <v>15.196018156983481</v>
      </c>
      <c r="AB1335" s="114">
        <f t="shared" si="661"/>
        <v>9.4320112698518184</v>
      </c>
    </row>
    <row r="1336" spans="1:28" x14ac:dyDescent="0.5">
      <c r="A1336"/>
      <c r="B1336">
        <v>3</v>
      </c>
      <c r="C1336" s="173">
        <v>6.78</v>
      </c>
      <c r="D1336" s="173">
        <v>5.91</v>
      </c>
      <c r="E1336" s="173">
        <v>4.26</v>
      </c>
      <c r="F1336" s="173">
        <v>5.44</v>
      </c>
      <c r="G1336" s="173">
        <v>5.16</v>
      </c>
      <c r="H1336" s="173">
        <v>5.3</v>
      </c>
      <c r="I1336" s="173">
        <v>20.100000000000001</v>
      </c>
      <c r="J1336" s="173">
        <v>68.8</v>
      </c>
      <c r="K1336" s="173">
        <v>103</v>
      </c>
      <c r="L1336" s="173">
        <v>22.4</v>
      </c>
      <c r="M1336" s="173">
        <v>16.5</v>
      </c>
      <c r="N1336" s="173">
        <v>10.1</v>
      </c>
      <c r="O1336" s="219"/>
      <c r="P1336" s="134">
        <f t="shared" si="651"/>
        <v>3</v>
      </c>
      <c r="Q1336" s="113">
        <f t="shared" si="662"/>
        <v>5.9212070749625294</v>
      </c>
      <c r="R1336" s="113">
        <f t="shared" si="663"/>
        <v>5.1614061671133555</v>
      </c>
      <c r="S1336" s="113">
        <f t="shared" si="652"/>
        <v>3.7204044453304386</v>
      </c>
      <c r="T1336" s="113">
        <f t="shared" si="653"/>
        <v>4.750939009999434</v>
      </c>
      <c r="U1336" s="113">
        <f t="shared" ref="U1336:U1364" si="664">IF(G1336&gt;0,$P$11*G1336, " ")</f>
        <v>4.5064053844847569</v>
      </c>
      <c r="V1336" s="113">
        <f t="shared" si="655"/>
        <v>4.6286721972420954</v>
      </c>
      <c r="W1336" s="113">
        <f t="shared" si="656"/>
        <v>17.554020974446438</v>
      </c>
      <c r="X1336" s="113">
        <f t="shared" ref="X1336:X1364" si="665">IF(J1336&gt;0,$P$11*J1336, " ")</f>
        <v>60.085405126463421</v>
      </c>
      <c r="Y1336" s="113">
        <f t="shared" si="658"/>
        <v>89.953440814327507</v>
      </c>
      <c r="Z1336" s="113">
        <f t="shared" ref="Z1336:Z1364" si="666">IF(L1336&gt;0,$P$11*L1336, " ")</f>
        <v>19.562690041174136</v>
      </c>
      <c r="AA1336" s="113">
        <f t="shared" si="660"/>
        <v>14.410017217829164</v>
      </c>
      <c r="AB1336" s="114">
        <f t="shared" si="661"/>
        <v>8.820677206065124</v>
      </c>
    </row>
    <row r="1337" spans="1:28" x14ac:dyDescent="0.5">
      <c r="A1337"/>
      <c r="B1337">
        <v>4</v>
      </c>
      <c r="C1337" s="173">
        <v>6.52</v>
      </c>
      <c r="D1337" s="173">
        <v>5.91</v>
      </c>
      <c r="E1337" s="173">
        <v>4.8899999999999997</v>
      </c>
      <c r="F1337" s="173">
        <v>4.96</v>
      </c>
      <c r="G1337" s="173">
        <v>4.8899999999999997</v>
      </c>
      <c r="H1337" s="173">
        <v>5.44</v>
      </c>
      <c r="I1337" s="173">
        <v>20.9</v>
      </c>
      <c r="J1337" s="173">
        <v>67.900000000000006</v>
      </c>
      <c r="K1337" s="173">
        <v>94.7</v>
      </c>
      <c r="L1337" s="173">
        <v>21.4</v>
      </c>
      <c r="M1337" s="173">
        <v>16.100000000000001</v>
      </c>
      <c r="N1337" s="173">
        <v>9.31</v>
      </c>
      <c r="O1337" s="219"/>
      <c r="P1337" s="134">
        <f t="shared" si="651"/>
        <v>4</v>
      </c>
      <c r="Q1337" s="113">
        <f t="shared" si="662"/>
        <v>5.6941401369846147</v>
      </c>
      <c r="R1337" s="113">
        <f t="shared" si="663"/>
        <v>5.1614061671133555</v>
      </c>
      <c r="S1337" s="113">
        <f t="shared" si="652"/>
        <v>4.2706051027384611</v>
      </c>
      <c r="T1337" s="113">
        <f t="shared" si="653"/>
        <v>4.3317385091171303</v>
      </c>
      <c r="U1337" s="113">
        <f t="shared" si="664"/>
        <v>4.2706051027384611</v>
      </c>
      <c r="V1337" s="113">
        <f t="shared" si="655"/>
        <v>4.750939009999434</v>
      </c>
      <c r="W1337" s="113">
        <f t="shared" si="656"/>
        <v>18.252688475916941</v>
      </c>
      <c r="X1337" s="113">
        <f t="shared" si="665"/>
        <v>59.299404187309115</v>
      </c>
      <c r="Y1337" s="113">
        <f t="shared" si="658"/>
        <v>82.70476548657102</v>
      </c>
      <c r="Z1337" s="113">
        <f t="shared" si="666"/>
        <v>18.689355664336006</v>
      </c>
      <c r="AA1337" s="113">
        <f>IF(M1337&gt;0,$P$11*M1337, " ")</f>
        <v>14.060683467093913</v>
      </c>
      <c r="AB1337" s="114">
        <f t="shared" si="661"/>
        <v>8.1307430483630014</v>
      </c>
    </row>
    <row r="1338" spans="1:28" x14ac:dyDescent="0.5">
      <c r="A1338"/>
      <c r="B1338">
        <v>5</v>
      </c>
      <c r="C1338" s="173">
        <v>8.57</v>
      </c>
      <c r="D1338" s="173">
        <v>5.82</v>
      </c>
      <c r="E1338" s="173">
        <v>4.8899999999999997</v>
      </c>
      <c r="F1338" s="173">
        <v>5.16</v>
      </c>
      <c r="G1338" s="173">
        <v>4.54</v>
      </c>
      <c r="H1338" s="173">
        <v>5.58</v>
      </c>
      <c r="I1338" s="173">
        <v>18.7</v>
      </c>
      <c r="J1338" s="173">
        <v>65.5</v>
      </c>
      <c r="K1338" s="173">
        <v>95.1</v>
      </c>
      <c r="L1338" s="173">
        <v>19.600000000000001</v>
      </c>
      <c r="M1338" s="173">
        <v>14.8</v>
      </c>
      <c r="N1338" s="173">
        <v>8.89</v>
      </c>
      <c r="O1338" s="219"/>
      <c r="P1338" s="134">
        <f t="shared" si="651"/>
        <v>5</v>
      </c>
      <c r="Q1338" s="113">
        <f t="shared" si="662"/>
        <v>7.4844756095027849</v>
      </c>
      <c r="R1338" s="113">
        <f t="shared" si="663"/>
        <v>5.0828060731979239</v>
      </c>
      <c r="S1338" s="113">
        <f t="shared" si="652"/>
        <v>4.2706051027384611</v>
      </c>
      <c r="T1338" s="113">
        <f t="shared" si="653"/>
        <v>4.5064053844847569</v>
      </c>
      <c r="U1338" s="113">
        <f t="shared" si="664"/>
        <v>3.9649380708451156</v>
      </c>
      <c r="V1338" s="113">
        <f t="shared" si="655"/>
        <v>4.8732058227567725</v>
      </c>
      <c r="W1338" s="113">
        <f t="shared" si="656"/>
        <v>16.331352846873052</v>
      </c>
      <c r="X1338" s="113">
        <f t="shared" si="665"/>
        <v>57.203401682897592</v>
      </c>
      <c r="Y1338" s="113">
        <f t="shared" si="658"/>
        <v>83.054099237306275</v>
      </c>
      <c r="Z1338" s="113">
        <f t="shared" si="666"/>
        <v>17.117353786027373</v>
      </c>
      <c r="AA1338" s="113">
        <f t="shared" ref="AA1338:AA1364" si="667">IF(M1338&gt;0,$P$11*M1338, " ")</f>
        <v>12.925348777204343</v>
      </c>
      <c r="AB1338" s="114">
        <f t="shared" si="661"/>
        <v>7.7639426100909867</v>
      </c>
    </row>
    <row r="1339" spans="1:28" x14ac:dyDescent="0.5">
      <c r="A1339"/>
      <c r="B1339">
        <v>6</v>
      </c>
      <c r="C1339" s="173">
        <v>6.96</v>
      </c>
      <c r="D1339" s="173">
        <v>5.44</v>
      </c>
      <c r="E1339" s="173">
        <v>4.82</v>
      </c>
      <c r="F1339" s="173">
        <v>5.51</v>
      </c>
      <c r="G1339" s="173">
        <v>5.03</v>
      </c>
      <c r="H1339" s="173">
        <v>5.3</v>
      </c>
      <c r="I1339" s="173">
        <v>19.600000000000001</v>
      </c>
      <c r="J1339" s="173">
        <v>73.099999999999994</v>
      </c>
      <c r="K1339" s="173">
        <v>88.9</v>
      </c>
      <c r="L1339" s="173">
        <v>25.3</v>
      </c>
      <c r="M1339" s="173">
        <v>13</v>
      </c>
      <c r="N1339" s="173">
        <v>8.57</v>
      </c>
      <c r="O1339" s="219"/>
      <c r="P1339" s="134">
        <f t="shared" si="651"/>
        <v>6</v>
      </c>
      <c r="Q1339" s="113">
        <f t="shared" si="662"/>
        <v>6.0784072627933927</v>
      </c>
      <c r="R1339" s="113">
        <f t="shared" si="663"/>
        <v>4.750939009999434</v>
      </c>
      <c r="S1339" s="113">
        <f t="shared" si="652"/>
        <v>4.2094716963597927</v>
      </c>
      <c r="T1339" s="113">
        <f t="shared" si="653"/>
        <v>4.8120724163781023</v>
      </c>
      <c r="U1339" s="113">
        <f t="shared" si="664"/>
        <v>4.3928719154958005</v>
      </c>
      <c r="V1339" s="113">
        <f t="shared" si="655"/>
        <v>4.6286721972420954</v>
      </c>
      <c r="W1339" s="113">
        <f t="shared" si="656"/>
        <v>17.117353786027373</v>
      </c>
      <c r="X1339" s="113">
        <f t="shared" si="665"/>
        <v>63.840742946867387</v>
      </c>
      <c r="Y1339" s="113">
        <f t="shared" si="658"/>
        <v>77.639426100909873</v>
      </c>
      <c r="Z1339" s="113">
        <f t="shared" si="666"/>
        <v>22.09535973400472</v>
      </c>
      <c r="AA1339" s="113">
        <f t="shared" si="667"/>
        <v>11.353346898895705</v>
      </c>
      <c r="AB1339" s="114">
        <f t="shared" si="661"/>
        <v>7.4844756095027849</v>
      </c>
    </row>
    <row r="1340" spans="1:28" x14ac:dyDescent="0.5">
      <c r="A1340"/>
      <c r="B1340">
        <v>7</v>
      </c>
      <c r="C1340" s="173">
        <v>6.96</v>
      </c>
      <c r="D1340" s="173">
        <v>5.74</v>
      </c>
      <c r="E1340" s="173">
        <v>5.44</v>
      </c>
      <c r="F1340" s="173">
        <v>5.37</v>
      </c>
      <c r="G1340" s="173">
        <v>5.23</v>
      </c>
      <c r="H1340" s="173">
        <v>6.52</v>
      </c>
      <c r="I1340" s="173">
        <v>20.399999999999999</v>
      </c>
      <c r="J1340" s="173">
        <v>103</v>
      </c>
      <c r="K1340" s="173">
        <v>63.8</v>
      </c>
      <c r="L1340" s="173">
        <v>33.4</v>
      </c>
      <c r="M1340" s="173">
        <v>9.83</v>
      </c>
      <c r="N1340" s="173">
        <v>8.26</v>
      </c>
      <c r="O1340" s="219"/>
      <c r="P1340" s="134">
        <f t="shared" si="651"/>
        <v>7</v>
      </c>
      <c r="Q1340" s="113">
        <f t="shared" si="662"/>
        <v>6.0784072627933927</v>
      </c>
      <c r="R1340" s="113">
        <f t="shared" si="663"/>
        <v>5.0129393230508734</v>
      </c>
      <c r="S1340" s="113">
        <f t="shared" si="652"/>
        <v>4.750939009999434</v>
      </c>
      <c r="T1340" s="113">
        <f t="shared" si="653"/>
        <v>4.6898056036207647</v>
      </c>
      <c r="U1340" s="113">
        <f t="shared" si="664"/>
        <v>4.5675387908634262</v>
      </c>
      <c r="V1340" s="113">
        <f t="shared" si="655"/>
        <v>5.6941401369846147</v>
      </c>
      <c r="W1340" s="113">
        <f t="shared" si="656"/>
        <v>17.816021287497875</v>
      </c>
      <c r="X1340" s="113">
        <f t="shared" si="665"/>
        <v>89.953440814327507</v>
      </c>
      <c r="Y1340" s="113">
        <f t="shared" si="658"/>
        <v>55.718733242272769</v>
      </c>
      <c r="Z1340" s="113">
        <f t="shared" si="666"/>
        <v>29.16936818639358</v>
      </c>
      <c r="AA1340" s="113">
        <f t="shared" si="667"/>
        <v>8.584876924318829</v>
      </c>
      <c r="AB1340" s="114">
        <f t="shared" si="661"/>
        <v>7.2137419526829634</v>
      </c>
    </row>
    <row r="1341" spans="1:28" x14ac:dyDescent="0.5">
      <c r="A1341"/>
      <c r="B1341">
        <v>8</v>
      </c>
      <c r="C1341" s="173">
        <v>6</v>
      </c>
      <c r="D1341" s="173">
        <v>5.44</v>
      </c>
      <c r="E1341" s="173">
        <v>5.23</v>
      </c>
      <c r="F1341" s="173">
        <v>5.23</v>
      </c>
      <c r="G1341" s="173">
        <v>5.23</v>
      </c>
      <c r="H1341" s="173">
        <v>5.37</v>
      </c>
      <c r="I1341" s="173">
        <v>23.4</v>
      </c>
      <c r="J1341" s="173">
        <v>75.7</v>
      </c>
      <c r="K1341" s="173">
        <v>48.2</v>
      </c>
      <c r="L1341" s="173">
        <v>31.4</v>
      </c>
      <c r="M1341" s="173">
        <v>10.5</v>
      </c>
      <c r="N1341" s="173">
        <v>10.8</v>
      </c>
      <c r="O1341" s="219"/>
      <c r="P1341" s="134">
        <f t="shared" si="651"/>
        <v>8</v>
      </c>
      <c r="Q1341" s="113">
        <f t="shared" si="662"/>
        <v>5.2400062610287872</v>
      </c>
      <c r="R1341" s="113">
        <f t="shared" si="663"/>
        <v>4.750939009999434</v>
      </c>
      <c r="S1341" s="113">
        <f t="shared" si="652"/>
        <v>4.5675387908634262</v>
      </c>
      <c r="T1341" s="113">
        <f t="shared" si="653"/>
        <v>4.5675387908634262</v>
      </c>
      <c r="U1341" s="113">
        <f t="shared" si="664"/>
        <v>4.5675387908634262</v>
      </c>
      <c r="V1341" s="113">
        <f t="shared" si="655"/>
        <v>4.6898056036207647</v>
      </c>
      <c r="W1341" s="113">
        <f t="shared" si="656"/>
        <v>20.43602441801227</v>
      </c>
      <c r="X1341" s="113">
        <f t="shared" si="665"/>
        <v>66.11141232664653</v>
      </c>
      <c r="Y1341" s="113">
        <f t="shared" si="658"/>
        <v>42.094716963597925</v>
      </c>
      <c r="Z1341" s="113">
        <f t="shared" si="666"/>
        <v>27.422699432717319</v>
      </c>
      <c r="AA1341" s="113">
        <f t="shared" si="667"/>
        <v>9.1700109568003771</v>
      </c>
      <c r="AB1341" s="114">
        <f t="shared" si="661"/>
        <v>9.4320112698518184</v>
      </c>
    </row>
    <row r="1342" spans="1:28" x14ac:dyDescent="0.5">
      <c r="A1342"/>
      <c r="B1342">
        <v>9</v>
      </c>
      <c r="C1342" s="173">
        <v>6.35</v>
      </c>
      <c r="D1342" s="173">
        <v>5.91</v>
      </c>
      <c r="E1342" s="173">
        <v>4.6100000000000003</v>
      </c>
      <c r="F1342" s="173">
        <v>4.75</v>
      </c>
      <c r="G1342" s="173">
        <v>5.3</v>
      </c>
      <c r="H1342" s="173">
        <v>5.0999999999999996</v>
      </c>
      <c r="I1342" s="173">
        <v>27.6</v>
      </c>
      <c r="J1342" s="173">
        <v>75.400000000000006</v>
      </c>
      <c r="K1342" s="173">
        <v>51.9</v>
      </c>
      <c r="L1342" s="173">
        <v>25.6</v>
      </c>
      <c r="M1342" s="173">
        <v>9.83</v>
      </c>
      <c r="N1342" s="173">
        <v>7.56</v>
      </c>
      <c r="O1342" s="219"/>
      <c r="P1342" s="134">
        <f t="shared" si="651"/>
        <v>9</v>
      </c>
      <c r="Q1342" s="113">
        <f t="shared" ref="Q1342:Q1364" si="668">$P$11*C1342</f>
        <v>5.5456732929221326</v>
      </c>
      <c r="R1342" s="113">
        <f t="shared" si="663"/>
        <v>5.1614061671133555</v>
      </c>
      <c r="S1342" s="113">
        <f t="shared" si="652"/>
        <v>4.0260714772237849</v>
      </c>
      <c r="T1342" s="113">
        <f t="shared" si="653"/>
        <v>4.1483382899811234</v>
      </c>
      <c r="U1342" s="113">
        <f t="shared" si="664"/>
        <v>4.6286721972420954</v>
      </c>
      <c r="V1342" s="113">
        <f t="shared" si="655"/>
        <v>4.4540053218744688</v>
      </c>
      <c r="W1342" s="113">
        <f t="shared" si="656"/>
        <v>24.104028800732422</v>
      </c>
      <c r="X1342" s="113">
        <f t="shared" si="665"/>
        <v>65.849412013595099</v>
      </c>
      <c r="Y1342" s="113">
        <f t="shared" si="658"/>
        <v>45.326054157899009</v>
      </c>
      <c r="Z1342" s="113">
        <f t="shared" si="666"/>
        <v>22.357360047056162</v>
      </c>
      <c r="AA1342" s="113">
        <f t="shared" si="667"/>
        <v>8.584876924318829</v>
      </c>
      <c r="AB1342" s="114">
        <f t="shared" si="661"/>
        <v>6.6024078888962716</v>
      </c>
    </row>
    <row r="1343" spans="1:28" x14ac:dyDescent="0.5">
      <c r="A1343"/>
      <c r="B1343">
        <v>10</v>
      </c>
      <c r="C1343" s="173">
        <v>7.3</v>
      </c>
      <c r="D1343" s="173">
        <v>6.35</v>
      </c>
      <c r="E1343" s="173">
        <v>4.4000000000000004</v>
      </c>
      <c r="F1343" s="173">
        <v>4.68</v>
      </c>
      <c r="G1343" s="173">
        <v>4.96</v>
      </c>
      <c r="H1343" s="173">
        <v>7.16</v>
      </c>
      <c r="I1343" s="173">
        <v>27.4</v>
      </c>
      <c r="J1343" s="173">
        <v>57.5</v>
      </c>
      <c r="K1343" s="173">
        <v>51.4</v>
      </c>
      <c r="L1343" s="173">
        <v>25.2</v>
      </c>
      <c r="M1343" s="173">
        <v>9.1</v>
      </c>
      <c r="N1343" s="173">
        <v>7.82</v>
      </c>
      <c r="O1343" s="219"/>
      <c r="P1343" s="134">
        <f t="shared" si="651"/>
        <v>10</v>
      </c>
      <c r="Q1343" s="113">
        <f t="shared" si="668"/>
        <v>6.3753409509183578</v>
      </c>
      <c r="R1343" s="113">
        <f t="shared" si="663"/>
        <v>5.5456732929221326</v>
      </c>
      <c r="S1343" s="113">
        <f t="shared" si="652"/>
        <v>3.8426712580877775</v>
      </c>
      <c r="T1343" s="113">
        <f t="shared" si="653"/>
        <v>4.0872048836024542</v>
      </c>
      <c r="U1343" s="113">
        <f t="shared" si="664"/>
        <v>4.3317385091171303</v>
      </c>
      <c r="V1343" s="113">
        <f t="shared" si="655"/>
        <v>6.2530741381610193</v>
      </c>
      <c r="W1343" s="113">
        <f t="shared" si="656"/>
        <v>23.929361925364795</v>
      </c>
      <c r="X1343" s="113">
        <f t="shared" si="665"/>
        <v>50.216726668192543</v>
      </c>
      <c r="Y1343" s="113">
        <f t="shared" si="658"/>
        <v>44.889386969479943</v>
      </c>
      <c r="Z1343" s="113">
        <f t="shared" si="666"/>
        <v>22.008026296320907</v>
      </c>
      <c r="AA1343" s="113">
        <f t="shared" si="667"/>
        <v>7.9473428292269936</v>
      </c>
      <c r="AB1343" s="114">
        <f t="shared" si="661"/>
        <v>6.8294748268741863</v>
      </c>
    </row>
    <row r="1344" spans="1:28" x14ac:dyDescent="0.5">
      <c r="A1344"/>
      <c r="B1344">
        <v>11</v>
      </c>
      <c r="C1344" s="173">
        <v>6.78</v>
      </c>
      <c r="D1344" s="173">
        <v>6.43</v>
      </c>
      <c r="E1344" s="173">
        <v>5.03</v>
      </c>
      <c r="F1344" s="173">
        <v>5.6</v>
      </c>
      <c r="G1344" s="173">
        <v>4.8899999999999997</v>
      </c>
      <c r="H1344" s="173">
        <v>9.1199999999999992</v>
      </c>
      <c r="I1344" s="173">
        <v>85.3</v>
      </c>
      <c r="J1344" s="173">
        <v>64</v>
      </c>
      <c r="K1344" s="173">
        <v>55.2</v>
      </c>
      <c r="L1344" s="173">
        <v>22.8</v>
      </c>
      <c r="M1344" s="173">
        <v>8.57</v>
      </c>
      <c r="N1344" s="173">
        <v>8.26</v>
      </c>
      <c r="O1344" s="219"/>
      <c r="P1344" s="134">
        <f t="shared" si="651"/>
        <v>11</v>
      </c>
      <c r="Q1344" s="113">
        <f t="shared" si="668"/>
        <v>5.9212070749625294</v>
      </c>
      <c r="R1344" s="113">
        <f t="shared" si="663"/>
        <v>5.6155400430691831</v>
      </c>
      <c r="S1344" s="113">
        <f t="shared" si="652"/>
        <v>4.3928719154958005</v>
      </c>
      <c r="T1344" s="113">
        <f t="shared" si="653"/>
        <v>4.890672510293534</v>
      </c>
      <c r="U1344" s="113">
        <f t="shared" si="664"/>
        <v>4.2706051027384611</v>
      </c>
      <c r="V1344" s="113">
        <f t="shared" si="655"/>
        <v>7.964809516763756</v>
      </c>
      <c r="W1344" s="113">
        <f t="shared" si="656"/>
        <v>74.495422344292592</v>
      </c>
      <c r="X1344" s="113">
        <f t="shared" si="665"/>
        <v>55.893400117640397</v>
      </c>
      <c r="Y1344" s="113">
        <f t="shared" si="658"/>
        <v>48.208057601464844</v>
      </c>
      <c r="Z1344" s="113">
        <f t="shared" si="666"/>
        <v>19.912023791909391</v>
      </c>
      <c r="AA1344" s="113">
        <f t="shared" si="667"/>
        <v>7.4844756095027849</v>
      </c>
      <c r="AB1344" s="114">
        <f t="shared" si="661"/>
        <v>7.2137419526829634</v>
      </c>
    </row>
    <row r="1345" spans="1:28" x14ac:dyDescent="0.5">
      <c r="A1345"/>
      <c r="B1345">
        <v>12</v>
      </c>
      <c r="C1345" s="173">
        <v>6.26</v>
      </c>
      <c r="D1345" s="173">
        <v>7.22</v>
      </c>
      <c r="E1345" s="173">
        <v>5.67</v>
      </c>
      <c r="F1345" s="173">
        <v>5.23</v>
      </c>
      <c r="G1345" s="173">
        <v>4.68</v>
      </c>
      <c r="H1345" s="173">
        <v>6.49</v>
      </c>
      <c r="I1345" s="173">
        <v>53</v>
      </c>
      <c r="J1345" s="173">
        <v>93</v>
      </c>
      <c r="K1345" s="173">
        <v>57.2</v>
      </c>
      <c r="L1345" s="173">
        <v>20.5</v>
      </c>
      <c r="M1345" s="173">
        <v>8.89</v>
      </c>
      <c r="N1345" s="173">
        <v>8.09</v>
      </c>
      <c r="O1345" s="219"/>
      <c r="P1345" s="134">
        <f t="shared" si="651"/>
        <v>12</v>
      </c>
      <c r="Q1345" s="113">
        <f t="shared" si="668"/>
        <v>5.467073199006701</v>
      </c>
      <c r="R1345" s="113">
        <f t="shared" si="663"/>
        <v>6.3054742007713074</v>
      </c>
      <c r="S1345" s="113">
        <f t="shared" si="652"/>
        <v>4.9518059166722042</v>
      </c>
      <c r="T1345" s="113">
        <f t="shared" si="653"/>
        <v>4.5675387908634262</v>
      </c>
      <c r="U1345" s="113">
        <f t="shared" si="664"/>
        <v>4.0872048836024542</v>
      </c>
      <c r="V1345" s="113">
        <f t="shared" si="655"/>
        <v>5.667940105679472</v>
      </c>
      <c r="W1345" s="113">
        <f t="shared" si="656"/>
        <v>46.286721972420956</v>
      </c>
      <c r="X1345" s="113">
        <f t="shared" si="665"/>
        <v>81.220097045946204</v>
      </c>
      <c r="Y1345" s="113">
        <f t="shared" si="658"/>
        <v>49.954726355141105</v>
      </c>
      <c r="Z1345" s="113">
        <f t="shared" si="666"/>
        <v>17.903354725181689</v>
      </c>
      <c r="AA1345" s="113">
        <f t="shared" si="667"/>
        <v>7.7639426100909867</v>
      </c>
      <c r="AB1345" s="114">
        <f t="shared" si="661"/>
        <v>7.0652751086204812</v>
      </c>
    </row>
    <row r="1346" spans="1:28" x14ac:dyDescent="0.5">
      <c r="A1346"/>
      <c r="B1346">
        <v>13</v>
      </c>
      <c r="C1346" s="173">
        <v>6.35</v>
      </c>
      <c r="D1346" s="173">
        <v>6.96</v>
      </c>
      <c r="E1346" s="173">
        <v>6.43</v>
      </c>
      <c r="F1346" s="173">
        <v>5.67</v>
      </c>
      <c r="G1346" s="173">
        <v>4.68</v>
      </c>
      <c r="H1346" s="173">
        <v>6.36</v>
      </c>
      <c r="I1346" s="173">
        <v>60.6</v>
      </c>
      <c r="J1346" s="173">
        <v>98.2</v>
      </c>
      <c r="K1346" s="173">
        <v>54.4</v>
      </c>
      <c r="L1346" s="173">
        <v>17.100000000000001</v>
      </c>
      <c r="M1346" s="173">
        <v>10.1</v>
      </c>
      <c r="N1346" s="173">
        <v>7.74</v>
      </c>
      <c r="O1346" s="219"/>
      <c r="P1346" s="134">
        <f t="shared" si="651"/>
        <v>13</v>
      </c>
      <c r="Q1346" s="113">
        <f t="shared" si="668"/>
        <v>5.5456732929221326</v>
      </c>
      <c r="R1346" s="113">
        <f t="shared" si="663"/>
        <v>6.0784072627933927</v>
      </c>
      <c r="S1346" s="113">
        <f t="shared" si="652"/>
        <v>5.6155400430691831</v>
      </c>
      <c r="T1346" s="113">
        <f t="shared" si="653"/>
        <v>4.9518059166722042</v>
      </c>
      <c r="U1346" s="113">
        <f t="shared" si="664"/>
        <v>4.0872048836024542</v>
      </c>
      <c r="V1346" s="113">
        <f t="shared" si="655"/>
        <v>5.5544066366905147</v>
      </c>
      <c r="W1346" s="113">
        <f t="shared" si="656"/>
        <v>52.924063236390751</v>
      </c>
      <c r="X1346" s="113">
        <f t="shared" si="665"/>
        <v>85.76143580550449</v>
      </c>
      <c r="Y1346" s="113">
        <f t="shared" si="658"/>
        <v>47.509390099994334</v>
      </c>
      <c r="Z1346" s="113">
        <f t="shared" si="666"/>
        <v>14.934017843932045</v>
      </c>
      <c r="AA1346" s="113">
        <f t="shared" si="667"/>
        <v>8.820677206065124</v>
      </c>
      <c r="AB1346" s="114">
        <f t="shared" si="661"/>
        <v>6.7596080767271358</v>
      </c>
    </row>
    <row r="1347" spans="1:28" x14ac:dyDescent="0.5">
      <c r="A1347"/>
      <c r="B1347">
        <v>14</v>
      </c>
      <c r="C1347" s="173">
        <v>8.4700000000000006</v>
      </c>
      <c r="D1347" s="173">
        <v>6.26</v>
      </c>
      <c r="E1347" s="173">
        <v>5.91</v>
      </c>
      <c r="F1347" s="173">
        <v>5.74</v>
      </c>
      <c r="G1347" s="173">
        <v>5.44</v>
      </c>
      <c r="H1347" s="173">
        <v>6.36</v>
      </c>
      <c r="I1347" s="173">
        <v>56.3</v>
      </c>
      <c r="J1347" s="173">
        <v>105</v>
      </c>
      <c r="K1347" s="173">
        <v>50.6</v>
      </c>
      <c r="L1347" s="173">
        <v>15.9</v>
      </c>
      <c r="M1347" s="173">
        <v>10.9</v>
      </c>
      <c r="N1347" s="173">
        <v>7.91</v>
      </c>
      <c r="O1347" s="219"/>
      <c r="P1347" s="134">
        <f t="shared" si="651"/>
        <v>14</v>
      </c>
      <c r="Q1347" s="113">
        <f t="shared" si="668"/>
        <v>7.397142171818972</v>
      </c>
      <c r="R1347" s="113">
        <f t="shared" si="663"/>
        <v>5.467073199006701</v>
      </c>
      <c r="S1347" s="113">
        <f t="shared" si="652"/>
        <v>5.1614061671133555</v>
      </c>
      <c r="T1347" s="113">
        <f t="shared" si="653"/>
        <v>5.0129393230508734</v>
      </c>
      <c r="U1347" s="113">
        <f t="shared" si="664"/>
        <v>4.750939009999434</v>
      </c>
      <c r="V1347" s="113">
        <f t="shared" si="655"/>
        <v>5.5544066366905147</v>
      </c>
      <c r="W1347" s="113">
        <f t="shared" si="656"/>
        <v>49.168725415986785</v>
      </c>
      <c r="X1347" s="113">
        <f t="shared" si="665"/>
        <v>91.700109568003782</v>
      </c>
      <c r="Y1347" s="113">
        <f t="shared" si="658"/>
        <v>44.190719468009441</v>
      </c>
      <c r="Z1347" s="113">
        <f t="shared" si="666"/>
        <v>13.886016591726287</v>
      </c>
      <c r="AA1347" s="113">
        <f t="shared" si="667"/>
        <v>9.5193447075356303</v>
      </c>
      <c r="AB1347" s="114">
        <f t="shared" si="661"/>
        <v>6.9080749207896179</v>
      </c>
    </row>
    <row r="1348" spans="1:28" x14ac:dyDescent="0.5">
      <c r="A1348"/>
      <c r="B1348">
        <v>15</v>
      </c>
      <c r="C1348" s="173">
        <v>6.69</v>
      </c>
      <c r="D1348" s="173">
        <v>6.43</v>
      </c>
      <c r="E1348" s="173">
        <v>5.37</v>
      </c>
      <c r="F1348" s="173">
        <v>5.37</v>
      </c>
      <c r="G1348" s="173">
        <v>5.91</v>
      </c>
      <c r="H1348" s="173">
        <v>7.76</v>
      </c>
      <c r="I1348" s="173">
        <v>56.3</v>
      </c>
      <c r="J1348" s="173">
        <v>97.1</v>
      </c>
      <c r="K1348" s="173">
        <v>36.200000000000003</v>
      </c>
      <c r="L1348" s="173">
        <v>15.6</v>
      </c>
      <c r="M1348" s="173">
        <v>10.9</v>
      </c>
      <c r="N1348" s="173">
        <v>7.91</v>
      </c>
      <c r="O1348" s="219"/>
      <c r="P1348" s="134">
        <f t="shared" si="651"/>
        <v>15</v>
      </c>
      <c r="Q1348" s="113">
        <f t="shared" si="668"/>
        <v>5.8426069810470977</v>
      </c>
      <c r="R1348" s="113">
        <f t="shared" si="663"/>
        <v>5.6155400430691831</v>
      </c>
      <c r="S1348" s="113">
        <f t="shared" si="652"/>
        <v>4.6898056036207647</v>
      </c>
      <c r="T1348" s="113">
        <f t="shared" si="653"/>
        <v>4.6898056036207647</v>
      </c>
      <c r="U1348" s="113">
        <f t="shared" si="664"/>
        <v>5.1614061671133555</v>
      </c>
      <c r="V1348" s="113">
        <f t="shared" si="655"/>
        <v>6.7770747642638982</v>
      </c>
      <c r="W1348" s="113">
        <f t="shared" si="656"/>
        <v>49.168725415986785</v>
      </c>
      <c r="X1348" s="113">
        <f t="shared" si="665"/>
        <v>84.800767990982536</v>
      </c>
      <c r="Y1348" s="113">
        <f t="shared" si="658"/>
        <v>31.614704441540351</v>
      </c>
      <c r="Z1348" s="113">
        <f t="shared" si="666"/>
        <v>13.624016278674846</v>
      </c>
      <c r="AA1348" s="113">
        <f t="shared" si="667"/>
        <v>9.5193447075356303</v>
      </c>
      <c r="AB1348" s="114">
        <f t="shared" si="661"/>
        <v>6.9080749207896179</v>
      </c>
    </row>
    <row r="1349" spans="1:28" x14ac:dyDescent="0.5">
      <c r="A1349"/>
      <c r="B1349">
        <v>16</v>
      </c>
      <c r="C1349" s="173">
        <v>6.08</v>
      </c>
      <c r="D1349" s="173">
        <v>6.17</v>
      </c>
      <c r="E1349" s="173">
        <v>4.8899999999999997</v>
      </c>
      <c r="F1349" s="173">
        <v>5.44</v>
      </c>
      <c r="G1349" s="173">
        <v>5.74</v>
      </c>
      <c r="H1349" s="173">
        <v>10.5</v>
      </c>
      <c r="I1349" s="173">
        <v>56.1</v>
      </c>
      <c r="J1349" s="173">
        <v>75.099999999999994</v>
      </c>
      <c r="K1349" s="173">
        <v>34.700000000000003</v>
      </c>
      <c r="L1349" s="173">
        <v>15.8</v>
      </c>
      <c r="M1349" s="173">
        <v>10.8</v>
      </c>
      <c r="N1349" s="173">
        <v>8</v>
      </c>
      <c r="O1349" s="219"/>
      <c r="P1349" s="134">
        <f t="shared" si="651"/>
        <v>16</v>
      </c>
      <c r="Q1349" s="113">
        <f t="shared" si="668"/>
        <v>5.3098730111758377</v>
      </c>
      <c r="R1349" s="113">
        <f t="shared" si="663"/>
        <v>5.3884731050912693</v>
      </c>
      <c r="S1349" s="113">
        <f t="shared" si="652"/>
        <v>4.2706051027384611</v>
      </c>
      <c r="T1349" s="113">
        <f t="shared" si="653"/>
        <v>4.750939009999434</v>
      </c>
      <c r="U1349" s="113">
        <f t="shared" si="664"/>
        <v>5.0129393230508734</v>
      </c>
      <c r="V1349" s="113">
        <f t="shared" si="655"/>
        <v>9.1700109568003771</v>
      </c>
      <c r="W1349" s="113">
        <f t="shared" si="656"/>
        <v>48.994058540619164</v>
      </c>
      <c r="X1349" s="113">
        <f t="shared" si="665"/>
        <v>65.587411700543655</v>
      </c>
      <c r="Y1349" s="113">
        <f t="shared" si="658"/>
        <v>30.304702876283155</v>
      </c>
      <c r="Z1349" s="113">
        <f t="shared" si="666"/>
        <v>13.798683154042473</v>
      </c>
      <c r="AA1349" s="113">
        <f t="shared" si="667"/>
        <v>9.4320112698518184</v>
      </c>
      <c r="AB1349" s="114">
        <f t="shared" si="661"/>
        <v>6.9866750147050496</v>
      </c>
    </row>
    <row r="1350" spans="1:28" x14ac:dyDescent="0.5">
      <c r="A1350"/>
      <c r="B1350">
        <v>17</v>
      </c>
      <c r="C1350" s="173">
        <v>7.23</v>
      </c>
      <c r="D1350" s="173">
        <v>5.44</v>
      </c>
      <c r="E1350" s="173">
        <v>5.03</v>
      </c>
      <c r="F1350" s="173">
        <v>5.18</v>
      </c>
      <c r="G1350" s="173">
        <v>5.0999999999999996</v>
      </c>
      <c r="H1350" s="173">
        <v>7.91</v>
      </c>
      <c r="I1350" s="173">
        <v>55.8</v>
      </c>
      <c r="J1350" s="173">
        <v>78.7</v>
      </c>
      <c r="K1350" s="173">
        <v>33.700000000000003</v>
      </c>
      <c r="L1350" s="173">
        <v>15.3</v>
      </c>
      <c r="M1350" s="173">
        <v>10.1</v>
      </c>
      <c r="N1350" s="173">
        <v>9.31</v>
      </c>
      <c r="O1350" s="219"/>
      <c r="P1350" s="134">
        <f t="shared" si="651"/>
        <v>17</v>
      </c>
      <c r="Q1350" s="113">
        <f t="shared" si="668"/>
        <v>6.3142075445396886</v>
      </c>
      <c r="R1350" s="113">
        <f t="shared" si="663"/>
        <v>4.750939009999434</v>
      </c>
      <c r="S1350" s="113">
        <f t="shared" si="652"/>
        <v>4.3928719154958005</v>
      </c>
      <c r="T1350" s="113">
        <f t="shared" si="653"/>
        <v>4.5238720720215193</v>
      </c>
      <c r="U1350" s="113">
        <f t="shared" si="664"/>
        <v>4.4540053218744688</v>
      </c>
      <c r="V1350" s="113">
        <f t="shared" si="655"/>
        <v>6.9080749207896179</v>
      </c>
      <c r="W1350" s="113">
        <f t="shared" si="656"/>
        <v>48.73205822756772</v>
      </c>
      <c r="X1350" s="113">
        <f t="shared" si="665"/>
        <v>68.731415457160921</v>
      </c>
      <c r="Y1350" s="113">
        <f t="shared" si="658"/>
        <v>29.431368499445025</v>
      </c>
      <c r="Z1350" s="113">
        <f t="shared" si="666"/>
        <v>13.362015965623408</v>
      </c>
      <c r="AA1350" s="113">
        <f t="shared" si="667"/>
        <v>8.820677206065124</v>
      </c>
      <c r="AB1350" s="114">
        <f t="shared" si="661"/>
        <v>8.1307430483630014</v>
      </c>
    </row>
    <row r="1351" spans="1:28" x14ac:dyDescent="0.5">
      <c r="A1351"/>
      <c r="B1351">
        <v>18</v>
      </c>
      <c r="C1351" s="173">
        <v>8.23</v>
      </c>
      <c r="D1351" s="173">
        <v>4.96</v>
      </c>
      <c r="E1351" s="173">
        <v>5.16</v>
      </c>
      <c r="F1351" s="173">
        <v>4.0599999999999996</v>
      </c>
      <c r="G1351" s="173">
        <v>4.82</v>
      </c>
      <c r="H1351" s="173">
        <v>5.58</v>
      </c>
      <c r="I1351" s="173">
        <v>57.2</v>
      </c>
      <c r="J1351" s="173">
        <v>76.099999999999994</v>
      </c>
      <c r="K1351" s="173">
        <v>32.1</v>
      </c>
      <c r="L1351" s="173">
        <v>15.2</v>
      </c>
      <c r="M1351" s="173">
        <v>8.7799999999999994</v>
      </c>
      <c r="N1351" s="173">
        <v>9.1999999999999993</v>
      </c>
      <c r="O1351" s="219"/>
      <c r="P1351" s="134">
        <f t="shared" si="651"/>
        <v>18</v>
      </c>
      <c r="Q1351" s="113">
        <f t="shared" si="668"/>
        <v>7.1875419213778198</v>
      </c>
      <c r="R1351" s="113">
        <f t="shared" si="663"/>
        <v>4.3317385091171303</v>
      </c>
      <c r="S1351" s="113">
        <f t="shared" si="652"/>
        <v>4.5064053844847569</v>
      </c>
      <c r="T1351" s="113">
        <f t="shared" si="653"/>
        <v>3.5457375699628124</v>
      </c>
      <c r="U1351" s="113">
        <f t="shared" si="664"/>
        <v>4.2094716963597927</v>
      </c>
      <c r="V1351" s="113">
        <f t="shared" si="655"/>
        <v>4.8732058227567725</v>
      </c>
      <c r="W1351" s="113">
        <f t="shared" si="656"/>
        <v>49.954726355141105</v>
      </c>
      <c r="X1351" s="113">
        <f t="shared" si="665"/>
        <v>66.460746077381785</v>
      </c>
      <c r="Y1351" s="113">
        <f t="shared" si="658"/>
        <v>28.034033496504012</v>
      </c>
      <c r="Z1351" s="113">
        <f t="shared" si="666"/>
        <v>13.274682527939593</v>
      </c>
      <c r="AA1351" s="113">
        <f t="shared" si="667"/>
        <v>7.6678758286387918</v>
      </c>
      <c r="AB1351" s="114">
        <f t="shared" si="661"/>
        <v>8.0346762669108056</v>
      </c>
    </row>
    <row r="1352" spans="1:28" x14ac:dyDescent="0.5">
      <c r="A1352"/>
      <c r="B1352">
        <v>19</v>
      </c>
      <c r="C1352" s="173">
        <v>7.22</v>
      </c>
      <c r="D1352" s="173">
        <v>5.3</v>
      </c>
      <c r="E1352" s="173">
        <v>5.67</v>
      </c>
      <c r="F1352" s="173">
        <v>4.4000000000000004</v>
      </c>
      <c r="G1352" s="173">
        <v>4.75</v>
      </c>
      <c r="H1352" s="173">
        <v>5.91</v>
      </c>
      <c r="I1352" s="173">
        <v>60.3</v>
      </c>
      <c r="J1352" s="173">
        <v>75.400000000000006</v>
      </c>
      <c r="K1352" s="173">
        <v>28.6</v>
      </c>
      <c r="L1352" s="173">
        <v>19</v>
      </c>
      <c r="M1352" s="173">
        <v>9.52</v>
      </c>
      <c r="N1352" s="173">
        <v>8.2799999999999994</v>
      </c>
      <c r="O1352" s="219"/>
      <c r="P1352" s="134">
        <f t="shared" si="651"/>
        <v>19</v>
      </c>
      <c r="Q1352" s="113">
        <f t="shared" si="668"/>
        <v>6.3054742007713074</v>
      </c>
      <c r="R1352" s="113">
        <f t="shared" si="663"/>
        <v>4.6286721972420954</v>
      </c>
      <c r="S1352" s="113">
        <f t="shared" si="652"/>
        <v>4.9518059166722042</v>
      </c>
      <c r="T1352" s="113">
        <f t="shared" si="653"/>
        <v>3.8426712580877775</v>
      </c>
      <c r="U1352" s="113">
        <f t="shared" si="664"/>
        <v>4.1483382899811234</v>
      </c>
      <c r="V1352" s="113">
        <f t="shared" si="655"/>
        <v>5.1614061671133555</v>
      </c>
      <c r="W1352" s="113">
        <f t="shared" si="656"/>
        <v>52.662062923339306</v>
      </c>
      <c r="X1352" s="113">
        <f t="shared" si="665"/>
        <v>65.849412013595099</v>
      </c>
      <c r="Y1352" s="113">
        <f t="shared" si="658"/>
        <v>24.977363177570552</v>
      </c>
      <c r="Z1352" s="113">
        <f t="shared" si="666"/>
        <v>16.593353159924494</v>
      </c>
      <c r="AA1352" s="113">
        <f t="shared" si="667"/>
        <v>8.3141432674990092</v>
      </c>
      <c r="AB1352" s="114">
        <f t="shared" si="661"/>
        <v>7.2312086402197258</v>
      </c>
    </row>
    <row r="1353" spans="1:28" x14ac:dyDescent="0.5">
      <c r="A1353"/>
      <c r="B1353">
        <v>20</v>
      </c>
      <c r="C1353" s="173">
        <v>6.08</v>
      </c>
      <c r="D1353" s="173">
        <v>5.3</v>
      </c>
      <c r="E1353" s="173">
        <v>5.82</v>
      </c>
      <c r="F1353" s="173">
        <v>4.6100000000000003</v>
      </c>
      <c r="G1353" s="173">
        <v>5.67</v>
      </c>
      <c r="H1353" s="173">
        <v>9.27</v>
      </c>
      <c r="I1353" s="173">
        <v>65.5</v>
      </c>
      <c r="J1353" s="173">
        <v>86.4</v>
      </c>
      <c r="K1353" s="173">
        <v>32.4</v>
      </c>
      <c r="L1353" s="173">
        <v>19</v>
      </c>
      <c r="M1353" s="173">
        <v>10.5</v>
      </c>
      <c r="N1353" s="173">
        <v>6.08</v>
      </c>
      <c r="O1353" s="219"/>
      <c r="P1353" s="134">
        <f t="shared" si="651"/>
        <v>20</v>
      </c>
      <c r="Q1353" s="113">
        <f t="shared" si="668"/>
        <v>5.3098730111758377</v>
      </c>
      <c r="R1353" s="113">
        <f t="shared" si="663"/>
        <v>4.6286721972420954</v>
      </c>
      <c r="S1353" s="113">
        <f t="shared" si="652"/>
        <v>5.0828060731979239</v>
      </c>
      <c r="T1353" s="113">
        <f t="shared" si="653"/>
        <v>4.0260714772237849</v>
      </c>
      <c r="U1353" s="113">
        <f t="shared" si="664"/>
        <v>4.9518059166722042</v>
      </c>
      <c r="V1353" s="113">
        <f t="shared" si="655"/>
        <v>8.0958096732894766</v>
      </c>
      <c r="W1353" s="113">
        <f t="shared" si="656"/>
        <v>57.203401682897592</v>
      </c>
      <c r="X1353" s="113">
        <f t="shared" si="665"/>
        <v>75.456090158814547</v>
      </c>
      <c r="Y1353" s="113">
        <f t="shared" si="658"/>
        <v>28.29603380955545</v>
      </c>
      <c r="Z1353" s="113">
        <f t="shared" si="666"/>
        <v>16.593353159924494</v>
      </c>
      <c r="AA1353" s="113">
        <f t="shared" si="667"/>
        <v>9.1700109568003771</v>
      </c>
      <c r="AB1353" s="114">
        <f t="shared" si="661"/>
        <v>5.3098730111758377</v>
      </c>
    </row>
    <row r="1354" spans="1:28" x14ac:dyDescent="0.5">
      <c r="A1354"/>
      <c r="B1354">
        <v>21</v>
      </c>
      <c r="C1354" s="173">
        <v>6.17</v>
      </c>
      <c r="D1354" s="173">
        <v>5.23</v>
      </c>
      <c r="E1354" s="173">
        <v>5.23</v>
      </c>
      <c r="F1354" s="173">
        <v>4.12</v>
      </c>
      <c r="G1354" s="173">
        <v>5.23</v>
      </c>
      <c r="H1354" s="173">
        <v>33.1</v>
      </c>
      <c r="I1354" s="173">
        <v>64.599999999999994</v>
      </c>
      <c r="J1354" s="173">
        <v>86</v>
      </c>
      <c r="K1354" s="173">
        <v>35.299999999999997</v>
      </c>
      <c r="L1354" s="173">
        <v>19</v>
      </c>
      <c r="M1354" s="173">
        <v>11.4</v>
      </c>
      <c r="N1354" s="173">
        <v>6</v>
      </c>
      <c r="O1354" s="219"/>
      <c r="P1354" s="134">
        <f t="shared" si="651"/>
        <v>21</v>
      </c>
      <c r="Q1354" s="113">
        <f t="shared" si="668"/>
        <v>5.3884731050912693</v>
      </c>
      <c r="R1354" s="113">
        <f t="shared" si="663"/>
        <v>4.5675387908634262</v>
      </c>
      <c r="S1354" s="113">
        <f t="shared" si="652"/>
        <v>4.5675387908634262</v>
      </c>
      <c r="T1354" s="113">
        <f t="shared" si="653"/>
        <v>3.5981376325731005</v>
      </c>
      <c r="U1354" s="113">
        <f t="shared" si="664"/>
        <v>4.5675387908634262</v>
      </c>
      <c r="V1354" s="113">
        <f t="shared" si="655"/>
        <v>28.907367873342142</v>
      </c>
      <c r="W1354" s="113">
        <f t="shared" si="656"/>
        <v>56.417400743743272</v>
      </c>
      <c r="X1354" s="113">
        <f t="shared" si="665"/>
        <v>75.106756408079278</v>
      </c>
      <c r="Y1354" s="113">
        <f t="shared" si="658"/>
        <v>30.828703502386031</v>
      </c>
      <c r="Z1354" s="113">
        <f t="shared" si="666"/>
        <v>16.593353159924494</v>
      </c>
      <c r="AA1354" s="113">
        <f t="shared" si="667"/>
        <v>9.9560118959546955</v>
      </c>
      <c r="AB1354" s="114">
        <f t="shared" si="661"/>
        <v>5.2400062610287872</v>
      </c>
    </row>
    <row r="1355" spans="1:28" x14ac:dyDescent="0.5">
      <c r="A1355"/>
      <c r="B1355">
        <v>22</v>
      </c>
      <c r="C1355" s="173">
        <v>7.13</v>
      </c>
      <c r="D1355" s="173">
        <v>5.03</v>
      </c>
      <c r="E1355" s="173">
        <v>4.4000000000000004</v>
      </c>
      <c r="F1355" s="173">
        <v>5.37</v>
      </c>
      <c r="G1355" s="173">
        <v>5.03</v>
      </c>
      <c r="H1355" s="173">
        <v>30.5</v>
      </c>
      <c r="I1355" s="173">
        <v>80.599999999999994</v>
      </c>
      <c r="J1355" s="173">
        <v>80.8</v>
      </c>
      <c r="K1355" s="173">
        <v>33.4</v>
      </c>
      <c r="L1355" s="173">
        <v>18.600000000000001</v>
      </c>
      <c r="M1355" s="173">
        <v>10.8</v>
      </c>
      <c r="N1355" s="173">
        <v>6.08</v>
      </c>
      <c r="O1355" s="219"/>
      <c r="P1355" s="134">
        <f t="shared" si="651"/>
        <v>22</v>
      </c>
      <c r="Q1355" s="113">
        <f t="shared" si="668"/>
        <v>6.2268741068558757</v>
      </c>
      <c r="R1355" s="113">
        <f t="shared" si="663"/>
        <v>4.3928719154958005</v>
      </c>
      <c r="S1355" s="113">
        <f t="shared" si="652"/>
        <v>3.8426712580877775</v>
      </c>
      <c r="T1355" s="113">
        <f t="shared" si="653"/>
        <v>4.6898056036207647</v>
      </c>
      <c r="U1355" s="113">
        <f t="shared" si="664"/>
        <v>4.3928719154958005</v>
      </c>
      <c r="V1355" s="113">
        <f t="shared" si="655"/>
        <v>26.636698493563003</v>
      </c>
      <c r="W1355" s="113">
        <f t="shared" si="656"/>
        <v>70.390750773153371</v>
      </c>
      <c r="X1355" s="113">
        <f t="shared" si="665"/>
        <v>70.565417648520992</v>
      </c>
      <c r="Y1355" s="113">
        <f t="shared" si="658"/>
        <v>29.16936818639358</v>
      </c>
      <c r="Z1355" s="113">
        <f t="shared" si="666"/>
        <v>16.244019409189242</v>
      </c>
      <c r="AA1355" s="113">
        <f t="shared" si="667"/>
        <v>9.4320112698518184</v>
      </c>
      <c r="AB1355" s="114">
        <f t="shared" si="661"/>
        <v>5.3098730111758377</v>
      </c>
    </row>
    <row r="1356" spans="1:28" x14ac:dyDescent="0.5">
      <c r="A1356"/>
      <c r="B1356">
        <v>23</v>
      </c>
      <c r="C1356" s="173">
        <v>6.35</v>
      </c>
      <c r="D1356" s="173">
        <v>5.16</v>
      </c>
      <c r="E1356" s="173">
        <v>4.6100000000000003</v>
      </c>
      <c r="F1356" s="173">
        <v>5.91</v>
      </c>
      <c r="G1356" s="173">
        <v>6.36</v>
      </c>
      <c r="H1356" s="173">
        <v>13.7</v>
      </c>
      <c r="I1356" s="173">
        <v>69.8</v>
      </c>
      <c r="J1356" s="173">
        <v>79.7</v>
      </c>
      <c r="K1356" s="173">
        <v>31.6</v>
      </c>
      <c r="L1356" s="173">
        <v>18.7</v>
      </c>
      <c r="M1356" s="173">
        <v>10.199999999999999</v>
      </c>
      <c r="N1356" s="173">
        <v>6.17</v>
      </c>
      <c r="O1356" s="219"/>
      <c r="P1356" s="134">
        <f t="shared" si="651"/>
        <v>23</v>
      </c>
      <c r="Q1356" s="113">
        <f t="shared" si="668"/>
        <v>5.5456732929221326</v>
      </c>
      <c r="R1356" s="113">
        <f t="shared" si="663"/>
        <v>4.5064053844847569</v>
      </c>
      <c r="S1356" s="113">
        <f t="shared" si="652"/>
        <v>4.0260714772237849</v>
      </c>
      <c r="T1356" s="113">
        <f t="shared" si="653"/>
        <v>5.1614061671133555</v>
      </c>
      <c r="U1356" s="113">
        <f t="shared" si="664"/>
        <v>5.5544066366905147</v>
      </c>
      <c r="V1356" s="113">
        <f t="shared" si="655"/>
        <v>11.964680962682397</v>
      </c>
      <c r="W1356" s="113">
        <f t="shared" si="656"/>
        <v>60.958739503301558</v>
      </c>
      <c r="X1356" s="113">
        <f t="shared" si="665"/>
        <v>69.604749833999065</v>
      </c>
      <c r="Y1356" s="113">
        <f t="shared" si="658"/>
        <v>27.597366308084947</v>
      </c>
      <c r="Z1356" s="113">
        <f t="shared" si="666"/>
        <v>16.331352846873052</v>
      </c>
      <c r="AA1356" s="113">
        <f t="shared" si="667"/>
        <v>8.9080106437489377</v>
      </c>
      <c r="AB1356" s="114">
        <f t="shared" si="661"/>
        <v>5.3884731050912693</v>
      </c>
    </row>
    <row r="1357" spans="1:28" x14ac:dyDescent="0.5">
      <c r="A1357"/>
      <c r="B1357">
        <v>24</v>
      </c>
      <c r="C1357" s="173">
        <v>6.69</v>
      </c>
      <c r="D1357" s="173">
        <v>5.58</v>
      </c>
      <c r="E1357" s="173">
        <v>5.23</v>
      </c>
      <c r="F1357" s="173">
        <v>5.74</v>
      </c>
      <c r="G1357" s="173">
        <v>5.23</v>
      </c>
      <c r="H1357" s="173">
        <v>29.6</v>
      </c>
      <c r="I1357" s="173">
        <v>64.900000000000006</v>
      </c>
      <c r="J1357" s="173">
        <v>77</v>
      </c>
      <c r="K1357" s="173">
        <v>29.7</v>
      </c>
      <c r="L1357" s="173">
        <v>18.600000000000001</v>
      </c>
      <c r="M1357" s="173">
        <v>9.31</v>
      </c>
      <c r="N1357" s="173">
        <v>6.69</v>
      </c>
      <c r="O1357" s="219"/>
      <c r="P1357" s="134">
        <f t="shared" si="651"/>
        <v>24</v>
      </c>
      <c r="Q1357" s="113">
        <f t="shared" si="668"/>
        <v>5.8426069810470977</v>
      </c>
      <c r="R1357" s="113">
        <f t="shared" si="663"/>
        <v>4.8732058227567725</v>
      </c>
      <c r="S1357" s="113">
        <f t="shared" si="652"/>
        <v>4.5675387908634262</v>
      </c>
      <c r="T1357" s="113">
        <f t="shared" si="653"/>
        <v>5.0129393230508734</v>
      </c>
      <c r="U1357" s="113">
        <f t="shared" si="664"/>
        <v>4.5675387908634262</v>
      </c>
      <c r="V1357" s="113">
        <f t="shared" si="655"/>
        <v>25.850697554408686</v>
      </c>
      <c r="W1357" s="113">
        <f t="shared" si="656"/>
        <v>56.679401056794717</v>
      </c>
      <c r="X1357" s="113">
        <f t="shared" si="665"/>
        <v>67.246747016536105</v>
      </c>
      <c r="Y1357" s="113">
        <f t="shared" si="658"/>
        <v>25.938030992092497</v>
      </c>
      <c r="Z1357" s="113">
        <f t="shared" si="666"/>
        <v>16.244019409189242</v>
      </c>
      <c r="AA1357" s="113">
        <f t="shared" si="667"/>
        <v>8.1307430483630014</v>
      </c>
      <c r="AB1357" s="114">
        <f t="shared" si="661"/>
        <v>5.8426069810470977</v>
      </c>
    </row>
    <row r="1358" spans="1:28" x14ac:dyDescent="0.5">
      <c r="A1358"/>
      <c r="B1358">
        <v>25</v>
      </c>
      <c r="C1358" s="173">
        <v>7.39</v>
      </c>
      <c r="D1358" s="173">
        <v>5.23</v>
      </c>
      <c r="E1358" s="173">
        <v>5.44</v>
      </c>
      <c r="F1358" s="173">
        <v>5.75</v>
      </c>
      <c r="G1358" s="173">
        <v>5.03</v>
      </c>
      <c r="H1358" s="173">
        <v>20.2</v>
      </c>
      <c r="I1358" s="173">
        <v>58</v>
      </c>
      <c r="J1358" s="173">
        <v>82.6</v>
      </c>
      <c r="K1358" s="173">
        <v>26.9</v>
      </c>
      <c r="L1358" s="173">
        <v>18.100000000000001</v>
      </c>
      <c r="M1358" s="173">
        <v>10</v>
      </c>
      <c r="N1358" s="173">
        <v>6.69</v>
      </c>
      <c r="O1358" s="219"/>
      <c r="P1358" s="134">
        <f t="shared" si="651"/>
        <v>25</v>
      </c>
      <c r="Q1358" s="113">
        <f t="shared" si="668"/>
        <v>6.4539410448337895</v>
      </c>
      <c r="R1358" s="113">
        <f t="shared" si="663"/>
        <v>4.5675387908634262</v>
      </c>
      <c r="S1358" s="113">
        <f t="shared" si="652"/>
        <v>4.750939009999434</v>
      </c>
      <c r="T1358" s="113">
        <f t="shared" si="653"/>
        <v>5.0216726668192546</v>
      </c>
      <c r="U1358" s="113">
        <f t="shared" si="664"/>
        <v>4.3928719154958005</v>
      </c>
      <c r="V1358" s="113">
        <f t="shared" si="655"/>
        <v>17.641354412130248</v>
      </c>
      <c r="W1358" s="113">
        <f t="shared" si="656"/>
        <v>50.653393856611608</v>
      </c>
      <c r="X1358" s="113">
        <f t="shared" si="665"/>
        <v>72.137419526829632</v>
      </c>
      <c r="Y1358" s="113">
        <f t="shared" si="658"/>
        <v>23.49269473694573</v>
      </c>
      <c r="Z1358" s="113">
        <f t="shared" si="666"/>
        <v>15.807352220770175</v>
      </c>
      <c r="AA1358" s="113">
        <f t="shared" si="667"/>
        <v>8.733343768381312</v>
      </c>
      <c r="AB1358" s="114">
        <f t="shared" si="661"/>
        <v>5.8426069810470977</v>
      </c>
    </row>
    <row r="1359" spans="1:28" x14ac:dyDescent="0.5">
      <c r="A1359"/>
      <c r="B1359">
        <v>26</v>
      </c>
      <c r="C1359" s="173">
        <v>6.08</v>
      </c>
      <c r="D1359" s="173">
        <v>5.23</v>
      </c>
      <c r="E1359" s="173">
        <v>5.58</v>
      </c>
      <c r="F1359" s="173">
        <v>5.15</v>
      </c>
      <c r="G1359" s="173">
        <v>5.58</v>
      </c>
      <c r="H1359" s="173">
        <v>13</v>
      </c>
      <c r="I1359" s="173">
        <v>65.2</v>
      </c>
      <c r="J1359" s="173">
        <v>70.599999999999994</v>
      </c>
      <c r="K1359" s="173">
        <v>25.2</v>
      </c>
      <c r="L1359" s="173">
        <v>17.3</v>
      </c>
      <c r="M1359" s="173">
        <v>9.93</v>
      </c>
      <c r="N1359" s="173">
        <v>6.96</v>
      </c>
      <c r="O1359" s="219"/>
      <c r="P1359" s="134">
        <f t="shared" si="651"/>
        <v>26</v>
      </c>
      <c r="Q1359" s="113">
        <f t="shared" si="668"/>
        <v>5.3098730111758377</v>
      </c>
      <c r="R1359" s="113">
        <f t="shared" si="663"/>
        <v>4.5675387908634262</v>
      </c>
      <c r="S1359" s="113">
        <f t="shared" si="652"/>
        <v>4.8732058227567725</v>
      </c>
      <c r="T1359" s="113">
        <f t="shared" si="653"/>
        <v>4.4976720407163757</v>
      </c>
      <c r="U1359" s="113">
        <f t="shared" si="664"/>
        <v>4.8732058227567725</v>
      </c>
      <c r="V1359" s="113">
        <f t="shared" si="655"/>
        <v>11.353346898895705</v>
      </c>
      <c r="W1359" s="113">
        <f t="shared" si="656"/>
        <v>56.941401369846155</v>
      </c>
      <c r="X1359" s="113">
        <f t="shared" si="665"/>
        <v>61.657407004772061</v>
      </c>
      <c r="Y1359" s="113">
        <f t="shared" si="658"/>
        <v>22.008026296320907</v>
      </c>
      <c r="Z1359" s="113">
        <f t="shared" si="666"/>
        <v>15.108684719299671</v>
      </c>
      <c r="AA1359" s="113">
        <f t="shared" si="667"/>
        <v>8.6722103620026427</v>
      </c>
      <c r="AB1359" s="114">
        <f t="shared" si="661"/>
        <v>6.0784072627933927</v>
      </c>
    </row>
    <row r="1360" spans="1:28" x14ac:dyDescent="0.5">
      <c r="A1360"/>
      <c r="B1360">
        <v>27</v>
      </c>
      <c r="C1360" s="173">
        <v>9.1</v>
      </c>
      <c r="D1360" s="173">
        <v>5.03</v>
      </c>
      <c r="E1360" s="173">
        <v>5.03</v>
      </c>
      <c r="F1360" s="173">
        <v>4.68</v>
      </c>
      <c r="G1360" s="173">
        <v>5.16</v>
      </c>
      <c r="H1360" s="173">
        <v>11.8</v>
      </c>
      <c r="I1360" s="173">
        <v>65.5</v>
      </c>
      <c r="J1360" s="173">
        <v>68.599999999999994</v>
      </c>
      <c r="K1360" s="173">
        <v>23.6</v>
      </c>
      <c r="L1360" s="173">
        <v>17.3</v>
      </c>
      <c r="M1360" s="173">
        <v>9.31</v>
      </c>
      <c r="N1360" s="173">
        <v>7.39</v>
      </c>
      <c r="O1360" s="219"/>
      <c r="P1360" s="134">
        <f t="shared" si="651"/>
        <v>27</v>
      </c>
      <c r="Q1360" s="113">
        <f t="shared" si="668"/>
        <v>7.9473428292269936</v>
      </c>
      <c r="R1360" s="113">
        <f t="shared" si="663"/>
        <v>4.3928719154958005</v>
      </c>
      <c r="S1360" s="113">
        <f t="shared" si="652"/>
        <v>4.3928719154958005</v>
      </c>
      <c r="T1360" s="113">
        <f t="shared" si="653"/>
        <v>4.0872048836024542</v>
      </c>
      <c r="U1360" s="113">
        <f t="shared" si="664"/>
        <v>4.5064053844847569</v>
      </c>
      <c r="V1360" s="113">
        <f t="shared" si="655"/>
        <v>10.305345646689949</v>
      </c>
      <c r="W1360" s="113">
        <f t="shared" si="656"/>
        <v>57.203401682897592</v>
      </c>
      <c r="X1360" s="113">
        <f t="shared" si="665"/>
        <v>59.910738251095793</v>
      </c>
      <c r="Y1360" s="113">
        <f t="shared" si="658"/>
        <v>20.610691293379897</v>
      </c>
      <c r="Z1360" s="113">
        <f t="shared" si="666"/>
        <v>15.108684719299671</v>
      </c>
      <c r="AA1360" s="113">
        <f t="shared" si="667"/>
        <v>8.1307430483630014</v>
      </c>
      <c r="AB1360" s="114">
        <f t="shared" si="661"/>
        <v>6.4539410448337895</v>
      </c>
    </row>
    <row r="1361" spans="1:28" x14ac:dyDescent="0.5">
      <c r="A1361"/>
      <c r="B1361">
        <v>28</v>
      </c>
      <c r="C1361" s="173">
        <v>6.35</v>
      </c>
      <c r="D1361" s="173">
        <v>4.54</v>
      </c>
      <c r="E1361" s="173">
        <v>5.44</v>
      </c>
      <c r="F1361" s="173">
        <v>4.68</v>
      </c>
      <c r="G1361" s="173">
        <v>5.44</v>
      </c>
      <c r="H1361" s="173">
        <v>12.3</v>
      </c>
      <c r="I1361" s="173">
        <v>67.900000000000006</v>
      </c>
      <c r="J1361" s="173">
        <v>66</v>
      </c>
      <c r="K1361" s="173">
        <v>23.6</v>
      </c>
      <c r="L1361" s="173">
        <v>17</v>
      </c>
      <c r="M1361" s="173">
        <v>8.7799999999999994</v>
      </c>
      <c r="N1361" s="173">
        <v>8</v>
      </c>
      <c r="O1361" s="219"/>
      <c r="P1361" s="134">
        <f t="shared" si="651"/>
        <v>28</v>
      </c>
      <c r="Q1361" s="113">
        <f t="shared" si="668"/>
        <v>5.5456732929221326</v>
      </c>
      <c r="R1361" s="113">
        <f t="shared" si="663"/>
        <v>3.9649380708451156</v>
      </c>
      <c r="S1361" s="113">
        <f t="shared" si="652"/>
        <v>4.750939009999434</v>
      </c>
      <c r="T1361" s="113">
        <f t="shared" si="653"/>
        <v>4.0872048836024542</v>
      </c>
      <c r="U1361" s="113">
        <f t="shared" si="664"/>
        <v>4.750939009999434</v>
      </c>
      <c r="V1361" s="113">
        <f t="shared" si="655"/>
        <v>10.742012835109014</v>
      </c>
      <c r="W1361" s="113">
        <f t="shared" si="656"/>
        <v>59.299404187309115</v>
      </c>
      <c r="X1361" s="113">
        <f t="shared" si="665"/>
        <v>57.640068871316657</v>
      </c>
      <c r="Y1361" s="113">
        <f t="shared" si="658"/>
        <v>20.610691293379897</v>
      </c>
      <c r="Z1361" s="113">
        <f t="shared" si="666"/>
        <v>14.846684406248229</v>
      </c>
      <c r="AA1361" s="113">
        <f t="shared" si="667"/>
        <v>7.6678758286387918</v>
      </c>
      <c r="AB1361" s="114">
        <f t="shared" si="661"/>
        <v>6.9866750147050496</v>
      </c>
    </row>
    <row r="1362" spans="1:28" x14ac:dyDescent="0.5">
      <c r="A1362"/>
      <c r="B1362">
        <v>29</v>
      </c>
      <c r="C1362" s="173">
        <v>6.43</v>
      </c>
      <c r="D1362" s="173"/>
      <c r="E1362" s="173">
        <v>5.44</v>
      </c>
      <c r="F1362" s="173">
        <v>4.8899999999999997</v>
      </c>
      <c r="G1362" s="173">
        <v>5.74</v>
      </c>
      <c r="H1362" s="173">
        <v>13.8</v>
      </c>
      <c r="I1362" s="173">
        <v>66.400000000000006</v>
      </c>
      <c r="J1362" s="173">
        <v>68.599999999999994</v>
      </c>
      <c r="K1362" s="173">
        <v>23.6</v>
      </c>
      <c r="L1362" s="173">
        <v>16.7</v>
      </c>
      <c r="M1362" s="173">
        <v>8.26</v>
      </c>
      <c r="N1362" s="173">
        <v>8.89</v>
      </c>
      <c r="O1362" s="219"/>
      <c r="P1362" s="134">
        <f t="shared" si="651"/>
        <v>29</v>
      </c>
      <c r="Q1362" s="113">
        <f t="shared" si="668"/>
        <v>5.6155400430691831</v>
      </c>
      <c r="R1362" s="113" t="str">
        <f t="shared" si="663"/>
        <v xml:space="preserve"> </v>
      </c>
      <c r="S1362" s="113">
        <f t="shared" si="652"/>
        <v>4.750939009999434</v>
      </c>
      <c r="T1362" s="113">
        <f t="shared" si="653"/>
        <v>4.2706051027384611</v>
      </c>
      <c r="U1362" s="113">
        <f t="shared" si="664"/>
        <v>5.0129393230508734</v>
      </c>
      <c r="V1362" s="113">
        <f t="shared" si="655"/>
        <v>12.052014400366211</v>
      </c>
      <c r="W1362" s="113">
        <f t="shared" si="656"/>
        <v>57.989402622051919</v>
      </c>
      <c r="X1362" s="113">
        <f t="shared" si="665"/>
        <v>59.910738251095793</v>
      </c>
      <c r="Y1362" s="113">
        <f t="shared" si="658"/>
        <v>20.610691293379897</v>
      </c>
      <c r="Z1362" s="113">
        <f t="shared" si="666"/>
        <v>14.58468409319679</v>
      </c>
      <c r="AA1362" s="113">
        <f t="shared" si="667"/>
        <v>7.2137419526829634</v>
      </c>
      <c r="AB1362" s="114">
        <f t="shared" si="661"/>
        <v>7.7639426100909867</v>
      </c>
    </row>
    <row r="1363" spans="1:28" x14ac:dyDescent="0.5">
      <c r="A1363"/>
      <c r="B1363">
        <v>30</v>
      </c>
      <c r="C1363" s="173">
        <v>6.08</v>
      </c>
      <c r="D1363" s="173"/>
      <c r="E1363" s="173">
        <v>4.82</v>
      </c>
      <c r="F1363" s="173">
        <v>4.8899999999999997</v>
      </c>
      <c r="G1363" s="173">
        <v>6.43</v>
      </c>
      <c r="H1363" s="173">
        <v>12.2</v>
      </c>
      <c r="I1363" s="173">
        <v>71.2</v>
      </c>
      <c r="J1363" s="173">
        <v>78.7</v>
      </c>
      <c r="K1363" s="173">
        <v>22.8</v>
      </c>
      <c r="L1363" s="173">
        <v>17.100000000000001</v>
      </c>
      <c r="M1363" s="173">
        <v>8.89</v>
      </c>
      <c r="N1363" s="173">
        <v>9.41</v>
      </c>
      <c r="O1363" s="219"/>
      <c r="P1363" s="134">
        <f t="shared" si="651"/>
        <v>30</v>
      </c>
      <c r="Q1363" s="113">
        <f t="shared" si="668"/>
        <v>5.3098730111758377</v>
      </c>
      <c r="R1363" s="113" t="str">
        <f t="shared" si="663"/>
        <v xml:space="preserve"> </v>
      </c>
      <c r="S1363" s="113">
        <f t="shared" si="652"/>
        <v>4.2094716963597927</v>
      </c>
      <c r="T1363" s="113">
        <f t="shared" si="653"/>
        <v>4.2706051027384611</v>
      </c>
      <c r="U1363" s="113">
        <f t="shared" si="664"/>
        <v>5.6155400430691831</v>
      </c>
      <c r="V1363" s="113">
        <f t="shared" si="655"/>
        <v>10.6546793974252</v>
      </c>
      <c r="W1363" s="113">
        <f t="shared" si="656"/>
        <v>62.181407630874943</v>
      </c>
      <c r="X1363" s="113">
        <f t="shared" si="665"/>
        <v>68.731415457160921</v>
      </c>
      <c r="Y1363" s="113">
        <f t="shared" si="658"/>
        <v>19.912023791909391</v>
      </c>
      <c r="Z1363" s="113">
        <f t="shared" si="666"/>
        <v>14.934017843932045</v>
      </c>
      <c r="AA1363" s="113">
        <f t="shared" si="667"/>
        <v>7.7639426100909867</v>
      </c>
      <c r="AB1363" s="114">
        <f t="shared" si="661"/>
        <v>8.2180764860468152</v>
      </c>
    </row>
    <row r="1364" spans="1:28" x14ac:dyDescent="0.5">
      <c r="A1364"/>
      <c r="B1364">
        <v>31</v>
      </c>
      <c r="C1364" s="173">
        <v>6.61</v>
      </c>
      <c r="D1364" s="173"/>
      <c r="E1364" s="173">
        <v>5.03</v>
      </c>
      <c r="F1364" s="173"/>
      <c r="G1364" s="173">
        <v>5.37</v>
      </c>
      <c r="H1364" s="173"/>
      <c r="I1364" s="173">
        <v>66.400000000000006</v>
      </c>
      <c r="J1364" s="173">
        <v>76.400000000000006</v>
      </c>
      <c r="K1364" s="173"/>
      <c r="L1364" s="173">
        <v>15.9</v>
      </c>
      <c r="M1364" s="173"/>
      <c r="N1364" s="173">
        <v>8.89</v>
      </c>
      <c r="O1364" s="219"/>
      <c r="P1364" s="134">
        <f t="shared" si="651"/>
        <v>31</v>
      </c>
      <c r="Q1364" s="113">
        <f t="shared" si="668"/>
        <v>5.7727402309000473</v>
      </c>
      <c r="R1364" s="113" t="str">
        <f t="shared" si="663"/>
        <v xml:space="preserve"> </v>
      </c>
      <c r="S1364" s="113">
        <f t="shared" si="652"/>
        <v>4.3928719154958005</v>
      </c>
      <c r="T1364" s="113" t="str">
        <f t="shared" si="653"/>
        <v xml:space="preserve"> </v>
      </c>
      <c r="U1364" s="113">
        <f t="shared" si="664"/>
        <v>4.6898056036207647</v>
      </c>
      <c r="V1364" s="113" t="str">
        <f t="shared" si="655"/>
        <v xml:space="preserve"> </v>
      </c>
      <c r="W1364" s="113">
        <f t="shared" si="656"/>
        <v>57.989402622051919</v>
      </c>
      <c r="X1364" s="113">
        <f t="shared" si="665"/>
        <v>66.72274639043323</v>
      </c>
      <c r="Y1364" s="113" t="str">
        <f t="shared" si="658"/>
        <v xml:space="preserve"> </v>
      </c>
      <c r="Z1364" s="113">
        <f t="shared" si="666"/>
        <v>13.886016591726287</v>
      </c>
      <c r="AA1364" s="113" t="str">
        <f t="shared" si="667"/>
        <v xml:space="preserve"> </v>
      </c>
      <c r="AB1364" s="114">
        <f t="shared" si="661"/>
        <v>7.7639426100909867</v>
      </c>
    </row>
    <row r="1365" spans="1:28" x14ac:dyDescent="0.5">
      <c r="A1365"/>
      <c r="B1365"/>
      <c r="C1365" s="173"/>
      <c r="D1365" s="173"/>
      <c r="E1365" s="173"/>
      <c r="F1365" s="173"/>
      <c r="G1365" s="173"/>
      <c r="H1365" s="173"/>
      <c r="I1365" s="173"/>
      <c r="J1365" s="173"/>
      <c r="K1365" s="173"/>
      <c r="L1365" s="173"/>
      <c r="M1365" s="173"/>
      <c r="N1365" s="173"/>
      <c r="O1365" s="219"/>
      <c r="P1365" s="138"/>
      <c r="Q1365" s="139"/>
      <c r="R1365" s="139"/>
      <c r="S1365" s="139"/>
      <c r="T1365" s="139"/>
      <c r="U1365" s="139"/>
      <c r="V1365" s="139"/>
      <c r="W1365" s="139"/>
      <c r="X1365" s="139"/>
      <c r="Y1365" s="139"/>
      <c r="Z1365" s="139"/>
      <c r="AA1365" s="139"/>
      <c r="AB1365" s="140"/>
    </row>
    <row r="1366" spans="1:28" ht="18.600000000000001" thickBot="1" x14ac:dyDescent="0.55000000000000004">
      <c r="A1366"/>
      <c r="B1366"/>
      <c r="C1366" s="173"/>
      <c r="D1366" s="173"/>
      <c r="E1366" s="173"/>
      <c r="F1366" s="173"/>
      <c r="G1366" s="173"/>
      <c r="H1366" s="173"/>
      <c r="I1366" s="173"/>
      <c r="J1366" s="173"/>
      <c r="K1366" s="173"/>
      <c r="L1366" s="173"/>
      <c r="M1366" s="173"/>
      <c r="N1366" s="173"/>
      <c r="O1366" s="223"/>
      <c r="P1366" s="137"/>
      <c r="Q1366" s="125"/>
      <c r="R1366" s="125"/>
      <c r="S1366" s="125"/>
      <c r="T1366" s="125"/>
      <c r="U1366" s="125"/>
      <c r="V1366" s="125"/>
      <c r="W1366" s="125"/>
      <c r="X1366" s="125"/>
      <c r="Y1366" s="125"/>
      <c r="Z1366" s="125"/>
      <c r="AA1366" s="125"/>
      <c r="AB1366" s="126"/>
    </row>
    <row r="1367" spans="1:28" x14ac:dyDescent="0.5">
      <c r="A1367">
        <v>2006</v>
      </c>
      <c r="B1367">
        <v>1</v>
      </c>
      <c r="C1367" s="173">
        <v>8.57</v>
      </c>
      <c r="D1367" s="173">
        <v>5.44</v>
      </c>
      <c r="E1367" s="173">
        <v>3.85</v>
      </c>
      <c r="F1367" s="173">
        <v>4.0599999999999996</v>
      </c>
      <c r="G1367" s="173">
        <v>4.75</v>
      </c>
      <c r="H1367" s="173">
        <v>16.3</v>
      </c>
      <c r="I1367" s="173">
        <v>52.1</v>
      </c>
      <c r="J1367" s="173">
        <v>44.1</v>
      </c>
      <c r="K1367" s="173">
        <v>49.5</v>
      </c>
      <c r="L1367" s="173">
        <v>31.4</v>
      </c>
      <c r="M1367" s="173">
        <v>16.399999999999999</v>
      </c>
      <c r="N1367" s="173">
        <v>9.52</v>
      </c>
      <c r="O1367" s="221">
        <f>A1367</f>
        <v>2006</v>
      </c>
      <c r="P1367" s="134">
        <f t="shared" ref="P1367:P1397" si="669">B1367</f>
        <v>1</v>
      </c>
      <c r="Q1367" s="113">
        <f>IF(C1367&gt;0,$P$11*C1367, " ")</f>
        <v>7.4844756095027849</v>
      </c>
      <c r="R1367" s="113">
        <f>IF(D1367&gt;0,$P$11*D1367, " ")</f>
        <v>4.750939009999434</v>
      </c>
      <c r="S1367" s="113">
        <f t="shared" ref="S1367:S1397" si="670">IF(E1367&gt;0,$P$11*E1367, " ")</f>
        <v>3.3623373508268051</v>
      </c>
      <c r="T1367" s="113">
        <f t="shared" ref="T1367:T1397" si="671">IF(F1367&gt;0,$P$11*F1367, " ")</f>
        <v>3.5457375699628124</v>
      </c>
      <c r="U1367" s="113">
        <f t="shared" ref="U1367" si="672">IF(G1367&gt;0,$P$11*G1367, " ")</f>
        <v>4.1483382899811234</v>
      </c>
      <c r="V1367" s="113">
        <f t="shared" ref="V1367:V1397" si="673">IF(H1367&gt;0,$P$11*H1367, " ")</f>
        <v>14.235350342461539</v>
      </c>
      <c r="W1367" s="113">
        <f t="shared" ref="W1367:W1397" si="674">IF(I1367&gt;0,$P$11*I1367, " ")</f>
        <v>45.500721033266636</v>
      </c>
      <c r="X1367" s="113">
        <f t="shared" ref="X1367" si="675">IF(J1367&gt;0,$P$11*J1367, " ")</f>
        <v>38.514046018561586</v>
      </c>
      <c r="Y1367" s="113">
        <f t="shared" ref="Y1367:Y1397" si="676">IF(K1367&gt;0,$P$11*K1367, " ")</f>
        <v>43.230051653487493</v>
      </c>
      <c r="Z1367" s="113">
        <f t="shared" ref="Z1367" si="677">IF(L1367&gt;0,$P$11*L1367, " ")</f>
        <v>27.422699432717319</v>
      </c>
      <c r="AA1367" s="113">
        <f t="shared" ref="AA1367:AA1369" si="678">IF(M1367&gt;0,$P$11*M1367, " ")</f>
        <v>14.322683780145351</v>
      </c>
      <c r="AB1367" s="114">
        <f t="shared" ref="AB1367:AB1397" si="679">IF(N1367&gt;0,$P$11*N1367, " ")</f>
        <v>8.3141432674990092</v>
      </c>
    </row>
    <row r="1368" spans="1:28" x14ac:dyDescent="0.5">
      <c r="A1368"/>
      <c r="B1368">
        <v>2</v>
      </c>
      <c r="C1368" s="173">
        <v>8.89</v>
      </c>
      <c r="D1368" s="173">
        <v>5.23</v>
      </c>
      <c r="E1368" s="173">
        <v>3.85</v>
      </c>
      <c r="F1368" s="173">
        <v>4.4000000000000004</v>
      </c>
      <c r="G1368" s="173">
        <v>4.96</v>
      </c>
      <c r="H1368" s="173">
        <v>17.8</v>
      </c>
      <c r="I1368" s="173">
        <v>59.4</v>
      </c>
      <c r="J1368" s="173">
        <v>45.4</v>
      </c>
      <c r="K1368" s="173">
        <v>43.2</v>
      </c>
      <c r="L1368" s="173">
        <v>33.700000000000003</v>
      </c>
      <c r="M1368" s="173">
        <v>16.100000000000001</v>
      </c>
      <c r="N1368" s="173">
        <v>9.93</v>
      </c>
      <c r="O1368" s="219"/>
      <c r="P1368" s="134">
        <f t="shared" si="669"/>
        <v>2</v>
      </c>
      <c r="Q1368" s="113">
        <f t="shared" ref="Q1368:Q1374" si="680">IF(C1368&gt;0,$P$11*C1368, " ")</f>
        <v>7.7639426100909867</v>
      </c>
      <c r="R1368" s="113">
        <f t="shared" ref="R1368:R1397" si="681">IF(D1368&gt;0,$P$11*D1368, " ")</f>
        <v>4.5675387908634262</v>
      </c>
      <c r="S1368" s="113">
        <f t="shared" si="670"/>
        <v>3.3623373508268051</v>
      </c>
      <c r="T1368" s="113">
        <f t="shared" si="671"/>
        <v>3.8426712580877775</v>
      </c>
      <c r="U1368" s="113">
        <f>IF(G1368&gt;0,$P$11*G1368, " ")</f>
        <v>4.3317385091171303</v>
      </c>
      <c r="V1368" s="113">
        <f t="shared" si="673"/>
        <v>15.545351907718736</v>
      </c>
      <c r="W1368" s="113">
        <f t="shared" si="674"/>
        <v>51.876061984184993</v>
      </c>
      <c r="X1368" s="113">
        <f>IF(J1368&gt;0,$P$11*J1368, " ")</f>
        <v>39.649380708451154</v>
      </c>
      <c r="Y1368" s="113">
        <f t="shared" si="676"/>
        <v>37.728045079407273</v>
      </c>
      <c r="Z1368" s="113">
        <f>IF(L1368&gt;0,$P$11*L1368, " ")</f>
        <v>29.431368499445025</v>
      </c>
      <c r="AA1368" s="113">
        <f t="shared" si="678"/>
        <v>14.060683467093913</v>
      </c>
      <c r="AB1368" s="114">
        <f t="shared" si="679"/>
        <v>8.6722103620026427</v>
      </c>
    </row>
    <row r="1369" spans="1:28" x14ac:dyDescent="0.5">
      <c r="A1369"/>
      <c r="B1369">
        <v>3</v>
      </c>
      <c r="C1369" s="173">
        <v>9.1999999999999993</v>
      </c>
      <c r="D1369" s="173">
        <v>5.03</v>
      </c>
      <c r="E1369" s="173">
        <v>3.78</v>
      </c>
      <c r="F1369" s="173">
        <v>5.16</v>
      </c>
      <c r="G1369" s="173">
        <v>5.23</v>
      </c>
      <c r="H1369" s="173">
        <v>12.3</v>
      </c>
      <c r="I1369" s="173">
        <v>53.7</v>
      </c>
      <c r="J1369" s="173">
        <v>45.9</v>
      </c>
      <c r="K1369" s="173">
        <v>43.1</v>
      </c>
      <c r="L1369" s="173">
        <v>28.6</v>
      </c>
      <c r="M1369" s="173">
        <v>15.6</v>
      </c>
      <c r="N1369" s="173">
        <v>9.83</v>
      </c>
      <c r="O1369" s="219"/>
      <c r="P1369" s="134">
        <f t="shared" si="669"/>
        <v>3</v>
      </c>
      <c r="Q1369" s="113">
        <f t="shared" si="680"/>
        <v>8.0346762669108056</v>
      </c>
      <c r="R1369" s="113">
        <f t="shared" si="681"/>
        <v>4.3928719154958005</v>
      </c>
      <c r="S1369" s="113">
        <f t="shared" si="670"/>
        <v>3.3012039444481358</v>
      </c>
      <c r="T1369" s="113">
        <f t="shared" si="671"/>
        <v>4.5064053844847569</v>
      </c>
      <c r="U1369" s="113">
        <f t="shared" ref="U1369:U1397" si="682">IF(G1369&gt;0,$P$11*G1369, " ")</f>
        <v>4.5675387908634262</v>
      </c>
      <c r="V1369" s="113">
        <f t="shared" si="673"/>
        <v>10.742012835109014</v>
      </c>
      <c r="W1369" s="113">
        <f t="shared" si="674"/>
        <v>46.898056036207649</v>
      </c>
      <c r="X1369" s="113">
        <f t="shared" ref="X1369:X1397" si="683">IF(J1369&gt;0,$P$11*J1369, " ")</f>
        <v>40.08604789687022</v>
      </c>
      <c r="Y1369" s="113">
        <f t="shared" si="676"/>
        <v>37.640711641723456</v>
      </c>
      <c r="Z1369" s="113">
        <f t="shared" ref="Z1369:Z1397" si="684">IF(L1369&gt;0,$P$11*L1369, " ")</f>
        <v>24.977363177570552</v>
      </c>
      <c r="AA1369" s="113">
        <f t="shared" si="678"/>
        <v>13.624016278674846</v>
      </c>
      <c r="AB1369" s="114">
        <f t="shared" si="679"/>
        <v>8.584876924318829</v>
      </c>
    </row>
    <row r="1370" spans="1:28" x14ac:dyDescent="0.5">
      <c r="A1370"/>
      <c r="B1370">
        <v>4</v>
      </c>
      <c r="C1370" s="173">
        <v>9.83</v>
      </c>
      <c r="D1370" s="173">
        <v>4.8899999999999997</v>
      </c>
      <c r="E1370" s="173">
        <v>3.85</v>
      </c>
      <c r="F1370" s="173">
        <v>5.65</v>
      </c>
      <c r="G1370" s="173">
        <v>5.75</v>
      </c>
      <c r="H1370" s="173">
        <v>12.4</v>
      </c>
      <c r="I1370" s="173">
        <v>39.6</v>
      </c>
      <c r="J1370" s="173">
        <v>45.4</v>
      </c>
      <c r="K1370" s="173">
        <v>45.4</v>
      </c>
      <c r="L1370" s="173">
        <v>30</v>
      </c>
      <c r="M1370" s="173">
        <v>15.3</v>
      </c>
      <c r="N1370" s="173">
        <v>10</v>
      </c>
      <c r="O1370" s="219"/>
      <c r="P1370" s="134">
        <f t="shared" si="669"/>
        <v>4</v>
      </c>
      <c r="Q1370" s="113">
        <f t="shared" si="680"/>
        <v>8.584876924318829</v>
      </c>
      <c r="R1370" s="113">
        <f t="shared" si="681"/>
        <v>4.2706051027384611</v>
      </c>
      <c r="S1370" s="113">
        <f t="shared" si="670"/>
        <v>3.3623373508268051</v>
      </c>
      <c r="T1370" s="113">
        <f t="shared" si="671"/>
        <v>4.9343392291354418</v>
      </c>
      <c r="U1370" s="113">
        <f t="shared" si="682"/>
        <v>5.0216726668192546</v>
      </c>
      <c r="V1370" s="113">
        <f t="shared" si="673"/>
        <v>10.829346272792828</v>
      </c>
      <c r="W1370" s="113">
        <f t="shared" si="674"/>
        <v>34.58404132279</v>
      </c>
      <c r="X1370" s="113">
        <f t="shared" si="683"/>
        <v>39.649380708451154</v>
      </c>
      <c r="Y1370" s="113">
        <f t="shared" si="676"/>
        <v>39.649380708451154</v>
      </c>
      <c r="Z1370" s="113">
        <f t="shared" si="684"/>
        <v>26.200031305143938</v>
      </c>
      <c r="AA1370" s="113">
        <f>IF(M1370&gt;0,$P$11*M1370, " ")</f>
        <v>13.362015965623408</v>
      </c>
      <c r="AB1370" s="114">
        <f t="shared" si="679"/>
        <v>8.733343768381312</v>
      </c>
    </row>
    <row r="1371" spans="1:28" x14ac:dyDescent="0.5">
      <c r="A1371"/>
      <c r="B1371">
        <v>5</v>
      </c>
      <c r="C1371" s="173">
        <v>9.52</v>
      </c>
      <c r="D1371" s="173">
        <v>4.6100000000000003</v>
      </c>
      <c r="E1371" s="173">
        <v>3.57</v>
      </c>
      <c r="F1371" s="173">
        <v>5.91</v>
      </c>
      <c r="G1371" s="173">
        <v>5.58</v>
      </c>
      <c r="H1371" s="173">
        <v>11.8</v>
      </c>
      <c r="I1371" s="173">
        <v>42</v>
      </c>
      <c r="J1371" s="173">
        <v>45.7</v>
      </c>
      <c r="K1371" s="173">
        <v>41.1</v>
      </c>
      <c r="L1371" s="173">
        <v>27.8</v>
      </c>
      <c r="M1371" s="173">
        <v>15.5</v>
      </c>
      <c r="N1371" s="173">
        <v>9.83</v>
      </c>
      <c r="O1371" s="219"/>
      <c r="P1371" s="134">
        <f t="shared" si="669"/>
        <v>5</v>
      </c>
      <c r="Q1371" s="113">
        <f t="shared" si="680"/>
        <v>8.3141432674990092</v>
      </c>
      <c r="R1371" s="113">
        <f t="shared" si="681"/>
        <v>4.0260714772237849</v>
      </c>
      <c r="S1371" s="113">
        <f t="shared" si="670"/>
        <v>3.1178037253121285</v>
      </c>
      <c r="T1371" s="113">
        <f t="shared" si="671"/>
        <v>5.1614061671133555</v>
      </c>
      <c r="U1371" s="113">
        <f t="shared" si="682"/>
        <v>4.8732058227567725</v>
      </c>
      <c r="V1371" s="113">
        <f t="shared" si="673"/>
        <v>10.305345646689949</v>
      </c>
      <c r="W1371" s="113">
        <f t="shared" si="674"/>
        <v>36.680043827201509</v>
      </c>
      <c r="X1371" s="113">
        <f t="shared" si="683"/>
        <v>39.911381021502599</v>
      </c>
      <c r="Y1371" s="113">
        <f t="shared" si="676"/>
        <v>35.894042888047196</v>
      </c>
      <c r="Z1371" s="113">
        <f t="shared" si="684"/>
        <v>24.27869567610005</v>
      </c>
      <c r="AA1371" s="113">
        <f t="shared" ref="AA1371:AA1397" si="685">IF(M1371&gt;0,$P$11*M1371, " ")</f>
        <v>13.536682840991034</v>
      </c>
      <c r="AB1371" s="114">
        <f t="shared" si="679"/>
        <v>8.584876924318829</v>
      </c>
    </row>
    <row r="1372" spans="1:28" x14ac:dyDescent="0.5">
      <c r="A1372"/>
      <c r="B1372">
        <v>6</v>
      </c>
      <c r="C1372" s="173">
        <v>9.52</v>
      </c>
      <c r="D1372" s="173">
        <v>5.03</v>
      </c>
      <c r="E1372" s="173">
        <v>3.99</v>
      </c>
      <c r="F1372" s="173">
        <v>5.51</v>
      </c>
      <c r="G1372" s="173">
        <v>5.74</v>
      </c>
      <c r="H1372" s="173">
        <v>13.3</v>
      </c>
      <c r="I1372" s="173">
        <v>40.799999999999997</v>
      </c>
      <c r="J1372" s="173">
        <v>57</v>
      </c>
      <c r="K1372" s="173">
        <v>45.4</v>
      </c>
      <c r="L1372" s="173">
        <v>25.4</v>
      </c>
      <c r="M1372" s="173">
        <v>14.7</v>
      </c>
      <c r="N1372" s="173">
        <v>9.1999999999999993</v>
      </c>
      <c r="O1372" s="219"/>
      <c r="P1372" s="134">
        <f t="shared" si="669"/>
        <v>6</v>
      </c>
      <c r="Q1372" s="113">
        <f t="shared" si="680"/>
        <v>8.3141432674990092</v>
      </c>
      <c r="R1372" s="113">
        <f t="shared" si="681"/>
        <v>4.3928719154958005</v>
      </c>
      <c r="S1372" s="113">
        <f t="shared" si="670"/>
        <v>3.4846041635841436</v>
      </c>
      <c r="T1372" s="113">
        <f t="shared" si="671"/>
        <v>4.8120724163781023</v>
      </c>
      <c r="U1372" s="113">
        <f t="shared" si="682"/>
        <v>5.0129393230508734</v>
      </c>
      <c r="V1372" s="113">
        <f t="shared" si="673"/>
        <v>11.615347211947146</v>
      </c>
      <c r="W1372" s="113">
        <f t="shared" si="674"/>
        <v>35.632042574995751</v>
      </c>
      <c r="X1372" s="113">
        <f t="shared" si="683"/>
        <v>49.780059479773477</v>
      </c>
      <c r="Y1372" s="113">
        <f t="shared" si="676"/>
        <v>39.649380708451154</v>
      </c>
      <c r="Z1372" s="113">
        <f t="shared" si="684"/>
        <v>22.18269317168853</v>
      </c>
      <c r="AA1372" s="113">
        <f t="shared" si="685"/>
        <v>12.838015339520528</v>
      </c>
      <c r="AB1372" s="114">
        <f t="shared" si="679"/>
        <v>8.0346762669108056</v>
      </c>
    </row>
    <row r="1373" spans="1:28" x14ac:dyDescent="0.5">
      <c r="A1373"/>
      <c r="B1373">
        <v>7</v>
      </c>
      <c r="C1373" s="173">
        <v>9.41</v>
      </c>
      <c r="D1373" s="173">
        <v>5.51</v>
      </c>
      <c r="E1373" s="173">
        <v>4.6100000000000003</v>
      </c>
      <c r="F1373" s="173">
        <v>5.58</v>
      </c>
      <c r="G1373" s="173">
        <v>5.91</v>
      </c>
      <c r="H1373" s="173">
        <v>14.2</v>
      </c>
      <c r="I1373" s="173">
        <v>46.4</v>
      </c>
      <c r="J1373" s="173">
        <v>59.7</v>
      </c>
      <c r="K1373" s="173">
        <v>46.2</v>
      </c>
      <c r="L1373" s="173">
        <v>26.1</v>
      </c>
      <c r="M1373" s="173">
        <v>14.7</v>
      </c>
      <c r="N1373" s="173">
        <v>9.6199999999999992</v>
      </c>
      <c r="O1373" s="219"/>
      <c r="P1373" s="134">
        <f t="shared" si="669"/>
        <v>7</v>
      </c>
      <c r="Q1373" s="113">
        <f t="shared" si="680"/>
        <v>8.2180764860468152</v>
      </c>
      <c r="R1373" s="113">
        <f t="shared" si="681"/>
        <v>4.8120724163781023</v>
      </c>
      <c r="S1373" s="113">
        <f t="shared" si="670"/>
        <v>4.0260714772237849</v>
      </c>
      <c r="T1373" s="113">
        <f t="shared" si="671"/>
        <v>4.8732058227567725</v>
      </c>
      <c r="U1373" s="113">
        <f t="shared" si="682"/>
        <v>5.1614061671133555</v>
      </c>
      <c r="V1373" s="113">
        <f t="shared" si="673"/>
        <v>12.401348151101462</v>
      </c>
      <c r="W1373" s="113">
        <f t="shared" si="674"/>
        <v>40.522715085289285</v>
      </c>
      <c r="X1373" s="113">
        <f t="shared" si="683"/>
        <v>52.138062297236438</v>
      </c>
      <c r="Y1373" s="113">
        <f t="shared" si="676"/>
        <v>40.348048209921664</v>
      </c>
      <c r="Z1373" s="113">
        <f t="shared" si="684"/>
        <v>22.794027235475227</v>
      </c>
      <c r="AA1373" s="113">
        <f t="shared" si="685"/>
        <v>12.838015339520528</v>
      </c>
      <c r="AB1373" s="114">
        <f t="shared" si="679"/>
        <v>8.4014767051828212</v>
      </c>
    </row>
    <row r="1374" spans="1:28" x14ac:dyDescent="0.5">
      <c r="A1374"/>
      <c r="B1374">
        <v>8</v>
      </c>
      <c r="C1374" s="173">
        <v>8.57</v>
      </c>
      <c r="D1374" s="173">
        <v>5.03</v>
      </c>
      <c r="E1374" s="173">
        <v>4.75</v>
      </c>
      <c r="F1374" s="173">
        <v>5.65</v>
      </c>
      <c r="G1374" s="173">
        <v>7.04</v>
      </c>
      <c r="H1374" s="173">
        <v>18</v>
      </c>
      <c r="I1374" s="173">
        <v>46.2</v>
      </c>
      <c r="J1374" s="173">
        <v>59.7</v>
      </c>
      <c r="K1374" s="173">
        <v>43.9</v>
      </c>
      <c r="L1374" s="173">
        <v>27.3</v>
      </c>
      <c r="M1374" s="173">
        <v>13.9</v>
      </c>
      <c r="N1374" s="173">
        <v>9.6199999999999992</v>
      </c>
      <c r="O1374" s="219"/>
      <c r="P1374" s="134">
        <f t="shared" si="669"/>
        <v>8</v>
      </c>
      <c r="Q1374" s="113">
        <f t="shared" si="680"/>
        <v>7.4844756095027849</v>
      </c>
      <c r="R1374" s="113">
        <f t="shared" si="681"/>
        <v>4.3928719154958005</v>
      </c>
      <c r="S1374" s="113">
        <f t="shared" si="670"/>
        <v>4.1483382899811234</v>
      </c>
      <c r="T1374" s="113">
        <f t="shared" si="671"/>
        <v>4.9343392291354418</v>
      </c>
      <c r="U1374" s="113">
        <f t="shared" si="682"/>
        <v>6.1482740129404441</v>
      </c>
      <c r="V1374" s="113">
        <f t="shared" si="673"/>
        <v>15.720018783086362</v>
      </c>
      <c r="W1374" s="113">
        <f t="shared" si="674"/>
        <v>40.348048209921664</v>
      </c>
      <c r="X1374" s="113">
        <f t="shared" si="683"/>
        <v>52.138062297236438</v>
      </c>
      <c r="Y1374" s="113">
        <f t="shared" si="676"/>
        <v>38.339379143193959</v>
      </c>
      <c r="Z1374" s="113">
        <f t="shared" si="684"/>
        <v>23.842028487680981</v>
      </c>
      <c r="AA1374" s="113">
        <f t="shared" si="685"/>
        <v>12.139347838050025</v>
      </c>
      <c r="AB1374" s="114">
        <f t="shared" si="679"/>
        <v>8.4014767051828212</v>
      </c>
    </row>
    <row r="1375" spans="1:28" x14ac:dyDescent="0.5">
      <c r="A1375"/>
      <c r="B1375">
        <v>9</v>
      </c>
      <c r="C1375" s="173">
        <v>8</v>
      </c>
      <c r="D1375" s="173">
        <v>4.6100000000000003</v>
      </c>
      <c r="E1375" s="173">
        <v>4.54</v>
      </c>
      <c r="F1375" s="173">
        <v>5.91</v>
      </c>
      <c r="G1375" s="173">
        <v>6.78</v>
      </c>
      <c r="H1375" s="173">
        <v>21.3</v>
      </c>
      <c r="I1375" s="173">
        <v>56.5</v>
      </c>
      <c r="J1375" s="173">
        <v>58.4</v>
      </c>
      <c r="K1375" s="173">
        <v>59</v>
      </c>
      <c r="L1375" s="173">
        <v>25.6</v>
      </c>
      <c r="M1375" s="173">
        <v>13.8</v>
      </c>
      <c r="N1375" s="173">
        <v>9.31</v>
      </c>
      <c r="O1375" s="219"/>
      <c r="P1375" s="134">
        <f t="shared" si="669"/>
        <v>9</v>
      </c>
      <c r="Q1375" s="113">
        <f t="shared" ref="Q1375:Q1397" si="686">$P$11*C1375</f>
        <v>6.9866750147050496</v>
      </c>
      <c r="R1375" s="113">
        <f t="shared" si="681"/>
        <v>4.0260714772237849</v>
      </c>
      <c r="S1375" s="113">
        <f t="shared" si="670"/>
        <v>3.9649380708451156</v>
      </c>
      <c r="T1375" s="113">
        <f t="shared" si="671"/>
        <v>5.1614061671133555</v>
      </c>
      <c r="U1375" s="113">
        <f t="shared" si="682"/>
        <v>5.9212070749625294</v>
      </c>
      <c r="V1375" s="113">
        <f t="shared" si="673"/>
        <v>18.602022226652196</v>
      </c>
      <c r="W1375" s="113">
        <f t="shared" si="674"/>
        <v>49.343392291354412</v>
      </c>
      <c r="X1375" s="113">
        <f t="shared" si="683"/>
        <v>51.002727607346863</v>
      </c>
      <c r="Y1375" s="113">
        <f t="shared" si="676"/>
        <v>51.526728233449738</v>
      </c>
      <c r="Z1375" s="113">
        <f t="shared" si="684"/>
        <v>22.357360047056162</v>
      </c>
      <c r="AA1375" s="113">
        <f t="shared" si="685"/>
        <v>12.052014400366211</v>
      </c>
      <c r="AB1375" s="114">
        <f t="shared" si="679"/>
        <v>8.1307430483630014</v>
      </c>
    </row>
    <row r="1376" spans="1:28" x14ac:dyDescent="0.5">
      <c r="A1376"/>
      <c r="B1376">
        <v>10</v>
      </c>
      <c r="C1376" s="173">
        <v>7.91</v>
      </c>
      <c r="D1376" s="173">
        <v>4.4000000000000004</v>
      </c>
      <c r="E1376" s="173">
        <v>4.47</v>
      </c>
      <c r="F1376" s="173">
        <v>5.51</v>
      </c>
      <c r="G1376" s="173">
        <v>6.09</v>
      </c>
      <c r="H1376" s="173">
        <v>45</v>
      </c>
      <c r="I1376" s="173">
        <v>55.8</v>
      </c>
      <c r="J1376" s="173">
        <v>50.4</v>
      </c>
      <c r="K1376" s="173">
        <v>45.9</v>
      </c>
      <c r="L1376" s="173">
        <v>27.8</v>
      </c>
      <c r="M1376" s="173">
        <v>13.2</v>
      </c>
      <c r="N1376" s="173">
        <v>8.99</v>
      </c>
      <c r="O1376" s="219"/>
      <c r="P1376" s="134">
        <f t="shared" si="669"/>
        <v>10</v>
      </c>
      <c r="Q1376" s="113">
        <f t="shared" si="686"/>
        <v>6.9080749207896179</v>
      </c>
      <c r="R1376" s="113">
        <f t="shared" si="681"/>
        <v>3.8426712580877775</v>
      </c>
      <c r="S1376" s="113">
        <f t="shared" si="670"/>
        <v>3.9038046644664464</v>
      </c>
      <c r="T1376" s="113">
        <f t="shared" si="671"/>
        <v>4.8120724163781023</v>
      </c>
      <c r="U1376" s="113">
        <f t="shared" si="682"/>
        <v>5.3186063549442189</v>
      </c>
      <c r="V1376" s="113">
        <f t="shared" si="673"/>
        <v>39.300046957715907</v>
      </c>
      <c r="W1376" s="113">
        <f t="shared" si="674"/>
        <v>48.73205822756772</v>
      </c>
      <c r="X1376" s="113">
        <f t="shared" si="683"/>
        <v>44.016052592641813</v>
      </c>
      <c r="Y1376" s="113">
        <f t="shared" si="676"/>
        <v>40.08604789687022</v>
      </c>
      <c r="Z1376" s="113">
        <f t="shared" si="684"/>
        <v>24.27869567610005</v>
      </c>
      <c r="AA1376" s="113">
        <f t="shared" si="685"/>
        <v>11.52801377426333</v>
      </c>
      <c r="AB1376" s="114">
        <f t="shared" si="679"/>
        <v>7.8512760477747996</v>
      </c>
    </row>
    <row r="1377" spans="1:28" x14ac:dyDescent="0.5">
      <c r="A1377"/>
      <c r="B1377">
        <v>11</v>
      </c>
      <c r="C1377" s="173">
        <v>7.48</v>
      </c>
      <c r="D1377" s="173">
        <v>4.4000000000000004</v>
      </c>
      <c r="E1377" s="173">
        <v>6.36</v>
      </c>
      <c r="F1377" s="173">
        <v>5.58</v>
      </c>
      <c r="G1377" s="173">
        <v>5.65</v>
      </c>
      <c r="H1377" s="173">
        <v>27.9</v>
      </c>
      <c r="I1377" s="173">
        <v>66.099999999999994</v>
      </c>
      <c r="J1377" s="173">
        <v>45.4</v>
      </c>
      <c r="K1377" s="173">
        <v>48</v>
      </c>
      <c r="L1377" s="173">
        <v>26.5</v>
      </c>
      <c r="M1377" s="173">
        <v>13.2</v>
      </c>
      <c r="N1377" s="173">
        <v>8.68</v>
      </c>
      <c r="O1377" s="219"/>
      <c r="P1377" s="134">
        <f t="shared" si="669"/>
        <v>11</v>
      </c>
      <c r="Q1377" s="113">
        <f t="shared" si="686"/>
        <v>6.532541138749222</v>
      </c>
      <c r="R1377" s="113">
        <f t="shared" si="681"/>
        <v>3.8426712580877775</v>
      </c>
      <c r="S1377" s="113">
        <f t="shared" si="670"/>
        <v>5.5544066366905147</v>
      </c>
      <c r="T1377" s="113">
        <f t="shared" si="671"/>
        <v>4.8732058227567725</v>
      </c>
      <c r="U1377" s="113">
        <f t="shared" si="682"/>
        <v>4.9343392291354418</v>
      </c>
      <c r="V1377" s="113">
        <f t="shared" si="673"/>
        <v>24.36602911378386</v>
      </c>
      <c r="W1377" s="113">
        <f t="shared" si="674"/>
        <v>57.727402309000468</v>
      </c>
      <c r="X1377" s="113">
        <f t="shared" si="683"/>
        <v>39.649380708451154</v>
      </c>
      <c r="Y1377" s="113">
        <f t="shared" si="676"/>
        <v>41.920050088230298</v>
      </c>
      <c r="Z1377" s="113">
        <f t="shared" si="684"/>
        <v>23.143360986210478</v>
      </c>
      <c r="AA1377" s="113">
        <f t="shared" si="685"/>
        <v>11.52801377426333</v>
      </c>
      <c r="AB1377" s="114">
        <f t="shared" si="679"/>
        <v>7.5805423909549789</v>
      </c>
    </row>
    <row r="1378" spans="1:28" x14ac:dyDescent="0.5">
      <c r="A1378"/>
      <c r="B1378">
        <v>12</v>
      </c>
      <c r="C1378" s="173">
        <v>6.69</v>
      </c>
      <c r="D1378" s="173">
        <v>4.82</v>
      </c>
      <c r="E1378" s="173">
        <v>7.22</v>
      </c>
      <c r="F1378" s="173">
        <v>6.17</v>
      </c>
      <c r="G1378" s="173">
        <v>5.91</v>
      </c>
      <c r="H1378" s="173">
        <v>22.3</v>
      </c>
      <c r="I1378" s="173">
        <v>64.900000000000006</v>
      </c>
      <c r="J1378" s="173">
        <v>50.6</v>
      </c>
      <c r="K1378" s="173">
        <v>53.5</v>
      </c>
      <c r="L1378" s="173">
        <v>26.5</v>
      </c>
      <c r="M1378" s="173">
        <v>12.7</v>
      </c>
      <c r="N1378" s="173">
        <v>8.4700000000000006</v>
      </c>
      <c r="O1378" s="219"/>
      <c r="P1378" s="134">
        <f t="shared" si="669"/>
        <v>12</v>
      </c>
      <c r="Q1378" s="113">
        <f t="shared" si="686"/>
        <v>5.8426069810470977</v>
      </c>
      <c r="R1378" s="113">
        <f t="shared" si="681"/>
        <v>4.2094716963597927</v>
      </c>
      <c r="S1378" s="113">
        <f t="shared" si="670"/>
        <v>6.3054742007713074</v>
      </c>
      <c r="T1378" s="113">
        <f t="shared" si="671"/>
        <v>5.3884731050912693</v>
      </c>
      <c r="U1378" s="113">
        <f t="shared" si="682"/>
        <v>5.1614061671133555</v>
      </c>
      <c r="V1378" s="113">
        <f t="shared" si="673"/>
        <v>19.475356603490326</v>
      </c>
      <c r="W1378" s="113">
        <f t="shared" si="674"/>
        <v>56.679401056794717</v>
      </c>
      <c r="X1378" s="113">
        <f t="shared" si="683"/>
        <v>44.190719468009441</v>
      </c>
      <c r="Y1378" s="113">
        <f t="shared" si="676"/>
        <v>46.723389160840021</v>
      </c>
      <c r="Z1378" s="113">
        <f t="shared" si="684"/>
        <v>23.143360986210478</v>
      </c>
      <c r="AA1378" s="113">
        <f t="shared" si="685"/>
        <v>11.091346585844265</v>
      </c>
      <c r="AB1378" s="114">
        <f t="shared" si="679"/>
        <v>7.397142171818972</v>
      </c>
    </row>
    <row r="1379" spans="1:28" x14ac:dyDescent="0.5">
      <c r="A1379"/>
      <c r="B1379">
        <v>13</v>
      </c>
      <c r="C1379" s="173">
        <v>5.74</v>
      </c>
      <c r="D1379" s="173">
        <v>5.44</v>
      </c>
      <c r="E1379" s="173">
        <v>6.35</v>
      </c>
      <c r="F1379" s="173">
        <v>6.69</v>
      </c>
      <c r="G1379" s="173">
        <v>5.74</v>
      </c>
      <c r="H1379" s="173">
        <v>22.4</v>
      </c>
      <c r="I1379" s="173">
        <v>60.1</v>
      </c>
      <c r="J1379" s="173">
        <v>48.3</v>
      </c>
      <c r="K1379" s="173">
        <v>93.9</v>
      </c>
      <c r="L1379" s="173">
        <v>28.2</v>
      </c>
      <c r="M1379" s="173">
        <v>13.2</v>
      </c>
      <c r="N1379" s="173">
        <v>8.2799999999999994</v>
      </c>
      <c r="O1379" s="219"/>
      <c r="P1379" s="134">
        <f t="shared" si="669"/>
        <v>13</v>
      </c>
      <c r="Q1379" s="113">
        <f t="shared" si="686"/>
        <v>5.0129393230508734</v>
      </c>
      <c r="R1379" s="113">
        <f t="shared" si="681"/>
        <v>4.750939009999434</v>
      </c>
      <c r="S1379" s="113">
        <f t="shared" si="670"/>
        <v>5.5456732929221326</v>
      </c>
      <c r="T1379" s="113">
        <f t="shared" si="671"/>
        <v>5.8426069810470977</v>
      </c>
      <c r="U1379" s="113">
        <f t="shared" si="682"/>
        <v>5.0129393230508734</v>
      </c>
      <c r="V1379" s="113">
        <f t="shared" si="673"/>
        <v>19.562690041174136</v>
      </c>
      <c r="W1379" s="113">
        <f t="shared" si="674"/>
        <v>52.487396047971686</v>
      </c>
      <c r="X1379" s="113">
        <f t="shared" si="683"/>
        <v>42.182050401281735</v>
      </c>
      <c r="Y1379" s="113">
        <f t="shared" si="676"/>
        <v>82.006097985100524</v>
      </c>
      <c r="Z1379" s="113">
        <f t="shared" si="684"/>
        <v>24.628029426835297</v>
      </c>
      <c r="AA1379" s="113">
        <f t="shared" si="685"/>
        <v>11.52801377426333</v>
      </c>
      <c r="AB1379" s="114">
        <f t="shared" si="679"/>
        <v>7.2312086402197258</v>
      </c>
    </row>
    <row r="1380" spans="1:28" x14ac:dyDescent="0.5">
      <c r="A1380"/>
      <c r="B1380">
        <v>14</v>
      </c>
      <c r="C1380" s="173">
        <v>5.58</v>
      </c>
      <c r="D1380" s="173">
        <v>5.51</v>
      </c>
      <c r="E1380" s="173">
        <v>5.74</v>
      </c>
      <c r="F1380" s="173">
        <v>7.39</v>
      </c>
      <c r="G1380" s="173">
        <v>6.61</v>
      </c>
      <c r="H1380" s="173">
        <v>21.4</v>
      </c>
      <c r="I1380" s="173">
        <v>54.4</v>
      </c>
      <c r="J1380" s="173">
        <v>53.2</v>
      </c>
      <c r="K1380" s="173">
        <v>57.5</v>
      </c>
      <c r="L1380" s="173">
        <v>29.2</v>
      </c>
      <c r="M1380" s="173">
        <v>12.3</v>
      </c>
      <c r="N1380" s="173">
        <v>8</v>
      </c>
      <c r="O1380" s="219"/>
      <c r="P1380" s="134">
        <f t="shared" si="669"/>
        <v>14</v>
      </c>
      <c r="Q1380" s="113">
        <f t="shared" si="686"/>
        <v>4.8732058227567725</v>
      </c>
      <c r="R1380" s="113">
        <f t="shared" si="681"/>
        <v>4.8120724163781023</v>
      </c>
      <c r="S1380" s="113">
        <f t="shared" si="670"/>
        <v>5.0129393230508734</v>
      </c>
      <c r="T1380" s="113">
        <f t="shared" si="671"/>
        <v>6.4539410448337895</v>
      </c>
      <c r="U1380" s="113">
        <f t="shared" si="682"/>
        <v>5.7727402309000473</v>
      </c>
      <c r="V1380" s="113">
        <f t="shared" si="673"/>
        <v>18.689355664336006</v>
      </c>
      <c r="W1380" s="113">
        <f t="shared" si="674"/>
        <v>47.509390099994334</v>
      </c>
      <c r="X1380" s="113">
        <f t="shared" si="683"/>
        <v>46.461388847788584</v>
      </c>
      <c r="Y1380" s="113">
        <f t="shared" si="676"/>
        <v>50.216726668192543</v>
      </c>
      <c r="Z1380" s="113">
        <f t="shared" si="684"/>
        <v>25.501363803673431</v>
      </c>
      <c r="AA1380" s="113">
        <f t="shared" si="685"/>
        <v>10.742012835109014</v>
      </c>
      <c r="AB1380" s="114">
        <f t="shared" si="679"/>
        <v>6.9866750147050496</v>
      </c>
    </row>
    <row r="1381" spans="1:28" x14ac:dyDescent="0.5">
      <c r="A1381"/>
      <c r="B1381">
        <v>15</v>
      </c>
      <c r="C1381" s="173">
        <v>5.91</v>
      </c>
      <c r="D1381" s="173">
        <v>5.23</v>
      </c>
      <c r="E1381" s="173">
        <v>5.58</v>
      </c>
      <c r="F1381" s="173">
        <v>7.82</v>
      </c>
      <c r="G1381" s="173">
        <v>6.96</v>
      </c>
      <c r="H1381" s="173">
        <v>15.3</v>
      </c>
      <c r="I1381" s="173">
        <v>56.1</v>
      </c>
      <c r="J1381" s="173">
        <v>47.2</v>
      </c>
      <c r="K1381" s="173">
        <v>85.8</v>
      </c>
      <c r="L1381" s="173">
        <v>27.8</v>
      </c>
      <c r="M1381" s="173">
        <v>11.9</v>
      </c>
      <c r="N1381" s="173">
        <v>7.74</v>
      </c>
      <c r="O1381" s="219"/>
      <c r="P1381" s="134">
        <f t="shared" si="669"/>
        <v>15</v>
      </c>
      <c r="Q1381" s="113">
        <f t="shared" si="686"/>
        <v>5.1614061671133555</v>
      </c>
      <c r="R1381" s="113">
        <f t="shared" si="681"/>
        <v>4.5675387908634262</v>
      </c>
      <c r="S1381" s="113">
        <f t="shared" si="670"/>
        <v>4.8732058227567725</v>
      </c>
      <c r="T1381" s="113">
        <f t="shared" si="671"/>
        <v>6.8294748268741863</v>
      </c>
      <c r="U1381" s="113">
        <f t="shared" si="682"/>
        <v>6.0784072627933927</v>
      </c>
      <c r="V1381" s="113">
        <f t="shared" si="673"/>
        <v>13.362015965623408</v>
      </c>
      <c r="W1381" s="113">
        <f t="shared" si="674"/>
        <v>48.994058540619164</v>
      </c>
      <c r="X1381" s="113">
        <f t="shared" si="683"/>
        <v>41.221382586759795</v>
      </c>
      <c r="Y1381" s="113">
        <f t="shared" si="676"/>
        <v>74.932089532711657</v>
      </c>
      <c r="Z1381" s="113">
        <f t="shared" si="684"/>
        <v>24.27869567610005</v>
      </c>
      <c r="AA1381" s="113">
        <f t="shared" si="685"/>
        <v>10.392679084373762</v>
      </c>
      <c r="AB1381" s="114">
        <f t="shared" si="679"/>
        <v>6.7596080767271358</v>
      </c>
    </row>
    <row r="1382" spans="1:28" x14ac:dyDescent="0.5">
      <c r="A1382"/>
      <c r="B1382">
        <v>16</v>
      </c>
      <c r="C1382" s="173">
        <v>5.65</v>
      </c>
      <c r="D1382" s="173">
        <v>4.82</v>
      </c>
      <c r="E1382" s="173">
        <v>5.44</v>
      </c>
      <c r="F1382" s="173">
        <v>5.74</v>
      </c>
      <c r="G1382" s="173">
        <v>9.16</v>
      </c>
      <c r="H1382" s="173">
        <v>16.100000000000001</v>
      </c>
      <c r="I1382" s="173">
        <v>62.5</v>
      </c>
      <c r="J1382" s="173">
        <v>50</v>
      </c>
      <c r="K1382" s="173">
        <v>57.5</v>
      </c>
      <c r="L1382" s="173">
        <v>26.7</v>
      </c>
      <c r="M1382" s="173">
        <v>11.9</v>
      </c>
      <c r="N1382" s="173">
        <v>7.91</v>
      </c>
      <c r="O1382" s="219"/>
      <c r="P1382" s="134">
        <f t="shared" si="669"/>
        <v>16</v>
      </c>
      <c r="Q1382" s="113">
        <f t="shared" si="686"/>
        <v>4.9343392291354418</v>
      </c>
      <c r="R1382" s="113">
        <f t="shared" si="681"/>
        <v>4.2094716963597927</v>
      </c>
      <c r="S1382" s="113">
        <f t="shared" si="670"/>
        <v>4.750939009999434</v>
      </c>
      <c r="T1382" s="113">
        <f t="shared" si="671"/>
        <v>5.0129393230508734</v>
      </c>
      <c r="U1382" s="113">
        <f t="shared" si="682"/>
        <v>7.9997428918372817</v>
      </c>
      <c r="V1382" s="113">
        <f t="shared" si="673"/>
        <v>14.060683467093913</v>
      </c>
      <c r="W1382" s="113">
        <f t="shared" si="674"/>
        <v>54.583398552383201</v>
      </c>
      <c r="X1382" s="113">
        <f t="shared" si="683"/>
        <v>43.666718841906558</v>
      </c>
      <c r="Y1382" s="113">
        <f t="shared" si="676"/>
        <v>50.216726668192543</v>
      </c>
      <c r="Z1382" s="113">
        <f t="shared" si="684"/>
        <v>23.318027861578102</v>
      </c>
      <c r="AA1382" s="113">
        <f t="shared" si="685"/>
        <v>10.392679084373762</v>
      </c>
      <c r="AB1382" s="114">
        <f t="shared" si="679"/>
        <v>6.9080749207896179</v>
      </c>
    </row>
    <row r="1383" spans="1:28" x14ac:dyDescent="0.5">
      <c r="A1383"/>
      <c r="B1383">
        <v>17</v>
      </c>
      <c r="C1383" s="173">
        <v>5.37</v>
      </c>
      <c r="D1383" s="173">
        <v>4.33</v>
      </c>
      <c r="E1383" s="173">
        <v>5.51</v>
      </c>
      <c r="F1383" s="173">
        <v>5.67</v>
      </c>
      <c r="G1383" s="173">
        <v>11.7</v>
      </c>
      <c r="H1383" s="173">
        <v>15.8</v>
      </c>
      <c r="I1383" s="173">
        <v>60.1</v>
      </c>
      <c r="J1383" s="173">
        <v>49.2</v>
      </c>
      <c r="K1383" s="173">
        <v>51</v>
      </c>
      <c r="L1383" s="173">
        <v>23.5</v>
      </c>
      <c r="M1383" s="173">
        <v>11.3</v>
      </c>
      <c r="N1383" s="173">
        <v>7.48</v>
      </c>
      <c r="O1383" s="219"/>
      <c r="P1383" s="134">
        <f t="shared" si="669"/>
        <v>17</v>
      </c>
      <c r="Q1383" s="113">
        <f t="shared" si="686"/>
        <v>4.6898056036207647</v>
      </c>
      <c r="R1383" s="113">
        <f t="shared" si="681"/>
        <v>3.7815378517091083</v>
      </c>
      <c r="S1383" s="113">
        <f t="shared" si="670"/>
        <v>4.8120724163781023</v>
      </c>
      <c r="T1383" s="113">
        <f t="shared" si="671"/>
        <v>4.9518059166722042</v>
      </c>
      <c r="U1383" s="113">
        <f t="shared" si="682"/>
        <v>10.218012209006135</v>
      </c>
      <c r="V1383" s="113">
        <f t="shared" si="673"/>
        <v>13.798683154042473</v>
      </c>
      <c r="W1383" s="113">
        <f t="shared" si="674"/>
        <v>52.487396047971686</v>
      </c>
      <c r="X1383" s="113">
        <f t="shared" si="683"/>
        <v>42.968051340436055</v>
      </c>
      <c r="Y1383" s="113">
        <f t="shared" si="676"/>
        <v>44.540053218744688</v>
      </c>
      <c r="Z1383" s="113">
        <f t="shared" si="684"/>
        <v>20.523357855696084</v>
      </c>
      <c r="AA1383" s="113">
        <f t="shared" si="685"/>
        <v>9.8686784582708835</v>
      </c>
      <c r="AB1383" s="114">
        <f t="shared" si="679"/>
        <v>6.532541138749222</v>
      </c>
    </row>
    <row r="1384" spans="1:28" x14ac:dyDescent="0.5">
      <c r="A1384"/>
      <c r="B1384">
        <v>18</v>
      </c>
      <c r="C1384" s="173">
        <v>5.03</v>
      </c>
      <c r="D1384" s="173">
        <v>4.54</v>
      </c>
      <c r="E1384" s="173">
        <v>5.23</v>
      </c>
      <c r="F1384" s="173">
        <v>11.4</v>
      </c>
      <c r="G1384" s="173">
        <v>9.83</v>
      </c>
      <c r="H1384" s="173">
        <v>15.3</v>
      </c>
      <c r="I1384" s="173">
        <v>64.599999999999994</v>
      </c>
      <c r="J1384" s="173">
        <v>51.2</v>
      </c>
      <c r="K1384" s="173">
        <v>55.2</v>
      </c>
      <c r="L1384" s="173">
        <v>19.5</v>
      </c>
      <c r="M1384" s="173">
        <v>11.2</v>
      </c>
      <c r="N1384" s="173">
        <v>6.69</v>
      </c>
      <c r="O1384" s="219"/>
      <c r="P1384" s="134">
        <f t="shared" si="669"/>
        <v>18</v>
      </c>
      <c r="Q1384" s="113">
        <f t="shared" si="686"/>
        <v>4.3928719154958005</v>
      </c>
      <c r="R1384" s="113">
        <f t="shared" si="681"/>
        <v>3.9649380708451156</v>
      </c>
      <c r="S1384" s="113">
        <f t="shared" si="670"/>
        <v>4.5675387908634262</v>
      </c>
      <c r="T1384" s="113">
        <f t="shared" si="671"/>
        <v>9.9560118959546955</v>
      </c>
      <c r="U1384" s="113">
        <f t="shared" si="682"/>
        <v>8.584876924318829</v>
      </c>
      <c r="V1384" s="113">
        <f t="shared" si="673"/>
        <v>13.362015965623408</v>
      </c>
      <c r="W1384" s="113">
        <f t="shared" si="674"/>
        <v>56.417400743743272</v>
      </c>
      <c r="X1384" s="113">
        <f t="shared" si="683"/>
        <v>44.714720094112323</v>
      </c>
      <c r="Y1384" s="113">
        <f t="shared" si="676"/>
        <v>48.208057601464844</v>
      </c>
      <c r="Z1384" s="113">
        <f t="shared" si="684"/>
        <v>17.030020348343559</v>
      </c>
      <c r="AA1384" s="113">
        <f t="shared" si="685"/>
        <v>9.781345020587068</v>
      </c>
      <c r="AB1384" s="114">
        <f t="shared" si="679"/>
        <v>5.8426069810470977</v>
      </c>
    </row>
    <row r="1385" spans="1:28" x14ac:dyDescent="0.5">
      <c r="A1385"/>
      <c r="B1385">
        <v>19</v>
      </c>
      <c r="C1385" s="173">
        <v>5.37</v>
      </c>
      <c r="D1385" s="173">
        <v>4.82</v>
      </c>
      <c r="E1385" s="173">
        <v>5.0999999999999996</v>
      </c>
      <c r="F1385" s="173">
        <v>11.2</v>
      </c>
      <c r="G1385" s="173">
        <v>10</v>
      </c>
      <c r="H1385" s="173">
        <v>15.9</v>
      </c>
      <c r="I1385" s="173">
        <v>89.2</v>
      </c>
      <c r="J1385" s="173">
        <v>51.3</v>
      </c>
      <c r="K1385" s="173">
        <v>42.6</v>
      </c>
      <c r="L1385" s="173">
        <v>18</v>
      </c>
      <c r="M1385" s="173">
        <v>11</v>
      </c>
      <c r="N1385" s="173">
        <v>6.87</v>
      </c>
      <c r="O1385" s="219"/>
      <c r="P1385" s="134">
        <f t="shared" si="669"/>
        <v>19</v>
      </c>
      <c r="Q1385" s="113">
        <f t="shared" si="686"/>
        <v>4.6898056036207647</v>
      </c>
      <c r="R1385" s="113">
        <f t="shared" si="681"/>
        <v>4.2094716963597927</v>
      </c>
      <c r="S1385" s="113">
        <f t="shared" si="670"/>
        <v>4.4540053218744688</v>
      </c>
      <c r="T1385" s="113">
        <f t="shared" si="671"/>
        <v>9.781345020587068</v>
      </c>
      <c r="U1385" s="113">
        <f t="shared" si="682"/>
        <v>8.733343768381312</v>
      </c>
      <c r="V1385" s="113">
        <f t="shared" si="673"/>
        <v>13.886016591726287</v>
      </c>
      <c r="W1385" s="113">
        <f t="shared" si="674"/>
        <v>77.901426413961303</v>
      </c>
      <c r="X1385" s="113">
        <f t="shared" si="683"/>
        <v>44.802053531796126</v>
      </c>
      <c r="Y1385" s="113">
        <f t="shared" si="676"/>
        <v>37.204044453304391</v>
      </c>
      <c r="Z1385" s="113">
        <f t="shared" si="684"/>
        <v>15.720018783086362</v>
      </c>
      <c r="AA1385" s="113">
        <f t="shared" si="685"/>
        <v>9.6066781452194441</v>
      </c>
      <c r="AB1385" s="114">
        <f t="shared" si="679"/>
        <v>5.9998071688779611</v>
      </c>
    </row>
    <row r="1386" spans="1:28" x14ac:dyDescent="0.5">
      <c r="A1386"/>
      <c r="B1386">
        <v>20</v>
      </c>
      <c r="C1386" s="173">
        <v>5.65</v>
      </c>
      <c r="D1386" s="173">
        <v>5.0999999999999996</v>
      </c>
      <c r="E1386" s="173">
        <v>5.03</v>
      </c>
      <c r="F1386" s="173">
        <v>10.9</v>
      </c>
      <c r="G1386" s="173">
        <v>10.4</v>
      </c>
      <c r="H1386" s="173">
        <v>15.2</v>
      </c>
      <c r="I1386" s="173">
        <v>83.8</v>
      </c>
      <c r="J1386" s="173">
        <v>53</v>
      </c>
      <c r="K1386" s="173">
        <v>49.2</v>
      </c>
      <c r="L1386" s="173">
        <v>16.7</v>
      </c>
      <c r="M1386" s="173">
        <v>11.4</v>
      </c>
      <c r="N1386" s="173">
        <v>6.87</v>
      </c>
      <c r="O1386" s="219"/>
      <c r="P1386" s="134">
        <f t="shared" si="669"/>
        <v>20</v>
      </c>
      <c r="Q1386" s="113">
        <f t="shared" si="686"/>
        <v>4.9343392291354418</v>
      </c>
      <c r="R1386" s="113">
        <f t="shared" si="681"/>
        <v>4.4540053218744688</v>
      </c>
      <c r="S1386" s="113">
        <f t="shared" si="670"/>
        <v>4.3928719154958005</v>
      </c>
      <c r="T1386" s="113">
        <f t="shared" si="671"/>
        <v>9.5193447075356303</v>
      </c>
      <c r="U1386" s="113">
        <f t="shared" si="682"/>
        <v>9.0826775191165652</v>
      </c>
      <c r="V1386" s="113">
        <f t="shared" si="673"/>
        <v>13.274682527939593</v>
      </c>
      <c r="W1386" s="113">
        <f t="shared" si="674"/>
        <v>73.185420779035397</v>
      </c>
      <c r="X1386" s="113">
        <f t="shared" si="683"/>
        <v>46.286721972420956</v>
      </c>
      <c r="Y1386" s="113">
        <f t="shared" si="676"/>
        <v>42.968051340436055</v>
      </c>
      <c r="Z1386" s="113">
        <f t="shared" si="684"/>
        <v>14.58468409319679</v>
      </c>
      <c r="AA1386" s="113">
        <f t="shared" si="685"/>
        <v>9.9560118959546955</v>
      </c>
      <c r="AB1386" s="114">
        <f t="shared" si="679"/>
        <v>5.9998071688779611</v>
      </c>
    </row>
    <row r="1387" spans="1:28" x14ac:dyDescent="0.5">
      <c r="A1387"/>
      <c r="B1387">
        <v>21</v>
      </c>
      <c r="C1387" s="173">
        <v>5.44</v>
      </c>
      <c r="D1387" s="173">
        <v>5.44</v>
      </c>
      <c r="E1387" s="173">
        <v>4.82</v>
      </c>
      <c r="F1387" s="173">
        <v>9.1999999999999993</v>
      </c>
      <c r="G1387" s="173">
        <v>10</v>
      </c>
      <c r="H1387" s="173">
        <v>14.9</v>
      </c>
      <c r="I1387" s="173">
        <v>63</v>
      </c>
      <c r="J1387" s="173">
        <v>55.5</v>
      </c>
      <c r="K1387" s="173">
        <v>46.2</v>
      </c>
      <c r="L1387" s="173">
        <v>17.100000000000001</v>
      </c>
      <c r="M1387" s="173">
        <v>11.2</v>
      </c>
      <c r="N1387" s="173">
        <v>6.87</v>
      </c>
      <c r="O1387" s="219"/>
      <c r="P1387" s="134">
        <f t="shared" si="669"/>
        <v>21</v>
      </c>
      <c r="Q1387" s="113">
        <f t="shared" si="686"/>
        <v>4.750939009999434</v>
      </c>
      <c r="R1387" s="113">
        <f t="shared" si="681"/>
        <v>4.750939009999434</v>
      </c>
      <c r="S1387" s="113">
        <f t="shared" si="670"/>
        <v>4.2094716963597927</v>
      </c>
      <c r="T1387" s="113">
        <f t="shared" si="671"/>
        <v>8.0346762669108056</v>
      </c>
      <c r="U1387" s="113">
        <f t="shared" si="682"/>
        <v>8.733343768381312</v>
      </c>
      <c r="V1387" s="113">
        <f t="shared" si="673"/>
        <v>13.012682214888155</v>
      </c>
      <c r="W1387" s="113">
        <f t="shared" si="674"/>
        <v>55.020065740802266</v>
      </c>
      <c r="X1387" s="113">
        <f t="shared" si="683"/>
        <v>48.470057914516282</v>
      </c>
      <c r="Y1387" s="113">
        <f t="shared" si="676"/>
        <v>40.348048209921664</v>
      </c>
      <c r="Z1387" s="113">
        <f t="shared" si="684"/>
        <v>14.934017843932045</v>
      </c>
      <c r="AA1387" s="113">
        <f t="shared" si="685"/>
        <v>9.781345020587068</v>
      </c>
      <c r="AB1387" s="114">
        <f t="shared" si="679"/>
        <v>5.9998071688779611</v>
      </c>
    </row>
    <row r="1388" spans="1:28" x14ac:dyDescent="0.5">
      <c r="A1388"/>
      <c r="B1388">
        <v>22</v>
      </c>
      <c r="C1388" s="173">
        <v>5.23</v>
      </c>
      <c r="D1388" s="173">
        <v>5.65</v>
      </c>
      <c r="E1388" s="173">
        <v>4.82</v>
      </c>
      <c r="F1388" s="173">
        <v>8.89</v>
      </c>
      <c r="G1388" s="173">
        <v>9.6199999999999992</v>
      </c>
      <c r="H1388" s="173">
        <v>20.399999999999999</v>
      </c>
      <c r="I1388" s="173">
        <v>63</v>
      </c>
      <c r="J1388" s="173">
        <v>53</v>
      </c>
      <c r="K1388" s="173">
        <v>40.799999999999997</v>
      </c>
      <c r="L1388" s="173">
        <v>17.3</v>
      </c>
      <c r="M1388" s="173">
        <v>11</v>
      </c>
      <c r="N1388" s="173">
        <v>7.3</v>
      </c>
      <c r="O1388" s="219"/>
      <c r="P1388" s="134">
        <f t="shared" si="669"/>
        <v>22</v>
      </c>
      <c r="Q1388" s="113">
        <f t="shared" si="686"/>
        <v>4.5675387908634262</v>
      </c>
      <c r="R1388" s="113">
        <f t="shared" si="681"/>
        <v>4.9343392291354418</v>
      </c>
      <c r="S1388" s="113">
        <f t="shared" si="670"/>
        <v>4.2094716963597927</v>
      </c>
      <c r="T1388" s="113">
        <f t="shared" si="671"/>
        <v>7.7639426100909867</v>
      </c>
      <c r="U1388" s="113">
        <f t="shared" si="682"/>
        <v>8.4014767051828212</v>
      </c>
      <c r="V1388" s="113">
        <f t="shared" si="673"/>
        <v>17.816021287497875</v>
      </c>
      <c r="W1388" s="113">
        <f t="shared" si="674"/>
        <v>55.020065740802266</v>
      </c>
      <c r="X1388" s="113">
        <f t="shared" si="683"/>
        <v>46.286721972420956</v>
      </c>
      <c r="Y1388" s="113">
        <f t="shared" si="676"/>
        <v>35.632042574995751</v>
      </c>
      <c r="Z1388" s="113">
        <f t="shared" si="684"/>
        <v>15.108684719299671</v>
      </c>
      <c r="AA1388" s="113">
        <f t="shared" si="685"/>
        <v>9.6066781452194441</v>
      </c>
      <c r="AB1388" s="114">
        <f t="shared" si="679"/>
        <v>6.3753409509183578</v>
      </c>
    </row>
    <row r="1389" spans="1:28" x14ac:dyDescent="0.5">
      <c r="A1389"/>
      <c r="B1389">
        <v>23</v>
      </c>
      <c r="C1389" s="173">
        <v>5.03</v>
      </c>
      <c r="D1389" s="173">
        <v>5.65</v>
      </c>
      <c r="E1389" s="173">
        <v>4.33</v>
      </c>
      <c r="F1389" s="173">
        <v>8.68</v>
      </c>
      <c r="G1389" s="173">
        <v>11</v>
      </c>
      <c r="H1389" s="173">
        <v>32.799999999999997</v>
      </c>
      <c r="I1389" s="173">
        <v>62.2</v>
      </c>
      <c r="J1389" s="173">
        <v>63</v>
      </c>
      <c r="K1389" s="173">
        <v>44.2</v>
      </c>
      <c r="L1389" s="173">
        <v>16.7</v>
      </c>
      <c r="M1389" s="173">
        <v>10.9</v>
      </c>
      <c r="N1389" s="173">
        <v>7.56</v>
      </c>
      <c r="O1389" s="219"/>
      <c r="P1389" s="134">
        <f t="shared" si="669"/>
        <v>23</v>
      </c>
      <c r="Q1389" s="113">
        <f t="shared" si="686"/>
        <v>4.3928719154958005</v>
      </c>
      <c r="R1389" s="113">
        <f t="shared" si="681"/>
        <v>4.9343392291354418</v>
      </c>
      <c r="S1389" s="113">
        <f t="shared" si="670"/>
        <v>3.7815378517091083</v>
      </c>
      <c r="T1389" s="113">
        <f t="shared" si="671"/>
        <v>7.5805423909549789</v>
      </c>
      <c r="U1389" s="113">
        <f t="shared" si="682"/>
        <v>9.6066781452194441</v>
      </c>
      <c r="V1389" s="113">
        <f t="shared" si="673"/>
        <v>28.645367560290701</v>
      </c>
      <c r="W1389" s="113">
        <f t="shared" si="674"/>
        <v>54.321398239331764</v>
      </c>
      <c r="X1389" s="113">
        <f t="shared" si="683"/>
        <v>55.020065740802266</v>
      </c>
      <c r="Y1389" s="113">
        <f t="shared" si="676"/>
        <v>38.601379456245404</v>
      </c>
      <c r="Z1389" s="113">
        <f t="shared" si="684"/>
        <v>14.58468409319679</v>
      </c>
      <c r="AA1389" s="113">
        <f t="shared" si="685"/>
        <v>9.5193447075356303</v>
      </c>
      <c r="AB1389" s="114">
        <f t="shared" si="679"/>
        <v>6.6024078888962716</v>
      </c>
    </row>
    <row r="1390" spans="1:28" x14ac:dyDescent="0.5">
      <c r="A1390"/>
      <c r="B1390">
        <v>24</v>
      </c>
      <c r="C1390" s="173">
        <v>4.82</v>
      </c>
      <c r="D1390" s="173">
        <v>5.37</v>
      </c>
      <c r="E1390" s="173">
        <v>4.12</v>
      </c>
      <c r="F1390" s="173">
        <v>8.26</v>
      </c>
      <c r="G1390" s="173">
        <v>10.199999999999999</v>
      </c>
      <c r="H1390" s="173">
        <v>29</v>
      </c>
      <c r="I1390" s="173">
        <v>63</v>
      </c>
      <c r="J1390" s="173">
        <v>56.6</v>
      </c>
      <c r="K1390" s="173">
        <v>36.6</v>
      </c>
      <c r="L1390" s="173">
        <v>16.5</v>
      </c>
      <c r="M1390" s="173">
        <v>10.199999999999999</v>
      </c>
      <c r="N1390" s="173">
        <v>7.39</v>
      </c>
      <c r="O1390" s="219"/>
      <c r="P1390" s="134">
        <f t="shared" si="669"/>
        <v>24</v>
      </c>
      <c r="Q1390" s="113">
        <f t="shared" si="686"/>
        <v>4.2094716963597927</v>
      </c>
      <c r="R1390" s="113">
        <f t="shared" si="681"/>
        <v>4.6898056036207647</v>
      </c>
      <c r="S1390" s="113">
        <f t="shared" si="670"/>
        <v>3.5981376325731005</v>
      </c>
      <c r="T1390" s="113">
        <f t="shared" si="671"/>
        <v>7.2137419526829634</v>
      </c>
      <c r="U1390" s="113">
        <f t="shared" si="682"/>
        <v>8.9080106437489377</v>
      </c>
      <c r="V1390" s="113">
        <f t="shared" si="673"/>
        <v>25.326696928305804</v>
      </c>
      <c r="W1390" s="113">
        <f t="shared" si="674"/>
        <v>55.020065740802266</v>
      </c>
      <c r="X1390" s="113">
        <f t="shared" si="683"/>
        <v>49.43072572903823</v>
      </c>
      <c r="Y1390" s="113">
        <f t="shared" si="676"/>
        <v>31.964038192275602</v>
      </c>
      <c r="Z1390" s="113">
        <f t="shared" si="684"/>
        <v>14.410017217829164</v>
      </c>
      <c r="AA1390" s="113">
        <f t="shared" si="685"/>
        <v>8.9080106437489377</v>
      </c>
      <c r="AB1390" s="114">
        <f t="shared" si="679"/>
        <v>6.4539410448337895</v>
      </c>
    </row>
    <row r="1391" spans="1:28" x14ac:dyDescent="0.5">
      <c r="A1391"/>
      <c r="B1391">
        <v>25</v>
      </c>
      <c r="C1391" s="173">
        <v>4.6100000000000003</v>
      </c>
      <c r="D1391" s="173">
        <v>5.03</v>
      </c>
      <c r="E1391" s="173">
        <v>3.85</v>
      </c>
      <c r="F1391" s="173">
        <v>8.09</v>
      </c>
      <c r="G1391" s="173">
        <v>22.3</v>
      </c>
      <c r="H1391" s="173">
        <v>36.6</v>
      </c>
      <c r="I1391" s="173">
        <v>58</v>
      </c>
      <c r="J1391" s="173">
        <v>66.5</v>
      </c>
      <c r="K1391" s="173">
        <v>33.9</v>
      </c>
      <c r="L1391" s="173">
        <v>17</v>
      </c>
      <c r="M1391" s="173">
        <v>9.73</v>
      </c>
      <c r="N1391" s="173">
        <v>7.13</v>
      </c>
      <c r="O1391" s="219"/>
      <c r="P1391" s="134">
        <f t="shared" si="669"/>
        <v>25</v>
      </c>
      <c r="Q1391" s="113">
        <f t="shared" si="686"/>
        <v>4.0260714772237849</v>
      </c>
      <c r="R1391" s="113">
        <f t="shared" si="681"/>
        <v>4.3928719154958005</v>
      </c>
      <c r="S1391" s="113">
        <f t="shared" si="670"/>
        <v>3.3623373508268051</v>
      </c>
      <c r="T1391" s="113">
        <f t="shared" si="671"/>
        <v>7.0652751086204812</v>
      </c>
      <c r="U1391" s="113">
        <f t="shared" si="682"/>
        <v>19.475356603490326</v>
      </c>
      <c r="V1391" s="113">
        <f t="shared" si="673"/>
        <v>31.964038192275602</v>
      </c>
      <c r="W1391" s="113">
        <f t="shared" si="674"/>
        <v>50.653393856611608</v>
      </c>
      <c r="X1391" s="113">
        <f t="shared" si="683"/>
        <v>58.076736059735723</v>
      </c>
      <c r="Y1391" s="113">
        <f t="shared" si="676"/>
        <v>29.606035374812645</v>
      </c>
      <c r="Z1391" s="113">
        <f t="shared" si="684"/>
        <v>14.846684406248229</v>
      </c>
      <c r="AA1391" s="113">
        <f t="shared" si="685"/>
        <v>8.497543486635017</v>
      </c>
      <c r="AB1391" s="114">
        <f t="shared" si="679"/>
        <v>6.2268741068558757</v>
      </c>
    </row>
    <row r="1392" spans="1:28" x14ac:dyDescent="0.5">
      <c r="A1392"/>
      <c r="B1392">
        <v>26</v>
      </c>
      <c r="C1392" s="173">
        <v>4.6100000000000003</v>
      </c>
      <c r="D1392" s="173">
        <v>4.54</v>
      </c>
      <c r="E1392" s="173">
        <v>3.78</v>
      </c>
      <c r="F1392" s="173">
        <v>8.26</v>
      </c>
      <c r="G1392" s="173">
        <v>16.7</v>
      </c>
      <c r="H1392" s="173">
        <v>38.9</v>
      </c>
      <c r="I1392" s="173">
        <v>52.1</v>
      </c>
      <c r="J1392" s="173">
        <v>56.6</v>
      </c>
      <c r="K1392" s="173">
        <v>34.9</v>
      </c>
      <c r="L1392" s="173">
        <v>17</v>
      </c>
      <c r="M1392" s="173">
        <v>9.73</v>
      </c>
      <c r="N1392" s="173">
        <v>6.87</v>
      </c>
      <c r="O1392" s="219"/>
      <c r="P1392" s="134">
        <f t="shared" si="669"/>
        <v>26</v>
      </c>
      <c r="Q1392" s="113">
        <f t="shared" si="686"/>
        <v>4.0260714772237849</v>
      </c>
      <c r="R1392" s="113">
        <f t="shared" si="681"/>
        <v>3.9649380708451156</v>
      </c>
      <c r="S1392" s="113">
        <f t="shared" si="670"/>
        <v>3.3012039444481358</v>
      </c>
      <c r="T1392" s="113">
        <f t="shared" si="671"/>
        <v>7.2137419526829634</v>
      </c>
      <c r="U1392" s="113">
        <f t="shared" si="682"/>
        <v>14.58468409319679</v>
      </c>
      <c r="V1392" s="113">
        <f t="shared" si="673"/>
        <v>33.9727072590033</v>
      </c>
      <c r="W1392" s="113">
        <f t="shared" si="674"/>
        <v>45.500721033266636</v>
      </c>
      <c r="X1392" s="113">
        <f t="shared" si="683"/>
        <v>49.43072572903823</v>
      </c>
      <c r="Y1392" s="113">
        <f t="shared" si="676"/>
        <v>30.479369751650779</v>
      </c>
      <c r="Z1392" s="113">
        <f t="shared" si="684"/>
        <v>14.846684406248229</v>
      </c>
      <c r="AA1392" s="113">
        <f t="shared" si="685"/>
        <v>8.497543486635017</v>
      </c>
      <c r="AB1392" s="114">
        <f t="shared" si="679"/>
        <v>5.9998071688779611</v>
      </c>
    </row>
    <row r="1393" spans="1:28" x14ac:dyDescent="0.5">
      <c r="A1393"/>
      <c r="B1393">
        <v>27</v>
      </c>
      <c r="C1393" s="173">
        <v>4.96</v>
      </c>
      <c r="D1393" s="173">
        <v>4.0599999999999996</v>
      </c>
      <c r="E1393" s="173">
        <v>3.57</v>
      </c>
      <c r="F1393" s="173">
        <v>6.36</v>
      </c>
      <c r="G1393" s="173">
        <v>33.700000000000003</v>
      </c>
      <c r="H1393" s="173">
        <v>38.5</v>
      </c>
      <c r="I1393" s="173">
        <v>51.6</v>
      </c>
      <c r="J1393" s="173">
        <v>70.599999999999994</v>
      </c>
      <c r="K1393" s="173">
        <v>32.6</v>
      </c>
      <c r="L1393" s="173">
        <v>16.5</v>
      </c>
      <c r="M1393" s="173">
        <v>10.199999999999999</v>
      </c>
      <c r="N1393" s="173">
        <v>6.78</v>
      </c>
      <c r="O1393" s="219"/>
      <c r="P1393" s="134">
        <f t="shared" si="669"/>
        <v>27</v>
      </c>
      <c r="Q1393" s="113">
        <f t="shared" si="686"/>
        <v>4.3317385091171303</v>
      </c>
      <c r="R1393" s="113">
        <f t="shared" si="681"/>
        <v>3.5457375699628124</v>
      </c>
      <c r="S1393" s="113">
        <f t="shared" si="670"/>
        <v>3.1178037253121285</v>
      </c>
      <c r="T1393" s="113">
        <f t="shared" si="671"/>
        <v>5.5544066366905147</v>
      </c>
      <c r="U1393" s="113">
        <f t="shared" si="682"/>
        <v>29.431368499445025</v>
      </c>
      <c r="V1393" s="113">
        <f t="shared" si="673"/>
        <v>33.623373508268052</v>
      </c>
      <c r="W1393" s="113">
        <f t="shared" si="674"/>
        <v>45.064053844847571</v>
      </c>
      <c r="X1393" s="113">
        <f t="shared" si="683"/>
        <v>61.657407004772061</v>
      </c>
      <c r="Y1393" s="113">
        <f t="shared" si="676"/>
        <v>28.470700684923077</v>
      </c>
      <c r="Z1393" s="113">
        <f t="shared" si="684"/>
        <v>14.410017217829164</v>
      </c>
      <c r="AA1393" s="113">
        <f t="shared" si="685"/>
        <v>8.9080106437489377</v>
      </c>
      <c r="AB1393" s="114">
        <f t="shared" si="679"/>
        <v>5.9212070749625294</v>
      </c>
    </row>
    <row r="1394" spans="1:28" x14ac:dyDescent="0.5">
      <c r="A1394"/>
      <c r="B1394">
        <v>28</v>
      </c>
      <c r="C1394" s="173">
        <v>5.03</v>
      </c>
      <c r="D1394" s="173">
        <v>3.99</v>
      </c>
      <c r="E1394" s="173">
        <v>3.47</v>
      </c>
      <c r="F1394" s="173">
        <v>5.37</v>
      </c>
      <c r="G1394" s="173">
        <v>22.8</v>
      </c>
      <c r="H1394" s="173">
        <v>38.200000000000003</v>
      </c>
      <c r="I1394" s="173">
        <v>50.6</v>
      </c>
      <c r="J1394" s="173">
        <v>76.400000000000006</v>
      </c>
      <c r="K1394" s="173">
        <v>34.9</v>
      </c>
      <c r="L1394" s="173">
        <v>16.2</v>
      </c>
      <c r="M1394" s="173">
        <v>9.93</v>
      </c>
      <c r="N1394" s="173">
        <v>6.78</v>
      </c>
      <c r="O1394" s="219"/>
      <c r="P1394" s="134">
        <f t="shared" si="669"/>
        <v>28</v>
      </c>
      <c r="Q1394" s="113">
        <f t="shared" si="686"/>
        <v>4.3928719154958005</v>
      </c>
      <c r="R1394" s="113">
        <f t="shared" si="681"/>
        <v>3.4846041635841436</v>
      </c>
      <c r="S1394" s="113">
        <f t="shared" si="670"/>
        <v>3.0304702876283156</v>
      </c>
      <c r="T1394" s="113">
        <f t="shared" si="671"/>
        <v>4.6898056036207647</v>
      </c>
      <c r="U1394" s="113">
        <f t="shared" si="682"/>
        <v>19.912023791909391</v>
      </c>
      <c r="V1394" s="113">
        <f t="shared" si="673"/>
        <v>33.361373195216615</v>
      </c>
      <c r="W1394" s="113">
        <f t="shared" si="674"/>
        <v>44.190719468009441</v>
      </c>
      <c r="X1394" s="113">
        <f t="shared" si="683"/>
        <v>66.72274639043323</v>
      </c>
      <c r="Y1394" s="113">
        <f t="shared" si="676"/>
        <v>30.479369751650779</v>
      </c>
      <c r="Z1394" s="113">
        <f t="shared" si="684"/>
        <v>14.148016904777725</v>
      </c>
      <c r="AA1394" s="113">
        <f t="shared" si="685"/>
        <v>8.6722103620026427</v>
      </c>
      <c r="AB1394" s="114">
        <f t="shared" si="679"/>
        <v>5.9212070749625294</v>
      </c>
    </row>
    <row r="1395" spans="1:28" x14ac:dyDescent="0.5">
      <c r="A1395"/>
      <c r="B1395">
        <v>29</v>
      </c>
      <c r="C1395" s="173">
        <v>5.23</v>
      </c>
      <c r="D1395" s="173"/>
      <c r="E1395" s="173">
        <v>3.41</v>
      </c>
      <c r="F1395" s="173">
        <v>4.6100000000000003</v>
      </c>
      <c r="G1395" s="173">
        <v>22.4</v>
      </c>
      <c r="H1395" s="173">
        <v>46.7</v>
      </c>
      <c r="I1395" s="173">
        <v>45.7</v>
      </c>
      <c r="J1395" s="173">
        <v>61.8</v>
      </c>
      <c r="K1395" s="173">
        <v>33.9</v>
      </c>
      <c r="L1395" s="173">
        <v>15.5</v>
      </c>
      <c r="M1395" s="173">
        <v>9.6199999999999992</v>
      </c>
      <c r="N1395" s="173">
        <v>6.61</v>
      </c>
      <c r="O1395" s="219"/>
      <c r="P1395" s="134">
        <f t="shared" si="669"/>
        <v>29</v>
      </c>
      <c r="Q1395" s="113">
        <f t="shared" si="686"/>
        <v>4.5675387908634262</v>
      </c>
      <c r="R1395" s="113" t="str">
        <f t="shared" si="681"/>
        <v xml:space="preserve"> </v>
      </c>
      <c r="S1395" s="113">
        <f t="shared" si="670"/>
        <v>2.9780702250180275</v>
      </c>
      <c r="T1395" s="113">
        <f t="shared" si="671"/>
        <v>4.0260714772237849</v>
      </c>
      <c r="U1395" s="113">
        <f t="shared" si="682"/>
        <v>19.562690041174136</v>
      </c>
      <c r="V1395" s="113">
        <f t="shared" si="673"/>
        <v>40.78471539834073</v>
      </c>
      <c r="W1395" s="113">
        <f t="shared" si="674"/>
        <v>39.911381021502599</v>
      </c>
      <c r="X1395" s="113">
        <f t="shared" si="683"/>
        <v>53.972064488596509</v>
      </c>
      <c r="Y1395" s="113">
        <f t="shared" si="676"/>
        <v>29.606035374812645</v>
      </c>
      <c r="Z1395" s="113">
        <f t="shared" si="684"/>
        <v>13.536682840991034</v>
      </c>
      <c r="AA1395" s="113">
        <f t="shared" si="685"/>
        <v>8.4014767051828212</v>
      </c>
      <c r="AB1395" s="114">
        <f t="shared" si="679"/>
        <v>5.7727402309000473</v>
      </c>
    </row>
    <row r="1396" spans="1:28" x14ac:dyDescent="0.5">
      <c r="A1396"/>
      <c r="B1396">
        <v>30</v>
      </c>
      <c r="C1396" s="173">
        <v>5.65</v>
      </c>
      <c r="D1396" s="173"/>
      <c r="E1396" s="173">
        <v>3.57</v>
      </c>
      <c r="F1396" s="173">
        <v>4.75</v>
      </c>
      <c r="G1396" s="173">
        <v>22.1</v>
      </c>
      <c r="H1396" s="173">
        <v>56.1</v>
      </c>
      <c r="I1396" s="173">
        <v>43.9</v>
      </c>
      <c r="J1396" s="173">
        <v>57.7</v>
      </c>
      <c r="K1396" s="173">
        <v>33</v>
      </c>
      <c r="L1396" s="173">
        <v>15.2</v>
      </c>
      <c r="M1396" s="173">
        <v>9.93</v>
      </c>
      <c r="N1396" s="173">
        <v>6.52</v>
      </c>
      <c r="O1396" s="219"/>
      <c r="P1396" s="134">
        <f t="shared" si="669"/>
        <v>30</v>
      </c>
      <c r="Q1396" s="113">
        <f t="shared" si="686"/>
        <v>4.9343392291354418</v>
      </c>
      <c r="R1396" s="113" t="str">
        <f t="shared" si="681"/>
        <v xml:space="preserve"> </v>
      </c>
      <c r="S1396" s="113">
        <f t="shared" si="670"/>
        <v>3.1178037253121285</v>
      </c>
      <c r="T1396" s="113">
        <f t="shared" si="671"/>
        <v>4.1483382899811234</v>
      </c>
      <c r="U1396" s="113">
        <f t="shared" si="682"/>
        <v>19.300689728122702</v>
      </c>
      <c r="V1396" s="113">
        <f t="shared" si="673"/>
        <v>48.994058540619164</v>
      </c>
      <c r="W1396" s="113">
        <f t="shared" si="674"/>
        <v>38.339379143193959</v>
      </c>
      <c r="X1396" s="113">
        <f t="shared" si="683"/>
        <v>50.39139354356017</v>
      </c>
      <c r="Y1396" s="113">
        <f t="shared" si="676"/>
        <v>28.820034435658329</v>
      </c>
      <c r="Z1396" s="113">
        <f t="shared" si="684"/>
        <v>13.274682527939593</v>
      </c>
      <c r="AA1396" s="113">
        <f t="shared" si="685"/>
        <v>8.6722103620026427</v>
      </c>
      <c r="AB1396" s="114">
        <f t="shared" si="679"/>
        <v>5.6941401369846147</v>
      </c>
    </row>
    <row r="1397" spans="1:28" x14ac:dyDescent="0.5">
      <c r="A1397"/>
      <c r="B1397">
        <v>31</v>
      </c>
      <c r="C1397" s="173">
        <v>5.51</v>
      </c>
      <c r="D1397" s="173"/>
      <c r="E1397" s="173">
        <v>3.85</v>
      </c>
      <c r="F1397" s="173"/>
      <c r="G1397" s="173">
        <v>13.4</v>
      </c>
      <c r="H1397" s="173"/>
      <c r="I1397" s="173">
        <v>49</v>
      </c>
      <c r="J1397" s="173">
        <v>54.1</v>
      </c>
      <c r="K1397" s="173"/>
      <c r="L1397" s="173">
        <v>15.5</v>
      </c>
      <c r="M1397" s="173"/>
      <c r="N1397" s="173">
        <v>6.78</v>
      </c>
      <c r="O1397" s="219"/>
      <c r="P1397" s="134">
        <f t="shared" si="669"/>
        <v>31</v>
      </c>
      <c r="Q1397" s="113">
        <f t="shared" si="686"/>
        <v>4.8120724163781023</v>
      </c>
      <c r="R1397" s="113" t="str">
        <f t="shared" si="681"/>
        <v xml:space="preserve"> </v>
      </c>
      <c r="S1397" s="113">
        <f t="shared" si="670"/>
        <v>3.3623373508268051</v>
      </c>
      <c r="T1397" s="113" t="str">
        <f t="shared" si="671"/>
        <v xml:space="preserve"> </v>
      </c>
      <c r="U1397" s="113">
        <f t="shared" si="682"/>
        <v>11.702680649630958</v>
      </c>
      <c r="V1397" s="113" t="str">
        <f t="shared" si="673"/>
        <v xml:space="preserve"> </v>
      </c>
      <c r="W1397" s="113">
        <f t="shared" si="674"/>
        <v>42.793384465068428</v>
      </c>
      <c r="X1397" s="113">
        <f t="shared" si="683"/>
        <v>47.247389786942897</v>
      </c>
      <c r="Y1397" s="113" t="str">
        <f t="shared" si="676"/>
        <v xml:space="preserve"> </v>
      </c>
      <c r="Z1397" s="113">
        <f t="shared" si="684"/>
        <v>13.536682840991034</v>
      </c>
      <c r="AA1397" s="113" t="str">
        <f t="shared" si="685"/>
        <v xml:space="preserve"> </v>
      </c>
      <c r="AB1397" s="114">
        <f t="shared" si="679"/>
        <v>5.9212070749625294</v>
      </c>
    </row>
    <row r="1398" spans="1:28" x14ac:dyDescent="0.5">
      <c r="A1398"/>
      <c r="B1398"/>
      <c r="C1398" s="173"/>
      <c r="D1398" s="173"/>
      <c r="E1398" s="173"/>
      <c r="F1398" s="173"/>
      <c r="G1398" s="173"/>
      <c r="H1398" s="173"/>
      <c r="I1398" s="173"/>
      <c r="J1398" s="173"/>
      <c r="K1398" s="173"/>
      <c r="L1398" s="173"/>
      <c r="M1398" s="173"/>
      <c r="N1398" s="173"/>
      <c r="O1398" s="219"/>
      <c r="P1398" s="138"/>
      <c r="Q1398" s="139"/>
      <c r="R1398" s="139"/>
      <c r="S1398" s="139"/>
      <c r="T1398" s="139"/>
      <c r="U1398" s="139"/>
      <c r="V1398" s="139"/>
      <c r="W1398" s="139"/>
      <c r="X1398" s="139"/>
      <c r="Y1398" s="139"/>
      <c r="Z1398" s="139"/>
      <c r="AA1398" s="139"/>
      <c r="AB1398" s="140"/>
    </row>
    <row r="1399" spans="1:28" ht="18.600000000000001" thickBot="1" x14ac:dyDescent="0.55000000000000004">
      <c r="A1399"/>
      <c r="B1399"/>
      <c r="C1399" s="173"/>
      <c r="D1399" s="173"/>
      <c r="E1399" s="173"/>
      <c r="F1399" s="173"/>
      <c r="G1399" s="173"/>
      <c r="H1399" s="173"/>
      <c r="I1399" s="173"/>
      <c r="J1399" s="173"/>
      <c r="K1399" s="173"/>
      <c r="L1399" s="173"/>
      <c r="M1399" s="173"/>
      <c r="N1399" s="173"/>
      <c r="O1399" s="223"/>
      <c r="P1399" s="137"/>
      <c r="Q1399" s="125"/>
      <c r="R1399" s="125"/>
      <c r="S1399" s="125"/>
      <c r="T1399" s="125"/>
      <c r="U1399" s="125"/>
      <c r="V1399" s="125"/>
      <c r="W1399" s="125"/>
      <c r="X1399" s="125"/>
      <c r="Y1399" s="125"/>
      <c r="Z1399" s="125"/>
      <c r="AA1399" s="125"/>
      <c r="AB1399" s="126"/>
    </row>
    <row r="1400" spans="1:28" x14ac:dyDescent="0.5">
      <c r="A1400">
        <v>2007</v>
      </c>
      <c r="B1400">
        <v>1</v>
      </c>
      <c r="C1400" s="173">
        <v>8.65</v>
      </c>
      <c r="D1400" s="173">
        <v>6.49</v>
      </c>
      <c r="E1400" s="173">
        <v>7.17</v>
      </c>
      <c r="F1400" s="173">
        <v>6.49</v>
      </c>
      <c r="G1400" s="173">
        <v>6.94</v>
      </c>
      <c r="H1400" s="173">
        <v>6.64</v>
      </c>
      <c r="I1400" s="173">
        <v>39.799999999999997</v>
      </c>
      <c r="J1400" s="173">
        <v>64.2</v>
      </c>
      <c r="K1400" s="173">
        <v>59.4</v>
      </c>
      <c r="L1400" s="173">
        <v>36.5</v>
      </c>
      <c r="M1400" s="173">
        <v>15.8</v>
      </c>
      <c r="N1400" s="173">
        <v>9.3800000000000008</v>
      </c>
      <c r="O1400" s="221">
        <f>A1400</f>
        <v>2007</v>
      </c>
      <c r="P1400" s="134">
        <f t="shared" ref="P1400:P1430" si="687">B1400</f>
        <v>1</v>
      </c>
      <c r="Q1400" s="113">
        <f>IF(C1400&gt;0,$P$11*C1400, " ")</f>
        <v>7.5543423596498354</v>
      </c>
      <c r="R1400" s="113">
        <f>IF(D1400&gt;0,$P$11*D1400, " ")</f>
        <v>5.667940105679472</v>
      </c>
      <c r="S1400" s="113">
        <f t="shared" ref="S1400:S1430" si="688">IF(E1400&gt;0,$P$11*E1400, " ")</f>
        <v>6.2618074819294005</v>
      </c>
      <c r="T1400" s="113">
        <f t="shared" ref="T1400:T1430" si="689">IF(F1400&gt;0,$P$11*F1400, " ")</f>
        <v>5.667940105679472</v>
      </c>
      <c r="U1400" s="113">
        <f t="shared" ref="U1400" si="690">IF(G1400&gt;0,$P$11*G1400, " ")</f>
        <v>6.0609405752566312</v>
      </c>
      <c r="V1400" s="113">
        <f t="shared" ref="V1400:V1430" si="691">IF(H1400&gt;0,$P$11*H1400, " ")</f>
        <v>5.7989402622051909</v>
      </c>
      <c r="W1400" s="113">
        <f t="shared" ref="W1400:W1430" si="692">IF(I1400&gt;0,$P$11*I1400, " ")</f>
        <v>34.75870819815762</v>
      </c>
      <c r="X1400" s="113">
        <f t="shared" ref="X1400" si="693">IF(J1400&gt;0,$P$11*J1400, " ")</f>
        <v>56.068066993008024</v>
      </c>
      <c r="Y1400" s="113">
        <f t="shared" ref="Y1400:Y1430" si="694">IF(K1400&gt;0,$P$11*K1400, " ")</f>
        <v>51.876061984184993</v>
      </c>
      <c r="Z1400" s="113">
        <f t="shared" ref="Z1400" si="695">IF(L1400&gt;0,$P$11*L1400, " ")</f>
        <v>31.876704754591788</v>
      </c>
      <c r="AA1400" s="113">
        <f t="shared" ref="AA1400:AA1402" si="696">IF(M1400&gt;0,$P$11*M1400, " ")</f>
        <v>13.798683154042473</v>
      </c>
      <c r="AB1400" s="114">
        <f t="shared" ref="AB1400:AB1430" si="697">IF(N1400&gt;0,$P$11*N1400, " ")</f>
        <v>8.1918764547416707</v>
      </c>
    </row>
    <row r="1401" spans="1:28" x14ac:dyDescent="0.5">
      <c r="A1401"/>
      <c r="B1401">
        <v>2</v>
      </c>
      <c r="C1401" s="173">
        <v>8.3800000000000008</v>
      </c>
      <c r="D1401" s="173">
        <v>6.2</v>
      </c>
      <c r="E1401" s="173">
        <v>7.4</v>
      </c>
      <c r="F1401" s="173">
        <v>6.27</v>
      </c>
      <c r="G1401" s="173">
        <v>7.19</v>
      </c>
      <c r="H1401" s="173">
        <v>6.2</v>
      </c>
      <c r="I1401" s="173">
        <v>42.8</v>
      </c>
      <c r="J1401" s="173">
        <v>56.9</v>
      </c>
      <c r="K1401" s="173">
        <v>71.5</v>
      </c>
      <c r="L1401" s="173">
        <v>35.700000000000003</v>
      </c>
      <c r="M1401" s="173">
        <v>16.600000000000001</v>
      </c>
      <c r="N1401" s="173">
        <v>9.11</v>
      </c>
      <c r="O1401" s="219"/>
      <c r="P1401" s="134">
        <f t="shared" si="687"/>
        <v>2</v>
      </c>
      <c r="Q1401" s="113">
        <f t="shared" ref="Q1401:Q1407" si="698">IF(C1401&gt;0,$P$11*C1401, " ")</f>
        <v>7.3185420779035404</v>
      </c>
      <c r="R1401" s="113">
        <f t="shared" ref="R1401:R1430" si="699">IF(D1401&gt;0,$P$11*D1401, " ")</f>
        <v>5.4146731363964138</v>
      </c>
      <c r="S1401" s="113">
        <f t="shared" si="688"/>
        <v>6.4626743886021716</v>
      </c>
      <c r="T1401" s="113">
        <f t="shared" si="689"/>
        <v>5.4758065427750822</v>
      </c>
      <c r="U1401" s="113">
        <f>IF(G1401&gt;0,$P$11*G1401, " ")</f>
        <v>6.2792741694661638</v>
      </c>
      <c r="V1401" s="113">
        <f t="shared" si="691"/>
        <v>5.4146731363964138</v>
      </c>
      <c r="W1401" s="113">
        <f t="shared" si="692"/>
        <v>37.378711328672011</v>
      </c>
      <c r="X1401" s="113">
        <f>IF(J1401&gt;0,$P$11*J1401, " ")</f>
        <v>49.692726042089667</v>
      </c>
      <c r="Y1401" s="113">
        <f t="shared" si="694"/>
        <v>62.443407943926381</v>
      </c>
      <c r="Z1401" s="113">
        <f>IF(L1401&gt;0,$P$11*L1401, " ")</f>
        <v>31.178037253121285</v>
      </c>
      <c r="AA1401" s="113">
        <f t="shared" si="696"/>
        <v>14.49735065551298</v>
      </c>
      <c r="AB1401" s="114">
        <f t="shared" si="697"/>
        <v>7.9560761729953748</v>
      </c>
    </row>
    <row r="1402" spans="1:28" x14ac:dyDescent="0.5">
      <c r="A1402"/>
      <c r="B1402">
        <v>3</v>
      </c>
      <c r="C1402" s="173">
        <v>8.11</v>
      </c>
      <c r="D1402" s="173">
        <v>6.2</v>
      </c>
      <c r="E1402" s="173">
        <v>7.32</v>
      </c>
      <c r="F1402" s="173">
        <v>6.04</v>
      </c>
      <c r="G1402" s="173">
        <v>6.57</v>
      </c>
      <c r="H1402" s="173">
        <v>6.42</v>
      </c>
      <c r="I1402" s="173">
        <v>40.6</v>
      </c>
      <c r="J1402" s="173">
        <v>63.9</v>
      </c>
      <c r="K1402" s="173">
        <v>89.8</v>
      </c>
      <c r="L1402" s="173">
        <v>34</v>
      </c>
      <c r="M1402" s="173">
        <v>15.7</v>
      </c>
      <c r="N1402" s="173">
        <v>12</v>
      </c>
      <c r="O1402" s="219"/>
      <c r="P1402" s="134">
        <f t="shared" si="687"/>
        <v>3</v>
      </c>
      <c r="Q1402" s="113">
        <f t="shared" si="698"/>
        <v>7.0827417961572436</v>
      </c>
      <c r="R1402" s="113">
        <f t="shared" si="699"/>
        <v>5.4146731363964138</v>
      </c>
      <c r="S1402" s="113">
        <f t="shared" si="688"/>
        <v>6.3928076384551202</v>
      </c>
      <c r="T1402" s="113">
        <f t="shared" si="689"/>
        <v>5.2749396361023129</v>
      </c>
      <c r="U1402" s="113">
        <f t="shared" ref="U1402:U1430" si="700">IF(G1402&gt;0,$P$11*G1402, " ")</f>
        <v>5.7378068558265225</v>
      </c>
      <c r="V1402" s="113">
        <f t="shared" si="691"/>
        <v>5.6068066993008019</v>
      </c>
      <c r="W1402" s="113">
        <f t="shared" si="692"/>
        <v>35.45737569962813</v>
      </c>
      <c r="X1402" s="113">
        <f t="shared" ref="X1402:X1430" si="701">IF(J1402&gt;0,$P$11*J1402, " ")</f>
        <v>55.806066679956579</v>
      </c>
      <c r="Y1402" s="113">
        <f t="shared" si="694"/>
        <v>78.425427040064179</v>
      </c>
      <c r="Z1402" s="113">
        <f t="shared" ref="Z1402:Z1430" si="702">IF(L1402&gt;0,$P$11*L1402, " ")</f>
        <v>29.693368812496459</v>
      </c>
      <c r="AA1402" s="113">
        <f t="shared" si="696"/>
        <v>13.71134971635866</v>
      </c>
      <c r="AB1402" s="114">
        <f t="shared" si="697"/>
        <v>10.480012522057574</v>
      </c>
    </row>
    <row r="1403" spans="1:28" x14ac:dyDescent="0.5">
      <c r="A1403"/>
      <c r="B1403">
        <v>4</v>
      </c>
      <c r="C1403" s="173">
        <v>8.2899999999999991</v>
      </c>
      <c r="D1403" s="173">
        <v>6.2</v>
      </c>
      <c r="E1403" s="173">
        <v>7.49</v>
      </c>
      <c r="F1403" s="173">
        <v>5.97</v>
      </c>
      <c r="G1403" s="173">
        <v>5.97</v>
      </c>
      <c r="H1403" s="173">
        <v>7.22</v>
      </c>
      <c r="I1403" s="173">
        <v>41.9</v>
      </c>
      <c r="J1403" s="173">
        <v>57.7</v>
      </c>
      <c r="K1403" s="173">
        <v>79.400000000000006</v>
      </c>
      <c r="L1403" s="173">
        <v>32.1</v>
      </c>
      <c r="M1403" s="173">
        <v>15.6</v>
      </c>
      <c r="N1403" s="173">
        <v>9.65</v>
      </c>
      <c r="O1403" s="219"/>
      <c r="P1403" s="134">
        <f t="shared" si="687"/>
        <v>4</v>
      </c>
      <c r="Q1403" s="113">
        <f t="shared" si="698"/>
        <v>7.239941983988107</v>
      </c>
      <c r="R1403" s="113">
        <f t="shared" si="699"/>
        <v>5.4146731363964138</v>
      </c>
      <c r="S1403" s="113">
        <f t="shared" si="688"/>
        <v>6.5412744825176032</v>
      </c>
      <c r="T1403" s="113">
        <f t="shared" si="689"/>
        <v>5.2138062297236427</v>
      </c>
      <c r="U1403" s="113">
        <f t="shared" si="700"/>
        <v>5.2138062297236427</v>
      </c>
      <c r="V1403" s="113">
        <f t="shared" si="691"/>
        <v>6.3054742007713074</v>
      </c>
      <c r="W1403" s="113">
        <f t="shared" si="692"/>
        <v>36.592710389517698</v>
      </c>
      <c r="X1403" s="113">
        <f t="shared" si="701"/>
        <v>50.39139354356017</v>
      </c>
      <c r="Y1403" s="113">
        <f t="shared" si="694"/>
        <v>69.342749520947621</v>
      </c>
      <c r="Z1403" s="113">
        <f t="shared" si="702"/>
        <v>28.034033496504012</v>
      </c>
      <c r="AA1403" s="113">
        <f>IF(M1403&gt;0,$P$11*M1403, " ")</f>
        <v>13.624016278674846</v>
      </c>
      <c r="AB1403" s="114">
        <f t="shared" si="697"/>
        <v>8.4276767364879657</v>
      </c>
    </row>
    <row r="1404" spans="1:28" x14ac:dyDescent="0.5">
      <c r="A1404"/>
      <c r="B1404">
        <v>5</v>
      </c>
      <c r="C1404" s="173">
        <v>8.2899999999999991</v>
      </c>
      <c r="D1404" s="173">
        <v>5.97</v>
      </c>
      <c r="E1404" s="173">
        <v>7.92</v>
      </c>
      <c r="F1404" s="173">
        <v>5.97</v>
      </c>
      <c r="G1404" s="173">
        <v>5.67</v>
      </c>
      <c r="H1404" s="173">
        <v>9.56</v>
      </c>
      <c r="I1404" s="173">
        <v>37.200000000000003</v>
      </c>
      <c r="J1404" s="173">
        <v>52.7</v>
      </c>
      <c r="K1404" s="173">
        <v>94.1</v>
      </c>
      <c r="L1404" s="173">
        <v>31.5</v>
      </c>
      <c r="M1404" s="173">
        <v>17.100000000000001</v>
      </c>
      <c r="N1404" s="173">
        <v>9.74</v>
      </c>
      <c r="O1404" s="219"/>
      <c r="P1404" s="134">
        <f t="shared" si="687"/>
        <v>5</v>
      </c>
      <c r="Q1404" s="113">
        <f t="shared" si="698"/>
        <v>7.239941983988107</v>
      </c>
      <c r="R1404" s="113">
        <f t="shared" si="699"/>
        <v>5.2138062297236427</v>
      </c>
      <c r="S1404" s="113">
        <f t="shared" si="688"/>
        <v>6.9168082645579991</v>
      </c>
      <c r="T1404" s="113">
        <f t="shared" si="689"/>
        <v>5.2138062297236427</v>
      </c>
      <c r="U1404" s="113">
        <f t="shared" si="700"/>
        <v>4.9518059166722042</v>
      </c>
      <c r="V1404" s="113">
        <f t="shared" si="691"/>
        <v>8.349076642572534</v>
      </c>
      <c r="W1404" s="113">
        <f t="shared" si="692"/>
        <v>32.488038818378485</v>
      </c>
      <c r="X1404" s="113">
        <f t="shared" si="701"/>
        <v>46.024721659369519</v>
      </c>
      <c r="Y1404" s="113">
        <f t="shared" si="694"/>
        <v>82.180764860468145</v>
      </c>
      <c r="Z1404" s="113">
        <f t="shared" si="702"/>
        <v>27.510032870401133</v>
      </c>
      <c r="AA1404" s="113">
        <f t="shared" ref="AA1404:AA1430" si="703">IF(M1404&gt;0,$P$11*M1404, " ")</f>
        <v>14.934017843932045</v>
      </c>
      <c r="AB1404" s="114">
        <f t="shared" si="697"/>
        <v>8.5062768304033973</v>
      </c>
    </row>
    <row r="1405" spans="1:28" x14ac:dyDescent="0.5">
      <c r="A1405"/>
      <c r="B1405">
        <v>6</v>
      </c>
      <c r="C1405" s="173">
        <v>8.11</v>
      </c>
      <c r="D1405" s="173">
        <v>6.27</v>
      </c>
      <c r="E1405" s="173">
        <v>7.92</v>
      </c>
      <c r="F1405" s="173">
        <v>5.74</v>
      </c>
      <c r="G1405" s="173">
        <v>5.9</v>
      </c>
      <c r="H1405" s="173">
        <v>9.9</v>
      </c>
      <c r="I1405" s="173">
        <v>47.6</v>
      </c>
      <c r="J1405" s="173">
        <v>54.3</v>
      </c>
      <c r="K1405" s="173">
        <v>88.1</v>
      </c>
      <c r="L1405" s="173">
        <v>33.700000000000003</v>
      </c>
      <c r="M1405" s="173">
        <v>18.100000000000001</v>
      </c>
      <c r="N1405" s="173">
        <v>8.56</v>
      </c>
      <c r="O1405" s="219"/>
      <c r="P1405" s="134">
        <f t="shared" si="687"/>
        <v>6</v>
      </c>
      <c r="Q1405" s="113">
        <f t="shared" si="698"/>
        <v>7.0827417961572436</v>
      </c>
      <c r="R1405" s="113">
        <f t="shared" si="699"/>
        <v>5.4758065427750822</v>
      </c>
      <c r="S1405" s="113">
        <f t="shared" si="688"/>
        <v>6.9168082645579991</v>
      </c>
      <c r="T1405" s="113">
        <f t="shared" si="689"/>
        <v>5.0129393230508734</v>
      </c>
      <c r="U1405" s="113">
        <f t="shared" si="700"/>
        <v>5.1526728233449743</v>
      </c>
      <c r="V1405" s="113">
        <f t="shared" si="691"/>
        <v>8.6460103306975</v>
      </c>
      <c r="W1405" s="113">
        <f t="shared" si="692"/>
        <v>41.57071633749505</v>
      </c>
      <c r="X1405" s="113">
        <f t="shared" si="701"/>
        <v>47.422056662310524</v>
      </c>
      <c r="Y1405" s="113">
        <f t="shared" si="694"/>
        <v>76.940758599439349</v>
      </c>
      <c r="Z1405" s="113">
        <f t="shared" si="702"/>
        <v>29.431368499445025</v>
      </c>
      <c r="AA1405" s="113">
        <f t="shared" si="703"/>
        <v>15.807352220770175</v>
      </c>
      <c r="AB1405" s="114">
        <f t="shared" si="697"/>
        <v>7.4757422657344037</v>
      </c>
    </row>
    <row r="1406" spans="1:28" x14ac:dyDescent="0.5">
      <c r="A1406"/>
      <c r="B1406">
        <v>7</v>
      </c>
      <c r="C1406" s="173">
        <v>8.56</v>
      </c>
      <c r="D1406" s="173">
        <v>6.49</v>
      </c>
      <c r="E1406" s="173">
        <v>7.17</v>
      </c>
      <c r="F1406" s="173">
        <v>5.6</v>
      </c>
      <c r="G1406" s="173">
        <v>9.3800000000000008</v>
      </c>
      <c r="H1406" s="173">
        <v>7.2</v>
      </c>
      <c r="I1406" s="173">
        <v>45.7</v>
      </c>
      <c r="J1406" s="173">
        <v>47.1</v>
      </c>
      <c r="K1406" s="173">
        <v>78.5</v>
      </c>
      <c r="L1406" s="173">
        <v>31.7</v>
      </c>
      <c r="M1406" s="173">
        <v>16.100000000000001</v>
      </c>
      <c r="N1406" s="173">
        <v>8.83</v>
      </c>
      <c r="O1406" s="219"/>
      <c r="P1406" s="134">
        <f t="shared" si="687"/>
        <v>7</v>
      </c>
      <c r="Q1406" s="113">
        <f t="shared" si="698"/>
        <v>7.4757422657344037</v>
      </c>
      <c r="R1406" s="113">
        <f t="shared" si="699"/>
        <v>5.667940105679472</v>
      </c>
      <c r="S1406" s="113">
        <f t="shared" si="688"/>
        <v>6.2618074819294005</v>
      </c>
      <c r="T1406" s="113">
        <f t="shared" si="689"/>
        <v>4.890672510293534</v>
      </c>
      <c r="U1406" s="113">
        <f t="shared" si="700"/>
        <v>8.1918764547416707</v>
      </c>
      <c r="V1406" s="113">
        <f t="shared" si="691"/>
        <v>6.288007513234545</v>
      </c>
      <c r="W1406" s="113">
        <f t="shared" si="692"/>
        <v>39.911381021502599</v>
      </c>
      <c r="X1406" s="113">
        <f t="shared" si="701"/>
        <v>41.134049149075977</v>
      </c>
      <c r="Y1406" s="113">
        <f t="shared" si="694"/>
        <v>68.5567485817933</v>
      </c>
      <c r="Z1406" s="113">
        <f t="shared" si="702"/>
        <v>27.684699745768757</v>
      </c>
      <c r="AA1406" s="113">
        <f t="shared" si="703"/>
        <v>14.060683467093913</v>
      </c>
      <c r="AB1406" s="114">
        <f t="shared" si="697"/>
        <v>7.7115425474806987</v>
      </c>
    </row>
    <row r="1407" spans="1:28" x14ac:dyDescent="0.5">
      <c r="A1407"/>
      <c r="B1407">
        <v>8</v>
      </c>
      <c r="C1407" s="173">
        <v>8.83</v>
      </c>
      <c r="D1407" s="173">
        <v>6.64</v>
      </c>
      <c r="E1407" s="173">
        <v>6.72</v>
      </c>
      <c r="F1407" s="173">
        <v>5.74</v>
      </c>
      <c r="G1407" s="173">
        <v>10.8</v>
      </c>
      <c r="H1407" s="173">
        <v>7.77</v>
      </c>
      <c r="I1407" s="173">
        <v>47.6</v>
      </c>
      <c r="J1407" s="173">
        <v>44.3</v>
      </c>
      <c r="K1407" s="173">
        <v>71.3</v>
      </c>
      <c r="L1407" s="173">
        <v>29.8</v>
      </c>
      <c r="M1407" s="173">
        <v>15.7</v>
      </c>
      <c r="N1407" s="173">
        <v>9.02</v>
      </c>
      <c r="O1407" s="219"/>
      <c r="P1407" s="134">
        <f t="shared" si="687"/>
        <v>8</v>
      </c>
      <c r="Q1407" s="113">
        <f t="shared" si="698"/>
        <v>7.7115425474806987</v>
      </c>
      <c r="R1407" s="113">
        <f t="shared" si="699"/>
        <v>5.7989402622051909</v>
      </c>
      <c r="S1407" s="113">
        <f t="shared" si="688"/>
        <v>5.8688070123522413</v>
      </c>
      <c r="T1407" s="113">
        <f t="shared" si="689"/>
        <v>5.0129393230508734</v>
      </c>
      <c r="U1407" s="113">
        <f t="shared" si="700"/>
        <v>9.4320112698518184</v>
      </c>
      <c r="V1407" s="113">
        <f t="shared" si="691"/>
        <v>6.7858081080322794</v>
      </c>
      <c r="W1407" s="113">
        <f t="shared" si="692"/>
        <v>41.57071633749505</v>
      </c>
      <c r="X1407" s="113">
        <f t="shared" si="701"/>
        <v>38.688712893929207</v>
      </c>
      <c r="Y1407" s="113">
        <f t="shared" si="694"/>
        <v>62.268741068558754</v>
      </c>
      <c r="Z1407" s="113">
        <f t="shared" si="702"/>
        <v>26.02536442977631</v>
      </c>
      <c r="AA1407" s="113">
        <f t="shared" si="703"/>
        <v>13.71134971635866</v>
      </c>
      <c r="AB1407" s="114">
        <f t="shared" si="697"/>
        <v>7.8774760790799432</v>
      </c>
    </row>
    <row r="1408" spans="1:28" x14ac:dyDescent="0.5">
      <c r="A1408"/>
      <c r="B1408">
        <v>9</v>
      </c>
      <c r="C1408" s="173">
        <v>8.4700000000000006</v>
      </c>
      <c r="D1408" s="173">
        <v>6.87</v>
      </c>
      <c r="E1408" s="173">
        <v>6.94</v>
      </c>
      <c r="F1408" s="173">
        <v>5.37</v>
      </c>
      <c r="G1408" s="173">
        <v>7.65</v>
      </c>
      <c r="H1408" s="173">
        <v>7.14</v>
      </c>
      <c r="I1408" s="173">
        <v>44.2</v>
      </c>
      <c r="J1408" s="173">
        <v>49.4</v>
      </c>
      <c r="K1408" s="173">
        <v>70.400000000000006</v>
      </c>
      <c r="L1408" s="173">
        <v>27.3</v>
      </c>
      <c r="M1408" s="173">
        <v>14.7</v>
      </c>
      <c r="N1408" s="173">
        <v>9.02</v>
      </c>
      <c r="O1408" s="219"/>
      <c r="P1408" s="134">
        <f t="shared" si="687"/>
        <v>9</v>
      </c>
      <c r="Q1408" s="113">
        <f t="shared" ref="Q1408:Q1430" si="704">$P$11*C1408</f>
        <v>7.397142171818972</v>
      </c>
      <c r="R1408" s="113">
        <f t="shared" si="699"/>
        <v>5.9998071688779611</v>
      </c>
      <c r="S1408" s="113">
        <f t="shared" si="688"/>
        <v>6.0609405752566312</v>
      </c>
      <c r="T1408" s="113">
        <f t="shared" si="689"/>
        <v>4.6898056036207647</v>
      </c>
      <c r="U1408" s="113">
        <f t="shared" si="700"/>
        <v>6.6810079828117042</v>
      </c>
      <c r="V1408" s="113">
        <f t="shared" si="691"/>
        <v>6.2356074506242569</v>
      </c>
      <c r="W1408" s="113">
        <f t="shared" si="692"/>
        <v>38.601379456245404</v>
      </c>
      <c r="X1408" s="113">
        <f t="shared" si="701"/>
        <v>43.142718215803683</v>
      </c>
      <c r="Y1408" s="113">
        <f t="shared" si="694"/>
        <v>61.482740129404441</v>
      </c>
      <c r="Z1408" s="113">
        <f t="shared" si="702"/>
        <v>23.842028487680981</v>
      </c>
      <c r="AA1408" s="113">
        <f t="shared" si="703"/>
        <v>12.838015339520528</v>
      </c>
      <c r="AB1408" s="114">
        <f t="shared" si="697"/>
        <v>7.8774760790799432</v>
      </c>
    </row>
    <row r="1409" spans="1:28" x14ac:dyDescent="0.5">
      <c r="A1409"/>
      <c r="B1409">
        <v>10</v>
      </c>
      <c r="C1409" s="173">
        <v>8.11</v>
      </c>
      <c r="D1409" s="173">
        <v>6.72</v>
      </c>
      <c r="E1409" s="173">
        <v>6.49</v>
      </c>
      <c r="F1409" s="173">
        <v>5.6</v>
      </c>
      <c r="G1409" s="173">
        <v>7.4</v>
      </c>
      <c r="H1409" s="173">
        <v>8.56</v>
      </c>
      <c r="I1409" s="173">
        <v>40.1</v>
      </c>
      <c r="J1409" s="173">
        <v>54.2</v>
      </c>
      <c r="K1409" s="173">
        <v>85.8</v>
      </c>
      <c r="L1409" s="173">
        <v>23.9</v>
      </c>
      <c r="M1409" s="173">
        <v>14</v>
      </c>
      <c r="N1409" s="173">
        <v>8.2899999999999991</v>
      </c>
      <c r="O1409" s="219"/>
      <c r="P1409" s="134">
        <f t="shared" si="687"/>
        <v>10</v>
      </c>
      <c r="Q1409" s="113">
        <f t="shared" si="704"/>
        <v>7.0827417961572436</v>
      </c>
      <c r="R1409" s="113">
        <f t="shared" si="699"/>
        <v>5.8688070123522413</v>
      </c>
      <c r="S1409" s="113">
        <f t="shared" si="688"/>
        <v>5.667940105679472</v>
      </c>
      <c r="T1409" s="113">
        <f t="shared" si="689"/>
        <v>4.890672510293534</v>
      </c>
      <c r="U1409" s="113">
        <f t="shared" si="700"/>
        <v>6.4626743886021716</v>
      </c>
      <c r="V1409" s="113">
        <f t="shared" si="691"/>
        <v>7.4757422657344037</v>
      </c>
      <c r="W1409" s="113">
        <f t="shared" si="692"/>
        <v>35.020708511209065</v>
      </c>
      <c r="X1409" s="113">
        <f t="shared" si="701"/>
        <v>47.334723224626714</v>
      </c>
      <c r="Y1409" s="113">
        <f t="shared" si="694"/>
        <v>74.932089532711657</v>
      </c>
      <c r="Z1409" s="113">
        <f t="shared" si="702"/>
        <v>20.872691606431335</v>
      </c>
      <c r="AA1409" s="113">
        <f t="shared" si="703"/>
        <v>12.226681275733837</v>
      </c>
      <c r="AB1409" s="114">
        <f t="shared" si="697"/>
        <v>7.239941983988107</v>
      </c>
    </row>
    <row r="1410" spans="1:28" x14ac:dyDescent="0.5">
      <c r="A1410"/>
      <c r="B1410">
        <v>11</v>
      </c>
      <c r="C1410" s="173">
        <v>7.83</v>
      </c>
      <c r="D1410" s="173">
        <v>6.8</v>
      </c>
      <c r="E1410" s="173">
        <v>7.24</v>
      </c>
      <c r="F1410" s="173">
        <v>5.9</v>
      </c>
      <c r="G1410" s="173">
        <v>7.83</v>
      </c>
      <c r="H1410" s="173">
        <v>7.49</v>
      </c>
      <c r="I1410" s="173">
        <v>54.2</v>
      </c>
      <c r="J1410" s="173">
        <v>59.1</v>
      </c>
      <c r="K1410" s="173">
        <v>54.2</v>
      </c>
      <c r="L1410" s="173">
        <v>24.1</v>
      </c>
      <c r="M1410" s="173">
        <v>14.2</v>
      </c>
      <c r="N1410" s="173">
        <v>8.74</v>
      </c>
      <c r="O1410" s="219"/>
      <c r="P1410" s="134">
        <f t="shared" si="687"/>
        <v>11</v>
      </c>
      <c r="Q1410" s="113">
        <f t="shared" si="704"/>
        <v>6.8382081706425675</v>
      </c>
      <c r="R1410" s="113">
        <f t="shared" si="699"/>
        <v>5.9386737624992918</v>
      </c>
      <c r="S1410" s="113">
        <f t="shared" si="688"/>
        <v>6.3229408883080698</v>
      </c>
      <c r="T1410" s="113">
        <f t="shared" si="689"/>
        <v>5.1526728233449743</v>
      </c>
      <c r="U1410" s="113">
        <f t="shared" si="700"/>
        <v>6.8382081706425675</v>
      </c>
      <c r="V1410" s="113">
        <f t="shared" si="691"/>
        <v>6.5412744825176032</v>
      </c>
      <c r="W1410" s="113">
        <f t="shared" si="692"/>
        <v>47.334723224626714</v>
      </c>
      <c r="X1410" s="113">
        <f t="shared" si="701"/>
        <v>51.614061671133555</v>
      </c>
      <c r="Y1410" s="113">
        <f t="shared" si="694"/>
        <v>47.334723224626714</v>
      </c>
      <c r="Z1410" s="113">
        <f t="shared" si="702"/>
        <v>21.047358481798963</v>
      </c>
      <c r="AA1410" s="113">
        <f t="shared" si="703"/>
        <v>12.401348151101462</v>
      </c>
      <c r="AB1410" s="114">
        <f t="shared" si="697"/>
        <v>7.632942453565267</v>
      </c>
    </row>
    <row r="1411" spans="1:28" x14ac:dyDescent="0.5">
      <c r="A1411"/>
      <c r="B1411">
        <v>12</v>
      </c>
      <c r="C1411" s="173">
        <v>8.1999999999999993</v>
      </c>
      <c r="D1411" s="173">
        <v>7.09</v>
      </c>
      <c r="E1411" s="173">
        <v>6.57</v>
      </c>
      <c r="F1411" s="173">
        <v>5.82</v>
      </c>
      <c r="G1411" s="173">
        <v>7.92</v>
      </c>
      <c r="H1411" s="173">
        <v>11.6</v>
      </c>
      <c r="I1411" s="173">
        <v>60.5</v>
      </c>
      <c r="J1411" s="173">
        <v>59.1</v>
      </c>
      <c r="K1411" s="173">
        <v>55.4</v>
      </c>
      <c r="L1411" s="173">
        <v>31.8</v>
      </c>
      <c r="M1411" s="173">
        <v>13.1</v>
      </c>
      <c r="N1411" s="173">
        <v>8.56</v>
      </c>
      <c r="O1411" s="219"/>
      <c r="P1411" s="134">
        <f t="shared" si="687"/>
        <v>12</v>
      </c>
      <c r="Q1411" s="113">
        <f t="shared" si="704"/>
        <v>7.1613418900726753</v>
      </c>
      <c r="R1411" s="113">
        <f t="shared" si="699"/>
        <v>6.19194073178235</v>
      </c>
      <c r="S1411" s="113">
        <f t="shared" si="688"/>
        <v>5.7378068558265225</v>
      </c>
      <c r="T1411" s="113">
        <f t="shared" si="689"/>
        <v>5.0828060731979239</v>
      </c>
      <c r="U1411" s="113">
        <f t="shared" si="700"/>
        <v>6.9168082645579991</v>
      </c>
      <c r="V1411" s="113">
        <f t="shared" si="691"/>
        <v>10.130678771322321</v>
      </c>
      <c r="W1411" s="113">
        <f t="shared" si="692"/>
        <v>52.836729798706941</v>
      </c>
      <c r="X1411" s="113">
        <f t="shared" si="701"/>
        <v>51.614061671133555</v>
      </c>
      <c r="Y1411" s="113">
        <f t="shared" si="694"/>
        <v>48.382724476832465</v>
      </c>
      <c r="Z1411" s="113">
        <f t="shared" si="702"/>
        <v>27.772033183452574</v>
      </c>
      <c r="AA1411" s="113">
        <f t="shared" si="703"/>
        <v>11.440680336579518</v>
      </c>
      <c r="AB1411" s="114">
        <f t="shared" si="697"/>
        <v>7.4757422657344037</v>
      </c>
    </row>
    <row r="1412" spans="1:28" x14ac:dyDescent="0.5">
      <c r="A1412"/>
      <c r="B1412">
        <v>13</v>
      </c>
      <c r="C1412" s="173">
        <v>7.92</v>
      </c>
      <c r="D1412" s="173">
        <v>7.4</v>
      </c>
      <c r="E1412" s="173">
        <v>6.72</v>
      </c>
      <c r="F1412" s="173">
        <v>5.44</v>
      </c>
      <c r="G1412" s="173">
        <v>8.2899999999999991</v>
      </c>
      <c r="H1412" s="173">
        <v>18.2</v>
      </c>
      <c r="I1412" s="173">
        <v>52.2</v>
      </c>
      <c r="J1412" s="173">
        <v>56.9</v>
      </c>
      <c r="K1412" s="173">
        <v>71.599999999999994</v>
      </c>
      <c r="L1412" s="173">
        <v>23.3</v>
      </c>
      <c r="M1412" s="173">
        <v>12.7</v>
      </c>
      <c r="N1412" s="173">
        <v>8.56</v>
      </c>
      <c r="O1412" s="219"/>
      <c r="P1412" s="134">
        <f t="shared" si="687"/>
        <v>13</v>
      </c>
      <c r="Q1412" s="113">
        <f t="shared" si="704"/>
        <v>6.9168082645579991</v>
      </c>
      <c r="R1412" s="113">
        <f t="shared" si="699"/>
        <v>6.4626743886021716</v>
      </c>
      <c r="S1412" s="113">
        <f t="shared" si="688"/>
        <v>5.8688070123522413</v>
      </c>
      <c r="T1412" s="113">
        <f t="shared" si="689"/>
        <v>4.750939009999434</v>
      </c>
      <c r="U1412" s="113">
        <f t="shared" si="700"/>
        <v>7.239941983988107</v>
      </c>
      <c r="V1412" s="113">
        <f t="shared" si="691"/>
        <v>15.894685658453987</v>
      </c>
      <c r="W1412" s="113">
        <f t="shared" si="692"/>
        <v>45.588054470950453</v>
      </c>
      <c r="X1412" s="113">
        <f t="shared" si="701"/>
        <v>49.692726042089667</v>
      </c>
      <c r="Y1412" s="113">
        <f t="shared" si="694"/>
        <v>62.530741381610191</v>
      </c>
      <c r="Z1412" s="113">
        <f t="shared" si="702"/>
        <v>20.348690980328456</v>
      </c>
      <c r="AA1412" s="113">
        <f t="shared" si="703"/>
        <v>11.091346585844265</v>
      </c>
      <c r="AB1412" s="114">
        <f t="shared" si="697"/>
        <v>7.4757422657344037</v>
      </c>
    </row>
    <row r="1413" spans="1:28" x14ac:dyDescent="0.5">
      <c r="A1413"/>
      <c r="B1413">
        <v>14</v>
      </c>
      <c r="C1413" s="173">
        <v>7.56</v>
      </c>
      <c r="D1413" s="173">
        <v>7.49</v>
      </c>
      <c r="E1413" s="173">
        <v>7.02</v>
      </c>
      <c r="F1413" s="173">
        <v>5.37</v>
      </c>
      <c r="G1413" s="173">
        <v>8.0299999999999994</v>
      </c>
      <c r="H1413" s="173">
        <v>22.4</v>
      </c>
      <c r="I1413" s="173">
        <v>76.400000000000006</v>
      </c>
      <c r="J1413" s="173">
        <v>56.1</v>
      </c>
      <c r="K1413" s="173">
        <v>63.9</v>
      </c>
      <c r="L1413" s="173">
        <v>22.5</v>
      </c>
      <c r="M1413" s="173">
        <v>12.4</v>
      </c>
      <c r="N1413" s="173">
        <v>8.56</v>
      </c>
      <c r="O1413" s="219"/>
      <c r="P1413" s="134">
        <f t="shared" si="687"/>
        <v>14</v>
      </c>
      <c r="Q1413" s="113">
        <f t="shared" si="704"/>
        <v>6.6024078888962716</v>
      </c>
      <c r="R1413" s="113">
        <f t="shared" si="699"/>
        <v>6.5412744825176032</v>
      </c>
      <c r="S1413" s="113">
        <f t="shared" si="688"/>
        <v>6.1308073254036808</v>
      </c>
      <c r="T1413" s="113">
        <f t="shared" si="689"/>
        <v>4.6898056036207647</v>
      </c>
      <c r="U1413" s="113">
        <f t="shared" si="700"/>
        <v>7.0128750460101932</v>
      </c>
      <c r="V1413" s="113">
        <f t="shared" si="691"/>
        <v>19.562690041174136</v>
      </c>
      <c r="W1413" s="113">
        <f t="shared" si="692"/>
        <v>66.72274639043323</v>
      </c>
      <c r="X1413" s="113">
        <f t="shared" si="701"/>
        <v>48.994058540619164</v>
      </c>
      <c r="Y1413" s="113">
        <f t="shared" si="694"/>
        <v>55.806066679956579</v>
      </c>
      <c r="Z1413" s="113">
        <f t="shared" si="702"/>
        <v>19.650023478857953</v>
      </c>
      <c r="AA1413" s="113">
        <f t="shared" si="703"/>
        <v>10.829346272792828</v>
      </c>
      <c r="AB1413" s="114">
        <f t="shared" si="697"/>
        <v>7.4757422657344037</v>
      </c>
    </row>
    <row r="1414" spans="1:28" x14ac:dyDescent="0.5">
      <c r="A1414"/>
      <c r="B1414">
        <v>15</v>
      </c>
      <c r="C1414" s="173">
        <v>7.56</v>
      </c>
      <c r="D1414" s="173">
        <v>7.4</v>
      </c>
      <c r="E1414" s="173">
        <v>6.72</v>
      </c>
      <c r="F1414" s="173">
        <v>5.16</v>
      </c>
      <c r="G1414" s="173">
        <v>6.8</v>
      </c>
      <c r="H1414" s="173">
        <v>25.5</v>
      </c>
      <c r="I1414" s="173">
        <v>58.8</v>
      </c>
      <c r="J1414" s="173">
        <v>58.6</v>
      </c>
      <c r="K1414" s="173">
        <v>56.6</v>
      </c>
      <c r="L1414" s="173">
        <v>26.7</v>
      </c>
      <c r="M1414" s="173">
        <v>12.5</v>
      </c>
      <c r="N1414" s="173">
        <v>8.02</v>
      </c>
      <c r="O1414" s="219"/>
      <c r="P1414" s="134">
        <f t="shared" si="687"/>
        <v>15</v>
      </c>
      <c r="Q1414" s="113">
        <f t="shared" si="704"/>
        <v>6.6024078888962716</v>
      </c>
      <c r="R1414" s="113">
        <f t="shared" si="699"/>
        <v>6.4626743886021716</v>
      </c>
      <c r="S1414" s="113">
        <f t="shared" si="688"/>
        <v>5.8688070123522413</v>
      </c>
      <c r="T1414" s="113">
        <f t="shared" si="689"/>
        <v>4.5064053844847569</v>
      </c>
      <c r="U1414" s="113">
        <f t="shared" si="700"/>
        <v>5.9386737624992918</v>
      </c>
      <c r="V1414" s="113">
        <f t="shared" si="691"/>
        <v>22.270026609372344</v>
      </c>
      <c r="W1414" s="113">
        <f t="shared" si="692"/>
        <v>51.352061358082111</v>
      </c>
      <c r="X1414" s="113">
        <f t="shared" si="701"/>
        <v>51.17739448271449</v>
      </c>
      <c r="Y1414" s="113">
        <f t="shared" si="694"/>
        <v>49.43072572903823</v>
      </c>
      <c r="Z1414" s="113">
        <f t="shared" si="702"/>
        <v>23.318027861578102</v>
      </c>
      <c r="AA1414" s="113">
        <f t="shared" si="703"/>
        <v>10.91667971047664</v>
      </c>
      <c r="AB1414" s="114">
        <f t="shared" si="697"/>
        <v>7.004141702241812</v>
      </c>
    </row>
    <row r="1415" spans="1:28" x14ac:dyDescent="0.5">
      <c r="A1415"/>
      <c r="B1415">
        <v>16</v>
      </c>
      <c r="C1415" s="173">
        <v>7.32</v>
      </c>
      <c r="D1415" s="173">
        <v>7.4</v>
      </c>
      <c r="E1415" s="173">
        <v>6.8</v>
      </c>
      <c r="F1415" s="173">
        <v>5.3</v>
      </c>
      <c r="G1415" s="173">
        <v>6.96</v>
      </c>
      <c r="H1415" s="173">
        <v>18.7</v>
      </c>
      <c r="I1415" s="173">
        <v>59.1</v>
      </c>
      <c r="J1415" s="173">
        <v>58.8</v>
      </c>
      <c r="K1415" s="173">
        <v>49.6</v>
      </c>
      <c r="L1415" s="173">
        <v>26.2</v>
      </c>
      <c r="M1415" s="173">
        <v>12.2</v>
      </c>
      <c r="N1415" s="173">
        <v>7.56</v>
      </c>
      <c r="O1415" s="219"/>
      <c r="P1415" s="134">
        <f t="shared" si="687"/>
        <v>16</v>
      </c>
      <c r="Q1415" s="113">
        <f t="shared" si="704"/>
        <v>6.3928076384551202</v>
      </c>
      <c r="R1415" s="113">
        <f t="shared" si="699"/>
        <v>6.4626743886021716</v>
      </c>
      <c r="S1415" s="113">
        <f t="shared" si="688"/>
        <v>5.9386737624992918</v>
      </c>
      <c r="T1415" s="113">
        <f t="shared" si="689"/>
        <v>4.6286721972420954</v>
      </c>
      <c r="U1415" s="113">
        <f t="shared" si="700"/>
        <v>6.0784072627933927</v>
      </c>
      <c r="V1415" s="113">
        <f t="shared" si="691"/>
        <v>16.331352846873052</v>
      </c>
      <c r="W1415" s="113">
        <f t="shared" si="692"/>
        <v>51.614061671133555</v>
      </c>
      <c r="X1415" s="113">
        <f t="shared" si="701"/>
        <v>51.352061358082111</v>
      </c>
      <c r="Y1415" s="113">
        <f t="shared" si="694"/>
        <v>43.31738509117131</v>
      </c>
      <c r="Z1415" s="113">
        <f t="shared" si="702"/>
        <v>22.881360673159037</v>
      </c>
      <c r="AA1415" s="113">
        <f t="shared" si="703"/>
        <v>10.6546793974252</v>
      </c>
      <c r="AB1415" s="114">
        <f t="shared" si="697"/>
        <v>6.6024078888962716</v>
      </c>
    </row>
    <row r="1416" spans="1:28" x14ac:dyDescent="0.5">
      <c r="A1416"/>
      <c r="B1416">
        <v>17</v>
      </c>
      <c r="C1416" s="173">
        <v>7.49</v>
      </c>
      <c r="D1416" s="173">
        <v>7.17</v>
      </c>
      <c r="E1416" s="173">
        <v>6.57</v>
      </c>
      <c r="F1416" s="173">
        <v>5.22</v>
      </c>
      <c r="G1416" s="173">
        <v>6.94</v>
      </c>
      <c r="H1416" s="173">
        <v>22.8</v>
      </c>
      <c r="I1416" s="173">
        <v>48.9</v>
      </c>
      <c r="J1416" s="173">
        <v>60.8</v>
      </c>
      <c r="K1416" s="173">
        <v>45.4</v>
      </c>
      <c r="L1416" s="173">
        <v>26.5</v>
      </c>
      <c r="M1416" s="173">
        <v>11.7</v>
      </c>
      <c r="N1416" s="173">
        <v>7.65</v>
      </c>
      <c r="O1416" s="219"/>
      <c r="P1416" s="134">
        <f t="shared" si="687"/>
        <v>17</v>
      </c>
      <c r="Q1416" s="113">
        <f t="shared" si="704"/>
        <v>6.5412744825176032</v>
      </c>
      <c r="R1416" s="113">
        <f t="shared" si="699"/>
        <v>6.2618074819294005</v>
      </c>
      <c r="S1416" s="113">
        <f t="shared" si="688"/>
        <v>5.7378068558265225</v>
      </c>
      <c r="T1416" s="113">
        <f t="shared" si="689"/>
        <v>4.558805447095045</v>
      </c>
      <c r="U1416" s="113">
        <f t="shared" si="700"/>
        <v>6.0609405752566312</v>
      </c>
      <c r="V1416" s="113">
        <f t="shared" si="691"/>
        <v>19.912023791909391</v>
      </c>
      <c r="W1416" s="113">
        <f t="shared" si="692"/>
        <v>42.706051027384618</v>
      </c>
      <c r="X1416" s="113">
        <f t="shared" si="701"/>
        <v>53.098730111758371</v>
      </c>
      <c r="Y1416" s="113">
        <f t="shared" si="694"/>
        <v>39.649380708451154</v>
      </c>
      <c r="Z1416" s="113">
        <f t="shared" si="702"/>
        <v>23.143360986210478</v>
      </c>
      <c r="AA1416" s="113">
        <f t="shared" si="703"/>
        <v>10.218012209006135</v>
      </c>
      <c r="AB1416" s="114">
        <f t="shared" si="697"/>
        <v>6.6810079828117042</v>
      </c>
    </row>
    <row r="1417" spans="1:28" x14ac:dyDescent="0.5">
      <c r="A1417"/>
      <c r="B1417">
        <v>18</v>
      </c>
      <c r="C1417" s="173">
        <v>7.24</v>
      </c>
      <c r="D1417" s="173">
        <v>6.94</v>
      </c>
      <c r="E1417" s="173">
        <v>6.57</v>
      </c>
      <c r="F1417" s="173">
        <v>5.44</v>
      </c>
      <c r="G1417" s="173">
        <v>6.8</v>
      </c>
      <c r="H1417" s="173">
        <v>27.1</v>
      </c>
      <c r="I1417" s="173">
        <v>48.4</v>
      </c>
      <c r="J1417" s="173">
        <v>59.1</v>
      </c>
      <c r="K1417" s="173">
        <v>54</v>
      </c>
      <c r="L1417" s="173">
        <v>22.2</v>
      </c>
      <c r="M1417" s="173">
        <v>12</v>
      </c>
      <c r="N1417" s="173">
        <v>7.47</v>
      </c>
      <c r="O1417" s="219"/>
      <c r="P1417" s="134">
        <f t="shared" si="687"/>
        <v>18</v>
      </c>
      <c r="Q1417" s="113">
        <f t="shared" si="704"/>
        <v>6.3229408883080698</v>
      </c>
      <c r="R1417" s="113">
        <f t="shared" si="699"/>
        <v>6.0609405752566312</v>
      </c>
      <c r="S1417" s="113">
        <f t="shared" si="688"/>
        <v>5.7378068558265225</v>
      </c>
      <c r="T1417" s="113">
        <f t="shared" si="689"/>
        <v>4.750939009999434</v>
      </c>
      <c r="U1417" s="113">
        <f t="shared" si="700"/>
        <v>5.9386737624992918</v>
      </c>
      <c r="V1417" s="113">
        <f t="shared" si="691"/>
        <v>23.667361612313357</v>
      </c>
      <c r="W1417" s="113">
        <f t="shared" si="692"/>
        <v>42.269383838965545</v>
      </c>
      <c r="X1417" s="113">
        <f t="shared" si="701"/>
        <v>51.614061671133555</v>
      </c>
      <c r="Y1417" s="113">
        <f t="shared" si="694"/>
        <v>47.160056349259087</v>
      </c>
      <c r="Z1417" s="113">
        <f t="shared" si="702"/>
        <v>19.388023165806512</v>
      </c>
      <c r="AA1417" s="113">
        <f t="shared" si="703"/>
        <v>10.480012522057574</v>
      </c>
      <c r="AB1417" s="114">
        <f t="shared" si="697"/>
        <v>6.52380779498084</v>
      </c>
    </row>
    <row r="1418" spans="1:28" x14ac:dyDescent="0.5">
      <c r="A1418"/>
      <c r="B1418">
        <v>19</v>
      </c>
      <c r="C1418" s="173">
        <v>7.56</v>
      </c>
      <c r="D1418" s="173">
        <v>7.4</v>
      </c>
      <c r="E1418" s="173">
        <v>6.87</v>
      </c>
      <c r="F1418" s="173">
        <v>6.27</v>
      </c>
      <c r="G1418" s="173">
        <v>9.11</v>
      </c>
      <c r="H1418" s="173">
        <v>30.2</v>
      </c>
      <c r="I1418" s="173">
        <v>51.3</v>
      </c>
      <c r="J1418" s="173">
        <v>55.8</v>
      </c>
      <c r="K1418" s="173">
        <v>52.9</v>
      </c>
      <c r="L1418" s="173">
        <v>21.2</v>
      </c>
      <c r="M1418" s="173">
        <v>11.5</v>
      </c>
      <c r="N1418" s="173">
        <v>7.65</v>
      </c>
      <c r="O1418" s="219"/>
      <c r="P1418" s="134">
        <f t="shared" si="687"/>
        <v>19</v>
      </c>
      <c r="Q1418" s="113">
        <f t="shared" si="704"/>
        <v>6.6024078888962716</v>
      </c>
      <c r="R1418" s="113">
        <f t="shared" si="699"/>
        <v>6.4626743886021716</v>
      </c>
      <c r="S1418" s="113">
        <f t="shared" si="688"/>
        <v>5.9998071688779611</v>
      </c>
      <c r="T1418" s="113">
        <f t="shared" si="689"/>
        <v>5.4758065427750822</v>
      </c>
      <c r="U1418" s="113">
        <f t="shared" si="700"/>
        <v>7.9560761729953748</v>
      </c>
      <c r="V1418" s="113">
        <f t="shared" si="691"/>
        <v>26.374698180511562</v>
      </c>
      <c r="W1418" s="113">
        <f t="shared" si="692"/>
        <v>44.802053531796126</v>
      </c>
      <c r="X1418" s="113">
        <f t="shared" si="701"/>
        <v>48.73205822756772</v>
      </c>
      <c r="Y1418" s="113">
        <f t="shared" si="694"/>
        <v>46.199388534737139</v>
      </c>
      <c r="Z1418" s="113">
        <f t="shared" si="702"/>
        <v>18.514688788968382</v>
      </c>
      <c r="AA1418" s="113">
        <f t="shared" si="703"/>
        <v>10.043345333638509</v>
      </c>
      <c r="AB1418" s="114">
        <f t="shared" si="697"/>
        <v>6.6810079828117042</v>
      </c>
    </row>
    <row r="1419" spans="1:28" x14ac:dyDescent="0.5">
      <c r="A1419"/>
      <c r="B1419">
        <v>20</v>
      </c>
      <c r="C1419" s="173">
        <v>7.32</v>
      </c>
      <c r="D1419" s="173">
        <v>7.65</v>
      </c>
      <c r="E1419" s="173">
        <v>6.42</v>
      </c>
      <c r="F1419" s="173">
        <v>7.96</v>
      </c>
      <c r="G1419" s="173">
        <v>12.8</v>
      </c>
      <c r="H1419" s="173">
        <v>34</v>
      </c>
      <c r="I1419" s="173">
        <v>66.599999999999994</v>
      </c>
      <c r="J1419" s="173">
        <v>53.4</v>
      </c>
      <c r="K1419" s="173">
        <v>64.599999999999994</v>
      </c>
      <c r="L1419" s="173">
        <v>22.8</v>
      </c>
      <c r="M1419" s="173">
        <v>11.5</v>
      </c>
      <c r="N1419" s="173">
        <v>7.4</v>
      </c>
      <c r="O1419" s="219"/>
      <c r="P1419" s="134">
        <f t="shared" si="687"/>
        <v>20</v>
      </c>
      <c r="Q1419" s="113">
        <f t="shared" si="704"/>
        <v>6.3928076384551202</v>
      </c>
      <c r="R1419" s="113">
        <f t="shared" si="699"/>
        <v>6.6810079828117042</v>
      </c>
      <c r="S1419" s="113">
        <f t="shared" si="688"/>
        <v>5.6068066993008019</v>
      </c>
      <c r="T1419" s="113">
        <f t="shared" si="689"/>
        <v>6.9517416396315239</v>
      </c>
      <c r="U1419" s="113">
        <f t="shared" si="700"/>
        <v>11.178680023528081</v>
      </c>
      <c r="V1419" s="113">
        <f t="shared" si="691"/>
        <v>29.693368812496459</v>
      </c>
      <c r="W1419" s="113">
        <f t="shared" si="692"/>
        <v>58.164069497419533</v>
      </c>
      <c r="X1419" s="113">
        <f t="shared" si="701"/>
        <v>46.636055723156204</v>
      </c>
      <c r="Y1419" s="113">
        <f t="shared" si="694"/>
        <v>56.417400743743272</v>
      </c>
      <c r="Z1419" s="113">
        <f t="shared" si="702"/>
        <v>19.912023791909391</v>
      </c>
      <c r="AA1419" s="113">
        <f t="shared" si="703"/>
        <v>10.043345333638509</v>
      </c>
      <c r="AB1419" s="114">
        <f t="shared" si="697"/>
        <v>6.4626743886021716</v>
      </c>
    </row>
    <row r="1420" spans="1:28" x14ac:dyDescent="0.5">
      <c r="A1420"/>
      <c r="B1420">
        <v>21</v>
      </c>
      <c r="C1420" s="173">
        <v>7.56</v>
      </c>
      <c r="D1420" s="173">
        <v>7.74</v>
      </c>
      <c r="E1420" s="173">
        <v>6.27</v>
      </c>
      <c r="F1420" s="173">
        <v>11.7</v>
      </c>
      <c r="G1420" s="173">
        <v>13.9</v>
      </c>
      <c r="H1420" s="173">
        <v>24.8</v>
      </c>
      <c r="I1420" s="173">
        <v>63.6</v>
      </c>
      <c r="J1420" s="173">
        <v>47.4</v>
      </c>
      <c r="K1420" s="173">
        <v>105</v>
      </c>
      <c r="L1420" s="173">
        <v>20.7</v>
      </c>
      <c r="M1420" s="173">
        <v>11.4</v>
      </c>
      <c r="N1420" s="173">
        <v>7.56</v>
      </c>
      <c r="O1420" s="219"/>
      <c r="P1420" s="134">
        <f t="shared" si="687"/>
        <v>21</v>
      </c>
      <c r="Q1420" s="113">
        <f t="shared" si="704"/>
        <v>6.6024078888962716</v>
      </c>
      <c r="R1420" s="113">
        <f t="shared" si="699"/>
        <v>6.7596080767271358</v>
      </c>
      <c r="S1420" s="113">
        <f t="shared" si="688"/>
        <v>5.4758065427750822</v>
      </c>
      <c r="T1420" s="113">
        <f t="shared" si="689"/>
        <v>10.218012209006135</v>
      </c>
      <c r="U1420" s="113">
        <f t="shared" si="700"/>
        <v>12.139347838050025</v>
      </c>
      <c r="V1420" s="113">
        <f t="shared" si="691"/>
        <v>21.658692545585655</v>
      </c>
      <c r="W1420" s="113">
        <f t="shared" si="692"/>
        <v>55.544066366905149</v>
      </c>
      <c r="X1420" s="113">
        <f t="shared" si="701"/>
        <v>41.396049462127415</v>
      </c>
      <c r="Y1420" s="113">
        <f t="shared" si="694"/>
        <v>91.700109568003782</v>
      </c>
      <c r="Z1420" s="113">
        <f t="shared" si="702"/>
        <v>18.078021600549317</v>
      </c>
      <c r="AA1420" s="113">
        <f t="shared" si="703"/>
        <v>9.9560118959546955</v>
      </c>
      <c r="AB1420" s="114">
        <f t="shared" si="697"/>
        <v>6.6024078888962716</v>
      </c>
    </row>
    <row r="1421" spans="1:28" x14ac:dyDescent="0.5">
      <c r="A1421"/>
      <c r="B1421">
        <v>22</v>
      </c>
      <c r="C1421" s="173">
        <v>7.32</v>
      </c>
      <c r="D1421" s="173">
        <v>7.56</v>
      </c>
      <c r="E1421" s="173">
        <v>7.32</v>
      </c>
      <c r="F1421" s="173">
        <v>11.7</v>
      </c>
      <c r="G1421" s="173">
        <v>12.5</v>
      </c>
      <c r="H1421" s="173">
        <v>18.7</v>
      </c>
      <c r="I1421" s="173">
        <v>77.900000000000006</v>
      </c>
      <c r="J1421" s="173">
        <v>45.2</v>
      </c>
      <c r="K1421" s="173">
        <v>108</v>
      </c>
      <c r="L1421" s="173">
        <v>20.399999999999999</v>
      </c>
      <c r="M1421" s="173">
        <v>11.4</v>
      </c>
      <c r="N1421" s="173">
        <v>7.49</v>
      </c>
      <c r="O1421" s="219"/>
      <c r="P1421" s="134">
        <f t="shared" si="687"/>
        <v>22</v>
      </c>
      <c r="Q1421" s="113">
        <f t="shared" si="704"/>
        <v>6.3928076384551202</v>
      </c>
      <c r="R1421" s="113">
        <f t="shared" si="699"/>
        <v>6.6024078888962716</v>
      </c>
      <c r="S1421" s="113">
        <f t="shared" si="688"/>
        <v>6.3928076384551202</v>
      </c>
      <c r="T1421" s="113">
        <f t="shared" si="689"/>
        <v>10.218012209006135</v>
      </c>
      <c r="U1421" s="113">
        <f t="shared" si="700"/>
        <v>10.91667971047664</v>
      </c>
      <c r="V1421" s="113">
        <f t="shared" si="691"/>
        <v>16.331352846873052</v>
      </c>
      <c r="W1421" s="113">
        <f t="shared" si="692"/>
        <v>68.032747955690425</v>
      </c>
      <c r="X1421" s="113">
        <f t="shared" si="701"/>
        <v>39.474713833083534</v>
      </c>
      <c r="Y1421" s="113">
        <f t="shared" si="694"/>
        <v>94.320112698518173</v>
      </c>
      <c r="Z1421" s="113">
        <f t="shared" si="702"/>
        <v>17.816021287497875</v>
      </c>
      <c r="AA1421" s="113">
        <f t="shared" si="703"/>
        <v>9.9560118959546955</v>
      </c>
      <c r="AB1421" s="114">
        <f t="shared" si="697"/>
        <v>6.5412744825176032</v>
      </c>
    </row>
    <row r="1422" spans="1:28" x14ac:dyDescent="0.5">
      <c r="A1422"/>
      <c r="B1422">
        <v>23</v>
      </c>
      <c r="C1422" s="173">
        <v>7.47</v>
      </c>
      <c r="D1422" s="173">
        <v>7.24</v>
      </c>
      <c r="E1422" s="173">
        <v>7.4</v>
      </c>
      <c r="F1422" s="173">
        <v>10.3</v>
      </c>
      <c r="G1422" s="173">
        <v>10.1</v>
      </c>
      <c r="H1422" s="173">
        <v>18.3</v>
      </c>
      <c r="I1422" s="173">
        <v>60.8</v>
      </c>
      <c r="J1422" s="173">
        <v>47.6</v>
      </c>
      <c r="K1422" s="173">
        <v>128</v>
      </c>
      <c r="L1422" s="173">
        <v>19.5</v>
      </c>
      <c r="M1422" s="173">
        <v>10.9</v>
      </c>
      <c r="N1422" s="173">
        <v>7.32</v>
      </c>
      <c r="O1422" s="219"/>
      <c r="P1422" s="134">
        <f t="shared" si="687"/>
        <v>23</v>
      </c>
      <c r="Q1422" s="113">
        <f t="shared" si="704"/>
        <v>6.52380779498084</v>
      </c>
      <c r="R1422" s="113">
        <f t="shared" si="699"/>
        <v>6.3229408883080698</v>
      </c>
      <c r="S1422" s="113">
        <f t="shared" si="688"/>
        <v>6.4626743886021716</v>
      </c>
      <c r="T1422" s="113">
        <f t="shared" si="689"/>
        <v>8.9953440814327514</v>
      </c>
      <c r="U1422" s="113">
        <f t="shared" si="700"/>
        <v>8.820677206065124</v>
      </c>
      <c r="V1422" s="113">
        <f t="shared" si="691"/>
        <v>15.982019096137801</v>
      </c>
      <c r="W1422" s="113">
        <f t="shared" si="692"/>
        <v>53.098730111758371</v>
      </c>
      <c r="X1422" s="113">
        <f t="shared" si="701"/>
        <v>41.57071633749505</v>
      </c>
      <c r="Y1422" s="113">
        <f t="shared" si="694"/>
        <v>111.78680023528079</v>
      </c>
      <c r="Z1422" s="113">
        <f t="shared" si="702"/>
        <v>17.030020348343559</v>
      </c>
      <c r="AA1422" s="113">
        <f t="shared" si="703"/>
        <v>9.5193447075356303</v>
      </c>
      <c r="AB1422" s="114">
        <f t="shared" si="697"/>
        <v>6.3928076384551202</v>
      </c>
    </row>
    <row r="1423" spans="1:28" x14ac:dyDescent="0.5">
      <c r="A1423"/>
      <c r="B1423">
        <v>24</v>
      </c>
      <c r="C1423" s="173">
        <v>7.74</v>
      </c>
      <c r="D1423" s="173">
        <v>7.56</v>
      </c>
      <c r="E1423" s="173">
        <v>7.56</v>
      </c>
      <c r="F1423" s="173">
        <v>10.199999999999999</v>
      </c>
      <c r="G1423" s="173">
        <v>8.83</v>
      </c>
      <c r="H1423" s="173">
        <v>26.2</v>
      </c>
      <c r="I1423" s="173">
        <v>62.4</v>
      </c>
      <c r="J1423" s="173">
        <v>48.1</v>
      </c>
      <c r="K1423" s="173">
        <v>126</v>
      </c>
      <c r="L1423" s="173">
        <v>20.3</v>
      </c>
      <c r="M1423" s="173">
        <v>10.5</v>
      </c>
      <c r="N1423" s="173">
        <v>7.56</v>
      </c>
      <c r="O1423" s="219"/>
      <c r="P1423" s="134">
        <f t="shared" si="687"/>
        <v>24</v>
      </c>
      <c r="Q1423" s="113">
        <f t="shared" si="704"/>
        <v>6.7596080767271358</v>
      </c>
      <c r="R1423" s="113">
        <f t="shared" si="699"/>
        <v>6.6024078888962716</v>
      </c>
      <c r="S1423" s="113">
        <f t="shared" si="688"/>
        <v>6.6024078888962716</v>
      </c>
      <c r="T1423" s="113">
        <f t="shared" si="689"/>
        <v>8.9080106437489377</v>
      </c>
      <c r="U1423" s="113">
        <f t="shared" si="700"/>
        <v>7.7115425474806987</v>
      </c>
      <c r="V1423" s="113">
        <f t="shared" si="691"/>
        <v>22.881360673159037</v>
      </c>
      <c r="W1423" s="113">
        <f t="shared" si="692"/>
        <v>54.496065114699384</v>
      </c>
      <c r="X1423" s="113">
        <f t="shared" si="701"/>
        <v>42.007383525914115</v>
      </c>
      <c r="Y1423" s="113">
        <f t="shared" si="694"/>
        <v>110.04013148160453</v>
      </c>
      <c r="Z1423" s="113">
        <f t="shared" si="702"/>
        <v>17.728687849814065</v>
      </c>
      <c r="AA1423" s="113">
        <f t="shared" si="703"/>
        <v>9.1700109568003771</v>
      </c>
      <c r="AB1423" s="114">
        <f t="shared" si="697"/>
        <v>6.6024078888962716</v>
      </c>
    </row>
    <row r="1424" spans="1:28" x14ac:dyDescent="0.5">
      <c r="A1424"/>
      <c r="B1424">
        <v>25</v>
      </c>
      <c r="C1424" s="173">
        <v>7.4</v>
      </c>
      <c r="D1424" s="173">
        <v>7.92</v>
      </c>
      <c r="E1424" s="173">
        <v>7.24</v>
      </c>
      <c r="F1424" s="173">
        <v>9.84</v>
      </c>
      <c r="G1424" s="173">
        <v>8.2899999999999991</v>
      </c>
      <c r="H1424" s="173">
        <v>24.1</v>
      </c>
      <c r="I1424" s="173">
        <v>60.5</v>
      </c>
      <c r="J1424" s="173">
        <v>45.4</v>
      </c>
      <c r="K1424" s="173">
        <v>158</v>
      </c>
      <c r="L1424" s="173">
        <v>21.8</v>
      </c>
      <c r="M1424" s="173">
        <v>10.9</v>
      </c>
      <c r="N1424" s="173">
        <v>7.32</v>
      </c>
      <c r="O1424" s="219"/>
      <c r="P1424" s="134">
        <f t="shared" si="687"/>
        <v>25</v>
      </c>
      <c r="Q1424" s="113">
        <f t="shared" si="704"/>
        <v>6.4626743886021716</v>
      </c>
      <c r="R1424" s="113">
        <f t="shared" si="699"/>
        <v>6.9168082645579991</v>
      </c>
      <c r="S1424" s="113">
        <f t="shared" si="688"/>
        <v>6.3229408883080698</v>
      </c>
      <c r="T1424" s="113">
        <f t="shared" si="689"/>
        <v>8.5936102680872111</v>
      </c>
      <c r="U1424" s="113">
        <f t="shared" si="700"/>
        <v>7.239941983988107</v>
      </c>
      <c r="V1424" s="113">
        <f t="shared" si="691"/>
        <v>21.047358481798963</v>
      </c>
      <c r="W1424" s="113">
        <f t="shared" si="692"/>
        <v>52.836729798706941</v>
      </c>
      <c r="X1424" s="113">
        <f t="shared" si="701"/>
        <v>39.649380708451154</v>
      </c>
      <c r="Y1424" s="113">
        <f t="shared" si="694"/>
        <v>137.98683154042473</v>
      </c>
      <c r="Z1424" s="113">
        <f t="shared" si="702"/>
        <v>19.038689415071261</v>
      </c>
      <c r="AA1424" s="113">
        <f t="shared" si="703"/>
        <v>9.5193447075356303</v>
      </c>
      <c r="AB1424" s="114">
        <f t="shared" si="697"/>
        <v>6.3928076384551202</v>
      </c>
    </row>
    <row r="1425" spans="1:28" x14ac:dyDescent="0.5">
      <c r="A1425"/>
      <c r="B1425">
        <v>26</v>
      </c>
      <c r="C1425" s="173">
        <v>7.1</v>
      </c>
      <c r="D1425" s="173">
        <v>8.11</v>
      </c>
      <c r="E1425" s="173">
        <v>7.92</v>
      </c>
      <c r="F1425" s="173">
        <v>9.4700000000000006</v>
      </c>
      <c r="G1425" s="173">
        <v>7.26</v>
      </c>
      <c r="H1425" s="173">
        <v>22.3</v>
      </c>
      <c r="I1425" s="173">
        <v>48.6</v>
      </c>
      <c r="J1425" s="173">
        <v>43.3</v>
      </c>
      <c r="K1425" s="173">
        <v>152</v>
      </c>
      <c r="L1425" s="173">
        <v>21.4</v>
      </c>
      <c r="M1425" s="173">
        <v>10.3</v>
      </c>
      <c r="N1425" s="173">
        <v>7.24</v>
      </c>
      <c r="O1425" s="219"/>
      <c r="P1425" s="134">
        <f t="shared" si="687"/>
        <v>26</v>
      </c>
      <c r="Q1425" s="113">
        <f t="shared" si="704"/>
        <v>6.2006740755507312</v>
      </c>
      <c r="R1425" s="113">
        <f t="shared" si="699"/>
        <v>7.0827417961572436</v>
      </c>
      <c r="S1425" s="113">
        <f t="shared" si="688"/>
        <v>6.9168082645579991</v>
      </c>
      <c r="T1425" s="113">
        <f t="shared" si="689"/>
        <v>8.2704765486571024</v>
      </c>
      <c r="U1425" s="113">
        <f t="shared" si="700"/>
        <v>6.3404075758448322</v>
      </c>
      <c r="V1425" s="113">
        <f t="shared" si="691"/>
        <v>19.475356603490326</v>
      </c>
      <c r="W1425" s="113">
        <f t="shared" si="692"/>
        <v>42.44405071433318</v>
      </c>
      <c r="X1425" s="113">
        <f t="shared" si="701"/>
        <v>37.815378517091077</v>
      </c>
      <c r="Y1425" s="113">
        <f t="shared" si="694"/>
        <v>132.74682527939595</v>
      </c>
      <c r="Z1425" s="113">
        <f t="shared" si="702"/>
        <v>18.689355664336006</v>
      </c>
      <c r="AA1425" s="113">
        <f t="shared" si="703"/>
        <v>8.9953440814327514</v>
      </c>
      <c r="AB1425" s="114">
        <f t="shared" si="697"/>
        <v>6.3229408883080698</v>
      </c>
    </row>
    <row r="1426" spans="1:28" x14ac:dyDescent="0.5">
      <c r="A1426"/>
      <c r="B1426">
        <v>27</v>
      </c>
      <c r="C1426" s="173">
        <v>6.8</v>
      </c>
      <c r="D1426" s="173">
        <v>7.24</v>
      </c>
      <c r="E1426" s="173">
        <v>7.49</v>
      </c>
      <c r="F1426" s="173">
        <v>9.11</v>
      </c>
      <c r="G1426" s="173">
        <v>6.57</v>
      </c>
      <c r="H1426" s="173">
        <v>30.2</v>
      </c>
      <c r="I1426" s="173">
        <v>64.7</v>
      </c>
      <c r="J1426" s="173">
        <v>48.1</v>
      </c>
      <c r="K1426" s="173">
        <v>133</v>
      </c>
      <c r="L1426" s="173">
        <v>18.600000000000001</v>
      </c>
      <c r="M1426" s="173">
        <v>10.5</v>
      </c>
      <c r="N1426" s="173">
        <v>7.4</v>
      </c>
      <c r="O1426" s="219"/>
      <c r="P1426" s="134">
        <f t="shared" si="687"/>
        <v>27</v>
      </c>
      <c r="Q1426" s="113">
        <f t="shared" si="704"/>
        <v>5.9386737624992918</v>
      </c>
      <c r="R1426" s="113">
        <f t="shared" si="699"/>
        <v>6.3229408883080698</v>
      </c>
      <c r="S1426" s="113">
        <f t="shared" si="688"/>
        <v>6.5412744825176032</v>
      </c>
      <c r="T1426" s="113">
        <f t="shared" si="689"/>
        <v>7.9560761729953748</v>
      </c>
      <c r="U1426" s="113">
        <f t="shared" si="700"/>
        <v>5.7378068558265225</v>
      </c>
      <c r="V1426" s="113">
        <f t="shared" si="691"/>
        <v>26.374698180511562</v>
      </c>
      <c r="W1426" s="113">
        <f t="shared" si="692"/>
        <v>56.504734181427089</v>
      </c>
      <c r="X1426" s="113">
        <f t="shared" si="701"/>
        <v>42.007383525914115</v>
      </c>
      <c r="Y1426" s="113">
        <f t="shared" si="694"/>
        <v>116.15347211947145</v>
      </c>
      <c r="Z1426" s="113">
        <f t="shared" si="702"/>
        <v>16.244019409189242</v>
      </c>
      <c r="AA1426" s="113">
        <f t="shared" si="703"/>
        <v>9.1700109568003771</v>
      </c>
      <c r="AB1426" s="114">
        <f t="shared" si="697"/>
        <v>6.4626743886021716</v>
      </c>
    </row>
    <row r="1427" spans="1:28" x14ac:dyDescent="0.5">
      <c r="A1427"/>
      <c r="B1427">
        <v>28</v>
      </c>
      <c r="C1427" s="173">
        <v>6.94</v>
      </c>
      <c r="D1427" s="173">
        <v>7.02</v>
      </c>
      <c r="E1427" s="173">
        <v>7.02</v>
      </c>
      <c r="F1427" s="173">
        <v>8.4700000000000006</v>
      </c>
      <c r="G1427" s="173">
        <v>6.64</v>
      </c>
      <c r="H1427" s="173">
        <v>29.4</v>
      </c>
      <c r="I1427" s="173">
        <v>56.1</v>
      </c>
      <c r="J1427" s="173">
        <v>56.1</v>
      </c>
      <c r="K1427" s="173">
        <v>53.4</v>
      </c>
      <c r="L1427" s="173">
        <v>17.8</v>
      </c>
      <c r="M1427" s="173">
        <v>10.8</v>
      </c>
      <c r="N1427" s="173">
        <v>7.1</v>
      </c>
      <c r="O1427" s="219"/>
      <c r="P1427" s="134">
        <f t="shared" si="687"/>
        <v>28</v>
      </c>
      <c r="Q1427" s="113">
        <f t="shared" si="704"/>
        <v>6.0609405752566312</v>
      </c>
      <c r="R1427" s="113">
        <f t="shared" si="699"/>
        <v>6.1308073254036808</v>
      </c>
      <c r="S1427" s="113">
        <f t="shared" si="688"/>
        <v>6.1308073254036808</v>
      </c>
      <c r="T1427" s="113">
        <f t="shared" si="689"/>
        <v>7.397142171818972</v>
      </c>
      <c r="U1427" s="113">
        <f t="shared" si="700"/>
        <v>5.7989402622051909</v>
      </c>
      <c r="V1427" s="113">
        <f t="shared" si="691"/>
        <v>25.676030679041055</v>
      </c>
      <c r="W1427" s="113">
        <f t="shared" si="692"/>
        <v>48.994058540619164</v>
      </c>
      <c r="X1427" s="113">
        <f t="shared" si="701"/>
        <v>48.994058540619164</v>
      </c>
      <c r="Y1427" s="113">
        <f t="shared" si="694"/>
        <v>46.636055723156204</v>
      </c>
      <c r="Z1427" s="113">
        <f t="shared" si="702"/>
        <v>15.545351907718736</v>
      </c>
      <c r="AA1427" s="113">
        <f t="shared" si="703"/>
        <v>9.4320112698518184</v>
      </c>
      <c r="AB1427" s="114">
        <f t="shared" si="697"/>
        <v>6.2006740755507312</v>
      </c>
    </row>
    <row r="1428" spans="1:28" x14ac:dyDescent="0.5">
      <c r="A1428"/>
      <c r="B1428">
        <v>29</v>
      </c>
      <c r="C1428" s="173">
        <v>6.87</v>
      </c>
      <c r="D1428" s="173"/>
      <c r="E1428" s="173">
        <v>6.57</v>
      </c>
      <c r="F1428" s="173">
        <v>7.74</v>
      </c>
      <c r="G1428" s="173">
        <v>6.8</v>
      </c>
      <c r="H1428" s="173">
        <v>24.5</v>
      </c>
      <c r="I1428" s="173">
        <v>65.099999999999994</v>
      </c>
      <c r="J1428" s="173">
        <v>65.099999999999994</v>
      </c>
      <c r="K1428" s="173">
        <v>43.8</v>
      </c>
      <c r="L1428" s="173">
        <v>16.899999999999999</v>
      </c>
      <c r="M1428" s="173">
        <v>9.2899999999999991</v>
      </c>
      <c r="N1428" s="173">
        <v>6.64</v>
      </c>
      <c r="O1428" s="219"/>
      <c r="P1428" s="134">
        <f t="shared" si="687"/>
        <v>29</v>
      </c>
      <c r="Q1428" s="113">
        <f t="shared" si="704"/>
        <v>5.9998071688779611</v>
      </c>
      <c r="R1428" s="113" t="str">
        <f t="shared" si="699"/>
        <v xml:space="preserve"> </v>
      </c>
      <c r="S1428" s="113">
        <f t="shared" si="688"/>
        <v>5.7378068558265225</v>
      </c>
      <c r="T1428" s="113">
        <f t="shared" si="689"/>
        <v>6.7596080767271358</v>
      </c>
      <c r="U1428" s="113">
        <f t="shared" si="700"/>
        <v>5.9386737624992918</v>
      </c>
      <c r="V1428" s="113">
        <f t="shared" si="691"/>
        <v>21.396692232534214</v>
      </c>
      <c r="W1428" s="113">
        <f t="shared" si="692"/>
        <v>56.854067932162337</v>
      </c>
      <c r="X1428" s="113">
        <f t="shared" si="701"/>
        <v>56.854067932162337</v>
      </c>
      <c r="Y1428" s="113">
        <f t="shared" si="694"/>
        <v>38.252045705510142</v>
      </c>
      <c r="Z1428" s="113">
        <f t="shared" si="702"/>
        <v>14.759350968564416</v>
      </c>
      <c r="AA1428" s="113">
        <f t="shared" si="703"/>
        <v>8.1132763608262373</v>
      </c>
      <c r="AB1428" s="114">
        <f t="shared" si="697"/>
        <v>5.7989402622051909</v>
      </c>
    </row>
    <row r="1429" spans="1:28" x14ac:dyDescent="0.5">
      <c r="A1429"/>
      <c r="B1429">
        <v>30</v>
      </c>
      <c r="C1429" s="173">
        <v>6.94</v>
      </c>
      <c r="D1429" s="173"/>
      <c r="E1429" s="173">
        <v>6.72</v>
      </c>
      <c r="F1429" s="173">
        <v>7.32</v>
      </c>
      <c r="G1429" s="173">
        <v>7.19</v>
      </c>
      <c r="H1429" s="173">
        <v>36.1</v>
      </c>
      <c r="I1429" s="173">
        <v>72.599999999999994</v>
      </c>
      <c r="J1429" s="173">
        <v>62.2</v>
      </c>
      <c r="K1429" s="173">
        <v>47.4</v>
      </c>
      <c r="L1429" s="173">
        <v>16.600000000000001</v>
      </c>
      <c r="M1429" s="173">
        <v>8.4700000000000006</v>
      </c>
      <c r="N1429" s="173">
        <v>6.94</v>
      </c>
      <c r="O1429" s="219"/>
      <c r="P1429" s="134">
        <f t="shared" si="687"/>
        <v>30</v>
      </c>
      <c r="Q1429" s="113">
        <f t="shared" si="704"/>
        <v>6.0609405752566312</v>
      </c>
      <c r="R1429" s="113" t="str">
        <f t="shared" si="699"/>
        <v xml:space="preserve"> </v>
      </c>
      <c r="S1429" s="113">
        <f t="shared" si="688"/>
        <v>5.8688070123522413</v>
      </c>
      <c r="T1429" s="113">
        <f t="shared" si="689"/>
        <v>6.3928076384551202</v>
      </c>
      <c r="U1429" s="113">
        <f t="shared" si="700"/>
        <v>6.2792741694661638</v>
      </c>
      <c r="V1429" s="113">
        <f t="shared" si="691"/>
        <v>31.527371003856537</v>
      </c>
      <c r="W1429" s="113">
        <f t="shared" si="692"/>
        <v>63.404075758448322</v>
      </c>
      <c r="X1429" s="113">
        <f t="shared" si="701"/>
        <v>54.321398239331764</v>
      </c>
      <c r="Y1429" s="113">
        <f t="shared" si="694"/>
        <v>41.396049462127415</v>
      </c>
      <c r="Z1429" s="113">
        <f t="shared" si="702"/>
        <v>14.49735065551298</v>
      </c>
      <c r="AA1429" s="113">
        <f t="shared" si="703"/>
        <v>7.397142171818972</v>
      </c>
      <c r="AB1429" s="114">
        <f t="shared" si="697"/>
        <v>6.0609405752566312</v>
      </c>
    </row>
    <row r="1430" spans="1:28" x14ac:dyDescent="0.5">
      <c r="A1430"/>
      <c r="B1430">
        <v>31</v>
      </c>
      <c r="C1430" s="173">
        <v>6.72</v>
      </c>
      <c r="D1430" s="173"/>
      <c r="E1430" s="173">
        <v>6.72</v>
      </c>
      <c r="F1430" s="173"/>
      <c r="G1430" s="173">
        <v>6.42</v>
      </c>
      <c r="H1430" s="173"/>
      <c r="I1430" s="173">
        <v>61.1</v>
      </c>
      <c r="J1430" s="173">
        <v>60.2</v>
      </c>
      <c r="K1430" s="173"/>
      <c r="L1430" s="173">
        <v>16.399999999999999</v>
      </c>
      <c r="M1430" s="173"/>
      <c r="N1430" s="173">
        <v>7.17</v>
      </c>
      <c r="O1430" s="219"/>
      <c r="P1430" s="134">
        <f t="shared" si="687"/>
        <v>31</v>
      </c>
      <c r="Q1430" s="113">
        <f t="shared" si="704"/>
        <v>5.8688070123522413</v>
      </c>
      <c r="R1430" s="113" t="str">
        <f t="shared" si="699"/>
        <v xml:space="preserve"> </v>
      </c>
      <c r="S1430" s="113">
        <f t="shared" si="688"/>
        <v>5.8688070123522413</v>
      </c>
      <c r="T1430" s="113" t="str">
        <f t="shared" si="689"/>
        <v xml:space="preserve"> </v>
      </c>
      <c r="U1430" s="113">
        <f t="shared" si="700"/>
        <v>5.6068066993008019</v>
      </c>
      <c r="V1430" s="113" t="str">
        <f t="shared" si="691"/>
        <v xml:space="preserve"> </v>
      </c>
      <c r="W1430" s="113">
        <f t="shared" si="692"/>
        <v>53.360730424809816</v>
      </c>
      <c r="X1430" s="113">
        <f t="shared" si="701"/>
        <v>52.574729485655503</v>
      </c>
      <c r="Y1430" s="113" t="str">
        <f t="shared" si="694"/>
        <v xml:space="preserve"> </v>
      </c>
      <c r="Z1430" s="113">
        <f t="shared" si="702"/>
        <v>14.322683780145351</v>
      </c>
      <c r="AA1430" s="113" t="str">
        <f t="shared" si="703"/>
        <v xml:space="preserve"> </v>
      </c>
      <c r="AB1430" s="114">
        <f t="shared" si="697"/>
        <v>6.2618074819294005</v>
      </c>
    </row>
    <row r="1431" spans="1:28" x14ac:dyDescent="0.5">
      <c r="A1431"/>
      <c r="B1431"/>
      <c r="C1431" s="173"/>
      <c r="D1431" s="173"/>
      <c r="E1431" s="173"/>
      <c r="F1431" s="173"/>
      <c r="G1431" s="173"/>
      <c r="H1431" s="173"/>
      <c r="I1431" s="173"/>
      <c r="J1431" s="173"/>
      <c r="K1431" s="173"/>
      <c r="L1431" s="173"/>
      <c r="M1431" s="173"/>
      <c r="N1431" s="173"/>
      <c r="O1431" s="219"/>
      <c r="P1431" s="138"/>
      <c r="Q1431" s="139"/>
      <c r="R1431" s="139"/>
      <c r="S1431" s="139"/>
      <c r="T1431" s="139"/>
      <c r="U1431" s="139"/>
      <c r="V1431" s="139"/>
      <c r="W1431" s="139"/>
      <c r="X1431" s="139"/>
      <c r="Y1431" s="139"/>
      <c r="Z1431" s="139"/>
      <c r="AA1431" s="139"/>
      <c r="AB1431" s="140"/>
    </row>
    <row r="1432" spans="1:28" ht="18.600000000000001" thickBot="1" x14ac:dyDescent="0.55000000000000004">
      <c r="A1432"/>
      <c r="B1432"/>
      <c r="C1432" s="173"/>
      <c r="D1432" s="173"/>
      <c r="E1432" s="173"/>
      <c r="F1432" s="173"/>
      <c r="G1432" s="173"/>
      <c r="H1432" s="173"/>
      <c r="I1432" s="173"/>
      <c r="J1432" s="173"/>
      <c r="K1432" s="173"/>
      <c r="L1432" s="173"/>
      <c r="M1432" s="173"/>
      <c r="N1432" s="173"/>
      <c r="O1432" s="223"/>
      <c r="P1432" s="137"/>
      <c r="Q1432" s="125"/>
      <c r="R1432" s="125"/>
      <c r="S1432" s="125"/>
      <c r="T1432" s="125"/>
      <c r="U1432" s="125"/>
      <c r="V1432" s="125"/>
      <c r="W1432" s="125"/>
      <c r="X1432" s="125"/>
      <c r="Y1432" s="125"/>
      <c r="Z1432" s="125"/>
      <c r="AA1432" s="125"/>
      <c r="AB1432" s="126"/>
    </row>
    <row r="1433" spans="1:28" x14ac:dyDescent="0.5">
      <c r="A1433">
        <v>2008</v>
      </c>
      <c r="B1433">
        <v>1</v>
      </c>
      <c r="C1433" s="173">
        <v>6.87</v>
      </c>
      <c r="D1433" s="173">
        <v>5.52</v>
      </c>
      <c r="E1433" s="173">
        <v>4.5599999999999996</v>
      </c>
      <c r="F1433" s="173">
        <v>3.6</v>
      </c>
      <c r="G1433" s="173">
        <v>4.76</v>
      </c>
      <c r="H1433" s="173">
        <v>6.46</v>
      </c>
      <c r="I1433" s="173">
        <v>33.299999999999997</v>
      </c>
      <c r="J1433" s="173">
        <v>60.8</v>
      </c>
      <c r="K1433" s="173">
        <v>59.4</v>
      </c>
      <c r="L1433" s="173">
        <v>35.9</v>
      </c>
      <c r="M1433" s="173">
        <v>15.7</v>
      </c>
      <c r="N1433" s="173">
        <v>9.11</v>
      </c>
      <c r="O1433" s="221">
        <f>A1433</f>
        <v>2008</v>
      </c>
      <c r="P1433" s="134">
        <f t="shared" ref="P1433:P1463" si="705">B1433</f>
        <v>1</v>
      </c>
      <c r="Q1433" s="113">
        <f>IF(C1433&gt;0,$P$11*C1433, " ")</f>
        <v>5.9998071688779611</v>
      </c>
      <c r="R1433" s="113">
        <f>IF(D1433&gt;0,$P$11*D1433, " ")</f>
        <v>4.8208057601464835</v>
      </c>
      <c r="S1433" s="113">
        <f t="shared" ref="S1433:S1463" si="706">IF(E1433&gt;0,$P$11*E1433, " ")</f>
        <v>3.982404758381878</v>
      </c>
      <c r="T1433" s="113">
        <f t="shared" ref="T1433:T1463" si="707">IF(F1433&gt;0,$P$11*F1433, " ")</f>
        <v>3.1440037566172725</v>
      </c>
      <c r="U1433" s="113">
        <f t="shared" ref="U1433" si="708">IF(G1433&gt;0,$P$11*G1433, " ")</f>
        <v>4.1570716337495046</v>
      </c>
      <c r="V1433" s="113">
        <f t="shared" ref="V1433:V1463" si="709">IF(H1433&gt;0,$P$11*H1433, " ")</f>
        <v>5.6417400743743276</v>
      </c>
      <c r="W1433" s="113">
        <f t="shared" ref="W1433:W1463" si="710">IF(I1433&gt;0,$P$11*I1433, " ")</f>
        <v>29.082034748709766</v>
      </c>
      <c r="X1433" s="113">
        <f t="shared" ref="X1433" si="711">IF(J1433&gt;0,$P$11*J1433, " ")</f>
        <v>53.098730111758371</v>
      </c>
      <c r="Y1433" s="113">
        <f t="shared" ref="Y1433:Y1463" si="712">IF(K1433&gt;0,$P$11*K1433, " ")</f>
        <v>51.876061984184993</v>
      </c>
      <c r="Z1433" s="113">
        <f t="shared" ref="Z1433" si="713">IF(L1433&gt;0,$P$11*L1433, " ")</f>
        <v>31.352704128488909</v>
      </c>
      <c r="AA1433" s="113">
        <f t="shared" ref="AA1433:AA1435" si="714">IF(M1433&gt;0,$P$11*M1433, " ")</f>
        <v>13.71134971635866</v>
      </c>
      <c r="AB1433" s="114">
        <f t="shared" ref="AB1433:AB1463" si="715">IF(N1433&gt;0,$P$11*N1433, " ")</f>
        <v>7.9560761729953748</v>
      </c>
    </row>
    <row r="1434" spans="1:28" x14ac:dyDescent="0.5">
      <c r="A1434"/>
      <c r="B1434">
        <v>2</v>
      </c>
      <c r="C1434" s="173">
        <v>6.64</v>
      </c>
      <c r="D1434" s="173">
        <v>5.44</v>
      </c>
      <c r="E1434" s="173">
        <v>4.2</v>
      </c>
      <c r="F1434" s="173">
        <v>4.32</v>
      </c>
      <c r="G1434" s="173">
        <v>4.4400000000000004</v>
      </c>
      <c r="H1434" s="173">
        <v>6.57</v>
      </c>
      <c r="I1434" s="173">
        <v>35.700000000000003</v>
      </c>
      <c r="J1434" s="173">
        <v>64.8</v>
      </c>
      <c r="K1434" s="173">
        <v>52.4</v>
      </c>
      <c r="L1434" s="173">
        <v>32.9</v>
      </c>
      <c r="M1434" s="173">
        <v>13.9</v>
      </c>
      <c r="N1434" s="173">
        <v>8.83</v>
      </c>
      <c r="O1434" s="219"/>
      <c r="P1434" s="134">
        <f t="shared" si="705"/>
        <v>2</v>
      </c>
      <c r="Q1434" s="113">
        <f t="shared" ref="Q1434:Q1440" si="716">IF(C1434&gt;0,$P$11*C1434, " ")</f>
        <v>5.7989402622051909</v>
      </c>
      <c r="R1434" s="113">
        <f t="shared" ref="R1434:R1463" si="717">IF(D1434&gt;0,$P$11*D1434, " ")</f>
        <v>4.750939009999434</v>
      </c>
      <c r="S1434" s="113">
        <f t="shared" si="706"/>
        <v>3.6680043827201514</v>
      </c>
      <c r="T1434" s="113">
        <f t="shared" si="707"/>
        <v>3.7728045079407271</v>
      </c>
      <c r="U1434" s="113">
        <f>IF(G1434&gt;0,$P$11*G1434, " ")</f>
        <v>3.8776046331613028</v>
      </c>
      <c r="V1434" s="113">
        <f t="shared" si="709"/>
        <v>5.7378068558265225</v>
      </c>
      <c r="W1434" s="113">
        <f t="shared" si="710"/>
        <v>31.178037253121285</v>
      </c>
      <c r="X1434" s="113">
        <f>IF(J1434&gt;0,$P$11*J1434, " ")</f>
        <v>56.5920676191109</v>
      </c>
      <c r="Y1434" s="113">
        <f t="shared" si="712"/>
        <v>45.762721346318074</v>
      </c>
      <c r="Z1434" s="113">
        <f>IF(L1434&gt;0,$P$11*L1434, " ")</f>
        <v>28.732700997974515</v>
      </c>
      <c r="AA1434" s="113">
        <f t="shared" si="714"/>
        <v>12.139347838050025</v>
      </c>
      <c r="AB1434" s="114">
        <f t="shared" si="715"/>
        <v>7.7115425474806987</v>
      </c>
    </row>
    <row r="1435" spans="1:28" x14ac:dyDescent="0.5">
      <c r="A1435"/>
      <c r="B1435">
        <v>3</v>
      </c>
      <c r="C1435" s="173">
        <v>6.72</v>
      </c>
      <c r="D1435" s="173">
        <v>5.24</v>
      </c>
      <c r="E1435" s="173">
        <v>4.68</v>
      </c>
      <c r="F1435" s="173">
        <v>4.5599999999999996</v>
      </c>
      <c r="G1435" s="173">
        <v>4.1399999999999997</v>
      </c>
      <c r="H1435" s="173">
        <v>7.35</v>
      </c>
      <c r="I1435" s="173">
        <v>38.700000000000003</v>
      </c>
      <c r="J1435" s="173">
        <v>78.8</v>
      </c>
      <c r="K1435" s="173">
        <v>47.1</v>
      </c>
      <c r="L1435" s="173">
        <v>31.1</v>
      </c>
      <c r="M1435" s="173">
        <v>13.5</v>
      </c>
      <c r="N1435" s="173">
        <v>8.56</v>
      </c>
      <c r="O1435" s="219"/>
      <c r="P1435" s="134">
        <f t="shared" si="705"/>
        <v>3</v>
      </c>
      <c r="Q1435" s="113">
        <f t="shared" si="716"/>
        <v>5.8688070123522413</v>
      </c>
      <c r="R1435" s="113">
        <f t="shared" si="717"/>
        <v>4.5762721346318074</v>
      </c>
      <c r="S1435" s="113">
        <f t="shared" si="706"/>
        <v>4.0872048836024542</v>
      </c>
      <c r="T1435" s="113">
        <f t="shared" si="707"/>
        <v>3.982404758381878</v>
      </c>
      <c r="U1435" s="113">
        <f t="shared" ref="U1435:U1463" si="718">IF(G1435&gt;0,$P$11*G1435, " ")</f>
        <v>3.6156043201098629</v>
      </c>
      <c r="V1435" s="113">
        <f t="shared" si="709"/>
        <v>6.4190076697602638</v>
      </c>
      <c r="W1435" s="113">
        <f t="shared" si="710"/>
        <v>33.79804038363568</v>
      </c>
      <c r="X1435" s="113">
        <f t="shared" ref="X1435:X1463" si="719">IF(J1435&gt;0,$P$11*J1435, " ")</f>
        <v>68.818748894844731</v>
      </c>
      <c r="Y1435" s="113">
        <f t="shared" si="712"/>
        <v>41.134049149075977</v>
      </c>
      <c r="Z1435" s="113">
        <f t="shared" ref="Z1435:Z1463" si="720">IF(L1435&gt;0,$P$11*L1435, " ")</f>
        <v>27.160699119665882</v>
      </c>
      <c r="AA1435" s="113">
        <f t="shared" si="714"/>
        <v>11.790014087314772</v>
      </c>
      <c r="AB1435" s="114">
        <f t="shared" si="715"/>
        <v>7.4757422657344037</v>
      </c>
    </row>
    <row r="1436" spans="1:28" x14ac:dyDescent="0.5">
      <c r="A1436"/>
      <c r="B1436">
        <v>4</v>
      </c>
      <c r="C1436" s="173">
        <v>6.57</v>
      </c>
      <c r="D1436" s="173">
        <v>5.3</v>
      </c>
      <c r="E1436" s="173">
        <v>4.5</v>
      </c>
      <c r="F1436" s="173">
        <v>3.84</v>
      </c>
      <c r="G1436" s="173">
        <v>4.38</v>
      </c>
      <c r="H1436" s="173">
        <v>7.13</v>
      </c>
      <c r="I1436" s="173">
        <v>39.700000000000003</v>
      </c>
      <c r="J1436" s="173">
        <v>81.8</v>
      </c>
      <c r="K1436" s="173">
        <v>48.1</v>
      </c>
      <c r="L1436" s="173">
        <v>36.799999999999997</v>
      </c>
      <c r="M1436" s="173">
        <v>13.2</v>
      </c>
      <c r="N1436" s="173">
        <v>8.3800000000000008</v>
      </c>
      <c r="O1436" s="219"/>
      <c r="P1436" s="134">
        <f t="shared" si="705"/>
        <v>4</v>
      </c>
      <c r="Q1436" s="113">
        <f t="shared" si="716"/>
        <v>5.7378068558265225</v>
      </c>
      <c r="R1436" s="113">
        <f t="shared" si="717"/>
        <v>4.6286721972420954</v>
      </c>
      <c r="S1436" s="113">
        <f t="shared" si="706"/>
        <v>3.9300046957715904</v>
      </c>
      <c r="T1436" s="113">
        <f t="shared" si="707"/>
        <v>3.3536040070584239</v>
      </c>
      <c r="U1436" s="113">
        <f t="shared" si="718"/>
        <v>3.8252045705510147</v>
      </c>
      <c r="V1436" s="113">
        <f t="shared" si="709"/>
        <v>6.2268741068558757</v>
      </c>
      <c r="W1436" s="113">
        <f t="shared" si="710"/>
        <v>34.67137476047381</v>
      </c>
      <c r="X1436" s="113">
        <f t="shared" si="719"/>
        <v>71.438752025359136</v>
      </c>
      <c r="Y1436" s="113">
        <f t="shared" si="712"/>
        <v>42.007383525914115</v>
      </c>
      <c r="Z1436" s="113">
        <f t="shared" si="720"/>
        <v>32.138705067643222</v>
      </c>
      <c r="AA1436" s="113">
        <f>IF(M1436&gt;0,$P$11*M1436, " ")</f>
        <v>11.52801377426333</v>
      </c>
      <c r="AB1436" s="114">
        <f t="shared" si="715"/>
        <v>7.3185420779035404</v>
      </c>
    </row>
    <row r="1437" spans="1:28" x14ac:dyDescent="0.5">
      <c r="A1437"/>
      <c r="B1437">
        <v>5</v>
      </c>
      <c r="C1437" s="173">
        <v>6.42</v>
      </c>
      <c r="D1437" s="173">
        <v>4.9800000000000004</v>
      </c>
      <c r="E1437" s="173">
        <v>4.4400000000000004</v>
      </c>
      <c r="F1437" s="173">
        <v>4.08</v>
      </c>
      <c r="G1437" s="173">
        <v>5.74</v>
      </c>
      <c r="H1437" s="173">
        <v>8.41</v>
      </c>
      <c r="I1437" s="173">
        <v>44.7</v>
      </c>
      <c r="J1437" s="173">
        <v>70.099999999999994</v>
      </c>
      <c r="K1437" s="173">
        <v>50.1</v>
      </c>
      <c r="L1437" s="173">
        <v>32.6</v>
      </c>
      <c r="M1437" s="173">
        <v>14.3</v>
      </c>
      <c r="N1437" s="173">
        <v>8.4700000000000006</v>
      </c>
      <c r="O1437" s="219"/>
      <c r="P1437" s="134">
        <f t="shared" si="705"/>
        <v>5</v>
      </c>
      <c r="Q1437" s="113">
        <f t="shared" si="716"/>
        <v>5.6068066993008019</v>
      </c>
      <c r="R1437" s="113">
        <f t="shared" si="717"/>
        <v>4.3492051966538936</v>
      </c>
      <c r="S1437" s="113">
        <f t="shared" si="706"/>
        <v>3.8776046331613028</v>
      </c>
      <c r="T1437" s="113">
        <f t="shared" si="707"/>
        <v>3.5632042574995753</v>
      </c>
      <c r="U1437" s="113">
        <f t="shared" si="718"/>
        <v>5.0129393230508734</v>
      </c>
      <c r="V1437" s="113">
        <f t="shared" si="709"/>
        <v>7.3447421092086831</v>
      </c>
      <c r="W1437" s="113">
        <f t="shared" si="710"/>
        <v>39.038046644664469</v>
      </c>
      <c r="X1437" s="113">
        <f t="shared" si="719"/>
        <v>61.220739816352989</v>
      </c>
      <c r="Y1437" s="113">
        <f t="shared" si="712"/>
        <v>43.754052279590375</v>
      </c>
      <c r="Z1437" s="113">
        <f t="shared" si="720"/>
        <v>28.470700684923077</v>
      </c>
      <c r="AA1437" s="113">
        <f t="shared" ref="AA1437:AA1463" si="721">IF(M1437&gt;0,$P$11*M1437, " ")</f>
        <v>12.488681588785276</v>
      </c>
      <c r="AB1437" s="114">
        <f t="shared" si="715"/>
        <v>7.397142171818972</v>
      </c>
    </row>
    <row r="1438" spans="1:28" x14ac:dyDescent="0.5">
      <c r="A1438"/>
      <c r="B1438">
        <v>6</v>
      </c>
      <c r="C1438" s="173">
        <v>6.12</v>
      </c>
      <c r="D1438" s="173">
        <v>4.8600000000000003</v>
      </c>
      <c r="E1438" s="173">
        <v>4.5599999999999996</v>
      </c>
      <c r="F1438" s="173">
        <v>4.5</v>
      </c>
      <c r="G1438" s="173">
        <v>4.2</v>
      </c>
      <c r="H1438" s="173">
        <v>10.9</v>
      </c>
      <c r="I1438" s="173">
        <v>40.700000000000003</v>
      </c>
      <c r="J1438" s="173">
        <v>69.900000000000006</v>
      </c>
      <c r="K1438" s="173">
        <v>51.4</v>
      </c>
      <c r="L1438" s="173">
        <v>27.4</v>
      </c>
      <c r="M1438" s="173">
        <v>13</v>
      </c>
      <c r="N1438" s="173">
        <v>8.2899999999999991</v>
      </c>
      <c r="O1438" s="219"/>
      <c r="P1438" s="134">
        <f t="shared" si="705"/>
        <v>6</v>
      </c>
      <c r="Q1438" s="113">
        <f t="shared" si="716"/>
        <v>5.3448063862493633</v>
      </c>
      <c r="R1438" s="113">
        <f t="shared" si="717"/>
        <v>4.2444050714333175</v>
      </c>
      <c r="S1438" s="113">
        <f t="shared" si="706"/>
        <v>3.982404758381878</v>
      </c>
      <c r="T1438" s="113">
        <f t="shared" si="707"/>
        <v>3.9300046957715904</v>
      </c>
      <c r="U1438" s="113">
        <f t="shared" si="718"/>
        <v>3.6680043827201514</v>
      </c>
      <c r="V1438" s="113">
        <f t="shared" si="709"/>
        <v>9.5193447075356303</v>
      </c>
      <c r="W1438" s="113">
        <f t="shared" si="710"/>
        <v>35.544709137311941</v>
      </c>
      <c r="X1438" s="113">
        <f t="shared" si="719"/>
        <v>61.046072940985376</v>
      </c>
      <c r="Y1438" s="113">
        <f t="shared" si="712"/>
        <v>44.889386969479943</v>
      </c>
      <c r="Z1438" s="113">
        <f t="shared" si="720"/>
        <v>23.929361925364795</v>
      </c>
      <c r="AA1438" s="113">
        <f t="shared" si="721"/>
        <v>11.353346898895705</v>
      </c>
      <c r="AB1438" s="114">
        <f t="shared" si="715"/>
        <v>7.239941983988107</v>
      </c>
    </row>
    <row r="1439" spans="1:28" x14ac:dyDescent="0.5">
      <c r="A1439"/>
      <c r="B1439">
        <v>7</v>
      </c>
      <c r="C1439" s="173">
        <v>6.27</v>
      </c>
      <c r="D1439" s="173">
        <v>4.92</v>
      </c>
      <c r="E1439" s="173">
        <v>4.5</v>
      </c>
      <c r="F1439" s="173">
        <v>4.2</v>
      </c>
      <c r="G1439" s="173">
        <v>5.6</v>
      </c>
      <c r="H1439" s="173">
        <v>15.8</v>
      </c>
      <c r="I1439" s="173">
        <v>41</v>
      </c>
      <c r="J1439" s="173">
        <v>80.400000000000006</v>
      </c>
      <c r="K1439" s="173">
        <v>46.4</v>
      </c>
      <c r="L1439" s="173">
        <v>30</v>
      </c>
      <c r="M1439" s="173">
        <v>13.1</v>
      </c>
      <c r="N1439" s="173">
        <v>8.02</v>
      </c>
      <c r="O1439" s="219"/>
      <c r="P1439" s="134">
        <f t="shared" si="705"/>
        <v>7</v>
      </c>
      <c r="Q1439" s="113">
        <f t="shared" si="716"/>
        <v>5.4758065427750822</v>
      </c>
      <c r="R1439" s="113">
        <f t="shared" si="717"/>
        <v>4.2968051340436055</v>
      </c>
      <c r="S1439" s="113">
        <f t="shared" si="706"/>
        <v>3.9300046957715904</v>
      </c>
      <c r="T1439" s="113">
        <f t="shared" si="707"/>
        <v>3.6680043827201514</v>
      </c>
      <c r="U1439" s="113">
        <f t="shared" si="718"/>
        <v>4.890672510293534</v>
      </c>
      <c r="V1439" s="113">
        <f t="shared" si="709"/>
        <v>13.798683154042473</v>
      </c>
      <c r="W1439" s="113">
        <f t="shared" si="710"/>
        <v>35.806709450363378</v>
      </c>
      <c r="X1439" s="113">
        <f t="shared" si="719"/>
        <v>70.216083897785751</v>
      </c>
      <c r="Y1439" s="113">
        <f t="shared" si="712"/>
        <v>40.522715085289285</v>
      </c>
      <c r="Z1439" s="113">
        <f t="shared" si="720"/>
        <v>26.200031305143938</v>
      </c>
      <c r="AA1439" s="113">
        <f t="shared" si="721"/>
        <v>11.440680336579518</v>
      </c>
      <c r="AB1439" s="114">
        <f t="shared" si="715"/>
        <v>7.004141702241812</v>
      </c>
    </row>
    <row r="1440" spans="1:28" x14ac:dyDescent="0.5">
      <c r="A1440"/>
      <c r="B1440">
        <v>8</v>
      </c>
      <c r="C1440" s="173">
        <v>6.27</v>
      </c>
      <c r="D1440" s="173">
        <v>5.16</v>
      </c>
      <c r="E1440" s="173">
        <v>4.26</v>
      </c>
      <c r="F1440" s="173">
        <v>3.96</v>
      </c>
      <c r="G1440" s="173">
        <v>4.68</v>
      </c>
      <c r="H1440" s="173">
        <v>20.399999999999999</v>
      </c>
      <c r="I1440" s="173">
        <v>46.4</v>
      </c>
      <c r="J1440" s="173">
        <v>80.8</v>
      </c>
      <c r="K1440" s="173">
        <v>43.1</v>
      </c>
      <c r="L1440" s="173">
        <v>31.3</v>
      </c>
      <c r="M1440" s="173">
        <v>12.6</v>
      </c>
      <c r="N1440" s="173">
        <v>7.74</v>
      </c>
      <c r="O1440" s="219"/>
      <c r="P1440" s="134">
        <f t="shared" si="705"/>
        <v>8</v>
      </c>
      <c r="Q1440" s="113">
        <f t="shared" si="716"/>
        <v>5.4758065427750822</v>
      </c>
      <c r="R1440" s="113">
        <f t="shared" si="717"/>
        <v>4.5064053844847569</v>
      </c>
      <c r="S1440" s="113">
        <f t="shared" si="706"/>
        <v>3.7204044453304386</v>
      </c>
      <c r="T1440" s="113">
        <f t="shared" si="707"/>
        <v>3.4584041322789996</v>
      </c>
      <c r="U1440" s="113">
        <f t="shared" si="718"/>
        <v>4.0872048836024542</v>
      </c>
      <c r="V1440" s="113">
        <f t="shared" si="709"/>
        <v>17.816021287497875</v>
      </c>
      <c r="W1440" s="113">
        <f t="shared" si="710"/>
        <v>40.522715085289285</v>
      </c>
      <c r="X1440" s="113">
        <f t="shared" si="719"/>
        <v>70.565417648520992</v>
      </c>
      <c r="Y1440" s="113">
        <f t="shared" si="712"/>
        <v>37.640711641723456</v>
      </c>
      <c r="Z1440" s="113">
        <f t="shared" si="720"/>
        <v>27.335365995033506</v>
      </c>
      <c r="AA1440" s="113">
        <f t="shared" si="721"/>
        <v>11.004013148160453</v>
      </c>
      <c r="AB1440" s="114">
        <f t="shared" si="715"/>
        <v>6.7596080767271358</v>
      </c>
    </row>
    <row r="1441" spans="1:28" x14ac:dyDescent="0.5">
      <c r="A1441"/>
      <c r="B1441">
        <v>9</v>
      </c>
      <c r="C1441" s="173">
        <v>6.2</v>
      </c>
      <c r="D1441" s="173">
        <v>4.8</v>
      </c>
      <c r="E1441" s="173">
        <v>4.26</v>
      </c>
      <c r="F1441" s="173">
        <v>4.4400000000000004</v>
      </c>
      <c r="G1441" s="173">
        <v>5.76</v>
      </c>
      <c r="H1441" s="173">
        <v>21.4</v>
      </c>
      <c r="I1441" s="173">
        <v>36.1</v>
      </c>
      <c r="J1441" s="173">
        <v>68.400000000000006</v>
      </c>
      <c r="K1441" s="173">
        <v>45.7</v>
      </c>
      <c r="L1441" s="173">
        <v>28.2</v>
      </c>
      <c r="M1441" s="173">
        <v>12.3</v>
      </c>
      <c r="N1441" s="173">
        <v>7.65</v>
      </c>
      <c r="O1441" s="219"/>
      <c r="P1441" s="134">
        <f t="shared" si="705"/>
        <v>9</v>
      </c>
      <c r="Q1441" s="113">
        <f t="shared" ref="Q1441:Q1463" si="722">$P$11*C1441</f>
        <v>5.4146731363964138</v>
      </c>
      <c r="R1441" s="113">
        <f t="shared" si="717"/>
        <v>4.1920050088230294</v>
      </c>
      <c r="S1441" s="113">
        <f t="shared" si="706"/>
        <v>3.7204044453304386</v>
      </c>
      <c r="T1441" s="113">
        <f t="shared" si="707"/>
        <v>3.8776046331613028</v>
      </c>
      <c r="U1441" s="113">
        <f t="shared" si="718"/>
        <v>5.0304060105876358</v>
      </c>
      <c r="V1441" s="113">
        <f t="shared" si="709"/>
        <v>18.689355664336006</v>
      </c>
      <c r="W1441" s="113">
        <f t="shared" si="710"/>
        <v>31.527371003856537</v>
      </c>
      <c r="X1441" s="113">
        <f t="shared" si="719"/>
        <v>59.73607137572818</v>
      </c>
      <c r="Y1441" s="113">
        <f t="shared" si="712"/>
        <v>39.911381021502599</v>
      </c>
      <c r="Z1441" s="113">
        <f t="shared" si="720"/>
        <v>24.628029426835297</v>
      </c>
      <c r="AA1441" s="113">
        <f t="shared" si="721"/>
        <v>10.742012835109014</v>
      </c>
      <c r="AB1441" s="114">
        <f t="shared" si="715"/>
        <v>6.6810079828117042</v>
      </c>
    </row>
    <row r="1442" spans="1:28" x14ac:dyDescent="0.5">
      <c r="A1442"/>
      <c r="B1442">
        <v>10</v>
      </c>
      <c r="C1442" s="173">
        <v>6.27</v>
      </c>
      <c r="D1442" s="173">
        <v>5.16</v>
      </c>
      <c r="E1442" s="173">
        <v>4.32</v>
      </c>
      <c r="F1442" s="173">
        <v>3.96</v>
      </c>
      <c r="G1442" s="173">
        <v>6.42</v>
      </c>
      <c r="H1442" s="173">
        <v>19</v>
      </c>
      <c r="I1442" s="173">
        <v>34.4</v>
      </c>
      <c r="J1442" s="173">
        <v>75.400000000000006</v>
      </c>
      <c r="K1442" s="173">
        <v>42.2</v>
      </c>
      <c r="L1442" s="173">
        <v>26</v>
      </c>
      <c r="M1442" s="173">
        <v>12.2</v>
      </c>
      <c r="N1442" s="173">
        <v>7.47</v>
      </c>
      <c r="O1442" s="219"/>
      <c r="P1442" s="134">
        <f t="shared" si="705"/>
        <v>10</v>
      </c>
      <c r="Q1442" s="113">
        <f t="shared" si="722"/>
        <v>5.4758065427750822</v>
      </c>
      <c r="R1442" s="113">
        <f t="shared" si="717"/>
        <v>4.5064053844847569</v>
      </c>
      <c r="S1442" s="113">
        <f t="shared" si="706"/>
        <v>3.7728045079407271</v>
      </c>
      <c r="T1442" s="113">
        <f t="shared" si="707"/>
        <v>3.4584041322789996</v>
      </c>
      <c r="U1442" s="113">
        <f t="shared" si="718"/>
        <v>5.6068066993008019</v>
      </c>
      <c r="V1442" s="113">
        <f t="shared" si="709"/>
        <v>16.593353159924494</v>
      </c>
      <c r="W1442" s="113">
        <f t="shared" si="710"/>
        <v>30.04270256323171</v>
      </c>
      <c r="X1442" s="113">
        <f t="shared" si="719"/>
        <v>65.849412013595099</v>
      </c>
      <c r="Y1442" s="113">
        <f t="shared" si="712"/>
        <v>36.854710702569136</v>
      </c>
      <c r="Z1442" s="113">
        <f t="shared" si="720"/>
        <v>22.706693797791409</v>
      </c>
      <c r="AA1442" s="113">
        <f t="shared" si="721"/>
        <v>10.6546793974252</v>
      </c>
      <c r="AB1442" s="114">
        <f t="shared" si="715"/>
        <v>6.52380779498084</v>
      </c>
    </row>
    <row r="1443" spans="1:28" x14ac:dyDescent="0.5">
      <c r="A1443"/>
      <c r="B1443">
        <v>11</v>
      </c>
      <c r="C1443" s="173">
        <v>6.49</v>
      </c>
      <c r="D1443" s="173">
        <v>5.3</v>
      </c>
      <c r="E1443" s="173">
        <v>4.38</v>
      </c>
      <c r="F1443" s="173">
        <v>3.78</v>
      </c>
      <c r="G1443" s="173">
        <v>5.67</v>
      </c>
      <c r="H1443" s="173">
        <v>19</v>
      </c>
      <c r="I1443" s="173">
        <v>38.700000000000003</v>
      </c>
      <c r="J1443" s="173">
        <v>68.8</v>
      </c>
      <c r="K1443" s="173">
        <v>55.8</v>
      </c>
      <c r="L1443" s="173">
        <v>24.2</v>
      </c>
      <c r="M1443" s="173">
        <v>11.7</v>
      </c>
      <c r="N1443" s="173">
        <v>7.32</v>
      </c>
      <c r="O1443" s="219"/>
      <c r="P1443" s="134">
        <f t="shared" si="705"/>
        <v>11</v>
      </c>
      <c r="Q1443" s="113">
        <f t="shared" si="722"/>
        <v>5.667940105679472</v>
      </c>
      <c r="R1443" s="113">
        <f t="shared" si="717"/>
        <v>4.6286721972420954</v>
      </c>
      <c r="S1443" s="113">
        <f t="shared" si="706"/>
        <v>3.8252045705510147</v>
      </c>
      <c r="T1443" s="113">
        <f t="shared" si="707"/>
        <v>3.3012039444481358</v>
      </c>
      <c r="U1443" s="113">
        <f t="shared" si="718"/>
        <v>4.9518059166722042</v>
      </c>
      <c r="V1443" s="113">
        <f t="shared" si="709"/>
        <v>16.593353159924494</v>
      </c>
      <c r="W1443" s="113">
        <f t="shared" si="710"/>
        <v>33.79804038363568</v>
      </c>
      <c r="X1443" s="113">
        <f t="shared" si="719"/>
        <v>60.085405126463421</v>
      </c>
      <c r="Y1443" s="113">
        <f t="shared" si="712"/>
        <v>48.73205822756772</v>
      </c>
      <c r="Z1443" s="113">
        <f t="shared" si="720"/>
        <v>21.134691919482773</v>
      </c>
      <c r="AA1443" s="113">
        <f t="shared" si="721"/>
        <v>10.218012209006135</v>
      </c>
      <c r="AB1443" s="114">
        <f t="shared" si="715"/>
        <v>6.3928076384551202</v>
      </c>
    </row>
    <row r="1444" spans="1:28" x14ac:dyDescent="0.5">
      <c r="A1444"/>
      <c r="B1444">
        <v>12</v>
      </c>
      <c r="C1444" s="173">
        <v>5.82</v>
      </c>
      <c r="D1444" s="173">
        <v>4.92</v>
      </c>
      <c r="E1444" s="173">
        <v>4.26</v>
      </c>
      <c r="F1444" s="173">
        <v>3.96</v>
      </c>
      <c r="G1444" s="173">
        <v>6.87</v>
      </c>
      <c r="H1444" s="173">
        <v>20.100000000000001</v>
      </c>
      <c r="I1444" s="173">
        <v>52.2</v>
      </c>
      <c r="J1444" s="173">
        <v>67.3</v>
      </c>
      <c r="K1444" s="173">
        <v>62.5</v>
      </c>
      <c r="L1444" s="173">
        <v>22.8</v>
      </c>
      <c r="M1444" s="173">
        <v>11.6</v>
      </c>
      <c r="N1444" s="173">
        <v>7.4</v>
      </c>
      <c r="O1444" s="219"/>
      <c r="P1444" s="134">
        <f t="shared" si="705"/>
        <v>12</v>
      </c>
      <c r="Q1444" s="113">
        <f t="shared" si="722"/>
        <v>5.0828060731979239</v>
      </c>
      <c r="R1444" s="113">
        <f t="shared" si="717"/>
        <v>4.2968051340436055</v>
      </c>
      <c r="S1444" s="113">
        <f t="shared" si="706"/>
        <v>3.7204044453304386</v>
      </c>
      <c r="T1444" s="113">
        <f t="shared" si="707"/>
        <v>3.4584041322789996</v>
      </c>
      <c r="U1444" s="113">
        <f t="shared" si="718"/>
        <v>5.9998071688779611</v>
      </c>
      <c r="V1444" s="113">
        <f t="shared" si="709"/>
        <v>17.554020974446438</v>
      </c>
      <c r="W1444" s="113">
        <f t="shared" si="710"/>
        <v>45.588054470950453</v>
      </c>
      <c r="X1444" s="113">
        <f t="shared" si="719"/>
        <v>58.775403561206225</v>
      </c>
      <c r="Y1444" s="113">
        <f t="shared" si="712"/>
        <v>54.583398552383201</v>
      </c>
      <c r="Z1444" s="113">
        <f t="shared" si="720"/>
        <v>19.912023791909391</v>
      </c>
      <c r="AA1444" s="113">
        <f t="shared" si="721"/>
        <v>10.130678771322321</v>
      </c>
      <c r="AB1444" s="114">
        <f t="shared" si="715"/>
        <v>6.4626743886021716</v>
      </c>
    </row>
    <row r="1445" spans="1:28" x14ac:dyDescent="0.5">
      <c r="A1445"/>
      <c r="B1445">
        <v>13</v>
      </c>
      <c r="C1445" s="173">
        <v>6.34</v>
      </c>
      <c r="D1445" s="173">
        <v>4.8</v>
      </c>
      <c r="E1445" s="173">
        <v>4.32</v>
      </c>
      <c r="F1445" s="173">
        <v>4.93</v>
      </c>
      <c r="G1445" s="173">
        <v>5.31</v>
      </c>
      <c r="H1445" s="173">
        <v>34.200000000000003</v>
      </c>
      <c r="I1445" s="173">
        <v>58.6</v>
      </c>
      <c r="J1445" s="173">
        <v>73.5</v>
      </c>
      <c r="K1445" s="173">
        <v>59.7</v>
      </c>
      <c r="L1445" s="173">
        <v>23.4</v>
      </c>
      <c r="M1445" s="173">
        <v>11.1</v>
      </c>
      <c r="N1445" s="173">
        <v>7.24</v>
      </c>
      <c r="O1445" s="219"/>
      <c r="P1445" s="134">
        <f t="shared" si="705"/>
        <v>13</v>
      </c>
      <c r="Q1445" s="113">
        <f t="shared" si="722"/>
        <v>5.5369399491537514</v>
      </c>
      <c r="R1445" s="113">
        <f t="shared" si="717"/>
        <v>4.1920050088230294</v>
      </c>
      <c r="S1445" s="113">
        <f t="shared" si="706"/>
        <v>3.7728045079407271</v>
      </c>
      <c r="T1445" s="113">
        <f t="shared" si="707"/>
        <v>4.3055384778119867</v>
      </c>
      <c r="U1445" s="113">
        <f t="shared" si="718"/>
        <v>4.6374055410104766</v>
      </c>
      <c r="V1445" s="113">
        <f t="shared" si="709"/>
        <v>29.86803568786409</v>
      </c>
      <c r="W1445" s="113">
        <f t="shared" si="710"/>
        <v>51.17739448271449</v>
      </c>
      <c r="X1445" s="113">
        <f t="shared" si="719"/>
        <v>64.190076697602649</v>
      </c>
      <c r="Y1445" s="113">
        <f t="shared" si="712"/>
        <v>52.138062297236438</v>
      </c>
      <c r="Z1445" s="113">
        <f t="shared" si="720"/>
        <v>20.43602441801227</v>
      </c>
      <c r="AA1445" s="113">
        <f t="shared" si="721"/>
        <v>9.694011582903256</v>
      </c>
      <c r="AB1445" s="114">
        <f t="shared" si="715"/>
        <v>6.3229408883080698</v>
      </c>
    </row>
    <row r="1446" spans="1:28" x14ac:dyDescent="0.5">
      <c r="A1446"/>
      <c r="B1446">
        <v>14</v>
      </c>
      <c r="C1446" s="173">
        <v>6.49</v>
      </c>
      <c r="D1446" s="173">
        <v>4.38</v>
      </c>
      <c r="E1446" s="173">
        <v>4.0199999999999996</v>
      </c>
      <c r="F1446" s="173">
        <v>4.32</v>
      </c>
      <c r="G1446" s="173">
        <v>4.68</v>
      </c>
      <c r="H1446" s="173">
        <v>40.1</v>
      </c>
      <c r="I1446" s="173">
        <v>64.2</v>
      </c>
      <c r="J1446" s="173">
        <v>70</v>
      </c>
      <c r="K1446" s="173">
        <v>55</v>
      </c>
      <c r="L1446" s="173">
        <v>23.7</v>
      </c>
      <c r="M1446" s="173">
        <v>11</v>
      </c>
      <c r="N1446" s="173">
        <v>7.09</v>
      </c>
      <c r="O1446" s="219"/>
      <c r="P1446" s="134">
        <f t="shared" si="705"/>
        <v>14</v>
      </c>
      <c r="Q1446" s="113">
        <f t="shared" si="722"/>
        <v>5.667940105679472</v>
      </c>
      <c r="R1446" s="113">
        <f t="shared" si="717"/>
        <v>3.8252045705510147</v>
      </c>
      <c r="S1446" s="113">
        <f t="shared" si="706"/>
        <v>3.5108041948892872</v>
      </c>
      <c r="T1446" s="113">
        <f t="shared" si="707"/>
        <v>3.7728045079407271</v>
      </c>
      <c r="U1446" s="113">
        <f t="shared" si="718"/>
        <v>4.0872048836024542</v>
      </c>
      <c r="V1446" s="113">
        <f t="shared" si="709"/>
        <v>35.020708511209065</v>
      </c>
      <c r="W1446" s="113">
        <f t="shared" si="710"/>
        <v>56.068066993008024</v>
      </c>
      <c r="X1446" s="113">
        <f t="shared" si="719"/>
        <v>61.133406378669186</v>
      </c>
      <c r="Y1446" s="113">
        <f t="shared" si="712"/>
        <v>48.033390726097217</v>
      </c>
      <c r="Z1446" s="113">
        <f t="shared" si="720"/>
        <v>20.698024731063708</v>
      </c>
      <c r="AA1446" s="113">
        <f t="shared" si="721"/>
        <v>9.6066781452194441</v>
      </c>
      <c r="AB1446" s="114">
        <f t="shared" si="715"/>
        <v>6.19194073178235</v>
      </c>
    </row>
    <row r="1447" spans="1:28" x14ac:dyDescent="0.5">
      <c r="A1447"/>
      <c r="B1447">
        <v>15</v>
      </c>
      <c r="C1447" s="173">
        <v>5.6</v>
      </c>
      <c r="D1447" s="173">
        <v>4.62</v>
      </c>
      <c r="E1447" s="173">
        <v>4.1399999999999997</v>
      </c>
      <c r="F1447" s="173">
        <v>3.84</v>
      </c>
      <c r="G1447" s="173">
        <v>5.6</v>
      </c>
      <c r="H1447" s="173">
        <v>43.6</v>
      </c>
      <c r="I1447" s="173">
        <v>54</v>
      </c>
      <c r="J1447" s="173">
        <v>74.400000000000006</v>
      </c>
      <c r="K1447" s="173">
        <v>50.1</v>
      </c>
      <c r="L1447" s="173">
        <v>21.8</v>
      </c>
      <c r="M1447" s="173">
        <v>10.6</v>
      </c>
      <c r="N1447" s="173">
        <v>7.17</v>
      </c>
      <c r="O1447" s="219"/>
      <c r="P1447" s="134">
        <f t="shared" si="705"/>
        <v>15</v>
      </c>
      <c r="Q1447" s="113">
        <f t="shared" si="722"/>
        <v>4.890672510293534</v>
      </c>
      <c r="R1447" s="113">
        <f t="shared" si="717"/>
        <v>4.0348048209921661</v>
      </c>
      <c r="S1447" s="113">
        <f t="shared" si="706"/>
        <v>3.6156043201098629</v>
      </c>
      <c r="T1447" s="113">
        <f t="shared" si="707"/>
        <v>3.3536040070584239</v>
      </c>
      <c r="U1447" s="113">
        <f t="shared" si="718"/>
        <v>4.890672510293534</v>
      </c>
      <c r="V1447" s="113">
        <f t="shared" si="709"/>
        <v>38.077378830142521</v>
      </c>
      <c r="W1447" s="113">
        <f t="shared" si="710"/>
        <v>47.160056349259087</v>
      </c>
      <c r="X1447" s="113">
        <f t="shared" si="719"/>
        <v>64.976077636756969</v>
      </c>
      <c r="Y1447" s="113">
        <f t="shared" si="712"/>
        <v>43.754052279590375</v>
      </c>
      <c r="Z1447" s="113">
        <f t="shared" si="720"/>
        <v>19.038689415071261</v>
      </c>
      <c r="AA1447" s="113">
        <f t="shared" si="721"/>
        <v>9.2573443944841909</v>
      </c>
      <c r="AB1447" s="114">
        <f t="shared" si="715"/>
        <v>6.2618074819294005</v>
      </c>
    </row>
    <row r="1448" spans="1:28" x14ac:dyDescent="0.5">
      <c r="A1448"/>
      <c r="B1448">
        <v>16</v>
      </c>
      <c r="C1448" s="173">
        <v>5.67</v>
      </c>
      <c r="D1448" s="173">
        <v>4.92</v>
      </c>
      <c r="E1448" s="173">
        <v>4.0199999999999996</v>
      </c>
      <c r="F1448" s="173">
        <v>3.96</v>
      </c>
      <c r="G1448" s="173">
        <v>5.12</v>
      </c>
      <c r="H1448" s="173">
        <v>33.299999999999997</v>
      </c>
      <c r="I1448" s="173">
        <v>47.6</v>
      </c>
      <c r="J1448" s="173">
        <v>78.2</v>
      </c>
      <c r="K1448" s="173">
        <v>47.9</v>
      </c>
      <c r="L1448" s="173">
        <v>20.399999999999999</v>
      </c>
      <c r="M1448" s="173">
        <v>10.8</v>
      </c>
      <c r="N1448" s="173">
        <v>7.17</v>
      </c>
      <c r="O1448" s="219"/>
      <c r="P1448" s="134">
        <f t="shared" si="705"/>
        <v>16</v>
      </c>
      <c r="Q1448" s="113">
        <f t="shared" si="722"/>
        <v>4.9518059166722042</v>
      </c>
      <c r="R1448" s="113">
        <f t="shared" si="717"/>
        <v>4.2968051340436055</v>
      </c>
      <c r="S1448" s="113">
        <f t="shared" si="706"/>
        <v>3.5108041948892872</v>
      </c>
      <c r="T1448" s="113">
        <f t="shared" si="707"/>
        <v>3.4584041322789996</v>
      </c>
      <c r="U1448" s="113">
        <f t="shared" si="718"/>
        <v>4.4714720094112321</v>
      </c>
      <c r="V1448" s="113">
        <f t="shared" si="709"/>
        <v>29.082034748709766</v>
      </c>
      <c r="W1448" s="113">
        <f t="shared" si="710"/>
        <v>41.57071633749505</v>
      </c>
      <c r="X1448" s="113">
        <f t="shared" si="719"/>
        <v>68.294748268741856</v>
      </c>
      <c r="Y1448" s="113">
        <f t="shared" si="712"/>
        <v>41.83271665054648</v>
      </c>
      <c r="Z1448" s="113">
        <f t="shared" si="720"/>
        <v>17.816021287497875</v>
      </c>
      <c r="AA1448" s="113">
        <f t="shared" si="721"/>
        <v>9.4320112698518184</v>
      </c>
      <c r="AB1448" s="114">
        <f t="shared" si="715"/>
        <v>6.2618074819294005</v>
      </c>
    </row>
    <row r="1449" spans="1:28" x14ac:dyDescent="0.5">
      <c r="A1449"/>
      <c r="B1449">
        <v>17</v>
      </c>
      <c r="C1449" s="173">
        <v>5.9</v>
      </c>
      <c r="D1449" s="173">
        <v>4.62</v>
      </c>
      <c r="E1449" s="173">
        <v>4.08</v>
      </c>
      <c r="F1449" s="173">
        <v>4.2</v>
      </c>
      <c r="G1449" s="173">
        <v>5.13</v>
      </c>
      <c r="H1449" s="173">
        <v>38.700000000000003</v>
      </c>
      <c r="I1449" s="173">
        <v>49.1</v>
      </c>
      <c r="J1449" s="173">
        <v>73.2</v>
      </c>
      <c r="K1449" s="173">
        <v>45</v>
      </c>
      <c r="L1449" s="173">
        <v>19.600000000000001</v>
      </c>
      <c r="M1449" s="173">
        <v>10.6</v>
      </c>
      <c r="N1449" s="173">
        <v>7.02</v>
      </c>
      <c r="O1449" s="219"/>
      <c r="P1449" s="134">
        <f t="shared" si="705"/>
        <v>17</v>
      </c>
      <c r="Q1449" s="113">
        <f t="shared" si="722"/>
        <v>5.1526728233449743</v>
      </c>
      <c r="R1449" s="113">
        <f t="shared" si="717"/>
        <v>4.0348048209921661</v>
      </c>
      <c r="S1449" s="113">
        <f t="shared" si="706"/>
        <v>3.5632042574995753</v>
      </c>
      <c r="T1449" s="113">
        <f t="shared" si="707"/>
        <v>3.6680043827201514</v>
      </c>
      <c r="U1449" s="113">
        <f t="shared" si="718"/>
        <v>4.4802053531796133</v>
      </c>
      <c r="V1449" s="113">
        <f t="shared" si="709"/>
        <v>33.79804038363568</v>
      </c>
      <c r="W1449" s="113">
        <f t="shared" si="710"/>
        <v>42.880717902752245</v>
      </c>
      <c r="X1449" s="113">
        <f t="shared" si="719"/>
        <v>63.928076384551204</v>
      </c>
      <c r="Y1449" s="113">
        <f t="shared" si="712"/>
        <v>39.300046957715907</v>
      </c>
      <c r="Z1449" s="113">
        <f t="shared" si="720"/>
        <v>17.117353786027373</v>
      </c>
      <c r="AA1449" s="113">
        <f t="shared" si="721"/>
        <v>9.2573443944841909</v>
      </c>
      <c r="AB1449" s="114">
        <f t="shared" si="715"/>
        <v>6.1308073254036808</v>
      </c>
    </row>
    <row r="1450" spans="1:28" x14ac:dyDescent="0.5">
      <c r="A1450"/>
      <c r="B1450">
        <v>18</v>
      </c>
      <c r="C1450" s="173">
        <v>5.74</v>
      </c>
      <c r="D1450" s="173">
        <v>4.5</v>
      </c>
      <c r="E1450" s="173">
        <v>3.84</v>
      </c>
      <c r="F1450" s="173">
        <v>3.96</v>
      </c>
      <c r="G1450" s="173">
        <v>5.6</v>
      </c>
      <c r="H1450" s="173">
        <v>31.9</v>
      </c>
      <c r="I1450" s="173">
        <v>81</v>
      </c>
      <c r="J1450" s="173">
        <v>76.7</v>
      </c>
      <c r="K1450" s="173">
        <v>41.4</v>
      </c>
      <c r="L1450" s="173">
        <v>18.2</v>
      </c>
      <c r="M1450" s="173">
        <v>10.3</v>
      </c>
      <c r="N1450" s="173">
        <v>6.8</v>
      </c>
      <c r="O1450" s="219"/>
      <c r="P1450" s="134">
        <f t="shared" si="705"/>
        <v>18</v>
      </c>
      <c r="Q1450" s="113">
        <f t="shared" si="722"/>
        <v>5.0129393230508734</v>
      </c>
      <c r="R1450" s="113">
        <f t="shared" si="717"/>
        <v>3.9300046957715904</v>
      </c>
      <c r="S1450" s="113">
        <f t="shared" si="706"/>
        <v>3.3536040070584239</v>
      </c>
      <c r="T1450" s="113">
        <f t="shared" si="707"/>
        <v>3.4584041322789996</v>
      </c>
      <c r="U1450" s="113">
        <f t="shared" si="718"/>
        <v>4.890672510293534</v>
      </c>
      <c r="V1450" s="113">
        <f t="shared" si="709"/>
        <v>27.859366621136385</v>
      </c>
      <c r="W1450" s="113">
        <f t="shared" si="710"/>
        <v>70.740084523888626</v>
      </c>
      <c r="X1450" s="113">
        <f t="shared" si="719"/>
        <v>66.98474670348466</v>
      </c>
      <c r="Y1450" s="113">
        <f t="shared" si="712"/>
        <v>36.156043201098633</v>
      </c>
      <c r="Z1450" s="113">
        <f t="shared" si="720"/>
        <v>15.894685658453987</v>
      </c>
      <c r="AA1450" s="113">
        <f t="shared" si="721"/>
        <v>8.9953440814327514</v>
      </c>
      <c r="AB1450" s="114">
        <f t="shared" si="715"/>
        <v>5.9386737624992918</v>
      </c>
    </row>
    <row r="1451" spans="1:28" x14ac:dyDescent="0.5">
      <c r="A1451"/>
      <c r="B1451">
        <v>19</v>
      </c>
      <c r="C1451" s="173">
        <v>5.74</v>
      </c>
      <c r="D1451" s="173">
        <v>4.38</v>
      </c>
      <c r="E1451" s="173">
        <v>4.5599999999999996</v>
      </c>
      <c r="F1451" s="173">
        <v>4.0199999999999996</v>
      </c>
      <c r="G1451" s="173">
        <v>5.6</v>
      </c>
      <c r="H1451" s="173">
        <v>30.9</v>
      </c>
      <c r="I1451" s="173">
        <v>71.099999999999994</v>
      </c>
      <c r="J1451" s="173">
        <v>77.900000000000006</v>
      </c>
      <c r="K1451" s="173">
        <v>37.4</v>
      </c>
      <c r="L1451" s="173">
        <v>18.5</v>
      </c>
      <c r="M1451" s="173">
        <v>10.3</v>
      </c>
      <c r="N1451" s="173">
        <v>7.02</v>
      </c>
      <c r="O1451" s="219"/>
      <c r="P1451" s="134">
        <f t="shared" si="705"/>
        <v>19</v>
      </c>
      <c r="Q1451" s="113">
        <f t="shared" si="722"/>
        <v>5.0129393230508734</v>
      </c>
      <c r="R1451" s="113">
        <f t="shared" si="717"/>
        <v>3.8252045705510147</v>
      </c>
      <c r="S1451" s="113">
        <f t="shared" si="706"/>
        <v>3.982404758381878</v>
      </c>
      <c r="T1451" s="113">
        <f t="shared" si="707"/>
        <v>3.5108041948892872</v>
      </c>
      <c r="U1451" s="113">
        <f t="shared" si="718"/>
        <v>4.890672510293534</v>
      </c>
      <c r="V1451" s="113">
        <f t="shared" si="709"/>
        <v>26.986032244298254</v>
      </c>
      <c r="W1451" s="113">
        <f t="shared" si="710"/>
        <v>62.094074193191126</v>
      </c>
      <c r="X1451" s="113">
        <f t="shared" si="719"/>
        <v>68.032747955690425</v>
      </c>
      <c r="Y1451" s="113">
        <f t="shared" si="712"/>
        <v>32.662705693746105</v>
      </c>
      <c r="Z1451" s="113">
        <f t="shared" si="720"/>
        <v>16.156685971505429</v>
      </c>
      <c r="AA1451" s="113">
        <f t="shared" si="721"/>
        <v>8.9953440814327514</v>
      </c>
      <c r="AB1451" s="114">
        <f t="shared" si="715"/>
        <v>6.1308073254036808</v>
      </c>
    </row>
    <row r="1452" spans="1:28" x14ac:dyDescent="0.5">
      <c r="A1452"/>
      <c r="B1452">
        <v>20</v>
      </c>
      <c r="C1452" s="173">
        <v>6.34</v>
      </c>
      <c r="D1452" s="173">
        <v>4.5599999999999996</v>
      </c>
      <c r="E1452" s="173">
        <v>4.1399999999999997</v>
      </c>
      <c r="F1452" s="173">
        <v>3.78</v>
      </c>
      <c r="G1452" s="173">
        <v>5.9</v>
      </c>
      <c r="H1452" s="173">
        <v>36.799999999999997</v>
      </c>
      <c r="I1452" s="173">
        <v>57.5</v>
      </c>
      <c r="J1452" s="173">
        <v>63.3</v>
      </c>
      <c r="K1452" s="173">
        <v>37</v>
      </c>
      <c r="L1452" s="173">
        <v>19</v>
      </c>
      <c r="M1452" s="173">
        <v>10.4</v>
      </c>
      <c r="N1452" s="173">
        <v>7.24</v>
      </c>
      <c r="O1452" s="219"/>
      <c r="P1452" s="134">
        <f t="shared" si="705"/>
        <v>20</v>
      </c>
      <c r="Q1452" s="113">
        <f t="shared" si="722"/>
        <v>5.5369399491537514</v>
      </c>
      <c r="R1452" s="113">
        <f t="shared" si="717"/>
        <v>3.982404758381878</v>
      </c>
      <c r="S1452" s="113">
        <f t="shared" si="706"/>
        <v>3.6156043201098629</v>
      </c>
      <c r="T1452" s="113">
        <f t="shared" si="707"/>
        <v>3.3012039444481358</v>
      </c>
      <c r="U1452" s="113">
        <f t="shared" si="718"/>
        <v>5.1526728233449743</v>
      </c>
      <c r="V1452" s="113">
        <f t="shared" si="709"/>
        <v>32.138705067643222</v>
      </c>
      <c r="W1452" s="113">
        <f t="shared" si="710"/>
        <v>50.216726668192543</v>
      </c>
      <c r="X1452" s="113">
        <f t="shared" si="719"/>
        <v>55.282066053853704</v>
      </c>
      <c r="Y1452" s="113">
        <f t="shared" si="712"/>
        <v>32.313371943010857</v>
      </c>
      <c r="Z1452" s="113">
        <f t="shared" si="720"/>
        <v>16.593353159924494</v>
      </c>
      <c r="AA1452" s="113">
        <f t="shared" si="721"/>
        <v>9.0826775191165652</v>
      </c>
      <c r="AB1452" s="114">
        <f t="shared" si="715"/>
        <v>6.3229408883080698</v>
      </c>
    </row>
    <row r="1453" spans="1:28" x14ac:dyDescent="0.5">
      <c r="A1453"/>
      <c r="B1453">
        <v>21</v>
      </c>
      <c r="C1453" s="173">
        <v>5.67</v>
      </c>
      <c r="D1453" s="173">
        <v>4.26</v>
      </c>
      <c r="E1453" s="173">
        <v>4.26</v>
      </c>
      <c r="F1453" s="173">
        <v>3.6</v>
      </c>
      <c r="G1453" s="173">
        <v>5.9</v>
      </c>
      <c r="H1453" s="173">
        <v>30.2</v>
      </c>
      <c r="I1453" s="173">
        <v>93.3</v>
      </c>
      <c r="J1453" s="173">
        <v>73.400000000000006</v>
      </c>
      <c r="K1453" s="173">
        <v>35.4</v>
      </c>
      <c r="L1453" s="173">
        <v>19.5</v>
      </c>
      <c r="M1453" s="173">
        <v>9.93</v>
      </c>
      <c r="N1453" s="173">
        <v>7.02</v>
      </c>
      <c r="O1453" s="219"/>
      <c r="P1453" s="134">
        <f t="shared" si="705"/>
        <v>21</v>
      </c>
      <c r="Q1453" s="113">
        <f t="shared" si="722"/>
        <v>4.9518059166722042</v>
      </c>
      <c r="R1453" s="113">
        <f t="shared" si="717"/>
        <v>3.7204044453304386</v>
      </c>
      <c r="S1453" s="113">
        <f t="shared" si="706"/>
        <v>3.7204044453304386</v>
      </c>
      <c r="T1453" s="113">
        <f t="shared" si="707"/>
        <v>3.1440037566172725</v>
      </c>
      <c r="U1453" s="113">
        <f t="shared" si="718"/>
        <v>5.1526728233449743</v>
      </c>
      <c r="V1453" s="113">
        <f t="shared" si="709"/>
        <v>26.374698180511562</v>
      </c>
      <c r="W1453" s="113">
        <f t="shared" si="710"/>
        <v>81.482097358997635</v>
      </c>
      <c r="X1453" s="113">
        <f t="shared" si="719"/>
        <v>64.102743259918839</v>
      </c>
      <c r="Y1453" s="113">
        <f t="shared" si="712"/>
        <v>30.916036940069844</v>
      </c>
      <c r="Z1453" s="113">
        <f t="shared" si="720"/>
        <v>17.030020348343559</v>
      </c>
      <c r="AA1453" s="113">
        <f t="shared" si="721"/>
        <v>8.6722103620026427</v>
      </c>
      <c r="AB1453" s="114">
        <f t="shared" si="715"/>
        <v>6.1308073254036808</v>
      </c>
    </row>
    <row r="1454" spans="1:28" x14ac:dyDescent="0.5">
      <c r="A1454"/>
      <c r="B1454">
        <v>22</v>
      </c>
      <c r="C1454" s="173">
        <v>5.6</v>
      </c>
      <c r="D1454" s="173">
        <v>4.68</v>
      </c>
      <c r="E1454" s="173">
        <v>3.96</v>
      </c>
      <c r="F1454" s="173">
        <v>3.78</v>
      </c>
      <c r="G1454" s="173">
        <v>5.62</v>
      </c>
      <c r="H1454" s="173">
        <v>36.5</v>
      </c>
      <c r="I1454" s="173">
        <v>69.2</v>
      </c>
      <c r="J1454" s="173">
        <v>83</v>
      </c>
      <c r="K1454" s="173">
        <v>38.700000000000003</v>
      </c>
      <c r="L1454" s="173">
        <v>18.399999999999999</v>
      </c>
      <c r="M1454" s="173">
        <v>9.84</v>
      </c>
      <c r="N1454" s="173">
        <v>7.02</v>
      </c>
      <c r="O1454" s="219"/>
      <c r="P1454" s="134">
        <f t="shared" si="705"/>
        <v>22</v>
      </c>
      <c r="Q1454" s="113">
        <f t="shared" si="722"/>
        <v>4.890672510293534</v>
      </c>
      <c r="R1454" s="113">
        <f t="shared" si="717"/>
        <v>4.0872048836024542</v>
      </c>
      <c r="S1454" s="113">
        <f t="shared" si="706"/>
        <v>3.4584041322789996</v>
      </c>
      <c r="T1454" s="113">
        <f t="shared" si="707"/>
        <v>3.3012039444481358</v>
      </c>
      <c r="U1454" s="113">
        <f t="shared" si="718"/>
        <v>4.9081391978302973</v>
      </c>
      <c r="V1454" s="113">
        <f t="shared" si="709"/>
        <v>31.876704754591788</v>
      </c>
      <c r="W1454" s="113">
        <f t="shared" si="710"/>
        <v>60.434738877198683</v>
      </c>
      <c r="X1454" s="113">
        <f t="shared" si="719"/>
        <v>72.486753277564887</v>
      </c>
      <c r="Y1454" s="113">
        <f t="shared" si="712"/>
        <v>33.79804038363568</v>
      </c>
      <c r="Z1454" s="113">
        <f t="shared" si="720"/>
        <v>16.069352533821611</v>
      </c>
      <c r="AA1454" s="113">
        <f t="shared" si="721"/>
        <v>8.5936102680872111</v>
      </c>
      <c r="AB1454" s="114">
        <f t="shared" si="715"/>
        <v>6.1308073254036808</v>
      </c>
    </row>
    <row r="1455" spans="1:28" x14ac:dyDescent="0.5">
      <c r="A1455"/>
      <c r="B1455">
        <v>23</v>
      </c>
      <c r="C1455" s="173">
        <v>5.52</v>
      </c>
      <c r="D1455" s="173">
        <v>4.62</v>
      </c>
      <c r="E1455" s="173">
        <v>3.78</v>
      </c>
      <c r="F1455" s="173">
        <v>3.96</v>
      </c>
      <c r="G1455" s="173">
        <v>5.9</v>
      </c>
      <c r="H1455" s="173">
        <v>37.299999999999997</v>
      </c>
      <c r="I1455" s="173">
        <v>62.4</v>
      </c>
      <c r="J1455" s="173">
        <v>77.2</v>
      </c>
      <c r="K1455" s="173">
        <v>42.8</v>
      </c>
      <c r="L1455" s="173">
        <v>17.2</v>
      </c>
      <c r="M1455" s="173">
        <v>9.56</v>
      </c>
      <c r="N1455" s="173">
        <v>7.02</v>
      </c>
      <c r="O1455" s="219"/>
      <c r="P1455" s="134">
        <f t="shared" si="705"/>
        <v>23</v>
      </c>
      <c r="Q1455" s="113">
        <f t="shared" si="722"/>
        <v>4.8208057601464835</v>
      </c>
      <c r="R1455" s="113">
        <f t="shared" si="717"/>
        <v>4.0348048209921661</v>
      </c>
      <c r="S1455" s="113">
        <f t="shared" si="706"/>
        <v>3.3012039444481358</v>
      </c>
      <c r="T1455" s="113">
        <f t="shared" si="707"/>
        <v>3.4584041322789996</v>
      </c>
      <c r="U1455" s="113">
        <f t="shared" si="718"/>
        <v>5.1526728233449743</v>
      </c>
      <c r="V1455" s="113">
        <f t="shared" si="709"/>
        <v>32.575372256062295</v>
      </c>
      <c r="W1455" s="113">
        <f t="shared" si="710"/>
        <v>54.496065114699384</v>
      </c>
      <c r="X1455" s="113">
        <f t="shared" si="719"/>
        <v>67.421413891903725</v>
      </c>
      <c r="Y1455" s="113">
        <f t="shared" si="712"/>
        <v>37.378711328672011</v>
      </c>
      <c r="Z1455" s="113">
        <f t="shared" si="720"/>
        <v>15.021351281615855</v>
      </c>
      <c r="AA1455" s="113">
        <f t="shared" si="721"/>
        <v>8.349076642572534</v>
      </c>
      <c r="AB1455" s="114">
        <f t="shared" si="715"/>
        <v>6.1308073254036808</v>
      </c>
    </row>
    <row r="1456" spans="1:28" x14ac:dyDescent="0.5">
      <c r="A1456"/>
      <c r="B1456">
        <v>24</v>
      </c>
      <c r="C1456" s="173">
        <v>5.67</v>
      </c>
      <c r="D1456" s="173">
        <v>4.5</v>
      </c>
      <c r="E1456" s="173">
        <v>4.62</v>
      </c>
      <c r="F1456" s="173">
        <v>4.1399999999999997</v>
      </c>
      <c r="G1456" s="173">
        <v>6.12</v>
      </c>
      <c r="H1456" s="173">
        <v>51.2</v>
      </c>
      <c r="I1456" s="173">
        <v>54.8</v>
      </c>
      <c r="J1456" s="173">
        <v>76.900000000000006</v>
      </c>
      <c r="K1456" s="173">
        <v>39.4</v>
      </c>
      <c r="L1456" s="173">
        <v>16.5</v>
      </c>
      <c r="M1456" s="173">
        <v>9.3800000000000008</v>
      </c>
      <c r="N1456" s="173">
        <v>6.8</v>
      </c>
      <c r="O1456" s="219"/>
      <c r="P1456" s="134">
        <f t="shared" si="705"/>
        <v>24</v>
      </c>
      <c r="Q1456" s="113">
        <f t="shared" si="722"/>
        <v>4.9518059166722042</v>
      </c>
      <c r="R1456" s="113">
        <f t="shared" si="717"/>
        <v>3.9300046957715904</v>
      </c>
      <c r="S1456" s="113">
        <f t="shared" si="706"/>
        <v>4.0348048209921661</v>
      </c>
      <c r="T1456" s="113">
        <f t="shared" si="707"/>
        <v>3.6156043201098629</v>
      </c>
      <c r="U1456" s="113">
        <f t="shared" si="718"/>
        <v>5.3448063862493633</v>
      </c>
      <c r="V1456" s="113">
        <f t="shared" si="709"/>
        <v>44.714720094112323</v>
      </c>
      <c r="W1456" s="113">
        <f t="shared" si="710"/>
        <v>47.858723850729589</v>
      </c>
      <c r="X1456" s="113">
        <f t="shared" si="719"/>
        <v>67.159413578852295</v>
      </c>
      <c r="Y1456" s="113">
        <f t="shared" si="712"/>
        <v>34.409374447422366</v>
      </c>
      <c r="Z1456" s="113">
        <f t="shared" si="720"/>
        <v>14.410017217829164</v>
      </c>
      <c r="AA1456" s="113">
        <f t="shared" si="721"/>
        <v>8.1918764547416707</v>
      </c>
      <c r="AB1456" s="114">
        <f t="shared" si="715"/>
        <v>5.9386737624992918</v>
      </c>
    </row>
    <row r="1457" spans="1:28" x14ac:dyDescent="0.5">
      <c r="A1457"/>
      <c r="B1457">
        <v>25</v>
      </c>
      <c r="C1457" s="173">
        <v>5.52</v>
      </c>
      <c r="D1457" s="173">
        <v>4.68</v>
      </c>
      <c r="E1457" s="173">
        <v>4.08</v>
      </c>
      <c r="F1457" s="173">
        <v>3.78</v>
      </c>
      <c r="G1457" s="173">
        <v>6.04</v>
      </c>
      <c r="H1457" s="173">
        <v>43.6</v>
      </c>
      <c r="I1457" s="173">
        <v>66.7</v>
      </c>
      <c r="J1457" s="173">
        <v>90.7</v>
      </c>
      <c r="K1457" s="173">
        <v>37.799999999999997</v>
      </c>
      <c r="L1457" s="173">
        <v>15</v>
      </c>
      <c r="M1457" s="173">
        <v>9.65</v>
      </c>
      <c r="N1457" s="173">
        <v>6.57</v>
      </c>
      <c r="O1457" s="219"/>
      <c r="P1457" s="134">
        <f t="shared" si="705"/>
        <v>25</v>
      </c>
      <c r="Q1457" s="113">
        <f t="shared" si="722"/>
        <v>4.8208057601464835</v>
      </c>
      <c r="R1457" s="113">
        <f t="shared" si="717"/>
        <v>4.0872048836024542</v>
      </c>
      <c r="S1457" s="113">
        <f t="shared" si="706"/>
        <v>3.5632042574995753</v>
      </c>
      <c r="T1457" s="113">
        <f t="shared" si="707"/>
        <v>3.3012039444481358</v>
      </c>
      <c r="U1457" s="113">
        <f t="shared" si="718"/>
        <v>5.2749396361023129</v>
      </c>
      <c r="V1457" s="113">
        <f t="shared" si="709"/>
        <v>38.077378830142521</v>
      </c>
      <c r="W1457" s="113">
        <f t="shared" si="710"/>
        <v>58.25140293510335</v>
      </c>
      <c r="X1457" s="113">
        <f t="shared" si="719"/>
        <v>79.211427979218499</v>
      </c>
      <c r="Y1457" s="113">
        <f t="shared" si="712"/>
        <v>33.01203944448136</v>
      </c>
      <c r="Z1457" s="113">
        <f t="shared" si="720"/>
        <v>13.100015652571969</v>
      </c>
      <c r="AA1457" s="113">
        <f t="shared" si="721"/>
        <v>8.4276767364879657</v>
      </c>
      <c r="AB1457" s="114">
        <f t="shared" si="715"/>
        <v>5.7378068558265225</v>
      </c>
    </row>
    <row r="1458" spans="1:28" x14ac:dyDescent="0.5">
      <c r="A1458"/>
      <c r="B1458">
        <v>26</v>
      </c>
      <c r="C1458" s="173">
        <v>5.37</v>
      </c>
      <c r="D1458" s="173">
        <v>4.26</v>
      </c>
      <c r="E1458" s="173">
        <v>4.0199999999999996</v>
      </c>
      <c r="F1458" s="173">
        <v>3.78</v>
      </c>
      <c r="G1458" s="173">
        <v>6.49</v>
      </c>
      <c r="H1458" s="173">
        <v>85.7</v>
      </c>
      <c r="I1458" s="173">
        <v>74.099999999999994</v>
      </c>
      <c r="J1458" s="173">
        <v>94.9</v>
      </c>
      <c r="K1458" s="173">
        <v>36.299999999999997</v>
      </c>
      <c r="L1458" s="173">
        <v>15.8</v>
      </c>
      <c r="M1458" s="173">
        <v>9.2899999999999991</v>
      </c>
      <c r="N1458" s="173">
        <v>7.19</v>
      </c>
      <c r="O1458" s="219"/>
      <c r="P1458" s="134">
        <f t="shared" si="705"/>
        <v>26</v>
      </c>
      <c r="Q1458" s="113">
        <f t="shared" si="722"/>
        <v>4.6898056036207647</v>
      </c>
      <c r="R1458" s="113">
        <f t="shared" si="717"/>
        <v>3.7204044453304386</v>
      </c>
      <c r="S1458" s="113">
        <f t="shared" si="706"/>
        <v>3.5108041948892872</v>
      </c>
      <c r="T1458" s="113">
        <f t="shared" si="707"/>
        <v>3.3012039444481358</v>
      </c>
      <c r="U1458" s="113">
        <f t="shared" si="718"/>
        <v>5.667940105679472</v>
      </c>
      <c r="V1458" s="113">
        <f t="shared" si="709"/>
        <v>74.844756095027847</v>
      </c>
      <c r="W1458" s="113">
        <f t="shared" si="710"/>
        <v>64.71407732370551</v>
      </c>
      <c r="X1458" s="113">
        <f t="shared" si="719"/>
        <v>82.879432361938655</v>
      </c>
      <c r="Y1458" s="113">
        <f t="shared" si="712"/>
        <v>31.702037879224161</v>
      </c>
      <c r="Z1458" s="113">
        <f t="shared" si="720"/>
        <v>13.798683154042473</v>
      </c>
      <c r="AA1458" s="113">
        <f t="shared" si="721"/>
        <v>8.1132763608262373</v>
      </c>
      <c r="AB1458" s="114">
        <f t="shared" si="715"/>
        <v>6.2792741694661638</v>
      </c>
    </row>
    <row r="1459" spans="1:28" x14ac:dyDescent="0.5">
      <c r="A1459"/>
      <c r="B1459">
        <v>27</v>
      </c>
      <c r="C1459" s="173">
        <v>6.04</v>
      </c>
      <c r="D1459" s="173">
        <v>4.26</v>
      </c>
      <c r="E1459" s="173">
        <v>4.08</v>
      </c>
      <c r="F1459" s="173">
        <v>3.6</v>
      </c>
      <c r="G1459" s="173">
        <v>6.57</v>
      </c>
      <c r="H1459" s="173">
        <v>107</v>
      </c>
      <c r="I1459" s="173">
        <v>53.2</v>
      </c>
      <c r="J1459" s="173">
        <v>81.7</v>
      </c>
      <c r="K1459" s="173">
        <v>36.299999999999997</v>
      </c>
      <c r="L1459" s="173">
        <v>15.8</v>
      </c>
      <c r="M1459" s="173">
        <v>9.11</v>
      </c>
      <c r="N1459" s="173">
        <v>7.47</v>
      </c>
      <c r="O1459" s="219"/>
      <c r="P1459" s="134">
        <f t="shared" si="705"/>
        <v>27</v>
      </c>
      <c r="Q1459" s="113">
        <f t="shared" si="722"/>
        <v>5.2749396361023129</v>
      </c>
      <c r="R1459" s="113">
        <f t="shared" si="717"/>
        <v>3.7204044453304386</v>
      </c>
      <c r="S1459" s="113">
        <f t="shared" si="706"/>
        <v>3.5632042574995753</v>
      </c>
      <c r="T1459" s="113">
        <f t="shared" si="707"/>
        <v>3.1440037566172725</v>
      </c>
      <c r="U1459" s="113">
        <f t="shared" si="718"/>
        <v>5.7378068558265225</v>
      </c>
      <c r="V1459" s="113">
        <f t="shared" si="709"/>
        <v>93.446778321680043</v>
      </c>
      <c r="W1459" s="113">
        <f t="shared" si="710"/>
        <v>46.461388847788584</v>
      </c>
      <c r="X1459" s="113">
        <f t="shared" si="719"/>
        <v>71.351418587675326</v>
      </c>
      <c r="Y1459" s="113">
        <f t="shared" si="712"/>
        <v>31.702037879224161</v>
      </c>
      <c r="Z1459" s="113">
        <f t="shared" si="720"/>
        <v>13.798683154042473</v>
      </c>
      <c r="AA1459" s="113">
        <f t="shared" si="721"/>
        <v>7.9560761729953748</v>
      </c>
      <c r="AB1459" s="114">
        <f t="shared" si="715"/>
        <v>6.52380779498084</v>
      </c>
    </row>
    <row r="1460" spans="1:28" x14ac:dyDescent="0.5">
      <c r="A1460"/>
      <c r="B1460">
        <v>28</v>
      </c>
      <c r="C1460" s="173">
        <v>5.6</v>
      </c>
      <c r="D1460" s="173">
        <v>4.5599999999999996</v>
      </c>
      <c r="E1460" s="173">
        <v>3.78</v>
      </c>
      <c r="F1460" s="173">
        <v>3.96</v>
      </c>
      <c r="G1460" s="173">
        <v>8.4700000000000006</v>
      </c>
      <c r="H1460" s="173">
        <v>56.1</v>
      </c>
      <c r="I1460" s="173">
        <v>54.3</v>
      </c>
      <c r="J1460" s="173">
        <v>81.3</v>
      </c>
      <c r="K1460" s="173">
        <v>36.1</v>
      </c>
      <c r="L1460" s="173">
        <v>15.3</v>
      </c>
      <c r="M1460" s="173">
        <v>9.02</v>
      </c>
      <c r="N1460" s="173">
        <v>7.47</v>
      </c>
      <c r="O1460" s="219"/>
      <c r="P1460" s="134">
        <f t="shared" si="705"/>
        <v>28</v>
      </c>
      <c r="Q1460" s="113">
        <f t="shared" si="722"/>
        <v>4.890672510293534</v>
      </c>
      <c r="R1460" s="113">
        <f t="shared" si="717"/>
        <v>3.982404758381878</v>
      </c>
      <c r="S1460" s="113">
        <f t="shared" si="706"/>
        <v>3.3012039444481358</v>
      </c>
      <c r="T1460" s="113">
        <f t="shared" si="707"/>
        <v>3.4584041322789996</v>
      </c>
      <c r="U1460" s="113">
        <f t="shared" si="718"/>
        <v>7.397142171818972</v>
      </c>
      <c r="V1460" s="113">
        <f t="shared" si="709"/>
        <v>48.994058540619164</v>
      </c>
      <c r="W1460" s="113">
        <f t="shared" si="710"/>
        <v>47.422056662310524</v>
      </c>
      <c r="X1460" s="113">
        <f t="shared" si="719"/>
        <v>71.002084836940071</v>
      </c>
      <c r="Y1460" s="113">
        <f t="shared" si="712"/>
        <v>31.527371003856537</v>
      </c>
      <c r="Z1460" s="113">
        <f t="shared" si="720"/>
        <v>13.362015965623408</v>
      </c>
      <c r="AA1460" s="113">
        <f t="shared" si="721"/>
        <v>7.8774760790799432</v>
      </c>
      <c r="AB1460" s="114">
        <f t="shared" si="715"/>
        <v>6.52380779498084</v>
      </c>
    </row>
    <row r="1461" spans="1:28" x14ac:dyDescent="0.5">
      <c r="A1461"/>
      <c r="B1461">
        <v>29</v>
      </c>
      <c r="C1461" s="173">
        <v>5.6</v>
      </c>
      <c r="D1461" s="173">
        <v>4.26</v>
      </c>
      <c r="E1461" s="173">
        <v>4.1399999999999997</v>
      </c>
      <c r="F1461" s="173">
        <v>4.5599999999999996</v>
      </c>
      <c r="G1461" s="173">
        <v>9.11</v>
      </c>
      <c r="H1461" s="173">
        <v>50.6</v>
      </c>
      <c r="I1461" s="173">
        <v>71.400000000000006</v>
      </c>
      <c r="J1461" s="173">
        <v>74.7</v>
      </c>
      <c r="K1461" s="173">
        <v>38</v>
      </c>
      <c r="L1461" s="173">
        <v>14.7</v>
      </c>
      <c r="M1461" s="173">
        <v>9.11</v>
      </c>
      <c r="N1461" s="173">
        <v>7.24</v>
      </c>
      <c r="O1461" s="219"/>
      <c r="P1461" s="134">
        <f t="shared" si="705"/>
        <v>29</v>
      </c>
      <c r="Q1461" s="113">
        <f t="shared" si="722"/>
        <v>4.890672510293534</v>
      </c>
      <c r="R1461" s="113">
        <f t="shared" si="717"/>
        <v>3.7204044453304386</v>
      </c>
      <c r="S1461" s="113">
        <f t="shared" si="706"/>
        <v>3.6156043201098629</v>
      </c>
      <c r="T1461" s="113">
        <f t="shared" si="707"/>
        <v>3.982404758381878</v>
      </c>
      <c r="U1461" s="113">
        <f t="shared" si="718"/>
        <v>7.9560761729953748</v>
      </c>
      <c r="V1461" s="113">
        <f t="shared" si="709"/>
        <v>44.190719468009441</v>
      </c>
      <c r="W1461" s="113">
        <f t="shared" si="710"/>
        <v>62.356074506242571</v>
      </c>
      <c r="X1461" s="113">
        <f t="shared" si="719"/>
        <v>65.2380779498084</v>
      </c>
      <c r="Y1461" s="113">
        <f t="shared" si="712"/>
        <v>33.186706319848987</v>
      </c>
      <c r="Z1461" s="113">
        <f t="shared" si="720"/>
        <v>12.838015339520528</v>
      </c>
      <c r="AA1461" s="113">
        <f t="shared" si="721"/>
        <v>7.9560761729953748</v>
      </c>
      <c r="AB1461" s="114">
        <f t="shared" si="715"/>
        <v>6.3229408883080698</v>
      </c>
    </row>
    <row r="1462" spans="1:28" x14ac:dyDescent="0.5">
      <c r="A1462"/>
      <c r="B1462">
        <v>30</v>
      </c>
      <c r="C1462" s="173">
        <v>5.6</v>
      </c>
      <c r="D1462" s="173"/>
      <c r="E1462" s="173">
        <v>3.96</v>
      </c>
      <c r="F1462" s="173">
        <v>3.49</v>
      </c>
      <c r="G1462" s="173">
        <v>6.72</v>
      </c>
      <c r="H1462" s="173">
        <v>35.200000000000003</v>
      </c>
      <c r="I1462" s="173">
        <v>59.4</v>
      </c>
      <c r="J1462" s="173">
        <v>64.8</v>
      </c>
      <c r="K1462" s="173">
        <v>36.5</v>
      </c>
      <c r="L1462" s="173">
        <v>15.6</v>
      </c>
      <c r="M1462" s="173">
        <v>8.83</v>
      </c>
      <c r="N1462" s="173">
        <v>7.24</v>
      </c>
      <c r="O1462" s="219"/>
      <c r="P1462" s="134">
        <f t="shared" si="705"/>
        <v>30</v>
      </c>
      <c r="Q1462" s="113">
        <f t="shared" si="722"/>
        <v>4.890672510293534</v>
      </c>
      <c r="R1462" s="113" t="str">
        <f t="shared" si="717"/>
        <v xml:space="preserve"> </v>
      </c>
      <c r="S1462" s="113">
        <f t="shared" si="706"/>
        <v>3.4584041322789996</v>
      </c>
      <c r="T1462" s="113">
        <f t="shared" si="707"/>
        <v>3.047936975165078</v>
      </c>
      <c r="U1462" s="113">
        <f t="shared" si="718"/>
        <v>5.8688070123522413</v>
      </c>
      <c r="V1462" s="113">
        <f t="shared" si="709"/>
        <v>30.74137006470222</v>
      </c>
      <c r="W1462" s="113">
        <f t="shared" si="710"/>
        <v>51.876061984184993</v>
      </c>
      <c r="X1462" s="113">
        <f t="shared" si="719"/>
        <v>56.5920676191109</v>
      </c>
      <c r="Y1462" s="113">
        <f t="shared" si="712"/>
        <v>31.876704754591788</v>
      </c>
      <c r="Z1462" s="113">
        <f t="shared" si="720"/>
        <v>13.624016278674846</v>
      </c>
      <c r="AA1462" s="113">
        <f t="shared" si="721"/>
        <v>7.7115425474806987</v>
      </c>
      <c r="AB1462" s="114">
        <f t="shared" si="715"/>
        <v>6.3229408883080698</v>
      </c>
    </row>
    <row r="1463" spans="1:28" x14ac:dyDescent="0.5">
      <c r="A1463"/>
      <c r="B1463">
        <v>31</v>
      </c>
      <c r="C1463" s="173">
        <v>5.3</v>
      </c>
      <c r="D1463" s="173"/>
      <c r="E1463" s="173">
        <v>3.66</v>
      </c>
      <c r="F1463" s="173"/>
      <c r="G1463" s="173">
        <v>6.42</v>
      </c>
      <c r="H1463" s="173"/>
      <c r="I1463" s="173">
        <v>71.099999999999994</v>
      </c>
      <c r="J1463" s="173">
        <v>67.2</v>
      </c>
      <c r="K1463" s="173"/>
      <c r="L1463" s="173">
        <v>14.7</v>
      </c>
      <c r="M1463" s="173"/>
      <c r="N1463" s="173">
        <v>7.02</v>
      </c>
      <c r="O1463" s="219"/>
      <c r="P1463" s="134">
        <f t="shared" si="705"/>
        <v>31</v>
      </c>
      <c r="Q1463" s="113">
        <f t="shared" si="722"/>
        <v>4.6286721972420954</v>
      </c>
      <c r="R1463" s="113" t="str">
        <f t="shared" si="717"/>
        <v xml:space="preserve"> </v>
      </c>
      <c r="S1463" s="113">
        <f t="shared" si="706"/>
        <v>3.1964038192275601</v>
      </c>
      <c r="T1463" s="113" t="str">
        <f t="shared" si="707"/>
        <v xml:space="preserve"> </v>
      </c>
      <c r="U1463" s="113">
        <f t="shared" si="718"/>
        <v>5.6068066993008019</v>
      </c>
      <c r="V1463" s="113" t="str">
        <f t="shared" si="709"/>
        <v xml:space="preserve"> </v>
      </c>
      <c r="W1463" s="113">
        <f t="shared" si="710"/>
        <v>62.094074193191126</v>
      </c>
      <c r="X1463" s="113">
        <f t="shared" si="719"/>
        <v>58.688070123522422</v>
      </c>
      <c r="Y1463" s="113" t="str">
        <f t="shared" si="712"/>
        <v xml:space="preserve"> </v>
      </c>
      <c r="Z1463" s="113">
        <f t="shared" si="720"/>
        <v>12.838015339520528</v>
      </c>
      <c r="AA1463" s="113" t="str">
        <f t="shared" si="721"/>
        <v xml:space="preserve"> </v>
      </c>
      <c r="AB1463" s="114">
        <f t="shared" si="715"/>
        <v>6.1308073254036808</v>
      </c>
    </row>
    <row r="1464" spans="1:28" x14ac:dyDescent="0.5">
      <c r="O1464" s="219"/>
      <c r="P1464" s="138"/>
      <c r="Q1464" s="139"/>
      <c r="R1464" s="139"/>
      <c r="S1464" s="139"/>
      <c r="T1464" s="139"/>
      <c r="U1464" s="139"/>
      <c r="V1464" s="139"/>
      <c r="W1464" s="139"/>
      <c r="X1464" s="139"/>
      <c r="Y1464" s="139"/>
      <c r="Z1464" s="139"/>
      <c r="AA1464" s="139"/>
      <c r="AB1464" s="140"/>
    </row>
    <row r="1465" spans="1:28" ht="18.600000000000001" thickBot="1" x14ac:dyDescent="0.55000000000000004">
      <c r="O1465" s="223"/>
      <c r="P1465" s="137"/>
      <c r="Q1465" s="125"/>
      <c r="R1465" s="125"/>
      <c r="S1465" s="125"/>
      <c r="T1465" s="125"/>
      <c r="U1465" s="125"/>
      <c r="V1465" s="125"/>
      <c r="W1465" s="125"/>
      <c r="X1465" s="125"/>
      <c r="Y1465" s="125"/>
      <c r="Z1465" s="125"/>
      <c r="AA1465" s="125"/>
      <c r="AB1465" s="126"/>
    </row>
    <row r="1470" spans="1:28" x14ac:dyDescent="0.5">
      <c r="C1470" s="130">
        <f t="shared" ref="C1470:N1470" si="723">AVERAGE(C14:C1430)</f>
        <v>5.6793413353338371</v>
      </c>
      <c r="D1470" s="130">
        <f t="shared" si="723"/>
        <v>4.7839259259259244</v>
      </c>
      <c r="E1470" s="130">
        <f t="shared" si="723"/>
        <v>4.4380045011252731</v>
      </c>
      <c r="F1470" s="130">
        <f t="shared" si="723"/>
        <v>4.9374868217054209</v>
      </c>
      <c r="G1470" s="130">
        <f t="shared" si="723"/>
        <v>8.119099774943745</v>
      </c>
      <c r="H1470" s="130">
        <f t="shared" si="723"/>
        <v>32.51979224806206</v>
      </c>
      <c r="I1470" s="130">
        <f t="shared" si="723"/>
        <v>83.356939234808749</v>
      </c>
      <c r="J1470" s="130">
        <f t="shared" si="723"/>
        <v>85.049287321830533</v>
      </c>
      <c r="K1470" s="130">
        <f t="shared" si="723"/>
        <v>53.802085581395318</v>
      </c>
      <c r="L1470" s="130">
        <f t="shared" si="723"/>
        <v>24.615067066766684</v>
      </c>
      <c r="M1470" s="130">
        <f t="shared" si="723"/>
        <v>11.764929922480615</v>
      </c>
      <c r="N1470" s="130">
        <f t="shared" si="723"/>
        <v>7.6357275318829831</v>
      </c>
      <c r="P1470" s="162" t="s">
        <v>143</v>
      </c>
      <c r="Q1470" s="130">
        <f>AVERAGE(Q14:Q1463)</f>
        <v>4.9663094139626347</v>
      </c>
      <c r="R1470" s="130">
        <f t="shared" ref="R1470:AB1470" si="724">AVERAGE(R14:R1463)</f>
        <v>4.177774713148998</v>
      </c>
      <c r="S1470" s="130">
        <f t="shared" si="724"/>
        <v>3.8712531104206525</v>
      </c>
      <c r="T1470" s="130">
        <f t="shared" si="724"/>
        <v>4.2940382519496971</v>
      </c>
      <c r="U1470" s="130">
        <f t="shared" si="724"/>
        <v>7.0441204401375339</v>
      </c>
      <c r="V1470" s="130">
        <f t="shared" si="724"/>
        <v>28.407153699903002</v>
      </c>
      <c r="W1470" s="130">
        <f t="shared" si="724"/>
        <v>72.228978776014188</v>
      </c>
      <c r="X1470" s="130">
        <f t="shared" si="724"/>
        <v>74.07399368825547</v>
      </c>
      <c r="Y1470" s="130">
        <f t="shared" si="724"/>
        <v>46.815810697532577</v>
      </c>
      <c r="Z1470" s="130">
        <f t="shared" si="724"/>
        <v>21.45827664824947</v>
      </c>
      <c r="AA1470" s="130">
        <f t="shared" si="724"/>
        <v>10.263451796632991</v>
      </c>
      <c r="AB1470" s="130">
        <f t="shared" si="724"/>
        <v>6.6655612331723395</v>
      </c>
    </row>
    <row r="1471" spans="1:28" x14ac:dyDescent="0.5">
      <c r="P1471" s="162" t="s">
        <v>144</v>
      </c>
      <c r="Q1471" s="130">
        <f>AVERAGE(Q1301:Q1463)</f>
        <v>5.4360839146672859</v>
      </c>
      <c r="R1471" s="130">
        <f t="shared" ref="R1471:AB1471" si="725">AVERAGE(R1301:R1463)</f>
        <v>4.4596635445976451</v>
      </c>
      <c r="S1471" s="130">
        <f t="shared" si="725"/>
        <v>4.1186449211686273</v>
      </c>
      <c r="T1471" s="130">
        <f t="shared" si="725"/>
        <v>4.5269578534863495</v>
      </c>
      <c r="U1471" s="130">
        <f t="shared" si="725"/>
        <v>6.1742486676322121</v>
      </c>
      <c r="V1471" s="130">
        <f t="shared" si="725"/>
        <v>17.501620911836145</v>
      </c>
      <c r="W1471" s="130">
        <f t="shared" si="725"/>
        <v>45.34915526077021</v>
      </c>
      <c r="X1471" s="130">
        <f t="shared" si="725"/>
        <v>59.531542099088057</v>
      </c>
      <c r="Y1471" s="130">
        <f t="shared" si="725"/>
        <v>50.056033142854325</v>
      </c>
      <c r="Z1471" s="130">
        <f t="shared" si="725"/>
        <v>21.904353054167196</v>
      </c>
      <c r="AA1471" s="130">
        <f t="shared" si="725"/>
        <v>10.797848012934864</v>
      </c>
      <c r="AB1471" s="130">
        <f t="shared" si="725"/>
        <v>6.8149943794646806</v>
      </c>
    </row>
    <row r="1472" spans="1:28" x14ac:dyDescent="0.5">
      <c r="P1472" s="169"/>
      <c r="Q1472" s="130"/>
      <c r="R1472" s="130"/>
      <c r="S1472" s="130"/>
      <c r="T1472" s="130"/>
      <c r="U1472" s="130"/>
      <c r="V1472" s="130"/>
      <c r="W1472" s="130"/>
      <c r="X1472" s="130"/>
      <c r="Y1472" s="130"/>
      <c r="Z1472" s="130"/>
      <c r="AA1472" s="130"/>
      <c r="AB1472" s="130"/>
    </row>
    <row r="1502" spans="17:28" x14ac:dyDescent="0.5">
      <c r="Q1502" s="41"/>
      <c r="R1502" s="41"/>
      <c r="S1502" s="41"/>
      <c r="T1502" s="41"/>
      <c r="U1502" s="41"/>
      <c r="V1502" s="41"/>
      <c r="W1502" s="41"/>
      <c r="X1502" s="41"/>
      <c r="Y1502" s="41"/>
      <c r="Z1502" s="41"/>
      <c r="AA1502" s="41"/>
      <c r="AB1502" s="41"/>
    </row>
  </sheetData>
  <sortState ref="Q1180:Q1191">
    <sortCondition ref="Q1180"/>
  </sortState>
  <mergeCells count="49">
    <mergeCell ref="O1433:O1465"/>
    <mergeCell ref="O1103:O1135"/>
    <mergeCell ref="O1136:O1168"/>
    <mergeCell ref="O1169:O1201"/>
    <mergeCell ref="O740:O772"/>
    <mergeCell ref="O773:O805"/>
    <mergeCell ref="O971:O1003"/>
    <mergeCell ref="O1004:O1036"/>
    <mergeCell ref="O1037:O1069"/>
    <mergeCell ref="O1070:O1102"/>
    <mergeCell ref="O872:O904"/>
    <mergeCell ref="O905:O937"/>
    <mergeCell ref="O938:O970"/>
    <mergeCell ref="O1367:O1399"/>
    <mergeCell ref="O1400:O1432"/>
    <mergeCell ref="O1202:O1234"/>
    <mergeCell ref="O1235:O1267"/>
    <mergeCell ref="O1268:O1300"/>
    <mergeCell ref="O1301:O1333"/>
    <mergeCell ref="O1334:O1366"/>
    <mergeCell ref="O707:O739"/>
    <mergeCell ref="O806:O838"/>
    <mergeCell ref="O839:O871"/>
    <mergeCell ref="O575:O607"/>
    <mergeCell ref="O608:O640"/>
    <mergeCell ref="O641:O673"/>
    <mergeCell ref="O674:O706"/>
    <mergeCell ref="O542:O574"/>
    <mergeCell ref="O344:O376"/>
    <mergeCell ref="D1:G1"/>
    <mergeCell ref="I1:L1"/>
    <mergeCell ref="AE1:AG1"/>
    <mergeCell ref="O311:O343"/>
    <mergeCell ref="O377:O409"/>
    <mergeCell ref="O410:O442"/>
    <mergeCell ref="O443:O475"/>
    <mergeCell ref="O476:O508"/>
    <mergeCell ref="O509:O541"/>
    <mergeCell ref="AH1:AJ1"/>
    <mergeCell ref="O179:O211"/>
    <mergeCell ref="O212:O244"/>
    <mergeCell ref="O245:O277"/>
    <mergeCell ref="O278:O310"/>
    <mergeCell ref="O14:O46"/>
    <mergeCell ref="O47:O79"/>
    <mergeCell ref="O80:O112"/>
    <mergeCell ref="O113:O145"/>
    <mergeCell ref="O146:O178"/>
    <mergeCell ref="AJ17:AK17"/>
  </mergeCells>
  <pageMargins left="0.7" right="0.7" top="0.75" bottom="0.75" header="0.3" footer="0.3"/>
  <pageSetup paperSize="9" scale="52" orientation="portrait" r:id="rId1"/>
  <headerFooter>
    <oddHeader xml:space="preserve">&amp;LDepartment of Electricity Development                                                                    &amp;RFeasibility and EIA Study of Bharbhung Storage 
Hydropower Project including Tatu ROR Project
  Final Inception Report
</oddHeader>
    <oddFooter>&amp;LJV of FICHTNER-HCE-NEWJEC &amp;CPage &amp;P of &amp;N&amp;RJune 2021</oddFooter>
  </headerFooter>
  <rowBreaks count="17" manualBreakCount="17">
    <brk id="79" min="14" max="27" man="1"/>
    <brk id="145" min="14" max="27" man="1"/>
    <brk id="211" min="14" max="27" man="1"/>
    <brk id="277" min="14" max="27" man="1"/>
    <brk id="343" min="14" max="27" man="1"/>
    <brk id="409" min="14" max="27" man="1"/>
    <brk id="475" min="14" max="27" man="1"/>
    <brk id="541" min="14" max="27" man="1"/>
    <brk id="607" min="14" max="27" man="1"/>
    <brk id="673" min="14" max="27" man="1"/>
    <brk id="739" min="14" max="27" man="1"/>
    <brk id="805" min="14" max="27" man="1"/>
    <brk id="871" min="14" max="27" man="1"/>
    <brk id="937" min="14" max="27" man="1"/>
    <brk id="1003" min="14" max="27" man="1"/>
    <brk id="1069" min="14" max="27" man="1"/>
    <brk id="1135" min="14" max="27" man="1"/>
  </rowBreaks>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3:N229"/>
  <sheetViews>
    <sheetView topLeftCell="A190" workbookViewId="0">
      <selection activeCell="B198" sqref="B198:M228"/>
    </sheetView>
  </sheetViews>
  <sheetFormatPr defaultRowHeight="14.4" x14ac:dyDescent="0.3"/>
  <cols>
    <col min="1" max="1" width="19.88671875" customWidth="1"/>
    <col min="2" max="2" width="16.33203125" bestFit="1" customWidth="1"/>
    <col min="3" max="13" width="12" customWidth="1"/>
    <col min="14" max="14" width="12" bestFit="1" customWidth="1"/>
    <col min="15" max="20" width="5" bestFit="1" customWidth="1"/>
    <col min="21" max="21" width="3" bestFit="1" customWidth="1"/>
    <col min="22" max="30" width="5" bestFit="1" customWidth="1"/>
    <col min="31" max="31" width="3" bestFit="1" customWidth="1"/>
    <col min="32" max="40" width="5" bestFit="1" customWidth="1"/>
    <col min="41" max="41" width="3" bestFit="1" customWidth="1"/>
    <col min="42" max="50" width="5" bestFit="1" customWidth="1"/>
    <col min="51" max="51" width="3" bestFit="1" customWidth="1"/>
    <col min="52" max="57" width="5" bestFit="1" customWidth="1"/>
    <col min="58" max="58" width="3" bestFit="1" customWidth="1"/>
    <col min="59" max="75" width="5" bestFit="1" customWidth="1"/>
    <col min="76" max="76" width="8.6640625" bestFit="1" customWidth="1"/>
    <col min="77" max="77" width="6.109375" bestFit="1" customWidth="1"/>
    <col min="78" max="78" width="3" bestFit="1" customWidth="1"/>
    <col min="79" max="87" width="5" bestFit="1" customWidth="1"/>
    <col min="88" max="88" width="3" bestFit="1" customWidth="1"/>
    <col min="89" max="97" width="5" bestFit="1" customWidth="1"/>
    <col min="98" max="98" width="3" bestFit="1" customWidth="1"/>
    <col min="99" max="107" width="5" bestFit="1" customWidth="1"/>
    <col min="108" max="108" width="3" bestFit="1" customWidth="1"/>
    <col min="109" max="116" width="5" bestFit="1" customWidth="1"/>
    <col min="117" max="117" width="3" bestFit="1" customWidth="1"/>
    <col min="118" max="125" width="5" bestFit="1" customWidth="1"/>
    <col min="126" max="126" width="3" bestFit="1" customWidth="1"/>
    <col min="127" max="134" width="5" bestFit="1" customWidth="1"/>
    <col min="135" max="135" width="3" bestFit="1" customWidth="1"/>
    <col min="136" max="140" width="5" bestFit="1" customWidth="1"/>
    <col min="141" max="141" width="3" bestFit="1" customWidth="1"/>
    <col min="142" max="143" width="5" bestFit="1" customWidth="1"/>
    <col min="144" max="144" width="3" bestFit="1" customWidth="1"/>
    <col min="145" max="146" width="5" bestFit="1" customWidth="1"/>
    <col min="147" max="147" width="3" bestFit="1" customWidth="1"/>
    <col min="149" max="149" width="6.44140625" bestFit="1" customWidth="1"/>
    <col min="150" max="153" width="5" bestFit="1" customWidth="1"/>
    <col min="154" max="154" width="3" bestFit="1" customWidth="1"/>
    <col min="155" max="160" width="5" bestFit="1" customWidth="1"/>
    <col min="161" max="161" width="3" bestFit="1" customWidth="1"/>
    <col min="162" max="170" width="5" bestFit="1" customWidth="1"/>
    <col min="171" max="171" width="3" bestFit="1" customWidth="1"/>
    <col min="172" max="178" width="5" bestFit="1" customWidth="1"/>
    <col min="179" max="179" width="3" bestFit="1" customWidth="1"/>
    <col min="180" max="188" width="5" bestFit="1" customWidth="1"/>
    <col min="189" max="189" width="3" bestFit="1" customWidth="1"/>
    <col min="190" max="197" width="5" bestFit="1" customWidth="1"/>
    <col min="198" max="198" width="3" bestFit="1" customWidth="1"/>
    <col min="199" max="206" width="5" bestFit="1" customWidth="1"/>
    <col min="207" max="207" width="3" bestFit="1" customWidth="1"/>
    <col min="208" max="227" width="5" bestFit="1" customWidth="1"/>
    <col min="228" max="228" width="9.44140625" bestFit="1" customWidth="1"/>
    <col min="229" max="229" width="6" bestFit="1" customWidth="1"/>
    <col min="230" max="235" width="5" bestFit="1" customWidth="1"/>
    <col min="236" max="236" width="3" bestFit="1" customWidth="1"/>
    <col min="237" max="244" width="5" bestFit="1" customWidth="1"/>
    <col min="245" max="245" width="3" bestFit="1" customWidth="1"/>
    <col min="246" max="252" width="5" bestFit="1" customWidth="1"/>
    <col min="253" max="253" width="3" bestFit="1" customWidth="1"/>
    <col min="254" max="266" width="5" bestFit="1" customWidth="1"/>
    <col min="267" max="267" width="3" bestFit="1" customWidth="1"/>
    <col min="268" max="273" width="5" bestFit="1" customWidth="1"/>
    <col min="274" max="274" width="3" bestFit="1" customWidth="1"/>
    <col min="275" max="280" width="5" bestFit="1" customWidth="1"/>
    <col min="281" max="281" width="3" bestFit="1" customWidth="1"/>
    <col min="282" max="288" width="5" bestFit="1" customWidth="1"/>
    <col min="289" max="289" width="3" bestFit="1" customWidth="1"/>
    <col min="290" max="301" width="5" bestFit="1" customWidth="1"/>
    <col min="302" max="302" width="3" bestFit="1" customWidth="1"/>
    <col min="303" max="305" width="5" bestFit="1" customWidth="1"/>
    <col min="306" max="306" width="3" bestFit="1" customWidth="1"/>
    <col min="307" max="310" width="5" bestFit="1" customWidth="1"/>
    <col min="311" max="311" width="3" bestFit="1" customWidth="1"/>
    <col min="312" max="324" width="5" bestFit="1" customWidth="1"/>
    <col min="325" max="325" width="3" bestFit="1" customWidth="1"/>
    <col min="326" max="333" width="5" bestFit="1" customWidth="1"/>
    <col min="334" max="334" width="9" bestFit="1" customWidth="1"/>
    <col min="335" max="335" width="6.6640625" bestFit="1" customWidth="1"/>
    <col min="336" max="417" width="5" bestFit="1" customWidth="1"/>
    <col min="418" max="418" width="3" bestFit="1" customWidth="1"/>
    <col min="419" max="423" width="5" bestFit="1" customWidth="1"/>
    <col min="424" max="424" width="3" bestFit="1" customWidth="1"/>
    <col min="425" max="434" width="5" bestFit="1" customWidth="1"/>
    <col min="435" max="435" width="3" bestFit="1" customWidth="1"/>
    <col min="436" max="440" width="5" bestFit="1" customWidth="1"/>
    <col min="441" max="441" width="3" bestFit="1" customWidth="1"/>
    <col min="442" max="445" width="5" bestFit="1" customWidth="1"/>
    <col min="446" max="446" width="3" bestFit="1" customWidth="1"/>
    <col min="447" max="449" width="5" bestFit="1" customWidth="1"/>
    <col min="450" max="451" width="3" bestFit="1" customWidth="1"/>
    <col min="452" max="456" width="5" bestFit="1" customWidth="1"/>
    <col min="457" max="457" width="3" bestFit="1" customWidth="1"/>
    <col min="458" max="463" width="5" bestFit="1" customWidth="1"/>
    <col min="464" max="464" width="3" bestFit="1" customWidth="1"/>
    <col min="465" max="472" width="5" bestFit="1" customWidth="1"/>
    <col min="473" max="473" width="9.6640625" bestFit="1" customWidth="1"/>
    <col min="474" max="474" width="5.88671875" bestFit="1" customWidth="1"/>
    <col min="475" max="484" width="5" bestFit="1" customWidth="1"/>
    <col min="485" max="485" width="3" bestFit="1" customWidth="1"/>
    <col min="486" max="497" width="5" bestFit="1" customWidth="1"/>
    <col min="498" max="498" width="3" bestFit="1" customWidth="1"/>
    <col min="499" max="500" width="5" bestFit="1" customWidth="1"/>
    <col min="501" max="501" width="3" bestFit="1" customWidth="1"/>
    <col min="502" max="510" width="5" bestFit="1" customWidth="1"/>
    <col min="511" max="511" width="3" bestFit="1" customWidth="1"/>
    <col min="512" max="513" width="5" bestFit="1" customWidth="1"/>
    <col min="514" max="514" width="3" bestFit="1" customWidth="1"/>
    <col min="515" max="534" width="5" bestFit="1" customWidth="1"/>
    <col min="535" max="535" width="3" bestFit="1" customWidth="1"/>
    <col min="536" max="540" width="5" bestFit="1" customWidth="1"/>
    <col min="541" max="541" width="3" bestFit="1" customWidth="1"/>
    <col min="542" max="553" width="5" bestFit="1" customWidth="1"/>
    <col min="554" max="554" width="3" bestFit="1" customWidth="1"/>
    <col min="555" max="558" width="5" bestFit="1" customWidth="1"/>
    <col min="559" max="559" width="3" bestFit="1" customWidth="1"/>
    <col min="560" max="562" width="5" bestFit="1" customWidth="1"/>
    <col min="563" max="563" width="3" bestFit="1" customWidth="1"/>
    <col min="564" max="567" width="5" bestFit="1" customWidth="1"/>
    <col min="568" max="568" width="3" bestFit="1" customWidth="1"/>
    <col min="569" max="571" width="5" bestFit="1" customWidth="1"/>
    <col min="572" max="572" width="3" bestFit="1" customWidth="1"/>
    <col min="573" max="583" width="5" bestFit="1" customWidth="1"/>
    <col min="584" max="584" width="3" bestFit="1" customWidth="1"/>
    <col min="585" max="587" width="5" bestFit="1" customWidth="1"/>
    <col min="588" max="588" width="3" bestFit="1" customWidth="1"/>
    <col min="589" max="601" width="5" bestFit="1" customWidth="1"/>
    <col min="602" max="602" width="3" bestFit="1" customWidth="1"/>
    <col min="603" max="610" width="5" bestFit="1" customWidth="1"/>
    <col min="611" max="611" width="7.33203125" bestFit="1" customWidth="1"/>
    <col min="612" max="612" width="8.88671875" bestFit="1" customWidth="1"/>
    <col min="613" max="613" width="5.33203125" bestFit="1" customWidth="1"/>
    <col min="614" max="621" width="5" bestFit="1" customWidth="1"/>
    <col min="622" max="622" width="3" bestFit="1" customWidth="1"/>
    <col min="623" max="639" width="5" bestFit="1" customWidth="1"/>
    <col min="640" max="640" width="3" bestFit="1" customWidth="1"/>
    <col min="641" max="653" width="5" bestFit="1" customWidth="1"/>
    <col min="654" max="654" width="3" bestFit="1" customWidth="1"/>
    <col min="655" max="669" width="5" bestFit="1" customWidth="1"/>
    <col min="670" max="670" width="3" bestFit="1" customWidth="1"/>
    <col min="671" max="709" width="5" bestFit="1" customWidth="1"/>
    <col min="710" max="710" width="3" bestFit="1" customWidth="1"/>
    <col min="711" max="716" width="5" bestFit="1" customWidth="1"/>
    <col min="717" max="717" width="7.33203125" bestFit="1" customWidth="1"/>
    <col min="718" max="718" width="8.33203125" bestFit="1" customWidth="1"/>
    <col min="719" max="719" width="6.33203125" bestFit="1" customWidth="1"/>
    <col min="720" max="720" width="3" bestFit="1" customWidth="1"/>
    <col min="721" max="722" width="5" bestFit="1" customWidth="1"/>
    <col min="723" max="723" width="3" bestFit="1" customWidth="1"/>
    <col min="724" max="728" width="5" bestFit="1" customWidth="1"/>
    <col min="729" max="729" width="3" bestFit="1" customWidth="1"/>
    <col min="730" max="748" width="5" bestFit="1" customWidth="1"/>
    <col min="749" max="749" width="3" bestFit="1" customWidth="1"/>
    <col min="750" max="753" width="5" bestFit="1" customWidth="1"/>
    <col min="754" max="754" width="7.33203125" bestFit="1" customWidth="1"/>
    <col min="755" max="755" width="9.33203125" bestFit="1" customWidth="1"/>
    <col min="756" max="756" width="6.109375" bestFit="1" customWidth="1"/>
    <col min="757" max="763" width="5" bestFit="1" customWidth="1"/>
    <col min="764" max="764" width="3" bestFit="1" customWidth="1"/>
    <col min="765" max="766" width="5" bestFit="1" customWidth="1"/>
    <col min="767" max="767" width="3" bestFit="1" customWidth="1"/>
    <col min="768" max="800" width="5" bestFit="1" customWidth="1"/>
    <col min="801" max="801" width="3" bestFit="1" customWidth="1"/>
    <col min="802" max="814" width="5" bestFit="1" customWidth="1"/>
    <col min="815" max="815" width="3" bestFit="1" customWidth="1"/>
    <col min="816" max="844" width="5" bestFit="1" customWidth="1"/>
    <col min="845" max="845" width="7.33203125" bestFit="1" customWidth="1"/>
    <col min="847" max="847" width="5.88671875" bestFit="1" customWidth="1"/>
    <col min="848" max="848" width="5" bestFit="1" customWidth="1"/>
    <col min="849" max="849" width="3" bestFit="1" customWidth="1"/>
    <col min="850" max="861" width="5" bestFit="1" customWidth="1"/>
    <col min="862" max="862" width="3" bestFit="1" customWidth="1"/>
    <col min="863" max="873" width="5" bestFit="1" customWidth="1"/>
    <col min="874" max="874" width="3" bestFit="1" customWidth="1"/>
    <col min="875" max="893" width="5" bestFit="1" customWidth="1"/>
    <col min="894" max="894" width="3" bestFit="1" customWidth="1"/>
    <col min="895" max="907" width="5" bestFit="1" customWidth="1"/>
    <col min="908" max="908" width="3" bestFit="1" customWidth="1"/>
    <col min="909" max="911" width="5" bestFit="1" customWidth="1"/>
    <col min="912" max="912" width="3" bestFit="1" customWidth="1"/>
    <col min="913" max="917" width="5" bestFit="1" customWidth="1"/>
    <col min="918" max="918" width="3" bestFit="1" customWidth="1"/>
    <col min="919" max="923" width="5" bestFit="1" customWidth="1"/>
    <col min="924" max="924" width="3" bestFit="1" customWidth="1"/>
    <col min="925" max="930" width="5" bestFit="1" customWidth="1"/>
    <col min="931" max="931" width="3" bestFit="1" customWidth="1"/>
    <col min="932" max="936" width="5" bestFit="1" customWidth="1"/>
    <col min="937" max="937" width="3" bestFit="1" customWidth="1"/>
    <col min="938" max="939" width="5" bestFit="1" customWidth="1"/>
    <col min="940" max="940" width="3" bestFit="1" customWidth="1"/>
    <col min="941" max="962" width="5" bestFit="1" customWidth="1"/>
    <col min="963" max="963" width="3" bestFit="1" customWidth="1"/>
    <col min="964" max="969" width="5" bestFit="1" customWidth="1"/>
    <col min="970" max="970" width="3" bestFit="1" customWidth="1"/>
    <col min="971" max="973" width="5" bestFit="1" customWidth="1"/>
    <col min="974" max="974" width="3" bestFit="1" customWidth="1"/>
    <col min="975" max="988" width="5" bestFit="1" customWidth="1"/>
    <col min="989" max="989" width="7.33203125" bestFit="1" customWidth="1"/>
    <col min="990" max="990" width="8.88671875" bestFit="1" customWidth="1"/>
    <col min="991" max="991" width="6.44140625" bestFit="1" customWidth="1"/>
    <col min="992" max="993" width="5" bestFit="1" customWidth="1"/>
    <col min="994" max="994" width="3" bestFit="1" customWidth="1"/>
    <col min="995" max="1000" width="5" bestFit="1" customWidth="1"/>
    <col min="1001" max="1001" width="3" bestFit="1" customWidth="1"/>
    <col min="1002" max="1016" width="5" bestFit="1" customWidth="1"/>
    <col min="1017" max="1017" width="3" bestFit="1" customWidth="1"/>
    <col min="1018" max="1031" width="5" bestFit="1" customWidth="1"/>
    <col min="1032" max="1032" width="3" bestFit="1" customWidth="1"/>
    <col min="1033" max="1037" width="5" bestFit="1" customWidth="1"/>
    <col min="1038" max="1038" width="3" bestFit="1" customWidth="1"/>
    <col min="1039" max="1041" width="5" bestFit="1" customWidth="1"/>
    <col min="1042" max="1042" width="3" bestFit="1" customWidth="1"/>
    <col min="1043" max="1045" width="5" bestFit="1" customWidth="1"/>
    <col min="1046" max="1046" width="3" bestFit="1" customWidth="1"/>
    <col min="1047" max="1050" width="5" bestFit="1" customWidth="1"/>
    <col min="1051" max="1051" width="3" bestFit="1" customWidth="1"/>
    <col min="1052" max="1059" width="5" bestFit="1" customWidth="1"/>
    <col min="1060" max="1060" width="3" bestFit="1" customWidth="1"/>
    <col min="1061" max="1067" width="5" bestFit="1" customWidth="1"/>
    <col min="1068" max="1068" width="3" bestFit="1" customWidth="1"/>
    <col min="1069" max="1072" width="5" bestFit="1" customWidth="1"/>
    <col min="1073" max="1073" width="3" bestFit="1" customWidth="1"/>
    <col min="1074" max="1079" width="5" bestFit="1" customWidth="1"/>
    <col min="1080" max="1080" width="3" bestFit="1" customWidth="1"/>
    <col min="1081" max="1084" width="5" bestFit="1" customWidth="1"/>
    <col min="1085" max="1085" width="3" bestFit="1" customWidth="1"/>
    <col min="1086" max="1092" width="5" bestFit="1" customWidth="1"/>
    <col min="1093" max="1093" width="3" bestFit="1" customWidth="1"/>
    <col min="1094" max="1107" width="5" bestFit="1" customWidth="1"/>
    <col min="1108" max="1108" width="9.44140625" bestFit="1" customWidth="1"/>
    <col min="1109" max="1109" width="6.109375" bestFit="1" customWidth="1"/>
    <col min="1110" max="1111" width="5" bestFit="1" customWidth="1"/>
    <col min="1112" max="1112" width="3" bestFit="1" customWidth="1"/>
    <col min="1113" max="1119" width="5" bestFit="1" customWidth="1"/>
    <col min="1120" max="1120" width="3" bestFit="1" customWidth="1"/>
    <col min="1121" max="1128" width="5" bestFit="1" customWidth="1"/>
    <col min="1129" max="1129" width="3" bestFit="1" customWidth="1"/>
    <col min="1130" max="1144" width="5" bestFit="1" customWidth="1"/>
    <col min="1145" max="1145" width="3" bestFit="1" customWidth="1"/>
    <col min="1146" max="1153" width="5" bestFit="1" customWidth="1"/>
    <col min="1154" max="1154" width="3" bestFit="1" customWidth="1"/>
    <col min="1155" max="1162" width="5" bestFit="1" customWidth="1"/>
    <col min="1163" max="1163" width="3" bestFit="1" customWidth="1"/>
    <col min="1164" max="1171" width="5" bestFit="1" customWidth="1"/>
    <col min="1172" max="1172" width="3" bestFit="1" customWidth="1"/>
    <col min="1173" max="1209" width="5" bestFit="1" customWidth="1"/>
    <col min="1211" max="1211" width="11.33203125" bestFit="1" customWidth="1"/>
  </cols>
  <sheetData>
    <row r="3" spans="1:14" x14ac:dyDescent="0.3">
      <c r="A3" s="157" t="s">
        <v>140</v>
      </c>
      <c r="B3" s="157" t="s">
        <v>137</v>
      </c>
    </row>
    <row r="4" spans="1:14" x14ac:dyDescent="0.3">
      <c r="A4" s="157" t="s">
        <v>139</v>
      </c>
      <c r="B4" t="s">
        <v>36</v>
      </c>
      <c r="C4" t="s">
        <v>37</v>
      </c>
      <c r="D4" t="s">
        <v>38</v>
      </c>
      <c r="E4" t="s">
        <v>39</v>
      </c>
      <c r="F4" t="s">
        <v>21</v>
      </c>
      <c r="G4" t="s">
        <v>40</v>
      </c>
      <c r="H4" t="s">
        <v>41</v>
      </c>
      <c r="I4" t="s">
        <v>42</v>
      </c>
      <c r="J4" t="s">
        <v>43</v>
      </c>
      <c r="K4" t="s">
        <v>44</v>
      </c>
      <c r="L4" t="s">
        <v>45</v>
      </c>
      <c r="M4" t="s">
        <v>46</v>
      </c>
      <c r="N4" t="s">
        <v>138</v>
      </c>
    </row>
    <row r="5" spans="1:14" x14ac:dyDescent="0.3">
      <c r="A5" s="13">
        <v>2009</v>
      </c>
      <c r="B5" s="56">
        <v>18.722580645161287</v>
      </c>
      <c r="C5" s="56">
        <v>17.146428571428576</v>
      </c>
      <c r="D5" s="56">
        <v>14.206451612903223</v>
      </c>
      <c r="E5" s="56">
        <v>12.896666666666665</v>
      </c>
      <c r="F5" s="56">
        <v>14.08387096774193</v>
      </c>
      <c r="G5" s="56">
        <v>13.99</v>
      </c>
      <c r="H5" s="56">
        <v>53.112903225806441</v>
      </c>
      <c r="I5" s="56">
        <v>82.103225806451604</v>
      </c>
      <c r="J5" s="56">
        <v>120.50666666666666</v>
      </c>
      <c r="K5" s="56">
        <v>102.39354838709677</v>
      </c>
      <c r="L5" s="56">
        <v>36.276666666666657</v>
      </c>
      <c r="M5" s="56">
        <v>23.270967741935486</v>
      </c>
      <c r="N5" s="56">
        <v>42.561369863013702</v>
      </c>
    </row>
    <row r="6" spans="1:14" x14ac:dyDescent="0.3">
      <c r="A6" s="158">
        <v>1</v>
      </c>
      <c r="B6" s="56">
        <v>21.1</v>
      </c>
      <c r="C6" s="56">
        <v>16.399999999999999</v>
      </c>
      <c r="D6" s="56">
        <v>16.2</v>
      </c>
      <c r="E6" s="56">
        <v>12</v>
      </c>
      <c r="F6" s="56">
        <v>12.8</v>
      </c>
      <c r="G6" s="56">
        <v>12.7</v>
      </c>
      <c r="H6" s="56">
        <v>23.8</v>
      </c>
      <c r="I6" s="56">
        <v>69.900000000000006</v>
      </c>
      <c r="J6" s="56">
        <v>89.7</v>
      </c>
      <c r="K6" s="56">
        <v>80.400000000000006</v>
      </c>
      <c r="L6" s="56">
        <v>50.3</v>
      </c>
      <c r="M6" s="56">
        <v>28.3</v>
      </c>
      <c r="N6" s="56">
        <v>36.133333333333333</v>
      </c>
    </row>
    <row r="7" spans="1:14" x14ac:dyDescent="0.3">
      <c r="A7" s="158">
        <v>2</v>
      </c>
      <c r="B7" s="56">
        <v>20.7</v>
      </c>
      <c r="C7" s="56">
        <v>16.2</v>
      </c>
      <c r="D7" s="56">
        <v>16.2</v>
      </c>
      <c r="E7" s="56">
        <v>11.9</v>
      </c>
      <c r="F7" s="56">
        <v>12.7</v>
      </c>
      <c r="G7" s="56">
        <v>12.3</v>
      </c>
      <c r="H7" s="56">
        <v>25.2</v>
      </c>
      <c r="I7" s="56">
        <v>67.8</v>
      </c>
      <c r="J7" s="56">
        <v>84.1</v>
      </c>
      <c r="K7" s="56">
        <v>79.2</v>
      </c>
      <c r="L7" s="56">
        <v>47.4</v>
      </c>
      <c r="M7" s="56">
        <v>27.7</v>
      </c>
      <c r="N7" s="56">
        <v>35.116666666666667</v>
      </c>
    </row>
    <row r="8" spans="1:14" x14ac:dyDescent="0.3">
      <c r="A8" s="158">
        <v>3</v>
      </c>
      <c r="B8" s="56">
        <v>20.7</v>
      </c>
      <c r="C8" s="56">
        <v>16.2</v>
      </c>
      <c r="D8" s="56">
        <v>16.100000000000001</v>
      </c>
      <c r="E8" s="56">
        <v>11.9</v>
      </c>
      <c r="F8" s="56">
        <v>14.7</v>
      </c>
      <c r="G8" s="56">
        <v>13.2</v>
      </c>
      <c r="H8" s="56">
        <v>23.4</v>
      </c>
      <c r="I8" s="56">
        <v>68</v>
      </c>
      <c r="J8" s="56">
        <v>81.099999999999994</v>
      </c>
      <c r="K8" s="56">
        <v>77.7</v>
      </c>
      <c r="L8" s="56">
        <v>44.3</v>
      </c>
      <c r="M8" s="56">
        <v>27.3</v>
      </c>
      <c r="N8" s="56">
        <v>34.550000000000004</v>
      </c>
    </row>
    <row r="9" spans="1:14" x14ac:dyDescent="0.3">
      <c r="A9" s="158">
        <v>4</v>
      </c>
      <c r="B9" s="56">
        <v>20.5</v>
      </c>
      <c r="C9" s="56">
        <v>16.100000000000001</v>
      </c>
      <c r="D9" s="56">
        <v>16</v>
      </c>
      <c r="E9" s="56">
        <v>11.8</v>
      </c>
      <c r="F9" s="56">
        <v>14.5</v>
      </c>
      <c r="G9" s="56">
        <v>14.7</v>
      </c>
      <c r="H9" s="56">
        <v>22.1</v>
      </c>
      <c r="I9" s="56">
        <v>65.2</v>
      </c>
      <c r="J9" s="56">
        <v>80.900000000000006</v>
      </c>
      <c r="K9" s="56">
        <v>76.3</v>
      </c>
      <c r="L9" s="56">
        <v>43.2</v>
      </c>
      <c r="M9" s="56">
        <v>26.9</v>
      </c>
      <c r="N9" s="56">
        <v>34.016666666666673</v>
      </c>
    </row>
    <row r="10" spans="1:14" x14ac:dyDescent="0.3">
      <c r="A10" s="158">
        <v>5</v>
      </c>
      <c r="B10" s="56">
        <v>20.3</v>
      </c>
      <c r="C10" s="56">
        <v>16</v>
      </c>
      <c r="D10" s="56">
        <v>15.8</v>
      </c>
      <c r="E10" s="56">
        <v>11.8</v>
      </c>
      <c r="F10" s="56">
        <v>14.1</v>
      </c>
      <c r="G10" s="56">
        <v>14.5</v>
      </c>
      <c r="H10" s="56">
        <v>22.6</v>
      </c>
      <c r="I10" s="56">
        <v>62</v>
      </c>
      <c r="J10" s="56">
        <v>120</v>
      </c>
      <c r="K10" s="56">
        <v>86.6</v>
      </c>
      <c r="L10" s="56">
        <v>42.2</v>
      </c>
      <c r="M10" s="56">
        <v>26.6</v>
      </c>
      <c r="N10" s="56">
        <v>37.708333333333336</v>
      </c>
    </row>
    <row r="11" spans="1:14" x14ac:dyDescent="0.3">
      <c r="A11" s="158">
        <v>6</v>
      </c>
      <c r="B11" s="56">
        <v>20</v>
      </c>
      <c r="C11" s="56">
        <v>15.9</v>
      </c>
      <c r="D11" s="56">
        <v>15.6</v>
      </c>
      <c r="E11" s="56">
        <v>11.7</v>
      </c>
      <c r="F11" s="56">
        <v>13.9</v>
      </c>
      <c r="G11" s="56">
        <v>14.2</v>
      </c>
      <c r="H11" s="56">
        <v>23.7</v>
      </c>
      <c r="I11" s="56">
        <v>74.900000000000006</v>
      </c>
      <c r="J11" s="56">
        <v>184</v>
      </c>
      <c r="K11" s="56">
        <v>269</v>
      </c>
      <c r="L11" s="56">
        <v>41</v>
      </c>
      <c r="M11" s="56">
        <v>26.1</v>
      </c>
      <c r="N11" s="56">
        <v>59.166666666666679</v>
      </c>
    </row>
    <row r="12" spans="1:14" x14ac:dyDescent="0.3">
      <c r="A12" s="158">
        <v>7</v>
      </c>
      <c r="B12" s="56">
        <v>19.8</v>
      </c>
      <c r="C12" s="56">
        <v>15.8</v>
      </c>
      <c r="D12" s="56">
        <v>15.5</v>
      </c>
      <c r="E12" s="56">
        <v>11.6</v>
      </c>
      <c r="F12" s="56">
        <v>13.7</v>
      </c>
      <c r="G12" s="56">
        <v>14</v>
      </c>
      <c r="H12" s="56">
        <v>28.5</v>
      </c>
      <c r="I12" s="56">
        <v>70.3</v>
      </c>
      <c r="J12" s="56">
        <v>195</v>
      </c>
      <c r="K12" s="56">
        <v>428</v>
      </c>
      <c r="L12" s="56">
        <v>40.200000000000003</v>
      </c>
      <c r="M12" s="56">
        <v>25.6</v>
      </c>
      <c r="N12" s="56">
        <v>73.166666666666671</v>
      </c>
    </row>
    <row r="13" spans="1:14" x14ac:dyDescent="0.3">
      <c r="A13" s="158">
        <v>8</v>
      </c>
      <c r="B13" s="56">
        <v>19.5</v>
      </c>
      <c r="C13" s="56">
        <v>15.5</v>
      </c>
      <c r="D13" s="56">
        <v>15.4</v>
      </c>
      <c r="E13" s="56">
        <v>14.6</v>
      </c>
      <c r="F13" s="56">
        <v>13.8</v>
      </c>
      <c r="G13" s="56">
        <v>13.5</v>
      </c>
      <c r="H13" s="56">
        <v>47.4</v>
      </c>
      <c r="I13" s="56">
        <v>65.7</v>
      </c>
      <c r="J13" s="56">
        <v>218</v>
      </c>
      <c r="K13" s="56">
        <v>222</v>
      </c>
      <c r="L13" s="56">
        <v>39</v>
      </c>
      <c r="M13" s="56">
        <v>26.6</v>
      </c>
      <c r="N13" s="56">
        <v>59.25</v>
      </c>
    </row>
    <row r="14" spans="1:14" x14ac:dyDescent="0.3">
      <c r="A14" s="158">
        <v>9</v>
      </c>
      <c r="B14" s="56">
        <v>19.3</v>
      </c>
      <c r="C14" s="56">
        <v>15.4</v>
      </c>
      <c r="D14" s="56">
        <v>15.2</v>
      </c>
      <c r="E14" s="56">
        <v>14.7</v>
      </c>
      <c r="F14" s="56">
        <v>13.4</v>
      </c>
      <c r="G14" s="56">
        <v>13.2</v>
      </c>
      <c r="H14" s="56">
        <v>57.9</v>
      </c>
      <c r="I14" s="56">
        <v>61.8</v>
      </c>
      <c r="J14" s="56">
        <v>212</v>
      </c>
      <c r="K14" s="56">
        <v>146</v>
      </c>
      <c r="L14" s="56">
        <v>38.200000000000003</v>
      </c>
      <c r="M14" s="56">
        <v>25.7</v>
      </c>
      <c r="N14" s="56">
        <v>52.733333333333348</v>
      </c>
    </row>
    <row r="15" spans="1:14" x14ac:dyDescent="0.3">
      <c r="A15" s="158">
        <v>10</v>
      </c>
      <c r="B15" s="56">
        <v>19.100000000000001</v>
      </c>
      <c r="C15" s="56">
        <v>15.3</v>
      </c>
      <c r="D15" s="56">
        <v>15.6</v>
      </c>
      <c r="E15" s="56">
        <v>14.3</v>
      </c>
      <c r="F15" s="56">
        <v>13.2</v>
      </c>
      <c r="G15" s="56">
        <v>14.3</v>
      </c>
      <c r="H15" s="56">
        <v>55.6</v>
      </c>
      <c r="I15" s="56">
        <v>64.2</v>
      </c>
      <c r="J15" s="56">
        <v>181</v>
      </c>
      <c r="K15" s="56">
        <v>123</v>
      </c>
      <c r="L15" s="56">
        <v>37.6</v>
      </c>
      <c r="M15" s="56">
        <v>25.3</v>
      </c>
      <c r="N15" s="56">
        <v>48.208333333333336</v>
      </c>
    </row>
    <row r="16" spans="1:14" x14ac:dyDescent="0.3">
      <c r="A16" s="158">
        <v>11</v>
      </c>
      <c r="B16" s="56">
        <v>18.3</v>
      </c>
      <c r="C16" s="56">
        <v>19.600000000000001</v>
      </c>
      <c r="D16" s="56">
        <v>15</v>
      </c>
      <c r="E16" s="56">
        <v>14.1</v>
      </c>
      <c r="F16" s="56">
        <v>12.9</v>
      </c>
      <c r="G16" s="56">
        <v>13.9</v>
      </c>
      <c r="H16" s="56">
        <v>52.8</v>
      </c>
      <c r="I16" s="56">
        <v>61.1</v>
      </c>
      <c r="J16" s="56">
        <v>159</v>
      </c>
      <c r="K16" s="56">
        <v>110</v>
      </c>
      <c r="L16" s="56">
        <v>37</v>
      </c>
      <c r="M16" s="56">
        <v>24.9</v>
      </c>
      <c r="N16" s="56">
        <v>44.883333333333333</v>
      </c>
    </row>
    <row r="17" spans="1:14" x14ac:dyDescent="0.3">
      <c r="A17" s="158">
        <v>12</v>
      </c>
      <c r="B17" s="56">
        <v>18.899999999999999</v>
      </c>
      <c r="C17" s="56">
        <v>18.399999999999999</v>
      </c>
      <c r="D17" s="56">
        <v>15</v>
      </c>
      <c r="E17" s="56">
        <v>13.9</v>
      </c>
      <c r="F17" s="56">
        <v>12.7</v>
      </c>
      <c r="G17" s="56">
        <v>13.5</v>
      </c>
      <c r="H17" s="56">
        <v>51.3</v>
      </c>
      <c r="I17" s="56">
        <v>57.4</v>
      </c>
      <c r="J17" s="56">
        <v>142</v>
      </c>
      <c r="K17" s="56">
        <v>105</v>
      </c>
      <c r="L17" s="56">
        <v>44</v>
      </c>
      <c r="M17" s="56">
        <v>25.5</v>
      </c>
      <c r="N17" s="56">
        <v>43.133333333333333</v>
      </c>
    </row>
    <row r="18" spans="1:14" x14ac:dyDescent="0.3">
      <c r="A18" s="158">
        <v>13</v>
      </c>
      <c r="B18" s="56">
        <v>18.600000000000001</v>
      </c>
      <c r="C18" s="56">
        <v>18.8</v>
      </c>
      <c r="D18" s="56">
        <v>14.7</v>
      </c>
      <c r="E18" s="56">
        <v>13.5</v>
      </c>
      <c r="F18" s="56">
        <v>12.1</v>
      </c>
      <c r="G18" s="56">
        <v>13.1</v>
      </c>
      <c r="H18" s="56">
        <v>49</v>
      </c>
      <c r="I18" s="56">
        <v>60</v>
      </c>
      <c r="J18" s="56">
        <v>135</v>
      </c>
      <c r="K18" s="56">
        <v>102</v>
      </c>
      <c r="L18" s="56">
        <v>48.7</v>
      </c>
      <c r="M18" s="56">
        <v>24.7</v>
      </c>
      <c r="N18" s="56">
        <v>42.516666666666666</v>
      </c>
    </row>
    <row r="19" spans="1:14" x14ac:dyDescent="0.3">
      <c r="A19" s="158">
        <v>14</v>
      </c>
      <c r="B19" s="56">
        <v>19</v>
      </c>
      <c r="C19" s="56">
        <v>18.5</v>
      </c>
      <c r="D19" s="56">
        <v>14.7</v>
      </c>
      <c r="E19" s="56">
        <v>13.2</v>
      </c>
      <c r="F19" s="56">
        <v>11.6</v>
      </c>
      <c r="G19" s="56">
        <v>12.7</v>
      </c>
      <c r="H19" s="56">
        <v>45.8</v>
      </c>
      <c r="I19" s="56">
        <v>66.3</v>
      </c>
      <c r="J19" s="56">
        <v>129</v>
      </c>
      <c r="K19" s="56">
        <v>98.1</v>
      </c>
      <c r="L19" s="56">
        <v>40.9</v>
      </c>
      <c r="M19" s="56">
        <v>24.3</v>
      </c>
      <c r="N19" s="56">
        <v>41.174999999999997</v>
      </c>
    </row>
    <row r="20" spans="1:14" x14ac:dyDescent="0.3">
      <c r="A20" s="158">
        <v>15</v>
      </c>
      <c r="B20" s="56">
        <v>18.899999999999999</v>
      </c>
      <c r="C20" s="56">
        <v>18.600000000000001</v>
      </c>
      <c r="D20" s="56">
        <v>14.5</v>
      </c>
      <c r="E20" s="56">
        <v>13.2</v>
      </c>
      <c r="F20" s="56">
        <v>11.3</v>
      </c>
      <c r="G20" s="56">
        <v>12.6</v>
      </c>
      <c r="H20" s="56">
        <v>44.3</v>
      </c>
      <c r="I20" s="56">
        <v>66.3</v>
      </c>
      <c r="J20" s="56">
        <v>125</v>
      </c>
      <c r="K20" s="56">
        <v>94.4</v>
      </c>
      <c r="L20" s="56">
        <v>38.4</v>
      </c>
      <c r="M20" s="56">
        <v>24.2</v>
      </c>
      <c r="N20" s="56">
        <v>40.141666666666666</v>
      </c>
    </row>
    <row r="21" spans="1:14" x14ac:dyDescent="0.3">
      <c r="A21" s="158">
        <v>16</v>
      </c>
      <c r="B21" s="56">
        <v>18.8</v>
      </c>
      <c r="C21" s="56">
        <v>18.3</v>
      </c>
      <c r="D21" s="56">
        <v>14.3</v>
      </c>
      <c r="E21" s="56">
        <v>12.9</v>
      </c>
      <c r="F21" s="56">
        <v>11.1</v>
      </c>
      <c r="G21" s="56">
        <v>12.3</v>
      </c>
      <c r="H21" s="56">
        <v>42.2</v>
      </c>
      <c r="I21" s="56">
        <v>86.4</v>
      </c>
      <c r="J21" s="56">
        <v>119</v>
      </c>
      <c r="K21" s="56">
        <v>93.1</v>
      </c>
      <c r="L21" s="56">
        <v>36.9</v>
      </c>
      <c r="M21" s="56">
        <v>24.1</v>
      </c>
      <c r="N21" s="56">
        <v>40.783333333333331</v>
      </c>
    </row>
    <row r="22" spans="1:14" x14ac:dyDescent="0.3">
      <c r="A22" s="158">
        <v>17</v>
      </c>
      <c r="B22" s="56">
        <v>18.7</v>
      </c>
      <c r="C22" s="56">
        <v>18.2</v>
      </c>
      <c r="D22" s="56">
        <v>14.3</v>
      </c>
      <c r="E22" s="56">
        <v>12.8</v>
      </c>
      <c r="F22" s="56">
        <v>13.2</v>
      </c>
      <c r="G22" s="56">
        <v>12.2</v>
      </c>
      <c r="H22" s="56">
        <v>44.1</v>
      </c>
      <c r="I22" s="56">
        <v>99.1</v>
      </c>
      <c r="J22" s="56">
        <v>116</v>
      </c>
      <c r="K22" s="56">
        <v>90.8</v>
      </c>
      <c r="L22" s="56">
        <v>34.5</v>
      </c>
      <c r="M22" s="56">
        <v>23.6</v>
      </c>
      <c r="N22" s="56">
        <v>41.458333333333336</v>
      </c>
    </row>
    <row r="23" spans="1:14" x14ac:dyDescent="0.3">
      <c r="A23" s="158">
        <v>18</v>
      </c>
      <c r="B23" s="56">
        <v>18.600000000000001</v>
      </c>
      <c r="C23" s="56">
        <v>18</v>
      </c>
      <c r="D23" s="56">
        <v>14.1</v>
      </c>
      <c r="E23" s="56">
        <v>12.7</v>
      </c>
      <c r="F23" s="56">
        <v>13.9</v>
      </c>
      <c r="G23" s="56">
        <v>12.3</v>
      </c>
      <c r="H23" s="56">
        <v>71.3</v>
      </c>
      <c r="I23" s="56">
        <v>123</v>
      </c>
      <c r="J23" s="56">
        <v>112</v>
      </c>
      <c r="K23" s="56">
        <v>86.2</v>
      </c>
      <c r="L23" s="56">
        <v>32.5</v>
      </c>
      <c r="M23" s="56">
        <v>23.1</v>
      </c>
      <c r="N23" s="56">
        <v>44.80833333333333</v>
      </c>
    </row>
    <row r="24" spans="1:14" x14ac:dyDescent="0.3">
      <c r="A24" s="158">
        <v>19</v>
      </c>
      <c r="B24" s="56">
        <v>18.5</v>
      </c>
      <c r="C24" s="56">
        <v>18</v>
      </c>
      <c r="D24" s="56">
        <v>13.9</v>
      </c>
      <c r="E24" s="56">
        <v>12.6</v>
      </c>
      <c r="F24" s="56">
        <v>13.2</v>
      </c>
      <c r="G24" s="56">
        <v>13.1</v>
      </c>
      <c r="H24" s="56">
        <v>89.8</v>
      </c>
      <c r="I24" s="56">
        <v>172</v>
      </c>
      <c r="J24" s="56">
        <v>110</v>
      </c>
      <c r="K24" s="56">
        <v>78</v>
      </c>
      <c r="L24" s="56">
        <v>32.5</v>
      </c>
      <c r="M24" s="56">
        <v>22.5</v>
      </c>
      <c r="N24" s="56">
        <v>49.508333333333333</v>
      </c>
    </row>
    <row r="25" spans="1:14" x14ac:dyDescent="0.3">
      <c r="A25" s="158">
        <v>20</v>
      </c>
      <c r="B25" s="56">
        <v>18.399999999999999</v>
      </c>
      <c r="C25" s="56">
        <v>17.899999999999999</v>
      </c>
      <c r="D25" s="56">
        <v>13.5</v>
      </c>
      <c r="E25" s="56">
        <v>12.5</v>
      </c>
      <c r="F25" s="56">
        <v>15.8</v>
      </c>
      <c r="G25" s="56">
        <v>12.9</v>
      </c>
      <c r="H25" s="56">
        <v>76.3</v>
      </c>
      <c r="I25" s="56">
        <v>127</v>
      </c>
      <c r="J25" s="56">
        <v>105</v>
      </c>
      <c r="K25" s="56">
        <v>71.7</v>
      </c>
      <c r="L25" s="56">
        <v>30.9</v>
      </c>
      <c r="M25" s="56">
        <v>22</v>
      </c>
      <c r="N25" s="56">
        <v>43.658333333333331</v>
      </c>
    </row>
    <row r="26" spans="1:14" x14ac:dyDescent="0.3">
      <c r="A26" s="158">
        <v>21</v>
      </c>
      <c r="B26" s="56">
        <v>18.2</v>
      </c>
      <c r="C26" s="56">
        <v>17.7</v>
      </c>
      <c r="D26" s="56">
        <v>13.5</v>
      </c>
      <c r="E26" s="56">
        <v>12.4</v>
      </c>
      <c r="F26" s="56">
        <v>15.4</v>
      </c>
      <c r="G26" s="56">
        <v>12.7</v>
      </c>
      <c r="H26" s="56">
        <v>68.2</v>
      </c>
      <c r="I26" s="56">
        <v>104</v>
      </c>
      <c r="J26" s="56">
        <v>102</v>
      </c>
      <c r="K26" s="56">
        <v>67.599999999999994</v>
      </c>
      <c r="L26" s="56">
        <v>29.9</v>
      </c>
      <c r="M26" s="56">
        <v>21.6</v>
      </c>
      <c r="N26" s="56">
        <v>40.266666666666673</v>
      </c>
    </row>
    <row r="27" spans="1:14" x14ac:dyDescent="0.3">
      <c r="A27" s="158">
        <v>22</v>
      </c>
      <c r="B27" s="56">
        <v>18.2</v>
      </c>
      <c r="C27" s="56">
        <v>17.5</v>
      </c>
      <c r="D27" s="56">
        <v>13.4</v>
      </c>
      <c r="E27" s="56">
        <v>12.4</v>
      </c>
      <c r="F27" s="56">
        <v>14.7</v>
      </c>
      <c r="G27" s="56">
        <v>12.6</v>
      </c>
      <c r="H27" s="56">
        <v>58.6</v>
      </c>
      <c r="I27" s="56">
        <v>89.5</v>
      </c>
      <c r="J27" s="56">
        <v>99.5</v>
      </c>
      <c r="K27" s="56">
        <v>66.5</v>
      </c>
      <c r="L27" s="56">
        <v>30</v>
      </c>
      <c r="M27" s="56">
        <v>20.9</v>
      </c>
      <c r="N27" s="56">
        <v>37.816666666666663</v>
      </c>
    </row>
    <row r="28" spans="1:14" x14ac:dyDescent="0.3">
      <c r="A28" s="158">
        <v>23</v>
      </c>
      <c r="B28" s="56">
        <v>18.100000000000001</v>
      </c>
      <c r="C28" s="56">
        <v>17.3</v>
      </c>
      <c r="D28" s="56">
        <v>13.2</v>
      </c>
      <c r="E28" s="56">
        <v>12.3</v>
      </c>
      <c r="F28" s="56">
        <v>14.3</v>
      </c>
      <c r="G28" s="56">
        <v>12.4</v>
      </c>
      <c r="H28" s="56">
        <v>58.7</v>
      </c>
      <c r="I28" s="56">
        <v>80.099999999999994</v>
      </c>
      <c r="J28" s="56">
        <v>98.4</v>
      </c>
      <c r="K28" s="56">
        <v>65</v>
      </c>
      <c r="L28" s="56">
        <v>29.3</v>
      </c>
      <c r="M28" s="56">
        <v>20.399999999999999</v>
      </c>
      <c r="N28" s="56">
        <v>36.625</v>
      </c>
    </row>
    <row r="29" spans="1:14" x14ac:dyDescent="0.3">
      <c r="A29" s="158">
        <v>24</v>
      </c>
      <c r="B29" s="56">
        <v>17.899999999999999</v>
      </c>
      <c r="C29" s="56">
        <v>17.100000000000001</v>
      </c>
      <c r="D29" s="56">
        <v>12.7</v>
      </c>
      <c r="E29" s="56">
        <v>12.3</v>
      </c>
      <c r="F29" s="56">
        <v>14.2</v>
      </c>
      <c r="G29" s="56">
        <v>12.3</v>
      </c>
      <c r="H29" s="56">
        <v>67</v>
      </c>
      <c r="I29" s="56">
        <v>87.1</v>
      </c>
      <c r="J29" s="56">
        <v>95.4</v>
      </c>
      <c r="K29" s="56">
        <v>63.9</v>
      </c>
      <c r="L29" s="56">
        <v>29.1</v>
      </c>
      <c r="M29" s="56">
        <v>20.100000000000001</v>
      </c>
      <c r="N29" s="56">
        <v>37.425000000000004</v>
      </c>
    </row>
    <row r="30" spans="1:14" x14ac:dyDescent="0.3">
      <c r="A30" s="158">
        <v>25</v>
      </c>
      <c r="B30" s="56">
        <v>17.7</v>
      </c>
      <c r="C30" s="56">
        <v>17</v>
      </c>
      <c r="D30" s="56">
        <v>12.7</v>
      </c>
      <c r="E30" s="56">
        <v>13.5</v>
      </c>
      <c r="F30" s="56">
        <v>22.1</v>
      </c>
      <c r="G30" s="56">
        <v>12.1</v>
      </c>
      <c r="H30" s="56">
        <v>62.9</v>
      </c>
      <c r="I30" s="56">
        <v>83.4</v>
      </c>
      <c r="J30" s="56">
        <v>92.2</v>
      </c>
      <c r="K30" s="56">
        <v>60.9</v>
      </c>
      <c r="L30" s="56">
        <v>29.3</v>
      </c>
      <c r="M30" s="56">
        <v>19.7</v>
      </c>
      <c r="N30" s="56">
        <v>36.958333333333336</v>
      </c>
    </row>
    <row r="31" spans="1:14" x14ac:dyDescent="0.3">
      <c r="A31" s="158">
        <v>26</v>
      </c>
      <c r="B31" s="56">
        <v>17.600000000000001</v>
      </c>
      <c r="C31" s="56">
        <v>17</v>
      </c>
      <c r="D31" s="56">
        <v>12.6</v>
      </c>
      <c r="E31" s="56">
        <v>13.4</v>
      </c>
      <c r="F31" s="56">
        <v>18.399999999999999</v>
      </c>
      <c r="G31" s="56">
        <v>14.5</v>
      </c>
      <c r="H31" s="56">
        <v>72.3</v>
      </c>
      <c r="I31" s="56">
        <v>81.099999999999994</v>
      </c>
      <c r="J31" s="56">
        <v>90.6</v>
      </c>
      <c r="K31" s="56">
        <v>58.4</v>
      </c>
      <c r="L31" s="56">
        <v>28.8</v>
      </c>
      <c r="M31" s="56">
        <v>19.399999999999999</v>
      </c>
      <c r="N31" s="56">
        <v>37.008333333333333</v>
      </c>
    </row>
    <row r="32" spans="1:14" x14ac:dyDescent="0.3">
      <c r="A32" s="158">
        <v>27</v>
      </c>
      <c r="B32" s="56">
        <v>17.5</v>
      </c>
      <c r="C32" s="56">
        <v>16.8</v>
      </c>
      <c r="D32" s="56">
        <v>12.3</v>
      </c>
      <c r="E32" s="56">
        <v>13.3</v>
      </c>
      <c r="F32" s="56">
        <v>16.7</v>
      </c>
      <c r="G32" s="56">
        <v>18.899999999999999</v>
      </c>
      <c r="H32" s="56">
        <v>85.3</v>
      </c>
      <c r="I32" s="56">
        <v>78.599999999999994</v>
      </c>
      <c r="J32" s="56">
        <v>89.5</v>
      </c>
      <c r="K32" s="56">
        <v>56.8</v>
      </c>
      <c r="L32" s="56">
        <v>28.5</v>
      </c>
      <c r="M32" s="56">
        <v>19.100000000000001</v>
      </c>
      <c r="N32" s="56">
        <v>37.774999999999999</v>
      </c>
    </row>
    <row r="33" spans="1:14" x14ac:dyDescent="0.3">
      <c r="A33" s="158">
        <v>28</v>
      </c>
      <c r="B33" s="56">
        <v>17.3</v>
      </c>
      <c r="C33" s="56">
        <v>16.600000000000001</v>
      </c>
      <c r="D33" s="56">
        <v>12.3</v>
      </c>
      <c r="E33" s="56">
        <v>13.3</v>
      </c>
      <c r="F33" s="56">
        <v>15.7</v>
      </c>
      <c r="G33" s="56">
        <v>18</v>
      </c>
      <c r="H33" s="56">
        <v>76.3</v>
      </c>
      <c r="I33" s="56">
        <v>79.2</v>
      </c>
      <c r="J33" s="56">
        <v>86</v>
      </c>
      <c r="K33" s="56">
        <v>56.2</v>
      </c>
      <c r="L33" s="56">
        <v>28.2</v>
      </c>
      <c r="M33" s="56">
        <v>18.8</v>
      </c>
      <c r="N33" s="56">
        <v>36.491666666666667</v>
      </c>
    </row>
    <row r="34" spans="1:14" x14ac:dyDescent="0.3">
      <c r="A34" s="158">
        <v>29</v>
      </c>
      <c r="B34" s="56">
        <v>16.899999999999999</v>
      </c>
      <c r="C34" s="56"/>
      <c r="D34" s="56">
        <v>11.9</v>
      </c>
      <c r="E34" s="56">
        <v>13.2</v>
      </c>
      <c r="F34" s="56">
        <v>14.2</v>
      </c>
      <c r="G34" s="56">
        <v>19.100000000000001</v>
      </c>
      <c r="H34" s="56">
        <v>69.099999999999994</v>
      </c>
      <c r="I34" s="56">
        <v>87.9</v>
      </c>
      <c r="J34" s="56">
        <v>82.1</v>
      </c>
      <c r="K34" s="56">
        <v>54.5</v>
      </c>
      <c r="L34" s="56">
        <v>27.9</v>
      </c>
      <c r="M34" s="56">
        <v>18.5</v>
      </c>
      <c r="N34" s="56">
        <v>37.75454545454545</v>
      </c>
    </row>
    <row r="35" spans="1:14" x14ac:dyDescent="0.3">
      <c r="A35" s="158">
        <v>30</v>
      </c>
      <c r="B35" s="56">
        <v>16.8</v>
      </c>
      <c r="C35" s="56"/>
      <c r="D35" s="56">
        <v>12.3</v>
      </c>
      <c r="E35" s="56">
        <v>13.1</v>
      </c>
      <c r="F35" s="56">
        <v>13.4</v>
      </c>
      <c r="G35" s="56">
        <v>21.9</v>
      </c>
      <c r="H35" s="56">
        <v>65.7</v>
      </c>
      <c r="I35" s="56">
        <v>92.4</v>
      </c>
      <c r="J35" s="56">
        <v>81.7</v>
      </c>
      <c r="K35" s="56">
        <v>53.6</v>
      </c>
      <c r="L35" s="56">
        <v>27.6</v>
      </c>
      <c r="M35" s="56">
        <v>18.2</v>
      </c>
      <c r="N35" s="56">
        <v>37.881818181818183</v>
      </c>
    </row>
    <row r="36" spans="1:14" x14ac:dyDescent="0.3">
      <c r="A36" s="158">
        <v>31</v>
      </c>
      <c r="B36" s="56">
        <v>16.5</v>
      </c>
      <c r="C36" s="56"/>
      <c r="D36" s="56">
        <v>11.9</v>
      </c>
      <c r="E36" s="56"/>
      <c r="F36" s="56">
        <v>12.9</v>
      </c>
      <c r="G36" s="56"/>
      <c r="H36" s="56">
        <v>65.3</v>
      </c>
      <c r="I36" s="56">
        <v>93.5</v>
      </c>
      <c r="J36" s="56"/>
      <c r="K36" s="56">
        <v>53.3</v>
      </c>
      <c r="L36" s="56"/>
      <c r="M36" s="56">
        <v>19.7</v>
      </c>
      <c r="N36" s="56">
        <v>39.014285714285712</v>
      </c>
    </row>
    <row r="37" spans="1:14" x14ac:dyDescent="0.3">
      <c r="A37" s="13">
        <v>2010</v>
      </c>
      <c r="B37" s="56">
        <v>16.729032258064521</v>
      </c>
      <c r="C37" s="56">
        <v>16.24642857142857</v>
      </c>
      <c r="D37" s="56">
        <v>14.75806451612903</v>
      </c>
      <c r="E37" s="56">
        <v>14.110000000000001</v>
      </c>
      <c r="F37" s="56">
        <v>17.990322580645163</v>
      </c>
      <c r="G37" s="56">
        <v>18.566666666666663</v>
      </c>
      <c r="H37" s="56">
        <v>82.193548387096769</v>
      </c>
      <c r="I37" s="56">
        <v>161.79677419354837</v>
      </c>
      <c r="J37" s="56">
        <v>155.6</v>
      </c>
      <c r="K37" s="56">
        <v>68.654838709677435</v>
      </c>
      <c r="L37" s="56">
        <v>37.42</v>
      </c>
      <c r="M37" s="56">
        <v>21.122580645161293</v>
      </c>
      <c r="N37" s="56">
        <v>52.346301369863006</v>
      </c>
    </row>
    <row r="38" spans="1:14" x14ac:dyDescent="0.3">
      <c r="A38" s="158">
        <v>1</v>
      </c>
      <c r="B38" s="56">
        <v>19.399999999999999</v>
      </c>
      <c r="C38" s="56">
        <v>13.8</v>
      </c>
      <c r="D38" s="56">
        <v>16.2</v>
      </c>
      <c r="E38" s="56">
        <v>13.5</v>
      </c>
      <c r="F38" s="56">
        <v>14.7</v>
      </c>
      <c r="G38" s="56">
        <v>19.8</v>
      </c>
      <c r="H38" s="56">
        <v>18.399999999999999</v>
      </c>
      <c r="I38" s="56">
        <v>116</v>
      </c>
      <c r="J38" s="56">
        <v>175</v>
      </c>
      <c r="K38" s="56">
        <v>116</v>
      </c>
      <c r="L38" s="56">
        <v>45.8</v>
      </c>
      <c r="M38" s="56">
        <v>27.1</v>
      </c>
      <c r="N38" s="56">
        <v>49.641666666666659</v>
      </c>
    </row>
    <row r="39" spans="1:14" x14ac:dyDescent="0.3">
      <c r="A39" s="158">
        <v>2</v>
      </c>
      <c r="B39" s="56">
        <v>19.100000000000001</v>
      </c>
      <c r="C39" s="56">
        <v>15</v>
      </c>
      <c r="D39" s="56">
        <v>16</v>
      </c>
      <c r="E39" s="56">
        <v>13.5</v>
      </c>
      <c r="F39" s="56">
        <v>14.3</v>
      </c>
      <c r="G39" s="56">
        <v>19</v>
      </c>
      <c r="H39" s="56">
        <v>17.7</v>
      </c>
      <c r="I39" s="56">
        <v>105</v>
      </c>
      <c r="J39" s="56">
        <v>184</v>
      </c>
      <c r="K39" s="56">
        <v>112</v>
      </c>
      <c r="L39" s="56">
        <v>45.5</v>
      </c>
      <c r="M39" s="56">
        <v>26.4</v>
      </c>
      <c r="N39" s="56">
        <v>48.958333333333336</v>
      </c>
    </row>
    <row r="40" spans="1:14" x14ac:dyDescent="0.3">
      <c r="A40" s="158">
        <v>3</v>
      </c>
      <c r="B40" s="56">
        <v>18.8</v>
      </c>
      <c r="C40" s="56">
        <v>14.7</v>
      </c>
      <c r="D40" s="56">
        <v>15.5</v>
      </c>
      <c r="E40" s="56">
        <v>14.2</v>
      </c>
      <c r="F40" s="56">
        <v>13.9</v>
      </c>
      <c r="G40" s="56">
        <v>18</v>
      </c>
      <c r="H40" s="56">
        <v>16.899999999999999</v>
      </c>
      <c r="I40" s="56">
        <v>97.7</v>
      </c>
      <c r="J40" s="56">
        <v>179</v>
      </c>
      <c r="K40" s="56">
        <v>110</v>
      </c>
      <c r="L40" s="56">
        <v>45.2</v>
      </c>
      <c r="M40" s="56">
        <v>25.6</v>
      </c>
      <c r="N40" s="56">
        <v>47.458333333333336</v>
      </c>
    </row>
    <row r="41" spans="1:14" x14ac:dyDescent="0.3">
      <c r="A41" s="158">
        <v>4</v>
      </c>
      <c r="B41" s="56">
        <v>19.100000000000001</v>
      </c>
      <c r="C41" s="56">
        <v>14.5</v>
      </c>
      <c r="D41" s="56">
        <v>15.1</v>
      </c>
      <c r="E41" s="56">
        <v>14</v>
      </c>
      <c r="F41" s="56">
        <v>17.3</v>
      </c>
      <c r="G41" s="56">
        <v>16.899999999999999</v>
      </c>
      <c r="H41" s="56">
        <v>47.9</v>
      </c>
      <c r="I41" s="56">
        <v>116</v>
      </c>
      <c r="J41" s="56">
        <v>187</v>
      </c>
      <c r="K41" s="56">
        <v>107</v>
      </c>
      <c r="L41" s="56">
        <v>44.6</v>
      </c>
      <c r="M41" s="56">
        <v>24.7</v>
      </c>
      <c r="N41" s="56">
        <v>52.008333333333333</v>
      </c>
    </row>
    <row r="42" spans="1:14" x14ac:dyDescent="0.3">
      <c r="A42" s="158">
        <v>5</v>
      </c>
      <c r="B42" s="56">
        <v>18.5</v>
      </c>
      <c r="C42" s="56">
        <v>14.3</v>
      </c>
      <c r="D42" s="56">
        <v>14.9</v>
      </c>
      <c r="E42" s="56">
        <v>13.9</v>
      </c>
      <c r="F42" s="56">
        <v>17.7</v>
      </c>
      <c r="G42" s="56">
        <v>16.399999999999999</v>
      </c>
      <c r="H42" s="56">
        <v>39.6</v>
      </c>
      <c r="I42" s="56">
        <v>113</v>
      </c>
      <c r="J42" s="56">
        <v>200</v>
      </c>
      <c r="K42" s="56">
        <v>99.6</v>
      </c>
      <c r="L42" s="56">
        <v>44.3</v>
      </c>
      <c r="M42" s="56">
        <v>24.1</v>
      </c>
      <c r="N42" s="56">
        <v>51.358333333333327</v>
      </c>
    </row>
    <row r="43" spans="1:14" x14ac:dyDescent="0.3">
      <c r="A43" s="158">
        <v>6</v>
      </c>
      <c r="B43" s="56">
        <v>18.2</v>
      </c>
      <c r="C43" s="56">
        <v>13.5</v>
      </c>
      <c r="D43" s="56">
        <v>14.3</v>
      </c>
      <c r="E43" s="56">
        <v>13.7</v>
      </c>
      <c r="F43" s="56">
        <v>17.100000000000001</v>
      </c>
      <c r="G43" s="56">
        <v>16.100000000000001</v>
      </c>
      <c r="H43" s="56">
        <v>47.9</v>
      </c>
      <c r="I43" s="56">
        <v>116</v>
      </c>
      <c r="J43" s="56">
        <v>189</v>
      </c>
      <c r="K43" s="56">
        <v>97.7</v>
      </c>
      <c r="L43" s="56">
        <v>43.8</v>
      </c>
      <c r="M43" s="56">
        <v>23.8</v>
      </c>
      <c r="N43" s="56">
        <v>50.92499999999999</v>
      </c>
    </row>
    <row r="44" spans="1:14" x14ac:dyDescent="0.3">
      <c r="A44" s="158">
        <v>7</v>
      </c>
      <c r="B44" s="56">
        <v>18</v>
      </c>
      <c r="C44" s="56">
        <v>13.8</v>
      </c>
      <c r="D44" s="56">
        <v>13.9</v>
      </c>
      <c r="E44" s="56">
        <v>13.7</v>
      </c>
      <c r="F44" s="56">
        <v>16.2</v>
      </c>
      <c r="G44" s="56">
        <v>15.5</v>
      </c>
      <c r="H44" s="56">
        <v>50.3</v>
      </c>
      <c r="I44" s="56">
        <v>130</v>
      </c>
      <c r="J44" s="56">
        <v>187</v>
      </c>
      <c r="K44" s="56">
        <v>95.8</v>
      </c>
      <c r="L44" s="56">
        <v>43.2</v>
      </c>
      <c r="M44" s="56">
        <v>23.4</v>
      </c>
      <c r="N44" s="56">
        <v>51.733333333333327</v>
      </c>
    </row>
    <row r="45" spans="1:14" x14ac:dyDescent="0.3">
      <c r="A45" s="158">
        <v>8</v>
      </c>
      <c r="B45" s="56">
        <v>17.7</v>
      </c>
      <c r="C45" s="56">
        <v>14.2</v>
      </c>
      <c r="D45" s="56">
        <v>13.6</v>
      </c>
      <c r="E45" s="56">
        <v>13.5</v>
      </c>
      <c r="F45" s="56">
        <v>17.7</v>
      </c>
      <c r="G45" s="56">
        <v>15.3</v>
      </c>
      <c r="H45" s="56">
        <v>47.9</v>
      </c>
      <c r="I45" s="56">
        <v>118</v>
      </c>
      <c r="J45" s="56">
        <v>179</v>
      </c>
      <c r="K45" s="56">
        <v>91.5</v>
      </c>
      <c r="L45" s="56">
        <v>42.8</v>
      </c>
      <c r="M45" s="56">
        <v>23.2</v>
      </c>
      <c r="N45" s="56">
        <v>49.533333333333331</v>
      </c>
    </row>
    <row r="46" spans="1:14" x14ac:dyDescent="0.3">
      <c r="A46" s="158">
        <v>9</v>
      </c>
      <c r="B46" s="56">
        <v>17.399999999999999</v>
      </c>
      <c r="C46" s="56">
        <v>13.3</v>
      </c>
      <c r="D46" s="56">
        <v>13.5</v>
      </c>
      <c r="E46" s="56">
        <v>13.3</v>
      </c>
      <c r="F46" s="56">
        <v>18.7</v>
      </c>
      <c r="G46" s="56">
        <v>14.8</v>
      </c>
      <c r="H46" s="56">
        <v>45.5</v>
      </c>
      <c r="I46" s="56">
        <v>116</v>
      </c>
      <c r="J46" s="56">
        <v>174</v>
      </c>
      <c r="K46" s="56">
        <v>87.5</v>
      </c>
      <c r="L46" s="56">
        <v>42.3</v>
      </c>
      <c r="M46" s="56">
        <v>22.9</v>
      </c>
      <c r="N46" s="56">
        <v>48.266666666666659</v>
      </c>
    </row>
    <row r="47" spans="1:14" x14ac:dyDescent="0.3">
      <c r="A47" s="158">
        <v>10</v>
      </c>
      <c r="B47" s="56">
        <v>17.100000000000001</v>
      </c>
      <c r="C47" s="56">
        <v>13.1</v>
      </c>
      <c r="D47" s="56">
        <v>13.3</v>
      </c>
      <c r="E47" s="56">
        <v>13</v>
      </c>
      <c r="F47" s="56">
        <v>19.399999999999999</v>
      </c>
      <c r="G47" s="56">
        <v>14.3</v>
      </c>
      <c r="H47" s="56">
        <v>44.6</v>
      </c>
      <c r="I47" s="56">
        <v>115</v>
      </c>
      <c r="J47" s="56">
        <v>163</v>
      </c>
      <c r="K47" s="56">
        <v>84.3</v>
      </c>
      <c r="L47" s="56">
        <v>42</v>
      </c>
      <c r="M47" s="56">
        <v>22.4</v>
      </c>
      <c r="N47" s="56">
        <v>46.791666666666664</v>
      </c>
    </row>
    <row r="48" spans="1:14" x14ac:dyDescent="0.3">
      <c r="A48" s="158">
        <v>11</v>
      </c>
      <c r="B48" s="56">
        <v>16.899999999999999</v>
      </c>
      <c r="C48" s="56">
        <v>12.8</v>
      </c>
      <c r="D48" s="56">
        <v>13.1</v>
      </c>
      <c r="E48" s="56">
        <v>12.8</v>
      </c>
      <c r="F48" s="56">
        <v>18.5</v>
      </c>
      <c r="G48" s="56">
        <v>15.6</v>
      </c>
      <c r="H48" s="56">
        <v>78.400000000000006</v>
      </c>
      <c r="I48" s="56">
        <v>113</v>
      </c>
      <c r="J48" s="56">
        <v>154</v>
      </c>
      <c r="K48" s="56">
        <v>77.900000000000006</v>
      </c>
      <c r="L48" s="56">
        <v>41.5</v>
      </c>
      <c r="M48" s="56">
        <v>22.1</v>
      </c>
      <c r="N48" s="56">
        <v>48.050000000000004</v>
      </c>
    </row>
    <row r="49" spans="1:14" x14ac:dyDescent="0.3">
      <c r="A49" s="158">
        <v>12</v>
      </c>
      <c r="B49" s="56">
        <v>16.600000000000001</v>
      </c>
      <c r="C49" s="56">
        <v>16.600000000000001</v>
      </c>
      <c r="D49" s="56">
        <v>14.7</v>
      </c>
      <c r="E49" s="56">
        <v>12.7</v>
      </c>
      <c r="F49" s="56">
        <v>17.5</v>
      </c>
      <c r="G49" s="56">
        <v>15.4</v>
      </c>
      <c r="H49" s="56">
        <v>73.099999999999994</v>
      </c>
      <c r="I49" s="56">
        <v>112</v>
      </c>
      <c r="J49" s="56">
        <v>145</v>
      </c>
      <c r="K49" s="56">
        <v>71.099999999999994</v>
      </c>
      <c r="L49" s="56">
        <v>40.9</v>
      </c>
      <c r="M49" s="56">
        <v>21.8</v>
      </c>
      <c r="N49" s="56">
        <v>46.449999999999996</v>
      </c>
    </row>
    <row r="50" spans="1:14" x14ac:dyDescent="0.3">
      <c r="A50" s="158">
        <v>13</v>
      </c>
      <c r="B50" s="56">
        <v>16.3</v>
      </c>
      <c r="C50" s="56">
        <v>16.3</v>
      </c>
      <c r="D50" s="56">
        <v>16.5</v>
      </c>
      <c r="E50" s="56">
        <v>13.2</v>
      </c>
      <c r="F50" s="56">
        <v>16.8</v>
      </c>
      <c r="G50" s="56">
        <v>14.8</v>
      </c>
      <c r="H50" s="56">
        <v>75.5</v>
      </c>
      <c r="I50" s="56">
        <v>109</v>
      </c>
      <c r="J50" s="56">
        <v>142</v>
      </c>
      <c r="K50" s="56">
        <v>64.2</v>
      </c>
      <c r="L50" s="56">
        <v>39.700000000000003</v>
      </c>
      <c r="M50" s="56">
        <v>21.4</v>
      </c>
      <c r="N50" s="56">
        <v>45.474999999999994</v>
      </c>
    </row>
    <row r="51" spans="1:14" x14ac:dyDescent="0.3">
      <c r="A51" s="158">
        <v>14</v>
      </c>
      <c r="B51" s="56">
        <v>18.8</v>
      </c>
      <c r="C51" s="56">
        <v>16.100000000000001</v>
      </c>
      <c r="D51" s="56">
        <v>16.399999999999999</v>
      </c>
      <c r="E51" s="56">
        <v>13.1</v>
      </c>
      <c r="F51" s="56">
        <v>16.399999999999999</v>
      </c>
      <c r="G51" s="56">
        <v>14.5</v>
      </c>
      <c r="H51" s="56">
        <v>70.900000000000006</v>
      </c>
      <c r="I51" s="56">
        <v>104</v>
      </c>
      <c r="J51" s="56">
        <v>137</v>
      </c>
      <c r="K51" s="56">
        <v>58.8</v>
      </c>
      <c r="L51" s="56">
        <v>38.4</v>
      </c>
      <c r="M51" s="56">
        <v>21.1</v>
      </c>
      <c r="N51" s="56">
        <v>43.791666666666664</v>
      </c>
    </row>
    <row r="52" spans="1:14" x14ac:dyDescent="0.3">
      <c r="A52" s="158">
        <v>15</v>
      </c>
      <c r="B52" s="56">
        <v>18.600000000000001</v>
      </c>
      <c r="C52" s="56">
        <v>15.8</v>
      </c>
      <c r="D52" s="56">
        <v>16.100000000000001</v>
      </c>
      <c r="E52" s="56">
        <v>12.8</v>
      </c>
      <c r="F52" s="56">
        <v>16.399999999999999</v>
      </c>
      <c r="G52" s="56">
        <v>14.2</v>
      </c>
      <c r="H52" s="56">
        <v>77.099999999999994</v>
      </c>
      <c r="I52" s="56">
        <v>113</v>
      </c>
      <c r="J52" s="56">
        <v>135</v>
      </c>
      <c r="K52" s="56">
        <v>56.2</v>
      </c>
      <c r="L52" s="56">
        <v>37.700000000000003</v>
      </c>
      <c r="M52" s="56">
        <v>21.3</v>
      </c>
      <c r="N52" s="56">
        <v>44.516666666666659</v>
      </c>
    </row>
    <row r="53" spans="1:14" x14ac:dyDescent="0.3">
      <c r="A53" s="158">
        <v>16</v>
      </c>
      <c r="B53" s="56">
        <v>18.2</v>
      </c>
      <c r="C53" s="56">
        <v>16.8</v>
      </c>
      <c r="D53" s="56">
        <v>16</v>
      </c>
      <c r="E53" s="56">
        <v>13.7</v>
      </c>
      <c r="F53" s="56">
        <v>17.600000000000001</v>
      </c>
      <c r="G53" s="56">
        <v>14</v>
      </c>
      <c r="H53" s="56">
        <v>74.3</v>
      </c>
      <c r="I53" s="56">
        <v>113</v>
      </c>
      <c r="J53" s="56">
        <v>132</v>
      </c>
      <c r="K53" s="56">
        <v>55.8</v>
      </c>
      <c r="L53" s="56">
        <v>36.9</v>
      </c>
      <c r="M53" s="56">
        <v>21.1</v>
      </c>
      <c r="N53" s="56">
        <v>44.116666666666667</v>
      </c>
    </row>
    <row r="54" spans="1:14" x14ac:dyDescent="0.3">
      <c r="A54" s="158">
        <v>17</v>
      </c>
      <c r="B54" s="56">
        <v>17.7</v>
      </c>
      <c r="C54" s="56">
        <v>18.899999999999999</v>
      </c>
      <c r="D54" s="56">
        <v>15.7</v>
      </c>
      <c r="E54" s="56">
        <v>13.4</v>
      </c>
      <c r="F54" s="56">
        <v>17.7</v>
      </c>
      <c r="G54" s="56">
        <v>26.7</v>
      </c>
      <c r="H54" s="56">
        <v>73.099999999999994</v>
      </c>
      <c r="I54" s="56">
        <v>140</v>
      </c>
      <c r="J54" s="56">
        <v>146</v>
      </c>
      <c r="K54" s="56">
        <v>54.1</v>
      </c>
      <c r="L54" s="56">
        <v>36.5</v>
      </c>
      <c r="M54" s="56">
        <v>20.8</v>
      </c>
      <c r="N54" s="56">
        <v>48.383333333333326</v>
      </c>
    </row>
    <row r="55" spans="1:14" x14ac:dyDescent="0.3">
      <c r="A55" s="158">
        <v>18</v>
      </c>
      <c r="B55" s="56">
        <v>17.100000000000001</v>
      </c>
      <c r="C55" s="56">
        <v>20</v>
      </c>
      <c r="D55" s="56">
        <v>15.5</v>
      </c>
      <c r="E55" s="56">
        <v>13.1</v>
      </c>
      <c r="F55" s="56">
        <v>19.600000000000001</v>
      </c>
      <c r="G55" s="56">
        <v>26.4</v>
      </c>
      <c r="H55" s="56">
        <v>70.900000000000006</v>
      </c>
      <c r="I55" s="56">
        <v>194</v>
      </c>
      <c r="J55" s="56">
        <v>163</v>
      </c>
      <c r="K55" s="56">
        <v>53.4</v>
      </c>
      <c r="L55" s="56">
        <v>36.1</v>
      </c>
      <c r="M55" s="56">
        <v>20.5</v>
      </c>
      <c r="N55" s="56">
        <v>54.133333333333333</v>
      </c>
    </row>
    <row r="56" spans="1:14" x14ac:dyDescent="0.3">
      <c r="A56" s="158">
        <v>19</v>
      </c>
      <c r="B56" s="56">
        <v>16.600000000000001</v>
      </c>
      <c r="C56" s="56">
        <v>19.3</v>
      </c>
      <c r="D56" s="56">
        <v>16.5</v>
      </c>
      <c r="E56" s="56">
        <v>14.8</v>
      </c>
      <c r="F56" s="56">
        <v>22.5</v>
      </c>
      <c r="G56" s="56">
        <v>20.100000000000001</v>
      </c>
      <c r="H56" s="56">
        <v>152</v>
      </c>
      <c r="I56" s="56">
        <v>299</v>
      </c>
      <c r="J56" s="56">
        <v>161</v>
      </c>
      <c r="K56" s="56">
        <v>52.2</v>
      </c>
      <c r="L56" s="56">
        <v>35.4</v>
      </c>
      <c r="M56" s="56">
        <v>20</v>
      </c>
      <c r="N56" s="56">
        <v>69.11666666666666</v>
      </c>
    </row>
    <row r="57" spans="1:14" x14ac:dyDescent="0.3">
      <c r="A57" s="158">
        <v>20</v>
      </c>
      <c r="B57" s="56">
        <v>16.100000000000001</v>
      </c>
      <c r="C57" s="56">
        <v>19</v>
      </c>
      <c r="D57" s="56">
        <v>16.899999999999999</v>
      </c>
      <c r="E57" s="56">
        <v>15.4</v>
      </c>
      <c r="F57" s="56">
        <v>23.4</v>
      </c>
      <c r="G57" s="56">
        <v>19.100000000000001</v>
      </c>
      <c r="H57" s="56">
        <v>145</v>
      </c>
      <c r="I57" s="56">
        <v>254</v>
      </c>
      <c r="J57" s="56">
        <v>158</v>
      </c>
      <c r="K57" s="56">
        <v>51.6</v>
      </c>
      <c r="L57" s="56">
        <v>35</v>
      </c>
      <c r="M57" s="56">
        <v>19.5</v>
      </c>
      <c r="N57" s="56">
        <v>64.416666666666671</v>
      </c>
    </row>
    <row r="58" spans="1:14" x14ac:dyDescent="0.3">
      <c r="A58" s="158">
        <v>21</v>
      </c>
      <c r="B58" s="56">
        <v>15.8</v>
      </c>
      <c r="C58" s="56">
        <v>18.7</v>
      </c>
      <c r="D58" s="56">
        <v>16.100000000000001</v>
      </c>
      <c r="E58" s="56">
        <v>16.899999999999999</v>
      </c>
      <c r="F58" s="56">
        <v>22.6</v>
      </c>
      <c r="G58" s="56">
        <v>19.399999999999999</v>
      </c>
      <c r="H58" s="56">
        <v>126</v>
      </c>
      <c r="I58" s="56">
        <v>237</v>
      </c>
      <c r="J58" s="56">
        <v>156</v>
      </c>
      <c r="K58" s="56">
        <v>50.9</v>
      </c>
      <c r="L58" s="56">
        <v>34.299999999999997</v>
      </c>
      <c r="M58" s="56">
        <v>18.899999999999999</v>
      </c>
      <c r="N58" s="56">
        <v>61.04999999999999</v>
      </c>
    </row>
    <row r="59" spans="1:14" x14ac:dyDescent="0.3">
      <c r="A59" s="158">
        <v>22</v>
      </c>
      <c r="B59" s="56">
        <v>15.5</v>
      </c>
      <c r="C59" s="56">
        <v>19</v>
      </c>
      <c r="D59" s="56">
        <v>14.7</v>
      </c>
      <c r="E59" s="56">
        <v>17.100000000000001</v>
      </c>
      <c r="F59" s="56">
        <v>21.4</v>
      </c>
      <c r="G59" s="56">
        <v>19.2</v>
      </c>
      <c r="H59" s="56">
        <v>122</v>
      </c>
      <c r="I59" s="56">
        <v>228</v>
      </c>
      <c r="J59" s="56">
        <v>154</v>
      </c>
      <c r="K59" s="56">
        <v>50</v>
      </c>
      <c r="L59" s="56">
        <v>33.700000000000003</v>
      </c>
      <c r="M59" s="56">
        <v>18.5</v>
      </c>
      <c r="N59" s="56">
        <v>59.425000000000011</v>
      </c>
    </row>
    <row r="60" spans="1:14" x14ac:dyDescent="0.3">
      <c r="A60" s="158">
        <v>23</v>
      </c>
      <c r="B60" s="56">
        <v>15.3</v>
      </c>
      <c r="C60" s="56">
        <v>18.600000000000001</v>
      </c>
      <c r="D60" s="56">
        <v>14.5</v>
      </c>
      <c r="E60" s="56">
        <v>16.5</v>
      </c>
      <c r="F60" s="56">
        <v>20.399999999999999</v>
      </c>
      <c r="G60" s="56">
        <v>18.399999999999999</v>
      </c>
      <c r="H60" s="56">
        <v>119</v>
      </c>
      <c r="I60" s="56">
        <v>239</v>
      </c>
      <c r="J60" s="56">
        <v>149</v>
      </c>
      <c r="K60" s="56">
        <v>49.2</v>
      </c>
      <c r="L60" s="56">
        <v>32.9</v>
      </c>
      <c r="M60" s="56">
        <v>18.2</v>
      </c>
      <c r="N60" s="56">
        <v>59.250000000000007</v>
      </c>
    </row>
    <row r="61" spans="1:14" x14ac:dyDescent="0.3">
      <c r="A61" s="158">
        <v>24</v>
      </c>
      <c r="B61" s="56">
        <v>15</v>
      </c>
      <c r="C61" s="56">
        <v>18.2</v>
      </c>
      <c r="D61" s="56">
        <v>13.9</v>
      </c>
      <c r="E61" s="56">
        <v>16.100000000000001</v>
      </c>
      <c r="F61" s="56">
        <v>19.8</v>
      </c>
      <c r="G61" s="56">
        <v>22</v>
      </c>
      <c r="H61" s="56">
        <v>115</v>
      </c>
      <c r="I61" s="56">
        <v>228</v>
      </c>
      <c r="J61" s="56">
        <v>145</v>
      </c>
      <c r="K61" s="56">
        <v>49.2</v>
      </c>
      <c r="L61" s="56">
        <v>32.4</v>
      </c>
      <c r="M61" s="56">
        <v>18.2</v>
      </c>
      <c r="N61" s="56">
        <v>57.733333333333341</v>
      </c>
    </row>
    <row r="62" spans="1:14" x14ac:dyDescent="0.3">
      <c r="A62" s="158">
        <v>25</v>
      </c>
      <c r="B62" s="56">
        <v>15</v>
      </c>
      <c r="C62" s="56">
        <v>17.8</v>
      </c>
      <c r="D62" s="56">
        <v>13.6</v>
      </c>
      <c r="E62" s="56">
        <v>15.4</v>
      </c>
      <c r="F62" s="56">
        <v>19.399999999999999</v>
      </c>
      <c r="G62" s="56">
        <v>23.6</v>
      </c>
      <c r="H62" s="56">
        <v>121</v>
      </c>
      <c r="I62" s="56">
        <v>235</v>
      </c>
      <c r="J62" s="56">
        <v>141</v>
      </c>
      <c r="K62" s="56">
        <v>48.7</v>
      </c>
      <c r="L62" s="56">
        <v>31</v>
      </c>
      <c r="M62" s="56">
        <v>17.8</v>
      </c>
      <c r="N62" s="56">
        <v>58.274999999999999</v>
      </c>
    </row>
    <row r="63" spans="1:14" x14ac:dyDescent="0.3">
      <c r="A63" s="158">
        <v>26</v>
      </c>
      <c r="B63" s="56">
        <v>14.7</v>
      </c>
      <c r="C63" s="56">
        <v>17.399999999999999</v>
      </c>
      <c r="D63" s="56">
        <v>13.5</v>
      </c>
      <c r="E63" s="56">
        <v>14.6</v>
      </c>
      <c r="F63" s="56">
        <v>18.7</v>
      </c>
      <c r="G63" s="56">
        <v>22.3</v>
      </c>
      <c r="H63" s="56">
        <v>118</v>
      </c>
      <c r="I63" s="56">
        <v>222</v>
      </c>
      <c r="J63" s="56">
        <v>137</v>
      </c>
      <c r="K63" s="56">
        <v>48.4</v>
      </c>
      <c r="L63" s="56">
        <v>29.5</v>
      </c>
      <c r="M63" s="56">
        <v>17.399999999999999</v>
      </c>
      <c r="N63" s="56">
        <v>56.125</v>
      </c>
    </row>
    <row r="64" spans="1:14" x14ac:dyDescent="0.3">
      <c r="A64" s="158">
        <v>27</v>
      </c>
      <c r="B64" s="56">
        <v>14.5</v>
      </c>
      <c r="C64" s="56">
        <v>16.899999999999999</v>
      </c>
      <c r="D64" s="56">
        <v>13.2</v>
      </c>
      <c r="E64" s="56">
        <v>14.3</v>
      </c>
      <c r="F64" s="56">
        <v>18.5</v>
      </c>
      <c r="G64" s="56">
        <v>23.5</v>
      </c>
      <c r="H64" s="56">
        <v>111</v>
      </c>
      <c r="I64" s="56">
        <v>205</v>
      </c>
      <c r="J64" s="56">
        <v>132</v>
      </c>
      <c r="K64" s="56">
        <v>47.9</v>
      </c>
      <c r="L64" s="56">
        <v>28.5</v>
      </c>
      <c r="M64" s="56">
        <v>17.8</v>
      </c>
      <c r="N64" s="56">
        <v>53.591666666666661</v>
      </c>
    </row>
    <row r="65" spans="1:14" x14ac:dyDescent="0.3">
      <c r="A65" s="158">
        <v>28</v>
      </c>
      <c r="B65" s="56">
        <v>14.5</v>
      </c>
      <c r="C65" s="56">
        <v>16.5</v>
      </c>
      <c r="D65" s="56">
        <v>13.1</v>
      </c>
      <c r="E65" s="56">
        <v>13.9</v>
      </c>
      <c r="F65" s="56">
        <v>17.600000000000001</v>
      </c>
      <c r="G65" s="56">
        <v>22.5</v>
      </c>
      <c r="H65" s="56">
        <v>106</v>
      </c>
      <c r="I65" s="56">
        <v>196</v>
      </c>
      <c r="J65" s="56">
        <v>126</v>
      </c>
      <c r="K65" s="56">
        <v>47.5</v>
      </c>
      <c r="L65" s="56">
        <v>27.9</v>
      </c>
      <c r="M65" s="56">
        <v>17.5</v>
      </c>
      <c r="N65" s="56">
        <v>51.583333333333336</v>
      </c>
    </row>
    <row r="66" spans="1:14" x14ac:dyDescent="0.3">
      <c r="A66" s="158">
        <v>29</v>
      </c>
      <c r="B66" s="56">
        <v>14.3</v>
      </c>
      <c r="C66" s="56"/>
      <c r="D66" s="56">
        <v>13.9</v>
      </c>
      <c r="E66" s="56">
        <v>13.5</v>
      </c>
      <c r="F66" s="56">
        <v>15.9</v>
      </c>
      <c r="G66" s="56">
        <v>19.899999999999999</v>
      </c>
      <c r="H66" s="56">
        <v>104</v>
      </c>
      <c r="I66" s="56">
        <v>184</v>
      </c>
      <c r="J66" s="56">
        <v>121</v>
      </c>
      <c r="K66" s="56">
        <v>46.9</v>
      </c>
      <c r="L66" s="56">
        <v>27.2</v>
      </c>
      <c r="M66" s="56">
        <v>18.5</v>
      </c>
      <c r="N66" s="56">
        <v>52.645454545454548</v>
      </c>
    </row>
    <row r="67" spans="1:14" x14ac:dyDescent="0.3">
      <c r="A67" s="158">
        <v>30</v>
      </c>
      <c r="B67" s="56">
        <v>14</v>
      </c>
      <c r="C67" s="56"/>
      <c r="D67" s="56">
        <v>13.8</v>
      </c>
      <c r="E67" s="56">
        <v>13.7</v>
      </c>
      <c r="F67" s="56">
        <v>15.3</v>
      </c>
      <c r="G67" s="56">
        <v>19.3</v>
      </c>
      <c r="H67" s="56">
        <v>124</v>
      </c>
      <c r="I67" s="56">
        <v>175</v>
      </c>
      <c r="J67" s="56">
        <v>117</v>
      </c>
      <c r="K67" s="56">
        <v>46.6</v>
      </c>
      <c r="L67" s="56">
        <v>27.6</v>
      </c>
      <c r="M67" s="56">
        <v>19.600000000000001</v>
      </c>
      <c r="N67" s="56">
        <v>53.263636363636373</v>
      </c>
    </row>
    <row r="68" spans="1:14" x14ac:dyDescent="0.3">
      <c r="A68" s="158">
        <v>31</v>
      </c>
      <c r="B68" s="56">
        <v>13.8</v>
      </c>
      <c r="C68" s="56"/>
      <c r="D68" s="56">
        <v>13.5</v>
      </c>
      <c r="E68" s="56"/>
      <c r="F68" s="56">
        <v>14.7</v>
      </c>
      <c r="G68" s="56"/>
      <c r="H68" s="56">
        <v>115</v>
      </c>
      <c r="I68" s="56">
        <v>173</v>
      </c>
      <c r="J68" s="56"/>
      <c r="K68" s="56">
        <v>46.3</v>
      </c>
      <c r="L68" s="56"/>
      <c r="M68" s="56">
        <v>19.2</v>
      </c>
      <c r="N68" s="56">
        <v>56.5</v>
      </c>
    </row>
    <row r="69" spans="1:14" x14ac:dyDescent="0.3">
      <c r="A69" s="13">
        <v>2011</v>
      </c>
      <c r="B69" s="56">
        <v>17.348387096774196</v>
      </c>
      <c r="C69" s="56">
        <v>15.678571428571427</v>
      </c>
      <c r="D69" s="56">
        <v>12.967741935483874</v>
      </c>
      <c r="E69" s="56">
        <v>15.586666666666666</v>
      </c>
      <c r="F69" s="56">
        <v>24.451612903225811</v>
      </c>
      <c r="G69" s="56">
        <v>41.759999999999991</v>
      </c>
      <c r="H69" s="56">
        <v>127.05483870967741</v>
      </c>
      <c r="I69" s="56">
        <v>154.58064516129033</v>
      </c>
      <c r="J69" s="56">
        <v>118.32666666666664</v>
      </c>
      <c r="K69" s="56">
        <v>84.033333333333331</v>
      </c>
      <c r="L69" s="56"/>
      <c r="M69" s="56"/>
      <c r="N69" s="56">
        <v>59.383333333333347</v>
      </c>
    </row>
    <row r="70" spans="1:14" x14ac:dyDescent="0.3">
      <c r="A70" s="158">
        <v>1</v>
      </c>
      <c r="B70" s="56">
        <v>19.600000000000001</v>
      </c>
      <c r="C70" s="56">
        <v>16</v>
      </c>
      <c r="D70" s="56">
        <v>13.9</v>
      </c>
      <c r="E70" s="56">
        <v>11.5</v>
      </c>
      <c r="F70" s="56">
        <v>26</v>
      </c>
      <c r="G70" s="56">
        <v>30.2</v>
      </c>
      <c r="H70" s="56">
        <v>121</v>
      </c>
      <c r="I70" s="56">
        <v>154</v>
      </c>
      <c r="J70" s="56">
        <v>143</v>
      </c>
      <c r="K70" s="56">
        <v>85.5</v>
      </c>
      <c r="L70" s="56"/>
      <c r="M70" s="56"/>
      <c r="N70" s="56">
        <v>62.070000000000007</v>
      </c>
    </row>
    <row r="71" spans="1:14" x14ac:dyDescent="0.3">
      <c r="A71" s="158">
        <v>2</v>
      </c>
      <c r="B71" s="56">
        <v>19</v>
      </c>
      <c r="C71" s="56">
        <v>15.5</v>
      </c>
      <c r="D71" s="56">
        <v>13.6</v>
      </c>
      <c r="E71" s="56">
        <v>11.4</v>
      </c>
      <c r="F71" s="56">
        <v>24.6</v>
      </c>
      <c r="G71" s="56">
        <v>29.5</v>
      </c>
      <c r="H71" s="56">
        <v>117</v>
      </c>
      <c r="I71" s="56">
        <v>148</v>
      </c>
      <c r="J71" s="56">
        <v>141</v>
      </c>
      <c r="K71" s="56">
        <v>84</v>
      </c>
      <c r="L71" s="56"/>
      <c r="M71" s="56"/>
      <c r="N71" s="56">
        <v>60.36</v>
      </c>
    </row>
    <row r="72" spans="1:14" x14ac:dyDescent="0.3">
      <c r="A72" s="158">
        <v>3</v>
      </c>
      <c r="B72" s="56">
        <v>18.399999999999999</v>
      </c>
      <c r="C72" s="56">
        <v>15.3</v>
      </c>
      <c r="D72" s="56">
        <v>14.7</v>
      </c>
      <c r="E72" s="56">
        <v>12.3</v>
      </c>
      <c r="F72" s="56">
        <v>23.5</v>
      </c>
      <c r="G72" s="56">
        <v>28.9</v>
      </c>
      <c r="H72" s="56">
        <v>109</v>
      </c>
      <c r="I72" s="56">
        <v>147</v>
      </c>
      <c r="J72" s="56">
        <v>137</v>
      </c>
      <c r="K72" s="56">
        <v>82.6</v>
      </c>
      <c r="L72" s="56"/>
      <c r="M72" s="56"/>
      <c r="N72" s="56">
        <v>58.870000000000005</v>
      </c>
    </row>
    <row r="73" spans="1:14" x14ac:dyDescent="0.3">
      <c r="A73" s="158">
        <v>4</v>
      </c>
      <c r="B73" s="56">
        <v>18</v>
      </c>
      <c r="C73" s="56">
        <v>14.8</v>
      </c>
      <c r="D73" s="56">
        <v>15.8</v>
      </c>
      <c r="E73" s="56">
        <v>12.7</v>
      </c>
      <c r="F73" s="56">
        <v>24.7</v>
      </c>
      <c r="G73" s="56">
        <v>27.2</v>
      </c>
      <c r="H73" s="56">
        <v>114</v>
      </c>
      <c r="I73" s="56">
        <v>149</v>
      </c>
      <c r="J73" s="56">
        <v>132</v>
      </c>
      <c r="K73" s="56"/>
      <c r="L73" s="56"/>
      <c r="M73" s="56"/>
      <c r="N73" s="56">
        <v>56.466666666666669</v>
      </c>
    </row>
    <row r="74" spans="1:14" x14ac:dyDescent="0.3">
      <c r="A74" s="158">
        <v>5</v>
      </c>
      <c r="B74" s="56">
        <v>18.3</v>
      </c>
      <c r="C74" s="56">
        <v>14.4</v>
      </c>
      <c r="D74" s="56">
        <v>15</v>
      </c>
      <c r="E74" s="56">
        <v>12.3</v>
      </c>
      <c r="F74" s="56">
        <v>27</v>
      </c>
      <c r="G74" s="56">
        <v>23.7</v>
      </c>
      <c r="H74" s="56">
        <v>108</v>
      </c>
      <c r="I74" s="56">
        <v>144</v>
      </c>
      <c r="J74" s="56">
        <v>148</v>
      </c>
      <c r="K74" s="56"/>
      <c r="L74" s="56"/>
      <c r="M74" s="56"/>
      <c r="N74" s="56">
        <v>56.74444444444444</v>
      </c>
    </row>
    <row r="75" spans="1:14" x14ac:dyDescent="0.3">
      <c r="A75" s="158">
        <v>6</v>
      </c>
      <c r="B75" s="56">
        <v>18.100000000000001</v>
      </c>
      <c r="C75" s="56">
        <v>14.1</v>
      </c>
      <c r="D75" s="56">
        <v>14.3</v>
      </c>
      <c r="E75" s="56">
        <v>12.1</v>
      </c>
      <c r="F75" s="56">
        <v>24.7</v>
      </c>
      <c r="G75" s="56">
        <v>22.9</v>
      </c>
      <c r="H75" s="56">
        <v>99.6</v>
      </c>
      <c r="I75" s="56">
        <v>142</v>
      </c>
      <c r="J75" s="56">
        <v>145</v>
      </c>
      <c r="K75" s="56"/>
      <c r="L75" s="56"/>
      <c r="M75" s="56"/>
      <c r="N75" s="56">
        <v>54.755555555555553</v>
      </c>
    </row>
    <row r="76" spans="1:14" x14ac:dyDescent="0.3">
      <c r="A76" s="158">
        <v>7</v>
      </c>
      <c r="B76" s="56">
        <v>17.8</v>
      </c>
      <c r="C76" s="56">
        <v>14.7</v>
      </c>
      <c r="D76" s="56">
        <v>13.7</v>
      </c>
      <c r="E76" s="56">
        <v>11.8</v>
      </c>
      <c r="F76" s="56">
        <v>26.4</v>
      </c>
      <c r="G76" s="56">
        <v>26.5</v>
      </c>
      <c r="H76" s="56">
        <v>94</v>
      </c>
      <c r="I76" s="56">
        <v>149</v>
      </c>
      <c r="J76" s="56">
        <v>143</v>
      </c>
      <c r="K76" s="56"/>
      <c r="L76" s="56"/>
      <c r="M76" s="56"/>
      <c r="N76" s="56">
        <v>55.211111111111109</v>
      </c>
    </row>
    <row r="77" spans="1:14" x14ac:dyDescent="0.3">
      <c r="A77" s="158">
        <v>8</v>
      </c>
      <c r="B77" s="56">
        <v>17.600000000000001</v>
      </c>
      <c r="C77" s="56">
        <v>16.2</v>
      </c>
      <c r="D77" s="56">
        <v>13.1</v>
      </c>
      <c r="E77" s="56">
        <v>11.6</v>
      </c>
      <c r="F77" s="56">
        <v>25.4</v>
      </c>
      <c r="G77" s="56">
        <v>25.8</v>
      </c>
      <c r="H77" s="56">
        <v>139</v>
      </c>
      <c r="I77" s="56">
        <v>149</v>
      </c>
      <c r="J77" s="56">
        <v>141</v>
      </c>
      <c r="K77" s="56"/>
      <c r="L77" s="56"/>
      <c r="M77" s="56"/>
      <c r="N77" s="56">
        <v>59.855555555555561</v>
      </c>
    </row>
    <row r="78" spans="1:14" x14ac:dyDescent="0.3">
      <c r="A78" s="158">
        <v>9</v>
      </c>
      <c r="B78" s="56">
        <v>17</v>
      </c>
      <c r="C78" s="56">
        <v>16.600000000000001</v>
      </c>
      <c r="D78" s="56">
        <v>12.8</v>
      </c>
      <c r="E78" s="56">
        <v>11.4</v>
      </c>
      <c r="F78" s="56">
        <v>24.8</v>
      </c>
      <c r="G78" s="56">
        <v>25.7</v>
      </c>
      <c r="H78" s="56">
        <v>135</v>
      </c>
      <c r="I78" s="56">
        <v>159</v>
      </c>
      <c r="J78" s="56">
        <v>139</v>
      </c>
      <c r="K78" s="56"/>
      <c r="L78" s="56"/>
      <c r="M78" s="56"/>
      <c r="N78" s="56">
        <v>60.144444444444439</v>
      </c>
    </row>
    <row r="79" spans="1:14" x14ac:dyDescent="0.3">
      <c r="A79" s="158">
        <v>10</v>
      </c>
      <c r="B79" s="56">
        <v>16.5</v>
      </c>
      <c r="C79" s="56">
        <v>16.2</v>
      </c>
      <c r="D79" s="56">
        <v>12.7</v>
      </c>
      <c r="E79" s="56">
        <v>11.9</v>
      </c>
      <c r="F79" s="56">
        <v>24.2</v>
      </c>
      <c r="G79" s="56">
        <v>25.8</v>
      </c>
      <c r="H79" s="56">
        <v>127</v>
      </c>
      <c r="I79" s="56">
        <v>201</v>
      </c>
      <c r="J79" s="56">
        <v>136</v>
      </c>
      <c r="K79" s="56"/>
      <c r="L79" s="56"/>
      <c r="M79" s="56"/>
      <c r="N79" s="56">
        <v>63.477777777777774</v>
      </c>
    </row>
    <row r="80" spans="1:14" x14ac:dyDescent="0.3">
      <c r="A80" s="158">
        <v>11</v>
      </c>
      <c r="B80" s="56">
        <v>16.3</v>
      </c>
      <c r="C80" s="56">
        <v>16.2</v>
      </c>
      <c r="D80" s="56">
        <v>12.3</v>
      </c>
      <c r="E80" s="56">
        <v>11.5</v>
      </c>
      <c r="F80" s="56">
        <v>23.3</v>
      </c>
      <c r="G80" s="56">
        <v>25.2</v>
      </c>
      <c r="H80" s="56">
        <v>125</v>
      </c>
      <c r="I80" s="56">
        <v>198</v>
      </c>
      <c r="J80" s="56">
        <v>140</v>
      </c>
      <c r="K80" s="56"/>
      <c r="L80" s="56"/>
      <c r="M80" s="56"/>
      <c r="N80" s="56">
        <v>63.088888888888881</v>
      </c>
    </row>
    <row r="81" spans="1:14" x14ac:dyDescent="0.3">
      <c r="A81" s="158">
        <v>12</v>
      </c>
      <c r="B81" s="56">
        <v>17.5</v>
      </c>
      <c r="C81" s="56">
        <v>16</v>
      </c>
      <c r="D81" s="56">
        <v>12</v>
      </c>
      <c r="E81" s="56">
        <v>11.2</v>
      </c>
      <c r="F81" s="56">
        <v>22.6</v>
      </c>
      <c r="G81" s="56">
        <v>33.9</v>
      </c>
      <c r="H81" s="56">
        <v>122</v>
      </c>
      <c r="I81" s="56">
        <v>191</v>
      </c>
      <c r="J81" s="56">
        <v>134</v>
      </c>
      <c r="K81" s="56"/>
      <c r="L81" s="56"/>
      <c r="M81" s="56"/>
      <c r="N81" s="56">
        <v>62.244444444444447</v>
      </c>
    </row>
    <row r="82" spans="1:14" x14ac:dyDescent="0.3">
      <c r="A82" s="158">
        <v>13</v>
      </c>
      <c r="B82" s="56">
        <v>17</v>
      </c>
      <c r="C82" s="56">
        <v>15.7</v>
      </c>
      <c r="D82" s="56">
        <v>11.7</v>
      </c>
      <c r="E82" s="56">
        <v>11.5</v>
      </c>
      <c r="F82" s="56">
        <v>23.1</v>
      </c>
      <c r="G82" s="56">
        <v>32</v>
      </c>
      <c r="H82" s="56">
        <v>118</v>
      </c>
      <c r="I82" s="56">
        <v>181</v>
      </c>
      <c r="J82" s="56">
        <v>131</v>
      </c>
      <c r="K82" s="56"/>
      <c r="L82" s="56"/>
      <c r="M82" s="56"/>
      <c r="N82" s="56">
        <v>60.111111111111114</v>
      </c>
    </row>
    <row r="83" spans="1:14" x14ac:dyDescent="0.3">
      <c r="A83" s="158">
        <v>14</v>
      </c>
      <c r="B83" s="56">
        <v>16.399999999999999</v>
      </c>
      <c r="C83" s="56">
        <v>16.2</v>
      </c>
      <c r="D83" s="56">
        <v>11.5</v>
      </c>
      <c r="E83" s="56">
        <v>12</v>
      </c>
      <c r="F83" s="56">
        <v>23.8</v>
      </c>
      <c r="G83" s="56">
        <v>30.5</v>
      </c>
      <c r="H83" s="56">
        <v>115</v>
      </c>
      <c r="I83" s="56">
        <v>180</v>
      </c>
      <c r="J83" s="56">
        <v>130</v>
      </c>
      <c r="K83" s="56"/>
      <c r="L83" s="56"/>
      <c r="M83" s="56"/>
      <c r="N83" s="56">
        <v>59.488888888888887</v>
      </c>
    </row>
    <row r="84" spans="1:14" x14ac:dyDescent="0.3">
      <c r="A84" s="158">
        <v>15</v>
      </c>
      <c r="B84" s="56">
        <v>16.100000000000001</v>
      </c>
      <c r="C84" s="56">
        <v>20</v>
      </c>
      <c r="D84" s="56">
        <v>12</v>
      </c>
      <c r="E84" s="56">
        <v>12</v>
      </c>
      <c r="F84" s="56">
        <v>25.1</v>
      </c>
      <c r="G84" s="56">
        <v>28.8</v>
      </c>
      <c r="H84" s="56">
        <v>111</v>
      </c>
      <c r="I84" s="56">
        <v>178</v>
      </c>
      <c r="J84" s="56">
        <v>127</v>
      </c>
      <c r="K84" s="56"/>
      <c r="L84" s="56"/>
      <c r="M84" s="56"/>
      <c r="N84" s="56">
        <v>58.888888888888886</v>
      </c>
    </row>
    <row r="85" spans="1:14" x14ac:dyDescent="0.3">
      <c r="A85" s="158">
        <v>16</v>
      </c>
      <c r="B85" s="56">
        <v>16.3</v>
      </c>
      <c r="C85" s="56">
        <v>21.3</v>
      </c>
      <c r="D85" s="56">
        <v>11.9</v>
      </c>
      <c r="E85" s="56">
        <v>13.3</v>
      </c>
      <c r="F85" s="56">
        <v>23.4</v>
      </c>
      <c r="G85" s="56">
        <v>33.5</v>
      </c>
      <c r="H85" s="56">
        <v>107</v>
      </c>
      <c r="I85" s="56">
        <v>169</v>
      </c>
      <c r="J85" s="56">
        <v>121</v>
      </c>
      <c r="K85" s="56"/>
      <c r="L85" s="56"/>
      <c r="M85" s="56"/>
      <c r="N85" s="56">
        <v>57.411111111111119</v>
      </c>
    </row>
    <row r="86" spans="1:14" x14ac:dyDescent="0.3">
      <c r="A86" s="158">
        <v>17</v>
      </c>
      <c r="B86" s="56">
        <v>15.9</v>
      </c>
      <c r="C86" s="56">
        <v>19.600000000000001</v>
      </c>
      <c r="D86" s="56">
        <v>12.3</v>
      </c>
      <c r="E86" s="56">
        <v>14.4</v>
      </c>
      <c r="F86" s="56">
        <v>22.9</v>
      </c>
      <c r="G86" s="56">
        <v>36</v>
      </c>
      <c r="H86" s="56">
        <v>99.6</v>
      </c>
      <c r="I86" s="56">
        <v>165</v>
      </c>
      <c r="J86" s="56">
        <v>115</v>
      </c>
      <c r="K86" s="56"/>
      <c r="L86" s="56"/>
      <c r="M86" s="56"/>
      <c r="N86" s="56">
        <v>55.633333333333333</v>
      </c>
    </row>
    <row r="87" spans="1:14" x14ac:dyDescent="0.3">
      <c r="A87" s="158">
        <v>18</v>
      </c>
      <c r="B87" s="56">
        <v>15.6</v>
      </c>
      <c r="C87" s="56">
        <v>17.3</v>
      </c>
      <c r="D87" s="56">
        <v>13.2</v>
      </c>
      <c r="E87" s="56">
        <v>24.5</v>
      </c>
      <c r="F87" s="56">
        <v>22.5</v>
      </c>
      <c r="G87" s="56">
        <v>47.6</v>
      </c>
      <c r="H87" s="56">
        <v>105</v>
      </c>
      <c r="I87" s="56">
        <v>160</v>
      </c>
      <c r="J87" s="56">
        <v>109</v>
      </c>
      <c r="K87" s="56"/>
      <c r="L87" s="56"/>
      <c r="M87" s="56"/>
      <c r="N87" s="56">
        <v>57.188888888888897</v>
      </c>
    </row>
    <row r="88" spans="1:14" x14ac:dyDescent="0.3">
      <c r="A88" s="158">
        <v>19</v>
      </c>
      <c r="B88" s="56">
        <v>17.100000000000001</v>
      </c>
      <c r="C88" s="56">
        <v>15.8</v>
      </c>
      <c r="D88" s="56">
        <v>13.6</v>
      </c>
      <c r="E88" s="56">
        <v>25.8</v>
      </c>
      <c r="F88" s="56">
        <v>23.5</v>
      </c>
      <c r="G88" s="56">
        <v>43</v>
      </c>
      <c r="H88" s="56">
        <v>104</v>
      </c>
      <c r="I88" s="56">
        <v>154</v>
      </c>
      <c r="J88" s="56">
        <v>105</v>
      </c>
      <c r="K88" s="56"/>
      <c r="L88" s="56"/>
      <c r="M88" s="56"/>
      <c r="N88" s="56">
        <v>55.75555555555556</v>
      </c>
    </row>
    <row r="89" spans="1:14" x14ac:dyDescent="0.3">
      <c r="A89" s="158">
        <v>20</v>
      </c>
      <c r="B89" s="56">
        <v>18.399999999999999</v>
      </c>
      <c r="C89" s="56">
        <v>14.7</v>
      </c>
      <c r="D89" s="56">
        <v>15</v>
      </c>
      <c r="E89" s="56">
        <v>19.8</v>
      </c>
      <c r="F89" s="56">
        <v>28.3</v>
      </c>
      <c r="G89" s="56">
        <v>43.5</v>
      </c>
      <c r="H89" s="56">
        <v>102</v>
      </c>
      <c r="I89" s="56">
        <v>153</v>
      </c>
      <c r="J89" s="56">
        <v>114</v>
      </c>
      <c r="K89" s="56"/>
      <c r="L89" s="56"/>
      <c r="M89" s="56"/>
      <c r="N89" s="56">
        <v>56.522222222222219</v>
      </c>
    </row>
    <row r="90" spans="1:14" x14ac:dyDescent="0.3">
      <c r="A90" s="158">
        <v>21</v>
      </c>
      <c r="B90" s="56">
        <v>18.2</v>
      </c>
      <c r="C90" s="56">
        <v>15.4</v>
      </c>
      <c r="D90" s="56">
        <v>15</v>
      </c>
      <c r="E90" s="56">
        <v>18</v>
      </c>
      <c r="F90" s="56">
        <v>26.6</v>
      </c>
      <c r="G90" s="56">
        <v>43.3</v>
      </c>
      <c r="H90" s="56">
        <v>96.5</v>
      </c>
      <c r="I90" s="56">
        <v>152</v>
      </c>
      <c r="J90" s="56">
        <v>98.6</v>
      </c>
      <c r="K90" s="56"/>
      <c r="L90" s="56"/>
      <c r="M90" s="56"/>
      <c r="N90" s="56">
        <v>53.733333333333334</v>
      </c>
    </row>
    <row r="91" spans="1:14" x14ac:dyDescent="0.3">
      <c r="A91" s="158">
        <v>22</v>
      </c>
      <c r="B91" s="56">
        <v>18.3</v>
      </c>
      <c r="C91" s="56">
        <v>14</v>
      </c>
      <c r="D91" s="56">
        <v>13.5</v>
      </c>
      <c r="E91" s="56">
        <v>16.100000000000001</v>
      </c>
      <c r="F91" s="56">
        <v>26.2</v>
      </c>
      <c r="G91" s="56">
        <v>51.3</v>
      </c>
      <c r="H91" s="56">
        <v>164</v>
      </c>
      <c r="I91" s="56">
        <v>149</v>
      </c>
      <c r="J91" s="56">
        <v>97.5</v>
      </c>
      <c r="K91" s="56"/>
      <c r="L91" s="56"/>
      <c r="M91" s="56"/>
      <c r="N91" s="56">
        <v>61.099999999999994</v>
      </c>
    </row>
    <row r="92" spans="1:14" x14ac:dyDescent="0.3">
      <c r="A92" s="158">
        <v>23</v>
      </c>
      <c r="B92" s="56">
        <v>18.2</v>
      </c>
      <c r="C92" s="56">
        <v>13.9</v>
      </c>
      <c r="D92" s="56">
        <v>12.9</v>
      </c>
      <c r="E92" s="56">
        <v>14</v>
      </c>
      <c r="F92" s="56">
        <v>25.5</v>
      </c>
      <c r="G92" s="56">
        <v>60.9</v>
      </c>
      <c r="H92" s="56">
        <v>155</v>
      </c>
      <c r="I92" s="56">
        <v>144</v>
      </c>
      <c r="J92" s="56">
        <v>95.1</v>
      </c>
      <c r="K92" s="56"/>
      <c r="L92" s="56"/>
      <c r="M92" s="56"/>
      <c r="N92" s="56">
        <v>59.944444444444443</v>
      </c>
    </row>
    <row r="93" spans="1:14" x14ac:dyDescent="0.3">
      <c r="A93" s="158">
        <v>24</v>
      </c>
      <c r="B93" s="56">
        <v>17.600000000000001</v>
      </c>
      <c r="C93" s="56">
        <v>13.5</v>
      </c>
      <c r="D93" s="56">
        <v>12.3</v>
      </c>
      <c r="E93" s="56">
        <v>13.4</v>
      </c>
      <c r="F93" s="56">
        <v>24.8</v>
      </c>
      <c r="G93" s="56">
        <v>57.9</v>
      </c>
      <c r="H93" s="56">
        <v>154</v>
      </c>
      <c r="I93" s="56">
        <v>137</v>
      </c>
      <c r="J93" s="56">
        <v>93.1</v>
      </c>
      <c r="K93" s="56"/>
      <c r="L93" s="56"/>
      <c r="M93" s="56"/>
      <c r="N93" s="56">
        <v>58.177777777777777</v>
      </c>
    </row>
    <row r="94" spans="1:14" x14ac:dyDescent="0.3">
      <c r="A94" s="158">
        <v>25</v>
      </c>
      <c r="B94" s="56">
        <v>17.2</v>
      </c>
      <c r="C94" s="56">
        <v>13.5</v>
      </c>
      <c r="D94" s="56">
        <v>12</v>
      </c>
      <c r="E94" s="56">
        <v>15.5</v>
      </c>
      <c r="F94" s="56">
        <v>24.1</v>
      </c>
      <c r="G94" s="56">
        <v>60</v>
      </c>
      <c r="H94" s="56">
        <v>152</v>
      </c>
      <c r="I94" s="56">
        <v>135</v>
      </c>
      <c r="J94" s="56">
        <v>92.2</v>
      </c>
      <c r="K94" s="56"/>
      <c r="L94" s="56"/>
      <c r="M94" s="56"/>
      <c r="N94" s="56">
        <v>57.944444444444443</v>
      </c>
    </row>
    <row r="95" spans="1:14" x14ac:dyDescent="0.3">
      <c r="A95" s="158">
        <v>26</v>
      </c>
      <c r="B95" s="56">
        <v>16.8</v>
      </c>
      <c r="C95" s="56">
        <v>13.1</v>
      </c>
      <c r="D95" s="56">
        <v>11.8</v>
      </c>
      <c r="E95" s="56">
        <v>17.899999999999999</v>
      </c>
      <c r="F95" s="56">
        <v>24.1</v>
      </c>
      <c r="G95" s="56">
        <v>57.4</v>
      </c>
      <c r="H95" s="56">
        <v>151</v>
      </c>
      <c r="I95" s="56">
        <v>132</v>
      </c>
      <c r="J95" s="56">
        <v>90.8</v>
      </c>
      <c r="K95" s="56"/>
      <c r="L95" s="56"/>
      <c r="M95" s="56"/>
      <c r="N95" s="56">
        <v>57.211111111111109</v>
      </c>
    </row>
    <row r="96" spans="1:14" x14ac:dyDescent="0.3">
      <c r="A96" s="158">
        <v>27</v>
      </c>
      <c r="B96" s="56">
        <v>17.5</v>
      </c>
      <c r="C96" s="56">
        <v>14.7</v>
      </c>
      <c r="D96" s="56">
        <v>12.2</v>
      </c>
      <c r="E96" s="56">
        <v>22.3</v>
      </c>
      <c r="F96" s="56">
        <v>23.5</v>
      </c>
      <c r="G96" s="56">
        <v>56.3</v>
      </c>
      <c r="H96" s="56">
        <v>162</v>
      </c>
      <c r="I96" s="56">
        <v>128</v>
      </c>
      <c r="J96" s="56">
        <v>89.7</v>
      </c>
      <c r="K96" s="56"/>
      <c r="L96" s="56"/>
      <c r="M96" s="56"/>
      <c r="N96" s="56">
        <v>58.466666666666669</v>
      </c>
    </row>
    <row r="97" spans="1:14" x14ac:dyDescent="0.3">
      <c r="A97" s="158">
        <v>28</v>
      </c>
      <c r="B97" s="56">
        <v>17.3</v>
      </c>
      <c r="C97" s="56">
        <v>14.3</v>
      </c>
      <c r="D97" s="56">
        <v>12</v>
      </c>
      <c r="E97" s="56">
        <v>25.7</v>
      </c>
      <c r="F97" s="56">
        <v>23.4</v>
      </c>
      <c r="G97" s="56">
        <v>60.4</v>
      </c>
      <c r="H97" s="56">
        <v>164</v>
      </c>
      <c r="I97" s="56">
        <v>129</v>
      </c>
      <c r="J97" s="56">
        <v>88.6</v>
      </c>
      <c r="K97" s="56"/>
      <c r="L97" s="56"/>
      <c r="M97" s="56"/>
      <c r="N97" s="56">
        <v>59.411111111111119</v>
      </c>
    </row>
    <row r="98" spans="1:14" x14ac:dyDescent="0.3">
      <c r="A98" s="158">
        <v>29</v>
      </c>
      <c r="B98" s="56">
        <v>17</v>
      </c>
      <c r="C98" s="56"/>
      <c r="D98" s="56">
        <v>11.8</v>
      </c>
      <c r="E98" s="56">
        <v>25.3</v>
      </c>
      <c r="F98" s="56">
        <v>22.8</v>
      </c>
      <c r="G98" s="56">
        <v>69.099999999999994</v>
      </c>
      <c r="H98" s="56">
        <v>156</v>
      </c>
      <c r="I98" s="56">
        <v>128</v>
      </c>
      <c r="J98" s="56">
        <v>87.7</v>
      </c>
      <c r="K98" s="56"/>
      <c r="L98" s="56"/>
      <c r="M98" s="56"/>
      <c r="N98" s="56">
        <v>64.712500000000006</v>
      </c>
    </row>
    <row r="99" spans="1:14" x14ac:dyDescent="0.3">
      <c r="A99" s="158">
        <v>30</v>
      </c>
      <c r="B99" s="56">
        <v>16.600000000000001</v>
      </c>
      <c r="C99" s="56"/>
      <c r="D99" s="56">
        <v>11.8</v>
      </c>
      <c r="E99" s="56">
        <v>24.4</v>
      </c>
      <c r="F99" s="56">
        <v>23.7</v>
      </c>
      <c r="G99" s="56">
        <v>116</v>
      </c>
      <c r="H99" s="56">
        <v>153</v>
      </c>
      <c r="I99" s="56">
        <v>142</v>
      </c>
      <c r="J99" s="56">
        <v>85.5</v>
      </c>
      <c r="K99" s="56"/>
      <c r="L99" s="56"/>
      <c r="M99" s="56"/>
      <c r="N99" s="56">
        <v>71.625</v>
      </c>
    </row>
    <row r="100" spans="1:14" x14ac:dyDescent="0.3">
      <c r="A100" s="158">
        <v>31</v>
      </c>
      <c r="B100" s="56">
        <v>16.2</v>
      </c>
      <c r="C100" s="56"/>
      <c r="D100" s="56">
        <v>11.6</v>
      </c>
      <c r="E100" s="56"/>
      <c r="F100" s="56">
        <v>23.5</v>
      </c>
      <c r="G100" s="56"/>
      <c r="H100" s="56">
        <v>159</v>
      </c>
      <c r="I100" s="56">
        <v>145</v>
      </c>
      <c r="J100" s="56"/>
      <c r="K100" s="56"/>
      <c r="L100" s="56"/>
      <c r="M100" s="56"/>
      <c r="N100" s="56">
        <v>71.06</v>
      </c>
    </row>
    <row r="101" spans="1:14" x14ac:dyDescent="0.3">
      <c r="A101" s="13">
        <v>2012</v>
      </c>
      <c r="B101" s="56">
        <v>17.541935483870969</v>
      </c>
      <c r="C101" s="56">
        <v>14.855172413793104</v>
      </c>
      <c r="D101" s="56">
        <v>13.329032258064517</v>
      </c>
      <c r="E101" s="56">
        <v>17.056666666666665</v>
      </c>
      <c r="F101" s="56">
        <v>21.993548387096769</v>
      </c>
      <c r="G101" s="56">
        <v>25.689999999999994</v>
      </c>
      <c r="H101" s="56">
        <v>65.364516129032253</v>
      </c>
      <c r="I101" s="56">
        <v>153.45161290322579</v>
      </c>
      <c r="J101" s="56">
        <v>121.97666666666666</v>
      </c>
      <c r="K101" s="56">
        <v>64.183870967741925</v>
      </c>
      <c r="L101" s="56">
        <v>35.423333333333325</v>
      </c>
      <c r="M101" s="56">
        <v>20.993548387096777</v>
      </c>
      <c r="N101" s="56">
        <v>47.808196721311475</v>
      </c>
    </row>
    <row r="102" spans="1:14" x14ac:dyDescent="0.3">
      <c r="A102" s="158">
        <v>1</v>
      </c>
      <c r="B102" s="56">
        <v>18.3</v>
      </c>
      <c r="C102" s="56">
        <v>15.2</v>
      </c>
      <c r="D102" s="56">
        <v>13.5</v>
      </c>
      <c r="E102" s="56">
        <v>14.2</v>
      </c>
      <c r="F102" s="56">
        <v>18.5</v>
      </c>
      <c r="G102" s="56">
        <v>30</v>
      </c>
      <c r="H102" s="56">
        <v>26</v>
      </c>
      <c r="I102" s="56">
        <v>140</v>
      </c>
      <c r="J102" s="56">
        <v>161</v>
      </c>
      <c r="K102" s="56">
        <v>86</v>
      </c>
      <c r="L102" s="56">
        <v>52.9</v>
      </c>
      <c r="M102" s="56">
        <v>24.3</v>
      </c>
      <c r="N102" s="56">
        <v>49.991666666666667</v>
      </c>
    </row>
    <row r="103" spans="1:14" x14ac:dyDescent="0.3">
      <c r="A103" s="158">
        <v>2</v>
      </c>
      <c r="B103" s="56">
        <v>20.5</v>
      </c>
      <c r="C103" s="56">
        <v>14.9</v>
      </c>
      <c r="D103" s="56">
        <v>13.3</v>
      </c>
      <c r="E103" s="56">
        <v>14.5</v>
      </c>
      <c r="F103" s="56">
        <v>18.2</v>
      </c>
      <c r="G103" s="56">
        <v>29</v>
      </c>
      <c r="H103" s="56">
        <v>27.2</v>
      </c>
      <c r="I103" s="56">
        <v>148</v>
      </c>
      <c r="J103" s="56">
        <v>156</v>
      </c>
      <c r="K103" s="56">
        <v>84.7</v>
      </c>
      <c r="L103" s="56">
        <v>52.1</v>
      </c>
      <c r="M103" s="56">
        <v>24.2</v>
      </c>
      <c r="N103" s="56">
        <v>50.216666666666676</v>
      </c>
    </row>
    <row r="104" spans="1:14" x14ac:dyDescent="0.3">
      <c r="A104" s="158">
        <v>3</v>
      </c>
      <c r="B104" s="56">
        <v>21.5</v>
      </c>
      <c r="C104" s="56">
        <v>14.7</v>
      </c>
      <c r="D104" s="56">
        <v>13.1</v>
      </c>
      <c r="E104" s="56">
        <v>14.3</v>
      </c>
      <c r="F104" s="56">
        <v>17.899999999999999</v>
      </c>
      <c r="G104" s="56">
        <v>27.6</v>
      </c>
      <c r="H104" s="56">
        <v>36.5</v>
      </c>
      <c r="I104" s="56">
        <v>163</v>
      </c>
      <c r="J104" s="56">
        <v>145</v>
      </c>
      <c r="K104" s="56">
        <v>81.3</v>
      </c>
      <c r="L104" s="56">
        <v>51.3</v>
      </c>
      <c r="M104" s="56">
        <v>23.6</v>
      </c>
      <c r="N104" s="56">
        <v>50.816666666666663</v>
      </c>
    </row>
    <row r="105" spans="1:14" x14ac:dyDescent="0.3">
      <c r="A105" s="158">
        <v>4</v>
      </c>
      <c r="B105" s="56">
        <v>20.399999999999999</v>
      </c>
      <c r="C105" s="56">
        <v>14.5</v>
      </c>
      <c r="D105" s="56">
        <v>13</v>
      </c>
      <c r="E105" s="56">
        <v>14</v>
      </c>
      <c r="F105" s="56">
        <v>17.5</v>
      </c>
      <c r="G105" s="56">
        <v>25.2</v>
      </c>
      <c r="H105" s="56">
        <v>41.1</v>
      </c>
      <c r="I105" s="56">
        <v>160</v>
      </c>
      <c r="J105" s="56">
        <v>140</v>
      </c>
      <c r="K105" s="56">
        <v>79.599999999999994</v>
      </c>
      <c r="L105" s="56">
        <v>50.3</v>
      </c>
      <c r="M105" s="56">
        <v>23.2</v>
      </c>
      <c r="N105" s="56">
        <v>49.900000000000006</v>
      </c>
    </row>
    <row r="106" spans="1:14" x14ac:dyDescent="0.3">
      <c r="A106" s="158">
        <v>5</v>
      </c>
      <c r="B106" s="56">
        <v>18.8</v>
      </c>
      <c r="C106" s="56">
        <v>14</v>
      </c>
      <c r="D106" s="56">
        <v>14.3</v>
      </c>
      <c r="E106" s="56">
        <v>13.7</v>
      </c>
      <c r="F106" s="56">
        <v>17.2</v>
      </c>
      <c r="G106" s="56">
        <v>22.8</v>
      </c>
      <c r="H106" s="56">
        <v>53.6</v>
      </c>
      <c r="I106" s="56">
        <v>150</v>
      </c>
      <c r="J106" s="56">
        <v>125</v>
      </c>
      <c r="K106" s="56">
        <v>76.5</v>
      </c>
      <c r="L106" s="56">
        <v>49.8</v>
      </c>
      <c r="M106" s="56">
        <v>22.6</v>
      </c>
      <c r="N106" s="56">
        <v>48.191666666666663</v>
      </c>
    </row>
    <row r="107" spans="1:14" x14ac:dyDescent="0.3">
      <c r="A107" s="158">
        <v>6</v>
      </c>
      <c r="B107" s="56">
        <v>18.2</v>
      </c>
      <c r="C107" s="56">
        <v>14.3</v>
      </c>
      <c r="D107" s="56">
        <v>14.5</v>
      </c>
      <c r="E107" s="56">
        <v>14.7</v>
      </c>
      <c r="F107" s="56">
        <v>18.600000000000001</v>
      </c>
      <c r="G107" s="56">
        <v>21</v>
      </c>
      <c r="H107" s="56">
        <v>65.599999999999994</v>
      </c>
      <c r="I107" s="56">
        <v>144</v>
      </c>
      <c r="J107" s="56">
        <v>125</v>
      </c>
      <c r="K107" s="56">
        <v>75.099999999999994</v>
      </c>
      <c r="L107" s="56">
        <v>48.2</v>
      </c>
      <c r="M107" s="56">
        <v>22.3</v>
      </c>
      <c r="N107" s="56">
        <v>48.458333333333336</v>
      </c>
    </row>
    <row r="108" spans="1:14" x14ac:dyDescent="0.3">
      <c r="A108" s="158">
        <v>7</v>
      </c>
      <c r="B108" s="56">
        <v>17.899999999999999</v>
      </c>
      <c r="C108" s="56">
        <v>14.2</v>
      </c>
      <c r="D108" s="56">
        <v>14.1</v>
      </c>
      <c r="E108" s="56">
        <v>15.2</v>
      </c>
      <c r="F108" s="56">
        <v>18.600000000000001</v>
      </c>
      <c r="G108" s="56">
        <v>19.7</v>
      </c>
      <c r="H108" s="56">
        <v>62.4</v>
      </c>
      <c r="I108" s="56">
        <v>135</v>
      </c>
      <c r="J108" s="56">
        <v>123</v>
      </c>
      <c r="K108" s="56">
        <v>73.5</v>
      </c>
      <c r="L108" s="56">
        <v>44.8</v>
      </c>
      <c r="M108" s="56">
        <v>22.3</v>
      </c>
      <c r="N108" s="56">
        <v>46.724999999999994</v>
      </c>
    </row>
    <row r="109" spans="1:14" x14ac:dyDescent="0.3">
      <c r="A109" s="158">
        <v>8</v>
      </c>
      <c r="B109" s="56">
        <v>21.1</v>
      </c>
      <c r="C109" s="56">
        <v>15.7</v>
      </c>
      <c r="D109" s="56">
        <v>13.8</v>
      </c>
      <c r="E109" s="56">
        <v>14.9</v>
      </c>
      <c r="F109" s="56">
        <v>18.3</v>
      </c>
      <c r="G109" s="56">
        <v>19.100000000000001</v>
      </c>
      <c r="H109" s="56">
        <v>60.6</v>
      </c>
      <c r="I109" s="56">
        <v>123</v>
      </c>
      <c r="J109" s="56">
        <v>123</v>
      </c>
      <c r="K109" s="56">
        <v>72.099999999999994</v>
      </c>
      <c r="L109" s="56">
        <v>42.9</v>
      </c>
      <c r="M109" s="56">
        <v>22.3</v>
      </c>
      <c r="N109" s="56">
        <v>45.566666666666663</v>
      </c>
    </row>
    <row r="110" spans="1:14" x14ac:dyDescent="0.3">
      <c r="A110" s="158">
        <v>9</v>
      </c>
      <c r="B110" s="56">
        <v>19.600000000000001</v>
      </c>
      <c r="C110" s="56">
        <v>15.4</v>
      </c>
      <c r="D110" s="56">
        <v>13.4</v>
      </c>
      <c r="E110" s="56">
        <v>16</v>
      </c>
      <c r="F110" s="56">
        <v>19.2</v>
      </c>
      <c r="G110" s="56">
        <v>20.2</v>
      </c>
      <c r="H110" s="56">
        <v>59.3</v>
      </c>
      <c r="I110" s="56">
        <v>119</v>
      </c>
      <c r="J110" s="56">
        <v>125</v>
      </c>
      <c r="K110" s="56">
        <v>70.5</v>
      </c>
      <c r="L110" s="56">
        <v>41.6</v>
      </c>
      <c r="M110" s="56">
        <v>22</v>
      </c>
      <c r="N110" s="56">
        <v>45.1</v>
      </c>
    </row>
    <row r="111" spans="1:14" x14ac:dyDescent="0.3">
      <c r="A111" s="158">
        <v>10</v>
      </c>
      <c r="B111" s="56">
        <v>18.600000000000001</v>
      </c>
      <c r="C111" s="56">
        <v>15.2</v>
      </c>
      <c r="D111" s="56">
        <v>13.1</v>
      </c>
      <c r="E111" s="56">
        <v>15.7</v>
      </c>
      <c r="F111" s="56">
        <v>19.100000000000001</v>
      </c>
      <c r="G111" s="56">
        <v>22.4</v>
      </c>
      <c r="H111" s="56">
        <v>58.8</v>
      </c>
      <c r="I111" s="56">
        <v>122</v>
      </c>
      <c r="J111" s="56">
        <v>124</v>
      </c>
      <c r="K111" s="56">
        <v>68.599999999999994</v>
      </c>
      <c r="L111" s="56">
        <v>39.9</v>
      </c>
      <c r="M111" s="56">
        <v>21.8</v>
      </c>
      <c r="N111" s="56">
        <v>44.93333333333333</v>
      </c>
    </row>
    <row r="112" spans="1:14" x14ac:dyDescent="0.3">
      <c r="A112" s="158">
        <v>11</v>
      </c>
      <c r="B112" s="56">
        <v>17.8</v>
      </c>
      <c r="C112" s="56">
        <v>15</v>
      </c>
      <c r="D112" s="56">
        <v>13</v>
      </c>
      <c r="E112" s="56">
        <v>17</v>
      </c>
      <c r="F112" s="56">
        <v>20.2</v>
      </c>
      <c r="G112" s="56">
        <v>24.3</v>
      </c>
      <c r="H112" s="56">
        <v>57.9</v>
      </c>
      <c r="I112" s="56">
        <v>117</v>
      </c>
      <c r="J112" s="56">
        <v>124</v>
      </c>
      <c r="K112" s="56">
        <v>66.099999999999994</v>
      </c>
      <c r="L112" s="56">
        <v>38.200000000000003</v>
      </c>
      <c r="M112" s="56">
        <v>21.5</v>
      </c>
      <c r="N112" s="56">
        <v>44.333333333333336</v>
      </c>
    </row>
    <row r="113" spans="1:14" x14ac:dyDescent="0.3">
      <c r="A113" s="158">
        <v>12</v>
      </c>
      <c r="B113" s="56">
        <v>17.8</v>
      </c>
      <c r="C113" s="56">
        <v>14.7</v>
      </c>
      <c r="D113" s="56">
        <v>12.6</v>
      </c>
      <c r="E113" s="56">
        <v>16.7</v>
      </c>
      <c r="F113" s="56">
        <v>20.6</v>
      </c>
      <c r="G113" s="56">
        <v>23.6</v>
      </c>
      <c r="H113" s="56">
        <v>56</v>
      </c>
      <c r="I113" s="56">
        <v>122</v>
      </c>
      <c r="J113" s="56">
        <v>123</v>
      </c>
      <c r="K113" s="56">
        <v>64</v>
      </c>
      <c r="L113" s="56">
        <v>36.4</v>
      </c>
      <c r="M113" s="56">
        <v>21.8</v>
      </c>
      <c r="N113" s="56">
        <v>44.099999999999994</v>
      </c>
    </row>
    <row r="114" spans="1:14" x14ac:dyDescent="0.3">
      <c r="A114" s="158">
        <v>13</v>
      </c>
      <c r="B114" s="56">
        <v>17.399999999999999</v>
      </c>
      <c r="C114" s="56">
        <v>14.3</v>
      </c>
      <c r="D114" s="56">
        <v>12.3</v>
      </c>
      <c r="E114" s="56">
        <v>16</v>
      </c>
      <c r="F114" s="56">
        <v>19.8</v>
      </c>
      <c r="G114" s="56">
        <v>22.9</v>
      </c>
      <c r="H114" s="56">
        <v>56.3</v>
      </c>
      <c r="I114" s="56">
        <v>119</v>
      </c>
      <c r="J114" s="56">
        <v>122</v>
      </c>
      <c r="K114" s="56">
        <v>62.9</v>
      </c>
      <c r="L114" s="56">
        <v>36.4</v>
      </c>
      <c r="M114" s="56">
        <v>21.6</v>
      </c>
      <c r="N114" s="56">
        <v>43.408333333333331</v>
      </c>
    </row>
    <row r="115" spans="1:14" x14ac:dyDescent="0.3">
      <c r="A115" s="158">
        <v>14</v>
      </c>
      <c r="B115" s="56">
        <v>17.7</v>
      </c>
      <c r="C115" s="56">
        <v>15.1</v>
      </c>
      <c r="D115" s="56">
        <v>13.5</v>
      </c>
      <c r="E115" s="56">
        <v>16.100000000000001</v>
      </c>
      <c r="F115" s="56">
        <v>21.5</v>
      </c>
      <c r="G115" s="56">
        <v>22</v>
      </c>
      <c r="H115" s="56">
        <v>55.1</v>
      </c>
      <c r="I115" s="56">
        <v>119</v>
      </c>
      <c r="J115" s="56">
        <v>119</v>
      </c>
      <c r="K115" s="56">
        <v>62</v>
      </c>
      <c r="L115" s="56">
        <v>34.9</v>
      </c>
      <c r="M115" s="56">
        <v>21.2</v>
      </c>
      <c r="N115" s="56">
        <v>43.091666666666669</v>
      </c>
    </row>
    <row r="116" spans="1:14" x14ac:dyDescent="0.3">
      <c r="A116" s="158">
        <v>15</v>
      </c>
      <c r="B116" s="56">
        <v>17.3</v>
      </c>
      <c r="C116" s="56">
        <v>15.2</v>
      </c>
      <c r="D116" s="56">
        <v>13.9</v>
      </c>
      <c r="E116" s="56">
        <v>19.5</v>
      </c>
      <c r="F116" s="56">
        <v>21.6</v>
      </c>
      <c r="G116" s="56">
        <v>21.6</v>
      </c>
      <c r="H116" s="56">
        <v>53.8</v>
      </c>
      <c r="I116" s="56">
        <v>123</v>
      </c>
      <c r="J116" s="56">
        <v>127</v>
      </c>
      <c r="K116" s="56">
        <v>61.5</v>
      </c>
      <c r="L116" s="56">
        <v>32.5</v>
      </c>
      <c r="M116" s="56">
        <v>21.2</v>
      </c>
      <c r="N116" s="56">
        <v>44.008333333333333</v>
      </c>
    </row>
    <row r="117" spans="1:14" x14ac:dyDescent="0.3">
      <c r="A117" s="158">
        <v>16</v>
      </c>
      <c r="B117" s="56">
        <v>16.899999999999999</v>
      </c>
      <c r="C117" s="56">
        <v>16.899999999999999</v>
      </c>
      <c r="D117" s="56">
        <v>13.9</v>
      </c>
      <c r="E117" s="56">
        <v>18.5</v>
      </c>
      <c r="F117" s="56">
        <v>21.4</v>
      </c>
      <c r="G117" s="56">
        <v>22.3</v>
      </c>
      <c r="H117" s="56">
        <v>53.3</v>
      </c>
      <c r="I117" s="56">
        <v>135</v>
      </c>
      <c r="J117" s="56">
        <v>167</v>
      </c>
      <c r="K117" s="56">
        <v>60.6</v>
      </c>
      <c r="L117" s="56">
        <v>30.2</v>
      </c>
      <c r="M117" s="56">
        <v>21.1</v>
      </c>
      <c r="N117" s="56">
        <v>48.091666666666669</v>
      </c>
    </row>
    <row r="118" spans="1:14" x14ac:dyDescent="0.3">
      <c r="A118" s="158">
        <v>17</v>
      </c>
      <c r="B118" s="56">
        <v>16.2</v>
      </c>
      <c r="C118" s="56">
        <v>16.899999999999999</v>
      </c>
      <c r="D118" s="56">
        <v>13.6</v>
      </c>
      <c r="E118" s="56">
        <v>18.2</v>
      </c>
      <c r="F118" s="56">
        <v>21.1</v>
      </c>
      <c r="G118" s="56">
        <v>27.3</v>
      </c>
      <c r="H118" s="56">
        <v>51.9</v>
      </c>
      <c r="I118" s="56">
        <v>142</v>
      </c>
      <c r="J118" s="56">
        <v>156</v>
      </c>
      <c r="K118" s="56">
        <v>59.3</v>
      </c>
      <c r="L118" s="56">
        <v>29.5</v>
      </c>
      <c r="M118" s="56">
        <v>20.9</v>
      </c>
      <c r="N118" s="56">
        <v>47.741666666666667</v>
      </c>
    </row>
    <row r="119" spans="1:14" x14ac:dyDescent="0.3">
      <c r="A119" s="158">
        <v>18</v>
      </c>
      <c r="B119" s="56">
        <v>16.100000000000001</v>
      </c>
      <c r="C119" s="56">
        <v>16.600000000000001</v>
      </c>
      <c r="D119" s="56">
        <v>13.3</v>
      </c>
      <c r="E119" s="56">
        <v>18.2</v>
      </c>
      <c r="F119" s="56">
        <v>21.6</v>
      </c>
      <c r="G119" s="56">
        <v>32.799999999999997</v>
      </c>
      <c r="H119" s="56">
        <v>55.8</v>
      </c>
      <c r="I119" s="56">
        <v>138</v>
      </c>
      <c r="J119" s="56">
        <v>143</v>
      </c>
      <c r="K119" s="56">
        <v>58.8</v>
      </c>
      <c r="L119" s="56">
        <v>29.3</v>
      </c>
      <c r="M119" s="56">
        <v>20.8</v>
      </c>
      <c r="N119" s="56">
        <v>47.024999999999984</v>
      </c>
    </row>
    <row r="120" spans="1:14" x14ac:dyDescent="0.3">
      <c r="A120" s="158">
        <v>19</v>
      </c>
      <c r="B120" s="56">
        <v>16.399999999999999</v>
      </c>
      <c r="C120" s="56">
        <v>16.3</v>
      </c>
      <c r="D120" s="56">
        <v>13.1</v>
      </c>
      <c r="E120" s="56">
        <v>18.100000000000001</v>
      </c>
      <c r="F120" s="56">
        <v>21.7</v>
      </c>
      <c r="G120" s="56">
        <v>31.2</v>
      </c>
      <c r="H120" s="56">
        <v>53.6</v>
      </c>
      <c r="I120" s="56">
        <v>225</v>
      </c>
      <c r="J120" s="56">
        <v>127</v>
      </c>
      <c r="K120" s="56">
        <v>58.4</v>
      </c>
      <c r="L120" s="56">
        <v>28.5</v>
      </c>
      <c r="M120" s="56">
        <v>20.7</v>
      </c>
      <c r="N120" s="56">
        <v>52.5</v>
      </c>
    </row>
    <row r="121" spans="1:14" x14ac:dyDescent="0.3">
      <c r="A121" s="158">
        <v>20</v>
      </c>
      <c r="B121" s="56">
        <v>15.9</v>
      </c>
      <c r="C121" s="56">
        <v>15.5</v>
      </c>
      <c r="D121" s="56">
        <v>13.3</v>
      </c>
      <c r="E121" s="56">
        <v>17.899999999999999</v>
      </c>
      <c r="F121" s="56">
        <v>22.4</v>
      </c>
      <c r="G121" s="56">
        <v>29.5</v>
      </c>
      <c r="H121" s="56">
        <v>52.2</v>
      </c>
      <c r="I121" s="56">
        <v>215</v>
      </c>
      <c r="J121" s="56">
        <v>122</v>
      </c>
      <c r="K121" s="56">
        <v>58.1</v>
      </c>
      <c r="L121" s="56">
        <v>28.5</v>
      </c>
      <c r="M121" s="56">
        <v>20.399999999999999</v>
      </c>
      <c r="N121" s="56">
        <v>50.891666666666659</v>
      </c>
    </row>
    <row r="122" spans="1:14" x14ac:dyDescent="0.3">
      <c r="A122" s="158">
        <v>21</v>
      </c>
      <c r="B122" s="56">
        <v>17.899999999999999</v>
      </c>
      <c r="C122" s="56">
        <v>14.7</v>
      </c>
      <c r="D122" s="56">
        <v>13.4</v>
      </c>
      <c r="E122" s="56">
        <v>18.399999999999999</v>
      </c>
      <c r="F122" s="56">
        <v>22.1</v>
      </c>
      <c r="G122" s="56">
        <v>29</v>
      </c>
      <c r="H122" s="56">
        <v>50.6</v>
      </c>
      <c r="I122" s="56">
        <v>198</v>
      </c>
      <c r="J122" s="56">
        <v>109</v>
      </c>
      <c r="K122" s="56">
        <v>57.7</v>
      </c>
      <c r="L122" s="56">
        <v>28.4</v>
      </c>
      <c r="M122" s="56">
        <v>20.3</v>
      </c>
      <c r="N122" s="56">
        <v>48.291666666666664</v>
      </c>
    </row>
    <row r="123" spans="1:14" x14ac:dyDescent="0.3">
      <c r="A123" s="158">
        <v>22</v>
      </c>
      <c r="B123" s="56">
        <v>17.8</v>
      </c>
      <c r="C123" s="56">
        <v>14.4</v>
      </c>
      <c r="D123" s="56">
        <v>13.1</v>
      </c>
      <c r="E123" s="56">
        <v>18.5</v>
      </c>
      <c r="F123" s="56">
        <v>21.8</v>
      </c>
      <c r="G123" s="56">
        <v>28.8</v>
      </c>
      <c r="H123" s="56">
        <v>49.3</v>
      </c>
      <c r="I123" s="56">
        <v>187</v>
      </c>
      <c r="J123" s="56">
        <v>109</v>
      </c>
      <c r="K123" s="56">
        <v>57</v>
      </c>
      <c r="L123" s="56">
        <v>28.2</v>
      </c>
      <c r="M123" s="56">
        <v>20.100000000000001</v>
      </c>
      <c r="N123" s="56">
        <v>47.083333333333343</v>
      </c>
    </row>
    <row r="124" spans="1:14" x14ac:dyDescent="0.3">
      <c r="A124" s="158">
        <v>23</v>
      </c>
      <c r="B124" s="56">
        <v>17.3</v>
      </c>
      <c r="C124" s="56">
        <v>14.3</v>
      </c>
      <c r="D124" s="56">
        <v>12.8</v>
      </c>
      <c r="E124" s="56">
        <v>18.8</v>
      </c>
      <c r="F124" s="56">
        <v>26.4</v>
      </c>
      <c r="G124" s="56">
        <v>29.9</v>
      </c>
      <c r="H124" s="56">
        <v>53.3</v>
      </c>
      <c r="I124" s="56">
        <v>186</v>
      </c>
      <c r="J124" s="56">
        <v>101</v>
      </c>
      <c r="K124" s="56">
        <v>56.7</v>
      </c>
      <c r="L124" s="56">
        <v>27.7</v>
      </c>
      <c r="M124" s="56">
        <v>19.899999999999999</v>
      </c>
      <c r="N124" s="56">
        <v>47.008333333333333</v>
      </c>
    </row>
    <row r="125" spans="1:14" x14ac:dyDescent="0.3">
      <c r="A125" s="158">
        <v>24</v>
      </c>
      <c r="B125" s="56">
        <v>17.100000000000001</v>
      </c>
      <c r="C125" s="56">
        <v>14.1</v>
      </c>
      <c r="D125" s="56">
        <v>12.6</v>
      </c>
      <c r="E125" s="56">
        <v>18.7</v>
      </c>
      <c r="F125" s="56">
        <v>28.4</v>
      </c>
      <c r="G125" s="56">
        <v>28.9</v>
      </c>
      <c r="H125" s="56">
        <v>65.400000000000006</v>
      </c>
      <c r="I125" s="56">
        <v>175</v>
      </c>
      <c r="J125" s="56">
        <v>100</v>
      </c>
      <c r="K125" s="56">
        <v>56.3</v>
      </c>
      <c r="L125" s="56">
        <v>27.1</v>
      </c>
      <c r="M125" s="56">
        <v>19.7</v>
      </c>
      <c r="N125" s="56">
        <v>46.94166666666667</v>
      </c>
    </row>
    <row r="126" spans="1:14" x14ac:dyDescent="0.3">
      <c r="A126" s="158">
        <v>25</v>
      </c>
      <c r="B126" s="56">
        <v>16.7</v>
      </c>
      <c r="C126" s="56">
        <v>14.1</v>
      </c>
      <c r="D126" s="56">
        <v>12.3</v>
      </c>
      <c r="E126" s="56">
        <v>18.899999999999999</v>
      </c>
      <c r="F126" s="56">
        <v>28.2</v>
      </c>
      <c r="G126" s="56">
        <v>28.4</v>
      </c>
      <c r="H126" s="56">
        <v>71.900000000000006</v>
      </c>
      <c r="I126" s="56">
        <v>172</v>
      </c>
      <c r="J126" s="56">
        <v>97.7</v>
      </c>
      <c r="K126" s="56">
        <v>56</v>
      </c>
      <c r="L126" s="56">
        <v>26.3</v>
      </c>
      <c r="M126" s="56">
        <v>19.5</v>
      </c>
      <c r="N126" s="56">
        <v>46.833333333333336</v>
      </c>
    </row>
    <row r="127" spans="1:14" x14ac:dyDescent="0.3">
      <c r="A127" s="158">
        <v>26</v>
      </c>
      <c r="B127" s="56">
        <v>16.2</v>
      </c>
      <c r="C127" s="56">
        <v>13.9</v>
      </c>
      <c r="D127" s="56">
        <v>12.9</v>
      </c>
      <c r="E127" s="56">
        <v>19.100000000000001</v>
      </c>
      <c r="F127" s="56">
        <v>27.3</v>
      </c>
      <c r="G127" s="56">
        <v>27.8</v>
      </c>
      <c r="H127" s="56">
        <v>93.8</v>
      </c>
      <c r="I127" s="56">
        <v>164</v>
      </c>
      <c r="J127" s="56">
        <v>95.1</v>
      </c>
      <c r="K127" s="56">
        <v>55.5</v>
      </c>
      <c r="L127" s="56">
        <v>26</v>
      </c>
      <c r="M127" s="56">
        <v>19.100000000000001</v>
      </c>
      <c r="N127" s="56">
        <v>47.558333333333337</v>
      </c>
    </row>
    <row r="128" spans="1:14" x14ac:dyDescent="0.3">
      <c r="A128" s="158">
        <v>27</v>
      </c>
      <c r="B128" s="56">
        <v>16.100000000000001</v>
      </c>
      <c r="C128" s="56">
        <v>13.8</v>
      </c>
      <c r="D128" s="56">
        <v>12.9</v>
      </c>
      <c r="E128" s="56">
        <v>18.8</v>
      </c>
      <c r="F128" s="56">
        <v>26.9</v>
      </c>
      <c r="G128" s="56">
        <v>27.2</v>
      </c>
      <c r="H128" s="56">
        <v>106</v>
      </c>
      <c r="I128" s="56">
        <v>183</v>
      </c>
      <c r="J128" s="56">
        <v>93.5</v>
      </c>
      <c r="K128" s="56">
        <v>55</v>
      </c>
      <c r="L128" s="56">
        <v>25.6</v>
      </c>
      <c r="M128" s="56">
        <v>18.8</v>
      </c>
      <c r="N128" s="56">
        <v>49.800000000000004</v>
      </c>
    </row>
    <row r="129" spans="1:14" x14ac:dyDescent="0.3">
      <c r="A129" s="158">
        <v>28</v>
      </c>
      <c r="B129" s="56">
        <v>15.8</v>
      </c>
      <c r="C129" s="56">
        <v>13.5</v>
      </c>
      <c r="D129" s="56">
        <v>13.5</v>
      </c>
      <c r="E129" s="56">
        <v>19.399999999999999</v>
      </c>
      <c r="F129" s="56">
        <v>26.2</v>
      </c>
      <c r="G129" s="56">
        <v>26</v>
      </c>
      <c r="H129" s="56">
        <v>119</v>
      </c>
      <c r="I129" s="56">
        <v>174</v>
      </c>
      <c r="J129" s="56">
        <v>93.5</v>
      </c>
      <c r="K129" s="56">
        <v>54.6</v>
      </c>
      <c r="L129" s="56">
        <v>25.3</v>
      </c>
      <c r="M129" s="56">
        <v>18.7</v>
      </c>
      <c r="N129" s="56">
        <v>49.958333333333336</v>
      </c>
    </row>
    <row r="130" spans="1:14" x14ac:dyDescent="0.3">
      <c r="A130" s="158">
        <v>29</v>
      </c>
      <c r="B130" s="56">
        <v>15.4</v>
      </c>
      <c r="C130" s="56">
        <v>13.4</v>
      </c>
      <c r="D130" s="56">
        <v>14.5</v>
      </c>
      <c r="E130" s="56">
        <v>19.2</v>
      </c>
      <c r="F130" s="56">
        <v>25.3</v>
      </c>
      <c r="G130" s="56">
        <v>25.4</v>
      </c>
      <c r="H130" s="56">
        <v>129</v>
      </c>
      <c r="I130" s="56">
        <v>158</v>
      </c>
      <c r="J130" s="56">
        <v>93.1</v>
      </c>
      <c r="K130" s="56">
        <v>54.1</v>
      </c>
      <c r="L130" s="56">
        <v>25.1</v>
      </c>
      <c r="M130" s="56">
        <v>18.5</v>
      </c>
      <c r="N130" s="56">
        <v>49.25</v>
      </c>
    </row>
    <row r="131" spans="1:14" x14ac:dyDescent="0.3">
      <c r="A131" s="158">
        <v>30</v>
      </c>
      <c r="B131" s="56">
        <v>14.7</v>
      </c>
      <c r="C131" s="56"/>
      <c r="D131" s="56">
        <v>13.6</v>
      </c>
      <c r="E131" s="56">
        <v>18.5</v>
      </c>
      <c r="F131" s="56">
        <v>26.4</v>
      </c>
      <c r="G131" s="56">
        <v>24.8</v>
      </c>
      <c r="H131" s="56">
        <v>128</v>
      </c>
      <c r="I131" s="56">
        <v>152</v>
      </c>
      <c r="J131" s="56">
        <v>90.4</v>
      </c>
      <c r="K131" s="56">
        <v>53.8</v>
      </c>
      <c r="L131" s="56">
        <v>24.8</v>
      </c>
      <c r="M131" s="56">
        <v>18.3</v>
      </c>
      <c r="N131" s="56">
        <v>51.390909090909076</v>
      </c>
    </row>
    <row r="132" spans="1:14" x14ac:dyDescent="0.3">
      <c r="A132" s="158">
        <v>31</v>
      </c>
      <c r="B132" s="56">
        <v>14.4</v>
      </c>
      <c r="C132" s="56"/>
      <c r="D132" s="56">
        <v>13</v>
      </c>
      <c r="E132" s="56"/>
      <c r="F132" s="56">
        <v>27.8</v>
      </c>
      <c r="G132" s="56"/>
      <c r="H132" s="56">
        <v>123</v>
      </c>
      <c r="I132" s="56">
        <v>149</v>
      </c>
      <c r="J132" s="56"/>
      <c r="K132" s="56">
        <v>53.4</v>
      </c>
      <c r="L132" s="56"/>
      <c r="M132" s="56">
        <v>18.100000000000001</v>
      </c>
      <c r="N132" s="56">
        <v>56.957142857142856</v>
      </c>
    </row>
    <row r="133" spans="1:14" x14ac:dyDescent="0.3">
      <c r="A133" s="13">
        <v>2013</v>
      </c>
      <c r="B133" s="56">
        <v>16.412903225806453</v>
      </c>
      <c r="C133" s="56">
        <v>18.257142857142856</v>
      </c>
      <c r="D133" s="56">
        <v>16.948387096774194</v>
      </c>
      <c r="E133" s="56">
        <v>20.853333333333332</v>
      </c>
      <c r="F133" s="56">
        <v>29.187096774193542</v>
      </c>
      <c r="G133" s="56">
        <v>78.306666666666672</v>
      </c>
      <c r="H133" s="56">
        <v>170.09032258064516</v>
      </c>
      <c r="I133" s="56">
        <v>149.41935483870967</v>
      </c>
      <c r="J133" s="56">
        <v>91.55</v>
      </c>
      <c r="K133" s="56">
        <v>67.187096774193535</v>
      </c>
      <c r="L133" s="56">
        <v>35.99666666666667</v>
      </c>
      <c r="M133" s="56">
        <v>24.851612903225806</v>
      </c>
      <c r="N133" s="56">
        <v>60.299726027397263</v>
      </c>
    </row>
    <row r="134" spans="1:14" x14ac:dyDescent="0.3">
      <c r="A134" s="158">
        <v>1</v>
      </c>
      <c r="B134" s="56">
        <v>18</v>
      </c>
      <c r="C134" s="56">
        <v>15.8</v>
      </c>
      <c r="D134" s="56">
        <v>15.8</v>
      </c>
      <c r="E134" s="56">
        <v>18.8</v>
      </c>
      <c r="F134" s="56">
        <v>31.2</v>
      </c>
      <c r="G134" s="56">
        <v>29.6</v>
      </c>
      <c r="H134" s="56">
        <v>93.8</v>
      </c>
      <c r="I134" s="56">
        <v>144</v>
      </c>
      <c r="J134" s="56">
        <v>125</v>
      </c>
      <c r="K134" s="56">
        <v>69.3</v>
      </c>
      <c r="L134" s="56">
        <v>44</v>
      </c>
      <c r="M134" s="56">
        <v>30.6</v>
      </c>
      <c r="N134" s="56">
        <v>52.991666666666667</v>
      </c>
    </row>
    <row r="135" spans="1:14" x14ac:dyDescent="0.3">
      <c r="A135" s="158">
        <v>2</v>
      </c>
      <c r="B135" s="56">
        <v>17.7</v>
      </c>
      <c r="C135" s="56">
        <v>15.4</v>
      </c>
      <c r="D135" s="56">
        <v>15.7</v>
      </c>
      <c r="E135" s="56">
        <v>19</v>
      </c>
      <c r="F135" s="56">
        <v>31.2</v>
      </c>
      <c r="G135" s="56">
        <v>26.7</v>
      </c>
      <c r="H135" s="56">
        <v>121</v>
      </c>
      <c r="I135" s="56">
        <v>142</v>
      </c>
      <c r="J135" s="56">
        <v>123</v>
      </c>
      <c r="K135" s="56">
        <v>68.599999999999994</v>
      </c>
      <c r="L135" s="56">
        <v>43.1</v>
      </c>
      <c r="M135" s="56">
        <v>29.6</v>
      </c>
      <c r="N135" s="56">
        <v>54.416666666666664</v>
      </c>
    </row>
    <row r="136" spans="1:14" x14ac:dyDescent="0.3">
      <c r="A136" s="158">
        <v>3</v>
      </c>
      <c r="B136" s="56">
        <v>17.600000000000001</v>
      </c>
      <c r="C136" s="56">
        <v>15.4</v>
      </c>
      <c r="D136" s="56">
        <v>15.5</v>
      </c>
      <c r="E136" s="56">
        <v>18.5</v>
      </c>
      <c r="F136" s="56">
        <v>30.1</v>
      </c>
      <c r="G136" s="56">
        <v>25.4</v>
      </c>
      <c r="H136" s="56">
        <v>150</v>
      </c>
      <c r="I136" s="56">
        <v>135</v>
      </c>
      <c r="J136" s="56">
        <v>121</v>
      </c>
      <c r="K136" s="56">
        <v>67.400000000000006</v>
      </c>
      <c r="L136" s="56">
        <v>41.9</v>
      </c>
      <c r="M136" s="56">
        <v>29.5</v>
      </c>
      <c r="N136" s="56">
        <v>55.608333333333327</v>
      </c>
    </row>
    <row r="137" spans="1:14" x14ac:dyDescent="0.3">
      <c r="A137" s="158">
        <v>4</v>
      </c>
      <c r="B137" s="56">
        <v>17.399999999999999</v>
      </c>
      <c r="C137" s="56">
        <v>15.4</v>
      </c>
      <c r="D137" s="56">
        <v>15.4</v>
      </c>
      <c r="E137" s="56">
        <v>18.100000000000001</v>
      </c>
      <c r="F137" s="56">
        <v>30.5</v>
      </c>
      <c r="G137" s="56">
        <v>28.3</v>
      </c>
      <c r="H137" s="56">
        <v>149</v>
      </c>
      <c r="I137" s="56">
        <v>129</v>
      </c>
      <c r="J137" s="56">
        <v>117</v>
      </c>
      <c r="K137" s="56">
        <v>112</v>
      </c>
      <c r="L137" s="56">
        <v>40.700000000000003</v>
      </c>
      <c r="M137" s="56">
        <v>28.3</v>
      </c>
      <c r="N137" s="56">
        <v>58.425000000000004</v>
      </c>
    </row>
    <row r="138" spans="1:14" x14ac:dyDescent="0.3">
      <c r="A138" s="158">
        <v>5</v>
      </c>
      <c r="B138" s="56">
        <v>17.100000000000001</v>
      </c>
      <c r="C138" s="56">
        <v>17</v>
      </c>
      <c r="D138" s="56">
        <v>15.3</v>
      </c>
      <c r="E138" s="56">
        <v>17.8</v>
      </c>
      <c r="F138" s="56">
        <v>30.7</v>
      </c>
      <c r="G138" s="56">
        <v>28.5</v>
      </c>
      <c r="H138" s="56">
        <v>144</v>
      </c>
      <c r="I138" s="56">
        <v>121</v>
      </c>
      <c r="J138" s="56">
        <v>111</v>
      </c>
      <c r="K138" s="56">
        <v>104</v>
      </c>
      <c r="L138" s="56">
        <v>41.3</v>
      </c>
      <c r="M138" s="56">
        <v>29.1</v>
      </c>
      <c r="N138" s="56">
        <v>56.4</v>
      </c>
    </row>
    <row r="139" spans="1:14" x14ac:dyDescent="0.3">
      <c r="A139" s="158">
        <v>6</v>
      </c>
      <c r="B139" s="56">
        <v>16.899999999999999</v>
      </c>
      <c r="C139" s="56">
        <v>19.899999999999999</v>
      </c>
      <c r="D139" s="56">
        <v>15.8</v>
      </c>
      <c r="E139" s="56">
        <v>20.2</v>
      </c>
      <c r="F139" s="56">
        <v>30.5</v>
      </c>
      <c r="G139" s="56">
        <v>25.9</v>
      </c>
      <c r="H139" s="56">
        <v>140</v>
      </c>
      <c r="I139" s="56">
        <v>145</v>
      </c>
      <c r="J139" s="56">
        <v>106</v>
      </c>
      <c r="K139" s="56">
        <v>98.6</v>
      </c>
      <c r="L139" s="56">
        <v>40.6</v>
      </c>
      <c r="M139" s="56">
        <v>28.9</v>
      </c>
      <c r="N139" s="56">
        <v>57.358333333333341</v>
      </c>
    </row>
    <row r="140" spans="1:14" x14ac:dyDescent="0.3">
      <c r="A140" s="158">
        <v>7</v>
      </c>
      <c r="B140" s="56">
        <v>16.7</v>
      </c>
      <c r="C140" s="56">
        <v>22</v>
      </c>
      <c r="D140" s="56">
        <v>15.8</v>
      </c>
      <c r="E140" s="56">
        <v>20.8</v>
      </c>
      <c r="F140" s="56">
        <v>29.1</v>
      </c>
      <c r="G140" s="56">
        <v>24.4</v>
      </c>
      <c r="H140" s="56">
        <v>219</v>
      </c>
      <c r="I140" s="56">
        <v>126</v>
      </c>
      <c r="J140" s="56">
        <v>103</v>
      </c>
      <c r="K140" s="56">
        <v>94.9</v>
      </c>
      <c r="L140" s="56">
        <v>40.200000000000003</v>
      </c>
      <c r="M140" s="56">
        <v>28.9</v>
      </c>
      <c r="N140" s="56">
        <v>61.733333333333327</v>
      </c>
    </row>
    <row r="141" spans="1:14" x14ac:dyDescent="0.3">
      <c r="A141" s="158">
        <v>8</v>
      </c>
      <c r="B141" s="56">
        <v>16.399999999999999</v>
      </c>
      <c r="C141" s="56">
        <v>21.5</v>
      </c>
      <c r="D141" s="56">
        <v>16.399999999999999</v>
      </c>
      <c r="E141" s="56">
        <v>20.5</v>
      </c>
      <c r="F141" s="56">
        <v>32</v>
      </c>
      <c r="G141" s="56">
        <v>24.6</v>
      </c>
      <c r="H141" s="56">
        <v>202</v>
      </c>
      <c r="I141" s="56">
        <v>119</v>
      </c>
      <c r="J141" s="56">
        <v>101</v>
      </c>
      <c r="K141" s="56">
        <v>91.5</v>
      </c>
      <c r="L141" s="56">
        <v>40.200000000000003</v>
      </c>
      <c r="M141" s="56">
        <v>28.7</v>
      </c>
      <c r="N141" s="56">
        <v>59.483333333333341</v>
      </c>
    </row>
    <row r="142" spans="1:14" x14ac:dyDescent="0.3">
      <c r="A142" s="158">
        <v>9</v>
      </c>
      <c r="B142" s="56">
        <v>16</v>
      </c>
      <c r="C142" s="56">
        <v>21</v>
      </c>
      <c r="D142" s="56">
        <v>17.3</v>
      </c>
      <c r="E142" s="56">
        <v>19.8</v>
      </c>
      <c r="F142" s="56">
        <v>33</v>
      </c>
      <c r="G142" s="56">
        <v>25.7</v>
      </c>
      <c r="H142" s="56">
        <v>186</v>
      </c>
      <c r="I142" s="56">
        <v>117</v>
      </c>
      <c r="J142" s="56">
        <v>98.8</v>
      </c>
      <c r="K142" s="56">
        <v>87.9</v>
      </c>
      <c r="L142" s="56">
        <v>39.700000000000003</v>
      </c>
      <c r="M142" s="56">
        <v>28.7</v>
      </c>
      <c r="N142" s="56">
        <v>57.574999999999996</v>
      </c>
    </row>
    <row r="143" spans="1:14" x14ac:dyDescent="0.3">
      <c r="A143" s="158">
        <v>10</v>
      </c>
      <c r="B143" s="56">
        <v>15.4</v>
      </c>
      <c r="C143" s="56">
        <v>20.7</v>
      </c>
      <c r="D143" s="56">
        <v>18.399999999999999</v>
      </c>
      <c r="E143" s="56">
        <v>19.2</v>
      </c>
      <c r="F143" s="56">
        <v>29.9</v>
      </c>
      <c r="G143" s="56">
        <v>27</v>
      </c>
      <c r="H143" s="56">
        <v>176</v>
      </c>
      <c r="I143" s="56">
        <v>165</v>
      </c>
      <c r="J143" s="56">
        <v>98.4</v>
      </c>
      <c r="K143" s="56">
        <v>84.7</v>
      </c>
      <c r="L143" s="56">
        <v>38.4</v>
      </c>
      <c r="M143" s="56">
        <v>27.9</v>
      </c>
      <c r="N143" s="56">
        <v>60.083333333333336</v>
      </c>
    </row>
    <row r="144" spans="1:14" x14ac:dyDescent="0.3">
      <c r="A144" s="158">
        <v>11</v>
      </c>
      <c r="B144" s="56">
        <v>15.2</v>
      </c>
      <c r="C144" s="56">
        <v>20.3</v>
      </c>
      <c r="D144" s="56">
        <v>18.2</v>
      </c>
      <c r="E144" s="56">
        <v>18.8</v>
      </c>
      <c r="F144" s="56">
        <v>29.4</v>
      </c>
      <c r="G144" s="56">
        <v>28.5</v>
      </c>
      <c r="H144" s="56">
        <v>168</v>
      </c>
      <c r="I144" s="56">
        <v>175</v>
      </c>
      <c r="J144" s="56">
        <v>97.5</v>
      </c>
      <c r="K144" s="56">
        <v>79.8</v>
      </c>
      <c r="L144" s="56">
        <v>37.700000000000003</v>
      </c>
      <c r="M144" s="56">
        <v>26.8</v>
      </c>
      <c r="N144" s="56">
        <v>59.599999999999994</v>
      </c>
    </row>
    <row r="145" spans="1:14" x14ac:dyDescent="0.3">
      <c r="A145" s="158">
        <v>12</v>
      </c>
      <c r="B145" s="56">
        <v>15.4</v>
      </c>
      <c r="C145" s="56">
        <v>20</v>
      </c>
      <c r="D145" s="56">
        <v>18.2</v>
      </c>
      <c r="E145" s="56">
        <v>18.899999999999999</v>
      </c>
      <c r="F145" s="56">
        <v>27.6</v>
      </c>
      <c r="G145" s="56">
        <v>34.299999999999997</v>
      </c>
      <c r="H145" s="56">
        <v>158</v>
      </c>
      <c r="I145" s="56">
        <v>164</v>
      </c>
      <c r="J145" s="56">
        <v>97.7</v>
      </c>
      <c r="K145" s="56">
        <v>76.099999999999994</v>
      </c>
      <c r="L145" s="56">
        <v>36.5</v>
      </c>
      <c r="M145" s="56">
        <v>25.1</v>
      </c>
      <c r="N145" s="56">
        <v>57.650000000000006</v>
      </c>
    </row>
    <row r="146" spans="1:14" x14ac:dyDescent="0.3">
      <c r="A146" s="158">
        <v>13</v>
      </c>
      <c r="B146" s="56">
        <v>15.4</v>
      </c>
      <c r="C146" s="56">
        <v>19.2</v>
      </c>
      <c r="D146" s="56">
        <v>18</v>
      </c>
      <c r="E146" s="56">
        <v>19.2</v>
      </c>
      <c r="F146" s="56">
        <v>26.9</v>
      </c>
      <c r="G146" s="56">
        <v>39.6</v>
      </c>
      <c r="H146" s="56">
        <v>152</v>
      </c>
      <c r="I146" s="56">
        <v>178</v>
      </c>
      <c r="J146" s="56">
        <v>96.5</v>
      </c>
      <c r="K146" s="56">
        <v>73.099999999999994</v>
      </c>
      <c r="L146" s="56">
        <v>35.5</v>
      </c>
      <c r="M146" s="56">
        <v>24.7</v>
      </c>
      <c r="N146" s="56">
        <v>58.175000000000004</v>
      </c>
    </row>
    <row r="147" spans="1:14" x14ac:dyDescent="0.3">
      <c r="A147" s="158">
        <v>14</v>
      </c>
      <c r="B147" s="56">
        <v>15</v>
      </c>
      <c r="C147" s="56">
        <v>18.7</v>
      </c>
      <c r="D147" s="56">
        <v>17.8</v>
      </c>
      <c r="E147" s="56">
        <v>19.5</v>
      </c>
      <c r="F147" s="56">
        <v>23.8</v>
      </c>
      <c r="G147" s="56">
        <v>32.799999999999997</v>
      </c>
      <c r="H147" s="56">
        <v>154</v>
      </c>
      <c r="I147" s="56">
        <v>165</v>
      </c>
      <c r="J147" s="56">
        <v>95.1</v>
      </c>
      <c r="K147" s="56">
        <v>69.5</v>
      </c>
      <c r="L147" s="56">
        <v>34.299999999999997</v>
      </c>
      <c r="M147" s="56">
        <v>24.3</v>
      </c>
      <c r="N147" s="56">
        <v>55.816666666666663</v>
      </c>
    </row>
    <row r="148" spans="1:14" x14ac:dyDescent="0.3">
      <c r="A148" s="158">
        <v>15</v>
      </c>
      <c r="B148" s="56">
        <v>14.7</v>
      </c>
      <c r="C148" s="56">
        <v>18.3</v>
      </c>
      <c r="D148" s="56">
        <v>17.600000000000001</v>
      </c>
      <c r="E148" s="56">
        <v>20.100000000000001</v>
      </c>
      <c r="F148" s="56">
        <v>23.9</v>
      </c>
      <c r="G148" s="56">
        <v>44.6</v>
      </c>
      <c r="H148" s="56">
        <v>150</v>
      </c>
      <c r="I148" s="56">
        <v>155</v>
      </c>
      <c r="J148" s="56">
        <v>95.6</v>
      </c>
      <c r="K148" s="56">
        <v>66.8</v>
      </c>
      <c r="L148" s="56">
        <v>33.799999999999997</v>
      </c>
      <c r="M148" s="56">
        <v>24.1</v>
      </c>
      <c r="N148" s="56">
        <v>55.374999999999993</v>
      </c>
    </row>
    <row r="149" spans="1:14" x14ac:dyDescent="0.3">
      <c r="A149" s="158">
        <v>16</v>
      </c>
      <c r="B149" s="56">
        <v>14.6</v>
      </c>
      <c r="C149" s="56">
        <v>17.899999999999999</v>
      </c>
      <c r="D149" s="56">
        <v>17.3</v>
      </c>
      <c r="E149" s="56">
        <v>20.5</v>
      </c>
      <c r="F149" s="56">
        <v>23.7</v>
      </c>
      <c r="G149" s="56">
        <v>73.7</v>
      </c>
      <c r="H149" s="56">
        <v>192</v>
      </c>
      <c r="I149" s="56">
        <v>150</v>
      </c>
      <c r="J149" s="56">
        <v>94.2</v>
      </c>
      <c r="K149" s="56">
        <v>63.1</v>
      </c>
      <c r="L149" s="56">
        <v>33.200000000000003</v>
      </c>
      <c r="M149" s="56">
        <v>23.7</v>
      </c>
      <c r="N149" s="56">
        <v>60.32500000000001</v>
      </c>
    </row>
    <row r="150" spans="1:14" x14ac:dyDescent="0.3">
      <c r="A150" s="158">
        <v>17</v>
      </c>
      <c r="B150" s="56">
        <v>14.5</v>
      </c>
      <c r="C150" s="56">
        <v>18.2</v>
      </c>
      <c r="D150" s="56">
        <v>17</v>
      </c>
      <c r="E150" s="56">
        <v>21.2</v>
      </c>
      <c r="F150" s="56">
        <v>23.4</v>
      </c>
      <c r="G150" s="56">
        <v>126</v>
      </c>
      <c r="H150" s="56">
        <v>182</v>
      </c>
      <c r="I150" s="56">
        <v>147</v>
      </c>
      <c r="J150" s="56">
        <v>91.3</v>
      </c>
      <c r="K150" s="56">
        <v>60.8</v>
      </c>
      <c r="L150" s="56">
        <v>34.5</v>
      </c>
      <c r="M150" s="56">
        <v>23.5</v>
      </c>
      <c r="N150" s="56">
        <v>63.283333333333324</v>
      </c>
    </row>
    <row r="151" spans="1:14" x14ac:dyDescent="0.3">
      <c r="A151" s="158">
        <v>18</v>
      </c>
      <c r="B151" s="56">
        <v>14.8</v>
      </c>
      <c r="C151" s="56">
        <v>18.8</v>
      </c>
      <c r="D151" s="56">
        <v>17.8</v>
      </c>
      <c r="E151" s="56">
        <v>21.1</v>
      </c>
      <c r="F151" s="56">
        <v>25.8</v>
      </c>
      <c r="G151" s="56">
        <v>343</v>
      </c>
      <c r="H151" s="56">
        <v>194</v>
      </c>
      <c r="I151" s="56">
        <v>170</v>
      </c>
      <c r="J151" s="56">
        <v>89.5</v>
      </c>
      <c r="K151" s="56">
        <v>59.3</v>
      </c>
      <c r="L151" s="56">
        <v>33.700000000000003</v>
      </c>
      <c r="M151" s="56">
        <v>23.2</v>
      </c>
      <c r="N151" s="56">
        <v>84.25</v>
      </c>
    </row>
    <row r="152" spans="1:14" x14ac:dyDescent="0.3">
      <c r="A152" s="158">
        <v>19</v>
      </c>
      <c r="B152" s="56">
        <v>16</v>
      </c>
      <c r="C152" s="56">
        <v>19.2</v>
      </c>
      <c r="D152" s="56">
        <v>17.5</v>
      </c>
      <c r="E152" s="56">
        <v>21</v>
      </c>
      <c r="F152" s="56">
        <v>26.2</v>
      </c>
      <c r="G152" s="56">
        <v>150</v>
      </c>
      <c r="H152" s="56">
        <v>213</v>
      </c>
      <c r="I152" s="56">
        <v>194</v>
      </c>
      <c r="J152" s="56">
        <v>86.2</v>
      </c>
      <c r="K152" s="56">
        <v>57</v>
      </c>
      <c r="L152" s="56">
        <v>33.200000000000003</v>
      </c>
      <c r="M152" s="56">
        <v>23.2</v>
      </c>
      <c r="N152" s="56">
        <v>71.375000000000014</v>
      </c>
    </row>
    <row r="153" spans="1:14" x14ac:dyDescent="0.3">
      <c r="A153" s="158">
        <v>20</v>
      </c>
      <c r="B153" s="56">
        <v>16.7</v>
      </c>
      <c r="C153" s="56">
        <v>19.399999999999999</v>
      </c>
      <c r="D153" s="56">
        <v>17.399999999999999</v>
      </c>
      <c r="E153" s="56">
        <v>20.8</v>
      </c>
      <c r="F153" s="56">
        <v>29.5</v>
      </c>
      <c r="G153" s="56">
        <v>137</v>
      </c>
      <c r="H153" s="56">
        <v>198</v>
      </c>
      <c r="I153" s="56">
        <v>184</v>
      </c>
      <c r="J153" s="56">
        <v>80.7</v>
      </c>
      <c r="K153" s="56">
        <v>55.6</v>
      </c>
      <c r="L153" s="56">
        <v>32.5</v>
      </c>
      <c r="M153" s="56">
        <v>22.8</v>
      </c>
      <c r="N153" s="56">
        <v>67.86666666666666</v>
      </c>
    </row>
    <row r="154" spans="1:14" x14ac:dyDescent="0.3">
      <c r="A154" s="158">
        <v>21</v>
      </c>
      <c r="B154" s="56">
        <v>18.399999999999999</v>
      </c>
      <c r="C154" s="56">
        <v>19</v>
      </c>
      <c r="D154" s="56">
        <v>17.100000000000001</v>
      </c>
      <c r="E154" s="56">
        <v>20.399999999999999</v>
      </c>
      <c r="F154" s="56">
        <v>33.799999999999997</v>
      </c>
      <c r="G154" s="56">
        <v>136</v>
      </c>
      <c r="H154" s="56">
        <v>189</v>
      </c>
      <c r="I154" s="56">
        <v>180</v>
      </c>
      <c r="J154" s="56">
        <v>76.3</v>
      </c>
      <c r="K154" s="56">
        <v>54.3</v>
      </c>
      <c r="L154" s="56">
        <v>32.4</v>
      </c>
      <c r="M154" s="56">
        <v>22.6</v>
      </c>
      <c r="N154" s="56">
        <v>66.608333333333334</v>
      </c>
    </row>
    <row r="155" spans="1:14" x14ac:dyDescent="0.3">
      <c r="A155" s="158">
        <v>22</v>
      </c>
      <c r="B155" s="56">
        <v>18.2</v>
      </c>
      <c r="C155" s="56">
        <v>18.2</v>
      </c>
      <c r="D155" s="56">
        <v>16.899999999999999</v>
      </c>
      <c r="E155" s="56">
        <v>19.8</v>
      </c>
      <c r="F155" s="56">
        <v>30</v>
      </c>
      <c r="G155" s="56">
        <v>126</v>
      </c>
      <c r="H155" s="56">
        <v>185</v>
      </c>
      <c r="I155" s="56">
        <v>173</v>
      </c>
      <c r="J155" s="56">
        <v>74.5</v>
      </c>
      <c r="K155" s="56">
        <v>53.4</v>
      </c>
      <c r="L155" s="56">
        <v>33.299999999999997</v>
      </c>
      <c r="M155" s="56">
        <v>22.2</v>
      </c>
      <c r="N155" s="56">
        <v>64.208333333333329</v>
      </c>
    </row>
    <row r="156" spans="1:14" x14ac:dyDescent="0.3">
      <c r="A156" s="158">
        <v>23</v>
      </c>
      <c r="B156" s="56">
        <v>18.100000000000001</v>
      </c>
      <c r="C156" s="56">
        <v>17.899999999999999</v>
      </c>
      <c r="D156" s="56">
        <v>16.600000000000001</v>
      </c>
      <c r="E156" s="56">
        <v>19.399999999999999</v>
      </c>
      <c r="F156" s="56">
        <v>28.5</v>
      </c>
      <c r="G156" s="56">
        <v>111</v>
      </c>
      <c r="H156" s="56">
        <v>183</v>
      </c>
      <c r="I156" s="56">
        <v>159</v>
      </c>
      <c r="J156" s="56">
        <v>73.099999999999994</v>
      </c>
      <c r="K156" s="56">
        <v>52.2</v>
      </c>
      <c r="L156" s="56">
        <v>33</v>
      </c>
      <c r="M156" s="56">
        <v>22.2</v>
      </c>
      <c r="N156" s="56">
        <v>61.166666666666679</v>
      </c>
    </row>
    <row r="157" spans="1:14" x14ac:dyDescent="0.3">
      <c r="A157" s="158">
        <v>24</v>
      </c>
      <c r="B157" s="56">
        <v>17.7</v>
      </c>
      <c r="C157" s="56">
        <v>17.600000000000001</v>
      </c>
      <c r="D157" s="56">
        <v>16.5</v>
      </c>
      <c r="E157" s="56">
        <v>19.100000000000001</v>
      </c>
      <c r="F157" s="56">
        <v>32</v>
      </c>
      <c r="G157" s="56">
        <v>102</v>
      </c>
      <c r="H157" s="56">
        <v>173</v>
      </c>
      <c r="I157" s="56">
        <v>150</v>
      </c>
      <c r="J157" s="56">
        <v>71.900000000000006</v>
      </c>
      <c r="K157" s="56">
        <v>51.3</v>
      </c>
      <c r="L157" s="56">
        <v>32.299999999999997</v>
      </c>
      <c r="M157" s="56">
        <v>22</v>
      </c>
      <c r="N157" s="56">
        <v>58.783333333333324</v>
      </c>
    </row>
    <row r="158" spans="1:14" x14ac:dyDescent="0.3">
      <c r="A158" s="158">
        <v>25</v>
      </c>
      <c r="B158" s="56">
        <v>17.399999999999999</v>
      </c>
      <c r="C158" s="56">
        <v>16.8</v>
      </c>
      <c r="D158" s="56">
        <v>16.3</v>
      </c>
      <c r="E158" s="56">
        <v>18.899999999999999</v>
      </c>
      <c r="F158" s="56">
        <v>30.2</v>
      </c>
      <c r="G158" s="56">
        <v>97.9</v>
      </c>
      <c r="H158" s="56">
        <v>179</v>
      </c>
      <c r="I158" s="56">
        <v>143</v>
      </c>
      <c r="J158" s="56">
        <v>71.5</v>
      </c>
      <c r="K158" s="56">
        <v>50</v>
      </c>
      <c r="L158" s="56">
        <v>32</v>
      </c>
      <c r="M158" s="56">
        <v>21.8</v>
      </c>
      <c r="N158" s="56">
        <v>57.9</v>
      </c>
    </row>
    <row r="159" spans="1:14" x14ac:dyDescent="0.3">
      <c r="A159" s="158">
        <v>26</v>
      </c>
      <c r="B159" s="56">
        <v>16.899999999999999</v>
      </c>
      <c r="C159" s="56">
        <v>16.100000000000001</v>
      </c>
      <c r="D159" s="56">
        <v>17.399999999999999</v>
      </c>
      <c r="E159" s="56">
        <v>21.2</v>
      </c>
      <c r="F159" s="56">
        <v>28.8</v>
      </c>
      <c r="G159" s="56">
        <v>110</v>
      </c>
      <c r="H159" s="56">
        <v>177</v>
      </c>
      <c r="I159" s="56">
        <v>137</v>
      </c>
      <c r="J159" s="56">
        <v>70.900000000000006</v>
      </c>
      <c r="K159" s="56">
        <v>49.2</v>
      </c>
      <c r="L159" s="56">
        <v>33.200000000000003</v>
      </c>
      <c r="M159" s="56">
        <v>21.5</v>
      </c>
      <c r="N159" s="56">
        <v>58.266666666666673</v>
      </c>
    </row>
    <row r="160" spans="1:14" x14ac:dyDescent="0.3">
      <c r="A160" s="158">
        <v>27</v>
      </c>
      <c r="B160" s="56">
        <v>16.8</v>
      </c>
      <c r="C160" s="56">
        <v>15.6</v>
      </c>
      <c r="D160" s="56">
        <v>17.7</v>
      </c>
      <c r="E160" s="56">
        <v>25.3</v>
      </c>
      <c r="F160" s="56">
        <v>28.3</v>
      </c>
      <c r="G160" s="56">
        <v>107</v>
      </c>
      <c r="H160" s="56">
        <v>189</v>
      </c>
      <c r="I160" s="56">
        <v>133</v>
      </c>
      <c r="J160" s="56">
        <v>70.7</v>
      </c>
      <c r="K160" s="56">
        <v>47.9</v>
      </c>
      <c r="L160" s="56">
        <v>32.9</v>
      </c>
      <c r="M160" s="56">
        <v>21.5</v>
      </c>
      <c r="N160" s="56">
        <v>58.808333333333337</v>
      </c>
    </row>
    <row r="161" spans="1:14" x14ac:dyDescent="0.3">
      <c r="A161" s="158">
        <v>28</v>
      </c>
      <c r="B161" s="56">
        <v>16.5</v>
      </c>
      <c r="C161" s="56">
        <v>15.9</v>
      </c>
      <c r="D161" s="56">
        <v>17.600000000000001</v>
      </c>
      <c r="E161" s="56">
        <v>27.8</v>
      </c>
      <c r="F161" s="56">
        <v>31.1</v>
      </c>
      <c r="G161" s="56">
        <v>98.4</v>
      </c>
      <c r="H161" s="56">
        <v>179</v>
      </c>
      <c r="I161" s="56">
        <v>131</v>
      </c>
      <c r="J161" s="56">
        <v>69.5</v>
      </c>
      <c r="K161" s="56">
        <v>47.4</v>
      </c>
      <c r="L161" s="56">
        <v>32.4</v>
      </c>
      <c r="M161" s="56">
        <v>21.4</v>
      </c>
      <c r="N161" s="56">
        <v>57.333333333333321</v>
      </c>
    </row>
    <row r="162" spans="1:14" x14ac:dyDescent="0.3">
      <c r="A162" s="158">
        <v>29</v>
      </c>
      <c r="B162" s="56">
        <v>15.6</v>
      </c>
      <c r="C162" s="56"/>
      <c r="D162" s="56">
        <v>17.3</v>
      </c>
      <c r="E162" s="56">
        <v>27.3</v>
      </c>
      <c r="F162" s="56">
        <v>31.7</v>
      </c>
      <c r="G162" s="56">
        <v>93.8</v>
      </c>
      <c r="H162" s="56">
        <v>170</v>
      </c>
      <c r="I162" s="56">
        <v>133</v>
      </c>
      <c r="J162" s="56">
        <v>70.099999999999994</v>
      </c>
      <c r="K162" s="56">
        <v>46.4</v>
      </c>
      <c r="L162" s="56">
        <v>32</v>
      </c>
      <c r="M162" s="56">
        <v>21</v>
      </c>
      <c r="N162" s="56">
        <v>59.836363636363629</v>
      </c>
    </row>
    <row r="163" spans="1:14" x14ac:dyDescent="0.3">
      <c r="A163" s="158">
        <v>30</v>
      </c>
      <c r="B163" s="56">
        <v>16.100000000000001</v>
      </c>
      <c r="C163" s="56"/>
      <c r="D163" s="56">
        <v>17</v>
      </c>
      <c r="E163" s="56">
        <v>32.6</v>
      </c>
      <c r="F163" s="56">
        <v>31</v>
      </c>
      <c r="G163" s="56">
        <v>91.5</v>
      </c>
      <c r="H163" s="56">
        <v>159</v>
      </c>
      <c r="I163" s="56">
        <v>133</v>
      </c>
      <c r="J163" s="56">
        <v>69.5</v>
      </c>
      <c r="K163" s="56">
        <v>46.1</v>
      </c>
      <c r="L163" s="56">
        <v>31.4</v>
      </c>
      <c r="M163" s="56">
        <v>20.8</v>
      </c>
      <c r="N163" s="56">
        <v>58.909090909090907</v>
      </c>
    </row>
    <row r="164" spans="1:14" x14ac:dyDescent="0.3">
      <c r="A164" s="158">
        <v>31</v>
      </c>
      <c r="B164" s="56">
        <v>15.6</v>
      </c>
      <c r="C164" s="56"/>
      <c r="D164" s="56">
        <v>16.8</v>
      </c>
      <c r="E164" s="56"/>
      <c r="F164" s="56">
        <v>31</v>
      </c>
      <c r="G164" s="56"/>
      <c r="H164" s="56">
        <v>148</v>
      </c>
      <c r="I164" s="56">
        <v>135</v>
      </c>
      <c r="J164" s="56"/>
      <c r="K164" s="56">
        <v>44.6</v>
      </c>
      <c r="L164" s="56"/>
      <c r="M164" s="56">
        <v>21.8</v>
      </c>
      <c r="N164" s="56">
        <v>58.971428571428575</v>
      </c>
    </row>
    <row r="165" spans="1:14" x14ac:dyDescent="0.3">
      <c r="A165" s="13">
        <v>2014</v>
      </c>
      <c r="B165" s="56">
        <v>19.354838709677416</v>
      </c>
      <c r="C165" s="56">
        <v>14.574999999999999</v>
      </c>
      <c r="D165" s="56">
        <v>14.464516129032257</v>
      </c>
      <c r="E165" s="56">
        <v>16.593333333333334</v>
      </c>
      <c r="F165" s="56">
        <v>24.57096774193549</v>
      </c>
      <c r="G165" s="56">
        <v>26.68</v>
      </c>
      <c r="H165" s="56">
        <v>95.6</v>
      </c>
      <c r="I165" s="56">
        <v>115.59032258064516</v>
      </c>
      <c r="J165" s="56">
        <v>77.366666666666703</v>
      </c>
      <c r="K165" s="56">
        <v>53.374193548387105</v>
      </c>
      <c r="L165" s="56">
        <v>28.946666666666665</v>
      </c>
      <c r="M165" s="56">
        <v>23.041935483870962</v>
      </c>
      <c r="N165" s="56">
        <v>42.798904109589039</v>
      </c>
    </row>
    <row r="166" spans="1:14" x14ac:dyDescent="0.3">
      <c r="A166" s="158">
        <v>1</v>
      </c>
      <c r="B166" s="56">
        <v>22.6</v>
      </c>
      <c r="C166" s="56">
        <v>16.100000000000001</v>
      </c>
      <c r="D166" s="56">
        <v>14.3</v>
      </c>
      <c r="E166" s="56">
        <v>15.5</v>
      </c>
      <c r="F166" s="56">
        <v>20.3</v>
      </c>
      <c r="G166" s="56">
        <v>25.4</v>
      </c>
      <c r="H166" s="56">
        <v>29.3</v>
      </c>
      <c r="I166" s="56">
        <v>130</v>
      </c>
      <c r="J166" s="56">
        <v>94.4</v>
      </c>
      <c r="K166" s="56">
        <v>65.5</v>
      </c>
      <c r="L166" s="56">
        <v>35.299999999999997</v>
      </c>
      <c r="M166" s="56">
        <v>24.9</v>
      </c>
      <c r="N166" s="56">
        <v>41.133333333333333</v>
      </c>
    </row>
    <row r="167" spans="1:14" x14ac:dyDescent="0.3">
      <c r="A167" s="158">
        <v>2</v>
      </c>
      <c r="B167" s="56">
        <v>22.4</v>
      </c>
      <c r="C167" s="56">
        <v>16</v>
      </c>
      <c r="D167" s="56">
        <v>14.3</v>
      </c>
      <c r="E167" s="56">
        <v>14.7</v>
      </c>
      <c r="F167" s="56">
        <v>22.9</v>
      </c>
      <c r="G167" s="56">
        <v>24.8</v>
      </c>
      <c r="H167" s="56">
        <v>30.2</v>
      </c>
      <c r="I167" s="56">
        <v>139</v>
      </c>
      <c r="J167" s="56">
        <v>92.2</v>
      </c>
      <c r="K167" s="56">
        <v>65.2</v>
      </c>
      <c r="L167" s="56">
        <v>35</v>
      </c>
      <c r="M167" s="56">
        <v>24.7</v>
      </c>
      <c r="N167" s="56">
        <v>41.783333333333331</v>
      </c>
    </row>
    <row r="168" spans="1:14" x14ac:dyDescent="0.3">
      <c r="A168" s="158">
        <v>3</v>
      </c>
      <c r="B168" s="56">
        <v>22.1</v>
      </c>
      <c r="C168" s="56">
        <v>15.7</v>
      </c>
      <c r="D168" s="56">
        <v>14.1</v>
      </c>
      <c r="E168" s="56">
        <v>14.3</v>
      </c>
      <c r="F168" s="56">
        <v>23.8</v>
      </c>
      <c r="G168" s="56">
        <v>26.2</v>
      </c>
      <c r="H168" s="56">
        <v>36.1</v>
      </c>
      <c r="I168" s="56">
        <v>133</v>
      </c>
      <c r="J168" s="56">
        <v>89.9</v>
      </c>
      <c r="K168" s="56">
        <v>64.8</v>
      </c>
      <c r="L168" s="56">
        <v>34.5</v>
      </c>
      <c r="M168" s="56">
        <v>24.4</v>
      </c>
      <c r="N168" s="56">
        <v>41.575000000000003</v>
      </c>
    </row>
    <row r="169" spans="1:14" x14ac:dyDescent="0.3">
      <c r="A169" s="158">
        <v>4</v>
      </c>
      <c r="B169" s="56">
        <v>22.1</v>
      </c>
      <c r="C169" s="56">
        <v>16.8</v>
      </c>
      <c r="D169" s="56">
        <v>14.1</v>
      </c>
      <c r="E169" s="56">
        <v>13.9</v>
      </c>
      <c r="F169" s="56">
        <v>22.9</v>
      </c>
      <c r="G169" s="56">
        <v>25.5</v>
      </c>
      <c r="H169" s="56">
        <v>45.7</v>
      </c>
      <c r="I169" s="56">
        <v>130</v>
      </c>
      <c r="J169" s="56">
        <v>87.7</v>
      </c>
      <c r="K169" s="56">
        <v>64.2</v>
      </c>
      <c r="L169" s="56">
        <v>34.1</v>
      </c>
      <c r="M169" s="56">
        <v>24.1</v>
      </c>
      <c r="N169" s="56">
        <v>41.758333333333333</v>
      </c>
    </row>
    <row r="170" spans="1:14" x14ac:dyDescent="0.3">
      <c r="A170" s="158">
        <v>5</v>
      </c>
      <c r="B170" s="56">
        <v>21.8</v>
      </c>
      <c r="C170" s="56">
        <v>16.899999999999999</v>
      </c>
      <c r="D170" s="56">
        <v>13.9</v>
      </c>
      <c r="E170" s="56">
        <v>13.5</v>
      </c>
      <c r="F170" s="56">
        <v>22.8</v>
      </c>
      <c r="G170" s="56">
        <v>25.2</v>
      </c>
      <c r="H170" s="56">
        <v>51.9</v>
      </c>
      <c r="I170" s="56">
        <v>127</v>
      </c>
      <c r="J170" s="56">
        <v>84.7</v>
      </c>
      <c r="K170" s="56">
        <v>63.7</v>
      </c>
      <c r="L170" s="56">
        <v>33.299999999999997</v>
      </c>
      <c r="M170" s="56">
        <v>23.7</v>
      </c>
      <c r="N170" s="56">
        <v>41.533333333333331</v>
      </c>
    </row>
    <row r="171" spans="1:14" x14ac:dyDescent="0.3">
      <c r="A171" s="158">
        <v>6</v>
      </c>
      <c r="B171" s="56">
        <v>21.7</v>
      </c>
      <c r="C171" s="56">
        <v>15.8</v>
      </c>
      <c r="D171" s="56">
        <v>13.8</v>
      </c>
      <c r="E171" s="56">
        <v>15.7</v>
      </c>
      <c r="F171" s="56">
        <v>23.6</v>
      </c>
      <c r="G171" s="56">
        <v>27.1</v>
      </c>
      <c r="H171" s="56">
        <v>62.8</v>
      </c>
      <c r="I171" s="56">
        <v>125</v>
      </c>
      <c r="J171" s="56">
        <v>83.2</v>
      </c>
      <c r="K171" s="56">
        <v>63.1</v>
      </c>
      <c r="L171" s="56">
        <v>32.9</v>
      </c>
      <c r="M171" s="56">
        <v>23.1</v>
      </c>
      <c r="N171" s="56">
        <v>42.31666666666667</v>
      </c>
    </row>
    <row r="172" spans="1:14" x14ac:dyDescent="0.3">
      <c r="A172" s="158">
        <v>7</v>
      </c>
      <c r="B172" s="56">
        <v>21.5</v>
      </c>
      <c r="C172" s="56">
        <v>15.5</v>
      </c>
      <c r="D172" s="56">
        <v>13.7</v>
      </c>
      <c r="E172" s="56">
        <v>17.7</v>
      </c>
      <c r="F172" s="56">
        <v>23.1</v>
      </c>
      <c r="G172" s="56">
        <v>27.1</v>
      </c>
      <c r="H172" s="56">
        <v>60.2</v>
      </c>
      <c r="I172" s="56">
        <v>124</v>
      </c>
      <c r="J172" s="56">
        <v>81.099999999999994</v>
      </c>
      <c r="K172" s="56">
        <v>62.9</v>
      </c>
      <c r="L172" s="56">
        <v>32.5</v>
      </c>
      <c r="M172" s="56">
        <v>22.3</v>
      </c>
      <c r="N172" s="56">
        <v>41.8</v>
      </c>
    </row>
    <row r="173" spans="1:14" x14ac:dyDescent="0.3">
      <c r="A173" s="158">
        <v>8</v>
      </c>
      <c r="B173" s="56">
        <v>21.2</v>
      </c>
      <c r="C173" s="56">
        <v>14.8</v>
      </c>
      <c r="D173" s="56">
        <v>13.7</v>
      </c>
      <c r="E173" s="56">
        <v>17</v>
      </c>
      <c r="F173" s="56">
        <v>22.8</v>
      </c>
      <c r="G173" s="56">
        <v>28.7</v>
      </c>
      <c r="H173" s="56">
        <v>82.1</v>
      </c>
      <c r="I173" s="56">
        <v>132</v>
      </c>
      <c r="J173" s="56">
        <v>81.3</v>
      </c>
      <c r="K173" s="56">
        <v>62.5</v>
      </c>
      <c r="L173" s="56">
        <v>32.4</v>
      </c>
      <c r="M173" s="56">
        <v>21.9</v>
      </c>
      <c r="N173" s="56">
        <v>44.199999999999996</v>
      </c>
    </row>
    <row r="174" spans="1:14" x14ac:dyDescent="0.3">
      <c r="A174" s="158">
        <v>9</v>
      </c>
      <c r="B174" s="56">
        <v>21.2</v>
      </c>
      <c r="C174" s="56">
        <v>14.7</v>
      </c>
      <c r="D174" s="56">
        <v>13.7</v>
      </c>
      <c r="E174" s="56">
        <v>16.600000000000001</v>
      </c>
      <c r="F174" s="56">
        <v>26.6</v>
      </c>
      <c r="G174" s="56">
        <v>27.6</v>
      </c>
      <c r="H174" s="56">
        <v>84.7</v>
      </c>
      <c r="I174" s="56">
        <v>130</v>
      </c>
      <c r="J174" s="56">
        <v>79.400000000000006</v>
      </c>
      <c r="K174" s="56">
        <v>62</v>
      </c>
      <c r="L174" s="56">
        <v>31.7</v>
      </c>
      <c r="M174" s="56">
        <v>22.2</v>
      </c>
      <c r="N174" s="56">
        <v>44.199999999999996</v>
      </c>
    </row>
    <row r="175" spans="1:14" x14ac:dyDescent="0.3">
      <c r="A175" s="158">
        <v>10</v>
      </c>
      <c r="B175" s="56">
        <v>20.9</v>
      </c>
      <c r="C175" s="56">
        <v>14.6</v>
      </c>
      <c r="D175" s="56">
        <v>13.5</v>
      </c>
      <c r="E175" s="56">
        <v>16.399999999999999</v>
      </c>
      <c r="F175" s="56">
        <v>28.5</v>
      </c>
      <c r="G175" s="56">
        <v>26.5</v>
      </c>
      <c r="H175" s="56">
        <v>84.7</v>
      </c>
      <c r="I175" s="56">
        <v>129</v>
      </c>
      <c r="J175" s="56">
        <v>78.099999999999994</v>
      </c>
      <c r="K175" s="56">
        <v>61.1</v>
      </c>
      <c r="L175" s="56">
        <v>31.2</v>
      </c>
      <c r="M175" s="56">
        <v>22.3</v>
      </c>
      <c r="N175" s="56">
        <v>43.900000000000006</v>
      </c>
    </row>
    <row r="176" spans="1:14" x14ac:dyDescent="0.3">
      <c r="A176" s="158">
        <v>11</v>
      </c>
      <c r="B176" s="56">
        <v>20.8</v>
      </c>
      <c r="C176" s="56">
        <v>14.5</v>
      </c>
      <c r="D176" s="56">
        <v>14.5</v>
      </c>
      <c r="E176" s="56">
        <v>16</v>
      </c>
      <c r="F176" s="56">
        <v>27.3</v>
      </c>
      <c r="G176" s="56">
        <v>25.8</v>
      </c>
      <c r="H176" s="56">
        <v>79.599999999999994</v>
      </c>
      <c r="I176" s="56">
        <v>125</v>
      </c>
      <c r="J176" s="56">
        <v>77.7</v>
      </c>
      <c r="K176" s="56">
        <v>60.9</v>
      </c>
      <c r="L176" s="56">
        <v>30.6</v>
      </c>
      <c r="M176" s="56">
        <v>22</v>
      </c>
      <c r="N176" s="56">
        <v>42.891666666666673</v>
      </c>
    </row>
    <row r="177" spans="1:14" x14ac:dyDescent="0.3">
      <c r="A177" s="158">
        <v>12</v>
      </c>
      <c r="B177" s="56">
        <v>20.399999999999999</v>
      </c>
      <c r="C177" s="56">
        <v>14.2</v>
      </c>
      <c r="D177" s="56">
        <v>14.5</v>
      </c>
      <c r="E177" s="56">
        <v>15.4</v>
      </c>
      <c r="F177" s="56">
        <v>25.5</v>
      </c>
      <c r="G177" s="56">
        <v>26.4</v>
      </c>
      <c r="H177" s="56">
        <v>77.900000000000006</v>
      </c>
      <c r="I177" s="56">
        <v>116</v>
      </c>
      <c r="J177" s="56">
        <v>80</v>
      </c>
      <c r="K177" s="56">
        <v>60</v>
      </c>
      <c r="L177" s="56">
        <v>29.9</v>
      </c>
      <c r="M177" s="56">
        <v>21.8</v>
      </c>
      <c r="N177" s="56">
        <v>41.833333333333336</v>
      </c>
    </row>
    <row r="178" spans="1:14" x14ac:dyDescent="0.3">
      <c r="A178" s="158">
        <v>13</v>
      </c>
      <c r="B178" s="56">
        <v>20</v>
      </c>
      <c r="C178" s="56">
        <v>14.1</v>
      </c>
      <c r="D178" s="56">
        <v>15</v>
      </c>
      <c r="E178" s="56">
        <v>14.7</v>
      </c>
      <c r="F178" s="56">
        <v>24.8</v>
      </c>
      <c r="G178" s="56">
        <v>25.7</v>
      </c>
      <c r="H178" s="56">
        <v>74.3</v>
      </c>
      <c r="I178" s="56">
        <v>113</v>
      </c>
      <c r="J178" s="56">
        <v>82.1</v>
      </c>
      <c r="K178" s="56">
        <v>71.7</v>
      </c>
      <c r="L178" s="56">
        <v>29.4</v>
      </c>
      <c r="M178" s="56">
        <v>23.7</v>
      </c>
      <c r="N178" s="56">
        <v>42.375</v>
      </c>
    </row>
    <row r="179" spans="1:14" x14ac:dyDescent="0.3">
      <c r="A179" s="158">
        <v>14</v>
      </c>
      <c r="B179" s="56">
        <v>19.8</v>
      </c>
      <c r="C179" s="56">
        <v>13.8</v>
      </c>
      <c r="D179" s="56">
        <v>14.7</v>
      </c>
      <c r="E179" s="56">
        <v>14.3</v>
      </c>
      <c r="F179" s="56">
        <v>24.1</v>
      </c>
      <c r="G179" s="56">
        <v>25.4</v>
      </c>
      <c r="H179" s="56">
        <v>72.3</v>
      </c>
      <c r="I179" s="56">
        <v>118</v>
      </c>
      <c r="J179" s="56">
        <v>80.400000000000006</v>
      </c>
      <c r="K179" s="56">
        <v>66.5</v>
      </c>
      <c r="L179" s="56">
        <v>29</v>
      </c>
      <c r="M179" s="56">
        <v>24.2</v>
      </c>
      <c r="N179" s="56">
        <v>41.874999999999993</v>
      </c>
    </row>
    <row r="180" spans="1:14" x14ac:dyDescent="0.3">
      <c r="A180" s="158">
        <v>15</v>
      </c>
      <c r="B180" s="56">
        <v>19.600000000000001</v>
      </c>
      <c r="C180" s="56">
        <v>13.7</v>
      </c>
      <c r="D180" s="56">
        <v>14.3</v>
      </c>
      <c r="E180" s="56">
        <v>14.2</v>
      </c>
      <c r="F180" s="56">
        <v>23.1</v>
      </c>
      <c r="G180" s="56">
        <v>24.9</v>
      </c>
      <c r="H180" s="56">
        <v>75.7</v>
      </c>
      <c r="I180" s="56">
        <v>127</v>
      </c>
      <c r="J180" s="56">
        <v>79.400000000000006</v>
      </c>
      <c r="K180" s="56">
        <v>63.9</v>
      </c>
      <c r="L180" s="56">
        <v>28.5</v>
      </c>
      <c r="M180" s="56">
        <v>24.4</v>
      </c>
      <c r="N180" s="56">
        <v>42.391666666666659</v>
      </c>
    </row>
    <row r="181" spans="1:14" x14ac:dyDescent="0.3">
      <c r="A181" s="158">
        <v>16</v>
      </c>
      <c r="B181" s="56">
        <v>19.3</v>
      </c>
      <c r="C181" s="56">
        <v>13.6</v>
      </c>
      <c r="D181" s="56">
        <v>14.3</v>
      </c>
      <c r="E181" s="56">
        <v>15.7</v>
      </c>
      <c r="F181" s="56">
        <v>23.1</v>
      </c>
      <c r="G181" s="56">
        <v>25.6</v>
      </c>
      <c r="H181" s="56">
        <v>82.1</v>
      </c>
      <c r="I181" s="56">
        <v>125</v>
      </c>
      <c r="J181" s="56">
        <v>78.400000000000006</v>
      </c>
      <c r="K181" s="56">
        <v>60.2</v>
      </c>
      <c r="L181" s="56">
        <v>28.1</v>
      </c>
      <c r="M181" s="56">
        <v>24.5</v>
      </c>
      <c r="N181" s="56">
        <v>42.491666666666667</v>
      </c>
    </row>
    <row r="182" spans="1:14" x14ac:dyDescent="0.3">
      <c r="A182" s="158">
        <v>17</v>
      </c>
      <c r="B182" s="56">
        <v>18.899999999999999</v>
      </c>
      <c r="C182" s="56">
        <v>13.5</v>
      </c>
      <c r="D182" s="56">
        <v>14.3</v>
      </c>
      <c r="E182" s="56">
        <v>14.9</v>
      </c>
      <c r="F182" s="56">
        <v>24.6</v>
      </c>
      <c r="G182" s="56">
        <v>26.9</v>
      </c>
      <c r="H182" s="56">
        <v>100</v>
      </c>
      <c r="I182" s="56">
        <v>122</v>
      </c>
      <c r="J182" s="56">
        <v>77.900000000000006</v>
      </c>
      <c r="K182" s="56">
        <v>56.5</v>
      </c>
      <c r="L182" s="56">
        <v>27.7</v>
      </c>
      <c r="M182" s="56">
        <v>23.9</v>
      </c>
      <c r="N182" s="56">
        <v>43.425000000000004</v>
      </c>
    </row>
    <row r="183" spans="1:14" x14ac:dyDescent="0.3">
      <c r="A183" s="158">
        <v>18</v>
      </c>
      <c r="B183" s="56">
        <v>18.5</v>
      </c>
      <c r="C183" s="56">
        <v>13.5</v>
      </c>
      <c r="D183" s="56">
        <v>14.6</v>
      </c>
      <c r="E183" s="56">
        <v>16</v>
      </c>
      <c r="F183" s="56">
        <v>25.1</v>
      </c>
      <c r="G183" s="56">
        <v>26</v>
      </c>
      <c r="H183" s="56">
        <v>107</v>
      </c>
      <c r="I183" s="56">
        <v>119</v>
      </c>
      <c r="J183" s="56">
        <v>77.099999999999994</v>
      </c>
      <c r="K183" s="56">
        <v>52.6</v>
      </c>
      <c r="L183" s="56">
        <v>27.3</v>
      </c>
      <c r="M183" s="56">
        <v>23.7</v>
      </c>
      <c r="N183" s="56">
        <v>43.366666666666667</v>
      </c>
    </row>
    <row r="184" spans="1:14" x14ac:dyDescent="0.3">
      <c r="A184" s="158">
        <v>19</v>
      </c>
      <c r="B184" s="56">
        <v>18.3</v>
      </c>
      <c r="C184" s="56">
        <v>13.3</v>
      </c>
      <c r="D184" s="56">
        <v>15.9</v>
      </c>
      <c r="E184" s="56">
        <v>15.5</v>
      </c>
      <c r="F184" s="56">
        <v>24.2</v>
      </c>
      <c r="G184" s="56">
        <v>25.2</v>
      </c>
      <c r="H184" s="56">
        <v>101</v>
      </c>
      <c r="I184" s="56">
        <v>116</v>
      </c>
      <c r="J184" s="56">
        <v>74.900000000000006</v>
      </c>
      <c r="K184" s="56">
        <v>50</v>
      </c>
      <c r="L184" s="56">
        <v>26.7</v>
      </c>
      <c r="M184" s="56">
        <v>23.4</v>
      </c>
      <c r="N184" s="56">
        <v>42.033333333333324</v>
      </c>
    </row>
    <row r="185" spans="1:14" x14ac:dyDescent="0.3">
      <c r="A185" s="158">
        <v>20</v>
      </c>
      <c r="B185" s="56">
        <v>18.2</v>
      </c>
      <c r="C185" s="56">
        <v>13.2</v>
      </c>
      <c r="D185" s="56">
        <v>15.5</v>
      </c>
      <c r="E185" s="56">
        <v>18.5</v>
      </c>
      <c r="F185" s="56">
        <v>25.7</v>
      </c>
      <c r="G185" s="56">
        <v>27</v>
      </c>
      <c r="H185" s="56">
        <v>106</v>
      </c>
      <c r="I185" s="56">
        <v>112</v>
      </c>
      <c r="J185" s="56">
        <v>72.7</v>
      </c>
      <c r="K185" s="56">
        <v>48.5</v>
      </c>
      <c r="L185" s="56">
        <v>26.5</v>
      </c>
      <c r="M185" s="56">
        <v>23.1</v>
      </c>
      <c r="N185" s="56">
        <v>42.241666666666667</v>
      </c>
    </row>
    <row r="186" spans="1:14" x14ac:dyDescent="0.3">
      <c r="A186" s="158">
        <v>21</v>
      </c>
      <c r="B186" s="56">
        <v>18</v>
      </c>
      <c r="C186" s="56">
        <v>13.1</v>
      </c>
      <c r="D186" s="56">
        <v>15.3</v>
      </c>
      <c r="E186" s="56">
        <v>17.7</v>
      </c>
      <c r="F186" s="56">
        <v>25.2</v>
      </c>
      <c r="G186" s="56">
        <v>26.2</v>
      </c>
      <c r="H186" s="56">
        <v>116</v>
      </c>
      <c r="I186" s="56">
        <v>109</v>
      </c>
      <c r="J186" s="56">
        <v>70.900000000000006</v>
      </c>
      <c r="K186" s="56">
        <v>46.9</v>
      </c>
      <c r="L186" s="56">
        <v>26.3</v>
      </c>
      <c r="M186" s="56">
        <v>23.3</v>
      </c>
      <c r="N186" s="56">
        <v>42.324999999999996</v>
      </c>
    </row>
    <row r="187" spans="1:14" x14ac:dyDescent="0.3">
      <c r="A187" s="158">
        <v>22</v>
      </c>
      <c r="B187" s="56">
        <v>17.899999999999999</v>
      </c>
      <c r="C187" s="56">
        <v>14.7</v>
      </c>
      <c r="D187" s="56">
        <v>14.9</v>
      </c>
      <c r="E187" s="56">
        <v>17.7</v>
      </c>
      <c r="F187" s="56">
        <v>24.5</v>
      </c>
      <c r="G187" s="56">
        <v>27.8</v>
      </c>
      <c r="H187" s="56">
        <v>111</v>
      </c>
      <c r="I187" s="56">
        <v>106</v>
      </c>
      <c r="J187" s="56">
        <v>70.3</v>
      </c>
      <c r="K187" s="56">
        <v>43.7</v>
      </c>
      <c r="L187" s="56">
        <v>26</v>
      </c>
      <c r="M187" s="56">
        <v>23.6</v>
      </c>
      <c r="N187" s="56">
        <v>41.508333333333333</v>
      </c>
    </row>
    <row r="188" spans="1:14" x14ac:dyDescent="0.3">
      <c r="A188" s="158">
        <v>23</v>
      </c>
      <c r="B188" s="56">
        <v>17.7</v>
      </c>
      <c r="C188" s="56">
        <v>14.3</v>
      </c>
      <c r="D188" s="56">
        <v>14.9</v>
      </c>
      <c r="E188" s="56">
        <v>17.100000000000001</v>
      </c>
      <c r="F188" s="56">
        <v>28.8</v>
      </c>
      <c r="G188" s="56">
        <v>27.1</v>
      </c>
      <c r="H188" s="56">
        <v>155</v>
      </c>
      <c r="I188" s="56">
        <v>102</v>
      </c>
      <c r="J188" s="56">
        <v>70.5</v>
      </c>
      <c r="K188" s="56">
        <v>41.6</v>
      </c>
      <c r="L188" s="56">
        <v>25.6</v>
      </c>
      <c r="M188" s="56">
        <v>23.6</v>
      </c>
      <c r="N188" s="56">
        <v>44.85</v>
      </c>
    </row>
    <row r="189" spans="1:14" x14ac:dyDescent="0.3">
      <c r="A189" s="158">
        <v>24</v>
      </c>
      <c r="B189" s="56">
        <v>17.5</v>
      </c>
      <c r="C189" s="56">
        <v>14.7</v>
      </c>
      <c r="D189" s="56">
        <v>14.6</v>
      </c>
      <c r="E189" s="56">
        <v>17.600000000000001</v>
      </c>
      <c r="F189" s="56">
        <v>29</v>
      </c>
      <c r="G189" s="56">
        <v>27</v>
      </c>
      <c r="H189" s="56">
        <v>158</v>
      </c>
      <c r="I189" s="56">
        <v>99.8</v>
      </c>
      <c r="J189" s="56">
        <v>69.900000000000006</v>
      </c>
      <c r="K189" s="56">
        <v>39.9</v>
      </c>
      <c r="L189" s="56">
        <v>25.3</v>
      </c>
      <c r="M189" s="56">
        <v>22.8</v>
      </c>
      <c r="N189" s="56">
        <v>44.67499999999999</v>
      </c>
    </row>
    <row r="190" spans="1:14" x14ac:dyDescent="0.3">
      <c r="A190" s="158">
        <v>25</v>
      </c>
      <c r="B190" s="56">
        <v>17.2</v>
      </c>
      <c r="C190" s="56">
        <v>14.6</v>
      </c>
      <c r="D190" s="56">
        <v>14.4</v>
      </c>
      <c r="E190" s="56">
        <v>17.3</v>
      </c>
      <c r="F190" s="56">
        <v>28.1</v>
      </c>
      <c r="G190" s="56">
        <v>27.5</v>
      </c>
      <c r="H190" s="56">
        <v>149</v>
      </c>
      <c r="I190" s="56">
        <v>96.1</v>
      </c>
      <c r="J190" s="56">
        <v>69.3</v>
      </c>
      <c r="K190" s="56">
        <v>39</v>
      </c>
      <c r="L190" s="56">
        <v>25.5</v>
      </c>
      <c r="M190" s="56">
        <v>22.3</v>
      </c>
      <c r="N190" s="56">
        <v>43.358333333333341</v>
      </c>
    </row>
    <row r="191" spans="1:14" x14ac:dyDescent="0.3">
      <c r="A191" s="158">
        <v>26</v>
      </c>
      <c r="B191" s="56">
        <v>17.100000000000001</v>
      </c>
      <c r="C191" s="56">
        <v>14.3</v>
      </c>
      <c r="D191" s="56">
        <v>14.5</v>
      </c>
      <c r="E191" s="56">
        <v>20.399999999999999</v>
      </c>
      <c r="F191" s="56">
        <v>26.6</v>
      </c>
      <c r="G191" s="56">
        <v>27.6</v>
      </c>
      <c r="H191" s="56">
        <v>145</v>
      </c>
      <c r="I191" s="56">
        <v>93.8</v>
      </c>
      <c r="J191" s="56">
        <v>68.8</v>
      </c>
      <c r="K191" s="56">
        <v>37.6</v>
      </c>
      <c r="L191" s="56">
        <v>25.1</v>
      </c>
      <c r="M191" s="56">
        <v>22.3</v>
      </c>
      <c r="N191" s="56">
        <v>42.758333333333333</v>
      </c>
    </row>
    <row r="192" spans="1:14" x14ac:dyDescent="0.3">
      <c r="A192" s="158">
        <v>27</v>
      </c>
      <c r="B192" s="56">
        <v>16.899999999999999</v>
      </c>
      <c r="C192" s="56">
        <v>14.2</v>
      </c>
      <c r="D192" s="56">
        <v>14.3</v>
      </c>
      <c r="E192" s="56">
        <v>19.7</v>
      </c>
      <c r="F192" s="56">
        <v>24.4</v>
      </c>
      <c r="G192" s="56">
        <v>28.3</v>
      </c>
      <c r="H192" s="56">
        <v>138</v>
      </c>
      <c r="I192" s="56">
        <v>97</v>
      </c>
      <c r="J192" s="56">
        <v>68.2</v>
      </c>
      <c r="K192" s="56">
        <v>36.799999999999997</v>
      </c>
      <c r="L192" s="56">
        <v>24.8</v>
      </c>
      <c r="M192" s="56">
        <v>23</v>
      </c>
      <c r="N192" s="56">
        <v>42.133333333333333</v>
      </c>
    </row>
    <row r="193" spans="1:14" x14ac:dyDescent="0.3">
      <c r="A193" s="158">
        <v>28</v>
      </c>
      <c r="B193" s="56">
        <v>16.899999999999999</v>
      </c>
      <c r="C193" s="56">
        <v>13.9</v>
      </c>
      <c r="D193" s="56">
        <v>14</v>
      </c>
      <c r="E193" s="56">
        <v>19</v>
      </c>
      <c r="F193" s="56">
        <v>23.5</v>
      </c>
      <c r="G193" s="56">
        <v>28.4</v>
      </c>
      <c r="H193" s="56">
        <v>140</v>
      </c>
      <c r="I193" s="56">
        <v>94.2</v>
      </c>
      <c r="J193" s="56">
        <v>67.8</v>
      </c>
      <c r="K193" s="56">
        <v>36.4</v>
      </c>
      <c r="L193" s="56">
        <v>24.6</v>
      </c>
      <c r="M193" s="56">
        <v>22.1</v>
      </c>
      <c r="N193" s="56">
        <v>41.733333333333334</v>
      </c>
    </row>
    <row r="194" spans="1:14" x14ac:dyDescent="0.3">
      <c r="A194" s="158">
        <v>29</v>
      </c>
      <c r="B194" s="56">
        <v>16.600000000000001</v>
      </c>
      <c r="C194" s="56"/>
      <c r="D194" s="56">
        <v>15</v>
      </c>
      <c r="E194" s="56">
        <v>20.2</v>
      </c>
      <c r="F194" s="56">
        <v>22.7</v>
      </c>
      <c r="G194" s="56">
        <v>27.8</v>
      </c>
      <c r="H194" s="56">
        <v>137</v>
      </c>
      <c r="I194" s="56">
        <v>90.8</v>
      </c>
      <c r="J194" s="56">
        <v>66.8</v>
      </c>
      <c r="K194" s="56">
        <v>36.200000000000003</v>
      </c>
      <c r="L194" s="56">
        <v>24.5</v>
      </c>
      <c r="M194" s="56">
        <v>21.5</v>
      </c>
      <c r="N194" s="56">
        <v>43.554545454545455</v>
      </c>
    </row>
    <row r="195" spans="1:14" x14ac:dyDescent="0.3">
      <c r="A195" s="158">
        <v>30</v>
      </c>
      <c r="B195" s="56">
        <v>16.5</v>
      </c>
      <c r="C195" s="56"/>
      <c r="D195" s="56">
        <v>14.4</v>
      </c>
      <c r="E195" s="56">
        <v>20.6</v>
      </c>
      <c r="F195" s="56">
        <v>22.4</v>
      </c>
      <c r="G195" s="56">
        <v>29.7</v>
      </c>
      <c r="H195" s="56">
        <v>137</v>
      </c>
      <c r="I195" s="56">
        <v>99.6</v>
      </c>
      <c r="J195" s="56">
        <v>65.900000000000006</v>
      </c>
      <c r="K195" s="56">
        <v>35.700000000000003</v>
      </c>
      <c r="L195" s="56">
        <v>24.1</v>
      </c>
      <c r="M195" s="56">
        <v>20.9</v>
      </c>
      <c r="N195" s="56">
        <v>44.254545454545458</v>
      </c>
    </row>
    <row r="196" spans="1:14" x14ac:dyDescent="0.3">
      <c r="A196" s="158">
        <v>31</v>
      </c>
      <c r="B196" s="56">
        <v>16.399999999999999</v>
      </c>
      <c r="C196" s="56"/>
      <c r="D196" s="56">
        <v>15.4</v>
      </c>
      <c r="E196" s="56"/>
      <c r="F196" s="56">
        <v>21.7</v>
      </c>
      <c r="G196" s="56"/>
      <c r="H196" s="56">
        <v>134</v>
      </c>
      <c r="I196" s="56">
        <v>103</v>
      </c>
      <c r="J196" s="56"/>
      <c r="K196" s="56">
        <v>35</v>
      </c>
      <c r="L196" s="56"/>
      <c r="M196" s="56">
        <v>20.6</v>
      </c>
      <c r="N196" s="56">
        <v>49.442857142857143</v>
      </c>
    </row>
    <row r="197" spans="1:14" x14ac:dyDescent="0.3">
      <c r="A197" s="13">
        <v>2015</v>
      </c>
      <c r="B197" s="56">
        <v>17.748387096774195</v>
      </c>
      <c r="C197" s="56">
        <v>14.035714285714283</v>
      </c>
      <c r="D197" s="56">
        <v>20.277419354838713</v>
      </c>
      <c r="E197" s="56">
        <v>24.640000000000004</v>
      </c>
      <c r="F197" s="56">
        <v>46.806451612903231</v>
      </c>
      <c r="G197" s="56">
        <v>63.26</v>
      </c>
      <c r="H197" s="56">
        <v>93.870967741935502</v>
      </c>
      <c r="I197" s="56">
        <v>126.52580645161291</v>
      </c>
      <c r="J197" s="56">
        <v>70.916666666666671</v>
      </c>
      <c r="K197" s="56">
        <v>33.051612903225802</v>
      </c>
      <c r="L197" s="56">
        <v>22.783333333333339</v>
      </c>
      <c r="M197" s="56">
        <v>17.058064516129033</v>
      </c>
      <c r="N197" s="56">
        <v>46.18219178082191</v>
      </c>
    </row>
    <row r="198" spans="1:14" x14ac:dyDescent="0.3">
      <c r="A198" s="158">
        <v>1</v>
      </c>
      <c r="B198" s="56">
        <v>20</v>
      </c>
      <c r="C198" s="56">
        <v>13.8</v>
      </c>
      <c r="D198" s="56">
        <v>15.5</v>
      </c>
      <c r="E198" s="56">
        <v>25.7</v>
      </c>
      <c r="F198" s="56">
        <v>28.4</v>
      </c>
      <c r="G198" s="56">
        <v>54.1</v>
      </c>
      <c r="H198" s="56">
        <v>96.4</v>
      </c>
      <c r="I198" s="56">
        <v>81.099999999999994</v>
      </c>
      <c r="J198" s="56">
        <v>102</v>
      </c>
      <c r="K198" s="56">
        <v>39.9</v>
      </c>
      <c r="L198" s="56">
        <v>26</v>
      </c>
      <c r="M198" s="56">
        <v>18.3</v>
      </c>
      <c r="N198" s="56">
        <v>43.43333333333333</v>
      </c>
    </row>
    <row r="199" spans="1:14" x14ac:dyDescent="0.3">
      <c r="A199" s="158">
        <v>2</v>
      </c>
      <c r="B199" s="56">
        <v>21.5</v>
      </c>
      <c r="C199" s="56">
        <v>13.2</v>
      </c>
      <c r="D199" s="56">
        <v>18.100000000000001</v>
      </c>
      <c r="E199" s="56">
        <v>24.8</v>
      </c>
      <c r="F199" s="56">
        <v>28.1</v>
      </c>
      <c r="G199" s="56">
        <v>53.3</v>
      </c>
      <c r="H199" s="56">
        <v>93.6</v>
      </c>
      <c r="I199" s="56">
        <v>93.2</v>
      </c>
      <c r="J199" s="56">
        <v>99.5</v>
      </c>
      <c r="K199" s="56">
        <v>39.700000000000003</v>
      </c>
      <c r="L199" s="56">
        <v>25.6</v>
      </c>
      <c r="M199" s="56">
        <v>18.2</v>
      </c>
      <c r="N199" s="56">
        <v>44.06666666666667</v>
      </c>
    </row>
    <row r="200" spans="1:14" x14ac:dyDescent="0.3">
      <c r="A200" s="158">
        <v>3</v>
      </c>
      <c r="B200" s="56">
        <v>24.2</v>
      </c>
      <c r="C200" s="56">
        <v>13.8</v>
      </c>
      <c r="D200" s="56">
        <v>27.7</v>
      </c>
      <c r="E200" s="56">
        <v>24.3</v>
      </c>
      <c r="F200" s="56">
        <v>27.3</v>
      </c>
      <c r="G200" s="56">
        <v>51.9</v>
      </c>
      <c r="H200" s="56">
        <v>88.6</v>
      </c>
      <c r="I200" s="56">
        <v>129</v>
      </c>
      <c r="J200" s="56">
        <v>97.9</v>
      </c>
      <c r="K200" s="56">
        <v>39.4</v>
      </c>
      <c r="L200" s="56">
        <v>25.6</v>
      </c>
      <c r="M200" s="56">
        <v>18</v>
      </c>
      <c r="N200" s="56">
        <v>47.30833333333333</v>
      </c>
    </row>
    <row r="201" spans="1:14" x14ac:dyDescent="0.3">
      <c r="A201" s="158">
        <v>4</v>
      </c>
      <c r="B201" s="56">
        <v>24.4</v>
      </c>
      <c r="C201" s="56">
        <v>15.1</v>
      </c>
      <c r="D201" s="56">
        <v>24.4</v>
      </c>
      <c r="E201" s="56">
        <v>23.5</v>
      </c>
      <c r="F201" s="56">
        <v>26.5</v>
      </c>
      <c r="G201" s="56">
        <v>51.3</v>
      </c>
      <c r="H201" s="56">
        <v>84.5</v>
      </c>
      <c r="I201" s="56">
        <v>126</v>
      </c>
      <c r="J201" s="56">
        <v>95.4</v>
      </c>
      <c r="K201" s="56">
        <v>39.200000000000003</v>
      </c>
      <c r="L201" s="56">
        <v>24.9</v>
      </c>
      <c r="M201" s="56">
        <v>18.399999999999999</v>
      </c>
      <c r="N201" s="56">
        <v>46.133333333333333</v>
      </c>
    </row>
    <row r="202" spans="1:14" x14ac:dyDescent="0.3">
      <c r="A202" s="158">
        <v>5</v>
      </c>
      <c r="B202" s="56">
        <v>22.1</v>
      </c>
      <c r="C202" s="56">
        <v>15.3</v>
      </c>
      <c r="D202" s="56">
        <v>21.1</v>
      </c>
      <c r="E202" s="56">
        <v>23</v>
      </c>
      <c r="F202" s="56">
        <v>25.4</v>
      </c>
      <c r="G202" s="56">
        <v>50</v>
      </c>
      <c r="H202" s="56">
        <v>80.400000000000006</v>
      </c>
      <c r="I202" s="56">
        <v>178</v>
      </c>
      <c r="J202" s="56">
        <v>94.7</v>
      </c>
      <c r="K202" s="56">
        <v>38.4</v>
      </c>
      <c r="L202" s="56">
        <v>24.8</v>
      </c>
      <c r="M202" s="56">
        <v>18.2</v>
      </c>
      <c r="N202" s="56">
        <v>49.283333333333331</v>
      </c>
    </row>
    <row r="203" spans="1:14" x14ac:dyDescent="0.3">
      <c r="A203" s="158">
        <v>6</v>
      </c>
      <c r="B203" s="56">
        <v>20.9</v>
      </c>
      <c r="C203" s="56">
        <v>14.5</v>
      </c>
      <c r="D203" s="56">
        <v>19.5</v>
      </c>
      <c r="E203" s="56">
        <v>22.3</v>
      </c>
      <c r="F203" s="56">
        <v>27.6</v>
      </c>
      <c r="G203" s="56">
        <v>49.3</v>
      </c>
      <c r="H203" s="56">
        <v>77.7</v>
      </c>
      <c r="I203" s="56">
        <v>166</v>
      </c>
      <c r="J203" s="56">
        <v>91.5</v>
      </c>
      <c r="K203" s="56">
        <v>37.700000000000003</v>
      </c>
      <c r="L203" s="56">
        <v>24.6</v>
      </c>
      <c r="M203" s="56">
        <v>18.2</v>
      </c>
      <c r="N203" s="56">
        <v>47.483333333333341</v>
      </c>
    </row>
    <row r="204" spans="1:14" x14ac:dyDescent="0.3">
      <c r="A204" s="158">
        <v>7</v>
      </c>
      <c r="B204" s="56">
        <v>20.5</v>
      </c>
      <c r="C204" s="56">
        <v>14</v>
      </c>
      <c r="D204" s="56">
        <v>19.3</v>
      </c>
      <c r="E204" s="56">
        <v>22</v>
      </c>
      <c r="F204" s="56">
        <v>29.6</v>
      </c>
      <c r="G204" s="56">
        <v>51.4</v>
      </c>
      <c r="H204" s="56">
        <v>75.3</v>
      </c>
      <c r="I204" s="56">
        <v>151</v>
      </c>
      <c r="J204" s="56">
        <v>90.4</v>
      </c>
      <c r="K204" s="56">
        <v>37.200000000000003</v>
      </c>
      <c r="L204" s="56">
        <v>23.7</v>
      </c>
      <c r="M204" s="56">
        <v>17.899999999999999</v>
      </c>
      <c r="N204" s="56">
        <v>46.024999999999999</v>
      </c>
    </row>
    <row r="205" spans="1:14" x14ac:dyDescent="0.3">
      <c r="A205" s="158">
        <v>8</v>
      </c>
      <c r="B205" s="56">
        <v>20.2</v>
      </c>
      <c r="C205" s="56">
        <v>13.6</v>
      </c>
      <c r="D205" s="56">
        <v>18.5</v>
      </c>
      <c r="E205" s="56">
        <v>22.3</v>
      </c>
      <c r="F205" s="56">
        <v>28.7</v>
      </c>
      <c r="G205" s="56">
        <v>49.8</v>
      </c>
      <c r="H205" s="56">
        <v>71.3</v>
      </c>
      <c r="I205" s="56">
        <v>142</v>
      </c>
      <c r="J205" s="56">
        <v>87.3</v>
      </c>
      <c r="K205" s="56">
        <v>37.200000000000003</v>
      </c>
      <c r="L205" s="56">
        <v>23.3</v>
      </c>
      <c r="M205" s="56">
        <v>17.899999999999999</v>
      </c>
      <c r="N205" s="56">
        <v>44.341666666666661</v>
      </c>
    </row>
    <row r="206" spans="1:14" x14ac:dyDescent="0.3">
      <c r="A206" s="158">
        <v>9</v>
      </c>
      <c r="B206" s="56">
        <v>20</v>
      </c>
      <c r="C206" s="56">
        <v>13.4</v>
      </c>
      <c r="D206" s="56">
        <v>18.100000000000001</v>
      </c>
      <c r="E206" s="56">
        <v>22.8</v>
      </c>
      <c r="F206" s="56">
        <v>37.6</v>
      </c>
      <c r="G206" s="56">
        <v>48.5</v>
      </c>
      <c r="H206" s="56">
        <v>67.400000000000006</v>
      </c>
      <c r="I206" s="56">
        <v>136</v>
      </c>
      <c r="J206" s="56">
        <v>85.3</v>
      </c>
      <c r="K206" s="56">
        <v>36.799999999999997</v>
      </c>
      <c r="L206" s="56">
        <v>23</v>
      </c>
      <c r="M206" s="56">
        <v>17.7</v>
      </c>
      <c r="N206" s="56">
        <v>43.883333333333333</v>
      </c>
    </row>
    <row r="207" spans="1:14" x14ac:dyDescent="0.3">
      <c r="A207" s="158">
        <v>10</v>
      </c>
      <c r="B207" s="56">
        <v>19.399999999999999</v>
      </c>
      <c r="C207" s="56">
        <v>13.7</v>
      </c>
      <c r="D207" s="56">
        <v>17</v>
      </c>
      <c r="E207" s="56">
        <v>22.2</v>
      </c>
      <c r="F207" s="56">
        <v>39.200000000000003</v>
      </c>
      <c r="G207" s="56">
        <v>49.3</v>
      </c>
      <c r="H207" s="56">
        <v>161</v>
      </c>
      <c r="I207" s="56">
        <v>156</v>
      </c>
      <c r="J207" s="56">
        <v>81.900000000000006</v>
      </c>
      <c r="K207" s="56">
        <v>36.200000000000003</v>
      </c>
      <c r="L207" s="56">
        <v>26</v>
      </c>
      <c r="M207" s="56">
        <v>17.399999999999999</v>
      </c>
      <c r="N207" s="56">
        <v>53.275000000000006</v>
      </c>
    </row>
    <row r="208" spans="1:14" x14ac:dyDescent="0.3">
      <c r="A208" s="158">
        <v>11</v>
      </c>
      <c r="B208" s="56">
        <v>19</v>
      </c>
      <c r="C208" s="56">
        <v>13.9</v>
      </c>
      <c r="D208" s="56">
        <v>16.2</v>
      </c>
      <c r="E208" s="56">
        <v>21.8</v>
      </c>
      <c r="F208" s="56">
        <v>52.6</v>
      </c>
      <c r="G208" s="56">
        <v>50.6</v>
      </c>
      <c r="H208" s="56">
        <v>166</v>
      </c>
      <c r="I208" s="56">
        <v>144</v>
      </c>
      <c r="J208" s="56">
        <v>79.2</v>
      </c>
      <c r="K208" s="56">
        <v>35.5</v>
      </c>
      <c r="L208" s="56">
        <v>25.6</v>
      </c>
      <c r="M208" s="56">
        <v>17.3</v>
      </c>
      <c r="N208" s="56">
        <v>53.475000000000001</v>
      </c>
    </row>
    <row r="209" spans="1:14" x14ac:dyDescent="0.3">
      <c r="A209" s="158">
        <v>12</v>
      </c>
      <c r="B209" s="56">
        <v>18.2</v>
      </c>
      <c r="C209" s="56">
        <v>13.5</v>
      </c>
      <c r="D209" s="56">
        <v>16.3</v>
      </c>
      <c r="E209" s="56">
        <v>22.6</v>
      </c>
      <c r="F209" s="56">
        <v>51.3</v>
      </c>
      <c r="G209" s="56">
        <v>50.1</v>
      </c>
      <c r="H209" s="56">
        <v>139</v>
      </c>
      <c r="I209" s="56">
        <v>135</v>
      </c>
      <c r="J209" s="56">
        <v>75.5</v>
      </c>
      <c r="K209" s="56">
        <v>35.1</v>
      </c>
      <c r="L209" s="56">
        <v>25.3</v>
      </c>
      <c r="M209" s="56">
        <v>17.100000000000001</v>
      </c>
      <c r="N209" s="56">
        <v>49.916666666666664</v>
      </c>
    </row>
    <row r="210" spans="1:14" x14ac:dyDescent="0.3">
      <c r="A210" s="158">
        <v>13</v>
      </c>
      <c r="B210" s="56">
        <v>18</v>
      </c>
      <c r="C210" s="56">
        <v>13.3</v>
      </c>
      <c r="D210" s="56">
        <v>15.8</v>
      </c>
      <c r="E210" s="56">
        <v>28.1</v>
      </c>
      <c r="F210" s="56">
        <v>49.5</v>
      </c>
      <c r="G210" s="56">
        <v>51.6</v>
      </c>
      <c r="H210" s="56">
        <v>125</v>
      </c>
      <c r="I210" s="56">
        <v>133</v>
      </c>
      <c r="J210" s="56">
        <v>79.8</v>
      </c>
      <c r="K210" s="56">
        <v>34.5</v>
      </c>
      <c r="L210" s="56">
        <v>24.8</v>
      </c>
      <c r="M210" s="56">
        <v>17.899999999999999</v>
      </c>
      <c r="N210" s="56">
        <v>49.274999999999999</v>
      </c>
    </row>
    <row r="211" spans="1:14" x14ac:dyDescent="0.3">
      <c r="A211" s="158">
        <v>14</v>
      </c>
      <c r="B211" s="56">
        <v>17.5</v>
      </c>
      <c r="C211" s="56">
        <v>13</v>
      </c>
      <c r="D211" s="56">
        <v>16.600000000000001</v>
      </c>
      <c r="E211" s="56">
        <v>26.5</v>
      </c>
      <c r="F211" s="56">
        <v>47.9</v>
      </c>
      <c r="G211" s="56">
        <v>50.3</v>
      </c>
      <c r="H211" s="56">
        <v>110</v>
      </c>
      <c r="I211" s="56">
        <v>131</v>
      </c>
      <c r="J211" s="56">
        <v>76.900000000000006</v>
      </c>
      <c r="K211" s="56">
        <v>35.4</v>
      </c>
      <c r="L211" s="56">
        <v>24.6</v>
      </c>
      <c r="M211" s="56">
        <v>17.7</v>
      </c>
      <c r="N211" s="56">
        <v>47.283333333333339</v>
      </c>
    </row>
    <row r="212" spans="1:14" x14ac:dyDescent="0.3">
      <c r="A212" s="158">
        <v>15</v>
      </c>
      <c r="B212" s="56">
        <v>17.100000000000001</v>
      </c>
      <c r="C212" s="56">
        <v>13.7</v>
      </c>
      <c r="D212" s="56">
        <v>16.100000000000001</v>
      </c>
      <c r="E212" s="56">
        <v>24.9</v>
      </c>
      <c r="F212" s="56">
        <v>51.3</v>
      </c>
      <c r="G212" s="56">
        <v>49.3</v>
      </c>
      <c r="H212" s="56">
        <v>97.7</v>
      </c>
      <c r="I212" s="56">
        <v>128</v>
      </c>
      <c r="J212" s="56">
        <v>74.3</v>
      </c>
      <c r="K212" s="56">
        <v>34.6</v>
      </c>
      <c r="L212" s="56">
        <v>24.5</v>
      </c>
      <c r="M212" s="56">
        <v>17.600000000000001</v>
      </c>
      <c r="N212" s="56">
        <v>45.758333333333333</v>
      </c>
    </row>
    <row r="213" spans="1:14" x14ac:dyDescent="0.3">
      <c r="A213" s="158">
        <v>16</v>
      </c>
      <c r="B213" s="56">
        <v>16.600000000000001</v>
      </c>
      <c r="C213" s="56">
        <v>13.5</v>
      </c>
      <c r="D213" s="56">
        <v>18.899999999999999</v>
      </c>
      <c r="E213" s="56">
        <v>23.6</v>
      </c>
      <c r="F213" s="56">
        <v>50</v>
      </c>
      <c r="G213" s="56">
        <v>48</v>
      </c>
      <c r="H213" s="56">
        <v>91.7</v>
      </c>
      <c r="I213" s="56">
        <v>133</v>
      </c>
      <c r="J213" s="56">
        <v>70.7</v>
      </c>
      <c r="K213" s="56">
        <v>33.299999999999997</v>
      </c>
      <c r="L213" s="56">
        <v>24.2</v>
      </c>
      <c r="M213" s="56">
        <v>17.399999999999999</v>
      </c>
      <c r="N213" s="56">
        <v>45.074999999999996</v>
      </c>
    </row>
    <row r="214" spans="1:14" x14ac:dyDescent="0.3">
      <c r="A214" s="158">
        <v>17</v>
      </c>
      <c r="B214" s="56">
        <v>16.8</v>
      </c>
      <c r="C214" s="56">
        <v>13.1</v>
      </c>
      <c r="D214" s="56">
        <v>18</v>
      </c>
      <c r="E214" s="56">
        <v>23.3</v>
      </c>
      <c r="F214" s="56">
        <v>52.2</v>
      </c>
      <c r="G214" s="56">
        <v>46.1</v>
      </c>
      <c r="H214" s="56">
        <v>91.7</v>
      </c>
      <c r="I214" s="56">
        <v>130</v>
      </c>
      <c r="J214" s="56">
        <v>67.599999999999994</v>
      </c>
      <c r="K214" s="56">
        <v>32.5</v>
      </c>
      <c r="L214" s="56">
        <v>23.9</v>
      </c>
      <c r="M214" s="56">
        <v>17.100000000000001</v>
      </c>
      <c r="N214" s="56">
        <v>44.358333333333327</v>
      </c>
    </row>
    <row r="215" spans="1:14" x14ac:dyDescent="0.3">
      <c r="A215" s="158">
        <v>18</v>
      </c>
      <c r="B215" s="56">
        <v>16.100000000000001</v>
      </c>
      <c r="C215" s="56">
        <v>13</v>
      </c>
      <c r="D215" s="56">
        <v>17.899999999999999</v>
      </c>
      <c r="E215" s="56">
        <v>24.4</v>
      </c>
      <c r="F215" s="56">
        <v>55.3</v>
      </c>
      <c r="G215" s="56">
        <v>45.2</v>
      </c>
      <c r="H215" s="56">
        <v>94.7</v>
      </c>
      <c r="I215" s="56">
        <v>128</v>
      </c>
      <c r="J215" s="56">
        <v>65.2</v>
      </c>
      <c r="K215" s="56">
        <v>31.7</v>
      </c>
      <c r="L215" s="56">
        <v>23.5</v>
      </c>
      <c r="M215" s="56">
        <v>16.7</v>
      </c>
      <c r="N215" s="56">
        <v>44.308333333333337</v>
      </c>
    </row>
    <row r="216" spans="1:14" x14ac:dyDescent="0.3">
      <c r="A216" s="158">
        <v>19</v>
      </c>
      <c r="B216" s="56">
        <v>15.7</v>
      </c>
      <c r="C216" s="56">
        <v>13.5</v>
      </c>
      <c r="D216" s="56">
        <v>17.5</v>
      </c>
      <c r="E216" s="56">
        <v>26.9</v>
      </c>
      <c r="F216" s="56">
        <v>53.4</v>
      </c>
      <c r="G216" s="56">
        <v>44.5</v>
      </c>
      <c r="H216" s="56">
        <v>93.1</v>
      </c>
      <c r="I216" s="56">
        <v>127</v>
      </c>
      <c r="J216" s="56">
        <v>62</v>
      </c>
      <c r="K216" s="56">
        <v>31.4</v>
      </c>
      <c r="L216" s="56">
        <v>23.1</v>
      </c>
      <c r="M216" s="56">
        <v>16.2</v>
      </c>
      <c r="N216" s="56">
        <v>43.69166666666667</v>
      </c>
    </row>
    <row r="217" spans="1:14" x14ac:dyDescent="0.3">
      <c r="A217" s="158">
        <v>20</v>
      </c>
      <c r="B217" s="56">
        <v>15.3</v>
      </c>
      <c r="C217" s="56">
        <v>13.2</v>
      </c>
      <c r="D217" s="56">
        <v>17.7</v>
      </c>
      <c r="E217" s="56">
        <v>28.8</v>
      </c>
      <c r="F217" s="56">
        <v>56</v>
      </c>
      <c r="G217" s="56">
        <v>43.4</v>
      </c>
      <c r="H217" s="56">
        <v>89.5</v>
      </c>
      <c r="I217" s="56">
        <v>124</v>
      </c>
      <c r="J217" s="56">
        <v>59.5</v>
      </c>
      <c r="K217" s="56">
        <v>31.4</v>
      </c>
      <c r="L217" s="56">
        <v>21.7</v>
      </c>
      <c r="M217" s="56">
        <v>17</v>
      </c>
      <c r="N217" s="56">
        <v>43.125</v>
      </c>
    </row>
    <row r="218" spans="1:14" x14ac:dyDescent="0.3">
      <c r="A218" s="158">
        <v>21</v>
      </c>
      <c r="B218" s="56">
        <v>14.9</v>
      </c>
      <c r="C218" s="56">
        <v>13</v>
      </c>
      <c r="D218" s="56">
        <v>18.600000000000001</v>
      </c>
      <c r="E218" s="56">
        <v>27.8</v>
      </c>
      <c r="F218" s="56">
        <v>60.2</v>
      </c>
      <c r="G218" s="56">
        <v>42.5</v>
      </c>
      <c r="H218" s="56">
        <v>95.4</v>
      </c>
      <c r="I218" s="56">
        <v>119</v>
      </c>
      <c r="J218" s="56">
        <v>58.1</v>
      </c>
      <c r="K218" s="56">
        <v>29.9</v>
      </c>
      <c r="L218" s="56">
        <v>21.1</v>
      </c>
      <c r="M218" s="56">
        <v>16.8</v>
      </c>
      <c r="N218" s="56">
        <v>43.108333333333327</v>
      </c>
    </row>
    <row r="219" spans="1:14" x14ac:dyDescent="0.3">
      <c r="A219" s="158">
        <v>22</v>
      </c>
      <c r="B219" s="56">
        <v>15.5</v>
      </c>
      <c r="C219" s="56">
        <v>13.2</v>
      </c>
      <c r="D219" s="56">
        <v>18.5</v>
      </c>
      <c r="E219" s="56">
        <v>26.2</v>
      </c>
      <c r="F219" s="56">
        <v>59.1</v>
      </c>
      <c r="G219" s="56">
        <v>45.4</v>
      </c>
      <c r="H219" s="56">
        <v>91.5</v>
      </c>
      <c r="I219" s="56">
        <v>117</v>
      </c>
      <c r="J219" s="56">
        <v>56</v>
      </c>
      <c r="K219" s="56">
        <v>29.5</v>
      </c>
      <c r="L219" s="56">
        <v>20.5</v>
      </c>
      <c r="M219" s="56">
        <v>16.399999999999999</v>
      </c>
      <c r="N219" s="56">
        <v>42.4</v>
      </c>
    </row>
    <row r="220" spans="1:14" x14ac:dyDescent="0.3">
      <c r="A220" s="158">
        <v>23</v>
      </c>
      <c r="B220" s="56">
        <v>15.4</v>
      </c>
      <c r="C220" s="56">
        <v>13.5</v>
      </c>
      <c r="D220" s="56">
        <v>20.2</v>
      </c>
      <c r="E220" s="56">
        <v>25.1</v>
      </c>
      <c r="F220" s="56">
        <v>58.8</v>
      </c>
      <c r="G220" s="56">
        <v>43.8</v>
      </c>
      <c r="H220" s="56">
        <v>89.7</v>
      </c>
      <c r="I220" s="56">
        <v>123</v>
      </c>
      <c r="J220" s="56">
        <v>54.5</v>
      </c>
      <c r="K220" s="56">
        <v>29.3</v>
      </c>
      <c r="L220" s="56">
        <v>19.899999999999999</v>
      </c>
      <c r="M220" s="56">
        <v>16.2</v>
      </c>
      <c r="N220" s="56">
        <v>42.449999999999996</v>
      </c>
    </row>
    <row r="221" spans="1:14" x14ac:dyDescent="0.3">
      <c r="A221" s="158">
        <v>24</v>
      </c>
      <c r="B221" s="56">
        <v>15.2</v>
      </c>
      <c r="C221" s="56">
        <v>13.5</v>
      </c>
      <c r="D221" s="56">
        <v>20.6</v>
      </c>
      <c r="E221" s="56">
        <v>26.2</v>
      </c>
      <c r="F221" s="56">
        <v>58.1</v>
      </c>
      <c r="G221" s="56">
        <v>43.5</v>
      </c>
      <c r="H221" s="56">
        <v>87.9</v>
      </c>
      <c r="I221" s="56">
        <v>120</v>
      </c>
      <c r="J221" s="56">
        <v>52.2</v>
      </c>
      <c r="K221" s="56">
        <v>28.4</v>
      </c>
      <c r="L221" s="56">
        <v>19.5</v>
      </c>
      <c r="M221" s="56">
        <v>16.100000000000001</v>
      </c>
      <c r="N221" s="56">
        <v>41.766666666666666</v>
      </c>
    </row>
    <row r="222" spans="1:14" x14ac:dyDescent="0.3">
      <c r="A222" s="158">
        <v>25</v>
      </c>
      <c r="B222" s="56">
        <v>16.100000000000001</v>
      </c>
      <c r="C222" s="56">
        <v>15</v>
      </c>
      <c r="D222" s="56">
        <v>19.600000000000001</v>
      </c>
      <c r="E222" s="56">
        <v>24.9</v>
      </c>
      <c r="F222" s="56">
        <v>57.9</v>
      </c>
      <c r="G222" s="56">
        <v>43.1</v>
      </c>
      <c r="H222" s="56">
        <v>84.3</v>
      </c>
      <c r="I222" s="56">
        <v>117</v>
      </c>
      <c r="J222" s="56">
        <v>49.8</v>
      </c>
      <c r="K222" s="56">
        <v>28.1</v>
      </c>
      <c r="L222" s="56">
        <v>19</v>
      </c>
      <c r="M222" s="56">
        <v>16.5</v>
      </c>
      <c r="N222" s="56">
        <v>40.94166666666667</v>
      </c>
    </row>
    <row r="223" spans="1:14" x14ac:dyDescent="0.3">
      <c r="A223" s="158">
        <v>26</v>
      </c>
      <c r="B223" s="56">
        <v>15.7</v>
      </c>
      <c r="C223" s="56">
        <v>17.7</v>
      </c>
      <c r="D223" s="56">
        <v>22.3</v>
      </c>
      <c r="E223" s="56">
        <v>25.1</v>
      </c>
      <c r="F223" s="56">
        <v>57.9</v>
      </c>
      <c r="G223" s="56">
        <v>42.2</v>
      </c>
      <c r="H223" s="56">
        <v>81.900000000000006</v>
      </c>
      <c r="I223" s="56">
        <v>115</v>
      </c>
      <c r="J223" s="56">
        <v>47.1</v>
      </c>
      <c r="K223" s="56">
        <v>27</v>
      </c>
      <c r="L223" s="56">
        <v>19.5</v>
      </c>
      <c r="M223" s="56">
        <v>16.3</v>
      </c>
      <c r="N223" s="56">
        <v>40.641666666666673</v>
      </c>
    </row>
    <row r="224" spans="1:14" x14ac:dyDescent="0.3">
      <c r="A224" s="158">
        <v>27</v>
      </c>
      <c r="B224" s="56">
        <v>15.4</v>
      </c>
      <c r="C224" s="56">
        <v>17.100000000000001</v>
      </c>
      <c r="D224" s="56">
        <v>28.4</v>
      </c>
      <c r="E224" s="56">
        <v>24.7</v>
      </c>
      <c r="F224" s="56">
        <v>57.4</v>
      </c>
      <c r="G224" s="56">
        <v>55.3</v>
      </c>
      <c r="H224" s="56">
        <v>80.400000000000006</v>
      </c>
      <c r="I224" s="56">
        <v>111</v>
      </c>
      <c r="J224" s="56">
        <v>44.9</v>
      </c>
      <c r="K224" s="56">
        <v>26.6</v>
      </c>
      <c r="L224" s="56">
        <v>19.2</v>
      </c>
      <c r="M224" s="56">
        <v>16.100000000000001</v>
      </c>
      <c r="N224" s="56">
        <v>41.375000000000007</v>
      </c>
    </row>
    <row r="225" spans="1:14" x14ac:dyDescent="0.3">
      <c r="A225" s="158">
        <v>28</v>
      </c>
      <c r="B225" s="56">
        <v>15.2</v>
      </c>
      <c r="C225" s="56">
        <v>15.9</v>
      </c>
      <c r="D225" s="56">
        <v>29.7</v>
      </c>
      <c r="E225" s="56">
        <v>23.6</v>
      </c>
      <c r="F225" s="56">
        <v>56.7</v>
      </c>
      <c r="G225" s="56">
        <v>270</v>
      </c>
      <c r="H225" s="56">
        <v>78.8</v>
      </c>
      <c r="I225" s="56">
        <v>111</v>
      </c>
      <c r="J225" s="56">
        <v>44.2</v>
      </c>
      <c r="K225" s="56">
        <v>26.3</v>
      </c>
      <c r="L225" s="56">
        <v>18.7</v>
      </c>
      <c r="M225" s="56">
        <v>16</v>
      </c>
      <c r="N225" s="56">
        <v>58.841666666666676</v>
      </c>
    </row>
    <row r="226" spans="1:14" x14ac:dyDescent="0.3">
      <c r="A226" s="158">
        <v>29</v>
      </c>
      <c r="B226" s="56">
        <v>14.7</v>
      </c>
      <c r="C226" s="56"/>
      <c r="D226" s="56">
        <v>28.9</v>
      </c>
      <c r="E226" s="56">
        <v>26</v>
      </c>
      <c r="F226" s="56">
        <v>56.2</v>
      </c>
      <c r="G226" s="56">
        <v>205</v>
      </c>
      <c r="H226" s="56">
        <v>76.7</v>
      </c>
      <c r="I226" s="56">
        <v>108</v>
      </c>
      <c r="J226" s="56">
        <v>42.8</v>
      </c>
      <c r="K226" s="56">
        <v>28.4</v>
      </c>
      <c r="L226" s="56">
        <v>18.899999999999999</v>
      </c>
      <c r="M226" s="56">
        <v>15.8</v>
      </c>
      <c r="N226" s="56">
        <v>56.490909090909078</v>
      </c>
    </row>
    <row r="227" spans="1:14" x14ac:dyDescent="0.3">
      <c r="A227" s="158">
        <v>30</v>
      </c>
      <c r="B227" s="56">
        <v>14.5</v>
      </c>
      <c r="C227" s="56"/>
      <c r="D227" s="56">
        <v>25.9</v>
      </c>
      <c r="E227" s="56">
        <v>25.8</v>
      </c>
      <c r="F227" s="56">
        <v>56</v>
      </c>
      <c r="G227" s="56">
        <v>119</v>
      </c>
      <c r="H227" s="56">
        <v>74.900000000000006</v>
      </c>
      <c r="I227" s="56">
        <v>106</v>
      </c>
      <c r="J227" s="56">
        <v>41.3</v>
      </c>
      <c r="K227" s="56">
        <v>27.7</v>
      </c>
      <c r="L227" s="56">
        <v>18.5</v>
      </c>
      <c r="M227" s="56">
        <v>15.4</v>
      </c>
      <c r="N227" s="56">
        <v>47.727272727272727</v>
      </c>
    </row>
    <row r="228" spans="1:14" x14ac:dyDescent="0.3">
      <c r="A228" s="158">
        <v>31</v>
      </c>
      <c r="B228" s="56">
        <v>14.1</v>
      </c>
      <c r="C228" s="56"/>
      <c r="D228" s="56">
        <v>25.7</v>
      </c>
      <c r="E228" s="56"/>
      <c r="F228" s="56">
        <v>54.8</v>
      </c>
      <c r="G228" s="56"/>
      <c r="H228" s="56">
        <v>73.900000000000006</v>
      </c>
      <c r="I228" s="56">
        <v>104</v>
      </c>
      <c r="J228" s="56"/>
      <c r="K228" s="56">
        <v>26.3</v>
      </c>
      <c r="L228" s="56"/>
      <c r="M228" s="56">
        <v>15</v>
      </c>
      <c r="N228" s="56">
        <v>44.828571428571429</v>
      </c>
    </row>
    <row r="229" spans="1:14" x14ac:dyDescent="0.3">
      <c r="A229" s="13" t="s">
        <v>138</v>
      </c>
      <c r="B229" s="56">
        <v>17.694009216589848</v>
      </c>
      <c r="C229" s="56">
        <v>15.822842639593906</v>
      </c>
      <c r="D229" s="56">
        <v>15.278801843317972</v>
      </c>
      <c r="E229" s="56">
        <v>17.390952380952381</v>
      </c>
      <c r="F229" s="56">
        <v>25.583410138248844</v>
      </c>
      <c r="G229" s="56">
        <v>38.321904761904776</v>
      </c>
      <c r="H229" s="56">
        <v>98.183870967741981</v>
      </c>
      <c r="I229" s="56">
        <v>134.7811059907834</v>
      </c>
      <c r="J229" s="56">
        <v>108.03476190476199</v>
      </c>
      <c r="K229" s="56">
        <v>65.112698412698435</v>
      </c>
      <c r="L229" s="56">
        <v>32.80777777777778</v>
      </c>
      <c r="M229" s="56">
        <v>21.723118279569889</v>
      </c>
      <c r="N229" s="56">
        <v>49.864775030401297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E2468"/>
  <sheetViews>
    <sheetView topLeftCell="A1018" workbookViewId="0">
      <selection activeCell="I1037" sqref="I1037"/>
    </sheetView>
  </sheetViews>
  <sheetFormatPr defaultRowHeight="14.4" x14ac:dyDescent="0.3"/>
  <sheetData>
    <row r="1" spans="1:4" x14ac:dyDescent="0.3">
      <c r="A1" t="s">
        <v>16</v>
      </c>
      <c r="B1" t="s">
        <v>92</v>
      </c>
      <c r="C1" t="s">
        <v>29</v>
      </c>
      <c r="D1" t="s">
        <v>136</v>
      </c>
    </row>
    <row r="2" spans="1:4" x14ac:dyDescent="0.3">
      <c r="A2">
        <v>1</v>
      </c>
      <c r="B2" t="s">
        <v>36</v>
      </c>
      <c r="C2">
        <v>2009</v>
      </c>
      <c r="D2">
        <v>21.1</v>
      </c>
    </row>
    <row r="3" spans="1:4" x14ac:dyDescent="0.3">
      <c r="A3">
        <v>2</v>
      </c>
      <c r="B3" t="s">
        <v>36</v>
      </c>
      <c r="C3">
        <v>2009</v>
      </c>
      <c r="D3">
        <v>20.7</v>
      </c>
    </row>
    <row r="4" spans="1:4" x14ac:dyDescent="0.3">
      <c r="A4">
        <v>3</v>
      </c>
      <c r="B4" t="s">
        <v>36</v>
      </c>
      <c r="C4">
        <v>2009</v>
      </c>
      <c r="D4">
        <v>20.7</v>
      </c>
    </row>
    <row r="5" spans="1:4" x14ac:dyDescent="0.3">
      <c r="A5">
        <v>4</v>
      </c>
      <c r="B5" t="s">
        <v>36</v>
      </c>
      <c r="C5">
        <v>2009</v>
      </c>
      <c r="D5">
        <v>20.5</v>
      </c>
    </row>
    <row r="6" spans="1:4" x14ac:dyDescent="0.3">
      <c r="A6">
        <v>5</v>
      </c>
      <c r="B6" t="s">
        <v>36</v>
      </c>
      <c r="C6">
        <v>2009</v>
      </c>
      <c r="D6">
        <v>20.3</v>
      </c>
    </row>
    <row r="7" spans="1:4" x14ac:dyDescent="0.3">
      <c r="A7">
        <v>6</v>
      </c>
      <c r="B7" t="s">
        <v>36</v>
      </c>
      <c r="C7">
        <v>2009</v>
      </c>
      <c r="D7">
        <v>20</v>
      </c>
    </row>
    <row r="8" spans="1:4" x14ac:dyDescent="0.3">
      <c r="A8">
        <v>7</v>
      </c>
      <c r="B8" t="s">
        <v>36</v>
      </c>
      <c r="C8">
        <v>2009</v>
      </c>
      <c r="D8">
        <v>19.8</v>
      </c>
    </row>
    <row r="9" spans="1:4" x14ac:dyDescent="0.3">
      <c r="A9">
        <v>8</v>
      </c>
      <c r="B9" t="s">
        <v>36</v>
      </c>
      <c r="C9">
        <v>2009</v>
      </c>
      <c r="D9">
        <v>19.5</v>
      </c>
    </row>
    <row r="10" spans="1:4" x14ac:dyDescent="0.3">
      <c r="A10">
        <v>9</v>
      </c>
      <c r="B10" t="s">
        <v>36</v>
      </c>
      <c r="C10">
        <v>2009</v>
      </c>
      <c r="D10">
        <v>19.3</v>
      </c>
    </row>
    <row r="11" spans="1:4" x14ac:dyDescent="0.3">
      <c r="A11">
        <v>10</v>
      </c>
      <c r="B11" t="s">
        <v>36</v>
      </c>
      <c r="C11">
        <v>2009</v>
      </c>
      <c r="D11">
        <v>19.100000000000001</v>
      </c>
    </row>
    <row r="12" spans="1:4" x14ac:dyDescent="0.3">
      <c r="A12">
        <v>11</v>
      </c>
      <c r="B12" t="s">
        <v>36</v>
      </c>
      <c r="C12">
        <v>2009</v>
      </c>
      <c r="D12">
        <v>18.3</v>
      </c>
    </row>
    <row r="13" spans="1:4" x14ac:dyDescent="0.3">
      <c r="A13">
        <v>12</v>
      </c>
      <c r="B13" t="s">
        <v>36</v>
      </c>
      <c r="C13">
        <v>2009</v>
      </c>
      <c r="D13">
        <v>18.899999999999999</v>
      </c>
    </row>
    <row r="14" spans="1:4" x14ac:dyDescent="0.3">
      <c r="A14">
        <v>13</v>
      </c>
      <c r="B14" t="s">
        <v>36</v>
      </c>
      <c r="C14">
        <v>2009</v>
      </c>
      <c r="D14">
        <v>18.600000000000001</v>
      </c>
    </row>
    <row r="15" spans="1:4" x14ac:dyDescent="0.3">
      <c r="A15">
        <v>14</v>
      </c>
      <c r="B15" t="s">
        <v>36</v>
      </c>
      <c r="C15">
        <v>2009</v>
      </c>
      <c r="D15">
        <v>19</v>
      </c>
    </row>
    <row r="16" spans="1:4" x14ac:dyDescent="0.3">
      <c r="A16">
        <v>15</v>
      </c>
      <c r="B16" t="s">
        <v>36</v>
      </c>
      <c r="C16">
        <v>2009</v>
      </c>
      <c r="D16">
        <v>18.899999999999999</v>
      </c>
    </row>
    <row r="17" spans="1:4" x14ac:dyDescent="0.3">
      <c r="A17">
        <v>16</v>
      </c>
      <c r="B17" t="s">
        <v>36</v>
      </c>
      <c r="C17">
        <v>2009</v>
      </c>
      <c r="D17">
        <v>18.8</v>
      </c>
    </row>
    <row r="18" spans="1:4" x14ac:dyDescent="0.3">
      <c r="A18">
        <v>17</v>
      </c>
      <c r="B18" t="s">
        <v>36</v>
      </c>
      <c r="C18">
        <v>2009</v>
      </c>
      <c r="D18">
        <v>18.7</v>
      </c>
    </row>
    <row r="19" spans="1:4" x14ac:dyDescent="0.3">
      <c r="A19">
        <v>18</v>
      </c>
      <c r="B19" t="s">
        <v>36</v>
      </c>
      <c r="C19">
        <v>2009</v>
      </c>
      <c r="D19">
        <v>18.600000000000001</v>
      </c>
    </row>
    <row r="20" spans="1:4" x14ac:dyDescent="0.3">
      <c r="A20">
        <v>19</v>
      </c>
      <c r="B20" t="s">
        <v>36</v>
      </c>
      <c r="C20">
        <v>2009</v>
      </c>
      <c r="D20">
        <v>18.5</v>
      </c>
    </row>
    <row r="21" spans="1:4" x14ac:dyDescent="0.3">
      <c r="A21">
        <v>20</v>
      </c>
      <c r="B21" t="s">
        <v>36</v>
      </c>
      <c r="C21">
        <v>2009</v>
      </c>
      <c r="D21">
        <v>18.399999999999999</v>
      </c>
    </row>
    <row r="22" spans="1:4" x14ac:dyDescent="0.3">
      <c r="A22">
        <v>21</v>
      </c>
      <c r="B22" t="s">
        <v>36</v>
      </c>
      <c r="C22">
        <v>2009</v>
      </c>
      <c r="D22">
        <v>18.2</v>
      </c>
    </row>
    <row r="23" spans="1:4" x14ac:dyDescent="0.3">
      <c r="A23">
        <v>22</v>
      </c>
      <c r="B23" t="s">
        <v>36</v>
      </c>
      <c r="C23">
        <v>2009</v>
      </c>
      <c r="D23">
        <v>18.2</v>
      </c>
    </row>
    <row r="24" spans="1:4" x14ac:dyDescent="0.3">
      <c r="A24">
        <v>23</v>
      </c>
      <c r="B24" t="s">
        <v>36</v>
      </c>
      <c r="C24">
        <v>2009</v>
      </c>
      <c r="D24">
        <v>18.100000000000001</v>
      </c>
    </row>
    <row r="25" spans="1:4" x14ac:dyDescent="0.3">
      <c r="A25">
        <v>24</v>
      </c>
      <c r="B25" t="s">
        <v>36</v>
      </c>
      <c r="C25">
        <v>2009</v>
      </c>
      <c r="D25">
        <v>17.899999999999999</v>
      </c>
    </row>
    <row r="26" spans="1:4" x14ac:dyDescent="0.3">
      <c r="A26">
        <v>25</v>
      </c>
      <c r="B26" t="s">
        <v>36</v>
      </c>
      <c r="C26">
        <v>2009</v>
      </c>
      <c r="D26">
        <v>17.7</v>
      </c>
    </row>
    <row r="27" spans="1:4" x14ac:dyDescent="0.3">
      <c r="A27">
        <v>26</v>
      </c>
      <c r="B27" t="s">
        <v>36</v>
      </c>
      <c r="C27">
        <v>2009</v>
      </c>
      <c r="D27">
        <v>17.600000000000001</v>
      </c>
    </row>
    <row r="28" spans="1:4" x14ac:dyDescent="0.3">
      <c r="A28">
        <v>27</v>
      </c>
      <c r="B28" t="s">
        <v>36</v>
      </c>
      <c r="C28">
        <v>2009</v>
      </c>
      <c r="D28">
        <v>17.5</v>
      </c>
    </row>
    <row r="29" spans="1:4" x14ac:dyDescent="0.3">
      <c r="A29">
        <v>28</v>
      </c>
      <c r="B29" t="s">
        <v>36</v>
      </c>
      <c r="C29">
        <v>2009</v>
      </c>
      <c r="D29">
        <v>17.3</v>
      </c>
    </row>
    <row r="30" spans="1:4" x14ac:dyDescent="0.3">
      <c r="A30">
        <v>29</v>
      </c>
      <c r="B30" t="s">
        <v>36</v>
      </c>
      <c r="C30">
        <v>2009</v>
      </c>
      <c r="D30">
        <v>16.899999999999999</v>
      </c>
    </row>
    <row r="31" spans="1:4" x14ac:dyDescent="0.3">
      <c r="A31">
        <v>30</v>
      </c>
      <c r="B31" t="s">
        <v>36</v>
      </c>
      <c r="C31">
        <v>2009</v>
      </c>
      <c r="D31">
        <v>16.8</v>
      </c>
    </row>
    <row r="32" spans="1:4" x14ac:dyDescent="0.3">
      <c r="A32">
        <v>31</v>
      </c>
      <c r="B32" t="s">
        <v>36</v>
      </c>
      <c r="C32">
        <v>2009</v>
      </c>
      <c r="D32">
        <v>16.5</v>
      </c>
    </row>
    <row r="33" spans="1:4" x14ac:dyDescent="0.3">
      <c r="A33">
        <v>1</v>
      </c>
      <c r="B33" t="s">
        <v>37</v>
      </c>
      <c r="C33">
        <v>2009</v>
      </c>
      <c r="D33">
        <v>16.399999999999999</v>
      </c>
    </row>
    <row r="34" spans="1:4" x14ac:dyDescent="0.3">
      <c r="A34">
        <v>2</v>
      </c>
      <c r="B34" t="s">
        <v>37</v>
      </c>
      <c r="C34">
        <v>2009</v>
      </c>
      <c r="D34">
        <v>16.2</v>
      </c>
    </row>
    <row r="35" spans="1:4" x14ac:dyDescent="0.3">
      <c r="A35">
        <v>3</v>
      </c>
      <c r="B35" t="s">
        <v>37</v>
      </c>
      <c r="C35">
        <v>2009</v>
      </c>
      <c r="D35">
        <v>16.2</v>
      </c>
    </row>
    <row r="36" spans="1:4" x14ac:dyDescent="0.3">
      <c r="A36">
        <v>4</v>
      </c>
      <c r="B36" t="s">
        <v>37</v>
      </c>
      <c r="C36">
        <v>2009</v>
      </c>
      <c r="D36">
        <v>16.100000000000001</v>
      </c>
    </row>
    <row r="37" spans="1:4" x14ac:dyDescent="0.3">
      <c r="A37">
        <v>5</v>
      </c>
      <c r="B37" t="s">
        <v>37</v>
      </c>
      <c r="C37">
        <v>2009</v>
      </c>
      <c r="D37">
        <v>16</v>
      </c>
    </row>
    <row r="38" spans="1:4" x14ac:dyDescent="0.3">
      <c r="A38">
        <v>6</v>
      </c>
      <c r="B38" t="s">
        <v>37</v>
      </c>
      <c r="C38">
        <v>2009</v>
      </c>
      <c r="D38">
        <v>15.9</v>
      </c>
    </row>
    <row r="39" spans="1:4" x14ac:dyDescent="0.3">
      <c r="A39">
        <v>7</v>
      </c>
      <c r="B39" t="s">
        <v>37</v>
      </c>
      <c r="C39">
        <v>2009</v>
      </c>
      <c r="D39">
        <v>15.8</v>
      </c>
    </row>
    <row r="40" spans="1:4" x14ac:dyDescent="0.3">
      <c r="A40">
        <v>8</v>
      </c>
      <c r="B40" t="s">
        <v>37</v>
      </c>
      <c r="C40">
        <v>2009</v>
      </c>
      <c r="D40">
        <v>15.5</v>
      </c>
    </row>
    <row r="41" spans="1:4" x14ac:dyDescent="0.3">
      <c r="A41">
        <v>9</v>
      </c>
      <c r="B41" t="s">
        <v>37</v>
      </c>
      <c r="C41">
        <v>2009</v>
      </c>
      <c r="D41">
        <v>15.4</v>
      </c>
    </row>
    <row r="42" spans="1:4" x14ac:dyDescent="0.3">
      <c r="A42">
        <v>10</v>
      </c>
      <c r="B42" t="s">
        <v>37</v>
      </c>
      <c r="C42">
        <v>2009</v>
      </c>
      <c r="D42">
        <v>15.3</v>
      </c>
    </row>
    <row r="43" spans="1:4" x14ac:dyDescent="0.3">
      <c r="A43">
        <v>11</v>
      </c>
      <c r="B43" t="s">
        <v>37</v>
      </c>
      <c r="C43">
        <v>2009</v>
      </c>
      <c r="D43">
        <v>19.600000000000001</v>
      </c>
    </row>
    <row r="44" spans="1:4" x14ac:dyDescent="0.3">
      <c r="A44">
        <v>12</v>
      </c>
      <c r="B44" t="s">
        <v>37</v>
      </c>
      <c r="C44">
        <v>2009</v>
      </c>
      <c r="D44">
        <v>18.399999999999999</v>
      </c>
    </row>
    <row r="45" spans="1:4" x14ac:dyDescent="0.3">
      <c r="A45">
        <v>13</v>
      </c>
      <c r="B45" t="s">
        <v>37</v>
      </c>
      <c r="C45">
        <v>2009</v>
      </c>
      <c r="D45">
        <v>18.8</v>
      </c>
    </row>
    <row r="46" spans="1:4" x14ac:dyDescent="0.3">
      <c r="A46">
        <v>14</v>
      </c>
      <c r="B46" t="s">
        <v>37</v>
      </c>
      <c r="C46">
        <v>2009</v>
      </c>
      <c r="D46">
        <v>18.5</v>
      </c>
    </row>
    <row r="47" spans="1:4" x14ac:dyDescent="0.3">
      <c r="A47">
        <v>15</v>
      </c>
      <c r="B47" t="s">
        <v>37</v>
      </c>
      <c r="C47">
        <v>2009</v>
      </c>
      <c r="D47">
        <v>18.600000000000001</v>
      </c>
    </row>
    <row r="48" spans="1:4" x14ac:dyDescent="0.3">
      <c r="A48">
        <v>16</v>
      </c>
      <c r="B48" t="s">
        <v>37</v>
      </c>
      <c r="C48">
        <v>2009</v>
      </c>
      <c r="D48">
        <v>18.3</v>
      </c>
    </row>
    <row r="49" spans="1:4" x14ac:dyDescent="0.3">
      <c r="A49">
        <v>17</v>
      </c>
      <c r="B49" t="s">
        <v>37</v>
      </c>
      <c r="C49">
        <v>2009</v>
      </c>
      <c r="D49">
        <v>18.2</v>
      </c>
    </row>
    <row r="50" spans="1:4" x14ac:dyDescent="0.3">
      <c r="A50">
        <v>18</v>
      </c>
      <c r="B50" t="s">
        <v>37</v>
      </c>
      <c r="C50">
        <v>2009</v>
      </c>
      <c r="D50">
        <v>18</v>
      </c>
    </row>
    <row r="51" spans="1:4" x14ac:dyDescent="0.3">
      <c r="A51">
        <v>19</v>
      </c>
      <c r="B51" t="s">
        <v>37</v>
      </c>
      <c r="C51">
        <v>2009</v>
      </c>
      <c r="D51">
        <v>18</v>
      </c>
    </row>
    <row r="52" spans="1:4" x14ac:dyDescent="0.3">
      <c r="A52">
        <v>20</v>
      </c>
      <c r="B52" t="s">
        <v>37</v>
      </c>
      <c r="C52">
        <v>2009</v>
      </c>
      <c r="D52">
        <v>17.899999999999999</v>
      </c>
    </row>
    <row r="53" spans="1:4" x14ac:dyDescent="0.3">
      <c r="A53">
        <v>21</v>
      </c>
      <c r="B53" t="s">
        <v>37</v>
      </c>
      <c r="C53">
        <v>2009</v>
      </c>
      <c r="D53">
        <v>17.7</v>
      </c>
    </row>
    <row r="54" spans="1:4" x14ac:dyDescent="0.3">
      <c r="A54">
        <v>22</v>
      </c>
      <c r="B54" t="s">
        <v>37</v>
      </c>
      <c r="C54">
        <v>2009</v>
      </c>
      <c r="D54">
        <v>17.5</v>
      </c>
    </row>
    <row r="55" spans="1:4" x14ac:dyDescent="0.3">
      <c r="A55">
        <v>23</v>
      </c>
      <c r="B55" t="s">
        <v>37</v>
      </c>
      <c r="C55">
        <v>2009</v>
      </c>
      <c r="D55">
        <v>17.3</v>
      </c>
    </row>
    <row r="56" spans="1:4" x14ac:dyDescent="0.3">
      <c r="A56">
        <v>24</v>
      </c>
      <c r="B56" t="s">
        <v>37</v>
      </c>
      <c r="C56">
        <v>2009</v>
      </c>
      <c r="D56">
        <v>17.100000000000001</v>
      </c>
    </row>
    <row r="57" spans="1:4" x14ac:dyDescent="0.3">
      <c r="A57">
        <v>25</v>
      </c>
      <c r="B57" t="s">
        <v>37</v>
      </c>
      <c r="C57">
        <v>2009</v>
      </c>
      <c r="D57">
        <v>17</v>
      </c>
    </row>
    <row r="58" spans="1:4" x14ac:dyDescent="0.3">
      <c r="A58">
        <v>26</v>
      </c>
      <c r="B58" t="s">
        <v>37</v>
      </c>
      <c r="C58">
        <v>2009</v>
      </c>
      <c r="D58">
        <v>17</v>
      </c>
    </row>
    <row r="59" spans="1:4" x14ac:dyDescent="0.3">
      <c r="A59">
        <v>27</v>
      </c>
      <c r="B59" t="s">
        <v>37</v>
      </c>
      <c r="C59">
        <v>2009</v>
      </c>
      <c r="D59">
        <v>16.8</v>
      </c>
    </row>
    <row r="60" spans="1:4" x14ac:dyDescent="0.3">
      <c r="A60">
        <v>28</v>
      </c>
      <c r="B60" t="s">
        <v>37</v>
      </c>
      <c r="C60">
        <v>2009</v>
      </c>
      <c r="D60">
        <v>16.600000000000001</v>
      </c>
    </row>
    <row r="61" spans="1:4" x14ac:dyDescent="0.3">
      <c r="A61">
        <v>1</v>
      </c>
      <c r="B61" t="s">
        <v>38</v>
      </c>
      <c r="C61">
        <v>2009</v>
      </c>
      <c r="D61">
        <v>16.2</v>
      </c>
    </row>
    <row r="62" spans="1:4" x14ac:dyDescent="0.3">
      <c r="A62">
        <v>2</v>
      </c>
      <c r="B62" t="s">
        <v>38</v>
      </c>
      <c r="C62">
        <v>2009</v>
      </c>
      <c r="D62">
        <v>16.2</v>
      </c>
    </row>
    <row r="63" spans="1:4" x14ac:dyDescent="0.3">
      <c r="A63">
        <v>3</v>
      </c>
      <c r="B63" t="s">
        <v>38</v>
      </c>
      <c r="C63">
        <v>2009</v>
      </c>
      <c r="D63">
        <v>16.100000000000001</v>
      </c>
    </row>
    <row r="64" spans="1:4" x14ac:dyDescent="0.3">
      <c r="A64">
        <v>4</v>
      </c>
      <c r="B64" t="s">
        <v>38</v>
      </c>
      <c r="C64">
        <v>2009</v>
      </c>
      <c r="D64">
        <v>16</v>
      </c>
    </row>
    <row r="65" spans="1:4" x14ac:dyDescent="0.3">
      <c r="A65">
        <v>5</v>
      </c>
      <c r="B65" t="s">
        <v>38</v>
      </c>
      <c r="C65">
        <v>2009</v>
      </c>
      <c r="D65">
        <v>15.8</v>
      </c>
    </row>
    <row r="66" spans="1:4" x14ac:dyDescent="0.3">
      <c r="A66">
        <v>6</v>
      </c>
      <c r="B66" t="s">
        <v>38</v>
      </c>
      <c r="C66">
        <v>2009</v>
      </c>
      <c r="D66">
        <v>15.6</v>
      </c>
    </row>
    <row r="67" spans="1:4" x14ac:dyDescent="0.3">
      <c r="A67">
        <v>7</v>
      </c>
      <c r="B67" t="s">
        <v>38</v>
      </c>
      <c r="C67">
        <v>2009</v>
      </c>
      <c r="D67">
        <v>15.5</v>
      </c>
    </row>
    <row r="68" spans="1:4" x14ac:dyDescent="0.3">
      <c r="A68">
        <v>8</v>
      </c>
      <c r="B68" t="s">
        <v>38</v>
      </c>
      <c r="C68">
        <v>2009</v>
      </c>
      <c r="D68">
        <v>15.4</v>
      </c>
    </row>
    <row r="69" spans="1:4" x14ac:dyDescent="0.3">
      <c r="A69">
        <v>9</v>
      </c>
      <c r="B69" t="s">
        <v>38</v>
      </c>
      <c r="C69">
        <v>2009</v>
      </c>
      <c r="D69">
        <v>15.2</v>
      </c>
    </row>
    <row r="70" spans="1:4" x14ac:dyDescent="0.3">
      <c r="A70">
        <v>10</v>
      </c>
      <c r="B70" t="s">
        <v>38</v>
      </c>
      <c r="C70">
        <v>2009</v>
      </c>
      <c r="D70">
        <v>15.6</v>
      </c>
    </row>
    <row r="71" spans="1:4" x14ac:dyDescent="0.3">
      <c r="A71">
        <v>11</v>
      </c>
      <c r="B71" t="s">
        <v>38</v>
      </c>
      <c r="C71">
        <v>2009</v>
      </c>
      <c r="D71">
        <v>15</v>
      </c>
    </row>
    <row r="72" spans="1:4" x14ac:dyDescent="0.3">
      <c r="A72">
        <v>12</v>
      </c>
      <c r="B72" t="s">
        <v>38</v>
      </c>
      <c r="C72">
        <v>2009</v>
      </c>
      <c r="D72">
        <v>15</v>
      </c>
    </row>
    <row r="73" spans="1:4" x14ac:dyDescent="0.3">
      <c r="A73">
        <v>13</v>
      </c>
      <c r="B73" t="s">
        <v>38</v>
      </c>
      <c r="C73">
        <v>2009</v>
      </c>
      <c r="D73">
        <v>14.7</v>
      </c>
    </row>
    <row r="74" spans="1:4" x14ac:dyDescent="0.3">
      <c r="A74">
        <v>14</v>
      </c>
      <c r="B74" t="s">
        <v>38</v>
      </c>
      <c r="C74">
        <v>2009</v>
      </c>
      <c r="D74">
        <v>14.7</v>
      </c>
    </row>
    <row r="75" spans="1:4" x14ac:dyDescent="0.3">
      <c r="A75">
        <v>15</v>
      </c>
      <c r="B75" t="s">
        <v>38</v>
      </c>
      <c r="C75">
        <v>2009</v>
      </c>
      <c r="D75">
        <v>14.5</v>
      </c>
    </row>
    <row r="76" spans="1:4" x14ac:dyDescent="0.3">
      <c r="A76">
        <v>16</v>
      </c>
      <c r="B76" t="s">
        <v>38</v>
      </c>
      <c r="C76">
        <v>2009</v>
      </c>
      <c r="D76">
        <v>14.3</v>
      </c>
    </row>
    <row r="77" spans="1:4" x14ac:dyDescent="0.3">
      <c r="A77">
        <v>17</v>
      </c>
      <c r="B77" t="s">
        <v>38</v>
      </c>
      <c r="C77">
        <v>2009</v>
      </c>
      <c r="D77">
        <v>14.3</v>
      </c>
    </row>
    <row r="78" spans="1:4" x14ac:dyDescent="0.3">
      <c r="A78">
        <v>18</v>
      </c>
      <c r="B78" t="s">
        <v>38</v>
      </c>
      <c r="C78">
        <v>2009</v>
      </c>
      <c r="D78">
        <v>14.1</v>
      </c>
    </row>
    <row r="79" spans="1:4" x14ac:dyDescent="0.3">
      <c r="A79">
        <v>19</v>
      </c>
      <c r="B79" t="s">
        <v>38</v>
      </c>
      <c r="C79">
        <v>2009</v>
      </c>
      <c r="D79">
        <v>13.9</v>
      </c>
    </row>
    <row r="80" spans="1:4" x14ac:dyDescent="0.3">
      <c r="A80">
        <v>20</v>
      </c>
      <c r="B80" t="s">
        <v>38</v>
      </c>
      <c r="C80">
        <v>2009</v>
      </c>
      <c r="D80">
        <v>13.5</v>
      </c>
    </row>
    <row r="81" spans="1:4" x14ac:dyDescent="0.3">
      <c r="A81">
        <v>21</v>
      </c>
      <c r="B81" t="s">
        <v>38</v>
      </c>
      <c r="C81">
        <v>2009</v>
      </c>
      <c r="D81">
        <v>13.5</v>
      </c>
    </row>
    <row r="82" spans="1:4" x14ac:dyDescent="0.3">
      <c r="A82">
        <v>22</v>
      </c>
      <c r="B82" t="s">
        <v>38</v>
      </c>
      <c r="C82">
        <v>2009</v>
      </c>
      <c r="D82">
        <v>13.4</v>
      </c>
    </row>
    <row r="83" spans="1:4" x14ac:dyDescent="0.3">
      <c r="A83">
        <v>23</v>
      </c>
      <c r="B83" t="s">
        <v>38</v>
      </c>
      <c r="C83">
        <v>2009</v>
      </c>
      <c r="D83">
        <v>13.2</v>
      </c>
    </row>
    <row r="84" spans="1:4" x14ac:dyDescent="0.3">
      <c r="A84">
        <v>24</v>
      </c>
      <c r="B84" t="s">
        <v>38</v>
      </c>
      <c r="C84">
        <v>2009</v>
      </c>
      <c r="D84">
        <v>12.7</v>
      </c>
    </row>
    <row r="85" spans="1:4" x14ac:dyDescent="0.3">
      <c r="A85">
        <v>25</v>
      </c>
      <c r="B85" t="s">
        <v>38</v>
      </c>
      <c r="C85">
        <v>2009</v>
      </c>
      <c r="D85">
        <v>12.7</v>
      </c>
    </row>
    <row r="86" spans="1:4" x14ac:dyDescent="0.3">
      <c r="A86">
        <v>26</v>
      </c>
      <c r="B86" t="s">
        <v>38</v>
      </c>
      <c r="C86">
        <v>2009</v>
      </c>
      <c r="D86">
        <v>12.6</v>
      </c>
    </row>
    <row r="87" spans="1:4" x14ac:dyDescent="0.3">
      <c r="A87">
        <v>27</v>
      </c>
      <c r="B87" t="s">
        <v>38</v>
      </c>
      <c r="C87">
        <v>2009</v>
      </c>
      <c r="D87">
        <v>12.3</v>
      </c>
    </row>
    <row r="88" spans="1:4" x14ac:dyDescent="0.3">
      <c r="A88">
        <v>28</v>
      </c>
      <c r="B88" t="s">
        <v>38</v>
      </c>
      <c r="C88">
        <v>2009</v>
      </c>
      <c r="D88">
        <v>12.3</v>
      </c>
    </row>
    <row r="89" spans="1:4" x14ac:dyDescent="0.3">
      <c r="A89">
        <v>29</v>
      </c>
      <c r="B89" t="s">
        <v>38</v>
      </c>
      <c r="C89">
        <v>2009</v>
      </c>
      <c r="D89">
        <v>11.9</v>
      </c>
    </row>
    <row r="90" spans="1:4" x14ac:dyDescent="0.3">
      <c r="A90">
        <v>30</v>
      </c>
      <c r="B90" t="s">
        <v>38</v>
      </c>
      <c r="C90">
        <v>2009</v>
      </c>
      <c r="D90">
        <v>12.3</v>
      </c>
    </row>
    <row r="91" spans="1:4" x14ac:dyDescent="0.3">
      <c r="A91">
        <v>31</v>
      </c>
      <c r="B91" t="s">
        <v>38</v>
      </c>
      <c r="C91">
        <v>2009</v>
      </c>
      <c r="D91">
        <v>11.9</v>
      </c>
    </row>
    <row r="92" spans="1:4" x14ac:dyDescent="0.3">
      <c r="A92">
        <v>1</v>
      </c>
      <c r="B92" t="s">
        <v>39</v>
      </c>
      <c r="C92">
        <v>2009</v>
      </c>
      <c r="D92">
        <v>12</v>
      </c>
    </row>
    <row r="93" spans="1:4" x14ac:dyDescent="0.3">
      <c r="A93">
        <v>2</v>
      </c>
      <c r="B93" t="s">
        <v>39</v>
      </c>
      <c r="C93">
        <v>2009</v>
      </c>
      <c r="D93">
        <v>11.9</v>
      </c>
    </row>
    <row r="94" spans="1:4" x14ac:dyDescent="0.3">
      <c r="A94">
        <v>3</v>
      </c>
      <c r="B94" t="s">
        <v>39</v>
      </c>
      <c r="C94">
        <v>2009</v>
      </c>
      <c r="D94">
        <v>11.9</v>
      </c>
    </row>
    <row r="95" spans="1:4" x14ac:dyDescent="0.3">
      <c r="A95">
        <v>4</v>
      </c>
      <c r="B95" t="s">
        <v>39</v>
      </c>
      <c r="C95">
        <v>2009</v>
      </c>
      <c r="D95">
        <v>11.8</v>
      </c>
    </row>
    <row r="96" spans="1:4" x14ac:dyDescent="0.3">
      <c r="A96">
        <v>5</v>
      </c>
      <c r="B96" t="s">
        <v>39</v>
      </c>
      <c r="C96">
        <v>2009</v>
      </c>
      <c r="D96">
        <v>11.8</v>
      </c>
    </row>
    <row r="97" spans="1:4" x14ac:dyDescent="0.3">
      <c r="A97">
        <v>6</v>
      </c>
      <c r="B97" t="s">
        <v>39</v>
      </c>
      <c r="C97">
        <v>2009</v>
      </c>
      <c r="D97">
        <v>11.7</v>
      </c>
    </row>
    <row r="98" spans="1:4" x14ac:dyDescent="0.3">
      <c r="A98">
        <v>7</v>
      </c>
      <c r="B98" t="s">
        <v>39</v>
      </c>
      <c r="C98">
        <v>2009</v>
      </c>
      <c r="D98">
        <v>11.6</v>
      </c>
    </row>
    <row r="99" spans="1:4" x14ac:dyDescent="0.3">
      <c r="A99">
        <v>8</v>
      </c>
      <c r="B99" t="s">
        <v>39</v>
      </c>
      <c r="C99">
        <v>2009</v>
      </c>
      <c r="D99">
        <v>14.6</v>
      </c>
    </row>
    <row r="100" spans="1:4" x14ac:dyDescent="0.3">
      <c r="A100">
        <v>9</v>
      </c>
      <c r="B100" t="s">
        <v>39</v>
      </c>
      <c r="C100">
        <v>2009</v>
      </c>
      <c r="D100">
        <v>14.7</v>
      </c>
    </row>
    <row r="101" spans="1:4" x14ac:dyDescent="0.3">
      <c r="A101">
        <v>10</v>
      </c>
      <c r="B101" t="s">
        <v>39</v>
      </c>
      <c r="C101">
        <v>2009</v>
      </c>
      <c r="D101">
        <v>14.3</v>
      </c>
    </row>
    <row r="102" spans="1:4" x14ac:dyDescent="0.3">
      <c r="A102">
        <v>11</v>
      </c>
      <c r="B102" t="s">
        <v>39</v>
      </c>
      <c r="C102">
        <v>2009</v>
      </c>
      <c r="D102">
        <v>14.1</v>
      </c>
    </row>
    <row r="103" spans="1:4" x14ac:dyDescent="0.3">
      <c r="A103">
        <v>12</v>
      </c>
      <c r="B103" t="s">
        <v>39</v>
      </c>
      <c r="C103">
        <v>2009</v>
      </c>
      <c r="D103">
        <v>13.9</v>
      </c>
    </row>
    <row r="104" spans="1:4" x14ac:dyDescent="0.3">
      <c r="A104">
        <v>13</v>
      </c>
      <c r="B104" t="s">
        <v>39</v>
      </c>
      <c r="C104">
        <v>2009</v>
      </c>
      <c r="D104">
        <v>13.5</v>
      </c>
    </row>
    <row r="105" spans="1:4" x14ac:dyDescent="0.3">
      <c r="A105">
        <v>14</v>
      </c>
      <c r="B105" t="s">
        <v>39</v>
      </c>
      <c r="C105">
        <v>2009</v>
      </c>
      <c r="D105">
        <v>13.2</v>
      </c>
    </row>
    <row r="106" spans="1:4" x14ac:dyDescent="0.3">
      <c r="A106">
        <v>15</v>
      </c>
      <c r="B106" t="s">
        <v>39</v>
      </c>
      <c r="C106">
        <v>2009</v>
      </c>
      <c r="D106">
        <v>13.2</v>
      </c>
    </row>
    <row r="107" spans="1:4" x14ac:dyDescent="0.3">
      <c r="A107">
        <v>16</v>
      </c>
      <c r="B107" t="s">
        <v>39</v>
      </c>
      <c r="C107">
        <v>2009</v>
      </c>
      <c r="D107">
        <v>12.9</v>
      </c>
    </row>
    <row r="108" spans="1:4" x14ac:dyDescent="0.3">
      <c r="A108">
        <v>17</v>
      </c>
      <c r="B108" t="s">
        <v>39</v>
      </c>
      <c r="C108">
        <v>2009</v>
      </c>
      <c r="D108">
        <v>12.8</v>
      </c>
    </row>
    <row r="109" spans="1:4" x14ac:dyDescent="0.3">
      <c r="A109">
        <v>18</v>
      </c>
      <c r="B109" t="s">
        <v>39</v>
      </c>
      <c r="C109">
        <v>2009</v>
      </c>
      <c r="D109">
        <v>12.7</v>
      </c>
    </row>
    <row r="110" spans="1:4" x14ac:dyDescent="0.3">
      <c r="A110">
        <v>19</v>
      </c>
      <c r="B110" t="s">
        <v>39</v>
      </c>
      <c r="C110">
        <v>2009</v>
      </c>
      <c r="D110">
        <v>12.6</v>
      </c>
    </row>
    <row r="111" spans="1:4" x14ac:dyDescent="0.3">
      <c r="A111">
        <v>20</v>
      </c>
      <c r="B111" t="s">
        <v>39</v>
      </c>
      <c r="C111">
        <v>2009</v>
      </c>
      <c r="D111">
        <v>12.5</v>
      </c>
    </row>
    <row r="112" spans="1:4" x14ac:dyDescent="0.3">
      <c r="A112">
        <v>21</v>
      </c>
      <c r="B112" t="s">
        <v>39</v>
      </c>
      <c r="C112">
        <v>2009</v>
      </c>
      <c r="D112">
        <v>12.4</v>
      </c>
    </row>
    <row r="113" spans="1:4" x14ac:dyDescent="0.3">
      <c r="A113">
        <v>22</v>
      </c>
      <c r="B113" t="s">
        <v>39</v>
      </c>
      <c r="C113">
        <v>2009</v>
      </c>
      <c r="D113">
        <v>12.4</v>
      </c>
    </row>
    <row r="114" spans="1:4" x14ac:dyDescent="0.3">
      <c r="A114">
        <v>23</v>
      </c>
      <c r="B114" t="s">
        <v>39</v>
      </c>
      <c r="C114">
        <v>2009</v>
      </c>
      <c r="D114">
        <v>12.3</v>
      </c>
    </row>
    <row r="115" spans="1:4" x14ac:dyDescent="0.3">
      <c r="A115">
        <v>24</v>
      </c>
      <c r="B115" t="s">
        <v>39</v>
      </c>
      <c r="C115">
        <v>2009</v>
      </c>
      <c r="D115">
        <v>12.3</v>
      </c>
    </row>
    <row r="116" spans="1:4" x14ac:dyDescent="0.3">
      <c r="A116">
        <v>25</v>
      </c>
      <c r="B116" t="s">
        <v>39</v>
      </c>
      <c r="C116">
        <v>2009</v>
      </c>
      <c r="D116">
        <v>13.5</v>
      </c>
    </row>
    <row r="117" spans="1:4" x14ac:dyDescent="0.3">
      <c r="A117">
        <v>26</v>
      </c>
      <c r="B117" t="s">
        <v>39</v>
      </c>
      <c r="C117">
        <v>2009</v>
      </c>
      <c r="D117">
        <v>13.4</v>
      </c>
    </row>
    <row r="118" spans="1:4" x14ac:dyDescent="0.3">
      <c r="A118">
        <v>27</v>
      </c>
      <c r="B118" t="s">
        <v>39</v>
      </c>
      <c r="C118">
        <v>2009</v>
      </c>
      <c r="D118">
        <v>13.3</v>
      </c>
    </row>
    <row r="119" spans="1:4" x14ac:dyDescent="0.3">
      <c r="A119">
        <v>28</v>
      </c>
      <c r="B119" t="s">
        <v>39</v>
      </c>
      <c r="C119">
        <v>2009</v>
      </c>
      <c r="D119">
        <v>13.3</v>
      </c>
    </row>
    <row r="120" spans="1:4" x14ac:dyDescent="0.3">
      <c r="A120">
        <v>29</v>
      </c>
      <c r="B120" t="s">
        <v>39</v>
      </c>
      <c r="C120">
        <v>2009</v>
      </c>
      <c r="D120">
        <v>13.2</v>
      </c>
    </row>
    <row r="121" spans="1:4" x14ac:dyDescent="0.3">
      <c r="A121">
        <v>30</v>
      </c>
      <c r="B121" t="s">
        <v>39</v>
      </c>
      <c r="C121">
        <v>2009</v>
      </c>
      <c r="D121">
        <v>13.1</v>
      </c>
    </row>
    <row r="122" spans="1:4" x14ac:dyDescent="0.3">
      <c r="A122">
        <v>1</v>
      </c>
      <c r="B122" t="s">
        <v>21</v>
      </c>
      <c r="C122">
        <v>2009</v>
      </c>
      <c r="D122">
        <v>12.8</v>
      </c>
    </row>
    <row r="123" spans="1:4" x14ac:dyDescent="0.3">
      <c r="A123">
        <v>2</v>
      </c>
      <c r="B123" t="s">
        <v>21</v>
      </c>
      <c r="C123">
        <v>2009</v>
      </c>
      <c r="D123">
        <v>12.7</v>
      </c>
    </row>
    <row r="124" spans="1:4" x14ac:dyDescent="0.3">
      <c r="A124">
        <v>3</v>
      </c>
      <c r="B124" t="s">
        <v>21</v>
      </c>
      <c r="C124">
        <v>2009</v>
      </c>
      <c r="D124">
        <v>14.7</v>
      </c>
    </row>
    <row r="125" spans="1:4" x14ac:dyDescent="0.3">
      <c r="A125">
        <v>4</v>
      </c>
      <c r="B125" t="s">
        <v>21</v>
      </c>
      <c r="C125">
        <v>2009</v>
      </c>
      <c r="D125">
        <v>14.5</v>
      </c>
    </row>
    <row r="126" spans="1:4" x14ac:dyDescent="0.3">
      <c r="A126">
        <v>5</v>
      </c>
      <c r="B126" t="s">
        <v>21</v>
      </c>
      <c r="C126">
        <v>2009</v>
      </c>
      <c r="D126">
        <v>14.1</v>
      </c>
    </row>
    <row r="127" spans="1:4" x14ac:dyDescent="0.3">
      <c r="A127">
        <v>6</v>
      </c>
      <c r="B127" t="s">
        <v>21</v>
      </c>
      <c r="C127">
        <v>2009</v>
      </c>
      <c r="D127">
        <v>13.9</v>
      </c>
    </row>
    <row r="128" spans="1:4" x14ac:dyDescent="0.3">
      <c r="A128">
        <v>7</v>
      </c>
      <c r="B128" t="s">
        <v>21</v>
      </c>
      <c r="C128">
        <v>2009</v>
      </c>
      <c r="D128">
        <v>13.7</v>
      </c>
    </row>
    <row r="129" spans="1:4" x14ac:dyDescent="0.3">
      <c r="A129">
        <v>8</v>
      </c>
      <c r="B129" t="s">
        <v>21</v>
      </c>
      <c r="C129">
        <v>2009</v>
      </c>
      <c r="D129">
        <v>13.8</v>
      </c>
    </row>
    <row r="130" spans="1:4" x14ac:dyDescent="0.3">
      <c r="A130">
        <v>9</v>
      </c>
      <c r="B130" t="s">
        <v>21</v>
      </c>
      <c r="C130">
        <v>2009</v>
      </c>
      <c r="D130">
        <v>13.4</v>
      </c>
    </row>
    <row r="131" spans="1:4" x14ac:dyDescent="0.3">
      <c r="A131">
        <v>10</v>
      </c>
      <c r="B131" t="s">
        <v>21</v>
      </c>
      <c r="C131">
        <v>2009</v>
      </c>
      <c r="D131">
        <v>13.2</v>
      </c>
    </row>
    <row r="132" spans="1:4" x14ac:dyDescent="0.3">
      <c r="A132">
        <v>11</v>
      </c>
      <c r="B132" t="s">
        <v>21</v>
      </c>
      <c r="C132">
        <v>2009</v>
      </c>
      <c r="D132">
        <v>12.9</v>
      </c>
    </row>
    <row r="133" spans="1:4" x14ac:dyDescent="0.3">
      <c r="A133">
        <v>12</v>
      </c>
      <c r="B133" t="s">
        <v>21</v>
      </c>
      <c r="C133">
        <v>2009</v>
      </c>
      <c r="D133">
        <v>12.7</v>
      </c>
    </row>
    <row r="134" spans="1:4" x14ac:dyDescent="0.3">
      <c r="A134">
        <v>13</v>
      </c>
      <c r="B134" t="s">
        <v>21</v>
      </c>
      <c r="C134">
        <v>2009</v>
      </c>
      <c r="D134">
        <v>12.1</v>
      </c>
    </row>
    <row r="135" spans="1:4" x14ac:dyDescent="0.3">
      <c r="A135">
        <v>14</v>
      </c>
      <c r="B135" t="s">
        <v>21</v>
      </c>
      <c r="C135">
        <v>2009</v>
      </c>
      <c r="D135">
        <v>11.6</v>
      </c>
    </row>
    <row r="136" spans="1:4" x14ac:dyDescent="0.3">
      <c r="A136">
        <v>15</v>
      </c>
      <c r="B136" t="s">
        <v>21</v>
      </c>
      <c r="C136">
        <v>2009</v>
      </c>
      <c r="D136">
        <v>11.3</v>
      </c>
    </row>
    <row r="137" spans="1:4" x14ac:dyDescent="0.3">
      <c r="A137">
        <v>16</v>
      </c>
      <c r="B137" t="s">
        <v>21</v>
      </c>
      <c r="C137">
        <v>2009</v>
      </c>
      <c r="D137">
        <v>11.1</v>
      </c>
    </row>
    <row r="138" spans="1:4" x14ac:dyDescent="0.3">
      <c r="A138">
        <v>17</v>
      </c>
      <c r="B138" t="s">
        <v>21</v>
      </c>
      <c r="C138">
        <v>2009</v>
      </c>
      <c r="D138">
        <v>13.2</v>
      </c>
    </row>
    <row r="139" spans="1:4" x14ac:dyDescent="0.3">
      <c r="A139">
        <v>18</v>
      </c>
      <c r="B139" t="s">
        <v>21</v>
      </c>
      <c r="C139">
        <v>2009</v>
      </c>
      <c r="D139">
        <v>13.9</v>
      </c>
    </row>
    <row r="140" spans="1:4" x14ac:dyDescent="0.3">
      <c r="A140">
        <v>19</v>
      </c>
      <c r="B140" t="s">
        <v>21</v>
      </c>
      <c r="C140">
        <v>2009</v>
      </c>
      <c r="D140">
        <v>13.2</v>
      </c>
    </row>
    <row r="141" spans="1:4" x14ac:dyDescent="0.3">
      <c r="A141">
        <v>20</v>
      </c>
      <c r="B141" t="s">
        <v>21</v>
      </c>
      <c r="C141">
        <v>2009</v>
      </c>
      <c r="D141">
        <v>15.8</v>
      </c>
    </row>
    <row r="142" spans="1:4" x14ac:dyDescent="0.3">
      <c r="A142">
        <v>21</v>
      </c>
      <c r="B142" t="s">
        <v>21</v>
      </c>
      <c r="C142">
        <v>2009</v>
      </c>
      <c r="D142">
        <v>15.4</v>
      </c>
    </row>
    <row r="143" spans="1:4" x14ac:dyDescent="0.3">
      <c r="A143">
        <v>22</v>
      </c>
      <c r="B143" t="s">
        <v>21</v>
      </c>
      <c r="C143">
        <v>2009</v>
      </c>
      <c r="D143">
        <v>14.7</v>
      </c>
    </row>
    <row r="144" spans="1:4" x14ac:dyDescent="0.3">
      <c r="A144">
        <v>23</v>
      </c>
      <c r="B144" t="s">
        <v>21</v>
      </c>
      <c r="C144">
        <v>2009</v>
      </c>
      <c r="D144">
        <v>14.3</v>
      </c>
    </row>
    <row r="145" spans="1:4" x14ac:dyDescent="0.3">
      <c r="A145">
        <v>24</v>
      </c>
      <c r="B145" t="s">
        <v>21</v>
      </c>
      <c r="C145">
        <v>2009</v>
      </c>
      <c r="D145">
        <v>14.2</v>
      </c>
    </row>
    <row r="146" spans="1:4" x14ac:dyDescent="0.3">
      <c r="A146">
        <v>25</v>
      </c>
      <c r="B146" t="s">
        <v>21</v>
      </c>
      <c r="C146">
        <v>2009</v>
      </c>
      <c r="D146">
        <v>22.1</v>
      </c>
    </row>
    <row r="147" spans="1:4" x14ac:dyDescent="0.3">
      <c r="A147">
        <v>26</v>
      </c>
      <c r="B147" t="s">
        <v>21</v>
      </c>
      <c r="C147">
        <v>2009</v>
      </c>
      <c r="D147">
        <v>18.399999999999999</v>
      </c>
    </row>
    <row r="148" spans="1:4" x14ac:dyDescent="0.3">
      <c r="A148">
        <v>27</v>
      </c>
      <c r="B148" t="s">
        <v>21</v>
      </c>
      <c r="C148">
        <v>2009</v>
      </c>
      <c r="D148">
        <v>16.7</v>
      </c>
    </row>
    <row r="149" spans="1:4" x14ac:dyDescent="0.3">
      <c r="A149">
        <v>28</v>
      </c>
      <c r="B149" t="s">
        <v>21</v>
      </c>
      <c r="C149">
        <v>2009</v>
      </c>
      <c r="D149">
        <v>15.7</v>
      </c>
    </row>
    <row r="150" spans="1:4" x14ac:dyDescent="0.3">
      <c r="A150">
        <v>29</v>
      </c>
      <c r="B150" t="s">
        <v>21</v>
      </c>
      <c r="C150">
        <v>2009</v>
      </c>
      <c r="D150">
        <v>14.2</v>
      </c>
    </row>
    <row r="151" spans="1:4" x14ac:dyDescent="0.3">
      <c r="A151">
        <v>30</v>
      </c>
      <c r="B151" t="s">
        <v>21</v>
      </c>
      <c r="C151">
        <v>2009</v>
      </c>
      <c r="D151">
        <v>13.4</v>
      </c>
    </row>
    <row r="152" spans="1:4" x14ac:dyDescent="0.3">
      <c r="A152">
        <v>31</v>
      </c>
      <c r="B152" t="s">
        <v>21</v>
      </c>
      <c r="C152">
        <v>2009</v>
      </c>
      <c r="D152">
        <v>12.9</v>
      </c>
    </row>
    <row r="153" spans="1:4" x14ac:dyDescent="0.3">
      <c r="A153">
        <v>1</v>
      </c>
      <c r="B153" t="s">
        <v>40</v>
      </c>
      <c r="C153">
        <v>2009</v>
      </c>
      <c r="D153">
        <v>12.7</v>
      </c>
    </row>
    <row r="154" spans="1:4" x14ac:dyDescent="0.3">
      <c r="A154">
        <v>2</v>
      </c>
      <c r="B154" t="s">
        <v>40</v>
      </c>
      <c r="C154">
        <v>2009</v>
      </c>
      <c r="D154">
        <v>12.3</v>
      </c>
    </row>
    <row r="155" spans="1:4" x14ac:dyDescent="0.3">
      <c r="A155">
        <v>3</v>
      </c>
      <c r="B155" t="s">
        <v>40</v>
      </c>
      <c r="C155">
        <v>2009</v>
      </c>
      <c r="D155">
        <v>13.2</v>
      </c>
    </row>
    <row r="156" spans="1:4" x14ac:dyDescent="0.3">
      <c r="A156">
        <v>4</v>
      </c>
      <c r="B156" t="s">
        <v>40</v>
      </c>
      <c r="C156">
        <v>2009</v>
      </c>
      <c r="D156">
        <v>14.7</v>
      </c>
    </row>
    <row r="157" spans="1:4" x14ac:dyDescent="0.3">
      <c r="A157">
        <v>5</v>
      </c>
      <c r="B157" t="s">
        <v>40</v>
      </c>
      <c r="C157">
        <v>2009</v>
      </c>
      <c r="D157">
        <v>14.5</v>
      </c>
    </row>
    <row r="158" spans="1:4" x14ac:dyDescent="0.3">
      <c r="A158">
        <v>6</v>
      </c>
      <c r="B158" t="s">
        <v>40</v>
      </c>
      <c r="C158">
        <v>2009</v>
      </c>
      <c r="D158">
        <v>14.2</v>
      </c>
    </row>
    <row r="159" spans="1:4" x14ac:dyDescent="0.3">
      <c r="A159">
        <v>7</v>
      </c>
      <c r="B159" t="s">
        <v>40</v>
      </c>
      <c r="C159">
        <v>2009</v>
      </c>
      <c r="D159">
        <v>14</v>
      </c>
    </row>
    <row r="160" spans="1:4" x14ac:dyDescent="0.3">
      <c r="A160">
        <v>8</v>
      </c>
      <c r="B160" t="s">
        <v>40</v>
      </c>
      <c r="C160">
        <v>2009</v>
      </c>
      <c r="D160">
        <v>13.5</v>
      </c>
    </row>
    <row r="161" spans="1:4" x14ac:dyDescent="0.3">
      <c r="A161">
        <v>9</v>
      </c>
      <c r="B161" t="s">
        <v>40</v>
      </c>
      <c r="C161">
        <v>2009</v>
      </c>
      <c r="D161">
        <v>13.2</v>
      </c>
    </row>
    <row r="162" spans="1:4" x14ac:dyDescent="0.3">
      <c r="A162">
        <v>10</v>
      </c>
      <c r="B162" t="s">
        <v>40</v>
      </c>
      <c r="C162">
        <v>2009</v>
      </c>
      <c r="D162">
        <v>14.3</v>
      </c>
    </row>
    <row r="163" spans="1:4" x14ac:dyDescent="0.3">
      <c r="A163">
        <v>11</v>
      </c>
      <c r="B163" t="s">
        <v>40</v>
      </c>
      <c r="C163">
        <v>2009</v>
      </c>
      <c r="D163">
        <v>13.9</v>
      </c>
    </row>
    <row r="164" spans="1:4" x14ac:dyDescent="0.3">
      <c r="A164">
        <v>12</v>
      </c>
      <c r="B164" t="s">
        <v>40</v>
      </c>
      <c r="C164">
        <v>2009</v>
      </c>
      <c r="D164">
        <v>13.5</v>
      </c>
    </row>
    <row r="165" spans="1:4" x14ac:dyDescent="0.3">
      <c r="A165">
        <v>13</v>
      </c>
      <c r="B165" t="s">
        <v>40</v>
      </c>
      <c r="C165">
        <v>2009</v>
      </c>
      <c r="D165">
        <v>13.1</v>
      </c>
    </row>
    <row r="166" spans="1:4" x14ac:dyDescent="0.3">
      <c r="A166">
        <v>14</v>
      </c>
      <c r="B166" t="s">
        <v>40</v>
      </c>
      <c r="C166">
        <v>2009</v>
      </c>
      <c r="D166">
        <v>12.7</v>
      </c>
    </row>
    <row r="167" spans="1:4" x14ac:dyDescent="0.3">
      <c r="A167">
        <v>15</v>
      </c>
      <c r="B167" t="s">
        <v>40</v>
      </c>
      <c r="C167">
        <v>2009</v>
      </c>
      <c r="D167">
        <v>12.6</v>
      </c>
    </row>
    <row r="168" spans="1:4" x14ac:dyDescent="0.3">
      <c r="A168">
        <v>16</v>
      </c>
      <c r="B168" t="s">
        <v>40</v>
      </c>
      <c r="C168">
        <v>2009</v>
      </c>
      <c r="D168">
        <v>12.3</v>
      </c>
    </row>
    <row r="169" spans="1:4" x14ac:dyDescent="0.3">
      <c r="A169">
        <v>17</v>
      </c>
      <c r="B169" t="s">
        <v>40</v>
      </c>
      <c r="C169">
        <v>2009</v>
      </c>
      <c r="D169">
        <v>12.2</v>
      </c>
    </row>
    <row r="170" spans="1:4" x14ac:dyDescent="0.3">
      <c r="A170">
        <v>18</v>
      </c>
      <c r="B170" t="s">
        <v>40</v>
      </c>
      <c r="C170">
        <v>2009</v>
      </c>
      <c r="D170">
        <v>12.3</v>
      </c>
    </row>
    <row r="171" spans="1:4" x14ac:dyDescent="0.3">
      <c r="A171">
        <v>19</v>
      </c>
      <c r="B171" t="s">
        <v>40</v>
      </c>
      <c r="C171">
        <v>2009</v>
      </c>
      <c r="D171">
        <v>13.1</v>
      </c>
    </row>
    <row r="172" spans="1:4" x14ac:dyDescent="0.3">
      <c r="A172">
        <v>20</v>
      </c>
      <c r="B172" t="s">
        <v>40</v>
      </c>
      <c r="C172">
        <v>2009</v>
      </c>
      <c r="D172">
        <v>12.9</v>
      </c>
    </row>
    <row r="173" spans="1:4" x14ac:dyDescent="0.3">
      <c r="A173">
        <v>21</v>
      </c>
      <c r="B173" t="s">
        <v>40</v>
      </c>
      <c r="C173">
        <v>2009</v>
      </c>
      <c r="D173">
        <v>12.7</v>
      </c>
    </row>
    <row r="174" spans="1:4" x14ac:dyDescent="0.3">
      <c r="A174">
        <v>22</v>
      </c>
      <c r="B174" t="s">
        <v>40</v>
      </c>
      <c r="C174">
        <v>2009</v>
      </c>
      <c r="D174">
        <v>12.6</v>
      </c>
    </row>
    <row r="175" spans="1:4" x14ac:dyDescent="0.3">
      <c r="A175">
        <v>23</v>
      </c>
      <c r="B175" t="s">
        <v>40</v>
      </c>
      <c r="C175">
        <v>2009</v>
      </c>
      <c r="D175">
        <v>12.4</v>
      </c>
    </row>
    <row r="176" spans="1:4" x14ac:dyDescent="0.3">
      <c r="A176">
        <v>24</v>
      </c>
      <c r="B176" t="s">
        <v>40</v>
      </c>
      <c r="C176">
        <v>2009</v>
      </c>
      <c r="D176">
        <v>12.3</v>
      </c>
    </row>
    <row r="177" spans="1:4" x14ac:dyDescent="0.3">
      <c r="A177">
        <v>25</v>
      </c>
      <c r="B177" t="s">
        <v>40</v>
      </c>
      <c r="C177">
        <v>2009</v>
      </c>
      <c r="D177">
        <v>12.1</v>
      </c>
    </row>
    <row r="178" spans="1:4" x14ac:dyDescent="0.3">
      <c r="A178">
        <v>26</v>
      </c>
      <c r="B178" t="s">
        <v>40</v>
      </c>
      <c r="C178">
        <v>2009</v>
      </c>
      <c r="D178">
        <v>14.5</v>
      </c>
    </row>
    <row r="179" spans="1:4" x14ac:dyDescent="0.3">
      <c r="A179">
        <v>27</v>
      </c>
      <c r="B179" t="s">
        <v>40</v>
      </c>
      <c r="C179">
        <v>2009</v>
      </c>
      <c r="D179">
        <v>18.899999999999999</v>
      </c>
    </row>
    <row r="180" spans="1:4" x14ac:dyDescent="0.3">
      <c r="A180">
        <v>28</v>
      </c>
      <c r="B180" t="s">
        <v>40</v>
      </c>
      <c r="C180">
        <v>2009</v>
      </c>
      <c r="D180">
        <v>18</v>
      </c>
    </row>
    <row r="181" spans="1:4" x14ac:dyDescent="0.3">
      <c r="A181">
        <v>29</v>
      </c>
      <c r="B181" t="s">
        <v>40</v>
      </c>
      <c r="C181">
        <v>2009</v>
      </c>
      <c r="D181">
        <v>19.100000000000001</v>
      </c>
    </row>
    <row r="182" spans="1:4" x14ac:dyDescent="0.3">
      <c r="A182">
        <v>30</v>
      </c>
      <c r="B182" t="s">
        <v>40</v>
      </c>
      <c r="C182">
        <v>2009</v>
      </c>
      <c r="D182">
        <v>21.9</v>
      </c>
    </row>
    <row r="183" spans="1:4" x14ac:dyDescent="0.3">
      <c r="A183">
        <v>1</v>
      </c>
      <c r="B183" t="s">
        <v>41</v>
      </c>
      <c r="C183">
        <v>2009</v>
      </c>
      <c r="D183">
        <v>23.8</v>
      </c>
    </row>
    <row r="184" spans="1:4" x14ac:dyDescent="0.3">
      <c r="A184">
        <v>2</v>
      </c>
      <c r="B184" t="s">
        <v>41</v>
      </c>
      <c r="C184">
        <v>2009</v>
      </c>
      <c r="D184">
        <v>25.2</v>
      </c>
    </row>
    <row r="185" spans="1:4" x14ac:dyDescent="0.3">
      <c r="A185">
        <v>3</v>
      </c>
      <c r="B185" t="s">
        <v>41</v>
      </c>
      <c r="C185">
        <v>2009</v>
      </c>
      <c r="D185">
        <v>23.4</v>
      </c>
    </row>
    <row r="186" spans="1:4" x14ac:dyDescent="0.3">
      <c r="A186">
        <v>4</v>
      </c>
      <c r="B186" t="s">
        <v>41</v>
      </c>
      <c r="C186">
        <v>2009</v>
      </c>
      <c r="D186">
        <v>22.1</v>
      </c>
    </row>
    <row r="187" spans="1:4" x14ac:dyDescent="0.3">
      <c r="A187">
        <v>5</v>
      </c>
      <c r="B187" t="s">
        <v>41</v>
      </c>
      <c r="C187">
        <v>2009</v>
      </c>
      <c r="D187">
        <v>22.6</v>
      </c>
    </row>
    <row r="188" spans="1:4" x14ac:dyDescent="0.3">
      <c r="A188">
        <v>6</v>
      </c>
      <c r="B188" t="s">
        <v>41</v>
      </c>
      <c r="C188">
        <v>2009</v>
      </c>
      <c r="D188">
        <v>23.7</v>
      </c>
    </row>
    <row r="189" spans="1:4" x14ac:dyDescent="0.3">
      <c r="A189">
        <v>7</v>
      </c>
      <c r="B189" t="s">
        <v>41</v>
      </c>
      <c r="C189">
        <v>2009</v>
      </c>
      <c r="D189">
        <v>28.5</v>
      </c>
    </row>
    <row r="190" spans="1:4" x14ac:dyDescent="0.3">
      <c r="A190">
        <v>8</v>
      </c>
      <c r="B190" t="s">
        <v>41</v>
      </c>
      <c r="C190">
        <v>2009</v>
      </c>
      <c r="D190">
        <v>47.4</v>
      </c>
    </row>
    <row r="191" spans="1:4" x14ac:dyDescent="0.3">
      <c r="A191">
        <v>9</v>
      </c>
      <c r="B191" t="s">
        <v>41</v>
      </c>
      <c r="C191">
        <v>2009</v>
      </c>
      <c r="D191">
        <v>57.9</v>
      </c>
    </row>
    <row r="192" spans="1:4" x14ac:dyDescent="0.3">
      <c r="A192">
        <v>10</v>
      </c>
      <c r="B192" t="s">
        <v>41</v>
      </c>
      <c r="C192">
        <v>2009</v>
      </c>
      <c r="D192">
        <v>55.6</v>
      </c>
    </row>
    <row r="193" spans="1:4" x14ac:dyDescent="0.3">
      <c r="A193">
        <v>11</v>
      </c>
      <c r="B193" t="s">
        <v>41</v>
      </c>
      <c r="C193">
        <v>2009</v>
      </c>
      <c r="D193">
        <v>52.8</v>
      </c>
    </row>
    <row r="194" spans="1:4" x14ac:dyDescent="0.3">
      <c r="A194">
        <v>12</v>
      </c>
      <c r="B194" t="s">
        <v>41</v>
      </c>
      <c r="C194">
        <v>2009</v>
      </c>
      <c r="D194">
        <v>51.3</v>
      </c>
    </row>
    <row r="195" spans="1:4" x14ac:dyDescent="0.3">
      <c r="A195">
        <v>13</v>
      </c>
      <c r="B195" t="s">
        <v>41</v>
      </c>
      <c r="C195">
        <v>2009</v>
      </c>
      <c r="D195">
        <v>49</v>
      </c>
    </row>
    <row r="196" spans="1:4" x14ac:dyDescent="0.3">
      <c r="A196">
        <v>14</v>
      </c>
      <c r="B196" t="s">
        <v>41</v>
      </c>
      <c r="C196">
        <v>2009</v>
      </c>
      <c r="D196">
        <v>45.8</v>
      </c>
    </row>
    <row r="197" spans="1:4" x14ac:dyDescent="0.3">
      <c r="A197">
        <v>15</v>
      </c>
      <c r="B197" t="s">
        <v>41</v>
      </c>
      <c r="C197">
        <v>2009</v>
      </c>
      <c r="D197">
        <v>44.3</v>
      </c>
    </row>
    <row r="198" spans="1:4" x14ac:dyDescent="0.3">
      <c r="A198">
        <v>16</v>
      </c>
      <c r="B198" t="s">
        <v>41</v>
      </c>
      <c r="C198">
        <v>2009</v>
      </c>
      <c r="D198">
        <v>42.2</v>
      </c>
    </row>
    <row r="199" spans="1:4" x14ac:dyDescent="0.3">
      <c r="A199">
        <v>17</v>
      </c>
      <c r="B199" t="s">
        <v>41</v>
      </c>
      <c r="C199">
        <v>2009</v>
      </c>
      <c r="D199">
        <v>44.1</v>
      </c>
    </row>
    <row r="200" spans="1:4" x14ac:dyDescent="0.3">
      <c r="A200">
        <v>18</v>
      </c>
      <c r="B200" t="s">
        <v>41</v>
      </c>
      <c r="C200">
        <v>2009</v>
      </c>
      <c r="D200">
        <v>71.3</v>
      </c>
    </row>
    <row r="201" spans="1:4" x14ac:dyDescent="0.3">
      <c r="A201">
        <v>19</v>
      </c>
      <c r="B201" t="s">
        <v>41</v>
      </c>
      <c r="C201">
        <v>2009</v>
      </c>
      <c r="D201">
        <v>89.8</v>
      </c>
    </row>
    <row r="202" spans="1:4" x14ac:dyDescent="0.3">
      <c r="A202">
        <v>20</v>
      </c>
      <c r="B202" t="s">
        <v>41</v>
      </c>
      <c r="C202">
        <v>2009</v>
      </c>
      <c r="D202">
        <v>76.3</v>
      </c>
    </row>
    <row r="203" spans="1:4" x14ac:dyDescent="0.3">
      <c r="A203">
        <v>21</v>
      </c>
      <c r="B203" t="s">
        <v>41</v>
      </c>
      <c r="C203">
        <v>2009</v>
      </c>
      <c r="D203">
        <v>68.2</v>
      </c>
    </row>
    <row r="204" spans="1:4" x14ac:dyDescent="0.3">
      <c r="A204">
        <v>22</v>
      </c>
      <c r="B204" t="s">
        <v>41</v>
      </c>
      <c r="C204">
        <v>2009</v>
      </c>
      <c r="D204">
        <v>58.6</v>
      </c>
    </row>
    <row r="205" spans="1:4" x14ac:dyDescent="0.3">
      <c r="A205">
        <v>23</v>
      </c>
      <c r="B205" t="s">
        <v>41</v>
      </c>
      <c r="C205">
        <v>2009</v>
      </c>
      <c r="D205">
        <v>58.7</v>
      </c>
    </row>
    <row r="206" spans="1:4" x14ac:dyDescent="0.3">
      <c r="A206">
        <v>24</v>
      </c>
      <c r="B206" t="s">
        <v>41</v>
      </c>
      <c r="C206">
        <v>2009</v>
      </c>
      <c r="D206">
        <v>67</v>
      </c>
    </row>
    <row r="207" spans="1:4" x14ac:dyDescent="0.3">
      <c r="A207">
        <v>25</v>
      </c>
      <c r="B207" t="s">
        <v>41</v>
      </c>
      <c r="C207">
        <v>2009</v>
      </c>
      <c r="D207">
        <v>62.9</v>
      </c>
    </row>
    <row r="208" spans="1:4" x14ac:dyDescent="0.3">
      <c r="A208">
        <v>26</v>
      </c>
      <c r="B208" t="s">
        <v>41</v>
      </c>
      <c r="C208">
        <v>2009</v>
      </c>
      <c r="D208">
        <v>72.3</v>
      </c>
    </row>
    <row r="209" spans="1:4" x14ac:dyDescent="0.3">
      <c r="A209">
        <v>27</v>
      </c>
      <c r="B209" t="s">
        <v>41</v>
      </c>
      <c r="C209">
        <v>2009</v>
      </c>
      <c r="D209">
        <v>85.3</v>
      </c>
    </row>
    <row r="210" spans="1:4" x14ac:dyDescent="0.3">
      <c r="A210">
        <v>28</v>
      </c>
      <c r="B210" t="s">
        <v>41</v>
      </c>
      <c r="C210">
        <v>2009</v>
      </c>
      <c r="D210">
        <v>76.3</v>
      </c>
    </row>
    <row r="211" spans="1:4" x14ac:dyDescent="0.3">
      <c r="A211">
        <v>29</v>
      </c>
      <c r="B211" t="s">
        <v>41</v>
      </c>
      <c r="C211">
        <v>2009</v>
      </c>
      <c r="D211">
        <v>69.099999999999994</v>
      </c>
    </row>
    <row r="212" spans="1:4" x14ac:dyDescent="0.3">
      <c r="A212">
        <v>30</v>
      </c>
      <c r="B212" t="s">
        <v>41</v>
      </c>
      <c r="C212">
        <v>2009</v>
      </c>
      <c r="D212">
        <v>65.7</v>
      </c>
    </row>
    <row r="213" spans="1:4" x14ac:dyDescent="0.3">
      <c r="A213">
        <v>31</v>
      </c>
      <c r="B213" t="s">
        <v>41</v>
      </c>
      <c r="C213">
        <v>2009</v>
      </c>
      <c r="D213">
        <v>65.3</v>
      </c>
    </row>
    <row r="214" spans="1:4" x14ac:dyDescent="0.3">
      <c r="A214">
        <v>1</v>
      </c>
      <c r="B214" t="s">
        <v>42</v>
      </c>
      <c r="C214">
        <v>2009</v>
      </c>
      <c r="D214">
        <v>69.900000000000006</v>
      </c>
    </row>
    <row r="215" spans="1:4" x14ac:dyDescent="0.3">
      <c r="A215">
        <v>2</v>
      </c>
      <c r="B215" t="s">
        <v>42</v>
      </c>
      <c r="C215">
        <v>2009</v>
      </c>
      <c r="D215">
        <v>67.8</v>
      </c>
    </row>
    <row r="216" spans="1:4" x14ac:dyDescent="0.3">
      <c r="A216">
        <v>3</v>
      </c>
      <c r="B216" t="s">
        <v>42</v>
      </c>
      <c r="C216">
        <v>2009</v>
      </c>
      <c r="D216">
        <v>68</v>
      </c>
    </row>
    <row r="217" spans="1:4" x14ac:dyDescent="0.3">
      <c r="A217">
        <v>4</v>
      </c>
      <c r="B217" t="s">
        <v>42</v>
      </c>
      <c r="C217">
        <v>2009</v>
      </c>
      <c r="D217">
        <v>65.2</v>
      </c>
    </row>
    <row r="218" spans="1:4" x14ac:dyDescent="0.3">
      <c r="A218">
        <v>5</v>
      </c>
      <c r="B218" t="s">
        <v>42</v>
      </c>
      <c r="C218">
        <v>2009</v>
      </c>
      <c r="D218">
        <v>62</v>
      </c>
    </row>
    <row r="219" spans="1:4" x14ac:dyDescent="0.3">
      <c r="A219">
        <v>6</v>
      </c>
      <c r="B219" t="s">
        <v>42</v>
      </c>
      <c r="C219">
        <v>2009</v>
      </c>
      <c r="D219">
        <v>74.900000000000006</v>
      </c>
    </row>
    <row r="220" spans="1:4" x14ac:dyDescent="0.3">
      <c r="A220">
        <v>7</v>
      </c>
      <c r="B220" t="s">
        <v>42</v>
      </c>
      <c r="C220">
        <v>2009</v>
      </c>
      <c r="D220">
        <v>70.3</v>
      </c>
    </row>
    <row r="221" spans="1:4" x14ac:dyDescent="0.3">
      <c r="A221">
        <v>8</v>
      </c>
      <c r="B221" t="s">
        <v>42</v>
      </c>
      <c r="C221">
        <v>2009</v>
      </c>
      <c r="D221">
        <v>65.7</v>
      </c>
    </row>
    <row r="222" spans="1:4" x14ac:dyDescent="0.3">
      <c r="A222">
        <v>9</v>
      </c>
      <c r="B222" t="s">
        <v>42</v>
      </c>
      <c r="C222">
        <v>2009</v>
      </c>
      <c r="D222">
        <v>61.8</v>
      </c>
    </row>
    <row r="223" spans="1:4" x14ac:dyDescent="0.3">
      <c r="A223">
        <v>10</v>
      </c>
      <c r="B223" t="s">
        <v>42</v>
      </c>
      <c r="C223">
        <v>2009</v>
      </c>
      <c r="D223">
        <v>64.2</v>
      </c>
    </row>
    <row r="224" spans="1:4" x14ac:dyDescent="0.3">
      <c r="A224">
        <v>11</v>
      </c>
      <c r="B224" t="s">
        <v>42</v>
      </c>
      <c r="C224">
        <v>2009</v>
      </c>
      <c r="D224">
        <v>61.1</v>
      </c>
    </row>
    <row r="225" spans="1:4" x14ac:dyDescent="0.3">
      <c r="A225">
        <v>12</v>
      </c>
      <c r="B225" t="s">
        <v>42</v>
      </c>
      <c r="C225">
        <v>2009</v>
      </c>
      <c r="D225">
        <v>57.4</v>
      </c>
    </row>
    <row r="226" spans="1:4" x14ac:dyDescent="0.3">
      <c r="A226">
        <v>13</v>
      </c>
      <c r="B226" t="s">
        <v>42</v>
      </c>
      <c r="C226">
        <v>2009</v>
      </c>
      <c r="D226">
        <v>60</v>
      </c>
    </row>
    <row r="227" spans="1:4" x14ac:dyDescent="0.3">
      <c r="A227">
        <v>14</v>
      </c>
      <c r="B227" t="s">
        <v>42</v>
      </c>
      <c r="C227">
        <v>2009</v>
      </c>
      <c r="D227">
        <v>66.3</v>
      </c>
    </row>
    <row r="228" spans="1:4" x14ac:dyDescent="0.3">
      <c r="A228">
        <v>15</v>
      </c>
      <c r="B228" t="s">
        <v>42</v>
      </c>
      <c r="C228">
        <v>2009</v>
      </c>
      <c r="D228">
        <v>66.3</v>
      </c>
    </row>
    <row r="229" spans="1:4" x14ac:dyDescent="0.3">
      <c r="A229">
        <v>16</v>
      </c>
      <c r="B229" t="s">
        <v>42</v>
      </c>
      <c r="C229">
        <v>2009</v>
      </c>
      <c r="D229">
        <v>86.4</v>
      </c>
    </row>
    <row r="230" spans="1:4" x14ac:dyDescent="0.3">
      <c r="A230">
        <v>17</v>
      </c>
      <c r="B230" t="s">
        <v>42</v>
      </c>
      <c r="C230">
        <v>2009</v>
      </c>
      <c r="D230">
        <v>99.1</v>
      </c>
    </row>
    <row r="231" spans="1:4" x14ac:dyDescent="0.3">
      <c r="A231">
        <v>18</v>
      </c>
      <c r="B231" t="s">
        <v>42</v>
      </c>
      <c r="C231">
        <v>2009</v>
      </c>
      <c r="D231" s="160">
        <v>123</v>
      </c>
    </row>
    <row r="232" spans="1:4" x14ac:dyDescent="0.3">
      <c r="A232">
        <v>19</v>
      </c>
      <c r="B232" t="s">
        <v>42</v>
      </c>
      <c r="C232">
        <v>2009</v>
      </c>
      <c r="D232" s="160">
        <v>172</v>
      </c>
    </row>
    <row r="233" spans="1:4" x14ac:dyDescent="0.3">
      <c r="A233">
        <v>20</v>
      </c>
      <c r="B233" t="s">
        <v>42</v>
      </c>
      <c r="C233">
        <v>2009</v>
      </c>
      <c r="D233" s="160">
        <v>127</v>
      </c>
    </row>
    <row r="234" spans="1:4" x14ac:dyDescent="0.3">
      <c r="A234">
        <v>21</v>
      </c>
      <c r="B234" t="s">
        <v>42</v>
      </c>
      <c r="C234">
        <v>2009</v>
      </c>
      <c r="D234" s="160">
        <v>104</v>
      </c>
    </row>
    <row r="235" spans="1:4" x14ac:dyDescent="0.3">
      <c r="A235">
        <v>22</v>
      </c>
      <c r="B235" t="s">
        <v>42</v>
      </c>
      <c r="C235">
        <v>2009</v>
      </c>
      <c r="D235">
        <v>89.5</v>
      </c>
    </row>
    <row r="236" spans="1:4" x14ac:dyDescent="0.3">
      <c r="A236">
        <v>23</v>
      </c>
      <c r="B236" t="s">
        <v>42</v>
      </c>
      <c r="C236">
        <v>2009</v>
      </c>
      <c r="D236">
        <v>80.099999999999994</v>
      </c>
    </row>
    <row r="237" spans="1:4" x14ac:dyDescent="0.3">
      <c r="A237">
        <v>24</v>
      </c>
      <c r="B237" t="s">
        <v>42</v>
      </c>
      <c r="C237">
        <v>2009</v>
      </c>
      <c r="D237">
        <v>87.1</v>
      </c>
    </row>
    <row r="238" spans="1:4" x14ac:dyDescent="0.3">
      <c r="A238">
        <v>25</v>
      </c>
      <c r="B238" t="s">
        <v>42</v>
      </c>
      <c r="C238">
        <v>2009</v>
      </c>
      <c r="D238">
        <v>83.4</v>
      </c>
    </row>
    <row r="239" spans="1:4" x14ac:dyDescent="0.3">
      <c r="A239">
        <v>26</v>
      </c>
      <c r="B239" t="s">
        <v>42</v>
      </c>
      <c r="C239">
        <v>2009</v>
      </c>
      <c r="D239">
        <v>81.099999999999994</v>
      </c>
    </row>
    <row r="240" spans="1:4" x14ac:dyDescent="0.3">
      <c r="A240">
        <v>27</v>
      </c>
      <c r="B240" t="s">
        <v>42</v>
      </c>
      <c r="C240">
        <v>2009</v>
      </c>
      <c r="D240">
        <v>78.599999999999994</v>
      </c>
    </row>
    <row r="241" spans="1:4" x14ac:dyDescent="0.3">
      <c r="A241">
        <v>28</v>
      </c>
      <c r="B241" t="s">
        <v>42</v>
      </c>
      <c r="C241">
        <v>2009</v>
      </c>
      <c r="D241">
        <v>79.2</v>
      </c>
    </row>
    <row r="242" spans="1:4" x14ac:dyDescent="0.3">
      <c r="A242">
        <v>29</v>
      </c>
      <c r="B242" t="s">
        <v>42</v>
      </c>
      <c r="C242">
        <v>2009</v>
      </c>
      <c r="D242">
        <v>87.9</v>
      </c>
    </row>
    <row r="243" spans="1:4" x14ac:dyDescent="0.3">
      <c r="A243">
        <v>30</v>
      </c>
      <c r="B243" t="s">
        <v>42</v>
      </c>
      <c r="C243">
        <v>2009</v>
      </c>
      <c r="D243">
        <v>92.4</v>
      </c>
    </row>
    <row r="244" spans="1:4" x14ac:dyDescent="0.3">
      <c r="A244">
        <v>31</v>
      </c>
      <c r="B244" t="s">
        <v>42</v>
      </c>
      <c r="C244">
        <v>2009</v>
      </c>
      <c r="D244">
        <v>93.5</v>
      </c>
    </row>
    <row r="245" spans="1:4" x14ac:dyDescent="0.3">
      <c r="A245">
        <v>1</v>
      </c>
      <c r="B245" t="s">
        <v>43</v>
      </c>
      <c r="C245">
        <v>2009</v>
      </c>
      <c r="D245">
        <v>89.7</v>
      </c>
    </row>
    <row r="246" spans="1:4" x14ac:dyDescent="0.3">
      <c r="A246">
        <v>2</v>
      </c>
      <c r="B246" t="s">
        <v>43</v>
      </c>
      <c r="C246">
        <v>2009</v>
      </c>
      <c r="D246">
        <v>84.1</v>
      </c>
    </row>
    <row r="247" spans="1:4" x14ac:dyDescent="0.3">
      <c r="A247">
        <v>3</v>
      </c>
      <c r="B247" t="s">
        <v>43</v>
      </c>
      <c r="C247">
        <v>2009</v>
      </c>
      <c r="D247">
        <v>81.099999999999994</v>
      </c>
    </row>
    <row r="248" spans="1:4" x14ac:dyDescent="0.3">
      <c r="A248">
        <v>4</v>
      </c>
      <c r="B248" t="s">
        <v>43</v>
      </c>
      <c r="C248">
        <v>2009</v>
      </c>
      <c r="D248">
        <v>80.900000000000006</v>
      </c>
    </row>
    <row r="249" spans="1:4" x14ac:dyDescent="0.3">
      <c r="A249">
        <v>5</v>
      </c>
      <c r="B249" t="s">
        <v>43</v>
      </c>
      <c r="C249">
        <v>2009</v>
      </c>
      <c r="D249" s="56">
        <v>120</v>
      </c>
    </row>
    <row r="250" spans="1:4" x14ac:dyDescent="0.3">
      <c r="A250">
        <v>6</v>
      </c>
      <c r="B250" t="s">
        <v>43</v>
      </c>
      <c r="C250">
        <v>2009</v>
      </c>
      <c r="D250" s="56">
        <v>184</v>
      </c>
    </row>
    <row r="251" spans="1:4" x14ac:dyDescent="0.3">
      <c r="A251">
        <v>7</v>
      </c>
      <c r="B251" t="s">
        <v>43</v>
      </c>
      <c r="C251">
        <v>2009</v>
      </c>
      <c r="D251" s="56">
        <v>195</v>
      </c>
    </row>
    <row r="252" spans="1:4" x14ac:dyDescent="0.3">
      <c r="A252">
        <v>8</v>
      </c>
      <c r="B252" t="s">
        <v>43</v>
      </c>
      <c r="C252">
        <v>2009</v>
      </c>
      <c r="D252" s="56">
        <v>218</v>
      </c>
    </row>
    <row r="253" spans="1:4" x14ac:dyDescent="0.3">
      <c r="A253">
        <v>9</v>
      </c>
      <c r="B253" t="s">
        <v>43</v>
      </c>
      <c r="C253">
        <v>2009</v>
      </c>
      <c r="D253" s="56">
        <v>212</v>
      </c>
    </row>
    <row r="254" spans="1:4" x14ac:dyDescent="0.3">
      <c r="A254">
        <v>10</v>
      </c>
      <c r="B254" t="s">
        <v>43</v>
      </c>
      <c r="C254">
        <v>2009</v>
      </c>
      <c r="D254" s="56">
        <v>181</v>
      </c>
    </row>
    <row r="255" spans="1:4" x14ac:dyDescent="0.3">
      <c r="A255">
        <v>11</v>
      </c>
      <c r="B255" t="s">
        <v>43</v>
      </c>
      <c r="C255">
        <v>2009</v>
      </c>
      <c r="D255" s="56">
        <v>159</v>
      </c>
    </row>
    <row r="256" spans="1:4" x14ac:dyDescent="0.3">
      <c r="A256">
        <v>12</v>
      </c>
      <c r="B256" t="s">
        <v>43</v>
      </c>
      <c r="C256">
        <v>2009</v>
      </c>
      <c r="D256" s="56">
        <v>142</v>
      </c>
    </row>
    <row r="257" spans="1:4" x14ac:dyDescent="0.3">
      <c r="A257">
        <v>13</v>
      </c>
      <c r="B257" t="s">
        <v>43</v>
      </c>
      <c r="C257">
        <v>2009</v>
      </c>
      <c r="D257" s="56">
        <v>135</v>
      </c>
    </row>
    <row r="258" spans="1:4" x14ac:dyDescent="0.3">
      <c r="A258">
        <v>14</v>
      </c>
      <c r="B258" t="s">
        <v>43</v>
      </c>
      <c r="C258">
        <v>2009</v>
      </c>
      <c r="D258" s="56">
        <v>129</v>
      </c>
    </row>
    <row r="259" spans="1:4" x14ac:dyDescent="0.3">
      <c r="A259">
        <v>15</v>
      </c>
      <c r="B259" t="s">
        <v>43</v>
      </c>
      <c r="C259">
        <v>2009</v>
      </c>
      <c r="D259" s="56">
        <v>125</v>
      </c>
    </row>
    <row r="260" spans="1:4" x14ac:dyDescent="0.3">
      <c r="A260">
        <v>16</v>
      </c>
      <c r="B260" t="s">
        <v>43</v>
      </c>
      <c r="C260">
        <v>2009</v>
      </c>
      <c r="D260" s="56">
        <v>119</v>
      </c>
    </row>
    <row r="261" spans="1:4" x14ac:dyDescent="0.3">
      <c r="A261">
        <v>17</v>
      </c>
      <c r="B261" t="s">
        <v>43</v>
      </c>
      <c r="C261">
        <v>2009</v>
      </c>
      <c r="D261" s="56">
        <v>116</v>
      </c>
    </row>
    <row r="262" spans="1:4" x14ac:dyDescent="0.3">
      <c r="A262">
        <v>18</v>
      </c>
      <c r="B262" t="s">
        <v>43</v>
      </c>
      <c r="C262">
        <v>2009</v>
      </c>
      <c r="D262" s="56">
        <v>112</v>
      </c>
    </row>
    <row r="263" spans="1:4" x14ac:dyDescent="0.3">
      <c r="A263">
        <v>19</v>
      </c>
      <c r="B263" t="s">
        <v>43</v>
      </c>
      <c r="C263">
        <v>2009</v>
      </c>
      <c r="D263" s="56">
        <v>110</v>
      </c>
    </row>
    <row r="264" spans="1:4" x14ac:dyDescent="0.3">
      <c r="A264">
        <v>20</v>
      </c>
      <c r="B264" t="s">
        <v>43</v>
      </c>
      <c r="C264">
        <v>2009</v>
      </c>
      <c r="D264" s="56">
        <v>105</v>
      </c>
    </row>
    <row r="265" spans="1:4" x14ac:dyDescent="0.3">
      <c r="A265">
        <v>21</v>
      </c>
      <c r="B265" t="s">
        <v>43</v>
      </c>
      <c r="C265">
        <v>2009</v>
      </c>
      <c r="D265" s="56">
        <v>102</v>
      </c>
    </row>
    <row r="266" spans="1:4" x14ac:dyDescent="0.3">
      <c r="A266">
        <v>22</v>
      </c>
      <c r="B266" t="s">
        <v>43</v>
      </c>
      <c r="C266">
        <v>2009</v>
      </c>
      <c r="D266">
        <v>99.5</v>
      </c>
    </row>
    <row r="267" spans="1:4" x14ac:dyDescent="0.3">
      <c r="A267">
        <v>23</v>
      </c>
      <c r="B267" t="s">
        <v>43</v>
      </c>
      <c r="C267">
        <v>2009</v>
      </c>
      <c r="D267">
        <v>98.4</v>
      </c>
    </row>
    <row r="268" spans="1:4" x14ac:dyDescent="0.3">
      <c r="A268">
        <v>24</v>
      </c>
      <c r="B268" t="s">
        <v>43</v>
      </c>
      <c r="C268">
        <v>2009</v>
      </c>
      <c r="D268">
        <v>95.4</v>
      </c>
    </row>
    <row r="269" spans="1:4" x14ac:dyDescent="0.3">
      <c r="A269">
        <v>25</v>
      </c>
      <c r="B269" t="s">
        <v>43</v>
      </c>
      <c r="C269">
        <v>2009</v>
      </c>
      <c r="D269">
        <v>92.2</v>
      </c>
    </row>
    <row r="270" spans="1:4" x14ac:dyDescent="0.3">
      <c r="A270">
        <v>26</v>
      </c>
      <c r="B270" t="s">
        <v>43</v>
      </c>
      <c r="C270">
        <v>2009</v>
      </c>
      <c r="D270">
        <v>90.6</v>
      </c>
    </row>
    <row r="271" spans="1:4" x14ac:dyDescent="0.3">
      <c r="A271">
        <v>27</v>
      </c>
      <c r="B271" t="s">
        <v>43</v>
      </c>
      <c r="C271">
        <v>2009</v>
      </c>
      <c r="D271">
        <v>89.5</v>
      </c>
    </row>
    <row r="272" spans="1:4" x14ac:dyDescent="0.3">
      <c r="A272">
        <v>28</v>
      </c>
      <c r="B272" t="s">
        <v>43</v>
      </c>
      <c r="C272">
        <v>2009</v>
      </c>
      <c r="D272">
        <v>86</v>
      </c>
    </row>
    <row r="273" spans="1:4" x14ac:dyDescent="0.3">
      <c r="A273">
        <v>29</v>
      </c>
      <c r="B273" t="s">
        <v>43</v>
      </c>
      <c r="C273">
        <v>2009</v>
      </c>
      <c r="D273">
        <v>82.1</v>
      </c>
    </row>
    <row r="274" spans="1:4" x14ac:dyDescent="0.3">
      <c r="A274">
        <v>30</v>
      </c>
      <c r="B274" t="s">
        <v>43</v>
      </c>
      <c r="C274">
        <v>2009</v>
      </c>
      <c r="D274">
        <v>81.7</v>
      </c>
    </row>
    <row r="275" spans="1:4" x14ac:dyDescent="0.3">
      <c r="A275">
        <v>1</v>
      </c>
      <c r="B275" t="s">
        <v>44</v>
      </c>
      <c r="C275">
        <v>2009</v>
      </c>
      <c r="D275">
        <v>80.400000000000006</v>
      </c>
    </row>
    <row r="276" spans="1:4" x14ac:dyDescent="0.3">
      <c r="A276">
        <v>2</v>
      </c>
      <c r="B276" t="s">
        <v>44</v>
      </c>
      <c r="C276">
        <v>2009</v>
      </c>
      <c r="D276">
        <v>79.2</v>
      </c>
    </row>
    <row r="277" spans="1:4" x14ac:dyDescent="0.3">
      <c r="A277">
        <v>3</v>
      </c>
      <c r="B277" t="s">
        <v>44</v>
      </c>
      <c r="C277">
        <v>2009</v>
      </c>
      <c r="D277">
        <v>77.7</v>
      </c>
    </row>
    <row r="278" spans="1:4" x14ac:dyDescent="0.3">
      <c r="A278">
        <v>4</v>
      </c>
      <c r="B278" t="s">
        <v>44</v>
      </c>
      <c r="C278">
        <v>2009</v>
      </c>
      <c r="D278">
        <v>76.3</v>
      </c>
    </row>
    <row r="279" spans="1:4" x14ac:dyDescent="0.3">
      <c r="A279">
        <v>5</v>
      </c>
      <c r="B279" t="s">
        <v>44</v>
      </c>
      <c r="C279">
        <v>2009</v>
      </c>
      <c r="D279">
        <v>86.6</v>
      </c>
    </row>
    <row r="280" spans="1:4" x14ac:dyDescent="0.3">
      <c r="A280">
        <v>6</v>
      </c>
      <c r="B280" t="s">
        <v>44</v>
      </c>
      <c r="C280">
        <v>2009</v>
      </c>
      <c r="D280" s="56">
        <v>269</v>
      </c>
    </row>
    <row r="281" spans="1:4" x14ac:dyDescent="0.3">
      <c r="A281">
        <v>7</v>
      </c>
      <c r="B281" t="s">
        <v>44</v>
      </c>
      <c r="C281">
        <v>2009</v>
      </c>
      <c r="D281" s="56">
        <v>428</v>
      </c>
    </row>
    <row r="282" spans="1:4" x14ac:dyDescent="0.3">
      <c r="A282">
        <v>8</v>
      </c>
      <c r="B282" t="s">
        <v>44</v>
      </c>
      <c r="C282">
        <v>2009</v>
      </c>
      <c r="D282" s="56">
        <v>222</v>
      </c>
    </row>
    <row r="283" spans="1:4" x14ac:dyDescent="0.3">
      <c r="A283">
        <v>9</v>
      </c>
      <c r="B283" t="s">
        <v>44</v>
      </c>
      <c r="C283">
        <v>2009</v>
      </c>
      <c r="D283" s="56">
        <v>146</v>
      </c>
    </row>
    <row r="284" spans="1:4" x14ac:dyDescent="0.3">
      <c r="A284">
        <v>10</v>
      </c>
      <c r="B284" t="s">
        <v>44</v>
      </c>
      <c r="C284">
        <v>2009</v>
      </c>
      <c r="D284" s="56">
        <v>123</v>
      </c>
    </row>
    <row r="285" spans="1:4" x14ac:dyDescent="0.3">
      <c r="A285">
        <v>11</v>
      </c>
      <c r="B285" t="s">
        <v>44</v>
      </c>
      <c r="C285">
        <v>2009</v>
      </c>
      <c r="D285" s="56">
        <v>110</v>
      </c>
    </row>
    <row r="286" spans="1:4" x14ac:dyDescent="0.3">
      <c r="A286">
        <v>12</v>
      </c>
      <c r="B286" t="s">
        <v>44</v>
      </c>
      <c r="C286">
        <v>2009</v>
      </c>
      <c r="D286" s="56">
        <v>105</v>
      </c>
    </row>
    <row r="287" spans="1:4" x14ac:dyDescent="0.3">
      <c r="A287">
        <v>13</v>
      </c>
      <c r="B287" t="s">
        <v>44</v>
      </c>
      <c r="C287">
        <v>2009</v>
      </c>
      <c r="D287" s="56">
        <v>102</v>
      </c>
    </row>
    <row r="288" spans="1:4" x14ac:dyDescent="0.3">
      <c r="A288">
        <v>14</v>
      </c>
      <c r="B288" t="s">
        <v>44</v>
      </c>
      <c r="C288">
        <v>2009</v>
      </c>
      <c r="D288">
        <v>98.1</v>
      </c>
    </row>
    <row r="289" spans="1:4" x14ac:dyDescent="0.3">
      <c r="A289">
        <v>15</v>
      </c>
      <c r="B289" t="s">
        <v>44</v>
      </c>
      <c r="C289">
        <v>2009</v>
      </c>
      <c r="D289">
        <v>94.4</v>
      </c>
    </row>
    <row r="290" spans="1:4" x14ac:dyDescent="0.3">
      <c r="A290">
        <v>16</v>
      </c>
      <c r="B290" t="s">
        <v>44</v>
      </c>
      <c r="C290">
        <v>2009</v>
      </c>
      <c r="D290">
        <v>93.1</v>
      </c>
    </row>
    <row r="291" spans="1:4" x14ac:dyDescent="0.3">
      <c r="A291">
        <v>17</v>
      </c>
      <c r="B291" t="s">
        <v>44</v>
      </c>
      <c r="C291">
        <v>2009</v>
      </c>
      <c r="D291">
        <v>90.8</v>
      </c>
    </row>
    <row r="292" spans="1:4" x14ac:dyDescent="0.3">
      <c r="A292">
        <v>18</v>
      </c>
      <c r="B292" t="s">
        <v>44</v>
      </c>
      <c r="C292">
        <v>2009</v>
      </c>
      <c r="D292">
        <v>86.2</v>
      </c>
    </row>
    <row r="293" spans="1:4" x14ac:dyDescent="0.3">
      <c r="A293">
        <v>19</v>
      </c>
      <c r="B293" t="s">
        <v>44</v>
      </c>
      <c r="C293">
        <v>2009</v>
      </c>
      <c r="D293">
        <v>78</v>
      </c>
    </row>
    <row r="294" spans="1:4" x14ac:dyDescent="0.3">
      <c r="A294">
        <v>20</v>
      </c>
      <c r="B294" t="s">
        <v>44</v>
      </c>
      <c r="C294">
        <v>2009</v>
      </c>
      <c r="D294">
        <v>71.7</v>
      </c>
    </row>
    <row r="295" spans="1:4" x14ac:dyDescent="0.3">
      <c r="A295">
        <v>21</v>
      </c>
      <c r="B295" t="s">
        <v>44</v>
      </c>
      <c r="C295">
        <v>2009</v>
      </c>
      <c r="D295">
        <v>67.599999999999994</v>
      </c>
    </row>
    <row r="296" spans="1:4" x14ac:dyDescent="0.3">
      <c r="A296">
        <v>22</v>
      </c>
      <c r="B296" t="s">
        <v>44</v>
      </c>
      <c r="C296">
        <v>2009</v>
      </c>
      <c r="D296">
        <v>66.5</v>
      </c>
    </row>
    <row r="297" spans="1:4" x14ac:dyDescent="0.3">
      <c r="A297">
        <v>23</v>
      </c>
      <c r="B297" t="s">
        <v>44</v>
      </c>
      <c r="C297">
        <v>2009</v>
      </c>
      <c r="D297">
        <v>65</v>
      </c>
    </row>
    <row r="298" spans="1:4" x14ac:dyDescent="0.3">
      <c r="A298">
        <v>24</v>
      </c>
      <c r="B298" t="s">
        <v>44</v>
      </c>
      <c r="C298">
        <v>2009</v>
      </c>
      <c r="D298">
        <v>63.9</v>
      </c>
    </row>
    <row r="299" spans="1:4" x14ac:dyDescent="0.3">
      <c r="A299">
        <v>25</v>
      </c>
      <c r="B299" t="s">
        <v>44</v>
      </c>
      <c r="C299">
        <v>2009</v>
      </c>
      <c r="D299">
        <v>60.9</v>
      </c>
    </row>
    <row r="300" spans="1:4" x14ac:dyDescent="0.3">
      <c r="A300">
        <v>26</v>
      </c>
      <c r="B300" t="s">
        <v>44</v>
      </c>
      <c r="C300">
        <v>2009</v>
      </c>
      <c r="D300">
        <v>58.4</v>
      </c>
    </row>
    <row r="301" spans="1:4" x14ac:dyDescent="0.3">
      <c r="A301">
        <v>27</v>
      </c>
      <c r="B301" t="s">
        <v>44</v>
      </c>
      <c r="C301">
        <v>2009</v>
      </c>
      <c r="D301">
        <v>56.8</v>
      </c>
    </row>
    <row r="302" spans="1:4" x14ac:dyDescent="0.3">
      <c r="A302">
        <v>28</v>
      </c>
      <c r="B302" t="s">
        <v>44</v>
      </c>
      <c r="C302">
        <v>2009</v>
      </c>
      <c r="D302">
        <v>56.2</v>
      </c>
    </row>
    <row r="303" spans="1:4" x14ac:dyDescent="0.3">
      <c r="A303">
        <v>29</v>
      </c>
      <c r="B303" t="s">
        <v>44</v>
      </c>
      <c r="C303">
        <v>2009</v>
      </c>
      <c r="D303">
        <v>54.5</v>
      </c>
    </row>
    <row r="304" spans="1:4" x14ac:dyDescent="0.3">
      <c r="A304">
        <v>30</v>
      </c>
      <c r="B304" t="s">
        <v>44</v>
      </c>
      <c r="C304">
        <v>2009</v>
      </c>
      <c r="D304">
        <v>53.6</v>
      </c>
    </row>
    <row r="305" spans="1:4" x14ac:dyDescent="0.3">
      <c r="A305">
        <v>31</v>
      </c>
      <c r="B305" t="s">
        <v>44</v>
      </c>
      <c r="C305">
        <v>2009</v>
      </c>
      <c r="D305">
        <v>53.3</v>
      </c>
    </row>
    <row r="306" spans="1:4" x14ac:dyDescent="0.3">
      <c r="A306">
        <v>1</v>
      </c>
      <c r="B306" t="s">
        <v>45</v>
      </c>
      <c r="C306">
        <v>2009</v>
      </c>
      <c r="D306">
        <v>50.3</v>
      </c>
    </row>
    <row r="307" spans="1:4" x14ac:dyDescent="0.3">
      <c r="A307">
        <v>2</v>
      </c>
      <c r="B307" t="s">
        <v>45</v>
      </c>
      <c r="C307">
        <v>2009</v>
      </c>
      <c r="D307">
        <v>47.4</v>
      </c>
    </row>
    <row r="308" spans="1:4" x14ac:dyDescent="0.3">
      <c r="A308">
        <v>3</v>
      </c>
      <c r="B308" t="s">
        <v>45</v>
      </c>
      <c r="C308">
        <v>2009</v>
      </c>
      <c r="D308">
        <v>44.3</v>
      </c>
    </row>
    <row r="309" spans="1:4" x14ac:dyDescent="0.3">
      <c r="A309">
        <v>4</v>
      </c>
      <c r="B309" t="s">
        <v>45</v>
      </c>
      <c r="C309">
        <v>2009</v>
      </c>
      <c r="D309">
        <v>43.2</v>
      </c>
    </row>
    <row r="310" spans="1:4" x14ac:dyDescent="0.3">
      <c r="A310">
        <v>5</v>
      </c>
      <c r="B310" t="s">
        <v>45</v>
      </c>
      <c r="C310">
        <v>2009</v>
      </c>
      <c r="D310">
        <v>42.2</v>
      </c>
    </row>
    <row r="311" spans="1:4" x14ac:dyDescent="0.3">
      <c r="A311">
        <v>6</v>
      </c>
      <c r="B311" t="s">
        <v>45</v>
      </c>
      <c r="C311">
        <v>2009</v>
      </c>
      <c r="D311">
        <v>41</v>
      </c>
    </row>
    <row r="312" spans="1:4" x14ac:dyDescent="0.3">
      <c r="A312">
        <v>7</v>
      </c>
      <c r="B312" t="s">
        <v>45</v>
      </c>
      <c r="C312">
        <v>2009</v>
      </c>
      <c r="D312">
        <v>40.200000000000003</v>
      </c>
    </row>
    <row r="313" spans="1:4" x14ac:dyDescent="0.3">
      <c r="A313">
        <v>8</v>
      </c>
      <c r="B313" t="s">
        <v>45</v>
      </c>
      <c r="C313">
        <v>2009</v>
      </c>
      <c r="D313">
        <v>39</v>
      </c>
    </row>
    <row r="314" spans="1:4" x14ac:dyDescent="0.3">
      <c r="A314">
        <v>9</v>
      </c>
      <c r="B314" t="s">
        <v>45</v>
      </c>
      <c r="C314">
        <v>2009</v>
      </c>
      <c r="D314">
        <v>38.200000000000003</v>
      </c>
    </row>
    <row r="315" spans="1:4" x14ac:dyDescent="0.3">
      <c r="A315">
        <v>10</v>
      </c>
      <c r="B315" t="s">
        <v>45</v>
      </c>
      <c r="C315">
        <v>2009</v>
      </c>
      <c r="D315">
        <v>37.6</v>
      </c>
    </row>
    <row r="316" spans="1:4" x14ac:dyDescent="0.3">
      <c r="A316">
        <v>11</v>
      </c>
      <c r="B316" t="s">
        <v>45</v>
      </c>
      <c r="C316">
        <v>2009</v>
      </c>
      <c r="D316">
        <v>37</v>
      </c>
    </row>
    <row r="317" spans="1:4" x14ac:dyDescent="0.3">
      <c r="A317">
        <v>12</v>
      </c>
      <c r="B317" t="s">
        <v>45</v>
      </c>
      <c r="C317">
        <v>2009</v>
      </c>
      <c r="D317">
        <v>44</v>
      </c>
    </row>
    <row r="318" spans="1:4" x14ac:dyDescent="0.3">
      <c r="A318">
        <v>13</v>
      </c>
      <c r="B318" t="s">
        <v>45</v>
      </c>
      <c r="C318">
        <v>2009</v>
      </c>
      <c r="D318">
        <v>48.7</v>
      </c>
    </row>
    <row r="319" spans="1:4" x14ac:dyDescent="0.3">
      <c r="A319">
        <v>14</v>
      </c>
      <c r="B319" t="s">
        <v>45</v>
      </c>
      <c r="C319">
        <v>2009</v>
      </c>
      <c r="D319">
        <v>40.9</v>
      </c>
    </row>
    <row r="320" spans="1:4" x14ac:dyDescent="0.3">
      <c r="A320">
        <v>15</v>
      </c>
      <c r="B320" t="s">
        <v>45</v>
      </c>
      <c r="C320">
        <v>2009</v>
      </c>
      <c r="D320">
        <v>38.4</v>
      </c>
    </row>
    <row r="321" spans="1:4" x14ac:dyDescent="0.3">
      <c r="A321">
        <v>16</v>
      </c>
      <c r="B321" t="s">
        <v>45</v>
      </c>
      <c r="C321">
        <v>2009</v>
      </c>
      <c r="D321">
        <v>36.9</v>
      </c>
    </row>
    <row r="322" spans="1:4" x14ac:dyDescent="0.3">
      <c r="A322">
        <v>17</v>
      </c>
      <c r="B322" t="s">
        <v>45</v>
      </c>
      <c r="C322">
        <v>2009</v>
      </c>
      <c r="D322">
        <v>34.5</v>
      </c>
    </row>
    <row r="323" spans="1:4" x14ac:dyDescent="0.3">
      <c r="A323">
        <v>18</v>
      </c>
      <c r="B323" t="s">
        <v>45</v>
      </c>
      <c r="C323">
        <v>2009</v>
      </c>
      <c r="D323">
        <v>32.5</v>
      </c>
    </row>
    <row r="324" spans="1:4" x14ac:dyDescent="0.3">
      <c r="A324">
        <v>19</v>
      </c>
      <c r="B324" t="s">
        <v>45</v>
      </c>
      <c r="C324">
        <v>2009</v>
      </c>
      <c r="D324">
        <v>32.5</v>
      </c>
    </row>
    <row r="325" spans="1:4" x14ac:dyDescent="0.3">
      <c r="A325">
        <v>20</v>
      </c>
      <c r="B325" t="s">
        <v>45</v>
      </c>
      <c r="C325">
        <v>2009</v>
      </c>
      <c r="D325">
        <v>30.9</v>
      </c>
    </row>
    <row r="326" spans="1:4" x14ac:dyDescent="0.3">
      <c r="A326">
        <v>21</v>
      </c>
      <c r="B326" t="s">
        <v>45</v>
      </c>
      <c r="C326">
        <v>2009</v>
      </c>
      <c r="D326">
        <v>29.9</v>
      </c>
    </row>
    <row r="327" spans="1:4" x14ac:dyDescent="0.3">
      <c r="A327">
        <v>22</v>
      </c>
      <c r="B327" t="s">
        <v>45</v>
      </c>
      <c r="C327">
        <v>2009</v>
      </c>
      <c r="D327">
        <v>30</v>
      </c>
    </row>
    <row r="328" spans="1:4" x14ac:dyDescent="0.3">
      <c r="A328">
        <v>23</v>
      </c>
      <c r="B328" t="s">
        <v>45</v>
      </c>
      <c r="C328">
        <v>2009</v>
      </c>
      <c r="D328">
        <v>29.3</v>
      </c>
    </row>
    <row r="329" spans="1:4" x14ac:dyDescent="0.3">
      <c r="A329">
        <v>24</v>
      </c>
      <c r="B329" t="s">
        <v>45</v>
      </c>
      <c r="C329">
        <v>2009</v>
      </c>
      <c r="D329">
        <v>29.1</v>
      </c>
    </row>
    <row r="330" spans="1:4" x14ac:dyDescent="0.3">
      <c r="A330">
        <v>25</v>
      </c>
      <c r="B330" t="s">
        <v>45</v>
      </c>
      <c r="C330">
        <v>2009</v>
      </c>
      <c r="D330">
        <v>29.3</v>
      </c>
    </row>
    <row r="331" spans="1:4" x14ac:dyDescent="0.3">
      <c r="A331">
        <v>26</v>
      </c>
      <c r="B331" t="s">
        <v>45</v>
      </c>
      <c r="C331">
        <v>2009</v>
      </c>
      <c r="D331">
        <v>28.8</v>
      </c>
    </row>
    <row r="332" spans="1:4" x14ac:dyDescent="0.3">
      <c r="A332">
        <v>27</v>
      </c>
      <c r="B332" t="s">
        <v>45</v>
      </c>
      <c r="C332">
        <v>2009</v>
      </c>
      <c r="D332">
        <v>28.5</v>
      </c>
    </row>
    <row r="333" spans="1:4" x14ac:dyDescent="0.3">
      <c r="A333">
        <v>28</v>
      </c>
      <c r="B333" t="s">
        <v>45</v>
      </c>
      <c r="C333">
        <v>2009</v>
      </c>
      <c r="D333">
        <v>28.2</v>
      </c>
    </row>
    <row r="334" spans="1:4" x14ac:dyDescent="0.3">
      <c r="A334">
        <v>29</v>
      </c>
      <c r="B334" t="s">
        <v>45</v>
      </c>
      <c r="C334">
        <v>2009</v>
      </c>
      <c r="D334">
        <v>27.9</v>
      </c>
    </row>
    <row r="335" spans="1:4" x14ac:dyDescent="0.3">
      <c r="A335">
        <v>30</v>
      </c>
      <c r="B335" t="s">
        <v>45</v>
      </c>
      <c r="C335">
        <v>2009</v>
      </c>
      <c r="D335">
        <v>27.6</v>
      </c>
    </row>
    <row r="336" spans="1:4" x14ac:dyDescent="0.3">
      <c r="A336">
        <v>1</v>
      </c>
      <c r="B336" t="s">
        <v>46</v>
      </c>
      <c r="C336">
        <v>2009</v>
      </c>
      <c r="D336">
        <v>28.3</v>
      </c>
    </row>
    <row r="337" spans="1:4" x14ac:dyDescent="0.3">
      <c r="A337">
        <v>2</v>
      </c>
      <c r="B337" t="s">
        <v>46</v>
      </c>
      <c r="C337">
        <v>2009</v>
      </c>
      <c r="D337">
        <v>27.7</v>
      </c>
    </row>
    <row r="338" spans="1:4" x14ac:dyDescent="0.3">
      <c r="A338">
        <v>3</v>
      </c>
      <c r="B338" t="s">
        <v>46</v>
      </c>
      <c r="C338">
        <v>2009</v>
      </c>
      <c r="D338">
        <v>27.3</v>
      </c>
    </row>
    <row r="339" spans="1:4" x14ac:dyDescent="0.3">
      <c r="A339">
        <v>4</v>
      </c>
      <c r="B339" t="s">
        <v>46</v>
      </c>
      <c r="C339">
        <v>2009</v>
      </c>
      <c r="D339">
        <v>26.9</v>
      </c>
    </row>
    <row r="340" spans="1:4" x14ac:dyDescent="0.3">
      <c r="A340">
        <v>5</v>
      </c>
      <c r="B340" t="s">
        <v>46</v>
      </c>
      <c r="C340">
        <v>2009</v>
      </c>
      <c r="D340">
        <v>26.6</v>
      </c>
    </row>
    <row r="341" spans="1:4" x14ac:dyDescent="0.3">
      <c r="A341">
        <v>6</v>
      </c>
      <c r="B341" t="s">
        <v>46</v>
      </c>
      <c r="C341">
        <v>2009</v>
      </c>
      <c r="D341">
        <v>26.1</v>
      </c>
    </row>
    <row r="342" spans="1:4" x14ac:dyDescent="0.3">
      <c r="A342">
        <v>7</v>
      </c>
      <c r="B342" t="s">
        <v>46</v>
      </c>
      <c r="C342">
        <v>2009</v>
      </c>
      <c r="D342">
        <v>25.6</v>
      </c>
    </row>
    <row r="343" spans="1:4" x14ac:dyDescent="0.3">
      <c r="A343">
        <v>8</v>
      </c>
      <c r="B343" t="s">
        <v>46</v>
      </c>
      <c r="C343">
        <v>2009</v>
      </c>
      <c r="D343">
        <v>26.6</v>
      </c>
    </row>
    <row r="344" spans="1:4" x14ac:dyDescent="0.3">
      <c r="A344">
        <v>9</v>
      </c>
      <c r="B344" t="s">
        <v>46</v>
      </c>
      <c r="C344">
        <v>2009</v>
      </c>
      <c r="D344">
        <v>25.7</v>
      </c>
    </row>
    <row r="345" spans="1:4" x14ac:dyDescent="0.3">
      <c r="A345">
        <v>10</v>
      </c>
      <c r="B345" t="s">
        <v>46</v>
      </c>
      <c r="C345">
        <v>2009</v>
      </c>
      <c r="D345">
        <v>25.3</v>
      </c>
    </row>
    <row r="346" spans="1:4" x14ac:dyDescent="0.3">
      <c r="A346">
        <v>11</v>
      </c>
      <c r="B346" t="s">
        <v>46</v>
      </c>
      <c r="C346">
        <v>2009</v>
      </c>
      <c r="D346">
        <v>24.9</v>
      </c>
    </row>
    <row r="347" spans="1:4" x14ac:dyDescent="0.3">
      <c r="A347">
        <v>12</v>
      </c>
      <c r="B347" t="s">
        <v>46</v>
      </c>
      <c r="C347">
        <v>2009</v>
      </c>
      <c r="D347">
        <v>25.5</v>
      </c>
    </row>
    <row r="348" spans="1:4" x14ac:dyDescent="0.3">
      <c r="A348">
        <v>13</v>
      </c>
      <c r="B348" t="s">
        <v>46</v>
      </c>
      <c r="C348">
        <v>2009</v>
      </c>
      <c r="D348">
        <v>24.7</v>
      </c>
    </row>
    <row r="349" spans="1:4" x14ac:dyDescent="0.3">
      <c r="A349">
        <v>14</v>
      </c>
      <c r="B349" t="s">
        <v>46</v>
      </c>
      <c r="C349">
        <v>2009</v>
      </c>
      <c r="D349">
        <v>24.3</v>
      </c>
    </row>
    <row r="350" spans="1:4" x14ac:dyDescent="0.3">
      <c r="A350">
        <v>15</v>
      </c>
      <c r="B350" t="s">
        <v>46</v>
      </c>
      <c r="C350">
        <v>2009</v>
      </c>
      <c r="D350">
        <v>24.2</v>
      </c>
    </row>
    <row r="351" spans="1:4" x14ac:dyDescent="0.3">
      <c r="A351">
        <v>16</v>
      </c>
      <c r="B351" t="s">
        <v>46</v>
      </c>
      <c r="C351">
        <v>2009</v>
      </c>
      <c r="D351">
        <v>24.1</v>
      </c>
    </row>
    <row r="352" spans="1:4" x14ac:dyDescent="0.3">
      <c r="A352">
        <v>17</v>
      </c>
      <c r="B352" t="s">
        <v>46</v>
      </c>
      <c r="C352">
        <v>2009</v>
      </c>
      <c r="D352">
        <v>23.6</v>
      </c>
    </row>
    <row r="353" spans="1:4" x14ac:dyDescent="0.3">
      <c r="A353">
        <v>18</v>
      </c>
      <c r="B353" t="s">
        <v>46</v>
      </c>
      <c r="C353">
        <v>2009</v>
      </c>
      <c r="D353">
        <v>23.1</v>
      </c>
    </row>
    <row r="354" spans="1:4" x14ac:dyDescent="0.3">
      <c r="A354">
        <v>19</v>
      </c>
      <c r="B354" t="s">
        <v>46</v>
      </c>
      <c r="C354">
        <v>2009</v>
      </c>
      <c r="D354">
        <v>22.5</v>
      </c>
    </row>
    <row r="355" spans="1:4" x14ac:dyDescent="0.3">
      <c r="A355">
        <v>20</v>
      </c>
      <c r="B355" t="s">
        <v>46</v>
      </c>
      <c r="C355">
        <v>2009</v>
      </c>
      <c r="D355">
        <v>22</v>
      </c>
    </row>
    <row r="356" spans="1:4" x14ac:dyDescent="0.3">
      <c r="A356">
        <v>21</v>
      </c>
      <c r="B356" t="s">
        <v>46</v>
      </c>
      <c r="C356">
        <v>2009</v>
      </c>
      <c r="D356">
        <v>21.6</v>
      </c>
    </row>
    <row r="357" spans="1:4" x14ac:dyDescent="0.3">
      <c r="A357">
        <v>22</v>
      </c>
      <c r="B357" t="s">
        <v>46</v>
      </c>
      <c r="C357">
        <v>2009</v>
      </c>
      <c r="D357">
        <v>20.9</v>
      </c>
    </row>
    <row r="358" spans="1:4" x14ac:dyDescent="0.3">
      <c r="A358">
        <v>23</v>
      </c>
      <c r="B358" t="s">
        <v>46</v>
      </c>
      <c r="C358">
        <v>2009</v>
      </c>
      <c r="D358">
        <v>20.399999999999999</v>
      </c>
    </row>
    <row r="359" spans="1:4" x14ac:dyDescent="0.3">
      <c r="A359">
        <v>24</v>
      </c>
      <c r="B359" t="s">
        <v>46</v>
      </c>
      <c r="C359">
        <v>2009</v>
      </c>
      <c r="D359">
        <v>20.100000000000001</v>
      </c>
    </row>
    <row r="360" spans="1:4" x14ac:dyDescent="0.3">
      <c r="A360">
        <v>25</v>
      </c>
      <c r="B360" t="s">
        <v>46</v>
      </c>
      <c r="C360">
        <v>2009</v>
      </c>
      <c r="D360">
        <v>19.7</v>
      </c>
    </row>
    <row r="361" spans="1:4" x14ac:dyDescent="0.3">
      <c r="A361">
        <v>26</v>
      </c>
      <c r="B361" t="s">
        <v>46</v>
      </c>
      <c r="C361">
        <v>2009</v>
      </c>
      <c r="D361">
        <v>19.399999999999999</v>
      </c>
    </row>
    <row r="362" spans="1:4" x14ac:dyDescent="0.3">
      <c r="A362">
        <v>27</v>
      </c>
      <c r="B362" t="s">
        <v>46</v>
      </c>
      <c r="C362">
        <v>2009</v>
      </c>
      <c r="D362">
        <v>19.100000000000001</v>
      </c>
    </row>
    <row r="363" spans="1:4" x14ac:dyDescent="0.3">
      <c r="A363">
        <v>28</v>
      </c>
      <c r="B363" t="s">
        <v>46</v>
      </c>
      <c r="C363">
        <v>2009</v>
      </c>
      <c r="D363">
        <v>18.8</v>
      </c>
    </row>
    <row r="364" spans="1:4" x14ac:dyDescent="0.3">
      <c r="A364">
        <v>29</v>
      </c>
      <c r="B364" t="s">
        <v>46</v>
      </c>
      <c r="C364">
        <v>2009</v>
      </c>
      <c r="D364">
        <v>18.5</v>
      </c>
    </row>
    <row r="365" spans="1:4" x14ac:dyDescent="0.3">
      <c r="A365">
        <v>30</v>
      </c>
      <c r="B365" t="s">
        <v>46</v>
      </c>
      <c r="C365">
        <v>2009</v>
      </c>
      <c r="D365">
        <v>18.2</v>
      </c>
    </row>
    <row r="366" spans="1:4" x14ac:dyDescent="0.3">
      <c r="A366">
        <v>31</v>
      </c>
      <c r="B366" t="s">
        <v>46</v>
      </c>
      <c r="C366">
        <v>2009</v>
      </c>
      <c r="D366">
        <v>19.7</v>
      </c>
    </row>
    <row r="367" spans="1:4" x14ac:dyDescent="0.3">
      <c r="A367">
        <v>1</v>
      </c>
      <c r="B367" t="s">
        <v>36</v>
      </c>
      <c r="C367">
        <v>2010</v>
      </c>
      <c r="D367">
        <v>19.399999999999999</v>
      </c>
    </row>
    <row r="368" spans="1:4" x14ac:dyDescent="0.3">
      <c r="A368">
        <v>2</v>
      </c>
      <c r="B368" t="s">
        <v>36</v>
      </c>
      <c r="C368">
        <v>2010</v>
      </c>
      <c r="D368">
        <v>19.100000000000001</v>
      </c>
    </row>
    <row r="369" spans="1:4" x14ac:dyDescent="0.3">
      <c r="A369">
        <v>3</v>
      </c>
      <c r="B369" t="s">
        <v>36</v>
      </c>
      <c r="C369">
        <v>2010</v>
      </c>
      <c r="D369">
        <v>18.8</v>
      </c>
    </row>
    <row r="370" spans="1:4" x14ac:dyDescent="0.3">
      <c r="A370">
        <v>4</v>
      </c>
      <c r="B370" t="s">
        <v>36</v>
      </c>
      <c r="C370">
        <v>2010</v>
      </c>
      <c r="D370">
        <v>19.100000000000001</v>
      </c>
    </row>
    <row r="371" spans="1:4" x14ac:dyDescent="0.3">
      <c r="A371">
        <v>5</v>
      </c>
      <c r="B371" t="s">
        <v>36</v>
      </c>
      <c r="C371">
        <v>2010</v>
      </c>
      <c r="D371">
        <v>18.5</v>
      </c>
    </row>
    <row r="372" spans="1:4" x14ac:dyDescent="0.3">
      <c r="A372">
        <v>6</v>
      </c>
      <c r="B372" t="s">
        <v>36</v>
      </c>
      <c r="C372">
        <v>2010</v>
      </c>
      <c r="D372">
        <v>18.2</v>
      </c>
    </row>
    <row r="373" spans="1:4" x14ac:dyDescent="0.3">
      <c r="A373">
        <v>7</v>
      </c>
      <c r="B373" t="s">
        <v>36</v>
      </c>
      <c r="C373">
        <v>2010</v>
      </c>
      <c r="D373">
        <v>18</v>
      </c>
    </row>
    <row r="374" spans="1:4" x14ac:dyDescent="0.3">
      <c r="A374">
        <v>8</v>
      </c>
      <c r="B374" t="s">
        <v>36</v>
      </c>
      <c r="C374">
        <v>2010</v>
      </c>
      <c r="D374">
        <v>17.7</v>
      </c>
    </row>
    <row r="375" spans="1:4" x14ac:dyDescent="0.3">
      <c r="A375">
        <v>9</v>
      </c>
      <c r="B375" t="s">
        <v>36</v>
      </c>
      <c r="C375">
        <v>2010</v>
      </c>
      <c r="D375">
        <v>17.399999999999999</v>
      </c>
    </row>
    <row r="376" spans="1:4" x14ac:dyDescent="0.3">
      <c r="A376">
        <v>10</v>
      </c>
      <c r="B376" t="s">
        <v>36</v>
      </c>
      <c r="C376">
        <v>2010</v>
      </c>
      <c r="D376">
        <v>17.100000000000001</v>
      </c>
    </row>
    <row r="377" spans="1:4" x14ac:dyDescent="0.3">
      <c r="A377">
        <v>11</v>
      </c>
      <c r="B377" t="s">
        <v>36</v>
      </c>
      <c r="C377">
        <v>2010</v>
      </c>
      <c r="D377">
        <v>16.899999999999999</v>
      </c>
    </row>
    <row r="378" spans="1:4" x14ac:dyDescent="0.3">
      <c r="A378">
        <v>12</v>
      </c>
      <c r="B378" t="s">
        <v>36</v>
      </c>
      <c r="C378">
        <v>2010</v>
      </c>
      <c r="D378">
        <v>16.600000000000001</v>
      </c>
    </row>
    <row r="379" spans="1:4" x14ac:dyDescent="0.3">
      <c r="A379">
        <v>13</v>
      </c>
      <c r="B379" t="s">
        <v>36</v>
      </c>
      <c r="C379">
        <v>2010</v>
      </c>
      <c r="D379">
        <v>16.3</v>
      </c>
    </row>
    <row r="380" spans="1:4" x14ac:dyDescent="0.3">
      <c r="A380">
        <v>14</v>
      </c>
      <c r="B380" t="s">
        <v>36</v>
      </c>
      <c r="C380">
        <v>2010</v>
      </c>
      <c r="D380">
        <v>18.8</v>
      </c>
    </row>
    <row r="381" spans="1:4" x14ac:dyDescent="0.3">
      <c r="A381">
        <v>15</v>
      </c>
      <c r="B381" t="s">
        <v>36</v>
      </c>
      <c r="C381">
        <v>2010</v>
      </c>
      <c r="D381">
        <v>18.600000000000001</v>
      </c>
    </row>
    <row r="382" spans="1:4" x14ac:dyDescent="0.3">
      <c r="A382">
        <v>16</v>
      </c>
      <c r="B382" t="s">
        <v>36</v>
      </c>
      <c r="C382">
        <v>2010</v>
      </c>
      <c r="D382">
        <v>18.2</v>
      </c>
    </row>
    <row r="383" spans="1:4" x14ac:dyDescent="0.3">
      <c r="A383">
        <v>17</v>
      </c>
      <c r="B383" t="s">
        <v>36</v>
      </c>
      <c r="C383">
        <v>2010</v>
      </c>
      <c r="D383">
        <v>17.7</v>
      </c>
    </row>
    <row r="384" spans="1:4" x14ac:dyDescent="0.3">
      <c r="A384">
        <v>18</v>
      </c>
      <c r="B384" t="s">
        <v>36</v>
      </c>
      <c r="C384">
        <v>2010</v>
      </c>
      <c r="D384">
        <v>17.100000000000001</v>
      </c>
    </row>
    <row r="385" spans="1:4" x14ac:dyDescent="0.3">
      <c r="A385">
        <v>19</v>
      </c>
      <c r="B385" t="s">
        <v>36</v>
      </c>
      <c r="C385">
        <v>2010</v>
      </c>
      <c r="D385">
        <v>16.600000000000001</v>
      </c>
    </row>
    <row r="386" spans="1:4" x14ac:dyDescent="0.3">
      <c r="A386">
        <v>20</v>
      </c>
      <c r="B386" t="s">
        <v>36</v>
      </c>
      <c r="C386">
        <v>2010</v>
      </c>
      <c r="D386">
        <v>16.100000000000001</v>
      </c>
    </row>
    <row r="387" spans="1:4" x14ac:dyDescent="0.3">
      <c r="A387">
        <v>21</v>
      </c>
      <c r="B387" t="s">
        <v>36</v>
      </c>
      <c r="C387">
        <v>2010</v>
      </c>
      <c r="D387">
        <v>15.8</v>
      </c>
    </row>
    <row r="388" spans="1:4" x14ac:dyDescent="0.3">
      <c r="A388">
        <v>22</v>
      </c>
      <c r="B388" t="s">
        <v>36</v>
      </c>
      <c r="C388">
        <v>2010</v>
      </c>
      <c r="D388">
        <v>15.5</v>
      </c>
    </row>
    <row r="389" spans="1:4" x14ac:dyDescent="0.3">
      <c r="A389">
        <v>23</v>
      </c>
      <c r="B389" t="s">
        <v>36</v>
      </c>
      <c r="C389">
        <v>2010</v>
      </c>
      <c r="D389">
        <v>15.3</v>
      </c>
    </row>
    <row r="390" spans="1:4" x14ac:dyDescent="0.3">
      <c r="A390">
        <v>24</v>
      </c>
      <c r="B390" t="s">
        <v>36</v>
      </c>
      <c r="C390">
        <v>2010</v>
      </c>
      <c r="D390">
        <v>15</v>
      </c>
    </row>
    <row r="391" spans="1:4" x14ac:dyDescent="0.3">
      <c r="A391">
        <v>25</v>
      </c>
      <c r="B391" t="s">
        <v>36</v>
      </c>
      <c r="C391">
        <v>2010</v>
      </c>
      <c r="D391">
        <v>15</v>
      </c>
    </row>
    <row r="392" spans="1:4" x14ac:dyDescent="0.3">
      <c r="A392">
        <v>26</v>
      </c>
      <c r="B392" t="s">
        <v>36</v>
      </c>
      <c r="C392">
        <v>2010</v>
      </c>
      <c r="D392">
        <v>14.7</v>
      </c>
    </row>
    <row r="393" spans="1:4" x14ac:dyDescent="0.3">
      <c r="A393">
        <v>27</v>
      </c>
      <c r="B393" t="s">
        <v>36</v>
      </c>
      <c r="C393">
        <v>2010</v>
      </c>
      <c r="D393">
        <v>14.5</v>
      </c>
    </row>
    <row r="394" spans="1:4" x14ac:dyDescent="0.3">
      <c r="A394">
        <v>28</v>
      </c>
      <c r="B394" t="s">
        <v>36</v>
      </c>
      <c r="C394">
        <v>2010</v>
      </c>
      <c r="D394">
        <v>14.5</v>
      </c>
    </row>
    <row r="395" spans="1:4" x14ac:dyDescent="0.3">
      <c r="A395">
        <v>29</v>
      </c>
      <c r="B395" t="s">
        <v>36</v>
      </c>
      <c r="C395">
        <v>2010</v>
      </c>
      <c r="D395">
        <v>14.3</v>
      </c>
    </row>
    <row r="396" spans="1:4" x14ac:dyDescent="0.3">
      <c r="A396">
        <v>30</v>
      </c>
      <c r="B396" t="s">
        <v>36</v>
      </c>
      <c r="C396">
        <v>2010</v>
      </c>
      <c r="D396">
        <v>14</v>
      </c>
    </row>
    <row r="397" spans="1:4" x14ac:dyDescent="0.3">
      <c r="A397">
        <v>31</v>
      </c>
      <c r="B397" t="s">
        <v>36</v>
      </c>
      <c r="C397">
        <v>2010</v>
      </c>
      <c r="D397">
        <v>13.8</v>
      </c>
    </row>
    <row r="398" spans="1:4" x14ac:dyDescent="0.3">
      <c r="A398">
        <v>1</v>
      </c>
      <c r="B398" t="s">
        <v>37</v>
      </c>
      <c r="C398">
        <v>2010</v>
      </c>
      <c r="D398">
        <v>13.8</v>
      </c>
    </row>
    <row r="399" spans="1:4" x14ac:dyDescent="0.3">
      <c r="A399">
        <v>2</v>
      </c>
      <c r="B399" t="s">
        <v>37</v>
      </c>
      <c r="C399">
        <v>2010</v>
      </c>
      <c r="D399">
        <v>15</v>
      </c>
    </row>
    <row r="400" spans="1:4" x14ac:dyDescent="0.3">
      <c r="A400">
        <v>3</v>
      </c>
      <c r="B400" t="s">
        <v>37</v>
      </c>
      <c r="C400">
        <v>2010</v>
      </c>
      <c r="D400">
        <v>14.7</v>
      </c>
    </row>
    <row r="401" spans="1:4" x14ac:dyDescent="0.3">
      <c r="A401">
        <v>4</v>
      </c>
      <c r="B401" t="s">
        <v>37</v>
      </c>
      <c r="C401">
        <v>2010</v>
      </c>
      <c r="D401">
        <v>14.5</v>
      </c>
    </row>
    <row r="402" spans="1:4" x14ac:dyDescent="0.3">
      <c r="A402">
        <v>5</v>
      </c>
      <c r="B402" t="s">
        <v>37</v>
      </c>
      <c r="C402">
        <v>2010</v>
      </c>
      <c r="D402">
        <v>14.3</v>
      </c>
    </row>
    <row r="403" spans="1:4" x14ac:dyDescent="0.3">
      <c r="A403">
        <v>6</v>
      </c>
      <c r="B403" t="s">
        <v>37</v>
      </c>
      <c r="C403">
        <v>2010</v>
      </c>
      <c r="D403">
        <v>13.5</v>
      </c>
    </row>
    <row r="404" spans="1:4" x14ac:dyDescent="0.3">
      <c r="A404">
        <v>7</v>
      </c>
      <c r="B404" t="s">
        <v>37</v>
      </c>
      <c r="C404">
        <v>2010</v>
      </c>
      <c r="D404">
        <v>13.8</v>
      </c>
    </row>
    <row r="405" spans="1:4" x14ac:dyDescent="0.3">
      <c r="A405">
        <v>8</v>
      </c>
      <c r="B405" t="s">
        <v>37</v>
      </c>
      <c r="C405">
        <v>2010</v>
      </c>
      <c r="D405">
        <v>14.2</v>
      </c>
    </row>
    <row r="406" spans="1:4" x14ac:dyDescent="0.3">
      <c r="A406">
        <v>9</v>
      </c>
      <c r="B406" t="s">
        <v>37</v>
      </c>
      <c r="C406">
        <v>2010</v>
      </c>
      <c r="D406">
        <v>13.3</v>
      </c>
    </row>
    <row r="407" spans="1:4" x14ac:dyDescent="0.3">
      <c r="A407">
        <v>10</v>
      </c>
      <c r="B407" t="s">
        <v>37</v>
      </c>
      <c r="C407">
        <v>2010</v>
      </c>
      <c r="D407">
        <v>13.1</v>
      </c>
    </row>
    <row r="408" spans="1:4" x14ac:dyDescent="0.3">
      <c r="A408">
        <v>11</v>
      </c>
      <c r="B408" t="s">
        <v>37</v>
      </c>
      <c r="C408">
        <v>2010</v>
      </c>
      <c r="D408">
        <v>12.8</v>
      </c>
    </row>
    <row r="409" spans="1:4" x14ac:dyDescent="0.3">
      <c r="A409">
        <v>12</v>
      </c>
      <c r="B409" t="s">
        <v>37</v>
      </c>
      <c r="C409">
        <v>2010</v>
      </c>
      <c r="D409">
        <v>16.600000000000001</v>
      </c>
    </row>
    <row r="410" spans="1:4" x14ac:dyDescent="0.3">
      <c r="A410">
        <v>13</v>
      </c>
      <c r="B410" t="s">
        <v>37</v>
      </c>
      <c r="C410">
        <v>2010</v>
      </c>
      <c r="D410">
        <v>16.3</v>
      </c>
    </row>
    <row r="411" spans="1:4" x14ac:dyDescent="0.3">
      <c r="A411">
        <v>14</v>
      </c>
      <c r="B411" t="s">
        <v>37</v>
      </c>
      <c r="C411">
        <v>2010</v>
      </c>
      <c r="D411">
        <v>16.100000000000001</v>
      </c>
    </row>
    <row r="412" spans="1:4" x14ac:dyDescent="0.3">
      <c r="A412">
        <v>15</v>
      </c>
      <c r="B412" t="s">
        <v>37</v>
      </c>
      <c r="C412">
        <v>2010</v>
      </c>
      <c r="D412">
        <v>15.8</v>
      </c>
    </row>
    <row r="413" spans="1:4" x14ac:dyDescent="0.3">
      <c r="A413">
        <v>16</v>
      </c>
      <c r="B413" t="s">
        <v>37</v>
      </c>
      <c r="C413">
        <v>2010</v>
      </c>
      <c r="D413">
        <v>16.8</v>
      </c>
    </row>
    <row r="414" spans="1:4" x14ac:dyDescent="0.3">
      <c r="A414">
        <v>17</v>
      </c>
      <c r="B414" t="s">
        <v>37</v>
      </c>
      <c r="C414">
        <v>2010</v>
      </c>
      <c r="D414">
        <v>18.899999999999999</v>
      </c>
    </row>
    <row r="415" spans="1:4" x14ac:dyDescent="0.3">
      <c r="A415">
        <v>18</v>
      </c>
      <c r="B415" t="s">
        <v>37</v>
      </c>
      <c r="C415">
        <v>2010</v>
      </c>
      <c r="D415">
        <v>20</v>
      </c>
    </row>
    <row r="416" spans="1:4" x14ac:dyDescent="0.3">
      <c r="A416">
        <v>19</v>
      </c>
      <c r="B416" t="s">
        <v>37</v>
      </c>
      <c r="C416">
        <v>2010</v>
      </c>
      <c r="D416">
        <v>19.3</v>
      </c>
    </row>
    <row r="417" spans="1:4" x14ac:dyDescent="0.3">
      <c r="A417">
        <v>20</v>
      </c>
      <c r="B417" t="s">
        <v>37</v>
      </c>
      <c r="C417">
        <v>2010</v>
      </c>
      <c r="D417">
        <v>19</v>
      </c>
    </row>
    <row r="418" spans="1:4" x14ac:dyDescent="0.3">
      <c r="A418">
        <v>21</v>
      </c>
      <c r="B418" t="s">
        <v>37</v>
      </c>
      <c r="C418">
        <v>2010</v>
      </c>
      <c r="D418">
        <v>18.7</v>
      </c>
    </row>
    <row r="419" spans="1:4" x14ac:dyDescent="0.3">
      <c r="A419">
        <v>22</v>
      </c>
      <c r="B419" t="s">
        <v>37</v>
      </c>
      <c r="C419">
        <v>2010</v>
      </c>
      <c r="D419">
        <v>19</v>
      </c>
    </row>
    <row r="420" spans="1:4" x14ac:dyDescent="0.3">
      <c r="A420">
        <v>23</v>
      </c>
      <c r="B420" t="s">
        <v>37</v>
      </c>
      <c r="C420">
        <v>2010</v>
      </c>
      <c r="D420">
        <v>18.600000000000001</v>
      </c>
    </row>
    <row r="421" spans="1:4" x14ac:dyDescent="0.3">
      <c r="A421">
        <v>24</v>
      </c>
      <c r="B421" t="s">
        <v>37</v>
      </c>
      <c r="C421">
        <v>2010</v>
      </c>
      <c r="D421">
        <v>18.2</v>
      </c>
    </row>
    <row r="422" spans="1:4" x14ac:dyDescent="0.3">
      <c r="A422">
        <v>25</v>
      </c>
      <c r="B422" t="s">
        <v>37</v>
      </c>
      <c r="C422">
        <v>2010</v>
      </c>
      <c r="D422">
        <v>17.8</v>
      </c>
    </row>
    <row r="423" spans="1:4" x14ac:dyDescent="0.3">
      <c r="A423">
        <v>26</v>
      </c>
      <c r="B423" t="s">
        <v>37</v>
      </c>
      <c r="C423">
        <v>2010</v>
      </c>
      <c r="D423">
        <v>17.399999999999999</v>
      </c>
    </row>
    <row r="424" spans="1:4" x14ac:dyDescent="0.3">
      <c r="A424">
        <v>27</v>
      </c>
      <c r="B424" t="s">
        <v>37</v>
      </c>
      <c r="C424">
        <v>2010</v>
      </c>
      <c r="D424">
        <v>16.899999999999999</v>
      </c>
    </row>
    <row r="425" spans="1:4" x14ac:dyDescent="0.3">
      <c r="A425">
        <v>28</v>
      </c>
      <c r="B425" t="s">
        <v>37</v>
      </c>
      <c r="C425">
        <v>2010</v>
      </c>
      <c r="D425">
        <v>16.5</v>
      </c>
    </row>
    <row r="426" spans="1:4" x14ac:dyDescent="0.3">
      <c r="A426">
        <v>1</v>
      </c>
      <c r="B426" t="s">
        <v>38</v>
      </c>
      <c r="C426">
        <v>2010</v>
      </c>
      <c r="D426">
        <v>16.2</v>
      </c>
    </row>
    <row r="427" spans="1:4" x14ac:dyDescent="0.3">
      <c r="A427">
        <v>2</v>
      </c>
      <c r="B427" t="s">
        <v>38</v>
      </c>
      <c r="C427">
        <v>2010</v>
      </c>
      <c r="D427">
        <v>16</v>
      </c>
    </row>
    <row r="428" spans="1:4" x14ac:dyDescent="0.3">
      <c r="A428">
        <v>3</v>
      </c>
      <c r="B428" t="s">
        <v>38</v>
      </c>
      <c r="C428">
        <v>2010</v>
      </c>
      <c r="D428">
        <v>15.5</v>
      </c>
    </row>
    <row r="429" spans="1:4" x14ac:dyDescent="0.3">
      <c r="A429">
        <v>4</v>
      </c>
      <c r="B429" t="s">
        <v>38</v>
      </c>
      <c r="C429">
        <v>2010</v>
      </c>
      <c r="D429">
        <v>15.1</v>
      </c>
    </row>
    <row r="430" spans="1:4" x14ac:dyDescent="0.3">
      <c r="A430">
        <v>5</v>
      </c>
      <c r="B430" t="s">
        <v>38</v>
      </c>
      <c r="C430">
        <v>2010</v>
      </c>
      <c r="D430">
        <v>14.9</v>
      </c>
    </row>
    <row r="431" spans="1:4" x14ac:dyDescent="0.3">
      <c r="A431">
        <v>6</v>
      </c>
      <c r="B431" t="s">
        <v>38</v>
      </c>
      <c r="C431">
        <v>2010</v>
      </c>
      <c r="D431">
        <v>14.3</v>
      </c>
    </row>
    <row r="432" spans="1:4" x14ac:dyDescent="0.3">
      <c r="A432">
        <v>7</v>
      </c>
      <c r="B432" t="s">
        <v>38</v>
      </c>
      <c r="C432">
        <v>2010</v>
      </c>
      <c r="D432">
        <v>13.9</v>
      </c>
    </row>
    <row r="433" spans="1:4" x14ac:dyDescent="0.3">
      <c r="A433">
        <v>8</v>
      </c>
      <c r="B433" t="s">
        <v>38</v>
      </c>
      <c r="C433">
        <v>2010</v>
      </c>
      <c r="D433">
        <v>13.6</v>
      </c>
    </row>
    <row r="434" spans="1:4" x14ac:dyDescent="0.3">
      <c r="A434">
        <v>9</v>
      </c>
      <c r="B434" t="s">
        <v>38</v>
      </c>
      <c r="C434">
        <v>2010</v>
      </c>
      <c r="D434">
        <v>13.5</v>
      </c>
    </row>
    <row r="435" spans="1:4" x14ac:dyDescent="0.3">
      <c r="A435">
        <v>10</v>
      </c>
      <c r="B435" t="s">
        <v>38</v>
      </c>
      <c r="C435">
        <v>2010</v>
      </c>
      <c r="D435">
        <v>13.3</v>
      </c>
    </row>
    <row r="436" spans="1:4" x14ac:dyDescent="0.3">
      <c r="A436">
        <v>11</v>
      </c>
      <c r="B436" t="s">
        <v>38</v>
      </c>
      <c r="C436">
        <v>2010</v>
      </c>
      <c r="D436">
        <v>13.1</v>
      </c>
    </row>
    <row r="437" spans="1:4" x14ac:dyDescent="0.3">
      <c r="A437">
        <v>12</v>
      </c>
      <c r="B437" t="s">
        <v>38</v>
      </c>
      <c r="C437">
        <v>2010</v>
      </c>
      <c r="D437">
        <v>14.7</v>
      </c>
    </row>
    <row r="438" spans="1:4" x14ac:dyDescent="0.3">
      <c r="A438">
        <v>13</v>
      </c>
      <c r="B438" t="s">
        <v>38</v>
      </c>
      <c r="C438">
        <v>2010</v>
      </c>
      <c r="D438">
        <v>16.5</v>
      </c>
    </row>
    <row r="439" spans="1:4" x14ac:dyDescent="0.3">
      <c r="A439">
        <v>14</v>
      </c>
      <c r="B439" t="s">
        <v>38</v>
      </c>
      <c r="C439">
        <v>2010</v>
      </c>
      <c r="D439">
        <v>16.399999999999999</v>
      </c>
    </row>
    <row r="440" spans="1:4" x14ac:dyDescent="0.3">
      <c r="A440">
        <v>15</v>
      </c>
      <c r="B440" t="s">
        <v>38</v>
      </c>
      <c r="C440">
        <v>2010</v>
      </c>
      <c r="D440">
        <v>16.100000000000001</v>
      </c>
    </row>
    <row r="441" spans="1:4" x14ac:dyDescent="0.3">
      <c r="A441">
        <v>16</v>
      </c>
      <c r="B441" t="s">
        <v>38</v>
      </c>
      <c r="C441">
        <v>2010</v>
      </c>
      <c r="D441">
        <v>16</v>
      </c>
    </row>
    <row r="442" spans="1:4" x14ac:dyDescent="0.3">
      <c r="A442">
        <v>17</v>
      </c>
      <c r="B442" t="s">
        <v>38</v>
      </c>
      <c r="C442">
        <v>2010</v>
      </c>
      <c r="D442">
        <v>15.7</v>
      </c>
    </row>
    <row r="443" spans="1:4" x14ac:dyDescent="0.3">
      <c r="A443">
        <v>18</v>
      </c>
      <c r="B443" t="s">
        <v>38</v>
      </c>
      <c r="C443">
        <v>2010</v>
      </c>
      <c r="D443">
        <v>15.5</v>
      </c>
    </row>
    <row r="444" spans="1:4" x14ac:dyDescent="0.3">
      <c r="A444">
        <v>19</v>
      </c>
      <c r="B444" t="s">
        <v>38</v>
      </c>
      <c r="C444">
        <v>2010</v>
      </c>
      <c r="D444">
        <v>16.5</v>
      </c>
    </row>
    <row r="445" spans="1:4" x14ac:dyDescent="0.3">
      <c r="A445">
        <v>20</v>
      </c>
      <c r="B445" t="s">
        <v>38</v>
      </c>
      <c r="C445">
        <v>2010</v>
      </c>
      <c r="D445">
        <v>16.899999999999999</v>
      </c>
    </row>
    <row r="446" spans="1:4" x14ac:dyDescent="0.3">
      <c r="A446">
        <v>21</v>
      </c>
      <c r="B446" t="s">
        <v>38</v>
      </c>
      <c r="C446">
        <v>2010</v>
      </c>
      <c r="D446">
        <v>16.100000000000001</v>
      </c>
    </row>
    <row r="447" spans="1:4" x14ac:dyDescent="0.3">
      <c r="A447">
        <v>22</v>
      </c>
      <c r="B447" t="s">
        <v>38</v>
      </c>
      <c r="C447">
        <v>2010</v>
      </c>
      <c r="D447">
        <v>14.7</v>
      </c>
    </row>
    <row r="448" spans="1:4" x14ac:dyDescent="0.3">
      <c r="A448">
        <v>23</v>
      </c>
      <c r="B448" t="s">
        <v>38</v>
      </c>
      <c r="C448">
        <v>2010</v>
      </c>
      <c r="D448">
        <v>14.5</v>
      </c>
    </row>
    <row r="449" spans="1:4" x14ac:dyDescent="0.3">
      <c r="A449">
        <v>24</v>
      </c>
      <c r="B449" t="s">
        <v>38</v>
      </c>
      <c r="C449">
        <v>2010</v>
      </c>
      <c r="D449">
        <v>13.9</v>
      </c>
    </row>
    <row r="450" spans="1:4" x14ac:dyDescent="0.3">
      <c r="A450">
        <v>25</v>
      </c>
      <c r="B450" t="s">
        <v>38</v>
      </c>
      <c r="C450">
        <v>2010</v>
      </c>
      <c r="D450">
        <v>13.6</v>
      </c>
    </row>
    <row r="451" spans="1:4" x14ac:dyDescent="0.3">
      <c r="A451">
        <v>26</v>
      </c>
      <c r="B451" t="s">
        <v>38</v>
      </c>
      <c r="C451">
        <v>2010</v>
      </c>
      <c r="D451">
        <v>13.5</v>
      </c>
    </row>
    <row r="452" spans="1:4" x14ac:dyDescent="0.3">
      <c r="A452">
        <v>27</v>
      </c>
      <c r="B452" t="s">
        <v>38</v>
      </c>
      <c r="C452">
        <v>2010</v>
      </c>
      <c r="D452">
        <v>13.2</v>
      </c>
    </row>
    <row r="453" spans="1:4" x14ac:dyDescent="0.3">
      <c r="A453">
        <v>28</v>
      </c>
      <c r="B453" t="s">
        <v>38</v>
      </c>
      <c r="C453">
        <v>2010</v>
      </c>
      <c r="D453">
        <v>13.1</v>
      </c>
    </row>
    <row r="454" spans="1:4" x14ac:dyDescent="0.3">
      <c r="A454">
        <v>29</v>
      </c>
      <c r="B454" t="s">
        <v>38</v>
      </c>
      <c r="C454">
        <v>2010</v>
      </c>
      <c r="D454">
        <v>13.9</v>
      </c>
    </row>
    <row r="455" spans="1:4" x14ac:dyDescent="0.3">
      <c r="A455">
        <v>30</v>
      </c>
      <c r="B455" t="s">
        <v>38</v>
      </c>
      <c r="C455">
        <v>2010</v>
      </c>
      <c r="D455">
        <v>13.8</v>
      </c>
    </row>
    <row r="456" spans="1:4" x14ac:dyDescent="0.3">
      <c r="A456">
        <v>31</v>
      </c>
      <c r="B456" t="s">
        <v>38</v>
      </c>
      <c r="C456">
        <v>2010</v>
      </c>
      <c r="D456">
        <v>13.5</v>
      </c>
    </row>
    <row r="457" spans="1:4" x14ac:dyDescent="0.3">
      <c r="A457">
        <v>1</v>
      </c>
      <c r="B457" t="s">
        <v>39</v>
      </c>
      <c r="C457">
        <v>2010</v>
      </c>
      <c r="D457">
        <v>13.5</v>
      </c>
    </row>
    <row r="458" spans="1:4" x14ac:dyDescent="0.3">
      <c r="A458">
        <v>2</v>
      </c>
      <c r="B458" t="s">
        <v>39</v>
      </c>
      <c r="C458">
        <v>2010</v>
      </c>
      <c r="D458">
        <v>13.5</v>
      </c>
    </row>
    <row r="459" spans="1:4" x14ac:dyDescent="0.3">
      <c r="A459">
        <v>3</v>
      </c>
      <c r="B459" t="s">
        <v>39</v>
      </c>
      <c r="C459">
        <v>2010</v>
      </c>
      <c r="D459">
        <v>14.2</v>
      </c>
    </row>
    <row r="460" spans="1:4" x14ac:dyDescent="0.3">
      <c r="A460">
        <v>4</v>
      </c>
      <c r="B460" t="s">
        <v>39</v>
      </c>
      <c r="C460">
        <v>2010</v>
      </c>
      <c r="D460">
        <v>14</v>
      </c>
    </row>
    <row r="461" spans="1:4" x14ac:dyDescent="0.3">
      <c r="A461">
        <v>5</v>
      </c>
      <c r="B461" t="s">
        <v>39</v>
      </c>
      <c r="C461">
        <v>2010</v>
      </c>
      <c r="D461">
        <v>13.9</v>
      </c>
    </row>
    <row r="462" spans="1:4" x14ac:dyDescent="0.3">
      <c r="A462">
        <v>6</v>
      </c>
      <c r="B462" t="s">
        <v>39</v>
      </c>
      <c r="C462">
        <v>2010</v>
      </c>
      <c r="D462">
        <v>13.7</v>
      </c>
    </row>
    <row r="463" spans="1:4" x14ac:dyDescent="0.3">
      <c r="A463">
        <v>7</v>
      </c>
      <c r="B463" t="s">
        <v>39</v>
      </c>
      <c r="C463">
        <v>2010</v>
      </c>
      <c r="D463">
        <v>13.7</v>
      </c>
    </row>
    <row r="464" spans="1:4" x14ac:dyDescent="0.3">
      <c r="A464">
        <v>8</v>
      </c>
      <c r="B464" t="s">
        <v>39</v>
      </c>
      <c r="C464">
        <v>2010</v>
      </c>
      <c r="D464">
        <v>13.5</v>
      </c>
    </row>
    <row r="465" spans="1:4" x14ac:dyDescent="0.3">
      <c r="A465">
        <v>9</v>
      </c>
      <c r="B465" t="s">
        <v>39</v>
      </c>
      <c r="C465">
        <v>2010</v>
      </c>
      <c r="D465">
        <v>13.3</v>
      </c>
    </row>
    <row r="466" spans="1:4" x14ac:dyDescent="0.3">
      <c r="A466">
        <v>10</v>
      </c>
      <c r="B466" t="s">
        <v>39</v>
      </c>
      <c r="C466">
        <v>2010</v>
      </c>
      <c r="D466">
        <v>13</v>
      </c>
    </row>
    <row r="467" spans="1:4" x14ac:dyDescent="0.3">
      <c r="A467">
        <v>11</v>
      </c>
      <c r="B467" t="s">
        <v>39</v>
      </c>
      <c r="C467">
        <v>2010</v>
      </c>
      <c r="D467">
        <v>12.8</v>
      </c>
    </row>
    <row r="468" spans="1:4" x14ac:dyDescent="0.3">
      <c r="A468">
        <v>12</v>
      </c>
      <c r="B468" t="s">
        <v>39</v>
      </c>
      <c r="C468">
        <v>2010</v>
      </c>
      <c r="D468">
        <v>12.7</v>
      </c>
    </row>
    <row r="469" spans="1:4" x14ac:dyDescent="0.3">
      <c r="A469">
        <v>13</v>
      </c>
      <c r="B469" t="s">
        <v>39</v>
      </c>
      <c r="C469">
        <v>2010</v>
      </c>
      <c r="D469">
        <v>13.2</v>
      </c>
    </row>
    <row r="470" spans="1:4" x14ac:dyDescent="0.3">
      <c r="A470">
        <v>14</v>
      </c>
      <c r="B470" t="s">
        <v>39</v>
      </c>
      <c r="C470">
        <v>2010</v>
      </c>
      <c r="D470">
        <v>13.1</v>
      </c>
    </row>
    <row r="471" spans="1:4" x14ac:dyDescent="0.3">
      <c r="A471">
        <v>15</v>
      </c>
      <c r="B471" t="s">
        <v>39</v>
      </c>
      <c r="C471">
        <v>2010</v>
      </c>
      <c r="D471">
        <v>12.8</v>
      </c>
    </row>
    <row r="472" spans="1:4" x14ac:dyDescent="0.3">
      <c r="A472">
        <v>16</v>
      </c>
      <c r="B472" t="s">
        <v>39</v>
      </c>
      <c r="C472">
        <v>2010</v>
      </c>
      <c r="D472">
        <v>13.7</v>
      </c>
    </row>
    <row r="473" spans="1:4" x14ac:dyDescent="0.3">
      <c r="A473">
        <v>17</v>
      </c>
      <c r="B473" t="s">
        <v>39</v>
      </c>
      <c r="C473">
        <v>2010</v>
      </c>
      <c r="D473">
        <v>13.4</v>
      </c>
    </row>
    <row r="474" spans="1:4" x14ac:dyDescent="0.3">
      <c r="A474">
        <v>18</v>
      </c>
      <c r="B474" t="s">
        <v>39</v>
      </c>
      <c r="C474">
        <v>2010</v>
      </c>
      <c r="D474">
        <v>13.1</v>
      </c>
    </row>
    <row r="475" spans="1:4" x14ac:dyDescent="0.3">
      <c r="A475">
        <v>19</v>
      </c>
      <c r="B475" t="s">
        <v>39</v>
      </c>
      <c r="C475">
        <v>2010</v>
      </c>
      <c r="D475">
        <v>14.8</v>
      </c>
    </row>
    <row r="476" spans="1:4" x14ac:dyDescent="0.3">
      <c r="A476">
        <v>20</v>
      </c>
      <c r="B476" t="s">
        <v>39</v>
      </c>
      <c r="C476">
        <v>2010</v>
      </c>
      <c r="D476">
        <v>15.4</v>
      </c>
    </row>
    <row r="477" spans="1:4" x14ac:dyDescent="0.3">
      <c r="A477">
        <v>21</v>
      </c>
      <c r="B477" t="s">
        <v>39</v>
      </c>
      <c r="C477">
        <v>2010</v>
      </c>
      <c r="D477">
        <v>16.899999999999999</v>
      </c>
    </row>
    <row r="478" spans="1:4" x14ac:dyDescent="0.3">
      <c r="A478">
        <v>22</v>
      </c>
      <c r="B478" t="s">
        <v>39</v>
      </c>
      <c r="C478">
        <v>2010</v>
      </c>
      <c r="D478">
        <v>17.100000000000001</v>
      </c>
    </row>
    <row r="479" spans="1:4" x14ac:dyDescent="0.3">
      <c r="A479">
        <v>23</v>
      </c>
      <c r="B479" t="s">
        <v>39</v>
      </c>
      <c r="C479">
        <v>2010</v>
      </c>
      <c r="D479">
        <v>16.5</v>
      </c>
    </row>
    <row r="480" spans="1:4" x14ac:dyDescent="0.3">
      <c r="A480">
        <v>24</v>
      </c>
      <c r="B480" t="s">
        <v>39</v>
      </c>
      <c r="C480">
        <v>2010</v>
      </c>
      <c r="D480">
        <v>16.100000000000001</v>
      </c>
    </row>
    <row r="481" spans="1:4" x14ac:dyDescent="0.3">
      <c r="A481">
        <v>25</v>
      </c>
      <c r="B481" t="s">
        <v>39</v>
      </c>
      <c r="C481">
        <v>2010</v>
      </c>
      <c r="D481">
        <v>15.4</v>
      </c>
    </row>
    <row r="482" spans="1:4" x14ac:dyDescent="0.3">
      <c r="A482">
        <v>26</v>
      </c>
      <c r="B482" t="s">
        <v>39</v>
      </c>
      <c r="C482">
        <v>2010</v>
      </c>
      <c r="D482">
        <v>14.6</v>
      </c>
    </row>
    <row r="483" spans="1:4" x14ac:dyDescent="0.3">
      <c r="A483">
        <v>27</v>
      </c>
      <c r="B483" t="s">
        <v>39</v>
      </c>
      <c r="C483">
        <v>2010</v>
      </c>
      <c r="D483">
        <v>14.3</v>
      </c>
    </row>
    <row r="484" spans="1:4" x14ac:dyDescent="0.3">
      <c r="A484">
        <v>28</v>
      </c>
      <c r="B484" t="s">
        <v>39</v>
      </c>
      <c r="C484">
        <v>2010</v>
      </c>
      <c r="D484">
        <v>13.9</v>
      </c>
    </row>
    <row r="485" spans="1:4" x14ac:dyDescent="0.3">
      <c r="A485">
        <v>29</v>
      </c>
      <c r="B485" t="s">
        <v>39</v>
      </c>
      <c r="C485">
        <v>2010</v>
      </c>
      <c r="D485">
        <v>13.5</v>
      </c>
    </row>
    <row r="486" spans="1:4" x14ac:dyDescent="0.3">
      <c r="A486">
        <v>30</v>
      </c>
      <c r="B486" t="s">
        <v>39</v>
      </c>
      <c r="C486">
        <v>2010</v>
      </c>
      <c r="D486">
        <v>13.7</v>
      </c>
    </row>
    <row r="487" spans="1:4" x14ac:dyDescent="0.3">
      <c r="A487">
        <v>1</v>
      </c>
      <c r="B487" t="s">
        <v>21</v>
      </c>
      <c r="C487">
        <v>2010</v>
      </c>
      <c r="D487">
        <v>14.7</v>
      </c>
    </row>
    <row r="488" spans="1:4" x14ac:dyDescent="0.3">
      <c r="A488">
        <v>2</v>
      </c>
      <c r="B488" t="s">
        <v>21</v>
      </c>
      <c r="C488">
        <v>2010</v>
      </c>
      <c r="D488">
        <v>14.3</v>
      </c>
    </row>
    <row r="489" spans="1:4" x14ac:dyDescent="0.3">
      <c r="A489">
        <v>3</v>
      </c>
      <c r="B489" t="s">
        <v>21</v>
      </c>
      <c r="C489">
        <v>2010</v>
      </c>
      <c r="D489">
        <v>13.9</v>
      </c>
    </row>
    <row r="490" spans="1:4" x14ac:dyDescent="0.3">
      <c r="A490">
        <v>4</v>
      </c>
      <c r="B490" t="s">
        <v>21</v>
      </c>
      <c r="C490">
        <v>2010</v>
      </c>
      <c r="D490">
        <v>17.3</v>
      </c>
    </row>
    <row r="491" spans="1:4" x14ac:dyDescent="0.3">
      <c r="A491">
        <v>5</v>
      </c>
      <c r="B491" t="s">
        <v>21</v>
      </c>
      <c r="C491">
        <v>2010</v>
      </c>
      <c r="D491">
        <v>17.7</v>
      </c>
    </row>
    <row r="492" spans="1:4" x14ac:dyDescent="0.3">
      <c r="A492">
        <v>6</v>
      </c>
      <c r="B492" t="s">
        <v>21</v>
      </c>
      <c r="C492">
        <v>2010</v>
      </c>
      <c r="D492">
        <v>17.100000000000001</v>
      </c>
    </row>
    <row r="493" spans="1:4" x14ac:dyDescent="0.3">
      <c r="A493">
        <v>7</v>
      </c>
      <c r="B493" t="s">
        <v>21</v>
      </c>
      <c r="C493">
        <v>2010</v>
      </c>
      <c r="D493">
        <v>16.2</v>
      </c>
    </row>
    <row r="494" spans="1:4" x14ac:dyDescent="0.3">
      <c r="A494">
        <v>8</v>
      </c>
      <c r="B494" t="s">
        <v>21</v>
      </c>
      <c r="C494">
        <v>2010</v>
      </c>
      <c r="D494">
        <v>17.7</v>
      </c>
    </row>
    <row r="495" spans="1:4" x14ac:dyDescent="0.3">
      <c r="A495">
        <v>9</v>
      </c>
      <c r="B495" t="s">
        <v>21</v>
      </c>
      <c r="C495">
        <v>2010</v>
      </c>
      <c r="D495">
        <v>18.7</v>
      </c>
    </row>
    <row r="496" spans="1:4" x14ac:dyDescent="0.3">
      <c r="A496">
        <v>10</v>
      </c>
      <c r="B496" t="s">
        <v>21</v>
      </c>
      <c r="C496">
        <v>2010</v>
      </c>
      <c r="D496">
        <v>19.399999999999999</v>
      </c>
    </row>
    <row r="497" spans="1:4" x14ac:dyDescent="0.3">
      <c r="A497">
        <v>11</v>
      </c>
      <c r="B497" t="s">
        <v>21</v>
      </c>
      <c r="C497">
        <v>2010</v>
      </c>
      <c r="D497">
        <v>18.5</v>
      </c>
    </row>
    <row r="498" spans="1:4" x14ac:dyDescent="0.3">
      <c r="A498">
        <v>12</v>
      </c>
      <c r="B498" t="s">
        <v>21</v>
      </c>
      <c r="C498">
        <v>2010</v>
      </c>
      <c r="D498">
        <v>17.5</v>
      </c>
    </row>
    <row r="499" spans="1:4" x14ac:dyDescent="0.3">
      <c r="A499">
        <v>13</v>
      </c>
      <c r="B499" t="s">
        <v>21</v>
      </c>
      <c r="C499">
        <v>2010</v>
      </c>
      <c r="D499">
        <v>16.8</v>
      </c>
    </row>
    <row r="500" spans="1:4" x14ac:dyDescent="0.3">
      <c r="A500">
        <v>14</v>
      </c>
      <c r="B500" t="s">
        <v>21</v>
      </c>
      <c r="C500">
        <v>2010</v>
      </c>
      <c r="D500">
        <v>16.399999999999999</v>
      </c>
    </row>
    <row r="501" spans="1:4" x14ac:dyDescent="0.3">
      <c r="A501">
        <v>15</v>
      </c>
      <c r="B501" t="s">
        <v>21</v>
      </c>
      <c r="C501">
        <v>2010</v>
      </c>
      <c r="D501">
        <v>16.399999999999999</v>
      </c>
    </row>
    <row r="502" spans="1:4" x14ac:dyDescent="0.3">
      <c r="A502">
        <v>16</v>
      </c>
      <c r="B502" t="s">
        <v>21</v>
      </c>
      <c r="C502">
        <v>2010</v>
      </c>
      <c r="D502">
        <v>17.600000000000001</v>
      </c>
    </row>
    <row r="503" spans="1:4" x14ac:dyDescent="0.3">
      <c r="A503">
        <v>17</v>
      </c>
      <c r="B503" t="s">
        <v>21</v>
      </c>
      <c r="C503">
        <v>2010</v>
      </c>
      <c r="D503">
        <v>17.7</v>
      </c>
    </row>
    <row r="504" spans="1:4" x14ac:dyDescent="0.3">
      <c r="A504">
        <v>18</v>
      </c>
      <c r="B504" t="s">
        <v>21</v>
      </c>
      <c r="C504">
        <v>2010</v>
      </c>
      <c r="D504">
        <v>19.600000000000001</v>
      </c>
    </row>
    <row r="505" spans="1:4" x14ac:dyDescent="0.3">
      <c r="A505">
        <v>19</v>
      </c>
      <c r="B505" t="s">
        <v>21</v>
      </c>
      <c r="C505">
        <v>2010</v>
      </c>
      <c r="D505">
        <v>22.5</v>
      </c>
    </row>
    <row r="506" spans="1:4" x14ac:dyDescent="0.3">
      <c r="A506">
        <v>20</v>
      </c>
      <c r="B506" t="s">
        <v>21</v>
      </c>
      <c r="C506">
        <v>2010</v>
      </c>
      <c r="D506">
        <v>23.4</v>
      </c>
    </row>
    <row r="507" spans="1:4" x14ac:dyDescent="0.3">
      <c r="A507">
        <v>21</v>
      </c>
      <c r="B507" t="s">
        <v>21</v>
      </c>
      <c r="C507">
        <v>2010</v>
      </c>
      <c r="D507">
        <v>22.6</v>
      </c>
    </row>
    <row r="508" spans="1:4" x14ac:dyDescent="0.3">
      <c r="A508">
        <v>22</v>
      </c>
      <c r="B508" t="s">
        <v>21</v>
      </c>
      <c r="C508">
        <v>2010</v>
      </c>
      <c r="D508">
        <v>21.4</v>
      </c>
    </row>
    <row r="509" spans="1:4" x14ac:dyDescent="0.3">
      <c r="A509">
        <v>23</v>
      </c>
      <c r="B509" t="s">
        <v>21</v>
      </c>
      <c r="C509">
        <v>2010</v>
      </c>
      <c r="D509">
        <v>20.399999999999999</v>
      </c>
    </row>
    <row r="510" spans="1:4" x14ac:dyDescent="0.3">
      <c r="A510">
        <v>24</v>
      </c>
      <c r="B510" t="s">
        <v>21</v>
      </c>
      <c r="C510">
        <v>2010</v>
      </c>
      <c r="D510">
        <v>19.8</v>
      </c>
    </row>
    <row r="511" spans="1:4" x14ac:dyDescent="0.3">
      <c r="A511">
        <v>25</v>
      </c>
      <c r="B511" t="s">
        <v>21</v>
      </c>
      <c r="C511">
        <v>2010</v>
      </c>
      <c r="D511">
        <v>19.399999999999999</v>
      </c>
    </row>
    <row r="512" spans="1:4" x14ac:dyDescent="0.3">
      <c r="A512">
        <v>26</v>
      </c>
      <c r="B512" t="s">
        <v>21</v>
      </c>
      <c r="C512">
        <v>2010</v>
      </c>
      <c r="D512">
        <v>18.7</v>
      </c>
    </row>
    <row r="513" spans="1:4" x14ac:dyDescent="0.3">
      <c r="A513">
        <v>27</v>
      </c>
      <c r="B513" t="s">
        <v>21</v>
      </c>
      <c r="C513">
        <v>2010</v>
      </c>
      <c r="D513">
        <v>18.5</v>
      </c>
    </row>
    <row r="514" spans="1:4" x14ac:dyDescent="0.3">
      <c r="A514">
        <v>28</v>
      </c>
      <c r="B514" t="s">
        <v>21</v>
      </c>
      <c r="C514">
        <v>2010</v>
      </c>
      <c r="D514">
        <v>17.600000000000001</v>
      </c>
    </row>
    <row r="515" spans="1:4" x14ac:dyDescent="0.3">
      <c r="A515">
        <v>29</v>
      </c>
      <c r="B515" t="s">
        <v>21</v>
      </c>
      <c r="C515">
        <v>2010</v>
      </c>
      <c r="D515">
        <v>15.9</v>
      </c>
    </row>
    <row r="516" spans="1:4" x14ac:dyDescent="0.3">
      <c r="A516">
        <v>30</v>
      </c>
      <c r="B516" t="s">
        <v>21</v>
      </c>
      <c r="C516">
        <v>2010</v>
      </c>
      <c r="D516">
        <v>15.3</v>
      </c>
    </row>
    <row r="517" spans="1:4" x14ac:dyDescent="0.3">
      <c r="A517">
        <v>31</v>
      </c>
      <c r="B517" t="s">
        <v>21</v>
      </c>
      <c r="C517">
        <v>2010</v>
      </c>
      <c r="D517">
        <v>14.7</v>
      </c>
    </row>
    <row r="518" spans="1:4" x14ac:dyDescent="0.3">
      <c r="A518">
        <v>1</v>
      </c>
      <c r="B518" t="s">
        <v>40</v>
      </c>
      <c r="C518">
        <v>2010</v>
      </c>
      <c r="D518">
        <v>19.8</v>
      </c>
    </row>
    <row r="519" spans="1:4" x14ac:dyDescent="0.3">
      <c r="A519">
        <v>2</v>
      </c>
      <c r="B519" t="s">
        <v>40</v>
      </c>
      <c r="C519">
        <v>2010</v>
      </c>
      <c r="D519">
        <v>19</v>
      </c>
    </row>
    <row r="520" spans="1:4" x14ac:dyDescent="0.3">
      <c r="A520">
        <v>3</v>
      </c>
      <c r="B520" t="s">
        <v>40</v>
      </c>
      <c r="C520">
        <v>2010</v>
      </c>
      <c r="D520">
        <v>18</v>
      </c>
    </row>
    <row r="521" spans="1:4" x14ac:dyDescent="0.3">
      <c r="A521">
        <v>4</v>
      </c>
      <c r="B521" t="s">
        <v>40</v>
      </c>
      <c r="C521">
        <v>2010</v>
      </c>
      <c r="D521">
        <v>16.899999999999999</v>
      </c>
    </row>
    <row r="522" spans="1:4" x14ac:dyDescent="0.3">
      <c r="A522">
        <v>5</v>
      </c>
      <c r="B522" t="s">
        <v>40</v>
      </c>
      <c r="C522">
        <v>2010</v>
      </c>
      <c r="D522">
        <v>16.399999999999999</v>
      </c>
    </row>
    <row r="523" spans="1:4" x14ac:dyDescent="0.3">
      <c r="A523">
        <v>6</v>
      </c>
      <c r="B523" t="s">
        <v>40</v>
      </c>
      <c r="C523">
        <v>2010</v>
      </c>
      <c r="D523">
        <v>16.100000000000001</v>
      </c>
    </row>
    <row r="524" spans="1:4" x14ac:dyDescent="0.3">
      <c r="A524">
        <v>7</v>
      </c>
      <c r="B524" t="s">
        <v>40</v>
      </c>
      <c r="C524">
        <v>2010</v>
      </c>
      <c r="D524">
        <v>15.5</v>
      </c>
    </row>
    <row r="525" spans="1:4" x14ac:dyDescent="0.3">
      <c r="A525">
        <v>8</v>
      </c>
      <c r="B525" t="s">
        <v>40</v>
      </c>
      <c r="C525">
        <v>2010</v>
      </c>
      <c r="D525">
        <v>15.3</v>
      </c>
    </row>
    <row r="526" spans="1:4" x14ac:dyDescent="0.3">
      <c r="A526">
        <v>9</v>
      </c>
      <c r="B526" t="s">
        <v>40</v>
      </c>
      <c r="C526">
        <v>2010</v>
      </c>
      <c r="D526">
        <v>14.8</v>
      </c>
    </row>
    <row r="527" spans="1:4" x14ac:dyDescent="0.3">
      <c r="A527">
        <v>10</v>
      </c>
      <c r="B527" t="s">
        <v>40</v>
      </c>
      <c r="C527">
        <v>2010</v>
      </c>
      <c r="D527">
        <v>14.3</v>
      </c>
    </row>
    <row r="528" spans="1:4" x14ac:dyDescent="0.3">
      <c r="A528">
        <v>11</v>
      </c>
      <c r="B528" t="s">
        <v>40</v>
      </c>
      <c r="C528">
        <v>2010</v>
      </c>
      <c r="D528">
        <v>15.6</v>
      </c>
    </row>
    <row r="529" spans="1:4" x14ac:dyDescent="0.3">
      <c r="A529">
        <v>12</v>
      </c>
      <c r="B529" t="s">
        <v>40</v>
      </c>
      <c r="C529">
        <v>2010</v>
      </c>
      <c r="D529">
        <v>15.4</v>
      </c>
    </row>
    <row r="530" spans="1:4" x14ac:dyDescent="0.3">
      <c r="A530">
        <v>13</v>
      </c>
      <c r="B530" t="s">
        <v>40</v>
      </c>
      <c r="C530">
        <v>2010</v>
      </c>
      <c r="D530">
        <v>14.8</v>
      </c>
    </row>
    <row r="531" spans="1:4" x14ac:dyDescent="0.3">
      <c r="A531">
        <v>14</v>
      </c>
      <c r="B531" t="s">
        <v>40</v>
      </c>
      <c r="C531">
        <v>2010</v>
      </c>
      <c r="D531">
        <v>14.5</v>
      </c>
    </row>
    <row r="532" spans="1:4" x14ac:dyDescent="0.3">
      <c r="A532">
        <v>15</v>
      </c>
      <c r="B532" t="s">
        <v>40</v>
      </c>
      <c r="C532">
        <v>2010</v>
      </c>
      <c r="D532">
        <v>14.2</v>
      </c>
    </row>
    <row r="533" spans="1:4" x14ac:dyDescent="0.3">
      <c r="A533">
        <v>16</v>
      </c>
      <c r="B533" t="s">
        <v>40</v>
      </c>
      <c r="C533">
        <v>2010</v>
      </c>
      <c r="D533">
        <v>14</v>
      </c>
    </row>
    <row r="534" spans="1:4" x14ac:dyDescent="0.3">
      <c r="A534">
        <v>17</v>
      </c>
      <c r="B534" t="s">
        <v>40</v>
      </c>
      <c r="C534">
        <v>2010</v>
      </c>
      <c r="D534">
        <v>26.7</v>
      </c>
    </row>
    <row r="535" spans="1:4" x14ac:dyDescent="0.3">
      <c r="A535">
        <v>18</v>
      </c>
      <c r="B535" t="s">
        <v>40</v>
      </c>
      <c r="C535">
        <v>2010</v>
      </c>
      <c r="D535">
        <v>26.4</v>
      </c>
    </row>
    <row r="536" spans="1:4" x14ac:dyDescent="0.3">
      <c r="A536">
        <v>19</v>
      </c>
      <c r="B536" t="s">
        <v>40</v>
      </c>
      <c r="C536">
        <v>2010</v>
      </c>
      <c r="D536">
        <v>20.100000000000001</v>
      </c>
    </row>
    <row r="537" spans="1:4" x14ac:dyDescent="0.3">
      <c r="A537">
        <v>20</v>
      </c>
      <c r="B537" t="s">
        <v>40</v>
      </c>
      <c r="C537">
        <v>2010</v>
      </c>
      <c r="D537">
        <v>19.100000000000001</v>
      </c>
    </row>
    <row r="538" spans="1:4" x14ac:dyDescent="0.3">
      <c r="A538">
        <v>21</v>
      </c>
      <c r="B538" t="s">
        <v>40</v>
      </c>
      <c r="C538">
        <v>2010</v>
      </c>
      <c r="D538">
        <v>19.399999999999999</v>
      </c>
    </row>
    <row r="539" spans="1:4" x14ac:dyDescent="0.3">
      <c r="A539">
        <v>22</v>
      </c>
      <c r="B539" t="s">
        <v>40</v>
      </c>
      <c r="C539">
        <v>2010</v>
      </c>
      <c r="D539">
        <v>19.2</v>
      </c>
    </row>
    <row r="540" spans="1:4" x14ac:dyDescent="0.3">
      <c r="A540">
        <v>23</v>
      </c>
      <c r="B540" t="s">
        <v>40</v>
      </c>
      <c r="C540">
        <v>2010</v>
      </c>
      <c r="D540">
        <v>18.399999999999999</v>
      </c>
    </row>
    <row r="541" spans="1:4" x14ac:dyDescent="0.3">
      <c r="A541">
        <v>24</v>
      </c>
      <c r="B541" t="s">
        <v>40</v>
      </c>
      <c r="C541">
        <v>2010</v>
      </c>
      <c r="D541">
        <v>22</v>
      </c>
    </row>
    <row r="542" spans="1:4" x14ac:dyDescent="0.3">
      <c r="A542">
        <v>25</v>
      </c>
      <c r="B542" t="s">
        <v>40</v>
      </c>
      <c r="C542">
        <v>2010</v>
      </c>
      <c r="D542">
        <v>23.6</v>
      </c>
    </row>
    <row r="543" spans="1:4" x14ac:dyDescent="0.3">
      <c r="A543">
        <v>26</v>
      </c>
      <c r="B543" t="s">
        <v>40</v>
      </c>
      <c r="C543">
        <v>2010</v>
      </c>
      <c r="D543">
        <v>22.3</v>
      </c>
    </row>
    <row r="544" spans="1:4" x14ac:dyDescent="0.3">
      <c r="A544">
        <v>27</v>
      </c>
      <c r="B544" t="s">
        <v>40</v>
      </c>
      <c r="C544">
        <v>2010</v>
      </c>
      <c r="D544">
        <v>23.5</v>
      </c>
    </row>
    <row r="545" spans="1:4" x14ac:dyDescent="0.3">
      <c r="A545">
        <v>28</v>
      </c>
      <c r="B545" t="s">
        <v>40</v>
      </c>
      <c r="C545">
        <v>2010</v>
      </c>
      <c r="D545">
        <v>22.5</v>
      </c>
    </row>
    <row r="546" spans="1:4" x14ac:dyDescent="0.3">
      <c r="A546">
        <v>29</v>
      </c>
      <c r="B546" t="s">
        <v>40</v>
      </c>
      <c r="C546">
        <v>2010</v>
      </c>
      <c r="D546">
        <v>19.899999999999999</v>
      </c>
    </row>
    <row r="547" spans="1:4" x14ac:dyDescent="0.3">
      <c r="A547">
        <v>30</v>
      </c>
      <c r="B547" t="s">
        <v>40</v>
      </c>
      <c r="C547">
        <v>2010</v>
      </c>
      <c r="D547">
        <v>19.3</v>
      </c>
    </row>
    <row r="548" spans="1:4" x14ac:dyDescent="0.3">
      <c r="A548">
        <v>1</v>
      </c>
      <c r="B548" t="s">
        <v>41</v>
      </c>
      <c r="C548">
        <v>2010</v>
      </c>
      <c r="D548">
        <v>18.399999999999999</v>
      </c>
    </row>
    <row r="549" spans="1:4" x14ac:dyDescent="0.3">
      <c r="A549">
        <v>2</v>
      </c>
      <c r="B549" t="s">
        <v>41</v>
      </c>
      <c r="C549">
        <v>2010</v>
      </c>
      <c r="D549">
        <v>17.7</v>
      </c>
    </row>
    <row r="550" spans="1:4" x14ac:dyDescent="0.3">
      <c r="A550">
        <v>3</v>
      </c>
      <c r="B550" t="s">
        <v>41</v>
      </c>
      <c r="C550">
        <v>2010</v>
      </c>
      <c r="D550">
        <v>16.899999999999999</v>
      </c>
    </row>
    <row r="551" spans="1:4" x14ac:dyDescent="0.3">
      <c r="A551">
        <v>4</v>
      </c>
      <c r="B551" t="s">
        <v>41</v>
      </c>
      <c r="C551">
        <v>2010</v>
      </c>
      <c r="D551">
        <v>47.9</v>
      </c>
    </row>
    <row r="552" spans="1:4" x14ac:dyDescent="0.3">
      <c r="A552">
        <v>5</v>
      </c>
      <c r="B552" t="s">
        <v>41</v>
      </c>
      <c r="C552">
        <v>2010</v>
      </c>
      <c r="D552">
        <v>39.6</v>
      </c>
    </row>
    <row r="553" spans="1:4" x14ac:dyDescent="0.3">
      <c r="A553">
        <v>6</v>
      </c>
      <c r="B553" t="s">
        <v>41</v>
      </c>
      <c r="C553">
        <v>2010</v>
      </c>
      <c r="D553">
        <v>47.9</v>
      </c>
    </row>
    <row r="554" spans="1:4" x14ac:dyDescent="0.3">
      <c r="A554">
        <v>7</v>
      </c>
      <c r="B554" t="s">
        <v>41</v>
      </c>
      <c r="C554">
        <v>2010</v>
      </c>
      <c r="D554">
        <v>50.3</v>
      </c>
    </row>
    <row r="555" spans="1:4" x14ac:dyDescent="0.3">
      <c r="A555">
        <v>8</v>
      </c>
      <c r="B555" t="s">
        <v>41</v>
      </c>
      <c r="C555">
        <v>2010</v>
      </c>
      <c r="D555">
        <v>47.9</v>
      </c>
    </row>
    <row r="556" spans="1:4" x14ac:dyDescent="0.3">
      <c r="A556">
        <v>9</v>
      </c>
      <c r="B556" t="s">
        <v>41</v>
      </c>
      <c r="C556">
        <v>2010</v>
      </c>
      <c r="D556">
        <v>45.5</v>
      </c>
    </row>
    <row r="557" spans="1:4" x14ac:dyDescent="0.3">
      <c r="A557">
        <v>10</v>
      </c>
      <c r="B557" t="s">
        <v>41</v>
      </c>
      <c r="C557">
        <v>2010</v>
      </c>
      <c r="D557">
        <v>44.6</v>
      </c>
    </row>
    <row r="558" spans="1:4" x14ac:dyDescent="0.3">
      <c r="A558">
        <v>11</v>
      </c>
      <c r="B558" t="s">
        <v>41</v>
      </c>
      <c r="C558">
        <v>2010</v>
      </c>
      <c r="D558">
        <v>78.400000000000006</v>
      </c>
    </row>
    <row r="559" spans="1:4" x14ac:dyDescent="0.3">
      <c r="A559">
        <v>12</v>
      </c>
      <c r="B559" t="s">
        <v>41</v>
      </c>
      <c r="C559">
        <v>2010</v>
      </c>
      <c r="D559">
        <v>73.099999999999994</v>
      </c>
    </row>
    <row r="560" spans="1:4" x14ac:dyDescent="0.3">
      <c r="A560">
        <v>13</v>
      </c>
      <c r="B560" t="s">
        <v>41</v>
      </c>
      <c r="C560">
        <v>2010</v>
      </c>
      <c r="D560">
        <v>75.5</v>
      </c>
    </row>
    <row r="561" spans="1:4" x14ac:dyDescent="0.3">
      <c r="A561">
        <v>14</v>
      </c>
      <c r="B561" t="s">
        <v>41</v>
      </c>
      <c r="C561">
        <v>2010</v>
      </c>
      <c r="D561">
        <v>70.900000000000006</v>
      </c>
    </row>
    <row r="562" spans="1:4" x14ac:dyDescent="0.3">
      <c r="A562">
        <v>15</v>
      </c>
      <c r="B562" t="s">
        <v>41</v>
      </c>
      <c r="C562">
        <v>2010</v>
      </c>
      <c r="D562">
        <v>77.099999999999994</v>
      </c>
    </row>
    <row r="563" spans="1:4" x14ac:dyDescent="0.3">
      <c r="A563">
        <v>16</v>
      </c>
      <c r="B563" t="s">
        <v>41</v>
      </c>
      <c r="C563">
        <v>2010</v>
      </c>
      <c r="D563">
        <v>74.3</v>
      </c>
    </row>
    <row r="564" spans="1:4" x14ac:dyDescent="0.3">
      <c r="A564">
        <v>17</v>
      </c>
      <c r="B564" t="s">
        <v>41</v>
      </c>
      <c r="C564">
        <v>2010</v>
      </c>
      <c r="D564">
        <v>73.099999999999994</v>
      </c>
    </row>
    <row r="565" spans="1:4" x14ac:dyDescent="0.3">
      <c r="A565">
        <v>18</v>
      </c>
      <c r="B565" t="s">
        <v>41</v>
      </c>
      <c r="C565">
        <v>2010</v>
      </c>
      <c r="D565">
        <v>70.900000000000006</v>
      </c>
    </row>
    <row r="566" spans="1:4" x14ac:dyDescent="0.3">
      <c r="A566">
        <v>19</v>
      </c>
      <c r="B566" t="s">
        <v>41</v>
      </c>
      <c r="C566">
        <v>2010</v>
      </c>
      <c r="D566" s="56">
        <v>152</v>
      </c>
    </row>
    <row r="567" spans="1:4" x14ac:dyDescent="0.3">
      <c r="A567">
        <v>20</v>
      </c>
      <c r="B567" t="s">
        <v>41</v>
      </c>
      <c r="C567">
        <v>2010</v>
      </c>
      <c r="D567" s="56">
        <v>145</v>
      </c>
    </row>
    <row r="568" spans="1:4" x14ac:dyDescent="0.3">
      <c r="A568">
        <v>21</v>
      </c>
      <c r="B568" t="s">
        <v>41</v>
      </c>
      <c r="C568">
        <v>2010</v>
      </c>
      <c r="D568" s="56">
        <v>126</v>
      </c>
    </row>
    <row r="569" spans="1:4" x14ac:dyDescent="0.3">
      <c r="A569">
        <v>22</v>
      </c>
      <c r="B569" t="s">
        <v>41</v>
      </c>
      <c r="C569">
        <v>2010</v>
      </c>
      <c r="D569" s="56">
        <v>122</v>
      </c>
    </row>
    <row r="570" spans="1:4" x14ac:dyDescent="0.3">
      <c r="A570">
        <v>23</v>
      </c>
      <c r="B570" t="s">
        <v>41</v>
      </c>
      <c r="C570">
        <v>2010</v>
      </c>
      <c r="D570" s="56">
        <v>119</v>
      </c>
    </row>
    <row r="571" spans="1:4" x14ac:dyDescent="0.3">
      <c r="A571">
        <v>24</v>
      </c>
      <c r="B571" t="s">
        <v>41</v>
      </c>
      <c r="C571">
        <v>2010</v>
      </c>
      <c r="D571" s="56">
        <v>115</v>
      </c>
    </row>
    <row r="572" spans="1:4" x14ac:dyDescent="0.3">
      <c r="A572">
        <v>25</v>
      </c>
      <c r="B572" t="s">
        <v>41</v>
      </c>
      <c r="C572">
        <v>2010</v>
      </c>
      <c r="D572" s="56">
        <v>121</v>
      </c>
    </row>
    <row r="573" spans="1:4" x14ac:dyDescent="0.3">
      <c r="A573">
        <v>26</v>
      </c>
      <c r="B573" t="s">
        <v>41</v>
      </c>
      <c r="C573">
        <v>2010</v>
      </c>
      <c r="D573" s="56">
        <v>118</v>
      </c>
    </row>
    <row r="574" spans="1:4" x14ac:dyDescent="0.3">
      <c r="A574">
        <v>27</v>
      </c>
      <c r="B574" t="s">
        <v>41</v>
      </c>
      <c r="C574">
        <v>2010</v>
      </c>
      <c r="D574" s="56">
        <v>111</v>
      </c>
    </row>
    <row r="575" spans="1:4" x14ac:dyDescent="0.3">
      <c r="A575">
        <v>28</v>
      </c>
      <c r="B575" t="s">
        <v>41</v>
      </c>
      <c r="C575">
        <v>2010</v>
      </c>
      <c r="D575" s="56">
        <v>106</v>
      </c>
    </row>
    <row r="576" spans="1:4" x14ac:dyDescent="0.3">
      <c r="A576">
        <v>29</v>
      </c>
      <c r="B576" t="s">
        <v>41</v>
      </c>
      <c r="C576">
        <v>2010</v>
      </c>
      <c r="D576" s="56">
        <v>104</v>
      </c>
    </row>
    <row r="577" spans="1:4" x14ac:dyDescent="0.3">
      <c r="A577">
        <v>30</v>
      </c>
      <c r="B577" t="s">
        <v>41</v>
      </c>
      <c r="C577">
        <v>2010</v>
      </c>
      <c r="D577" s="56">
        <v>124</v>
      </c>
    </row>
    <row r="578" spans="1:4" x14ac:dyDescent="0.3">
      <c r="A578">
        <v>31</v>
      </c>
      <c r="B578" t="s">
        <v>41</v>
      </c>
      <c r="C578">
        <v>2010</v>
      </c>
      <c r="D578" s="56">
        <v>115</v>
      </c>
    </row>
    <row r="579" spans="1:4" x14ac:dyDescent="0.3">
      <c r="A579">
        <v>1</v>
      </c>
      <c r="B579" t="s">
        <v>42</v>
      </c>
      <c r="C579">
        <v>2010</v>
      </c>
      <c r="D579" s="56">
        <v>116</v>
      </c>
    </row>
    <row r="580" spans="1:4" x14ac:dyDescent="0.3">
      <c r="A580">
        <v>2</v>
      </c>
      <c r="B580" t="s">
        <v>42</v>
      </c>
      <c r="C580">
        <v>2010</v>
      </c>
      <c r="D580" s="56">
        <v>105</v>
      </c>
    </row>
    <row r="581" spans="1:4" x14ac:dyDescent="0.3">
      <c r="A581">
        <v>3</v>
      </c>
      <c r="B581" t="s">
        <v>42</v>
      </c>
      <c r="C581">
        <v>2010</v>
      </c>
      <c r="D581">
        <v>97.7</v>
      </c>
    </row>
    <row r="582" spans="1:4" x14ac:dyDescent="0.3">
      <c r="A582">
        <v>4</v>
      </c>
      <c r="B582" t="s">
        <v>42</v>
      </c>
      <c r="C582">
        <v>2010</v>
      </c>
      <c r="D582" s="56">
        <v>116</v>
      </c>
    </row>
    <row r="583" spans="1:4" x14ac:dyDescent="0.3">
      <c r="A583">
        <v>5</v>
      </c>
      <c r="B583" t="s">
        <v>42</v>
      </c>
      <c r="C583">
        <v>2010</v>
      </c>
      <c r="D583" s="56">
        <v>113</v>
      </c>
    </row>
    <row r="584" spans="1:4" x14ac:dyDescent="0.3">
      <c r="A584">
        <v>6</v>
      </c>
      <c r="B584" t="s">
        <v>42</v>
      </c>
      <c r="C584">
        <v>2010</v>
      </c>
      <c r="D584" s="56">
        <v>116</v>
      </c>
    </row>
    <row r="585" spans="1:4" x14ac:dyDescent="0.3">
      <c r="A585">
        <v>7</v>
      </c>
      <c r="B585" t="s">
        <v>42</v>
      </c>
      <c r="C585">
        <v>2010</v>
      </c>
      <c r="D585" s="56">
        <v>130</v>
      </c>
    </row>
    <row r="586" spans="1:4" x14ac:dyDescent="0.3">
      <c r="A586">
        <v>8</v>
      </c>
      <c r="B586" t="s">
        <v>42</v>
      </c>
      <c r="C586">
        <v>2010</v>
      </c>
      <c r="D586" s="56">
        <v>118</v>
      </c>
    </row>
    <row r="587" spans="1:4" x14ac:dyDescent="0.3">
      <c r="A587">
        <v>9</v>
      </c>
      <c r="B587" t="s">
        <v>42</v>
      </c>
      <c r="C587">
        <v>2010</v>
      </c>
      <c r="D587" s="56">
        <v>116</v>
      </c>
    </row>
    <row r="588" spans="1:4" x14ac:dyDescent="0.3">
      <c r="A588">
        <v>10</v>
      </c>
      <c r="B588" t="s">
        <v>42</v>
      </c>
      <c r="C588">
        <v>2010</v>
      </c>
      <c r="D588" s="56">
        <v>115</v>
      </c>
    </row>
    <row r="589" spans="1:4" x14ac:dyDescent="0.3">
      <c r="A589">
        <v>11</v>
      </c>
      <c r="B589" t="s">
        <v>42</v>
      </c>
      <c r="C589">
        <v>2010</v>
      </c>
      <c r="D589" s="56">
        <v>113</v>
      </c>
    </row>
    <row r="590" spans="1:4" x14ac:dyDescent="0.3">
      <c r="A590">
        <v>12</v>
      </c>
      <c r="B590" t="s">
        <v>42</v>
      </c>
      <c r="C590">
        <v>2010</v>
      </c>
      <c r="D590" s="56">
        <v>112</v>
      </c>
    </row>
    <row r="591" spans="1:4" x14ac:dyDescent="0.3">
      <c r="A591">
        <v>13</v>
      </c>
      <c r="B591" t="s">
        <v>42</v>
      </c>
      <c r="C591">
        <v>2010</v>
      </c>
      <c r="D591" s="56">
        <v>109</v>
      </c>
    </row>
    <row r="592" spans="1:4" x14ac:dyDescent="0.3">
      <c r="A592">
        <v>14</v>
      </c>
      <c r="B592" t="s">
        <v>42</v>
      </c>
      <c r="C592">
        <v>2010</v>
      </c>
      <c r="D592" s="56">
        <v>104</v>
      </c>
    </row>
    <row r="593" spans="1:4" x14ac:dyDescent="0.3">
      <c r="A593">
        <v>15</v>
      </c>
      <c r="B593" t="s">
        <v>42</v>
      </c>
      <c r="C593">
        <v>2010</v>
      </c>
      <c r="D593" s="56">
        <v>113</v>
      </c>
    </row>
    <row r="594" spans="1:4" x14ac:dyDescent="0.3">
      <c r="A594">
        <v>16</v>
      </c>
      <c r="B594" t="s">
        <v>42</v>
      </c>
      <c r="C594">
        <v>2010</v>
      </c>
      <c r="D594" s="56">
        <v>113</v>
      </c>
    </row>
    <row r="595" spans="1:4" x14ac:dyDescent="0.3">
      <c r="A595">
        <v>17</v>
      </c>
      <c r="B595" t="s">
        <v>42</v>
      </c>
      <c r="C595">
        <v>2010</v>
      </c>
      <c r="D595" s="56">
        <v>140</v>
      </c>
    </row>
    <row r="596" spans="1:4" x14ac:dyDescent="0.3">
      <c r="A596">
        <v>18</v>
      </c>
      <c r="B596" t="s">
        <v>42</v>
      </c>
      <c r="C596">
        <v>2010</v>
      </c>
      <c r="D596" s="56">
        <v>194</v>
      </c>
    </row>
    <row r="597" spans="1:4" x14ac:dyDescent="0.3">
      <c r="A597">
        <v>19</v>
      </c>
      <c r="B597" t="s">
        <v>42</v>
      </c>
      <c r="C597">
        <v>2010</v>
      </c>
      <c r="D597" s="56">
        <v>299</v>
      </c>
    </row>
    <row r="598" spans="1:4" x14ac:dyDescent="0.3">
      <c r="A598">
        <v>20</v>
      </c>
      <c r="B598" t="s">
        <v>42</v>
      </c>
      <c r="C598">
        <v>2010</v>
      </c>
      <c r="D598" s="56">
        <v>254</v>
      </c>
    </row>
    <row r="599" spans="1:4" x14ac:dyDescent="0.3">
      <c r="A599">
        <v>21</v>
      </c>
      <c r="B599" t="s">
        <v>42</v>
      </c>
      <c r="C599">
        <v>2010</v>
      </c>
      <c r="D599" s="56">
        <v>237</v>
      </c>
    </row>
    <row r="600" spans="1:4" x14ac:dyDescent="0.3">
      <c r="A600">
        <v>22</v>
      </c>
      <c r="B600" t="s">
        <v>42</v>
      </c>
      <c r="C600">
        <v>2010</v>
      </c>
      <c r="D600" s="56">
        <v>228</v>
      </c>
    </row>
    <row r="601" spans="1:4" x14ac:dyDescent="0.3">
      <c r="A601">
        <v>23</v>
      </c>
      <c r="B601" t="s">
        <v>42</v>
      </c>
      <c r="C601">
        <v>2010</v>
      </c>
      <c r="D601" s="56">
        <v>239</v>
      </c>
    </row>
    <row r="602" spans="1:4" x14ac:dyDescent="0.3">
      <c r="A602">
        <v>24</v>
      </c>
      <c r="B602" t="s">
        <v>42</v>
      </c>
      <c r="C602">
        <v>2010</v>
      </c>
      <c r="D602" s="56">
        <v>228</v>
      </c>
    </row>
    <row r="603" spans="1:4" x14ac:dyDescent="0.3">
      <c r="A603">
        <v>25</v>
      </c>
      <c r="B603" t="s">
        <v>42</v>
      </c>
      <c r="C603">
        <v>2010</v>
      </c>
      <c r="D603" s="56">
        <v>235</v>
      </c>
    </row>
    <row r="604" spans="1:4" x14ac:dyDescent="0.3">
      <c r="A604">
        <v>26</v>
      </c>
      <c r="B604" t="s">
        <v>42</v>
      </c>
      <c r="C604">
        <v>2010</v>
      </c>
      <c r="D604" s="56">
        <v>222</v>
      </c>
    </row>
    <row r="605" spans="1:4" x14ac:dyDescent="0.3">
      <c r="A605">
        <v>27</v>
      </c>
      <c r="B605" t="s">
        <v>42</v>
      </c>
      <c r="C605">
        <v>2010</v>
      </c>
      <c r="D605" s="56">
        <v>205</v>
      </c>
    </row>
    <row r="606" spans="1:4" x14ac:dyDescent="0.3">
      <c r="A606">
        <v>28</v>
      </c>
      <c r="B606" t="s">
        <v>42</v>
      </c>
      <c r="C606">
        <v>2010</v>
      </c>
      <c r="D606" s="56">
        <v>196</v>
      </c>
    </row>
    <row r="607" spans="1:4" x14ac:dyDescent="0.3">
      <c r="A607">
        <v>29</v>
      </c>
      <c r="B607" t="s">
        <v>42</v>
      </c>
      <c r="C607">
        <v>2010</v>
      </c>
      <c r="D607" s="56">
        <v>184</v>
      </c>
    </row>
    <row r="608" spans="1:4" x14ac:dyDescent="0.3">
      <c r="A608">
        <v>30</v>
      </c>
      <c r="B608" t="s">
        <v>42</v>
      </c>
      <c r="C608">
        <v>2010</v>
      </c>
      <c r="D608" s="56">
        <v>175</v>
      </c>
    </row>
    <row r="609" spans="1:4" x14ac:dyDescent="0.3">
      <c r="A609">
        <v>31</v>
      </c>
      <c r="B609" t="s">
        <v>42</v>
      </c>
      <c r="C609">
        <v>2010</v>
      </c>
      <c r="D609" s="56">
        <v>173</v>
      </c>
    </row>
    <row r="610" spans="1:4" x14ac:dyDescent="0.3">
      <c r="A610">
        <v>1</v>
      </c>
      <c r="B610" t="s">
        <v>43</v>
      </c>
      <c r="C610">
        <v>2010</v>
      </c>
      <c r="D610" s="56">
        <v>175</v>
      </c>
    </row>
    <row r="611" spans="1:4" x14ac:dyDescent="0.3">
      <c r="A611">
        <v>2</v>
      </c>
      <c r="B611" t="s">
        <v>43</v>
      </c>
      <c r="C611">
        <v>2010</v>
      </c>
      <c r="D611" s="56">
        <v>184</v>
      </c>
    </row>
    <row r="612" spans="1:4" x14ac:dyDescent="0.3">
      <c r="A612">
        <v>3</v>
      </c>
      <c r="B612" t="s">
        <v>43</v>
      </c>
      <c r="C612">
        <v>2010</v>
      </c>
      <c r="D612" s="56">
        <v>179</v>
      </c>
    </row>
    <row r="613" spans="1:4" x14ac:dyDescent="0.3">
      <c r="A613">
        <v>4</v>
      </c>
      <c r="B613" t="s">
        <v>43</v>
      </c>
      <c r="C613">
        <v>2010</v>
      </c>
      <c r="D613" s="56">
        <v>187</v>
      </c>
    </row>
    <row r="614" spans="1:4" x14ac:dyDescent="0.3">
      <c r="A614">
        <v>5</v>
      </c>
      <c r="B614" t="s">
        <v>43</v>
      </c>
      <c r="C614">
        <v>2010</v>
      </c>
      <c r="D614" s="56">
        <v>200</v>
      </c>
    </row>
    <row r="615" spans="1:4" x14ac:dyDescent="0.3">
      <c r="A615">
        <v>6</v>
      </c>
      <c r="B615" t="s">
        <v>43</v>
      </c>
      <c r="C615">
        <v>2010</v>
      </c>
      <c r="D615" s="56">
        <v>189</v>
      </c>
    </row>
    <row r="616" spans="1:4" x14ac:dyDescent="0.3">
      <c r="A616">
        <v>7</v>
      </c>
      <c r="B616" t="s">
        <v>43</v>
      </c>
      <c r="C616">
        <v>2010</v>
      </c>
      <c r="D616" s="56">
        <v>187</v>
      </c>
    </row>
    <row r="617" spans="1:4" x14ac:dyDescent="0.3">
      <c r="A617">
        <v>8</v>
      </c>
      <c r="B617" t="s">
        <v>43</v>
      </c>
      <c r="C617">
        <v>2010</v>
      </c>
      <c r="D617" s="56">
        <v>179</v>
      </c>
    </row>
    <row r="618" spans="1:4" x14ac:dyDescent="0.3">
      <c r="A618">
        <v>9</v>
      </c>
      <c r="B618" t="s">
        <v>43</v>
      </c>
      <c r="C618">
        <v>2010</v>
      </c>
      <c r="D618" s="56">
        <v>174</v>
      </c>
    </row>
    <row r="619" spans="1:4" x14ac:dyDescent="0.3">
      <c r="A619">
        <v>10</v>
      </c>
      <c r="B619" t="s">
        <v>43</v>
      </c>
      <c r="C619">
        <v>2010</v>
      </c>
      <c r="D619" s="56">
        <v>163</v>
      </c>
    </row>
    <row r="620" spans="1:4" x14ac:dyDescent="0.3">
      <c r="A620">
        <v>11</v>
      </c>
      <c r="B620" t="s">
        <v>43</v>
      </c>
      <c r="C620">
        <v>2010</v>
      </c>
      <c r="D620" s="56">
        <v>154</v>
      </c>
    </row>
    <row r="621" spans="1:4" x14ac:dyDescent="0.3">
      <c r="A621">
        <v>12</v>
      </c>
      <c r="B621" t="s">
        <v>43</v>
      </c>
      <c r="C621">
        <v>2010</v>
      </c>
      <c r="D621" s="56">
        <v>145</v>
      </c>
    </row>
    <row r="622" spans="1:4" x14ac:dyDescent="0.3">
      <c r="A622">
        <v>13</v>
      </c>
      <c r="B622" t="s">
        <v>43</v>
      </c>
      <c r="C622">
        <v>2010</v>
      </c>
      <c r="D622" s="56">
        <v>142</v>
      </c>
    </row>
    <row r="623" spans="1:4" x14ac:dyDescent="0.3">
      <c r="A623">
        <v>14</v>
      </c>
      <c r="B623" t="s">
        <v>43</v>
      </c>
      <c r="C623">
        <v>2010</v>
      </c>
      <c r="D623" s="56">
        <v>137</v>
      </c>
    </row>
    <row r="624" spans="1:4" x14ac:dyDescent="0.3">
      <c r="A624">
        <v>15</v>
      </c>
      <c r="B624" t="s">
        <v>43</v>
      </c>
      <c r="C624">
        <v>2010</v>
      </c>
      <c r="D624" s="56">
        <v>135</v>
      </c>
    </row>
    <row r="625" spans="1:4" x14ac:dyDescent="0.3">
      <c r="A625">
        <v>16</v>
      </c>
      <c r="B625" t="s">
        <v>43</v>
      </c>
      <c r="C625">
        <v>2010</v>
      </c>
      <c r="D625" s="56">
        <v>132</v>
      </c>
    </row>
    <row r="626" spans="1:4" x14ac:dyDescent="0.3">
      <c r="A626">
        <v>17</v>
      </c>
      <c r="B626" t="s">
        <v>43</v>
      </c>
      <c r="C626">
        <v>2010</v>
      </c>
      <c r="D626" s="56">
        <v>146</v>
      </c>
    </row>
    <row r="627" spans="1:4" x14ac:dyDescent="0.3">
      <c r="A627">
        <v>18</v>
      </c>
      <c r="B627" t="s">
        <v>43</v>
      </c>
      <c r="C627">
        <v>2010</v>
      </c>
      <c r="D627" s="56">
        <v>163</v>
      </c>
    </row>
    <row r="628" spans="1:4" x14ac:dyDescent="0.3">
      <c r="A628">
        <v>19</v>
      </c>
      <c r="B628" t="s">
        <v>43</v>
      </c>
      <c r="C628">
        <v>2010</v>
      </c>
      <c r="D628" s="56">
        <v>161</v>
      </c>
    </row>
    <row r="629" spans="1:4" x14ac:dyDescent="0.3">
      <c r="A629">
        <v>20</v>
      </c>
      <c r="B629" t="s">
        <v>43</v>
      </c>
      <c r="C629">
        <v>2010</v>
      </c>
      <c r="D629" s="56">
        <v>158</v>
      </c>
    </row>
    <row r="630" spans="1:4" x14ac:dyDescent="0.3">
      <c r="A630">
        <v>21</v>
      </c>
      <c r="B630" t="s">
        <v>43</v>
      </c>
      <c r="C630">
        <v>2010</v>
      </c>
      <c r="D630" s="56">
        <v>156</v>
      </c>
    </row>
    <row r="631" spans="1:4" x14ac:dyDescent="0.3">
      <c r="A631">
        <v>22</v>
      </c>
      <c r="B631" t="s">
        <v>43</v>
      </c>
      <c r="C631">
        <v>2010</v>
      </c>
      <c r="D631" s="56">
        <v>154</v>
      </c>
    </row>
    <row r="632" spans="1:4" x14ac:dyDescent="0.3">
      <c r="A632">
        <v>23</v>
      </c>
      <c r="B632" t="s">
        <v>43</v>
      </c>
      <c r="C632">
        <v>2010</v>
      </c>
      <c r="D632" s="56">
        <v>149</v>
      </c>
    </row>
    <row r="633" spans="1:4" x14ac:dyDescent="0.3">
      <c r="A633">
        <v>24</v>
      </c>
      <c r="B633" t="s">
        <v>43</v>
      </c>
      <c r="C633">
        <v>2010</v>
      </c>
      <c r="D633" s="56">
        <v>145</v>
      </c>
    </row>
    <row r="634" spans="1:4" x14ac:dyDescent="0.3">
      <c r="A634">
        <v>25</v>
      </c>
      <c r="B634" t="s">
        <v>43</v>
      </c>
      <c r="C634">
        <v>2010</v>
      </c>
      <c r="D634" s="56">
        <v>141</v>
      </c>
    </row>
    <row r="635" spans="1:4" x14ac:dyDescent="0.3">
      <c r="A635">
        <v>26</v>
      </c>
      <c r="B635" t="s">
        <v>43</v>
      </c>
      <c r="C635">
        <v>2010</v>
      </c>
      <c r="D635" s="56">
        <v>137</v>
      </c>
    </row>
    <row r="636" spans="1:4" x14ac:dyDescent="0.3">
      <c r="A636">
        <v>27</v>
      </c>
      <c r="B636" t="s">
        <v>43</v>
      </c>
      <c r="C636">
        <v>2010</v>
      </c>
      <c r="D636" s="56">
        <v>132</v>
      </c>
    </row>
    <row r="637" spans="1:4" x14ac:dyDescent="0.3">
      <c r="A637">
        <v>28</v>
      </c>
      <c r="B637" t="s">
        <v>43</v>
      </c>
      <c r="C637">
        <v>2010</v>
      </c>
      <c r="D637" s="56">
        <v>126</v>
      </c>
    </row>
    <row r="638" spans="1:4" x14ac:dyDescent="0.3">
      <c r="A638">
        <v>29</v>
      </c>
      <c r="B638" t="s">
        <v>43</v>
      </c>
      <c r="C638">
        <v>2010</v>
      </c>
      <c r="D638" s="56">
        <v>121</v>
      </c>
    </row>
    <row r="639" spans="1:4" x14ac:dyDescent="0.3">
      <c r="A639">
        <v>30</v>
      </c>
      <c r="B639" t="s">
        <v>43</v>
      </c>
      <c r="C639">
        <v>2010</v>
      </c>
      <c r="D639" s="56">
        <v>117</v>
      </c>
    </row>
    <row r="640" spans="1:4" x14ac:dyDescent="0.3">
      <c r="A640">
        <v>1</v>
      </c>
      <c r="B640" t="s">
        <v>44</v>
      </c>
      <c r="C640">
        <v>2010</v>
      </c>
      <c r="D640" s="56">
        <v>116</v>
      </c>
    </row>
    <row r="641" spans="1:4" x14ac:dyDescent="0.3">
      <c r="A641">
        <v>2</v>
      </c>
      <c r="B641" t="s">
        <v>44</v>
      </c>
      <c r="C641">
        <v>2010</v>
      </c>
      <c r="D641" s="56">
        <v>112</v>
      </c>
    </row>
    <row r="642" spans="1:4" x14ac:dyDescent="0.3">
      <c r="A642">
        <v>3</v>
      </c>
      <c r="B642" t="s">
        <v>44</v>
      </c>
      <c r="C642">
        <v>2010</v>
      </c>
      <c r="D642" s="56">
        <v>110</v>
      </c>
    </row>
    <row r="643" spans="1:4" x14ac:dyDescent="0.3">
      <c r="A643">
        <v>4</v>
      </c>
      <c r="B643" t="s">
        <v>44</v>
      </c>
      <c r="C643">
        <v>2010</v>
      </c>
      <c r="D643" s="56">
        <v>107</v>
      </c>
    </row>
    <row r="644" spans="1:4" x14ac:dyDescent="0.3">
      <c r="A644">
        <v>5</v>
      </c>
      <c r="B644" t="s">
        <v>44</v>
      </c>
      <c r="C644">
        <v>2010</v>
      </c>
      <c r="D644">
        <v>99.6</v>
      </c>
    </row>
    <row r="645" spans="1:4" x14ac:dyDescent="0.3">
      <c r="A645">
        <v>6</v>
      </c>
      <c r="B645" t="s">
        <v>44</v>
      </c>
      <c r="C645">
        <v>2010</v>
      </c>
      <c r="D645">
        <v>97.7</v>
      </c>
    </row>
    <row r="646" spans="1:4" x14ac:dyDescent="0.3">
      <c r="A646">
        <v>7</v>
      </c>
      <c r="B646" t="s">
        <v>44</v>
      </c>
      <c r="C646">
        <v>2010</v>
      </c>
      <c r="D646">
        <v>95.8</v>
      </c>
    </row>
    <row r="647" spans="1:4" x14ac:dyDescent="0.3">
      <c r="A647">
        <v>8</v>
      </c>
      <c r="B647" t="s">
        <v>44</v>
      </c>
      <c r="C647">
        <v>2010</v>
      </c>
      <c r="D647">
        <v>91.5</v>
      </c>
    </row>
    <row r="648" spans="1:4" x14ac:dyDescent="0.3">
      <c r="A648">
        <v>9</v>
      </c>
      <c r="B648" t="s">
        <v>44</v>
      </c>
      <c r="C648">
        <v>2010</v>
      </c>
      <c r="D648">
        <v>87.5</v>
      </c>
    </row>
    <row r="649" spans="1:4" x14ac:dyDescent="0.3">
      <c r="A649">
        <v>10</v>
      </c>
      <c r="B649" t="s">
        <v>44</v>
      </c>
      <c r="C649">
        <v>2010</v>
      </c>
      <c r="D649">
        <v>84.3</v>
      </c>
    </row>
    <row r="650" spans="1:4" x14ac:dyDescent="0.3">
      <c r="A650">
        <v>11</v>
      </c>
      <c r="B650" t="s">
        <v>44</v>
      </c>
      <c r="C650">
        <v>2010</v>
      </c>
      <c r="D650">
        <v>77.900000000000006</v>
      </c>
    </row>
    <row r="651" spans="1:4" x14ac:dyDescent="0.3">
      <c r="A651">
        <v>12</v>
      </c>
      <c r="B651" t="s">
        <v>44</v>
      </c>
      <c r="C651">
        <v>2010</v>
      </c>
      <c r="D651">
        <v>71.099999999999994</v>
      </c>
    </row>
    <row r="652" spans="1:4" x14ac:dyDescent="0.3">
      <c r="A652">
        <v>13</v>
      </c>
      <c r="B652" t="s">
        <v>44</v>
      </c>
      <c r="C652">
        <v>2010</v>
      </c>
      <c r="D652">
        <v>64.2</v>
      </c>
    </row>
    <row r="653" spans="1:4" x14ac:dyDescent="0.3">
      <c r="A653">
        <v>14</v>
      </c>
      <c r="B653" t="s">
        <v>44</v>
      </c>
      <c r="C653">
        <v>2010</v>
      </c>
      <c r="D653">
        <v>58.8</v>
      </c>
    </row>
    <row r="654" spans="1:4" x14ac:dyDescent="0.3">
      <c r="A654">
        <v>15</v>
      </c>
      <c r="B654" t="s">
        <v>44</v>
      </c>
      <c r="C654">
        <v>2010</v>
      </c>
      <c r="D654">
        <v>56.2</v>
      </c>
    </row>
    <row r="655" spans="1:4" x14ac:dyDescent="0.3">
      <c r="A655">
        <v>16</v>
      </c>
      <c r="B655" t="s">
        <v>44</v>
      </c>
      <c r="C655">
        <v>2010</v>
      </c>
      <c r="D655">
        <v>55.8</v>
      </c>
    </row>
    <row r="656" spans="1:4" x14ac:dyDescent="0.3">
      <c r="A656">
        <v>17</v>
      </c>
      <c r="B656" t="s">
        <v>44</v>
      </c>
      <c r="C656">
        <v>2010</v>
      </c>
      <c r="D656">
        <v>54.1</v>
      </c>
    </row>
    <row r="657" spans="1:4" x14ac:dyDescent="0.3">
      <c r="A657">
        <v>18</v>
      </c>
      <c r="B657" t="s">
        <v>44</v>
      </c>
      <c r="C657">
        <v>2010</v>
      </c>
      <c r="D657">
        <v>53.4</v>
      </c>
    </row>
    <row r="658" spans="1:4" x14ac:dyDescent="0.3">
      <c r="A658">
        <v>19</v>
      </c>
      <c r="B658" t="s">
        <v>44</v>
      </c>
      <c r="C658">
        <v>2010</v>
      </c>
      <c r="D658">
        <v>52.2</v>
      </c>
    </row>
    <row r="659" spans="1:4" x14ac:dyDescent="0.3">
      <c r="A659">
        <v>20</v>
      </c>
      <c r="B659" t="s">
        <v>44</v>
      </c>
      <c r="C659">
        <v>2010</v>
      </c>
      <c r="D659">
        <v>51.6</v>
      </c>
    </row>
    <row r="660" spans="1:4" x14ac:dyDescent="0.3">
      <c r="A660">
        <v>21</v>
      </c>
      <c r="B660" t="s">
        <v>44</v>
      </c>
      <c r="C660">
        <v>2010</v>
      </c>
      <c r="D660">
        <v>50.9</v>
      </c>
    </row>
    <row r="661" spans="1:4" x14ac:dyDescent="0.3">
      <c r="A661">
        <v>22</v>
      </c>
      <c r="B661" t="s">
        <v>44</v>
      </c>
      <c r="C661">
        <v>2010</v>
      </c>
      <c r="D661">
        <v>50</v>
      </c>
    </row>
    <row r="662" spans="1:4" x14ac:dyDescent="0.3">
      <c r="A662">
        <v>23</v>
      </c>
      <c r="B662" t="s">
        <v>44</v>
      </c>
      <c r="C662">
        <v>2010</v>
      </c>
      <c r="D662">
        <v>49.2</v>
      </c>
    </row>
    <row r="663" spans="1:4" x14ac:dyDescent="0.3">
      <c r="A663">
        <v>24</v>
      </c>
      <c r="B663" t="s">
        <v>44</v>
      </c>
      <c r="C663">
        <v>2010</v>
      </c>
      <c r="D663">
        <v>49.2</v>
      </c>
    </row>
    <row r="664" spans="1:4" x14ac:dyDescent="0.3">
      <c r="A664">
        <v>25</v>
      </c>
      <c r="B664" t="s">
        <v>44</v>
      </c>
      <c r="C664">
        <v>2010</v>
      </c>
      <c r="D664">
        <v>48.7</v>
      </c>
    </row>
    <row r="665" spans="1:4" x14ac:dyDescent="0.3">
      <c r="A665">
        <v>26</v>
      </c>
      <c r="B665" t="s">
        <v>44</v>
      </c>
      <c r="C665">
        <v>2010</v>
      </c>
      <c r="D665">
        <v>48.4</v>
      </c>
    </row>
    <row r="666" spans="1:4" x14ac:dyDescent="0.3">
      <c r="A666">
        <v>27</v>
      </c>
      <c r="B666" t="s">
        <v>44</v>
      </c>
      <c r="C666">
        <v>2010</v>
      </c>
      <c r="D666">
        <v>47.9</v>
      </c>
    </row>
    <row r="667" spans="1:4" x14ac:dyDescent="0.3">
      <c r="A667">
        <v>28</v>
      </c>
      <c r="B667" t="s">
        <v>44</v>
      </c>
      <c r="C667">
        <v>2010</v>
      </c>
      <c r="D667">
        <v>47.5</v>
      </c>
    </row>
    <row r="668" spans="1:4" x14ac:dyDescent="0.3">
      <c r="A668">
        <v>29</v>
      </c>
      <c r="B668" t="s">
        <v>44</v>
      </c>
      <c r="C668">
        <v>2010</v>
      </c>
      <c r="D668">
        <v>46.9</v>
      </c>
    </row>
    <row r="669" spans="1:4" x14ac:dyDescent="0.3">
      <c r="A669">
        <v>30</v>
      </c>
      <c r="B669" t="s">
        <v>44</v>
      </c>
      <c r="C669">
        <v>2010</v>
      </c>
      <c r="D669">
        <v>46.6</v>
      </c>
    </row>
    <row r="670" spans="1:4" x14ac:dyDescent="0.3">
      <c r="A670">
        <v>31</v>
      </c>
      <c r="B670" t="s">
        <v>44</v>
      </c>
      <c r="C670">
        <v>2010</v>
      </c>
      <c r="D670">
        <v>46.3</v>
      </c>
    </row>
    <row r="671" spans="1:4" x14ac:dyDescent="0.3">
      <c r="A671">
        <v>1</v>
      </c>
      <c r="B671" t="s">
        <v>45</v>
      </c>
      <c r="C671">
        <v>2010</v>
      </c>
      <c r="D671">
        <v>45.8</v>
      </c>
    </row>
    <row r="672" spans="1:4" x14ac:dyDescent="0.3">
      <c r="A672">
        <v>2</v>
      </c>
      <c r="B672" t="s">
        <v>45</v>
      </c>
      <c r="C672">
        <v>2010</v>
      </c>
      <c r="D672">
        <v>45.5</v>
      </c>
    </row>
    <row r="673" spans="1:4" x14ac:dyDescent="0.3">
      <c r="A673">
        <v>3</v>
      </c>
      <c r="B673" t="s">
        <v>45</v>
      </c>
      <c r="C673">
        <v>2010</v>
      </c>
      <c r="D673">
        <v>45.2</v>
      </c>
    </row>
    <row r="674" spans="1:4" x14ac:dyDescent="0.3">
      <c r="A674">
        <v>4</v>
      </c>
      <c r="B674" t="s">
        <v>45</v>
      </c>
      <c r="C674">
        <v>2010</v>
      </c>
      <c r="D674">
        <v>44.6</v>
      </c>
    </row>
    <row r="675" spans="1:4" x14ac:dyDescent="0.3">
      <c r="A675">
        <v>5</v>
      </c>
      <c r="B675" t="s">
        <v>45</v>
      </c>
      <c r="C675">
        <v>2010</v>
      </c>
      <c r="D675">
        <v>44.3</v>
      </c>
    </row>
    <row r="676" spans="1:4" x14ac:dyDescent="0.3">
      <c r="A676">
        <v>6</v>
      </c>
      <c r="B676" t="s">
        <v>45</v>
      </c>
      <c r="C676">
        <v>2010</v>
      </c>
      <c r="D676">
        <v>43.8</v>
      </c>
    </row>
    <row r="677" spans="1:4" x14ac:dyDescent="0.3">
      <c r="A677">
        <v>7</v>
      </c>
      <c r="B677" t="s">
        <v>45</v>
      </c>
      <c r="C677">
        <v>2010</v>
      </c>
      <c r="D677">
        <v>43.2</v>
      </c>
    </row>
    <row r="678" spans="1:4" x14ac:dyDescent="0.3">
      <c r="A678">
        <v>8</v>
      </c>
      <c r="B678" t="s">
        <v>45</v>
      </c>
      <c r="C678">
        <v>2010</v>
      </c>
      <c r="D678">
        <v>42.8</v>
      </c>
    </row>
    <row r="679" spans="1:4" x14ac:dyDescent="0.3">
      <c r="A679">
        <v>9</v>
      </c>
      <c r="B679" t="s">
        <v>45</v>
      </c>
      <c r="C679">
        <v>2010</v>
      </c>
      <c r="D679">
        <v>42.3</v>
      </c>
    </row>
    <row r="680" spans="1:4" x14ac:dyDescent="0.3">
      <c r="A680">
        <v>10</v>
      </c>
      <c r="B680" t="s">
        <v>45</v>
      </c>
      <c r="C680">
        <v>2010</v>
      </c>
      <c r="D680">
        <v>42</v>
      </c>
    </row>
    <row r="681" spans="1:4" x14ac:dyDescent="0.3">
      <c r="A681">
        <v>11</v>
      </c>
      <c r="B681" t="s">
        <v>45</v>
      </c>
      <c r="C681">
        <v>2010</v>
      </c>
      <c r="D681">
        <v>41.5</v>
      </c>
    </row>
    <row r="682" spans="1:4" x14ac:dyDescent="0.3">
      <c r="A682">
        <v>12</v>
      </c>
      <c r="B682" t="s">
        <v>45</v>
      </c>
      <c r="C682">
        <v>2010</v>
      </c>
      <c r="D682">
        <v>40.9</v>
      </c>
    </row>
    <row r="683" spans="1:4" x14ac:dyDescent="0.3">
      <c r="A683">
        <v>13</v>
      </c>
      <c r="B683" t="s">
        <v>45</v>
      </c>
      <c r="C683">
        <v>2010</v>
      </c>
      <c r="D683">
        <v>39.700000000000003</v>
      </c>
    </row>
    <row r="684" spans="1:4" x14ac:dyDescent="0.3">
      <c r="A684">
        <v>14</v>
      </c>
      <c r="B684" t="s">
        <v>45</v>
      </c>
      <c r="C684">
        <v>2010</v>
      </c>
      <c r="D684">
        <v>38.4</v>
      </c>
    </row>
    <row r="685" spans="1:4" x14ac:dyDescent="0.3">
      <c r="A685">
        <v>15</v>
      </c>
      <c r="B685" t="s">
        <v>45</v>
      </c>
      <c r="C685">
        <v>2010</v>
      </c>
      <c r="D685">
        <v>37.700000000000003</v>
      </c>
    </row>
    <row r="686" spans="1:4" x14ac:dyDescent="0.3">
      <c r="A686">
        <v>16</v>
      </c>
      <c r="B686" t="s">
        <v>45</v>
      </c>
      <c r="C686">
        <v>2010</v>
      </c>
      <c r="D686">
        <v>36.9</v>
      </c>
    </row>
    <row r="687" spans="1:4" x14ac:dyDescent="0.3">
      <c r="A687">
        <v>17</v>
      </c>
      <c r="B687" t="s">
        <v>45</v>
      </c>
      <c r="C687">
        <v>2010</v>
      </c>
      <c r="D687">
        <v>36.5</v>
      </c>
    </row>
    <row r="688" spans="1:4" x14ac:dyDescent="0.3">
      <c r="A688">
        <v>18</v>
      </c>
      <c r="B688" t="s">
        <v>45</v>
      </c>
      <c r="C688">
        <v>2010</v>
      </c>
      <c r="D688">
        <v>36.1</v>
      </c>
    </row>
    <row r="689" spans="1:4" x14ac:dyDescent="0.3">
      <c r="A689">
        <v>19</v>
      </c>
      <c r="B689" t="s">
        <v>45</v>
      </c>
      <c r="C689">
        <v>2010</v>
      </c>
      <c r="D689">
        <v>35.4</v>
      </c>
    </row>
    <row r="690" spans="1:4" x14ac:dyDescent="0.3">
      <c r="A690">
        <v>20</v>
      </c>
      <c r="B690" t="s">
        <v>45</v>
      </c>
      <c r="C690">
        <v>2010</v>
      </c>
      <c r="D690">
        <v>35</v>
      </c>
    </row>
    <row r="691" spans="1:4" x14ac:dyDescent="0.3">
      <c r="A691">
        <v>21</v>
      </c>
      <c r="B691" t="s">
        <v>45</v>
      </c>
      <c r="C691">
        <v>2010</v>
      </c>
      <c r="D691">
        <v>34.299999999999997</v>
      </c>
    </row>
    <row r="692" spans="1:4" x14ac:dyDescent="0.3">
      <c r="A692">
        <v>22</v>
      </c>
      <c r="B692" t="s">
        <v>45</v>
      </c>
      <c r="C692">
        <v>2010</v>
      </c>
      <c r="D692">
        <v>33.700000000000003</v>
      </c>
    </row>
    <row r="693" spans="1:4" x14ac:dyDescent="0.3">
      <c r="A693">
        <v>23</v>
      </c>
      <c r="B693" t="s">
        <v>45</v>
      </c>
      <c r="C693">
        <v>2010</v>
      </c>
      <c r="D693">
        <v>32.9</v>
      </c>
    </row>
    <row r="694" spans="1:4" x14ac:dyDescent="0.3">
      <c r="A694">
        <v>24</v>
      </c>
      <c r="B694" t="s">
        <v>45</v>
      </c>
      <c r="C694">
        <v>2010</v>
      </c>
      <c r="D694">
        <v>32.4</v>
      </c>
    </row>
    <row r="695" spans="1:4" x14ac:dyDescent="0.3">
      <c r="A695">
        <v>25</v>
      </c>
      <c r="B695" t="s">
        <v>45</v>
      </c>
      <c r="C695">
        <v>2010</v>
      </c>
      <c r="D695">
        <v>31</v>
      </c>
    </row>
    <row r="696" spans="1:4" x14ac:dyDescent="0.3">
      <c r="A696">
        <v>26</v>
      </c>
      <c r="B696" t="s">
        <v>45</v>
      </c>
      <c r="C696">
        <v>2010</v>
      </c>
      <c r="D696">
        <v>29.5</v>
      </c>
    </row>
    <row r="697" spans="1:4" x14ac:dyDescent="0.3">
      <c r="A697">
        <v>27</v>
      </c>
      <c r="B697" t="s">
        <v>45</v>
      </c>
      <c r="C697">
        <v>2010</v>
      </c>
      <c r="D697">
        <v>28.5</v>
      </c>
    </row>
    <row r="698" spans="1:4" x14ac:dyDescent="0.3">
      <c r="A698">
        <v>28</v>
      </c>
      <c r="B698" t="s">
        <v>45</v>
      </c>
      <c r="C698">
        <v>2010</v>
      </c>
      <c r="D698">
        <v>27.9</v>
      </c>
    </row>
    <row r="699" spans="1:4" x14ac:dyDescent="0.3">
      <c r="A699">
        <v>29</v>
      </c>
      <c r="B699" t="s">
        <v>45</v>
      </c>
      <c r="C699">
        <v>2010</v>
      </c>
      <c r="D699">
        <v>27.2</v>
      </c>
    </row>
    <row r="700" spans="1:4" x14ac:dyDescent="0.3">
      <c r="A700">
        <v>30</v>
      </c>
      <c r="B700" t="s">
        <v>45</v>
      </c>
      <c r="C700">
        <v>2010</v>
      </c>
      <c r="D700">
        <v>27.6</v>
      </c>
    </row>
    <row r="701" spans="1:4" x14ac:dyDescent="0.3">
      <c r="A701">
        <v>1</v>
      </c>
      <c r="B701" t="s">
        <v>46</v>
      </c>
      <c r="C701">
        <v>2010</v>
      </c>
      <c r="D701">
        <v>27.1</v>
      </c>
    </row>
    <row r="702" spans="1:4" x14ac:dyDescent="0.3">
      <c r="A702">
        <v>2</v>
      </c>
      <c r="B702" t="s">
        <v>46</v>
      </c>
      <c r="C702">
        <v>2010</v>
      </c>
      <c r="D702">
        <v>26.4</v>
      </c>
    </row>
    <row r="703" spans="1:4" x14ac:dyDescent="0.3">
      <c r="A703">
        <v>3</v>
      </c>
      <c r="B703" t="s">
        <v>46</v>
      </c>
      <c r="C703">
        <v>2010</v>
      </c>
      <c r="D703">
        <v>25.6</v>
      </c>
    </row>
    <row r="704" spans="1:4" x14ac:dyDescent="0.3">
      <c r="A704">
        <v>4</v>
      </c>
      <c r="B704" t="s">
        <v>46</v>
      </c>
      <c r="C704">
        <v>2010</v>
      </c>
      <c r="D704">
        <v>24.7</v>
      </c>
    </row>
    <row r="705" spans="1:4" x14ac:dyDescent="0.3">
      <c r="A705">
        <v>5</v>
      </c>
      <c r="B705" t="s">
        <v>46</v>
      </c>
      <c r="C705">
        <v>2010</v>
      </c>
      <c r="D705">
        <v>24.1</v>
      </c>
    </row>
    <row r="706" spans="1:4" x14ac:dyDescent="0.3">
      <c r="A706">
        <v>6</v>
      </c>
      <c r="B706" t="s">
        <v>46</v>
      </c>
      <c r="C706">
        <v>2010</v>
      </c>
      <c r="D706">
        <v>23.8</v>
      </c>
    </row>
    <row r="707" spans="1:4" x14ac:dyDescent="0.3">
      <c r="A707">
        <v>7</v>
      </c>
      <c r="B707" t="s">
        <v>46</v>
      </c>
      <c r="C707">
        <v>2010</v>
      </c>
      <c r="D707">
        <v>23.4</v>
      </c>
    </row>
    <row r="708" spans="1:4" x14ac:dyDescent="0.3">
      <c r="A708">
        <v>8</v>
      </c>
      <c r="B708" t="s">
        <v>46</v>
      </c>
      <c r="C708">
        <v>2010</v>
      </c>
      <c r="D708">
        <v>23.2</v>
      </c>
    </row>
    <row r="709" spans="1:4" x14ac:dyDescent="0.3">
      <c r="A709">
        <v>9</v>
      </c>
      <c r="B709" t="s">
        <v>46</v>
      </c>
      <c r="C709">
        <v>2010</v>
      </c>
      <c r="D709">
        <v>22.9</v>
      </c>
    </row>
    <row r="710" spans="1:4" x14ac:dyDescent="0.3">
      <c r="A710">
        <v>10</v>
      </c>
      <c r="B710" t="s">
        <v>46</v>
      </c>
      <c r="C710">
        <v>2010</v>
      </c>
      <c r="D710">
        <v>22.4</v>
      </c>
    </row>
    <row r="711" spans="1:4" x14ac:dyDescent="0.3">
      <c r="A711">
        <v>11</v>
      </c>
      <c r="B711" t="s">
        <v>46</v>
      </c>
      <c r="C711">
        <v>2010</v>
      </c>
      <c r="D711">
        <v>22.1</v>
      </c>
    </row>
    <row r="712" spans="1:4" x14ac:dyDescent="0.3">
      <c r="A712">
        <v>12</v>
      </c>
      <c r="B712" t="s">
        <v>46</v>
      </c>
      <c r="C712">
        <v>2010</v>
      </c>
      <c r="D712">
        <v>21.8</v>
      </c>
    </row>
    <row r="713" spans="1:4" x14ac:dyDescent="0.3">
      <c r="A713">
        <v>13</v>
      </c>
      <c r="B713" t="s">
        <v>46</v>
      </c>
      <c r="C713">
        <v>2010</v>
      </c>
      <c r="D713">
        <v>21.4</v>
      </c>
    </row>
    <row r="714" spans="1:4" x14ac:dyDescent="0.3">
      <c r="A714">
        <v>14</v>
      </c>
      <c r="B714" t="s">
        <v>46</v>
      </c>
      <c r="C714">
        <v>2010</v>
      </c>
      <c r="D714">
        <v>21.1</v>
      </c>
    </row>
    <row r="715" spans="1:4" x14ac:dyDescent="0.3">
      <c r="A715">
        <v>15</v>
      </c>
      <c r="B715" t="s">
        <v>46</v>
      </c>
      <c r="C715">
        <v>2010</v>
      </c>
      <c r="D715">
        <v>21.3</v>
      </c>
    </row>
    <row r="716" spans="1:4" x14ac:dyDescent="0.3">
      <c r="A716">
        <v>16</v>
      </c>
      <c r="B716" t="s">
        <v>46</v>
      </c>
      <c r="C716">
        <v>2010</v>
      </c>
      <c r="D716">
        <v>21.1</v>
      </c>
    </row>
    <row r="717" spans="1:4" x14ac:dyDescent="0.3">
      <c r="A717">
        <v>17</v>
      </c>
      <c r="B717" t="s">
        <v>46</v>
      </c>
      <c r="C717">
        <v>2010</v>
      </c>
      <c r="D717">
        <v>20.8</v>
      </c>
    </row>
    <row r="718" spans="1:4" x14ac:dyDescent="0.3">
      <c r="A718">
        <v>18</v>
      </c>
      <c r="B718" t="s">
        <v>46</v>
      </c>
      <c r="C718">
        <v>2010</v>
      </c>
      <c r="D718">
        <v>20.5</v>
      </c>
    </row>
    <row r="719" spans="1:4" x14ac:dyDescent="0.3">
      <c r="A719">
        <v>19</v>
      </c>
      <c r="B719" t="s">
        <v>46</v>
      </c>
      <c r="C719">
        <v>2010</v>
      </c>
      <c r="D719">
        <v>20</v>
      </c>
    </row>
    <row r="720" spans="1:4" x14ac:dyDescent="0.3">
      <c r="A720">
        <v>20</v>
      </c>
      <c r="B720" t="s">
        <v>46</v>
      </c>
      <c r="C720">
        <v>2010</v>
      </c>
      <c r="D720">
        <v>19.5</v>
      </c>
    </row>
    <row r="721" spans="1:4" x14ac:dyDescent="0.3">
      <c r="A721">
        <v>21</v>
      </c>
      <c r="B721" t="s">
        <v>46</v>
      </c>
      <c r="C721">
        <v>2010</v>
      </c>
      <c r="D721">
        <v>18.899999999999999</v>
      </c>
    </row>
    <row r="722" spans="1:4" x14ac:dyDescent="0.3">
      <c r="A722">
        <v>22</v>
      </c>
      <c r="B722" t="s">
        <v>46</v>
      </c>
      <c r="C722">
        <v>2010</v>
      </c>
      <c r="D722">
        <v>18.5</v>
      </c>
    </row>
    <row r="723" spans="1:4" x14ac:dyDescent="0.3">
      <c r="A723">
        <v>23</v>
      </c>
      <c r="B723" t="s">
        <v>46</v>
      </c>
      <c r="C723">
        <v>2010</v>
      </c>
      <c r="D723">
        <v>18.2</v>
      </c>
    </row>
    <row r="724" spans="1:4" x14ac:dyDescent="0.3">
      <c r="A724">
        <v>24</v>
      </c>
      <c r="B724" t="s">
        <v>46</v>
      </c>
      <c r="C724">
        <v>2010</v>
      </c>
      <c r="D724">
        <v>18.2</v>
      </c>
    </row>
    <row r="725" spans="1:4" x14ac:dyDescent="0.3">
      <c r="A725">
        <v>25</v>
      </c>
      <c r="B725" t="s">
        <v>46</v>
      </c>
      <c r="C725">
        <v>2010</v>
      </c>
      <c r="D725">
        <v>17.8</v>
      </c>
    </row>
    <row r="726" spans="1:4" x14ac:dyDescent="0.3">
      <c r="A726">
        <v>26</v>
      </c>
      <c r="B726" t="s">
        <v>46</v>
      </c>
      <c r="C726">
        <v>2010</v>
      </c>
      <c r="D726">
        <v>17.399999999999999</v>
      </c>
    </row>
    <row r="727" spans="1:4" x14ac:dyDescent="0.3">
      <c r="A727">
        <v>27</v>
      </c>
      <c r="B727" t="s">
        <v>46</v>
      </c>
      <c r="C727">
        <v>2010</v>
      </c>
      <c r="D727">
        <v>17.8</v>
      </c>
    </row>
    <row r="728" spans="1:4" x14ac:dyDescent="0.3">
      <c r="A728">
        <v>28</v>
      </c>
      <c r="B728" t="s">
        <v>46</v>
      </c>
      <c r="C728">
        <v>2010</v>
      </c>
      <c r="D728">
        <v>17.5</v>
      </c>
    </row>
    <row r="729" spans="1:4" x14ac:dyDescent="0.3">
      <c r="A729">
        <v>29</v>
      </c>
      <c r="B729" t="s">
        <v>46</v>
      </c>
      <c r="C729">
        <v>2010</v>
      </c>
      <c r="D729">
        <v>18.5</v>
      </c>
    </row>
    <row r="730" spans="1:4" x14ac:dyDescent="0.3">
      <c r="A730">
        <v>30</v>
      </c>
      <c r="B730" t="s">
        <v>46</v>
      </c>
      <c r="C730">
        <v>2010</v>
      </c>
      <c r="D730">
        <v>19.600000000000001</v>
      </c>
    </row>
    <row r="731" spans="1:4" x14ac:dyDescent="0.3">
      <c r="A731">
        <v>31</v>
      </c>
      <c r="B731" t="s">
        <v>46</v>
      </c>
      <c r="C731">
        <v>2010</v>
      </c>
      <c r="D731">
        <v>19.2</v>
      </c>
    </row>
    <row r="732" spans="1:4" x14ac:dyDescent="0.3">
      <c r="A732">
        <v>1</v>
      </c>
      <c r="B732" t="s">
        <v>36</v>
      </c>
      <c r="C732">
        <v>2011</v>
      </c>
      <c r="D732">
        <v>19.600000000000001</v>
      </c>
    </row>
    <row r="733" spans="1:4" x14ac:dyDescent="0.3">
      <c r="A733">
        <v>2</v>
      </c>
      <c r="B733" t="s">
        <v>36</v>
      </c>
      <c r="C733">
        <v>2011</v>
      </c>
      <c r="D733">
        <v>19</v>
      </c>
    </row>
    <row r="734" spans="1:4" x14ac:dyDescent="0.3">
      <c r="A734">
        <v>3</v>
      </c>
      <c r="B734" t="s">
        <v>36</v>
      </c>
      <c r="C734">
        <v>2011</v>
      </c>
      <c r="D734">
        <v>18.399999999999999</v>
      </c>
    </row>
    <row r="735" spans="1:4" x14ac:dyDescent="0.3">
      <c r="A735">
        <v>4</v>
      </c>
      <c r="B735" t="s">
        <v>36</v>
      </c>
      <c r="C735">
        <v>2011</v>
      </c>
      <c r="D735">
        <v>18</v>
      </c>
    </row>
    <row r="736" spans="1:4" x14ac:dyDescent="0.3">
      <c r="A736">
        <v>5</v>
      </c>
      <c r="B736" t="s">
        <v>36</v>
      </c>
      <c r="C736">
        <v>2011</v>
      </c>
      <c r="D736">
        <v>18.3</v>
      </c>
    </row>
    <row r="737" spans="1:4" x14ac:dyDescent="0.3">
      <c r="A737">
        <v>6</v>
      </c>
      <c r="B737" t="s">
        <v>36</v>
      </c>
      <c r="C737">
        <v>2011</v>
      </c>
      <c r="D737">
        <v>18.100000000000001</v>
      </c>
    </row>
    <row r="738" spans="1:4" x14ac:dyDescent="0.3">
      <c r="A738">
        <v>7</v>
      </c>
      <c r="B738" t="s">
        <v>36</v>
      </c>
      <c r="C738">
        <v>2011</v>
      </c>
      <c r="D738">
        <v>17.8</v>
      </c>
    </row>
    <row r="739" spans="1:4" x14ac:dyDescent="0.3">
      <c r="A739">
        <v>8</v>
      </c>
      <c r="B739" t="s">
        <v>36</v>
      </c>
      <c r="C739">
        <v>2011</v>
      </c>
      <c r="D739">
        <v>17.600000000000001</v>
      </c>
    </row>
    <row r="740" spans="1:4" x14ac:dyDescent="0.3">
      <c r="A740">
        <v>9</v>
      </c>
      <c r="B740" t="s">
        <v>36</v>
      </c>
      <c r="C740">
        <v>2011</v>
      </c>
      <c r="D740">
        <v>17</v>
      </c>
    </row>
    <row r="741" spans="1:4" x14ac:dyDescent="0.3">
      <c r="A741">
        <v>10</v>
      </c>
      <c r="B741" t="s">
        <v>36</v>
      </c>
      <c r="C741">
        <v>2011</v>
      </c>
      <c r="D741">
        <v>16.5</v>
      </c>
    </row>
    <row r="742" spans="1:4" x14ac:dyDescent="0.3">
      <c r="A742">
        <v>11</v>
      </c>
      <c r="B742" t="s">
        <v>36</v>
      </c>
      <c r="C742">
        <v>2011</v>
      </c>
      <c r="D742">
        <v>16.3</v>
      </c>
    </row>
    <row r="743" spans="1:4" x14ac:dyDescent="0.3">
      <c r="A743">
        <v>12</v>
      </c>
      <c r="B743" t="s">
        <v>36</v>
      </c>
      <c r="C743">
        <v>2011</v>
      </c>
      <c r="D743">
        <v>17.5</v>
      </c>
    </row>
    <row r="744" spans="1:4" x14ac:dyDescent="0.3">
      <c r="A744">
        <v>13</v>
      </c>
      <c r="B744" t="s">
        <v>36</v>
      </c>
      <c r="C744">
        <v>2011</v>
      </c>
      <c r="D744">
        <v>17</v>
      </c>
    </row>
    <row r="745" spans="1:4" x14ac:dyDescent="0.3">
      <c r="A745">
        <v>14</v>
      </c>
      <c r="B745" t="s">
        <v>36</v>
      </c>
      <c r="C745">
        <v>2011</v>
      </c>
      <c r="D745">
        <v>16.399999999999999</v>
      </c>
    </row>
    <row r="746" spans="1:4" x14ac:dyDescent="0.3">
      <c r="A746">
        <v>15</v>
      </c>
      <c r="B746" t="s">
        <v>36</v>
      </c>
      <c r="C746">
        <v>2011</v>
      </c>
      <c r="D746">
        <v>16.100000000000001</v>
      </c>
    </row>
    <row r="747" spans="1:4" x14ac:dyDescent="0.3">
      <c r="A747">
        <v>16</v>
      </c>
      <c r="B747" t="s">
        <v>36</v>
      </c>
      <c r="C747">
        <v>2011</v>
      </c>
      <c r="D747">
        <v>16.3</v>
      </c>
    </row>
    <row r="748" spans="1:4" x14ac:dyDescent="0.3">
      <c r="A748">
        <v>17</v>
      </c>
      <c r="B748" t="s">
        <v>36</v>
      </c>
      <c r="C748">
        <v>2011</v>
      </c>
      <c r="D748">
        <v>15.9</v>
      </c>
    </row>
    <row r="749" spans="1:4" x14ac:dyDescent="0.3">
      <c r="A749">
        <v>18</v>
      </c>
      <c r="B749" t="s">
        <v>36</v>
      </c>
      <c r="C749">
        <v>2011</v>
      </c>
      <c r="D749">
        <v>15.6</v>
      </c>
    </row>
    <row r="750" spans="1:4" x14ac:dyDescent="0.3">
      <c r="A750">
        <v>19</v>
      </c>
      <c r="B750" t="s">
        <v>36</v>
      </c>
      <c r="C750">
        <v>2011</v>
      </c>
      <c r="D750">
        <v>17.100000000000001</v>
      </c>
    </row>
    <row r="751" spans="1:4" x14ac:dyDescent="0.3">
      <c r="A751">
        <v>20</v>
      </c>
      <c r="B751" t="s">
        <v>36</v>
      </c>
      <c r="C751">
        <v>2011</v>
      </c>
      <c r="D751">
        <v>18.399999999999999</v>
      </c>
    </row>
    <row r="752" spans="1:4" x14ac:dyDescent="0.3">
      <c r="A752">
        <v>21</v>
      </c>
      <c r="B752" t="s">
        <v>36</v>
      </c>
      <c r="C752">
        <v>2011</v>
      </c>
      <c r="D752">
        <v>18.2</v>
      </c>
    </row>
    <row r="753" spans="1:4" x14ac:dyDescent="0.3">
      <c r="A753">
        <v>22</v>
      </c>
      <c r="B753" t="s">
        <v>36</v>
      </c>
      <c r="C753">
        <v>2011</v>
      </c>
      <c r="D753">
        <v>18.3</v>
      </c>
    </row>
    <row r="754" spans="1:4" x14ac:dyDescent="0.3">
      <c r="A754">
        <v>23</v>
      </c>
      <c r="B754" t="s">
        <v>36</v>
      </c>
      <c r="C754">
        <v>2011</v>
      </c>
      <c r="D754">
        <v>18.2</v>
      </c>
    </row>
    <row r="755" spans="1:4" x14ac:dyDescent="0.3">
      <c r="A755">
        <v>24</v>
      </c>
      <c r="B755" t="s">
        <v>36</v>
      </c>
      <c r="C755">
        <v>2011</v>
      </c>
      <c r="D755">
        <v>17.600000000000001</v>
      </c>
    </row>
    <row r="756" spans="1:4" x14ac:dyDescent="0.3">
      <c r="A756">
        <v>25</v>
      </c>
      <c r="B756" t="s">
        <v>36</v>
      </c>
      <c r="C756">
        <v>2011</v>
      </c>
      <c r="D756">
        <v>17.2</v>
      </c>
    </row>
    <row r="757" spans="1:4" x14ac:dyDescent="0.3">
      <c r="A757">
        <v>26</v>
      </c>
      <c r="B757" t="s">
        <v>36</v>
      </c>
      <c r="C757">
        <v>2011</v>
      </c>
      <c r="D757">
        <v>16.8</v>
      </c>
    </row>
    <row r="758" spans="1:4" x14ac:dyDescent="0.3">
      <c r="A758">
        <v>27</v>
      </c>
      <c r="B758" t="s">
        <v>36</v>
      </c>
      <c r="C758">
        <v>2011</v>
      </c>
      <c r="D758">
        <v>17.5</v>
      </c>
    </row>
    <row r="759" spans="1:4" x14ac:dyDescent="0.3">
      <c r="A759">
        <v>28</v>
      </c>
      <c r="B759" t="s">
        <v>36</v>
      </c>
      <c r="C759">
        <v>2011</v>
      </c>
      <c r="D759">
        <v>17.3</v>
      </c>
    </row>
    <row r="760" spans="1:4" x14ac:dyDescent="0.3">
      <c r="A760">
        <v>29</v>
      </c>
      <c r="B760" t="s">
        <v>36</v>
      </c>
      <c r="C760">
        <v>2011</v>
      </c>
      <c r="D760">
        <v>17</v>
      </c>
    </row>
    <row r="761" spans="1:4" x14ac:dyDescent="0.3">
      <c r="A761">
        <v>30</v>
      </c>
      <c r="B761" t="s">
        <v>36</v>
      </c>
      <c r="C761">
        <v>2011</v>
      </c>
      <c r="D761">
        <v>16.600000000000001</v>
      </c>
    </row>
    <row r="762" spans="1:4" x14ac:dyDescent="0.3">
      <c r="A762">
        <v>31</v>
      </c>
      <c r="B762" t="s">
        <v>36</v>
      </c>
      <c r="C762">
        <v>2011</v>
      </c>
      <c r="D762">
        <v>16.2</v>
      </c>
    </row>
    <row r="763" spans="1:4" x14ac:dyDescent="0.3">
      <c r="A763">
        <v>1</v>
      </c>
      <c r="B763" t="s">
        <v>37</v>
      </c>
      <c r="C763">
        <v>2011</v>
      </c>
      <c r="D763">
        <v>16</v>
      </c>
    </row>
    <row r="764" spans="1:4" x14ac:dyDescent="0.3">
      <c r="A764">
        <v>2</v>
      </c>
      <c r="B764" t="s">
        <v>37</v>
      </c>
      <c r="C764">
        <v>2011</v>
      </c>
      <c r="D764">
        <v>15.5</v>
      </c>
    </row>
    <row r="765" spans="1:4" x14ac:dyDescent="0.3">
      <c r="A765">
        <v>3</v>
      </c>
      <c r="B765" t="s">
        <v>37</v>
      </c>
      <c r="C765">
        <v>2011</v>
      </c>
      <c r="D765">
        <v>15.3</v>
      </c>
    </row>
    <row r="766" spans="1:4" x14ac:dyDescent="0.3">
      <c r="A766">
        <v>4</v>
      </c>
      <c r="B766" t="s">
        <v>37</v>
      </c>
      <c r="C766">
        <v>2011</v>
      </c>
      <c r="D766">
        <v>14.8</v>
      </c>
    </row>
    <row r="767" spans="1:4" x14ac:dyDescent="0.3">
      <c r="A767">
        <v>5</v>
      </c>
      <c r="B767" t="s">
        <v>37</v>
      </c>
      <c r="C767">
        <v>2011</v>
      </c>
      <c r="D767">
        <v>14.4</v>
      </c>
    </row>
    <row r="768" spans="1:4" x14ac:dyDescent="0.3">
      <c r="A768">
        <v>6</v>
      </c>
      <c r="B768" t="s">
        <v>37</v>
      </c>
      <c r="C768">
        <v>2011</v>
      </c>
      <c r="D768">
        <v>14.1</v>
      </c>
    </row>
    <row r="769" spans="1:4" x14ac:dyDescent="0.3">
      <c r="A769">
        <v>7</v>
      </c>
      <c r="B769" t="s">
        <v>37</v>
      </c>
      <c r="C769">
        <v>2011</v>
      </c>
      <c r="D769">
        <v>14.7</v>
      </c>
    </row>
    <row r="770" spans="1:4" x14ac:dyDescent="0.3">
      <c r="A770">
        <v>8</v>
      </c>
      <c r="B770" t="s">
        <v>37</v>
      </c>
      <c r="C770">
        <v>2011</v>
      </c>
      <c r="D770">
        <v>16.2</v>
      </c>
    </row>
    <row r="771" spans="1:4" x14ac:dyDescent="0.3">
      <c r="A771">
        <v>9</v>
      </c>
      <c r="B771" t="s">
        <v>37</v>
      </c>
      <c r="C771">
        <v>2011</v>
      </c>
      <c r="D771">
        <v>16.600000000000001</v>
      </c>
    </row>
    <row r="772" spans="1:4" x14ac:dyDescent="0.3">
      <c r="A772">
        <v>10</v>
      </c>
      <c r="B772" t="s">
        <v>37</v>
      </c>
      <c r="C772">
        <v>2011</v>
      </c>
      <c r="D772">
        <v>16.2</v>
      </c>
    </row>
    <row r="773" spans="1:4" x14ac:dyDescent="0.3">
      <c r="A773">
        <v>11</v>
      </c>
      <c r="B773" t="s">
        <v>37</v>
      </c>
      <c r="C773">
        <v>2011</v>
      </c>
      <c r="D773">
        <v>16.2</v>
      </c>
    </row>
    <row r="774" spans="1:4" x14ac:dyDescent="0.3">
      <c r="A774">
        <v>12</v>
      </c>
      <c r="B774" t="s">
        <v>37</v>
      </c>
      <c r="C774">
        <v>2011</v>
      </c>
      <c r="D774">
        <v>16</v>
      </c>
    </row>
    <row r="775" spans="1:4" x14ac:dyDescent="0.3">
      <c r="A775">
        <v>13</v>
      </c>
      <c r="B775" t="s">
        <v>37</v>
      </c>
      <c r="C775">
        <v>2011</v>
      </c>
      <c r="D775">
        <v>15.7</v>
      </c>
    </row>
    <row r="776" spans="1:4" x14ac:dyDescent="0.3">
      <c r="A776">
        <v>14</v>
      </c>
      <c r="B776" t="s">
        <v>37</v>
      </c>
      <c r="C776">
        <v>2011</v>
      </c>
      <c r="D776">
        <v>16.2</v>
      </c>
    </row>
    <row r="777" spans="1:4" x14ac:dyDescent="0.3">
      <c r="A777">
        <v>15</v>
      </c>
      <c r="B777" t="s">
        <v>37</v>
      </c>
      <c r="C777">
        <v>2011</v>
      </c>
      <c r="D777">
        <v>20</v>
      </c>
    </row>
    <row r="778" spans="1:4" x14ac:dyDescent="0.3">
      <c r="A778">
        <v>16</v>
      </c>
      <c r="B778" t="s">
        <v>37</v>
      </c>
      <c r="C778">
        <v>2011</v>
      </c>
      <c r="D778">
        <v>21.3</v>
      </c>
    </row>
    <row r="779" spans="1:4" x14ac:dyDescent="0.3">
      <c r="A779">
        <v>17</v>
      </c>
      <c r="B779" t="s">
        <v>37</v>
      </c>
      <c r="C779">
        <v>2011</v>
      </c>
      <c r="D779">
        <v>19.600000000000001</v>
      </c>
    </row>
    <row r="780" spans="1:4" x14ac:dyDescent="0.3">
      <c r="A780">
        <v>18</v>
      </c>
      <c r="B780" t="s">
        <v>37</v>
      </c>
      <c r="C780">
        <v>2011</v>
      </c>
      <c r="D780">
        <v>17.3</v>
      </c>
    </row>
    <row r="781" spans="1:4" x14ac:dyDescent="0.3">
      <c r="A781">
        <v>19</v>
      </c>
      <c r="B781" t="s">
        <v>37</v>
      </c>
      <c r="C781">
        <v>2011</v>
      </c>
      <c r="D781">
        <v>15.8</v>
      </c>
    </row>
    <row r="782" spans="1:4" x14ac:dyDescent="0.3">
      <c r="A782">
        <v>20</v>
      </c>
      <c r="B782" t="s">
        <v>37</v>
      </c>
      <c r="C782">
        <v>2011</v>
      </c>
      <c r="D782">
        <v>14.7</v>
      </c>
    </row>
    <row r="783" spans="1:4" x14ac:dyDescent="0.3">
      <c r="A783">
        <v>21</v>
      </c>
      <c r="B783" t="s">
        <v>37</v>
      </c>
      <c r="C783">
        <v>2011</v>
      </c>
      <c r="D783">
        <v>15.4</v>
      </c>
    </row>
    <row r="784" spans="1:4" x14ac:dyDescent="0.3">
      <c r="A784">
        <v>22</v>
      </c>
      <c r="B784" t="s">
        <v>37</v>
      </c>
      <c r="C784">
        <v>2011</v>
      </c>
      <c r="D784">
        <v>14</v>
      </c>
    </row>
    <row r="785" spans="1:4" x14ac:dyDescent="0.3">
      <c r="A785">
        <v>23</v>
      </c>
      <c r="B785" t="s">
        <v>37</v>
      </c>
      <c r="C785">
        <v>2011</v>
      </c>
      <c r="D785">
        <v>13.9</v>
      </c>
    </row>
    <row r="786" spans="1:4" x14ac:dyDescent="0.3">
      <c r="A786">
        <v>24</v>
      </c>
      <c r="B786" t="s">
        <v>37</v>
      </c>
      <c r="C786">
        <v>2011</v>
      </c>
      <c r="D786">
        <v>13.5</v>
      </c>
    </row>
    <row r="787" spans="1:4" x14ac:dyDescent="0.3">
      <c r="A787">
        <v>25</v>
      </c>
      <c r="B787" t="s">
        <v>37</v>
      </c>
      <c r="C787">
        <v>2011</v>
      </c>
      <c r="D787">
        <v>13.5</v>
      </c>
    </row>
    <row r="788" spans="1:4" x14ac:dyDescent="0.3">
      <c r="A788">
        <v>26</v>
      </c>
      <c r="B788" t="s">
        <v>37</v>
      </c>
      <c r="C788">
        <v>2011</v>
      </c>
      <c r="D788">
        <v>13.1</v>
      </c>
    </row>
    <row r="789" spans="1:4" x14ac:dyDescent="0.3">
      <c r="A789">
        <v>27</v>
      </c>
      <c r="B789" t="s">
        <v>37</v>
      </c>
      <c r="C789">
        <v>2011</v>
      </c>
      <c r="D789">
        <v>14.7</v>
      </c>
    </row>
    <row r="790" spans="1:4" x14ac:dyDescent="0.3">
      <c r="A790">
        <v>28</v>
      </c>
      <c r="B790" t="s">
        <v>37</v>
      </c>
      <c r="C790">
        <v>2011</v>
      </c>
      <c r="D790">
        <v>14.3</v>
      </c>
    </row>
    <row r="791" spans="1:4" x14ac:dyDescent="0.3">
      <c r="A791">
        <v>1</v>
      </c>
      <c r="B791" t="s">
        <v>38</v>
      </c>
      <c r="C791">
        <v>2011</v>
      </c>
      <c r="D791">
        <v>13.9</v>
      </c>
    </row>
    <row r="792" spans="1:4" x14ac:dyDescent="0.3">
      <c r="A792">
        <v>2</v>
      </c>
      <c r="B792" t="s">
        <v>38</v>
      </c>
      <c r="C792">
        <v>2011</v>
      </c>
      <c r="D792">
        <v>13.6</v>
      </c>
    </row>
    <row r="793" spans="1:4" x14ac:dyDescent="0.3">
      <c r="A793">
        <v>3</v>
      </c>
      <c r="B793" t="s">
        <v>38</v>
      </c>
      <c r="C793">
        <v>2011</v>
      </c>
      <c r="D793">
        <v>14.7</v>
      </c>
    </row>
    <row r="794" spans="1:4" x14ac:dyDescent="0.3">
      <c r="A794">
        <v>4</v>
      </c>
      <c r="B794" t="s">
        <v>38</v>
      </c>
      <c r="C794">
        <v>2011</v>
      </c>
      <c r="D794">
        <v>15.8</v>
      </c>
    </row>
    <row r="795" spans="1:4" x14ac:dyDescent="0.3">
      <c r="A795">
        <v>5</v>
      </c>
      <c r="B795" t="s">
        <v>38</v>
      </c>
      <c r="C795">
        <v>2011</v>
      </c>
      <c r="D795">
        <v>15</v>
      </c>
    </row>
    <row r="796" spans="1:4" x14ac:dyDescent="0.3">
      <c r="A796">
        <v>6</v>
      </c>
      <c r="B796" t="s">
        <v>38</v>
      </c>
      <c r="C796">
        <v>2011</v>
      </c>
      <c r="D796">
        <v>14.3</v>
      </c>
    </row>
    <row r="797" spans="1:4" x14ac:dyDescent="0.3">
      <c r="A797">
        <v>7</v>
      </c>
      <c r="B797" t="s">
        <v>38</v>
      </c>
      <c r="C797">
        <v>2011</v>
      </c>
      <c r="D797">
        <v>13.7</v>
      </c>
    </row>
    <row r="798" spans="1:4" x14ac:dyDescent="0.3">
      <c r="A798">
        <v>8</v>
      </c>
      <c r="B798" t="s">
        <v>38</v>
      </c>
      <c r="C798">
        <v>2011</v>
      </c>
      <c r="D798">
        <v>13.1</v>
      </c>
    </row>
    <row r="799" spans="1:4" x14ac:dyDescent="0.3">
      <c r="A799">
        <v>9</v>
      </c>
      <c r="B799" t="s">
        <v>38</v>
      </c>
      <c r="C799">
        <v>2011</v>
      </c>
      <c r="D799">
        <v>12.8</v>
      </c>
    </row>
    <row r="800" spans="1:4" x14ac:dyDescent="0.3">
      <c r="A800">
        <v>10</v>
      </c>
      <c r="B800" t="s">
        <v>38</v>
      </c>
      <c r="C800">
        <v>2011</v>
      </c>
      <c r="D800">
        <v>12.7</v>
      </c>
    </row>
    <row r="801" spans="1:4" x14ac:dyDescent="0.3">
      <c r="A801">
        <v>11</v>
      </c>
      <c r="B801" t="s">
        <v>38</v>
      </c>
      <c r="C801">
        <v>2011</v>
      </c>
      <c r="D801">
        <v>12.3</v>
      </c>
    </row>
    <row r="802" spans="1:4" x14ac:dyDescent="0.3">
      <c r="A802">
        <v>12</v>
      </c>
      <c r="B802" t="s">
        <v>38</v>
      </c>
      <c r="C802">
        <v>2011</v>
      </c>
      <c r="D802">
        <v>12</v>
      </c>
    </row>
    <row r="803" spans="1:4" x14ac:dyDescent="0.3">
      <c r="A803">
        <v>13</v>
      </c>
      <c r="B803" t="s">
        <v>38</v>
      </c>
      <c r="C803">
        <v>2011</v>
      </c>
      <c r="D803">
        <v>11.7</v>
      </c>
    </row>
    <row r="804" spans="1:4" x14ac:dyDescent="0.3">
      <c r="A804">
        <v>14</v>
      </c>
      <c r="B804" t="s">
        <v>38</v>
      </c>
      <c r="C804">
        <v>2011</v>
      </c>
      <c r="D804">
        <v>11.5</v>
      </c>
    </row>
    <row r="805" spans="1:4" x14ac:dyDescent="0.3">
      <c r="A805">
        <v>15</v>
      </c>
      <c r="B805" t="s">
        <v>38</v>
      </c>
      <c r="C805">
        <v>2011</v>
      </c>
      <c r="D805">
        <v>12</v>
      </c>
    </row>
    <row r="806" spans="1:4" x14ac:dyDescent="0.3">
      <c r="A806">
        <v>16</v>
      </c>
      <c r="B806" t="s">
        <v>38</v>
      </c>
      <c r="C806">
        <v>2011</v>
      </c>
      <c r="D806">
        <v>11.9</v>
      </c>
    </row>
    <row r="807" spans="1:4" x14ac:dyDescent="0.3">
      <c r="A807">
        <v>17</v>
      </c>
      <c r="B807" t="s">
        <v>38</v>
      </c>
      <c r="C807">
        <v>2011</v>
      </c>
      <c r="D807">
        <v>12.3</v>
      </c>
    </row>
    <row r="808" spans="1:4" x14ac:dyDescent="0.3">
      <c r="A808">
        <v>18</v>
      </c>
      <c r="B808" t="s">
        <v>38</v>
      </c>
      <c r="C808">
        <v>2011</v>
      </c>
      <c r="D808">
        <v>13.2</v>
      </c>
    </row>
    <row r="809" spans="1:4" x14ac:dyDescent="0.3">
      <c r="A809">
        <v>19</v>
      </c>
      <c r="B809" t="s">
        <v>38</v>
      </c>
      <c r="C809">
        <v>2011</v>
      </c>
      <c r="D809">
        <v>13.6</v>
      </c>
    </row>
    <row r="810" spans="1:4" x14ac:dyDescent="0.3">
      <c r="A810">
        <v>20</v>
      </c>
      <c r="B810" t="s">
        <v>38</v>
      </c>
      <c r="C810">
        <v>2011</v>
      </c>
      <c r="D810">
        <v>15</v>
      </c>
    </row>
    <row r="811" spans="1:4" x14ac:dyDescent="0.3">
      <c r="A811">
        <v>21</v>
      </c>
      <c r="B811" t="s">
        <v>38</v>
      </c>
      <c r="C811">
        <v>2011</v>
      </c>
      <c r="D811">
        <v>15</v>
      </c>
    </row>
    <row r="812" spans="1:4" x14ac:dyDescent="0.3">
      <c r="A812">
        <v>22</v>
      </c>
      <c r="B812" t="s">
        <v>38</v>
      </c>
      <c r="C812">
        <v>2011</v>
      </c>
      <c r="D812">
        <v>13.5</v>
      </c>
    </row>
    <row r="813" spans="1:4" x14ac:dyDescent="0.3">
      <c r="A813">
        <v>23</v>
      </c>
      <c r="B813" t="s">
        <v>38</v>
      </c>
      <c r="C813">
        <v>2011</v>
      </c>
      <c r="D813">
        <v>12.9</v>
      </c>
    </row>
    <row r="814" spans="1:4" x14ac:dyDescent="0.3">
      <c r="A814">
        <v>24</v>
      </c>
      <c r="B814" t="s">
        <v>38</v>
      </c>
      <c r="C814">
        <v>2011</v>
      </c>
      <c r="D814">
        <v>12.3</v>
      </c>
    </row>
    <row r="815" spans="1:4" x14ac:dyDescent="0.3">
      <c r="A815">
        <v>25</v>
      </c>
      <c r="B815" t="s">
        <v>38</v>
      </c>
      <c r="C815">
        <v>2011</v>
      </c>
      <c r="D815">
        <v>12</v>
      </c>
    </row>
    <row r="816" spans="1:4" x14ac:dyDescent="0.3">
      <c r="A816">
        <v>26</v>
      </c>
      <c r="B816" t="s">
        <v>38</v>
      </c>
      <c r="C816">
        <v>2011</v>
      </c>
      <c r="D816">
        <v>11.8</v>
      </c>
    </row>
    <row r="817" spans="1:4" x14ac:dyDescent="0.3">
      <c r="A817">
        <v>27</v>
      </c>
      <c r="B817" t="s">
        <v>38</v>
      </c>
      <c r="C817">
        <v>2011</v>
      </c>
      <c r="D817">
        <v>12.2</v>
      </c>
    </row>
    <row r="818" spans="1:4" x14ac:dyDescent="0.3">
      <c r="A818">
        <v>28</v>
      </c>
      <c r="B818" t="s">
        <v>38</v>
      </c>
      <c r="C818">
        <v>2011</v>
      </c>
      <c r="D818">
        <v>12</v>
      </c>
    </row>
    <row r="819" spans="1:4" x14ac:dyDescent="0.3">
      <c r="A819">
        <v>29</v>
      </c>
      <c r="B819" t="s">
        <v>38</v>
      </c>
      <c r="C819">
        <v>2011</v>
      </c>
      <c r="D819">
        <v>11.8</v>
      </c>
    </row>
    <row r="820" spans="1:4" x14ac:dyDescent="0.3">
      <c r="A820">
        <v>30</v>
      </c>
      <c r="B820" t="s">
        <v>38</v>
      </c>
      <c r="C820">
        <v>2011</v>
      </c>
      <c r="D820">
        <v>11.8</v>
      </c>
    </row>
    <row r="821" spans="1:4" x14ac:dyDescent="0.3">
      <c r="A821">
        <v>31</v>
      </c>
      <c r="B821" t="s">
        <v>38</v>
      </c>
      <c r="C821">
        <v>2011</v>
      </c>
      <c r="D821">
        <v>11.6</v>
      </c>
    </row>
    <row r="822" spans="1:4" x14ac:dyDescent="0.3">
      <c r="A822">
        <v>1</v>
      </c>
      <c r="B822" t="s">
        <v>39</v>
      </c>
      <c r="C822">
        <v>2011</v>
      </c>
      <c r="D822">
        <v>11.5</v>
      </c>
    </row>
    <row r="823" spans="1:4" x14ac:dyDescent="0.3">
      <c r="A823">
        <v>2</v>
      </c>
      <c r="B823" t="s">
        <v>39</v>
      </c>
      <c r="C823">
        <v>2011</v>
      </c>
      <c r="D823">
        <v>11.4</v>
      </c>
    </row>
    <row r="824" spans="1:4" x14ac:dyDescent="0.3">
      <c r="A824">
        <v>3</v>
      </c>
      <c r="B824" t="s">
        <v>39</v>
      </c>
      <c r="C824">
        <v>2011</v>
      </c>
      <c r="D824">
        <v>12.3</v>
      </c>
    </row>
    <row r="825" spans="1:4" x14ac:dyDescent="0.3">
      <c r="A825">
        <v>4</v>
      </c>
      <c r="B825" t="s">
        <v>39</v>
      </c>
      <c r="C825">
        <v>2011</v>
      </c>
      <c r="D825">
        <v>12.7</v>
      </c>
    </row>
    <row r="826" spans="1:4" x14ac:dyDescent="0.3">
      <c r="A826">
        <v>5</v>
      </c>
      <c r="B826" t="s">
        <v>39</v>
      </c>
      <c r="C826">
        <v>2011</v>
      </c>
      <c r="D826">
        <v>12.3</v>
      </c>
    </row>
    <row r="827" spans="1:4" x14ac:dyDescent="0.3">
      <c r="A827">
        <v>6</v>
      </c>
      <c r="B827" t="s">
        <v>39</v>
      </c>
      <c r="C827">
        <v>2011</v>
      </c>
      <c r="D827">
        <v>12.1</v>
      </c>
    </row>
    <row r="828" spans="1:4" x14ac:dyDescent="0.3">
      <c r="A828">
        <v>7</v>
      </c>
      <c r="B828" t="s">
        <v>39</v>
      </c>
      <c r="C828">
        <v>2011</v>
      </c>
      <c r="D828">
        <v>11.8</v>
      </c>
    </row>
    <row r="829" spans="1:4" x14ac:dyDescent="0.3">
      <c r="A829">
        <v>8</v>
      </c>
      <c r="B829" t="s">
        <v>39</v>
      </c>
      <c r="C829">
        <v>2011</v>
      </c>
      <c r="D829">
        <v>11.6</v>
      </c>
    </row>
    <row r="830" spans="1:4" x14ac:dyDescent="0.3">
      <c r="A830">
        <v>9</v>
      </c>
      <c r="B830" t="s">
        <v>39</v>
      </c>
      <c r="C830">
        <v>2011</v>
      </c>
      <c r="D830">
        <v>11.4</v>
      </c>
    </row>
    <row r="831" spans="1:4" x14ac:dyDescent="0.3">
      <c r="A831">
        <v>10</v>
      </c>
      <c r="B831" t="s">
        <v>39</v>
      </c>
      <c r="C831">
        <v>2011</v>
      </c>
      <c r="D831">
        <v>11.9</v>
      </c>
    </row>
    <row r="832" spans="1:4" x14ac:dyDescent="0.3">
      <c r="A832">
        <v>11</v>
      </c>
      <c r="B832" t="s">
        <v>39</v>
      </c>
      <c r="C832">
        <v>2011</v>
      </c>
      <c r="D832">
        <v>11.5</v>
      </c>
    </row>
    <row r="833" spans="1:4" x14ac:dyDescent="0.3">
      <c r="A833">
        <v>12</v>
      </c>
      <c r="B833" t="s">
        <v>39</v>
      </c>
      <c r="C833">
        <v>2011</v>
      </c>
      <c r="D833">
        <v>11.2</v>
      </c>
    </row>
    <row r="834" spans="1:4" x14ac:dyDescent="0.3">
      <c r="A834">
        <v>13</v>
      </c>
      <c r="B834" t="s">
        <v>39</v>
      </c>
      <c r="C834">
        <v>2011</v>
      </c>
      <c r="D834">
        <v>11.5</v>
      </c>
    </row>
    <row r="835" spans="1:4" x14ac:dyDescent="0.3">
      <c r="A835">
        <v>14</v>
      </c>
      <c r="B835" t="s">
        <v>39</v>
      </c>
      <c r="C835">
        <v>2011</v>
      </c>
      <c r="D835">
        <v>12</v>
      </c>
    </row>
    <row r="836" spans="1:4" x14ac:dyDescent="0.3">
      <c r="A836">
        <v>15</v>
      </c>
      <c r="B836" t="s">
        <v>39</v>
      </c>
      <c r="C836">
        <v>2011</v>
      </c>
      <c r="D836">
        <v>12</v>
      </c>
    </row>
    <row r="837" spans="1:4" x14ac:dyDescent="0.3">
      <c r="A837">
        <v>16</v>
      </c>
      <c r="B837" t="s">
        <v>39</v>
      </c>
      <c r="C837">
        <v>2011</v>
      </c>
      <c r="D837">
        <v>13.3</v>
      </c>
    </row>
    <row r="838" spans="1:4" x14ac:dyDescent="0.3">
      <c r="A838">
        <v>17</v>
      </c>
      <c r="B838" t="s">
        <v>39</v>
      </c>
      <c r="C838">
        <v>2011</v>
      </c>
      <c r="D838">
        <v>14.4</v>
      </c>
    </row>
    <row r="839" spans="1:4" x14ac:dyDescent="0.3">
      <c r="A839">
        <v>18</v>
      </c>
      <c r="B839" t="s">
        <v>39</v>
      </c>
      <c r="C839">
        <v>2011</v>
      </c>
      <c r="D839">
        <v>24.5</v>
      </c>
    </row>
    <row r="840" spans="1:4" x14ac:dyDescent="0.3">
      <c r="A840">
        <v>19</v>
      </c>
      <c r="B840" t="s">
        <v>39</v>
      </c>
      <c r="C840">
        <v>2011</v>
      </c>
      <c r="D840">
        <v>25.8</v>
      </c>
    </row>
    <row r="841" spans="1:4" x14ac:dyDescent="0.3">
      <c r="A841">
        <v>20</v>
      </c>
      <c r="B841" t="s">
        <v>39</v>
      </c>
      <c r="C841">
        <v>2011</v>
      </c>
      <c r="D841">
        <v>19.8</v>
      </c>
    </row>
    <row r="842" spans="1:4" x14ac:dyDescent="0.3">
      <c r="A842">
        <v>21</v>
      </c>
      <c r="B842" t="s">
        <v>39</v>
      </c>
      <c r="C842">
        <v>2011</v>
      </c>
      <c r="D842">
        <v>18</v>
      </c>
    </row>
    <row r="843" spans="1:4" x14ac:dyDescent="0.3">
      <c r="A843">
        <v>22</v>
      </c>
      <c r="B843" t="s">
        <v>39</v>
      </c>
      <c r="C843">
        <v>2011</v>
      </c>
      <c r="D843">
        <v>16.100000000000001</v>
      </c>
    </row>
    <row r="844" spans="1:4" x14ac:dyDescent="0.3">
      <c r="A844">
        <v>23</v>
      </c>
      <c r="B844" t="s">
        <v>39</v>
      </c>
      <c r="C844">
        <v>2011</v>
      </c>
      <c r="D844">
        <v>14</v>
      </c>
    </row>
    <row r="845" spans="1:4" x14ac:dyDescent="0.3">
      <c r="A845">
        <v>24</v>
      </c>
      <c r="B845" t="s">
        <v>39</v>
      </c>
      <c r="C845">
        <v>2011</v>
      </c>
      <c r="D845">
        <v>13.4</v>
      </c>
    </row>
    <row r="846" spans="1:4" x14ac:dyDescent="0.3">
      <c r="A846">
        <v>25</v>
      </c>
      <c r="B846" t="s">
        <v>39</v>
      </c>
      <c r="C846">
        <v>2011</v>
      </c>
      <c r="D846">
        <v>15.5</v>
      </c>
    </row>
    <row r="847" spans="1:4" x14ac:dyDescent="0.3">
      <c r="A847">
        <v>26</v>
      </c>
      <c r="B847" t="s">
        <v>39</v>
      </c>
      <c r="C847">
        <v>2011</v>
      </c>
      <c r="D847">
        <v>17.899999999999999</v>
      </c>
    </row>
    <row r="848" spans="1:4" x14ac:dyDescent="0.3">
      <c r="A848">
        <v>27</v>
      </c>
      <c r="B848" t="s">
        <v>39</v>
      </c>
      <c r="C848">
        <v>2011</v>
      </c>
      <c r="D848">
        <v>22.3</v>
      </c>
    </row>
    <row r="849" spans="1:4" x14ac:dyDescent="0.3">
      <c r="A849">
        <v>28</v>
      </c>
      <c r="B849" t="s">
        <v>39</v>
      </c>
      <c r="C849">
        <v>2011</v>
      </c>
      <c r="D849">
        <v>25.7</v>
      </c>
    </row>
    <row r="850" spans="1:4" x14ac:dyDescent="0.3">
      <c r="A850">
        <v>29</v>
      </c>
      <c r="B850" t="s">
        <v>39</v>
      </c>
      <c r="C850">
        <v>2011</v>
      </c>
      <c r="D850">
        <v>25.3</v>
      </c>
    </row>
    <row r="851" spans="1:4" x14ac:dyDescent="0.3">
      <c r="A851">
        <v>30</v>
      </c>
      <c r="B851" t="s">
        <v>39</v>
      </c>
      <c r="C851">
        <v>2011</v>
      </c>
      <c r="D851">
        <v>24.4</v>
      </c>
    </row>
    <row r="852" spans="1:4" x14ac:dyDescent="0.3">
      <c r="A852">
        <v>1</v>
      </c>
      <c r="B852" t="s">
        <v>21</v>
      </c>
      <c r="C852">
        <v>2011</v>
      </c>
      <c r="D852">
        <v>26</v>
      </c>
    </row>
    <row r="853" spans="1:4" x14ac:dyDescent="0.3">
      <c r="A853">
        <v>2</v>
      </c>
      <c r="B853" t="s">
        <v>21</v>
      </c>
      <c r="C853">
        <v>2011</v>
      </c>
      <c r="D853">
        <v>24.6</v>
      </c>
    </row>
    <row r="854" spans="1:4" x14ac:dyDescent="0.3">
      <c r="A854">
        <v>3</v>
      </c>
      <c r="B854" t="s">
        <v>21</v>
      </c>
      <c r="C854">
        <v>2011</v>
      </c>
      <c r="D854">
        <v>23.5</v>
      </c>
    </row>
    <row r="855" spans="1:4" x14ac:dyDescent="0.3">
      <c r="A855">
        <v>4</v>
      </c>
      <c r="B855" t="s">
        <v>21</v>
      </c>
      <c r="C855">
        <v>2011</v>
      </c>
      <c r="D855">
        <v>24.7</v>
      </c>
    </row>
    <row r="856" spans="1:4" x14ac:dyDescent="0.3">
      <c r="A856">
        <v>5</v>
      </c>
      <c r="B856" t="s">
        <v>21</v>
      </c>
      <c r="C856">
        <v>2011</v>
      </c>
      <c r="D856">
        <v>27</v>
      </c>
    </row>
    <row r="857" spans="1:4" x14ac:dyDescent="0.3">
      <c r="A857">
        <v>6</v>
      </c>
      <c r="B857" t="s">
        <v>21</v>
      </c>
      <c r="C857">
        <v>2011</v>
      </c>
      <c r="D857">
        <v>24.7</v>
      </c>
    </row>
    <row r="858" spans="1:4" x14ac:dyDescent="0.3">
      <c r="A858">
        <v>7</v>
      </c>
      <c r="B858" t="s">
        <v>21</v>
      </c>
      <c r="C858">
        <v>2011</v>
      </c>
      <c r="D858">
        <v>26.4</v>
      </c>
    </row>
    <row r="859" spans="1:4" x14ac:dyDescent="0.3">
      <c r="A859">
        <v>8</v>
      </c>
      <c r="B859" t="s">
        <v>21</v>
      </c>
      <c r="C859">
        <v>2011</v>
      </c>
      <c r="D859">
        <v>25.4</v>
      </c>
    </row>
    <row r="860" spans="1:4" x14ac:dyDescent="0.3">
      <c r="A860">
        <v>9</v>
      </c>
      <c r="B860" t="s">
        <v>21</v>
      </c>
      <c r="C860">
        <v>2011</v>
      </c>
      <c r="D860">
        <v>24.8</v>
      </c>
    </row>
    <row r="861" spans="1:4" x14ac:dyDescent="0.3">
      <c r="A861">
        <v>10</v>
      </c>
      <c r="B861" t="s">
        <v>21</v>
      </c>
      <c r="C861">
        <v>2011</v>
      </c>
      <c r="D861">
        <v>24.2</v>
      </c>
    </row>
    <row r="862" spans="1:4" x14ac:dyDescent="0.3">
      <c r="A862">
        <v>11</v>
      </c>
      <c r="B862" t="s">
        <v>21</v>
      </c>
      <c r="C862">
        <v>2011</v>
      </c>
      <c r="D862">
        <v>23.3</v>
      </c>
    </row>
    <row r="863" spans="1:4" x14ac:dyDescent="0.3">
      <c r="A863">
        <v>12</v>
      </c>
      <c r="B863" t="s">
        <v>21</v>
      </c>
      <c r="C863">
        <v>2011</v>
      </c>
      <c r="D863">
        <v>22.6</v>
      </c>
    </row>
    <row r="864" spans="1:4" x14ac:dyDescent="0.3">
      <c r="A864">
        <v>13</v>
      </c>
      <c r="B864" t="s">
        <v>21</v>
      </c>
      <c r="C864">
        <v>2011</v>
      </c>
      <c r="D864">
        <v>23.1</v>
      </c>
    </row>
    <row r="865" spans="1:4" x14ac:dyDescent="0.3">
      <c r="A865">
        <v>14</v>
      </c>
      <c r="B865" t="s">
        <v>21</v>
      </c>
      <c r="C865">
        <v>2011</v>
      </c>
      <c r="D865">
        <v>23.8</v>
      </c>
    </row>
    <row r="866" spans="1:4" x14ac:dyDescent="0.3">
      <c r="A866">
        <v>15</v>
      </c>
      <c r="B866" t="s">
        <v>21</v>
      </c>
      <c r="C866">
        <v>2011</v>
      </c>
      <c r="D866">
        <v>25.1</v>
      </c>
    </row>
    <row r="867" spans="1:4" x14ac:dyDescent="0.3">
      <c r="A867">
        <v>16</v>
      </c>
      <c r="B867" t="s">
        <v>21</v>
      </c>
      <c r="C867">
        <v>2011</v>
      </c>
      <c r="D867">
        <v>23.4</v>
      </c>
    </row>
    <row r="868" spans="1:4" x14ac:dyDescent="0.3">
      <c r="A868">
        <v>17</v>
      </c>
      <c r="B868" t="s">
        <v>21</v>
      </c>
      <c r="C868">
        <v>2011</v>
      </c>
      <c r="D868">
        <v>22.9</v>
      </c>
    </row>
    <row r="869" spans="1:4" x14ac:dyDescent="0.3">
      <c r="A869">
        <v>18</v>
      </c>
      <c r="B869" t="s">
        <v>21</v>
      </c>
      <c r="C869">
        <v>2011</v>
      </c>
      <c r="D869">
        <v>22.5</v>
      </c>
    </row>
    <row r="870" spans="1:4" x14ac:dyDescent="0.3">
      <c r="A870">
        <v>19</v>
      </c>
      <c r="B870" t="s">
        <v>21</v>
      </c>
      <c r="C870">
        <v>2011</v>
      </c>
      <c r="D870">
        <v>23.5</v>
      </c>
    </row>
    <row r="871" spans="1:4" x14ac:dyDescent="0.3">
      <c r="A871">
        <v>20</v>
      </c>
      <c r="B871" t="s">
        <v>21</v>
      </c>
      <c r="C871">
        <v>2011</v>
      </c>
      <c r="D871">
        <v>28.3</v>
      </c>
    </row>
    <row r="872" spans="1:4" x14ac:dyDescent="0.3">
      <c r="A872">
        <v>21</v>
      </c>
      <c r="B872" t="s">
        <v>21</v>
      </c>
      <c r="C872">
        <v>2011</v>
      </c>
      <c r="D872">
        <v>26.6</v>
      </c>
    </row>
    <row r="873" spans="1:4" x14ac:dyDescent="0.3">
      <c r="A873">
        <v>22</v>
      </c>
      <c r="B873" t="s">
        <v>21</v>
      </c>
      <c r="C873">
        <v>2011</v>
      </c>
      <c r="D873">
        <v>26.2</v>
      </c>
    </row>
    <row r="874" spans="1:4" x14ac:dyDescent="0.3">
      <c r="A874">
        <v>23</v>
      </c>
      <c r="B874" t="s">
        <v>21</v>
      </c>
      <c r="C874">
        <v>2011</v>
      </c>
      <c r="D874">
        <v>25.5</v>
      </c>
    </row>
    <row r="875" spans="1:4" x14ac:dyDescent="0.3">
      <c r="A875">
        <v>24</v>
      </c>
      <c r="B875" t="s">
        <v>21</v>
      </c>
      <c r="C875">
        <v>2011</v>
      </c>
      <c r="D875">
        <v>24.8</v>
      </c>
    </row>
    <row r="876" spans="1:4" x14ac:dyDescent="0.3">
      <c r="A876">
        <v>25</v>
      </c>
      <c r="B876" t="s">
        <v>21</v>
      </c>
      <c r="C876">
        <v>2011</v>
      </c>
      <c r="D876">
        <v>24.1</v>
      </c>
    </row>
    <row r="877" spans="1:4" x14ac:dyDescent="0.3">
      <c r="A877">
        <v>26</v>
      </c>
      <c r="B877" t="s">
        <v>21</v>
      </c>
      <c r="C877">
        <v>2011</v>
      </c>
      <c r="D877">
        <v>24.1</v>
      </c>
    </row>
    <row r="878" spans="1:4" x14ac:dyDescent="0.3">
      <c r="A878">
        <v>27</v>
      </c>
      <c r="B878" t="s">
        <v>21</v>
      </c>
      <c r="C878">
        <v>2011</v>
      </c>
      <c r="D878">
        <v>23.5</v>
      </c>
    </row>
    <row r="879" spans="1:4" x14ac:dyDescent="0.3">
      <c r="A879">
        <v>28</v>
      </c>
      <c r="B879" t="s">
        <v>21</v>
      </c>
      <c r="C879">
        <v>2011</v>
      </c>
      <c r="D879">
        <v>23.4</v>
      </c>
    </row>
    <row r="880" spans="1:4" x14ac:dyDescent="0.3">
      <c r="A880">
        <v>29</v>
      </c>
      <c r="B880" t="s">
        <v>21</v>
      </c>
      <c r="C880">
        <v>2011</v>
      </c>
      <c r="D880">
        <v>22.8</v>
      </c>
    </row>
    <row r="881" spans="1:4" x14ac:dyDescent="0.3">
      <c r="A881">
        <v>30</v>
      </c>
      <c r="B881" t="s">
        <v>21</v>
      </c>
      <c r="C881">
        <v>2011</v>
      </c>
      <c r="D881">
        <v>23.7</v>
      </c>
    </row>
    <row r="882" spans="1:4" x14ac:dyDescent="0.3">
      <c r="A882">
        <v>31</v>
      </c>
      <c r="B882" t="s">
        <v>21</v>
      </c>
      <c r="C882">
        <v>2011</v>
      </c>
      <c r="D882">
        <v>23.5</v>
      </c>
    </row>
    <row r="883" spans="1:4" x14ac:dyDescent="0.3">
      <c r="A883">
        <v>1</v>
      </c>
      <c r="B883" t="s">
        <v>40</v>
      </c>
      <c r="C883">
        <v>2011</v>
      </c>
      <c r="D883">
        <v>30.2</v>
      </c>
    </row>
    <row r="884" spans="1:4" x14ac:dyDescent="0.3">
      <c r="A884">
        <v>2</v>
      </c>
      <c r="B884" t="s">
        <v>40</v>
      </c>
      <c r="C884">
        <v>2011</v>
      </c>
      <c r="D884">
        <v>29.5</v>
      </c>
    </row>
    <row r="885" spans="1:4" x14ac:dyDescent="0.3">
      <c r="A885">
        <v>3</v>
      </c>
      <c r="B885" t="s">
        <v>40</v>
      </c>
      <c r="C885">
        <v>2011</v>
      </c>
      <c r="D885">
        <v>28.9</v>
      </c>
    </row>
    <row r="886" spans="1:4" x14ac:dyDescent="0.3">
      <c r="A886">
        <v>4</v>
      </c>
      <c r="B886" t="s">
        <v>40</v>
      </c>
      <c r="C886">
        <v>2011</v>
      </c>
      <c r="D886">
        <v>27.2</v>
      </c>
    </row>
    <row r="887" spans="1:4" x14ac:dyDescent="0.3">
      <c r="A887">
        <v>5</v>
      </c>
      <c r="B887" t="s">
        <v>40</v>
      </c>
      <c r="C887">
        <v>2011</v>
      </c>
      <c r="D887">
        <v>23.7</v>
      </c>
    </row>
    <row r="888" spans="1:4" x14ac:dyDescent="0.3">
      <c r="A888">
        <v>6</v>
      </c>
      <c r="B888" t="s">
        <v>40</v>
      </c>
      <c r="C888">
        <v>2011</v>
      </c>
      <c r="D888">
        <v>22.9</v>
      </c>
    </row>
    <row r="889" spans="1:4" x14ac:dyDescent="0.3">
      <c r="A889">
        <v>7</v>
      </c>
      <c r="B889" t="s">
        <v>40</v>
      </c>
      <c r="C889">
        <v>2011</v>
      </c>
      <c r="D889">
        <v>26.5</v>
      </c>
    </row>
    <row r="890" spans="1:4" x14ac:dyDescent="0.3">
      <c r="A890">
        <v>8</v>
      </c>
      <c r="B890" t="s">
        <v>40</v>
      </c>
      <c r="C890">
        <v>2011</v>
      </c>
      <c r="D890">
        <v>25.8</v>
      </c>
    </row>
    <row r="891" spans="1:4" x14ac:dyDescent="0.3">
      <c r="A891">
        <v>9</v>
      </c>
      <c r="B891" t="s">
        <v>40</v>
      </c>
      <c r="C891">
        <v>2011</v>
      </c>
      <c r="D891">
        <v>25.7</v>
      </c>
    </row>
    <row r="892" spans="1:4" x14ac:dyDescent="0.3">
      <c r="A892">
        <v>10</v>
      </c>
      <c r="B892" t="s">
        <v>40</v>
      </c>
      <c r="C892">
        <v>2011</v>
      </c>
      <c r="D892">
        <v>25.8</v>
      </c>
    </row>
    <row r="893" spans="1:4" x14ac:dyDescent="0.3">
      <c r="A893">
        <v>11</v>
      </c>
      <c r="B893" t="s">
        <v>40</v>
      </c>
      <c r="C893">
        <v>2011</v>
      </c>
      <c r="D893">
        <v>25.2</v>
      </c>
    </row>
    <row r="894" spans="1:4" x14ac:dyDescent="0.3">
      <c r="A894">
        <v>12</v>
      </c>
      <c r="B894" t="s">
        <v>40</v>
      </c>
      <c r="C894">
        <v>2011</v>
      </c>
      <c r="D894">
        <v>33.9</v>
      </c>
    </row>
    <row r="895" spans="1:4" x14ac:dyDescent="0.3">
      <c r="A895">
        <v>13</v>
      </c>
      <c r="B895" t="s">
        <v>40</v>
      </c>
      <c r="C895">
        <v>2011</v>
      </c>
      <c r="D895">
        <v>32</v>
      </c>
    </row>
    <row r="896" spans="1:4" x14ac:dyDescent="0.3">
      <c r="A896">
        <v>14</v>
      </c>
      <c r="B896" t="s">
        <v>40</v>
      </c>
      <c r="C896">
        <v>2011</v>
      </c>
      <c r="D896">
        <v>30.5</v>
      </c>
    </row>
    <row r="897" spans="1:4" x14ac:dyDescent="0.3">
      <c r="A897">
        <v>15</v>
      </c>
      <c r="B897" t="s">
        <v>40</v>
      </c>
      <c r="C897">
        <v>2011</v>
      </c>
      <c r="D897">
        <v>28.8</v>
      </c>
    </row>
    <row r="898" spans="1:4" x14ac:dyDescent="0.3">
      <c r="A898">
        <v>16</v>
      </c>
      <c r="B898" t="s">
        <v>40</v>
      </c>
      <c r="C898">
        <v>2011</v>
      </c>
      <c r="D898">
        <v>33.5</v>
      </c>
    </row>
    <row r="899" spans="1:4" x14ac:dyDescent="0.3">
      <c r="A899">
        <v>17</v>
      </c>
      <c r="B899" t="s">
        <v>40</v>
      </c>
      <c r="C899">
        <v>2011</v>
      </c>
      <c r="D899">
        <v>36</v>
      </c>
    </row>
    <row r="900" spans="1:4" x14ac:dyDescent="0.3">
      <c r="A900">
        <v>18</v>
      </c>
      <c r="B900" t="s">
        <v>40</v>
      </c>
      <c r="C900">
        <v>2011</v>
      </c>
      <c r="D900">
        <v>47.6</v>
      </c>
    </row>
    <row r="901" spans="1:4" x14ac:dyDescent="0.3">
      <c r="A901">
        <v>19</v>
      </c>
      <c r="B901" t="s">
        <v>40</v>
      </c>
      <c r="C901">
        <v>2011</v>
      </c>
      <c r="D901">
        <v>43</v>
      </c>
    </row>
    <row r="902" spans="1:4" x14ac:dyDescent="0.3">
      <c r="A902">
        <v>20</v>
      </c>
      <c r="B902" t="s">
        <v>40</v>
      </c>
      <c r="C902">
        <v>2011</v>
      </c>
      <c r="D902">
        <v>43.5</v>
      </c>
    </row>
    <row r="903" spans="1:4" x14ac:dyDescent="0.3">
      <c r="A903">
        <v>21</v>
      </c>
      <c r="B903" t="s">
        <v>40</v>
      </c>
      <c r="C903">
        <v>2011</v>
      </c>
      <c r="D903">
        <v>43.3</v>
      </c>
    </row>
    <row r="904" spans="1:4" x14ac:dyDescent="0.3">
      <c r="A904">
        <v>22</v>
      </c>
      <c r="B904" t="s">
        <v>40</v>
      </c>
      <c r="C904">
        <v>2011</v>
      </c>
      <c r="D904">
        <v>51.3</v>
      </c>
    </row>
    <row r="905" spans="1:4" x14ac:dyDescent="0.3">
      <c r="A905">
        <v>23</v>
      </c>
      <c r="B905" t="s">
        <v>40</v>
      </c>
      <c r="C905">
        <v>2011</v>
      </c>
      <c r="D905">
        <v>60.9</v>
      </c>
    </row>
    <row r="906" spans="1:4" x14ac:dyDescent="0.3">
      <c r="A906">
        <v>24</v>
      </c>
      <c r="B906" t="s">
        <v>40</v>
      </c>
      <c r="C906">
        <v>2011</v>
      </c>
      <c r="D906">
        <v>57.9</v>
      </c>
    </row>
    <row r="907" spans="1:4" x14ac:dyDescent="0.3">
      <c r="A907">
        <v>25</v>
      </c>
      <c r="B907" t="s">
        <v>40</v>
      </c>
      <c r="C907">
        <v>2011</v>
      </c>
      <c r="D907">
        <v>60</v>
      </c>
    </row>
    <row r="908" spans="1:4" x14ac:dyDescent="0.3">
      <c r="A908">
        <v>26</v>
      </c>
      <c r="B908" t="s">
        <v>40</v>
      </c>
      <c r="C908">
        <v>2011</v>
      </c>
      <c r="D908">
        <v>57.4</v>
      </c>
    </row>
    <row r="909" spans="1:4" x14ac:dyDescent="0.3">
      <c r="A909">
        <v>27</v>
      </c>
      <c r="B909" t="s">
        <v>40</v>
      </c>
      <c r="C909">
        <v>2011</v>
      </c>
      <c r="D909">
        <v>56.3</v>
      </c>
    </row>
    <row r="910" spans="1:4" x14ac:dyDescent="0.3">
      <c r="A910">
        <v>28</v>
      </c>
      <c r="B910" t="s">
        <v>40</v>
      </c>
      <c r="C910">
        <v>2011</v>
      </c>
      <c r="D910">
        <v>60.4</v>
      </c>
    </row>
    <row r="911" spans="1:4" x14ac:dyDescent="0.3">
      <c r="A911">
        <v>29</v>
      </c>
      <c r="B911" t="s">
        <v>40</v>
      </c>
      <c r="C911">
        <v>2011</v>
      </c>
      <c r="D911">
        <v>69.099999999999994</v>
      </c>
    </row>
    <row r="912" spans="1:4" x14ac:dyDescent="0.3">
      <c r="A912">
        <v>30</v>
      </c>
      <c r="B912" t="s">
        <v>40</v>
      </c>
      <c r="C912">
        <v>2011</v>
      </c>
      <c r="D912" s="56">
        <v>116</v>
      </c>
    </row>
    <row r="913" spans="1:4" x14ac:dyDescent="0.3">
      <c r="A913">
        <v>1</v>
      </c>
      <c r="B913" t="s">
        <v>41</v>
      </c>
      <c r="C913">
        <v>2011</v>
      </c>
      <c r="D913" s="56">
        <v>121</v>
      </c>
    </row>
    <row r="914" spans="1:4" x14ac:dyDescent="0.3">
      <c r="A914">
        <v>2</v>
      </c>
      <c r="B914" t="s">
        <v>41</v>
      </c>
      <c r="C914">
        <v>2011</v>
      </c>
      <c r="D914" s="56">
        <v>117</v>
      </c>
    </row>
    <row r="915" spans="1:4" x14ac:dyDescent="0.3">
      <c r="A915">
        <v>3</v>
      </c>
      <c r="B915" t="s">
        <v>41</v>
      </c>
      <c r="C915">
        <v>2011</v>
      </c>
      <c r="D915" s="56">
        <v>109</v>
      </c>
    </row>
    <row r="916" spans="1:4" x14ac:dyDescent="0.3">
      <c r="A916">
        <v>4</v>
      </c>
      <c r="B916" t="s">
        <v>41</v>
      </c>
      <c r="C916">
        <v>2011</v>
      </c>
      <c r="D916" s="56">
        <v>114</v>
      </c>
    </row>
    <row r="917" spans="1:4" x14ac:dyDescent="0.3">
      <c r="A917">
        <v>5</v>
      </c>
      <c r="B917" t="s">
        <v>41</v>
      </c>
      <c r="C917">
        <v>2011</v>
      </c>
      <c r="D917" s="56">
        <v>108</v>
      </c>
    </row>
    <row r="918" spans="1:4" x14ac:dyDescent="0.3">
      <c r="A918">
        <v>6</v>
      </c>
      <c r="B918" t="s">
        <v>41</v>
      </c>
      <c r="C918">
        <v>2011</v>
      </c>
      <c r="D918">
        <v>99.6</v>
      </c>
    </row>
    <row r="919" spans="1:4" x14ac:dyDescent="0.3">
      <c r="A919">
        <v>7</v>
      </c>
      <c r="B919" t="s">
        <v>41</v>
      </c>
      <c r="C919">
        <v>2011</v>
      </c>
      <c r="D919">
        <v>94</v>
      </c>
    </row>
    <row r="920" spans="1:4" x14ac:dyDescent="0.3">
      <c r="A920">
        <v>8</v>
      </c>
      <c r="B920" t="s">
        <v>41</v>
      </c>
      <c r="C920">
        <v>2011</v>
      </c>
      <c r="D920" s="56">
        <v>139</v>
      </c>
    </row>
    <row r="921" spans="1:4" x14ac:dyDescent="0.3">
      <c r="A921">
        <v>9</v>
      </c>
      <c r="B921" t="s">
        <v>41</v>
      </c>
      <c r="C921">
        <v>2011</v>
      </c>
      <c r="D921" s="56">
        <v>135</v>
      </c>
    </row>
    <row r="922" spans="1:4" x14ac:dyDescent="0.3">
      <c r="A922">
        <v>10</v>
      </c>
      <c r="B922" t="s">
        <v>41</v>
      </c>
      <c r="C922">
        <v>2011</v>
      </c>
      <c r="D922" s="56">
        <v>127</v>
      </c>
    </row>
    <row r="923" spans="1:4" x14ac:dyDescent="0.3">
      <c r="A923">
        <v>11</v>
      </c>
      <c r="B923" t="s">
        <v>41</v>
      </c>
      <c r="C923">
        <v>2011</v>
      </c>
      <c r="D923" s="56">
        <v>125</v>
      </c>
    </row>
    <row r="924" spans="1:4" x14ac:dyDescent="0.3">
      <c r="A924">
        <v>12</v>
      </c>
      <c r="B924" t="s">
        <v>41</v>
      </c>
      <c r="C924">
        <v>2011</v>
      </c>
      <c r="D924" s="56">
        <v>122</v>
      </c>
    </row>
    <row r="925" spans="1:4" x14ac:dyDescent="0.3">
      <c r="A925">
        <v>13</v>
      </c>
      <c r="B925" t="s">
        <v>41</v>
      </c>
      <c r="C925">
        <v>2011</v>
      </c>
      <c r="D925" s="56">
        <v>118</v>
      </c>
    </row>
    <row r="926" spans="1:4" x14ac:dyDescent="0.3">
      <c r="A926">
        <v>14</v>
      </c>
      <c r="B926" t="s">
        <v>41</v>
      </c>
      <c r="C926">
        <v>2011</v>
      </c>
      <c r="D926" s="56">
        <v>115</v>
      </c>
    </row>
    <row r="927" spans="1:4" x14ac:dyDescent="0.3">
      <c r="A927">
        <v>15</v>
      </c>
      <c r="B927" t="s">
        <v>41</v>
      </c>
      <c r="C927">
        <v>2011</v>
      </c>
      <c r="D927" s="56">
        <v>111</v>
      </c>
    </row>
    <row r="928" spans="1:4" x14ac:dyDescent="0.3">
      <c r="A928">
        <v>16</v>
      </c>
      <c r="B928" t="s">
        <v>41</v>
      </c>
      <c r="C928">
        <v>2011</v>
      </c>
      <c r="D928" s="56">
        <v>107</v>
      </c>
    </row>
    <row r="929" spans="1:4" x14ac:dyDescent="0.3">
      <c r="A929">
        <v>17</v>
      </c>
      <c r="B929" t="s">
        <v>41</v>
      </c>
      <c r="C929">
        <v>2011</v>
      </c>
      <c r="D929">
        <v>99.6</v>
      </c>
    </row>
    <row r="930" spans="1:4" x14ac:dyDescent="0.3">
      <c r="A930">
        <v>18</v>
      </c>
      <c r="B930" t="s">
        <v>41</v>
      </c>
      <c r="C930">
        <v>2011</v>
      </c>
      <c r="D930" s="56">
        <v>105</v>
      </c>
    </row>
    <row r="931" spans="1:4" x14ac:dyDescent="0.3">
      <c r="A931">
        <v>19</v>
      </c>
      <c r="B931" t="s">
        <v>41</v>
      </c>
      <c r="C931">
        <v>2011</v>
      </c>
      <c r="D931" s="56">
        <v>104</v>
      </c>
    </row>
    <row r="932" spans="1:4" x14ac:dyDescent="0.3">
      <c r="A932">
        <v>20</v>
      </c>
      <c r="B932" t="s">
        <v>41</v>
      </c>
      <c r="C932">
        <v>2011</v>
      </c>
      <c r="D932" s="56">
        <v>102</v>
      </c>
    </row>
    <row r="933" spans="1:4" x14ac:dyDescent="0.3">
      <c r="A933">
        <v>21</v>
      </c>
      <c r="B933" t="s">
        <v>41</v>
      </c>
      <c r="C933">
        <v>2011</v>
      </c>
      <c r="D933">
        <v>96.5</v>
      </c>
    </row>
    <row r="934" spans="1:4" x14ac:dyDescent="0.3">
      <c r="A934">
        <v>22</v>
      </c>
      <c r="B934" t="s">
        <v>41</v>
      </c>
      <c r="C934">
        <v>2011</v>
      </c>
      <c r="D934" s="56">
        <v>164</v>
      </c>
    </row>
    <row r="935" spans="1:4" x14ac:dyDescent="0.3">
      <c r="A935">
        <v>23</v>
      </c>
      <c r="B935" t="s">
        <v>41</v>
      </c>
      <c r="C935">
        <v>2011</v>
      </c>
      <c r="D935" s="56">
        <v>155</v>
      </c>
    </row>
    <row r="936" spans="1:4" x14ac:dyDescent="0.3">
      <c r="A936">
        <v>24</v>
      </c>
      <c r="B936" t="s">
        <v>41</v>
      </c>
      <c r="C936">
        <v>2011</v>
      </c>
      <c r="D936" s="56">
        <v>154</v>
      </c>
    </row>
    <row r="937" spans="1:4" x14ac:dyDescent="0.3">
      <c r="A937">
        <v>25</v>
      </c>
      <c r="B937" t="s">
        <v>41</v>
      </c>
      <c r="C937">
        <v>2011</v>
      </c>
      <c r="D937" s="56">
        <v>152</v>
      </c>
    </row>
    <row r="938" spans="1:4" x14ac:dyDescent="0.3">
      <c r="A938">
        <v>26</v>
      </c>
      <c r="B938" t="s">
        <v>41</v>
      </c>
      <c r="C938">
        <v>2011</v>
      </c>
      <c r="D938" s="56">
        <v>151</v>
      </c>
    </row>
    <row r="939" spans="1:4" x14ac:dyDescent="0.3">
      <c r="A939">
        <v>27</v>
      </c>
      <c r="B939" t="s">
        <v>41</v>
      </c>
      <c r="C939">
        <v>2011</v>
      </c>
      <c r="D939" s="56">
        <v>162</v>
      </c>
    </row>
    <row r="940" spans="1:4" x14ac:dyDescent="0.3">
      <c r="A940">
        <v>28</v>
      </c>
      <c r="B940" t="s">
        <v>41</v>
      </c>
      <c r="C940">
        <v>2011</v>
      </c>
      <c r="D940" s="56">
        <v>164</v>
      </c>
    </row>
    <row r="941" spans="1:4" x14ac:dyDescent="0.3">
      <c r="A941">
        <v>29</v>
      </c>
      <c r="B941" t="s">
        <v>41</v>
      </c>
      <c r="C941">
        <v>2011</v>
      </c>
      <c r="D941" s="56">
        <v>156</v>
      </c>
    </row>
    <row r="942" spans="1:4" x14ac:dyDescent="0.3">
      <c r="A942">
        <v>30</v>
      </c>
      <c r="B942" t="s">
        <v>41</v>
      </c>
      <c r="C942">
        <v>2011</v>
      </c>
      <c r="D942" s="56">
        <v>153</v>
      </c>
    </row>
    <row r="943" spans="1:4" x14ac:dyDescent="0.3">
      <c r="A943">
        <v>31</v>
      </c>
      <c r="B943" t="s">
        <v>41</v>
      </c>
      <c r="C943">
        <v>2011</v>
      </c>
      <c r="D943" s="56">
        <v>159</v>
      </c>
    </row>
    <row r="944" spans="1:4" x14ac:dyDescent="0.3">
      <c r="A944">
        <v>1</v>
      </c>
      <c r="B944" t="s">
        <v>42</v>
      </c>
      <c r="C944">
        <v>2011</v>
      </c>
      <c r="D944" s="56">
        <v>154</v>
      </c>
    </row>
    <row r="945" spans="1:4" x14ac:dyDescent="0.3">
      <c r="A945">
        <v>2</v>
      </c>
      <c r="B945" t="s">
        <v>42</v>
      </c>
      <c r="C945">
        <v>2011</v>
      </c>
      <c r="D945" s="56">
        <v>148</v>
      </c>
    </row>
    <row r="946" spans="1:4" x14ac:dyDescent="0.3">
      <c r="A946">
        <v>3</v>
      </c>
      <c r="B946" t="s">
        <v>42</v>
      </c>
      <c r="C946">
        <v>2011</v>
      </c>
      <c r="D946" s="56">
        <v>147</v>
      </c>
    </row>
    <row r="947" spans="1:4" x14ac:dyDescent="0.3">
      <c r="A947">
        <v>4</v>
      </c>
      <c r="B947" t="s">
        <v>42</v>
      </c>
      <c r="C947">
        <v>2011</v>
      </c>
      <c r="D947" s="56">
        <v>149</v>
      </c>
    </row>
    <row r="948" spans="1:4" x14ac:dyDescent="0.3">
      <c r="A948">
        <v>5</v>
      </c>
      <c r="B948" t="s">
        <v>42</v>
      </c>
      <c r="C948">
        <v>2011</v>
      </c>
      <c r="D948" s="56">
        <v>144</v>
      </c>
    </row>
    <row r="949" spans="1:4" x14ac:dyDescent="0.3">
      <c r="A949">
        <v>6</v>
      </c>
      <c r="B949" t="s">
        <v>42</v>
      </c>
      <c r="C949">
        <v>2011</v>
      </c>
      <c r="D949" s="56">
        <v>142</v>
      </c>
    </row>
    <row r="950" spans="1:4" x14ac:dyDescent="0.3">
      <c r="A950">
        <v>7</v>
      </c>
      <c r="B950" t="s">
        <v>42</v>
      </c>
      <c r="C950">
        <v>2011</v>
      </c>
      <c r="D950" s="56">
        <v>149</v>
      </c>
    </row>
    <row r="951" spans="1:4" x14ac:dyDescent="0.3">
      <c r="A951">
        <v>8</v>
      </c>
      <c r="B951" t="s">
        <v>42</v>
      </c>
      <c r="C951">
        <v>2011</v>
      </c>
      <c r="D951" s="56">
        <v>149</v>
      </c>
    </row>
    <row r="952" spans="1:4" x14ac:dyDescent="0.3">
      <c r="A952">
        <v>9</v>
      </c>
      <c r="B952" t="s">
        <v>42</v>
      </c>
      <c r="C952">
        <v>2011</v>
      </c>
      <c r="D952" s="56">
        <v>159</v>
      </c>
    </row>
    <row r="953" spans="1:4" x14ac:dyDescent="0.3">
      <c r="A953">
        <v>10</v>
      </c>
      <c r="B953" t="s">
        <v>42</v>
      </c>
      <c r="C953">
        <v>2011</v>
      </c>
      <c r="D953" s="56">
        <v>201</v>
      </c>
    </row>
    <row r="954" spans="1:4" x14ac:dyDescent="0.3">
      <c r="A954">
        <v>11</v>
      </c>
      <c r="B954" t="s">
        <v>42</v>
      </c>
      <c r="C954">
        <v>2011</v>
      </c>
      <c r="D954" s="56">
        <v>198</v>
      </c>
    </row>
    <row r="955" spans="1:4" x14ac:dyDescent="0.3">
      <c r="A955">
        <v>12</v>
      </c>
      <c r="B955" t="s">
        <v>42</v>
      </c>
      <c r="C955">
        <v>2011</v>
      </c>
      <c r="D955" s="56">
        <v>191</v>
      </c>
    </row>
    <row r="956" spans="1:4" x14ac:dyDescent="0.3">
      <c r="A956">
        <v>13</v>
      </c>
      <c r="B956" t="s">
        <v>42</v>
      </c>
      <c r="C956">
        <v>2011</v>
      </c>
      <c r="D956" s="56">
        <v>181</v>
      </c>
    </row>
    <row r="957" spans="1:4" x14ac:dyDescent="0.3">
      <c r="A957">
        <v>14</v>
      </c>
      <c r="B957" t="s">
        <v>42</v>
      </c>
      <c r="C957">
        <v>2011</v>
      </c>
      <c r="D957" s="56">
        <v>180</v>
      </c>
    </row>
    <row r="958" spans="1:4" x14ac:dyDescent="0.3">
      <c r="A958">
        <v>15</v>
      </c>
      <c r="B958" t="s">
        <v>42</v>
      </c>
      <c r="C958">
        <v>2011</v>
      </c>
      <c r="D958" s="56">
        <v>178</v>
      </c>
    </row>
    <row r="959" spans="1:4" x14ac:dyDescent="0.3">
      <c r="A959">
        <v>16</v>
      </c>
      <c r="B959" t="s">
        <v>42</v>
      </c>
      <c r="C959">
        <v>2011</v>
      </c>
      <c r="D959" s="56">
        <v>169</v>
      </c>
    </row>
    <row r="960" spans="1:4" x14ac:dyDescent="0.3">
      <c r="A960">
        <v>17</v>
      </c>
      <c r="B960" t="s">
        <v>42</v>
      </c>
      <c r="C960">
        <v>2011</v>
      </c>
      <c r="D960" s="56">
        <v>165</v>
      </c>
    </row>
    <row r="961" spans="1:4" x14ac:dyDescent="0.3">
      <c r="A961">
        <v>18</v>
      </c>
      <c r="B961" t="s">
        <v>42</v>
      </c>
      <c r="C961">
        <v>2011</v>
      </c>
      <c r="D961" s="56">
        <v>160</v>
      </c>
    </row>
    <row r="962" spans="1:4" x14ac:dyDescent="0.3">
      <c r="A962">
        <v>19</v>
      </c>
      <c r="B962" t="s">
        <v>42</v>
      </c>
      <c r="C962">
        <v>2011</v>
      </c>
      <c r="D962" s="56">
        <v>154</v>
      </c>
    </row>
    <row r="963" spans="1:4" x14ac:dyDescent="0.3">
      <c r="A963">
        <v>20</v>
      </c>
      <c r="B963" t="s">
        <v>42</v>
      </c>
      <c r="C963">
        <v>2011</v>
      </c>
      <c r="D963" s="56">
        <v>153</v>
      </c>
    </row>
    <row r="964" spans="1:4" x14ac:dyDescent="0.3">
      <c r="A964">
        <v>21</v>
      </c>
      <c r="B964" t="s">
        <v>42</v>
      </c>
      <c r="C964">
        <v>2011</v>
      </c>
      <c r="D964" s="56">
        <v>152</v>
      </c>
    </row>
    <row r="965" spans="1:4" x14ac:dyDescent="0.3">
      <c r="A965">
        <v>22</v>
      </c>
      <c r="B965" t="s">
        <v>42</v>
      </c>
      <c r="C965">
        <v>2011</v>
      </c>
      <c r="D965" s="56">
        <v>149</v>
      </c>
    </row>
    <row r="966" spans="1:4" x14ac:dyDescent="0.3">
      <c r="A966">
        <v>23</v>
      </c>
      <c r="B966" t="s">
        <v>42</v>
      </c>
      <c r="C966">
        <v>2011</v>
      </c>
      <c r="D966" s="56">
        <v>144</v>
      </c>
    </row>
    <row r="967" spans="1:4" x14ac:dyDescent="0.3">
      <c r="A967">
        <v>24</v>
      </c>
      <c r="B967" t="s">
        <v>42</v>
      </c>
      <c r="C967">
        <v>2011</v>
      </c>
      <c r="D967" s="56">
        <v>137</v>
      </c>
    </row>
    <row r="968" spans="1:4" x14ac:dyDescent="0.3">
      <c r="A968">
        <v>25</v>
      </c>
      <c r="B968" t="s">
        <v>42</v>
      </c>
      <c r="C968">
        <v>2011</v>
      </c>
      <c r="D968" s="56">
        <v>135</v>
      </c>
    </row>
    <row r="969" spans="1:4" x14ac:dyDescent="0.3">
      <c r="A969">
        <v>26</v>
      </c>
      <c r="B969" t="s">
        <v>42</v>
      </c>
      <c r="C969">
        <v>2011</v>
      </c>
      <c r="D969" s="56">
        <v>132</v>
      </c>
    </row>
    <row r="970" spans="1:4" x14ac:dyDescent="0.3">
      <c r="A970">
        <v>27</v>
      </c>
      <c r="B970" t="s">
        <v>42</v>
      </c>
      <c r="C970">
        <v>2011</v>
      </c>
      <c r="D970" s="56">
        <v>128</v>
      </c>
    </row>
    <row r="971" spans="1:4" x14ac:dyDescent="0.3">
      <c r="A971">
        <v>28</v>
      </c>
      <c r="B971" t="s">
        <v>42</v>
      </c>
      <c r="C971">
        <v>2011</v>
      </c>
      <c r="D971" s="56">
        <v>129</v>
      </c>
    </row>
    <row r="972" spans="1:4" x14ac:dyDescent="0.3">
      <c r="A972">
        <v>29</v>
      </c>
      <c r="B972" t="s">
        <v>42</v>
      </c>
      <c r="C972">
        <v>2011</v>
      </c>
      <c r="D972" s="56">
        <v>128</v>
      </c>
    </row>
    <row r="973" spans="1:4" x14ac:dyDescent="0.3">
      <c r="A973">
        <v>30</v>
      </c>
      <c r="B973" t="s">
        <v>42</v>
      </c>
      <c r="C973">
        <v>2011</v>
      </c>
      <c r="D973" s="56">
        <v>142</v>
      </c>
    </row>
    <row r="974" spans="1:4" x14ac:dyDescent="0.3">
      <c r="A974">
        <v>31</v>
      </c>
      <c r="B974" t="s">
        <v>42</v>
      </c>
      <c r="C974">
        <v>2011</v>
      </c>
      <c r="D974" s="56">
        <v>145</v>
      </c>
    </row>
    <row r="975" spans="1:4" x14ac:dyDescent="0.3">
      <c r="A975">
        <v>1</v>
      </c>
      <c r="B975" t="s">
        <v>43</v>
      </c>
      <c r="C975">
        <v>2011</v>
      </c>
      <c r="D975" s="56">
        <v>143</v>
      </c>
    </row>
    <row r="976" spans="1:4" x14ac:dyDescent="0.3">
      <c r="A976">
        <v>2</v>
      </c>
      <c r="B976" t="s">
        <v>43</v>
      </c>
      <c r="C976">
        <v>2011</v>
      </c>
      <c r="D976" s="56">
        <v>141</v>
      </c>
    </row>
    <row r="977" spans="1:4" x14ac:dyDescent="0.3">
      <c r="A977">
        <v>3</v>
      </c>
      <c r="B977" t="s">
        <v>43</v>
      </c>
      <c r="C977">
        <v>2011</v>
      </c>
      <c r="D977" s="56">
        <v>137</v>
      </c>
    </row>
    <row r="978" spans="1:4" x14ac:dyDescent="0.3">
      <c r="A978">
        <v>4</v>
      </c>
      <c r="B978" t="s">
        <v>43</v>
      </c>
      <c r="C978">
        <v>2011</v>
      </c>
      <c r="D978" s="56">
        <v>132</v>
      </c>
    </row>
    <row r="979" spans="1:4" x14ac:dyDescent="0.3">
      <c r="A979">
        <v>5</v>
      </c>
      <c r="B979" t="s">
        <v>43</v>
      </c>
      <c r="C979">
        <v>2011</v>
      </c>
      <c r="D979" s="56">
        <v>148</v>
      </c>
    </row>
    <row r="980" spans="1:4" x14ac:dyDescent="0.3">
      <c r="A980">
        <v>6</v>
      </c>
      <c r="B980" t="s">
        <v>43</v>
      </c>
      <c r="C980">
        <v>2011</v>
      </c>
      <c r="D980" s="56">
        <v>145</v>
      </c>
    </row>
    <row r="981" spans="1:4" x14ac:dyDescent="0.3">
      <c r="A981">
        <v>7</v>
      </c>
      <c r="B981" t="s">
        <v>43</v>
      </c>
      <c r="C981">
        <v>2011</v>
      </c>
      <c r="D981" s="56">
        <v>143</v>
      </c>
    </row>
    <row r="982" spans="1:4" x14ac:dyDescent="0.3">
      <c r="A982">
        <v>8</v>
      </c>
      <c r="B982" t="s">
        <v>43</v>
      </c>
      <c r="C982">
        <v>2011</v>
      </c>
      <c r="D982" s="56">
        <v>141</v>
      </c>
    </row>
    <row r="983" spans="1:4" x14ac:dyDescent="0.3">
      <c r="A983">
        <v>9</v>
      </c>
      <c r="B983" t="s">
        <v>43</v>
      </c>
      <c r="C983">
        <v>2011</v>
      </c>
      <c r="D983" s="56">
        <v>139</v>
      </c>
    </row>
    <row r="984" spans="1:4" x14ac:dyDescent="0.3">
      <c r="A984">
        <v>10</v>
      </c>
      <c r="B984" t="s">
        <v>43</v>
      </c>
      <c r="C984">
        <v>2011</v>
      </c>
      <c r="D984" s="56">
        <v>136</v>
      </c>
    </row>
    <row r="985" spans="1:4" x14ac:dyDescent="0.3">
      <c r="A985">
        <v>11</v>
      </c>
      <c r="B985" t="s">
        <v>43</v>
      </c>
      <c r="C985">
        <v>2011</v>
      </c>
      <c r="D985" s="56">
        <v>140</v>
      </c>
    </row>
    <row r="986" spans="1:4" x14ac:dyDescent="0.3">
      <c r="A986">
        <v>12</v>
      </c>
      <c r="B986" t="s">
        <v>43</v>
      </c>
      <c r="C986">
        <v>2011</v>
      </c>
      <c r="D986" s="56">
        <v>134</v>
      </c>
    </row>
    <row r="987" spans="1:4" x14ac:dyDescent="0.3">
      <c r="A987">
        <v>13</v>
      </c>
      <c r="B987" t="s">
        <v>43</v>
      </c>
      <c r="C987">
        <v>2011</v>
      </c>
      <c r="D987" s="56">
        <v>131</v>
      </c>
    </row>
    <row r="988" spans="1:4" x14ac:dyDescent="0.3">
      <c r="A988">
        <v>14</v>
      </c>
      <c r="B988" t="s">
        <v>43</v>
      </c>
      <c r="C988">
        <v>2011</v>
      </c>
      <c r="D988" s="56">
        <v>130</v>
      </c>
    </row>
    <row r="989" spans="1:4" x14ac:dyDescent="0.3">
      <c r="A989">
        <v>15</v>
      </c>
      <c r="B989" t="s">
        <v>43</v>
      </c>
      <c r="C989">
        <v>2011</v>
      </c>
      <c r="D989" s="56">
        <v>127</v>
      </c>
    </row>
    <row r="990" spans="1:4" x14ac:dyDescent="0.3">
      <c r="A990">
        <v>16</v>
      </c>
      <c r="B990" t="s">
        <v>43</v>
      </c>
      <c r="C990">
        <v>2011</v>
      </c>
      <c r="D990" s="56">
        <v>121</v>
      </c>
    </row>
    <row r="991" spans="1:4" x14ac:dyDescent="0.3">
      <c r="A991">
        <v>17</v>
      </c>
      <c r="B991" t="s">
        <v>43</v>
      </c>
      <c r="C991">
        <v>2011</v>
      </c>
      <c r="D991" s="56">
        <v>115</v>
      </c>
    </row>
    <row r="992" spans="1:4" x14ac:dyDescent="0.3">
      <c r="A992">
        <v>18</v>
      </c>
      <c r="B992" t="s">
        <v>43</v>
      </c>
      <c r="C992">
        <v>2011</v>
      </c>
      <c r="D992" s="56">
        <v>109</v>
      </c>
    </row>
    <row r="993" spans="1:4" x14ac:dyDescent="0.3">
      <c r="A993">
        <v>19</v>
      </c>
      <c r="B993" t="s">
        <v>43</v>
      </c>
      <c r="C993">
        <v>2011</v>
      </c>
      <c r="D993" s="56">
        <v>105</v>
      </c>
    </row>
    <row r="994" spans="1:4" x14ac:dyDescent="0.3">
      <c r="A994">
        <v>20</v>
      </c>
      <c r="B994" t="s">
        <v>43</v>
      </c>
      <c r="C994">
        <v>2011</v>
      </c>
      <c r="D994" s="56">
        <v>114</v>
      </c>
    </row>
    <row r="995" spans="1:4" x14ac:dyDescent="0.3">
      <c r="A995">
        <v>21</v>
      </c>
      <c r="B995" t="s">
        <v>43</v>
      </c>
      <c r="C995">
        <v>2011</v>
      </c>
      <c r="D995">
        <v>98.6</v>
      </c>
    </row>
    <row r="996" spans="1:4" x14ac:dyDescent="0.3">
      <c r="A996">
        <v>22</v>
      </c>
      <c r="B996" t="s">
        <v>43</v>
      </c>
      <c r="C996">
        <v>2011</v>
      </c>
      <c r="D996">
        <v>97.5</v>
      </c>
    </row>
    <row r="997" spans="1:4" x14ac:dyDescent="0.3">
      <c r="A997">
        <v>23</v>
      </c>
      <c r="B997" t="s">
        <v>43</v>
      </c>
      <c r="C997">
        <v>2011</v>
      </c>
      <c r="D997">
        <v>95.1</v>
      </c>
    </row>
    <row r="998" spans="1:4" x14ac:dyDescent="0.3">
      <c r="A998">
        <v>24</v>
      </c>
      <c r="B998" t="s">
        <v>43</v>
      </c>
      <c r="C998">
        <v>2011</v>
      </c>
      <c r="D998">
        <v>93.1</v>
      </c>
    </row>
    <row r="999" spans="1:4" x14ac:dyDescent="0.3">
      <c r="A999">
        <v>25</v>
      </c>
      <c r="B999" t="s">
        <v>43</v>
      </c>
      <c r="C999">
        <v>2011</v>
      </c>
      <c r="D999">
        <v>92.2</v>
      </c>
    </row>
    <row r="1000" spans="1:4" x14ac:dyDescent="0.3">
      <c r="A1000">
        <v>26</v>
      </c>
      <c r="B1000" t="s">
        <v>43</v>
      </c>
      <c r="C1000">
        <v>2011</v>
      </c>
      <c r="D1000">
        <v>90.8</v>
      </c>
    </row>
    <row r="1001" spans="1:4" x14ac:dyDescent="0.3">
      <c r="A1001">
        <v>27</v>
      </c>
      <c r="B1001" t="s">
        <v>43</v>
      </c>
      <c r="C1001">
        <v>2011</v>
      </c>
      <c r="D1001">
        <v>89.7</v>
      </c>
    </row>
    <row r="1002" spans="1:4" x14ac:dyDescent="0.3">
      <c r="A1002">
        <v>28</v>
      </c>
      <c r="B1002" t="s">
        <v>43</v>
      </c>
      <c r="C1002">
        <v>2011</v>
      </c>
      <c r="D1002">
        <v>88.6</v>
      </c>
    </row>
    <row r="1003" spans="1:4" x14ac:dyDescent="0.3">
      <c r="A1003">
        <v>29</v>
      </c>
      <c r="B1003" t="s">
        <v>43</v>
      </c>
      <c r="C1003">
        <v>2011</v>
      </c>
      <c r="D1003">
        <v>87.7</v>
      </c>
    </row>
    <row r="1004" spans="1:4" x14ac:dyDescent="0.3">
      <c r="A1004">
        <v>30</v>
      </c>
      <c r="B1004" t="s">
        <v>43</v>
      </c>
      <c r="C1004">
        <v>2011</v>
      </c>
      <c r="D1004">
        <v>85.5</v>
      </c>
    </row>
    <row r="1005" spans="1:4" x14ac:dyDescent="0.3">
      <c r="A1005">
        <v>1</v>
      </c>
      <c r="B1005" t="s">
        <v>44</v>
      </c>
      <c r="C1005">
        <v>2011</v>
      </c>
      <c r="D1005">
        <v>85.5</v>
      </c>
    </row>
    <row r="1006" spans="1:4" x14ac:dyDescent="0.3">
      <c r="A1006">
        <v>2</v>
      </c>
      <c r="B1006" t="s">
        <v>44</v>
      </c>
      <c r="C1006">
        <v>2011</v>
      </c>
      <c r="D1006">
        <v>84</v>
      </c>
    </row>
    <row r="1007" spans="1:4" x14ac:dyDescent="0.3">
      <c r="A1007">
        <v>3</v>
      </c>
      <c r="B1007" t="s">
        <v>44</v>
      </c>
      <c r="C1007">
        <v>2011</v>
      </c>
      <c r="D1007">
        <v>82.6</v>
      </c>
    </row>
    <row r="1008" spans="1:4" x14ac:dyDescent="0.3">
      <c r="A1008">
        <v>1</v>
      </c>
      <c r="B1008" t="s">
        <v>36</v>
      </c>
      <c r="C1008">
        <v>2012</v>
      </c>
      <c r="D1008">
        <v>18.3</v>
      </c>
    </row>
    <row r="1009" spans="1:4" x14ac:dyDescent="0.3">
      <c r="A1009">
        <v>2</v>
      </c>
      <c r="B1009" t="s">
        <v>36</v>
      </c>
      <c r="C1009">
        <v>2012</v>
      </c>
      <c r="D1009">
        <v>20.5</v>
      </c>
    </row>
    <row r="1010" spans="1:4" x14ac:dyDescent="0.3">
      <c r="A1010">
        <v>3</v>
      </c>
      <c r="B1010" t="s">
        <v>36</v>
      </c>
      <c r="C1010">
        <v>2012</v>
      </c>
      <c r="D1010">
        <v>21.5</v>
      </c>
    </row>
    <row r="1011" spans="1:4" x14ac:dyDescent="0.3">
      <c r="A1011">
        <v>4</v>
      </c>
      <c r="B1011" t="s">
        <v>36</v>
      </c>
      <c r="C1011">
        <v>2012</v>
      </c>
      <c r="D1011">
        <v>20.399999999999999</v>
      </c>
    </row>
    <row r="1012" spans="1:4" x14ac:dyDescent="0.3">
      <c r="A1012">
        <v>5</v>
      </c>
      <c r="B1012" t="s">
        <v>36</v>
      </c>
      <c r="C1012">
        <v>2012</v>
      </c>
      <c r="D1012">
        <v>18.8</v>
      </c>
    </row>
    <row r="1013" spans="1:4" x14ac:dyDescent="0.3">
      <c r="A1013">
        <v>6</v>
      </c>
      <c r="B1013" t="s">
        <v>36</v>
      </c>
      <c r="C1013">
        <v>2012</v>
      </c>
      <c r="D1013">
        <v>18.2</v>
      </c>
    </row>
    <row r="1014" spans="1:4" x14ac:dyDescent="0.3">
      <c r="A1014">
        <v>7</v>
      </c>
      <c r="B1014" t="s">
        <v>36</v>
      </c>
      <c r="C1014">
        <v>2012</v>
      </c>
      <c r="D1014">
        <v>17.899999999999999</v>
      </c>
    </row>
    <row r="1015" spans="1:4" x14ac:dyDescent="0.3">
      <c r="A1015">
        <v>8</v>
      </c>
      <c r="B1015" t="s">
        <v>36</v>
      </c>
      <c r="C1015">
        <v>2012</v>
      </c>
      <c r="D1015">
        <v>21.1</v>
      </c>
    </row>
    <row r="1016" spans="1:4" x14ac:dyDescent="0.3">
      <c r="A1016">
        <v>9</v>
      </c>
      <c r="B1016" t="s">
        <v>36</v>
      </c>
      <c r="C1016">
        <v>2012</v>
      </c>
      <c r="D1016">
        <v>19.600000000000001</v>
      </c>
    </row>
    <row r="1017" spans="1:4" x14ac:dyDescent="0.3">
      <c r="A1017">
        <v>10</v>
      </c>
      <c r="B1017" t="s">
        <v>36</v>
      </c>
      <c r="C1017">
        <v>2012</v>
      </c>
      <c r="D1017">
        <v>18.600000000000001</v>
      </c>
    </row>
    <row r="1018" spans="1:4" x14ac:dyDescent="0.3">
      <c r="A1018">
        <v>11</v>
      </c>
      <c r="B1018" t="s">
        <v>36</v>
      </c>
      <c r="C1018">
        <v>2012</v>
      </c>
      <c r="D1018">
        <v>17.8</v>
      </c>
    </row>
    <row r="1019" spans="1:4" x14ac:dyDescent="0.3">
      <c r="A1019">
        <v>12</v>
      </c>
      <c r="B1019" t="s">
        <v>36</v>
      </c>
      <c r="C1019">
        <v>2012</v>
      </c>
      <c r="D1019">
        <v>17.8</v>
      </c>
    </row>
    <row r="1020" spans="1:4" x14ac:dyDescent="0.3">
      <c r="A1020">
        <v>13</v>
      </c>
      <c r="B1020" t="s">
        <v>36</v>
      </c>
      <c r="C1020">
        <v>2012</v>
      </c>
      <c r="D1020">
        <v>17.399999999999999</v>
      </c>
    </row>
    <row r="1021" spans="1:4" x14ac:dyDescent="0.3">
      <c r="A1021">
        <v>14</v>
      </c>
      <c r="B1021" t="s">
        <v>36</v>
      </c>
      <c r="C1021">
        <v>2012</v>
      </c>
      <c r="D1021">
        <v>17.7</v>
      </c>
    </row>
    <row r="1022" spans="1:4" x14ac:dyDescent="0.3">
      <c r="A1022">
        <v>15</v>
      </c>
      <c r="B1022" t="s">
        <v>36</v>
      </c>
      <c r="C1022">
        <v>2012</v>
      </c>
      <c r="D1022">
        <v>17.3</v>
      </c>
    </row>
    <row r="1023" spans="1:4" x14ac:dyDescent="0.3">
      <c r="A1023">
        <v>16</v>
      </c>
      <c r="B1023" t="s">
        <v>36</v>
      </c>
      <c r="C1023">
        <v>2012</v>
      </c>
      <c r="D1023">
        <v>16.899999999999999</v>
      </c>
    </row>
    <row r="1024" spans="1:4" x14ac:dyDescent="0.3">
      <c r="A1024">
        <v>17</v>
      </c>
      <c r="B1024" t="s">
        <v>36</v>
      </c>
      <c r="C1024">
        <v>2012</v>
      </c>
      <c r="D1024">
        <v>16.2</v>
      </c>
    </row>
    <row r="1025" spans="1:4" x14ac:dyDescent="0.3">
      <c r="A1025">
        <v>18</v>
      </c>
      <c r="B1025" t="s">
        <v>36</v>
      </c>
      <c r="C1025">
        <v>2012</v>
      </c>
      <c r="D1025">
        <v>16.100000000000001</v>
      </c>
    </row>
    <row r="1026" spans="1:4" x14ac:dyDescent="0.3">
      <c r="A1026">
        <v>19</v>
      </c>
      <c r="B1026" t="s">
        <v>36</v>
      </c>
      <c r="C1026">
        <v>2012</v>
      </c>
      <c r="D1026">
        <v>16.399999999999999</v>
      </c>
    </row>
    <row r="1027" spans="1:4" x14ac:dyDescent="0.3">
      <c r="A1027">
        <v>20</v>
      </c>
      <c r="B1027" t="s">
        <v>36</v>
      </c>
      <c r="C1027">
        <v>2012</v>
      </c>
      <c r="D1027">
        <v>15.9</v>
      </c>
    </row>
    <row r="1028" spans="1:4" x14ac:dyDescent="0.3">
      <c r="A1028">
        <v>21</v>
      </c>
      <c r="B1028" t="s">
        <v>36</v>
      </c>
      <c r="C1028">
        <v>2012</v>
      </c>
      <c r="D1028">
        <v>17.899999999999999</v>
      </c>
    </row>
    <row r="1029" spans="1:4" x14ac:dyDescent="0.3">
      <c r="A1029">
        <v>22</v>
      </c>
      <c r="B1029" t="s">
        <v>36</v>
      </c>
      <c r="C1029">
        <v>2012</v>
      </c>
      <c r="D1029">
        <v>17.8</v>
      </c>
    </row>
    <row r="1030" spans="1:4" x14ac:dyDescent="0.3">
      <c r="A1030">
        <v>23</v>
      </c>
      <c r="B1030" t="s">
        <v>36</v>
      </c>
      <c r="C1030">
        <v>2012</v>
      </c>
      <c r="D1030">
        <v>17.3</v>
      </c>
    </row>
    <row r="1031" spans="1:4" x14ac:dyDescent="0.3">
      <c r="A1031">
        <v>24</v>
      </c>
      <c r="B1031" t="s">
        <v>36</v>
      </c>
      <c r="C1031">
        <v>2012</v>
      </c>
      <c r="D1031">
        <v>17.100000000000001</v>
      </c>
    </row>
    <row r="1032" spans="1:4" x14ac:dyDescent="0.3">
      <c r="A1032">
        <v>25</v>
      </c>
      <c r="B1032" t="s">
        <v>36</v>
      </c>
      <c r="C1032">
        <v>2012</v>
      </c>
      <c r="D1032">
        <v>16.7</v>
      </c>
    </row>
    <row r="1033" spans="1:4" x14ac:dyDescent="0.3">
      <c r="A1033">
        <v>26</v>
      </c>
      <c r="B1033" t="s">
        <v>36</v>
      </c>
      <c r="C1033">
        <v>2012</v>
      </c>
      <c r="D1033">
        <v>16.2</v>
      </c>
    </row>
    <row r="1034" spans="1:4" x14ac:dyDescent="0.3">
      <c r="A1034">
        <v>27</v>
      </c>
      <c r="B1034" t="s">
        <v>36</v>
      </c>
      <c r="C1034">
        <v>2012</v>
      </c>
      <c r="D1034">
        <v>16.100000000000001</v>
      </c>
    </row>
    <row r="1035" spans="1:4" x14ac:dyDescent="0.3">
      <c r="A1035">
        <v>28</v>
      </c>
      <c r="B1035" t="s">
        <v>36</v>
      </c>
      <c r="C1035">
        <v>2012</v>
      </c>
      <c r="D1035">
        <v>15.8</v>
      </c>
    </row>
    <row r="1036" spans="1:4" x14ac:dyDescent="0.3">
      <c r="A1036">
        <v>29</v>
      </c>
      <c r="B1036" t="s">
        <v>36</v>
      </c>
      <c r="C1036">
        <v>2012</v>
      </c>
      <c r="D1036">
        <v>15.4</v>
      </c>
    </row>
    <row r="1037" spans="1:4" x14ac:dyDescent="0.3">
      <c r="A1037">
        <v>30</v>
      </c>
      <c r="B1037" t="s">
        <v>36</v>
      </c>
      <c r="C1037">
        <v>2012</v>
      </c>
      <c r="D1037">
        <v>14.7</v>
      </c>
    </row>
    <row r="1038" spans="1:4" x14ac:dyDescent="0.3">
      <c r="A1038">
        <v>31</v>
      </c>
      <c r="B1038" t="s">
        <v>36</v>
      </c>
      <c r="C1038">
        <v>2012</v>
      </c>
      <c r="D1038">
        <v>14.4</v>
      </c>
    </row>
    <row r="1039" spans="1:4" x14ac:dyDescent="0.3">
      <c r="A1039">
        <v>1</v>
      </c>
      <c r="B1039" t="s">
        <v>37</v>
      </c>
      <c r="C1039">
        <v>2012</v>
      </c>
      <c r="D1039">
        <v>15.2</v>
      </c>
    </row>
    <row r="1040" spans="1:4" x14ac:dyDescent="0.3">
      <c r="A1040">
        <v>2</v>
      </c>
      <c r="B1040" t="s">
        <v>37</v>
      </c>
      <c r="C1040">
        <v>2012</v>
      </c>
      <c r="D1040">
        <v>14.9</v>
      </c>
    </row>
    <row r="1041" spans="1:4" x14ac:dyDescent="0.3">
      <c r="A1041">
        <v>3</v>
      </c>
      <c r="B1041" t="s">
        <v>37</v>
      </c>
      <c r="C1041">
        <v>2012</v>
      </c>
      <c r="D1041">
        <v>14.7</v>
      </c>
    </row>
    <row r="1042" spans="1:4" x14ac:dyDescent="0.3">
      <c r="A1042">
        <v>4</v>
      </c>
      <c r="B1042" t="s">
        <v>37</v>
      </c>
      <c r="C1042">
        <v>2012</v>
      </c>
      <c r="D1042">
        <v>14.5</v>
      </c>
    </row>
    <row r="1043" spans="1:4" x14ac:dyDescent="0.3">
      <c r="A1043">
        <v>5</v>
      </c>
      <c r="B1043" t="s">
        <v>37</v>
      </c>
      <c r="C1043">
        <v>2012</v>
      </c>
      <c r="D1043">
        <v>14</v>
      </c>
    </row>
    <row r="1044" spans="1:4" x14ac:dyDescent="0.3">
      <c r="A1044">
        <v>6</v>
      </c>
      <c r="B1044" t="s">
        <v>37</v>
      </c>
      <c r="C1044">
        <v>2012</v>
      </c>
      <c r="D1044">
        <v>14.3</v>
      </c>
    </row>
    <row r="1045" spans="1:4" x14ac:dyDescent="0.3">
      <c r="A1045">
        <v>7</v>
      </c>
      <c r="B1045" t="s">
        <v>37</v>
      </c>
      <c r="C1045">
        <v>2012</v>
      </c>
      <c r="D1045">
        <v>14.2</v>
      </c>
    </row>
    <row r="1046" spans="1:4" x14ac:dyDescent="0.3">
      <c r="A1046">
        <v>8</v>
      </c>
      <c r="B1046" t="s">
        <v>37</v>
      </c>
      <c r="C1046">
        <v>2012</v>
      </c>
      <c r="D1046">
        <v>15.7</v>
      </c>
    </row>
    <row r="1047" spans="1:4" x14ac:dyDescent="0.3">
      <c r="A1047">
        <v>9</v>
      </c>
      <c r="B1047" t="s">
        <v>37</v>
      </c>
      <c r="C1047">
        <v>2012</v>
      </c>
      <c r="D1047">
        <v>15.4</v>
      </c>
    </row>
    <row r="1048" spans="1:4" x14ac:dyDescent="0.3">
      <c r="A1048">
        <v>10</v>
      </c>
      <c r="B1048" t="s">
        <v>37</v>
      </c>
      <c r="C1048">
        <v>2012</v>
      </c>
      <c r="D1048">
        <v>15.2</v>
      </c>
    </row>
    <row r="1049" spans="1:4" x14ac:dyDescent="0.3">
      <c r="A1049">
        <v>11</v>
      </c>
      <c r="B1049" t="s">
        <v>37</v>
      </c>
      <c r="C1049">
        <v>2012</v>
      </c>
      <c r="D1049">
        <v>15</v>
      </c>
    </row>
    <row r="1050" spans="1:4" x14ac:dyDescent="0.3">
      <c r="A1050">
        <v>12</v>
      </c>
      <c r="B1050" t="s">
        <v>37</v>
      </c>
      <c r="C1050">
        <v>2012</v>
      </c>
      <c r="D1050">
        <v>14.7</v>
      </c>
    </row>
    <row r="1051" spans="1:4" x14ac:dyDescent="0.3">
      <c r="A1051">
        <v>13</v>
      </c>
      <c r="B1051" t="s">
        <v>37</v>
      </c>
      <c r="C1051">
        <v>2012</v>
      </c>
      <c r="D1051">
        <v>14.3</v>
      </c>
    </row>
    <row r="1052" spans="1:4" x14ac:dyDescent="0.3">
      <c r="A1052">
        <v>14</v>
      </c>
      <c r="B1052" t="s">
        <v>37</v>
      </c>
      <c r="C1052">
        <v>2012</v>
      </c>
      <c r="D1052">
        <v>15.1</v>
      </c>
    </row>
    <row r="1053" spans="1:4" x14ac:dyDescent="0.3">
      <c r="A1053">
        <v>15</v>
      </c>
      <c r="B1053" t="s">
        <v>37</v>
      </c>
      <c r="C1053">
        <v>2012</v>
      </c>
      <c r="D1053">
        <v>15.2</v>
      </c>
    </row>
    <row r="1054" spans="1:4" x14ac:dyDescent="0.3">
      <c r="A1054">
        <v>16</v>
      </c>
      <c r="B1054" t="s">
        <v>37</v>
      </c>
      <c r="C1054">
        <v>2012</v>
      </c>
      <c r="D1054">
        <v>16.899999999999999</v>
      </c>
    </row>
    <row r="1055" spans="1:4" x14ac:dyDescent="0.3">
      <c r="A1055">
        <v>17</v>
      </c>
      <c r="B1055" t="s">
        <v>37</v>
      </c>
      <c r="C1055">
        <v>2012</v>
      </c>
      <c r="D1055">
        <v>16.899999999999999</v>
      </c>
    </row>
    <row r="1056" spans="1:4" x14ac:dyDescent="0.3">
      <c r="A1056">
        <v>18</v>
      </c>
      <c r="B1056" t="s">
        <v>37</v>
      </c>
      <c r="C1056">
        <v>2012</v>
      </c>
      <c r="D1056">
        <v>16.600000000000001</v>
      </c>
    </row>
    <row r="1057" spans="1:4" x14ac:dyDescent="0.3">
      <c r="A1057">
        <v>19</v>
      </c>
      <c r="B1057" t="s">
        <v>37</v>
      </c>
      <c r="C1057">
        <v>2012</v>
      </c>
      <c r="D1057">
        <v>16.3</v>
      </c>
    </row>
    <row r="1058" spans="1:4" x14ac:dyDescent="0.3">
      <c r="A1058">
        <v>20</v>
      </c>
      <c r="B1058" t="s">
        <v>37</v>
      </c>
      <c r="C1058">
        <v>2012</v>
      </c>
      <c r="D1058">
        <v>15.5</v>
      </c>
    </row>
    <row r="1059" spans="1:4" x14ac:dyDescent="0.3">
      <c r="A1059">
        <v>21</v>
      </c>
      <c r="B1059" t="s">
        <v>37</v>
      </c>
      <c r="C1059">
        <v>2012</v>
      </c>
      <c r="D1059">
        <v>14.7</v>
      </c>
    </row>
    <row r="1060" spans="1:4" x14ac:dyDescent="0.3">
      <c r="A1060">
        <v>22</v>
      </c>
      <c r="B1060" t="s">
        <v>37</v>
      </c>
      <c r="C1060">
        <v>2012</v>
      </c>
      <c r="D1060">
        <v>14.4</v>
      </c>
    </row>
    <row r="1061" spans="1:4" x14ac:dyDescent="0.3">
      <c r="A1061">
        <v>23</v>
      </c>
      <c r="B1061" t="s">
        <v>37</v>
      </c>
      <c r="C1061">
        <v>2012</v>
      </c>
      <c r="D1061">
        <v>14.3</v>
      </c>
    </row>
    <row r="1062" spans="1:4" x14ac:dyDescent="0.3">
      <c r="A1062">
        <v>24</v>
      </c>
      <c r="B1062" t="s">
        <v>37</v>
      </c>
      <c r="C1062">
        <v>2012</v>
      </c>
      <c r="D1062">
        <v>14.1</v>
      </c>
    </row>
    <row r="1063" spans="1:4" x14ac:dyDescent="0.3">
      <c r="A1063">
        <v>25</v>
      </c>
      <c r="B1063" t="s">
        <v>37</v>
      </c>
      <c r="C1063">
        <v>2012</v>
      </c>
      <c r="D1063">
        <v>14.1</v>
      </c>
    </row>
    <row r="1064" spans="1:4" x14ac:dyDescent="0.3">
      <c r="A1064">
        <v>26</v>
      </c>
      <c r="B1064" t="s">
        <v>37</v>
      </c>
      <c r="C1064">
        <v>2012</v>
      </c>
      <c r="D1064">
        <v>13.9</v>
      </c>
    </row>
    <row r="1065" spans="1:4" x14ac:dyDescent="0.3">
      <c r="A1065">
        <v>27</v>
      </c>
      <c r="B1065" t="s">
        <v>37</v>
      </c>
      <c r="C1065">
        <v>2012</v>
      </c>
      <c r="D1065">
        <v>13.8</v>
      </c>
    </row>
    <row r="1066" spans="1:4" x14ac:dyDescent="0.3">
      <c r="A1066">
        <v>28</v>
      </c>
      <c r="B1066" t="s">
        <v>37</v>
      </c>
      <c r="C1066">
        <v>2012</v>
      </c>
      <c r="D1066">
        <v>13.5</v>
      </c>
    </row>
    <row r="1067" spans="1:4" x14ac:dyDescent="0.3">
      <c r="A1067">
        <v>29</v>
      </c>
      <c r="B1067" t="s">
        <v>37</v>
      </c>
      <c r="C1067">
        <v>2012</v>
      </c>
      <c r="D1067">
        <v>13.4</v>
      </c>
    </row>
    <row r="1068" spans="1:4" x14ac:dyDescent="0.3">
      <c r="A1068">
        <v>1</v>
      </c>
      <c r="B1068" t="s">
        <v>38</v>
      </c>
      <c r="C1068">
        <v>2012</v>
      </c>
      <c r="D1068">
        <v>13.5</v>
      </c>
    </row>
    <row r="1069" spans="1:4" x14ac:dyDescent="0.3">
      <c r="A1069">
        <v>2</v>
      </c>
      <c r="B1069" t="s">
        <v>38</v>
      </c>
      <c r="C1069">
        <v>2012</v>
      </c>
      <c r="D1069">
        <v>13.3</v>
      </c>
    </row>
    <row r="1070" spans="1:4" x14ac:dyDescent="0.3">
      <c r="A1070">
        <v>3</v>
      </c>
      <c r="B1070" t="s">
        <v>38</v>
      </c>
      <c r="C1070">
        <v>2012</v>
      </c>
      <c r="D1070">
        <v>13.1</v>
      </c>
    </row>
    <row r="1071" spans="1:4" x14ac:dyDescent="0.3">
      <c r="A1071">
        <v>4</v>
      </c>
      <c r="B1071" t="s">
        <v>38</v>
      </c>
      <c r="C1071">
        <v>2012</v>
      </c>
      <c r="D1071">
        <v>13</v>
      </c>
    </row>
    <row r="1072" spans="1:4" x14ac:dyDescent="0.3">
      <c r="A1072">
        <v>5</v>
      </c>
      <c r="B1072" t="s">
        <v>38</v>
      </c>
      <c r="C1072">
        <v>2012</v>
      </c>
      <c r="D1072">
        <v>14.3</v>
      </c>
    </row>
    <row r="1073" spans="1:4" x14ac:dyDescent="0.3">
      <c r="A1073">
        <v>6</v>
      </c>
      <c r="B1073" t="s">
        <v>38</v>
      </c>
      <c r="C1073">
        <v>2012</v>
      </c>
      <c r="D1073">
        <v>14.5</v>
      </c>
    </row>
    <row r="1074" spans="1:4" x14ac:dyDescent="0.3">
      <c r="A1074">
        <v>7</v>
      </c>
      <c r="B1074" t="s">
        <v>38</v>
      </c>
      <c r="C1074">
        <v>2012</v>
      </c>
      <c r="D1074">
        <v>14.1</v>
      </c>
    </row>
    <row r="1075" spans="1:4" x14ac:dyDescent="0.3">
      <c r="A1075">
        <v>8</v>
      </c>
      <c r="B1075" t="s">
        <v>38</v>
      </c>
      <c r="C1075">
        <v>2012</v>
      </c>
      <c r="D1075">
        <v>13.8</v>
      </c>
    </row>
    <row r="1076" spans="1:4" x14ac:dyDescent="0.3">
      <c r="A1076">
        <v>9</v>
      </c>
      <c r="B1076" t="s">
        <v>38</v>
      </c>
      <c r="C1076">
        <v>2012</v>
      </c>
      <c r="D1076">
        <v>13.4</v>
      </c>
    </row>
    <row r="1077" spans="1:4" x14ac:dyDescent="0.3">
      <c r="A1077">
        <v>10</v>
      </c>
      <c r="B1077" t="s">
        <v>38</v>
      </c>
      <c r="C1077">
        <v>2012</v>
      </c>
      <c r="D1077">
        <v>13.1</v>
      </c>
    </row>
    <row r="1078" spans="1:4" x14ac:dyDescent="0.3">
      <c r="A1078">
        <v>11</v>
      </c>
      <c r="B1078" t="s">
        <v>38</v>
      </c>
      <c r="C1078">
        <v>2012</v>
      </c>
      <c r="D1078">
        <v>13</v>
      </c>
    </row>
    <row r="1079" spans="1:4" x14ac:dyDescent="0.3">
      <c r="A1079">
        <v>12</v>
      </c>
      <c r="B1079" t="s">
        <v>38</v>
      </c>
      <c r="C1079">
        <v>2012</v>
      </c>
      <c r="D1079">
        <v>12.6</v>
      </c>
    </row>
    <row r="1080" spans="1:4" x14ac:dyDescent="0.3">
      <c r="A1080">
        <v>13</v>
      </c>
      <c r="B1080" t="s">
        <v>38</v>
      </c>
      <c r="C1080">
        <v>2012</v>
      </c>
      <c r="D1080">
        <v>12.3</v>
      </c>
    </row>
    <row r="1081" spans="1:4" x14ac:dyDescent="0.3">
      <c r="A1081">
        <v>14</v>
      </c>
      <c r="B1081" t="s">
        <v>38</v>
      </c>
      <c r="C1081">
        <v>2012</v>
      </c>
      <c r="D1081">
        <v>13.5</v>
      </c>
    </row>
    <row r="1082" spans="1:4" x14ac:dyDescent="0.3">
      <c r="A1082">
        <v>15</v>
      </c>
      <c r="B1082" t="s">
        <v>38</v>
      </c>
      <c r="C1082">
        <v>2012</v>
      </c>
      <c r="D1082">
        <v>13.9</v>
      </c>
    </row>
    <row r="1083" spans="1:4" x14ac:dyDescent="0.3">
      <c r="A1083">
        <v>16</v>
      </c>
      <c r="B1083" t="s">
        <v>38</v>
      </c>
      <c r="C1083">
        <v>2012</v>
      </c>
      <c r="D1083">
        <v>13.9</v>
      </c>
    </row>
    <row r="1084" spans="1:4" x14ac:dyDescent="0.3">
      <c r="A1084">
        <v>17</v>
      </c>
      <c r="B1084" t="s">
        <v>38</v>
      </c>
      <c r="C1084">
        <v>2012</v>
      </c>
      <c r="D1084">
        <v>13.6</v>
      </c>
    </row>
    <row r="1085" spans="1:4" x14ac:dyDescent="0.3">
      <c r="A1085">
        <v>18</v>
      </c>
      <c r="B1085" t="s">
        <v>38</v>
      </c>
      <c r="C1085">
        <v>2012</v>
      </c>
      <c r="D1085">
        <v>13.3</v>
      </c>
    </row>
    <row r="1086" spans="1:4" x14ac:dyDescent="0.3">
      <c r="A1086">
        <v>19</v>
      </c>
      <c r="B1086" t="s">
        <v>38</v>
      </c>
      <c r="C1086">
        <v>2012</v>
      </c>
      <c r="D1086">
        <v>13.1</v>
      </c>
    </row>
    <row r="1087" spans="1:4" x14ac:dyDescent="0.3">
      <c r="A1087">
        <v>20</v>
      </c>
      <c r="B1087" t="s">
        <v>38</v>
      </c>
      <c r="C1087">
        <v>2012</v>
      </c>
      <c r="D1087">
        <v>13.3</v>
      </c>
    </row>
    <row r="1088" spans="1:4" x14ac:dyDescent="0.3">
      <c r="A1088">
        <v>21</v>
      </c>
      <c r="B1088" t="s">
        <v>38</v>
      </c>
      <c r="C1088">
        <v>2012</v>
      </c>
      <c r="D1088">
        <v>13.4</v>
      </c>
    </row>
    <row r="1089" spans="1:4" x14ac:dyDescent="0.3">
      <c r="A1089">
        <v>22</v>
      </c>
      <c r="B1089" t="s">
        <v>38</v>
      </c>
      <c r="C1089">
        <v>2012</v>
      </c>
      <c r="D1089">
        <v>13.1</v>
      </c>
    </row>
    <row r="1090" spans="1:4" x14ac:dyDescent="0.3">
      <c r="A1090">
        <v>23</v>
      </c>
      <c r="B1090" t="s">
        <v>38</v>
      </c>
      <c r="C1090">
        <v>2012</v>
      </c>
      <c r="D1090">
        <v>12.8</v>
      </c>
    </row>
    <row r="1091" spans="1:4" x14ac:dyDescent="0.3">
      <c r="A1091">
        <v>24</v>
      </c>
      <c r="B1091" t="s">
        <v>38</v>
      </c>
      <c r="C1091">
        <v>2012</v>
      </c>
      <c r="D1091">
        <v>12.6</v>
      </c>
    </row>
    <row r="1092" spans="1:4" x14ac:dyDescent="0.3">
      <c r="A1092">
        <v>25</v>
      </c>
      <c r="B1092" t="s">
        <v>38</v>
      </c>
      <c r="C1092">
        <v>2012</v>
      </c>
      <c r="D1092">
        <v>12.3</v>
      </c>
    </row>
    <row r="1093" spans="1:4" x14ac:dyDescent="0.3">
      <c r="A1093">
        <v>26</v>
      </c>
      <c r="B1093" t="s">
        <v>38</v>
      </c>
      <c r="C1093">
        <v>2012</v>
      </c>
      <c r="D1093">
        <v>12.9</v>
      </c>
    </row>
    <row r="1094" spans="1:4" x14ac:dyDescent="0.3">
      <c r="A1094">
        <v>27</v>
      </c>
      <c r="B1094" t="s">
        <v>38</v>
      </c>
      <c r="C1094">
        <v>2012</v>
      </c>
      <c r="D1094">
        <v>12.9</v>
      </c>
    </row>
    <row r="1095" spans="1:4" x14ac:dyDescent="0.3">
      <c r="A1095">
        <v>28</v>
      </c>
      <c r="B1095" t="s">
        <v>38</v>
      </c>
      <c r="C1095">
        <v>2012</v>
      </c>
      <c r="D1095">
        <v>13.5</v>
      </c>
    </row>
    <row r="1096" spans="1:4" x14ac:dyDescent="0.3">
      <c r="A1096">
        <v>29</v>
      </c>
      <c r="B1096" t="s">
        <v>38</v>
      </c>
      <c r="C1096">
        <v>2012</v>
      </c>
      <c r="D1096">
        <v>14.5</v>
      </c>
    </row>
    <row r="1097" spans="1:4" x14ac:dyDescent="0.3">
      <c r="A1097">
        <v>30</v>
      </c>
      <c r="B1097" t="s">
        <v>38</v>
      </c>
      <c r="C1097">
        <v>2012</v>
      </c>
      <c r="D1097">
        <v>13.6</v>
      </c>
    </row>
    <row r="1098" spans="1:4" x14ac:dyDescent="0.3">
      <c r="A1098">
        <v>31</v>
      </c>
      <c r="B1098" t="s">
        <v>38</v>
      </c>
      <c r="C1098">
        <v>2012</v>
      </c>
      <c r="D1098">
        <v>13</v>
      </c>
    </row>
    <row r="1099" spans="1:4" x14ac:dyDescent="0.3">
      <c r="A1099">
        <v>1</v>
      </c>
      <c r="B1099" t="s">
        <v>39</v>
      </c>
      <c r="C1099">
        <v>2012</v>
      </c>
      <c r="D1099">
        <v>14.2</v>
      </c>
    </row>
    <row r="1100" spans="1:4" x14ac:dyDescent="0.3">
      <c r="A1100">
        <v>2</v>
      </c>
      <c r="B1100" t="s">
        <v>39</v>
      </c>
      <c r="C1100">
        <v>2012</v>
      </c>
      <c r="D1100">
        <v>14.5</v>
      </c>
    </row>
    <row r="1101" spans="1:4" x14ac:dyDescent="0.3">
      <c r="A1101">
        <v>3</v>
      </c>
      <c r="B1101" t="s">
        <v>39</v>
      </c>
      <c r="C1101">
        <v>2012</v>
      </c>
      <c r="D1101">
        <v>14.3</v>
      </c>
    </row>
    <row r="1102" spans="1:4" x14ac:dyDescent="0.3">
      <c r="A1102">
        <v>4</v>
      </c>
      <c r="B1102" t="s">
        <v>39</v>
      </c>
      <c r="C1102">
        <v>2012</v>
      </c>
      <c r="D1102">
        <v>14</v>
      </c>
    </row>
    <row r="1103" spans="1:4" x14ac:dyDescent="0.3">
      <c r="A1103">
        <v>5</v>
      </c>
      <c r="B1103" t="s">
        <v>39</v>
      </c>
      <c r="C1103">
        <v>2012</v>
      </c>
      <c r="D1103">
        <v>13.7</v>
      </c>
    </row>
    <row r="1104" spans="1:4" x14ac:dyDescent="0.3">
      <c r="A1104">
        <v>6</v>
      </c>
      <c r="B1104" t="s">
        <v>39</v>
      </c>
      <c r="C1104">
        <v>2012</v>
      </c>
      <c r="D1104">
        <v>14.7</v>
      </c>
    </row>
    <row r="1105" spans="1:4" x14ac:dyDescent="0.3">
      <c r="A1105">
        <v>7</v>
      </c>
      <c r="B1105" t="s">
        <v>39</v>
      </c>
      <c r="C1105">
        <v>2012</v>
      </c>
      <c r="D1105">
        <v>15.2</v>
      </c>
    </row>
    <row r="1106" spans="1:4" x14ac:dyDescent="0.3">
      <c r="A1106">
        <v>8</v>
      </c>
      <c r="B1106" t="s">
        <v>39</v>
      </c>
      <c r="C1106">
        <v>2012</v>
      </c>
      <c r="D1106">
        <v>14.9</v>
      </c>
    </row>
    <row r="1107" spans="1:4" x14ac:dyDescent="0.3">
      <c r="A1107">
        <v>9</v>
      </c>
      <c r="B1107" t="s">
        <v>39</v>
      </c>
      <c r="C1107">
        <v>2012</v>
      </c>
      <c r="D1107">
        <v>16</v>
      </c>
    </row>
    <row r="1108" spans="1:4" x14ac:dyDescent="0.3">
      <c r="A1108">
        <v>10</v>
      </c>
      <c r="B1108" t="s">
        <v>39</v>
      </c>
      <c r="C1108">
        <v>2012</v>
      </c>
      <c r="D1108">
        <v>15.7</v>
      </c>
    </row>
    <row r="1109" spans="1:4" x14ac:dyDescent="0.3">
      <c r="A1109">
        <v>11</v>
      </c>
      <c r="B1109" t="s">
        <v>39</v>
      </c>
      <c r="C1109">
        <v>2012</v>
      </c>
      <c r="D1109">
        <v>17</v>
      </c>
    </row>
    <row r="1110" spans="1:4" x14ac:dyDescent="0.3">
      <c r="A1110">
        <v>12</v>
      </c>
      <c r="B1110" t="s">
        <v>39</v>
      </c>
      <c r="C1110">
        <v>2012</v>
      </c>
      <c r="D1110">
        <v>16.7</v>
      </c>
    </row>
    <row r="1111" spans="1:4" x14ac:dyDescent="0.3">
      <c r="A1111">
        <v>13</v>
      </c>
      <c r="B1111" t="s">
        <v>39</v>
      </c>
      <c r="C1111">
        <v>2012</v>
      </c>
      <c r="D1111">
        <v>16</v>
      </c>
    </row>
    <row r="1112" spans="1:4" x14ac:dyDescent="0.3">
      <c r="A1112">
        <v>14</v>
      </c>
      <c r="B1112" t="s">
        <v>39</v>
      </c>
      <c r="C1112">
        <v>2012</v>
      </c>
      <c r="D1112">
        <v>16.100000000000001</v>
      </c>
    </row>
    <row r="1113" spans="1:4" x14ac:dyDescent="0.3">
      <c r="A1113">
        <v>15</v>
      </c>
      <c r="B1113" t="s">
        <v>39</v>
      </c>
      <c r="C1113">
        <v>2012</v>
      </c>
      <c r="D1113">
        <v>19.5</v>
      </c>
    </row>
    <row r="1114" spans="1:4" x14ac:dyDescent="0.3">
      <c r="A1114">
        <v>16</v>
      </c>
      <c r="B1114" t="s">
        <v>39</v>
      </c>
      <c r="C1114">
        <v>2012</v>
      </c>
      <c r="D1114">
        <v>18.5</v>
      </c>
    </row>
    <row r="1115" spans="1:4" x14ac:dyDescent="0.3">
      <c r="A1115">
        <v>17</v>
      </c>
      <c r="B1115" t="s">
        <v>39</v>
      </c>
      <c r="C1115">
        <v>2012</v>
      </c>
      <c r="D1115">
        <v>18.2</v>
      </c>
    </row>
    <row r="1116" spans="1:4" x14ac:dyDescent="0.3">
      <c r="A1116">
        <v>18</v>
      </c>
      <c r="B1116" t="s">
        <v>39</v>
      </c>
      <c r="C1116">
        <v>2012</v>
      </c>
      <c r="D1116">
        <v>18.2</v>
      </c>
    </row>
    <row r="1117" spans="1:4" x14ac:dyDescent="0.3">
      <c r="A1117">
        <v>19</v>
      </c>
      <c r="B1117" t="s">
        <v>39</v>
      </c>
      <c r="C1117">
        <v>2012</v>
      </c>
      <c r="D1117">
        <v>18.100000000000001</v>
      </c>
    </row>
    <row r="1118" spans="1:4" x14ac:dyDescent="0.3">
      <c r="A1118">
        <v>20</v>
      </c>
      <c r="B1118" t="s">
        <v>39</v>
      </c>
      <c r="C1118">
        <v>2012</v>
      </c>
      <c r="D1118">
        <v>17.899999999999999</v>
      </c>
    </row>
    <row r="1119" spans="1:4" x14ac:dyDescent="0.3">
      <c r="A1119">
        <v>21</v>
      </c>
      <c r="B1119" t="s">
        <v>39</v>
      </c>
      <c r="C1119">
        <v>2012</v>
      </c>
      <c r="D1119">
        <v>18.399999999999999</v>
      </c>
    </row>
    <row r="1120" spans="1:4" x14ac:dyDescent="0.3">
      <c r="A1120">
        <v>22</v>
      </c>
      <c r="B1120" t="s">
        <v>39</v>
      </c>
      <c r="C1120">
        <v>2012</v>
      </c>
      <c r="D1120">
        <v>18.5</v>
      </c>
    </row>
    <row r="1121" spans="1:4" x14ac:dyDescent="0.3">
      <c r="A1121">
        <v>23</v>
      </c>
      <c r="B1121" t="s">
        <v>39</v>
      </c>
      <c r="C1121">
        <v>2012</v>
      </c>
      <c r="D1121">
        <v>18.8</v>
      </c>
    </row>
    <row r="1122" spans="1:4" x14ac:dyDescent="0.3">
      <c r="A1122">
        <v>24</v>
      </c>
      <c r="B1122" t="s">
        <v>39</v>
      </c>
      <c r="C1122">
        <v>2012</v>
      </c>
      <c r="D1122">
        <v>18.7</v>
      </c>
    </row>
    <row r="1123" spans="1:4" x14ac:dyDescent="0.3">
      <c r="A1123">
        <v>25</v>
      </c>
      <c r="B1123" t="s">
        <v>39</v>
      </c>
      <c r="C1123">
        <v>2012</v>
      </c>
      <c r="D1123">
        <v>18.899999999999999</v>
      </c>
    </row>
    <row r="1124" spans="1:4" x14ac:dyDescent="0.3">
      <c r="A1124">
        <v>26</v>
      </c>
      <c r="B1124" t="s">
        <v>39</v>
      </c>
      <c r="C1124">
        <v>2012</v>
      </c>
      <c r="D1124">
        <v>19.100000000000001</v>
      </c>
    </row>
    <row r="1125" spans="1:4" x14ac:dyDescent="0.3">
      <c r="A1125">
        <v>27</v>
      </c>
      <c r="B1125" t="s">
        <v>39</v>
      </c>
      <c r="C1125">
        <v>2012</v>
      </c>
      <c r="D1125">
        <v>18.8</v>
      </c>
    </row>
    <row r="1126" spans="1:4" x14ac:dyDescent="0.3">
      <c r="A1126">
        <v>28</v>
      </c>
      <c r="B1126" t="s">
        <v>39</v>
      </c>
      <c r="C1126">
        <v>2012</v>
      </c>
      <c r="D1126">
        <v>19.399999999999999</v>
      </c>
    </row>
    <row r="1127" spans="1:4" x14ac:dyDescent="0.3">
      <c r="A1127">
        <v>29</v>
      </c>
      <c r="B1127" t="s">
        <v>39</v>
      </c>
      <c r="C1127">
        <v>2012</v>
      </c>
      <c r="D1127">
        <v>19.2</v>
      </c>
    </row>
    <row r="1128" spans="1:4" x14ac:dyDescent="0.3">
      <c r="A1128">
        <v>30</v>
      </c>
      <c r="B1128" t="s">
        <v>39</v>
      </c>
      <c r="C1128">
        <v>2012</v>
      </c>
      <c r="D1128">
        <v>18.5</v>
      </c>
    </row>
    <row r="1129" spans="1:4" x14ac:dyDescent="0.3">
      <c r="A1129">
        <v>1</v>
      </c>
      <c r="B1129" t="s">
        <v>21</v>
      </c>
      <c r="C1129">
        <v>2012</v>
      </c>
      <c r="D1129">
        <v>18.5</v>
      </c>
    </row>
    <row r="1130" spans="1:4" x14ac:dyDescent="0.3">
      <c r="A1130">
        <v>2</v>
      </c>
      <c r="B1130" t="s">
        <v>21</v>
      </c>
      <c r="C1130">
        <v>2012</v>
      </c>
      <c r="D1130">
        <v>18.2</v>
      </c>
    </row>
    <row r="1131" spans="1:4" x14ac:dyDescent="0.3">
      <c r="A1131">
        <v>3</v>
      </c>
      <c r="B1131" t="s">
        <v>21</v>
      </c>
      <c r="C1131">
        <v>2012</v>
      </c>
      <c r="D1131">
        <v>17.899999999999999</v>
      </c>
    </row>
    <row r="1132" spans="1:4" x14ac:dyDescent="0.3">
      <c r="A1132">
        <v>4</v>
      </c>
      <c r="B1132" t="s">
        <v>21</v>
      </c>
      <c r="C1132">
        <v>2012</v>
      </c>
      <c r="D1132">
        <v>17.5</v>
      </c>
    </row>
    <row r="1133" spans="1:4" x14ac:dyDescent="0.3">
      <c r="A1133">
        <v>5</v>
      </c>
      <c r="B1133" t="s">
        <v>21</v>
      </c>
      <c r="C1133">
        <v>2012</v>
      </c>
      <c r="D1133">
        <v>17.2</v>
      </c>
    </row>
    <row r="1134" spans="1:4" x14ac:dyDescent="0.3">
      <c r="A1134">
        <v>6</v>
      </c>
      <c r="B1134" t="s">
        <v>21</v>
      </c>
      <c r="C1134">
        <v>2012</v>
      </c>
      <c r="D1134">
        <v>18.600000000000001</v>
      </c>
    </row>
    <row r="1135" spans="1:4" x14ac:dyDescent="0.3">
      <c r="A1135">
        <v>7</v>
      </c>
      <c r="B1135" t="s">
        <v>21</v>
      </c>
      <c r="C1135">
        <v>2012</v>
      </c>
      <c r="D1135">
        <v>18.600000000000001</v>
      </c>
    </row>
    <row r="1136" spans="1:4" x14ac:dyDescent="0.3">
      <c r="A1136">
        <v>8</v>
      </c>
      <c r="B1136" t="s">
        <v>21</v>
      </c>
      <c r="C1136">
        <v>2012</v>
      </c>
      <c r="D1136">
        <v>18.3</v>
      </c>
    </row>
    <row r="1137" spans="1:4" x14ac:dyDescent="0.3">
      <c r="A1137">
        <v>9</v>
      </c>
      <c r="B1137" t="s">
        <v>21</v>
      </c>
      <c r="C1137">
        <v>2012</v>
      </c>
      <c r="D1137">
        <v>19.2</v>
      </c>
    </row>
    <row r="1138" spans="1:4" x14ac:dyDescent="0.3">
      <c r="A1138">
        <v>10</v>
      </c>
      <c r="B1138" t="s">
        <v>21</v>
      </c>
      <c r="C1138">
        <v>2012</v>
      </c>
      <c r="D1138">
        <v>19.100000000000001</v>
      </c>
    </row>
    <row r="1139" spans="1:4" x14ac:dyDescent="0.3">
      <c r="A1139">
        <v>11</v>
      </c>
      <c r="B1139" t="s">
        <v>21</v>
      </c>
      <c r="C1139">
        <v>2012</v>
      </c>
      <c r="D1139">
        <v>20.2</v>
      </c>
    </row>
    <row r="1140" spans="1:4" x14ac:dyDescent="0.3">
      <c r="A1140">
        <v>12</v>
      </c>
      <c r="B1140" t="s">
        <v>21</v>
      </c>
      <c r="C1140">
        <v>2012</v>
      </c>
      <c r="D1140">
        <v>20.6</v>
      </c>
    </row>
    <row r="1141" spans="1:4" x14ac:dyDescent="0.3">
      <c r="A1141">
        <v>13</v>
      </c>
      <c r="B1141" t="s">
        <v>21</v>
      </c>
      <c r="C1141">
        <v>2012</v>
      </c>
      <c r="D1141">
        <v>19.8</v>
      </c>
    </row>
    <row r="1142" spans="1:4" x14ac:dyDescent="0.3">
      <c r="A1142">
        <v>14</v>
      </c>
      <c r="B1142" t="s">
        <v>21</v>
      </c>
      <c r="C1142">
        <v>2012</v>
      </c>
      <c r="D1142">
        <v>21.5</v>
      </c>
    </row>
    <row r="1143" spans="1:4" x14ac:dyDescent="0.3">
      <c r="A1143">
        <v>15</v>
      </c>
      <c r="B1143" t="s">
        <v>21</v>
      </c>
      <c r="C1143">
        <v>2012</v>
      </c>
      <c r="D1143">
        <v>21.6</v>
      </c>
    </row>
    <row r="1144" spans="1:4" x14ac:dyDescent="0.3">
      <c r="A1144">
        <v>16</v>
      </c>
      <c r="B1144" t="s">
        <v>21</v>
      </c>
      <c r="C1144">
        <v>2012</v>
      </c>
      <c r="D1144">
        <v>21.4</v>
      </c>
    </row>
    <row r="1145" spans="1:4" x14ac:dyDescent="0.3">
      <c r="A1145">
        <v>17</v>
      </c>
      <c r="B1145" t="s">
        <v>21</v>
      </c>
      <c r="C1145">
        <v>2012</v>
      </c>
      <c r="D1145">
        <v>21.1</v>
      </c>
    </row>
    <row r="1146" spans="1:4" x14ac:dyDescent="0.3">
      <c r="A1146">
        <v>18</v>
      </c>
      <c r="B1146" t="s">
        <v>21</v>
      </c>
      <c r="C1146">
        <v>2012</v>
      </c>
      <c r="D1146">
        <v>21.6</v>
      </c>
    </row>
    <row r="1147" spans="1:4" x14ac:dyDescent="0.3">
      <c r="A1147">
        <v>19</v>
      </c>
      <c r="B1147" t="s">
        <v>21</v>
      </c>
      <c r="C1147">
        <v>2012</v>
      </c>
      <c r="D1147">
        <v>21.7</v>
      </c>
    </row>
    <row r="1148" spans="1:4" x14ac:dyDescent="0.3">
      <c r="A1148">
        <v>20</v>
      </c>
      <c r="B1148" t="s">
        <v>21</v>
      </c>
      <c r="C1148">
        <v>2012</v>
      </c>
      <c r="D1148">
        <v>22.4</v>
      </c>
    </row>
    <row r="1149" spans="1:4" x14ac:dyDescent="0.3">
      <c r="A1149">
        <v>21</v>
      </c>
      <c r="B1149" t="s">
        <v>21</v>
      </c>
      <c r="C1149">
        <v>2012</v>
      </c>
      <c r="D1149">
        <v>22.1</v>
      </c>
    </row>
    <row r="1150" spans="1:4" x14ac:dyDescent="0.3">
      <c r="A1150">
        <v>22</v>
      </c>
      <c r="B1150" t="s">
        <v>21</v>
      </c>
      <c r="C1150">
        <v>2012</v>
      </c>
      <c r="D1150">
        <v>21.8</v>
      </c>
    </row>
    <row r="1151" spans="1:4" x14ac:dyDescent="0.3">
      <c r="A1151">
        <v>23</v>
      </c>
      <c r="B1151" t="s">
        <v>21</v>
      </c>
      <c r="C1151">
        <v>2012</v>
      </c>
      <c r="D1151">
        <v>26.4</v>
      </c>
    </row>
    <row r="1152" spans="1:4" x14ac:dyDescent="0.3">
      <c r="A1152">
        <v>24</v>
      </c>
      <c r="B1152" t="s">
        <v>21</v>
      </c>
      <c r="C1152">
        <v>2012</v>
      </c>
      <c r="D1152">
        <v>28.4</v>
      </c>
    </row>
    <row r="1153" spans="1:4" x14ac:dyDescent="0.3">
      <c r="A1153">
        <v>25</v>
      </c>
      <c r="B1153" t="s">
        <v>21</v>
      </c>
      <c r="C1153">
        <v>2012</v>
      </c>
      <c r="D1153">
        <v>28.2</v>
      </c>
    </row>
    <row r="1154" spans="1:4" x14ac:dyDescent="0.3">
      <c r="A1154">
        <v>26</v>
      </c>
      <c r="B1154" t="s">
        <v>21</v>
      </c>
      <c r="C1154">
        <v>2012</v>
      </c>
      <c r="D1154">
        <v>27.3</v>
      </c>
    </row>
    <row r="1155" spans="1:4" x14ac:dyDescent="0.3">
      <c r="A1155">
        <v>27</v>
      </c>
      <c r="B1155" t="s">
        <v>21</v>
      </c>
      <c r="C1155">
        <v>2012</v>
      </c>
      <c r="D1155">
        <v>26.9</v>
      </c>
    </row>
    <row r="1156" spans="1:4" x14ac:dyDescent="0.3">
      <c r="A1156">
        <v>28</v>
      </c>
      <c r="B1156" t="s">
        <v>21</v>
      </c>
      <c r="C1156">
        <v>2012</v>
      </c>
      <c r="D1156">
        <v>26.2</v>
      </c>
    </row>
    <row r="1157" spans="1:4" x14ac:dyDescent="0.3">
      <c r="A1157">
        <v>29</v>
      </c>
      <c r="B1157" t="s">
        <v>21</v>
      </c>
      <c r="C1157">
        <v>2012</v>
      </c>
      <c r="D1157">
        <v>25.3</v>
      </c>
    </row>
    <row r="1158" spans="1:4" x14ac:dyDescent="0.3">
      <c r="A1158">
        <v>30</v>
      </c>
      <c r="B1158" t="s">
        <v>21</v>
      </c>
      <c r="C1158">
        <v>2012</v>
      </c>
      <c r="D1158">
        <v>26.4</v>
      </c>
    </row>
    <row r="1159" spans="1:4" x14ac:dyDescent="0.3">
      <c r="A1159">
        <v>31</v>
      </c>
      <c r="B1159" t="s">
        <v>21</v>
      </c>
      <c r="C1159">
        <v>2012</v>
      </c>
      <c r="D1159">
        <v>27.8</v>
      </c>
    </row>
    <row r="1160" spans="1:4" x14ac:dyDescent="0.3">
      <c r="A1160">
        <v>1</v>
      </c>
      <c r="B1160" t="s">
        <v>40</v>
      </c>
      <c r="C1160">
        <v>2012</v>
      </c>
      <c r="D1160">
        <v>30</v>
      </c>
    </row>
    <row r="1161" spans="1:4" x14ac:dyDescent="0.3">
      <c r="A1161">
        <v>2</v>
      </c>
      <c r="B1161" t="s">
        <v>40</v>
      </c>
      <c r="C1161">
        <v>2012</v>
      </c>
      <c r="D1161">
        <v>29</v>
      </c>
    </row>
    <row r="1162" spans="1:4" x14ac:dyDescent="0.3">
      <c r="A1162">
        <v>3</v>
      </c>
      <c r="B1162" t="s">
        <v>40</v>
      </c>
      <c r="C1162">
        <v>2012</v>
      </c>
      <c r="D1162">
        <v>27.6</v>
      </c>
    </row>
    <row r="1163" spans="1:4" x14ac:dyDescent="0.3">
      <c r="A1163">
        <v>4</v>
      </c>
      <c r="B1163" t="s">
        <v>40</v>
      </c>
      <c r="C1163">
        <v>2012</v>
      </c>
      <c r="D1163">
        <v>25.2</v>
      </c>
    </row>
    <row r="1164" spans="1:4" x14ac:dyDescent="0.3">
      <c r="A1164">
        <v>5</v>
      </c>
      <c r="B1164" t="s">
        <v>40</v>
      </c>
      <c r="C1164">
        <v>2012</v>
      </c>
      <c r="D1164">
        <v>22.8</v>
      </c>
    </row>
    <row r="1165" spans="1:4" x14ac:dyDescent="0.3">
      <c r="A1165">
        <v>6</v>
      </c>
      <c r="B1165" t="s">
        <v>40</v>
      </c>
      <c r="C1165">
        <v>2012</v>
      </c>
      <c r="D1165">
        <v>21</v>
      </c>
    </row>
    <row r="1166" spans="1:4" x14ac:dyDescent="0.3">
      <c r="A1166">
        <v>7</v>
      </c>
      <c r="B1166" t="s">
        <v>40</v>
      </c>
      <c r="C1166">
        <v>2012</v>
      </c>
      <c r="D1166">
        <v>19.7</v>
      </c>
    </row>
    <row r="1167" spans="1:4" x14ac:dyDescent="0.3">
      <c r="A1167">
        <v>8</v>
      </c>
      <c r="B1167" t="s">
        <v>40</v>
      </c>
      <c r="C1167">
        <v>2012</v>
      </c>
      <c r="D1167">
        <v>19.100000000000001</v>
      </c>
    </row>
    <row r="1168" spans="1:4" x14ac:dyDescent="0.3">
      <c r="A1168">
        <v>9</v>
      </c>
      <c r="B1168" t="s">
        <v>40</v>
      </c>
      <c r="C1168">
        <v>2012</v>
      </c>
      <c r="D1168">
        <v>20.2</v>
      </c>
    </row>
    <row r="1169" spans="1:4" x14ac:dyDescent="0.3">
      <c r="A1169">
        <v>10</v>
      </c>
      <c r="B1169" t="s">
        <v>40</v>
      </c>
      <c r="C1169">
        <v>2012</v>
      </c>
      <c r="D1169">
        <v>22.4</v>
      </c>
    </row>
    <row r="1170" spans="1:4" x14ac:dyDescent="0.3">
      <c r="A1170">
        <v>11</v>
      </c>
      <c r="B1170" t="s">
        <v>40</v>
      </c>
      <c r="C1170">
        <v>2012</v>
      </c>
      <c r="D1170">
        <v>24.3</v>
      </c>
    </row>
    <row r="1171" spans="1:4" x14ac:dyDescent="0.3">
      <c r="A1171">
        <v>12</v>
      </c>
      <c r="B1171" t="s">
        <v>40</v>
      </c>
      <c r="C1171">
        <v>2012</v>
      </c>
      <c r="D1171">
        <v>23.6</v>
      </c>
    </row>
    <row r="1172" spans="1:4" x14ac:dyDescent="0.3">
      <c r="A1172">
        <v>13</v>
      </c>
      <c r="B1172" t="s">
        <v>40</v>
      </c>
      <c r="C1172">
        <v>2012</v>
      </c>
      <c r="D1172">
        <v>22.9</v>
      </c>
    </row>
    <row r="1173" spans="1:4" x14ac:dyDescent="0.3">
      <c r="A1173">
        <v>14</v>
      </c>
      <c r="B1173" t="s">
        <v>40</v>
      </c>
      <c r="C1173">
        <v>2012</v>
      </c>
      <c r="D1173">
        <v>22</v>
      </c>
    </row>
    <row r="1174" spans="1:4" x14ac:dyDescent="0.3">
      <c r="A1174">
        <v>15</v>
      </c>
      <c r="B1174" t="s">
        <v>40</v>
      </c>
      <c r="C1174">
        <v>2012</v>
      </c>
      <c r="D1174">
        <v>21.6</v>
      </c>
    </row>
    <row r="1175" spans="1:4" x14ac:dyDescent="0.3">
      <c r="A1175">
        <v>16</v>
      </c>
      <c r="B1175" t="s">
        <v>40</v>
      </c>
      <c r="C1175">
        <v>2012</v>
      </c>
      <c r="D1175">
        <v>22.3</v>
      </c>
    </row>
    <row r="1176" spans="1:4" x14ac:dyDescent="0.3">
      <c r="A1176">
        <v>17</v>
      </c>
      <c r="B1176" t="s">
        <v>40</v>
      </c>
      <c r="C1176">
        <v>2012</v>
      </c>
      <c r="D1176">
        <v>27.3</v>
      </c>
    </row>
    <row r="1177" spans="1:4" x14ac:dyDescent="0.3">
      <c r="A1177">
        <v>18</v>
      </c>
      <c r="B1177" t="s">
        <v>40</v>
      </c>
      <c r="C1177">
        <v>2012</v>
      </c>
      <c r="D1177">
        <v>32.799999999999997</v>
      </c>
    </row>
    <row r="1178" spans="1:4" x14ac:dyDescent="0.3">
      <c r="A1178">
        <v>19</v>
      </c>
      <c r="B1178" t="s">
        <v>40</v>
      </c>
      <c r="C1178">
        <v>2012</v>
      </c>
      <c r="D1178">
        <v>31.2</v>
      </c>
    </row>
    <row r="1179" spans="1:4" x14ac:dyDescent="0.3">
      <c r="A1179">
        <v>20</v>
      </c>
      <c r="B1179" t="s">
        <v>40</v>
      </c>
      <c r="C1179">
        <v>2012</v>
      </c>
      <c r="D1179">
        <v>29.5</v>
      </c>
    </row>
    <row r="1180" spans="1:4" x14ac:dyDescent="0.3">
      <c r="A1180">
        <v>21</v>
      </c>
      <c r="B1180" t="s">
        <v>40</v>
      </c>
      <c r="C1180">
        <v>2012</v>
      </c>
      <c r="D1180">
        <v>29</v>
      </c>
    </row>
    <row r="1181" spans="1:4" x14ac:dyDescent="0.3">
      <c r="A1181">
        <v>22</v>
      </c>
      <c r="B1181" t="s">
        <v>40</v>
      </c>
      <c r="C1181">
        <v>2012</v>
      </c>
      <c r="D1181">
        <v>28.8</v>
      </c>
    </row>
    <row r="1182" spans="1:4" x14ac:dyDescent="0.3">
      <c r="A1182">
        <v>23</v>
      </c>
      <c r="B1182" t="s">
        <v>40</v>
      </c>
      <c r="C1182">
        <v>2012</v>
      </c>
      <c r="D1182">
        <v>29.9</v>
      </c>
    </row>
    <row r="1183" spans="1:4" x14ac:dyDescent="0.3">
      <c r="A1183">
        <v>24</v>
      </c>
      <c r="B1183" t="s">
        <v>40</v>
      </c>
      <c r="C1183">
        <v>2012</v>
      </c>
      <c r="D1183">
        <v>28.9</v>
      </c>
    </row>
    <row r="1184" spans="1:4" x14ac:dyDescent="0.3">
      <c r="A1184">
        <v>25</v>
      </c>
      <c r="B1184" t="s">
        <v>40</v>
      </c>
      <c r="C1184">
        <v>2012</v>
      </c>
      <c r="D1184">
        <v>28.4</v>
      </c>
    </row>
    <row r="1185" spans="1:4" x14ac:dyDescent="0.3">
      <c r="A1185">
        <v>26</v>
      </c>
      <c r="B1185" t="s">
        <v>40</v>
      </c>
      <c r="C1185">
        <v>2012</v>
      </c>
      <c r="D1185">
        <v>27.8</v>
      </c>
    </row>
    <row r="1186" spans="1:4" x14ac:dyDescent="0.3">
      <c r="A1186">
        <v>27</v>
      </c>
      <c r="B1186" t="s">
        <v>40</v>
      </c>
      <c r="C1186">
        <v>2012</v>
      </c>
      <c r="D1186">
        <v>27.2</v>
      </c>
    </row>
    <row r="1187" spans="1:4" x14ac:dyDescent="0.3">
      <c r="A1187">
        <v>28</v>
      </c>
      <c r="B1187" t="s">
        <v>40</v>
      </c>
      <c r="C1187">
        <v>2012</v>
      </c>
      <c r="D1187">
        <v>26</v>
      </c>
    </row>
    <row r="1188" spans="1:4" x14ac:dyDescent="0.3">
      <c r="A1188">
        <v>29</v>
      </c>
      <c r="B1188" t="s">
        <v>40</v>
      </c>
      <c r="C1188">
        <v>2012</v>
      </c>
      <c r="D1188">
        <v>25.4</v>
      </c>
    </row>
    <row r="1189" spans="1:4" x14ac:dyDescent="0.3">
      <c r="A1189">
        <v>30</v>
      </c>
      <c r="B1189" t="s">
        <v>40</v>
      </c>
      <c r="C1189">
        <v>2012</v>
      </c>
      <c r="D1189">
        <v>24.8</v>
      </c>
    </row>
    <row r="1190" spans="1:4" x14ac:dyDescent="0.3">
      <c r="A1190">
        <v>1</v>
      </c>
      <c r="B1190" t="s">
        <v>41</v>
      </c>
      <c r="C1190">
        <v>2012</v>
      </c>
      <c r="D1190">
        <v>26</v>
      </c>
    </row>
    <row r="1191" spans="1:4" x14ac:dyDescent="0.3">
      <c r="A1191">
        <v>2</v>
      </c>
      <c r="B1191" t="s">
        <v>41</v>
      </c>
      <c r="C1191">
        <v>2012</v>
      </c>
      <c r="D1191">
        <v>27.2</v>
      </c>
    </row>
    <row r="1192" spans="1:4" x14ac:dyDescent="0.3">
      <c r="A1192">
        <v>3</v>
      </c>
      <c r="B1192" t="s">
        <v>41</v>
      </c>
      <c r="C1192">
        <v>2012</v>
      </c>
      <c r="D1192">
        <v>36.5</v>
      </c>
    </row>
    <row r="1193" spans="1:4" x14ac:dyDescent="0.3">
      <c r="A1193">
        <v>4</v>
      </c>
      <c r="B1193" t="s">
        <v>41</v>
      </c>
      <c r="C1193">
        <v>2012</v>
      </c>
      <c r="D1193">
        <v>41.1</v>
      </c>
    </row>
    <row r="1194" spans="1:4" x14ac:dyDescent="0.3">
      <c r="A1194">
        <v>5</v>
      </c>
      <c r="B1194" t="s">
        <v>41</v>
      </c>
      <c r="C1194">
        <v>2012</v>
      </c>
      <c r="D1194">
        <v>53.6</v>
      </c>
    </row>
    <row r="1195" spans="1:4" x14ac:dyDescent="0.3">
      <c r="A1195">
        <v>6</v>
      </c>
      <c r="B1195" t="s">
        <v>41</v>
      </c>
      <c r="C1195">
        <v>2012</v>
      </c>
      <c r="D1195">
        <v>65.599999999999994</v>
      </c>
    </row>
    <row r="1196" spans="1:4" x14ac:dyDescent="0.3">
      <c r="A1196">
        <v>7</v>
      </c>
      <c r="B1196" t="s">
        <v>41</v>
      </c>
      <c r="C1196">
        <v>2012</v>
      </c>
      <c r="D1196">
        <v>62.4</v>
      </c>
    </row>
    <row r="1197" spans="1:4" x14ac:dyDescent="0.3">
      <c r="A1197">
        <v>8</v>
      </c>
      <c r="B1197" t="s">
        <v>41</v>
      </c>
      <c r="C1197">
        <v>2012</v>
      </c>
      <c r="D1197">
        <v>60.6</v>
      </c>
    </row>
    <row r="1198" spans="1:4" x14ac:dyDescent="0.3">
      <c r="A1198">
        <v>9</v>
      </c>
      <c r="B1198" t="s">
        <v>41</v>
      </c>
      <c r="C1198">
        <v>2012</v>
      </c>
      <c r="D1198">
        <v>59.3</v>
      </c>
    </row>
    <row r="1199" spans="1:4" x14ac:dyDescent="0.3">
      <c r="A1199">
        <v>10</v>
      </c>
      <c r="B1199" t="s">
        <v>41</v>
      </c>
      <c r="C1199">
        <v>2012</v>
      </c>
      <c r="D1199">
        <v>58.8</v>
      </c>
    </row>
    <row r="1200" spans="1:4" x14ac:dyDescent="0.3">
      <c r="A1200">
        <v>11</v>
      </c>
      <c r="B1200" t="s">
        <v>41</v>
      </c>
      <c r="C1200">
        <v>2012</v>
      </c>
      <c r="D1200">
        <v>57.9</v>
      </c>
    </row>
    <row r="1201" spans="1:4" x14ac:dyDescent="0.3">
      <c r="A1201">
        <v>12</v>
      </c>
      <c r="B1201" t="s">
        <v>41</v>
      </c>
      <c r="C1201">
        <v>2012</v>
      </c>
      <c r="D1201">
        <v>56</v>
      </c>
    </row>
    <row r="1202" spans="1:4" x14ac:dyDescent="0.3">
      <c r="A1202">
        <v>13</v>
      </c>
      <c r="B1202" t="s">
        <v>41</v>
      </c>
      <c r="C1202">
        <v>2012</v>
      </c>
      <c r="D1202">
        <v>56.3</v>
      </c>
    </row>
    <row r="1203" spans="1:4" x14ac:dyDescent="0.3">
      <c r="A1203">
        <v>14</v>
      </c>
      <c r="B1203" t="s">
        <v>41</v>
      </c>
      <c r="C1203">
        <v>2012</v>
      </c>
      <c r="D1203">
        <v>55.1</v>
      </c>
    </row>
    <row r="1204" spans="1:4" x14ac:dyDescent="0.3">
      <c r="A1204">
        <v>15</v>
      </c>
      <c r="B1204" t="s">
        <v>41</v>
      </c>
      <c r="C1204">
        <v>2012</v>
      </c>
      <c r="D1204">
        <v>53.8</v>
      </c>
    </row>
    <row r="1205" spans="1:4" x14ac:dyDescent="0.3">
      <c r="A1205">
        <v>16</v>
      </c>
      <c r="B1205" t="s">
        <v>41</v>
      </c>
      <c r="C1205">
        <v>2012</v>
      </c>
      <c r="D1205">
        <v>53.3</v>
      </c>
    </row>
    <row r="1206" spans="1:4" x14ac:dyDescent="0.3">
      <c r="A1206">
        <v>17</v>
      </c>
      <c r="B1206" t="s">
        <v>41</v>
      </c>
      <c r="C1206">
        <v>2012</v>
      </c>
      <c r="D1206">
        <v>51.9</v>
      </c>
    </row>
    <row r="1207" spans="1:4" x14ac:dyDescent="0.3">
      <c r="A1207">
        <v>18</v>
      </c>
      <c r="B1207" t="s">
        <v>41</v>
      </c>
      <c r="C1207">
        <v>2012</v>
      </c>
      <c r="D1207">
        <v>55.8</v>
      </c>
    </row>
    <row r="1208" spans="1:4" x14ac:dyDescent="0.3">
      <c r="A1208">
        <v>19</v>
      </c>
      <c r="B1208" t="s">
        <v>41</v>
      </c>
      <c r="C1208">
        <v>2012</v>
      </c>
      <c r="D1208">
        <v>53.6</v>
      </c>
    </row>
    <row r="1209" spans="1:4" x14ac:dyDescent="0.3">
      <c r="A1209">
        <v>20</v>
      </c>
      <c r="B1209" t="s">
        <v>41</v>
      </c>
      <c r="C1209">
        <v>2012</v>
      </c>
      <c r="D1209">
        <v>52.2</v>
      </c>
    </row>
    <row r="1210" spans="1:4" x14ac:dyDescent="0.3">
      <c r="A1210">
        <v>21</v>
      </c>
      <c r="B1210" t="s">
        <v>41</v>
      </c>
      <c r="C1210">
        <v>2012</v>
      </c>
      <c r="D1210">
        <v>50.6</v>
      </c>
    </row>
    <row r="1211" spans="1:4" x14ac:dyDescent="0.3">
      <c r="A1211">
        <v>22</v>
      </c>
      <c r="B1211" t="s">
        <v>41</v>
      </c>
      <c r="C1211">
        <v>2012</v>
      </c>
      <c r="D1211">
        <v>49.3</v>
      </c>
    </row>
    <row r="1212" spans="1:4" x14ac:dyDescent="0.3">
      <c r="A1212">
        <v>23</v>
      </c>
      <c r="B1212" t="s">
        <v>41</v>
      </c>
      <c r="C1212">
        <v>2012</v>
      </c>
      <c r="D1212">
        <v>53.3</v>
      </c>
    </row>
    <row r="1213" spans="1:4" x14ac:dyDescent="0.3">
      <c r="A1213">
        <v>24</v>
      </c>
      <c r="B1213" t="s">
        <v>41</v>
      </c>
      <c r="C1213">
        <v>2012</v>
      </c>
      <c r="D1213">
        <v>65.400000000000006</v>
      </c>
    </row>
    <row r="1214" spans="1:4" x14ac:dyDescent="0.3">
      <c r="A1214">
        <v>25</v>
      </c>
      <c r="B1214" t="s">
        <v>41</v>
      </c>
      <c r="C1214">
        <v>2012</v>
      </c>
      <c r="D1214">
        <v>71.900000000000006</v>
      </c>
    </row>
    <row r="1215" spans="1:4" x14ac:dyDescent="0.3">
      <c r="A1215">
        <v>26</v>
      </c>
      <c r="B1215" t="s">
        <v>41</v>
      </c>
      <c r="C1215">
        <v>2012</v>
      </c>
      <c r="D1215">
        <v>93.8</v>
      </c>
    </row>
    <row r="1216" spans="1:4" x14ac:dyDescent="0.3">
      <c r="A1216">
        <v>27</v>
      </c>
      <c r="B1216" t="s">
        <v>41</v>
      </c>
      <c r="C1216">
        <v>2012</v>
      </c>
      <c r="D1216" s="160">
        <v>106</v>
      </c>
    </row>
    <row r="1217" spans="1:4" x14ac:dyDescent="0.3">
      <c r="A1217">
        <v>28</v>
      </c>
      <c r="B1217" t="s">
        <v>41</v>
      </c>
      <c r="C1217">
        <v>2012</v>
      </c>
      <c r="D1217" s="160">
        <v>119</v>
      </c>
    </row>
    <row r="1218" spans="1:4" x14ac:dyDescent="0.3">
      <c r="A1218">
        <v>29</v>
      </c>
      <c r="B1218" t="s">
        <v>41</v>
      </c>
      <c r="C1218">
        <v>2012</v>
      </c>
      <c r="D1218" s="160">
        <v>129</v>
      </c>
    </row>
    <row r="1219" spans="1:4" x14ac:dyDescent="0.3">
      <c r="A1219">
        <v>30</v>
      </c>
      <c r="B1219" t="s">
        <v>41</v>
      </c>
      <c r="C1219">
        <v>2012</v>
      </c>
      <c r="D1219" s="160">
        <v>128</v>
      </c>
    </row>
    <row r="1220" spans="1:4" x14ac:dyDescent="0.3">
      <c r="A1220">
        <v>31</v>
      </c>
      <c r="B1220" t="s">
        <v>41</v>
      </c>
      <c r="C1220">
        <v>2012</v>
      </c>
      <c r="D1220" s="160">
        <v>123</v>
      </c>
    </row>
    <row r="1221" spans="1:4" x14ac:dyDescent="0.3">
      <c r="A1221">
        <v>1</v>
      </c>
      <c r="B1221" t="s">
        <v>42</v>
      </c>
      <c r="C1221">
        <v>2012</v>
      </c>
      <c r="D1221" s="160">
        <v>140</v>
      </c>
    </row>
    <row r="1222" spans="1:4" x14ac:dyDescent="0.3">
      <c r="A1222">
        <v>2</v>
      </c>
      <c r="B1222" t="s">
        <v>42</v>
      </c>
      <c r="C1222">
        <v>2012</v>
      </c>
      <c r="D1222" s="160">
        <v>148</v>
      </c>
    </row>
    <row r="1223" spans="1:4" x14ac:dyDescent="0.3">
      <c r="A1223">
        <v>3</v>
      </c>
      <c r="B1223" t="s">
        <v>42</v>
      </c>
      <c r="C1223">
        <v>2012</v>
      </c>
      <c r="D1223" s="160">
        <v>163</v>
      </c>
    </row>
    <row r="1224" spans="1:4" x14ac:dyDescent="0.3">
      <c r="A1224">
        <v>4</v>
      </c>
      <c r="B1224" t="s">
        <v>42</v>
      </c>
      <c r="C1224">
        <v>2012</v>
      </c>
      <c r="D1224" s="160">
        <v>160</v>
      </c>
    </row>
    <row r="1225" spans="1:4" x14ac:dyDescent="0.3">
      <c r="A1225">
        <v>5</v>
      </c>
      <c r="B1225" t="s">
        <v>42</v>
      </c>
      <c r="C1225">
        <v>2012</v>
      </c>
      <c r="D1225" s="160">
        <v>150</v>
      </c>
    </row>
    <row r="1226" spans="1:4" x14ac:dyDescent="0.3">
      <c r="A1226">
        <v>6</v>
      </c>
      <c r="B1226" t="s">
        <v>42</v>
      </c>
      <c r="C1226">
        <v>2012</v>
      </c>
      <c r="D1226" s="160">
        <v>144</v>
      </c>
    </row>
    <row r="1227" spans="1:4" x14ac:dyDescent="0.3">
      <c r="A1227">
        <v>7</v>
      </c>
      <c r="B1227" t="s">
        <v>42</v>
      </c>
      <c r="C1227">
        <v>2012</v>
      </c>
      <c r="D1227" s="160">
        <v>135</v>
      </c>
    </row>
    <row r="1228" spans="1:4" x14ac:dyDescent="0.3">
      <c r="A1228">
        <v>8</v>
      </c>
      <c r="B1228" t="s">
        <v>42</v>
      </c>
      <c r="C1228">
        <v>2012</v>
      </c>
      <c r="D1228" s="160">
        <v>123</v>
      </c>
    </row>
    <row r="1229" spans="1:4" x14ac:dyDescent="0.3">
      <c r="A1229">
        <v>9</v>
      </c>
      <c r="B1229" t="s">
        <v>42</v>
      </c>
      <c r="C1229">
        <v>2012</v>
      </c>
      <c r="D1229" s="160">
        <v>119</v>
      </c>
    </row>
    <row r="1230" spans="1:4" x14ac:dyDescent="0.3">
      <c r="A1230">
        <v>10</v>
      </c>
      <c r="B1230" t="s">
        <v>42</v>
      </c>
      <c r="C1230">
        <v>2012</v>
      </c>
      <c r="D1230" s="160">
        <v>122</v>
      </c>
    </row>
    <row r="1231" spans="1:4" x14ac:dyDescent="0.3">
      <c r="A1231">
        <v>11</v>
      </c>
      <c r="B1231" t="s">
        <v>42</v>
      </c>
      <c r="C1231">
        <v>2012</v>
      </c>
      <c r="D1231" s="160">
        <v>117</v>
      </c>
    </row>
    <row r="1232" spans="1:4" x14ac:dyDescent="0.3">
      <c r="A1232">
        <v>12</v>
      </c>
      <c r="B1232" t="s">
        <v>42</v>
      </c>
      <c r="C1232">
        <v>2012</v>
      </c>
      <c r="D1232" s="160">
        <v>122</v>
      </c>
    </row>
    <row r="1233" spans="1:4" x14ac:dyDescent="0.3">
      <c r="A1233">
        <v>13</v>
      </c>
      <c r="B1233" t="s">
        <v>42</v>
      </c>
      <c r="C1233">
        <v>2012</v>
      </c>
      <c r="D1233" s="160">
        <v>119</v>
      </c>
    </row>
    <row r="1234" spans="1:4" x14ac:dyDescent="0.3">
      <c r="A1234">
        <v>14</v>
      </c>
      <c r="B1234" t="s">
        <v>42</v>
      </c>
      <c r="C1234">
        <v>2012</v>
      </c>
      <c r="D1234" s="160">
        <v>119</v>
      </c>
    </row>
    <row r="1235" spans="1:4" x14ac:dyDescent="0.3">
      <c r="A1235">
        <v>15</v>
      </c>
      <c r="B1235" t="s">
        <v>42</v>
      </c>
      <c r="C1235">
        <v>2012</v>
      </c>
      <c r="D1235" s="160">
        <v>123</v>
      </c>
    </row>
    <row r="1236" spans="1:4" x14ac:dyDescent="0.3">
      <c r="A1236">
        <v>16</v>
      </c>
      <c r="B1236" t="s">
        <v>42</v>
      </c>
      <c r="C1236">
        <v>2012</v>
      </c>
      <c r="D1236" s="160">
        <v>135</v>
      </c>
    </row>
    <row r="1237" spans="1:4" x14ac:dyDescent="0.3">
      <c r="A1237">
        <v>17</v>
      </c>
      <c r="B1237" t="s">
        <v>42</v>
      </c>
      <c r="C1237">
        <v>2012</v>
      </c>
      <c r="D1237" s="160">
        <v>142</v>
      </c>
    </row>
    <row r="1238" spans="1:4" x14ac:dyDescent="0.3">
      <c r="A1238">
        <v>18</v>
      </c>
      <c r="B1238" t="s">
        <v>42</v>
      </c>
      <c r="C1238">
        <v>2012</v>
      </c>
      <c r="D1238" s="160">
        <v>138</v>
      </c>
    </row>
    <row r="1239" spans="1:4" x14ac:dyDescent="0.3">
      <c r="A1239">
        <v>19</v>
      </c>
      <c r="B1239" t="s">
        <v>42</v>
      </c>
      <c r="C1239">
        <v>2012</v>
      </c>
      <c r="D1239" s="160">
        <v>225</v>
      </c>
    </row>
    <row r="1240" spans="1:4" x14ac:dyDescent="0.3">
      <c r="A1240">
        <v>20</v>
      </c>
      <c r="B1240" t="s">
        <v>42</v>
      </c>
      <c r="C1240">
        <v>2012</v>
      </c>
      <c r="D1240" s="160">
        <v>215</v>
      </c>
    </row>
    <row r="1241" spans="1:4" x14ac:dyDescent="0.3">
      <c r="A1241">
        <v>21</v>
      </c>
      <c r="B1241" t="s">
        <v>42</v>
      </c>
      <c r="C1241">
        <v>2012</v>
      </c>
      <c r="D1241" s="160">
        <v>198</v>
      </c>
    </row>
    <row r="1242" spans="1:4" x14ac:dyDescent="0.3">
      <c r="A1242">
        <v>22</v>
      </c>
      <c r="B1242" t="s">
        <v>42</v>
      </c>
      <c r="C1242">
        <v>2012</v>
      </c>
      <c r="D1242" s="160">
        <v>187</v>
      </c>
    </row>
    <row r="1243" spans="1:4" x14ac:dyDescent="0.3">
      <c r="A1243">
        <v>23</v>
      </c>
      <c r="B1243" t="s">
        <v>42</v>
      </c>
      <c r="C1243">
        <v>2012</v>
      </c>
      <c r="D1243" s="160">
        <v>186</v>
      </c>
    </row>
    <row r="1244" spans="1:4" x14ac:dyDescent="0.3">
      <c r="A1244">
        <v>24</v>
      </c>
      <c r="B1244" t="s">
        <v>42</v>
      </c>
      <c r="C1244">
        <v>2012</v>
      </c>
      <c r="D1244" s="160">
        <v>175</v>
      </c>
    </row>
    <row r="1245" spans="1:4" x14ac:dyDescent="0.3">
      <c r="A1245">
        <v>25</v>
      </c>
      <c r="B1245" t="s">
        <v>42</v>
      </c>
      <c r="C1245">
        <v>2012</v>
      </c>
      <c r="D1245" s="160">
        <v>172</v>
      </c>
    </row>
    <row r="1246" spans="1:4" x14ac:dyDescent="0.3">
      <c r="A1246">
        <v>26</v>
      </c>
      <c r="B1246" t="s">
        <v>42</v>
      </c>
      <c r="C1246">
        <v>2012</v>
      </c>
      <c r="D1246" s="160">
        <v>164</v>
      </c>
    </row>
    <row r="1247" spans="1:4" x14ac:dyDescent="0.3">
      <c r="A1247">
        <v>27</v>
      </c>
      <c r="B1247" t="s">
        <v>42</v>
      </c>
      <c r="C1247">
        <v>2012</v>
      </c>
      <c r="D1247" s="160">
        <v>183</v>
      </c>
    </row>
    <row r="1248" spans="1:4" x14ac:dyDescent="0.3">
      <c r="A1248">
        <v>28</v>
      </c>
      <c r="B1248" t="s">
        <v>42</v>
      </c>
      <c r="C1248">
        <v>2012</v>
      </c>
      <c r="D1248" s="160">
        <v>174</v>
      </c>
    </row>
    <row r="1249" spans="1:4" x14ac:dyDescent="0.3">
      <c r="A1249">
        <v>29</v>
      </c>
      <c r="B1249" t="s">
        <v>42</v>
      </c>
      <c r="C1249">
        <v>2012</v>
      </c>
      <c r="D1249" s="160">
        <v>158</v>
      </c>
    </row>
    <row r="1250" spans="1:4" x14ac:dyDescent="0.3">
      <c r="A1250">
        <v>30</v>
      </c>
      <c r="B1250" t="s">
        <v>42</v>
      </c>
      <c r="C1250">
        <v>2012</v>
      </c>
      <c r="D1250" s="160">
        <v>152</v>
      </c>
    </row>
    <row r="1251" spans="1:4" x14ac:dyDescent="0.3">
      <c r="A1251">
        <v>31</v>
      </c>
      <c r="B1251" t="s">
        <v>42</v>
      </c>
      <c r="C1251">
        <v>2012</v>
      </c>
      <c r="D1251" s="160">
        <v>149</v>
      </c>
    </row>
    <row r="1252" spans="1:4" x14ac:dyDescent="0.3">
      <c r="A1252">
        <v>1</v>
      </c>
      <c r="B1252" t="s">
        <v>43</v>
      </c>
      <c r="C1252">
        <v>2012</v>
      </c>
      <c r="D1252" s="160">
        <v>161</v>
      </c>
    </row>
    <row r="1253" spans="1:4" x14ac:dyDescent="0.3">
      <c r="A1253">
        <v>2</v>
      </c>
      <c r="B1253" t="s">
        <v>43</v>
      </c>
      <c r="C1253">
        <v>2012</v>
      </c>
      <c r="D1253" s="160">
        <v>156</v>
      </c>
    </row>
    <row r="1254" spans="1:4" x14ac:dyDescent="0.3">
      <c r="A1254">
        <v>3</v>
      </c>
      <c r="B1254" t="s">
        <v>43</v>
      </c>
      <c r="C1254">
        <v>2012</v>
      </c>
      <c r="D1254" s="160">
        <v>145</v>
      </c>
    </row>
    <row r="1255" spans="1:4" x14ac:dyDescent="0.3">
      <c r="A1255">
        <v>4</v>
      </c>
      <c r="B1255" t="s">
        <v>43</v>
      </c>
      <c r="C1255">
        <v>2012</v>
      </c>
      <c r="D1255" s="160">
        <v>140</v>
      </c>
    </row>
    <row r="1256" spans="1:4" x14ac:dyDescent="0.3">
      <c r="A1256">
        <v>5</v>
      </c>
      <c r="B1256" t="s">
        <v>43</v>
      </c>
      <c r="C1256">
        <v>2012</v>
      </c>
      <c r="D1256" s="160">
        <v>125</v>
      </c>
    </row>
    <row r="1257" spans="1:4" x14ac:dyDescent="0.3">
      <c r="A1257">
        <v>6</v>
      </c>
      <c r="B1257" t="s">
        <v>43</v>
      </c>
      <c r="C1257">
        <v>2012</v>
      </c>
      <c r="D1257" s="160">
        <v>125</v>
      </c>
    </row>
    <row r="1258" spans="1:4" x14ac:dyDescent="0.3">
      <c r="A1258">
        <v>7</v>
      </c>
      <c r="B1258" t="s">
        <v>43</v>
      </c>
      <c r="C1258">
        <v>2012</v>
      </c>
      <c r="D1258" s="160">
        <v>123</v>
      </c>
    </row>
    <row r="1259" spans="1:4" x14ac:dyDescent="0.3">
      <c r="A1259">
        <v>8</v>
      </c>
      <c r="B1259" t="s">
        <v>43</v>
      </c>
      <c r="C1259">
        <v>2012</v>
      </c>
      <c r="D1259" s="160">
        <v>123</v>
      </c>
    </row>
    <row r="1260" spans="1:4" x14ac:dyDescent="0.3">
      <c r="A1260">
        <v>9</v>
      </c>
      <c r="B1260" t="s">
        <v>43</v>
      </c>
      <c r="C1260">
        <v>2012</v>
      </c>
      <c r="D1260" s="160">
        <v>125</v>
      </c>
    </row>
    <row r="1261" spans="1:4" x14ac:dyDescent="0.3">
      <c r="A1261">
        <v>10</v>
      </c>
      <c r="B1261" t="s">
        <v>43</v>
      </c>
      <c r="C1261">
        <v>2012</v>
      </c>
      <c r="D1261" s="160">
        <v>124</v>
      </c>
    </row>
    <row r="1262" spans="1:4" x14ac:dyDescent="0.3">
      <c r="A1262">
        <v>11</v>
      </c>
      <c r="B1262" t="s">
        <v>43</v>
      </c>
      <c r="C1262">
        <v>2012</v>
      </c>
      <c r="D1262" s="160">
        <v>124</v>
      </c>
    </row>
    <row r="1263" spans="1:4" x14ac:dyDescent="0.3">
      <c r="A1263">
        <v>12</v>
      </c>
      <c r="B1263" t="s">
        <v>43</v>
      </c>
      <c r="C1263">
        <v>2012</v>
      </c>
      <c r="D1263" s="160">
        <v>123</v>
      </c>
    </row>
    <row r="1264" spans="1:4" x14ac:dyDescent="0.3">
      <c r="A1264">
        <v>13</v>
      </c>
      <c r="B1264" t="s">
        <v>43</v>
      </c>
      <c r="C1264">
        <v>2012</v>
      </c>
      <c r="D1264" s="160">
        <v>122</v>
      </c>
    </row>
    <row r="1265" spans="1:4" x14ac:dyDescent="0.3">
      <c r="A1265">
        <v>14</v>
      </c>
      <c r="B1265" t="s">
        <v>43</v>
      </c>
      <c r="C1265">
        <v>2012</v>
      </c>
      <c r="D1265" s="160">
        <v>119</v>
      </c>
    </row>
    <row r="1266" spans="1:4" x14ac:dyDescent="0.3">
      <c r="A1266">
        <v>15</v>
      </c>
      <c r="B1266" t="s">
        <v>43</v>
      </c>
      <c r="C1266">
        <v>2012</v>
      </c>
      <c r="D1266" s="160">
        <v>127</v>
      </c>
    </row>
    <row r="1267" spans="1:4" x14ac:dyDescent="0.3">
      <c r="A1267">
        <v>16</v>
      </c>
      <c r="B1267" t="s">
        <v>43</v>
      </c>
      <c r="C1267">
        <v>2012</v>
      </c>
      <c r="D1267" s="160">
        <v>167</v>
      </c>
    </row>
    <row r="1268" spans="1:4" x14ac:dyDescent="0.3">
      <c r="A1268">
        <v>17</v>
      </c>
      <c r="B1268" t="s">
        <v>43</v>
      </c>
      <c r="C1268">
        <v>2012</v>
      </c>
      <c r="D1268" s="160">
        <v>156</v>
      </c>
    </row>
    <row r="1269" spans="1:4" x14ac:dyDescent="0.3">
      <c r="A1269">
        <v>18</v>
      </c>
      <c r="B1269" t="s">
        <v>43</v>
      </c>
      <c r="C1269">
        <v>2012</v>
      </c>
      <c r="D1269" s="160">
        <v>143</v>
      </c>
    </row>
    <row r="1270" spans="1:4" x14ac:dyDescent="0.3">
      <c r="A1270">
        <v>19</v>
      </c>
      <c r="B1270" t="s">
        <v>43</v>
      </c>
      <c r="C1270">
        <v>2012</v>
      </c>
      <c r="D1270" s="160">
        <v>127</v>
      </c>
    </row>
    <row r="1271" spans="1:4" x14ac:dyDescent="0.3">
      <c r="A1271">
        <v>20</v>
      </c>
      <c r="B1271" t="s">
        <v>43</v>
      </c>
      <c r="C1271">
        <v>2012</v>
      </c>
      <c r="D1271" s="160">
        <v>122</v>
      </c>
    </row>
    <row r="1272" spans="1:4" x14ac:dyDescent="0.3">
      <c r="A1272">
        <v>21</v>
      </c>
      <c r="B1272" t="s">
        <v>43</v>
      </c>
      <c r="C1272">
        <v>2012</v>
      </c>
      <c r="D1272" s="160">
        <v>109</v>
      </c>
    </row>
    <row r="1273" spans="1:4" x14ac:dyDescent="0.3">
      <c r="A1273">
        <v>22</v>
      </c>
      <c r="B1273" t="s">
        <v>43</v>
      </c>
      <c r="C1273">
        <v>2012</v>
      </c>
      <c r="D1273" s="160">
        <v>109</v>
      </c>
    </row>
    <row r="1274" spans="1:4" x14ac:dyDescent="0.3">
      <c r="A1274">
        <v>23</v>
      </c>
      <c r="B1274" t="s">
        <v>43</v>
      </c>
      <c r="C1274">
        <v>2012</v>
      </c>
      <c r="D1274" s="160">
        <v>101</v>
      </c>
    </row>
    <row r="1275" spans="1:4" x14ac:dyDescent="0.3">
      <c r="A1275">
        <v>24</v>
      </c>
      <c r="B1275" t="s">
        <v>43</v>
      </c>
      <c r="C1275">
        <v>2012</v>
      </c>
      <c r="D1275" s="160">
        <v>100</v>
      </c>
    </row>
    <row r="1276" spans="1:4" x14ac:dyDescent="0.3">
      <c r="A1276">
        <v>25</v>
      </c>
      <c r="B1276" t="s">
        <v>43</v>
      </c>
      <c r="C1276">
        <v>2012</v>
      </c>
      <c r="D1276">
        <v>97.7</v>
      </c>
    </row>
    <row r="1277" spans="1:4" x14ac:dyDescent="0.3">
      <c r="A1277">
        <v>26</v>
      </c>
      <c r="B1277" t="s">
        <v>43</v>
      </c>
      <c r="C1277">
        <v>2012</v>
      </c>
      <c r="D1277">
        <v>95.1</v>
      </c>
    </row>
    <row r="1278" spans="1:4" x14ac:dyDescent="0.3">
      <c r="A1278">
        <v>27</v>
      </c>
      <c r="B1278" t="s">
        <v>43</v>
      </c>
      <c r="C1278">
        <v>2012</v>
      </c>
      <c r="D1278">
        <v>93.5</v>
      </c>
    </row>
    <row r="1279" spans="1:4" x14ac:dyDescent="0.3">
      <c r="A1279">
        <v>28</v>
      </c>
      <c r="B1279" t="s">
        <v>43</v>
      </c>
      <c r="C1279">
        <v>2012</v>
      </c>
      <c r="D1279">
        <v>93.5</v>
      </c>
    </row>
    <row r="1280" spans="1:4" x14ac:dyDescent="0.3">
      <c r="A1280">
        <v>29</v>
      </c>
      <c r="B1280" t="s">
        <v>43</v>
      </c>
      <c r="C1280">
        <v>2012</v>
      </c>
      <c r="D1280">
        <v>93.1</v>
      </c>
    </row>
    <row r="1281" spans="1:4" x14ac:dyDescent="0.3">
      <c r="A1281">
        <v>30</v>
      </c>
      <c r="B1281" t="s">
        <v>43</v>
      </c>
      <c r="C1281">
        <v>2012</v>
      </c>
      <c r="D1281">
        <v>90.4</v>
      </c>
    </row>
    <row r="1282" spans="1:4" x14ac:dyDescent="0.3">
      <c r="A1282">
        <v>1</v>
      </c>
      <c r="B1282" t="s">
        <v>44</v>
      </c>
      <c r="C1282">
        <v>2012</v>
      </c>
      <c r="D1282">
        <v>86</v>
      </c>
    </row>
    <row r="1283" spans="1:4" x14ac:dyDescent="0.3">
      <c r="A1283">
        <v>2</v>
      </c>
      <c r="B1283" t="s">
        <v>44</v>
      </c>
      <c r="C1283">
        <v>2012</v>
      </c>
      <c r="D1283">
        <v>84.7</v>
      </c>
    </row>
    <row r="1284" spans="1:4" x14ac:dyDescent="0.3">
      <c r="A1284">
        <v>3</v>
      </c>
      <c r="B1284" t="s">
        <v>44</v>
      </c>
      <c r="C1284">
        <v>2012</v>
      </c>
      <c r="D1284">
        <v>81.3</v>
      </c>
    </row>
    <row r="1285" spans="1:4" x14ac:dyDescent="0.3">
      <c r="A1285">
        <v>4</v>
      </c>
      <c r="B1285" t="s">
        <v>44</v>
      </c>
      <c r="C1285">
        <v>2012</v>
      </c>
      <c r="D1285">
        <v>79.599999999999994</v>
      </c>
    </row>
    <row r="1286" spans="1:4" x14ac:dyDescent="0.3">
      <c r="A1286">
        <v>5</v>
      </c>
      <c r="B1286" t="s">
        <v>44</v>
      </c>
      <c r="C1286">
        <v>2012</v>
      </c>
      <c r="D1286">
        <v>76.5</v>
      </c>
    </row>
    <row r="1287" spans="1:4" x14ac:dyDescent="0.3">
      <c r="A1287">
        <v>6</v>
      </c>
      <c r="B1287" t="s">
        <v>44</v>
      </c>
      <c r="C1287">
        <v>2012</v>
      </c>
      <c r="D1287">
        <v>75.099999999999994</v>
      </c>
    </row>
    <row r="1288" spans="1:4" x14ac:dyDescent="0.3">
      <c r="A1288">
        <v>7</v>
      </c>
      <c r="B1288" t="s">
        <v>44</v>
      </c>
      <c r="C1288">
        <v>2012</v>
      </c>
      <c r="D1288">
        <v>73.5</v>
      </c>
    </row>
    <row r="1289" spans="1:4" x14ac:dyDescent="0.3">
      <c r="A1289">
        <v>8</v>
      </c>
      <c r="B1289" t="s">
        <v>44</v>
      </c>
      <c r="C1289">
        <v>2012</v>
      </c>
      <c r="D1289">
        <v>72.099999999999994</v>
      </c>
    </row>
    <row r="1290" spans="1:4" x14ac:dyDescent="0.3">
      <c r="A1290">
        <v>9</v>
      </c>
      <c r="B1290" t="s">
        <v>44</v>
      </c>
      <c r="C1290">
        <v>2012</v>
      </c>
      <c r="D1290">
        <v>70.5</v>
      </c>
    </row>
    <row r="1291" spans="1:4" x14ac:dyDescent="0.3">
      <c r="A1291">
        <v>10</v>
      </c>
      <c r="B1291" t="s">
        <v>44</v>
      </c>
      <c r="C1291">
        <v>2012</v>
      </c>
      <c r="D1291">
        <v>68.599999999999994</v>
      </c>
    </row>
    <row r="1292" spans="1:4" x14ac:dyDescent="0.3">
      <c r="A1292">
        <v>11</v>
      </c>
      <c r="B1292" t="s">
        <v>44</v>
      </c>
      <c r="C1292">
        <v>2012</v>
      </c>
      <c r="D1292">
        <v>66.099999999999994</v>
      </c>
    </row>
    <row r="1293" spans="1:4" x14ac:dyDescent="0.3">
      <c r="A1293">
        <v>12</v>
      </c>
      <c r="B1293" t="s">
        <v>44</v>
      </c>
      <c r="C1293">
        <v>2012</v>
      </c>
      <c r="D1293">
        <v>64</v>
      </c>
    </row>
    <row r="1294" spans="1:4" x14ac:dyDescent="0.3">
      <c r="A1294">
        <v>13</v>
      </c>
      <c r="B1294" t="s">
        <v>44</v>
      </c>
      <c r="C1294">
        <v>2012</v>
      </c>
      <c r="D1294">
        <v>62.9</v>
      </c>
    </row>
    <row r="1295" spans="1:4" x14ac:dyDescent="0.3">
      <c r="A1295">
        <v>14</v>
      </c>
      <c r="B1295" t="s">
        <v>44</v>
      </c>
      <c r="C1295">
        <v>2012</v>
      </c>
      <c r="D1295">
        <v>62</v>
      </c>
    </row>
    <row r="1296" spans="1:4" x14ac:dyDescent="0.3">
      <c r="A1296">
        <v>15</v>
      </c>
      <c r="B1296" t="s">
        <v>44</v>
      </c>
      <c r="C1296">
        <v>2012</v>
      </c>
      <c r="D1296">
        <v>61.5</v>
      </c>
    </row>
    <row r="1297" spans="1:4" x14ac:dyDescent="0.3">
      <c r="A1297">
        <v>16</v>
      </c>
      <c r="B1297" t="s">
        <v>44</v>
      </c>
      <c r="C1297">
        <v>2012</v>
      </c>
      <c r="D1297">
        <v>60.6</v>
      </c>
    </row>
    <row r="1298" spans="1:4" x14ac:dyDescent="0.3">
      <c r="A1298">
        <v>17</v>
      </c>
      <c r="B1298" t="s">
        <v>44</v>
      </c>
      <c r="C1298">
        <v>2012</v>
      </c>
      <c r="D1298">
        <v>59.3</v>
      </c>
    </row>
    <row r="1299" spans="1:4" x14ac:dyDescent="0.3">
      <c r="A1299">
        <v>18</v>
      </c>
      <c r="B1299" t="s">
        <v>44</v>
      </c>
      <c r="C1299">
        <v>2012</v>
      </c>
      <c r="D1299">
        <v>58.8</v>
      </c>
    </row>
    <row r="1300" spans="1:4" x14ac:dyDescent="0.3">
      <c r="A1300">
        <v>19</v>
      </c>
      <c r="B1300" t="s">
        <v>44</v>
      </c>
      <c r="C1300">
        <v>2012</v>
      </c>
      <c r="D1300">
        <v>58.4</v>
      </c>
    </row>
    <row r="1301" spans="1:4" x14ac:dyDescent="0.3">
      <c r="A1301">
        <v>20</v>
      </c>
      <c r="B1301" t="s">
        <v>44</v>
      </c>
      <c r="C1301">
        <v>2012</v>
      </c>
      <c r="D1301">
        <v>58.1</v>
      </c>
    </row>
    <row r="1302" spans="1:4" x14ac:dyDescent="0.3">
      <c r="A1302">
        <v>21</v>
      </c>
      <c r="B1302" t="s">
        <v>44</v>
      </c>
      <c r="C1302">
        <v>2012</v>
      </c>
      <c r="D1302">
        <v>57.7</v>
      </c>
    </row>
    <row r="1303" spans="1:4" x14ac:dyDescent="0.3">
      <c r="A1303">
        <v>22</v>
      </c>
      <c r="B1303" t="s">
        <v>44</v>
      </c>
      <c r="C1303">
        <v>2012</v>
      </c>
      <c r="D1303">
        <v>57</v>
      </c>
    </row>
    <row r="1304" spans="1:4" x14ac:dyDescent="0.3">
      <c r="A1304">
        <v>23</v>
      </c>
      <c r="B1304" t="s">
        <v>44</v>
      </c>
      <c r="C1304">
        <v>2012</v>
      </c>
      <c r="D1304">
        <v>56.7</v>
      </c>
    </row>
    <row r="1305" spans="1:4" x14ac:dyDescent="0.3">
      <c r="A1305">
        <v>24</v>
      </c>
      <c r="B1305" t="s">
        <v>44</v>
      </c>
      <c r="C1305">
        <v>2012</v>
      </c>
      <c r="D1305">
        <v>56.3</v>
      </c>
    </row>
    <row r="1306" spans="1:4" x14ac:dyDescent="0.3">
      <c r="A1306">
        <v>25</v>
      </c>
      <c r="B1306" t="s">
        <v>44</v>
      </c>
      <c r="C1306">
        <v>2012</v>
      </c>
      <c r="D1306">
        <v>56</v>
      </c>
    </row>
    <row r="1307" spans="1:4" x14ac:dyDescent="0.3">
      <c r="A1307">
        <v>26</v>
      </c>
      <c r="B1307" t="s">
        <v>44</v>
      </c>
      <c r="C1307">
        <v>2012</v>
      </c>
      <c r="D1307">
        <v>55.5</v>
      </c>
    </row>
    <row r="1308" spans="1:4" x14ac:dyDescent="0.3">
      <c r="A1308">
        <v>27</v>
      </c>
      <c r="B1308" t="s">
        <v>44</v>
      </c>
      <c r="C1308">
        <v>2012</v>
      </c>
      <c r="D1308">
        <v>55</v>
      </c>
    </row>
    <row r="1309" spans="1:4" x14ac:dyDescent="0.3">
      <c r="A1309">
        <v>28</v>
      </c>
      <c r="B1309" t="s">
        <v>44</v>
      </c>
      <c r="C1309">
        <v>2012</v>
      </c>
      <c r="D1309">
        <v>54.6</v>
      </c>
    </row>
    <row r="1310" spans="1:4" x14ac:dyDescent="0.3">
      <c r="A1310">
        <v>29</v>
      </c>
      <c r="B1310" t="s">
        <v>44</v>
      </c>
      <c r="C1310">
        <v>2012</v>
      </c>
      <c r="D1310">
        <v>54.1</v>
      </c>
    </row>
    <row r="1311" spans="1:4" x14ac:dyDescent="0.3">
      <c r="A1311">
        <v>30</v>
      </c>
      <c r="B1311" t="s">
        <v>44</v>
      </c>
      <c r="C1311">
        <v>2012</v>
      </c>
      <c r="D1311">
        <v>53.8</v>
      </c>
    </row>
    <row r="1312" spans="1:4" x14ac:dyDescent="0.3">
      <c r="A1312">
        <v>31</v>
      </c>
      <c r="B1312" t="s">
        <v>44</v>
      </c>
      <c r="C1312">
        <v>2012</v>
      </c>
      <c r="D1312">
        <v>53.4</v>
      </c>
    </row>
    <row r="1313" spans="1:4" x14ac:dyDescent="0.3">
      <c r="A1313">
        <v>1</v>
      </c>
      <c r="B1313" t="s">
        <v>45</v>
      </c>
      <c r="C1313">
        <v>2012</v>
      </c>
      <c r="D1313">
        <v>52.9</v>
      </c>
    </row>
    <row r="1314" spans="1:4" x14ac:dyDescent="0.3">
      <c r="A1314">
        <v>2</v>
      </c>
      <c r="B1314" t="s">
        <v>45</v>
      </c>
      <c r="C1314">
        <v>2012</v>
      </c>
      <c r="D1314">
        <v>52.1</v>
      </c>
    </row>
    <row r="1315" spans="1:4" x14ac:dyDescent="0.3">
      <c r="A1315">
        <v>3</v>
      </c>
      <c r="B1315" t="s">
        <v>45</v>
      </c>
      <c r="C1315">
        <v>2012</v>
      </c>
      <c r="D1315">
        <v>51.3</v>
      </c>
    </row>
    <row r="1316" spans="1:4" x14ac:dyDescent="0.3">
      <c r="A1316">
        <v>4</v>
      </c>
      <c r="B1316" t="s">
        <v>45</v>
      </c>
      <c r="C1316">
        <v>2012</v>
      </c>
      <c r="D1316">
        <v>50.3</v>
      </c>
    </row>
    <row r="1317" spans="1:4" x14ac:dyDescent="0.3">
      <c r="A1317">
        <v>5</v>
      </c>
      <c r="B1317" t="s">
        <v>45</v>
      </c>
      <c r="C1317">
        <v>2012</v>
      </c>
      <c r="D1317">
        <v>49.8</v>
      </c>
    </row>
    <row r="1318" spans="1:4" x14ac:dyDescent="0.3">
      <c r="A1318">
        <v>6</v>
      </c>
      <c r="B1318" t="s">
        <v>45</v>
      </c>
      <c r="C1318">
        <v>2012</v>
      </c>
      <c r="D1318">
        <v>48.2</v>
      </c>
    </row>
    <row r="1319" spans="1:4" x14ac:dyDescent="0.3">
      <c r="A1319">
        <v>7</v>
      </c>
      <c r="B1319" t="s">
        <v>45</v>
      </c>
      <c r="C1319">
        <v>2012</v>
      </c>
      <c r="D1319">
        <v>44.8</v>
      </c>
    </row>
    <row r="1320" spans="1:4" x14ac:dyDescent="0.3">
      <c r="A1320">
        <v>8</v>
      </c>
      <c r="B1320" t="s">
        <v>45</v>
      </c>
      <c r="C1320">
        <v>2012</v>
      </c>
      <c r="D1320">
        <v>42.9</v>
      </c>
    </row>
    <row r="1321" spans="1:4" x14ac:dyDescent="0.3">
      <c r="A1321">
        <v>9</v>
      </c>
      <c r="B1321" t="s">
        <v>45</v>
      </c>
      <c r="C1321">
        <v>2012</v>
      </c>
      <c r="D1321">
        <v>41.6</v>
      </c>
    </row>
    <row r="1322" spans="1:4" x14ac:dyDescent="0.3">
      <c r="A1322">
        <v>10</v>
      </c>
      <c r="B1322" t="s">
        <v>45</v>
      </c>
      <c r="C1322">
        <v>2012</v>
      </c>
      <c r="D1322">
        <v>39.9</v>
      </c>
    </row>
    <row r="1323" spans="1:4" x14ac:dyDescent="0.3">
      <c r="A1323">
        <v>11</v>
      </c>
      <c r="B1323" t="s">
        <v>45</v>
      </c>
      <c r="C1323">
        <v>2012</v>
      </c>
      <c r="D1323">
        <v>38.200000000000003</v>
      </c>
    </row>
    <row r="1324" spans="1:4" x14ac:dyDescent="0.3">
      <c r="A1324">
        <v>12</v>
      </c>
      <c r="B1324" t="s">
        <v>45</v>
      </c>
      <c r="C1324">
        <v>2012</v>
      </c>
      <c r="D1324">
        <v>36.4</v>
      </c>
    </row>
    <row r="1325" spans="1:4" x14ac:dyDescent="0.3">
      <c r="A1325">
        <v>13</v>
      </c>
      <c r="B1325" t="s">
        <v>45</v>
      </c>
      <c r="C1325">
        <v>2012</v>
      </c>
      <c r="D1325">
        <v>36.4</v>
      </c>
    </row>
    <row r="1326" spans="1:4" x14ac:dyDescent="0.3">
      <c r="A1326">
        <v>14</v>
      </c>
      <c r="B1326" t="s">
        <v>45</v>
      </c>
      <c r="C1326">
        <v>2012</v>
      </c>
      <c r="D1326">
        <v>34.9</v>
      </c>
    </row>
    <row r="1327" spans="1:4" x14ac:dyDescent="0.3">
      <c r="A1327">
        <v>15</v>
      </c>
      <c r="B1327" t="s">
        <v>45</v>
      </c>
      <c r="C1327">
        <v>2012</v>
      </c>
      <c r="D1327">
        <v>32.5</v>
      </c>
    </row>
    <row r="1328" spans="1:4" x14ac:dyDescent="0.3">
      <c r="A1328">
        <v>16</v>
      </c>
      <c r="B1328" t="s">
        <v>45</v>
      </c>
      <c r="C1328">
        <v>2012</v>
      </c>
      <c r="D1328">
        <v>30.2</v>
      </c>
    </row>
    <row r="1329" spans="1:4" x14ac:dyDescent="0.3">
      <c r="A1329">
        <v>17</v>
      </c>
      <c r="B1329" t="s">
        <v>45</v>
      </c>
      <c r="C1329">
        <v>2012</v>
      </c>
      <c r="D1329">
        <v>29.5</v>
      </c>
    </row>
    <row r="1330" spans="1:4" x14ac:dyDescent="0.3">
      <c r="A1330">
        <v>18</v>
      </c>
      <c r="B1330" t="s">
        <v>45</v>
      </c>
      <c r="C1330">
        <v>2012</v>
      </c>
      <c r="D1330">
        <v>29.3</v>
      </c>
    </row>
    <row r="1331" spans="1:4" x14ac:dyDescent="0.3">
      <c r="A1331">
        <v>19</v>
      </c>
      <c r="B1331" t="s">
        <v>45</v>
      </c>
      <c r="C1331">
        <v>2012</v>
      </c>
      <c r="D1331">
        <v>28.5</v>
      </c>
    </row>
    <row r="1332" spans="1:4" x14ac:dyDescent="0.3">
      <c r="A1332">
        <v>20</v>
      </c>
      <c r="B1332" t="s">
        <v>45</v>
      </c>
      <c r="C1332">
        <v>2012</v>
      </c>
      <c r="D1332">
        <v>28.5</v>
      </c>
    </row>
    <row r="1333" spans="1:4" x14ac:dyDescent="0.3">
      <c r="A1333">
        <v>21</v>
      </c>
      <c r="B1333" t="s">
        <v>45</v>
      </c>
      <c r="C1333">
        <v>2012</v>
      </c>
      <c r="D1333">
        <v>28.4</v>
      </c>
    </row>
    <row r="1334" spans="1:4" x14ac:dyDescent="0.3">
      <c r="A1334">
        <v>22</v>
      </c>
      <c r="B1334" t="s">
        <v>45</v>
      </c>
      <c r="C1334">
        <v>2012</v>
      </c>
      <c r="D1334">
        <v>28.2</v>
      </c>
    </row>
    <row r="1335" spans="1:4" x14ac:dyDescent="0.3">
      <c r="A1335">
        <v>23</v>
      </c>
      <c r="B1335" t="s">
        <v>45</v>
      </c>
      <c r="C1335">
        <v>2012</v>
      </c>
      <c r="D1335">
        <v>27.7</v>
      </c>
    </row>
    <row r="1336" spans="1:4" x14ac:dyDescent="0.3">
      <c r="A1336">
        <v>24</v>
      </c>
      <c r="B1336" t="s">
        <v>45</v>
      </c>
      <c r="C1336">
        <v>2012</v>
      </c>
      <c r="D1336">
        <v>27.1</v>
      </c>
    </row>
    <row r="1337" spans="1:4" x14ac:dyDescent="0.3">
      <c r="A1337">
        <v>25</v>
      </c>
      <c r="B1337" t="s">
        <v>45</v>
      </c>
      <c r="C1337">
        <v>2012</v>
      </c>
      <c r="D1337">
        <v>26.3</v>
      </c>
    </row>
    <row r="1338" spans="1:4" x14ac:dyDescent="0.3">
      <c r="A1338">
        <v>26</v>
      </c>
      <c r="B1338" t="s">
        <v>45</v>
      </c>
      <c r="C1338">
        <v>2012</v>
      </c>
      <c r="D1338">
        <v>26</v>
      </c>
    </row>
    <row r="1339" spans="1:4" x14ac:dyDescent="0.3">
      <c r="A1339">
        <v>27</v>
      </c>
      <c r="B1339" t="s">
        <v>45</v>
      </c>
      <c r="C1339">
        <v>2012</v>
      </c>
      <c r="D1339">
        <v>25.6</v>
      </c>
    </row>
    <row r="1340" spans="1:4" x14ac:dyDescent="0.3">
      <c r="A1340">
        <v>28</v>
      </c>
      <c r="B1340" t="s">
        <v>45</v>
      </c>
      <c r="C1340">
        <v>2012</v>
      </c>
      <c r="D1340">
        <v>25.3</v>
      </c>
    </row>
    <row r="1341" spans="1:4" x14ac:dyDescent="0.3">
      <c r="A1341">
        <v>29</v>
      </c>
      <c r="B1341" t="s">
        <v>45</v>
      </c>
      <c r="C1341">
        <v>2012</v>
      </c>
      <c r="D1341">
        <v>25.1</v>
      </c>
    </row>
    <row r="1342" spans="1:4" x14ac:dyDescent="0.3">
      <c r="A1342">
        <v>30</v>
      </c>
      <c r="B1342" t="s">
        <v>45</v>
      </c>
      <c r="C1342">
        <v>2012</v>
      </c>
      <c r="D1342">
        <v>24.8</v>
      </c>
    </row>
    <row r="1343" spans="1:4" x14ac:dyDescent="0.3">
      <c r="A1343">
        <v>1</v>
      </c>
      <c r="B1343" t="s">
        <v>46</v>
      </c>
      <c r="C1343">
        <v>2012</v>
      </c>
      <c r="D1343">
        <v>24.3</v>
      </c>
    </row>
    <row r="1344" spans="1:4" x14ac:dyDescent="0.3">
      <c r="A1344">
        <v>2</v>
      </c>
      <c r="B1344" t="s">
        <v>46</v>
      </c>
      <c r="C1344">
        <v>2012</v>
      </c>
      <c r="D1344">
        <v>24.2</v>
      </c>
    </row>
    <row r="1345" spans="1:4" x14ac:dyDescent="0.3">
      <c r="A1345">
        <v>3</v>
      </c>
      <c r="B1345" t="s">
        <v>46</v>
      </c>
      <c r="C1345">
        <v>2012</v>
      </c>
      <c r="D1345">
        <v>23.6</v>
      </c>
    </row>
    <row r="1346" spans="1:4" x14ac:dyDescent="0.3">
      <c r="A1346">
        <v>4</v>
      </c>
      <c r="B1346" t="s">
        <v>46</v>
      </c>
      <c r="C1346">
        <v>2012</v>
      </c>
      <c r="D1346">
        <v>23.2</v>
      </c>
    </row>
    <row r="1347" spans="1:4" x14ac:dyDescent="0.3">
      <c r="A1347">
        <v>5</v>
      </c>
      <c r="B1347" t="s">
        <v>46</v>
      </c>
      <c r="C1347">
        <v>2012</v>
      </c>
      <c r="D1347">
        <v>22.6</v>
      </c>
    </row>
    <row r="1348" spans="1:4" x14ac:dyDescent="0.3">
      <c r="A1348">
        <v>6</v>
      </c>
      <c r="B1348" t="s">
        <v>46</v>
      </c>
      <c r="C1348">
        <v>2012</v>
      </c>
      <c r="D1348">
        <v>22.3</v>
      </c>
    </row>
    <row r="1349" spans="1:4" x14ac:dyDescent="0.3">
      <c r="A1349">
        <v>7</v>
      </c>
      <c r="B1349" t="s">
        <v>46</v>
      </c>
      <c r="C1349">
        <v>2012</v>
      </c>
      <c r="D1349">
        <v>22.3</v>
      </c>
    </row>
    <row r="1350" spans="1:4" x14ac:dyDescent="0.3">
      <c r="A1350">
        <v>8</v>
      </c>
      <c r="B1350" t="s">
        <v>46</v>
      </c>
      <c r="C1350">
        <v>2012</v>
      </c>
      <c r="D1350">
        <v>22.3</v>
      </c>
    </row>
    <row r="1351" spans="1:4" x14ac:dyDescent="0.3">
      <c r="A1351">
        <v>9</v>
      </c>
      <c r="B1351" t="s">
        <v>46</v>
      </c>
      <c r="C1351">
        <v>2012</v>
      </c>
      <c r="D1351">
        <v>22</v>
      </c>
    </row>
    <row r="1352" spans="1:4" x14ac:dyDescent="0.3">
      <c r="A1352">
        <v>10</v>
      </c>
      <c r="B1352" t="s">
        <v>46</v>
      </c>
      <c r="C1352">
        <v>2012</v>
      </c>
      <c r="D1352">
        <v>21.8</v>
      </c>
    </row>
    <row r="1353" spans="1:4" x14ac:dyDescent="0.3">
      <c r="A1353">
        <v>11</v>
      </c>
      <c r="B1353" t="s">
        <v>46</v>
      </c>
      <c r="C1353">
        <v>2012</v>
      </c>
      <c r="D1353">
        <v>21.5</v>
      </c>
    </row>
    <row r="1354" spans="1:4" x14ac:dyDescent="0.3">
      <c r="A1354">
        <v>12</v>
      </c>
      <c r="B1354" t="s">
        <v>46</v>
      </c>
      <c r="C1354">
        <v>2012</v>
      </c>
      <c r="D1354">
        <v>21.8</v>
      </c>
    </row>
    <row r="1355" spans="1:4" x14ac:dyDescent="0.3">
      <c r="A1355">
        <v>13</v>
      </c>
      <c r="B1355" t="s">
        <v>46</v>
      </c>
      <c r="C1355">
        <v>2012</v>
      </c>
      <c r="D1355">
        <v>21.6</v>
      </c>
    </row>
    <row r="1356" spans="1:4" x14ac:dyDescent="0.3">
      <c r="A1356">
        <v>14</v>
      </c>
      <c r="B1356" t="s">
        <v>46</v>
      </c>
      <c r="C1356">
        <v>2012</v>
      </c>
      <c r="D1356">
        <v>21.2</v>
      </c>
    </row>
    <row r="1357" spans="1:4" x14ac:dyDescent="0.3">
      <c r="A1357">
        <v>15</v>
      </c>
      <c r="B1357" t="s">
        <v>46</v>
      </c>
      <c r="C1357">
        <v>2012</v>
      </c>
      <c r="D1357">
        <v>21.2</v>
      </c>
    </row>
    <row r="1358" spans="1:4" x14ac:dyDescent="0.3">
      <c r="A1358">
        <v>16</v>
      </c>
      <c r="B1358" t="s">
        <v>46</v>
      </c>
      <c r="C1358">
        <v>2012</v>
      </c>
      <c r="D1358">
        <v>21.1</v>
      </c>
    </row>
    <row r="1359" spans="1:4" x14ac:dyDescent="0.3">
      <c r="A1359">
        <v>17</v>
      </c>
      <c r="B1359" t="s">
        <v>46</v>
      </c>
      <c r="C1359">
        <v>2012</v>
      </c>
      <c r="D1359">
        <v>20.9</v>
      </c>
    </row>
    <row r="1360" spans="1:4" x14ac:dyDescent="0.3">
      <c r="A1360">
        <v>18</v>
      </c>
      <c r="B1360" t="s">
        <v>46</v>
      </c>
      <c r="C1360">
        <v>2012</v>
      </c>
      <c r="D1360">
        <v>20.8</v>
      </c>
    </row>
    <row r="1361" spans="1:4" x14ac:dyDescent="0.3">
      <c r="A1361">
        <v>19</v>
      </c>
      <c r="B1361" t="s">
        <v>46</v>
      </c>
      <c r="C1361">
        <v>2012</v>
      </c>
      <c r="D1361">
        <v>20.7</v>
      </c>
    </row>
    <row r="1362" spans="1:4" x14ac:dyDescent="0.3">
      <c r="A1362">
        <v>20</v>
      </c>
      <c r="B1362" t="s">
        <v>46</v>
      </c>
      <c r="C1362">
        <v>2012</v>
      </c>
      <c r="D1362">
        <v>20.399999999999999</v>
      </c>
    </row>
    <row r="1363" spans="1:4" x14ac:dyDescent="0.3">
      <c r="A1363">
        <v>21</v>
      </c>
      <c r="B1363" t="s">
        <v>46</v>
      </c>
      <c r="C1363">
        <v>2012</v>
      </c>
      <c r="D1363">
        <v>20.3</v>
      </c>
    </row>
    <row r="1364" spans="1:4" x14ac:dyDescent="0.3">
      <c r="A1364">
        <v>22</v>
      </c>
      <c r="B1364" t="s">
        <v>46</v>
      </c>
      <c r="C1364">
        <v>2012</v>
      </c>
      <c r="D1364">
        <v>20.100000000000001</v>
      </c>
    </row>
    <row r="1365" spans="1:4" x14ac:dyDescent="0.3">
      <c r="A1365">
        <v>23</v>
      </c>
      <c r="B1365" t="s">
        <v>46</v>
      </c>
      <c r="C1365">
        <v>2012</v>
      </c>
      <c r="D1365">
        <v>19.899999999999999</v>
      </c>
    </row>
    <row r="1366" spans="1:4" x14ac:dyDescent="0.3">
      <c r="A1366">
        <v>24</v>
      </c>
      <c r="B1366" t="s">
        <v>46</v>
      </c>
      <c r="C1366">
        <v>2012</v>
      </c>
      <c r="D1366">
        <v>19.7</v>
      </c>
    </row>
    <row r="1367" spans="1:4" x14ac:dyDescent="0.3">
      <c r="A1367">
        <v>25</v>
      </c>
      <c r="B1367" t="s">
        <v>46</v>
      </c>
      <c r="C1367">
        <v>2012</v>
      </c>
      <c r="D1367">
        <v>19.5</v>
      </c>
    </row>
    <row r="1368" spans="1:4" x14ac:dyDescent="0.3">
      <c r="A1368">
        <v>26</v>
      </c>
      <c r="B1368" t="s">
        <v>46</v>
      </c>
      <c r="C1368">
        <v>2012</v>
      </c>
      <c r="D1368">
        <v>19.100000000000001</v>
      </c>
    </row>
    <row r="1369" spans="1:4" x14ac:dyDescent="0.3">
      <c r="A1369">
        <v>27</v>
      </c>
      <c r="B1369" t="s">
        <v>46</v>
      </c>
      <c r="C1369">
        <v>2012</v>
      </c>
      <c r="D1369">
        <v>18.8</v>
      </c>
    </row>
    <row r="1370" spans="1:4" x14ac:dyDescent="0.3">
      <c r="A1370">
        <v>28</v>
      </c>
      <c r="B1370" t="s">
        <v>46</v>
      </c>
      <c r="C1370">
        <v>2012</v>
      </c>
      <c r="D1370">
        <v>18.7</v>
      </c>
    </row>
    <row r="1371" spans="1:4" x14ac:dyDescent="0.3">
      <c r="A1371">
        <v>29</v>
      </c>
      <c r="B1371" t="s">
        <v>46</v>
      </c>
      <c r="C1371">
        <v>2012</v>
      </c>
      <c r="D1371">
        <v>18.5</v>
      </c>
    </row>
    <row r="1372" spans="1:4" x14ac:dyDescent="0.3">
      <c r="A1372">
        <v>30</v>
      </c>
      <c r="B1372" t="s">
        <v>46</v>
      </c>
      <c r="C1372">
        <v>2012</v>
      </c>
      <c r="D1372">
        <v>18.3</v>
      </c>
    </row>
    <row r="1373" spans="1:4" x14ac:dyDescent="0.3">
      <c r="A1373">
        <v>31</v>
      </c>
      <c r="B1373" t="s">
        <v>46</v>
      </c>
      <c r="C1373">
        <v>2012</v>
      </c>
      <c r="D1373">
        <v>18.100000000000001</v>
      </c>
    </row>
    <row r="1374" spans="1:4" x14ac:dyDescent="0.3">
      <c r="A1374">
        <v>1</v>
      </c>
      <c r="B1374" t="s">
        <v>36</v>
      </c>
      <c r="C1374">
        <v>2013</v>
      </c>
      <c r="D1374">
        <v>18</v>
      </c>
    </row>
    <row r="1375" spans="1:4" x14ac:dyDescent="0.3">
      <c r="A1375">
        <v>2</v>
      </c>
      <c r="B1375" t="s">
        <v>36</v>
      </c>
      <c r="C1375">
        <v>2013</v>
      </c>
      <c r="D1375">
        <v>17.7</v>
      </c>
    </row>
    <row r="1376" spans="1:4" x14ac:dyDescent="0.3">
      <c r="A1376">
        <v>3</v>
      </c>
      <c r="B1376" t="s">
        <v>36</v>
      </c>
      <c r="C1376">
        <v>2013</v>
      </c>
      <c r="D1376">
        <v>17.600000000000001</v>
      </c>
    </row>
    <row r="1377" spans="1:4" x14ac:dyDescent="0.3">
      <c r="A1377">
        <v>4</v>
      </c>
      <c r="B1377" t="s">
        <v>36</v>
      </c>
      <c r="C1377">
        <v>2013</v>
      </c>
      <c r="D1377">
        <v>17.399999999999999</v>
      </c>
    </row>
    <row r="1378" spans="1:4" x14ac:dyDescent="0.3">
      <c r="A1378">
        <v>5</v>
      </c>
      <c r="B1378" t="s">
        <v>36</v>
      </c>
      <c r="C1378">
        <v>2013</v>
      </c>
      <c r="D1378">
        <v>17.100000000000001</v>
      </c>
    </row>
    <row r="1379" spans="1:4" x14ac:dyDescent="0.3">
      <c r="A1379">
        <v>6</v>
      </c>
      <c r="B1379" t="s">
        <v>36</v>
      </c>
      <c r="C1379">
        <v>2013</v>
      </c>
      <c r="D1379">
        <v>16.899999999999999</v>
      </c>
    </row>
    <row r="1380" spans="1:4" x14ac:dyDescent="0.3">
      <c r="A1380">
        <v>7</v>
      </c>
      <c r="B1380" t="s">
        <v>36</v>
      </c>
      <c r="C1380">
        <v>2013</v>
      </c>
      <c r="D1380">
        <v>16.7</v>
      </c>
    </row>
    <row r="1381" spans="1:4" x14ac:dyDescent="0.3">
      <c r="A1381">
        <v>8</v>
      </c>
      <c r="B1381" t="s">
        <v>36</v>
      </c>
      <c r="C1381">
        <v>2013</v>
      </c>
      <c r="D1381">
        <v>16.399999999999999</v>
      </c>
    </row>
    <row r="1382" spans="1:4" x14ac:dyDescent="0.3">
      <c r="A1382">
        <v>9</v>
      </c>
      <c r="B1382" t="s">
        <v>36</v>
      </c>
      <c r="C1382">
        <v>2013</v>
      </c>
      <c r="D1382">
        <v>16</v>
      </c>
    </row>
    <row r="1383" spans="1:4" x14ac:dyDescent="0.3">
      <c r="A1383">
        <v>10</v>
      </c>
      <c r="B1383" t="s">
        <v>36</v>
      </c>
      <c r="C1383">
        <v>2013</v>
      </c>
      <c r="D1383">
        <v>15.4</v>
      </c>
    </row>
    <row r="1384" spans="1:4" x14ac:dyDescent="0.3">
      <c r="A1384">
        <v>11</v>
      </c>
      <c r="B1384" t="s">
        <v>36</v>
      </c>
      <c r="C1384">
        <v>2013</v>
      </c>
      <c r="D1384">
        <v>15.2</v>
      </c>
    </row>
    <row r="1385" spans="1:4" x14ac:dyDescent="0.3">
      <c r="A1385">
        <v>12</v>
      </c>
      <c r="B1385" t="s">
        <v>36</v>
      </c>
      <c r="C1385">
        <v>2013</v>
      </c>
      <c r="D1385">
        <v>15.4</v>
      </c>
    </row>
    <row r="1386" spans="1:4" x14ac:dyDescent="0.3">
      <c r="A1386">
        <v>13</v>
      </c>
      <c r="B1386" t="s">
        <v>36</v>
      </c>
      <c r="C1386">
        <v>2013</v>
      </c>
      <c r="D1386">
        <v>15.4</v>
      </c>
    </row>
    <row r="1387" spans="1:4" x14ac:dyDescent="0.3">
      <c r="A1387">
        <v>14</v>
      </c>
      <c r="B1387" t="s">
        <v>36</v>
      </c>
      <c r="C1387">
        <v>2013</v>
      </c>
      <c r="D1387">
        <v>15</v>
      </c>
    </row>
    <row r="1388" spans="1:4" x14ac:dyDescent="0.3">
      <c r="A1388">
        <v>15</v>
      </c>
      <c r="B1388" t="s">
        <v>36</v>
      </c>
      <c r="C1388">
        <v>2013</v>
      </c>
      <c r="D1388">
        <v>14.7</v>
      </c>
    </row>
    <row r="1389" spans="1:4" x14ac:dyDescent="0.3">
      <c r="A1389">
        <v>16</v>
      </c>
      <c r="B1389" t="s">
        <v>36</v>
      </c>
      <c r="C1389">
        <v>2013</v>
      </c>
      <c r="D1389">
        <v>14.6</v>
      </c>
    </row>
    <row r="1390" spans="1:4" x14ac:dyDescent="0.3">
      <c r="A1390">
        <v>17</v>
      </c>
      <c r="B1390" t="s">
        <v>36</v>
      </c>
      <c r="C1390">
        <v>2013</v>
      </c>
      <c r="D1390">
        <v>14.5</v>
      </c>
    </row>
    <row r="1391" spans="1:4" x14ac:dyDescent="0.3">
      <c r="A1391">
        <v>18</v>
      </c>
      <c r="B1391" t="s">
        <v>36</v>
      </c>
      <c r="C1391">
        <v>2013</v>
      </c>
      <c r="D1391">
        <v>14.8</v>
      </c>
    </row>
    <row r="1392" spans="1:4" x14ac:dyDescent="0.3">
      <c r="A1392">
        <v>19</v>
      </c>
      <c r="B1392" t="s">
        <v>36</v>
      </c>
      <c r="C1392">
        <v>2013</v>
      </c>
      <c r="D1392">
        <v>16</v>
      </c>
    </row>
    <row r="1393" spans="1:4" x14ac:dyDescent="0.3">
      <c r="A1393">
        <v>20</v>
      </c>
      <c r="B1393" t="s">
        <v>36</v>
      </c>
      <c r="C1393">
        <v>2013</v>
      </c>
      <c r="D1393">
        <v>16.7</v>
      </c>
    </row>
    <row r="1394" spans="1:4" x14ac:dyDescent="0.3">
      <c r="A1394">
        <v>21</v>
      </c>
      <c r="B1394" t="s">
        <v>36</v>
      </c>
      <c r="C1394">
        <v>2013</v>
      </c>
      <c r="D1394">
        <v>18.399999999999999</v>
      </c>
    </row>
    <row r="1395" spans="1:4" x14ac:dyDescent="0.3">
      <c r="A1395">
        <v>22</v>
      </c>
      <c r="B1395" t="s">
        <v>36</v>
      </c>
      <c r="C1395">
        <v>2013</v>
      </c>
      <c r="D1395">
        <v>18.2</v>
      </c>
    </row>
    <row r="1396" spans="1:4" x14ac:dyDescent="0.3">
      <c r="A1396">
        <v>23</v>
      </c>
      <c r="B1396" t="s">
        <v>36</v>
      </c>
      <c r="C1396">
        <v>2013</v>
      </c>
      <c r="D1396">
        <v>18.100000000000001</v>
      </c>
    </row>
    <row r="1397" spans="1:4" x14ac:dyDescent="0.3">
      <c r="A1397">
        <v>24</v>
      </c>
      <c r="B1397" t="s">
        <v>36</v>
      </c>
      <c r="C1397">
        <v>2013</v>
      </c>
      <c r="D1397">
        <v>17.7</v>
      </c>
    </row>
    <row r="1398" spans="1:4" x14ac:dyDescent="0.3">
      <c r="A1398">
        <v>25</v>
      </c>
      <c r="B1398" t="s">
        <v>36</v>
      </c>
      <c r="C1398">
        <v>2013</v>
      </c>
      <c r="D1398">
        <v>17.399999999999999</v>
      </c>
    </row>
    <row r="1399" spans="1:4" x14ac:dyDescent="0.3">
      <c r="A1399">
        <v>26</v>
      </c>
      <c r="B1399" t="s">
        <v>36</v>
      </c>
      <c r="C1399">
        <v>2013</v>
      </c>
      <c r="D1399">
        <v>16.899999999999999</v>
      </c>
    </row>
    <row r="1400" spans="1:4" x14ac:dyDescent="0.3">
      <c r="A1400">
        <v>27</v>
      </c>
      <c r="B1400" t="s">
        <v>36</v>
      </c>
      <c r="C1400">
        <v>2013</v>
      </c>
      <c r="D1400">
        <v>16.8</v>
      </c>
    </row>
    <row r="1401" spans="1:4" x14ac:dyDescent="0.3">
      <c r="A1401">
        <v>28</v>
      </c>
      <c r="B1401" t="s">
        <v>36</v>
      </c>
      <c r="C1401">
        <v>2013</v>
      </c>
      <c r="D1401">
        <v>16.5</v>
      </c>
    </row>
    <row r="1402" spans="1:4" x14ac:dyDescent="0.3">
      <c r="A1402">
        <v>29</v>
      </c>
      <c r="B1402" t="s">
        <v>36</v>
      </c>
      <c r="C1402">
        <v>2013</v>
      </c>
      <c r="D1402">
        <v>15.6</v>
      </c>
    </row>
    <row r="1403" spans="1:4" x14ac:dyDescent="0.3">
      <c r="A1403">
        <v>30</v>
      </c>
      <c r="B1403" t="s">
        <v>36</v>
      </c>
      <c r="C1403">
        <v>2013</v>
      </c>
      <c r="D1403">
        <v>16.100000000000001</v>
      </c>
    </row>
    <row r="1404" spans="1:4" x14ac:dyDescent="0.3">
      <c r="A1404">
        <v>31</v>
      </c>
      <c r="B1404" t="s">
        <v>36</v>
      </c>
      <c r="C1404">
        <v>2013</v>
      </c>
      <c r="D1404">
        <v>15.6</v>
      </c>
    </row>
    <row r="1405" spans="1:4" x14ac:dyDescent="0.3">
      <c r="A1405">
        <v>1</v>
      </c>
      <c r="B1405" t="s">
        <v>37</v>
      </c>
      <c r="C1405">
        <v>2013</v>
      </c>
      <c r="D1405">
        <v>15.8</v>
      </c>
    </row>
    <row r="1406" spans="1:4" x14ac:dyDescent="0.3">
      <c r="A1406">
        <v>2</v>
      </c>
      <c r="B1406" t="s">
        <v>37</v>
      </c>
      <c r="C1406">
        <v>2013</v>
      </c>
      <c r="D1406">
        <v>15.4</v>
      </c>
    </row>
    <row r="1407" spans="1:4" x14ac:dyDescent="0.3">
      <c r="A1407">
        <v>3</v>
      </c>
      <c r="B1407" t="s">
        <v>37</v>
      </c>
      <c r="C1407">
        <v>2013</v>
      </c>
      <c r="D1407">
        <v>15.4</v>
      </c>
    </row>
    <row r="1408" spans="1:4" x14ac:dyDescent="0.3">
      <c r="A1408">
        <v>4</v>
      </c>
      <c r="B1408" t="s">
        <v>37</v>
      </c>
      <c r="C1408">
        <v>2013</v>
      </c>
      <c r="D1408">
        <v>15.4</v>
      </c>
    </row>
    <row r="1409" spans="1:4" x14ac:dyDescent="0.3">
      <c r="A1409">
        <v>5</v>
      </c>
      <c r="B1409" t="s">
        <v>37</v>
      </c>
      <c r="C1409">
        <v>2013</v>
      </c>
      <c r="D1409">
        <v>17</v>
      </c>
    </row>
    <row r="1410" spans="1:4" x14ac:dyDescent="0.3">
      <c r="A1410">
        <v>6</v>
      </c>
      <c r="B1410" t="s">
        <v>37</v>
      </c>
      <c r="C1410">
        <v>2013</v>
      </c>
      <c r="D1410">
        <v>19.899999999999999</v>
      </c>
    </row>
    <row r="1411" spans="1:4" x14ac:dyDescent="0.3">
      <c r="A1411">
        <v>7</v>
      </c>
      <c r="B1411" t="s">
        <v>37</v>
      </c>
      <c r="C1411">
        <v>2013</v>
      </c>
      <c r="D1411">
        <v>22</v>
      </c>
    </row>
    <row r="1412" spans="1:4" x14ac:dyDescent="0.3">
      <c r="A1412">
        <v>8</v>
      </c>
      <c r="B1412" t="s">
        <v>37</v>
      </c>
      <c r="C1412">
        <v>2013</v>
      </c>
      <c r="D1412">
        <v>21.5</v>
      </c>
    </row>
    <row r="1413" spans="1:4" x14ac:dyDescent="0.3">
      <c r="A1413">
        <v>9</v>
      </c>
      <c r="B1413" t="s">
        <v>37</v>
      </c>
      <c r="C1413">
        <v>2013</v>
      </c>
      <c r="D1413">
        <v>21</v>
      </c>
    </row>
    <row r="1414" spans="1:4" x14ac:dyDescent="0.3">
      <c r="A1414">
        <v>10</v>
      </c>
      <c r="B1414" t="s">
        <v>37</v>
      </c>
      <c r="C1414">
        <v>2013</v>
      </c>
      <c r="D1414">
        <v>20.7</v>
      </c>
    </row>
    <row r="1415" spans="1:4" x14ac:dyDescent="0.3">
      <c r="A1415">
        <v>11</v>
      </c>
      <c r="B1415" t="s">
        <v>37</v>
      </c>
      <c r="C1415">
        <v>2013</v>
      </c>
      <c r="D1415">
        <v>20.3</v>
      </c>
    </row>
    <row r="1416" spans="1:4" x14ac:dyDescent="0.3">
      <c r="A1416">
        <v>12</v>
      </c>
      <c r="B1416" t="s">
        <v>37</v>
      </c>
      <c r="C1416">
        <v>2013</v>
      </c>
      <c r="D1416">
        <v>20</v>
      </c>
    </row>
    <row r="1417" spans="1:4" x14ac:dyDescent="0.3">
      <c r="A1417">
        <v>13</v>
      </c>
      <c r="B1417" t="s">
        <v>37</v>
      </c>
      <c r="C1417">
        <v>2013</v>
      </c>
      <c r="D1417">
        <v>19.2</v>
      </c>
    </row>
    <row r="1418" spans="1:4" x14ac:dyDescent="0.3">
      <c r="A1418">
        <v>14</v>
      </c>
      <c r="B1418" t="s">
        <v>37</v>
      </c>
      <c r="C1418">
        <v>2013</v>
      </c>
      <c r="D1418">
        <v>18.7</v>
      </c>
    </row>
    <row r="1419" spans="1:4" x14ac:dyDescent="0.3">
      <c r="A1419">
        <v>15</v>
      </c>
      <c r="B1419" t="s">
        <v>37</v>
      </c>
      <c r="C1419">
        <v>2013</v>
      </c>
      <c r="D1419">
        <v>18.3</v>
      </c>
    </row>
    <row r="1420" spans="1:4" x14ac:dyDescent="0.3">
      <c r="A1420">
        <v>16</v>
      </c>
      <c r="B1420" t="s">
        <v>37</v>
      </c>
      <c r="C1420">
        <v>2013</v>
      </c>
      <c r="D1420">
        <v>17.899999999999999</v>
      </c>
    </row>
    <row r="1421" spans="1:4" x14ac:dyDescent="0.3">
      <c r="A1421">
        <v>17</v>
      </c>
      <c r="B1421" t="s">
        <v>37</v>
      </c>
      <c r="C1421">
        <v>2013</v>
      </c>
      <c r="D1421">
        <v>18.2</v>
      </c>
    </row>
    <row r="1422" spans="1:4" x14ac:dyDescent="0.3">
      <c r="A1422">
        <v>18</v>
      </c>
      <c r="B1422" t="s">
        <v>37</v>
      </c>
      <c r="C1422">
        <v>2013</v>
      </c>
      <c r="D1422">
        <v>18.8</v>
      </c>
    </row>
    <row r="1423" spans="1:4" x14ac:dyDescent="0.3">
      <c r="A1423">
        <v>19</v>
      </c>
      <c r="B1423" t="s">
        <v>37</v>
      </c>
      <c r="C1423">
        <v>2013</v>
      </c>
      <c r="D1423">
        <v>19.2</v>
      </c>
    </row>
    <row r="1424" spans="1:4" x14ac:dyDescent="0.3">
      <c r="A1424">
        <v>20</v>
      </c>
      <c r="B1424" t="s">
        <v>37</v>
      </c>
      <c r="C1424">
        <v>2013</v>
      </c>
      <c r="D1424">
        <v>19.399999999999999</v>
      </c>
    </row>
    <row r="1425" spans="1:4" x14ac:dyDescent="0.3">
      <c r="A1425">
        <v>21</v>
      </c>
      <c r="B1425" t="s">
        <v>37</v>
      </c>
      <c r="C1425">
        <v>2013</v>
      </c>
      <c r="D1425">
        <v>19</v>
      </c>
    </row>
    <row r="1426" spans="1:4" x14ac:dyDescent="0.3">
      <c r="A1426">
        <v>22</v>
      </c>
      <c r="B1426" t="s">
        <v>37</v>
      </c>
      <c r="C1426">
        <v>2013</v>
      </c>
      <c r="D1426">
        <v>18.2</v>
      </c>
    </row>
    <row r="1427" spans="1:4" x14ac:dyDescent="0.3">
      <c r="A1427">
        <v>23</v>
      </c>
      <c r="B1427" t="s">
        <v>37</v>
      </c>
      <c r="C1427">
        <v>2013</v>
      </c>
      <c r="D1427">
        <v>17.899999999999999</v>
      </c>
    </row>
    <row r="1428" spans="1:4" x14ac:dyDescent="0.3">
      <c r="A1428">
        <v>24</v>
      </c>
      <c r="B1428" t="s">
        <v>37</v>
      </c>
      <c r="C1428">
        <v>2013</v>
      </c>
      <c r="D1428">
        <v>17.600000000000001</v>
      </c>
    </row>
    <row r="1429" spans="1:4" x14ac:dyDescent="0.3">
      <c r="A1429">
        <v>25</v>
      </c>
      <c r="B1429" t="s">
        <v>37</v>
      </c>
      <c r="C1429">
        <v>2013</v>
      </c>
      <c r="D1429">
        <v>16.8</v>
      </c>
    </row>
    <row r="1430" spans="1:4" x14ac:dyDescent="0.3">
      <c r="A1430">
        <v>26</v>
      </c>
      <c r="B1430" t="s">
        <v>37</v>
      </c>
      <c r="C1430">
        <v>2013</v>
      </c>
      <c r="D1430">
        <v>16.100000000000001</v>
      </c>
    </row>
    <row r="1431" spans="1:4" x14ac:dyDescent="0.3">
      <c r="A1431">
        <v>27</v>
      </c>
      <c r="B1431" t="s">
        <v>37</v>
      </c>
      <c r="C1431">
        <v>2013</v>
      </c>
      <c r="D1431">
        <v>15.6</v>
      </c>
    </row>
    <row r="1432" spans="1:4" x14ac:dyDescent="0.3">
      <c r="A1432">
        <v>28</v>
      </c>
      <c r="B1432" t="s">
        <v>37</v>
      </c>
      <c r="C1432">
        <v>2013</v>
      </c>
      <c r="D1432">
        <v>15.9</v>
      </c>
    </row>
    <row r="1433" spans="1:4" x14ac:dyDescent="0.3">
      <c r="A1433">
        <v>1</v>
      </c>
      <c r="B1433" t="s">
        <v>38</v>
      </c>
      <c r="C1433">
        <v>2013</v>
      </c>
      <c r="D1433">
        <v>15.8</v>
      </c>
    </row>
    <row r="1434" spans="1:4" x14ac:dyDescent="0.3">
      <c r="A1434">
        <v>2</v>
      </c>
      <c r="B1434" t="s">
        <v>38</v>
      </c>
      <c r="C1434">
        <v>2013</v>
      </c>
      <c r="D1434">
        <v>15.7</v>
      </c>
    </row>
    <row r="1435" spans="1:4" x14ac:dyDescent="0.3">
      <c r="A1435">
        <v>3</v>
      </c>
      <c r="B1435" t="s">
        <v>38</v>
      </c>
      <c r="C1435">
        <v>2013</v>
      </c>
      <c r="D1435">
        <v>15.5</v>
      </c>
    </row>
    <row r="1436" spans="1:4" x14ac:dyDescent="0.3">
      <c r="A1436">
        <v>4</v>
      </c>
      <c r="B1436" t="s">
        <v>38</v>
      </c>
      <c r="C1436">
        <v>2013</v>
      </c>
      <c r="D1436">
        <v>15.4</v>
      </c>
    </row>
    <row r="1437" spans="1:4" x14ac:dyDescent="0.3">
      <c r="A1437">
        <v>5</v>
      </c>
      <c r="B1437" t="s">
        <v>38</v>
      </c>
      <c r="C1437">
        <v>2013</v>
      </c>
      <c r="D1437">
        <v>15.3</v>
      </c>
    </row>
    <row r="1438" spans="1:4" x14ac:dyDescent="0.3">
      <c r="A1438">
        <v>6</v>
      </c>
      <c r="B1438" t="s">
        <v>38</v>
      </c>
      <c r="C1438">
        <v>2013</v>
      </c>
      <c r="D1438">
        <v>15.8</v>
      </c>
    </row>
    <row r="1439" spans="1:4" x14ac:dyDescent="0.3">
      <c r="A1439">
        <v>7</v>
      </c>
      <c r="B1439" t="s">
        <v>38</v>
      </c>
      <c r="C1439">
        <v>2013</v>
      </c>
      <c r="D1439">
        <v>15.8</v>
      </c>
    </row>
    <row r="1440" spans="1:4" x14ac:dyDescent="0.3">
      <c r="A1440">
        <v>8</v>
      </c>
      <c r="B1440" t="s">
        <v>38</v>
      </c>
      <c r="C1440">
        <v>2013</v>
      </c>
      <c r="D1440">
        <v>16.399999999999999</v>
      </c>
    </row>
    <row r="1441" spans="1:4" x14ac:dyDescent="0.3">
      <c r="A1441">
        <v>9</v>
      </c>
      <c r="B1441" t="s">
        <v>38</v>
      </c>
      <c r="C1441">
        <v>2013</v>
      </c>
      <c r="D1441">
        <v>17.3</v>
      </c>
    </row>
    <row r="1442" spans="1:4" x14ac:dyDescent="0.3">
      <c r="A1442">
        <v>10</v>
      </c>
      <c r="B1442" t="s">
        <v>38</v>
      </c>
      <c r="C1442">
        <v>2013</v>
      </c>
      <c r="D1442">
        <v>18.399999999999999</v>
      </c>
    </row>
    <row r="1443" spans="1:4" x14ac:dyDescent="0.3">
      <c r="A1443">
        <v>11</v>
      </c>
      <c r="B1443" t="s">
        <v>38</v>
      </c>
      <c r="C1443">
        <v>2013</v>
      </c>
      <c r="D1443">
        <v>18.2</v>
      </c>
    </row>
    <row r="1444" spans="1:4" x14ac:dyDescent="0.3">
      <c r="A1444">
        <v>12</v>
      </c>
      <c r="B1444" t="s">
        <v>38</v>
      </c>
      <c r="C1444">
        <v>2013</v>
      </c>
      <c r="D1444">
        <v>18.2</v>
      </c>
    </row>
    <row r="1445" spans="1:4" x14ac:dyDescent="0.3">
      <c r="A1445">
        <v>13</v>
      </c>
      <c r="B1445" t="s">
        <v>38</v>
      </c>
      <c r="C1445">
        <v>2013</v>
      </c>
      <c r="D1445">
        <v>18</v>
      </c>
    </row>
    <row r="1446" spans="1:4" x14ac:dyDescent="0.3">
      <c r="A1446">
        <v>14</v>
      </c>
      <c r="B1446" t="s">
        <v>38</v>
      </c>
      <c r="C1446">
        <v>2013</v>
      </c>
      <c r="D1446">
        <v>17.8</v>
      </c>
    </row>
    <row r="1447" spans="1:4" x14ac:dyDescent="0.3">
      <c r="A1447">
        <v>15</v>
      </c>
      <c r="B1447" t="s">
        <v>38</v>
      </c>
      <c r="C1447">
        <v>2013</v>
      </c>
      <c r="D1447">
        <v>17.600000000000001</v>
      </c>
    </row>
    <row r="1448" spans="1:4" x14ac:dyDescent="0.3">
      <c r="A1448">
        <v>16</v>
      </c>
      <c r="B1448" t="s">
        <v>38</v>
      </c>
      <c r="C1448">
        <v>2013</v>
      </c>
      <c r="D1448">
        <v>17.3</v>
      </c>
    </row>
    <row r="1449" spans="1:4" x14ac:dyDescent="0.3">
      <c r="A1449">
        <v>17</v>
      </c>
      <c r="B1449" t="s">
        <v>38</v>
      </c>
      <c r="C1449">
        <v>2013</v>
      </c>
      <c r="D1449">
        <v>17</v>
      </c>
    </row>
    <row r="1450" spans="1:4" x14ac:dyDescent="0.3">
      <c r="A1450">
        <v>18</v>
      </c>
      <c r="B1450" t="s">
        <v>38</v>
      </c>
      <c r="C1450">
        <v>2013</v>
      </c>
      <c r="D1450">
        <v>17.8</v>
      </c>
    </row>
    <row r="1451" spans="1:4" x14ac:dyDescent="0.3">
      <c r="A1451">
        <v>19</v>
      </c>
      <c r="B1451" t="s">
        <v>38</v>
      </c>
      <c r="C1451">
        <v>2013</v>
      </c>
      <c r="D1451">
        <v>17.5</v>
      </c>
    </row>
    <row r="1452" spans="1:4" x14ac:dyDescent="0.3">
      <c r="A1452">
        <v>20</v>
      </c>
      <c r="B1452" t="s">
        <v>38</v>
      </c>
      <c r="C1452">
        <v>2013</v>
      </c>
      <c r="D1452">
        <v>17.399999999999999</v>
      </c>
    </row>
    <row r="1453" spans="1:4" x14ac:dyDescent="0.3">
      <c r="A1453">
        <v>21</v>
      </c>
      <c r="B1453" t="s">
        <v>38</v>
      </c>
      <c r="C1453">
        <v>2013</v>
      </c>
      <c r="D1453">
        <v>17.100000000000001</v>
      </c>
    </row>
    <row r="1454" spans="1:4" x14ac:dyDescent="0.3">
      <c r="A1454">
        <v>22</v>
      </c>
      <c r="B1454" t="s">
        <v>38</v>
      </c>
      <c r="C1454">
        <v>2013</v>
      </c>
      <c r="D1454">
        <v>16.899999999999999</v>
      </c>
    </row>
    <row r="1455" spans="1:4" x14ac:dyDescent="0.3">
      <c r="A1455">
        <v>23</v>
      </c>
      <c r="B1455" t="s">
        <v>38</v>
      </c>
      <c r="C1455">
        <v>2013</v>
      </c>
      <c r="D1455">
        <v>16.600000000000001</v>
      </c>
    </row>
    <row r="1456" spans="1:4" x14ac:dyDescent="0.3">
      <c r="A1456">
        <v>24</v>
      </c>
      <c r="B1456" t="s">
        <v>38</v>
      </c>
      <c r="C1456">
        <v>2013</v>
      </c>
      <c r="D1456">
        <v>16.5</v>
      </c>
    </row>
    <row r="1457" spans="1:4" x14ac:dyDescent="0.3">
      <c r="A1457">
        <v>25</v>
      </c>
      <c r="B1457" t="s">
        <v>38</v>
      </c>
      <c r="C1457">
        <v>2013</v>
      </c>
      <c r="D1457">
        <v>16.3</v>
      </c>
    </row>
    <row r="1458" spans="1:4" x14ac:dyDescent="0.3">
      <c r="A1458">
        <v>26</v>
      </c>
      <c r="B1458" t="s">
        <v>38</v>
      </c>
      <c r="C1458">
        <v>2013</v>
      </c>
      <c r="D1458">
        <v>17.399999999999999</v>
      </c>
    </row>
    <row r="1459" spans="1:4" x14ac:dyDescent="0.3">
      <c r="A1459">
        <v>27</v>
      </c>
      <c r="B1459" t="s">
        <v>38</v>
      </c>
      <c r="C1459">
        <v>2013</v>
      </c>
      <c r="D1459">
        <v>17.7</v>
      </c>
    </row>
    <row r="1460" spans="1:4" x14ac:dyDescent="0.3">
      <c r="A1460">
        <v>28</v>
      </c>
      <c r="B1460" t="s">
        <v>38</v>
      </c>
      <c r="C1460">
        <v>2013</v>
      </c>
      <c r="D1460">
        <v>17.600000000000001</v>
      </c>
    </row>
    <row r="1461" spans="1:4" x14ac:dyDescent="0.3">
      <c r="A1461">
        <v>29</v>
      </c>
      <c r="B1461" t="s">
        <v>38</v>
      </c>
      <c r="C1461">
        <v>2013</v>
      </c>
      <c r="D1461">
        <v>17.3</v>
      </c>
    </row>
    <row r="1462" spans="1:4" x14ac:dyDescent="0.3">
      <c r="A1462">
        <v>30</v>
      </c>
      <c r="B1462" t="s">
        <v>38</v>
      </c>
      <c r="C1462">
        <v>2013</v>
      </c>
      <c r="D1462">
        <v>17</v>
      </c>
    </row>
    <row r="1463" spans="1:4" x14ac:dyDescent="0.3">
      <c r="A1463">
        <v>31</v>
      </c>
      <c r="B1463" t="s">
        <v>38</v>
      </c>
      <c r="C1463">
        <v>2013</v>
      </c>
      <c r="D1463">
        <v>16.8</v>
      </c>
    </row>
    <row r="1464" spans="1:4" x14ac:dyDescent="0.3">
      <c r="A1464">
        <v>1</v>
      </c>
      <c r="B1464" t="s">
        <v>39</v>
      </c>
      <c r="C1464">
        <v>2013</v>
      </c>
      <c r="D1464">
        <v>18.8</v>
      </c>
    </row>
    <row r="1465" spans="1:4" x14ac:dyDescent="0.3">
      <c r="A1465">
        <v>2</v>
      </c>
      <c r="B1465" t="s">
        <v>39</v>
      </c>
      <c r="C1465">
        <v>2013</v>
      </c>
      <c r="D1465">
        <v>19</v>
      </c>
    </row>
    <row r="1466" spans="1:4" x14ac:dyDescent="0.3">
      <c r="A1466">
        <v>3</v>
      </c>
      <c r="B1466" t="s">
        <v>39</v>
      </c>
      <c r="C1466">
        <v>2013</v>
      </c>
      <c r="D1466">
        <v>18.5</v>
      </c>
    </row>
    <row r="1467" spans="1:4" x14ac:dyDescent="0.3">
      <c r="A1467">
        <v>4</v>
      </c>
      <c r="B1467" t="s">
        <v>39</v>
      </c>
      <c r="C1467">
        <v>2013</v>
      </c>
      <c r="D1467">
        <v>18.100000000000001</v>
      </c>
    </row>
    <row r="1468" spans="1:4" x14ac:dyDescent="0.3">
      <c r="A1468">
        <v>5</v>
      </c>
      <c r="B1468" t="s">
        <v>39</v>
      </c>
      <c r="C1468">
        <v>2013</v>
      </c>
      <c r="D1468">
        <v>17.8</v>
      </c>
    </row>
    <row r="1469" spans="1:4" x14ac:dyDescent="0.3">
      <c r="A1469">
        <v>6</v>
      </c>
      <c r="B1469" t="s">
        <v>39</v>
      </c>
      <c r="C1469">
        <v>2013</v>
      </c>
      <c r="D1469">
        <v>20.2</v>
      </c>
    </row>
    <row r="1470" spans="1:4" x14ac:dyDescent="0.3">
      <c r="A1470">
        <v>7</v>
      </c>
      <c r="B1470" t="s">
        <v>39</v>
      </c>
      <c r="C1470">
        <v>2013</v>
      </c>
      <c r="D1470">
        <v>20.8</v>
      </c>
    </row>
    <row r="1471" spans="1:4" x14ac:dyDescent="0.3">
      <c r="A1471">
        <v>8</v>
      </c>
      <c r="B1471" t="s">
        <v>39</v>
      </c>
      <c r="C1471">
        <v>2013</v>
      </c>
      <c r="D1471">
        <v>20.5</v>
      </c>
    </row>
    <row r="1472" spans="1:4" x14ac:dyDescent="0.3">
      <c r="A1472">
        <v>9</v>
      </c>
      <c r="B1472" t="s">
        <v>39</v>
      </c>
      <c r="C1472">
        <v>2013</v>
      </c>
      <c r="D1472">
        <v>19.8</v>
      </c>
    </row>
    <row r="1473" spans="1:4" x14ac:dyDescent="0.3">
      <c r="A1473">
        <v>10</v>
      </c>
      <c r="B1473" t="s">
        <v>39</v>
      </c>
      <c r="C1473">
        <v>2013</v>
      </c>
      <c r="D1473">
        <v>19.2</v>
      </c>
    </row>
    <row r="1474" spans="1:4" x14ac:dyDescent="0.3">
      <c r="A1474">
        <v>11</v>
      </c>
      <c r="B1474" t="s">
        <v>39</v>
      </c>
      <c r="C1474">
        <v>2013</v>
      </c>
      <c r="D1474">
        <v>18.8</v>
      </c>
    </row>
    <row r="1475" spans="1:4" x14ac:dyDescent="0.3">
      <c r="A1475">
        <v>12</v>
      </c>
      <c r="B1475" t="s">
        <v>39</v>
      </c>
      <c r="C1475">
        <v>2013</v>
      </c>
      <c r="D1475">
        <v>18.899999999999999</v>
      </c>
    </row>
    <row r="1476" spans="1:4" x14ac:dyDescent="0.3">
      <c r="A1476">
        <v>13</v>
      </c>
      <c r="B1476" t="s">
        <v>39</v>
      </c>
      <c r="C1476">
        <v>2013</v>
      </c>
      <c r="D1476">
        <v>19.2</v>
      </c>
    </row>
    <row r="1477" spans="1:4" x14ac:dyDescent="0.3">
      <c r="A1477">
        <v>14</v>
      </c>
      <c r="B1477" t="s">
        <v>39</v>
      </c>
      <c r="C1477">
        <v>2013</v>
      </c>
      <c r="D1477">
        <v>19.5</v>
      </c>
    </row>
    <row r="1478" spans="1:4" x14ac:dyDescent="0.3">
      <c r="A1478">
        <v>15</v>
      </c>
      <c r="B1478" t="s">
        <v>39</v>
      </c>
      <c r="C1478">
        <v>2013</v>
      </c>
      <c r="D1478">
        <v>20.100000000000001</v>
      </c>
    </row>
    <row r="1479" spans="1:4" x14ac:dyDescent="0.3">
      <c r="A1479">
        <v>16</v>
      </c>
      <c r="B1479" t="s">
        <v>39</v>
      </c>
      <c r="C1479">
        <v>2013</v>
      </c>
      <c r="D1479">
        <v>20.5</v>
      </c>
    </row>
    <row r="1480" spans="1:4" x14ac:dyDescent="0.3">
      <c r="A1480">
        <v>17</v>
      </c>
      <c r="B1480" t="s">
        <v>39</v>
      </c>
      <c r="C1480">
        <v>2013</v>
      </c>
      <c r="D1480">
        <v>21.2</v>
      </c>
    </row>
    <row r="1481" spans="1:4" x14ac:dyDescent="0.3">
      <c r="A1481">
        <v>18</v>
      </c>
      <c r="B1481" t="s">
        <v>39</v>
      </c>
      <c r="C1481">
        <v>2013</v>
      </c>
      <c r="D1481">
        <v>21.1</v>
      </c>
    </row>
    <row r="1482" spans="1:4" x14ac:dyDescent="0.3">
      <c r="A1482">
        <v>19</v>
      </c>
      <c r="B1482" t="s">
        <v>39</v>
      </c>
      <c r="C1482">
        <v>2013</v>
      </c>
      <c r="D1482">
        <v>21</v>
      </c>
    </row>
    <row r="1483" spans="1:4" x14ac:dyDescent="0.3">
      <c r="A1483">
        <v>20</v>
      </c>
      <c r="B1483" t="s">
        <v>39</v>
      </c>
      <c r="C1483">
        <v>2013</v>
      </c>
      <c r="D1483">
        <v>20.8</v>
      </c>
    </row>
    <row r="1484" spans="1:4" x14ac:dyDescent="0.3">
      <c r="A1484">
        <v>21</v>
      </c>
      <c r="B1484" t="s">
        <v>39</v>
      </c>
      <c r="C1484">
        <v>2013</v>
      </c>
      <c r="D1484">
        <v>20.399999999999999</v>
      </c>
    </row>
    <row r="1485" spans="1:4" x14ac:dyDescent="0.3">
      <c r="A1485">
        <v>22</v>
      </c>
      <c r="B1485" t="s">
        <v>39</v>
      </c>
      <c r="C1485">
        <v>2013</v>
      </c>
      <c r="D1485">
        <v>19.8</v>
      </c>
    </row>
    <row r="1486" spans="1:4" x14ac:dyDescent="0.3">
      <c r="A1486">
        <v>23</v>
      </c>
      <c r="B1486" t="s">
        <v>39</v>
      </c>
      <c r="C1486">
        <v>2013</v>
      </c>
      <c r="D1486">
        <v>19.399999999999999</v>
      </c>
    </row>
    <row r="1487" spans="1:4" x14ac:dyDescent="0.3">
      <c r="A1487">
        <v>24</v>
      </c>
      <c r="B1487" t="s">
        <v>39</v>
      </c>
      <c r="C1487">
        <v>2013</v>
      </c>
      <c r="D1487">
        <v>19.100000000000001</v>
      </c>
    </row>
    <row r="1488" spans="1:4" x14ac:dyDescent="0.3">
      <c r="A1488">
        <v>25</v>
      </c>
      <c r="B1488" t="s">
        <v>39</v>
      </c>
      <c r="C1488">
        <v>2013</v>
      </c>
      <c r="D1488">
        <v>18.899999999999999</v>
      </c>
    </row>
    <row r="1489" spans="1:4" x14ac:dyDescent="0.3">
      <c r="A1489">
        <v>26</v>
      </c>
      <c r="B1489" t="s">
        <v>39</v>
      </c>
      <c r="C1489">
        <v>2013</v>
      </c>
      <c r="D1489">
        <v>21.2</v>
      </c>
    </row>
    <row r="1490" spans="1:4" x14ac:dyDescent="0.3">
      <c r="A1490">
        <v>27</v>
      </c>
      <c r="B1490" t="s">
        <v>39</v>
      </c>
      <c r="C1490">
        <v>2013</v>
      </c>
      <c r="D1490">
        <v>25.3</v>
      </c>
    </row>
    <row r="1491" spans="1:4" x14ac:dyDescent="0.3">
      <c r="A1491">
        <v>28</v>
      </c>
      <c r="B1491" t="s">
        <v>39</v>
      </c>
      <c r="C1491">
        <v>2013</v>
      </c>
      <c r="D1491">
        <v>27.8</v>
      </c>
    </row>
    <row r="1492" spans="1:4" x14ac:dyDescent="0.3">
      <c r="A1492">
        <v>29</v>
      </c>
      <c r="B1492" t="s">
        <v>39</v>
      </c>
      <c r="C1492">
        <v>2013</v>
      </c>
      <c r="D1492">
        <v>27.3</v>
      </c>
    </row>
    <row r="1493" spans="1:4" x14ac:dyDescent="0.3">
      <c r="A1493">
        <v>30</v>
      </c>
      <c r="B1493" t="s">
        <v>39</v>
      </c>
      <c r="C1493">
        <v>2013</v>
      </c>
      <c r="D1493">
        <v>32.6</v>
      </c>
    </row>
    <row r="1494" spans="1:4" x14ac:dyDescent="0.3">
      <c r="A1494">
        <v>1</v>
      </c>
      <c r="B1494" t="s">
        <v>21</v>
      </c>
      <c r="C1494">
        <v>2013</v>
      </c>
      <c r="D1494">
        <v>31.2</v>
      </c>
    </row>
    <row r="1495" spans="1:4" x14ac:dyDescent="0.3">
      <c r="A1495">
        <v>2</v>
      </c>
      <c r="B1495" t="s">
        <v>21</v>
      </c>
      <c r="C1495">
        <v>2013</v>
      </c>
      <c r="D1495">
        <v>31.2</v>
      </c>
    </row>
    <row r="1496" spans="1:4" x14ac:dyDescent="0.3">
      <c r="A1496">
        <v>3</v>
      </c>
      <c r="B1496" t="s">
        <v>21</v>
      </c>
      <c r="C1496">
        <v>2013</v>
      </c>
      <c r="D1496">
        <v>30.1</v>
      </c>
    </row>
    <row r="1497" spans="1:4" x14ac:dyDescent="0.3">
      <c r="A1497">
        <v>4</v>
      </c>
      <c r="B1497" t="s">
        <v>21</v>
      </c>
      <c r="C1497">
        <v>2013</v>
      </c>
      <c r="D1497">
        <v>30.5</v>
      </c>
    </row>
    <row r="1498" spans="1:4" x14ac:dyDescent="0.3">
      <c r="A1498">
        <v>5</v>
      </c>
      <c r="B1498" t="s">
        <v>21</v>
      </c>
      <c r="C1498">
        <v>2013</v>
      </c>
      <c r="D1498">
        <v>30.7</v>
      </c>
    </row>
    <row r="1499" spans="1:4" x14ac:dyDescent="0.3">
      <c r="A1499">
        <v>6</v>
      </c>
      <c r="B1499" t="s">
        <v>21</v>
      </c>
      <c r="C1499">
        <v>2013</v>
      </c>
      <c r="D1499">
        <v>30.5</v>
      </c>
    </row>
    <row r="1500" spans="1:4" x14ac:dyDescent="0.3">
      <c r="A1500">
        <v>7</v>
      </c>
      <c r="B1500" t="s">
        <v>21</v>
      </c>
      <c r="C1500">
        <v>2013</v>
      </c>
      <c r="D1500">
        <v>29.1</v>
      </c>
    </row>
    <row r="1501" spans="1:4" x14ac:dyDescent="0.3">
      <c r="A1501">
        <v>8</v>
      </c>
      <c r="B1501" t="s">
        <v>21</v>
      </c>
      <c r="C1501">
        <v>2013</v>
      </c>
      <c r="D1501">
        <v>32</v>
      </c>
    </row>
    <row r="1502" spans="1:4" x14ac:dyDescent="0.3">
      <c r="A1502">
        <v>9</v>
      </c>
      <c r="B1502" t="s">
        <v>21</v>
      </c>
      <c r="C1502">
        <v>2013</v>
      </c>
      <c r="D1502">
        <v>33</v>
      </c>
    </row>
    <row r="1503" spans="1:4" x14ac:dyDescent="0.3">
      <c r="A1503">
        <v>10</v>
      </c>
      <c r="B1503" t="s">
        <v>21</v>
      </c>
      <c r="C1503">
        <v>2013</v>
      </c>
      <c r="D1503">
        <v>29.9</v>
      </c>
    </row>
    <row r="1504" spans="1:4" x14ac:dyDescent="0.3">
      <c r="A1504">
        <v>11</v>
      </c>
      <c r="B1504" t="s">
        <v>21</v>
      </c>
      <c r="C1504">
        <v>2013</v>
      </c>
      <c r="D1504">
        <v>29.4</v>
      </c>
    </row>
    <row r="1505" spans="1:4" x14ac:dyDescent="0.3">
      <c r="A1505">
        <v>12</v>
      </c>
      <c r="B1505" t="s">
        <v>21</v>
      </c>
      <c r="C1505">
        <v>2013</v>
      </c>
      <c r="D1505">
        <v>27.6</v>
      </c>
    </row>
    <row r="1506" spans="1:4" x14ac:dyDescent="0.3">
      <c r="A1506">
        <v>13</v>
      </c>
      <c r="B1506" t="s">
        <v>21</v>
      </c>
      <c r="C1506">
        <v>2013</v>
      </c>
      <c r="D1506">
        <v>26.9</v>
      </c>
    </row>
    <row r="1507" spans="1:4" x14ac:dyDescent="0.3">
      <c r="A1507">
        <v>14</v>
      </c>
      <c r="B1507" t="s">
        <v>21</v>
      </c>
      <c r="C1507">
        <v>2013</v>
      </c>
      <c r="D1507">
        <v>23.8</v>
      </c>
    </row>
    <row r="1508" spans="1:4" x14ac:dyDescent="0.3">
      <c r="A1508">
        <v>15</v>
      </c>
      <c r="B1508" t="s">
        <v>21</v>
      </c>
      <c r="C1508">
        <v>2013</v>
      </c>
      <c r="D1508">
        <v>23.9</v>
      </c>
    </row>
    <row r="1509" spans="1:4" x14ac:dyDescent="0.3">
      <c r="A1509">
        <v>16</v>
      </c>
      <c r="B1509" t="s">
        <v>21</v>
      </c>
      <c r="C1509">
        <v>2013</v>
      </c>
      <c r="D1509">
        <v>23.7</v>
      </c>
    </row>
    <row r="1510" spans="1:4" x14ac:dyDescent="0.3">
      <c r="A1510">
        <v>17</v>
      </c>
      <c r="B1510" t="s">
        <v>21</v>
      </c>
      <c r="C1510">
        <v>2013</v>
      </c>
      <c r="D1510">
        <v>23.4</v>
      </c>
    </row>
    <row r="1511" spans="1:4" x14ac:dyDescent="0.3">
      <c r="A1511">
        <v>18</v>
      </c>
      <c r="B1511" t="s">
        <v>21</v>
      </c>
      <c r="C1511">
        <v>2013</v>
      </c>
      <c r="D1511">
        <v>25.8</v>
      </c>
    </row>
    <row r="1512" spans="1:4" x14ac:dyDescent="0.3">
      <c r="A1512">
        <v>19</v>
      </c>
      <c r="B1512" t="s">
        <v>21</v>
      </c>
      <c r="C1512">
        <v>2013</v>
      </c>
      <c r="D1512">
        <v>26.2</v>
      </c>
    </row>
    <row r="1513" spans="1:4" x14ac:dyDescent="0.3">
      <c r="A1513">
        <v>20</v>
      </c>
      <c r="B1513" t="s">
        <v>21</v>
      </c>
      <c r="C1513">
        <v>2013</v>
      </c>
      <c r="D1513">
        <v>29.5</v>
      </c>
    </row>
    <row r="1514" spans="1:4" x14ac:dyDescent="0.3">
      <c r="A1514">
        <v>21</v>
      </c>
      <c r="B1514" t="s">
        <v>21</v>
      </c>
      <c r="C1514">
        <v>2013</v>
      </c>
      <c r="D1514">
        <v>33.799999999999997</v>
      </c>
    </row>
    <row r="1515" spans="1:4" x14ac:dyDescent="0.3">
      <c r="A1515">
        <v>22</v>
      </c>
      <c r="B1515" t="s">
        <v>21</v>
      </c>
      <c r="C1515">
        <v>2013</v>
      </c>
      <c r="D1515">
        <v>30</v>
      </c>
    </row>
    <row r="1516" spans="1:4" x14ac:dyDescent="0.3">
      <c r="A1516">
        <v>23</v>
      </c>
      <c r="B1516" t="s">
        <v>21</v>
      </c>
      <c r="C1516">
        <v>2013</v>
      </c>
      <c r="D1516">
        <v>28.5</v>
      </c>
    </row>
    <row r="1517" spans="1:4" x14ac:dyDescent="0.3">
      <c r="A1517">
        <v>24</v>
      </c>
      <c r="B1517" t="s">
        <v>21</v>
      </c>
      <c r="C1517">
        <v>2013</v>
      </c>
      <c r="D1517">
        <v>32</v>
      </c>
    </row>
    <row r="1518" spans="1:4" x14ac:dyDescent="0.3">
      <c r="A1518">
        <v>25</v>
      </c>
      <c r="B1518" t="s">
        <v>21</v>
      </c>
      <c r="C1518">
        <v>2013</v>
      </c>
      <c r="D1518">
        <v>30.2</v>
      </c>
    </row>
    <row r="1519" spans="1:4" x14ac:dyDescent="0.3">
      <c r="A1519">
        <v>26</v>
      </c>
      <c r="B1519" t="s">
        <v>21</v>
      </c>
      <c r="C1519">
        <v>2013</v>
      </c>
      <c r="D1519">
        <v>28.8</v>
      </c>
    </row>
    <row r="1520" spans="1:4" x14ac:dyDescent="0.3">
      <c r="A1520">
        <v>27</v>
      </c>
      <c r="B1520" t="s">
        <v>21</v>
      </c>
      <c r="C1520">
        <v>2013</v>
      </c>
      <c r="D1520">
        <v>28.3</v>
      </c>
    </row>
    <row r="1521" spans="1:4" x14ac:dyDescent="0.3">
      <c r="A1521">
        <v>28</v>
      </c>
      <c r="B1521" t="s">
        <v>21</v>
      </c>
      <c r="C1521">
        <v>2013</v>
      </c>
      <c r="D1521">
        <v>31.1</v>
      </c>
    </row>
    <row r="1522" spans="1:4" x14ac:dyDescent="0.3">
      <c r="A1522">
        <v>29</v>
      </c>
      <c r="B1522" t="s">
        <v>21</v>
      </c>
      <c r="C1522">
        <v>2013</v>
      </c>
      <c r="D1522">
        <v>31.7</v>
      </c>
    </row>
    <row r="1523" spans="1:4" x14ac:dyDescent="0.3">
      <c r="A1523">
        <v>30</v>
      </c>
      <c r="B1523" t="s">
        <v>21</v>
      </c>
      <c r="C1523">
        <v>2013</v>
      </c>
      <c r="D1523">
        <v>31</v>
      </c>
    </row>
    <row r="1524" spans="1:4" x14ac:dyDescent="0.3">
      <c r="A1524">
        <v>31</v>
      </c>
      <c r="B1524" t="s">
        <v>21</v>
      </c>
      <c r="C1524">
        <v>2013</v>
      </c>
      <c r="D1524">
        <v>31</v>
      </c>
    </row>
    <row r="1525" spans="1:4" x14ac:dyDescent="0.3">
      <c r="A1525">
        <v>1</v>
      </c>
      <c r="B1525" t="s">
        <v>40</v>
      </c>
      <c r="C1525">
        <v>2013</v>
      </c>
      <c r="D1525">
        <v>29.6</v>
      </c>
    </row>
    <row r="1526" spans="1:4" x14ac:dyDescent="0.3">
      <c r="A1526">
        <v>2</v>
      </c>
      <c r="B1526" t="s">
        <v>40</v>
      </c>
      <c r="C1526">
        <v>2013</v>
      </c>
      <c r="D1526">
        <v>26.7</v>
      </c>
    </row>
    <row r="1527" spans="1:4" x14ac:dyDescent="0.3">
      <c r="A1527">
        <v>3</v>
      </c>
      <c r="B1527" t="s">
        <v>40</v>
      </c>
      <c r="C1527">
        <v>2013</v>
      </c>
      <c r="D1527">
        <v>25.4</v>
      </c>
    </row>
    <row r="1528" spans="1:4" x14ac:dyDescent="0.3">
      <c r="A1528">
        <v>4</v>
      </c>
      <c r="B1528" t="s">
        <v>40</v>
      </c>
      <c r="C1528">
        <v>2013</v>
      </c>
      <c r="D1528">
        <v>28.3</v>
      </c>
    </row>
    <row r="1529" spans="1:4" x14ac:dyDescent="0.3">
      <c r="A1529">
        <v>5</v>
      </c>
      <c r="B1529" t="s">
        <v>40</v>
      </c>
      <c r="C1529">
        <v>2013</v>
      </c>
      <c r="D1529">
        <v>28.5</v>
      </c>
    </row>
    <row r="1530" spans="1:4" x14ac:dyDescent="0.3">
      <c r="A1530">
        <v>6</v>
      </c>
      <c r="B1530" t="s">
        <v>40</v>
      </c>
      <c r="C1530">
        <v>2013</v>
      </c>
      <c r="D1530">
        <v>25.9</v>
      </c>
    </row>
    <row r="1531" spans="1:4" x14ac:dyDescent="0.3">
      <c r="A1531">
        <v>7</v>
      </c>
      <c r="B1531" t="s">
        <v>40</v>
      </c>
      <c r="C1531">
        <v>2013</v>
      </c>
      <c r="D1531">
        <v>24.4</v>
      </c>
    </row>
    <row r="1532" spans="1:4" x14ac:dyDescent="0.3">
      <c r="A1532">
        <v>8</v>
      </c>
      <c r="B1532" t="s">
        <v>40</v>
      </c>
      <c r="C1532">
        <v>2013</v>
      </c>
      <c r="D1532">
        <v>24.6</v>
      </c>
    </row>
    <row r="1533" spans="1:4" x14ac:dyDescent="0.3">
      <c r="A1533">
        <v>9</v>
      </c>
      <c r="B1533" t="s">
        <v>40</v>
      </c>
      <c r="C1533">
        <v>2013</v>
      </c>
      <c r="D1533">
        <v>25.7</v>
      </c>
    </row>
    <row r="1534" spans="1:4" x14ac:dyDescent="0.3">
      <c r="A1534">
        <v>10</v>
      </c>
      <c r="B1534" t="s">
        <v>40</v>
      </c>
      <c r="C1534">
        <v>2013</v>
      </c>
      <c r="D1534">
        <v>27</v>
      </c>
    </row>
    <row r="1535" spans="1:4" x14ac:dyDescent="0.3">
      <c r="A1535">
        <v>11</v>
      </c>
      <c r="B1535" t="s">
        <v>40</v>
      </c>
      <c r="C1535">
        <v>2013</v>
      </c>
      <c r="D1535">
        <v>28.5</v>
      </c>
    </row>
    <row r="1536" spans="1:4" x14ac:dyDescent="0.3">
      <c r="A1536">
        <v>12</v>
      </c>
      <c r="B1536" t="s">
        <v>40</v>
      </c>
      <c r="C1536">
        <v>2013</v>
      </c>
      <c r="D1536">
        <v>34.299999999999997</v>
      </c>
    </row>
    <row r="1537" spans="1:5" x14ac:dyDescent="0.3">
      <c r="A1537">
        <v>13</v>
      </c>
      <c r="B1537" t="s">
        <v>40</v>
      </c>
      <c r="C1537">
        <v>2013</v>
      </c>
      <c r="D1537">
        <v>39.6</v>
      </c>
    </row>
    <row r="1538" spans="1:5" x14ac:dyDescent="0.3">
      <c r="A1538">
        <v>14</v>
      </c>
      <c r="B1538" t="s">
        <v>40</v>
      </c>
      <c r="C1538">
        <v>2013</v>
      </c>
      <c r="D1538">
        <v>32.799999999999997</v>
      </c>
    </row>
    <row r="1539" spans="1:5" x14ac:dyDescent="0.3">
      <c r="A1539">
        <v>15</v>
      </c>
      <c r="B1539" t="s">
        <v>40</v>
      </c>
      <c r="C1539">
        <v>2013</v>
      </c>
      <c r="D1539">
        <v>44.6</v>
      </c>
    </row>
    <row r="1540" spans="1:5" x14ac:dyDescent="0.3">
      <c r="A1540">
        <v>16</v>
      </c>
      <c r="B1540" t="s">
        <v>40</v>
      </c>
      <c r="C1540">
        <v>2013</v>
      </c>
      <c r="D1540">
        <v>73.7</v>
      </c>
    </row>
    <row r="1541" spans="1:5" x14ac:dyDescent="0.3">
      <c r="A1541">
        <v>17</v>
      </c>
      <c r="B1541" t="s">
        <v>40</v>
      </c>
      <c r="C1541">
        <v>2013</v>
      </c>
      <c r="D1541" s="56">
        <v>126</v>
      </c>
    </row>
    <row r="1542" spans="1:5" x14ac:dyDescent="0.3">
      <c r="A1542">
        <v>18</v>
      </c>
      <c r="B1542" t="s">
        <v>40</v>
      </c>
      <c r="C1542">
        <v>2013</v>
      </c>
      <c r="D1542" s="56">
        <v>343</v>
      </c>
    </row>
    <row r="1543" spans="1:5" x14ac:dyDescent="0.3">
      <c r="A1543">
        <v>19</v>
      </c>
      <c r="B1543" t="s">
        <v>40</v>
      </c>
      <c r="C1543">
        <v>2013</v>
      </c>
      <c r="D1543" s="56">
        <v>150</v>
      </c>
    </row>
    <row r="1544" spans="1:5" x14ac:dyDescent="0.3">
      <c r="A1544">
        <v>20</v>
      </c>
      <c r="B1544" t="s">
        <v>40</v>
      </c>
      <c r="C1544">
        <v>2013</v>
      </c>
      <c r="D1544" s="56">
        <v>137</v>
      </c>
    </row>
    <row r="1545" spans="1:5" x14ac:dyDescent="0.3">
      <c r="A1545">
        <v>21</v>
      </c>
      <c r="B1545" t="s">
        <v>40</v>
      </c>
      <c r="C1545">
        <v>2013</v>
      </c>
      <c r="D1545" s="56">
        <v>136</v>
      </c>
    </row>
    <row r="1546" spans="1:5" x14ac:dyDescent="0.3">
      <c r="A1546">
        <v>22</v>
      </c>
      <c r="B1546" t="s">
        <v>40</v>
      </c>
      <c r="C1546">
        <v>2013</v>
      </c>
      <c r="D1546" s="56">
        <v>126</v>
      </c>
    </row>
    <row r="1547" spans="1:5" x14ac:dyDescent="0.3">
      <c r="A1547">
        <v>23</v>
      </c>
      <c r="B1547" t="s">
        <v>40</v>
      </c>
      <c r="C1547">
        <v>2013</v>
      </c>
      <c r="D1547" s="56">
        <v>111</v>
      </c>
    </row>
    <row r="1548" spans="1:5" x14ac:dyDescent="0.3">
      <c r="A1548">
        <v>24</v>
      </c>
      <c r="B1548" t="s">
        <v>40</v>
      </c>
      <c r="C1548">
        <v>2013</v>
      </c>
      <c r="D1548" s="56">
        <v>102</v>
      </c>
    </row>
    <row r="1549" spans="1:5" x14ac:dyDescent="0.3">
      <c r="A1549">
        <v>25</v>
      </c>
      <c r="B1549" t="s">
        <v>40</v>
      </c>
      <c r="C1549">
        <v>2013</v>
      </c>
      <c r="D1549">
        <v>97.9</v>
      </c>
    </row>
    <row r="1550" spans="1:5" x14ac:dyDescent="0.3">
      <c r="A1550">
        <v>26</v>
      </c>
      <c r="B1550" t="s">
        <v>40</v>
      </c>
      <c r="C1550">
        <v>2013</v>
      </c>
      <c r="D1550" s="160">
        <v>110</v>
      </c>
      <c r="E1550" s="159"/>
    </row>
    <row r="1551" spans="1:5" x14ac:dyDescent="0.3">
      <c r="A1551">
        <v>27</v>
      </c>
      <c r="B1551" t="s">
        <v>40</v>
      </c>
      <c r="C1551">
        <v>2013</v>
      </c>
      <c r="D1551" s="160">
        <v>107</v>
      </c>
      <c r="E1551" s="159"/>
    </row>
    <row r="1552" spans="1:5" x14ac:dyDescent="0.3">
      <c r="A1552">
        <v>28</v>
      </c>
      <c r="B1552" t="s">
        <v>40</v>
      </c>
      <c r="C1552">
        <v>2013</v>
      </c>
      <c r="D1552">
        <v>98.4</v>
      </c>
    </row>
    <row r="1553" spans="1:4" x14ac:dyDescent="0.3">
      <c r="A1553">
        <v>29</v>
      </c>
      <c r="B1553" t="s">
        <v>40</v>
      </c>
      <c r="C1553">
        <v>2013</v>
      </c>
      <c r="D1553">
        <v>93.8</v>
      </c>
    </row>
    <row r="1554" spans="1:4" x14ac:dyDescent="0.3">
      <c r="A1554">
        <v>30</v>
      </c>
      <c r="B1554" t="s">
        <v>40</v>
      </c>
      <c r="C1554">
        <v>2013</v>
      </c>
      <c r="D1554">
        <v>91.5</v>
      </c>
    </row>
    <row r="1555" spans="1:4" x14ac:dyDescent="0.3">
      <c r="A1555">
        <v>1</v>
      </c>
      <c r="B1555" t="s">
        <v>41</v>
      </c>
      <c r="C1555">
        <v>2013</v>
      </c>
      <c r="D1555">
        <v>93.8</v>
      </c>
    </row>
    <row r="1556" spans="1:4" x14ac:dyDescent="0.3">
      <c r="A1556">
        <v>2</v>
      </c>
      <c r="B1556" t="s">
        <v>41</v>
      </c>
      <c r="C1556">
        <v>2013</v>
      </c>
      <c r="D1556" s="56">
        <v>121</v>
      </c>
    </row>
    <row r="1557" spans="1:4" x14ac:dyDescent="0.3">
      <c r="A1557">
        <v>3</v>
      </c>
      <c r="B1557" t="s">
        <v>41</v>
      </c>
      <c r="C1557">
        <v>2013</v>
      </c>
      <c r="D1557" s="56">
        <v>150</v>
      </c>
    </row>
    <row r="1558" spans="1:4" x14ac:dyDescent="0.3">
      <c r="A1558">
        <v>4</v>
      </c>
      <c r="B1558" t="s">
        <v>41</v>
      </c>
      <c r="C1558">
        <v>2013</v>
      </c>
      <c r="D1558" s="56">
        <v>149</v>
      </c>
    </row>
    <row r="1559" spans="1:4" x14ac:dyDescent="0.3">
      <c r="A1559">
        <v>5</v>
      </c>
      <c r="B1559" t="s">
        <v>41</v>
      </c>
      <c r="C1559">
        <v>2013</v>
      </c>
      <c r="D1559" s="56">
        <v>144</v>
      </c>
    </row>
    <row r="1560" spans="1:4" x14ac:dyDescent="0.3">
      <c r="A1560">
        <v>6</v>
      </c>
      <c r="B1560" t="s">
        <v>41</v>
      </c>
      <c r="C1560">
        <v>2013</v>
      </c>
      <c r="D1560" s="56">
        <v>140</v>
      </c>
    </row>
    <row r="1561" spans="1:4" x14ac:dyDescent="0.3">
      <c r="A1561">
        <v>7</v>
      </c>
      <c r="B1561" t="s">
        <v>41</v>
      </c>
      <c r="C1561">
        <v>2013</v>
      </c>
      <c r="D1561" s="56">
        <v>219</v>
      </c>
    </row>
    <row r="1562" spans="1:4" x14ac:dyDescent="0.3">
      <c r="A1562">
        <v>8</v>
      </c>
      <c r="B1562" t="s">
        <v>41</v>
      </c>
      <c r="C1562">
        <v>2013</v>
      </c>
      <c r="D1562" s="56">
        <v>202</v>
      </c>
    </row>
    <row r="1563" spans="1:4" x14ac:dyDescent="0.3">
      <c r="A1563">
        <v>9</v>
      </c>
      <c r="B1563" t="s">
        <v>41</v>
      </c>
      <c r="C1563">
        <v>2013</v>
      </c>
      <c r="D1563" s="56">
        <v>186</v>
      </c>
    </row>
    <row r="1564" spans="1:4" x14ac:dyDescent="0.3">
      <c r="A1564">
        <v>10</v>
      </c>
      <c r="B1564" t="s">
        <v>41</v>
      </c>
      <c r="C1564">
        <v>2013</v>
      </c>
      <c r="D1564" s="56">
        <v>176</v>
      </c>
    </row>
    <row r="1565" spans="1:4" x14ac:dyDescent="0.3">
      <c r="A1565">
        <v>11</v>
      </c>
      <c r="B1565" t="s">
        <v>41</v>
      </c>
      <c r="C1565">
        <v>2013</v>
      </c>
      <c r="D1565" s="56">
        <v>168</v>
      </c>
    </row>
    <row r="1566" spans="1:4" x14ac:dyDescent="0.3">
      <c r="A1566">
        <v>12</v>
      </c>
      <c r="B1566" t="s">
        <v>41</v>
      </c>
      <c r="C1566">
        <v>2013</v>
      </c>
      <c r="D1566" s="56">
        <v>158</v>
      </c>
    </row>
    <row r="1567" spans="1:4" x14ac:dyDescent="0.3">
      <c r="A1567">
        <v>13</v>
      </c>
      <c r="B1567" t="s">
        <v>41</v>
      </c>
      <c r="C1567">
        <v>2013</v>
      </c>
      <c r="D1567" s="56">
        <v>152</v>
      </c>
    </row>
    <row r="1568" spans="1:4" x14ac:dyDescent="0.3">
      <c r="A1568">
        <v>14</v>
      </c>
      <c r="B1568" t="s">
        <v>41</v>
      </c>
      <c r="C1568">
        <v>2013</v>
      </c>
      <c r="D1568" s="56">
        <v>154</v>
      </c>
    </row>
    <row r="1569" spans="1:4" x14ac:dyDescent="0.3">
      <c r="A1569">
        <v>15</v>
      </c>
      <c r="B1569" t="s">
        <v>41</v>
      </c>
      <c r="C1569">
        <v>2013</v>
      </c>
      <c r="D1569" s="56">
        <v>150</v>
      </c>
    </row>
    <row r="1570" spans="1:4" x14ac:dyDescent="0.3">
      <c r="A1570">
        <v>16</v>
      </c>
      <c r="B1570" t="s">
        <v>41</v>
      </c>
      <c r="C1570">
        <v>2013</v>
      </c>
      <c r="D1570" s="56">
        <v>192</v>
      </c>
    </row>
    <row r="1571" spans="1:4" x14ac:dyDescent="0.3">
      <c r="A1571">
        <v>17</v>
      </c>
      <c r="B1571" t="s">
        <v>41</v>
      </c>
      <c r="C1571">
        <v>2013</v>
      </c>
      <c r="D1571" s="56">
        <v>182</v>
      </c>
    </row>
    <row r="1572" spans="1:4" x14ac:dyDescent="0.3">
      <c r="A1572">
        <v>18</v>
      </c>
      <c r="B1572" t="s">
        <v>41</v>
      </c>
      <c r="C1572">
        <v>2013</v>
      </c>
      <c r="D1572" s="56">
        <v>194</v>
      </c>
    </row>
    <row r="1573" spans="1:4" x14ac:dyDescent="0.3">
      <c r="A1573">
        <v>19</v>
      </c>
      <c r="B1573" t="s">
        <v>41</v>
      </c>
      <c r="C1573">
        <v>2013</v>
      </c>
      <c r="D1573" s="56">
        <v>213</v>
      </c>
    </row>
    <row r="1574" spans="1:4" x14ac:dyDescent="0.3">
      <c r="A1574">
        <v>20</v>
      </c>
      <c r="B1574" t="s">
        <v>41</v>
      </c>
      <c r="C1574">
        <v>2013</v>
      </c>
      <c r="D1574" s="56">
        <v>198</v>
      </c>
    </row>
    <row r="1575" spans="1:4" x14ac:dyDescent="0.3">
      <c r="A1575">
        <v>21</v>
      </c>
      <c r="B1575" t="s">
        <v>41</v>
      </c>
      <c r="C1575">
        <v>2013</v>
      </c>
      <c r="D1575" s="56">
        <v>189</v>
      </c>
    </row>
    <row r="1576" spans="1:4" x14ac:dyDescent="0.3">
      <c r="A1576">
        <v>22</v>
      </c>
      <c r="B1576" t="s">
        <v>41</v>
      </c>
      <c r="C1576">
        <v>2013</v>
      </c>
      <c r="D1576" s="56">
        <v>185</v>
      </c>
    </row>
    <row r="1577" spans="1:4" x14ac:dyDescent="0.3">
      <c r="A1577">
        <v>23</v>
      </c>
      <c r="B1577" t="s">
        <v>41</v>
      </c>
      <c r="C1577">
        <v>2013</v>
      </c>
      <c r="D1577" s="56">
        <v>183</v>
      </c>
    </row>
    <row r="1578" spans="1:4" x14ac:dyDescent="0.3">
      <c r="A1578">
        <v>24</v>
      </c>
      <c r="B1578" t="s">
        <v>41</v>
      </c>
      <c r="C1578">
        <v>2013</v>
      </c>
      <c r="D1578" s="56">
        <v>173</v>
      </c>
    </row>
    <row r="1579" spans="1:4" x14ac:dyDescent="0.3">
      <c r="A1579">
        <v>25</v>
      </c>
      <c r="B1579" t="s">
        <v>41</v>
      </c>
      <c r="C1579">
        <v>2013</v>
      </c>
      <c r="D1579" s="56">
        <v>179</v>
      </c>
    </row>
    <row r="1580" spans="1:4" x14ac:dyDescent="0.3">
      <c r="A1580">
        <v>26</v>
      </c>
      <c r="B1580" t="s">
        <v>41</v>
      </c>
      <c r="C1580">
        <v>2013</v>
      </c>
      <c r="D1580" s="56">
        <v>177</v>
      </c>
    </row>
    <row r="1581" spans="1:4" x14ac:dyDescent="0.3">
      <c r="A1581">
        <v>27</v>
      </c>
      <c r="B1581" t="s">
        <v>41</v>
      </c>
      <c r="C1581">
        <v>2013</v>
      </c>
      <c r="D1581" s="56">
        <v>189</v>
      </c>
    </row>
    <row r="1582" spans="1:4" x14ac:dyDescent="0.3">
      <c r="A1582">
        <v>28</v>
      </c>
      <c r="B1582" t="s">
        <v>41</v>
      </c>
      <c r="C1582">
        <v>2013</v>
      </c>
      <c r="D1582" s="56">
        <v>179</v>
      </c>
    </row>
    <row r="1583" spans="1:4" x14ac:dyDescent="0.3">
      <c r="A1583">
        <v>29</v>
      </c>
      <c r="B1583" t="s">
        <v>41</v>
      </c>
      <c r="C1583">
        <v>2013</v>
      </c>
      <c r="D1583" s="56">
        <v>170</v>
      </c>
    </row>
    <row r="1584" spans="1:4" x14ac:dyDescent="0.3">
      <c r="A1584">
        <v>30</v>
      </c>
      <c r="B1584" t="s">
        <v>41</v>
      </c>
      <c r="C1584">
        <v>2013</v>
      </c>
      <c r="D1584" s="56">
        <v>159</v>
      </c>
    </row>
    <row r="1585" spans="1:4" x14ac:dyDescent="0.3">
      <c r="A1585">
        <v>31</v>
      </c>
      <c r="B1585" t="s">
        <v>41</v>
      </c>
      <c r="C1585">
        <v>2013</v>
      </c>
      <c r="D1585" s="56">
        <v>148</v>
      </c>
    </row>
    <row r="1586" spans="1:4" x14ac:dyDescent="0.3">
      <c r="A1586">
        <v>1</v>
      </c>
      <c r="B1586" t="s">
        <v>42</v>
      </c>
      <c r="C1586">
        <v>2013</v>
      </c>
      <c r="D1586" s="56">
        <v>144</v>
      </c>
    </row>
    <row r="1587" spans="1:4" x14ac:dyDescent="0.3">
      <c r="A1587">
        <v>2</v>
      </c>
      <c r="B1587" t="s">
        <v>42</v>
      </c>
      <c r="C1587">
        <v>2013</v>
      </c>
      <c r="D1587" s="56">
        <v>142</v>
      </c>
    </row>
    <row r="1588" spans="1:4" x14ac:dyDescent="0.3">
      <c r="A1588">
        <v>3</v>
      </c>
      <c r="B1588" t="s">
        <v>42</v>
      </c>
      <c r="C1588">
        <v>2013</v>
      </c>
      <c r="D1588" s="56">
        <v>135</v>
      </c>
    </row>
    <row r="1589" spans="1:4" x14ac:dyDescent="0.3">
      <c r="A1589">
        <v>4</v>
      </c>
      <c r="B1589" t="s">
        <v>42</v>
      </c>
      <c r="C1589">
        <v>2013</v>
      </c>
      <c r="D1589" s="56">
        <v>129</v>
      </c>
    </row>
    <row r="1590" spans="1:4" x14ac:dyDescent="0.3">
      <c r="A1590">
        <v>5</v>
      </c>
      <c r="B1590" t="s">
        <v>42</v>
      </c>
      <c r="C1590">
        <v>2013</v>
      </c>
      <c r="D1590" s="56">
        <v>121</v>
      </c>
    </row>
    <row r="1591" spans="1:4" x14ac:dyDescent="0.3">
      <c r="A1591">
        <v>6</v>
      </c>
      <c r="B1591" t="s">
        <v>42</v>
      </c>
      <c r="C1591">
        <v>2013</v>
      </c>
      <c r="D1591" s="56">
        <v>145</v>
      </c>
    </row>
    <row r="1592" spans="1:4" x14ac:dyDescent="0.3">
      <c r="A1592">
        <v>7</v>
      </c>
      <c r="B1592" t="s">
        <v>42</v>
      </c>
      <c r="C1592">
        <v>2013</v>
      </c>
      <c r="D1592" s="56">
        <v>126</v>
      </c>
    </row>
    <row r="1593" spans="1:4" x14ac:dyDescent="0.3">
      <c r="A1593">
        <v>8</v>
      </c>
      <c r="B1593" t="s">
        <v>42</v>
      </c>
      <c r="C1593">
        <v>2013</v>
      </c>
      <c r="D1593" s="56">
        <v>119</v>
      </c>
    </row>
    <row r="1594" spans="1:4" x14ac:dyDescent="0.3">
      <c r="A1594">
        <v>9</v>
      </c>
      <c r="B1594" t="s">
        <v>42</v>
      </c>
      <c r="C1594">
        <v>2013</v>
      </c>
      <c r="D1594" s="56">
        <v>117</v>
      </c>
    </row>
    <row r="1595" spans="1:4" x14ac:dyDescent="0.3">
      <c r="A1595">
        <v>10</v>
      </c>
      <c r="B1595" t="s">
        <v>42</v>
      </c>
      <c r="C1595">
        <v>2013</v>
      </c>
      <c r="D1595" s="56">
        <v>165</v>
      </c>
    </row>
    <row r="1596" spans="1:4" x14ac:dyDescent="0.3">
      <c r="A1596">
        <v>11</v>
      </c>
      <c r="B1596" t="s">
        <v>42</v>
      </c>
      <c r="C1596">
        <v>2013</v>
      </c>
      <c r="D1596" s="56">
        <v>175</v>
      </c>
    </row>
    <row r="1597" spans="1:4" x14ac:dyDescent="0.3">
      <c r="A1597">
        <v>12</v>
      </c>
      <c r="B1597" t="s">
        <v>42</v>
      </c>
      <c r="C1597">
        <v>2013</v>
      </c>
      <c r="D1597" s="56">
        <v>164</v>
      </c>
    </row>
    <row r="1598" spans="1:4" x14ac:dyDescent="0.3">
      <c r="A1598">
        <v>13</v>
      </c>
      <c r="B1598" t="s">
        <v>42</v>
      </c>
      <c r="C1598">
        <v>2013</v>
      </c>
      <c r="D1598" s="56">
        <v>178</v>
      </c>
    </row>
    <row r="1599" spans="1:4" x14ac:dyDescent="0.3">
      <c r="A1599">
        <v>14</v>
      </c>
      <c r="B1599" t="s">
        <v>42</v>
      </c>
      <c r="C1599">
        <v>2013</v>
      </c>
      <c r="D1599" s="56">
        <v>165</v>
      </c>
    </row>
    <row r="1600" spans="1:4" x14ac:dyDescent="0.3">
      <c r="A1600">
        <v>15</v>
      </c>
      <c r="B1600" t="s">
        <v>42</v>
      </c>
      <c r="C1600">
        <v>2013</v>
      </c>
      <c r="D1600" s="56">
        <v>155</v>
      </c>
    </row>
    <row r="1601" spans="1:4" x14ac:dyDescent="0.3">
      <c r="A1601">
        <v>16</v>
      </c>
      <c r="B1601" t="s">
        <v>42</v>
      </c>
      <c r="C1601">
        <v>2013</v>
      </c>
      <c r="D1601" s="56">
        <v>150</v>
      </c>
    </row>
    <row r="1602" spans="1:4" x14ac:dyDescent="0.3">
      <c r="A1602">
        <v>17</v>
      </c>
      <c r="B1602" t="s">
        <v>42</v>
      </c>
      <c r="C1602">
        <v>2013</v>
      </c>
      <c r="D1602" s="56">
        <v>147</v>
      </c>
    </row>
    <row r="1603" spans="1:4" x14ac:dyDescent="0.3">
      <c r="A1603">
        <v>18</v>
      </c>
      <c r="B1603" t="s">
        <v>42</v>
      </c>
      <c r="C1603">
        <v>2013</v>
      </c>
      <c r="D1603" s="56">
        <v>170</v>
      </c>
    </row>
    <row r="1604" spans="1:4" x14ac:dyDescent="0.3">
      <c r="A1604">
        <v>19</v>
      </c>
      <c r="B1604" t="s">
        <v>42</v>
      </c>
      <c r="C1604">
        <v>2013</v>
      </c>
      <c r="D1604" s="56">
        <v>194</v>
      </c>
    </row>
    <row r="1605" spans="1:4" x14ac:dyDescent="0.3">
      <c r="A1605">
        <v>20</v>
      </c>
      <c r="B1605" t="s">
        <v>42</v>
      </c>
      <c r="C1605">
        <v>2013</v>
      </c>
      <c r="D1605" s="56">
        <v>184</v>
      </c>
    </row>
    <row r="1606" spans="1:4" x14ac:dyDescent="0.3">
      <c r="A1606">
        <v>21</v>
      </c>
      <c r="B1606" t="s">
        <v>42</v>
      </c>
      <c r="C1606">
        <v>2013</v>
      </c>
      <c r="D1606" s="56">
        <v>180</v>
      </c>
    </row>
    <row r="1607" spans="1:4" x14ac:dyDescent="0.3">
      <c r="A1607">
        <v>22</v>
      </c>
      <c r="B1607" t="s">
        <v>42</v>
      </c>
      <c r="C1607">
        <v>2013</v>
      </c>
      <c r="D1607" s="56">
        <v>173</v>
      </c>
    </row>
    <row r="1608" spans="1:4" x14ac:dyDescent="0.3">
      <c r="A1608">
        <v>23</v>
      </c>
      <c r="B1608" t="s">
        <v>42</v>
      </c>
      <c r="C1608">
        <v>2013</v>
      </c>
      <c r="D1608" s="56">
        <v>159</v>
      </c>
    </row>
    <row r="1609" spans="1:4" x14ac:dyDescent="0.3">
      <c r="A1609">
        <v>24</v>
      </c>
      <c r="B1609" t="s">
        <v>42</v>
      </c>
      <c r="C1609">
        <v>2013</v>
      </c>
      <c r="D1609" s="56">
        <v>150</v>
      </c>
    </row>
    <row r="1610" spans="1:4" x14ac:dyDescent="0.3">
      <c r="A1610">
        <v>25</v>
      </c>
      <c r="B1610" t="s">
        <v>42</v>
      </c>
      <c r="C1610">
        <v>2013</v>
      </c>
      <c r="D1610" s="56">
        <v>143</v>
      </c>
    </row>
    <row r="1611" spans="1:4" x14ac:dyDescent="0.3">
      <c r="A1611">
        <v>26</v>
      </c>
      <c r="B1611" t="s">
        <v>42</v>
      </c>
      <c r="C1611">
        <v>2013</v>
      </c>
      <c r="D1611" s="56">
        <v>137</v>
      </c>
    </row>
    <row r="1612" spans="1:4" x14ac:dyDescent="0.3">
      <c r="A1612">
        <v>27</v>
      </c>
      <c r="B1612" t="s">
        <v>42</v>
      </c>
      <c r="C1612">
        <v>2013</v>
      </c>
      <c r="D1612" s="56">
        <v>133</v>
      </c>
    </row>
    <row r="1613" spans="1:4" x14ac:dyDescent="0.3">
      <c r="A1613">
        <v>28</v>
      </c>
      <c r="B1613" t="s">
        <v>42</v>
      </c>
      <c r="C1613">
        <v>2013</v>
      </c>
      <c r="D1613" s="56">
        <v>131</v>
      </c>
    </row>
    <row r="1614" spans="1:4" x14ac:dyDescent="0.3">
      <c r="A1614">
        <v>29</v>
      </c>
      <c r="B1614" t="s">
        <v>42</v>
      </c>
      <c r="C1614">
        <v>2013</v>
      </c>
      <c r="D1614" s="56">
        <v>133</v>
      </c>
    </row>
    <row r="1615" spans="1:4" x14ac:dyDescent="0.3">
      <c r="A1615">
        <v>30</v>
      </c>
      <c r="B1615" t="s">
        <v>42</v>
      </c>
      <c r="C1615">
        <v>2013</v>
      </c>
      <c r="D1615" s="56">
        <v>133</v>
      </c>
    </row>
    <row r="1616" spans="1:4" x14ac:dyDescent="0.3">
      <c r="A1616">
        <v>31</v>
      </c>
      <c r="B1616" t="s">
        <v>42</v>
      </c>
      <c r="C1616">
        <v>2013</v>
      </c>
      <c r="D1616" s="56">
        <v>135</v>
      </c>
    </row>
    <row r="1617" spans="1:4" x14ac:dyDescent="0.3">
      <c r="A1617">
        <v>1</v>
      </c>
      <c r="B1617" t="s">
        <v>43</v>
      </c>
      <c r="C1617">
        <v>2013</v>
      </c>
      <c r="D1617" s="56">
        <v>125</v>
      </c>
    </row>
    <row r="1618" spans="1:4" x14ac:dyDescent="0.3">
      <c r="A1618">
        <v>2</v>
      </c>
      <c r="B1618" t="s">
        <v>43</v>
      </c>
      <c r="C1618">
        <v>2013</v>
      </c>
      <c r="D1618" s="56">
        <v>123</v>
      </c>
    </row>
    <row r="1619" spans="1:4" x14ac:dyDescent="0.3">
      <c r="A1619">
        <v>3</v>
      </c>
      <c r="B1619" t="s">
        <v>43</v>
      </c>
      <c r="C1619">
        <v>2013</v>
      </c>
      <c r="D1619" s="56">
        <v>121</v>
      </c>
    </row>
    <row r="1620" spans="1:4" x14ac:dyDescent="0.3">
      <c r="A1620">
        <v>4</v>
      </c>
      <c r="B1620" t="s">
        <v>43</v>
      </c>
      <c r="C1620">
        <v>2013</v>
      </c>
      <c r="D1620" s="56">
        <v>117</v>
      </c>
    </row>
    <row r="1621" spans="1:4" x14ac:dyDescent="0.3">
      <c r="A1621">
        <v>5</v>
      </c>
      <c r="B1621" t="s">
        <v>43</v>
      </c>
      <c r="C1621">
        <v>2013</v>
      </c>
      <c r="D1621" s="56">
        <v>111</v>
      </c>
    </row>
    <row r="1622" spans="1:4" x14ac:dyDescent="0.3">
      <c r="A1622">
        <v>6</v>
      </c>
      <c r="B1622" t="s">
        <v>43</v>
      </c>
      <c r="C1622">
        <v>2013</v>
      </c>
      <c r="D1622" s="56">
        <v>106</v>
      </c>
    </row>
    <row r="1623" spans="1:4" x14ac:dyDescent="0.3">
      <c r="A1623">
        <v>7</v>
      </c>
      <c r="B1623" t="s">
        <v>43</v>
      </c>
      <c r="C1623">
        <v>2013</v>
      </c>
      <c r="D1623" s="56">
        <v>103</v>
      </c>
    </row>
    <row r="1624" spans="1:4" x14ac:dyDescent="0.3">
      <c r="A1624">
        <v>8</v>
      </c>
      <c r="B1624" t="s">
        <v>43</v>
      </c>
      <c r="C1624">
        <v>2013</v>
      </c>
      <c r="D1624" s="56">
        <v>101</v>
      </c>
    </row>
    <row r="1625" spans="1:4" x14ac:dyDescent="0.3">
      <c r="A1625">
        <v>9</v>
      </c>
      <c r="B1625" t="s">
        <v>43</v>
      </c>
      <c r="C1625">
        <v>2013</v>
      </c>
      <c r="D1625">
        <v>98.8</v>
      </c>
    </row>
    <row r="1626" spans="1:4" x14ac:dyDescent="0.3">
      <c r="A1626">
        <v>10</v>
      </c>
      <c r="B1626" t="s">
        <v>43</v>
      </c>
      <c r="C1626">
        <v>2013</v>
      </c>
      <c r="D1626">
        <v>98.4</v>
      </c>
    </row>
    <row r="1627" spans="1:4" x14ac:dyDescent="0.3">
      <c r="A1627">
        <v>11</v>
      </c>
      <c r="B1627" t="s">
        <v>43</v>
      </c>
      <c r="C1627">
        <v>2013</v>
      </c>
      <c r="D1627">
        <v>97.5</v>
      </c>
    </row>
    <row r="1628" spans="1:4" x14ac:dyDescent="0.3">
      <c r="A1628">
        <v>12</v>
      </c>
      <c r="B1628" t="s">
        <v>43</v>
      </c>
      <c r="C1628">
        <v>2013</v>
      </c>
      <c r="D1628">
        <v>97.7</v>
      </c>
    </row>
    <row r="1629" spans="1:4" x14ac:dyDescent="0.3">
      <c r="A1629">
        <v>13</v>
      </c>
      <c r="B1629" t="s">
        <v>43</v>
      </c>
      <c r="C1629">
        <v>2013</v>
      </c>
      <c r="D1629">
        <v>96.5</v>
      </c>
    </row>
    <row r="1630" spans="1:4" x14ac:dyDescent="0.3">
      <c r="A1630">
        <v>14</v>
      </c>
      <c r="B1630" t="s">
        <v>43</v>
      </c>
      <c r="C1630">
        <v>2013</v>
      </c>
      <c r="D1630">
        <v>95.1</v>
      </c>
    </row>
    <row r="1631" spans="1:4" x14ac:dyDescent="0.3">
      <c r="A1631">
        <v>15</v>
      </c>
      <c r="B1631" t="s">
        <v>43</v>
      </c>
      <c r="C1631">
        <v>2013</v>
      </c>
      <c r="D1631">
        <v>95.6</v>
      </c>
    </row>
    <row r="1632" spans="1:4" x14ac:dyDescent="0.3">
      <c r="A1632">
        <v>16</v>
      </c>
      <c r="B1632" t="s">
        <v>43</v>
      </c>
      <c r="C1632">
        <v>2013</v>
      </c>
      <c r="D1632">
        <v>94.2</v>
      </c>
    </row>
    <row r="1633" spans="1:4" x14ac:dyDescent="0.3">
      <c r="A1633">
        <v>17</v>
      </c>
      <c r="B1633" t="s">
        <v>43</v>
      </c>
      <c r="C1633">
        <v>2013</v>
      </c>
      <c r="D1633">
        <v>91.3</v>
      </c>
    </row>
    <row r="1634" spans="1:4" x14ac:dyDescent="0.3">
      <c r="A1634">
        <v>18</v>
      </c>
      <c r="B1634" t="s">
        <v>43</v>
      </c>
      <c r="C1634">
        <v>2013</v>
      </c>
      <c r="D1634">
        <v>89.5</v>
      </c>
    </row>
    <row r="1635" spans="1:4" x14ac:dyDescent="0.3">
      <c r="A1635">
        <v>19</v>
      </c>
      <c r="B1635" t="s">
        <v>43</v>
      </c>
      <c r="C1635">
        <v>2013</v>
      </c>
      <c r="D1635">
        <v>86.2</v>
      </c>
    </row>
    <row r="1636" spans="1:4" x14ac:dyDescent="0.3">
      <c r="A1636">
        <v>20</v>
      </c>
      <c r="B1636" t="s">
        <v>43</v>
      </c>
      <c r="C1636">
        <v>2013</v>
      </c>
      <c r="D1636">
        <v>80.7</v>
      </c>
    </row>
    <row r="1637" spans="1:4" x14ac:dyDescent="0.3">
      <c r="A1637">
        <v>21</v>
      </c>
      <c r="B1637" t="s">
        <v>43</v>
      </c>
      <c r="C1637">
        <v>2013</v>
      </c>
      <c r="D1637">
        <v>76.3</v>
      </c>
    </row>
    <row r="1638" spans="1:4" x14ac:dyDescent="0.3">
      <c r="A1638">
        <v>22</v>
      </c>
      <c r="B1638" t="s">
        <v>43</v>
      </c>
      <c r="C1638">
        <v>2013</v>
      </c>
      <c r="D1638">
        <v>74.5</v>
      </c>
    </row>
    <row r="1639" spans="1:4" x14ac:dyDescent="0.3">
      <c r="A1639">
        <v>23</v>
      </c>
      <c r="B1639" t="s">
        <v>43</v>
      </c>
      <c r="C1639">
        <v>2013</v>
      </c>
      <c r="D1639">
        <v>73.099999999999994</v>
      </c>
    </row>
    <row r="1640" spans="1:4" x14ac:dyDescent="0.3">
      <c r="A1640">
        <v>24</v>
      </c>
      <c r="B1640" t="s">
        <v>43</v>
      </c>
      <c r="C1640">
        <v>2013</v>
      </c>
      <c r="D1640">
        <v>71.900000000000006</v>
      </c>
    </row>
    <row r="1641" spans="1:4" x14ac:dyDescent="0.3">
      <c r="A1641">
        <v>25</v>
      </c>
      <c r="B1641" t="s">
        <v>43</v>
      </c>
      <c r="C1641">
        <v>2013</v>
      </c>
      <c r="D1641">
        <v>71.5</v>
      </c>
    </row>
    <row r="1642" spans="1:4" x14ac:dyDescent="0.3">
      <c r="A1642">
        <v>26</v>
      </c>
      <c r="B1642" t="s">
        <v>43</v>
      </c>
      <c r="C1642">
        <v>2013</v>
      </c>
      <c r="D1642">
        <v>70.900000000000006</v>
      </c>
    </row>
    <row r="1643" spans="1:4" x14ac:dyDescent="0.3">
      <c r="A1643">
        <v>27</v>
      </c>
      <c r="B1643" t="s">
        <v>43</v>
      </c>
      <c r="C1643">
        <v>2013</v>
      </c>
      <c r="D1643">
        <v>70.7</v>
      </c>
    </row>
    <row r="1644" spans="1:4" x14ac:dyDescent="0.3">
      <c r="A1644">
        <v>28</v>
      </c>
      <c r="B1644" t="s">
        <v>43</v>
      </c>
      <c r="C1644">
        <v>2013</v>
      </c>
      <c r="D1644">
        <v>69.5</v>
      </c>
    </row>
    <row r="1645" spans="1:4" x14ac:dyDescent="0.3">
      <c r="A1645">
        <v>29</v>
      </c>
      <c r="B1645" t="s">
        <v>43</v>
      </c>
      <c r="C1645">
        <v>2013</v>
      </c>
      <c r="D1645">
        <v>70.099999999999994</v>
      </c>
    </row>
    <row r="1646" spans="1:4" x14ac:dyDescent="0.3">
      <c r="A1646">
        <v>30</v>
      </c>
      <c r="B1646" t="s">
        <v>43</v>
      </c>
      <c r="C1646">
        <v>2013</v>
      </c>
      <c r="D1646">
        <v>69.5</v>
      </c>
    </row>
    <row r="1647" spans="1:4" x14ac:dyDescent="0.3">
      <c r="A1647">
        <v>1</v>
      </c>
      <c r="B1647" t="s">
        <v>44</v>
      </c>
      <c r="C1647">
        <v>2013</v>
      </c>
      <c r="D1647">
        <v>69.3</v>
      </c>
    </row>
    <row r="1648" spans="1:4" x14ac:dyDescent="0.3">
      <c r="A1648">
        <v>2</v>
      </c>
      <c r="B1648" t="s">
        <v>44</v>
      </c>
      <c r="C1648">
        <v>2013</v>
      </c>
      <c r="D1648">
        <v>68.599999999999994</v>
      </c>
    </row>
    <row r="1649" spans="1:4" x14ac:dyDescent="0.3">
      <c r="A1649">
        <v>3</v>
      </c>
      <c r="B1649" t="s">
        <v>44</v>
      </c>
      <c r="C1649">
        <v>2013</v>
      </c>
      <c r="D1649">
        <v>67.400000000000006</v>
      </c>
    </row>
    <row r="1650" spans="1:4" x14ac:dyDescent="0.3">
      <c r="A1650">
        <v>4</v>
      </c>
      <c r="B1650" t="s">
        <v>44</v>
      </c>
      <c r="C1650">
        <v>2013</v>
      </c>
      <c r="D1650" s="56">
        <v>112</v>
      </c>
    </row>
    <row r="1651" spans="1:4" x14ac:dyDescent="0.3">
      <c r="A1651">
        <v>5</v>
      </c>
      <c r="B1651" t="s">
        <v>44</v>
      </c>
      <c r="C1651">
        <v>2013</v>
      </c>
      <c r="D1651" s="56">
        <v>104</v>
      </c>
    </row>
    <row r="1652" spans="1:4" x14ac:dyDescent="0.3">
      <c r="A1652">
        <v>6</v>
      </c>
      <c r="B1652" t="s">
        <v>44</v>
      </c>
      <c r="C1652">
        <v>2013</v>
      </c>
      <c r="D1652">
        <v>98.6</v>
      </c>
    </row>
    <row r="1653" spans="1:4" x14ac:dyDescent="0.3">
      <c r="A1653">
        <v>7</v>
      </c>
      <c r="B1653" t="s">
        <v>44</v>
      </c>
      <c r="C1653">
        <v>2013</v>
      </c>
      <c r="D1653">
        <v>94.9</v>
      </c>
    </row>
    <row r="1654" spans="1:4" x14ac:dyDescent="0.3">
      <c r="A1654">
        <v>8</v>
      </c>
      <c r="B1654" t="s">
        <v>44</v>
      </c>
      <c r="C1654">
        <v>2013</v>
      </c>
      <c r="D1654">
        <v>91.5</v>
      </c>
    </row>
    <row r="1655" spans="1:4" x14ac:dyDescent="0.3">
      <c r="A1655">
        <v>9</v>
      </c>
      <c r="B1655" t="s">
        <v>44</v>
      </c>
      <c r="C1655">
        <v>2013</v>
      </c>
      <c r="D1655">
        <v>87.9</v>
      </c>
    </row>
    <row r="1656" spans="1:4" x14ac:dyDescent="0.3">
      <c r="A1656">
        <v>10</v>
      </c>
      <c r="B1656" t="s">
        <v>44</v>
      </c>
      <c r="C1656">
        <v>2013</v>
      </c>
      <c r="D1656">
        <v>84.7</v>
      </c>
    </row>
    <row r="1657" spans="1:4" x14ac:dyDescent="0.3">
      <c r="A1657">
        <v>11</v>
      </c>
      <c r="B1657" t="s">
        <v>44</v>
      </c>
      <c r="C1657">
        <v>2013</v>
      </c>
      <c r="D1657">
        <v>79.8</v>
      </c>
    </row>
    <row r="1658" spans="1:4" x14ac:dyDescent="0.3">
      <c r="A1658">
        <v>12</v>
      </c>
      <c r="B1658" t="s">
        <v>44</v>
      </c>
      <c r="C1658">
        <v>2013</v>
      </c>
      <c r="D1658">
        <v>76.099999999999994</v>
      </c>
    </row>
    <row r="1659" spans="1:4" x14ac:dyDescent="0.3">
      <c r="A1659">
        <v>13</v>
      </c>
      <c r="B1659" t="s">
        <v>44</v>
      </c>
      <c r="C1659">
        <v>2013</v>
      </c>
      <c r="D1659">
        <v>73.099999999999994</v>
      </c>
    </row>
    <row r="1660" spans="1:4" x14ac:dyDescent="0.3">
      <c r="A1660">
        <v>14</v>
      </c>
      <c r="B1660" t="s">
        <v>44</v>
      </c>
      <c r="C1660">
        <v>2013</v>
      </c>
      <c r="D1660">
        <v>69.5</v>
      </c>
    </row>
    <row r="1661" spans="1:4" x14ac:dyDescent="0.3">
      <c r="A1661">
        <v>15</v>
      </c>
      <c r="B1661" t="s">
        <v>44</v>
      </c>
      <c r="C1661">
        <v>2013</v>
      </c>
      <c r="D1661">
        <v>66.8</v>
      </c>
    </row>
    <row r="1662" spans="1:4" x14ac:dyDescent="0.3">
      <c r="A1662">
        <v>16</v>
      </c>
      <c r="B1662" t="s">
        <v>44</v>
      </c>
      <c r="C1662">
        <v>2013</v>
      </c>
      <c r="D1662">
        <v>63.1</v>
      </c>
    </row>
    <row r="1663" spans="1:4" x14ac:dyDescent="0.3">
      <c r="A1663">
        <v>17</v>
      </c>
      <c r="B1663" t="s">
        <v>44</v>
      </c>
      <c r="C1663">
        <v>2013</v>
      </c>
      <c r="D1663">
        <v>60.8</v>
      </c>
    </row>
    <row r="1664" spans="1:4" x14ac:dyDescent="0.3">
      <c r="A1664">
        <v>18</v>
      </c>
      <c r="B1664" t="s">
        <v>44</v>
      </c>
      <c r="C1664">
        <v>2013</v>
      </c>
      <c r="D1664">
        <v>59.3</v>
      </c>
    </row>
    <row r="1665" spans="1:4" x14ac:dyDescent="0.3">
      <c r="A1665">
        <v>19</v>
      </c>
      <c r="B1665" t="s">
        <v>44</v>
      </c>
      <c r="C1665">
        <v>2013</v>
      </c>
      <c r="D1665">
        <v>57</v>
      </c>
    </row>
    <row r="1666" spans="1:4" x14ac:dyDescent="0.3">
      <c r="A1666">
        <v>20</v>
      </c>
      <c r="B1666" t="s">
        <v>44</v>
      </c>
      <c r="C1666">
        <v>2013</v>
      </c>
      <c r="D1666">
        <v>55.6</v>
      </c>
    </row>
    <row r="1667" spans="1:4" x14ac:dyDescent="0.3">
      <c r="A1667">
        <v>21</v>
      </c>
      <c r="B1667" t="s">
        <v>44</v>
      </c>
      <c r="C1667">
        <v>2013</v>
      </c>
      <c r="D1667">
        <v>54.3</v>
      </c>
    </row>
    <row r="1668" spans="1:4" x14ac:dyDescent="0.3">
      <c r="A1668">
        <v>22</v>
      </c>
      <c r="B1668" t="s">
        <v>44</v>
      </c>
      <c r="C1668">
        <v>2013</v>
      </c>
      <c r="D1668">
        <v>53.4</v>
      </c>
    </row>
    <row r="1669" spans="1:4" x14ac:dyDescent="0.3">
      <c r="A1669">
        <v>23</v>
      </c>
      <c r="B1669" t="s">
        <v>44</v>
      </c>
      <c r="C1669">
        <v>2013</v>
      </c>
      <c r="D1669">
        <v>52.2</v>
      </c>
    </row>
    <row r="1670" spans="1:4" x14ac:dyDescent="0.3">
      <c r="A1670">
        <v>24</v>
      </c>
      <c r="B1670" t="s">
        <v>44</v>
      </c>
      <c r="C1670">
        <v>2013</v>
      </c>
      <c r="D1670">
        <v>51.3</v>
      </c>
    </row>
    <row r="1671" spans="1:4" x14ac:dyDescent="0.3">
      <c r="A1671">
        <v>25</v>
      </c>
      <c r="B1671" t="s">
        <v>44</v>
      </c>
      <c r="C1671">
        <v>2013</v>
      </c>
      <c r="D1671">
        <v>50</v>
      </c>
    </row>
    <row r="1672" spans="1:4" x14ac:dyDescent="0.3">
      <c r="A1672">
        <v>26</v>
      </c>
      <c r="B1672" t="s">
        <v>44</v>
      </c>
      <c r="C1672">
        <v>2013</v>
      </c>
      <c r="D1672">
        <v>49.2</v>
      </c>
    </row>
    <row r="1673" spans="1:4" x14ac:dyDescent="0.3">
      <c r="A1673">
        <v>27</v>
      </c>
      <c r="B1673" t="s">
        <v>44</v>
      </c>
      <c r="C1673">
        <v>2013</v>
      </c>
      <c r="D1673">
        <v>47.9</v>
      </c>
    </row>
    <row r="1674" spans="1:4" x14ac:dyDescent="0.3">
      <c r="A1674">
        <v>28</v>
      </c>
      <c r="B1674" t="s">
        <v>44</v>
      </c>
      <c r="C1674">
        <v>2013</v>
      </c>
      <c r="D1674">
        <v>47.4</v>
      </c>
    </row>
    <row r="1675" spans="1:4" x14ac:dyDescent="0.3">
      <c r="A1675">
        <v>29</v>
      </c>
      <c r="B1675" t="s">
        <v>44</v>
      </c>
      <c r="C1675">
        <v>2013</v>
      </c>
      <c r="D1675">
        <v>46.4</v>
      </c>
    </row>
    <row r="1676" spans="1:4" x14ac:dyDescent="0.3">
      <c r="A1676">
        <v>30</v>
      </c>
      <c r="B1676" t="s">
        <v>44</v>
      </c>
      <c r="C1676">
        <v>2013</v>
      </c>
      <c r="D1676">
        <v>46.1</v>
      </c>
    </row>
    <row r="1677" spans="1:4" x14ac:dyDescent="0.3">
      <c r="A1677">
        <v>31</v>
      </c>
      <c r="B1677" t="s">
        <v>44</v>
      </c>
      <c r="C1677">
        <v>2013</v>
      </c>
      <c r="D1677">
        <v>44.6</v>
      </c>
    </row>
    <row r="1678" spans="1:4" x14ac:dyDescent="0.3">
      <c r="A1678">
        <v>1</v>
      </c>
      <c r="B1678" t="s">
        <v>45</v>
      </c>
      <c r="C1678">
        <v>2013</v>
      </c>
      <c r="D1678">
        <v>44</v>
      </c>
    </row>
    <row r="1679" spans="1:4" x14ac:dyDescent="0.3">
      <c r="A1679">
        <v>2</v>
      </c>
      <c r="B1679" t="s">
        <v>45</v>
      </c>
      <c r="C1679">
        <v>2013</v>
      </c>
      <c r="D1679">
        <v>43.1</v>
      </c>
    </row>
    <row r="1680" spans="1:4" x14ac:dyDescent="0.3">
      <c r="A1680">
        <v>3</v>
      </c>
      <c r="B1680" t="s">
        <v>45</v>
      </c>
      <c r="C1680">
        <v>2013</v>
      </c>
      <c r="D1680">
        <v>41.9</v>
      </c>
    </row>
    <row r="1681" spans="1:4" x14ac:dyDescent="0.3">
      <c r="A1681">
        <v>4</v>
      </c>
      <c r="B1681" t="s">
        <v>45</v>
      </c>
      <c r="C1681">
        <v>2013</v>
      </c>
      <c r="D1681">
        <v>40.700000000000003</v>
      </c>
    </row>
    <row r="1682" spans="1:4" x14ac:dyDescent="0.3">
      <c r="A1682">
        <v>5</v>
      </c>
      <c r="B1682" t="s">
        <v>45</v>
      </c>
      <c r="C1682">
        <v>2013</v>
      </c>
      <c r="D1682">
        <v>41.3</v>
      </c>
    </row>
    <row r="1683" spans="1:4" x14ac:dyDescent="0.3">
      <c r="A1683">
        <v>6</v>
      </c>
      <c r="B1683" t="s">
        <v>45</v>
      </c>
      <c r="C1683">
        <v>2013</v>
      </c>
      <c r="D1683">
        <v>40.6</v>
      </c>
    </row>
    <row r="1684" spans="1:4" x14ac:dyDescent="0.3">
      <c r="A1684">
        <v>7</v>
      </c>
      <c r="B1684" t="s">
        <v>45</v>
      </c>
      <c r="C1684">
        <v>2013</v>
      </c>
      <c r="D1684">
        <v>40.200000000000003</v>
      </c>
    </row>
    <row r="1685" spans="1:4" x14ac:dyDescent="0.3">
      <c r="A1685">
        <v>8</v>
      </c>
      <c r="B1685" t="s">
        <v>45</v>
      </c>
      <c r="C1685">
        <v>2013</v>
      </c>
      <c r="D1685">
        <v>40.200000000000003</v>
      </c>
    </row>
    <row r="1686" spans="1:4" x14ac:dyDescent="0.3">
      <c r="A1686">
        <v>9</v>
      </c>
      <c r="B1686" t="s">
        <v>45</v>
      </c>
      <c r="C1686">
        <v>2013</v>
      </c>
      <c r="D1686">
        <v>39.700000000000003</v>
      </c>
    </row>
    <row r="1687" spans="1:4" x14ac:dyDescent="0.3">
      <c r="A1687">
        <v>10</v>
      </c>
      <c r="B1687" t="s">
        <v>45</v>
      </c>
      <c r="C1687">
        <v>2013</v>
      </c>
      <c r="D1687">
        <v>38.4</v>
      </c>
    </row>
    <row r="1688" spans="1:4" x14ac:dyDescent="0.3">
      <c r="A1688">
        <v>11</v>
      </c>
      <c r="B1688" t="s">
        <v>45</v>
      </c>
      <c r="C1688">
        <v>2013</v>
      </c>
      <c r="D1688">
        <v>37.700000000000003</v>
      </c>
    </row>
    <row r="1689" spans="1:4" x14ac:dyDescent="0.3">
      <c r="A1689">
        <v>12</v>
      </c>
      <c r="B1689" t="s">
        <v>45</v>
      </c>
      <c r="C1689">
        <v>2013</v>
      </c>
      <c r="D1689">
        <v>36.5</v>
      </c>
    </row>
    <row r="1690" spans="1:4" x14ac:dyDescent="0.3">
      <c r="A1690">
        <v>13</v>
      </c>
      <c r="B1690" t="s">
        <v>45</v>
      </c>
      <c r="C1690">
        <v>2013</v>
      </c>
      <c r="D1690">
        <v>35.5</v>
      </c>
    </row>
    <row r="1691" spans="1:4" x14ac:dyDescent="0.3">
      <c r="A1691">
        <v>14</v>
      </c>
      <c r="B1691" t="s">
        <v>45</v>
      </c>
      <c r="C1691">
        <v>2013</v>
      </c>
      <c r="D1691">
        <v>34.299999999999997</v>
      </c>
    </row>
    <row r="1692" spans="1:4" x14ac:dyDescent="0.3">
      <c r="A1692">
        <v>15</v>
      </c>
      <c r="B1692" t="s">
        <v>45</v>
      </c>
      <c r="C1692">
        <v>2013</v>
      </c>
      <c r="D1692">
        <v>33.799999999999997</v>
      </c>
    </row>
    <row r="1693" spans="1:4" x14ac:dyDescent="0.3">
      <c r="A1693">
        <v>16</v>
      </c>
      <c r="B1693" t="s">
        <v>45</v>
      </c>
      <c r="C1693">
        <v>2013</v>
      </c>
      <c r="D1693">
        <v>33.200000000000003</v>
      </c>
    </row>
    <row r="1694" spans="1:4" x14ac:dyDescent="0.3">
      <c r="A1694">
        <v>17</v>
      </c>
      <c r="B1694" t="s">
        <v>45</v>
      </c>
      <c r="C1694">
        <v>2013</v>
      </c>
      <c r="D1694">
        <v>34.5</v>
      </c>
    </row>
    <row r="1695" spans="1:4" x14ac:dyDescent="0.3">
      <c r="A1695">
        <v>18</v>
      </c>
      <c r="B1695" t="s">
        <v>45</v>
      </c>
      <c r="C1695">
        <v>2013</v>
      </c>
      <c r="D1695">
        <v>33.700000000000003</v>
      </c>
    </row>
    <row r="1696" spans="1:4" x14ac:dyDescent="0.3">
      <c r="A1696">
        <v>19</v>
      </c>
      <c r="B1696" t="s">
        <v>45</v>
      </c>
      <c r="C1696">
        <v>2013</v>
      </c>
      <c r="D1696">
        <v>33.200000000000003</v>
      </c>
    </row>
    <row r="1697" spans="1:4" x14ac:dyDescent="0.3">
      <c r="A1697">
        <v>20</v>
      </c>
      <c r="B1697" t="s">
        <v>45</v>
      </c>
      <c r="C1697">
        <v>2013</v>
      </c>
      <c r="D1697">
        <v>32.5</v>
      </c>
    </row>
    <row r="1698" spans="1:4" x14ac:dyDescent="0.3">
      <c r="A1698">
        <v>21</v>
      </c>
      <c r="B1698" t="s">
        <v>45</v>
      </c>
      <c r="C1698">
        <v>2013</v>
      </c>
      <c r="D1698">
        <v>32.4</v>
      </c>
    </row>
    <row r="1699" spans="1:4" x14ac:dyDescent="0.3">
      <c r="A1699">
        <v>22</v>
      </c>
      <c r="B1699" t="s">
        <v>45</v>
      </c>
      <c r="C1699">
        <v>2013</v>
      </c>
      <c r="D1699">
        <v>33.299999999999997</v>
      </c>
    </row>
    <row r="1700" spans="1:4" x14ac:dyDescent="0.3">
      <c r="A1700">
        <v>23</v>
      </c>
      <c r="B1700" t="s">
        <v>45</v>
      </c>
      <c r="C1700">
        <v>2013</v>
      </c>
      <c r="D1700">
        <v>33</v>
      </c>
    </row>
    <row r="1701" spans="1:4" x14ac:dyDescent="0.3">
      <c r="A1701">
        <v>24</v>
      </c>
      <c r="B1701" t="s">
        <v>45</v>
      </c>
      <c r="C1701">
        <v>2013</v>
      </c>
      <c r="D1701">
        <v>32.299999999999997</v>
      </c>
    </row>
    <row r="1702" spans="1:4" x14ac:dyDescent="0.3">
      <c r="A1702">
        <v>25</v>
      </c>
      <c r="B1702" t="s">
        <v>45</v>
      </c>
      <c r="C1702">
        <v>2013</v>
      </c>
      <c r="D1702">
        <v>32</v>
      </c>
    </row>
    <row r="1703" spans="1:4" x14ac:dyDescent="0.3">
      <c r="A1703">
        <v>26</v>
      </c>
      <c r="B1703" t="s">
        <v>45</v>
      </c>
      <c r="C1703">
        <v>2013</v>
      </c>
      <c r="D1703">
        <v>33.200000000000003</v>
      </c>
    </row>
    <row r="1704" spans="1:4" x14ac:dyDescent="0.3">
      <c r="A1704">
        <v>27</v>
      </c>
      <c r="B1704" t="s">
        <v>45</v>
      </c>
      <c r="C1704">
        <v>2013</v>
      </c>
      <c r="D1704">
        <v>32.9</v>
      </c>
    </row>
    <row r="1705" spans="1:4" x14ac:dyDescent="0.3">
      <c r="A1705">
        <v>28</v>
      </c>
      <c r="B1705" t="s">
        <v>45</v>
      </c>
      <c r="C1705">
        <v>2013</v>
      </c>
      <c r="D1705">
        <v>32.4</v>
      </c>
    </row>
    <row r="1706" spans="1:4" x14ac:dyDescent="0.3">
      <c r="A1706">
        <v>29</v>
      </c>
      <c r="B1706" t="s">
        <v>45</v>
      </c>
      <c r="C1706">
        <v>2013</v>
      </c>
      <c r="D1706">
        <v>32</v>
      </c>
    </row>
    <row r="1707" spans="1:4" x14ac:dyDescent="0.3">
      <c r="A1707">
        <v>30</v>
      </c>
      <c r="B1707" t="s">
        <v>45</v>
      </c>
      <c r="C1707">
        <v>2013</v>
      </c>
      <c r="D1707">
        <v>31.4</v>
      </c>
    </row>
    <row r="1708" spans="1:4" x14ac:dyDescent="0.3">
      <c r="A1708">
        <v>1</v>
      </c>
      <c r="B1708" t="s">
        <v>46</v>
      </c>
      <c r="C1708">
        <v>2013</v>
      </c>
      <c r="D1708">
        <v>30.6</v>
      </c>
    </row>
    <row r="1709" spans="1:4" x14ac:dyDescent="0.3">
      <c r="A1709">
        <v>2</v>
      </c>
      <c r="B1709" t="s">
        <v>46</v>
      </c>
      <c r="C1709">
        <v>2013</v>
      </c>
      <c r="D1709">
        <v>29.6</v>
      </c>
    </row>
    <row r="1710" spans="1:4" x14ac:dyDescent="0.3">
      <c r="A1710">
        <v>3</v>
      </c>
      <c r="B1710" t="s">
        <v>46</v>
      </c>
      <c r="C1710">
        <v>2013</v>
      </c>
      <c r="D1710">
        <v>29.5</v>
      </c>
    </row>
    <row r="1711" spans="1:4" x14ac:dyDescent="0.3">
      <c r="A1711">
        <v>4</v>
      </c>
      <c r="B1711" t="s">
        <v>46</v>
      </c>
      <c r="C1711">
        <v>2013</v>
      </c>
      <c r="D1711">
        <v>28.3</v>
      </c>
    </row>
    <row r="1712" spans="1:4" x14ac:dyDescent="0.3">
      <c r="A1712">
        <v>5</v>
      </c>
      <c r="B1712" t="s">
        <v>46</v>
      </c>
      <c r="C1712">
        <v>2013</v>
      </c>
      <c r="D1712">
        <v>29.1</v>
      </c>
    </row>
    <row r="1713" spans="1:4" x14ac:dyDescent="0.3">
      <c r="A1713">
        <v>6</v>
      </c>
      <c r="B1713" t="s">
        <v>46</v>
      </c>
      <c r="C1713">
        <v>2013</v>
      </c>
      <c r="D1713">
        <v>28.9</v>
      </c>
    </row>
    <row r="1714" spans="1:4" x14ac:dyDescent="0.3">
      <c r="A1714">
        <v>7</v>
      </c>
      <c r="B1714" t="s">
        <v>46</v>
      </c>
      <c r="C1714">
        <v>2013</v>
      </c>
      <c r="D1714">
        <v>28.9</v>
      </c>
    </row>
    <row r="1715" spans="1:4" x14ac:dyDescent="0.3">
      <c r="A1715">
        <v>8</v>
      </c>
      <c r="B1715" t="s">
        <v>46</v>
      </c>
      <c r="C1715">
        <v>2013</v>
      </c>
      <c r="D1715">
        <v>28.7</v>
      </c>
    </row>
    <row r="1716" spans="1:4" x14ac:dyDescent="0.3">
      <c r="A1716">
        <v>9</v>
      </c>
      <c r="B1716" t="s">
        <v>46</v>
      </c>
      <c r="C1716">
        <v>2013</v>
      </c>
      <c r="D1716">
        <v>28.7</v>
      </c>
    </row>
    <row r="1717" spans="1:4" x14ac:dyDescent="0.3">
      <c r="A1717">
        <v>10</v>
      </c>
      <c r="B1717" t="s">
        <v>46</v>
      </c>
      <c r="C1717">
        <v>2013</v>
      </c>
      <c r="D1717">
        <v>27.9</v>
      </c>
    </row>
    <row r="1718" spans="1:4" x14ac:dyDescent="0.3">
      <c r="A1718">
        <v>11</v>
      </c>
      <c r="B1718" t="s">
        <v>46</v>
      </c>
      <c r="C1718">
        <v>2013</v>
      </c>
      <c r="D1718">
        <v>26.8</v>
      </c>
    </row>
    <row r="1719" spans="1:4" x14ac:dyDescent="0.3">
      <c r="A1719">
        <v>12</v>
      </c>
      <c r="B1719" t="s">
        <v>46</v>
      </c>
      <c r="C1719">
        <v>2013</v>
      </c>
      <c r="D1719">
        <v>25.1</v>
      </c>
    </row>
    <row r="1720" spans="1:4" x14ac:dyDescent="0.3">
      <c r="A1720">
        <v>13</v>
      </c>
      <c r="B1720" t="s">
        <v>46</v>
      </c>
      <c r="C1720">
        <v>2013</v>
      </c>
      <c r="D1720">
        <v>24.7</v>
      </c>
    </row>
    <row r="1721" spans="1:4" x14ac:dyDescent="0.3">
      <c r="A1721">
        <v>14</v>
      </c>
      <c r="B1721" t="s">
        <v>46</v>
      </c>
      <c r="C1721">
        <v>2013</v>
      </c>
      <c r="D1721">
        <v>24.3</v>
      </c>
    </row>
    <row r="1722" spans="1:4" x14ac:dyDescent="0.3">
      <c r="A1722">
        <v>15</v>
      </c>
      <c r="B1722" t="s">
        <v>46</v>
      </c>
      <c r="C1722">
        <v>2013</v>
      </c>
      <c r="D1722">
        <v>24.1</v>
      </c>
    </row>
    <row r="1723" spans="1:4" x14ac:dyDescent="0.3">
      <c r="A1723">
        <v>16</v>
      </c>
      <c r="B1723" t="s">
        <v>46</v>
      </c>
      <c r="C1723">
        <v>2013</v>
      </c>
      <c r="D1723">
        <v>23.7</v>
      </c>
    </row>
    <row r="1724" spans="1:4" x14ac:dyDescent="0.3">
      <c r="A1724">
        <v>17</v>
      </c>
      <c r="B1724" t="s">
        <v>46</v>
      </c>
      <c r="C1724">
        <v>2013</v>
      </c>
      <c r="D1724">
        <v>23.5</v>
      </c>
    </row>
    <row r="1725" spans="1:4" x14ac:dyDescent="0.3">
      <c r="A1725">
        <v>18</v>
      </c>
      <c r="B1725" t="s">
        <v>46</v>
      </c>
      <c r="C1725">
        <v>2013</v>
      </c>
      <c r="D1725">
        <v>23.2</v>
      </c>
    </row>
    <row r="1726" spans="1:4" x14ac:dyDescent="0.3">
      <c r="A1726">
        <v>19</v>
      </c>
      <c r="B1726" t="s">
        <v>46</v>
      </c>
      <c r="C1726">
        <v>2013</v>
      </c>
      <c r="D1726">
        <v>23.2</v>
      </c>
    </row>
    <row r="1727" spans="1:4" x14ac:dyDescent="0.3">
      <c r="A1727">
        <v>20</v>
      </c>
      <c r="B1727" t="s">
        <v>46</v>
      </c>
      <c r="C1727">
        <v>2013</v>
      </c>
      <c r="D1727">
        <v>22.8</v>
      </c>
    </row>
    <row r="1728" spans="1:4" x14ac:dyDescent="0.3">
      <c r="A1728">
        <v>21</v>
      </c>
      <c r="B1728" t="s">
        <v>46</v>
      </c>
      <c r="C1728">
        <v>2013</v>
      </c>
      <c r="D1728">
        <v>22.6</v>
      </c>
    </row>
    <row r="1729" spans="1:4" x14ac:dyDescent="0.3">
      <c r="A1729">
        <v>22</v>
      </c>
      <c r="B1729" t="s">
        <v>46</v>
      </c>
      <c r="C1729">
        <v>2013</v>
      </c>
      <c r="D1729">
        <v>22.2</v>
      </c>
    </row>
    <row r="1730" spans="1:4" x14ac:dyDescent="0.3">
      <c r="A1730">
        <v>23</v>
      </c>
      <c r="B1730" t="s">
        <v>46</v>
      </c>
      <c r="C1730">
        <v>2013</v>
      </c>
      <c r="D1730">
        <v>22.2</v>
      </c>
    </row>
    <row r="1731" spans="1:4" x14ac:dyDescent="0.3">
      <c r="A1731">
        <v>24</v>
      </c>
      <c r="B1731" t="s">
        <v>46</v>
      </c>
      <c r="C1731">
        <v>2013</v>
      </c>
      <c r="D1731">
        <v>22</v>
      </c>
    </row>
    <row r="1732" spans="1:4" x14ac:dyDescent="0.3">
      <c r="A1732">
        <v>25</v>
      </c>
      <c r="B1732" t="s">
        <v>46</v>
      </c>
      <c r="C1732">
        <v>2013</v>
      </c>
      <c r="D1732">
        <v>21.8</v>
      </c>
    </row>
    <row r="1733" spans="1:4" x14ac:dyDescent="0.3">
      <c r="A1733">
        <v>26</v>
      </c>
      <c r="B1733" t="s">
        <v>46</v>
      </c>
      <c r="C1733">
        <v>2013</v>
      </c>
      <c r="D1733">
        <v>21.5</v>
      </c>
    </row>
    <row r="1734" spans="1:4" x14ac:dyDescent="0.3">
      <c r="A1734">
        <v>27</v>
      </c>
      <c r="B1734" t="s">
        <v>46</v>
      </c>
      <c r="C1734">
        <v>2013</v>
      </c>
      <c r="D1734">
        <v>21.5</v>
      </c>
    </row>
    <row r="1735" spans="1:4" x14ac:dyDescent="0.3">
      <c r="A1735">
        <v>28</v>
      </c>
      <c r="B1735" t="s">
        <v>46</v>
      </c>
      <c r="C1735">
        <v>2013</v>
      </c>
      <c r="D1735">
        <v>21.4</v>
      </c>
    </row>
    <row r="1736" spans="1:4" x14ac:dyDescent="0.3">
      <c r="A1736">
        <v>29</v>
      </c>
      <c r="B1736" t="s">
        <v>46</v>
      </c>
      <c r="C1736">
        <v>2013</v>
      </c>
      <c r="D1736">
        <v>21</v>
      </c>
    </row>
    <row r="1737" spans="1:4" x14ac:dyDescent="0.3">
      <c r="A1737">
        <v>30</v>
      </c>
      <c r="B1737" t="s">
        <v>46</v>
      </c>
      <c r="C1737">
        <v>2013</v>
      </c>
      <c r="D1737">
        <v>20.8</v>
      </c>
    </row>
    <row r="1738" spans="1:4" x14ac:dyDescent="0.3">
      <c r="A1738">
        <v>31</v>
      </c>
      <c r="B1738" t="s">
        <v>46</v>
      </c>
      <c r="C1738">
        <v>2013</v>
      </c>
      <c r="D1738">
        <v>21.8</v>
      </c>
    </row>
    <row r="1739" spans="1:4" x14ac:dyDescent="0.3">
      <c r="A1739">
        <v>1</v>
      </c>
      <c r="B1739" t="s">
        <v>36</v>
      </c>
      <c r="C1739">
        <v>2014</v>
      </c>
      <c r="D1739">
        <v>22.6</v>
      </c>
    </row>
    <row r="1740" spans="1:4" x14ac:dyDescent="0.3">
      <c r="A1740">
        <v>2</v>
      </c>
      <c r="B1740" t="s">
        <v>36</v>
      </c>
      <c r="C1740">
        <v>2014</v>
      </c>
      <c r="D1740">
        <v>22.4</v>
      </c>
    </row>
    <row r="1741" spans="1:4" x14ac:dyDescent="0.3">
      <c r="A1741">
        <v>3</v>
      </c>
      <c r="B1741" t="s">
        <v>36</v>
      </c>
      <c r="C1741">
        <v>2014</v>
      </c>
      <c r="D1741">
        <v>22.1</v>
      </c>
    </row>
    <row r="1742" spans="1:4" x14ac:dyDescent="0.3">
      <c r="A1742">
        <v>4</v>
      </c>
      <c r="B1742" t="s">
        <v>36</v>
      </c>
      <c r="C1742">
        <v>2014</v>
      </c>
      <c r="D1742">
        <v>22.1</v>
      </c>
    </row>
    <row r="1743" spans="1:4" x14ac:dyDescent="0.3">
      <c r="A1743">
        <v>5</v>
      </c>
      <c r="B1743" t="s">
        <v>36</v>
      </c>
      <c r="C1743">
        <v>2014</v>
      </c>
      <c r="D1743">
        <v>21.8</v>
      </c>
    </row>
    <row r="1744" spans="1:4" x14ac:dyDescent="0.3">
      <c r="A1744">
        <v>6</v>
      </c>
      <c r="B1744" t="s">
        <v>36</v>
      </c>
      <c r="C1744">
        <v>2014</v>
      </c>
      <c r="D1744">
        <v>21.7</v>
      </c>
    </row>
    <row r="1745" spans="1:4" x14ac:dyDescent="0.3">
      <c r="A1745">
        <v>7</v>
      </c>
      <c r="B1745" t="s">
        <v>36</v>
      </c>
      <c r="C1745">
        <v>2014</v>
      </c>
      <c r="D1745">
        <v>21.5</v>
      </c>
    </row>
    <row r="1746" spans="1:4" x14ac:dyDescent="0.3">
      <c r="A1746">
        <v>8</v>
      </c>
      <c r="B1746" t="s">
        <v>36</v>
      </c>
      <c r="C1746">
        <v>2014</v>
      </c>
      <c r="D1746">
        <v>21.2</v>
      </c>
    </row>
    <row r="1747" spans="1:4" x14ac:dyDescent="0.3">
      <c r="A1747">
        <v>9</v>
      </c>
      <c r="B1747" t="s">
        <v>36</v>
      </c>
      <c r="C1747">
        <v>2014</v>
      </c>
      <c r="D1747">
        <v>21.2</v>
      </c>
    </row>
    <row r="1748" spans="1:4" x14ac:dyDescent="0.3">
      <c r="A1748">
        <v>10</v>
      </c>
      <c r="B1748" t="s">
        <v>36</v>
      </c>
      <c r="C1748">
        <v>2014</v>
      </c>
      <c r="D1748">
        <v>20.9</v>
      </c>
    </row>
    <row r="1749" spans="1:4" x14ac:dyDescent="0.3">
      <c r="A1749">
        <v>11</v>
      </c>
      <c r="B1749" t="s">
        <v>36</v>
      </c>
      <c r="C1749">
        <v>2014</v>
      </c>
      <c r="D1749">
        <v>20.8</v>
      </c>
    </row>
    <row r="1750" spans="1:4" x14ac:dyDescent="0.3">
      <c r="A1750">
        <v>12</v>
      </c>
      <c r="B1750" t="s">
        <v>36</v>
      </c>
      <c r="C1750">
        <v>2014</v>
      </c>
      <c r="D1750">
        <v>20.399999999999999</v>
      </c>
    </row>
    <row r="1751" spans="1:4" x14ac:dyDescent="0.3">
      <c r="A1751">
        <v>13</v>
      </c>
      <c r="B1751" t="s">
        <v>36</v>
      </c>
      <c r="C1751">
        <v>2014</v>
      </c>
      <c r="D1751">
        <v>20</v>
      </c>
    </row>
    <row r="1752" spans="1:4" x14ac:dyDescent="0.3">
      <c r="A1752">
        <v>14</v>
      </c>
      <c r="B1752" t="s">
        <v>36</v>
      </c>
      <c r="C1752">
        <v>2014</v>
      </c>
      <c r="D1752">
        <v>19.8</v>
      </c>
    </row>
    <row r="1753" spans="1:4" x14ac:dyDescent="0.3">
      <c r="A1753">
        <v>15</v>
      </c>
      <c r="B1753" t="s">
        <v>36</v>
      </c>
      <c r="C1753">
        <v>2014</v>
      </c>
      <c r="D1753">
        <v>19.600000000000001</v>
      </c>
    </row>
    <row r="1754" spans="1:4" x14ac:dyDescent="0.3">
      <c r="A1754">
        <v>16</v>
      </c>
      <c r="B1754" t="s">
        <v>36</v>
      </c>
      <c r="C1754">
        <v>2014</v>
      </c>
      <c r="D1754">
        <v>19.3</v>
      </c>
    </row>
    <row r="1755" spans="1:4" x14ac:dyDescent="0.3">
      <c r="A1755">
        <v>17</v>
      </c>
      <c r="B1755" t="s">
        <v>36</v>
      </c>
      <c r="C1755">
        <v>2014</v>
      </c>
      <c r="D1755">
        <v>18.899999999999999</v>
      </c>
    </row>
    <row r="1756" spans="1:4" x14ac:dyDescent="0.3">
      <c r="A1756">
        <v>18</v>
      </c>
      <c r="B1756" t="s">
        <v>36</v>
      </c>
      <c r="C1756">
        <v>2014</v>
      </c>
      <c r="D1756">
        <v>18.5</v>
      </c>
    </row>
    <row r="1757" spans="1:4" x14ac:dyDescent="0.3">
      <c r="A1757">
        <v>19</v>
      </c>
      <c r="B1757" t="s">
        <v>36</v>
      </c>
      <c r="C1757">
        <v>2014</v>
      </c>
      <c r="D1757">
        <v>18.3</v>
      </c>
    </row>
    <row r="1758" spans="1:4" x14ac:dyDescent="0.3">
      <c r="A1758">
        <v>20</v>
      </c>
      <c r="B1758" t="s">
        <v>36</v>
      </c>
      <c r="C1758">
        <v>2014</v>
      </c>
      <c r="D1758">
        <v>18.2</v>
      </c>
    </row>
    <row r="1759" spans="1:4" x14ac:dyDescent="0.3">
      <c r="A1759">
        <v>21</v>
      </c>
      <c r="B1759" t="s">
        <v>36</v>
      </c>
      <c r="C1759">
        <v>2014</v>
      </c>
      <c r="D1759">
        <v>18</v>
      </c>
    </row>
    <row r="1760" spans="1:4" x14ac:dyDescent="0.3">
      <c r="A1760">
        <v>22</v>
      </c>
      <c r="B1760" t="s">
        <v>36</v>
      </c>
      <c r="C1760">
        <v>2014</v>
      </c>
      <c r="D1760">
        <v>17.899999999999999</v>
      </c>
    </row>
    <row r="1761" spans="1:4" x14ac:dyDescent="0.3">
      <c r="A1761">
        <v>23</v>
      </c>
      <c r="B1761" t="s">
        <v>36</v>
      </c>
      <c r="C1761">
        <v>2014</v>
      </c>
      <c r="D1761">
        <v>17.7</v>
      </c>
    </row>
    <row r="1762" spans="1:4" x14ac:dyDescent="0.3">
      <c r="A1762">
        <v>24</v>
      </c>
      <c r="B1762" t="s">
        <v>36</v>
      </c>
      <c r="C1762">
        <v>2014</v>
      </c>
      <c r="D1762">
        <v>17.5</v>
      </c>
    </row>
    <row r="1763" spans="1:4" x14ac:dyDescent="0.3">
      <c r="A1763">
        <v>25</v>
      </c>
      <c r="B1763" t="s">
        <v>36</v>
      </c>
      <c r="C1763">
        <v>2014</v>
      </c>
      <c r="D1763">
        <v>17.2</v>
      </c>
    </row>
    <row r="1764" spans="1:4" x14ac:dyDescent="0.3">
      <c r="A1764">
        <v>26</v>
      </c>
      <c r="B1764" t="s">
        <v>36</v>
      </c>
      <c r="C1764">
        <v>2014</v>
      </c>
      <c r="D1764">
        <v>17.100000000000001</v>
      </c>
    </row>
    <row r="1765" spans="1:4" x14ac:dyDescent="0.3">
      <c r="A1765">
        <v>27</v>
      </c>
      <c r="B1765" t="s">
        <v>36</v>
      </c>
      <c r="C1765">
        <v>2014</v>
      </c>
      <c r="D1765">
        <v>16.899999999999999</v>
      </c>
    </row>
    <row r="1766" spans="1:4" x14ac:dyDescent="0.3">
      <c r="A1766">
        <v>28</v>
      </c>
      <c r="B1766" t="s">
        <v>36</v>
      </c>
      <c r="C1766">
        <v>2014</v>
      </c>
      <c r="D1766">
        <v>16.899999999999999</v>
      </c>
    </row>
    <row r="1767" spans="1:4" x14ac:dyDescent="0.3">
      <c r="A1767">
        <v>29</v>
      </c>
      <c r="B1767" t="s">
        <v>36</v>
      </c>
      <c r="C1767">
        <v>2014</v>
      </c>
      <c r="D1767">
        <v>16.600000000000001</v>
      </c>
    </row>
    <row r="1768" spans="1:4" x14ac:dyDescent="0.3">
      <c r="A1768">
        <v>30</v>
      </c>
      <c r="B1768" t="s">
        <v>36</v>
      </c>
      <c r="C1768">
        <v>2014</v>
      </c>
      <c r="D1768">
        <v>16.5</v>
      </c>
    </row>
    <row r="1769" spans="1:4" x14ac:dyDescent="0.3">
      <c r="A1769">
        <v>31</v>
      </c>
      <c r="B1769" t="s">
        <v>36</v>
      </c>
      <c r="C1769">
        <v>2014</v>
      </c>
      <c r="D1769">
        <v>16.399999999999999</v>
      </c>
    </row>
    <row r="1770" spans="1:4" x14ac:dyDescent="0.3">
      <c r="A1770">
        <v>1</v>
      </c>
      <c r="B1770" t="s">
        <v>37</v>
      </c>
      <c r="C1770">
        <v>2014</v>
      </c>
      <c r="D1770">
        <v>16.100000000000001</v>
      </c>
    </row>
    <row r="1771" spans="1:4" x14ac:dyDescent="0.3">
      <c r="A1771">
        <v>2</v>
      </c>
      <c r="B1771" t="s">
        <v>37</v>
      </c>
      <c r="C1771">
        <v>2014</v>
      </c>
      <c r="D1771">
        <v>16</v>
      </c>
    </row>
    <row r="1772" spans="1:4" x14ac:dyDescent="0.3">
      <c r="A1772">
        <v>3</v>
      </c>
      <c r="B1772" t="s">
        <v>37</v>
      </c>
      <c r="C1772">
        <v>2014</v>
      </c>
      <c r="D1772">
        <v>15.7</v>
      </c>
    </row>
    <row r="1773" spans="1:4" x14ac:dyDescent="0.3">
      <c r="A1773">
        <v>4</v>
      </c>
      <c r="B1773" t="s">
        <v>37</v>
      </c>
      <c r="C1773">
        <v>2014</v>
      </c>
      <c r="D1773">
        <v>16.8</v>
      </c>
    </row>
    <row r="1774" spans="1:4" x14ac:dyDescent="0.3">
      <c r="A1774">
        <v>5</v>
      </c>
      <c r="B1774" t="s">
        <v>37</v>
      </c>
      <c r="C1774">
        <v>2014</v>
      </c>
      <c r="D1774">
        <v>16.899999999999999</v>
      </c>
    </row>
    <row r="1775" spans="1:4" x14ac:dyDescent="0.3">
      <c r="A1775">
        <v>6</v>
      </c>
      <c r="B1775" t="s">
        <v>37</v>
      </c>
      <c r="C1775">
        <v>2014</v>
      </c>
      <c r="D1775">
        <v>15.8</v>
      </c>
    </row>
    <row r="1776" spans="1:4" x14ac:dyDescent="0.3">
      <c r="A1776">
        <v>7</v>
      </c>
      <c r="B1776" t="s">
        <v>37</v>
      </c>
      <c r="C1776">
        <v>2014</v>
      </c>
      <c r="D1776">
        <v>15.5</v>
      </c>
    </row>
    <row r="1777" spans="1:4" x14ac:dyDescent="0.3">
      <c r="A1777">
        <v>8</v>
      </c>
      <c r="B1777" t="s">
        <v>37</v>
      </c>
      <c r="C1777">
        <v>2014</v>
      </c>
      <c r="D1777">
        <v>14.8</v>
      </c>
    </row>
    <row r="1778" spans="1:4" x14ac:dyDescent="0.3">
      <c r="A1778">
        <v>9</v>
      </c>
      <c r="B1778" t="s">
        <v>37</v>
      </c>
      <c r="C1778">
        <v>2014</v>
      </c>
      <c r="D1778">
        <v>14.7</v>
      </c>
    </row>
    <row r="1779" spans="1:4" x14ac:dyDescent="0.3">
      <c r="A1779">
        <v>10</v>
      </c>
      <c r="B1779" t="s">
        <v>37</v>
      </c>
      <c r="C1779">
        <v>2014</v>
      </c>
      <c r="D1779">
        <v>14.6</v>
      </c>
    </row>
    <row r="1780" spans="1:4" x14ac:dyDescent="0.3">
      <c r="A1780">
        <v>11</v>
      </c>
      <c r="B1780" t="s">
        <v>37</v>
      </c>
      <c r="C1780">
        <v>2014</v>
      </c>
      <c r="D1780">
        <v>14.5</v>
      </c>
    </row>
    <row r="1781" spans="1:4" x14ac:dyDescent="0.3">
      <c r="A1781">
        <v>12</v>
      </c>
      <c r="B1781" t="s">
        <v>37</v>
      </c>
      <c r="C1781">
        <v>2014</v>
      </c>
      <c r="D1781">
        <v>14.2</v>
      </c>
    </row>
    <row r="1782" spans="1:4" x14ac:dyDescent="0.3">
      <c r="A1782">
        <v>13</v>
      </c>
      <c r="B1782" t="s">
        <v>37</v>
      </c>
      <c r="C1782">
        <v>2014</v>
      </c>
      <c r="D1782">
        <v>14.1</v>
      </c>
    </row>
    <row r="1783" spans="1:4" x14ac:dyDescent="0.3">
      <c r="A1783">
        <v>14</v>
      </c>
      <c r="B1783" t="s">
        <v>37</v>
      </c>
      <c r="C1783">
        <v>2014</v>
      </c>
      <c r="D1783">
        <v>13.8</v>
      </c>
    </row>
    <row r="1784" spans="1:4" x14ac:dyDescent="0.3">
      <c r="A1784">
        <v>15</v>
      </c>
      <c r="B1784" t="s">
        <v>37</v>
      </c>
      <c r="C1784">
        <v>2014</v>
      </c>
      <c r="D1784">
        <v>13.7</v>
      </c>
    </row>
    <row r="1785" spans="1:4" x14ac:dyDescent="0.3">
      <c r="A1785">
        <v>16</v>
      </c>
      <c r="B1785" t="s">
        <v>37</v>
      </c>
      <c r="C1785">
        <v>2014</v>
      </c>
      <c r="D1785">
        <v>13.6</v>
      </c>
    </row>
    <row r="1786" spans="1:4" x14ac:dyDescent="0.3">
      <c r="A1786">
        <v>17</v>
      </c>
      <c r="B1786" t="s">
        <v>37</v>
      </c>
      <c r="C1786">
        <v>2014</v>
      </c>
      <c r="D1786">
        <v>13.5</v>
      </c>
    </row>
    <row r="1787" spans="1:4" x14ac:dyDescent="0.3">
      <c r="A1787">
        <v>18</v>
      </c>
      <c r="B1787" t="s">
        <v>37</v>
      </c>
      <c r="C1787">
        <v>2014</v>
      </c>
      <c r="D1787">
        <v>13.5</v>
      </c>
    </row>
    <row r="1788" spans="1:4" x14ac:dyDescent="0.3">
      <c r="A1788">
        <v>19</v>
      </c>
      <c r="B1788" t="s">
        <v>37</v>
      </c>
      <c r="C1788">
        <v>2014</v>
      </c>
      <c r="D1788">
        <v>13.3</v>
      </c>
    </row>
    <row r="1789" spans="1:4" x14ac:dyDescent="0.3">
      <c r="A1789">
        <v>20</v>
      </c>
      <c r="B1789" t="s">
        <v>37</v>
      </c>
      <c r="C1789">
        <v>2014</v>
      </c>
      <c r="D1789">
        <v>13.2</v>
      </c>
    </row>
    <row r="1790" spans="1:4" x14ac:dyDescent="0.3">
      <c r="A1790">
        <v>21</v>
      </c>
      <c r="B1790" t="s">
        <v>37</v>
      </c>
      <c r="C1790">
        <v>2014</v>
      </c>
      <c r="D1790">
        <v>13.1</v>
      </c>
    </row>
    <row r="1791" spans="1:4" x14ac:dyDescent="0.3">
      <c r="A1791">
        <v>22</v>
      </c>
      <c r="B1791" t="s">
        <v>37</v>
      </c>
      <c r="C1791">
        <v>2014</v>
      </c>
      <c r="D1791">
        <v>14.7</v>
      </c>
    </row>
    <row r="1792" spans="1:4" x14ac:dyDescent="0.3">
      <c r="A1792">
        <v>23</v>
      </c>
      <c r="B1792" t="s">
        <v>37</v>
      </c>
      <c r="C1792">
        <v>2014</v>
      </c>
      <c r="D1792">
        <v>14.3</v>
      </c>
    </row>
    <row r="1793" spans="1:4" x14ac:dyDescent="0.3">
      <c r="A1793">
        <v>24</v>
      </c>
      <c r="B1793" t="s">
        <v>37</v>
      </c>
      <c r="C1793">
        <v>2014</v>
      </c>
      <c r="D1793">
        <v>14.7</v>
      </c>
    </row>
    <row r="1794" spans="1:4" x14ac:dyDescent="0.3">
      <c r="A1794">
        <v>25</v>
      </c>
      <c r="B1794" t="s">
        <v>37</v>
      </c>
      <c r="C1794">
        <v>2014</v>
      </c>
      <c r="D1794">
        <v>14.6</v>
      </c>
    </row>
    <row r="1795" spans="1:4" x14ac:dyDescent="0.3">
      <c r="A1795">
        <v>26</v>
      </c>
      <c r="B1795" t="s">
        <v>37</v>
      </c>
      <c r="C1795">
        <v>2014</v>
      </c>
      <c r="D1795">
        <v>14.3</v>
      </c>
    </row>
    <row r="1796" spans="1:4" x14ac:dyDescent="0.3">
      <c r="A1796">
        <v>27</v>
      </c>
      <c r="B1796" t="s">
        <v>37</v>
      </c>
      <c r="C1796">
        <v>2014</v>
      </c>
      <c r="D1796">
        <v>14.2</v>
      </c>
    </row>
    <row r="1797" spans="1:4" x14ac:dyDescent="0.3">
      <c r="A1797">
        <v>28</v>
      </c>
      <c r="B1797" t="s">
        <v>37</v>
      </c>
      <c r="C1797">
        <v>2014</v>
      </c>
      <c r="D1797">
        <v>13.9</v>
      </c>
    </row>
    <row r="1798" spans="1:4" x14ac:dyDescent="0.3">
      <c r="A1798">
        <v>1</v>
      </c>
      <c r="B1798" t="s">
        <v>38</v>
      </c>
      <c r="C1798">
        <v>2014</v>
      </c>
      <c r="D1798">
        <v>14.3</v>
      </c>
    </row>
    <row r="1799" spans="1:4" x14ac:dyDescent="0.3">
      <c r="A1799">
        <v>2</v>
      </c>
      <c r="B1799" t="s">
        <v>38</v>
      </c>
      <c r="C1799">
        <v>2014</v>
      </c>
      <c r="D1799">
        <v>14.3</v>
      </c>
    </row>
    <row r="1800" spans="1:4" x14ac:dyDescent="0.3">
      <c r="A1800">
        <v>3</v>
      </c>
      <c r="B1800" t="s">
        <v>38</v>
      </c>
      <c r="C1800">
        <v>2014</v>
      </c>
      <c r="D1800">
        <v>14.1</v>
      </c>
    </row>
    <row r="1801" spans="1:4" x14ac:dyDescent="0.3">
      <c r="A1801">
        <v>4</v>
      </c>
      <c r="B1801" t="s">
        <v>38</v>
      </c>
      <c r="C1801">
        <v>2014</v>
      </c>
      <c r="D1801">
        <v>14.1</v>
      </c>
    </row>
    <row r="1802" spans="1:4" x14ac:dyDescent="0.3">
      <c r="A1802">
        <v>5</v>
      </c>
      <c r="B1802" t="s">
        <v>38</v>
      </c>
      <c r="C1802">
        <v>2014</v>
      </c>
      <c r="D1802">
        <v>13.9</v>
      </c>
    </row>
    <row r="1803" spans="1:4" x14ac:dyDescent="0.3">
      <c r="A1803">
        <v>6</v>
      </c>
      <c r="B1803" t="s">
        <v>38</v>
      </c>
      <c r="C1803">
        <v>2014</v>
      </c>
      <c r="D1803">
        <v>13.8</v>
      </c>
    </row>
    <row r="1804" spans="1:4" x14ac:dyDescent="0.3">
      <c r="A1804">
        <v>7</v>
      </c>
      <c r="B1804" t="s">
        <v>38</v>
      </c>
      <c r="C1804">
        <v>2014</v>
      </c>
      <c r="D1804">
        <v>13.7</v>
      </c>
    </row>
    <row r="1805" spans="1:4" x14ac:dyDescent="0.3">
      <c r="A1805">
        <v>8</v>
      </c>
      <c r="B1805" t="s">
        <v>38</v>
      </c>
      <c r="C1805">
        <v>2014</v>
      </c>
      <c r="D1805">
        <v>13.7</v>
      </c>
    </row>
    <row r="1806" spans="1:4" x14ac:dyDescent="0.3">
      <c r="A1806">
        <v>9</v>
      </c>
      <c r="B1806" t="s">
        <v>38</v>
      </c>
      <c r="C1806">
        <v>2014</v>
      </c>
      <c r="D1806">
        <v>13.7</v>
      </c>
    </row>
    <row r="1807" spans="1:4" x14ac:dyDescent="0.3">
      <c r="A1807">
        <v>10</v>
      </c>
      <c r="B1807" t="s">
        <v>38</v>
      </c>
      <c r="C1807">
        <v>2014</v>
      </c>
      <c r="D1807">
        <v>13.5</v>
      </c>
    </row>
    <row r="1808" spans="1:4" x14ac:dyDescent="0.3">
      <c r="A1808">
        <v>11</v>
      </c>
      <c r="B1808" t="s">
        <v>38</v>
      </c>
      <c r="C1808">
        <v>2014</v>
      </c>
      <c r="D1808">
        <v>14.5</v>
      </c>
    </row>
    <row r="1809" spans="1:4" x14ac:dyDescent="0.3">
      <c r="A1809">
        <v>12</v>
      </c>
      <c r="B1809" t="s">
        <v>38</v>
      </c>
      <c r="C1809">
        <v>2014</v>
      </c>
      <c r="D1809">
        <v>14.5</v>
      </c>
    </row>
    <row r="1810" spans="1:4" x14ac:dyDescent="0.3">
      <c r="A1810">
        <v>13</v>
      </c>
      <c r="B1810" t="s">
        <v>38</v>
      </c>
      <c r="C1810">
        <v>2014</v>
      </c>
      <c r="D1810">
        <v>15</v>
      </c>
    </row>
    <row r="1811" spans="1:4" x14ac:dyDescent="0.3">
      <c r="A1811">
        <v>14</v>
      </c>
      <c r="B1811" t="s">
        <v>38</v>
      </c>
      <c r="C1811">
        <v>2014</v>
      </c>
      <c r="D1811">
        <v>14.7</v>
      </c>
    </row>
    <row r="1812" spans="1:4" x14ac:dyDescent="0.3">
      <c r="A1812">
        <v>15</v>
      </c>
      <c r="B1812" t="s">
        <v>38</v>
      </c>
      <c r="C1812">
        <v>2014</v>
      </c>
      <c r="D1812">
        <v>14.3</v>
      </c>
    </row>
    <row r="1813" spans="1:4" x14ac:dyDescent="0.3">
      <c r="A1813">
        <v>16</v>
      </c>
      <c r="B1813" t="s">
        <v>38</v>
      </c>
      <c r="C1813">
        <v>2014</v>
      </c>
      <c r="D1813">
        <v>14.3</v>
      </c>
    </row>
    <row r="1814" spans="1:4" x14ac:dyDescent="0.3">
      <c r="A1814">
        <v>17</v>
      </c>
      <c r="B1814" t="s">
        <v>38</v>
      </c>
      <c r="C1814">
        <v>2014</v>
      </c>
      <c r="D1814">
        <v>14.3</v>
      </c>
    </row>
    <row r="1815" spans="1:4" x14ac:dyDescent="0.3">
      <c r="A1815">
        <v>18</v>
      </c>
      <c r="B1815" t="s">
        <v>38</v>
      </c>
      <c r="C1815">
        <v>2014</v>
      </c>
      <c r="D1815">
        <v>14.6</v>
      </c>
    </row>
    <row r="1816" spans="1:4" x14ac:dyDescent="0.3">
      <c r="A1816">
        <v>19</v>
      </c>
      <c r="B1816" t="s">
        <v>38</v>
      </c>
      <c r="C1816">
        <v>2014</v>
      </c>
      <c r="D1816">
        <v>15.9</v>
      </c>
    </row>
    <row r="1817" spans="1:4" x14ac:dyDescent="0.3">
      <c r="A1817">
        <v>20</v>
      </c>
      <c r="B1817" t="s">
        <v>38</v>
      </c>
      <c r="C1817">
        <v>2014</v>
      </c>
      <c r="D1817">
        <v>15.5</v>
      </c>
    </row>
    <row r="1818" spans="1:4" x14ac:dyDescent="0.3">
      <c r="A1818">
        <v>21</v>
      </c>
      <c r="B1818" t="s">
        <v>38</v>
      </c>
      <c r="C1818">
        <v>2014</v>
      </c>
      <c r="D1818">
        <v>15.3</v>
      </c>
    </row>
    <row r="1819" spans="1:4" x14ac:dyDescent="0.3">
      <c r="A1819">
        <v>22</v>
      </c>
      <c r="B1819" t="s">
        <v>38</v>
      </c>
      <c r="C1819">
        <v>2014</v>
      </c>
      <c r="D1819">
        <v>14.9</v>
      </c>
    </row>
    <row r="1820" spans="1:4" x14ac:dyDescent="0.3">
      <c r="A1820">
        <v>23</v>
      </c>
      <c r="B1820" t="s">
        <v>38</v>
      </c>
      <c r="C1820">
        <v>2014</v>
      </c>
      <c r="D1820">
        <v>14.9</v>
      </c>
    </row>
    <row r="1821" spans="1:4" x14ac:dyDescent="0.3">
      <c r="A1821">
        <v>24</v>
      </c>
      <c r="B1821" t="s">
        <v>38</v>
      </c>
      <c r="C1821">
        <v>2014</v>
      </c>
      <c r="D1821">
        <v>14.6</v>
      </c>
    </row>
    <row r="1822" spans="1:4" x14ac:dyDescent="0.3">
      <c r="A1822">
        <v>25</v>
      </c>
      <c r="B1822" t="s">
        <v>38</v>
      </c>
      <c r="C1822">
        <v>2014</v>
      </c>
      <c r="D1822">
        <v>14.4</v>
      </c>
    </row>
    <row r="1823" spans="1:4" x14ac:dyDescent="0.3">
      <c r="A1823">
        <v>26</v>
      </c>
      <c r="B1823" t="s">
        <v>38</v>
      </c>
      <c r="C1823">
        <v>2014</v>
      </c>
      <c r="D1823">
        <v>14.5</v>
      </c>
    </row>
    <row r="1824" spans="1:4" x14ac:dyDescent="0.3">
      <c r="A1824">
        <v>27</v>
      </c>
      <c r="B1824" t="s">
        <v>38</v>
      </c>
      <c r="C1824">
        <v>2014</v>
      </c>
      <c r="D1824">
        <v>14.3</v>
      </c>
    </row>
    <row r="1825" spans="1:4" x14ac:dyDescent="0.3">
      <c r="A1825">
        <v>28</v>
      </c>
      <c r="B1825" t="s">
        <v>38</v>
      </c>
      <c r="C1825">
        <v>2014</v>
      </c>
      <c r="D1825">
        <v>14</v>
      </c>
    </row>
    <row r="1826" spans="1:4" x14ac:dyDescent="0.3">
      <c r="A1826">
        <v>29</v>
      </c>
      <c r="B1826" t="s">
        <v>38</v>
      </c>
      <c r="C1826">
        <v>2014</v>
      </c>
      <c r="D1826">
        <v>15</v>
      </c>
    </row>
    <row r="1827" spans="1:4" x14ac:dyDescent="0.3">
      <c r="A1827">
        <v>30</v>
      </c>
      <c r="B1827" t="s">
        <v>38</v>
      </c>
      <c r="C1827">
        <v>2014</v>
      </c>
      <c r="D1827">
        <v>14.4</v>
      </c>
    </row>
    <row r="1828" spans="1:4" x14ac:dyDescent="0.3">
      <c r="A1828">
        <v>31</v>
      </c>
      <c r="B1828" t="s">
        <v>38</v>
      </c>
      <c r="C1828">
        <v>2014</v>
      </c>
      <c r="D1828">
        <v>15.4</v>
      </c>
    </row>
    <row r="1829" spans="1:4" x14ac:dyDescent="0.3">
      <c r="A1829">
        <v>1</v>
      </c>
      <c r="B1829" t="s">
        <v>39</v>
      </c>
      <c r="C1829">
        <v>2014</v>
      </c>
      <c r="D1829">
        <v>15.5</v>
      </c>
    </row>
    <row r="1830" spans="1:4" x14ac:dyDescent="0.3">
      <c r="A1830">
        <v>2</v>
      </c>
      <c r="B1830" t="s">
        <v>39</v>
      </c>
      <c r="C1830">
        <v>2014</v>
      </c>
      <c r="D1830">
        <v>14.7</v>
      </c>
    </row>
    <row r="1831" spans="1:4" x14ac:dyDescent="0.3">
      <c r="A1831">
        <v>3</v>
      </c>
      <c r="B1831" t="s">
        <v>39</v>
      </c>
      <c r="C1831">
        <v>2014</v>
      </c>
      <c r="D1831">
        <v>14.3</v>
      </c>
    </row>
    <row r="1832" spans="1:4" x14ac:dyDescent="0.3">
      <c r="A1832">
        <v>4</v>
      </c>
      <c r="B1832" t="s">
        <v>39</v>
      </c>
      <c r="C1832">
        <v>2014</v>
      </c>
      <c r="D1832">
        <v>13.9</v>
      </c>
    </row>
    <row r="1833" spans="1:4" x14ac:dyDescent="0.3">
      <c r="A1833">
        <v>5</v>
      </c>
      <c r="B1833" t="s">
        <v>39</v>
      </c>
      <c r="C1833">
        <v>2014</v>
      </c>
      <c r="D1833">
        <v>13.5</v>
      </c>
    </row>
    <row r="1834" spans="1:4" x14ac:dyDescent="0.3">
      <c r="A1834">
        <v>6</v>
      </c>
      <c r="B1834" t="s">
        <v>39</v>
      </c>
      <c r="C1834">
        <v>2014</v>
      </c>
      <c r="D1834">
        <v>15.7</v>
      </c>
    </row>
    <row r="1835" spans="1:4" x14ac:dyDescent="0.3">
      <c r="A1835">
        <v>7</v>
      </c>
      <c r="B1835" t="s">
        <v>39</v>
      </c>
      <c r="C1835">
        <v>2014</v>
      </c>
      <c r="D1835">
        <v>17.7</v>
      </c>
    </row>
    <row r="1836" spans="1:4" x14ac:dyDescent="0.3">
      <c r="A1836">
        <v>8</v>
      </c>
      <c r="B1836" t="s">
        <v>39</v>
      </c>
      <c r="C1836">
        <v>2014</v>
      </c>
      <c r="D1836">
        <v>17</v>
      </c>
    </row>
    <row r="1837" spans="1:4" x14ac:dyDescent="0.3">
      <c r="A1837">
        <v>9</v>
      </c>
      <c r="B1837" t="s">
        <v>39</v>
      </c>
      <c r="C1837">
        <v>2014</v>
      </c>
      <c r="D1837">
        <v>16.600000000000001</v>
      </c>
    </row>
    <row r="1838" spans="1:4" x14ac:dyDescent="0.3">
      <c r="A1838">
        <v>10</v>
      </c>
      <c r="B1838" t="s">
        <v>39</v>
      </c>
      <c r="C1838">
        <v>2014</v>
      </c>
      <c r="D1838">
        <v>16.399999999999999</v>
      </c>
    </row>
    <row r="1839" spans="1:4" x14ac:dyDescent="0.3">
      <c r="A1839">
        <v>11</v>
      </c>
      <c r="B1839" t="s">
        <v>39</v>
      </c>
      <c r="C1839">
        <v>2014</v>
      </c>
      <c r="D1839">
        <v>16</v>
      </c>
    </row>
    <row r="1840" spans="1:4" x14ac:dyDescent="0.3">
      <c r="A1840">
        <v>12</v>
      </c>
      <c r="B1840" t="s">
        <v>39</v>
      </c>
      <c r="C1840">
        <v>2014</v>
      </c>
      <c r="D1840">
        <v>15.4</v>
      </c>
    </row>
    <row r="1841" spans="1:4" x14ac:dyDescent="0.3">
      <c r="A1841">
        <v>13</v>
      </c>
      <c r="B1841" t="s">
        <v>39</v>
      </c>
      <c r="C1841">
        <v>2014</v>
      </c>
      <c r="D1841">
        <v>14.7</v>
      </c>
    </row>
    <row r="1842" spans="1:4" x14ac:dyDescent="0.3">
      <c r="A1842">
        <v>14</v>
      </c>
      <c r="B1842" t="s">
        <v>39</v>
      </c>
      <c r="C1842">
        <v>2014</v>
      </c>
      <c r="D1842">
        <v>14.3</v>
      </c>
    </row>
    <row r="1843" spans="1:4" x14ac:dyDescent="0.3">
      <c r="A1843">
        <v>15</v>
      </c>
      <c r="B1843" t="s">
        <v>39</v>
      </c>
      <c r="C1843">
        <v>2014</v>
      </c>
      <c r="D1843">
        <v>14.2</v>
      </c>
    </row>
    <row r="1844" spans="1:4" x14ac:dyDescent="0.3">
      <c r="A1844">
        <v>16</v>
      </c>
      <c r="B1844" t="s">
        <v>39</v>
      </c>
      <c r="C1844">
        <v>2014</v>
      </c>
      <c r="D1844">
        <v>15.7</v>
      </c>
    </row>
    <row r="1845" spans="1:4" x14ac:dyDescent="0.3">
      <c r="A1845">
        <v>17</v>
      </c>
      <c r="B1845" t="s">
        <v>39</v>
      </c>
      <c r="C1845">
        <v>2014</v>
      </c>
      <c r="D1845">
        <v>14.9</v>
      </c>
    </row>
    <row r="1846" spans="1:4" x14ac:dyDescent="0.3">
      <c r="A1846">
        <v>18</v>
      </c>
      <c r="B1846" t="s">
        <v>39</v>
      </c>
      <c r="C1846">
        <v>2014</v>
      </c>
      <c r="D1846">
        <v>16</v>
      </c>
    </row>
    <row r="1847" spans="1:4" x14ac:dyDescent="0.3">
      <c r="A1847">
        <v>19</v>
      </c>
      <c r="B1847" t="s">
        <v>39</v>
      </c>
      <c r="C1847">
        <v>2014</v>
      </c>
      <c r="D1847">
        <v>15.5</v>
      </c>
    </row>
    <row r="1848" spans="1:4" x14ac:dyDescent="0.3">
      <c r="A1848">
        <v>20</v>
      </c>
      <c r="B1848" t="s">
        <v>39</v>
      </c>
      <c r="C1848">
        <v>2014</v>
      </c>
      <c r="D1848">
        <v>18.5</v>
      </c>
    </row>
    <row r="1849" spans="1:4" x14ac:dyDescent="0.3">
      <c r="A1849">
        <v>21</v>
      </c>
      <c r="B1849" t="s">
        <v>39</v>
      </c>
      <c r="C1849">
        <v>2014</v>
      </c>
      <c r="D1849">
        <v>17.7</v>
      </c>
    </row>
    <row r="1850" spans="1:4" x14ac:dyDescent="0.3">
      <c r="A1850">
        <v>22</v>
      </c>
      <c r="B1850" t="s">
        <v>39</v>
      </c>
      <c r="C1850">
        <v>2014</v>
      </c>
      <c r="D1850">
        <v>17.7</v>
      </c>
    </row>
    <row r="1851" spans="1:4" x14ac:dyDescent="0.3">
      <c r="A1851">
        <v>23</v>
      </c>
      <c r="B1851" t="s">
        <v>39</v>
      </c>
      <c r="C1851">
        <v>2014</v>
      </c>
      <c r="D1851">
        <v>17.100000000000001</v>
      </c>
    </row>
    <row r="1852" spans="1:4" x14ac:dyDescent="0.3">
      <c r="A1852">
        <v>24</v>
      </c>
      <c r="B1852" t="s">
        <v>39</v>
      </c>
      <c r="C1852">
        <v>2014</v>
      </c>
      <c r="D1852">
        <v>17.600000000000001</v>
      </c>
    </row>
    <row r="1853" spans="1:4" x14ac:dyDescent="0.3">
      <c r="A1853">
        <v>25</v>
      </c>
      <c r="B1853" t="s">
        <v>39</v>
      </c>
      <c r="C1853">
        <v>2014</v>
      </c>
      <c r="D1853">
        <v>17.3</v>
      </c>
    </row>
    <row r="1854" spans="1:4" x14ac:dyDescent="0.3">
      <c r="A1854">
        <v>26</v>
      </c>
      <c r="B1854" t="s">
        <v>39</v>
      </c>
      <c r="C1854">
        <v>2014</v>
      </c>
      <c r="D1854">
        <v>20.399999999999999</v>
      </c>
    </row>
    <row r="1855" spans="1:4" x14ac:dyDescent="0.3">
      <c r="A1855">
        <v>27</v>
      </c>
      <c r="B1855" t="s">
        <v>39</v>
      </c>
      <c r="C1855">
        <v>2014</v>
      </c>
      <c r="D1855">
        <v>19.7</v>
      </c>
    </row>
    <row r="1856" spans="1:4" x14ac:dyDescent="0.3">
      <c r="A1856">
        <v>28</v>
      </c>
      <c r="B1856" t="s">
        <v>39</v>
      </c>
      <c r="C1856">
        <v>2014</v>
      </c>
      <c r="D1856">
        <v>19</v>
      </c>
    </row>
    <row r="1857" spans="1:4" x14ac:dyDescent="0.3">
      <c r="A1857">
        <v>29</v>
      </c>
      <c r="B1857" t="s">
        <v>39</v>
      </c>
      <c r="C1857">
        <v>2014</v>
      </c>
      <c r="D1857">
        <v>20.2</v>
      </c>
    </row>
    <row r="1858" spans="1:4" x14ac:dyDescent="0.3">
      <c r="A1858">
        <v>30</v>
      </c>
      <c r="B1858" t="s">
        <v>39</v>
      </c>
      <c r="C1858">
        <v>2014</v>
      </c>
      <c r="D1858">
        <v>20.6</v>
      </c>
    </row>
    <row r="1859" spans="1:4" x14ac:dyDescent="0.3">
      <c r="A1859">
        <v>1</v>
      </c>
      <c r="B1859" t="s">
        <v>21</v>
      </c>
      <c r="C1859">
        <v>2014</v>
      </c>
      <c r="D1859">
        <v>20.3</v>
      </c>
    </row>
    <row r="1860" spans="1:4" x14ac:dyDescent="0.3">
      <c r="A1860">
        <v>2</v>
      </c>
      <c r="B1860" t="s">
        <v>21</v>
      </c>
      <c r="C1860">
        <v>2014</v>
      </c>
      <c r="D1860">
        <v>22.9</v>
      </c>
    </row>
    <row r="1861" spans="1:4" x14ac:dyDescent="0.3">
      <c r="A1861">
        <v>3</v>
      </c>
      <c r="B1861" t="s">
        <v>21</v>
      </c>
      <c r="C1861">
        <v>2014</v>
      </c>
      <c r="D1861">
        <v>23.8</v>
      </c>
    </row>
    <row r="1862" spans="1:4" x14ac:dyDescent="0.3">
      <c r="A1862">
        <v>4</v>
      </c>
      <c r="B1862" t="s">
        <v>21</v>
      </c>
      <c r="C1862">
        <v>2014</v>
      </c>
      <c r="D1862">
        <v>22.9</v>
      </c>
    </row>
    <row r="1863" spans="1:4" x14ac:dyDescent="0.3">
      <c r="A1863">
        <v>5</v>
      </c>
      <c r="B1863" t="s">
        <v>21</v>
      </c>
      <c r="C1863">
        <v>2014</v>
      </c>
      <c r="D1863">
        <v>22.8</v>
      </c>
    </row>
    <row r="1864" spans="1:4" x14ac:dyDescent="0.3">
      <c r="A1864">
        <v>6</v>
      </c>
      <c r="B1864" t="s">
        <v>21</v>
      </c>
      <c r="C1864">
        <v>2014</v>
      </c>
      <c r="D1864">
        <v>23.6</v>
      </c>
    </row>
    <row r="1865" spans="1:4" x14ac:dyDescent="0.3">
      <c r="A1865">
        <v>7</v>
      </c>
      <c r="B1865" t="s">
        <v>21</v>
      </c>
      <c r="C1865">
        <v>2014</v>
      </c>
      <c r="D1865">
        <v>23.1</v>
      </c>
    </row>
    <row r="1866" spans="1:4" x14ac:dyDescent="0.3">
      <c r="A1866">
        <v>8</v>
      </c>
      <c r="B1866" t="s">
        <v>21</v>
      </c>
      <c r="C1866">
        <v>2014</v>
      </c>
      <c r="D1866">
        <v>22.8</v>
      </c>
    </row>
    <row r="1867" spans="1:4" x14ac:dyDescent="0.3">
      <c r="A1867">
        <v>9</v>
      </c>
      <c r="B1867" t="s">
        <v>21</v>
      </c>
      <c r="C1867">
        <v>2014</v>
      </c>
      <c r="D1867">
        <v>26.6</v>
      </c>
    </row>
    <row r="1868" spans="1:4" x14ac:dyDescent="0.3">
      <c r="A1868">
        <v>10</v>
      </c>
      <c r="B1868" t="s">
        <v>21</v>
      </c>
      <c r="C1868">
        <v>2014</v>
      </c>
      <c r="D1868">
        <v>28.5</v>
      </c>
    </row>
    <row r="1869" spans="1:4" x14ac:dyDescent="0.3">
      <c r="A1869">
        <v>11</v>
      </c>
      <c r="B1869" t="s">
        <v>21</v>
      </c>
      <c r="C1869">
        <v>2014</v>
      </c>
      <c r="D1869">
        <v>27.3</v>
      </c>
    </row>
    <row r="1870" spans="1:4" x14ac:dyDescent="0.3">
      <c r="A1870">
        <v>12</v>
      </c>
      <c r="B1870" t="s">
        <v>21</v>
      </c>
      <c r="C1870">
        <v>2014</v>
      </c>
      <c r="D1870">
        <v>25.5</v>
      </c>
    </row>
    <row r="1871" spans="1:4" x14ac:dyDescent="0.3">
      <c r="A1871">
        <v>13</v>
      </c>
      <c r="B1871" t="s">
        <v>21</v>
      </c>
      <c r="C1871">
        <v>2014</v>
      </c>
      <c r="D1871">
        <v>24.8</v>
      </c>
    </row>
    <row r="1872" spans="1:4" x14ac:dyDescent="0.3">
      <c r="A1872">
        <v>14</v>
      </c>
      <c r="B1872" t="s">
        <v>21</v>
      </c>
      <c r="C1872">
        <v>2014</v>
      </c>
      <c r="D1872">
        <v>24.1</v>
      </c>
    </row>
    <row r="1873" spans="1:4" x14ac:dyDescent="0.3">
      <c r="A1873">
        <v>15</v>
      </c>
      <c r="B1873" t="s">
        <v>21</v>
      </c>
      <c r="C1873">
        <v>2014</v>
      </c>
      <c r="D1873">
        <v>23.1</v>
      </c>
    </row>
    <row r="1874" spans="1:4" x14ac:dyDescent="0.3">
      <c r="A1874">
        <v>16</v>
      </c>
      <c r="B1874" t="s">
        <v>21</v>
      </c>
      <c r="C1874">
        <v>2014</v>
      </c>
      <c r="D1874">
        <v>23.1</v>
      </c>
    </row>
    <row r="1875" spans="1:4" x14ac:dyDescent="0.3">
      <c r="A1875">
        <v>17</v>
      </c>
      <c r="B1875" t="s">
        <v>21</v>
      </c>
      <c r="C1875">
        <v>2014</v>
      </c>
      <c r="D1875">
        <v>24.6</v>
      </c>
    </row>
    <row r="1876" spans="1:4" x14ac:dyDescent="0.3">
      <c r="A1876">
        <v>18</v>
      </c>
      <c r="B1876" t="s">
        <v>21</v>
      </c>
      <c r="C1876">
        <v>2014</v>
      </c>
      <c r="D1876">
        <v>25.1</v>
      </c>
    </row>
    <row r="1877" spans="1:4" x14ac:dyDescent="0.3">
      <c r="A1877">
        <v>19</v>
      </c>
      <c r="B1877" t="s">
        <v>21</v>
      </c>
      <c r="C1877">
        <v>2014</v>
      </c>
      <c r="D1877">
        <v>24.2</v>
      </c>
    </row>
    <row r="1878" spans="1:4" x14ac:dyDescent="0.3">
      <c r="A1878">
        <v>20</v>
      </c>
      <c r="B1878" t="s">
        <v>21</v>
      </c>
      <c r="C1878">
        <v>2014</v>
      </c>
      <c r="D1878">
        <v>25.7</v>
      </c>
    </row>
    <row r="1879" spans="1:4" x14ac:dyDescent="0.3">
      <c r="A1879">
        <v>21</v>
      </c>
      <c r="B1879" t="s">
        <v>21</v>
      </c>
      <c r="C1879">
        <v>2014</v>
      </c>
      <c r="D1879">
        <v>25.2</v>
      </c>
    </row>
    <row r="1880" spans="1:4" x14ac:dyDescent="0.3">
      <c r="A1880">
        <v>22</v>
      </c>
      <c r="B1880" t="s">
        <v>21</v>
      </c>
      <c r="C1880">
        <v>2014</v>
      </c>
      <c r="D1880">
        <v>24.5</v>
      </c>
    </row>
    <row r="1881" spans="1:4" x14ac:dyDescent="0.3">
      <c r="A1881">
        <v>23</v>
      </c>
      <c r="B1881" t="s">
        <v>21</v>
      </c>
      <c r="C1881">
        <v>2014</v>
      </c>
      <c r="D1881">
        <v>28.8</v>
      </c>
    </row>
    <row r="1882" spans="1:4" x14ac:dyDescent="0.3">
      <c r="A1882">
        <v>24</v>
      </c>
      <c r="B1882" t="s">
        <v>21</v>
      </c>
      <c r="C1882">
        <v>2014</v>
      </c>
      <c r="D1882">
        <v>29</v>
      </c>
    </row>
    <row r="1883" spans="1:4" x14ac:dyDescent="0.3">
      <c r="A1883">
        <v>25</v>
      </c>
      <c r="B1883" t="s">
        <v>21</v>
      </c>
      <c r="C1883">
        <v>2014</v>
      </c>
      <c r="D1883">
        <v>28.1</v>
      </c>
    </row>
    <row r="1884" spans="1:4" x14ac:dyDescent="0.3">
      <c r="A1884">
        <v>26</v>
      </c>
      <c r="B1884" t="s">
        <v>21</v>
      </c>
      <c r="C1884">
        <v>2014</v>
      </c>
      <c r="D1884">
        <v>26.6</v>
      </c>
    </row>
    <row r="1885" spans="1:4" x14ac:dyDescent="0.3">
      <c r="A1885">
        <v>27</v>
      </c>
      <c r="B1885" t="s">
        <v>21</v>
      </c>
      <c r="C1885">
        <v>2014</v>
      </c>
      <c r="D1885">
        <v>24.4</v>
      </c>
    </row>
    <row r="1886" spans="1:4" x14ac:dyDescent="0.3">
      <c r="A1886">
        <v>28</v>
      </c>
      <c r="B1886" t="s">
        <v>21</v>
      </c>
      <c r="C1886">
        <v>2014</v>
      </c>
      <c r="D1886">
        <v>23.5</v>
      </c>
    </row>
    <row r="1887" spans="1:4" x14ac:dyDescent="0.3">
      <c r="A1887">
        <v>29</v>
      </c>
      <c r="B1887" t="s">
        <v>21</v>
      </c>
      <c r="C1887">
        <v>2014</v>
      </c>
      <c r="D1887">
        <v>22.7</v>
      </c>
    </row>
    <row r="1888" spans="1:4" x14ac:dyDescent="0.3">
      <c r="A1888">
        <v>30</v>
      </c>
      <c r="B1888" t="s">
        <v>21</v>
      </c>
      <c r="C1888">
        <v>2014</v>
      </c>
      <c r="D1888">
        <v>22.4</v>
      </c>
    </row>
    <row r="1889" spans="1:4" x14ac:dyDescent="0.3">
      <c r="A1889">
        <v>31</v>
      </c>
      <c r="B1889" t="s">
        <v>21</v>
      </c>
      <c r="C1889">
        <v>2014</v>
      </c>
      <c r="D1889">
        <v>21.7</v>
      </c>
    </row>
    <row r="1890" spans="1:4" x14ac:dyDescent="0.3">
      <c r="A1890">
        <v>1</v>
      </c>
      <c r="B1890" t="s">
        <v>40</v>
      </c>
      <c r="C1890">
        <v>2014</v>
      </c>
      <c r="D1890">
        <v>25.4</v>
      </c>
    </row>
    <row r="1891" spans="1:4" x14ac:dyDescent="0.3">
      <c r="A1891">
        <v>2</v>
      </c>
      <c r="B1891" t="s">
        <v>40</v>
      </c>
      <c r="C1891">
        <v>2014</v>
      </c>
      <c r="D1891">
        <v>24.8</v>
      </c>
    </row>
    <row r="1892" spans="1:4" x14ac:dyDescent="0.3">
      <c r="A1892">
        <v>3</v>
      </c>
      <c r="B1892" t="s">
        <v>40</v>
      </c>
      <c r="C1892">
        <v>2014</v>
      </c>
      <c r="D1892">
        <v>26.2</v>
      </c>
    </row>
    <row r="1893" spans="1:4" x14ac:dyDescent="0.3">
      <c r="A1893">
        <v>4</v>
      </c>
      <c r="B1893" t="s">
        <v>40</v>
      </c>
      <c r="C1893">
        <v>2014</v>
      </c>
      <c r="D1893">
        <v>25.5</v>
      </c>
    </row>
    <row r="1894" spans="1:4" x14ac:dyDescent="0.3">
      <c r="A1894">
        <v>5</v>
      </c>
      <c r="B1894" t="s">
        <v>40</v>
      </c>
      <c r="C1894">
        <v>2014</v>
      </c>
      <c r="D1894">
        <v>25.2</v>
      </c>
    </row>
    <row r="1895" spans="1:4" x14ac:dyDescent="0.3">
      <c r="A1895">
        <v>6</v>
      </c>
      <c r="B1895" t="s">
        <v>40</v>
      </c>
      <c r="C1895">
        <v>2014</v>
      </c>
      <c r="D1895">
        <v>27.1</v>
      </c>
    </row>
    <row r="1896" spans="1:4" x14ac:dyDescent="0.3">
      <c r="A1896">
        <v>7</v>
      </c>
      <c r="B1896" t="s">
        <v>40</v>
      </c>
      <c r="C1896">
        <v>2014</v>
      </c>
      <c r="D1896">
        <v>27.1</v>
      </c>
    </row>
    <row r="1897" spans="1:4" x14ac:dyDescent="0.3">
      <c r="A1897">
        <v>8</v>
      </c>
      <c r="B1897" t="s">
        <v>40</v>
      </c>
      <c r="C1897">
        <v>2014</v>
      </c>
      <c r="D1897">
        <v>28.7</v>
      </c>
    </row>
    <row r="1898" spans="1:4" x14ac:dyDescent="0.3">
      <c r="A1898">
        <v>9</v>
      </c>
      <c r="B1898" t="s">
        <v>40</v>
      </c>
      <c r="C1898">
        <v>2014</v>
      </c>
      <c r="D1898">
        <v>27.6</v>
      </c>
    </row>
    <row r="1899" spans="1:4" x14ac:dyDescent="0.3">
      <c r="A1899">
        <v>10</v>
      </c>
      <c r="B1899" t="s">
        <v>40</v>
      </c>
      <c r="C1899">
        <v>2014</v>
      </c>
      <c r="D1899">
        <v>26.5</v>
      </c>
    </row>
    <row r="1900" spans="1:4" x14ac:dyDescent="0.3">
      <c r="A1900">
        <v>11</v>
      </c>
      <c r="B1900" t="s">
        <v>40</v>
      </c>
      <c r="C1900">
        <v>2014</v>
      </c>
      <c r="D1900">
        <v>25.8</v>
      </c>
    </row>
    <row r="1901" spans="1:4" x14ac:dyDescent="0.3">
      <c r="A1901">
        <v>12</v>
      </c>
      <c r="B1901" t="s">
        <v>40</v>
      </c>
      <c r="C1901">
        <v>2014</v>
      </c>
      <c r="D1901">
        <v>26.4</v>
      </c>
    </row>
    <row r="1902" spans="1:4" x14ac:dyDescent="0.3">
      <c r="A1902">
        <v>13</v>
      </c>
      <c r="B1902" t="s">
        <v>40</v>
      </c>
      <c r="C1902">
        <v>2014</v>
      </c>
      <c r="D1902">
        <v>25.7</v>
      </c>
    </row>
    <row r="1903" spans="1:4" x14ac:dyDescent="0.3">
      <c r="A1903">
        <v>14</v>
      </c>
      <c r="B1903" t="s">
        <v>40</v>
      </c>
      <c r="C1903">
        <v>2014</v>
      </c>
      <c r="D1903">
        <v>25.4</v>
      </c>
    </row>
    <row r="1904" spans="1:4" x14ac:dyDescent="0.3">
      <c r="A1904">
        <v>15</v>
      </c>
      <c r="B1904" t="s">
        <v>40</v>
      </c>
      <c r="C1904">
        <v>2014</v>
      </c>
      <c r="D1904">
        <v>24.9</v>
      </c>
    </row>
    <row r="1905" spans="1:4" x14ac:dyDescent="0.3">
      <c r="A1905">
        <v>16</v>
      </c>
      <c r="B1905" t="s">
        <v>40</v>
      </c>
      <c r="C1905">
        <v>2014</v>
      </c>
      <c r="D1905">
        <v>25.6</v>
      </c>
    </row>
    <row r="1906" spans="1:4" x14ac:dyDescent="0.3">
      <c r="A1906">
        <v>17</v>
      </c>
      <c r="B1906" t="s">
        <v>40</v>
      </c>
      <c r="C1906">
        <v>2014</v>
      </c>
      <c r="D1906">
        <v>26.9</v>
      </c>
    </row>
    <row r="1907" spans="1:4" x14ac:dyDescent="0.3">
      <c r="A1907">
        <v>18</v>
      </c>
      <c r="B1907" t="s">
        <v>40</v>
      </c>
      <c r="C1907">
        <v>2014</v>
      </c>
      <c r="D1907">
        <v>26</v>
      </c>
    </row>
    <row r="1908" spans="1:4" x14ac:dyDescent="0.3">
      <c r="A1908">
        <v>19</v>
      </c>
      <c r="B1908" t="s">
        <v>40</v>
      </c>
      <c r="C1908">
        <v>2014</v>
      </c>
      <c r="D1908">
        <v>25.2</v>
      </c>
    </row>
    <row r="1909" spans="1:4" x14ac:dyDescent="0.3">
      <c r="A1909">
        <v>20</v>
      </c>
      <c r="B1909" t="s">
        <v>40</v>
      </c>
      <c r="C1909">
        <v>2014</v>
      </c>
      <c r="D1909">
        <v>27</v>
      </c>
    </row>
    <row r="1910" spans="1:4" x14ac:dyDescent="0.3">
      <c r="A1910">
        <v>21</v>
      </c>
      <c r="B1910" t="s">
        <v>40</v>
      </c>
      <c r="C1910">
        <v>2014</v>
      </c>
      <c r="D1910">
        <v>26.2</v>
      </c>
    </row>
    <row r="1911" spans="1:4" x14ac:dyDescent="0.3">
      <c r="A1911">
        <v>22</v>
      </c>
      <c r="B1911" t="s">
        <v>40</v>
      </c>
      <c r="C1911">
        <v>2014</v>
      </c>
      <c r="D1911">
        <v>27.8</v>
      </c>
    </row>
    <row r="1912" spans="1:4" x14ac:dyDescent="0.3">
      <c r="A1912">
        <v>23</v>
      </c>
      <c r="B1912" t="s">
        <v>40</v>
      </c>
      <c r="C1912">
        <v>2014</v>
      </c>
      <c r="D1912">
        <v>27.1</v>
      </c>
    </row>
    <row r="1913" spans="1:4" x14ac:dyDescent="0.3">
      <c r="A1913">
        <v>24</v>
      </c>
      <c r="B1913" t="s">
        <v>40</v>
      </c>
      <c r="C1913">
        <v>2014</v>
      </c>
      <c r="D1913">
        <v>27</v>
      </c>
    </row>
    <row r="1914" spans="1:4" x14ac:dyDescent="0.3">
      <c r="A1914">
        <v>25</v>
      </c>
      <c r="B1914" t="s">
        <v>40</v>
      </c>
      <c r="C1914">
        <v>2014</v>
      </c>
      <c r="D1914">
        <v>27.5</v>
      </c>
    </row>
    <row r="1915" spans="1:4" x14ac:dyDescent="0.3">
      <c r="A1915">
        <v>26</v>
      </c>
      <c r="B1915" t="s">
        <v>40</v>
      </c>
      <c r="C1915">
        <v>2014</v>
      </c>
      <c r="D1915">
        <v>27.6</v>
      </c>
    </row>
    <row r="1916" spans="1:4" x14ac:dyDescent="0.3">
      <c r="A1916">
        <v>27</v>
      </c>
      <c r="B1916" t="s">
        <v>40</v>
      </c>
      <c r="C1916">
        <v>2014</v>
      </c>
      <c r="D1916">
        <v>28.3</v>
      </c>
    </row>
    <row r="1917" spans="1:4" x14ac:dyDescent="0.3">
      <c r="A1917">
        <v>28</v>
      </c>
      <c r="B1917" t="s">
        <v>40</v>
      </c>
      <c r="C1917">
        <v>2014</v>
      </c>
      <c r="D1917">
        <v>28.4</v>
      </c>
    </row>
    <row r="1918" spans="1:4" x14ac:dyDescent="0.3">
      <c r="A1918">
        <v>29</v>
      </c>
      <c r="B1918" t="s">
        <v>40</v>
      </c>
      <c r="C1918">
        <v>2014</v>
      </c>
      <c r="D1918">
        <v>27.8</v>
      </c>
    </row>
    <row r="1919" spans="1:4" x14ac:dyDescent="0.3">
      <c r="A1919">
        <v>30</v>
      </c>
      <c r="B1919" t="s">
        <v>40</v>
      </c>
      <c r="C1919">
        <v>2014</v>
      </c>
      <c r="D1919">
        <v>29.7</v>
      </c>
    </row>
    <row r="1920" spans="1:4" x14ac:dyDescent="0.3">
      <c r="A1920">
        <v>1</v>
      </c>
      <c r="B1920" t="s">
        <v>41</v>
      </c>
      <c r="C1920">
        <v>2014</v>
      </c>
      <c r="D1920">
        <v>29.3</v>
      </c>
    </row>
    <row r="1921" spans="1:4" x14ac:dyDescent="0.3">
      <c r="A1921">
        <v>2</v>
      </c>
      <c r="B1921" t="s">
        <v>41</v>
      </c>
      <c r="C1921">
        <v>2014</v>
      </c>
      <c r="D1921">
        <v>30.2</v>
      </c>
    </row>
    <row r="1922" spans="1:4" x14ac:dyDescent="0.3">
      <c r="A1922">
        <v>3</v>
      </c>
      <c r="B1922" t="s">
        <v>41</v>
      </c>
      <c r="C1922">
        <v>2014</v>
      </c>
      <c r="D1922">
        <v>36.1</v>
      </c>
    </row>
    <row r="1923" spans="1:4" x14ac:dyDescent="0.3">
      <c r="A1923">
        <v>4</v>
      </c>
      <c r="B1923" t="s">
        <v>41</v>
      </c>
      <c r="C1923">
        <v>2014</v>
      </c>
      <c r="D1923">
        <v>45.7</v>
      </c>
    </row>
    <row r="1924" spans="1:4" x14ac:dyDescent="0.3">
      <c r="A1924">
        <v>5</v>
      </c>
      <c r="B1924" t="s">
        <v>41</v>
      </c>
      <c r="C1924">
        <v>2014</v>
      </c>
      <c r="D1924">
        <v>51.9</v>
      </c>
    </row>
    <row r="1925" spans="1:4" x14ac:dyDescent="0.3">
      <c r="A1925">
        <v>6</v>
      </c>
      <c r="B1925" t="s">
        <v>41</v>
      </c>
      <c r="C1925">
        <v>2014</v>
      </c>
      <c r="D1925">
        <v>62.8</v>
      </c>
    </row>
    <row r="1926" spans="1:4" x14ac:dyDescent="0.3">
      <c r="A1926">
        <v>7</v>
      </c>
      <c r="B1926" t="s">
        <v>41</v>
      </c>
      <c r="C1926">
        <v>2014</v>
      </c>
      <c r="D1926">
        <v>60.2</v>
      </c>
    </row>
    <row r="1927" spans="1:4" x14ac:dyDescent="0.3">
      <c r="A1927">
        <v>8</v>
      </c>
      <c r="B1927" t="s">
        <v>41</v>
      </c>
      <c r="C1927">
        <v>2014</v>
      </c>
      <c r="D1927">
        <v>82.1</v>
      </c>
    </row>
    <row r="1928" spans="1:4" x14ac:dyDescent="0.3">
      <c r="A1928">
        <v>9</v>
      </c>
      <c r="B1928" t="s">
        <v>41</v>
      </c>
      <c r="C1928">
        <v>2014</v>
      </c>
      <c r="D1928">
        <v>84.7</v>
      </c>
    </row>
    <row r="1929" spans="1:4" x14ac:dyDescent="0.3">
      <c r="A1929">
        <v>10</v>
      </c>
      <c r="B1929" t="s">
        <v>41</v>
      </c>
      <c r="C1929">
        <v>2014</v>
      </c>
      <c r="D1929">
        <v>84.7</v>
      </c>
    </row>
    <row r="1930" spans="1:4" x14ac:dyDescent="0.3">
      <c r="A1930">
        <v>11</v>
      </c>
      <c r="B1930" t="s">
        <v>41</v>
      </c>
      <c r="C1930">
        <v>2014</v>
      </c>
      <c r="D1930">
        <v>79.599999999999994</v>
      </c>
    </row>
    <row r="1931" spans="1:4" x14ac:dyDescent="0.3">
      <c r="A1931">
        <v>12</v>
      </c>
      <c r="B1931" t="s">
        <v>41</v>
      </c>
      <c r="C1931">
        <v>2014</v>
      </c>
      <c r="D1931">
        <v>77.900000000000006</v>
      </c>
    </row>
    <row r="1932" spans="1:4" x14ac:dyDescent="0.3">
      <c r="A1932">
        <v>13</v>
      </c>
      <c r="B1932" t="s">
        <v>41</v>
      </c>
      <c r="C1932">
        <v>2014</v>
      </c>
      <c r="D1932">
        <v>74.3</v>
      </c>
    </row>
    <row r="1933" spans="1:4" x14ac:dyDescent="0.3">
      <c r="A1933">
        <v>14</v>
      </c>
      <c r="B1933" t="s">
        <v>41</v>
      </c>
      <c r="C1933">
        <v>2014</v>
      </c>
      <c r="D1933">
        <v>72.3</v>
      </c>
    </row>
    <row r="1934" spans="1:4" x14ac:dyDescent="0.3">
      <c r="A1934">
        <v>15</v>
      </c>
      <c r="B1934" t="s">
        <v>41</v>
      </c>
      <c r="C1934">
        <v>2014</v>
      </c>
      <c r="D1934">
        <v>75.7</v>
      </c>
    </row>
    <row r="1935" spans="1:4" x14ac:dyDescent="0.3">
      <c r="A1935">
        <v>16</v>
      </c>
      <c r="B1935" t="s">
        <v>41</v>
      </c>
      <c r="C1935">
        <v>2014</v>
      </c>
      <c r="D1935">
        <v>82.1</v>
      </c>
    </row>
    <row r="1936" spans="1:4" x14ac:dyDescent="0.3">
      <c r="A1936">
        <v>17</v>
      </c>
      <c r="B1936" t="s">
        <v>41</v>
      </c>
      <c r="C1936">
        <v>2014</v>
      </c>
      <c r="D1936" s="56">
        <v>100</v>
      </c>
    </row>
    <row r="1937" spans="1:4" x14ac:dyDescent="0.3">
      <c r="A1937">
        <v>18</v>
      </c>
      <c r="B1937" t="s">
        <v>41</v>
      </c>
      <c r="C1937">
        <v>2014</v>
      </c>
      <c r="D1937" s="56">
        <v>107</v>
      </c>
    </row>
    <row r="1938" spans="1:4" x14ac:dyDescent="0.3">
      <c r="A1938">
        <v>19</v>
      </c>
      <c r="B1938" t="s">
        <v>41</v>
      </c>
      <c r="C1938">
        <v>2014</v>
      </c>
      <c r="D1938" s="56">
        <v>101</v>
      </c>
    </row>
    <row r="1939" spans="1:4" x14ac:dyDescent="0.3">
      <c r="A1939">
        <v>20</v>
      </c>
      <c r="B1939" t="s">
        <v>41</v>
      </c>
      <c r="C1939">
        <v>2014</v>
      </c>
      <c r="D1939" s="56">
        <v>106</v>
      </c>
    </row>
    <row r="1940" spans="1:4" x14ac:dyDescent="0.3">
      <c r="A1940">
        <v>21</v>
      </c>
      <c r="B1940" t="s">
        <v>41</v>
      </c>
      <c r="C1940">
        <v>2014</v>
      </c>
      <c r="D1940" s="56">
        <v>116</v>
      </c>
    </row>
    <row r="1941" spans="1:4" x14ac:dyDescent="0.3">
      <c r="A1941">
        <v>22</v>
      </c>
      <c r="B1941" t="s">
        <v>41</v>
      </c>
      <c r="C1941">
        <v>2014</v>
      </c>
      <c r="D1941" s="56">
        <v>111</v>
      </c>
    </row>
    <row r="1942" spans="1:4" x14ac:dyDescent="0.3">
      <c r="A1942">
        <v>23</v>
      </c>
      <c r="B1942" t="s">
        <v>41</v>
      </c>
      <c r="C1942">
        <v>2014</v>
      </c>
      <c r="D1942" s="56">
        <v>155</v>
      </c>
    </row>
    <row r="1943" spans="1:4" x14ac:dyDescent="0.3">
      <c r="A1943">
        <v>24</v>
      </c>
      <c r="B1943" t="s">
        <v>41</v>
      </c>
      <c r="C1943">
        <v>2014</v>
      </c>
      <c r="D1943" s="56">
        <v>158</v>
      </c>
    </row>
    <row r="1944" spans="1:4" x14ac:dyDescent="0.3">
      <c r="A1944">
        <v>25</v>
      </c>
      <c r="B1944" t="s">
        <v>41</v>
      </c>
      <c r="C1944">
        <v>2014</v>
      </c>
      <c r="D1944" s="56">
        <v>149</v>
      </c>
    </row>
    <row r="1945" spans="1:4" x14ac:dyDescent="0.3">
      <c r="A1945">
        <v>26</v>
      </c>
      <c r="B1945" t="s">
        <v>41</v>
      </c>
      <c r="C1945">
        <v>2014</v>
      </c>
      <c r="D1945" s="56">
        <v>145</v>
      </c>
    </row>
    <row r="1946" spans="1:4" x14ac:dyDescent="0.3">
      <c r="A1946">
        <v>27</v>
      </c>
      <c r="B1946" t="s">
        <v>41</v>
      </c>
      <c r="C1946">
        <v>2014</v>
      </c>
      <c r="D1946" s="56">
        <v>138</v>
      </c>
    </row>
    <row r="1947" spans="1:4" x14ac:dyDescent="0.3">
      <c r="A1947">
        <v>28</v>
      </c>
      <c r="B1947" t="s">
        <v>41</v>
      </c>
      <c r="C1947">
        <v>2014</v>
      </c>
      <c r="D1947" s="56">
        <v>140</v>
      </c>
    </row>
    <row r="1948" spans="1:4" x14ac:dyDescent="0.3">
      <c r="A1948">
        <v>29</v>
      </c>
      <c r="B1948" t="s">
        <v>41</v>
      </c>
      <c r="C1948">
        <v>2014</v>
      </c>
      <c r="D1948" s="56">
        <v>137</v>
      </c>
    </row>
    <row r="1949" spans="1:4" x14ac:dyDescent="0.3">
      <c r="A1949">
        <v>30</v>
      </c>
      <c r="B1949" t="s">
        <v>41</v>
      </c>
      <c r="C1949">
        <v>2014</v>
      </c>
      <c r="D1949" s="56">
        <v>137</v>
      </c>
    </row>
    <row r="1950" spans="1:4" x14ac:dyDescent="0.3">
      <c r="A1950">
        <v>31</v>
      </c>
      <c r="B1950" t="s">
        <v>41</v>
      </c>
      <c r="C1950">
        <v>2014</v>
      </c>
      <c r="D1950" s="56">
        <v>134</v>
      </c>
    </row>
    <row r="1951" spans="1:4" x14ac:dyDescent="0.3">
      <c r="A1951">
        <v>1</v>
      </c>
      <c r="B1951" t="s">
        <v>42</v>
      </c>
      <c r="C1951">
        <v>2014</v>
      </c>
      <c r="D1951" s="56">
        <v>130</v>
      </c>
    </row>
    <row r="1952" spans="1:4" x14ac:dyDescent="0.3">
      <c r="A1952">
        <v>2</v>
      </c>
      <c r="B1952" t="s">
        <v>42</v>
      </c>
      <c r="C1952">
        <v>2014</v>
      </c>
      <c r="D1952" s="56">
        <v>139</v>
      </c>
    </row>
    <row r="1953" spans="1:4" x14ac:dyDescent="0.3">
      <c r="A1953">
        <v>3</v>
      </c>
      <c r="B1953" t="s">
        <v>42</v>
      </c>
      <c r="C1953">
        <v>2014</v>
      </c>
      <c r="D1953" s="56">
        <v>133</v>
      </c>
    </row>
    <row r="1954" spans="1:4" x14ac:dyDescent="0.3">
      <c r="A1954">
        <v>4</v>
      </c>
      <c r="B1954" t="s">
        <v>42</v>
      </c>
      <c r="C1954">
        <v>2014</v>
      </c>
      <c r="D1954" s="56">
        <v>130</v>
      </c>
    </row>
    <row r="1955" spans="1:4" x14ac:dyDescent="0.3">
      <c r="A1955">
        <v>5</v>
      </c>
      <c r="B1955" t="s">
        <v>42</v>
      </c>
      <c r="C1955">
        <v>2014</v>
      </c>
      <c r="D1955" s="56">
        <v>127</v>
      </c>
    </row>
    <row r="1956" spans="1:4" x14ac:dyDescent="0.3">
      <c r="A1956">
        <v>6</v>
      </c>
      <c r="B1956" t="s">
        <v>42</v>
      </c>
      <c r="C1956">
        <v>2014</v>
      </c>
      <c r="D1956" s="56">
        <v>125</v>
      </c>
    </row>
    <row r="1957" spans="1:4" x14ac:dyDescent="0.3">
      <c r="A1957">
        <v>7</v>
      </c>
      <c r="B1957" t="s">
        <v>42</v>
      </c>
      <c r="C1957">
        <v>2014</v>
      </c>
      <c r="D1957" s="56">
        <v>124</v>
      </c>
    </row>
    <row r="1958" spans="1:4" x14ac:dyDescent="0.3">
      <c r="A1958">
        <v>8</v>
      </c>
      <c r="B1958" t="s">
        <v>42</v>
      </c>
      <c r="C1958">
        <v>2014</v>
      </c>
      <c r="D1958" s="56">
        <v>132</v>
      </c>
    </row>
    <row r="1959" spans="1:4" x14ac:dyDescent="0.3">
      <c r="A1959">
        <v>9</v>
      </c>
      <c r="B1959" t="s">
        <v>42</v>
      </c>
      <c r="C1959">
        <v>2014</v>
      </c>
      <c r="D1959" s="56">
        <v>130</v>
      </c>
    </row>
    <row r="1960" spans="1:4" x14ac:dyDescent="0.3">
      <c r="A1960">
        <v>10</v>
      </c>
      <c r="B1960" t="s">
        <v>42</v>
      </c>
      <c r="C1960">
        <v>2014</v>
      </c>
      <c r="D1960" s="56">
        <v>129</v>
      </c>
    </row>
    <row r="1961" spans="1:4" x14ac:dyDescent="0.3">
      <c r="A1961">
        <v>11</v>
      </c>
      <c r="B1961" t="s">
        <v>42</v>
      </c>
      <c r="C1961">
        <v>2014</v>
      </c>
      <c r="D1961" s="56">
        <v>125</v>
      </c>
    </row>
    <row r="1962" spans="1:4" x14ac:dyDescent="0.3">
      <c r="A1962">
        <v>12</v>
      </c>
      <c r="B1962" t="s">
        <v>42</v>
      </c>
      <c r="C1962">
        <v>2014</v>
      </c>
      <c r="D1962" s="56">
        <v>116</v>
      </c>
    </row>
    <row r="1963" spans="1:4" x14ac:dyDescent="0.3">
      <c r="A1963">
        <v>13</v>
      </c>
      <c r="B1963" t="s">
        <v>42</v>
      </c>
      <c r="C1963">
        <v>2014</v>
      </c>
      <c r="D1963" s="56">
        <v>113</v>
      </c>
    </row>
    <row r="1964" spans="1:4" x14ac:dyDescent="0.3">
      <c r="A1964">
        <v>14</v>
      </c>
      <c r="B1964" t="s">
        <v>42</v>
      </c>
      <c r="C1964">
        <v>2014</v>
      </c>
      <c r="D1964" s="56">
        <v>118</v>
      </c>
    </row>
    <row r="1965" spans="1:4" x14ac:dyDescent="0.3">
      <c r="A1965">
        <v>15</v>
      </c>
      <c r="B1965" t="s">
        <v>42</v>
      </c>
      <c r="C1965">
        <v>2014</v>
      </c>
      <c r="D1965" s="56">
        <v>127</v>
      </c>
    </row>
    <row r="1966" spans="1:4" x14ac:dyDescent="0.3">
      <c r="A1966">
        <v>16</v>
      </c>
      <c r="B1966" t="s">
        <v>42</v>
      </c>
      <c r="C1966">
        <v>2014</v>
      </c>
      <c r="D1966" s="56">
        <v>125</v>
      </c>
    </row>
    <row r="1967" spans="1:4" x14ac:dyDescent="0.3">
      <c r="A1967">
        <v>17</v>
      </c>
      <c r="B1967" t="s">
        <v>42</v>
      </c>
      <c r="C1967">
        <v>2014</v>
      </c>
      <c r="D1967" s="56">
        <v>122</v>
      </c>
    </row>
    <row r="1968" spans="1:4" x14ac:dyDescent="0.3">
      <c r="A1968">
        <v>18</v>
      </c>
      <c r="B1968" t="s">
        <v>42</v>
      </c>
      <c r="C1968">
        <v>2014</v>
      </c>
      <c r="D1968" s="56">
        <v>119</v>
      </c>
    </row>
    <row r="1969" spans="1:4" x14ac:dyDescent="0.3">
      <c r="A1969">
        <v>19</v>
      </c>
      <c r="B1969" t="s">
        <v>42</v>
      </c>
      <c r="C1969">
        <v>2014</v>
      </c>
      <c r="D1969" s="56">
        <v>116</v>
      </c>
    </row>
    <row r="1970" spans="1:4" x14ac:dyDescent="0.3">
      <c r="A1970">
        <v>20</v>
      </c>
      <c r="B1970" t="s">
        <v>42</v>
      </c>
      <c r="C1970">
        <v>2014</v>
      </c>
      <c r="D1970" s="56">
        <v>112</v>
      </c>
    </row>
    <row r="1971" spans="1:4" x14ac:dyDescent="0.3">
      <c r="A1971">
        <v>21</v>
      </c>
      <c r="B1971" t="s">
        <v>42</v>
      </c>
      <c r="C1971">
        <v>2014</v>
      </c>
      <c r="D1971" s="56">
        <v>109</v>
      </c>
    </row>
    <row r="1972" spans="1:4" x14ac:dyDescent="0.3">
      <c r="A1972">
        <v>22</v>
      </c>
      <c r="B1972" t="s">
        <v>42</v>
      </c>
      <c r="C1972">
        <v>2014</v>
      </c>
      <c r="D1972" s="56">
        <v>106</v>
      </c>
    </row>
    <row r="1973" spans="1:4" x14ac:dyDescent="0.3">
      <c r="A1973">
        <v>23</v>
      </c>
      <c r="B1973" t="s">
        <v>42</v>
      </c>
      <c r="C1973">
        <v>2014</v>
      </c>
      <c r="D1973" s="56">
        <v>102</v>
      </c>
    </row>
    <row r="1974" spans="1:4" x14ac:dyDescent="0.3">
      <c r="A1974">
        <v>24</v>
      </c>
      <c r="B1974" t="s">
        <v>42</v>
      </c>
      <c r="C1974">
        <v>2014</v>
      </c>
      <c r="D1974">
        <v>99.8</v>
      </c>
    </row>
    <row r="1975" spans="1:4" x14ac:dyDescent="0.3">
      <c r="A1975">
        <v>25</v>
      </c>
      <c r="B1975" t="s">
        <v>42</v>
      </c>
      <c r="C1975">
        <v>2014</v>
      </c>
      <c r="D1975">
        <v>96.1</v>
      </c>
    </row>
    <row r="1976" spans="1:4" x14ac:dyDescent="0.3">
      <c r="A1976">
        <v>26</v>
      </c>
      <c r="B1976" t="s">
        <v>42</v>
      </c>
      <c r="C1976">
        <v>2014</v>
      </c>
      <c r="D1976">
        <v>93.8</v>
      </c>
    </row>
    <row r="1977" spans="1:4" x14ac:dyDescent="0.3">
      <c r="A1977">
        <v>27</v>
      </c>
      <c r="B1977" t="s">
        <v>42</v>
      </c>
      <c r="C1977">
        <v>2014</v>
      </c>
      <c r="D1977">
        <v>97</v>
      </c>
    </row>
    <row r="1978" spans="1:4" x14ac:dyDescent="0.3">
      <c r="A1978">
        <v>28</v>
      </c>
      <c r="B1978" t="s">
        <v>42</v>
      </c>
      <c r="C1978">
        <v>2014</v>
      </c>
      <c r="D1978">
        <v>94.2</v>
      </c>
    </row>
    <row r="1979" spans="1:4" x14ac:dyDescent="0.3">
      <c r="A1979">
        <v>29</v>
      </c>
      <c r="B1979" t="s">
        <v>42</v>
      </c>
      <c r="C1979">
        <v>2014</v>
      </c>
      <c r="D1979">
        <v>90.8</v>
      </c>
    </row>
    <row r="1980" spans="1:4" x14ac:dyDescent="0.3">
      <c r="A1980">
        <v>30</v>
      </c>
      <c r="B1980" t="s">
        <v>42</v>
      </c>
      <c r="C1980">
        <v>2014</v>
      </c>
      <c r="D1980">
        <v>99.6</v>
      </c>
    </row>
    <row r="1981" spans="1:4" x14ac:dyDescent="0.3">
      <c r="A1981">
        <v>31</v>
      </c>
      <c r="B1981" t="s">
        <v>42</v>
      </c>
      <c r="C1981">
        <v>2014</v>
      </c>
      <c r="D1981" s="56">
        <v>103</v>
      </c>
    </row>
    <row r="1982" spans="1:4" x14ac:dyDescent="0.3">
      <c r="A1982">
        <v>1</v>
      </c>
      <c r="B1982" t="s">
        <v>43</v>
      </c>
      <c r="C1982">
        <v>2014</v>
      </c>
      <c r="D1982">
        <v>94.4</v>
      </c>
    </row>
    <row r="1983" spans="1:4" x14ac:dyDescent="0.3">
      <c r="A1983">
        <v>2</v>
      </c>
      <c r="B1983" t="s">
        <v>43</v>
      </c>
      <c r="C1983">
        <v>2014</v>
      </c>
      <c r="D1983">
        <v>92.2</v>
      </c>
    </row>
    <row r="1984" spans="1:4" x14ac:dyDescent="0.3">
      <c r="A1984">
        <v>3</v>
      </c>
      <c r="B1984" t="s">
        <v>43</v>
      </c>
      <c r="C1984">
        <v>2014</v>
      </c>
      <c r="D1984">
        <v>89.9</v>
      </c>
    </row>
    <row r="1985" spans="1:4" x14ac:dyDescent="0.3">
      <c r="A1985">
        <v>4</v>
      </c>
      <c r="B1985" t="s">
        <v>43</v>
      </c>
      <c r="C1985">
        <v>2014</v>
      </c>
      <c r="D1985">
        <v>87.7</v>
      </c>
    </row>
    <row r="1986" spans="1:4" x14ac:dyDescent="0.3">
      <c r="A1986">
        <v>5</v>
      </c>
      <c r="B1986" t="s">
        <v>43</v>
      </c>
      <c r="C1986">
        <v>2014</v>
      </c>
      <c r="D1986">
        <v>84.7</v>
      </c>
    </row>
    <row r="1987" spans="1:4" x14ac:dyDescent="0.3">
      <c r="A1987">
        <v>6</v>
      </c>
      <c r="B1987" t="s">
        <v>43</v>
      </c>
      <c r="C1987">
        <v>2014</v>
      </c>
      <c r="D1987">
        <v>83.2</v>
      </c>
    </row>
    <row r="1988" spans="1:4" x14ac:dyDescent="0.3">
      <c r="A1988">
        <v>7</v>
      </c>
      <c r="B1988" t="s">
        <v>43</v>
      </c>
      <c r="C1988">
        <v>2014</v>
      </c>
      <c r="D1988">
        <v>81.099999999999994</v>
      </c>
    </row>
    <row r="1989" spans="1:4" x14ac:dyDescent="0.3">
      <c r="A1989">
        <v>8</v>
      </c>
      <c r="B1989" t="s">
        <v>43</v>
      </c>
      <c r="C1989">
        <v>2014</v>
      </c>
      <c r="D1989">
        <v>81.3</v>
      </c>
    </row>
    <row r="1990" spans="1:4" x14ac:dyDescent="0.3">
      <c r="A1990">
        <v>9</v>
      </c>
      <c r="B1990" t="s">
        <v>43</v>
      </c>
      <c r="C1990">
        <v>2014</v>
      </c>
      <c r="D1990">
        <v>79.400000000000006</v>
      </c>
    </row>
    <row r="1991" spans="1:4" x14ac:dyDescent="0.3">
      <c r="A1991">
        <v>10</v>
      </c>
      <c r="B1991" t="s">
        <v>43</v>
      </c>
      <c r="C1991">
        <v>2014</v>
      </c>
      <c r="D1991">
        <v>78.099999999999994</v>
      </c>
    </row>
    <row r="1992" spans="1:4" x14ac:dyDescent="0.3">
      <c r="A1992">
        <v>11</v>
      </c>
      <c r="B1992" t="s">
        <v>43</v>
      </c>
      <c r="C1992">
        <v>2014</v>
      </c>
      <c r="D1992">
        <v>77.7</v>
      </c>
    </row>
    <row r="1993" spans="1:4" x14ac:dyDescent="0.3">
      <c r="A1993">
        <v>12</v>
      </c>
      <c r="B1993" t="s">
        <v>43</v>
      </c>
      <c r="C1993">
        <v>2014</v>
      </c>
      <c r="D1993">
        <v>80</v>
      </c>
    </row>
    <row r="1994" spans="1:4" x14ac:dyDescent="0.3">
      <c r="A1994">
        <v>13</v>
      </c>
      <c r="B1994" t="s">
        <v>43</v>
      </c>
      <c r="C1994">
        <v>2014</v>
      </c>
      <c r="D1994">
        <v>82.1</v>
      </c>
    </row>
    <row r="1995" spans="1:4" x14ac:dyDescent="0.3">
      <c r="A1995">
        <v>14</v>
      </c>
      <c r="B1995" t="s">
        <v>43</v>
      </c>
      <c r="C1995">
        <v>2014</v>
      </c>
      <c r="D1995">
        <v>80.400000000000006</v>
      </c>
    </row>
    <row r="1996" spans="1:4" x14ac:dyDescent="0.3">
      <c r="A1996">
        <v>15</v>
      </c>
      <c r="B1996" t="s">
        <v>43</v>
      </c>
      <c r="C1996">
        <v>2014</v>
      </c>
      <c r="D1996">
        <v>79.400000000000006</v>
      </c>
    </row>
    <row r="1997" spans="1:4" x14ac:dyDescent="0.3">
      <c r="A1997">
        <v>16</v>
      </c>
      <c r="B1997" t="s">
        <v>43</v>
      </c>
      <c r="C1997">
        <v>2014</v>
      </c>
      <c r="D1997">
        <v>78.400000000000006</v>
      </c>
    </row>
    <row r="1998" spans="1:4" x14ac:dyDescent="0.3">
      <c r="A1998">
        <v>17</v>
      </c>
      <c r="B1998" t="s">
        <v>43</v>
      </c>
      <c r="C1998">
        <v>2014</v>
      </c>
      <c r="D1998">
        <v>77.900000000000006</v>
      </c>
    </row>
    <row r="1999" spans="1:4" x14ac:dyDescent="0.3">
      <c r="A1999">
        <v>18</v>
      </c>
      <c r="B1999" t="s">
        <v>43</v>
      </c>
      <c r="C1999">
        <v>2014</v>
      </c>
      <c r="D1999">
        <v>77.099999999999994</v>
      </c>
    </row>
    <row r="2000" spans="1:4" x14ac:dyDescent="0.3">
      <c r="A2000">
        <v>19</v>
      </c>
      <c r="B2000" t="s">
        <v>43</v>
      </c>
      <c r="C2000">
        <v>2014</v>
      </c>
      <c r="D2000">
        <v>74.900000000000006</v>
      </c>
    </row>
    <row r="2001" spans="1:4" x14ac:dyDescent="0.3">
      <c r="A2001">
        <v>20</v>
      </c>
      <c r="B2001" t="s">
        <v>43</v>
      </c>
      <c r="C2001">
        <v>2014</v>
      </c>
      <c r="D2001">
        <v>72.7</v>
      </c>
    </row>
    <row r="2002" spans="1:4" x14ac:dyDescent="0.3">
      <c r="A2002">
        <v>21</v>
      </c>
      <c r="B2002" t="s">
        <v>43</v>
      </c>
      <c r="C2002">
        <v>2014</v>
      </c>
      <c r="D2002">
        <v>70.900000000000006</v>
      </c>
    </row>
    <row r="2003" spans="1:4" x14ac:dyDescent="0.3">
      <c r="A2003">
        <v>22</v>
      </c>
      <c r="B2003" t="s">
        <v>43</v>
      </c>
      <c r="C2003">
        <v>2014</v>
      </c>
      <c r="D2003">
        <v>70.3</v>
      </c>
    </row>
    <row r="2004" spans="1:4" x14ac:dyDescent="0.3">
      <c r="A2004">
        <v>23</v>
      </c>
      <c r="B2004" t="s">
        <v>43</v>
      </c>
      <c r="C2004">
        <v>2014</v>
      </c>
      <c r="D2004">
        <v>70.5</v>
      </c>
    </row>
    <row r="2005" spans="1:4" x14ac:dyDescent="0.3">
      <c r="A2005">
        <v>24</v>
      </c>
      <c r="B2005" t="s">
        <v>43</v>
      </c>
      <c r="C2005">
        <v>2014</v>
      </c>
      <c r="D2005">
        <v>69.900000000000006</v>
      </c>
    </row>
    <row r="2006" spans="1:4" x14ac:dyDescent="0.3">
      <c r="A2006">
        <v>25</v>
      </c>
      <c r="B2006" t="s">
        <v>43</v>
      </c>
      <c r="C2006">
        <v>2014</v>
      </c>
      <c r="D2006">
        <v>69.3</v>
      </c>
    </row>
    <row r="2007" spans="1:4" x14ac:dyDescent="0.3">
      <c r="A2007">
        <v>26</v>
      </c>
      <c r="B2007" t="s">
        <v>43</v>
      </c>
      <c r="C2007">
        <v>2014</v>
      </c>
      <c r="D2007">
        <v>68.8</v>
      </c>
    </row>
    <row r="2008" spans="1:4" x14ac:dyDescent="0.3">
      <c r="A2008">
        <v>27</v>
      </c>
      <c r="B2008" t="s">
        <v>43</v>
      </c>
      <c r="C2008">
        <v>2014</v>
      </c>
      <c r="D2008">
        <v>68.2</v>
      </c>
    </row>
    <row r="2009" spans="1:4" x14ac:dyDescent="0.3">
      <c r="A2009">
        <v>28</v>
      </c>
      <c r="B2009" t="s">
        <v>43</v>
      </c>
      <c r="C2009">
        <v>2014</v>
      </c>
      <c r="D2009">
        <v>67.8</v>
      </c>
    </row>
    <row r="2010" spans="1:4" x14ac:dyDescent="0.3">
      <c r="A2010">
        <v>29</v>
      </c>
      <c r="B2010" t="s">
        <v>43</v>
      </c>
      <c r="C2010">
        <v>2014</v>
      </c>
      <c r="D2010">
        <v>66.8</v>
      </c>
    </row>
    <row r="2011" spans="1:4" x14ac:dyDescent="0.3">
      <c r="A2011">
        <v>30</v>
      </c>
      <c r="B2011" t="s">
        <v>43</v>
      </c>
      <c r="C2011">
        <v>2014</v>
      </c>
      <c r="D2011">
        <v>65.900000000000006</v>
      </c>
    </row>
    <row r="2012" spans="1:4" x14ac:dyDescent="0.3">
      <c r="A2012">
        <v>1</v>
      </c>
      <c r="B2012" t="s">
        <v>44</v>
      </c>
      <c r="C2012">
        <v>2014</v>
      </c>
      <c r="D2012">
        <v>65.5</v>
      </c>
    </row>
    <row r="2013" spans="1:4" x14ac:dyDescent="0.3">
      <c r="A2013">
        <v>2</v>
      </c>
      <c r="B2013" t="s">
        <v>44</v>
      </c>
      <c r="C2013">
        <v>2014</v>
      </c>
      <c r="D2013">
        <v>65.2</v>
      </c>
    </row>
    <row r="2014" spans="1:4" x14ac:dyDescent="0.3">
      <c r="A2014">
        <v>3</v>
      </c>
      <c r="B2014" t="s">
        <v>44</v>
      </c>
      <c r="C2014">
        <v>2014</v>
      </c>
      <c r="D2014">
        <v>64.8</v>
      </c>
    </row>
    <row r="2015" spans="1:4" x14ac:dyDescent="0.3">
      <c r="A2015">
        <v>4</v>
      </c>
      <c r="B2015" t="s">
        <v>44</v>
      </c>
      <c r="C2015">
        <v>2014</v>
      </c>
      <c r="D2015">
        <v>64.2</v>
      </c>
    </row>
    <row r="2016" spans="1:4" x14ac:dyDescent="0.3">
      <c r="A2016">
        <v>5</v>
      </c>
      <c r="B2016" t="s">
        <v>44</v>
      </c>
      <c r="C2016">
        <v>2014</v>
      </c>
      <c r="D2016">
        <v>63.7</v>
      </c>
    </row>
    <row r="2017" spans="1:4" x14ac:dyDescent="0.3">
      <c r="A2017">
        <v>6</v>
      </c>
      <c r="B2017" t="s">
        <v>44</v>
      </c>
      <c r="C2017">
        <v>2014</v>
      </c>
      <c r="D2017">
        <v>63.1</v>
      </c>
    </row>
    <row r="2018" spans="1:4" x14ac:dyDescent="0.3">
      <c r="A2018">
        <v>7</v>
      </c>
      <c r="B2018" t="s">
        <v>44</v>
      </c>
      <c r="C2018">
        <v>2014</v>
      </c>
      <c r="D2018">
        <v>62.9</v>
      </c>
    </row>
    <row r="2019" spans="1:4" x14ac:dyDescent="0.3">
      <c r="A2019">
        <v>8</v>
      </c>
      <c r="B2019" t="s">
        <v>44</v>
      </c>
      <c r="C2019">
        <v>2014</v>
      </c>
      <c r="D2019">
        <v>62.5</v>
      </c>
    </row>
    <row r="2020" spans="1:4" x14ac:dyDescent="0.3">
      <c r="A2020">
        <v>9</v>
      </c>
      <c r="B2020" t="s">
        <v>44</v>
      </c>
      <c r="C2020">
        <v>2014</v>
      </c>
      <c r="D2020">
        <v>62</v>
      </c>
    </row>
    <row r="2021" spans="1:4" x14ac:dyDescent="0.3">
      <c r="A2021">
        <v>10</v>
      </c>
      <c r="B2021" t="s">
        <v>44</v>
      </c>
      <c r="C2021">
        <v>2014</v>
      </c>
      <c r="D2021">
        <v>61.1</v>
      </c>
    </row>
    <row r="2022" spans="1:4" x14ac:dyDescent="0.3">
      <c r="A2022">
        <v>11</v>
      </c>
      <c r="B2022" t="s">
        <v>44</v>
      </c>
      <c r="C2022">
        <v>2014</v>
      </c>
      <c r="D2022">
        <v>60.9</v>
      </c>
    </row>
    <row r="2023" spans="1:4" x14ac:dyDescent="0.3">
      <c r="A2023">
        <v>12</v>
      </c>
      <c r="B2023" t="s">
        <v>44</v>
      </c>
      <c r="C2023">
        <v>2014</v>
      </c>
      <c r="D2023">
        <v>60</v>
      </c>
    </row>
    <row r="2024" spans="1:4" x14ac:dyDescent="0.3">
      <c r="A2024">
        <v>13</v>
      </c>
      <c r="B2024" t="s">
        <v>44</v>
      </c>
      <c r="C2024">
        <v>2014</v>
      </c>
      <c r="D2024">
        <v>71.7</v>
      </c>
    </row>
    <row r="2025" spans="1:4" x14ac:dyDescent="0.3">
      <c r="A2025">
        <v>14</v>
      </c>
      <c r="B2025" t="s">
        <v>44</v>
      </c>
      <c r="C2025">
        <v>2014</v>
      </c>
      <c r="D2025">
        <v>66.5</v>
      </c>
    </row>
    <row r="2026" spans="1:4" x14ac:dyDescent="0.3">
      <c r="A2026">
        <v>15</v>
      </c>
      <c r="B2026" t="s">
        <v>44</v>
      </c>
      <c r="C2026">
        <v>2014</v>
      </c>
      <c r="D2026">
        <v>63.9</v>
      </c>
    </row>
    <row r="2027" spans="1:4" x14ac:dyDescent="0.3">
      <c r="A2027">
        <v>16</v>
      </c>
      <c r="B2027" t="s">
        <v>44</v>
      </c>
      <c r="C2027">
        <v>2014</v>
      </c>
      <c r="D2027">
        <v>60.2</v>
      </c>
    </row>
    <row r="2028" spans="1:4" x14ac:dyDescent="0.3">
      <c r="A2028">
        <v>17</v>
      </c>
      <c r="B2028" t="s">
        <v>44</v>
      </c>
      <c r="C2028">
        <v>2014</v>
      </c>
      <c r="D2028">
        <v>56.5</v>
      </c>
    </row>
    <row r="2029" spans="1:4" x14ac:dyDescent="0.3">
      <c r="A2029">
        <v>18</v>
      </c>
      <c r="B2029" t="s">
        <v>44</v>
      </c>
      <c r="C2029">
        <v>2014</v>
      </c>
      <c r="D2029">
        <v>52.6</v>
      </c>
    </row>
    <row r="2030" spans="1:4" x14ac:dyDescent="0.3">
      <c r="A2030">
        <v>19</v>
      </c>
      <c r="B2030" t="s">
        <v>44</v>
      </c>
      <c r="C2030">
        <v>2014</v>
      </c>
      <c r="D2030">
        <v>50</v>
      </c>
    </row>
    <row r="2031" spans="1:4" x14ac:dyDescent="0.3">
      <c r="A2031">
        <v>20</v>
      </c>
      <c r="B2031" t="s">
        <v>44</v>
      </c>
      <c r="C2031">
        <v>2014</v>
      </c>
      <c r="D2031">
        <v>48.5</v>
      </c>
    </row>
    <row r="2032" spans="1:4" x14ac:dyDescent="0.3">
      <c r="A2032">
        <v>21</v>
      </c>
      <c r="B2032" t="s">
        <v>44</v>
      </c>
      <c r="C2032">
        <v>2014</v>
      </c>
      <c r="D2032">
        <v>46.9</v>
      </c>
    </row>
    <row r="2033" spans="1:4" x14ac:dyDescent="0.3">
      <c r="A2033">
        <v>22</v>
      </c>
      <c r="B2033" t="s">
        <v>44</v>
      </c>
      <c r="C2033">
        <v>2014</v>
      </c>
      <c r="D2033">
        <v>43.7</v>
      </c>
    </row>
    <row r="2034" spans="1:4" x14ac:dyDescent="0.3">
      <c r="A2034">
        <v>23</v>
      </c>
      <c r="B2034" t="s">
        <v>44</v>
      </c>
      <c r="C2034">
        <v>2014</v>
      </c>
      <c r="D2034">
        <v>41.6</v>
      </c>
    </row>
    <row r="2035" spans="1:4" x14ac:dyDescent="0.3">
      <c r="A2035">
        <v>24</v>
      </c>
      <c r="B2035" t="s">
        <v>44</v>
      </c>
      <c r="C2035">
        <v>2014</v>
      </c>
      <c r="D2035">
        <v>39.9</v>
      </c>
    </row>
    <row r="2036" spans="1:4" x14ac:dyDescent="0.3">
      <c r="A2036">
        <v>25</v>
      </c>
      <c r="B2036" t="s">
        <v>44</v>
      </c>
      <c r="C2036">
        <v>2014</v>
      </c>
      <c r="D2036">
        <v>39</v>
      </c>
    </row>
    <row r="2037" spans="1:4" x14ac:dyDescent="0.3">
      <c r="A2037">
        <v>26</v>
      </c>
      <c r="B2037" t="s">
        <v>44</v>
      </c>
      <c r="C2037">
        <v>2014</v>
      </c>
      <c r="D2037">
        <v>37.6</v>
      </c>
    </row>
    <row r="2038" spans="1:4" x14ac:dyDescent="0.3">
      <c r="A2038">
        <v>27</v>
      </c>
      <c r="B2038" t="s">
        <v>44</v>
      </c>
      <c r="C2038">
        <v>2014</v>
      </c>
      <c r="D2038">
        <v>36.799999999999997</v>
      </c>
    </row>
    <row r="2039" spans="1:4" x14ac:dyDescent="0.3">
      <c r="A2039">
        <v>28</v>
      </c>
      <c r="B2039" t="s">
        <v>44</v>
      </c>
      <c r="C2039">
        <v>2014</v>
      </c>
      <c r="D2039">
        <v>36.4</v>
      </c>
    </row>
    <row r="2040" spans="1:4" x14ac:dyDescent="0.3">
      <c r="A2040">
        <v>29</v>
      </c>
      <c r="B2040" t="s">
        <v>44</v>
      </c>
      <c r="C2040">
        <v>2014</v>
      </c>
      <c r="D2040">
        <v>36.200000000000003</v>
      </c>
    </row>
    <row r="2041" spans="1:4" x14ac:dyDescent="0.3">
      <c r="A2041">
        <v>30</v>
      </c>
      <c r="B2041" t="s">
        <v>44</v>
      </c>
      <c r="C2041">
        <v>2014</v>
      </c>
      <c r="D2041">
        <v>35.700000000000003</v>
      </c>
    </row>
    <row r="2042" spans="1:4" x14ac:dyDescent="0.3">
      <c r="A2042">
        <v>31</v>
      </c>
      <c r="B2042" t="s">
        <v>44</v>
      </c>
      <c r="C2042">
        <v>2014</v>
      </c>
      <c r="D2042">
        <v>35</v>
      </c>
    </row>
    <row r="2043" spans="1:4" x14ac:dyDescent="0.3">
      <c r="A2043">
        <v>1</v>
      </c>
      <c r="B2043" t="s">
        <v>45</v>
      </c>
      <c r="C2043">
        <v>2014</v>
      </c>
      <c r="D2043">
        <v>35.299999999999997</v>
      </c>
    </row>
    <row r="2044" spans="1:4" x14ac:dyDescent="0.3">
      <c r="A2044">
        <v>2</v>
      </c>
      <c r="B2044" t="s">
        <v>45</v>
      </c>
      <c r="C2044">
        <v>2014</v>
      </c>
      <c r="D2044">
        <v>35</v>
      </c>
    </row>
    <row r="2045" spans="1:4" x14ac:dyDescent="0.3">
      <c r="A2045">
        <v>3</v>
      </c>
      <c r="B2045" t="s">
        <v>45</v>
      </c>
      <c r="C2045">
        <v>2014</v>
      </c>
      <c r="D2045">
        <v>34.5</v>
      </c>
    </row>
    <row r="2046" spans="1:4" x14ac:dyDescent="0.3">
      <c r="A2046">
        <v>4</v>
      </c>
      <c r="B2046" t="s">
        <v>45</v>
      </c>
      <c r="C2046">
        <v>2014</v>
      </c>
      <c r="D2046">
        <v>34.1</v>
      </c>
    </row>
    <row r="2047" spans="1:4" x14ac:dyDescent="0.3">
      <c r="A2047">
        <v>5</v>
      </c>
      <c r="B2047" t="s">
        <v>45</v>
      </c>
      <c r="C2047">
        <v>2014</v>
      </c>
      <c r="D2047">
        <v>33.299999999999997</v>
      </c>
    </row>
    <row r="2048" spans="1:4" x14ac:dyDescent="0.3">
      <c r="A2048">
        <v>6</v>
      </c>
      <c r="B2048" t="s">
        <v>45</v>
      </c>
      <c r="C2048">
        <v>2014</v>
      </c>
      <c r="D2048">
        <v>32.9</v>
      </c>
    </row>
    <row r="2049" spans="1:4" x14ac:dyDescent="0.3">
      <c r="A2049">
        <v>7</v>
      </c>
      <c r="B2049" t="s">
        <v>45</v>
      </c>
      <c r="C2049">
        <v>2014</v>
      </c>
      <c r="D2049">
        <v>32.5</v>
      </c>
    </row>
    <row r="2050" spans="1:4" x14ac:dyDescent="0.3">
      <c r="A2050">
        <v>8</v>
      </c>
      <c r="B2050" t="s">
        <v>45</v>
      </c>
      <c r="C2050">
        <v>2014</v>
      </c>
      <c r="D2050">
        <v>32.4</v>
      </c>
    </row>
    <row r="2051" spans="1:4" x14ac:dyDescent="0.3">
      <c r="A2051">
        <v>9</v>
      </c>
      <c r="B2051" t="s">
        <v>45</v>
      </c>
      <c r="C2051">
        <v>2014</v>
      </c>
      <c r="D2051">
        <v>31.7</v>
      </c>
    </row>
    <row r="2052" spans="1:4" x14ac:dyDescent="0.3">
      <c r="A2052">
        <v>10</v>
      </c>
      <c r="B2052" t="s">
        <v>45</v>
      </c>
      <c r="C2052">
        <v>2014</v>
      </c>
      <c r="D2052">
        <v>31.2</v>
      </c>
    </row>
    <row r="2053" spans="1:4" x14ac:dyDescent="0.3">
      <c r="A2053">
        <v>11</v>
      </c>
      <c r="B2053" t="s">
        <v>45</v>
      </c>
      <c r="C2053">
        <v>2014</v>
      </c>
      <c r="D2053">
        <v>30.6</v>
      </c>
    </row>
    <row r="2054" spans="1:4" x14ac:dyDescent="0.3">
      <c r="A2054">
        <v>12</v>
      </c>
      <c r="B2054" t="s">
        <v>45</v>
      </c>
      <c r="C2054">
        <v>2014</v>
      </c>
      <c r="D2054">
        <v>29.9</v>
      </c>
    </row>
    <row r="2055" spans="1:4" x14ac:dyDescent="0.3">
      <c r="A2055">
        <v>13</v>
      </c>
      <c r="B2055" t="s">
        <v>45</v>
      </c>
      <c r="C2055">
        <v>2014</v>
      </c>
      <c r="D2055">
        <v>29.4</v>
      </c>
    </row>
    <row r="2056" spans="1:4" x14ac:dyDescent="0.3">
      <c r="A2056">
        <v>14</v>
      </c>
      <c r="B2056" t="s">
        <v>45</v>
      </c>
      <c r="C2056">
        <v>2014</v>
      </c>
      <c r="D2056">
        <v>29</v>
      </c>
    </row>
    <row r="2057" spans="1:4" x14ac:dyDescent="0.3">
      <c r="A2057">
        <v>15</v>
      </c>
      <c r="B2057" t="s">
        <v>45</v>
      </c>
      <c r="C2057">
        <v>2014</v>
      </c>
      <c r="D2057">
        <v>28.5</v>
      </c>
    </row>
    <row r="2058" spans="1:4" x14ac:dyDescent="0.3">
      <c r="A2058">
        <v>16</v>
      </c>
      <c r="B2058" t="s">
        <v>45</v>
      </c>
      <c r="C2058">
        <v>2014</v>
      </c>
      <c r="D2058">
        <v>28.1</v>
      </c>
    </row>
    <row r="2059" spans="1:4" x14ac:dyDescent="0.3">
      <c r="A2059">
        <v>17</v>
      </c>
      <c r="B2059" t="s">
        <v>45</v>
      </c>
      <c r="C2059">
        <v>2014</v>
      </c>
      <c r="D2059">
        <v>27.7</v>
      </c>
    </row>
    <row r="2060" spans="1:4" x14ac:dyDescent="0.3">
      <c r="A2060">
        <v>18</v>
      </c>
      <c r="B2060" t="s">
        <v>45</v>
      </c>
      <c r="C2060">
        <v>2014</v>
      </c>
      <c r="D2060">
        <v>27.3</v>
      </c>
    </row>
    <row r="2061" spans="1:4" x14ac:dyDescent="0.3">
      <c r="A2061">
        <v>19</v>
      </c>
      <c r="B2061" t="s">
        <v>45</v>
      </c>
      <c r="C2061">
        <v>2014</v>
      </c>
      <c r="D2061">
        <v>26.7</v>
      </c>
    </row>
    <row r="2062" spans="1:4" x14ac:dyDescent="0.3">
      <c r="A2062">
        <v>20</v>
      </c>
      <c r="B2062" t="s">
        <v>45</v>
      </c>
      <c r="C2062">
        <v>2014</v>
      </c>
      <c r="D2062">
        <v>26.5</v>
      </c>
    </row>
    <row r="2063" spans="1:4" x14ac:dyDescent="0.3">
      <c r="A2063">
        <v>21</v>
      </c>
      <c r="B2063" t="s">
        <v>45</v>
      </c>
      <c r="C2063">
        <v>2014</v>
      </c>
      <c r="D2063">
        <v>26.3</v>
      </c>
    </row>
    <row r="2064" spans="1:4" x14ac:dyDescent="0.3">
      <c r="A2064">
        <v>22</v>
      </c>
      <c r="B2064" t="s">
        <v>45</v>
      </c>
      <c r="C2064">
        <v>2014</v>
      </c>
      <c r="D2064">
        <v>26</v>
      </c>
    </row>
    <row r="2065" spans="1:4" x14ac:dyDescent="0.3">
      <c r="A2065">
        <v>23</v>
      </c>
      <c r="B2065" t="s">
        <v>45</v>
      </c>
      <c r="C2065">
        <v>2014</v>
      </c>
      <c r="D2065">
        <v>25.6</v>
      </c>
    </row>
    <row r="2066" spans="1:4" x14ac:dyDescent="0.3">
      <c r="A2066">
        <v>24</v>
      </c>
      <c r="B2066" t="s">
        <v>45</v>
      </c>
      <c r="C2066">
        <v>2014</v>
      </c>
      <c r="D2066">
        <v>25.3</v>
      </c>
    </row>
    <row r="2067" spans="1:4" x14ac:dyDescent="0.3">
      <c r="A2067">
        <v>25</v>
      </c>
      <c r="B2067" t="s">
        <v>45</v>
      </c>
      <c r="C2067">
        <v>2014</v>
      </c>
      <c r="D2067">
        <v>25.5</v>
      </c>
    </row>
    <row r="2068" spans="1:4" x14ac:dyDescent="0.3">
      <c r="A2068">
        <v>26</v>
      </c>
      <c r="B2068" t="s">
        <v>45</v>
      </c>
      <c r="C2068">
        <v>2014</v>
      </c>
      <c r="D2068">
        <v>25.1</v>
      </c>
    </row>
    <row r="2069" spans="1:4" x14ac:dyDescent="0.3">
      <c r="A2069">
        <v>27</v>
      </c>
      <c r="B2069" t="s">
        <v>45</v>
      </c>
      <c r="C2069">
        <v>2014</v>
      </c>
      <c r="D2069">
        <v>24.8</v>
      </c>
    </row>
    <row r="2070" spans="1:4" x14ac:dyDescent="0.3">
      <c r="A2070">
        <v>28</v>
      </c>
      <c r="B2070" t="s">
        <v>45</v>
      </c>
      <c r="C2070">
        <v>2014</v>
      </c>
      <c r="D2070">
        <v>24.6</v>
      </c>
    </row>
    <row r="2071" spans="1:4" x14ac:dyDescent="0.3">
      <c r="A2071">
        <v>29</v>
      </c>
      <c r="B2071" t="s">
        <v>45</v>
      </c>
      <c r="C2071">
        <v>2014</v>
      </c>
      <c r="D2071">
        <v>24.5</v>
      </c>
    </row>
    <row r="2072" spans="1:4" x14ac:dyDescent="0.3">
      <c r="A2072">
        <v>30</v>
      </c>
      <c r="B2072" t="s">
        <v>45</v>
      </c>
      <c r="C2072">
        <v>2014</v>
      </c>
      <c r="D2072">
        <v>24.1</v>
      </c>
    </row>
    <row r="2073" spans="1:4" x14ac:dyDescent="0.3">
      <c r="A2073">
        <v>1</v>
      </c>
      <c r="B2073" t="s">
        <v>46</v>
      </c>
      <c r="C2073">
        <v>2014</v>
      </c>
      <c r="D2073">
        <v>24.9</v>
      </c>
    </row>
    <row r="2074" spans="1:4" x14ac:dyDescent="0.3">
      <c r="A2074">
        <v>2</v>
      </c>
      <c r="B2074" t="s">
        <v>46</v>
      </c>
      <c r="C2074">
        <v>2014</v>
      </c>
      <c r="D2074">
        <v>24.7</v>
      </c>
    </row>
    <row r="2075" spans="1:4" x14ac:dyDescent="0.3">
      <c r="A2075">
        <v>3</v>
      </c>
      <c r="B2075" t="s">
        <v>46</v>
      </c>
      <c r="C2075">
        <v>2014</v>
      </c>
      <c r="D2075">
        <v>24.4</v>
      </c>
    </row>
    <row r="2076" spans="1:4" x14ac:dyDescent="0.3">
      <c r="A2076">
        <v>4</v>
      </c>
      <c r="B2076" t="s">
        <v>46</v>
      </c>
      <c r="C2076">
        <v>2014</v>
      </c>
      <c r="D2076">
        <v>24.1</v>
      </c>
    </row>
    <row r="2077" spans="1:4" x14ac:dyDescent="0.3">
      <c r="A2077">
        <v>5</v>
      </c>
      <c r="B2077" t="s">
        <v>46</v>
      </c>
      <c r="C2077">
        <v>2014</v>
      </c>
      <c r="D2077">
        <v>23.7</v>
      </c>
    </row>
    <row r="2078" spans="1:4" x14ac:dyDescent="0.3">
      <c r="A2078">
        <v>6</v>
      </c>
      <c r="B2078" t="s">
        <v>46</v>
      </c>
      <c r="C2078">
        <v>2014</v>
      </c>
      <c r="D2078">
        <v>23.1</v>
      </c>
    </row>
    <row r="2079" spans="1:4" x14ac:dyDescent="0.3">
      <c r="A2079">
        <v>7</v>
      </c>
      <c r="B2079" t="s">
        <v>46</v>
      </c>
      <c r="C2079">
        <v>2014</v>
      </c>
      <c r="D2079">
        <v>22.3</v>
      </c>
    </row>
    <row r="2080" spans="1:4" x14ac:dyDescent="0.3">
      <c r="A2080">
        <v>8</v>
      </c>
      <c r="B2080" t="s">
        <v>46</v>
      </c>
      <c r="C2080">
        <v>2014</v>
      </c>
      <c r="D2080">
        <v>21.9</v>
      </c>
    </row>
    <row r="2081" spans="1:4" x14ac:dyDescent="0.3">
      <c r="A2081">
        <v>9</v>
      </c>
      <c r="B2081" t="s">
        <v>46</v>
      </c>
      <c r="C2081">
        <v>2014</v>
      </c>
      <c r="D2081">
        <v>22.2</v>
      </c>
    </row>
    <row r="2082" spans="1:4" x14ac:dyDescent="0.3">
      <c r="A2082">
        <v>10</v>
      </c>
      <c r="B2082" t="s">
        <v>46</v>
      </c>
      <c r="C2082">
        <v>2014</v>
      </c>
      <c r="D2082">
        <v>22.3</v>
      </c>
    </row>
    <row r="2083" spans="1:4" x14ac:dyDescent="0.3">
      <c r="A2083">
        <v>11</v>
      </c>
      <c r="B2083" t="s">
        <v>46</v>
      </c>
      <c r="C2083">
        <v>2014</v>
      </c>
      <c r="D2083">
        <v>22</v>
      </c>
    </row>
    <row r="2084" spans="1:4" x14ac:dyDescent="0.3">
      <c r="A2084">
        <v>12</v>
      </c>
      <c r="B2084" t="s">
        <v>46</v>
      </c>
      <c r="C2084">
        <v>2014</v>
      </c>
      <c r="D2084">
        <v>21.8</v>
      </c>
    </row>
    <row r="2085" spans="1:4" x14ac:dyDescent="0.3">
      <c r="A2085">
        <v>13</v>
      </c>
      <c r="B2085" t="s">
        <v>46</v>
      </c>
      <c r="C2085">
        <v>2014</v>
      </c>
      <c r="D2085">
        <v>23.7</v>
      </c>
    </row>
    <row r="2086" spans="1:4" x14ac:dyDescent="0.3">
      <c r="A2086">
        <v>14</v>
      </c>
      <c r="B2086" t="s">
        <v>46</v>
      </c>
      <c r="C2086">
        <v>2014</v>
      </c>
      <c r="D2086">
        <v>24.2</v>
      </c>
    </row>
    <row r="2087" spans="1:4" x14ac:dyDescent="0.3">
      <c r="A2087">
        <v>15</v>
      </c>
      <c r="B2087" t="s">
        <v>46</v>
      </c>
      <c r="C2087">
        <v>2014</v>
      </c>
      <c r="D2087">
        <v>24.4</v>
      </c>
    </row>
    <row r="2088" spans="1:4" x14ac:dyDescent="0.3">
      <c r="A2088">
        <v>16</v>
      </c>
      <c r="B2088" t="s">
        <v>46</v>
      </c>
      <c r="C2088">
        <v>2014</v>
      </c>
      <c r="D2088">
        <v>24.5</v>
      </c>
    </row>
    <row r="2089" spans="1:4" x14ac:dyDescent="0.3">
      <c r="A2089">
        <v>17</v>
      </c>
      <c r="B2089" t="s">
        <v>46</v>
      </c>
      <c r="C2089">
        <v>2014</v>
      </c>
      <c r="D2089">
        <v>23.9</v>
      </c>
    </row>
    <row r="2090" spans="1:4" x14ac:dyDescent="0.3">
      <c r="A2090">
        <v>18</v>
      </c>
      <c r="B2090" t="s">
        <v>46</v>
      </c>
      <c r="C2090">
        <v>2014</v>
      </c>
      <c r="D2090">
        <v>23.7</v>
      </c>
    </row>
    <row r="2091" spans="1:4" x14ac:dyDescent="0.3">
      <c r="A2091">
        <v>19</v>
      </c>
      <c r="B2091" t="s">
        <v>46</v>
      </c>
      <c r="C2091">
        <v>2014</v>
      </c>
      <c r="D2091">
        <v>23.4</v>
      </c>
    </row>
    <row r="2092" spans="1:4" x14ac:dyDescent="0.3">
      <c r="A2092">
        <v>20</v>
      </c>
      <c r="B2092" t="s">
        <v>46</v>
      </c>
      <c r="C2092">
        <v>2014</v>
      </c>
      <c r="D2092">
        <v>23.1</v>
      </c>
    </row>
    <row r="2093" spans="1:4" x14ac:dyDescent="0.3">
      <c r="A2093">
        <v>21</v>
      </c>
      <c r="B2093" t="s">
        <v>46</v>
      </c>
      <c r="C2093">
        <v>2014</v>
      </c>
      <c r="D2093">
        <v>23.3</v>
      </c>
    </row>
    <row r="2094" spans="1:4" x14ac:dyDescent="0.3">
      <c r="A2094">
        <v>22</v>
      </c>
      <c r="B2094" t="s">
        <v>46</v>
      </c>
      <c r="C2094">
        <v>2014</v>
      </c>
      <c r="D2094">
        <v>23.6</v>
      </c>
    </row>
    <row r="2095" spans="1:4" x14ac:dyDescent="0.3">
      <c r="A2095">
        <v>23</v>
      </c>
      <c r="B2095" t="s">
        <v>46</v>
      </c>
      <c r="C2095">
        <v>2014</v>
      </c>
      <c r="D2095">
        <v>23.6</v>
      </c>
    </row>
    <row r="2096" spans="1:4" x14ac:dyDescent="0.3">
      <c r="A2096">
        <v>24</v>
      </c>
      <c r="B2096" t="s">
        <v>46</v>
      </c>
      <c r="C2096">
        <v>2014</v>
      </c>
      <c r="D2096">
        <v>22.8</v>
      </c>
    </row>
    <row r="2097" spans="1:4" x14ac:dyDescent="0.3">
      <c r="A2097">
        <v>25</v>
      </c>
      <c r="B2097" t="s">
        <v>46</v>
      </c>
      <c r="C2097">
        <v>2014</v>
      </c>
      <c r="D2097">
        <v>22.3</v>
      </c>
    </row>
    <row r="2098" spans="1:4" x14ac:dyDescent="0.3">
      <c r="A2098">
        <v>26</v>
      </c>
      <c r="B2098" t="s">
        <v>46</v>
      </c>
      <c r="C2098">
        <v>2014</v>
      </c>
      <c r="D2098">
        <v>22.3</v>
      </c>
    </row>
    <row r="2099" spans="1:4" x14ac:dyDescent="0.3">
      <c r="A2099">
        <v>27</v>
      </c>
      <c r="B2099" t="s">
        <v>46</v>
      </c>
      <c r="C2099">
        <v>2014</v>
      </c>
      <c r="D2099">
        <v>23</v>
      </c>
    </row>
    <row r="2100" spans="1:4" x14ac:dyDescent="0.3">
      <c r="A2100">
        <v>28</v>
      </c>
      <c r="B2100" t="s">
        <v>46</v>
      </c>
      <c r="C2100">
        <v>2014</v>
      </c>
      <c r="D2100">
        <v>22.1</v>
      </c>
    </row>
    <row r="2101" spans="1:4" x14ac:dyDescent="0.3">
      <c r="A2101">
        <v>29</v>
      </c>
      <c r="B2101" t="s">
        <v>46</v>
      </c>
      <c r="C2101">
        <v>2014</v>
      </c>
      <c r="D2101">
        <v>21.5</v>
      </c>
    </row>
    <row r="2102" spans="1:4" x14ac:dyDescent="0.3">
      <c r="A2102">
        <v>30</v>
      </c>
      <c r="B2102" t="s">
        <v>46</v>
      </c>
      <c r="C2102">
        <v>2014</v>
      </c>
      <c r="D2102">
        <v>20.9</v>
      </c>
    </row>
    <row r="2103" spans="1:4" x14ac:dyDescent="0.3">
      <c r="A2103">
        <v>31</v>
      </c>
      <c r="B2103" t="s">
        <v>46</v>
      </c>
      <c r="C2103">
        <v>2014</v>
      </c>
      <c r="D2103">
        <v>20.6</v>
      </c>
    </row>
    <row r="2104" spans="1:4" x14ac:dyDescent="0.3">
      <c r="A2104">
        <v>1</v>
      </c>
      <c r="B2104" t="s">
        <v>36</v>
      </c>
      <c r="C2104">
        <v>2015</v>
      </c>
      <c r="D2104">
        <v>20</v>
      </c>
    </row>
    <row r="2105" spans="1:4" x14ac:dyDescent="0.3">
      <c r="A2105">
        <v>2</v>
      </c>
      <c r="B2105" t="s">
        <v>36</v>
      </c>
      <c r="C2105">
        <v>2015</v>
      </c>
      <c r="D2105">
        <v>21.5</v>
      </c>
    </row>
    <row r="2106" spans="1:4" x14ac:dyDescent="0.3">
      <c r="A2106">
        <v>3</v>
      </c>
      <c r="B2106" t="s">
        <v>36</v>
      </c>
      <c r="C2106">
        <v>2015</v>
      </c>
      <c r="D2106">
        <v>24.2</v>
      </c>
    </row>
    <row r="2107" spans="1:4" x14ac:dyDescent="0.3">
      <c r="A2107">
        <v>4</v>
      </c>
      <c r="B2107" t="s">
        <v>36</v>
      </c>
      <c r="C2107">
        <v>2015</v>
      </c>
      <c r="D2107">
        <v>24.4</v>
      </c>
    </row>
    <row r="2108" spans="1:4" x14ac:dyDescent="0.3">
      <c r="A2108">
        <v>5</v>
      </c>
      <c r="B2108" t="s">
        <v>36</v>
      </c>
      <c r="C2108">
        <v>2015</v>
      </c>
      <c r="D2108">
        <v>22.1</v>
      </c>
    </row>
    <row r="2109" spans="1:4" x14ac:dyDescent="0.3">
      <c r="A2109">
        <v>6</v>
      </c>
      <c r="B2109" t="s">
        <v>36</v>
      </c>
      <c r="C2109">
        <v>2015</v>
      </c>
      <c r="D2109">
        <v>20.9</v>
      </c>
    </row>
    <row r="2110" spans="1:4" x14ac:dyDescent="0.3">
      <c r="A2110">
        <v>7</v>
      </c>
      <c r="B2110" t="s">
        <v>36</v>
      </c>
      <c r="C2110">
        <v>2015</v>
      </c>
      <c r="D2110">
        <v>20.5</v>
      </c>
    </row>
    <row r="2111" spans="1:4" x14ac:dyDescent="0.3">
      <c r="A2111">
        <v>8</v>
      </c>
      <c r="B2111" t="s">
        <v>36</v>
      </c>
      <c r="C2111">
        <v>2015</v>
      </c>
      <c r="D2111">
        <v>20.2</v>
      </c>
    </row>
    <row r="2112" spans="1:4" x14ac:dyDescent="0.3">
      <c r="A2112">
        <v>9</v>
      </c>
      <c r="B2112" t="s">
        <v>36</v>
      </c>
      <c r="C2112">
        <v>2015</v>
      </c>
      <c r="D2112">
        <v>20</v>
      </c>
    </row>
    <row r="2113" spans="1:4" x14ac:dyDescent="0.3">
      <c r="A2113">
        <v>10</v>
      </c>
      <c r="B2113" t="s">
        <v>36</v>
      </c>
      <c r="C2113">
        <v>2015</v>
      </c>
      <c r="D2113">
        <v>19.399999999999999</v>
      </c>
    </row>
    <row r="2114" spans="1:4" x14ac:dyDescent="0.3">
      <c r="A2114">
        <v>11</v>
      </c>
      <c r="B2114" t="s">
        <v>36</v>
      </c>
      <c r="C2114">
        <v>2015</v>
      </c>
      <c r="D2114">
        <v>19</v>
      </c>
    </row>
    <row r="2115" spans="1:4" x14ac:dyDescent="0.3">
      <c r="A2115">
        <v>12</v>
      </c>
      <c r="B2115" t="s">
        <v>36</v>
      </c>
      <c r="C2115">
        <v>2015</v>
      </c>
      <c r="D2115">
        <v>18.2</v>
      </c>
    </row>
    <row r="2116" spans="1:4" x14ac:dyDescent="0.3">
      <c r="A2116">
        <v>13</v>
      </c>
      <c r="B2116" t="s">
        <v>36</v>
      </c>
      <c r="C2116">
        <v>2015</v>
      </c>
      <c r="D2116">
        <v>18</v>
      </c>
    </row>
    <row r="2117" spans="1:4" x14ac:dyDescent="0.3">
      <c r="A2117">
        <v>14</v>
      </c>
      <c r="B2117" t="s">
        <v>36</v>
      </c>
      <c r="C2117">
        <v>2015</v>
      </c>
      <c r="D2117">
        <v>17.5</v>
      </c>
    </row>
    <row r="2118" spans="1:4" x14ac:dyDescent="0.3">
      <c r="A2118">
        <v>15</v>
      </c>
      <c r="B2118" t="s">
        <v>36</v>
      </c>
      <c r="C2118">
        <v>2015</v>
      </c>
      <c r="D2118">
        <v>17.100000000000001</v>
      </c>
    </row>
    <row r="2119" spans="1:4" x14ac:dyDescent="0.3">
      <c r="A2119">
        <v>16</v>
      </c>
      <c r="B2119" t="s">
        <v>36</v>
      </c>
      <c r="C2119">
        <v>2015</v>
      </c>
      <c r="D2119">
        <v>16.600000000000001</v>
      </c>
    </row>
    <row r="2120" spans="1:4" x14ac:dyDescent="0.3">
      <c r="A2120">
        <v>17</v>
      </c>
      <c r="B2120" t="s">
        <v>36</v>
      </c>
      <c r="C2120">
        <v>2015</v>
      </c>
      <c r="D2120">
        <v>16.8</v>
      </c>
    </row>
    <row r="2121" spans="1:4" x14ac:dyDescent="0.3">
      <c r="A2121">
        <v>18</v>
      </c>
      <c r="B2121" t="s">
        <v>36</v>
      </c>
      <c r="C2121">
        <v>2015</v>
      </c>
      <c r="D2121">
        <v>16.100000000000001</v>
      </c>
    </row>
    <row r="2122" spans="1:4" x14ac:dyDescent="0.3">
      <c r="A2122">
        <v>19</v>
      </c>
      <c r="B2122" t="s">
        <v>36</v>
      </c>
      <c r="C2122">
        <v>2015</v>
      </c>
      <c r="D2122">
        <v>15.7</v>
      </c>
    </row>
    <row r="2123" spans="1:4" x14ac:dyDescent="0.3">
      <c r="A2123">
        <v>20</v>
      </c>
      <c r="B2123" t="s">
        <v>36</v>
      </c>
      <c r="C2123">
        <v>2015</v>
      </c>
      <c r="D2123">
        <v>15.3</v>
      </c>
    </row>
    <row r="2124" spans="1:4" x14ac:dyDescent="0.3">
      <c r="A2124">
        <v>21</v>
      </c>
      <c r="B2124" t="s">
        <v>36</v>
      </c>
      <c r="C2124">
        <v>2015</v>
      </c>
      <c r="D2124">
        <v>14.9</v>
      </c>
    </row>
    <row r="2125" spans="1:4" x14ac:dyDescent="0.3">
      <c r="A2125">
        <v>22</v>
      </c>
      <c r="B2125" t="s">
        <v>36</v>
      </c>
      <c r="C2125">
        <v>2015</v>
      </c>
      <c r="D2125">
        <v>15.5</v>
      </c>
    </row>
    <row r="2126" spans="1:4" x14ac:dyDescent="0.3">
      <c r="A2126">
        <v>23</v>
      </c>
      <c r="B2126" t="s">
        <v>36</v>
      </c>
      <c r="C2126">
        <v>2015</v>
      </c>
      <c r="D2126">
        <v>15.4</v>
      </c>
    </row>
    <row r="2127" spans="1:4" x14ac:dyDescent="0.3">
      <c r="A2127">
        <v>24</v>
      </c>
      <c r="B2127" t="s">
        <v>36</v>
      </c>
      <c r="C2127">
        <v>2015</v>
      </c>
      <c r="D2127">
        <v>15.2</v>
      </c>
    </row>
    <row r="2128" spans="1:4" x14ac:dyDescent="0.3">
      <c r="A2128">
        <v>25</v>
      </c>
      <c r="B2128" t="s">
        <v>36</v>
      </c>
      <c r="C2128">
        <v>2015</v>
      </c>
      <c r="D2128">
        <v>16.100000000000001</v>
      </c>
    </row>
    <row r="2129" spans="1:4" x14ac:dyDescent="0.3">
      <c r="A2129">
        <v>26</v>
      </c>
      <c r="B2129" t="s">
        <v>36</v>
      </c>
      <c r="C2129">
        <v>2015</v>
      </c>
      <c r="D2129">
        <v>15.7</v>
      </c>
    </row>
    <row r="2130" spans="1:4" x14ac:dyDescent="0.3">
      <c r="A2130">
        <v>27</v>
      </c>
      <c r="B2130" t="s">
        <v>36</v>
      </c>
      <c r="C2130">
        <v>2015</v>
      </c>
      <c r="D2130">
        <v>15.4</v>
      </c>
    </row>
    <row r="2131" spans="1:4" x14ac:dyDescent="0.3">
      <c r="A2131">
        <v>28</v>
      </c>
      <c r="B2131" t="s">
        <v>36</v>
      </c>
      <c r="C2131">
        <v>2015</v>
      </c>
      <c r="D2131">
        <v>15.2</v>
      </c>
    </row>
    <row r="2132" spans="1:4" x14ac:dyDescent="0.3">
      <c r="A2132">
        <v>29</v>
      </c>
      <c r="B2132" t="s">
        <v>36</v>
      </c>
      <c r="C2132">
        <v>2015</v>
      </c>
      <c r="D2132">
        <v>14.7</v>
      </c>
    </row>
    <row r="2133" spans="1:4" x14ac:dyDescent="0.3">
      <c r="A2133">
        <v>30</v>
      </c>
      <c r="B2133" t="s">
        <v>36</v>
      </c>
      <c r="C2133">
        <v>2015</v>
      </c>
      <c r="D2133">
        <v>14.5</v>
      </c>
    </row>
    <row r="2134" spans="1:4" x14ac:dyDescent="0.3">
      <c r="A2134">
        <v>31</v>
      </c>
      <c r="B2134" t="s">
        <v>36</v>
      </c>
      <c r="C2134">
        <v>2015</v>
      </c>
      <c r="D2134">
        <v>14.1</v>
      </c>
    </row>
    <row r="2135" spans="1:4" x14ac:dyDescent="0.3">
      <c r="A2135">
        <v>1</v>
      </c>
      <c r="B2135" t="s">
        <v>37</v>
      </c>
      <c r="C2135">
        <v>2015</v>
      </c>
      <c r="D2135">
        <v>13.8</v>
      </c>
    </row>
    <row r="2136" spans="1:4" x14ac:dyDescent="0.3">
      <c r="A2136">
        <v>2</v>
      </c>
      <c r="B2136" t="s">
        <v>37</v>
      </c>
      <c r="C2136">
        <v>2015</v>
      </c>
      <c r="D2136">
        <v>13.2</v>
      </c>
    </row>
    <row r="2137" spans="1:4" x14ac:dyDescent="0.3">
      <c r="A2137">
        <v>3</v>
      </c>
      <c r="B2137" t="s">
        <v>37</v>
      </c>
      <c r="C2137">
        <v>2015</v>
      </c>
      <c r="D2137">
        <v>13.8</v>
      </c>
    </row>
    <row r="2138" spans="1:4" x14ac:dyDescent="0.3">
      <c r="A2138">
        <v>4</v>
      </c>
      <c r="B2138" t="s">
        <v>37</v>
      </c>
      <c r="C2138">
        <v>2015</v>
      </c>
      <c r="D2138">
        <v>15.1</v>
      </c>
    </row>
    <row r="2139" spans="1:4" x14ac:dyDescent="0.3">
      <c r="A2139">
        <v>5</v>
      </c>
      <c r="B2139" t="s">
        <v>37</v>
      </c>
      <c r="C2139">
        <v>2015</v>
      </c>
      <c r="D2139">
        <v>15.3</v>
      </c>
    </row>
    <row r="2140" spans="1:4" x14ac:dyDescent="0.3">
      <c r="A2140">
        <v>6</v>
      </c>
      <c r="B2140" t="s">
        <v>37</v>
      </c>
      <c r="C2140">
        <v>2015</v>
      </c>
      <c r="D2140">
        <v>14.5</v>
      </c>
    </row>
    <row r="2141" spans="1:4" x14ac:dyDescent="0.3">
      <c r="A2141">
        <v>7</v>
      </c>
      <c r="B2141" t="s">
        <v>37</v>
      </c>
      <c r="C2141">
        <v>2015</v>
      </c>
      <c r="D2141">
        <v>14</v>
      </c>
    </row>
    <row r="2142" spans="1:4" x14ac:dyDescent="0.3">
      <c r="A2142">
        <v>8</v>
      </c>
      <c r="B2142" t="s">
        <v>37</v>
      </c>
      <c r="C2142">
        <v>2015</v>
      </c>
      <c r="D2142">
        <v>13.6</v>
      </c>
    </row>
    <row r="2143" spans="1:4" x14ac:dyDescent="0.3">
      <c r="A2143">
        <v>9</v>
      </c>
      <c r="B2143" t="s">
        <v>37</v>
      </c>
      <c r="C2143">
        <v>2015</v>
      </c>
      <c r="D2143">
        <v>13.4</v>
      </c>
    </row>
    <row r="2144" spans="1:4" x14ac:dyDescent="0.3">
      <c r="A2144">
        <v>10</v>
      </c>
      <c r="B2144" t="s">
        <v>37</v>
      </c>
      <c r="C2144">
        <v>2015</v>
      </c>
      <c r="D2144">
        <v>13.7</v>
      </c>
    </row>
    <row r="2145" spans="1:4" x14ac:dyDescent="0.3">
      <c r="A2145">
        <v>11</v>
      </c>
      <c r="B2145" t="s">
        <v>37</v>
      </c>
      <c r="C2145">
        <v>2015</v>
      </c>
      <c r="D2145">
        <v>13.9</v>
      </c>
    </row>
    <row r="2146" spans="1:4" x14ac:dyDescent="0.3">
      <c r="A2146">
        <v>12</v>
      </c>
      <c r="B2146" t="s">
        <v>37</v>
      </c>
      <c r="C2146">
        <v>2015</v>
      </c>
      <c r="D2146">
        <v>13.5</v>
      </c>
    </row>
    <row r="2147" spans="1:4" x14ac:dyDescent="0.3">
      <c r="A2147">
        <v>13</v>
      </c>
      <c r="B2147" t="s">
        <v>37</v>
      </c>
      <c r="C2147">
        <v>2015</v>
      </c>
      <c r="D2147">
        <v>13.3</v>
      </c>
    </row>
    <row r="2148" spans="1:4" x14ac:dyDescent="0.3">
      <c r="A2148">
        <v>14</v>
      </c>
      <c r="B2148" t="s">
        <v>37</v>
      </c>
      <c r="C2148">
        <v>2015</v>
      </c>
      <c r="D2148">
        <v>13</v>
      </c>
    </row>
    <row r="2149" spans="1:4" x14ac:dyDescent="0.3">
      <c r="A2149">
        <v>15</v>
      </c>
      <c r="B2149" t="s">
        <v>37</v>
      </c>
      <c r="C2149">
        <v>2015</v>
      </c>
      <c r="D2149">
        <v>13.7</v>
      </c>
    </row>
    <row r="2150" spans="1:4" x14ac:dyDescent="0.3">
      <c r="A2150">
        <v>16</v>
      </c>
      <c r="B2150" t="s">
        <v>37</v>
      </c>
      <c r="C2150">
        <v>2015</v>
      </c>
      <c r="D2150">
        <v>13.5</v>
      </c>
    </row>
    <row r="2151" spans="1:4" x14ac:dyDescent="0.3">
      <c r="A2151">
        <v>17</v>
      </c>
      <c r="B2151" t="s">
        <v>37</v>
      </c>
      <c r="C2151">
        <v>2015</v>
      </c>
      <c r="D2151">
        <v>13.1</v>
      </c>
    </row>
    <row r="2152" spans="1:4" x14ac:dyDescent="0.3">
      <c r="A2152">
        <v>18</v>
      </c>
      <c r="B2152" t="s">
        <v>37</v>
      </c>
      <c r="C2152">
        <v>2015</v>
      </c>
      <c r="D2152">
        <v>13</v>
      </c>
    </row>
    <row r="2153" spans="1:4" x14ac:dyDescent="0.3">
      <c r="A2153">
        <v>19</v>
      </c>
      <c r="B2153" t="s">
        <v>37</v>
      </c>
      <c r="C2153">
        <v>2015</v>
      </c>
      <c r="D2153">
        <v>13.5</v>
      </c>
    </row>
    <row r="2154" spans="1:4" x14ac:dyDescent="0.3">
      <c r="A2154">
        <v>20</v>
      </c>
      <c r="B2154" t="s">
        <v>37</v>
      </c>
      <c r="C2154">
        <v>2015</v>
      </c>
      <c r="D2154">
        <v>13.2</v>
      </c>
    </row>
    <row r="2155" spans="1:4" x14ac:dyDescent="0.3">
      <c r="A2155">
        <v>21</v>
      </c>
      <c r="B2155" t="s">
        <v>37</v>
      </c>
      <c r="C2155">
        <v>2015</v>
      </c>
      <c r="D2155">
        <v>13</v>
      </c>
    </row>
    <row r="2156" spans="1:4" x14ac:dyDescent="0.3">
      <c r="A2156">
        <v>22</v>
      </c>
      <c r="B2156" t="s">
        <v>37</v>
      </c>
      <c r="C2156">
        <v>2015</v>
      </c>
      <c r="D2156">
        <v>13.2</v>
      </c>
    </row>
    <row r="2157" spans="1:4" x14ac:dyDescent="0.3">
      <c r="A2157">
        <v>23</v>
      </c>
      <c r="B2157" t="s">
        <v>37</v>
      </c>
      <c r="C2157">
        <v>2015</v>
      </c>
      <c r="D2157">
        <v>13.5</v>
      </c>
    </row>
    <row r="2158" spans="1:4" x14ac:dyDescent="0.3">
      <c r="A2158">
        <v>24</v>
      </c>
      <c r="B2158" t="s">
        <v>37</v>
      </c>
      <c r="C2158">
        <v>2015</v>
      </c>
      <c r="D2158">
        <v>13.5</v>
      </c>
    </row>
    <row r="2159" spans="1:4" x14ac:dyDescent="0.3">
      <c r="A2159">
        <v>25</v>
      </c>
      <c r="B2159" t="s">
        <v>37</v>
      </c>
      <c r="C2159">
        <v>2015</v>
      </c>
      <c r="D2159">
        <v>15</v>
      </c>
    </row>
    <row r="2160" spans="1:4" x14ac:dyDescent="0.3">
      <c r="A2160">
        <v>26</v>
      </c>
      <c r="B2160" t="s">
        <v>37</v>
      </c>
      <c r="C2160">
        <v>2015</v>
      </c>
      <c r="D2160">
        <v>17.7</v>
      </c>
    </row>
    <row r="2161" spans="1:4" x14ac:dyDescent="0.3">
      <c r="A2161">
        <v>27</v>
      </c>
      <c r="B2161" t="s">
        <v>37</v>
      </c>
      <c r="C2161">
        <v>2015</v>
      </c>
      <c r="D2161">
        <v>17.100000000000001</v>
      </c>
    </row>
    <row r="2162" spans="1:4" x14ac:dyDescent="0.3">
      <c r="A2162">
        <v>28</v>
      </c>
      <c r="B2162" t="s">
        <v>37</v>
      </c>
      <c r="C2162">
        <v>2015</v>
      </c>
      <c r="D2162">
        <v>15.9</v>
      </c>
    </row>
    <row r="2163" spans="1:4" x14ac:dyDescent="0.3">
      <c r="A2163">
        <v>1</v>
      </c>
      <c r="B2163" t="s">
        <v>38</v>
      </c>
      <c r="C2163">
        <v>2015</v>
      </c>
      <c r="D2163">
        <v>15.5</v>
      </c>
    </row>
    <row r="2164" spans="1:4" x14ac:dyDescent="0.3">
      <c r="A2164">
        <v>2</v>
      </c>
      <c r="B2164" t="s">
        <v>38</v>
      </c>
      <c r="C2164">
        <v>2015</v>
      </c>
      <c r="D2164">
        <v>18.100000000000001</v>
      </c>
    </row>
    <row r="2165" spans="1:4" x14ac:dyDescent="0.3">
      <c r="A2165">
        <v>3</v>
      </c>
      <c r="B2165" t="s">
        <v>38</v>
      </c>
      <c r="C2165">
        <v>2015</v>
      </c>
      <c r="D2165">
        <v>27.7</v>
      </c>
    </row>
    <row r="2166" spans="1:4" x14ac:dyDescent="0.3">
      <c r="A2166">
        <v>4</v>
      </c>
      <c r="B2166" t="s">
        <v>38</v>
      </c>
      <c r="C2166">
        <v>2015</v>
      </c>
      <c r="D2166">
        <v>24.4</v>
      </c>
    </row>
    <row r="2167" spans="1:4" x14ac:dyDescent="0.3">
      <c r="A2167">
        <v>5</v>
      </c>
      <c r="B2167" t="s">
        <v>38</v>
      </c>
      <c r="C2167">
        <v>2015</v>
      </c>
      <c r="D2167">
        <v>21.1</v>
      </c>
    </row>
    <row r="2168" spans="1:4" x14ac:dyDescent="0.3">
      <c r="A2168">
        <v>6</v>
      </c>
      <c r="B2168" t="s">
        <v>38</v>
      </c>
      <c r="C2168">
        <v>2015</v>
      </c>
      <c r="D2168">
        <v>19.5</v>
      </c>
    </row>
    <row r="2169" spans="1:4" x14ac:dyDescent="0.3">
      <c r="A2169">
        <v>7</v>
      </c>
      <c r="B2169" t="s">
        <v>38</v>
      </c>
      <c r="C2169">
        <v>2015</v>
      </c>
      <c r="D2169">
        <v>19.3</v>
      </c>
    </row>
    <row r="2170" spans="1:4" x14ac:dyDescent="0.3">
      <c r="A2170">
        <v>8</v>
      </c>
      <c r="B2170" t="s">
        <v>38</v>
      </c>
      <c r="C2170">
        <v>2015</v>
      </c>
      <c r="D2170">
        <v>18.5</v>
      </c>
    </row>
    <row r="2171" spans="1:4" x14ac:dyDescent="0.3">
      <c r="A2171">
        <v>9</v>
      </c>
      <c r="B2171" t="s">
        <v>38</v>
      </c>
      <c r="C2171">
        <v>2015</v>
      </c>
      <c r="D2171">
        <v>18.100000000000001</v>
      </c>
    </row>
    <row r="2172" spans="1:4" x14ac:dyDescent="0.3">
      <c r="A2172">
        <v>10</v>
      </c>
      <c r="B2172" t="s">
        <v>38</v>
      </c>
      <c r="C2172">
        <v>2015</v>
      </c>
      <c r="D2172">
        <v>17</v>
      </c>
    </row>
    <row r="2173" spans="1:4" x14ac:dyDescent="0.3">
      <c r="A2173">
        <v>11</v>
      </c>
      <c r="B2173" t="s">
        <v>38</v>
      </c>
      <c r="C2173">
        <v>2015</v>
      </c>
      <c r="D2173">
        <v>16.2</v>
      </c>
    </row>
    <row r="2174" spans="1:4" x14ac:dyDescent="0.3">
      <c r="A2174">
        <v>12</v>
      </c>
      <c r="B2174" t="s">
        <v>38</v>
      </c>
      <c r="C2174">
        <v>2015</v>
      </c>
      <c r="D2174">
        <v>16.3</v>
      </c>
    </row>
    <row r="2175" spans="1:4" x14ac:dyDescent="0.3">
      <c r="A2175">
        <v>13</v>
      </c>
      <c r="B2175" t="s">
        <v>38</v>
      </c>
      <c r="C2175">
        <v>2015</v>
      </c>
      <c r="D2175">
        <v>15.8</v>
      </c>
    </row>
    <row r="2176" spans="1:4" x14ac:dyDescent="0.3">
      <c r="A2176">
        <v>14</v>
      </c>
      <c r="B2176" t="s">
        <v>38</v>
      </c>
      <c r="C2176">
        <v>2015</v>
      </c>
      <c r="D2176">
        <v>16.600000000000001</v>
      </c>
    </row>
    <row r="2177" spans="1:4" x14ac:dyDescent="0.3">
      <c r="A2177">
        <v>15</v>
      </c>
      <c r="B2177" t="s">
        <v>38</v>
      </c>
      <c r="C2177">
        <v>2015</v>
      </c>
      <c r="D2177">
        <v>16.100000000000001</v>
      </c>
    </row>
    <row r="2178" spans="1:4" x14ac:dyDescent="0.3">
      <c r="A2178">
        <v>16</v>
      </c>
      <c r="B2178" t="s">
        <v>38</v>
      </c>
      <c r="C2178">
        <v>2015</v>
      </c>
      <c r="D2178">
        <v>18.899999999999999</v>
      </c>
    </row>
    <row r="2179" spans="1:4" x14ac:dyDescent="0.3">
      <c r="A2179">
        <v>17</v>
      </c>
      <c r="B2179" t="s">
        <v>38</v>
      </c>
      <c r="C2179">
        <v>2015</v>
      </c>
      <c r="D2179">
        <v>18</v>
      </c>
    </row>
    <row r="2180" spans="1:4" x14ac:dyDescent="0.3">
      <c r="A2180">
        <v>18</v>
      </c>
      <c r="B2180" t="s">
        <v>38</v>
      </c>
      <c r="C2180">
        <v>2015</v>
      </c>
      <c r="D2180">
        <v>17.899999999999999</v>
      </c>
    </row>
    <row r="2181" spans="1:4" x14ac:dyDescent="0.3">
      <c r="A2181">
        <v>19</v>
      </c>
      <c r="B2181" t="s">
        <v>38</v>
      </c>
      <c r="C2181">
        <v>2015</v>
      </c>
      <c r="D2181">
        <v>17.5</v>
      </c>
    </row>
    <row r="2182" spans="1:4" x14ac:dyDescent="0.3">
      <c r="A2182">
        <v>20</v>
      </c>
      <c r="B2182" t="s">
        <v>38</v>
      </c>
      <c r="C2182">
        <v>2015</v>
      </c>
      <c r="D2182">
        <v>17.7</v>
      </c>
    </row>
    <row r="2183" spans="1:4" x14ac:dyDescent="0.3">
      <c r="A2183">
        <v>21</v>
      </c>
      <c r="B2183" t="s">
        <v>38</v>
      </c>
      <c r="C2183">
        <v>2015</v>
      </c>
      <c r="D2183">
        <v>18.600000000000001</v>
      </c>
    </row>
    <row r="2184" spans="1:4" x14ac:dyDescent="0.3">
      <c r="A2184">
        <v>22</v>
      </c>
      <c r="B2184" t="s">
        <v>38</v>
      </c>
      <c r="C2184">
        <v>2015</v>
      </c>
      <c r="D2184">
        <v>18.5</v>
      </c>
    </row>
    <row r="2185" spans="1:4" x14ac:dyDescent="0.3">
      <c r="A2185">
        <v>23</v>
      </c>
      <c r="B2185" t="s">
        <v>38</v>
      </c>
      <c r="C2185">
        <v>2015</v>
      </c>
      <c r="D2185">
        <v>20.2</v>
      </c>
    </row>
    <row r="2186" spans="1:4" x14ac:dyDescent="0.3">
      <c r="A2186">
        <v>24</v>
      </c>
      <c r="B2186" t="s">
        <v>38</v>
      </c>
      <c r="C2186">
        <v>2015</v>
      </c>
      <c r="D2186">
        <v>20.6</v>
      </c>
    </row>
    <row r="2187" spans="1:4" x14ac:dyDescent="0.3">
      <c r="A2187">
        <v>25</v>
      </c>
      <c r="B2187" t="s">
        <v>38</v>
      </c>
      <c r="C2187">
        <v>2015</v>
      </c>
      <c r="D2187">
        <v>19.600000000000001</v>
      </c>
    </row>
    <row r="2188" spans="1:4" x14ac:dyDescent="0.3">
      <c r="A2188">
        <v>26</v>
      </c>
      <c r="B2188" t="s">
        <v>38</v>
      </c>
      <c r="C2188">
        <v>2015</v>
      </c>
      <c r="D2188">
        <v>22.3</v>
      </c>
    </row>
    <row r="2189" spans="1:4" x14ac:dyDescent="0.3">
      <c r="A2189">
        <v>27</v>
      </c>
      <c r="B2189" t="s">
        <v>38</v>
      </c>
      <c r="C2189">
        <v>2015</v>
      </c>
      <c r="D2189">
        <v>28.4</v>
      </c>
    </row>
    <row r="2190" spans="1:4" x14ac:dyDescent="0.3">
      <c r="A2190">
        <v>28</v>
      </c>
      <c r="B2190" t="s">
        <v>38</v>
      </c>
      <c r="C2190">
        <v>2015</v>
      </c>
      <c r="D2190">
        <v>29.7</v>
      </c>
    </row>
    <row r="2191" spans="1:4" x14ac:dyDescent="0.3">
      <c r="A2191">
        <v>29</v>
      </c>
      <c r="B2191" t="s">
        <v>38</v>
      </c>
      <c r="C2191">
        <v>2015</v>
      </c>
      <c r="D2191">
        <v>28.9</v>
      </c>
    </row>
    <row r="2192" spans="1:4" x14ac:dyDescent="0.3">
      <c r="A2192">
        <v>30</v>
      </c>
      <c r="B2192" t="s">
        <v>38</v>
      </c>
      <c r="C2192">
        <v>2015</v>
      </c>
      <c r="D2192">
        <v>25.9</v>
      </c>
    </row>
    <row r="2193" spans="1:4" x14ac:dyDescent="0.3">
      <c r="A2193">
        <v>31</v>
      </c>
      <c r="B2193" t="s">
        <v>38</v>
      </c>
      <c r="C2193">
        <v>2015</v>
      </c>
      <c r="D2193">
        <v>25.7</v>
      </c>
    </row>
    <row r="2194" spans="1:4" x14ac:dyDescent="0.3">
      <c r="A2194">
        <v>1</v>
      </c>
      <c r="B2194" t="s">
        <v>39</v>
      </c>
      <c r="C2194">
        <v>2015</v>
      </c>
      <c r="D2194">
        <v>25.7</v>
      </c>
    </row>
    <row r="2195" spans="1:4" x14ac:dyDescent="0.3">
      <c r="A2195">
        <v>2</v>
      </c>
      <c r="B2195" t="s">
        <v>39</v>
      </c>
      <c r="C2195">
        <v>2015</v>
      </c>
      <c r="D2195">
        <v>24.8</v>
      </c>
    </row>
    <row r="2196" spans="1:4" x14ac:dyDescent="0.3">
      <c r="A2196">
        <v>3</v>
      </c>
      <c r="B2196" t="s">
        <v>39</v>
      </c>
      <c r="C2196">
        <v>2015</v>
      </c>
      <c r="D2196">
        <v>24.3</v>
      </c>
    </row>
    <row r="2197" spans="1:4" x14ac:dyDescent="0.3">
      <c r="A2197">
        <v>4</v>
      </c>
      <c r="B2197" t="s">
        <v>39</v>
      </c>
      <c r="C2197">
        <v>2015</v>
      </c>
      <c r="D2197">
        <v>23.5</v>
      </c>
    </row>
    <row r="2198" spans="1:4" x14ac:dyDescent="0.3">
      <c r="A2198">
        <v>5</v>
      </c>
      <c r="B2198" t="s">
        <v>39</v>
      </c>
      <c r="C2198">
        <v>2015</v>
      </c>
      <c r="D2198">
        <v>23</v>
      </c>
    </row>
    <row r="2199" spans="1:4" x14ac:dyDescent="0.3">
      <c r="A2199">
        <v>6</v>
      </c>
      <c r="B2199" t="s">
        <v>39</v>
      </c>
      <c r="C2199">
        <v>2015</v>
      </c>
      <c r="D2199">
        <v>22.3</v>
      </c>
    </row>
    <row r="2200" spans="1:4" x14ac:dyDescent="0.3">
      <c r="A2200">
        <v>7</v>
      </c>
      <c r="B2200" t="s">
        <v>39</v>
      </c>
      <c r="C2200">
        <v>2015</v>
      </c>
      <c r="D2200">
        <v>22</v>
      </c>
    </row>
    <row r="2201" spans="1:4" x14ac:dyDescent="0.3">
      <c r="A2201">
        <v>8</v>
      </c>
      <c r="B2201" t="s">
        <v>39</v>
      </c>
      <c r="C2201">
        <v>2015</v>
      </c>
      <c r="D2201">
        <v>22.3</v>
      </c>
    </row>
    <row r="2202" spans="1:4" x14ac:dyDescent="0.3">
      <c r="A2202">
        <v>9</v>
      </c>
      <c r="B2202" t="s">
        <v>39</v>
      </c>
      <c r="C2202">
        <v>2015</v>
      </c>
      <c r="D2202">
        <v>22.8</v>
      </c>
    </row>
    <row r="2203" spans="1:4" x14ac:dyDescent="0.3">
      <c r="A2203">
        <v>10</v>
      </c>
      <c r="B2203" t="s">
        <v>39</v>
      </c>
      <c r="C2203">
        <v>2015</v>
      </c>
      <c r="D2203">
        <v>22.2</v>
      </c>
    </row>
    <row r="2204" spans="1:4" x14ac:dyDescent="0.3">
      <c r="A2204">
        <v>11</v>
      </c>
      <c r="B2204" t="s">
        <v>39</v>
      </c>
      <c r="C2204">
        <v>2015</v>
      </c>
      <c r="D2204">
        <v>21.8</v>
      </c>
    </row>
    <row r="2205" spans="1:4" x14ac:dyDescent="0.3">
      <c r="A2205">
        <v>12</v>
      </c>
      <c r="B2205" t="s">
        <v>39</v>
      </c>
      <c r="C2205">
        <v>2015</v>
      </c>
      <c r="D2205">
        <v>22.6</v>
      </c>
    </row>
    <row r="2206" spans="1:4" x14ac:dyDescent="0.3">
      <c r="A2206">
        <v>13</v>
      </c>
      <c r="B2206" t="s">
        <v>39</v>
      </c>
      <c r="C2206">
        <v>2015</v>
      </c>
      <c r="D2206">
        <v>28.1</v>
      </c>
    </row>
    <row r="2207" spans="1:4" x14ac:dyDescent="0.3">
      <c r="A2207">
        <v>14</v>
      </c>
      <c r="B2207" t="s">
        <v>39</v>
      </c>
      <c r="C2207">
        <v>2015</v>
      </c>
      <c r="D2207">
        <v>26.5</v>
      </c>
    </row>
    <row r="2208" spans="1:4" x14ac:dyDescent="0.3">
      <c r="A2208">
        <v>15</v>
      </c>
      <c r="B2208" t="s">
        <v>39</v>
      </c>
      <c r="C2208">
        <v>2015</v>
      </c>
      <c r="D2208">
        <v>24.9</v>
      </c>
    </row>
    <row r="2209" spans="1:4" x14ac:dyDescent="0.3">
      <c r="A2209">
        <v>16</v>
      </c>
      <c r="B2209" t="s">
        <v>39</v>
      </c>
      <c r="C2209">
        <v>2015</v>
      </c>
      <c r="D2209">
        <v>23.6</v>
      </c>
    </row>
    <row r="2210" spans="1:4" x14ac:dyDescent="0.3">
      <c r="A2210">
        <v>17</v>
      </c>
      <c r="B2210" t="s">
        <v>39</v>
      </c>
      <c r="C2210">
        <v>2015</v>
      </c>
      <c r="D2210">
        <v>23.3</v>
      </c>
    </row>
    <row r="2211" spans="1:4" x14ac:dyDescent="0.3">
      <c r="A2211">
        <v>18</v>
      </c>
      <c r="B2211" t="s">
        <v>39</v>
      </c>
      <c r="C2211">
        <v>2015</v>
      </c>
      <c r="D2211">
        <v>24.4</v>
      </c>
    </row>
    <row r="2212" spans="1:4" x14ac:dyDescent="0.3">
      <c r="A2212">
        <v>19</v>
      </c>
      <c r="B2212" t="s">
        <v>39</v>
      </c>
      <c r="C2212">
        <v>2015</v>
      </c>
      <c r="D2212">
        <v>26.9</v>
      </c>
    </row>
    <row r="2213" spans="1:4" x14ac:dyDescent="0.3">
      <c r="A2213">
        <v>20</v>
      </c>
      <c r="B2213" t="s">
        <v>39</v>
      </c>
      <c r="C2213">
        <v>2015</v>
      </c>
      <c r="D2213">
        <v>28.8</v>
      </c>
    </row>
    <row r="2214" spans="1:4" x14ac:dyDescent="0.3">
      <c r="A2214">
        <v>21</v>
      </c>
      <c r="B2214" t="s">
        <v>39</v>
      </c>
      <c r="C2214">
        <v>2015</v>
      </c>
      <c r="D2214">
        <v>27.8</v>
      </c>
    </row>
    <row r="2215" spans="1:4" x14ac:dyDescent="0.3">
      <c r="A2215">
        <v>22</v>
      </c>
      <c r="B2215" t="s">
        <v>39</v>
      </c>
      <c r="C2215">
        <v>2015</v>
      </c>
      <c r="D2215">
        <v>26.2</v>
      </c>
    </row>
    <row r="2216" spans="1:4" x14ac:dyDescent="0.3">
      <c r="A2216">
        <v>23</v>
      </c>
      <c r="B2216" t="s">
        <v>39</v>
      </c>
      <c r="C2216">
        <v>2015</v>
      </c>
      <c r="D2216">
        <v>25.1</v>
      </c>
    </row>
    <row r="2217" spans="1:4" x14ac:dyDescent="0.3">
      <c r="A2217">
        <v>24</v>
      </c>
      <c r="B2217" t="s">
        <v>39</v>
      </c>
      <c r="C2217">
        <v>2015</v>
      </c>
      <c r="D2217">
        <v>26.2</v>
      </c>
    </row>
    <row r="2218" spans="1:4" x14ac:dyDescent="0.3">
      <c r="A2218">
        <v>25</v>
      </c>
      <c r="B2218" t="s">
        <v>39</v>
      </c>
      <c r="C2218">
        <v>2015</v>
      </c>
      <c r="D2218">
        <v>24.9</v>
      </c>
    </row>
    <row r="2219" spans="1:4" x14ac:dyDescent="0.3">
      <c r="A2219">
        <v>26</v>
      </c>
      <c r="B2219" t="s">
        <v>39</v>
      </c>
      <c r="C2219">
        <v>2015</v>
      </c>
      <c r="D2219">
        <v>25.1</v>
      </c>
    </row>
    <row r="2220" spans="1:4" x14ac:dyDescent="0.3">
      <c r="A2220">
        <v>27</v>
      </c>
      <c r="B2220" t="s">
        <v>39</v>
      </c>
      <c r="C2220">
        <v>2015</v>
      </c>
      <c r="D2220">
        <v>24.7</v>
      </c>
    </row>
    <row r="2221" spans="1:4" x14ac:dyDescent="0.3">
      <c r="A2221">
        <v>28</v>
      </c>
      <c r="B2221" t="s">
        <v>39</v>
      </c>
      <c r="C2221">
        <v>2015</v>
      </c>
      <c r="D2221">
        <v>23.6</v>
      </c>
    </row>
    <row r="2222" spans="1:4" x14ac:dyDescent="0.3">
      <c r="A2222">
        <v>29</v>
      </c>
      <c r="B2222" t="s">
        <v>39</v>
      </c>
      <c r="C2222">
        <v>2015</v>
      </c>
      <c r="D2222">
        <v>26</v>
      </c>
    </row>
    <row r="2223" spans="1:4" x14ac:dyDescent="0.3">
      <c r="A2223">
        <v>30</v>
      </c>
      <c r="B2223" t="s">
        <v>39</v>
      </c>
      <c r="C2223">
        <v>2015</v>
      </c>
      <c r="D2223">
        <v>25.8</v>
      </c>
    </row>
    <row r="2224" spans="1:4" x14ac:dyDescent="0.3">
      <c r="A2224">
        <v>1</v>
      </c>
      <c r="B2224" t="s">
        <v>21</v>
      </c>
      <c r="C2224">
        <v>2015</v>
      </c>
      <c r="D2224">
        <v>28.4</v>
      </c>
    </row>
    <row r="2225" spans="1:4" x14ac:dyDescent="0.3">
      <c r="A2225">
        <v>2</v>
      </c>
      <c r="B2225" t="s">
        <v>21</v>
      </c>
      <c r="C2225">
        <v>2015</v>
      </c>
      <c r="D2225">
        <v>28.1</v>
      </c>
    </row>
    <row r="2226" spans="1:4" x14ac:dyDescent="0.3">
      <c r="A2226">
        <v>3</v>
      </c>
      <c r="B2226" t="s">
        <v>21</v>
      </c>
      <c r="C2226">
        <v>2015</v>
      </c>
      <c r="D2226">
        <v>27.3</v>
      </c>
    </row>
    <row r="2227" spans="1:4" x14ac:dyDescent="0.3">
      <c r="A2227">
        <v>4</v>
      </c>
      <c r="B2227" t="s">
        <v>21</v>
      </c>
      <c r="C2227">
        <v>2015</v>
      </c>
      <c r="D2227">
        <v>26.5</v>
      </c>
    </row>
    <row r="2228" spans="1:4" x14ac:dyDescent="0.3">
      <c r="A2228">
        <v>5</v>
      </c>
      <c r="B2228" t="s">
        <v>21</v>
      </c>
      <c r="C2228">
        <v>2015</v>
      </c>
      <c r="D2228">
        <v>25.4</v>
      </c>
    </row>
    <row r="2229" spans="1:4" x14ac:dyDescent="0.3">
      <c r="A2229">
        <v>6</v>
      </c>
      <c r="B2229" t="s">
        <v>21</v>
      </c>
      <c r="C2229">
        <v>2015</v>
      </c>
      <c r="D2229">
        <v>27.6</v>
      </c>
    </row>
    <row r="2230" spans="1:4" x14ac:dyDescent="0.3">
      <c r="A2230">
        <v>7</v>
      </c>
      <c r="B2230" t="s">
        <v>21</v>
      </c>
      <c r="C2230">
        <v>2015</v>
      </c>
      <c r="D2230">
        <v>29.6</v>
      </c>
    </row>
    <row r="2231" spans="1:4" x14ac:dyDescent="0.3">
      <c r="A2231">
        <v>8</v>
      </c>
      <c r="B2231" t="s">
        <v>21</v>
      </c>
      <c r="C2231">
        <v>2015</v>
      </c>
      <c r="D2231">
        <v>28.7</v>
      </c>
    </row>
    <row r="2232" spans="1:4" x14ac:dyDescent="0.3">
      <c r="A2232">
        <v>9</v>
      </c>
      <c r="B2232" t="s">
        <v>21</v>
      </c>
      <c r="C2232">
        <v>2015</v>
      </c>
      <c r="D2232">
        <v>37.6</v>
      </c>
    </row>
    <row r="2233" spans="1:4" x14ac:dyDescent="0.3">
      <c r="A2233">
        <v>10</v>
      </c>
      <c r="B2233" t="s">
        <v>21</v>
      </c>
      <c r="C2233">
        <v>2015</v>
      </c>
      <c r="D2233">
        <v>39.200000000000003</v>
      </c>
    </row>
    <row r="2234" spans="1:4" x14ac:dyDescent="0.3">
      <c r="A2234">
        <v>11</v>
      </c>
      <c r="B2234" t="s">
        <v>21</v>
      </c>
      <c r="C2234">
        <v>2015</v>
      </c>
      <c r="D2234">
        <v>52.6</v>
      </c>
    </row>
    <row r="2235" spans="1:4" x14ac:dyDescent="0.3">
      <c r="A2235">
        <v>12</v>
      </c>
      <c r="B2235" t="s">
        <v>21</v>
      </c>
      <c r="C2235">
        <v>2015</v>
      </c>
      <c r="D2235">
        <v>51.3</v>
      </c>
    </row>
    <row r="2236" spans="1:4" x14ac:dyDescent="0.3">
      <c r="A2236">
        <v>13</v>
      </c>
      <c r="B2236" t="s">
        <v>21</v>
      </c>
      <c r="C2236">
        <v>2015</v>
      </c>
      <c r="D2236">
        <v>49.5</v>
      </c>
    </row>
    <row r="2237" spans="1:4" x14ac:dyDescent="0.3">
      <c r="A2237">
        <v>14</v>
      </c>
      <c r="B2237" t="s">
        <v>21</v>
      </c>
      <c r="C2237">
        <v>2015</v>
      </c>
      <c r="D2237">
        <v>47.9</v>
      </c>
    </row>
    <row r="2238" spans="1:4" x14ac:dyDescent="0.3">
      <c r="A2238">
        <v>15</v>
      </c>
      <c r="B2238" t="s">
        <v>21</v>
      </c>
      <c r="C2238">
        <v>2015</v>
      </c>
      <c r="D2238">
        <v>51.3</v>
      </c>
    </row>
    <row r="2239" spans="1:4" x14ac:dyDescent="0.3">
      <c r="A2239">
        <v>16</v>
      </c>
      <c r="B2239" t="s">
        <v>21</v>
      </c>
      <c r="C2239">
        <v>2015</v>
      </c>
      <c r="D2239">
        <v>50</v>
      </c>
    </row>
    <row r="2240" spans="1:4" x14ac:dyDescent="0.3">
      <c r="A2240">
        <v>17</v>
      </c>
      <c r="B2240" t="s">
        <v>21</v>
      </c>
      <c r="C2240">
        <v>2015</v>
      </c>
      <c r="D2240">
        <v>52.2</v>
      </c>
    </row>
    <row r="2241" spans="1:4" x14ac:dyDescent="0.3">
      <c r="A2241">
        <v>18</v>
      </c>
      <c r="B2241" t="s">
        <v>21</v>
      </c>
      <c r="C2241">
        <v>2015</v>
      </c>
      <c r="D2241">
        <v>55.3</v>
      </c>
    </row>
    <row r="2242" spans="1:4" x14ac:dyDescent="0.3">
      <c r="A2242">
        <v>19</v>
      </c>
      <c r="B2242" t="s">
        <v>21</v>
      </c>
      <c r="C2242">
        <v>2015</v>
      </c>
      <c r="D2242">
        <v>53.4</v>
      </c>
    </row>
    <row r="2243" spans="1:4" x14ac:dyDescent="0.3">
      <c r="A2243">
        <v>20</v>
      </c>
      <c r="B2243" t="s">
        <v>21</v>
      </c>
      <c r="C2243">
        <v>2015</v>
      </c>
      <c r="D2243">
        <v>56</v>
      </c>
    </row>
    <row r="2244" spans="1:4" x14ac:dyDescent="0.3">
      <c r="A2244">
        <v>21</v>
      </c>
      <c r="B2244" t="s">
        <v>21</v>
      </c>
      <c r="C2244">
        <v>2015</v>
      </c>
      <c r="D2244">
        <v>60.2</v>
      </c>
    </row>
    <row r="2245" spans="1:4" x14ac:dyDescent="0.3">
      <c r="A2245">
        <v>22</v>
      </c>
      <c r="B2245" t="s">
        <v>21</v>
      </c>
      <c r="C2245">
        <v>2015</v>
      </c>
      <c r="D2245">
        <v>59.1</v>
      </c>
    </row>
    <row r="2246" spans="1:4" x14ac:dyDescent="0.3">
      <c r="A2246">
        <v>23</v>
      </c>
      <c r="B2246" t="s">
        <v>21</v>
      </c>
      <c r="C2246">
        <v>2015</v>
      </c>
      <c r="D2246">
        <v>58.8</v>
      </c>
    </row>
    <row r="2247" spans="1:4" x14ac:dyDescent="0.3">
      <c r="A2247">
        <v>24</v>
      </c>
      <c r="B2247" t="s">
        <v>21</v>
      </c>
      <c r="C2247">
        <v>2015</v>
      </c>
      <c r="D2247">
        <v>58.1</v>
      </c>
    </row>
    <row r="2248" spans="1:4" x14ac:dyDescent="0.3">
      <c r="A2248">
        <v>25</v>
      </c>
      <c r="B2248" t="s">
        <v>21</v>
      </c>
      <c r="C2248">
        <v>2015</v>
      </c>
      <c r="D2248">
        <v>57.9</v>
      </c>
    </row>
    <row r="2249" spans="1:4" x14ac:dyDescent="0.3">
      <c r="A2249">
        <v>26</v>
      </c>
      <c r="B2249" t="s">
        <v>21</v>
      </c>
      <c r="C2249">
        <v>2015</v>
      </c>
      <c r="D2249">
        <v>57.9</v>
      </c>
    </row>
    <row r="2250" spans="1:4" x14ac:dyDescent="0.3">
      <c r="A2250">
        <v>27</v>
      </c>
      <c r="B2250" t="s">
        <v>21</v>
      </c>
      <c r="C2250">
        <v>2015</v>
      </c>
      <c r="D2250">
        <v>57.4</v>
      </c>
    </row>
    <row r="2251" spans="1:4" x14ac:dyDescent="0.3">
      <c r="A2251">
        <v>28</v>
      </c>
      <c r="B2251" t="s">
        <v>21</v>
      </c>
      <c r="C2251">
        <v>2015</v>
      </c>
      <c r="D2251">
        <v>56.7</v>
      </c>
    </row>
    <row r="2252" spans="1:4" x14ac:dyDescent="0.3">
      <c r="A2252">
        <v>29</v>
      </c>
      <c r="B2252" t="s">
        <v>21</v>
      </c>
      <c r="C2252">
        <v>2015</v>
      </c>
      <c r="D2252">
        <v>56.2</v>
      </c>
    </row>
    <row r="2253" spans="1:4" x14ac:dyDescent="0.3">
      <c r="A2253">
        <v>30</v>
      </c>
      <c r="B2253" t="s">
        <v>21</v>
      </c>
      <c r="C2253">
        <v>2015</v>
      </c>
      <c r="D2253">
        <v>56</v>
      </c>
    </row>
    <row r="2254" spans="1:4" x14ac:dyDescent="0.3">
      <c r="A2254">
        <v>31</v>
      </c>
      <c r="B2254" t="s">
        <v>21</v>
      </c>
      <c r="C2254">
        <v>2015</v>
      </c>
      <c r="D2254">
        <v>54.8</v>
      </c>
    </row>
    <row r="2255" spans="1:4" x14ac:dyDescent="0.3">
      <c r="A2255">
        <v>1</v>
      </c>
      <c r="B2255" t="s">
        <v>40</v>
      </c>
      <c r="C2255">
        <v>2015</v>
      </c>
      <c r="D2255">
        <v>54.1</v>
      </c>
    </row>
    <row r="2256" spans="1:4" x14ac:dyDescent="0.3">
      <c r="A2256">
        <v>2</v>
      </c>
      <c r="B2256" t="s">
        <v>40</v>
      </c>
      <c r="C2256">
        <v>2015</v>
      </c>
      <c r="D2256">
        <v>53.3</v>
      </c>
    </row>
    <row r="2257" spans="1:4" x14ac:dyDescent="0.3">
      <c r="A2257">
        <v>3</v>
      </c>
      <c r="B2257" t="s">
        <v>40</v>
      </c>
      <c r="C2257">
        <v>2015</v>
      </c>
      <c r="D2257">
        <v>51.9</v>
      </c>
    </row>
    <row r="2258" spans="1:4" x14ac:dyDescent="0.3">
      <c r="A2258">
        <v>4</v>
      </c>
      <c r="B2258" t="s">
        <v>40</v>
      </c>
      <c r="C2258">
        <v>2015</v>
      </c>
      <c r="D2258">
        <v>51.3</v>
      </c>
    </row>
    <row r="2259" spans="1:4" x14ac:dyDescent="0.3">
      <c r="A2259">
        <v>5</v>
      </c>
      <c r="B2259" t="s">
        <v>40</v>
      </c>
      <c r="C2259">
        <v>2015</v>
      </c>
      <c r="D2259">
        <v>50</v>
      </c>
    </row>
    <row r="2260" spans="1:4" x14ac:dyDescent="0.3">
      <c r="A2260">
        <v>6</v>
      </c>
      <c r="B2260" t="s">
        <v>40</v>
      </c>
      <c r="C2260">
        <v>2015</v>
      </c>
      <c r="D2260">
        <v>49.3</v>
      </c>
    </row>
    <row r="2261" spans="1:4" x14ac:dyDescent="0.3">
      <c r="A2261">
        <v>7</v>
      </c>
      <c r="B2261" t="s">
        <v>40</v>
      </c>
      <c r="C2261">
        <v>2015</v>
      </c>
      <c r="D2261">
        <v>51.4</v>
      </c>
    </row>
    <row r="2262" spans="1:4" x14ac:dyDescent="0.3">
      <c r="A2262">
        <v>8</v>
      </c>
      <c r="B2262" t="s">
        <v>40</v>
      </c>
      <c r="C2262">
        <v>2015</v>
      </c>
      <c r="D2262">
        <v>49.8</v>
      </c>
    </row>
    <row r="2263" spans="1:4" x14ac:dyDescent="0.3">
      <c r="A2263">
        <v>9</v>
      </c>
      <c r="B2263" t="s">
        <v>40</v>
      </c>
      <c r="C2263">
        <v>2015</v>
      </c>
      <c r="D2263">
        <v>48.5</v>
      </c>
    </row>
    <row r="2264" spans="1:4" x14ac:dyDescent="0.3">
      <c r="A2264">
        <v>10</v>
      </c>
      <c r="B2264" t="s">
        <v>40</v>
      </c>
      <c r="C2264">
        <v>2015</v>
      </c>
      <c r="D2264">
        <v>49.3</v>
      </c>
    </row>
    <row r="2265" spans="1:4" x14ac:dyDescent="0.3">
      <c r="A2265">
        <v>11</v>
      </c>
      <c r="B2265" t="s">
        <v>40</v>
      </c>
      <c r="C2265">
        <v>2015</v>
      </c>
      <c r="D2265">
        <v>50.6</v>
      </c>
    </row>
    <row r="2266" spans="1:4" x14ac:dyDescent="0.3">
      <c r="A2266">
        <v>12</v>
      </c>
      <c r="B2266" t="s">
        <v>40</v>
      </c>
      <c r="C2266">
        <v>2015</v>
      </c>
      <c r="D2266">
        <v>50.1</v>
      </c>
    </row>
    <row r="2267" spans="1:4" x14ac:dyDescent="0.3">
      <c r="A2267">
        <v>13</v>
      </c>
      <c r="B2267" t="s">
        <v>40</v>
      </c>
      <c r="C2267">
        <v>2015</v>
      </c>
      <c r="D2267">
        <v>51.6</v>
      </c>
    </row>
    <row r="2268" spans="1:4" x14ac:dyDescent="0.3">
      <c r="A2268">
        <v>14</v>
      </c>
      <c r="B2268" t="s">
        <v>40</v>
      </c>
      <c r="C2268">
        <v>2015</v>
      </c>
      <c r="D2268">
        <v>50.3</v>
      </c>
    </row>
    <row r="2269" spans="1:4" x14ac:dyDescent="0.3">
      <c r="A2269">
        <v>15</v>
      </c>
      <c r="B2269" t="s">
        <v>40</v>
      </c>
      <c r="C2269">
        <v>2015</v>
      </c>
      <c r="D2269">
        <v>49.3</v>
      </c>
    </row>
    <row r="2270" spans="1:4" x14ac:dyDescent="0.3">
      <c r="A2270">
        <v>16</v>
      </c>
      <c r="B2270" t="s">
        <v>40</v>
      </c>
      <c r="C2270">
        <v>2015</v>
      </c>
      <c r="D2270">
        <v>48</v>
      </c>
    </row>
    <row r="2271" spans="1:4" x14ac:dyDescent="0.3">
      <c r="A2271">
        <v>17</v>
      </c>
      <c r="B2271" t="s">
        <v>40</v>
      </c>
      <c r="C2271">
        <v>2015</v>
      </c>
      <c r="D2271">
        <v>46.1</v>
      </c>
    </row>
    <row r="2272" spans="1:4" x14ac:dyDescent="0.3">
      <c r="A2272">
        <v>18</v>
      </c>
      <c r="B2272" t="s">
        <v>40</v>
      </c>
      <c r="C2272">
        <v>2015</v>
      </c>
      <c r="D2272">
        <v>45.2</v>
      </c>
    </row>
    <row r="2273" spans="1:4" x14ac:dyDescent="0.3">
      <c r="A2273">
        <v>19</v>
      </c>
      <c r="B2273" t="s">
        <v>40</v>
      </c>
      <c r="C2273">
        <v>2015</v>
      </c>
      <c r="D2273">
        <v>44.5</v>
      </c>
    </row>
    <row r="2274" spans="1:4" x14ac:dyDescent="0.3">
      <c r="A2274">
        <v>20</v>
      </c>
      <c r="B2274" t="s">
        <v>40</v>
      </c>
      <c r="C2274">
        <v>2015</v>
      </c>
      <c r="D2274">
        <v>43.4</v>
      </c>
    </row>
    <row r="2275" spans="1:4" x14ac:dyDescent="0.3">
      <c r="A2275">
        <v>21</v>
      </c>
      <c r="B2275" t="s">
        <v>40</v>
      </c>
      <c r="C2275">
        <v>2015</v>
      </c>
      <c r="D2275">
        <v>42.5</v>
      </c>
    </row>
    <row r="2276" spans="1:4" x14ac:dyDescent="0.3">
      <c r="A2276">
        <v>22</v>
      </c>
      <c r="B2276" t="s">
        <v>40</v>
      </c>
      <c r="C2276">
        <v>2015</v>
      </c>
      <c r="D2276">
        <v>45.4</v>
      </c>
    </row>
    <row r="2277" spans="1:4" x14ac:dyDescent="0.3">
      <c r="A2277">
        <v>23</v>
      </c>
      <c r="B2277" t="s">
        <v>40</v>
      </c>
      <c r="C2277">
        <v>2015</v>
      </c>
      <c r="D2277">
        <v>43.8</v>
      </c>
    </row>
    <row r="2278" spans="1:4" x14ac:dyDescent="0.3">
      <c r="A2278">
        <v>24</v>
      </c>
      <c r="B2278" t="s">
        <v>40</v>
      </c>
      <c r="C2278">
        <v>2015</v>
      </c>
      <c r="D2278">
        <v>43.5</v>
      </c>
    </row>
    <row r="2279" spans="1:4" x14ac:dyDescent="0.3">
      <c r="A2279">
        <v>25</v>
      </c>
      <c r="B2279" t="s">
        <v>40</v>
      </c>
      <c r="C2279">
        <v>2015</v>
      </c>
      <c r="D2279">
        <v>43.1</v>
      </c>
    </row>
    <row r="2280" spans="1:4" x14ac:dyDescent="0.3">
      <c r="A2280">
        <v>26</v>
      </c>
      <c r="B2280" t="s">
        <v>40</v>
      </c>
      <c r="C2280">
        <v>2015</v>
      </c>
      <c r="D2280">
        <v>42.2</v>
      </c>
    </row>
    <row r="2281" spans="1:4" x14ac:dyDescent="0.3">
      <c r="A2281">
        <v>27</v>
      </c>
      <c r="B2281" t="s">
        <v>40</v>
      </c>
      <c r="C2281">
        <v>2015</v>
      </c>
      <c r="D2281">
        <v>55.3</v>
      </c>
    </row>
    <row r="2282" spans="1:4" x14ac:dyDescent="0.3">
      <c r="A2282">
        <v>28</v>
      </c>
      <c r="B2282" t="s">
        <v>40</v>
      </c>
      <c r="C2282">
        <v>2015</v>
      </c>
      <c r="D2282" s="56">
        <v>270</v>
      </c>
    </row>
    <row r="2283" spans="1:4" x14ac:dyDescent="0.3">
      <c r="A2283">
        <v>29</v>
      </c>
      <c r="B2283" t="s">
        <v>40</v>
      </c>
      <c r="C2283">
        <v>2015</v>
      </c>
      <c r="D2283" s="56">
        <v>205</v>
      </c>
    </row>
    <row r="2284" spans="1:4" x14ac:dyDescent="0.3">
      <c r="A2284">
        <v>30</v>
      </c>
      <c r="B2284" t="s">
        <v>40</v>
      </c>
      <c r="C2284">
        <v>2015</v>
      </c>
      <c r="D2284" s="56">
        <v>119</v>
      </c>
    </row>
    <row r="2285" spans="1:4" x14ac:dyDescent="0.3">
      <c r="A2285">
        <v>1</v>
      </c>
      <c r="B2285" t="s">
        <v>41</v>
      </c>
      <c r="C2285">
        <v>2015</v>
      </c>
      <c r="D2285">
        <v>96.4</v>
      </c>
    </row>
    <row r="2286" spans="1:4" x14ac:dyDescent="0.3">
      <c r="A2286">
        <v>2</v>
      </c>
      <c r="B2286" t="s">
        <v>41</v>
      </c>
      <c r="C2286">
        <v>2015</v>
      </c>
      <c r="D2286">
        <v>93.6</v>
      </c>
    </row>
    <row r="2287" spans="1:4" x14ac:dyDescent="0.3">
      <c r="A2287">
        <v>3</v>
      </c>
      <c r="B2287" t="s">
        <v>41</v>
      </c>
      <c r="C2287">
        <v>2015</v>
      </c>
      <c r="D2287">
        <v>88.6</v>
      </c>
    </row>
    <row r="2288" spans="1:4" x14ac:dyDescent="0.3">
      <c r="A2288">
        <v>4</v>
      </c>
      <c r="B2288" t="s">
        <v>41</v>
      </c>
      <c r="C2288">
        <v>2015</v>
      </c>
      <c r="D2288">
        <v>84.5</v>
      </c>
    </row>
    <row r="2289" spans="1:4" x14ac:dyDescent="0.3">
      <c r="A2289">
        <v>5</v>
      </c>
      <c r="B2289" t="s">
        <v>41</v>
      </c>
      <c r="C2289">
        <v>2015</v>
      </c>
      <c r="D2289">
        <v>80.400000000000006</v>
      </c>
    </row>
    <row r="2290" spans="1:4" x14ac:dyDescent="0.3">
      <c r="A2290">
        <v>6</v>
      </c>
      <c r="B2290" t="s">
        <v>41</v>
      </c>
      <c r="C2290">
        <v>2015</v>
      </c>
      <c r="D2290">
        <v>77.7</v>
      </c>
    </row>
    <row r="2291" spans="1:4" x14ac:dyDescent="0.3">
      <c r="A2291">
        <v>7</v>
      </c>
      <c r="B2291" t="s">
        <v>41</v>
      </c>
      <c r="C2291">
        <v>2015</v>
      </c>
      <c r="D2291">
        <v>75.3</v>
      </c>
    </row>
    <row r="2292" spans="1:4" x14ac:dyDescent="0.3">
      <c r="A2292">
        <v>8</v>
      </c>
      <c r="B2292" t="s">
        <v>41</v>
      </c>
      <c r="C2292">
        <v>2015</v>
      </c>
      <c r="D2292">
        <v>71.3</v>
      </c>
    </row>
    <row r="2293" spans="1:4" x14ac:dyDescent="0.3">
      <c r="A2293">
        <v>9</v>
      </c>
      <c r="B2293" t="s">
        <v>41</v>
      </c>
      <c r="C2293">
        <v>2015</v>
      </c>
      <c r="D2293">
        <v>67.400000000000006</v>
      </c>
    </row>
    <row r="2294" spans="1:4" x14ac:dyDescent="0.3">
      <c r="A2294">
        <v>10</v>
      </c>
      <c r="B2294" t="s">
        <v>41</v>
      </c>
      <c r="C2294">
        <v>2015</v>
      </c>
      <c r="D2294" s="56">
        <v>161</v>
      </c>
    </row>
    <row r="2295" spans="1:4" x14ac:dyDescent="0.3">
      <c r="A2295">
        <v>11</v>
      </c>
      <c r="B2295" t="s">
        <v>41</v>
      </c>
      <c r="C2295">
        <v>2015</v>
      </c>
      <c r="D2295" s="56">
        <v>166</v>
      </c>
    </row>
    <row r="2296" spans="1:4" x14ac:dyDescent="0.3">
      <c r="A2296">
        <v>12</v>
      </c>
      <c r="B2296" t="s">
        <v>41</v>
      </c>
      <c r="C2296">
        <v>2015</v>
      </c>
      <c r="D2296" s="56">
        <v>139</v>
      </c>
    </row>
    <row r="2297" spans="1:4" x14ac:dyDescent="0.3">
      <c r="A2297">
        <v>13</v>
      </c>
      <c r="B2297" t="s">
        <v>41</v>
      </c>
      <c r="C2297">
        <v>2015</v>
      </c>
      <c r="D2297" s="56">
        <v>125</v>
      </c>
    </row>
    <row r="2298" spans="1:4" x14ac:dyDescent="0.3">
      <c r="A2298">
        <v>14</v>
      </c>
      <c r="B2298" t="s">
        <v>41</v>
      </c>
      <c r="C2298">
        <v>2015</v>
      </c>
      <c r="D2298" s="56">
        <v>110</v>
      </c>
    </row>
    <row r="2299" spans="1:4" x14ac:dyDescent="0.3">
      <c r="A2299">
        <v>15</v>
      </c>
      <c r="B2299" t="s">
        <v>41</v>
      </c>
      <c r="C2299">
        <v>2015</v>
      </c>
      <c r="D2299">
        <v>97.7</v>
      </c>
    </row>
    <row r="2300" spans="1:4" x14ac:dyDescent="0.3">
      <c r="A2300">
        <v>16</v>
      </c>
      <c r="B2300" t="s">
        <v>41</v>
      </c>
      <c r="C2300">
        <v>2015</v>
      </c>
      <c r="D2300">
        <v>91.7</v>
      </c>
    </row>
    <row r="2301" spans="1:4" x14ac:dyDescent="0.3">
      <c r="A2301">
        <v>17</v>
      </c>
      <c r="B2301" t="s">
        <v>41</v>
      </c>
      <c r="C2301">
        <v>2015</v>
      </c>
      <c r="D2301">
        <v>91.7</v>
      </c>
    </row>
    <row r="2302" spans="1:4" x14ac:dyDescent="0.3">
      <c r="A2302">
        <v>18</v>
      </c>
      <c r="B2302" t="s">
        <v>41</v>
      </c>
      <c r="C2302">
        <v>2015</v>
      </c>
      <c r="D2302">
        <v>94.7</v>
      </c>
    </row>
    <row r="2303" spans="1:4" x14ac:dyDescent="0.3">
      <c r="A2303">
        <v>19</v>
      </c>
      <c r="B2303" t="s">
        <v>41</v>
      </c>
      <c r="C2303">
        <v>2015</v>
      </c>
      <c r="D2303">
        <v>93.1</v>
      </c>
    </row>
    <row r="2304" spans="1:4" x14ac:dyDescent="0.3">
      <c r="A2304">
        <v>20</v>
      </c>
      <c r="B2304" t="s">
        <v>41</v>
      </c>
      <c r="C2304">
        <v>2015</v>
      </c>
      <c r="D2304">
        <v>89.5</v>
      </c>
    </row>
    <row r="2305" spans="1:4" x14ac:dyDescent="0.3">
      <c r="A2305">
        <v>21</v>
      </c>
      <c r="B2305" t="s">
        <v>41</v>
      </c>
      <c r="C2305">
        <v>2015</v>
      </c>
      <c r="D2305">
        <v>95.4</v>
      </c>
    </row>
    <row r="2306" spans="1:4" x14ac:dyDescent="0.3">
      <c r="A2306">
        <v>22</v>
      </c>
      <c r="B2306" t="s">
        <v>41</v>
      </c>
      <c r="C2306">
        <v>2015</v>
      </c>
      <c r="D2306">
        <v>91.5</v>
      </c>
    </row>
    <row r="2307" spans="1:4" x14ac:dyDescent="0.3">
      <c r="A2307">
        <v>23</v>
      </c>
      <c r="B2307" t="s">
        <v>41</v>
      </c>
      <c r="C2307">
        <v>2015</v>
      </c>
      <c r="D2307">
        <v>89.7</v>
      </c>
    </row>
    <row r="2308" spans="1:4" x14ac:dyDescent="0.3">
      <c r="A2308">
        <v>24</v>
      </c>
      <c r="B2308" t="s">
        <v>41</v>
      </c>
      <c r="C2308">
        <v>2015</v>
      </c>
      <c r="D2308">
        <v>87.9</v>
      </c>
    </row>
    <row r="2309" spans="1:4" x14ac:dyDescent="0.3">
      <c r="A2309">
        <v>25</v>
      </c>
      <c r="B2309" t="s">
        <v>41</v>
      </c>
      <c r="C2309">
        <v>2015</v>
      </c>
      <c r="D2309">
        <v>84.3</v>
      </c>
    </row>
    <row r="2310" spans="1:4" x14ac:dyDescent="0.3">
      <c r="A2310">
        <v>26</v>
      </c>
      <c r="B2310" t="s">
        <v>41</v>
      </c>
      <c r="C2310">
        <v>2015</v>
      </c>
      <c r="D2310">
        <v>81.900000000000006</v>
      </c>
    </row>
    <row r="2311" spans="1:4" x14ac:dyDescent="0.3">
      <c r="A2311">
        <v>27</v>
      </c>
      <c r="B2311" t="s">
        <v>41</v>
      </c>
      <c r="C2311">
        <v>2015</v>
      </c>
      <c r="D2311">
        <v>80.400000000000006</v>
      </c>
    </row>
    <row r="2312" spans="1:4" x14ac:dyDescent="0.3">
      <c r="A2312">
        <v>28</v>
      </c>
      <c r="B2312" t="s">
        <v>41</v>
      </c>
      <c r="C2312">
        <v>2015</v>
      </c>
      <c r="D2312">
        <v>78.8</v>
      </c>
    </row>
    <row r="2313" spans="1:4" x14ac:dyDescent="0.3">
      <c r="A2313">
        <v>29</v>
      </c>
      <c r="B2313" t="s">
        <v>41</v>
      </c>
      <c r="C2313">
        <v>2015</v>
      </c>
      <c r="D2313">
        <v>76.7</v>
      </c>
    </row>
    <row r="2314" spans="1:4" x14ac:dyDescent="0.3">
      <c r="A2314">
        <v>30</v>
      </c>
      <c r="B2314" t="s">
        <v>41</v>
      </c>
      <c r="C2314">
        <v>2015</v>
      </c>
      <c r="D2314">
        <v>74.900000000000006</v>
      </c>
    </row>
    <row r="2315" spans="1:4" x14ac:dyDescent="0.3">
      <c r="A2315">
        <v>31</v>
      </c>
      <c r="B2315" t="s">
        <v>41</v>
      </c>
      <c r="C2315">
        <v>2015</v>
      </c>
      <c r="D2315">
        <v>73.900000000000006</v>
      </c>
    </row>
    <row r="2316" spans="1:4" x14ac:dyDescent="0.3">
      <c r="A2316">
        <v>1</v>
      </c>
      <c r="B2316" t="s">
        <v>42</v>
      </c>
      <c r="C2316">
        <v>2015</v>
      </c>
      <c r="D2316">
        <v>81.099999999999994</v>
      </c>
    </row>
    <row r="2317" spans="1:4" x14ac:dyDescent="0.3">
      <c r="A2317">
        <v>2</v>
      </c>
      <c r="B2317" t="s">
        <v>42</v>
      </c>
      <c r="C2317">
        <v>2015</v>
      </c>
      <c r="D2317">
        <v>93.2</v>
      </c>
    </row>
    <row r="2318" spans="1:4" x14ac:dyDescent="0.3">
      <c r="A2318">
        <v>3</v>
      </c>
      <c r="B2318" t="s">
        <v>42</v>
      </c>
      <c r="C2318">
        <v>2015</v>
      </c>
      <c r="D2318" s="56">
        <v>129</v>
      </c>
    </row>
    <row r="2319" spans="1:4" x14ac:dyDescent="0.3">
      <c r="A2319">
        <v>4</v>
      </c>
      <c r="B2319" t="s">
        <v>42</v>
      </c>
      <c r="C2319">
        <v>2015</v>
      </c>
      <c r="D2319" s="56">
        <v>126</v>
      </c>
    </row>
    <row r="2320" spans="1:4" x14ac:dyDescent="0.3">
      <c r="A2320">
        <v>5</v>
      </c>
      <c r="B2320" t="s">
        <v>42</v>
      </c>
      <c r="C2320">
        <v>2015</v>
      </c>
      <c r="D2320" s="56">
        <v>178</v>
      </c>
    </row>
    <row r="2321" spans="1:4" x14ac:dyDescent="0.3">
      <c r="A2321">
        <v>6</v>
      </c>
      <c r="B2321" t="s">
        <v>42</v>
      </c>
      <c r="C2321">
        <v>2015</v>
      </c>
      <c r="D2321" s="56">
        <v>166</v>
      </c>
    </row>
    <row r="2322" spans="1:4" x14ac:dyDescent="0.3">
      <c r="A2322">
        <v>7</v>
      </c>
      <c r="B2322" t="s">
        <v>42</v>
      </c>
      <c r="C2322">
        <v>2015</v>
      </c>
      <c r="D2322" s="56">
        <v>151</v>
      </c>
    </row>
    <row r="2323" spans="1:4" x14ac:dyDescent="0.3">
      <c r="A2323">
        <v>8</v>
      </c>
      <c r="B2323" t="s">
        <v>42</v>
      </c>
      <c r="C2323">
        <v>2015</v>
      </c>
      <c r="D2323" s="56">
        <v>142</v>
      </c>
    </row>
    <row r="2324" spans="1:4" x14ac:dyDescent="0.3">
      <c r="A2324">
        <v>9</v>
      </c>
      <c r="B2324" t="s">
        <v>42</v>
      </c>
      <c r="C2324">
        <v>2015</v>
      </c>
      <c r="D2324" s="56">
        <v>136</v>
      </c>
    </row>
    <row r="2325" spans="1:4" x14ac:dyDescent="0.3">
      <c r="A2325">
        <v>10</v>
      </c>
      <c r="B2325" t="s">
        <v>42</v>
      </c>
      <c r="C2325">
        <v>2015</v>
      </c>
      <c r="D2325" s="56">
        <v>156</v>
      </c>
    </row>
    <row r="2326" spans="1:4" x14ac:dyDescent="0.3">
      <c r="A2326">
        <v>11</v>
      </c>
      <c r="B2326" t="s">
        <v>42</v>
      </c>
      <c r="C2326">
        <v>2015</v>
      </c>
      <c r="D2326" s="56">
        <v>144</v>
      </c>
    </row>
    <row r="2327" spans="1:4" x14ac:dyDescent="0.3">
      <c r="A2327">
        <v>12</v>
      </c>
      <c r="B2327" t="s">
        <v>42</v>
      </c>
      <c r="C2327">
        <v>2015</v>
      </c>
      <c r="D2327" s="56">
        <v>135</v>
      </c>
    </row>
    <row r="2328" spans="1:4" x14ac:dyDescent="0.3">
      <c r="A2328">
        <v>13</v>
      </c>
      <c r="B2328" t="s">
        <v>42</v>
      </c>
      <c r="C2328">
        <v>2015</v>
      </c>
      <c r="D2328" s="56">
        <v>133</v>
      </c>
    </row>
    <row r="2329" spans="1:4" x14ac:dyDescent="0.3">
      <c r="A2329">
        <v>14</v>
      </c>
      <c r="B2329" t="s">
        <v>42</v>
      </c>
      <c r="C2329">
        <v>2015</v>
      </c>
      <c r="D2329" s="56">
        <v>131</v>
      </c>
    </row>
    <row r="2330" spans="1:4" x14ac:dyDescent="0.3">
      <c r="A2330">
        <v>15</v>
      </c>
      <c r="B2330" t="s">
        <v>42</v>
      </c>
      <c r="C2330">
        <v>2015</v>
      </c>
      <c r="D2330" s="56">
        <v>128</v>
      </c>
    </row>
    <row r="2331" spans="1:4" x14ac:dyDescent="0.3">
      <c r="A2331">
        <v>16</v>
      </c>
      <c r="B2331" t="s">
        <v>42</v>
      </c>
      <c r="C2331">
        <v>2015</v>
      </c>
      <c r="D2331" s="56">
        <v>133</v>
      </c>
    </row>
    <row r="2332" spans="1:4" x14ac:dyDescent="0.3">
      <c r="A2332">
        <v>17</v>
      </c>
      <c r="B2332" t="s">
        <v>42</v>
      </c>
      <c r="C2332">
        <v>2015</v>
      </c>
      <c r="D2332" s="56">
        <v>130</v>
      </c>
    </row>
    <row r="2333" spans="1:4" x14ac:dyDescent="0.3">
      <c r="A2333">
        <v>18</v>
      </c>
      <c r="B2333" t="s">
        <v>42</v>
      </c>
      <c r="C2333">
        <v>2015</v>
      </c>
      <c r="D2333" s="56">
        <v>128</v>
      </c>
    </row>
    <row r="2334" spans="1:4" x14ac:dyDescent="0.3">
      <c r="A2334">
        <v>19</v>
      </c>
      <c r="B2334" t="s">
        <v>42</v>
      </c>
      <c r="C2334">
        <v>2015</v>
      </c>
      <c r="D2334" s="56">
        <v>127</v>
      </c>
    </row>
    <row r="2335" spans="1:4" x14ac:dyDescent="0.3">
      <c r="A2335">
        <v>20</v>
      </c>
      <c r="B2335" t="s">
        <v>42</v>
      </c>
      <c r="C2335">
        <v>2015</v>
      </c>
      <c r="D2335" s="56">
        <v>124</v>
      </c>
    </row>
    <row r="2336" spans="1:4" x14ac:dyDescent="0.3">
      <c r="A2336">
        <v>21</v>
      </c>
      <c r="B2336" t="s">
        <v>42</v>
      </c>
      <c r="C2336">
        <v>2015</v>
      </c>
      <c r="D2336" s="56">
        <v>119</v>
      </c>
    </row>
    <row r="2337" spans="1:4" x14ac:dyDescent="0.3">
      <c r="A2337">
        <v>22</v>
      </c>
      <c r="B2337" t="s">
        <v>42</v>
      </c>
      <c r="C2337">
        <v>2015</v>
      </c>
      <c r="D2337" s="56">
        <v>117</v>
      </c>
    </row>
    <row r="2338" spans="1:4" x14ac:dyDescent="0.3">
      <c r="A2338">
        <v>23</v>
      </c>
      <c r="B2338" t="s">
        <v>42</v>
      </c>
      <c r="C2338">
        <v>2015</v>
      </c>
      <c r="D2338" s="56">
        <v>123</v>
      </c>
    </row>
    <row r="2339" spans="1:4" x14ac:dyDescent="0.3">
      <c r="A2339">
        <v>24</v>
      </c>
      <c r="B2339" t="s">
        <v>42</v>
      </c>
      <c r="C2339">
        <v>2015</v>
      </c>
      <c r="D2339" s="56">
        <v>120</v>
      </c>
    </row>
    <row r="2340" spans="1:4" x14ac:dyDescent="0.3">
      <c r="A2340">
        <v>25</v>
      </c>
      <c r="B2340" t="s">
        <v>42</v>
      </c>
      <c r="C2340">
        <v>2015</v>
      </c>
      <c r="D2340" s="56">
        <v>117</v>
      </c>
    </row>
    <row r="2341" spans="1:4" x14ac:dyDescent="0.3">
      <c r="A2341">
        <v>26</v>
      </c>
      <c r="B2341" t="s">
        <v>42</v>
      </c>
      <c r="C2341">
        <v>2015</v>
      </c>
      <c r="D2341" s="56">
        <v>115</v>
      </c>
    </row>
    <row r="2342" spans="1:4" x14ac:dyDescent="0.3">
      <c r="A2342">
        <v>27</v>
      </c>
      <c r="B2342" t="s">
        <v>42</v>
      </c>
      <c r="C2342">
        <v>2015</v>
      </c>
      <c r="D2342" s="56">
        <v>111</v>
      </c>
    </row>
    <row r="2343" spans="1:4" x14ac:dyDescent="0.3">
      <c r="A2343">
        <v>28</v>
      </c>
      <c r="B2343" t="s">
        <v>42</v>
      </c>
      <c r="C2343">
        <v>2015</v>
      </c>
      <c r="D2343" s="56">
        <v>111</v>
      </c>
    </row>
    <row r="2344" spans="1:4" x14ac:dyDescent="0.3">
      <c r="A2344">
        <v>29</v>
      </c>
      <c r="B2344" t="s">
        <v>42</v>
      </c>
      <c r="C2344">
        <v>2015</v>
      </c>
      <c r="D2344" s="56">
        <v>108</v>
      </c>
    </row>
    <row r="2345" spans="1:4" x14ac:dyDescent="0.3">
      <c r="A2345">
        <v>30</v>
      </c>
      <c r="B2345" t="s">
        <v>42</v>
      </c>
      <c r="C2345">
        <v>2015</v>
      </c>
      <c r="D2345" s="56">
        <v>106</v>
      </c>
    </row>
    <row r="2346" spans="1:4" x14ac:dyDescent="0.3">
      <c r="A2346">
        <v>31</v>
      </c>
      <c r="B2346" t="s">
        <v>42</v>
      </c>
      <c r="C2346">
        <v>2015</v>
      </c>
      <c r="D2346" s="56">
        <v>104</v>
      </c>
    </row>
    <row r="2347" spans="1:4" x14ac:dyDescent="0.3">
      <c r="A2347">
        <v>1</v>
      </c>
      <c r="B2347" t="s">
        <v>43</v>
      </c>
      <c r="C2347">
        <v>2015</v>
      </c>
      <c r="D2347" s="56">
        <v>102</v>
      </c>
    </row>
    <row r="2348" spans="1:4" x14ac:dyDescent="0.3">
      <c r="A2348">
        <v>2</v>
      </c>
      <c r="B2348" t="s">
        <v>43</v>
      </c>
      <c r="C2348">
        <v>2015</v>
      </c>
      <c r="D2348">
        <v>99.5</v>
      </c>
    </row>
    <row r="2349" spans="1:4" x14ac:dyDescent="0.3">
      <c r="A2349">
        <v>3</v>
      </c>
      <c r="B2349" t="s">
        <v>43</v>
      </c>
      <c r="C2349">
        <v>2015</v>
      </c>
      <c r="D2349">
        <v>97.9</v>
      </c>
    </row>
    <row r="2350" spans="1:4" x14ac:dyDescent="0.3">
      <c r="A2350">
        <v>4</v>
      </c>
      <c r="B2350" t="s">
        <v>43</v>
      </c>
      <c r="C2350">
        <v>2015</v>
      </c>
      <c r="D2350">
        <v>95.4</v>
      </c>
    </row>
    <row r="2351" spans="1:4" x14ac:dyDescent="0.3">
      <c r="A2351">
        <v>5</v>
      </c>
      <c r="B2351" t="s">
        <v>43</v>
      </c>
      <c r="C2351">
        <v>2015</v>
      </c>
      <c r="D2351">
        <v>94.7</v>
      </c>
    </row>
    <row r="2352" spans="1:4" x14ac:dyDescent="0.3">
      <c r="A2352">
        <v>6</v>
      </c>
      <c r="B2352" t="s">
        <v>43</v>
      </c>
      <c r="C2352">
        <v>2015</v>
      </c>
      <c r="D2352">
        <v>91.5</v>
      </c>
    </row>
    <row r="2353" spans="1:4" x14ac:dyDescent="0.3">
      <c r="A2353">
        <v>7</v>
      </c>
      <c r="B2353" t="s">
        <v>43</v>
      </c>
      <c r="C2353">
        <v>2015</v>
      </c>
      <c r="D2353">
        <v>90.4</v>
      </c>
    </row>
    <row r="2354" spans="1:4" x14ac:dyDescent="0.3">
      <c r="A2354">
        <v>8</v>
      </c>
      <c r="B2354" t="s">
        <v>43</v>
      </c>
      <c r="C2354">
        <v>2015</v>
      </c>
      <c r="D2354">
        <v>87.3</v>
      </c>
    </row>
    <row r="2355" spans="1:4" x14ac:dyDescent="0.3">
      <c r="A2355">
        <v>9</v>
      </c>
      <c r="B2355" t="s">
        <v>43</v>
      </c>
      <c r="C2355">
        <v>2015</v>
      </c>
      <c r="D2355">
        <v>85.3</v>
      </c>
    </row>
    <row r="2356" spans="1:4" x14ac:dyDescent="0.3">
      <c r="A2356">
        <v>10</v>
      </c>
      <c r="B2356" t="s">
        <v>43</v>
      </c>
      <c r="C2356">
        <v>2015</v>
      </c>
      <c r="D2356">
        <v>81.900000000000006</v>
      </c>
    </row>
    <row r="2357" spans="1:4" x14ac:dyDescent="0.3">
      <c r="A2357">
        <v>11</v>
      </c>
      <c r="B2357" t="s">
        <v>43</v>
      </c>
      <c r="C2357">
        <v>2015</v>
      </c>
      <c r="D2357">
        <v>79.2</v>
      </c>
    </row>
    <row r="2358" spans="1:4" x14ac:dyDescent="0.3">
      <c r="A2358">
        <v>12</v>
      </c>
      <c r="B2358" t="s">
        <v>43</v>
      </c>
      <c r="C2358">
        <v>2015</v>
      </c>
      <c r="D2358">
        <v>75.5</v>
      </c>
    </row>
    <row r="2359" spans="1:4" x14ac:dyDescent="0.3">
      <c r="A2359">
        <v>13</v>
      </c>
      <c r="B2359" t="s">
        <v>43</v>
      </c>
      <c r="C2359">
        <v>2015</v>
      </c>
      <c r="D2359">
        <v>79.8</v>
      </c>
    </row>
    <row r="2360" spans="1:4" x14ac:dyDescent="0.3">
      <c r="A2360">
        <v>14</v>
      </c>
      <c r="B2360" t="s">
        <v>43</v>
      </c>
      <c r="C2360">
        <v>2015</v>
      </c>
      <c r="D2360">
        <v>76.900000000000006</v>
      </c>
    </row>
    <row r="2361" spans="1:4" x14ac:dyDescent="0.3">
      <c r="A2361">
        <v>15</v>
      </c>
      <c r="B2361" t="s">
        <v>43</v>
      </c>
      <c r="C2361">
        <v>2015</v>
      </c>
      <c r="D2361">
        <v>74.3</v>
      </c>
    </row>
    <row r="2362" spans="1:4" x14ac:dyDescent="0.3">
      <c r="A2362">
        <v>16</v>
      </c>
      <c r="B2362" t="s">
        <v>43</v>
      </c>
      <c r="C2362">
        <v>2015</v>
      </c>
      <c r="D2362">
        <v>70.7</v>
      </c>
    </row>
    <row r="2363" spans="1:4" x14ac:dyDescent="0.3">
      <c r="A2363">
        <v>17</v>
      </c>
      <c r="B2363" t="s">
        <v>43</v>
      </c>
      <c r="C2363">
        <v>2015</v>
      </c>
      <c r="D2363">
        <v>67.599999999999994</v>
      </c>
    </row>
    <row r="2364" spans="1:4" x14ac:dyDescent="0.3">
      <c r="A2364">
        <v>18</v>
      </c>
      <c r="B2364" t="s">
        <v>43</v>
      </c>
      <c r="C2364">
        <v>2015</v>
      </c>
      <c r="D2364">
        <v>65.2</v>
      </c>
    </row>
    <row r="2365" spans="1:4" x14ac:dyDescent="0.3">
      <c r="A2365">
        <v>19</v>
      </c>
      <c r="B2365" t="s">
        <v>43</v>
      </c>
      <c r="C2365">
        <v>2015</v>
      </c>
      <c r="D2365">
        <v>62</v>
      </c>
    </row>
    <row r="2366" spans="1:4" x14ac:dyDescent="0.3">
      <c r="A2366">
        <v>20</v>
      </c>
      <c r="B2366" t="s">
        <v>43</v>
      </c>
      <c r="C2366">
        <v>2015</v>
      </c>
      <c r="D2366">
        <v>59.5</v>
      </c>
    </row>
    <row r="2367" spans="1:4" x14ac:dyDescent="0.3">
      <c r="A2367">
        <v>21</v>
      </c>
      <c r="B2367" t="s">
        <v>43</v>
      </c>
      <c r="C2367">
        <v>2015</v>
      </c>
      <c r="D2367">
        <v>58.1</v>
      </c>
    </row>
    <row r="2368" spans="1:4" x14ac:dyDescent="0.3">
      <c r="A2368">
        <v>22</v>
      </c>
      <c r="B2368" t="s">
        <v>43</v>
      </c>
      <c r="C2368">
        <v>2015</v>
      </c>
      <c r="D2368">
        <v>56</v>
      </c>
    </row>
    <row r="2369" spans="1:4" x14ac:dyDescent="0.3">
      <c r="A2369">
        <v>23</v>
      </c>
      <c r="B2369" t="s">
        <v>43</v>
      </c>
      <c r="C2369">
        <v>2015</v>
      </c>
      <c r="D2369">
        <v>54.5</v>
      </c>
    </row>
    <row r="2370" spans="1:4" x14ac:dyDescent="0.3">
      <c r="A2370">
        <v>24</v>
      </c>
      <c r="B2370" t="s">
        <v>43</v>
      </c>
      <c r="C2370">
        <v>2015</v>
      </c>
      <c r="D2370">
        <v>52.2</v>
      </c>
    </row>
    <row r="2371" spans="1:4" x14ac:dyDescent="0.3">
      <c r="A2371">
        <v>25</v>
      </c>
      <c r="B2371" t="s">
        <v>43</v>
      </c>
      <c r="C2371">
        <v>2015</v>
      </c>
      <c r="D2371">
        <v>49.8</v>
      </c>
    </row>
    <row r="2372" spans="1:4" x14ac:dyDescent="0.3">
      <c r="A2372">
        <v>26</v>
      </c>
      <c r="B2372" t="s">
        <v>43</v>
      </c>
      <c r="C2372">
        <v>2015</v>
      </c>
      <c r="D2372">
        <v>47.1</v>
      </c>
    </row>
    <row r="2373" spans="1:4" x14ac:dyDescent="0.3">
      <c r="A2373">
        <v>27</v>
      </c>
      <c r="B2373" t="s">
        <v>43</v>
      </c>
      <c r="C2373">
        <v>2015</v>
      </c>
      <c r="D2373">
        <v>44.9</v>
      </c>
    </row>
    <row r="2374" spans="1:4" x14ac:dyDescent="0.3">
      <c r="A2374">
        <v>28</v>
      </c>
      <c r="B2374" t="s">
        <v>43</v>
      </c>
      <c r="C2374">
        <v>2015</v>
      </c>
      <c r="D2374">
        <v>44.2</v>
      </c>
    </row>
    <row r="2375" spans="1:4" x14ac:dyDescent="0.3">
      <c r="A2375">
        <v>29</v>
      </c>
      <c r="B2375" t="s">
        <v>43</v>
      </c>
      <c r="C2375">
        <v>2015</v>
      </c>
      <c r="D2375">
        <v>42.8</v>
      </c>
    </row>
    <row r="2376" spans="1:4" x14ac:dyDescent="0.3">
      <c r="A2376">
        <v>30</v>
      </c>
      <c r="B2376" t="s">
        <v>43</v>
      </c>
      <c r="C2376">
        <v>2015</v>
      </c>
      <c r="D2376">
        <v>41.3</v>
      </c>
    </row>
    <row r="2377" spans="1:4" x14ac:dyDescent="0.3">
      <c r="A2377">
        <v>1</v>
      </c>
      <c r="B2377" t="s">
        <v>44</v>
      </c>
      <c r="C2377">
        <v>2015</v>
      </c>
      <c r="D2377">
        <v>39.9</v>
      </c>
    </row>
    <row r="2378" spans="1:4" x14ac:dyDescent="0.3">
      <c r="A2378">
        <v>2</v>
      </c>
      <c r="B2378" t="s">
        <v>44</v>
      </c>
      <c r="C2378">
        <v>2015</v>
      </c>
      <c r="D2378">
        <v>39.700000000000003</v>
      </c>
    </row>
    <row r="2379" spans="1:4" x14ac:dyDescent="0.3">
      <c r="A2379">
        <v>3</v>
      </c>
      <c r="B2379" t="s">
        <v>44</v>
      </c>
      <c r="C2379">
        <v>2015</v>
      </c>
      <c r="D2379">
        <v>39.4</v>
      </c>
    </row>
    <row r="2380" spans="1:4" x14ac:dyDescent="0.3">
      <c r="A2380">
        <v>4</v>
      </c>
      <c r="B2380" t="s">
        <v>44</v>
      </c>
      <c r="C2380">
        <v>2015</v>
      </c>
      <c r="D2380">
        <v>39.200000000000003</v>
      </c>
    </row>
    <row r="2381" spans="1:4" x14ac:dyDescent="0.3">
      <c r="A2381">
        <v>5</v>
      </c>
      <c r="B2381" t="s">
        <v>44</v>
      </c>
      <c r="C2381">
        <v>2015</v>
      </c>
      <c r="D2381">
        <v>38.4</v>
      </c>
    </row>
    <row r="2382" spans="1:4" x14ac:dyDescent="0.3">
      <c r="A2382">
        <v>6</v>
      </c>
      <c r="B2382" t="s">
        <v>44</v>
      </c>
      <c r="C2382">
        <v>2015</v>
      </c>
      <c r="D2382">
        <v>37.700000000000003</v>
      </c>
    </row>
    <row r="2383" spans="1:4" x14ac:dyDescent="0.3">
      <c r="A2383">
        <v>7</v>
      </c>
      <c r="B2383" t="s">
        <v>44</v>
      </c>
      <c r="C2383">
        <v>2015</v>
      </c>
      <c r="D2383">
        <v>37.200000000000003</v>
      </c>
    </row>
    <row r="2384" spans="1:4" x14ac:dyDescent="0.3">
      <c r="A2384">
        <v>8</v>
      </c>
      <c r="B2384" t="s">
        <v>44</v>
      </c>
      <c r="C2384">
        <v>2015</v>
      </c>
      <c r="D2384">
        <v>37.200000000000003</v>
      </c>
    </row>
    <row r="2385" spans="1:4" x14ac:dyDescent="0.3">
      <c r="A2385">
        <v>9</v>
      </c>
      <c r="B2385" t="s">
        <v>44</v>
      </c>
      <c r="C2385">
        <v>2015</v>
      </c>
      <c r="D2385">
        <v>36.799999999999997</v>
      </c>
    </row>
    <row r="2386" spans="1:4" x14ac:dyDescent="0.3">
      <c r="A2386">
        <v>10</v>
      </c>
      <c r="B2386" t="s">
        <v>44</v>
      </c>
      <c r="C2386">
        <v>2015</v>
      </c>
      <c r="D2386">
        <v>36.200000000000003</v>
      </c>
    </row>
    <row r="2387" spans="1:4" x14ac:dyDescent="0.3">
      <c r="A2387">
        <v>11</v>
      </c>
      <c r="B2387" t="s">
        <v>44</v>
      </c>
      <c r="C2387">
        <v>2015</v>
      </c>
      <c r="D2387">
        <v>35.5</v>
      </c>
    </row>
    <row r="2388" spans="1:4" x14ac:dyDescent="0.3">
      <c r="A2388">
        <v>12</v>
      </c>
      <c r="B2388" t="s">
        <v>44</v>
      </c>
      <c r="C2388">
        <v>2015</v>
      </c>
      <c r="D2388">
        <v>35.1</v>
      </c>
    </row>
    <row r="2389" spans="1:4" x14ac:dyDescent="0.3">
      <c r="A2389">
        <v>13</v>
      </c>
      <c r="B2389" t="s">
        <v>44</v>
      </c>
      <c r="C2389">
        <v>2015</v>
      </c>
      <c r="D2389">
        <v>34.5</v>
      </c>
    </row>
    <row r="2390" spans="1:4" x14ac:dyDescent="0.3">
      <c r="A2390">
        <v>14</v>
      </c>
      <c r="B2390" t="s">
        <v>44</v>
      </c>
      <c r="C2390">
        <v>2015</v>
      </c>
      <c r="D2390">
        <v>35.4</v>
      </c>
    </row>
    <row r="2391" spans="1:4" x14ac:dyDescent="0.3">
      <c r="A2391">
        <v>15</v>
      </c>
      <c r="B2391" t="s">
        <v>44</v>
      </c>
      <c r="C2391">
        <v>2015</v>
      </c>
      <c r="D2391">
        <v>34.6</v>
      </c>
    </row>
    <row r="2392" spans="1:4" x14ac:dyDescent="0.3">
      <c r="A2392">
        <v>16</v>
      </c>
      <c r="B2392" t="s">
        <v>44</v>
      </c>
      <c r="C2392">
        <v>2015</v>
      </c>
      <c r="D2392">
        <v>33.299999999999997</v>
      </c>
    </row>
    <row r="2393" spans="1:4" x14ac:dyDescent="0.3">
      <c r="A2393">
        <v>17</v>
      </c>
      <c r="B2393" t="s">
        <v>44</v>
      </c>
      <c r="C2393">
        <v>2015</v>
      </c>
      <c r="D2393">
        <v>32.5</v>
      </c>
    </row>
    <row r="2394" spans="1:4" x14ac:dyDescent="0.3">
      <c r="A2394">
        <v>18</v>
      </c>
      <c r="B2394" t="s">
        <v>44</v>
      </c>
      <c r="C2394">
        <v>2015</v>
      </c>
      <c r="D2394">
        <v>31.7</v>
      </c>
    </row>
    <row r="2395" spans="1:4" x14ac:dyDescent="0.3">
      <c r="A2395">
        <v>19</v>
      </c>
      <c r="B2395" t="s">
        <v>44</v>
      </c>
      <c r="C2395">
        <v>2015</v>
      </c>
      <c r="D2395">
        <v>31.4</v>
      </c>
    </row>
    <row r="2396" spans="1:4" x14ac:dyDescent="0.3">
      <c r="A2396">
        <v>20</v>
      </c>
      <c r="B2396" t="s">
        <v>44</v>
      </c>
      <c r="C2396">
        <v>2015</v>
      </c>
      <c r="D2396">
        <v>31.4</v>
      </c>
    </row>
    <row r="2397" spans="1:4" x14ac:dyDescent="0.3">
      <c r="A2397">
        <v>21</v>
      </c>
      <c r="B2397" t="s">
        <v>44</v>
      </c>
      <c r="C2397">
        <v>2015</v>
      </c>
      <c r="D2397">
        <v>29.9</v>
      </c>
    </row>
    <row r="2398" spans="1:4" x14ac:dyDescent="0.3">
      <c r="A2398">
        <v>22</v>
      </c>
      <c r="B2398" t="s">
        <v>44</v>
      </c>
      <c r="C2398">
        <v>2015</v>
      </c>
      <c r="D2398">
        <v>29.5</v>
      </c>
    </row>
    <row r="2399" spans="1:4" x14ac:dyDescent="0.3">
      <c r="A2399">
        <v>23</v>
      </c>
      <c r="B2399" t="s">
        <v>44</v>
      </c>
      <c r="C2399">
        <v>2015</v>
      </c>
      <c r="D2399">
        <v>29.3</v>
      </c>
    </row>
    <row r="2400" spans="1:4" x14ac:dyDescent="0.3">
      <c r="A2400">
        <v>24</v>
      </c>
      <c r="B2400" t="s">
        <v>44</v>
      </c>
      <c r="C2400">
        <v>2015</v>
      </c>
      <c r="D2400">
        <v>28.4</v>
      </c>
    </row>
    <row r="2401" spans="1:4" x14ac:dyDescent="0.3">
      <c r="A2401">
        <v>25</v>
      </c>
      <c r="B2401" t="s">
        <v>44</v>
      </c>
      <c r="C2401">
        <v>2015</v>
      </c>
      <c r="D2401">
        <v>28.1</v>
      </c>
    </row>
    <row r="2402" spans="1:4" x14ac:dyDescent="0.3">
      <c r="A2402">
        <v>26</v>
      </c>
      <c r="B2402" t="s">
        <v>44</v>
      </c>
      <c r="C2402">
        <v>2015</v>
      </c>
      <c r="D2402">
        <v>27</v>
      </c>
    </row>
    <row r="2403" spans="1:4" x14ac:dyDescent="0.3">
      <c r="A2403">
        <v>27</v>
      </c>
      <c r="B2403" t="s">
        <v>44</v>
      </c>
      <c r="C2403">
        <v>2015</v>
      </c>
      <c r="D2403">
        <v>26.6</v>
      </c>
    </row>
    <row r="2404" spans="1:4" x14ac:dyDescent="0.3">
      <c r="A2404">
        <v>28</v>
      </c>
      <c r="B2404" t="s">
        <v>44</v>
      </c>
      <c r="C2404">
        <v>2015</v>
      </c>
      <c r="D2404">
        <v>26.3</v>
      </c>
    </row>
    <row r="2405" spans="1:4" x14ac:dyDescent="0.3">
      <c r="A2405">
        <v>29</v>
      </c>
      <c r="B2405" t="s">
        <v>44</v>
      </c>
      <c r="C2405">
        <v>2015</v>
      </c>
      <c r="D2405">
        <v>28.4</v>
      </c>
    </row>
    <row r="2406" spans="1:4" x14ac:dyDescent="0.3">
      <c r="A2406">
        <v>30</v>
      </c>
      <c r="B2406" t="s">
        <v>44</v>
      </c>
      <c r="C2406">
        <v>2015</v>
      </c>
      <c r="D2406">
        <v>27.7</v>
      </c>
    </row>
    <row r="2407" spans="1:4" x14ac:dyDescent="0.3">
      <c r="A2407">
        <v>31</v>
      </c>
      <c r="B2407" t="s">
        <v>44</v>
      </c>
      <c r="C2407">
        <v>2015</v>
      </c>
      <c r="D2407">
        <v>26.3</v>
      </c>
    </row>
    <row r="2408" spans="1:4" x14ac:dyDescent="0.3">
      <c r="A2408">
        <v>1</v>
      </c>
      <c r="B2408" t="s">
        <v>45</v>
      </c>
      <c r="C2408">
        <v>2015</v>
      </c>
      <c r="D2408">
        <v>26</v>
      </c>
    </row>
    <row r="2409" spans="1:4" x14ac:dyDescent="0.3">
      <c r="A2409">
        <v>2</v>
      </c>
      <c r="B2409" t="s">
        <v>45</v>
      </c>
      <c r="C2409">
        <v>2015</v>
      </c>
      <c r="D2409">
        <v>25.6</v>
      </c>
    </row>
    <row r="2410" spans="1:4" x14ac:dyDescent="0.3">
      <c r="A2410">
        <v>3</v>
      </c>
      <c r="B2410" t="s">
        <v>45</v>
      </c>
      <c r="C2410">
        <v>2015</v>
      </c>
      <c r="D2410">
        <v>25.6</v>
      </c>
    </row>
    <row r="2411" spans="1:4" x14ac:dyDescent="0.3">
      <c r="A2411">
        <v>4</v>
      </c>
      <c r="B2411" t="s">
        <v>45</v>
      </c>
      <c r="C2411">
        <v>2015</v>
      </c>
      <c r="D2411">
        <v>24.9</v>
      </c>
    </row>
    <row r="2412" spans="1:4" x14ac:dyDescent="0.3">
      <c r="A2412">
        <v>5</v>
      </c>
      <c r="B2412" t="s">
        <v>45</v>
      </c>
      <c r="C2412">
        <v>2015</v>
      </c>
      <c r="D2412">
        <v>24.8</v>
      </c>
    </row>
    <row r="2413" spans="1:4" x14ac:dyDescent="0.3">
      <c r="A2413">
        <v>6</v>
      </c>
      <c r="B2413" t="s">
        <v>45</v>
      </c>
      <c r="C2413">
        <v>2015</v>
      </c>
      <c r="D2413">
        <v>24.6</v>
      </c>
    </row>
    <row r="2414" spans="1:4" x14ac:dyDescent="0.3">
      <c r="A2414">
        <v>7</v>
      </c>
      <c r="B2414" t="s">
        <v>45</v>
      </c>
      <c r="C2414">
        <v>2015</v>
      </c>
      <c r="D2414">
        <v>23.7</v>
      </c>
    </row>
    <row r="2415" spans="1:4" x14ac:dyDescent="0.3">
      <c r="A2415">
        <v>8</v>
      </c>
      <c r="B2415" t="s">
        <v>45</v>
      </c>
      <c r="C2415">
        <v>2015</v>
      </c>
      <c r="D2415">
        <v>23.3</v>
      </c>
    </row>
    <row r="2416" spans="1:4" x14ac:dyDescent="0.3">
      <c r="A2416">
        <v>9</v>
      </c>
      <c r="B2416" t="s">
        <v>45</v>
      </c>
      <c r="C2416">
        <v>2015</v>
      </c>
      <c r="D2416">
        <v>23</v>
      </c>
    </row>
    <row r="2417" spans="1:4" x14ac:dyDescent="0.3">
      <c r="A2417">
        <v>10</v>
      </c>
      <c r="B2417" t="s">
        <v>45</v>
      </c>
      <c r="C2417">
        <v>2015</v>
      </c>
      <c r="D2417">
        <v>26</v>
      </c>
    </row>
    <row r="2418" spans="1:4" x14ac:dyDescent="0.3">
      <c r="A2418">
        <v>11</v>
      </c>
      <c r="B2418" t="s">
        <v>45</v>
      </c>
      <c r="C2418">
        <v>2015</v>
      </c>
      <c r="D2418">
        <v>25.6</v>
      </c>
    </row>
    <row r="2419" spans="1:4" x14ac:dyDescent="0.3">
      <c r="A2419">
        <v>12</v>
      </c>
      <c r="B2419" t="s">
        <v>45</v>
      </c>
      <c r="C2419">
        <v>2015</v>
      </c>
      <c r="D2419">
        <v>25.3</v>
      </c>
    </row>
    <row r="2420" spans="1:4" x14ac:dyDescent="0.3">
      <c r="A2420">
        <v>13</v>
      </c>
      <c r="B2420" t="s">
        <v>45</v>
      </c>
      <c r="C2420">
        <v>2015</v>
      </c>
      <c r="D2420">
        <v>24.8</v>
      </c>
    </row>
    <row r="2421" spans="1:4" x14ac:dyDescent="0.3">
      <c r="A2421">
        <v>14</v>
      </c>
      <c r="B2421" t="s">
        <v>45</v>
      </c>
      <c r="C2421">
        <v>2015</v>
      </c>
      <c r="D2421">
        <v>24.6</v>
      </c>
    </row>
    <row r="2422" spans="1:4" x14ac:dyDescent="0.3">
      <c r="A2422">
        <v>15</v>
      </c>
      <c r="B2422" t="s">
        <v>45</v>
      </c>
      <c r="C2422">
        <v>2015</v>
      </c>
      <c r="D2422">
        <v>24.5</v>
      </c>
    </row>
    <row r="2423" spans="1:4" x14ac:dyDescent="0.3">
      <c r="A2423">
        <v>16</v>
      </c>
      <c r="B2423" t="s">
        <v>45</v>
      </c>
      <c r="C2423">
        <v>2015</v>
      </c>
      <c r="D2423">
        <v>24.2</v>
      </c>
    </row>
    <row r="2424" spans="1:4" x14ac:dyDescent="0.3">
      <c r="A2424">
        <v>17</v>
      </c>
      <c r="B2424" t="s">
        <v>45</v>
      </c>
      <c r="C2424">
        <v>2015</v>
      </c>
      <c r="D2424">
        <v>23.9</v>
      </c>
    </row>
    <row r="2425" spans="1:4" x14ac:dyDescent="0.3">
      <c r="A2425">
        <v>18</v>
      </c>
      <c r="B2425" t="s">
        <v>45</v>
      </c>
      <c r="C2425">
        <v>2015</v>
      </c>
      <c r="D2425">
        <v>23.5</v>
      </c>
    </row>
    <row r="2426" spans="1:4" x14ac:dyDescent="0.3">
      <c r="A2426">
        <v>19</v>
      </c>
      <c r="B2426" t="s">
        <v>45</v>
      </c>
      <c r="C2426">
        <v>2015</v>
      </c>
      <c r="D2426">
        <v>23.1</v>
      </c>
    </row>
    <row r="2427" spans="1:4" x14ac:dyDescent="0.3">
      <c r="A2427">
        <v>20</v>
      </c>
      <c r="B2427" t="s">
        <v>45</v>
      </c>
      <c r="C2427">
        <v>2015</v>
      </c>
      <c r="D2427">
        <v>21.7</v>
      </c>
    </row>
    <row r="2428" spans="1:4" x14ac:dyDescent="0.3">
      <c r="A2428">
        <v>21</v>
      </c>
      <c r="B2428" t="s">
        <v>45</v>
      </c>
      <c r="C2428">
        <v>2015</v>
      </c>
      <c r="D2428">
        <v>21.1</v>
      </c>
    </row>
    <row r="2429" spans="1:4" x14ac:dyDescent="0.3">
      <c r="A2429">
        <v>22</v>
      </c>
      <c r="B2429" t="s">
        <v>45</v>
      </c>
      <c r="C2429">
        <v>2015</v>
      </c>
      <c r="D2429">
        <v>20.5</v>
      </c>
    </row>
    <row r="2430" spans="1:4" x14ac:dyDescent="0.3">
      <c r="A2430">
        <v>23</v>
      </c>
      <c r="B2430" t="s">
        <v>45</v>
      </c>
      <c r="C2430">
        <v>2015</v>
      </c>
      <c r="D2430">
        <v>19.899999999999999</v>
      </c>
    </row>
    <row r="2431" spans="1:4" x14ac:dyDescent="0.3">
      <c r="A2431">
        <v>24</v>
      </c>
      <c r="B2431" t="s">
        <v>45</v>
      </c>
      <c r="C2431">
        <v>2015</v>
      </c>
      <c r="D2431">
        <v>19.5</v>
      </c>
    </row>
    <row r="2432" spans="1:4" x14ac:dyDescent="0.3">
      <c r="A2432">
        <v>25</v>
      </c>
      <c r="B2432" t="s">
        <v>45</v>
      </c>
      <c r="C2432">
        <v>2015</v>
      </c>
      <c r="D2432">
        <v>19</v>
      </c>
    </row>
    <row r="2433" spans="1:4" x14ac:dyDescent="0.3">
      <c r="A2433">
        <v>26</v>
      </c>
      <c r="B2433" t="s">
        <v>45</v>
      </c>
      <c r="C2433">
        <v>2015</v>
      </c>
      <c r="D2433">
        <v>19.5</v>
      </c>
    </row>
    <row r="2434" spans="1:4" x14ac:dyDescent="0.3">
      <c r="A2434">
        <v>27</v>
      </c>
      <c r="B2434" t="s">
        <v>45</v>
      </c>
      <c r="C2434">
        <v>2015</v>
      </c>
      <c r="D2434">
        <v>19.2</v>
      </c>
    </row>
    <row r="2435" spans="1:4" x14ac:dyDescent="0.3">
      <c r="A2435">
        <v>28</v>
      </c>
      <c r="B2435" t="s">
        <v>45</v>
      </c>
      <c r="C2435">
        <v>2015</v>
      </c>
      <c r="D2435">
        <v>18.7</v>
      </c>
    </row>
    <row r="2436" spans="1:4" x14ac:dyDescent="0.3">
      <c r="A2436">
        <v>29</v>
      </c>
      <c r="B2436" t="s">
        <v>45</v>
      </c>
      <c r="C2436">
        <v>2015</v>
      </c>
      <c r="D2436">
        <v>18.899999999999999</v>
      </c>
    </row>
    <row r="2437" spans="1:4" x14ac:dyDescent="0.3">
      <c r="A2437">
        <v>30</v>
      </c>
      <c r="B2437" t="s">
        <v>45</v>
      </c>
      <c r="C2437">
        <v>2015</v>
      </c>
      <c r="D2437">
        <v>18.5</v>
      </c>
    </row>
    <row r="2438" spans="1:4" x14ac:dyDescent="0.3">
      <c r="A2438">
        <v>1</v>
      </c>
      <c r="B2438" t="s">
        <v>46</v>
      </c>
      <c r="C2438">
        <v>2015</v>
      </c>
      <c r="D2438">
        <v>18.3</v>
      </c>
    </row>
    <row r="2439" spans="1:4" x14ac:dyDescent="0.3">
      <c r="A2439">
        <v>2</v>
      </c>
      <c r="B2439" t="s">
        <v>46</v>
      </c>
      <c r="C2439">
        <v>2015</v>
      </c>
      <c r="D2439">
        <v>18.2</v>
      </c>
    </row>
    <row r="2440" spans="1:4" x14ac:dyDescent="0.3">
      <c r="A2440">
        <v>3</v>
      </c>
      <c r="B2440" t="s">
        <v>46</v>
      </c>
      <c r="C2440">
        <v>2015</v>
      </c>
      <c r="D2440">
        <v>18</v>
      </c>
    </row>
    <row r="2441" spans="1:4" x14ac:dyDescent="0.3">
      <c r="A2441">
        <v>4</v>
      </c>
      <c r="B2441" t="s">
        <v>46</v>
      </c>
      <c r="C2441">
        <v>2015</v>
      </c>
      <c r="D2441">
        <v>18.399999999999999</v>
      </c>
    </row>
    <row r="2442" spans="1:4" x14ac:dyDescent="0.3">
      <c r="A2442">
        <v>5</v>
      </c>
      <c r="B2442" t="s">
        <v>46</v>
      </c>
      <c r="C2442">
        <v>2015</v>
      </c>
      <c r="D2442">
        <v>18.2</v>
      </c>
    </row>
    <row r="2443" spans="1:4" x14ac:dyDescent="0.3">
      <c r="A2443">
        <v>6</v>
      </c>
      <c r="B2443" t="s">
        <v>46</v>
      </c>
      <c r="C2443">
        <v>2015</v>
      </c>
      <c r="D2443">
        <v>18.2</v>
      </c>
    </row>
    <row r="2444" spans="1:4" x14ac:dyDescent="0.3">
      <c r="A2444">
        <v>7</v>
      </c>
      <c r="B2444" t="s">
        <v>46</v>
      </c>
      <c r="C2444">
        <v>2015</v>
      </c>
      <c r="D2444">
        <v>17.899999999999999</v>
      </c>
    </row>
    <row r="2445" spans="1:4" x14ac:dyDescent="0.3">
      <c r="A2445">
        <v>8</v>
      </c>
      <c r="B2445" t="s">
        <v>46</v>
      </c>
      <c r="C2445">
        <v>2015</v>
      </c>
      <c r="D2445">
        <v>17.899999999999999</v>
      </c>
    </row>
    <row r="2446" spans="1:4" x14ac:dyDescent="0.3">
      <c r="A2446">
        <v>9</v>
      </c>
      <c r="B2446" t="s">
        <v>46</v>
      </c>
      <c r="C2446">
        <v>2015</v>
      </c>
      <c r="D2446">
        <v>17.7</v>
      </c>
    </row>
    <row r="2447" spans="1:4" x14ac:dyDescent="0.3">
      <c r="A2447">
        <v>10</v>
      </c>
      <c r="B2447" t="s">
        <v>46</v>
      </c>
      <c r="C2447">
        <v>2015</v>
      </c>
      <c r="D2447">
        <v>17.399999999999999</v>
      </c>
    </row>
    <row r="2448" spans="1:4" x14ac:dyDescent="0.3">
      <c r="A2448">
        <v>11</v>
      </c>
      <c r="B2448" t="s">
        <v>46</v>
      </c>
      <c r="C2448">
        <v>2015</v>
      </c>
      <c r="D2448">
        <v>17.3</v>
      </c>
    </row>
    <row r="2449" spans="1:4" x14ac:dyDescent="0.3">
      <c r="A2449">
        <v>12</v>
      </c>
      <c r="B2449" t="s">
        <v>46</v>
      </c>
      <c r="C2449">
        <v>2015</v>
      </c>
      <c r="D2449">
        <v>17.100000000000001</v>
      </c>
    </row>
    <row r="2450" spans="1:4" x14ac:dyDescent="0.3">
      <c r="A2450">
        <v>13</v>
      </c>
      <c r="B2450" t="s">
        <v>46</v>
      </c>
      <c r="C2450">
        <v>2015</v>
      </c>
      <c r="D2450">
        <v>17.899999999999999</v>
      </c>
    </row>
    <row r="2451" spans="1:4" x14ac:dyDescent="0.3">
      <c r="A2451">
        <v>14</v>
      </c>
      <c r="B2451" t="s">
        <v>46</v>
      </c>
      <c r="C2451">
        <v>2015</v>
      </c>
      <c r="D2451">
        <v>17.7</v>
      </c>
    </row>
    <row r="2452" spans="1:4" x14ac:dyDescent="0.3">
      <c r="A2452">
        <v>15</v>
      </c>
      <c r="B2452" t="s">
        <v>46</v>
      </c>
      <c r="C2452">
        <v>2015</v>
      </c>
      <c r="D2452">
        <v>17.600000000000001</v>
      </c>
    </row>
    <row r="2453" spans="1:4" x14ac:dyDescent="0.3">
      <c r="A2453">
        <v>16</v>
      </c>
      <c r="B2453" t="s">
        <v>46</v>
      </c>
      <c r="C2453">
        <v>2015</v>
      </c>
      <c r="D2453">
        <v>17.399999999999999</v>
      </c>
    </row>
    <row r="2454" spans="1:4" x14ac:dyDescent="0.3">
      <c r="A2454">
        <v>17</v>
      </c>
      <c r="B2454" t="s">
        <v>46</v>
      </c>
      <c r="C2454">
        <v>2015</v>
      </c>
      <c r="D2454">
        <v>17.100000000000001</v>
      </c>
    </row>
    <row r="2455" spans="1:4" x14ac:dyDescent="0.3">
      <c r="A2455">
        <v>18</v>
      </c>
      <c r="B2455" t="s">
        <v>46</v>
      </c>
      <c r="C2455">
        <v>2015</v>
      </c>
      <c r="D2455">
        <v>16.7</v>
      </c>
    </row>
    <row r="2456" spans="1:4" x14ac:dyDescent="0.3">
      <c r="A2456">
        <v>19</v>
      </c>
      <c r="B2456" t="s">
        <v>46</v>
      </c>
      <c r="C2456">
        <v>2015</v>
      </c>
      <c r="D2456">
        <v>16.2</v>
      </c>
    </row>
    <row r="2457" spans="1:4" x14ac:dyDescent="0.3">
      <c r="A2457">
        <v>20</v>
      </c>
      <c r="B2457" t="s">
        <v>46</v>
      </c>
      <c r="C2457">
        <v>2015</v>
      </c>
      <c r="D2457">
        <v>17</v>
      </c>
    </row>
    <row r="2458" spans="1:4" x14ac:dyDescent="0.3">
      <c r="A2458">
        <v>21</v>
      </c>
      <c r="B2458" t="s">
        <v>46</v>
      </c>
      <c r="C2458">
        <v>2015</v>
      </c>
      <c r="D2458">
        <v>16.8</v>
      </c>
    </row>
    <row r="2459" spans="1:4" x14ac:dyDescent="0.3">
      <c r="A2459">
        <v>22</v>
      </c>
      <c r="B2459" t="s">
        <v>46</v>
      </c>
      <c r="C2459">
        <v>2015</v>
      </c>
      <c r="D2459">
        <v>16.399999999999999</v>
      </c>
    </row>
    <row r="2460" spans="1:4" x14ac:dyDescent="0.3">
      <c r="A2460">
        <v>23</v>
      </c>
      <c r="B2460" t="s">
        <v>46</v>
      </c>
      <c r="C2460">
        <v>2015</v>
      </c>
      <c r="D2460">
        <v>16.2</v>
      </c>
    </row>
    <row r="2461" spans="1:4" x14ac:dyDescent="0.3">
      <c r="A2461">
        <v>24</v>
      </c>
      <c r="B2461" t="s">
        <v>46</v>
      </c>
      <c r="C2461">
        <v>2015</v>
      </c>
      <c r="D2461">
        <v>16.100000000000001</v>
      </c>
    </row>
    <row r="2462" spans="1:4" x14ac:dyDescent="0.3">
      <c r="A2462">
        <v>25</v>
      </c>
      <c r="B2462" t="s">
        <v>46</v>
      </c>
      <c r="C2462">
        <v>2015</v>
      </c>
      <c r="D2462">
        <v>16.5</v>
      </c>
    </row>
    <row r="2463" spans="1:4" x14ac:dyDescent="0.3">
      <c r="A2463">
        <v>26</v>
      </c>
      <c r="B2463" t="s">
        <v>46</v>
      </c>
      <c r="C2463">
        <v>2015</v>
      </c>
      <c r="D2463">
        <v>16.3</v>
      </c>
    </row>
    <row r="2464" spans="1:4" x14ac:dyDescent="0.3">
      <c r="A2464">
        <v>27</v>
      </c>
      <c r="B2464" t="s">
        <v>46</v>
      </c>
      <c r="C2464">
        <v>2015</v>
      </c>
      <c r="D2464">
        <v>16.100000000000001</v>
      </c>
    </row>
    <row r="2465" spans="1:4" x14ac:dyDescent="0.3">
      <c r="A2465">
        <v>28</v>
      </c>
      <c r="B2465" t="s">
        <v>46</v>
      </c>
      <c r="C2465">
        <v>2015</v>
      </c>
      <c r="D2465">
        <v>16</v>
      </c>
    </row>
    <row r="2466" spans="1:4" x14ac:dyDescent="0.3">
      <c r="A2466">
        <v>29</v>
      </c>
      <c r="B2466" t="s">
        <v>46</v>
      </c>
      <c r="C2466">
        <v>2015</v>
      </c>
      <c r="D2466">
        <v>15.8</v>
      </c>
    </row>
    <row r="2467" spans="1:4" x14ac:dyDescent="0.3">
      <c r="A2467">
        <v>30</v>
      </c>
      <c r="B2467" t="s">
        <v>46</v>
      </c>
      <c r="C2467">
        <v>2015</v>
      </c>
      <c r="D2467">
        <v>15.4</v>
      </c>
    </row>
    <row r="2468" spans="1:4" x14ac:dyDescent="0.3">
      <c r="A2468">
        <v>31</v>
      </c>
      <c r="B2468" t="s">
        <v>46</v>
      </c>
      <c r="C2468">
        <v>2015</v>
      </c>
      <c r="D2468">
        <v>15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BC1369"/>
  <sheetViews>
    <sheetView workbookViewId="0"/>
  </sheetViews>
  <sheetFormatPr defaultRowHeight="14.4" x14ac:dyDescent="0.3"/>
  <cols>
    <col min="1" max="2" width="9.109375" style="34"/>
    <col min="3" max="5" width="9.5546875" style="34" bestFit="1" customWidth="1"/>
    <col min="6" max="13" width="10.5546875" style="34" bestFit="1" customWidth="1"/>
    <col min="14" max="14" width="9.5546875" style="34" bestFit="1" customWidth="1"/>
    <col min="16" max="21" width="9.5546875" style="33" bestFit="1" customWidth="1"/>
    <col min="22" max="25" width="10.5546875" style="33" bestFit="1" customWidth="1"/>
    <col min="26" max="27" width="9.5546875" style="33" bestFit="1" customWidth="1"/>
    <col min="29" max="29" width="13.33203125" customWidth="1"/>
    <col min="30" max="30" width="13.6640625" customWidth="1"/>
    <col min="43" max="43" width="9.109375" style="56"/>
  </cols>
  <sheetData>
    <row r="1" spans="1:43" s="41" customFormat="1" ht="18" x14ac:dyDescent="0.5">
      <c r="A1" s="41" t="s">
        <v>79</v>
      </c>
      <c r="G1" s="45">
        <f>[1]Sinjhakhola!$D$5</f>
        <v>808.67924406872828</v>
      </c>
      <c r="P1" s="42"/>
      <c r="Q1" s="42"/>
      <c r="R1" s="42"/>
      <c r="S1" s="42"/>
      <c r="T1" s="42"/>
      <c r="U1" s="42"/>
      <c r="V1" s="42"/>
      <c r="W1" s="42"/>
      <c r="X1" s="42"/>
      <c r="Y1" s="42"/>
      <c r="Z1" s="42"/>
      <c r="AA1" s="42"/>
      <c r="AQ1" s="54"/>
    </row>
    <row r="2" spans="1:43" s="41" customFormat="1" ht="18" x14ac:dyDescent="0.5">
      <c r="A2" s="41" t="s">
        <v>82</v>
      </c>
      <c r="G2" s="45" t="e">
        <f>#REF!</f>
        <v>#REF!</v>
      </c>
      <c r="P2" s="42"/>
      <c r="Q2" s="42"/>
      <c r="R2" s="42"/>
      <c r="S2" s="42"/>
      <c r="T2" s="42"/>
      <c r="U2" s="42"/>
      <c r="V2" s="42"/>
      <c r="W2" s="42"/>
      <c r="X2" s="42"/>
      <c r="Y2" s="42"/>
      <c r="Z2" s="42"/>
      <c r="AA2" s="42"/>
      <c r="AQ2" s="54"/>
    </row>
    <row r="3" spans="1:43" s="41" customFormat="1" ht="18" x14ac:dyDescent="0.5">
      <c r="A3" s="41" t="s">
        <v>78</v>
      </c>
      <c r="G3" s="44" t="e">
        <f>G2/G1</f>
        <v>#REF!</v>
      </c>
      <c r="P3" s="42"/>
      <c r="Q3" s="42"/>
      <c r="R3" s="42"/>
      <c r="S3" s="42"/>
      <c r="T3" s="42"/>
      <c r="U3" s="42"/>
      <c r="V3" s="42"/>
      <c r="W3" s="42"/>
      <c r="X3" s="42"/>
      <c r="Y3" s="42"/>
      <c r="Z3" s="42"/>
      <c r="AA3" s="42"/>
      <c r="AQ3" s="54"/>
    </row>
    <row r="4" spans="1:43" s="41" customFormat="1" ht="18" x14ac:dyDescent="0.5">
      <c r="A4" s="41" t="s">
        <v>77</v>
      </c>
      <c r="G4" s="45">
        <v>856.9</v>
      </c>
      <c r="P4" s="42"/>
      <c r="Q4" s="42"/>
      <c r="R4" s="42"/>
      <c r="S4" s="42"/>
      <c r="T4" s="42"/>
      <c r="U4" s="42"/>
      <c r="V4" s="42"/>
      <c r="W4" s="42"/>
      <c r="X4" s="42"/>
      <c r="Y4" s="42"/>
      <c r="Z4" s="42"/>
      <c r="AA4" s="42"/>
      <c r="AQ4" s="54"/>
    </row>
    <row r="5" spans="1:43" s="41" customFormat="1" ht="18" x14ac:dyDescent="0.5">
      <c r="A5" s="41" t="s">
        <v>81</v>
      </c>
      <c r="G5" s="45">
        <f>'650 PCAR (Annual Avg)'!P7</f>
        <v>3981.18</v>
      </c>
      <c r="P5" s="42"/>
      <c r="Q5" s="42"/>
      <c r="R5" s="42"/>
      <c r="S5" s="42"/>
      <c r="T5" s="42"/>
      <c r="U5" s="42"/>
      <c r="V5" s="42"/>
      <c r="W5" s="42"/>
      <c r="X5" s="42"/>
      <c r="Y5" s="42"/>
      <c r="Z5" s="42"/>
      <c r="AA5" s="42"/>
      <c r="AQ5" s="54"/>
    </row>
    <row r="6" spans="1:43" s="41" customFormat="1" ht="18" x14ac:dyDescent="0.5">
      <c r="A6" s="41" t="s">
        <v>76</v>
      </c>
      <c r="G6" s="48">
        <f>G5/G4</f>
        <v>4.6460263741393391</v>
      </c>
      <c r="P6" s="42"/>
      <c r="Q6" s="42"/>
      <c r="R6" s="42"/>
      <c r="S6" s="42"/>
      <c r="T6" s="42"/>
      <c r="U6" s="42"/>
      <c r="V6" s="42"/>
      <c r="W6" s="42"/>
      <c r="X6" s="42"/>
      <c r="Y6" s="42"/>
      <c r="Z6" s="42"/>
      <c r="AA6" s="42"/>
      <c r="AQ6" s="54"/>
    </row>
    <row r="7" spans="1:43" s="41" customFormat="1" ht="18" x14ac:dyDescent="0.5">
      <c r="A7" s="41" t="s">
        <v>75</v>
      </c>
      <c r="G7" s="43" t="e">
        <f>G3*G6</f>
        <v>#REF!</v>
      </c>
      <c r="P7" s="42"/>
      <c r="Q7" s="42"/>
      <c r="R7" s="42"/>
      <c r="S7" s="42"/>
      <c r="T7" s="42"/>
      <c r="U7" s="42"/>
      <c r="V7" s="42"/>
      <c r="W7" s="42"/>
      <c r="X7" s="42"/>
      <c r="Y7" s="42"/>
      <c r="Z7" s="42"/>
      <c r="AA7" s="42"/>
      <c r="AQ7" s="54"/>
    </row>
    <row r="8" spans="1:43" s="41" customFormat="1" ht="18" x14ac:dyDescent="0.5">
      <c r="G8" s="43"/>
      <c r="P8" s="42"/>
      <c r="Q8" s="42"/>
      <c r="R8" s="42"/>
      <c r="S8" s="42"/>
      <c r="T8" s="42"/>
      <c r="U8" s="42"/>
      <c r="V8" s="42"/>
      <c r="W8" s="42"/>
      <c r="X8" s="42"/>
      <c r="Y8" s="42"/>
      <c r="Z8" s="42"/>
      <c r="AA8" s="42"/>
      <c r="AQ8" s="54"/>
    </row>
    <row r="9" spans="1:43" s="38" customFormat="1" ht="18" x14ac:dyDescent="0.5">
      <c r="C9" s="224" t="s">
        <v>74</v>
      </c>
      <c r="D9" s="224"/>
      <c r="E9" s="224"/>
      <c r="F9" s="224"/>
      <c r="G9" s="224"/>
      <c r="H9" s="224"/>
      <c r="I9" s="224"/>
      <c r="J9" s="224"/>
      <c r="K9" s="224"/>
      <c r="L9" s="224"/>
      <c r="M9" s="224"/>
      <c r="N9" s="224"/>
      <c r="P9" s="225" t="s">
        <v>80</v>
      </c>
      <c r="Q9" s="225"/>
      <c r="R9" s="225"/>
      <c r="S9" s="225"/>
      <c r="T9" s="225"/>
      <c r="U9" s="225"/>
      <c r="V9" s="225"/>
      <c r="W9" s="225"/>
      <c r="X9" s="225"/>
      <c r="Y9" s="225"/>
      <c r="Z9" s="225"/>
      <c r="AA9" s="225"/>
      <c r="AQ9" s="55"/>
    </row>
    <row r="10" spans="1:43" s="38" customFormat="1" ht="18" x14ac:dyDescent="0.5">
      <c r="A10" s="40" t="s">
        <v>29</v>
      </c>
      <c r="B10" s="46" t="s">
        <v>16</v>
      </c>
      <c r="C10" s="46" t="s">
        <v>36</v>
      </c>
      <c r="D10" s="46" t="s">
        <v>37</v>
      </c>
      <c r="E10" s="46" t="s">
        <v>38</v>
      </c>
      <c r="F10" s="46" t="s">
        <v>39</v>
      </c>
      <c r="G10" s="46" t="s">
        <v>21</v>
      </c>
      <c r="H10" s="46" t="s">
        <v>40</v>
      </c>
      <c r="I10" s="40" t="s">
        <v>41</v>
      </c>
      <c r="J10" s="40" t="s">
        <v>42</v>
      </c>
      <c r="K10" s="40" t="s">
        <v>43</v>
      </c>
      <c r="L10" s="40" t="s">
        <v>44</v>
      </c>
      <c r="M10" s="40" t="s">
        <v>45</v>
      </c>
      <c r="N10" s="40" t="s">
        <v>46</v>
      </c>
      <c r="P10" s="39" t="s">
        <v>36</v>
      </c>
      <c r="Q10" s="39" t="s">
        <v>37</v>
      </c>
      <c r="R10" s="39" t="s">
        <v>38</v>
      </c>
      <c r="S10" s="39" t="s">
        <v>39</v>
      </c>
      <c r="T10" s="39" t="s">
        <v>21</v>
      </c>
      <c r="U10" s="39" t="s">
        <v>40</v>
      </c>
      <c r="V10" s="39" t="s">
        <v>41</v>
      </c>
      <c r="W10" s="39" t="s">
        <v>42</v>
      </c>
      <c r="X10" s="39" t="s">
        <v>43</v>
      </c>
      <c r="Y10" s="39" t="s">
        <v>44</v>
      </c>
      <c r="Z10" s="39" t="s">
        <v>45</v>
      </c>
      <c r="AA10" s="39" t="s">
        <v>46</v>
      </c>
      <c r="AC10" s="4" t="s">
        <v>49</v>
      </c>
      <c r="AD10" s="4" t="s">
        <v>73</v>
      </c>
      <c r="AQ10" s="55"/>
    </row>
    <row r="11" spans="1:43" x14ac:dyDescent="0.3">
      <c r="A11" s="34">
        <v>1967</v>
      </c>
      <c r="B11" s="47"/>
      <c r="C11" s="47"/>
      <c r="D11" s="47"/>
      <c r="E11" s="47"/>
      <c r="F11" s="47"/>
      <c r="G11" s="47"/>
      <c r="H11" s="47"/>
      <c r="P11" s="36"/>
      <c r="Q11" s="36"/>
      <c r="R11" s="36"/>
      <c r="S11" s="36"/>
      <c r="T11" s="36"/>
      <c r="U11" s="36"/>
      <c r="V11" s="36"/>
      <c r="W11" s="36"/>
      <c r="X11" s="36"/>
      <c r="Y11" s="36"/>
      <c r="Z11" s="36"/>
      <c r="AA11" s="36"/>
      <c r="AC11" s="5">
        <v>0</v>
      </c>
      <c r="AD11" s="6" t="e">
        <f t="shared" ref="AD11:AD31" si="0">PERCENTILE($P$11:$AA$1353, 1-AC11)</f>
        <v>#REF!</v>
      </c>
    </row>
    <row r="12" spans="1:43" x14ac:dyDescent="0.3">
      <c r="B12" s="47"/>
      <c r="C12" s="47"/>
      <c r="D12" s="47"/>
      <c r="E12" s="47"/>
      <c r="F12" s="47"/>
      <c r="G12" s="47"/>
      <c r="H12" s="47"/>
      <c r="P12" s="36"/>
      <c r="Q12" s="36"/>
      <c r="R12" s="36"/>
      <c r="S12" s="36"/>
      <c r="T12" s="36"/>
      <c r="U12" s="36"/>
      <c r="V12" s="36"/>
      <c r="W12" s="36"/>
      <c r="X12" s="36"/>
      <c r="Y12" s="36"/>
      <c r="Z12" s="36"/>
      <c r="AA12" s="36"/>
      <c r="AC12" s="5">
        <v>0.05</v>
      </c>
      <c r="AD12" s="6" t="e">
        <f t="shared" si="0"/>
        <v>#REF!</v>
      </c>
    </row>
    <row r="13" spans="1:43" x14ac:dyDescent="0.3">
      <c r="B13" s="47"/>
      <c r="C13" s="47"/>
      <c r="D13" s="47"/>
      <c r="E13" s="47"/>
      <c r="F13" s="47"/>
      <c r="G13" s="47"/>
      <c r="H13" s="47"/>
      <c r="P13" s="36"/>
      <c r="Q13" s="36"/>
      <c r="R13" s="36"/>
      <c r="S13" s="36"/>
      <c r="T13" s="36"/>
      <c r="U13" s="36"/>
      <c r="V13" s="36"/>
      <c r="W13" s="36"/>
      <c r="X13" s="36"/>
      <c r="Y13" s="36"/>
      <c r="Z13" s="36"/>
      <c r="AA13" s="36"/>
      <c r="AC13" s="5">
        <v>0.1</v>
      </c>
      <c r="AD13" s="6" t="e">
        <f t="shared" si="0"/>
        <v>#REF!</v>
      </c>
    </row>
    <row r="14" spans="1:43" x14ac:dyDescent="0.3">
      <c r="B14" s="47"/>
      <c r="C14" s="47"/>
      <c r="D14" s="47"/>
      <c r="E14" s="47"/>
      <c r="F14" s="47"/>
      <c r="G14" s="47"/>
      <c r="H14" s="47"/>
      <c r="P14" s="36"/>
      <c r="Q14" s="36"/>
      <c r="R14" s="36"/>
      <c r="S14" s="36"/>
      <c r="T14" s="36"/>
      <c r="U14" s="36"/>
      <c r="V14" s="36"/>
      <c r="W14" s="36"/>
      <c r="X14" s="36"/>
      <c r="Y14" s="36"/>
      <c r="Z14" s="36"/>
      <c r="AA14" s="36"/>
      <c r="AC14" s="5">
        <v>0.15</v>
      </c>
      <c r="AD14" s="6" t="e">
        <f t="shared" si="0"/>
        <v>#REF!</v>
      </c>
    </row>
    <row r="15" spans="1:43" x14ac:dyDescent="0.3">
      <c r="B15" s="47"/>
      <c r="C15" s="47"/>
      <c r="D15" s="47"/>
      <c r="E15" s="47"/>
      <c r="F15" s="47"/>
      <c r="G15" s="47"/>
      <c r="H15" s="47"/>
      <c r="P15" s="36"/>
      <c r="Q15" s="36"/>
      <c r="R15" s="36"/>
      <c r="S15" s="36"/>
      <c r="T15" s="36"/>
      <c r="U15" s="36"/>
      <c r="V15" s="36"/>
      <c r="W15" s="36"/>
      <c r="X15" s="36"/>
      <c r="Y15" s="36"/>
      <c r="Z15" s="36"/>
      <c r="AA15" s="36"/>
      <c r="AC15" s="5">
        <v>0.2</v>
      </c>
      <c r="AD15" s="6" t="e">
        <f t="shared" si="0"/>
        <v>#REF!</v>
      </c>
    </row>
    <row r="16" spans="1:43" x14ac:dyDescent="0.3">
      <c r="B16" s="47"/>
      <c r="C16" s="47"/>
      <c r="D16" s="47"/>
      <c r="E16" s="47"/>
      <c r="F16" s="47"/>
      <c r="G16" s="47"/>
      <c r="H16" s="47"/>
      <c r="P16" s="36"/>
      <c r="Q16" s="36"/>
      <c r="R16" s="36"/>
      <c r="S16" s="36"/>
      <c r="T16" s="36"/>
      <c r="U16" s="36"/>
      <c r="V16" s="36"/>
      <c r="W16" s="36"/>
      <c r="X16" s="36"/>
      <c r="Y16" s="36"/>
      <c r="Z16" s="36"/>
      <c r="AA16" s="36"/>
      <c r="AC16" s="5">
        <v>0.25</v>
      </c>
      <c r="AD16" s="6" t="e">
        <f t="shared" si="0"/>
        <v>#REF!</v>
      </c>
    </row>
    <row r="17" spans="2:30" x14ac:dyDescent="0.3">
      <c r="B17" s="47"/>
      <c r="C17" s="47"/>
      <c r="D17" s="47"/>
      <c r="E17" s="47"/>
      <c r="F17" s="47"/>
      <c r="G17" s="47"/>
      <c r="H17" s="47"/>
      <c r="P17" s="36"/>
      <c r="Q17" s="36"/>
      <c r="R17" s="36"/>
      <c r="S17" s="36"/>
      <c r="T17" s="36"/>
      <c r="U17" s="36"/>
      <c r="V17" s="36"/>
      <c r="W17" s="36"/>
      <c r="X17" s="36"/>
      <c r="Y17" s="36"/>
      <c r="Z17" s="36"/>
      <c r="AA17" s="36"/>
      <c r="AC17" s="5">
        <v>0.3</v>
      </c>
      <c r="AD17" s="6" t="e">
        <f t="shared" si="0"/>
        <v>#REF!</v>
      </c>
    </row>
    <row r="18" spans="2:30" x14ac:dyDescent="0.3">
      <c r="B18" s="47"/>
      <c r="C18" s="47"/>
      <c r="D18" s="47"/>
      <c r="E18" s="47"/>
      <c r="F18" s="47"/>
      <c r="G18" s="47"/>
      <c r="H18" s="47"/>
      <c r="P18" s="36"/>
      <c r="Q18" s="36"/>
      <c r="R18" s="36"/>
      <c r="S18" s="36"/>
      <c r="T18" s="36"/>
      <c r="U18" s="36"/>
      <c r="V18" s="36"/>
      <c r="W18" s="36"/>
      <c r="X18" s="36"/>
      <c r="Y18" s="36"/>
      <c r="Z18" s="36"/>
      <c r="AA18" s="36"/>
      <c r="AC18" s="5">
        <v>0.35</v>
      </c>
      <c r="AD18" s="6" t="e">
        <f t="shared" si="0"/>
        <v>#REF!</v>
      </c>
    </row>
    <row r="19" spans="2:30" x14ac:dyDescent="0.3">
      <c r="B19" s="47"/>
      <c r="C19" s="47"/>
      <c r="D19" s="47"/>
      <c r="E19" s="47"/>
      <c r="F19" s="47"/>
      <c r="G19" s="47"/>
      <c r="H19" s="47"/>
      <c r="P19" s="36"/>
      <c r="Q19" s="36"/>
      <c r="R19" s="36"/>
      <c r="S19" s="36"/>
      <c r="T19" s="36"/>
      <c r="U19" s="36"/>
      <c r="V19" s="36"/>
      <c r="W19" s="36"/>
      <c r="X19" s="36"/>
      <c r="Y19" s="36"/>
      <c r="Z19" s="36"/>
      <c r="AA19" s="36"/>
      <c r="AC19" s="49">
        <v>0.4</v>
      </c>
      <c r="AD19" s="50" t="e">
        <f t="shared" si="0"/>
        <v>#REF!</v>
      </c>
    </row>
    <row r="20" spans="2:30" x14ac:dyDescent="0.3">
      <c r="B20" s="47"/>
      <c r="C20" s="47"/>
      <c r="D20" s="47"/>
      <c r="E20" s="47"/>
      <c r="F20" s="47"/>
      <c r="G20" s="47"/>
      <c r="H20" s="47"/>
      <c r="P20" s="36"/>
      <c r="Q20" s="36"/>
      <c r="R20" s="36"/>
      <c r="S20" s="36"/>
      <c r="T20" s="36"/>
      <c r="U20" s="36"/>
      <c r="V20" s="36"/>
      <c r="W20" s="36"/>
      <c r="X20" s="36"/>
      <c r="Y20" s="36"/>
      <c r="Z20" s="36"/>
      <c r="AA20" s="36"/>
      <c r="AC20" s="5">
        <v>0.45</v>
      </c>
      <c r="AD20" s="6" t="e">
        <f t="shared" si="0"/>
        <v>#REF!</v>
      </c>
    </row>
    <row r="21" spans="2:30" x14ac:dyDescent="0.3">
      <c r="B21" s="47"/>
      <c r="C21" s="47"/>
      <c r="D21" s="47"/>
      <c r="E21" s="47"/>
      <c r="F21" s="47"/>
      <c r="G21" s="47"/>
      <c r="H21" s="47"/>
      <c r="P21" s="36"/>
      <c r="Q21" s="36"/>
      <c r="R21" s="36"/>
      <c r="S21" s="36"/>
      <c r="T21" s="36"/>
      <c r="U21" s="36"/>
      <c r="V21" s="36"/>
      <c r="W21" s="36"/>
      <c r="X21" s="36"/>
      <c r="Y21" s="36"/>
      <c r="Z21" s="36"/>
      <c r="AA21" s="36"/>
      <c r="AC21" s="5">
        <v>0.5</v>
      </c>
      <c r="AD21" s="6" t="e">
        <f t="shared" si="0"/>
        <v>#REF!</v>
      </c>
    </row>
    <row r="22" spans="2:30" x14ac:dyDescent="0.3">
      <c r="B22" s="47"/>
      <c r="C22" s="47"/>
      <c r="D22" s="47"/>
      <c r="E22" s="47"/>
      <c r="F22" s="47"/>
      <c r="G22" s="47"/>
      <c r="H22" s="47"/>
      <c r="P22" s="36"/>
      <c r="Q22" s="36"/>
      <c r="R22" s="36"/>
      <c r="S22" s="36"/>
      <c r="T22" s="36"/>
      <c r="U22" s="36"/>
      <c r="V22" s="36"/>
      <c r="W22" s="36"/>
      <c r="X22" s="36"/>
      <c r="Y22" s="36"/>
      <c r="Z22" s="36"/>
      <c r="AA22" s="36"/>
      <c r="AC22" s="5">
        <v>0.55000000000000004</v>
      </c>
      <c r="AD22" s="6" t="e">
        <f t="shared" si="0"/>
        <v>#REF!</v>
      </c>
    </row>
    <row r="23" spans="2:30" x14ac:dyDescent="0.3">
      <c r="B23" s="47"/>
      <c r="C23" s="47"/>
      <c r="D23" s="47"/>
      <c r="E23" s="47"/>
      <c r="F23" s="47"/>
      <c r="G23" s="47"/>
      <c r="H23" s="47"/>
      <c r="P23" s="36"/>
      <c r="Q23" s="36"/>
      <c r="R23" s="36"/>
      <c r="S23" s="36"/>
      <c r="T23" s="36"/>
      <c r="U23" s="36"/>
      <c r="V23" s="36"/>
      <c r="W23" s="36"/>
      <c r="X23" s="36"/>
      <c r="Y23" s="36"/>
      <c r="Z23" s="36"/>
      <c r="AA23" s="36"/>
      <c r="AC23" s="5">
        <v>0.6</v>
      </c>
      <c r="AD23" s="6" t="e">
        <f t="shared" si="0"/>
        <v>#REF!</v>
      </c>
    </row>
    <row r="24" spans="2:30" x14ac:dyDescent="0.3">
      <c r="B24" s="47"/>
      <c r="C24" s="47"/>
      <c r="D24" s="47"/>
      <c r="E24" s="47"/>
      <c r="F24" s="47"/>
      <c r="G24" s="47"/>
      <c r="H24" s="47"/>
      <c r="P24" s="36"/>
      <c r="Q24" s="36"/>
      <c r="R24" s="36"/>
      <c r="S24" s="36"/>
      <c r="T24" s="36"/>
      <c r="U24" s="36"/>
      <c r="V24" s="36"/>
      <c r="W24" s="36"/>
      <c r="X24" s="36"/>
      <c r="Y24" s="36"/>
      <c r="Z24" s="36"/>
      <c r="AA24" s="36"/>
      <c r="AC24" s="5">
        <v>0.65</v>
      </c>
      <c r="AD24" s="6" t="e">
        <f t="shared" si="0"/>
        <v>#REF!</v>
      </c>
    </row>
    <row r="25" spans="2:30" x14ac:dyDescent="0.3">
      <c r="B25" s="47"/>
      <c r="C25" s="47"/>
      <c r="D25" s="47"/>
      <c r="E25" s="47"/>
      <c r="F25" s="47"/>
      <c r="G25" s="47"/>
      <c r="H25" s="47"/>
      <c r="P25" s="36"/>
      <c r="Q25" s="36"/>
      <c r="R25" s="36"/>
      <c r="S25" s="36"/>
      <c r="T25" s="36"/>
      <c r="U25" s="36"/>
      <c r="V25" s="36"/>
      <c r="W25" s="36"/>
      <c r="X25" s="36"/>
      <c r="Y25" s="36"/>
      <c r="Z25" s="36"/>
      <c r="AA25" s="36"/>
      <c r="AC25" s="5">
        <v>0.7</v>
      </c>
      <c r="AD25" s="6" t="e">
        <f t="shared" si="0"/>
        <v>#REF!</v>
      </c>
    </row>
    <row r="26" spans="2:30" x14ac:dyDescent="0.3">
      <c r="B26" s="47"/>
      <c r="C26" s="47"/>
      <c r="D26" s="47"/>
      <c r="E26" s="47"/>
      <c r="F26" s="47"/>
      <c r="G26" s="47"/>
      <c r="H26" s="47"/>
      <c r="P26" s="36"/>
      <c r="Q26" s="36"/>
      <c r="R26" s="36"/>
      <c r="S26" s="36"/>
      <c r="T26" s="36"/>
      <c r="U26" s="36"/>
      <c r="V26" s="36"/>
      <c r="W26" s="36"/>
      <c r="X26" s="36"/>
      <c r="Y26" s="36"/>
      <c r="Z26" s="36"/>
      <c r="AA26" s="36"/>
      <c r="AC26" s="5">
        <v>0.75</v>
      </c>
      <c r="AD26" s="6" t="e">
        <f t="shared" si="0"/>
        <v>#REF!</v>
      </c>
    </row>
    <row r="27" spans="2:30" x14ac:dyDescent="0.3">
      <c r="B27" s="47"/>
      <c r="C27" s="47"/>
      <c r="D27" s="47"/>
      <c r="E27" s="47"/>
      <c r="F27" s="47"/>
      <c r="G27" s="47"/>
      <c r="H27" s="47"/>
      <c r="P27" s="36"/>
      <c r="Q27" s="36"/>
      <c r="R27" s="36"/>
      <c r="S27" s="36"/>
      <c r="T27" s="36"/>
      <c r="U27" s="36"/>
      <c r="V27" s="36"/>
      <c r="W27" s="36"/>
      <c r="X27" s="36"/>
      <c r="Y27" s="36"/>
      <c r="Z27" s="36"/>
      <c r="AA27" s="36"/>
      <c r="AC27" s="5">
        <v>0.8</v>
      </c>
      <c r="AD27" s="6" t="e">
        <f t="shared" si="0"/>
        <v>#REF!</v>
      </c>
    </row>
    <row r="28" spans="2:30" x14ac:dyDescent="0.3">
      <c r="B28" s="47"/>
      <c r="C28" s="47"/>
      <c r="D28" s="47"/>
      <c r="E28" s="47"/>
      <c r="F28" s="47"/>
      <c r="G28" s="47"/>
      <c r="H28" s="47"/>
      <c r="P28" s="36"/>
      <c r="Q28" s="36"/>
      <c r="R28" s="36"/>
      <c r="S28" s="36"/>
      <c r="T28" s="36"/>
      <c r="U28" s="36"/>
      <c r="V28" s="36"/>
      <c r="W28" s="36"/>
      <c r="X28" s="36"/>
      <c r="Y28" s="36"/>
      <c r="Z28" s="36"/>
      <c r="AA28" s="36"/>
      <c r="AC28" s="5">
        <v>0.85</v>
      </c>
      <c r="AD28" s="6" t="e">
        <f t="shared" si="0"/>
        <v>#REF!</v>
      </c>
    </row>
    <row r="29" spans="2:30" x14ac:dyDescent="0.3">
      <c r="B29" s="47"/>
      <c r="C29" s="47"/>
      <c r="D29" s="47"/>
      <c r="E29" s="47"/>
      <c r="F29" s="47"/>
      <c r="G29" s="47"/>
      <c r="H29" s="47"/>
      <c r="P29" s="36"/>
      <c r="Q29" s="36"/>
      <c r="R29" s="36"/>
      <c r="S29" s="36"/>
      <c r="T29" s="36"/>
      <c r="U29" s="36"/>
      <c r="V29" s="36"/>
      <c r="W29" s="36"/>
      <c r="X29" s="36"/>
      <c r="Y29" s="36"/>
      <c r="Z29" s="36"/>
      <c r="AA29" s="36"/>
      <c r="AC29" s="5">
        <v>0.9</v>
      </c>
      <c r="AD29" s="6" t="e">
        <f t="shared" si="0"/>
        <v>#REF!</v>
      </c>
    </row>
    <row r="30" spans="2:30" x14ac:dyDescent="0.3">
      <c r="B30" s="47"/>
      <c r="C30" s="47"/>
      <c r="D30" s="47"/>
      <c r="E30" s="47"/>
      <c r="F30" s="47"/>
      <c r="G30" s="47"/>
      <c r="H30" s="47"/>
      <c r="P30" s="36"/>
      <c r="Q30" s="36"/>
      <c r="R30" s="36"/>
      <c r="S30" s="36"/>
      <c r="T30" s="36"/>
      <c r="U30" s="36"/>
      <c r="V30" s="36"/>
      <c r="W30" s="36"/>
      <c r="X30" s="36"/>
      <c r="Y30" s="36"/>
      <c r="Z30" s="36"/>
      <c r="AA30" s="36"/>
      <c r="AC30" s="5">
        <v>0.95</v>
      </c>
      <c r="AD30" s="6" t="e">
        <f t="shared" si="0"/>
        <v>#REF!</v>
      </c>
    </row>
    <row r="31" spans="2:30" x14ac:dyDescent="0.3">
      <c r="B31" s="47"/>
      <c r="C31" s="47"/>
      <c r="D31" s="47"/>
      <c r="E31" s="47"/>
      <c r="F31" s="47"/>
      <c r="G31" s="47"/>
      <c r="H31" s="47"/>
      <c r="P31" s="36"/>
      <c r="Q31" s="36"/>
      <c r="R31" s="36"/>
      <c r="S31" s="36"/>
      <c r="T31" s="36"/>
      <c r="U31" s="36"/>
      <c r="V31" s="36"/>
      <c r="W31" s="36"/>
      <c r="X31" s="36"/>
      <c r="Y31" s="36"/>
      <c r="Z31" s="36"/>
      <c r="AA31" s="36"/>
      <c r="AC31" s="5">
        <v>1</v>
      </c>
      <c r="AD31" s="6" t="e">
        <f t="shared" si="0"/>
        <v>#REF!</v>
      </c>
    </row>
    <row r="32" spans="2:30" x14ac:dyDescent="0.3">
      <c r="B32" s="47"/>
      <c r="C32" s="47"/>
      <c r="D32" s="47"/>
      <c r="E32" s="47"/>
      <c r="F32" s="47"/>
      <c r="G32" s="47"/>
      <c r="H32" s="47"/>
      <c r="P32" s="36"/>
      <c r="Q32" s="36"/>
      <c r="R32" s="36"/>
      <c r="S32" s="36"/>
      <c r="T32" s="36"/>
      <c r="U32" s="36"/>
      <c r="V32" s="36"/>
      <c r="W32" s="36"/>
      <c r="X32" s="36"/>
      <c r="Y32" s="36"/>
      <c r="Z32" s="36"/>
      <c r="AA32" s="36"/>
    </row>
    <row r="33" spans="1:55" x14ac:dyDescent="0.3">
      <c r="B33" s="47"/>
      <c r="C33" s="47"/>
      <c r="D33" s="47"/>
      <c r="E33" s="47"/>
      <c r="F33" s="47"/>
      <c r="G33" s="47"/>
      <c r="H33" s="47"/>
      <c r="P33" s="36"/>
      <c r="Q33" s="36"/>
      <c r="R33" s="36"/>
      <c r="S33" s="36"/>
      <c r="T33" s="36"/>
      <c r="U33" s="36"/>
      <c r="V33" s="36"/>
      <c r="W33" s="36"/>
      <c r="X33" s="36"/>
      <c r="Y33" s="36"/>
      <c r="Z33" s="36"/>
      <c r="AA33" s="36"/>
    </row>
    <row r="34" spans="1:55" x14ac:dyDescent="0.3">
      <c r="B34" s="47"/>
      <c r="C34" s="47"/>
      <c r="D34" s="47"/>
      <c r="E34" s="47"/>
      <c r="F34" s="47"/>
      <c r="G34" s="47"/>
      <c r="H34" s="47"/>
      <c r="P34" s="36"/>
      <c r="Q34" s="36"/>
      <c r="R34" s="36"/>
      <c r="S34" s="36"/>
      <c r="T34" s="36"/>
      <c r="U34" s="36"/>
      <c r="V34" s="36"/>
      <c r="W34" s="36"/>
      <c r="X34" s="36"/>
      <c r="Y34" s="36"/>
      <c r="Z34" s="36"/>
      <c r="AA34" s="36"/>
    </row>
    <row r="35" spans="1:55" x14ac:dyDescent="0.3">
      <c r="B35" s="47"/>
      <c r="C35" s="47"/>
      <c r="D35" s="47"/>
      <c r="E35" s="47"/>
      <c r="F35" s="47"/>
      <c r="G35" s="47"/>
      <c r="H35" s="47"/>
      <c r="P35" s="36"/>
      <c r="Q35" s="36"/>
      <c r="R35" s="36"/>
      <c r="S35" s="36"/>
      <c r="T35" s="36"/>
      <c r="U35" s="36"/>
      <c r="V35" s="36"/>
      <c r="W35" s="36"/>
      <c r="X35" s="36"/>
      <c r="Y35" s="36"/>
      <c r="Z35" s="36"/>
      <c r="AA35" s="36"/>
    </row>
    <row r="36" spans="1:55" x14ac:dyDescent="0.3">
      <c r="B36" s="47"/>
      <c r="C36" s="47"/>
      <c r="D36" s="47"/>
      <c r="E36" s="47"/>
      <c r="F36" s="47"/>
      <c r="G36" s="47"/>
      <c r="H36" s="47"/>
      <c r="P36" s="36"/>
      <c r="Q36" s="36"/>
      <c r="R36" s="36"/>
      <c r="S36" s="36"/>
      <c r="T36" s="36"/>
      <c r="U36" s="36"/>
      <c r="V36" s="36"/>
      <c r="W36" s="36"/>
      <c r="X36" s="36"/>
      <c r="Y36" s="36"/>
      <c r="Z36" s="36"/>
      <c r="AA36" s="36"/>
    </row>
    <row r="37" spans="1:55" x14ac:dyDescent="0.3">
      <c r="B37" s="47"/>
      <c r="C37" s="47"/>
      <c r="D37" s="47"/>
      <c r="E37" s="47"/>
      <c r="F37" s="47"/>
      <c r="G37" s="47"/>
      <c r="H37" s="47"/>
      <c r="P37" s="36"/>
      <c r="Q37" s="36"/>
      <c r="R37" s="36"/>
      <c r="S37" s="36"/>
      <c r="T37" s="36"/>
      <c r="U37" s="36"/>
      <c r="V37" s="36"/>
      <c r="W37" s="36"/>
      <c r="X37" s="36"/>
      <c r="Y37" s="36"/>
      <c r="Z37" s="36"/>
      <c r="AA37" s="36"/>
    </row>
    <row r="38" spans="1:55" x14ac:dyDescent="0.3">
      <c r="B38" s="47"/>
      <c r="C38" s="47"/>
      <c r="D38" s="47"/>
      <c r="E38" s="47"/>
      <c r="F38" s="47"/>
      <c r="G38" s="47"/>
      <c r="H38" s="47"/>
      <c r="P38" s="36"/>
      <c r="Q38" s="36"/>
      <c r="R38" s="36"/>
      <c r="S38" s="36"/>
      <c r="T38" s="36"/>
      <c r="U38" s="36"/>
      <c r="V38" s="36"/>
      <c r="W38" s="36"/>
      <c r="X38" s="36"/>
      <c r="Y38" s="36"/>
      <c r="Z38" s="36"/>
      <c r="AA38" s="36"/>
    </row>
    <row r="39" spans="1:55" x14ac:dyDescent="0.3">
      <c r="B39" s="47"/>
      <c r="C39" s="47"/>
      <c r="D39" s="47"/>
      <c r="E39" s="47"/>
      <c r="F39" s="47"/>
      <c r="G39" s="47"/>
      <c r="H39" s="47"/>
      <c r="P39" s="36"/>
      <c r="Q39" s="36"/>
      <c r="R39" s="36"/>
      <c r="S39" s="36"/>
      <c r="T39" s="36"/>
      <c r="U39" s="36"/>
      <c r="V39" s="36"/>
      <c r="W39" s="36"/>
      <c r="X39" s="36"/>
      <c r="Y39" s="36"/>
      <c r="Z39" s="36"/>
      <c r="AA39" s="36"/>
    </row>
    <row r="40" spans="1:55" x14ac:dyDescent="0.3">
      <c r="B40" s="47"/>
      <c r="C40" s="47"/>
      <c r="D40" s="47"/>
      <c r="E40" s="47"/>
      <c r="F40" s="47"/>
      <c r="G40" s="47"/>
      <c r="H40" s="47"/>
      <c r="P40" s="36"/>
      <c r="Q40" s="36"/>
      <c r="R40" s="36"/>
      <c r="S40" s="36"/>
      <c r="T40" s="36"/>
      <c r="U40" s="36"/>
      <c r="V40" s="36"/>
      <c r="W40" s="36"/>
      <c r="X40" s="36"/>
      <c r="Y40" s="36"/>
      <c r="Z40" s="36"/>
      <c r="AA40" s="36"/>
    </row>
    <row r="41" spans="1:55" ht="18" x14ac:dyDescent="0.5">
      <c r="C41" s="37"/>
      <c r="E41" s="37"/>
      <c r="P41" s="51" t="s">
        <v>36</v>
      </c>
      <c r="Q41" s="51" t="s">
        <v>37</v>
      </c>
      <c r="R41" s="51" t="s">
        <v>38</v>
      </c>
      <c r="S41" s="51" t="s">
        <v>39</v>
      </c>
      <c r="T41" s="51" t="s">
        <v>21</v>
      </c>
      <c r="U41" s="51" t="s">
        <v>40</v>
      </c>
      <c r="V41" s="51" t="s">
        <v>41</v>
      </c>
      <c r="W41" s="51" t="s">
        <v>42</v>
      </c>
      <c r="X41" s="51" t="s">
        <v>43</v>
      </c>
      <c r="Y41" s="51" t="s">
        <v>44</v>
      </c>
      <c r="Z41" s="51" t="s">
        <v>45</v>
      </c>
      <c r="AA41" s="51" t="s">
        <v>46</v>
      </c>
      <c r="AC41" s="51" t="s">
        <v>36</v>
      </c>
      <c r="AD41" s="51" t="s">
        <v>37</v>
      </c>
      <c r="AE41" s="51" t="s">
        <v>38</v>
      </c>
      <c r="AF41" s="51" t="s">
        <v>39</v>
      </c>
      <c r="AG41" s="51" t="s">
        <v>21</v>
      </c>
      <c r="AH41" s="51" t="s">
        <v>40</v>
      </c>
      <c r="AI41" s="51" t="s">
        <v>41</v>
      </c>
      <c r="AJ41" s="51" t="s">
        <v>42</v>
      </c>
      <c r="AK41" s="51" t="s">
        <v>43</v>
      </c>
      <c r="AL41" s="51" t="s">
        <v>44</v>
      </c>
      <c r="AM41" s="51" t="s">
        <v>45</v>
      </c>
      <c r="AN41" s="51" t="s">
        <v>46</v>
      </c>
    </row>
    <row r="42" spans="1:55" x14ac:dyDescent="0.3">
      <c r="P42" s="36"/>
      <c r="Q42" s="36"/>
      <c r="R42" s="36"/>
      <c r="S42" s="36"/>
      <c r="T42" s="36"/>
      <c r="U42" s="36"/>
      <c r="V42" s="36"/>
      <c r="W42" s="36"/>
      <c r="X42" s="36"/>
      <c r="Y42" s="36"/>
      <c r="Z42" s="36"/>
      <c r="AA42" s="36"/>
    </row>
    <row r="43" spans="1:55" x14ac:dyDescent="0.3">
      <c r="A43" s="34">
        <v>1968</v>
      </c>
      <c r="B43" s="34">
        <v>1</v>
      </c>
      <c r="C43" s="34">
        <v>6.42</v>
      </c>
      <c r="D43" s="34">
        <v>5.64</v>
      </c>
      <c r="E43" s="34">
        <v>7.85</v>
      </c>
      <c r="F43" s="34">
        <v>7.32</v>
      </c>
      <c r="G43" s="34">
        <v>16.899999999999999</v>
      </c>
      <c r="H43" s="34">
        <v>11.4</v>
      </c>
      <c r="I43" s="34">
        <v>20.2</v>
      </c>
      <c r="J43" s="34">
        <v>83.1</v>
      </c>
      <c r="K43" s="34">
        <v>35.4</v>
      </c>
      <c r="L43" s="34">
        <v>15.7</v>
      </c>
      <c r="M43" s="34">
        <v>9.84</v>
      </c>
      <c r="N43" s="34">
        <v>7.1</v>
      </c>
      <c r="P43" s="36" t="e">
        <f t="shared" ref="P43:P71" si="1">IF(C43="NaN", "", C43*$G$7)</f>
        <v>#REF!</v>
      </c>
      <c r="Q43" s="36" t="e">
        <f t="shared" ref="Q43:Q71" si="2">IF(D43="NaN", "", D43*$G$7)</f>
        <v>#REF!</v>
      </c>
      <c r="R43" s="36" t="e">
        <f t="shared" ref="R43:R71" si="3">IF(E43="NaN", "", E43*$G$7)</f>
        <v>#REF!</v>
      </c>
      <c r="S43" s="36" t="e">
        <f t="shared" ref="S43:S71" si="4">IF(F43="NaN", "", F43*$G$7)</f>
        <v>#REF!</v>
      </c>
      <c r="T43" s="36" t="e">
        <f t="shared" ref="T43:T71" si="5">IF(G43="NaN", "", G43*$G$7)</f>
        <v>#REF!</v>
      </c>
      <c r="U43" s="36" t="e">
        <f t="shared" ref="U43:U71" si="6">IF(H43="NaN", "", H43*$G$7)</f>
        <v>#REF!</v>
      </c>
      <c r="V43" s="36" t="e">
        <f t="shared" ref="V43:V71" si="7">IF(I43="NaN", "", I43*$G$7)</f>
        <v>#REF!</v>
      </c>
      <c r="W43" s="36" t="e">
        <f t="shared" ref="W43:W71" si="8">IF(J43="NaN", "", J43*$G$7)</f>
        <v>#REF!</v>
      </c>
      <c r="X43" s="36" t="e">
        <f t="shared" ref="X43:X71" si="9">IF(K43="NaN", "", K43*$G$7)</f>
        <v>#REF!</v>
      </c>
      <c r="Y43" s="36" t="e">
        <f t="shared" ref="Y43:Y71" si="10">IF(L43="NaN", "", L43*$G$7)</f>
        <v>#REF!</v>
      </c>
      <c r="Z43" s="36" t="e">
        <f t="shared" ref="Z43:Z71" si="11">IF(M43="NaN", "", M43*$G$7)</f>
        <v>#REF!</v>
      </c>
      <c r="AA43" s="36" t="e">
        <f t="shared" ref="AA43:AA71" si="12">IF(N43="NaN", "", N43*$G$7)</f>
        <v>#REF!</v>
      </c>
      <c r="AC43" s="3" t="e">
        <f>AVERAGE(P43:P73)</f>
        <v>#REF!</v>
      </c>
      <c r="AD43" s="3" t="e">
        <f t="shared" ref="AD43:AN43" si="13">AVERAGE(Q43:Q73)</f>
        <v>#REF!</v>
      </c>
      <c r="AE43" s="3" t="e">
        <f t="shared" si="13"/>
        <v>#REF!</v>
      </c>
      <c r="AF43" s="3" t="e">
        <f t="shared" si="13"/>
        <v>#REF!</v>
      </c>
      <c r="AG43" s="3" t="e">
        <f t="shared" si="13"/>
        <v>#REF!</v>
      </c>
      <c r="AH43" s="3" t="e">
        <f t="shared" si="13"/>
        <v>#REF!</v>
      </c>
      <c r="AI43" s="3" t="e">
        <f t="shared" si="13"/>
        <v>#REF!</v>
      </c>
      <c r="AJ43" s="3" t="e">
        <f t="shared" si="13"/>
        <v>#REF!</v>
      </c>
      <c r="AK43" s="3" t="e">
        <f t="shared" si="13"/>
        <v>#REF!</v>
      </c>
      <c r="AL43" s="3" t="e">
        <f t="shared" si="13"/>
        <v>#REF!</v>
      </c>
      <c r="AM43" s="3" t="e">
        <f t="shared" si="13"/>
        <v>#REF!</v>
      </c>
      <c r="AN43" s="3" t="e">
        <f t="shared" si="13"/>
        <v>#REF!</v>
      </c>
      <c r="AP43" s="3"/>
      <c r="AR43" s="3"/>
      <c r="AS43" s="3"/>
      <c r="AT43" s="3"/>
      <c r="AU43" s="3"/>
      <c r="AV43" s="3"/>
      <c r="AW43" s="3"/>
      <c r="AX43" s="3"/>
      <c r="AY43" s="3"/>
      <c r="AZ43" s="3"/>
      <c r="BA43" s="3"/>
      <c r="BB43" s="3"/>
      <c r="BC43" s="3"/>
    </row>
    <row r="44" spans="1:55" x14ac:dyDescent="0.3">
      <c r="B44" s="34">
        <v>2</v>
      </c>
      <c r="C44" s="34">
        <v>6.42</v>
      </c>
      <c r="D44" s="34">
        <v>5.7</v>
      </c>
      <c r="E44" s="34">
        <v>7.77</v>
      </c>
      <c r="F44" s="34">
        <v>6.97</v>
      </c>
      <c r="G44" s="34">
        <v>18.399999999999999</v>
      </c>
      <c r="H44" s="34">
        <v>11.3</v>
      </c>
      <c r="I44" s="34">
        <v>18.399999999999999</v>
      </c>
      <c r="J44" s="34">
        <v>74.599999999999994</v>
      </c>
      <c r="K44" s="34">
        <v>33.299999999999997</v>
      </c>
      <c r="L44" s="34">
        <v>15.5</v>
      </c>
      <c r="M44" s="34">
        <v>9.76</v>
      </c>
      <c r="N44" s="34">
        <v>6.9</v>
      </c>
      <c r="P44" s="36" t="e">
        <f t="shared" si="1"/>
        <v>#REF!</v>
      </c>
      <c r="Q44" s="36" t="e">
        <f t="shared" si="2"/>
        <v>#REF!</v>
      </c>
      <c r="R44" s="36" t="e">
        <f t="shared" si="3"/>
        <v>#REF!</v>
      </c>
      <c r="S44" s="36" t="e">
        <f t="shared" si="4"/>
        <v>#REF!</v>
      </c>
      <c r="T44" s="36" t="e">
        <f t="shared" si="5"/>
        <v>#REF!</v>
      </c>
      <c r="U44" s="36" t="e">
        <f t="shared" si="6"/>
        <v>#REF!</v>
      </c>
      <c r="V44" s="36" t="e">
        <f t="shared" si="7"/>
        <v>#REF!</v>
      </c>
      <c r="W44" s="36" t="e">
        <f t="shared" si="8"/>
        <v>#REF!</v>
      </c>
      <c r="X44" s="36" t="e">
        <f t="shared" si="9"/>
        <v>#REF!</v>
      </c>
      <c r="Y44" s="36" t="e">
        <f t="shared" si="10"/>
        <v>#REF!</v>
      </c>
      <c r="Z44" s="36" t="e">
        <f t="shared" si="11"/>
        <v>#REF!</v>
      </c>
      <c r="AA44" s="36" t="e">
        <f t="shared" si="12"/>
        <v>#REF!</v>
      </c>
    </row>
    <row r="45" spans="1:55" x14ac:dyDescent="0.3">
      <c r="B45" s="34">
        <v>3</v>
      </c>
      <c r="C45" s="34">
        <v>6.49</v>
      </c>
      <c r="D45" s="34">
        <v>5.91</v>
      </c>
      <c r="E45" s="34">
        <v>7.7</v>
      </c>
      <c r="F45" s="34">
        <v>6.76</v>
      </c>
      <c r="G45" s="34">
        <v>19.100000000000001</v>
      </c>
      <c r="H45" s="34">
        <v>10.199999999999999</v>
      </c>
      <c r="I45" s="34">
        <v>24.9</v>
      </c>
      <c r="J45" s="34">
        <v>65.7</v>
      </c>
      <c r="K45" s="34">
        <v>31.6</v>
      </c>
      <c r="L45" s="34">
        <v>15.2</v>
      </c>
      <c r="M45" s="34">
        <v>9.59</v>
      </c>
      <c r="N45" s="34">
        <v>6.56</v>
      </c>
      <c r="P45" s="36" t="e">
        <f t="shared" si="1"/>
        <v>#REF!</v>
      </c>
      <c r="Q45" s="36" t="e">
        <f t="shared" si="2"/>
        <v>#REF!</v>
      </c>
      <c r="R45" s="36" t="e">
        <f t="shared" si="3"/>
        <v>#REF!</v>
      </c>
      <c r="S45" s="36" t="e">
        <f t="shared" si="4"/>
        <v>#REF!</v>
      </c>
      <c r="T45" s="36" t="e">
        <f t="shared" si="5"/>
        <v>#REF!</v>
      </c>
      <c r="U45" s="36" t="e">
        <f t="shared" si="6"/>
        <v>#REF!</v>
      </c>
      <c r="V45" s="36" t="e">
        <f t="shared" si="7"/>
        <v>#REF!</v>
      </c>
      <c r="W45" s="36" t="e">
        <f t="shared" si="8"/>
        <v>#REF!</v>
      </c>
      <c r="X45" s="36" t="e">
        <f t="shared" si="9"/>
        <v>#REF!</v>
      </c>
      <c r="Y45" s="36" t="e">
        <f t="shared" si="10"/>
        <v>#REF!</v>
      </c>
      <c r="Z45" s="36" t="e">
        <f t="shared" si="11"/>
        <v>#REF!</v>
      </c>
      <c r="AA45" s="36" t="e">
        <f t="shared" si="12"/>
        <v>#REF!</v>
      </c>
      <c r="AC45" s="3"/>
      <c r="AD45" s="3"/>
      <c r="AE45" s="3"/>
      <c r="AF45" s="3"/>
      <c r="AG45" s="3"/>
      <c r="AH45" s="3"/>
      <c r="AI45" s="3"/>
      <c r="AJ45" s="3"/>
      <c r="AK45" s="3"/>
      <c r="AL45" s="3"/>
      <c r="AM45" s="3"/>
      <c r="AN45" s="3"/>
      <c r="AP45" s="3"/>
      <c r="AQ45" s="57"/>
      <c r="AS45" s="52"/>
    </row>
    <row r="46" spans="1:55" x14ac:dyDescent="0.3">
      <c r="B46" s="34">
        <v>4</v>
      </c>
      <c r="C46" s="34">
        <v>6.42</v>
      </c>
      <c r="D46" s="34">
        <v>6.37</v>
      </c>
      <c r="E46" s="34">
        <v>7.85</v>
      </c>
      <c r="F46" s="34">
        <v>6.56</v>
      </c>
      <c r="G46" s="34">
        <v>18.600000000000001</v>
      </c>
      <c r="H46" s="34">
        <v>9.76</v>
      </c>
      <c r="I46" s="34">
        <v>25.1</v>
      </c>
      <c r="J46" s="34">
        <v>62.1</v>
      </c>
      <c r="K46" s="34">
        <v>30.2</v>
      </c>
      <c r="L46" s="34">
        <v>21.9</v>
      </c>
      <c r="M46" s="34">
        <v>9.43</v>
      </c>
      <c r="N46" s="34">
        <v>6.42</v>
      </c>
      <c r="P46" s="36" t="e">
        <f t="shared" si="1"/>
        <v>#REF!</v>
      </c>
      <c r="Q46" s="36" t="e">
        <f t="shared" si="2"/>
        <v>#REF!</v>
      </c>
      <c r="R46" s="36" t="e">
        <f t="shared" si="3"/>
        <v>#REF!</v>
      </c>
      <c r="S46" s="36" t="e">
        <f t="shared" si="4"/>
        <v>#REF!</v>
      </c>
      <c r="T46" s="36" t="e">
        <f t="shared" si="5"/>
        <v>#REF!</v>
      </c>
      <c r="U46" s="36" t="e">
        <f t="shared" si="6"/>
        <v>#REF!</v>
      </c>
      <c r="V46" s="36" t="e">
        <f t="shared" si="7"/>
        <v>#REF!</v>
      </c>
      <c r="W46" s="36" t="e">
        <f t="shared" si="8"/>
        <v>#REF!</v>
      </c>
      <c r="X46" s="36" t="e">
        <f t="shared" si="9"/>
        <v>#REF!</v>
      </c>
      <c r="Y46" s="36" t="e">
        <f t="shared" si="10"/>
        <v>#REF!</v>
      </c>
      <c r="Z46" s="36" t="e">
        <f t="shared" si="11"/>
        <v>#REF!</v>
      </c>
      <c r="AA46" s="36" t="e">
        <f t="shared" si="12"/>
        <v>#REF!</v>
      </c>
      <c r="AP46" s="3"/>
      <c r="AQ46" s="57"/>
      <c r="AS46" s="52"/>
    </row>
    <row r="47" spans="1:55" x14ac:dyDescent="0.3">
      <c r="B47" s="34">
        <v>5</v>
      </c>
      <c r="C47" s="34">
        <v>6.28</v>
      </c>
      <c r="D47" s="34">
        <v>6.1</v>
      </c>
      <c r="E47" s="34">
        <v>8.08</v>
      </c>
      <c r="F47" s="34">
        <v>7.1</v>
      </c>
      <c r="G47" s="34">
        <v>18</v>
      </c>
      <c r="H47" s="34">
        <v>10.3</v>
      </c>
      <c r="I47" s="34">
        <v>23.2</v>
      </c>
      <c r="J47" s="34">
        <v>55.4</v>
      </c>
      <c r="K47" s="34">
        <v>28.3</v>
      </c>
      <c r="L47" s="34">
        <v>20.6</v>
      </c>
      <c r="M47" s="34">
        <v>9.26</v>
      </c>
      <c r="N47" s="34">
        <v>6.42</v>
      </c>
      <c r="P47" s="36" t="e">
        <f t="shared" si="1"/>
        <v>#REF!</v>
      </c>
      <c r="Q47" s="36" t="e">
        <f t="shared" si="2"/>
        <v>#REF!</v>
      </c>
      <c r="R47" s="36" t="e">
        <f t="shared" si="3"/>
        <v>#REF!</v>
      </c>
      <c r="S47" s="36" t="e">
        <f t="shared" si="4"/>
        <v>#REF!</v>
      </c>
      <c r="T47" s="36" t="e">
        <f t="shared" si="5"/>
        <v>#REF!</v>
      </c>
      <c r="U47" s="36" t="e">
        <f t="shared" si="6"/>
        <v>#REF!</v>
      </c>
      <c r="V47" s="36" t="e">
        <f t="shared" si="7"/>
        <v>#REF!</v>
      </c>
      <c r="W47" s="36" t="e">
        <f t="shared" si="8"/>
        <v>#REF!</v>
      </c>
      <c r="X47" s="36" t="e">
        <f t="shared" si="9"/>
        <v>#REF!</v>
      </c>
      <c r="Y47" s="36" t="e">
        <f t="shared" si="10"/>
        <v>#REF!</v>
      </c>
      <c r="Z47" s="36" t="e">
        <f t="shared" si="11"/>
        <v>#REF!</v>
      </c>
      <c r="AA47" s="36" t="e">
        <f t="shared" si="12"/>
        <v>#REF!</v>
      </c>
      <c r="AP47" s="3"/>
      <c r="AQ47" s="57"/>
      <c r="AS47" s="52"/>
    </row>
    <row r="48" spans="1:55" x14ac:dyDescent="0.3">
      <c r="B48" s="34">
        <v>6</v>
      </c>
      <c r="C48" s="34">
        <v>6.15</v>
      </c>
      <c r="D48" s="34">
        <v>6.15</v>
      </c>
      <c r="E48" s="34">
        <v>8.6199999999999992</v>
      </c>
      <c r="F48" s="34">
        <v>7.93</v>
      </c>
      <c r="G48" s="34">
        <v>15.3</v>
      </c>
      <c r="H48" s="34">
        <v>10.8</v>
      </c>
      <c r="I48" s="34">
        <v>21.9</v>
      </c>
      <c r="J48" s="34">
        <v>49.8</v>
      </c>
      <c r="K48" s="34">
        <v>26.8</v>
      </c>
      <c r="L48" s="34">
        <v>17.7</v>
      </c>
      <c r="M48" s="34">
        <v>9.1</v>
      </c>
      <c r="N48" s="34">
        <v>6.28</v>
      </c>
      <c r="P48" s="36" t="e">
        <f t="shared" si="1"/>
        <v>#REF!</v>
      </c>
      <c r="Q48" s="36" t="e">
        <f t="shared" si="2"/>
        <v>#REF!</v>
      </c>
      <c r="R48" s="36" t="e">
        <f t="shared" si="3"/>
        <v>#REF!</v>
      </c>
      <c r="S48" s="36" t="e">
        <f t="shared" si="4"/>
        <v>#REF!</v>
      </c>
      <c r="T48" s="36" t="e">
        <f t="shared" si="5"/>
        <v>#REF!</v>
      </c>
      <c r="U48" s="36" t="e">
        <f t="shared" si="6"/>
        <v>#REF!</v>
      </c>
      <c r="V48" s="36" t="e">
        <f t="shared" si="7"/>
        <v>#REF!</v>
      </c>
      <c r="W48" s="36" t="e">
        <f t="shared" si="8"/>
        <v>#REF!</v>
      </c>
      <c r="X48" s="36" t="e">
        <f t="shared" si="9"/>
        <v>#REF!</v>
      </c>
      <c r="Y48" s="36" t="e">
        <f t="shared" si="10"/>
        <v>#REF!</v>
      </c>
      <c r="Z48" s="36" t="e">
        <f t="shared" si="11"/>
        <v>#REF!</v>
      </c>
      <c r="AA48" s="36" t="e">
        <f t="shared" si="12"/>
        <v>#REF!</v>
      </c>
      <c r="AP48" s="3"/>
      <c r="AQ48" s="57"/>
      <c r="AS48" s="52"/>
    </row>
    <row r="49" spans="2:45" x14ac:dyDescent="0.3">
      <c r="B49" s="34">
        <v>7</v>
      </c>
      <c r="C49" s="34">
        <v>6.08</v>
      </c>
      <c r="D49" s="34">
        <v>5.9</v>
      </c>
      <c r="E49" s="34">
        <v>9.43</v>
      </c>
      <c r="F49" s="34">
        <v>9.92</v>
      </c>
      <c r="G49" s="34">
        <v>13.3</v>
      </c>
      <c r="H49" s="34">
        <v>11.1</v>
      </c>
      <c r="I49" s="34">
        <v>23.1</v>
      </c>
      <c r="J49" s="34">
        <v>46.5</v>
      </c>
      <c r="K49" s="34">
        <v>25.3</v>
      </c>
      <c r="L49" s="34">
        <v>16.8</v>
      </c>
      <c r="M49" s="34">
        <v>8.93</v>
      </c>
      <c r="N49" s="34">
        <v>6.21</v>
      </c>
      <c r="P49" s="36" t="e">
        <f t="shared" si="1"/>
        <v>#REF!</v>
      </c>
      <c r="Q49" s="36" t="e">
        <f t="shared" si="2"/>
        <v>#REF!</v>
      </c>
      <c r="R49" s="36" t="e">
        <f t="shared" si="3"/>
        <v>#REF!</v>
      </c>
      <c r="S49" s="36" t="e">
        <f t="shared" si="4"/>
        <v>#REF!</v>
      </c>
      <c r="T49" s="36" t="e">
        <f t="shared" si="5"/>
        <v>#REF!</v>
      </c>
      <c r="U49" s="36" t="e">
        <f t="shared" si="6"/>
        <v>#REF!</v>
      </c>
      <c r="V49" s="36" t="e">
        <f t="shared" si="7"/>
        <v>#REF!</v>
      </c>
      <c r="W49" s="36" t="e">
        <f t="shared" si="8"/>
        <v>#REF!</v>
      </c>
      <c r="X49" s="36" t="e">
        <f t="shared" si="9"/>
        <v>#REF!</v>
      </c>
      <c r="Y49" s="36" t="e">
        <f t="shared" si="10"/>
        <v>#REF!</v>
      </c>
      <c r="Z49" s="36" t="e">
        <f t="shared" si="11"/>
        <v>#REF!</v>
      </c>
      <c r="AA49" s="36" t="e">
        <f t="shared" si="12"/>
        <v>#REF!</v>
      </c>
      <c r="AP49" s="3"/>
      <c r="AQ49" s="57"/>
      <c r="AS49" s="52"/>
    </row>
    <row r="50" spans="2:45" x14ac:dyDescent="0.3">
      <c r="B50" s="34">
        <v>8</v>
      </c>
      <c r="C50" s="34">
        <v>6.01</v>
      </c>
      <c r="D50" s="34">
        <v>5.88</v>
      </c>
      <c r="E50" s="34">
        <v>10.1</v>
      </c>
      <c r="F50" s="34">
        <v>9.92</v>
      </c>
      <c r="G50" s="34">
        <v>13.1</v>
      </c>
      <c r="H50" s="34">
        <v>11.6</v>
      </c>
      <c r="I50" s="34">
        <v>25.4</v>
      </c>
      <c r="J50" s="34">
        <v>42.2</v>
      </c>
      <c r="K50" s="34">
        <v>23.8</v>
      </c>
      <c r="L50" s="34">
        <v>16</v>
      </c>
      <c r="M50" s="34">
        <v>8.6999999999999993</v>
      </c>
      <c r="N50" s="34">
        <v>6.42</v>
      </c>
      <c r="P50" s="36" t="e">
        <f t="shared" si="1"/>
        <v>#REF!</v>
      </c>
      <c r="Q50" s="36" t="e">
        <f t="shared" si="2"/>
        <v>#REF!</v>
      </c>
      <c r="R50" s="36" t="e">
        <f t="shared" si="3"/>
        <v>#REF!</v>
      </c>
      <c r="S50" s="36" t="e">
        <f t="shared" si="4"/>
        <v>#REF!</v>
      </c>
      <c r="T50" s="36" t="e">
        <f t="shared" si="5"/>
        <v>#REF!</v>
      </c>
      <c r="U50" s="36" t="e">
        <f t="shared" si="6"/>
        <v>#REF!</v>
      </c>
      <c r="V50" s="36" t="e">
        <f t="shared" si="7"/>
        <v>#REF!</v>
      </c>
      <c r="W50" s="36" t="e">
        <f t="shared" si="8"/>
        <v>#REF!</v>
      </c>
      <c r="X50" s="36" t="e">
        <f t="shared" si="9"/>
        <v>#REF!</v>
      </c>
      <c r="Y50" s="36" t="e">
        <f t="shared" si="10"/>
        <v>#REF!</v>
      </c>
      <c r="Z50" s="36" t="e">
        <f t="shared" si="11"/>
        <v>#REF!</v>
      </c>
      <c r="AA50" s="36" t="e">
        <f t="shared" si="12"/>
        <v>#REF!</v>
      </c>
      <c r="AP50" s="3"/>
      <c r="AQ50" s="57"/>
      <c r="AS50" s="52"/>
    </row>
    <row r="51" spans="2:45" x14ac:dyDescent="0.3">
      <c r="B51" s="34">
        <v>9</v>
      </c>
      <c r="C51" s="34">
        <v>5.82</v>
      </c>
      <c r="D51" s="34">
        <v>5.76</v>
      </c>
      <c r="E51" s="34">
        <v>9.59</v>
      </c>
      <c r="F51" s="34">
        <v>9.43</v>
      </c>
      <c r="G51" s="34">
        <v>13.3</v>
      </c>
      <c r="H51" s="34">
        <v>12.7</v>
      </c>
      <c r="I51" s="34">
        <v>24.1</v>
      </c>
      <c r="J51" s="34">
        <v>41.3</v>
      </c>
      <c r="K51" s="34">
        <v>23.3</v>
      </c>
      <c r="L51" s="34">
        <v>15.4</v>
      </c>
      <c r="M51" s="34">
        <v>8.6199999999999992</v>
      </c>
      <c r="N51" s="34">
        <v>6.42</v>
      </c>
      <c r="P51" s="36" t="e">
        <f t="shared" si="1"/>
        <v>#REF!</v>
      </c>
      <c r="Q51" s="36" t="e">
        <f t="shared" si="2"/>
        <v>#REF!</v>
      </c>
      <c r="R51" s="36" t="e">
        <f t="shared" si="3"/>
        <v>#REF!</v>
      </c>
      <c r="S51" s="36" t="e">
        <f t="shared" si="4"/>
        <v>#REF!</v>
      </c>
      <c r="T51" s="36" t="e">
        <f t="shared" si="5"/>
        <v>#REF!</v>
      </c>
      <c r="U51" s="36" t="e">
        <f t="shared" si="6"/>
        <v>#REF!</v>
      </c>
      <c r="V51" s="36" t="e">
        <f t="shared" si="7"/>
        <v>#REF!</v>
      </c>
      <c r="W51" s="36" t="e">
        <f t="shared" si="8"/>
        <v>#REF!</v>
      </c>
      <c r="X51" s="36" t="e">
        <f t="shared" si="9"/>
        <v>#REF!</v>
      </c>
      <c r="Y51" s="36" t="e">
        <f t="shared" si="10"/>
        <v>#REF!</v>
      </c>
      <c r="Z51" s="36" t="e">
        <f t="shared" si="11"/>
        <v>#REF!</v>
      </c>
      <c r="AA51" s="36" t="e">
        <f t="shared" si="12"/>
        <v>#REF!</v>
      </c>
      <c r="AP51" s="3"/>
      <c r="AQ51" s="57"/>
      <c r="AS51" s="52"/>
    </row>
    <row r="52" spans="2:45" x14ac:dyDescent="0.3">
      <c r="B52" s="34">
        <v>10</v>
      </c>
      <c r="C52" s="34">
        <v>6.08</v>
      </c>
      <c r="D52" s="34">
        <v>5.76</v>
      </c>
      <c r="E52" s="34">
        <v>9.43</v>
      </c>
      <c r="F52" s="34">
        <v>9.18</v>
      </c>
      <c r="G52" s="34">
        <v>11.6</v>
      </c>
      <c r="H52" s="34">
        <v>15.6</v>
      </c>
      <c r="I52" s="34">
        <v>30</v>
      </c>
      <c r="J52" s="34">
        <v>40.1</v>
      </c>
      <c r="K52" s="34">
        <v>22.2</v>
      </c>
      <c r="L52" s="34">
        <v>15.3</v>
      </c>
      <c r="M52" s="34">
        <v>8.5399999999999991</v>
      </c>
      <c r="N52" s="34">
        <v>6.42</v>
      </c>
      <c r="P52" s="36" t="e">
        <f t="shared" si="1"/>
        <v>#REF!</v>
      </c>
      <c r="Q52" s="36" t="e">
        <f t="shared" si="2"/>
        <v>#REF!</v>
      </c>
      <c r="R52" s="36" t="e">
        <f t="shared" si="3"/>
        <v>#REF!</v>
      </c>
      <c r="S52" s="36" t="e">
        <f t="shared" si="4"/>
        <v>#REF!</v>
      </c>
      <c r="T52" s="36" t="e">
        <f t="shared" si="5"/>
        <v>#REF!</v>
      </c>
      <c r="U52" s="36" t="e">
        <f t="shared" si="6"/>
        <v>#REF!</v>
      </c>
      <c r="V52" s="36" t="e">
        <f t="shared" si="7"/>
        <v>#REF!</v>
      </c>
      <c r="W52" s="36" t="e">
        <f t="shared" si="8"/>
        <v>#REF!</v>
      </c>
      <c r="X52" s="36" t="e">
        <f t="shared" si="9"/>
        <v>#REF!</v>
      </c>
      <c r="Y52" s="36" t="e">
        <f t="shared" si="10"/>
        <v>#REF!</v>
      </c>
      <c r="Z52" s="36" t="e">
        <f t="shared" si="11"/>
        <v>#REF!</v>
      </c>
      <c r="AA52" s="36" t="e">
        <f t="shared" si="12"/>
        <v>#REF!</v>
      </c>
      <c r="AP52" s="3"/>
      <c r="AQ52" s="57"/>
      <c r="AS52" s="52"/>
    </row>
    <row r="53" spans="2:45" x14ac:dyDescent="0.3">
      <c r="B53" s="34">
        <v>11</v>
      </c>
      <c r="C53" s="34">
        <v>6.01</v>
      </c>
      <c r="D53" s="34">
        <v>5.82</v>
      </c>
      <c r="E53" s="34">
        <v>9.84</v>
      </c>
      <c r="F53" s="34">
        <v>9.68</v>
      </c>
      <c r="G53" s="34">
        <v>11.3</v>
      </c>
      <c r="H53" s="34">
        <v>21.3</v>
      </c>
      <c r="I53" s="34">
        <v>24.2</v>
      </c>
      <c r="J53" s="34">
        <v>37.299999999999997</v>
      </c>
      <c r="K53" s="34">
        <v>21.8</v>
      </c>
      <c r="L53" s="34">
        <v>14.5</v>
      </c>
      <c r="M53" s="34">
        <v>8.5399999999999991</v>
      </c>
      <c r="N53" s="34">
        <v>6.56</v>
      </c>
      <c r="P53" s="36" t="e">
        <f t="shared" si="1"/>
        <v>#REF!</v>
      </c>
      <c r="Q53" s="36" t="e">
        <f t="shared" si="2"/>
        <v>#REF!</v>
      </c>
      <c r="R53" s="36" t="e">
        <f t="shared" si="3"/>
        <v>#REF!</v>
      </c>
      <c r="S53" s="36" t="e">
        <f t="shared" si="4"/>
        <v>#REF!</v>
      </c>
      <c r="T53" s="36" t="e">
        <f t="shared" si="5"/>
        <v>#REF!</v>
      </c>
      <c r="U53" s="36" t="e">
        <f t="shared" si="6"/>
        <v>#REF!</v>
      </c>
      <c r="V53" s="36" t="e">
        <f t="shared" si="7"/>
        <v>#REF!</v>
      </c>
      <c r="W53" s="36" t="e">
        <f t="shared" si="8"/>
        <v>#REF!</v>
      </c>
      <c r="X53" s="36" t="e">
        <f t="shared" si="9"/>
        <v>#REF!</v>
      </c>
      <c r="Y53" s="36" t="e">
        <f t="shared" si="10"/>
        <v>#REF!</v>
      </c>
      <c r="Z53" s="36" t="e">
        <f t="shared" si="11"/>
        <v>#REF!</v>
      </c>
      <c r="AA53" s="36" t="e">
        <f t="shared" si="12"/>
        <v>#REF!</v>
      </c>
      <c r="AP53" s="3"/>
      <c r="AQ53" s="57"/>
      <c r="AS53" s="52"/>
    </row>
    <row r="54" spans="2:45" x14ac:dyDescent="0.3">
      <c r="B54" s="34">
        <v>12</v>
      </c>
      <c r="C54" s="34">
        <v>6.01</v>
      </c>
      <c r="D54" s="34">
        <v>5.7</v>
      </c>
      <c r="E54" s="34">
        <v>10</v>
      </c>
      <c r="F54" s="34">
        <v>9.92</v>
      </c>
      <c r="G54" s="34">
        <v>13.4</v>
      </c>
      <c r="H54" s="34">
        <v>24.9</v>
      </c>
      <c r="I54" s="34">
        <v>28.6</v>
      </c>
      <c r="J54" s="34">
        <v>34.6</v>
      </c>
      <c r="K54" s="34">
        <v>21.8</v>
      </c>
      <c r="L54" s="34">
        <v>14.1</v>
      </c>
      <c r="M54" s="34">
        <v>8.31</v>
      </c>
      <c r="N54" s="34">
        <v>6.35</v>
      </c>
      <c r="P54" s="36" t="e">
        <f t="shared" si="1"/>
        <v>#REF!</v>
      </c>
      <c r="Q54" s="36" t="e">
        <f t="shared" si="2"/>
        <v>#REF!</v>
      </c>
      <c r="R54" s="36" t="e">
        <f t="shared" si="3"/>
        <v>#REF!</v>
      </c>
      <c r="S54" s="36" t="e">
        <f t="shared" si="4"/>
        <v>#REF!</v>
      </c>
      <c r="T54" s="36" t="e">
        <f t="shared" si="5"/>
        <v>#REF!</v>
      </c>
      <c r="U54" s="36" t="e">
        <f t="shared" si="6"/>
        <v>#REF!</v>
      </c>
      <c r="V54" s="36" t="e">
        <f t="shared" si="7"/>
        <v>#REF!</v>
      </c>
      <c r="W54" s="36" t="e">
        <f t="shared" si="8"/>
        <v>#REF!</v>
      </c>
      <c r="X54" s="36" t="e">
        <f t="shared" si="9"/>
        <v>#REF!</v>
      </c>
      <c r="Y54" s="36" t="e">
        <f t="shared" si="10"/>
        <v>#REF!</v>
      </c>
      <c r="Z54" s="36" t="e">
        <f t="shared" si="11"/>
        <v>#REF!</v>
      </c>
      <c r="AA54" s="36" t="e">
        <f t="shared" si="12"/>
        <v>#REF!</v>
      </c>
      <c r="AP54" s="3"/>
      <c r="AQ54" s="57"/>
      <c r="AS54" s="52"/>
    </row>
    <row r="55" spans="2:45" x14ac:dyDescent="0.3">
      <c r="B55" s="34">
        <v>13</v>
      </c>
      <c r="C55" s="34">
        <v>5.82</v>
      </c>
      <c r="D55" s="34">
        <v>5.76</v>
      </c>
      <c r="E55" s="34">
        <v>9.76</v>
      </c>
      <c r="F55" s="34">
        <v>10</v>
      </c>
      <c r="G55" s="34">
        <v>11.5</v>
      </c>
      <c r="H55" s="34">
        <v>26</v>
      </c>
      <c r="I55" s="34">
        <v>30.4</v>
      </c>
      <c r="J55" s="34">
        <v>37.299999999999997</v>
      </c>
      <c r="K55" s="34">
        <v>20.2</v>
      </c>
      <c r="L55" s="34">
        <v>13.8</v>
      </c>
      <c r="M55" s="34">
        <v>8.31</v>
      </c>
      <c r="N55" s="34">
        <v>6.35</v>
      </c>
      <c r="P55" s="36" t="e">
        <f t="shared" si="1"/>
        <v>#REF!</v>
      </c>
      <c r="Q55" s="36" t="e">
        <f t="shared" si="2"/>
        <v>#REF!</v>
      </c>
      <c r="R55" s="36" t="e">
        <f t="shared" si="3"/>
        <v>#REF!</v>
      </c>
      <c r="S55" s="36" t="e">
        <f t="shared" si="4"/>
        <v>#REF!</v>
      </c>
      <c r="T55" s="36" t="e">
        <f t="shared" si="5"/>
        <v>#REF!</v>
      </c>
      <c r="U55" s="36" t="e">
        <f t="shared" si="6"/>
        <v>#REF!</v>
      </c>
      <c r="V55" s="36" t="e">
        <f t="shared" si="7"/>
        <v>#REF!</v>
      </c>
      <c r="W55" s="36" t="e">
        <f t="shared" si="8"/>
        <v>#REF!</v>
      </c>
      <c r="X55" s="36" t="e">
        <f t="shared" si="9"/>
        <v>#REF!</v>
      </c>
      <c r="Y55" s="36" t="e">
        <f t="shared" si="10"/>
        <v>#REF!</v>
      </c>
      <c r="Z55" s="36" t="e">
        <f t="shared" si="11"/>
        <v>#REF!</v>
      </c>
      <c r="AA55" s="36" t="e">
        <f t="shared" si="12"/>
        <v>#REF!</v>
      </c>
      <c r="AP55" s="3"/>
      <c r="AQ55" s="57"/>
      <c r="AS55" s="52"/>
    </row>
    <row r="56" spans="2:45" x14ac:dyDescent="0.3">
      <c r="B56" s="34">
        <v>14</v>
      </c>
      <c r="C56" s="34">
        <v>5.7</v>
      </c>
      <c r="D56" s="34">
        <v>6.9</v>
      </c>
      <c r="E56" s="34">
        <v>9.43</v>
      </c>
      <c r="F56" s="34">
        <v>11.1</v>
      </c>
      <c r="G56" s="34">
        <v>10.199999999999999</v>
      </c>
      <c r="H56" s="34">
        <v>24.6</v>
      </c>
      <c r="I56" s="34">
        <v>43</v>
      </c>
      <c r="J56" s="34">
        <v>62.1</v>
      </c>
      <c r="K56" s="34">
        <v>19.399999999999999</v>
      </c>
      <c r="L56" s="34">
        <v>13.5</v>
      </c>
      <c r="M56" s="34">
        <v>8.16</v>
      </c>
      <c r="N56" s="34">
        <v>6.28</v>
      </c>
      <c r="P56" s="36" t="e">
        <f t="shared" si="1"/>
        <v>#REF!</v>
      </c>
      <c r="Q56" s="36" t="e">
        <f t="shared" si="2"/>
        <v>#REF!</v>
      </c>
      <c r="R56" s="36" t="e">
        <f t="shared" si="3"/>
        <v>#REF!</v>
      </c>
      <c r="S56" s="36" t="e">
        <f t="shared" si="4"/>
        <v>#REF!</v>
      </c>
      <c r="T56" s="36" t="e">
        <f t="shared" si="5"/>
        <v>#REF!</v>
      </c>
      <c r="U56" s="36" t="e">
        <f t="shared" si="6"/>
        <v>#REF!</v>
      </c>
      <c r="V56" s="36" t="e">
        <f t="shared" si="7"/>
        <v>#REF!</v>
      </c>
      <c r="W56" s="36" t="e">
        <f t="shared" si="8"/>
        <v>#REF!</v>
      </c>
      <c r="X56" s="36" t="e">
        <f t="shared" si="9"/>
        <v>#REF!</v>
      </c>
      <c r="Y56" s="36" t="e">
        <f t="shared" si="10"/>
        <v>#REF!</v>
      </c>
      <c r="Z56" s="36" t="e">
        <f t="shared" si="11"/>
        <v>#REF!</v>
      </c>
      <c r="AA56" s="36" t="e">
        <f t="shared" si="12"/>
        <v>#REF!</v>
      </c>
      <c r="AP56" s="3"/>
      <c r="AQ56" s="57"/>
      <c r="AS56" s="52"/>
    </row>
    <row r="57" spans="2:45" x14ac:dyDescent="0.3">
      <c r="B57" s="34">
        <v>15</v>
      </c>
      <c r="C57" s="34">
        <v>5.51</v>
      </c>
      <c r="D57" s="34">
        <v>6.56</v>
      </c>
      <c r="E57" s="34">
        <v>9.02</v>
      </c>
      <c r="F57" s="34">
        <v>11.4</v>
      </c>
      <c r="G57" s="34">
        <v>9.76</v>
      </c>
      <c r="H57" s="34">
        <v>19.600000000000001</v>
      </c>
      <c r="I57" s="34">
        <v>43.5</v>
      </c>
      <c r="J57" s="34">
        <v>64.099999999999994</v>
      </c>
      <c r="K57" s="34">
        <v>20.6</v>
      </c>
      <c r="L57" s="34">
        <v>13.2</v>
      </c>
      <c r="M57" s="34">
        <v>8.16</v>
      </c>
      <c r="N57" s="34">
        <v>6.28</v>
      </c>
      <c r="P57" s="36" t="e">
        <f t="shared" si="1"/>
        <v>#REF!</v>
      </c>
      <c r="Q57" s="36" t="e">
        <f t="shared" si="2"/>
        <v>#REF!</v>
      </c>
      <c r="R57" s="36" t="e">
        <f t="shared" si="3"/>
        <v>#REF!</v>
      </c>
      <c r="S57" s="36" t="e">
        <f t="shared" si="4"/>
        <v>#REF!</v>
      </c>
      <c r="T57" s="36" t="e">
        <f t="shared" si="5"/>
        <v>#REF!</v>
      </c>
      <c r="U57" s="36" t="e">
        <f t="shared" si="6"/>
        <v>#REF!</v>
      </c>
      <c r="V57" s="36" t="e">
        <f t="shared" si="7"/>
        <v>#REF!</v>
      </c>
      <c r="W57" s="36" t="e">
        <f t="shared" si="8"/>
        <v>#REF!</v>
      </c>
      <c r="X57" s="36" t="e">
        <f t="shared" si="9"/>
        <v>#REF!</v>
      </c>
      <c r="Y57" s="36" t="e">
        <f t="shared" si="10"/>
        <v>#REF!</v>
      </c>
      <c r="Z57" s="36" t="e">
        <f t="shared" si="11"/>
        <v>#REF!</v>
      </c>
      <c r="AA57" s="36" t="e">
        <f t="shared" si="12"/>
        <v>#REF!</v>
      </c>
      <c r="AP57" s="53"/>
      <c r="AQ57" s="57"/>
      <c r="AS57" s="52"/>
    </row>
    <row r="58" spans="2:45" x14ac:dyDescent="0.3">
      <c r="B58" s="34">
        <v>16</v>
      </c>
      <c r="C58" s="34">
        <v>5.76</v>
      </c>
      <c r="D58" s="34">
        <v>6.42</v>
      </c>
      <c r="E58" s="34">
        <v>8.6999999999999993</v>
      </c>
      <c r="F58" s="34">
        <v>10.1</v>
      </c>
      <c r="G58" s="34">
        <v>10.1</v>
      </c>
      <c r="H58" s="34">
        <v>19.2</v>
      </c>
      <c r="I58" s="34">
        <v>46.9</v>
      </c>
      <c r="J58" s="34">
        <v>61.6</v>
      </c>
      <c r="K58" s="34">
        <v>20.2</v>
      </c>
      <c r="L58" s="34">
        <v>12.8</v>
      </c>
      <c r="M58" s="34">
        <v>8.31</v>
      </c>
      <c r="N58" s="34">
        <v>6.01</v>
      </c>
      <c r="P58" s="36" t="e">
        <f t="shared" si="1"/>
        <v>#REF!</v>
      </c>
      <c r="Q58" s="36" t="e">
        <f t="shared" si="2"/>
        <v>#REF!</v>
      </c>
      <c r="R58" s="36" t="e">
        <f t="shared" si="3"/>
        <v>#REF!</v>
      </c>
      <c r="S58" s="36" t="e">
        <f t="shared" si="4"/>
        <v>#REF!</v>
      </c>
      <c r="T58" s="36" t="e">
        <f t="shared" si="5"/>
        <v>#REF!</v>
      </c>
      <c r="U58" s="36" t="e">
        <f t="shared" si="6"/>
        <v>#REF!</v>
      </c>
      <c r="V58" s="36" t="e">
        <f t="shared" si="7"/>
        <v>#REF!</v>
      </c>
      <c r="W58" s="36" t="e">
        <f t="shared" si="8"/>
        <v>#REF!</v>
      </c>
      <c r="X58" s="36" t="e">
        <f t="shared" si="9"/>
        <v>#REF!</v>
      </c>
      <c r="Y58" s="36" t="e">
        <f t="shared" si="10"/>
        <v>#REF!</v>
      </c>
      <c r="Z58" s="36" t="e">
        <f t="shared" si="11"/>
        <v>#REF!</v>
      </c>
      <c r="AA58" s="36" t="e">
        <f t="shared" si="12"/>
        <v>#REF!</v>
      </c>
      <c r="AP58" s="53"/>
      <c r="AQ58" s="57"/>
      <c r="AS58" s="52"/>
    </row>
    <row r="59" spans="2:45" x14ac:dyDescent="0.3">
      <c r="B59" s="34">
        <v>17</v>
      </c>
      <c r="C59" s="34">
        <v>5.64</v>
      </c>
      <c r="D59" s="34">
        <v>6.35</v>
      </c>
      <c r="E59" s="34">
        <v>11.7</v>
      </c>
      <c r="F59" s="34">
        <v>9.35</v>
      </c>
      <c r="G59" s="34">
        <v>9.35</v>
      </c>
      <c r="H59" s="34">
        <v>18.600000000000001</v>
      </c>
      <c r="I59" s="34">
        <v>47.8</v>
      </c>
      <c r="J59" s="34">
        <v>62.6</v>
      </c>
      <c r="K59" s="34">
        <v>26.8</v>
      </c>
      <c r="L59" s="34">
        <v>12.6</v>
      </c>
      <c r="M59" s="34">
        <v>8</v>
      </c>
      <c r="N59" s="34">
        <v>6.21</v>
      </c>
      <c r="P59" s="36" t="e">
        <f t="shared" si="1"/>
        <v>#REF!</v>
      </c>
      <c r="Q59" s="36" t="e">
        <f t="shared" si="2"/>
        <v>#REF!</v>
      </c>
      <c r="R59" s="36" t="e">
        <f t="shared" si="3"/>
        <v>#REF!</v>
      </c>
      <c r="S59" s="36" t="e">
        <f t="shared" si="4"/>
        <v>#REF!</v>
      </c>
      <c r="T59" s="36" t="e">
        <f t="shared" si="5"/>
        <v>#REF!</v>
      </c>
      <c r="U59" s="36" t="e">
        <f t="shared" si="6"/>
        <v>#REF!</v>
      </c>
      <c r="V59" s="36" t="e">
        <f t="shared" si="7"/>
        <v>#REF!</v>
      </c>
      <c r="W59" s="36" t="e">
        <f t="shared" si="8"/>
        <v>#REF!</v>
      </c>
      <c r="X59" s="36" t="e">
        <f t="shared" si="9"/>
        <v>#REF!</v>
      </c>
      <c r="Y59" s="36" t="e">
        <f t="shared" si="10"/>
        <v>#REF!</v>
      </c>
      <c r="Z59" s="36" t="e">
        <f t="shared" si="11"/>
        <v>#REF!</v>
      </c>
      <c r="AA59" s="36" t="e">
        <f t="shared" si="12"/>
        <v>#REF!</v>
      </c>
      <c r="AP59" s="53"/>
      <c r="AQ59" s="57"/>
      <c r="AS59" s="52"/>
    </row>
    <row r="60" spans="2:45" x14ac:dyDescent="0.3">
      <c r="B60" s="34">
        <v>18</v>
      </c>
      <c r="C60" s="34">
        <v>5.64</v>
      </c>
      <c r="D60" s="34">
        <v>6.15</v>
      </c>
      <c r="E60" s="34">
        <v>11.5</v>
      </c>
      <c r="F60" s="34">
        <v>8.86</v>
      </c>
      <c r="G60" s="34">
        <v>10.3</v>
      </c>
      <c r="H60" s="34">
        <v>20.6</v>
      </c>
      <c r="I60" s="34">
        <v>56.8</v>
      </c>
      <c r="J60" s="34">
        <v>76.400000000000006</v>
      </c>
      <c r="K60" s="34">
        <v>31.1</v>
      </c>
      <c r="L60" s="34">
        <v>12.5</v>
      </c>
      <c r="M60" s="34">
        <v>8.08</v>
      </c>
      <c r="N60" s="34">
        <v>6.42</v>
      </c>
      <c r="P60" s="36" t="e">
        <f t="shared" si="1"/>
        <v>#REF!</v>
      </c>
      <c r="Q60" s="36" t="e">
        <f t="shared" si="2"/>
        <v>#REF!</v>
      </c>
      <c r="R60" s="36" t="e">
        <f t="shared" si="3"/>
        <v>#REF!</v>
      </c>
      <c r="S60" s="36" t="e">
        <f t="shared" si="4"/>
        <v>#REF!</v>
      </c>
      <c r="T60" s="36" t="e">
        <f t="shared" si="5"/>
        <v>#REF!</v>
      </c>
      <c r="U60" s="36" t="e">
        <f t="shared" si="6"/>
        <v>#REF!</v>
      </c>
      <c r="V60" s="36" t="e">
        <f t="shared" si="7"/>
        <v>#REF!</v>
      </c>
      <c r="W60" s="36" t="e">
        <f t="shared" si="8"/>
        <v>#REF!</v>
      </c>
      <c r="X60" s="36" t="e">
        <f t="shared" si="9"/>
        <v>#REF!</v>
      </c>
      <c r="Y60" s="36" t="e">
        <f t="shared" si="10"/>
        <v>#REF!</v>
      </c>
      <c r="Z60" s="36" t="e">
        <f t="shared" si="11"/>
        <v>#REF!</v>
      </c>
      <c r="AA60" s="36" t="e">
        <f t="shared" si="12"/>
        <v>#REF!</v>
      </c>
      <c r="AP60" s="53"/>
      <c r="AQ60" s="57"/>
      <c r="AS60" s="52"/>
    </row>
    <row r="61" spans="2:45" x14ac:dyDescent="0.3">
      <c r="B61" s="34">
        <v>19</v>
      </c>
      <c r="C61" s="34">
        <v>5.51</v>
      </c>
      <c r="D61" s="34">
        <v>5.88</v>
      </c>
      <c r="E61" s="34">
        <v>9.92</v>
      </c>
      <c r="F61" s="34">
        <v>8.86</v>
      </c>
      <c r="G61" s="34">
        <v>10.4</v>
      </c>
      <c r="H61" s="34">
        <v>26.4</v>
      </c>
      <c r="I61" s="34">
        <v>65.8</v>
      </c>
      <c r="J61" s="34">
        <v>86.5</v>
      </c>
      <c r="K61" s="34">
        <v>31.1</v>
      </c>
      <c r="L61" s="34">
        <v>12.3</v>
      </c>
      <c r="M61" s="34">
        <v>8.08</v>
      </c>
      <c r="N61" s="34">
        <v>6.35</v>
      </c>
      <c r="P61" s="36" t="e">
        <f t="shared" si="1"/>
        <v>#REF!</v>
      </c>
      <c r="Q61" s="36" t="e">
        <f t="shared" si="2"/>
        <v>#REF!</v>
      </c>
      <c r="R61" s="36" t="e">
        <f t="shared" si="3"/>
        <v>#REF!</v>
      </c>
      <c r="S61" s="36" t="e">
        <f t="shared" si="4"/>
        <v>#REF!</v>
      </c>
      <c r="T61" s="36" t="e">
        <f t="shared" si="5"/>
        <v>#REF!</v>
      </c>
      <c r="U61" s="36" t="e">
        <f t="shared" si="6"/>
        <v>#REF!</v>
      </c>
      <c r="V61" s="36" t="e">
        <f t="shared" si="7"/>
        <v>#REF!</v>
      </c>
      <c r="W61" s="36" t="e">
        <f t="shared" si="8"/>
        <v>#REF!</v>
      </c>
      <c r="X61" s="36" t="e">
        <f t="shared" si="9"/>
        <v>#REF!</v>
      </c>
      <c r="Y61" s="36" t="e">
        <f t="shared" si="10"/>
        <v>#REF!</v>
      </c>
      <c r="Z61" s="36" t="e">
        <f t="shared" si="11"/>
        <v>#REF!</v>
      </c>
      <c r="AA61" s="36" t="e">
        <f t="shared" si="12"/>
        <v>#REF!</v>
      </c>
      <c r="AP61" s="53"/>
      <c r="AQ61" s="57"/>
      <c r="AS61" s="52"/>
    </row>
    <row r="62" spans="2:45" x14ac:dyDescent="0.3">
      <c r="B62" s="34">
        <v>20</v>
      </c>
      <c r="C62" s="34">
        <v>5.57</v>
      </c>
      <c r="D62" s="34">
        <v>5.82</v>
      </c>
      <c r="E62" s="34">
        <v>10.3</v>
      </c>
      <c r="F62" s="34">
        <v>8.86</v>
      </c>
      <c r="G62" s="34">
        <v>10.199999999999999</v>
      </c>
      <c r="H62" s="34">
        <v>20.8</v>
      </c>
      <c r="I62" s="34">
        <v>73.8</v>
      </c>
      <c r="J62" s="34">
        <v>78.599999999999994</v>
      </c>
      <c r="K62" s="34">
        <v>26.5</v>
      </c>
      <c r="L62" s="34">
        <v>12.1</v>
      </c>
      <c r="M62" s="34">
        <v>7.93</v>
      </c>
      <c r="N62" s="34">
        <v>6.15</v>
      </c>
      <c r="P62" s="36" t="e">
        <f t="shared" si="1"/>
        <v>#REF!</v>
      </c>
      <c r="Q62" s="36" t="e">
        <f t="shared" si="2"/>
        <v>#REF!</v>
      </c>
      <c r="R62" s="36" t="e">
        <f t="shared" si="3"/>
        <v>#REF!</v>
      </c>
      <c r="S62" s="36" t="e">
        <f t="shared" si="4"/>
        <v>#REF!</v>
      </c>
      <c r="T62" s="36" t="e">
        <f t="shared" si="5"/>
        <v>#REF!</v>
      </c>
      <c r="U62" s="36" t="e">
        <f t="shared" si="6"/>
        <v>#REF!</v>
      </c>
      <c r="V62" s="36" t="e">
        <f t="shared" si="7"/>
        <v>#REF!</v>
      </c>
      <c r="W62" s="36" t="e">
        <f t="shared" si="8"/>
        <v>#REF!</v>
      </c>
      <c r="X62" s="36" t="e">
        <f t="shared" si="9"/>
        <v>#REF!</v>
      </c>
      <c r="Y62" s="36" t="e">
        <f t="shared" si="10"/>
        <v>#REF!</v>
      </c>
      <c r="Z62" s="36" t="e">
        <f t="shared" si="11"/>
        <v>#REF!</v>
      </c>
      <c r="AA62" s="36" t="e">
        <f t="shared" si="12"/>
        <v>#REF!</v>
      </c>
      <c r="AP62" s="53"/>
      <c r="AQ62" s="57"/>
      <c r="AS62" s="52"/>
    </row>
    <row r="63" spans="2:45" x14ac:dyDescent="0.3">
      <c r="B63" s="34">
        <v>21</v>
      </c>
      <c r="C63" s="34">
        <v>5.45</v>
      </c>
      <c r="D63" s="34">
        <v>6.49</v>
      </c>
      <c r="E63" s="34">
        <v>10.3</v>
      </c>
      <c r="F63" s="34">
        <v>8.94</v>
      </c>
      <c r="G63" s="34">
        <v>9.84</v>
      </c>
      <c r="H63" s="34">
        <v>19.899999999999999</v>
      </c>
      <c r="I63" s="34">
        <v>80.5</v>
      </c>
      <c r="J63" s="34">
        <v>80.3</v>
      </c>
      <c r="K63" s="34">
        <v>23.4</v>
      </c>
      <c r="L63" s="34">
        <v>11.7</v>
      </c>
      <c r="M63" s="34">
        <v>7.93</v>
      </c>
      <c r="N63" s="34">
        <v>6.21</v>
      </c>
      <c r="P63" s="36" t="e">
        <f t="shared" si="1"/>
        <v>#REF!</v>
      </c>
      <c r="Q63" s="36" t="e">
        <f t="shared" si="2"/>
        <v>#REF!</v>
      </c>
      <c r="R63" s="36" t="e">
        <f t="shared" si="3"/>
        <v>#REF!</v>
      </c>
      <c r="S63" s="36" t="e">
        <f t="shared" si="4"/>
        <v>#REF!</v>
      </c>
      <c r="T63" s="36" t="e">
        <f t="shared" si="5"/>
        <v>#REF!</v>
      </c>
      <c r="U63" s="36" t="e">
        <f t="shared" si="6"/>
        <v>#REF!</v>
      </c>
      <c r="V63" s="36" t="e">
        <f t="shared" si="7"/>
        <v>#REF!</v>
      </c>
      <c r="W63" s="36" t="e">
        <f t="shared" si="8"/>
        <v>#REF!</v>
      </c>
      <c r="X63" s="36" t="e">
        <f t="shared" si="9"/>
        <v>#REF!</v>
      </c>
      <c r="Y63" s="36" t="e">
        <f t="shared" si="10"/>
        <v>#REF!</v>
      </c>
      <c r="Z63" s="36" t="e">
        <f t="shared" si="11"/>
        <v>#REF!</v>
      </c>
      <c r="AA63" s="36" t="e">
        <f t="shared" si="12"/>
        <v>#REF!</v>
      </c>
      <c r="AP63" s="53"/>
      <c r="AQ63" s="57"/>
      <c r="AS63" s="52"/>
    </row>
    <row r="64" spans="2:45" x14ac:dyDescent="0.3">
      <c r="B64" s="34">
        <v>22</v>
      </c>
      <c r="C64" s="34">
        <v>5.64</v>
      </c>
      <c r="D64" s="34">
        <v>6.08</v>
      </c>
      <c r="E64" s="34">
        <v>9.67</v>
      </c>
      <c r="F64" s="34">
        <v>9.76</v>
      </c>
      <c r="G64" s="34">
        <v>9.3800000000000008</v>
      </c>
      <c r="H64" s="34">
        <v>18.2</v>
      </c>
      <c r="I64" s="34">
        <v>89.6</v>
      </c>
      <c r="J64" s="34">
        <v>78.8</v>
      </c>
      <c r="K64" s="34">
        <v>22.2</v>
      </c>
      <c r="L64" s="34">
        <v>11.5</v>
      </c>
      <c r="M64" s="34">
        <v>7.7</v>
      </c>
      <c r="N64" s="34">
        <v>5.82</v>
      </c>
      <c r="P64" s="36" t="e">
        <f t="shared" si="1"/>
        <v>#REF!</v>
      </c>
      <c r="Q64" s="36" t="e">
        <f t="shared" si="2"/>
        <v>#REF!</v>
      </c>
      <c r="R64" s="36" t="e">
        <f t="shared" si="3"/>
        <v>#REF!</v>
      </c>
      <c r="S64" s="36" t="e">
        <f t="shared" si="4"/>
        <v>#REF!</v>
      </c>
      <c r="T64" s="36" t="e">
        <f t="shared" si="5"/>
        <v>#REF!</v>
      </c>
      <c r="U64" s="36" t="e">
        <f t="shared" si="6"/>
        <v>#REF!</v>
      </c>
      <c r="V64" s="36" t="e">
        <f t="shared" si="7"/>
        <v>#REF!</v>
      </c>
      <c r="W64" s="36" t="e">
        <f t="shared" si="8"/>
        <v>#REF!</v>
      </c>
      <c r="X64" s="36" t="e">
        <f t="shared" si="9"/>
        <v>#REF!</v>
      </c>
      <c r="Y64" s="36" t="e">
        <f t="shared" si="10"/>
        <v>#REF!</v>
      </c>
      <c r="Z64" s="36" t="e">
        <f t="shared" si="11"/>
        <v>#REF!</v>
      </c>
      <c r="AA64" s="36" t="e">
        <f t="shared" si="12"/>
        <v>#REF!</v>
      </c>
      <c r="AP64" s="53"/>
      <c r="AQ64" s="57"/>
      <c r="AS64" s="52"/>
    </row>
    <row r="65" spans="1:45" x14ac:dyDescent="0.3">
      <c r="B65" s="34">
        <v>23</v>
      </c>
      <c r="C65" s="34">
        <v>5.39</v>
      </c>
      <c r="D65" s="34">
        <v>5.95</v>
      </c>
      <c r="E65" s="34">
        <v>9.35</v>
      </c>
      <c r="F65" s="34">
        <v>13.6</v>
      </c>
      <c r="G65" s="34">
        <v>11.4</v>
      </c>
      <c r="H65" s="34">
        <v>18.3</v>
      </c>
      <c r="I65" s="34">
        <v>79.7</v>
      </c>
      <c r="J65" s="34">
        <v>73.2</v>
      </c>
      <c r="K65" s="34">
        <v>21.2</v>
      </c>
      <c r="L65" s="34">
        <v>11.4</v>
      </c>
      <c r="M65" s="34">
        <v>7.7</v>
      </c>
      <c r="N65" s="34">
        <v>5.88</v>
      </c>
      <c r="P65" s="36" t="e">
        <f t="shared" si="1"/>
        <v>#REF!</v>
      </c>
      <c r="Q65" s="36" t="e">
        <f t="shared" si="2"/>
        <v>#REF!</v>
      </c>
      <c r="R65" s="36" t="e">
        <f t="shared" si="3"/>
        <v>#REF!</v>
      </c>
      <c r="S65" s="36" t="e">
        <f t="shared" si="4"/>
        <v>#REF!</v>
      </c>
      <c r="T65" s="36" t="e">
        <f t="shared" si="5"/>
        <v>#REF!</v>
      </c>
      <c r="U65" s="36" t="e">
        <f t="shared" si="6"/>
        <v>#REF!</v>
      </c>
      <c r="V65" s="36" t="e">
        <f t="shared" si="7"/>
        <v>#REF!</v>
      </c>
      <c r="W65" s="36" t="e">
        <f t="shared" si="8"/>
        <v>#REF!</v>
      </c>
      <c r="X65" s="36" t="e">
        <f t="shared" si="9"/>
        <v>#REF!</v>
      </c>
      <c r="Y65" s="36" t="e">
        <f t="shared" si="10"/>
        <v>#REF!</v>
      </c>
      <c r="Z65" s="36" t="e">
        <f t="shared" si="11"/>
        <v>#REF!</v>
      </c>
      <c r="AA65" s="36" t="e">
        <f t="shared" si="12"/>
        <v>#REF!</v>
      </c>
      <c r="AP65" s="53"/>
      <c r="AQ65" s="57"/>
      <c r="AS65" s="52"/>
    </row>
    <row r="66" spans="1:45" x14ac:dyDescent="0.3">
      <c r="B66" s="34">
        <v>24</v>
      </c>
      <c r="C66" s="34">
        <v>5.33</v>
      </c>
      <c r="D66" s="34">
        <v>6.01</v>
      </c>
      <c r="E66" s="34">
        <v>9.43</v>
      </c>
      <c r="F66" s="34">
        <v>11.9</v>
      </c>
      <c r="G66" s="34">
        <v>10.7</v>
      </c>
      <c r="H66" s="34">
        <v>19.100000000000001</v>
      </c>
      <c r="I66" s="34">
        <v>73.5</v>
      </c>
      <c r="J66" s="34">
        <v>79.400000000000006</v>
      </c>
      <c r="K66" s="34">
        <v>21.6</v>
      </c>
      <c r="L66" s="34">
        <v>11.2</v>
      </c>
      <c r="M66" s="34">
        <v>7.62</v>
      </c>
      <c r="N66" s="34">
        <v>5.76</v>
      </c>
      <c r="P66" s="36" t="e">
        <f t="shared" si="1"/>
        <v>#REF!</v>
      </c>
      <c r="Q66" s="36" t="e">
        <f t="shared" si="2"/>
        <v>#REF!</v>
      </c>
      <c r="R66" s="36" t="e">
        <f t="shared" si="3"/>
        <v>#REF!</v>
      </c>
      <c r="S66" s="36" t="e">
        <f t="shared" si="4"/>
        <v>#REF!</v>
      </c>
      <c r="T66" s="36" t="e">
        <f t="shared" si="5"/>
        <v>#REF!</v>
      </c>
      <c r="U66" s="36" t="e">
        <f t="shared" si="6"/>
        <v>#REF!</v>
      </c>
      <c r="V66" s="36" t="e">
        <f t="shared" si="7"/>
        <v>#REF!</v>
      </c>
      <c r="W66" s="36" t="e">
        <f t="shared" si="8"/>
        <v>#REF!</v>
      </c>
      <c r="X66" s="36" t="e">
        <f t="shared" si="9"/>
        <v>#REF!</v>
      </c>
      <c r="Y66" s="36" t="e">
        <f t="shared" si="10"/>
        <v>#REF!</v>
      </c>
      <c r="Z66" s="36" t="e">
        <f t="shared" si="11"/>
        <v>#REF!</v>
      </c>
      <c r="AA66" s="36" t="e">
        <f t="shared" si="12"/>
        <v>#REF!</v>
      </c>
      <c r="AP66" s="53"/>
      <c r="AQ66" s="57"/>
      <c r="AS66" s="52"/>
    </row>
    <row r="67" spans="1:45" x14ac:dyDescent="0.3">
      <c r="B67" s="34">
        <v>25</v>
      </c>
      <c r="C67" s="34">
        <v>5.39</v>
      </c>
      <c r="D67" s="34">
        <v>6.08</v>
      </c>
      <c r="E67" s="34">
        <v>9.92</v>
      </c>
      <c r="F67" s="34">
        <v>14.2</v>
      </c>
      <c r="G67" s="34">
        <v>9.67</v>
      </c>
      <c r="H67" s="34">
        <v>23.9</v>
      </c>
      <c r="I67" s="34">
        <v>63.9</v>
      </c>
      <c r="J67" s="34">
        <v>69.099999999999994</v>
      </c>
      <c r="K67" s="34">
        <v>20.2</v>
      </c>
      <c r="L67" s="34">
        <v>11.3</v>
      </c>
      <c r="M67" s="34">
        <v>7.4</v>
      </c>
      <c r="N67" s="34">
        <v>5.64</v>
      </c>
      <c r="P67" s="36" t="e">
        <f t="shared" si="1"/>
        <v>#REF!</v>
      </c>
      <c r="Q67" s="36" t="e">
        <f t="shared" si="2"/>
        <v>#REF!</v>
      </c>
      <c r="R67" s="36" t="e">
        <f t="shared" si="3"/>
        <v>#REF!</v>
      </c>
      <c r="S67" s="36" t="e">
        <f t="shared" si="4"/>
        <v>#REF!</v>
      </c>
      <c r="T67" s="36" t="e">
        <f t="shared" si="5"/>
        <v>#REF!</v>
      </c>
      <c r="U67" s="36" t="e">
        <f t="shared" si="6"/>
        <v>#REF!</v>
      </c>
      <c r="V67" s="36" t="e">
        <f t="shared" si="7"/>
        <v>#REF!</v>
      </c>
      <c r="W67" s="36" t="e">
        <f t="shared" si="8"/>
        <v>#REF!</v>
      </c>
      <c r="X67" s="36" t="e">
        <f t="shared" si="9"/>
        <v>#REF!</v>
      </c>
      <c r="Y67" s="36" t="e">
        <f t="shared" si="10"/>
        <v>#REF!</v>
      </c>
      <c r="Z67" s="36" t="e">
        <f t="shared" si="11"/>
        <v>#REF!</v>
      </c>
      <c r="AA67" s="36" t="e">
        <f t="shared" si="12"/>
        <v>#REF!</v>
      </c>
      <c r="AP67" s="53"/>
      <c r="AQ67" s="57"/>
      <c r="AS67" s="52"/>
    </row>
    <row r="68" spans="1:45" x14ac:dyDescent="0.3">
      <c r="B68" s="34">
        <v>26</v>
      </c>
      <c r="C68" s="34">
        <v>5.27</v>
      </c>
      <c r="D68" s="34">
        <v>6.62</v>
      </c>
      <c r="E68" s="34">
        <v>9.84</v>
      </c>
      <c r="F68" s="34">
        <v>12.6</v>
      </c>
      <c r="G68" s="34">
        <v>9.59</v>
      </c>
      <c r="H68" s="34">
        <v>30.3</v>
      </c>
      <c r="I68" s="34">
        <v>60</v>
      </c>
      <c r="J68" s="34">
        <v>57.8</v>
      </c>
      <c r="K68" s="34">
        <v>19.3</v>
      </c>
      <c r="L68" s="34">
        <v>11</v>
      </c>
      <c r="M68" s="34">
        <v>7.33</v>
      </c>
      <c r="N68" s="34">
        <v>5.94</v>
      </c>
      <c r="P68" s="36" t="e">
        <f t="shared" si="1"/>
        <v>#REF!</v>
      </c>
      <c r="Q68" s="36" t="e">
        <f t="shared" si="2"/>
        <v>#REF!</v>
      </c>
      <c r="R68" s="36" t="e">
        <f t="shared" si="3"/>
        <v>#REF!</v>
      </c>
      <c r="S68" s="36" t="e">
        <f t="shared" si="4"/>
        <v>#REF!</v>
      </c>
      <c r="T68" s="36" t="e">
        <f t="shared" si="5"/>
        <v>#REF!</v>
      </c>
      <c r="U68" s="36" t="e">
        <f t="shared" si="6"/>
        <v>#REF!</v>
      </c>
      <c r="V68" s="36" t="e">
        <f t="shared" si="7"/>
        <v>#REF!</v>
      </c>
      <c r="W68" s="36" t="e">
        <f t="shared" si="8"/>
        <v>#REF!</v>
      </c>
      <c r="X68" s="36" t="e">
        <f t="shared" si="9"/>
        <v>#REF!</v>
      </c>
      <c r="Y68" s="36" t="e">
        <f t="shared" si="10"/>
        <v>#REF!</v>
      </c>
      <c r="Z68" s="36" t="e">
        <f t="shared" si="11"/>
        <v>#REF!</v>
      </c>
      <c r="AA68" s="36" t="e">
        <f t="shared" si="12"/>
        <v>#REF!</v>
      </c>
      <c r="AP68" s="53"/>
      <c r="AQ68" s="57"/>
      <c r="AS68" s="52"/>
    </row>
    <row r="69" spans="1:45" x14ac:dyDescent="0.3">
      <c r="B69" s="34">
        <v>27</v>
      </c>
      <c r="C69" s="34">
        <v>5.7</v>
      </c>
      <c r="D69" s="34">
        <v>6.69</v>
      </c>
      <c r="E69" s="34">
        <v>9.18</v>
      </c>
      <c r="F69" s="34">
        <v>11.8</v>
      </c>
      <c r="G69" s="34">
        <v>8.7799999999999994</v>
      </c>
      <c r="H69" s="34">
        <v>33.799999999999997</v>
      </c>
      <c r="I69" s="34">
        <v>67.3</v>
      </c>
      <c r="J69" s="34">
        <v>53</v>
      </c>
      <c r="K69" s="34">
        <v>18.3</v>
      </c>
      <c r="L69" s="34">
        <v>10.8</v>
      </c>
      <c r="M69" s="34">
        <v>7.93</v>
      </c>
      <c r="N69" s="34">
        <v>5.94</v>
      </c>
      <c r="P69" s="36" t="e">
        <f t="shared" si="1"/>
        <v>#REF!</v>
      </c>
      <c r="Q69" s="36" t="e">
        <f t="shared" si="2"/>
        <v>#REF!</v>
      </c>
      <c r="R69" s="36" t="e">
        <f t="shared" si="3"/>
        <v>#REF!</v>
      </c>
      <c r="S69" s="36" t="e">
        <f t="shared" si="4"/>
        <v>#REF!</v>
      </c>
      <c r="T69" s="36" t="e">
        <f t="shared" si="5"/>
        <v>#REF!</v>
      </c>
      <c r="U69" s="36" t="e">
        <f t="shared" si="6"/>
        <v>#REF!</v>
      </c>
      <c r="V69" s="36" t="e">
        <f t="shared" si="7"/>
        <v>#REF!</v>
      </c>
      <c r="W69" s="36" t="e">
        <f t="shared" si="8"/>
        <v>#REF!</v>
      </c>
      <c r="X69" s="36" t="e">
        <f t="shared" si="9"/>
        <v>#REF!</v>
      </c>
      <c r="Y69" s="36" t="e">
        <f t="shared" si="10"/>
        <v>#REF!</v>
      </c>
      <c r="Z69" s="36" t="e">
        <f t="shared" si="11"/>
        <v>#REF!</v>
      </c>
      <c r="AA69" s="36" t="e">
        <f t="shared" si="12"/>
        <v>#REF!</v>
      </c>
      <c r="AQ69" s="57"/>
      <c r="AS69" s="52"/>
    </row>
    <row r="70" spans="1:45" x14ac:dyDescent="0.3">
      <c r="B70" s="34">
        <v>28</v>
      </c>
      <c r="C70" s="34">
        <v>6.15</v>
      </c>
      <c r="D70" s="34">
        <v>10.1</v>
      </c>
      <c r="E70" s="34">
        <v>9.43</v>
      </c>
      <c r="F70" s="34">
        <v>12.3</v>
      </c>
      <c r="G70" s="34">
        <v>8</v>
      </c>
      <c r="H70" s="34">
        <v>30.6</v>
      </c>
      <c r="I70" s="34">
        <v>66.2</v>
      </c>
      <c r="J70" s="34">
        <v>48.9</v>
      </c>
      <c r="K70" s="34">
        <v>17.7</v>
      </c>
      <c r="L70" s="34">
        <v>10.6</v>
      </c>
      <c r="M70" s="34">
        <v>7.18</v>
      </c>
      <c r="N70" s="34">
        <v>5.7</v>
      </c>
      <c r="P70" s="36" t="e">
        <f t="shared" si="1"/>
        <v>#REF!</v>
      </c>
      <c r="Q70" s="36" t="e">
        <f t="shared" si="2"/>
        <v>#REF!</v>
      </c>
      <c r="R70" s="36" t="e">
        <f t="shared" si="3"/>
        <v>#REF!</v>
      </c>
      <c r="S70" s="36" t="e">
        <f t="shared" si="4"/>
        <v>#REF!</v>
      </c>
      <c r="T70" s="36" t="e">
        <f t="shared" si="5"/>
        <v>#REF!</v>
      </c>
      <c r="U70" s="36" t="e">
        <f t="shared" si="6"/>
        <v>#REF!</v>
      </c>
      <c r="V70" s="36" t="e">
        <f t="shared" si="7"/>
        <v>#REF!</v>
      </c>
      <c r="W70" s="36" t="e">
        <f t="shared" si="8"/>
        <v>#REF!</v>
      </c>
      <c r="X70" s="36" t="e">
        <f t="shared" si="9"/>
        <v>#REF!</v>
      </c>
      <c r="Y70" s="36" t="e">
        <f t="shared" si="10"/>
        <v>#REF!</v>
      </c>
      <c r="Z70" s="36" t="e">
        <f t="shared" si="11"/>
        <v>#REF!</v>
      </c>
      <c r="AA70" s="36" t="e">
        <f t="shared" si="12"/>
        <v>#REF!</v>
      </c>
      <c r="AQ70" s="57"/>
      <c r="AS70" s="52"/>
    </row>
    <row r="71" spans="1:45" x14ac:dyDescent="0.3">
      <c r="B71" s="34">
        <v>29</v>
      </c>
      <c r="C71" s="34">
        <v>5.51</v>
      </c>
      <c r="D71" s="34">
        <v>8.39</v>
      </c>
      <c r="E71" s="34">
        <v>9.35</v>
      </c>
      <c r="F71" s="34">
        <v>15.3</v>
      </c>
      <c r="G71" s="34">
        <v>8.4600000000000009</v>
      </c>
      <c r="H71" s="34">
        <v>26.4</v>
      </c>
      <c r="I71" s="34">
        <v>72.099999999999994</v>
      </c>
      <c r="J71" s="34">
        <v>45.8</v>
      </c>
      <c r="K71" s="34">
        <v>17.100000000000001</v>
      </c>
      <c r="L71" s="34">
        <v>10.4</v>
      </c>
      <c r="M71" s="34">
        <v>7.1</v>
      </c>
      <c r="N71" s="34">
        <v>5.88</v>
      </c>
      <c r="P71" s="36" t="e">
        <f t="shared" si="1"/>
        <v>#REF!</v>
      </c>
      <c r="Q71" s="36" t="e">
        <f t="shared" si="2"/>
        <v>#REF!</v>
      </c>
      <c r="R71" s="36" t="e">
        <f t="shared" si="3"/>
        <v>#REF!</v>
      </c>
      <c r="S71" s="36" t="e">
        <f t="shared" si="4"/>
        <v>#REF!</v>
      </c>
      <c r="T71" s="36" t="e">
        <f t="shared" si="5"/>
        <v>#REF!</v>
      </c>
      <c r="U71" s="36" t="e">
        <f t="shared" si="6"/>
        <v>#REF!</v>
      </c>
      <c r="V71" s="36" t="e">
        <f t="shared" si="7"/>
        <v>#REF!</v>
      </c>
      <c r="W71" s="36" t="e">
        <f t="shared" si="8"/>
        <v>#REF!</v>
      </c>
      <c r="X71" s="36" t="e">
        <f t="shared" si="9"/>
        <v>#REF!</v>
      </c>
      <c r="Y71" s="36" t="e">
        <f t="shared" si="10"/>
        <v>#REF!</v>
      </c>
      <c r="Z71" s="36" t="e">
        <f t="shared" si="11"/>
        <v>#REF!</v>
      </c>
      <c r="AA71" s="36" t="e">
        <f t="shared" si="12"/>
        <v>#REF!</v>
      </c>
      <c r="AQ71" s="57"/>
      <c r="AS71" s="52"/>
    </row>
    <row r="72" spans="1:45" x14ac:dyDescent="0.3">
      <c r="B72" s="34">
        <v>30</v>
      </c>
      <c r="C72" s="34">
        <v>6.97</v>
      </c>
      <c r="E72" s="34">
        <v>8.4600000000000009</v>
      </c>
      <c r="F72" s="34">
        <v>19.399999999999999</v>
      </c>
      <c r="G72" s="34">
        <v>8.93</v>
      </c>
      <c r="H72" s="34">
        <v>21.9</v>
      </c>
      <c r="I72" s="34">
        <v>75.8</v>
      </c>
      <c r="J72" s="34">
        <v>42</v>
      </c>
      <c r="K72" s="34">
        <v>16.5</v>
      </c>
      <c r="L72" s="34">
        <v>10</v>
      </c>
      <c r="M72" s="34">
        <v>7.04</v>
      </c>
      <c r="N72" s="34">
        <v>5.82</v>
      </c>
      <c r="P72" s="36" t="e">
        <f>IF(C72="NaN", "", C72*$G$7)</f>
        <v>#REF!</v>
      </c>
      <c r="Q72" s="36"/>
      <c r="R72" s="36" t="e">
        <f t="shared" ref="R72:AA72" si="14">IF(E72="NaN", "", E72*$G$7)</f>
        <v>#REF!</v>
      </c>
      <c r="S72" s="36" t="e">
        <f t="shared" si="14"/>
        <v>#REF!</v>
      </c>
      <c r="T72" s="36" t="e">
        <f t="shared" si="14"/>
        <v>#REF!</v>
      </c>
      <c r="U72" s="36" t="e">
        <f t="shared" si="14"/>
        <v>#REF!</v>
      </c>
      <c r="V72" s="36" t="e">
        <f t="shared" si="14"/>
        <v>#REF!</v>
      </c>
      <c r="W72" s="36" t="e">
        <f t="shared" si="14"/>
        <v>#REF!</v>
      </c>
      <c r="X72" s="36" t="e">
        <f t="shared" si="14"/>
        <v>#REF!</v>
      </c>
      <c r="Y72" s="36" t="e">
        <f t="shared" si="14"/>
        <v>#REF!</v>
      </c>
      <c r="Z72" s="36" t="e">
        <f t="shared" si="14"/>
        <v>#REF!</v>
      </c>
      <c r="AA72" s="36" t="e">
        <f t="shared" si="14"/>
        <v>#REF!</v>
      </c>
      <c r="AQ72" s="57"/>
      <c r="AS72" s="52"/>
    </row>
    <row r="73" spans="1:45" x14ac:dyDescent="0.3">
      <c r="B73" s="34">
        <v>31</v>
      </c>
      <c r="C73" s="34">
        <v>6.42</v>
      </c>
      <c r="E73" s="34">
        <v>7.62</v>
      </c>
      <c r="G73" s="34">
        <v>9.02</v>
      </c>
      <c r="I73" s="34">
        <v>79.7</v>
      </c>
      <c r="J73" s="34">
        <v>38.700000000000003</v>
      </c>
      <c r="L73" s="34">
        <v>9.92</v>
      </c>
      <c r="N73" s="34">
        <v>5.64</v>
      </c>
      <c r="P73" s="36" t="e">
        <f>IF(C73="NaN", "", C73*$G$7)</f>
        <v>#REF!</v>
      </c>
      <c r="Q73" s="36"/>
      <c r="R73" s="36" t="e">
        <f>IF(E73="NaN", "", E73*$G$7)</f>
        <v>#REF!</v>
      </c>
      <c r="S73" s="36"/>
      <c r="T73" s="36" t="e">
        <f>IF(G73="NaN", "", G73*$G$7)</f>
        <v>#REF!</v>
      </c>
      <c r="U73" s="36"/>
      <c r="V73" s="36" t="e">
        <f>IF(I73="NaN", "", I73*$G$7)</f>
        <v>#REF!</v>
      </c>
      <c r="W73" s="36" t="e">
        <f>IF(J73="NaN", "", J73*$G$7)</f>
        <v>#REF!</v>
      </c>
      <c r="X73" s="36"/>
      <c r="Y73" s="36" t="e">
        <f>IF(L73="NaN", "", L73*$G$7)</f>
        <v>#REF!</v>
      </c>
      <c r="Z73" s="36"/>
      <c r="AA73" s="36" t="e">
        <f>IF(N73="NaN", "", N73*$G$7)</f>
        <v>#REF!</v>
      </c>
      <c r="AQ73" s="57"/>
      <c r="AS73" s="52"/>
    </row>
    <row r="74" spans="1:45" x14ac:dyDescent="0.3">
      <c r="P74" s="36"/>
      <c r="Q74" s="36"/>
      <c r="R74" s="36"/>
      <c r="S74" s="36"/>
      <c r="T74" s="36"/>
      <c r="U74" s="36"/>
      <c r="V74" s="36"/>
      <c r="W74" s="36"/>
      <c r="X74" s="36"/>
      <c r="Y74" s="36"/>
      <c r="Z74" s="36"/>
      <c r="AA74" s="36"/>
      <c r="AQ74" s="57"/>
      <c r="AS74" s="52"/>
    </row>
    <row r="75" spans="1:45" x14ac:dyDescent="0.3">
      <c r="A75" s="34">
        <v>1969</v>
      </c>
      <c r="B75" s="34">
        <v>1</v>
      </c>
      <c r="C75" s="34">
        <v>5.64</v>
      </c>
      <c r="D75" s="34">
        <v>6.21</v>
      </c>
      <c r="E75" s="34">
        <v>5.03</v>
      </c>
      <c r="F75" s="34">
        <v>6.76</v>
      </c>
      <c r="G75" s="34">
        <v>15.2</v>
      </c>
      <c r="H75" s="34">
        <v>11.8</v>
      </c>
      <c r="I75" s="34">
        <v>13.8</v>
      </c>
      <c r="J75" s="34">
        <v>49.6</v>
      </c>
      <c r="K75" s="34">
        <v>45</v>
      </c>
      <c r="L75" s="34">
        <v>34.200000000000003</v>
      </c>
      <c r="M75" s="34">
        <v>13.6</v>
      </c>
      <c r="N75" s="34">
        <v>8.7799999999999994</v>
      </c>
      <c r="P75" s="36" t="e">
        <f t="shared" ref="P75:P102" si="15">IF(C75="NaN", "", C75*$G$7)</f>
        <v>#REF!</v>
      </c>
      <c r="Q75" s="36" t="e">
        <f t="shared" ref="Q75:Q102" si="16">IF(D75="NaN", "", D75*$G$7)</f>
        <v>#REF!</v>
      </c>
      <c r="R75" s="36" t="e">
        <f t="shared" ref="R75:R102" si="17">IF(E75="NaN", "", E75*$G$7)</f>
        <v>#REF!</v>
      </c>
      <c r="S75" s="36" t="e">
        <f t="shared" ref="S75:S102" si="18">IF(F75="NaN", "", F75*$G$7)</f>
        <v>#REF!</v>
      </c>
      <c r="T75" s="36" t="e">
        <f t="shared" ref="T75:T102" si="19">IF(G75="NaN", "", G75*$G$7)</f>
        <v>#REF!</v>
      </c>
      <c r="U75" s="36" t="e">
        <f t="shared" ref="U75:U102" si="20">IF(H75="NaN", "", H75*$G$7)</f>
        <v>#REF!</v>
      </c>
      <c r="V75" s="36" t="e">
        <f t="shared" ref="V75:V102" si="21">IF(I75="NaN", "", I75*$G$7)</f>
        <v>#REF!</v>
      </c>
      <c r="W75" s="36" t="e">
        <f t="shared" ref="W75:W102" si="22">IF(J75="NaN", "", J75*$G$7)</f>
        <v>#REF!</v>
      </c>
      <c r="X75" s="36" t="e">
        <f t="shared" ref="X75:X102" si="23">IF(K75="NaN", "", K75*$G$7)</f>
        <v>#REF!</v>
      </c>
      <c r="Y75" s="36" t="e">
        <f t="shared" ref="Y75:Y102" si="24">IF(L75="NaN", "", L75*$G$7)</f>
        <v>#REF!</v>
      </c>
      <c r="Z75" s="36" t="e">
        <f t="shared" ref="Z75:Z102" si="25">IF(M75="NaN", "", M75*$G$7)</f>
        <v>#REF!</v>
      </c>
      <c r="AA75" s="36" t="e">
        <f t="shared" ref="AA75:AA102" si="26">IF(N75="NaN", "", N75*$G$7)</f>
        <v>#REF!</v>
      </c>
      <c r="AC75" s="3" t="e">
        <f t="shared" ref="AC75:AN75" si="27">AVERAGE(P75:P105)</f>
        <v>#REF!</v>
      </c>
      <c r="AD75" s="3" t="e">
        <f t="shared" si="27"/>
        <v>#REF!</v>
      </c>
      <c r="AE75" s="3" t="e">
        <f t="shared" si="27"/>
        <v>#REF!</v>
      </c>
      <c r="AF75" s="3" t="e">
        <f t="shared" si="27"/>
        <v>#REF!</v>
      </c>
      <c r="AG75" s="3" t="e">
        <f t="shared" si="27"/>
        <v>#REF!</v>
      </c>
      <c r="AH75" s="3" t="e">
        <f t="shared" si="27"/>
        <v>#REF!</v>
      </c>
      <c r="AI75" s="3" t="e">
        <f t="shared" si="27"/>
        <v>#REF!</v>
      </c>
      <c r="AJ75" s="3" t="e">
        <f t="shared" si="27"/>
        <v>#REF!</v>
      </c>
      <c r="AK75" s="3" t="e">
        <f t="shared" si="27"/>
        <v>#REF!</v>
      </c>
      <c r="AL75" s="3" t="e">
        <f t="shared" si="27"/>
        <v>#REF!</v>
      </c>
      <c r="AM75" s="3" t="e">
        <f t="shared" si="27"/>
        <v>#REF!</v>
      </c>
      <c r="AN75" s="3" t="e">
        <f t="shared" si="27"/>
        <v>#REF!</v>
      </c>
      <c r="AQ75" s="57"/>
      <c r="AS75" s="52"/>
    </row>
    <row r="76" spans="1:45" x14ac:dyDescent="0.3">
      <c r="B76" s="34">
        <v>2</v>
      </c>
      <c r="C76" s="34">
        <v>5.57</v>
      </c>
      <c r="D76" s="34">
        <v>5.51</v>
      </c>
      <c r="E76" s="34">
        <v>5.09</v>
      </c>
      <c r="F76" s="34">
        <v>6.83</v>
      </c>
      <c r="G76" s="34">
        <v>17</v>
      </c>
      <c r="H76" s="34">
        <v>14.4</v>
      </c>
      <c r="I76" s="34">
        <v>17.600000000000001</v>
      </c>
      <c r="J76" s="34">
        <v>133</v>
      </c>
      <c r="K76" s="34">
        <v>40</v>
      </c>
      <c r="L76" s="34">
        <v>33.1</v>
      </c>
      <c r="M76" s="34">
        <v>13.4</v>
      </c>
      <c r="N76" s="34">
        <v>8.6199999999999992</v>
      </c>
      <c r="P76" s="36" t="e">
        <f t="shared" si="15"/>
        <v>#REF!</v>
      </c>
      <c r="Q76" s="36" t="e">
        <f t="shared" si="16"/>
        <v>#REF!</v>
      </c>
      <c r="R76" s="36" t="e">
        <f t="shared" si="17"/>
        <v>#REF!</v>
      </c>
      <c r="S76" s="36" t="e">
        <f t="shared" si="18"/>
        <v>#REF!</v>
      </c>
      <c r="T76" s="36" t="e">
        <f t="shared" si="19"/>
        <v>#REF!</v>
      </c>
      <c r="U76" s="36" t="e">
        <f t="shared" si="20"/>
        <v>#REF!</v>
      </c>
      <c r="V76" s="36" t="e">
        <f t="shared" si="21"/>
        <v>#REF!</v>
      </c>
      <c r="W76" s="36" t="e">
        <f t="shared" si="22"/>
        <v>#REF!</v>
      </c>
      <c r="X76" s="36" t="e">
        <f t="shared" si="23"/>
        <v>#REF!</v>
      </c>
      <c r="Y76" s="36" t="e">
        <f t="shared" si="24"/>
        <v>#REF!</v>
      </c>
      <c r="Z76" s="36" t="e">
        <f t="shared" si="25"/>
        <v>#REF!</v>
      </c>
      <c r="AA76" s="36" t="e">
        <f t="shared" si="26"/>
        <v>#REF!</v>
      </c>
      <c r="AQ76" s="57"/>
      <c r="AS76" s="52"/>
    </row>
    <row r="77" spans="1:45" x14ac:dyDescent="0.3">
      <c r="B77" s="34">
        <v>3</v>
      </c>
      <c r="C77" s="34">
        <v>5.64</v>
      </c>
      <c r="D77" s="34">
        <v>5.45</v>
      </c>
      <c r="E77" s="34">
        <v>5.21</v>
      </c>
      <c r="F77" s="34">
        <v>6.69</v>
      </c>
      <c r="G77" s="34">
        <v>16.8</v>
      </c>
      <c r="H77" s="34">
        <v>17.600000000000001</v>
      </c>
      <c r="I77" s="34">
        <v>14.6</v>
      </c>
      <c r="J77" s="34">
        <v>80.7</v>
      </c>
      <c r="K77" s="34">
        <v>38.700000000000003</v>
      </c>
      <c r="L77" s="34">
        <v>31.5</v>
      </c>
      <c r="M77" s="34">
        <v>13.1</v>
      </c>
      <c r="N77" s="34">
        <v>8.6199999999999992</v>
      </c>
      <c r="P77" s="36" t="e">
        <f t="shared" si="15"/>
        <v>#REF!</v>
      </c>
      <c r="Q77" s="36" t="e">
        <f t="shared" si="16"/>
        <v>#REF!</v>
      </c>
      <c r="R77" s="36" t="e">
        <f t="shared" si="17"/>
        <v>#REF!</v>
      </c>
      <c r="S77" s="36" t="e">
        <f t="shared" si="18"/>
        <v>#REF!</v>
      </c>
      <c r="T77" s="36" t="e">
        <f t="shared" si="19"/>
        <v>#REF!</v>
      </c>
      <c r="U77" s="36" t="e">
        <f t="shared" si="20"/>
        <v>#REF!</v>
      </c>
      <c r="V77" s="36" t="e">
        <f t="shared" si="21"/>
        <v>#REF!</v>
      </c>
      <c r="W77" s="36" t="e">
        <f t="shared" si="22"/>
        <v>#REF!</v>
      </c>
      <c r="X77" s="36" t="e">
        <f t="shared" si="23"/>
        <v>#REF!</v>
      </c>
      <c r="Y77" s="36" t="e">
        <f t="shared" si="24"/>
        <v>#REF!</v>
      </c>
      <c r="Z77" s="36" t="e">
        <f t="shared" si="25"/>
        <v>#REF!</v>
      </c>
      <c r="AA77" s="36" t="e">
        <f t="shared" si="26"/>
        <v>#REF!</v>
      </c>
      <c r="AQ77" s="57"/>
      <c r="AS77" s="52"/>
    </row>
    <row r="78" spans="1:45" x14ac:dyDescent="0.3">
      <c r="B78" s="34">
        <v>4</v>
      </c>
      <c r="C78" s="34">
        <v>5.45</v>
      </c>
      <c r="D78" s="34">
        <v>5.33</v>
      </c>
      <c r="E78" s="34">
        <v>5.21</v>
      </c>
      <c r="F78" s="34">
        <v>6.42</v>
      </c>
      <c r="G78" s="34">
        <v>16.7</v>
      </c>
      <c r="H78" s="34">
        <v>19.7</v>
      </c>
      <c r="I78" s="34">
        <v>15.9</v>
      </c>
      <c r="J78" s="34">
        <v>66</v>
      </c>
      <c r="K78" s="34">
        <v>44.3</v>
      </c>
      <c r="L78" s="34">
        <v>29.5</v>
      </c>
      <c r="M78" s="34">
        <v>12.9</v>
      </c>
      <c r="N78" s="34">
        <v>8.4600000000000009</v>
      </c>
      <c r="P78" s="36" t="e">
        <f t="shared" si="15"/>
        <v>#REF!</v>
      </c>
      <c r="Q78" s="36" t="e">
        <f t="shared" si="16"/>
        <v>#REF!</v>
      </c>
      <c r="R78" s="36" t="e">
        <f t="shared" si="17"/>
        <v>#REF!</v>
      </c>
      <c r="S78" s="36" t="e">
        <f t="shared" si="18"/>
        <v>#REF!</v>
      </c>
      <c r="T78" s="36" t="e">
        <f t="shared" si="19"/>
        <v>#REF!</v>
      </c>
      <c r="U78" s="36" t="e">
        <f t="shared" si="20"/>
        <v>#REF!</v>
      </c>
      <c r="V78" s="36" t="e">
        <f t="shared" si="21"/>
        <v>#REF!</v>
      </c>
      <c r="W78" s="36" t="e">
        <f t="shared" si="22"/>
        <v>#REF!</v>
      </c>
      <c r="X78" s="36" t="e">
        <f t="shared" si="23"/>
        <v>#REF!</v>
      </c>
      <c r="Y78" s="36" t="e">
        <f t="shared" si="24"/>
        <v>#REF!</v>
      </c>
      <c r="Z78" s="36" t="e">
        <f t="shared" si="25"/>
        <v>#REF!</v>
      </c>
      <c r="AA78" s="36" t="e">
        <f t="shared" si="26"/>
        <v>#REF!</v>
      </c>
      <c r="AQ78" s="57"/>
      <c r="AS78" s="52"/>
    </row>
    <row r="79" spans="1:45" x14ac:dyDescent="0.3">
      <c r="B79" s="34">
        <v>5</v>
      </c>
      <c r="C79" s="34">
        <v>5.51</v>
      </c>
      <c r="D79" s="34">
        <v>5.27</v>
      </c>
      <c r="E79" s="34">
        <v>5.33</v>
      </c>
      <c r="F79" s="34">
        <v>6.15</v>
      </c>
      <c r="G79" s="34">
        <v>17.7</v>
      </c>
      <c r="H79" s="34">
        <v>17.8</v>
      </c>
      <c r="I79" s="34">
        <v>14.8</v>
      </c>
      <c r="J79" s="34">
        <v>93.9</v>
      </c>
      <c r="K79" s="34">
        <v>43.9</v>
      </c>
      <c r="L79" s="34">
        <v>27.8</v>
      </c>
      <c r="M79" s="34">
        <v>12.9</v>
      </c>
      <c r="N79" s="34">
        <v>8.31</v>
      </c>
      <c r="P79" s="36" t="e">
        <f t="shared" si="15"/>
        <v>#REF!</v>
      </c>
      <c r="Q79" s="36" t="e">
        <f t="shared" si="16"/>
        <v>#REF!</v>
      </c>
      <c r="R79" s="36" t="e">
        <f t="shared" si="17"/>
        <v>#REF!</v>
      </c>
      <c r="S79" s="36" t="e">
        <f t="shared" si="18"/>
        <v>#REF!</v>
      </c>
      <c r="T79" s="36" t="e">
        <f t="shared" si="19"/>
        <v>#REF!</v>
      </c>
      <c r="U79" s="36" t="e">
        <f t="shared" si="20"/>
        <v>#REF!</v>
      </c>
      <c r="V79" s="36" t="e">
        <f t="shared" si="21"/>
        <v>#REF!</v>
      </c>
      <c r="W79" s="36" t="e">
        <f t="shared" si="22"/>
        <v>#REF!</v>
      </c>
      <c r="X79" s="36" t="e">
        <f t="shared" si="23"/>
        <v>#REF!</v>
      </c>
      <c r="Y79" s="36" t="e">
        <f t="shared" si="24"/>
        <v>#REF!</v>
      </c>
      <c r="Z79" s="36" t="e">
        <f t="shared" si="25"/>
        <v>#REF!</v>
      </c>
      <c r="AA79" s="36" t="e">
        <f t="shared" si="26"/>
        <v>#REF!</v>
      </c>
      <c r="AQ79" s="57"/>
      <c r="AS79" s="52"/>
    </row>
    <row r="80" spans="1:45" x14ac:dyDescent="0.3">
      <c r="B80" s="34">
        <v>6</v>
      </c>
      <c r="C80" s="34">
        <v>5.33</v>
      </c>
      <c r="D80" s="34">
        <v>5.21</v>
      </c>
      <c r="E80" s="34">
        <v>5.33</v>
      </c>
      <c r="F80" s="34">
        <v>6.08</v>
      </c>
      <c r="G80" s="34">
        <v>16.3</v>
      </c>
      <c r="H80" s="34">
        <v>18.899999999999999</v>
      </c>
      <c r="I80" s="34">
        <v>16.399999999999999</v>
      </c>
      <c r="J80" s="34">
        <v>115</v>
      </c>
      <c r="K80" s="34">
        <v>38.9</v>
      </c>
      <c r="L80" s="34">
        <v>26.6</v>
      </c>
      <c r="M80" s="34">
        <v>12.6</v>
      </c>
      <c r="N80" s="34">
        <v>8.16</v>
      </c>
      <c r="P80" s="36" t="e">
        <f t="shared" si="15"/>
        <v>#REF!</v>
      </c>
      <c r="Q80" s="36" t="e">
        <f t="shared" si="16"/>
        <v>#REF!</v>
      </c>
      <c r="R80" s="36" t="e">
        <f t="shared" si="17"/>
        <v>#REF!</v>
      </c>
      <c r="S80" s="36" t="e">
        <f t="shared" si="18"/>
        <v>#REF!</v>
      </c>
      <c r="T80" s="36" t="e">
        <f t="shared" si="19"/>
        <v>#REF!</v>
      </c>
      <c r="U80" s="36" t="e">
        <f t="shared" si="20"/>
        <v>#REF!</v>
      </c>
      <c r="V80" s="36" t="e">
        <f t="shared" si="21"/>
        <v>#REF!</v>
      </c>
      <c r="W80" s="36" t="e">
        <f t="shared" si="22"/>
        <v>#REF!</v>
      </c>
      <c r="X80" s="36" t="e">
        <f t="shared" si="23"/>
        <v>#REF!</v>
      </c>
      <c r="Y80" s="36" t="e">
        <f t="shared" si="24"/>
        <v>#REF!</v>
      </c>
      <c r="Z80" s="36" t="e">
        <f t="shared" si="25"/>
        <v>#REF!</v>
      </c>
      <c r="AA80" s="36" t="e">
        <f t="shared" si="26"/>
        <v>#REF!</v>
      </c>
      <c r="AQ80" s="57"/>
      <c r="AS80" s="52"/>
    </row>
    <row r="81" spans="2:45" x14ac:dyDescent="0.3">
      <c r="B81" s="34">
        <v>7</v>
      </c>
      <c r="C81" s="34">
        <v>5.51</v>
      </c>
      <c r="D81" s="34">
        <v>5.15</v>
      </c>
      <c r="E81" s="34">
        <v>5.45</v>
      </c>
      <c r="F81" s="34">
        <v>6.15</v>
      </c>
      <c r="G81" s="34">
        <v>15.3</v>
      </c>
      <c r="H81" s="34">
        <v>18.600000000000001</v>
      </c>
      <c r="I81" s="34">
        <v>20.2</v>
      </c>
      <c r="J81" s="34">
        <v>109</v>
      </c>
      <c r="K81" s="34">
        <v>54.9</v>
      </c>
      <c r="L81" s="34">
        <v>25.8</v>
      </c>
      <c r="M81" s="34">
        <v>12.2</v>
      </c>
      <c r="N81" s="34">
        <v>8.23</v>
      </c>
      <c r="P81" s="36" t="e">
        <f t="shared" si="15"/>
        <v>#REF!</v>
      </c>
      <c r="Q81" s="36" t="e">
        <f t="shared" si="16"/>
        <v>#REF!</v>
      </c>
      <c r="R81" s="36" t="e">
        <f t="shared" si="17"/>
        <v>#REF!</v>
      </c>
      <c r="S81" s="36" t="e">
        <f t="shared" si="18"/>
        <v>#REF!</v>
      </c>
      <c r="T81" s="36" t="e">
        <f t="shared" si="19"/>
        <v>#REF!</v>
      </c>
      <c r="U81" s="36" t="e">
        <f t="shared" si="20"/>
        <v>#REF!</v>
      </c>
      <c r="V81" s="36" t="e">
        <f t="shared" si="21"/>
        <v>#REF!</v>
      </c>
      <c r="W81" s="36" t="e">
        <f t="shared" si="22"/>
        <v>#REF!</v>
      </c>
      <c r="X81" s="36" t="e">
        <f t="shared" si="23"/>
        <v>#REF!</v>
      </c>
      <c r="Y81" s="36" t="e">
        <f t="shared" si="24"/>
        <v>#REF!</v>
      </c>
      <c r="Z81" s="36" t="e">
        <f t="shared" si="25"/>
        <v>#REF!</v>
      </c>
      <c r="AA81" s="36" t="e">
        <f t="shared" si="26"/>
        <v>#REF!</v>
      </c>
      <c r="AQ81" s="57"/>
      <c r="AS81" s="52"/>
    </row>
    <row r="82" spans="2:45" x14ac:dyDescent="0.3">
      <c r="B82" s="34">
        <v>8</v>
      </c>
      <c r="C82" s="34">
        <v>5.7</v>
      </c>
      <c r="D82" s="34">
        <v>5.03</v>
      </c>
      <c r="E82" s="34">
        <v>5.39</v>
      </c>
      <c r="F82" s="34">
        <v>5.95</v>
      </c>
      <c r="G82" s="34">
        <v>16.100000000000001</v>
      </c>
      <c r="H82" s="34">
        <v>17.600000000000001</v>
      </c>
      <c r="I82" s="34">
        <v>30.5</v>
      </c>
      <c r="J82" s="34">
        <v>95.7</v>
      </c>
      <c r="K82" s="34">
        <v>49.8</v>
      </c>
      <c r="L82" s="34">
        <v>24.7</v>
      </c>
      <c r="M82" s="34">
        <v>11.9</v>
      </c>
      <c r="N82" s="34">
        <v>8.23</v>
      </c>
      <c r="P82" s="36" t="e">
        <f t="shared" si="15"/>
        <v>#REF!</v>
      </c>
      <c r="Q82" s="36" t="e">
        <f t="shared" si="16"/>
        <v>#REF!</v>
      </c>
      <c r="R82" s="36" t="e">
        <f t="shared" si="17"/>
        <v>#REF!</v>
      </c>
      <c r="S82" s="36" t="e">
        <f t="shared" si="18"/>
        <v>#REF!</v>
      </c>
      <c r="T82" s="36" t="e">
        <f t="shared" si="19"/>
        <v>#REF!</v>
      </c>
      <c r="U82" s="36" t="e">
        <f t="shared" si="20"/>
        <v>#REF!</v>
      </c>
      <c r="V82" s="36" t="e">
        <f t="shared" si="21"/>
        <v>#REF!</v>
      </c>
      <c r="W82" s="36" t="e">
        <f t="shared" si="22"/>
        <v>#REF!</v>
      </c>
      <c r="X82" s="36" t="e">
        <f t="shared" si="23"/>
        <v>#REF!</v>
      </c>
      <c r="Y82" s="36" t="e">
        <f t="shared" si="24"/>
        <v>#REF!</v>
      </c>
      <c r="Z82" s="36" t="e">
        <f t="shared" si="25"/>
        <v>#REF!</v>
      </c>
      <c r="AA82" s="36" t="e">
        <f t="shared" si="26"/>
        <v>#REF!</v>
      </c>
      <c r="AQ82" s="57"/>
      <c r="AS82" s="52"/>
    </row>
    <row r="83" spans="2:45" x14ac:dyDescent="0.3">
      <c r="B83" s="34">
        <v>9</v>
      </c>
      <c r="C83" s="34">
        <v>5.51</v>
      </c>
      <c r="D83" s="34">
        <v>5.03</v>
      </c>
      <c r="E83" s="34">
        <v>5.39</v>
      </c>
      <c r="F83" s="34">
        <v>5.82</v>
      </c>
      <c r="G83" s="34">
        <v>19.3</v>
      </c>
      <c r="H83" s="34">
        <v>15.6</v>
      </c>
      <c r="I83" s="34">
        <v>33.9</v>
      </c>
      <c r="J83" s="34">
        <v>80.900000000000006</v>
      </c>
      <c r="K83" s="34">
        <v>47.8</v>
      </c>
      <c r="L83" s="34">
        <v>23.9</v>
      </c>
      <c r="M83" s="34">
        <v>11.6</v>
      </c>
      <c r="N83" s="34">
        <v>8</v>
      </c>
      <c r="P83" s="36" t="e">
        <f t="shared" si="15"/>
        <v>#REF!</v>
      </c>
      <c r="Q83" s="36" t="e">
        <f t="shared" si="16"/>
        <v>#REF!</v>
      </c>
      <c r="R83" s="36" t="e">
        <f t="shared" si="17"/>
        <v>#REF!</v>
      </c>
      <c r="S83" s="36" t="e">
        <f t="shared" si="18"/>
        <v>#REF!</v>
      </c>
      <c r="T83" s="36" t="e">
        <f t="shared" si="19"/>
        <v>#REF!</v>
      </c>
      <c r="U83" s="36" t="e">
        <f t="shared" si="20"/>
        <v>#REF!</v>
      </c>
      <c r="V83" s="36" t="e">
        <f t="shared" si="21"/>
        <v>#REF!</v>
      </c>
      <c r="W83" s="36" t="e">
        <f t="shared" si="22"/>
        <v>#REF!</v>
      </c>
      <c r="X83" s="36" t="e">
        <f t="shared" si="23"/>
        <v>#REF!</v>
      </c>
      <c r="Y83" s="36" t="e">
        <f t="shared" si="24"/>
        <v>#REF!</v>
      </c>
      <c r="Z83" s="36" t="e">
        <f t="shared" si="25"/>
        <v>#REF!</v>
      </c>
      <c r="AA83" s="36" t="e">
        <f t="shared" si="26"/>
        <v>#REF!</v>
      </c>
      <c r="AQ83" s="57"/>
      <c r="AS83" s="52"/>
    </row>
    <row r="84" spans="2:45" x14ac:dyDescent="0.3">
      <c r="B84" s="34">
        <v>10</v>
      </c>
      <c r="C84" s="34">
        <v>5.45</v>
      </c>
      <c r="D84" s="34">
        <v>5.03</v>
      </c>
      <c r="E84" s="34">
        <v>5.39</v>
      </c>
      <c r="F84" s="34">
        <v>6.15</v>
      </c>
      <c r="G84" s="34">
        <v>20.3</v>
      </c>
      <c r="H84" s="34">
        <v>13.7</v>
      </c>
      <c r="I84" s="34">
        <v>39.6</v>
      </c>
      <c r="J84" s="34">
        <v>67.599999999999994</v>
      </c>
      <c r="K84" s="34">
        <v>50.2</v>
      </c>
      <c r="L84" s="34">
        <v>24.6</v>
      </c>
      <c r="M84" s="34">
        <v>11.4</v>
      </c>
      <c r="N84" s="34">
        <v>8</v>
      </c>
      <c r="P84" s="36" t="e">
        <f t="shared" si="15"/>
        <v>#REF!</v>
      </c>
      <c r="Q84" s="36" t="e">
        <f t="shared" si="16"/>
        <v>#REF!</v>
      </c>
      <c r="R84" s="36" t="e">
        <f t="shared" si="17"/>
        <v>#REF!</v>
      </c>
      <c r="S84" s="36" t="e">
        <f t="shared" si="18"/>
        <v>#REF!</v>
      </c>
      <c r="T84" s="36" t="e">
        <f t="shared" si="19"/>
        <v>#REF!</v>
      </c>
      <c r="U84" s="36" t="e">
        <f t="shared" si="20"/>
        <v>#REF!</v>
      </c>
      <c r="V84" s="36" t="e">
        <f t="shared" si="21"/>
        <v>#REF!</v>
      </c>
      <c r="W84" s="36" t="e">
        <f t="shared" si="22"/>
        <v>#REF!</v>
      </c>
      <c r="X84" s="36" t="e">
        <f t="shared" si="23"/>
        <v>#REF!</v>
      </c>
      <c r="Y84" s="36" t="e">
        <f t="shared" si="24"/>
        <v>#REF!</v>
      </c>
      <c r="Z84" s="36" t="e">
        <f t="shared" si="25"/>
        <v>#REF!</v>
      </c>
      <c r="AA84" s="36" t="e">
        <f t="shared" si="26"/>
        <v>#REF!</v>
      </c>
      <c r="AQ84" s="57"/>
      <c r="AS84" s="52"/>
    </row>
    <row r="85" spans="2:45" x14ac:dyDescent="0.3">
      <c r="B85" s="34">
        <v>11</v>
      </c>
      <c r="C85" s="34">
        <v>5.27</v>
      </c>
      <c r="D85" s="34">
        <v>5.09</v>
      </c>
      <c r="E85" s="34">
        <v>5.57</v>
      </c>
      <c r="F85" s="34">
        <v>7.04</v>
      </c>
      <c r="G85" s="34">
        <v>21.8</v>
      </c>
      <c r="H85" s="34">
        <v>13.4</v>
      </c>
      <c r="I85" s="34">
        <v>37</v>
      </c>
      <c r="J85" s="34">
        <v>59.1</v>
      </c>
      <c r="K85" s="34">
        <v>46.9</v>
      </c>
      <c r="L85" s="34">
        <v>23.6</v>
      </c>
      <c r="M85" s="34">
        <v>11.4</v>
      </c>
      <c r="N85" s="34">
        <v>8.08</v>
      </c>
      <c r="P85" s="36" t="e">
        <f t="shared" si="15"/>
        <v>#REF!</v>
      </c>
      <c r="Q85" s="36" t="e">
        <f t="shared" si="16"/>
        <v>#REF!</v>
      </c>
      <c r="R85" s="36" t="e">
        <f t="shared" si="17"/>
        <v>#REF!</v>
      </c>
      <c r="S85" s="36" t="e">
        <f t="shared" si="18"/>
        <v>#REF!</v>
      </c>
      <c r="T85" s="36" t="e">
        <f t="shared" si="19"/>
        <v>#REF!</v>
      </c>
      <c r="U85" s="36" t="e">
        <f t="shared" si="20"/>
        <v>#REF!</v>
      </c>
      <c r="V85" s="36" t="e">
        <f t="shared" si="21"/>
        <v>#REF!</v>
      </c>
      <c r="W85" s="36" t="e">
        <f t="shared" si="22"/>
        <v>#REF!</v>
      </c>
      <c r="X85" s="36" t="e">
        <f t="shared" si="23"/>
        <v>#REF!</v>
      </c>
      <c r="Y85" s="36" t="e">
        <f t="shared" si="24"/>
        <v>#REF!</v>
      </c>
      <c r="Z85" s="36" t="e">
        <f t="shared" si="25"/>
        <v>#REF!</v>
      </c>
      <c r="AA85" s="36" t="e">
        <f t="shared" si="26"/>
        <v>#REF!</v>
      </c>
      <c r="AQ85" s="57"/>
      <c r="AS85" s="52"/>
    </row>
    <row r="86" spans="2:45" x14ac:dyDescent="0.3">
      <c r="B86" s="34">
        <v>12</v>
      </c>
      <c r="C86" s="34">
        <v>5.39</v>
      </c>
      <c r="D86" s="34">
        <v>5.03</v>
      </c>
      <c r="E86" s="34">
        <v>5.7</v>
      </c>
      <c r="F86" s="34">
        <v>7.7</v>
      </c>
      <c r="G86" s="34">
        <v>22.6</v>
      </c>
      <c r="H86" s="34">
        <v>13.2</v>
      </c>
      <c r="I86" s="34">
        <v>51.4</v>
      </c>
      <c r="J86" s="34">
        <v>47.1</v>
      </c>
      <c r="K86" s="34">
        <v>43</v>
      </c>
      <c r="L86" s="34">
        <v>22.8</v>
      </c>
      <c r="M86" s="34">
        <v>11.1</v>
      </c>
      <c r="N86" s="34">
        <v>7.93</v>
      </c>
      <c r="P86" s="36" t="e">
        <f t="shared" si="15"/>
        <v>#REF!</v>
      </c>
      <c r="Q86" s="36" t="e">
        <f t="shared" si="16"/>
        <v>#REF!</v>
      </c>
      <c r="R86" s="36" t="e">
        <f t="shared" si="17"/>
        <v>#REF!</v>
      </c>
      <c r="S86" s="36" t="e">
        <f t="shared" si="18"/>
        <v>#REF!</v>
      </c>
      <c r="T86" s="36" t="e">
        <f t="shared" si="19"/>
        <v>#REF!</v>
      </c>
      <c r="U86" s="36" t="e">
        <f t="shared" si="20"/>
        <v>#REF!</v>
      </c>
      <c r="V86" s="36" t="e">
        <f t="shared" si="21"/>
        <v>#REF!</v>
      </c>
      <c r="W86" s="36" t="e">
        <f t="shared" si="22"/>
        <v>#REF!</v>
      </c>
      <c r="X86" s="36" t="e">
        <f t="shared" si="23"/>
        <v>#REF!</v>
      </c>
      <c r="Y86" s="36" t="e">
        <f t="shared" si="24"/>
        <v>#REF!</v>
      </c>
      <c r="Z86" s="36" t="e">
        <f t="shared" si="25"/>
        <v>#REF!</v>
      </c>
      <c r="AA86" s="36" t="e">
        <f t="shared" si="26"/>
        <v>#REF!</v>
      </c>
      <c r="AQ86" s="57"/>
      <c r="AS86" s="52"/>
    </row>
    <row r="87" spans="2:45" x14ac:dyDescent="0.3">
      <c r="B87" s="34">
        <v>13</v>
      </c>
      <c r="C87" s="34">
        <v>6.21</v>
      </c>
      <c r="D87" s="34">
        <v>5.21</v>
      </c>
      <c r="E87" s="34">
        <v>5.57</v>
      </c>
      <c r="F87" s="34">
        <v>7.85</v>
      </c>
      <c r="G87" s="34">
        <v>18.600000000000001</v>
      </c>
      <c r="H87" s="34">
        <v>12.8</v>
      </c>
      <c r="I87" s="34">
        <v>50.3</v>
      </c>
      <c r="J87" s="34">
        <v>43.9</v>
      </c>
      <c r="K87" s="34">
        <v>38.700000000000003</v>
      </c>
      <c r="L87" s="34">
        <v>22.2</v>
      </c>
      <c r="M87" s="34">
        <v>10.8</v>
      </c>
      <c r="N87" s="34">
        <v>7.77</v>
      </c>
      <c r="P87" s="36" t="e">
        <f t="shared" si="15"/>
        <v>#REF!</v>
      </c>
      <c r="Q87" s="36" t="e">
        <f t="shared" si="16"/>
        <v>#REF!</v>
      </c>
      <c r="R87" s="36" t="e">
        <f t="shared" si="17"/>
        <v>#REF!</v>
      </c>
      <c r="S87" s="36" t="e">
        <f t="shared" si="18"/>
        <v>#REF!</v>
      </c>
      <c r="T87" s="36" t="e">
        <f t="shared" si="19"/>
        <v>#REF!</v>
      </c>
      <c r="U87" s="36" t="e">
        <f t="shared" si="20"/>
        <v>#REF!</v>
      </c>
      <c r="V87" s="36" t="e">
        <f t="shared" si="21"/>
        <v>#REF!</v>
      </c>
      <c r="W87" s="36" t="e">
        <f t="shared" si="22"/>
        <v>#REF!</v>
      </c>
      <c r="X87" s="36" t="e">
        <f t="shared" si="23"/>
        <v>#REF!</v>
      </c>
      <c r="Y87" s="36" t="e">
        <f t="shared" si="24"/>
        <v>#REF!</v>
      </c>
      <c r="Z87" s="36" t="e">
        <f t="shared" si="25"/>
        <v>#REF!</v>
      </c>
      <c r="AA87" s="36" t="e">
        <f t="shared" si="26"/>
        <v>#REF!</v>
      </c>
      <c r="AQ87" s="57"/>
      <c r="AS87" s="52"/>
    </row>
    <row r="88" spans="2:45" x14ac:dyDescent="0.3">
      <c r="B88" s="34">
        <v>14</v>
      </c>
      <c r="C88" s="34">
        <v>6.08</v>
      </c>
      <c r="D88" s="34">
        <v>6.83</v>
      </c>
      <c r="E88" s="34">
        <v>5.83</v>
      </c>
      <c r="F88" s="34">
        <v>8.16</v>
      </c>
      <c r="G88" s="34">
        <v>16.100000000000001</v>
      </c>
      <c r="H88" s="34">
        <v>11.4</v>
      </c>
      <c r="I88" s="34">
        <v>58.5</v>
      </c>
      <c r="J88" s="34">
        <v>44.5</v>
      </c>
      <c r="K88" s="34">
        <v>40.1</v>
      </c>
      <c r="L88" s="34">
        <v>21</v>
      </c>
      <c r="M88" s="34">
        <v>10.6</v>
      </c>
      <c r="N88" s="34">
        <v>7.54</v>
      </c>
      <c r="P88" s="36" t="e">
        <f t="shared" si="15"/>
        <v>#REF!</v>
      </c>
      <c r="Q88" s="36" t="e">
        <f t="shared" si="16"/>
        <v>#REF!</v>
      </c>
      <c r="R88" s="36" t="e">
        <f t="shared" si="17"/>
        <v>#REF!</v>
      </c>
      <c r="S88" s="36" t="e">
        <f t="shared" si="18"/>
        <v>#REF!</v>
      </c>
      <c r="T88" s="36" t="e">
        <f t="shared" si="19"/>
        <v>#REF!</v>
      </c>
      <c r="U88" s="36" t="e">
        <f t="shared" si="20"/>
        <v>#REF!</v>
      </c>
      <c r="V88" s="36" t="e">
        <f t="shared" si="21"/>
        <v>#REF!</v>
      </c>
      <c r="W88" s="36" t="e">
        <f t="shared" si="22"/>
        <v>#REF!</v>
      </c>
      <c r="X88" s="36" t="e">
        <f t="shared" si="23"/>
        <v>#REF!</v>
      </c>
      <c r="Y88" s="36" t="e">
        <f t="shared" si="24"/>
        <v>#REF!</v>
      </c>
      <c r="Z88" s="36" t="e">
        <f t="shared" si="25"/>
        <v>#REF!</v>
      </c>
      <c r="AA88" s="36" t="e">
        <f t="shared" si="26"/>
        <v>#REF!</v>
      </c>
      <c r="AQ88" s="57"/>
      <c r="AS88" s="52"/>
    </row>
    <row r="89" spans="2:45" x14ac:dyDescent="0.3">
      <c r="B89" s="34">
        <v>15</v>
      </c>
      <c r="C89" s="34">
        <v>5.92</v>
      </c>
      <c r="D89" s="34">
        <v>5.7</v>
      </c>
      <c r="E89" s="34">
        <v>5.95</v>
      </c>
      <c r="F89" s="34">
        <v>8.4600000000000009</v>
      </c>
      <c r="G89" s="34">
        <v>15.5</v>
      </c>
      <c r="H89" s="34">
        <v>11.9</v>
      </c>
      <c r="I89" s="34">
        <v>64.400000000000006</v>
      </c>
      <c r="J89" s="34">
        <v>44.5</v>
      </c>
      <c r="K89" s="34">
        <v>45</v>
      </c>
      <c r="L89" s="34">
        <v>20.2</v>
      </c>
      <c r="M89" s="34">
        <v>10.4</v>
      </c>
      <c r="N89" s="34">
        <v>7.46</v>
      </c>
      <c r="P89" s="36" t="e">
        <f t="shared" si="15"/>
        <v>#REF!</v>
      </c>
      <c r="Q89" s="36" t="e">
        <f t="shared" si="16"/>
        <v>#REF!</v>
      </c>
      <c r="R89" s="36" t="e">
        <f t="shared" si="17"/>
        <v>#REF!</v>
      </c>
      <c r="S89" s="36" t="e">
        <f t="shared" si="18"/>
        <v>#REF!</v>
      </c>
      <c r="T89" s="36" t="e">
        <f t="shared" si="19"/>
        <v>#REF!</v>
      </c>
      <c r="U89" s="36" t="e">
        <f t="shared" si="20"/>
        <v>#REF!</v>
      </c>
      <c r="V89" s="36" t="e">
        <f t="shared" si="21"/>
        <v>#REF!</v>
      </c>
      <c r="W89" s="36" t="e">
        <f t="shared" si="22"/>
        <v>#REF!</v>
      </c>
      <c r="X89" s="36" t="e">
        <f t="shared" si="23"/>
        <v>#REF!</v>
      </c>
      <c r="Y89" s="36" t="e">
        <f t="shared" si="24"/>
        <v>#REF!</v>
      </c>
      <c r="Z89" s="36" t="e">
        <f t="shared" si="25"/>
        <v>#REF!</v>
      </c>
      <c r="AA89" s="36" t="e">
        <f t="shared" si="26"/>
        <v>#REF!</v>
      </c>
      <c r="AQ89" s="57"/>
      <c r="AS89" s="52"/>
    </row>
    <row r="90" spans="2:45" x14ac:dyDescent="0.3">
      <c r="B90" s="34">
        <v>16</v>
      </c>
      <c r="C90" s="34">
        <v>5.91</v>
      </c>
      <c r="D90" s="34">
        <v>5.64</v>
      </c>
      <c r="E90" s="34">
        <v>5.95</v>
      </c>
      <c r="F90" s="34">
        <v>10.9</v>
      </c>
      <c r="G90" s="34">
        <v>15.9</v>
      </c>
      <c r="H90" s="34">
        <v>12.6</v>
      </c>
      <c r="I90" s="34">
        <v>64.099999999999994</v>
      </c>
      <c r="J90" s="34">
        <v>42.2</v>
      </c>
      <c r="K90" s="34">
        <v>46</v>
      </c>
      <c r="L90" s="34">
        <v>19.399999999999999</v>
      </c>
      <c r="M90" s="34">
        <v>10.3</v>
      </c>
      <c r="N90" s="34">
        <v>7.54</v>
      </c>
      <c r="P90" s="36" t="e">
        <f t="shared" si="15"/>
        <v>#REF!</v>
      </c>
      <c r="Q90" s="36" t="e">
        <f t="shared" si="16"/>
        <v>#REF!</v>
      </c>
      <c r="R90" s="36" t="e">
        <f t="shared" si="17"/>
        <v>#REF!</v>
      </c>
      <c r="S90" s="36" t="e">
        <f t="shared" si="18"/>
        <v>#REF!</v>
      </c>
      <c r="T90" s="36" t="e">
        <f t="shared" si="19"/>
        <v>#REF!</v>
      </c>
      <c r="U90" s="36" t="e">
        <f t="shared" si="20"/>
        <v>#REF!</v>
      </c>
      <c r="V90" s="36" t="e">
        <f t="shared" si="21"/>
        <v>#REF!</v>
      </c>
      <c r="W90" s="36" t="e">
        <f t="shared" si="22"/>
        <v>#REF!</v>
      </c>
      <c r="X90" s="36" t="e">
        <f t="shared" si="23"/>
        <v>#REF!</v>
      </c>
      <c r="Y90" s="36" t="e">
        <f t="shared" si="24"/>
        <v>#REF!</v>
      </c>
      <c r="Z90" s="36" t="e">
        <f t="shared" si="25"/>
        <v>#REF!</v>
      </c>
      <c r="AA90" s="36" t="e">
        <f t="shared" si="26"/>
        <v>#REF!</v>
      </c>
      <c r="AQ90" s="57"/>
      <c r="AS90" s="52"/>
    </row>
    <row r="91" spans="2:45" x14ac:dyDescent="0.3">
      <c r="B91" s="34">
        <v>17</v>
      </c>
      <c r="C91" s="34">
        <v>5.91</v>
      </c>
      <c r="D91" s="34">
        <v>5.27</v>
      </c>
      <c r="E91" s="34">
        <v>5.64</v>
      </c>
      <c r="F91" s="34">
        <v>14.1</v>
      </c>
      <c r="G91" s="34">
        <v>17</v>
      </c>
      <c r="H91" s="34">
        <v>15.7</v>
      </c>
      <c r="I91" s="34">
        <v>75.599999999999994</v>
      </c>
      <c r="J91" s="34">
        <v>59</v>
      </c>
      <c r="K91" s="34">
        <v>44.1</v>
      </c>
      <c r="L91" s="34">
        <v>18.899999999999999</v>
      </c>
      <c r="M91" s="34">
        <v>10.1</v>
      </c>
      <c r="N91" s="34">
        <v>7.54</v>
      </c>
      <c r="P91" s="36" t="e">
        <f t="shared" si="15"/>
        <v>#REF!</v>
      </c>
      <c r="Q91" s="36" t="e">
        <f t="shared" si="16"/>
        <v>#REF!</v>
      </c>
      <c r="R91" s="36" t="e">
        <f t="shared" si="17"/>
        <v>#REF!</v>
      </c>
      <c r="S91" s="36" t="e">
        <f t="shared" si="18"/>
        <v>#REF!</v>
      </c>
      <c r="T91" s="36" t="e">
        <f t="shared" si="19"/>
        <v>#REF!</v>
      </c>
      <c r="U91" s="36" t="e">
        <f t="shared" si="20"/>
        <v>#REF!</v>
      </c>
      <c r="V91" s="36" t="e">
        <f t="shared" si="21"/>
        <v>#REF!</v>
      </c>
      <c r="W91" s="36" t="e">
        <f t="shared" si="22"/>
        <v>#REF!</v>
      </c>
      <c r="X91" s="36" t="e">
        <f t="shared" si="23"/>
        <v>#REF!</v>
      </c>
      <c r="Y91" s="36" t="e">
        <f t="shared" si="24"/>
        <v>#REF!</v>
      </c>
      <c r="Z91" s="36" t="e">
        <f t="shared" si="25"/>
        <v>#REF!</v>
      </c>
      <c r="AA91" s="36" t="e">
        <f t="shared" si="26"/>
        <v>#REF!</v>
      </c>
      <c r="AQ91" s="57"/>
      <c r="AS91" s="52"/>
    </row>
    <row r="92" spans="2:45" x14ac:dyDescent="0.3">
      <c r="B92" s="34">
        <v>18</v>
      </c>
      <c r="C92" s="34">
        <v>5.45</v>
      </c>
      <c r="D92" s="34">
        <v>5.21</v>
      </c>
      <c r="E92" s="34">
        <v>5.88</v>
      </c>
      <c r="F92" s="34">
        <v>10.4</v>
      </c>
      <c r="G92" s="34">
        <v>13.7</v>
      </c>
      <c r="H92" s="34">
        <v>17.899999999999999</v>
      </c>
      <c r="I92" s="34">
        <v>58.1</v>
      </c>
      <c r="J92" s="34">
        <v>87.4</v>
      </c>
      <c r="K92" s="34">
        <v>39.700000000000003</v>
      </c>
      <c r="L92" s="34">
        <v>18.399999999999999</v>
      </c>
      <c r="M92" s="34">
        <v>10</v>
      </c>
      <c r="N92" s="34">
        <v>7.32</v>
      </c>
      <c r="P92" s="36" t="e">
        <f t="shared" si="15"/>
        <v>#REF!</v>
      </c>
      <c r="Q92" s="36" t="e">
        <f t="shared" si="16"/>
        <v>#REF!</v>
      </c>
      <c r="R92" s="36" t="e">
        <f t="shared" si="17"/>
        <v>#REF!</v>
      </c>
      <c r="S92" s="36" t="e">
        <f t="shared" si="18"/>
        <v>#REF!</v>
      </c>
      <c r="T92" s="36" t="e">
        <f t="shared" si="19"/>
        <v>#REF!</v>
      </c>
      <c r="U92" s="36" t="e">
        <f t="shared" si="20"/>
        <v>#REF!</v>
      </c>
      <c r="V92" s="36" t="e">
        <f t="shared" si="21"/>
        <v>#REF!</v>
      </c>
      <c r="W92" s="36" t="e">
        <f t="shared" si="22"/>
        <v>#REF!</v>
      </c>
      <c r="X92" s="36" t="e">
        <f t="shared" si="23"/>
        <v>#REF!</v>
      </c>
      <c r="Y92" s="36" t="e">
        <f t="shared" si="24"/>
        <v>#REF!</v>
      </c>
      <c r="Z92" s="36" t="e">
        <f t="shared" si="25"/>
        <v>#REF!</v>
      </c>
      <c r="AA92" s="36" t="e">
        <f t="shared" si="26"/>
        <v>#REF!</v>
      </c>
      <c r="AQ92" s="57"/>
      <c r="AS92" s="52"/>
    </row>
    <row r="93" spans="2:45" x14ac:dyDescent="0.3">
      <c r="B93" s="34">
        <v>19</v>
      </c>
      <c r="C93" s="34">
        <v>5.51</v>
      </c>
      <c r="D93" s="34">
        <v>5.27</v>
      </c>
      <c r="E93" s="34">
        <v>6.49</v>
      </c>
      <c r="F93" s="34">
        <v>9.52</v>
      </c>
      <c r="G93" s="34">
        <v>15.3</v>
      </c>
      <c r="H93" s="34">
        <v>20.6</v>
      </c>
      <c r="I93" s="34">
        <v>60.2</v>
      </c>
      <c r="J93" s="34">
        <v>82.9</v>
      </c>
      <c r="K93" s="34">
        <v>42.4</v>
      </c>
      <c r="L93" s="34">
        <v>18</v>
      </c>
      <c r="M93" s="34">
        <v>9.76</v>
      </c>
      <c r="N93" s="34">
        <v>7.32</v>
      </c>
      <c r="P93" s="36" t="e">
        <f t="shared" si="15"/>
        <v>#REF!</v>
      </c>
      <c r="Q93" s="36" t="e">
        <f t="shared" si="16"/>
        <v>#REF!</v>
      </c>
      <c r="R93" s="36" t="e">
        <f t="shared" si="17"/>
        <v>#REF!</v>
      </c>
      <c r="S93" s="36" t="e">
        <f t="shared" si="18"/>
        <v>#REF!</v>
      </c>
      <c r="T93" s="36" t="e">
        <f t="shared" si="19"/>
        <v>#REF!</v>
      </c>
      <c r="U93" s="36" t="e">
        <f t="shared" si="20"/>
        <v>#REF!</v>
      </c>
      <c r="V93" s="36" t="e">
        <f t="shared" si="21"/>
        <v>#REF!</v>
      </c>
      <c r="W93" s="36" t="e">
        <f t="shared" si="22"/>
        <v>#REF!</v>
      </c>
      <c r="X93" s="36" t="e">
        <f t="shared" si="23"/>
        <v>#REF!</v>
      </c>
      <c r="Y93" s="36" t="e">
        <f t="shared" si="24"/>
        <v>#REF!</v>
      </c>
      <c r="Z93" s="36" t="e">
        <f t="shared" si="25"/>
        <v>#REF!</v>
      </c>
      <c r="AA93" s="36" t="e">
        <f t="shared" si="26"/>
        <v>#REF!</v>
      </c>
    </row>
    <row r="94" spans="2:45" x14ac:dyDescent="0.3">
      <c r="B94" s="34">
        <v>20</v>
      </c>
      <c r="C94" s="34">
        <v>5.57</v>
      </c>
      <c r="D94" s="34">
        <v>5.15</v>
      </c>
      <c r="E94" s="34">
        <v>7.85</v>
      </c>
      <c r="F94" s="34">
        <v>9.35</v>
      </c>
      <c r="G94" s="34">
        <v>19.100000000000001</v>
      </c>
      <c r="H94" s="34">
        <v>16.899999999999999</v>
      </c>
      <c r="I94" s="34">
        <v>53.5</v>
      </c>
      <c r="J94" s="34">
        <v>85.5</v>
      </c>
      <c r="K94" s="34">
        <v>41.6</v>
      </c>
      <c r="L94" s="34">
        <v>17.600000000000001</v>
      </c>
      <c r="M94" s="34">
        <v>9.51</v>
      </c>
      <c r="N94" s="34">
        <v>7.17</v>
      </c>
      <c r="P94" s="36" t="e">
        <f t="shared" si="15"/>
        <v>#REF!</v>
      </c>
      <c r="Q94" s="36" t="e">
        <f t="shared" si="16"/>
        <v>#REF!</v>
      </c>
      <c r="R94" s="36" t="e">
        <f t="shared" si="17"/>
        <v>#REF!</v>
      </c>
      <c r="S94" s="36" t="e">
        <f t="shared" si="18"/>
        <v>#REF!</v>
      </c>
      <c r="T94" s="36" t="e">
        <f t="shared" si="19"/>
        <v>#REF!</v>
      </c>
      <c r="U94" s="36" t="e">
        <f t="shared" si="20"/>
        <v>#REF!</v>
      </c>
      <c r="V94" s="36" t="e">
        <f t="shared" si="21"/>
        <v>#REF!</v>
      </c>
      <c r="W94" s="36" t="e">
        <f t="shared" si="22"/>
        <v>#REF!</v>
      </c>
      <c r="X94" s="36" t="e">
        <f t="shared" si="23"/>
        <v>#REF!</v>
      </c>
      <c r="Y94" s="36" t="e">
        <f t="shared" si="24"/>
        <v>#REF!</v>
      </c>
      <c r="Z94" s="36" t="e">
        <f t="shared" si="25"/>
        <v>#REF!</v>
      </c>
      <c r="AA94" s="36" t="e">
        <f t="shared" si="26"/>
        <v>#REF!</v>
      </c>
    </row>
    <row r="95" spans="2:45" x14ac:dyDescent="0.3">
      <c r="B95" s="34">
        <v>21</v>
      </c>
      <c r="C95" s="34">
        <v>5.39</v>
      </c>
      <c r="D95" s="34">
        <v>5.15</v>
      </c>
      <c r="E95" s="34">
        <v>8</v>
      </c>
      <c r="F95" s="34">
        <v>11</v>
      </c>
      <c r="G95" s="34">
        <v>15.3</v>
      </c>
      <c r="H95" s="34">
        <v>22.7</v>
      </c>
      <c r="I95" s="34">
        <v>56.1</v>
      </c>
      <c r="J95" s="34">
        <v>77.099999999999994</v>
      </c>
      <c r="K95" s="34">
        <v>58</v>
      </c>
      <c r="L95" s="34">
        <v>17</v>
      </c>
      <c r="M95" s="34">
        <v>9.26</v>
      </c>
      <c r="N95" s="34">
        <v>6.9</v>
      </c>
      <c r="P95" s="36" t="e">
        <f t="shared" si="15"/>
        <v>#REF!</v>
      </c>
      <c r="Q95" s="36" t="e">
        <f t="shared" si="16"/>
        <v>#REF!</v>
      </c>
      <c r="R95" s="36" t="e">
        <f t="shared" si="17"/>
        <v>#REF!</v>
      </c>
      <c r="S95" s="36" t="e">
        <f t="shared" si="18"/>
        <v>#REF!</v>
      </c>
      <c r="T95" s="36" t="e">
        <f t="shared" si="19"/>
        <v>#REF!</v>
      </c>
      <c r="U95" s="36" t="e">
        <f t="shared" si="20"/>
        <v>#REF!</v>
      </c>
      <c r="V95" s="36" t="e">
        <f t="shared" si="21"/>
        <v>#REF!</v>
      </c>
      <c r="W95" s="36" t="e">
        <f t="shared" si="22"/>
        <v>#REF!</v>
      </c>
      <c r="X95" s="36" t="e">
        <f t="shared" si="23"/>
        <v>#REF!</v>
      </c>
      <c r="Y95" s="36" t="e">
        <f t="shared" si="24"/>
        <v>#REF!</v>
      </c>
      <c r="Z95" s="36" t="e">
        <f t="shared" si="25"/>
        <v>#REF!</v>
      </c>
      <c r="AA95" s="36" t="e">
        <f t="shared" si="26"/>
        <v>#REF!</v>
      </c>
    </row>
    <row r="96" spans="2:45" x14ac:dyDescent="0.3">
      <c r="B96" s="34">
        <v>22</v>
      </c>
      <c r="C96" s="34">
        <v>5.45</v>
      </c>
      <c r="D96" s="34">
        <v>5.21</v>
      </c>
      <c r="E96" s="34">
        <v>7.04</v>
      </c>
      <c r="F96" s="34">
        <v>13</v>
      </c>
      <c r="G96" s="34">
        <v>14.3</v>
      </c>
      <c r="H96" s="34">
        <v>19.3</v>
      </c>
      <c r="I96" s="34">
        <v>57.4</v>
      </c>
      <c r="J96" s="34">
        <v>80.2</v>
      </c>
      <c r="K96" s="34">
        <v>56.6</v>
      </c>
      <c r="L96" s="34">
        <v>16.600000000000001</v>
      </c>
      <c r="M96" s="34">
        <v>9.26</v>
      </c>
      <c r="N96" s="34">
        <v>6.83</v>
      </c>
      <c r="P96" s="36" t="e">
        <f t="shared" si="15"/>
        <v>#REF!</v>
      </c>
      <c r="Q96" s="36" t="e">
        <f t="shared" si="16"/>
        <v>#REF!</v>
      </c>
      <c r="R96" s="36" t="e">
        <f t="shared" si="17"/>
        <v>#REF!</v>
      </c>
      <c r="S96" s="36" t="e">
        <f t="shared" si="18"/>
        <v>#REF!</v>
      </c>
      <c r="T96" s="36" t="e">
        <f t="shared" si="19"/>
        <v>#REF!</v>
      </c>
      <c r="U96" s="36" t="e">
        <f t="shared" si="20"/>
        <v>#REF!</v>
      </c>
      <c r="V96" s="36" t="e">
        <f t="shared" si="21"/>
        <v>#REF!</v>
      </c>
      <c r="W96" s="36" t="e">
        <f t="shared" si="22"/>
        <v>#REF!</v>
      </c>
      <c r="X96" s="36" t="e">
        <f t="shared" si="23"/>
        <v>#REF!</v>
      </c>
      <c r="Y96" s="36" t="e">
        <f t="shared" si="24"/>
        <v>#REF!</v>
      </c>
      <c r="Z96" s="36" t="e">
        <f t="shared" si="25"/>
        <v>#REF!</v>
      </c>
      <c r="AA96" s="36" t="e">
        <f t="shared" si="26"/>
        <v>#REF!</v>
      </c>
    </row>
    <row r="97" spans="1:40" x14ac:dyDescent="0.3">
      <c r="B97" s="34">
        <v>23</v>
      </c>
      <c r="C97" s="34">
        <v>5.33</v>
      </c>
      <c r="D97" s="34">
        <v>5.09</v>
      </c>
      <c r="E97" s="34">
        <v>6.56</v>
      </c>
      <c r="F97" s="34">
        <v>10.6</v>
      </c>
      <c r="G97" s="34">
        <v>17.5</v>
      </c>
      <c r="H97" s="34">
        <v>16</v>
      </c>
      <c r="I97" s="34">
        <v>57.3</v>
      </c>
      <c r="J97" s="34">
        <v>84.6</v>
      </c>
      <c r="K97" s="34">
        <v>69.599999999999994</v>
      </c>
      <c r="L97" s="34">
        <v>16.7</v>
      </c>
      <c r="M97" s="34">
        <v>9.26</v>
      </c>
      <c r="N97" s="34">
        <v>6.97</v>
      </c>
      <c r="P97" s="36" t="e">
        <f t="shared" si="15"/>
        <v>#REF!</v>
      </c>
      <c r="Q97" s="36" t="e">
        <f t="shared" si="16"/>
        <v>#REF!</v>
      </c>
      <c r="R97" s="36" t="e">
        <f t="shared" si="17"/>
        <v>#REF!</v>
      </c>
      <c r="S97" s="36" t="e">
        <f t="shared" si="18"/>
        <v>#REF!</v>
      </c>
      <c r="T97" s="36" t="e">
        <f t="shared" si="19"/>
        <v>#REF!</v>
      </c>
      <c r="U97" s="36" t="e">
        <f t="shared" si="20"/>
        <v>#REF!</v>
      </c>
      <c r="V97" s="36" t="e">
        <f t="shared" si="21"/>
        <v>#REF!</v>
      </c>
      <c r="W97" s="36" t="e">
        <f t="shared" si="22"/>
        <v>#REF!</v>
      </c>
      <c r="X97" s="36" t="e">
        <f t="shared" si="23"/>
        <v>#REF!</v>
      </c>
      <c r="Y97" s="36" t="e">
        <f t="shared" si="24"/>
        <v>#REF!</v>
      </c>
      <c r="Z97" s="36" t="e">
        <f t="shared" si="25"/>
        <v>#REF!</v>
      </c>
      <c r="AA97" s="36" t="e">
        <f t="shared" si="26"/>
        <v>#REF!</v>
      </c>
    </row>
    <row r="98" spans="1:40" x14ac:dyDescent="0.3">
      <c r="B98" s="34">
        <v>24</v>
      </c>
      <c r="C98" s="34">
        <v>5.33</v>
      </c>
      <c r="D98" s="34">
        <v>5.15</v>
      </c>
      <c r="E98" s="34">
        <v>6.42</v>
      </c>
      <c r="F98" s="34">
        <v>9.84</v>
      </c>
      <c r="G98" s="34">
        <v>18.3</v>
      </c>
      <c r="H98" s="34">
        <v>14.6</v>
      </c>
      <c r="I98" s="34">
        <v>60.6</v>
      </c>
      <c r="J98" s="34">
        <v>75.7</v>
      </c>
      <c r="K98" s="34">
        <v>75.8</v>
      </c>
      <c r="L98" s="34">
        <v>16.2</v>
      </c>
      <c r="M98" s="34">
        <v>9.26</v>
      </c>
      <c r="N98" s="34">
        <v>6.76</v>
      </c>
      <c r="P98" s="36" t="e">
        <f t="shared" si="15"/>
        <v>#REF!</v>
      </c>
      <c r="Q98" s="36" t="e">
        <f t="shared" si="16"/>
        <v>#REF!</v>
      </c>
      <c r="R98" s="36" t="e">
        <f t="shared" si="17"/>
        <v>#REF!</v>
      </c>
      <c r="S98" s="36" t="e">
        <f t="shared" si="18"/>
        <v>#REF!</v>
      </c>
      <c r="T98" s="36" t="e">
        <f t="shared" si="19"/>
        <v>#REF!</v>
      </c>
      <c r="U98" s="36" t="e">
        <f t="shared" si="20"/>
        <v>#REF!</v>
      </c>
      <c r="V98" s="36" t="e">
        <f t="shared" si="21"/>
        <v>#REF!</v>
      </c>
      <c r="W98" s="36" t="e">
        <f t="shared" si="22"/>
        <v>#REF!</v>
      </c>
      <c r="X98" s="36" t="e">
        <f t="shared" si="23"/>
        <v>#REF!</v>
      </c>
      <c r="Y98" s="36" t="e">
        <f t="shared" si="24"/>
        <v>#REF!</v>
      </c>
      <c r="Z98" s="36" t="e">
        <f t="shared" si="25"/>
        <v>#REF!</v>
      </c>
      <c r="AA98" s="36" t="e">
        <f t="shared" si="26"/>
        <v>#REF!</v>
      </c>
    </row>
    <row r="99" spans="1:40" x14ac:dyDescent="0.3">
      <c r="B99" s="34">
        <v>25</v>
      </c>
      <c r="C99" s="34">
        <v>5.27</v>
      </c>
      <c r="D99" s="34">
        <v>5.09</v>
      </c>
      <c r="E99" s="34">
        <v>6.49</v>
      </c>
      <c r="F99" s="34">
        <v>8.86</v>
      </c>
      <c r="G99" s="34">
        <v>21.2</v>
      </c>
      <c r="H99" s="34">
        <v>14.4</v>
      </c>
      <c r="I99" s="34">
        <v>59.4</v>
      </c>
      <c r="J99" s="34">
        <v>67.599999999999994</v>
      </c>
      <c r="K99" s="34">
        <v>60.8</v>
      </c>
      <c r="L99" s="34">
        <v>15.6</v>
      </c>
      <c r="M99" s="34">
        <v>9.02</v>
      </c>
      <c r="N99" s="34">
        <v>6.76</v>
      </c>
      <c r="P99" s="36" t="e">
        <f t="shared" si="15"/>
        <v>#REF!</v>
      </c>
      <c r="Q99" s="36" t="e">
        <f t="shared" si="16"/>
        <v>#REF!</v>
      </c>
      <c r="R99" s="36" t="e">
        <f t="shared" si="17"/>
        <v>#REF!</v>
      </c>
      <c r="S99" s="36" t="e">
        <f t="shared" si="18"/>
        <v>#REF!</v>
      </c>
      <c r="T99" s="36" t="e">
        <f t="shared" si="19"/>
        <v>#REF!</v>
      </c>
      <c r="U99" s="36" t="e">
        <f t="shared" si="20"/>
        <v>#REF!</v>
      </c>
      <c r="V99" s="36" t="e">
        <f t="shared" si="21"/>
        <v>#REF!</v>
      </c>
      <c r="W99" s="36" t="e">
        <f t="shared" si="22"/>
        <v>#REF!</v>
      </c>
      <c r="X99" s="36" t="e">
        <f t="shared" si="23"/>
        <v>#REF!</v>
      </c>
      <c r="Y99" s="36" t="e">
        <f t="shared" si="24"/>
        <v>#REF!</v>
      </c>
      <c r="Z99" s="36" t="e">
        <f t="shared" si="25"/>
        <v>#REF!</v>
      </c>
      <c r="AA99" s="36" t="e">
        <f t="shared" si="26"/>
        <v>#REF!</v>
      </c>
    </row>
    <row r="100" spans="1:40" x14ac:dyDescent="0.3">
      <c r="B100" s="34">
        <v>26</v>
      </c>
      <c r="C100" s="34">
        <v>5.39</v>
      </c>
      <c r="D100" s="34">
        <v>5.09</v>
      </c>
      <c r="E100" s="34">
        <v>11.3</v>
      </c>
      <c r="F100" s="34">
        <v>8.16</v>
      </c>
      <c r="G100" s="34">
        <v>19.3</v>
      </c>
      <c r="H100" s="34">
        <v>13.3</v>
      </c>
      <c r="I100" s="34">
        <v>68.3</v>
      </c>
      <c r="J100" s="34">
        <v>60</v>
      </c>
      <c r="K100" s="34">
        <v>51.6</v>
      </c>
      <c r="L100" s="34">
        <v>15.3</v>
      </c>
      <c r="M100" s="34">
        <v>9.02</v>
      </c>
      <c r="N100" s="34">
        <v>6.76</v>
      </c>
      <c r="P100" s="36" t="e">
        <f t="shared" si="15"/>
        <v>#REF!</v>
      </c>
      <c r="Q100" s="36" t="e">
        <f t="shared" si="16"/>
        <v>#REF!</v>
      </c>
      <c r="R100" s="36" t="e">
        <f t="shared" si="17"/>
        <v>#REF!</v>
      </c>
      <c r="S100" s="36" t="e">
        <f t="shared" si="18"/>
        <v>#REF!</v>
      </c>
      <c r="T100" s="36" t="e">
        <f t="shared" si="19"/>
        <v>#REF!</v>
      </c>
      <c r="U100" s="36" t="e">
        <f t="shared" si="20"/>
        <v>#REF!</v>
      </c>
      <c r="V100" s="36" t="e">
        <f t="shared" si="21"/>
        <v>#REF!</v>
      </c>
      <c r="W100" s="36" t="e">
        <f t="shared" si="22"/>
        <v>#REF!</v>
      </c>
      <c r="X100" s="36" t="e">
        <f t="shared" si="23"/>
        <v>#REF!</v>
      </c>
      <c r="Y100" s="36" t="e">
        <f t="shared" si="24"/>
        <v>#REF!</v>
      </c>
      <c r="Z100" s="36" t="e">
        <f t="shared" si="25"/>
        <v>#REF!</v>
      </c>
      <c r="AA100" s="36" t="e">
        <f t="shared" si="26"/>
        <v>#REF!</v>
      </c>
    </row>
    <row r="101" spans="1:40" x14ac:dyDescent="0.3">
      <c r="B101" s="34">
        <v>27</v>
      </c>
      <c r="C101" s="34">
        <v>5.64</v>
      </c>
      <c r="D101" s="34">
        <v>5.15</v>
      </c>
      <c r="E101" s="34">
        <v>10.199999999999999</v>
      </c>
      <c r="F101" s="34">
        <v>7.85</v>
      </c>
      <c r="G101" s="34">
        <v>18.5</v>
      </c>
      <c r="H101" s="34">
        <v>13</v>
      </c>
      <c r="I101" s="34">
        <v>57.9</v>
      </c>
      <c r="J101" s="34">
        <v>110</v>
      </c>
      <c r="K101" s="34">
        <v>46.7</v>
      </c>
      <c r="L101" s="34">
        <v>14.8</v>
      </c>
      <c r="M101" s="34">
        <v>8.93</v>
      </c>
      <c r="N101" s="34">
        <v>6.97</v>
      </c>
      <c r="P101" s="36" t="e">
        <f t="shared" si="15"/>
        <v>#REF!</v>
      </c>
      <c r="Q101" s="36" t="e">
        <f t="shared" si="16"/>
        <v>#REF!</v>
      </c>
      <c r="R101" s="36" t="e">
        <f t="shared" si="17"/>
        <v>#REF!</v>
      </c>
      <c r="S101" s="36" t="e">
        <f t="shared" si="18"/>
        <v>#REF!</v>
      </c>
      <c r="T101" s="36" t="e">
        <f t="shared" si="19"/>
        <v>#REF!</v>
      </c>
      <c r="U101" s="36" t="e">
        <f t="shared" si="20"/>
        <v>#REF!</v>
      </c>
      <c r="V101" s="36" t="e">
        <f t="shared" si="21"/>
        <v>#REF!</v>
      </c>
      <c r="W101" s="36" t="e">
        <f t="shared" si="22"/>
        <v>#REF!</v>
      </c>
      <c r="X101" s="36" t="e">
        <f t="shared" si="23"/>
        <v>#REF!</v>
      </c>
      <c r="Y101" s="36" t="e">
        <f t="shared" si="24"/>
        <v>#REF!</v>
      </c>
      <c r="Z101" s="36" t="e">
        <f t="shared" si="25"/>
        <v>#REF!</v>
      </c>
      <c r="AA101" s="36" t="e">
        <f t="shared" si="26"/>
        <v>#REF!</v>
      </c>
    </row>
    <row r="102" spans="1:40" x14ac:dyDescent="0.3">
      <c r="B102" s="34">
        <v>28</v>
      </c>
      <c r="C102" s="34">
        <v>6.08</v>
      </c>
      <c r="D102" s="34">
        <v>5.15</v>
      </c>
      <c r="E102" s="34">
        <v>8.9499999999999993</v>
      </c>
      <c r="F102" s="34">
        <v>7.85</v>
      </c>
      <c r="G102" s="34">
        <v>15</v>
      </c>
      <c r="H102" s="34">
        <v>12.9</v>
      </c>
      <c r="I102" s="34">
        <v>57.6</v>
      </c>
      <c r="J102" s="34">
        <v>43.7</v>
      </c>
      <c r="K102" s="34">
        <v>42.2</v>
      </c>
      <c r="L102" s="34">
        <v>15.3</v>
      </c>
      <c r="M102" s="34">
        <v>8.94</v>
      </c>
      <c r="N102" s="34">
        <v>6.69</v>
      </c>
      <c r="P102" s="36" t="e">
        <f t="shared" si="15"/>
        <v>#REF!</v>
      </c>
      <c r="Q102" s="36" t="e">
        <f t="shared" si="16"/>
        <v>#REF!</v>
      </c>
      <c r="R102" s="36" t="e">
        <f t="shared" si="17"/>
        <v>#REF!</v>
      </c>
      <c r="S102" s="36" t="e">
        <f t="shared" si="18"/>
        <v>#REF!</v>
      </c>
      <c r="T102" s="36" t="e">
        <f t="shared" si="19"/>
        <v>#REF!</v>
      </c>
      <c r="U102" s="36" t="e">
        <f t="shared" si="20"/>
        <v>#REF!</v>
      </c>
      <c r="V102" s="36" t="e">
        <f t="shared" si="21"/>
        <v>#REF!</v>
      </c>
      <c r="W102" s="36" t="e">
        <f t="shared" si="22"/>
        <v>#REF!</v>
      </c>
      <c r="X102" s="36" t="e">
        <f t="shared" si="23"/>
        <v>#REF!</v>
      </c>
      <c r="Y102" s="36" t="e">
        <f t="shared" si="24"/>
        <v>#REF!</v>
      </c>
      <c r="Z102" s="36" t="e">
        <f t="shared" si="25"/>
        <v>#REF!</v>
      </c>
      <c r="AA102" s="36" t="e">
        <f t="shared" si="26"/>
        <v>#REF!</v>
      </c>
    </row>
    <row r="103" spans="1:40" x14ac:dyDescent="0.3">
      <c r="B103" s="34">
        <v>29</v>
      </c>
      <c r="C103" s="34">
        <v>5.51</v>
      </c>
      <c r="E103" s="34">
        <v>7.93</v>
      </c>
      <c r="F103" s="34">
        <v>7.7</v>
      </c>
      <c r="G103" s="34">
        <v>13.4</v>
      </c>
      <c r="H103" s="34">
        <v>13.7</v>
      </c>
      <c r="I103" s="34">
        <v>55.4</v>
      </c>
      <c r="J103" s="34">
        <v>46</v>
      </c>
      <c r="K103" s="34">
        <v>38.700000000000003</v>
      </c>
      <c r="L103" s="34">
        <v>15</v>
      </c>
      <c r="M103" s="34">
        <v>9.02</v>
      </c>
      <c r="N103" s="34">
        <v>6.62</v>
      </c>
      <c r="P103" s="36" t="e">
        <f>IF(C103="NaN", "", C103*$G$7)</f>
        <v>#REF!</v>
      </c>
      <c r="Q103" s="36"/>
      <c r="R103" s="36" t="e">
        <f t="shared" ref="R103:AA104" si="28">IF(E103="NaN", "", E103*$G$7)</f>
        <v>#REF!</v>
      </c>
      <c r="S103" s="36" t="e">
        <f t="shared" si="28"/>
        <v>#REF!</v>
      </c>
      <c r="T103" s="36" t="e">
        <f t="shared" si="28"/>
        <v>#REF!</v>
      </c>
      <c r="U103" s="36" t="e">
        <f t="shared" si="28"/>
        <v>#REF!</v>
      </c>
      <c r="V103" s="36" t="e">
        <f t="shared" si="28"/>
        <v>#REF!</v>
      </c>
      <c r="W103" s="36" t="e">
        <f t="shared" si="28"/>
        <v>#REF!</v>
      </c>
      <c r="X103" s="36" t="e">
        <f t="shared" si="28"/>
        <v>#REF!</v>
      </c>
      <c r="Y103" s="36" t="e">
        <f t="shared" si="28"/>
        <v>#REF!</v>
      </c>
      <c r="Z103" s="36" t="e">
        <f t="shared" si="28"/>
        <v>#REF!</v>
      </c>
      <c r="AA103" s="36" t="e">
        <f t="shared" si="28"/>
        <v>#REF!</v>
      </c>
    </row>
    <row r="104" spans="1:40" x14ac:dyDescent="0.3">
      <c r="B104" s="34">
        <v>30</v>
      </c>
      <c r="C104" s="34">
        <v>5.45</v>
      </c>
      <c r="E104" s="34">
        <v>7.25</v>
      </c>
      <c r="F104" s="34">
        <v>14.5</v>
      </c>
      <c r="G104" s="34">
        <v>13.1</v>
      </c>
      <c r="H104" s="34">
        <v>13.5</v>
      </c>
      <c r="I104" s="34">
        <v>54.2</v>
      </c>
      <c r="J104" s="34">
        <v>48.7</v>
      </c>
      <c r="K104" s="34">
        <v>35.9</v>
      </c>
      <c r="L104" s="34">
        <v>14.4</v>
      </c>
      <c r="M104" s="34">
        <v>8.7799999999999994</v>
      </c>
      <c r="N104" s="34">
        <v>6.49</v>
      </c>
      <c r="P104" s="36" t="e">
        <f>IF(C104="NaN", "", C104*$G$7)</f>
        <v>#REF!</v>
      </c>
      <c r="Q104" s="36"/>
      <c r="R104" s="36" t="e">
        <f t="shared" si="28"/>
        <v>#REF!</v>
      </c>
      <c r="S104" s="36" t="e">
        <f t="shared" si="28"/>
        <v>#REF!</v>
      </c>
      <c r="T104" s="36" t="e">
        <f t="shared" si="28"/>
        <v>#REF!</v>
      </c>
      <c r="U104" s="36" t="e">
        <f t="shared" si="28"/>
        <v>#REF!</v>
      </c>
      <c r="V104" s="36" t="e">
        <f t="shared" si="28"/>
        <v>#REF!</v>
      </c>
      <c r="W104" s="36" t="e">
        <f t="shared" si="28"/>
        <v>#REF!</v>
      </c>
      <c r="X104" s="36" t="e">
        <f t="shared" si="28"/>
        <v>#REF!</v>
      </c>
      <c r="Y104" s="36" t="e">
        <f t="shared" si="28"/>
        <v>#REF!</v>
      </c>
      <c r="Z104" s="36" t="e">
        <f t="shared" si="28"/>
        <v>#REF!</v>
      </c>
      <c r="AA104" s="36" t="e">
        <f t="shared" si="28"/>
        <v>#REF!</v>
      </c>
    </row>
    <row r="105" spans="1:40" x14ac:dyDescent="0.3">
      <c r="B105" s="34">
        <v>31</v>
      </c>
      <c r="C105" s="34">
        <v>5.39</v>
      </c>
      <c r="E105" s="34">
        <v>6.9</v>
      </c>
      <c r="G105" s="34">
        <v>12.5</v>
      </c>
      <c r="I105" s="34">
        <v>53.3</v>
      </c>
      <c r="J105" s="34">
        <v>46.7</v>
      </c>
      <c r="L105" s="34">
        <v>14.1</v>
      </c>
      <c r="N105" s="34">
        <v>6.62</v>
      </c>
      <c r="P105" s="36" t="e">
        <f>IF(C105="NaN", "", C105*$G$7)</f>
        <v>#REF!</v>
      </c>
      <c r="Q105" s="36"/>
      <c r="R105" s="36" t="e">
        <f>IF(E105="NaN", "", E105*$G$7)</f>
        <v>#REF!</v>
      </c>
      <c r="S105" s="36"/>
      <c r="T105" s="36" t="e">
        <f>IF(G105="NaN", "", G105*$G$7)</f>
        <v>#REF!</v>
      </c>
      <c r="U105" s="36"/>
      <c r="V105" s="36" t="e">
        <f>IF(I105="NaN", "", I105*$G$7)</f>
        <v>#REF!</v>
      </c>
      <c r="W105" s="36" t="e">
        <f>IF(J105="NaN", "", J105*$G$7)</f>
        <v>#REF!</v>
      </c>
      <c r="X105" s="36"/>
      <c r="Y105" s="36" t="e">
        <f>IF(L105="NaN", "", L105*$G$7)</f>
        <v>#REF!</v>
      </c>
      <c r="Z105" s="36"/>
      <c r="AA105" s="36" t="e">
        <f>IF(N105="NaN", "", N105*$G$7)</f>
        <v>#REF!</v>
      </c>
    </row>
    <row r="106" spans="1:40" x14ac:dyDescent="0.3">
      <c r="P106" s="36"/>
      <c r="Q106" s="36"/>
      <c r="R106" s="36"/>
      <c r="S106" s="36"/>
      <c r="T106" s="36"/>
      <c r="U106" s="36"/>
      <c r="V106" s="36"/>
      <c r="W106" s="36"/>
      <c r="X106" s="36"/>
      <c r="Y106" s="36"/>
      <c r="Z106" s="36"/>
      <c r="AA106" s="36"/>
    </row>
    <row r="107" spans="1:40" x14ac:dyDescent="0.3">
      <c r="A107" s="34">
        <v>1970</v>
      </c>
      <c r="B107" s="34">
        <v>1</v>
      </c>
      <c r="C107" s="34">
        <v>6.42</v>
      </c>
      <c r="D107" s="34">
        <v>5.76</v>
      </c>
      <c r="E107" s="34">
        <v>5.95</v>
      </c>
      <c r="F107" s="34">
        <v>4.5599999999999996</v>
      </c>
      <c r="G107" s="34">
        <v>5.7</v>
      </c>
      <c r="H107" s="34">
        <v>4.84</v>
      </c>
      <c r="I107" s="34">
        <v>20.9</v>
      </c>
      <c r="J107" s="34">
        <v>39.5</v>
      </c>
      <c r="K107" s="34">
        <v>35.1</v>
      </c>
      <c r="L107" s="34">
        <v>25</v>
      </c>
      <c r="M107" s="34">
        <v>14.6</v>
      </c>
      <c r="N107" s="34">
        <v>8</v>
      </c>
      <c r="P107" s="36" t="e">
        <f t="shared" ref="P107:P134" si="29">IF(C107="NaN", "", C107*$G$7)</f>
        <v>#REF!</v>
      </c>
      <c r="Q107" s="36" t="e">
        <f t="shared" ref="Q107:Q134" si="30">IF(D107="NaN", "", D107*$G$7)</f>
        <v>#REF!</v>
      </c>
      <c r="R107" s="36" t="e">
        <f t="shared" ref="R107:R134" si="31">IF(E107="NaN", "", E107*$G$7)</f>
        <v>#REF!</v>
      </c>
      <c r="S107" s="36" t="e">
        <f t="shared" ref="S107:S134" si="32">IF(F107="NaN", "", F107*$G$7)</f>
        <v>#REF!</v>
      </c>
      <c r="T107" s="36" t="e">
        <f t="shared" ref="T107:T134" si="33">IF(G107="NaN", "", G107*$G$7)</f>
        <v>#REF!</v>
      </c>
      <c r="U107" s="36" t="e">
        <f t="shared" ref="U107:U134" si="34">IF(H107="NaN", "", H107*$G$7)</f>
        <v>#REF!</v>
      </c>
      <c r="V107" s="36" t="e">
        <f t="shared" ref="V107:V134" si="35">IF(I107="NaN", "", I107*$G$7)</f>
        <v>#REF!</v>
      </c>
      <c r="W107" s="36" t="e">
        <f t="shared" ref="W107:W134" si="36">IF(J107="NaN", "", J107*$G$7)</f>
        <v>#REF!</v>
      </c>
      <c r="X107" s="36" t="e">
        <f t="shared" ref="X107:X134" si="37">IF(K107="NaN", "", K107*$G$7)</f>
        <v>#REF!</v>
      </c>
      <c r="Y107" s="36" t="e">
        <f t="shared" ref="Y107:Y134" si="38">IF(L107="NaN", "", L107*$G$7)</f>
        <v>#REF!</v>
      </c>
      <c r="Z107" s="36" t="e">
        <f t="shared" ref="Z107:Z134" si="39">IF(M107="NaN", "", M107*$G$7)</f>
        <v>#REF!</v>
      </c>
      <c r="AA107" s="36" t="e">
        <f t="shared" ref="AA107:AA134" si="40">IF(N107="NaN", "", N107*$G$7)</f>
        <v>#REF!</v>
      </c>
      <c r="AC107" s="3" t="e">
        <f t="shared" ref="AC107:AN107" si="41">AVERAGE(P107:P137)</f>
        <v>#REF!</v>
      </c>
      <c r="AD107" s="3" t="e">
        <f t="shared" si="41"/>
        <v>#REF!</v>
      </c>
      <c r="AE107" s="3" t="e">
        <f t="shared" si="41"/>
        <v>#REF!</v>
      </c>
      <c r="AF107" s="3" t="e">
        <f t="shared" si="41"/>
        <v>#REF!</v>
      </c>
      <c r="AG107" s="3" t="e">
        <f t="shared" si="41"/>
        <v>#REF!</v>
      </c>
      <c r="AH107" s="3" t="e">
        <f t="shared" si="41"/>
        <v>#REF!</v>
      </c>
      <c r="AI107" s="3" t="e">
        <f t="shared" si="41"/>
        <v>#REF!</v>
      </c>
      <c r="AJ107" s="3" t="e">
        <f t="shared" si="41"/>
        <v>#REF!</v>
      </c>
      <c r="AK107" s="3" t="e">
        <f t="shared" si="41"/>
        <v>#REF!</v>
      </c>
      <c r="AL107" s="3" t="e">
        <f t="shared" si="41"/>
        <v>#REF!</v>
      </c>
      <c r="AM107" s="3" t="e">
        <f t="shared" si="41"/>
        <v>#REF!</v>
      </c>
      <c r="AN107" s="3" t="e">
        <f t="shared" si="41"/>
        <v>#REF!</v>
      </c>
    </row>
    <row r="108" spans="1:40" x14ac:dyDescent="0.3">
      <c r="B108" s="34">
        <v>2</v>
      </c>
      <c r="C108" s="34">
        <v>6.35</v>
      </c>
      <c r="D108" s="34">
        <v>5.64</v>
      </c>
      <c r="E108" s="34">
        <v>5.89</v>
      </c>
      <c r="F108" s="34">
        <v>4.3499999999999996</v>
      </c>
      <c r="G108" s="34">
        <v>5.27</v>
      </c>
      <c r="H108" s="34">
        <v>5.89</v>
      </c>
      <c r="I108" s="34">
        <v>35.5</v>
      </c>
      <c r="J108" s="34">
        <v>44.3</v>
      </c>
      <c r="K108" s="34">
        <v>34.200000000000003</v>
      </c>
      <c r="L108" s="34">
        <v>25</v>
      </c>
      <c r="M108" s="34">
        <v>13.1</v>
      </c>
      <c r="N108" s="34">
        <v>7.93</v>
      </c>
      <c r="P108" s="36" t="e">
        <f t="shared" si="29"/>
        <v>#REF!</v>
      </c>
      <c r="Q108" s="36" t="e">
        <f t="shared" si="30"/>
        <v>#REF!</v>
      </c>
      <c r="R108" s="36" t="e">
        <f t="shared" si="31"/>
        <v>#REF!</v>
      </c>
      <c r="S108" s="36" t="e">
        <f t="shared" si="32"/>
        <v>#REF!</v>
      </c>
      <c r="T108" s="36" t="e">
        <f t="shared" si="33"/>
        <v>#REF!</v>
      </c>
      <c r="U108" s="36" t="e">
        <f t="shared" si="34"/>
        <v>#REF!</v>
      </c>
      <c r="V108" s="36" t="e">
        <f t="shared" si="35"/>
        <v>#REF!</v>
      </c>
      <c r="W108" s="36" t="e">
        <f t="shared" si="36"/>
        <v>#REF!</v>
      </c>
      <c r="X108" s="36" t="e">
        <f t="shared" si="37"/>
        <v>#REF!</v>
      </c>
      <c r="Y108" s="36" t="e">
        <f t="shared" si="38"/>
        <v>#REF!</v>
      </c>
      <c r="Z108" s="36" t="e">
        <f t="shared" si="39"/>
        <v>#REF!</v>
      </c>
      <c r="AA108" s="36" t="e">
        <f t="shared" si="40"/>
        <v>#REF!</v>
      </c>
    </row>
    <row r="109" spans="1:40" x14ac:dyDescent="0.3">
      <c r="B109" s="34">
        <v>3</v>
      </c>
      <c r="C109" s="34">
        <v>6.21</v>
      </c>
      <c r="D109" s="34">
        <v>5.51</v>
      </c>
      <c r="E109" s="34">
        <v>5.57</v>
      </c>
      <c r="F109" s="34">
        <v>4.3</v>
      </c>
      <c r="G109" s="34">
        <v>5.21</v>
      </c>
      <c r="H109" s="34">
        <v>5.64</v>
      </c>
      <c r="I109" s="34">
        <v>36.9</v>
      </c>
      <c r="J109" s="34">
        <v>82.1</v>
      </c>
      <c r="K109" s="34">
        <v>32</v>
      </c>
      <c r="L109" s="34">
        <v>24.1</v>
      </c>
      <c r="M109" s="34">
        <v>12.9</v>
      </c>
      <c r="N109" s="34">
        <v>7.77</v>
      </c>
      <c r="P109" s="36" t="e">
        <f t="shared" si="29"/>
        <v>#REF!</v>
      </c>
      <c r="Q109" s="36" t="e">
        <f t="shared" si="30"/>
        <v>#REF!</v>
      </c>
      <c r="R109" s="36" t="e">
        <f t="shared" si="31"/>
        <v>#REF!</v>
      </c>
      <c r="S109" s="36" t="e">
        <f t="shared" si="32"/>
        <v>#REF!</v>
      </c>
      <c r="T109" s="36" t="e">
        <f t="shared" si="33"/>
        <v>#REF!</v>
      </c>
      <c r="U109" s="36" t="e">
        <f t="shared" si="34"/>
        <v>#REF!</v>
      </c>
      <c r="V109" s="36" t="e">
        <f t="shared" si="35"/>
        <v>#REF!</v>
      </c>
      <c r="W109" s="36" t="e">
        <f t="shared" si="36"/>
        <v>#REF!</v>
      </c>
      <c r="X109" s="36" t="e">
        <f t="shared" si="37"/>
        <v>#REF!</v>
      </c>
      <c r="Y109" s="36" t="e">
        <f t="shared" si="38"/>
        <v>#REF!</v>
      </c>
      <c r="Z109" s="36" t="e">
        <f t="shared" si="39"/>
        <v>#REF!</v>
      </c>
      <c r="AA109" s="36" t="e">
        <f t="shared" si="40"/>
        <v>#REF!</v>
      </c>
    </row>
    <row r="110" spans="1:40" x14ac:dyDescent="0.3">
      <c r="B110" s="34">
        <v>4</v>
      </c>
      <c r="C110" s="34">
        <v>6.42</v>
      </c>
      <c r="D110" s="34">
        <v>5.64</v>
      </c>
      <c r="E110" s="34">
        <v>5.39</v>
      </c>
      <c r="F110" s="34">
        <v>4.1399999999999997</v>
      </c>
      <c r="G110" s="34">
        <v>4.9000000000000004</v>
      </c>
      <c r="H110" s="34">
        <v>6.42</v>
      </c>
      <c r="I110" s="34">
        <v>32.4</v>
      </c>
      <c r="J110" s="34">
        <v>65.2</v>
      </c>
      <c r="K110" s="34">
        <v>33.799999999999997</v>
      </c>
      <c r="L110" s="34">
        <v>23.9</v>
      </c>
      <c r="M110" s="34">
        <v>12.6</v>
      </c>
      <c r="N110" s="34">
        <v>7.77</v>
      </c>
      <c r="P110" s="36" t="e">
        <f t="shared" si="29"/>
        <v>#REF!</v>
      </c>
      <c r="Q110" s="36" t="e">
        <f t="shared" si="30"/>
        <v>#REF!</v>
      </c>
      <c r="R110" s="36" t="e">
        <f t="shared" si="31"/>
        <v>#REF!</v>
      </c>
      <c r="S110" s="36" t="e">
        <f t="shared" si="32"/>
        <v>#REF!</v>
      </c>
      <c r="T110" s="36" t="e">
        <f t="shared" si="33"/>
        <v>#REF!</v>
      </c>
      <c r="U110" s="36" t="e">
        <f t="shared" si="34"/>
        <v>#REF!</v>
      </c>
      <c r="V110" s="36" t="e">
        <f t="shared" si="35"/>
        <v>#REF!</v>
      </c>
      <c r="W110" s="36" t="e">
        <f t="shared" si="36"/>
        <v>#REF!</v>
      </c>
      <c r="X110" s="36" t="e">
        <f t="shared" si="37"/>
        <v>#REF!</v>
      </c>
      <c r="Y110" s="36" t="e">
        <f t="shared" si="38"/>
        <v>#REF!</v>
      </c>
      <c r="Z110" s="36" t="e">
        <f t="shared" si="39"/>
        <v>#REF!</v>
      </c>
      <c r="AA110" s="36" t="e">
        <f t="shared" si="40"/>
        <v>#REF!</v>
      </c>
    </row>
    <row r="111" spans="1:40" x14ac:dyDescent="0.3">
      <c r="B111" s="34">
        <v>5</v>
      </c>
      <c r="C111" s="34">
        <v>6.15</v>
      </c>
      <c r="D111" s="34">
        <v>5.39</v>
      </c>
      <c r="E111" s="34">
        <v>5.15</v>
      </c>
      <c r="F111" s="34">
        <v>4.24</v>
      </c>
      <c r="G111" s="34">
        <v>4.72</v>
      </c>
      <c r="H111" s="34">
        <v>6.49</v>
      </c>
      <c r="I111" s="34">
        <v>43.2</v>
      </c>
      <c r="J111" s="34">
        <v>62.3</v>
      </c>
      <c r="K111" s="34">
        <v>30.9</v>
      </c>
      <c r="L111" s="34">
        <v>25.8</v>
      </c>
      <c r="M111" s="34">
        <v>12.3</v>
      </c>
      <c r="N111" s="34">
        <v>7.7</v>
      </c>
      <c r="P111" s="36" t="e">
        <f t="shared" si="29"/>
        <v>#REF!</v>
      </c>
      <c r="Q111" s="36" t="e">
        <f t="shared" si="30"/>
        <v>#REF!</v>
      </c>
      <c r="R111" s="36" t="e">
        <f t="shared" si="31"/>
        <v>#REF!</v>
      </c>
      <c r="S111" s="36" t="e">
        <f t="shared" si="32"/>
        <v>#REF!</v>
      </c>
      <c r="T111" s="36" t="e">
        <f t="shared" si="33"/>
        <v>#REF!</v>
      </c>
      <c r="U111" s="36" t="e">
        <f t="shared" si="34"/>
        <v>#REF!</v>
      </c>
      <c r="V111" s="36" t="e">
        <f t="shared" si="35"/>
        <v>#REF!</v>
      </c>
      <c r="W111" s="36" t="e">
        <f t="shared" si="36"/>
        <v>#REF!</v>
      </c>
      <c r="X111" s="36" t="e">
        <f t="shared" si="37"/>
        <v>#REF!</v>
      </c>
      <c r="Y111" s="36" t="e">
        <f t="shared" si="38"/>
        <v>#REF!</v>
      </c>
      <c r="Z111" s="36" t="e">
        <f t="shared" si="39"/>
        <v>#REF!</v>
      </c>
      <c r="AA111" s="36" t="e">
        <f t="shared" si="40"/>
        <v>#REF!</v>
      </c>
    </row>
    <row r="112" spans="1:40" x14ac:dyDescent="0.3">
      <c r="B112" s="34">
        <v>6</v>
      </c>
      <c r="C112" s="34">
        <v>6.01</v>
      </c>
      <c r="D112" s="34">
        <v>5.51</v>
      </c>
      <c r="E112" s="34">
        <v>5.21</v>
      </c>
      <c r="F112" s="34">
        <v>4.51</v>
      </c>
      <c r="G112" s="34">
        <v>4.6100000000000003</v>
      </c>
      <c r="H112" s="34">
        <v>8.3699999999999992</v>
      </c>
      <c r="I112" s="34">
        <v>41.4</v>
      </c>
      <c r="J112" s="34">
        <v>58.3</v>
      </c>
      <c r="K112" s="34">
        <v>32.200000000000003</v>
      </c>
      <c r="L112" s="34">
        <v>28</v>
      </c>
      <c r="M112" s="34">
        <v>12.1</v>
      </c>
      <c r="N112" s="34">
        <v>7.7</v>
      </c>
      <c r="P112" s="36" t="e">
        <f t="shared" si="29"/>
        <v>#REF!</v>
      </c>
      <c r="Q112" s="36" t="e">
        <f t="shared" si="30"/>
        <v>#REF!</v>
      </c>
      <c r="R112" s="36" t="e">
        <f t="shared" si="31"/>
        <v>#REF!</v>
      </c>
      <c r="S112" s="36" t="e">
        <f t="shared" si="32"/>
        <v>#REF!</v>
      </c>
      <c r="T112" s="36" t="e">
        <f t="shared" si="33"/>
        <v>#REF!</v>
      </c>
      <c r="U112" s="36" t="e">
        <f t="shared" si="34"/>
        <v>#REF!</v>
      </c>
      <c r="V112" s="36" t="e">
        <f t="shared" si="35"/>
        <v>#REF!</v>
      </c>
      <c r="W112" s="36" t="e">
        <f t="shared" si="36"/>
        <v>#REF!</v>
      </c>
      <c r="X112" s="36" t="e">
        <f t="shared" si="37"/>
        <v>#REF!</v>
      </c>
      <c r="Y112" s="36" t="e">
        <f t="shared" si="38"/>
        <v>#REF!</v>
      </c>
      <c r="Z112" s="36" t="e">
        <f t="shared" si="39"/>
        <v>#REF!</v>
      </c>
      <c r="AA112" s="36" t="e">
        <f t="shared" si="40"/>
        <v>#REF!</v>
      </c>
    </row>
    <row r="113" spans="2:27" x14ac:dyDescent="0.3">
      <c r="B113" s="34">
        <v>7</v>
      </c>
      <c r="C113" s="34">
        <v>6.15</v>
      </c>
      <c r="D113" s="34">
        <v>5.39</v>
      </c>
      <c r="E113" s="34">
        <v>5.09</v>
      </c>
      <c r="F113" s="34">
        <v>4.78</v>
      </c>
      <c r="G113" s="34">
        <v>4.67</v>
      </c>
      <c r="H113" s="34">
        <v>8.9700000000000006</v>
      </c>
      <c r="I113" s="34">
        <v>38.9</v>
      </c>
      <c r="J113" s="34">
        <v>55.9</v>
      </c>
      <c r="K113" s="34">
        <v>33.6</v>
      </c>
      <c r="L113" s="34">
        <v>30.2</v>
      </c>
      <c r="M113" s="34">
        <v>11.7</v>
      </c>
      <c r="N113" s="34">
        <v>7.54</v>
      </c>
      <c r="P113" s="36" t="e">
        <f t="shared" si="29"/>
        <v>#REF!</v>
      </c>
      <c r="Q113" s="36" t="e">
        <f t="shared" si="30"/>
        <v>#REF!</v>
      </c>
      <c r="R113" s="36" t="e">
        <f t="shared" si="31"/>
        <v>#REF!</v>
      </c>
      <c r="S113" s="36" t="e">
        <f t="shared" si="32"/>
        <v>#REF!</v>
      </c>
      <c r="T113" s="36" t="e">
        <f t="shared" si="33"/>
        <v>#REF!</v>
      </c>
      <c r="U113" s="36" t="e">
        <f t="shared" si="34"/>
        <v>#REF!</v>
      </c>
      <c r="V113" s="36" t="e">
        <f t="shared" si="35"/>
        <v>#REF!</v>
      </c>
      <c r="W113" s="36" t="e">
        <f t="shared" si="36"/>
        <v>#REF!</v>
      </c>
      <c r="X113" s="36" t="e">
        <f t="shared" si="37"/>
        <v>#REF!</v>
      </c>
      <c r="Y113" s="36" t="e">
        <f t="shared" si="38"/>
        <v>#REF!</v>
      </c>
      <c r="Z113" s="36" t="e">
        <f t="shared" si="39"/>
        <v>#REF!</v>
      </c>
      <c r="AA113" s="36" t="e">
        <f t="shared" si="40"/>
        <v>#REF!</v>
      </c>
    </row>
    <row r="114" spans="2:27" x14ac:dyDescent="0.3">
      <c r="B114" s="34">
        <v>8</v>
      </c>
      <c r="C114" s="34">
        <v>6.01</v>
      </c>
      <c r="D114" s="34">
        <v>5.45</v>
      </c>
      <c r="E114" s="34">
        <v>4.96</v>
      </c>
      <c r="F114" s="34">
        <v>4.96</v>
      </c>
      <c r="G114" s="34">
        <v>4.9000000000000004</v>
      </c>
      <c r="H114" s="34">
        <v>7.79</v>
      </c>
      <c r="I114" s="34">
        <v>40.5</v>
      </c>
      <c r="J114" s="34">
        <v>57.1</v>
      </c>
      <c r="K114" s="34">
        <v>37.1</v>
      </c>
      <c r="L114" s="34">
        <v>31.1</v>
      </c>
      <c r="M114" s="34">
        <v>11.4</v>
      </c>
      <c r="N114" s="34">
        <v>7.46</v>
      </c>
      <c r="P114" s="36" t="e">
        <f t="shared" si="29"/>
        <v>#REF!</v>
      </c>
      <c r="Q114" s="36" t="e">
        <f t="shared" si="30"/>
        <v>#REF!</v>
      </c>
      <c r="R114" s="36" t="e">
        <f t="shared" si="31"/>
        <v>#REF!</v>
      </c>
      <c r="S114" s="36" t="e">
        <f t="shared" si="32"/>
        <v>#REF!</v>
      </c>
      <c r="T114" s="36" t="e">
        <f t="shared" si="33"/>
        <v>#REF!</v>
      </c>
      <c r="U114" s="36" t="e">
        <f t="shared" si="34"/>
        <v>#REF!</v>
      </c>
      <c r="V114" s="36" t="e">
        <f t="shared" si="35"/>
        <v>#REF!</v>
      </c>
      <c r="W114" s="36" t="e">
        <f t="shared" si="36"/>
        <v>#REF!</v>
      </c>
      <c r="X114" s="36" t="e">
        <f t="shared" si="37"/>
        <v>#REF!</v>
      </c>
      <c r="Y114" s="36" t="e">
        <f t="shared" si="38"/>
        <v>#REF!</v>
      </c>
      <c r="Z114" s="36" t="e">
        <f t="shared" si="39"/>
        <v>#REF!</v>
      </c>
      <c r="AA114" s="36" t="e">
        <f t="shared" si="40"/>
        <v>#REF!</v>
      </c>
    </row>
    <row r="115" spans="2:27" x14ac:dyDescent="0.3">
      <c r="B115" s="34">
        <v>9</v>
      </c>
      <c r="C115" s="34">
        <v>6.01</v>
      </c>
      <c r="D115" s="34">
        <v>5.21</v>
      </c>
      <c r="E115" s="34">
        <v>4.96</v>
      </c>
      <c r="F115" s="34">
        <v>5.33</v>
      </c>
      <c r="G115" s="34">
        <v>4.6100000000000003</v>
      </c>
      <c r="H115" s="34">
        <v>6.83</v>
      </c>
      <c r="I115" s="34">
        <v>41.4</v>
      </c>
      <c r="J115" s="34">
        <v>72.2</v>
      </c>
      <c r="K115" s="34">
        <v>46.5</v>
      </c>
      <c r="L115" s="34">
        <v>29.4</v>
      </c>
      <c r="M115" s="34">
        <v>11.2</v>
      </c>
      <c r="N115" s="34">
        <v>7.46</v>
      </c>
      <c r="P115" s="36" t="e">
        <f t="shared" si="29"/>
        <v>#REF!</v>
      </c>
      <c r="Q115" s="36" t="e">
        <f t="shared" si="30"/>
        <v>#REF!</v>
      </c>
      <c r="R115" s="36" t="e">
        <f t="shared" si="31"/>
        <v>#REF!</v>
      </c>
      <c r="S115" s="36" t="e">
        <f t="shared" si="32"/>
        <v>#REF!</v>
      </c>
      <c r="T115" s="36" t="e">
        <f t="shared" si="33"/>
        <v>#REF!</v>
      </c>
      <c r="U115" s="36" t="e">
        <f t="shared" si="34"/>
        <v>#REF!</v>
      </c>
      <c r="V115" s="36" t="e">
        <f t="shared" si="35"/>
        <v>#REF!</v>
      </c>
      <c r="W115" s="36" t="e">
        <f t="shared" si="36"/>
        <v>#REF!</v>
      </c>
      <c r="X115" s="36" t="e">
        <f t="shared" si="37"/>
        <v>#REF!</v>
      </c>
      <c r="Y115" s="36" t="e">
        <f t="shared" si="38"/>
        <v>#REF!</v>
      </c>
      <c r="Z115" s="36" t="e">
        <f t="shared" si="39"/>
        <v>#REF!</v>
      </c>
      <c r="AA115" s="36" t="e">
        <f t="shared" si="40"/>
        <v>#REF!</v>
      </c>
    </row>
    <row r="116" spans="2:27" x14ac:dyDescent="0.3">
      <c r="B116" s="34">
        <v>10</v>
      </c>
      <c r="C116" s="34">
        <v>5.88</v>
      </c>
      <c r="D116" s="34">
        <v>5.27</v>
      </c>
      <c r="E116" s="34">
        <v>5.15</v>
      </c>
      <c r="F116" s="34">
        <v>5.15</v>
      </c>
      <c r="G116" s="34">
        <v>3.92</v>
      </c>
      <c r="H116" s="34">
        <v>6.9</v>
      </c>
      <c r="I116" s="34">
        <v>51.7</v>
      </c>
      <c r="J116" s="34">
        <v>86.5</v>
      </c>
      <c r="K116" s="34">
        <v>39.700000000000003</v>
      </c>
      <c r="L116" s="34">
        <v>27.1</v>
      </c>
      <c r="M116" s="34">
        <v>11.3</v>
      </c>
      <c r="N116" s="34">
        <v>7.32</v>
      </c>
      <c r="P116" s="36" t="e">
        <f t="shared" si="29"/>
        <v>#REF!</v>
      </c>
      <c r="Q116" s="36" t="e">
        <f t="shared" si="30"/>
        <v>#REF!</v>
      </c>
      <c r="R116" s="36" t="e">
        <f t="shared" si="31"/>
        <v>#REF!</v>
      </c>
      <c r="S116" s="36" t="e">
        <f t="shared" si="32"/>
        <v>#REF!</v>
      </c>
      <c r="T116" s="36" t="e">
        <f t="shared" si="33"/>
        <v>#REF!</v>
      </c>
      <c r="U116" s="36" t="e">
        <f t="shared" si="34"/>
        <v>#REF!</v>
      </c>
      <c r="V116" s="36" t="e">
        <f t="shared" si="35"/>
        <v>#REF!</v>
      </c>
      <c r="W116" s="36" t="e">
        <f t="shared" si="36"/>
        <v>#REF!</v>
      </c>
      <c r="X116" s="36" t="e">
        <f t="shared" si="37"/>
        <v>#REF!</v>
      </c>
      <c r="Y116" s="36" t="e">
        <f t="shared" si="38"/>
        <v>#REF!</v>
      </c>
      <c r="Z116" s="36" t="e">
        <f t="shared" si="39"/>
        <v>#REF!</v>
      </c>
      <c r="AA116" s="36" t="e">
        <f t="shared" si="40"/>
        <v>#REF!</v>
      </c>
    </row>
    <row r="117" spans="2:27" x14ac:dyDescent="0.3">
      <c r="B117" s="34">
        <v>11</v>
      </c>
      <c r="C117" s="34">
        <v>6.01</v>
      </c>
      <c r="D117" s="34">
        <v>5.33</v>
      </c>
      <c r="E117" s="34">
        <v>5.82</v>
      </c>
      <c r="F117" s="34">
        <v>4.84</v>
      </c>
      <c r="G117" s="34">
        <v>4.4000000000000004</v>
      </c>
      <c r="H117" s="34">
        <v>7.41</v>
      </c>
      <c r="I117" s="34">
        <v>47.6</v>
      </c>
      <c r="J117" s="34">
        <v>73.5</v>
      </c>
      <c r="K117" s="34">
        <v>42.8</v>
      </c>
      <c r="L117" s="34">
        <v>25.8</v>
      </c>
      <c r="M117" s="34">
        <v>11</v>
      </c>
      <c r="N117" s="34">
        <v>7.32</v>
      </c>
      <c r="P117" s="36" t="e">
        <f t="shared" si="29"/>
        <v>#REF!</v>
      </c>
      <c r="Q117" s="36" t="e">
        <f t="shared" si="30"/>
        <v>#REF!</v>
      </c>
      <c r="R117" s="36" t="e">
        <f t="shared" si="31"/>
        <v>#REF!</v>
      </c>
      <c r="S117" s="36" t="e">
        <f t="shared" si="32"/>
        <v>#REF!</v>
      </c>
      <c r="T117" s="36" t="e">
        <f t="shared" si="33"/>
        <v>#REF!</v>
      </c>
      <c r="U117" s="36" t="e">
        <f t="shared" si="34"/>
        <v>#REF!</v>
      </c>
      <c r="V117" s="36" t="e">
        <f t="shared" si="35"/>
        <v>#REF!</v>
      </c>
      <c r="W117" s="36" t="e">
        <f t="shared" si="36"/>
        <v>#REF!</v>
      </c>
      <c r="X117" s="36" t="e">
        <f t="shared" si="37"/>
        <v>#REF!</v>
      </c>
      <c r="Y117" s="36" t="e">
        <f t="shared" si="38"/>
        <v>#REF!</v>
      </c>
      <c r="Z117" s="36" t="e">
        <f t="shared" si="39"/>
        <v>#REF!</v>
      </c>
      <c r="AA117" s="36" t="e">
        <f t="shared" si="40"/>
        <v>#REF!</v>
      </c>
    </row>
    <row r="118" spans="2:27" x14ac:dyDescent="0.3">
      <c r="B118" s="34">
        <v>12</v>
      </c>
      <c r="C118" s="34">
        <v>6.01</v>
      </c>
      <c r="D118" s="34">
        <v>5.33</v>
      </c>
      <c r="E118" s="34">
        <v>5.03</v>
      </c>
      <c r="F118" s="34">
        <v>4.84</v>
      </c>
      <c r="G118" s="34">
        <v>4.46</v>
      </c>
      <c r="H118" s="34">
        <v>10.3</v>
      </c>
      <c r="I118" s="34">
        <v>44.5</v>
      </c>
      <c r="J118" s="34">
        <v>72.400000000000006</v>
      </c>
      <c r="K118" s="34">
        <v>47.6</v>
      </c>
      <c r="L118" s="34">
        <v>24.5</v>
      </c>
      <c r="M118" s="34">
        <v>10.7</v>
      </c>
      <c r="N118" s="34">
        <v>7.24</v>
      </c>
      <c r="P118" s="36" t="e">
        <f t="shared" si="29"/>
        <v>#REF!</v>
      </c>
      <c r="Q118" s="36" t="e">
        <f t="shared" si="30"/>
        <v>#REF!</v>
      </c>
      <c r="R118" s="36" t="e">
        <f t="shared" si="31"/>
        <v>#REF!</v>
      </c>
      <c r="S118" s="36" t="e">
        <f t="shared" si="32"/>
        <v>#REF!</v>
      </c>
      <c r="T118" s="36" t="e">
        <f t="shared" si="33"/>
        <v>#REF!</v>
      </c>
      <c r="U118" s="36" t="e">
        <f t="shared" si="34"/>
        <v>#REF!</v>
      </c>
      <c r="V118" s="36" t="e">
        <f t="shared" si="35"/>
        <v>#REF!</v>
      </c>
      <c r="W118" s="36" t="e">
        <f t="shared" si="36"/>
        <v>#REF!</v>
      </c>
      <c r="X118" s="36" t="e">
        <f t="shared" si="37"/>
        <v>#REF!</v>
      </c>
      <c r="Y118" s="36" t="e">
        <f t="shared" si="38"/>
        <v>#REF!</v>
      </c>
      <c r="Z118" s="36" t="e">
        <f t="shared" si="39"/>
        <v>#REF!</v>
      </c>
      <c r="AA118" s="36" t="e">
        <f t="shared" si="40"/>
        <v>#REF!</v>
      </c>
    </row>
    <row r="119" spans="2:27" x14ac:dyDescent="0.3">
      <c r="B119" s="34">
        <v>13</v>
      </c>
      <c r="C119" s="34">
        <v>5.76</v>
      </c>
      <c r="D119" s="34">
        <v>5.33</v>
      </c>
      <c r="E119" s="34">
        <v>5.21</v>
      </c>
      <c r="F119" s="34">
        <v>5.03</v>
      </c>
      <c r="G119" s="34">
        <v>4.46</v>
      </c>
      <c r="H119" s="34">
        <v>13.7</v>
      </c>
      <c r="I119" s="34">
        <v>51</v>
      </c>
      <c r="J119" s="34">
        <v>79.400000000000006</v>
      </c>
      <c r="K119" s="34">
        <v>47.6</v>
      </c>
      <c r="L119" s="34">
        <v>23.8</v>
      </c>
      <c r="M119" s="34">
        <v>10.3</v>
      </c>
      <c r="N119" s="34">
        <v>7.17</v>
      </c>
      <c r="P119" s="36" t="e">
        <f t="shared" si="29"/>
        <v>#REF!</v>
      </c>
      <c r="Q119" s="36" t="e">
        <f t="shared" si="30"/>
        <v>#REF!</v>
      </c>
      <c r="R119" s="36" t="e">
        <f t="shared" si="31"/>
        <v>#REF!</v>
      </c>
      <c r="S119" s="36" t="e">
        <f t="shared" si="32"/>
        <v>#REF!</v>
      </c>
      <c r="T119" s="36" t="e">
        <f t="shared" si="33"/>
        <v>#REF!</v>
      </c>
      <c r="U119" s="36" t="e">
        <f t="shared" si="34"/>
        <v>#REF!</v>
      </c>
      <c r="V119" s="36" t="e">
        <f t="shared" si="35"/>
        <v>#REF!</v>
      </c>
      <c r="W119" s="36" t="e">
        <f t="shared" si="36"/>
        <v>#REF!</v>
      </c>
      <c r="X119" s="36" t="e">
        <f t="shared" si="37"/>
        <v>#REF!</v>
      </c>
      <c r="Y119" s="36" t="e">
        <f t="shared" si="38"/>
        <v>#REF!</v>
      </c>
      <c r="Z119" s="36" t="e">
        <f t="shared" si="39"/>
        <v>#REF!</v>
      </c>
      <c r="AA119" s="36" t="e">
        <f t="shared" si="40"/>
        <v>#REF!</v>
      </c>
    </row>
    <row r="120" spans="2:27" x14ac:dyDescent="0.3">
      <c r="B120" s="34">
        <v>14</v>
      </c>
      <c r="C120" s="34">
        <v>5.88</v>
      </c>
      <c r="D120" s="34">
        <v>5.27</v>
      </c>
      <c r="E120" s="34">
        <v>5.15</v>
      </c>
      <c r="F120" s="34">
        <v>5.45</v>
      </c>
      <c r="G120" s="34">
        <v>4.96</v>
      </c>
      <c r="H120" s="34">
        <v>19.600000000000001</v>
      </c>
      <c r="I120" s="34">
        <v>52.6</v>
      </c>
      <c r="J120" s="34">
        <v>79.099999999999994</v>
      </c>
      <c r="K120" s="34">
        <v>48.5</v>
      </c>
      <c r="L120" s="34">
        <v>22.7</v>
      </c>
      <c r="M120" s="34">
        <v>10.1</v>
      </c>
      <c r="N120" s="34">
        <v>7.1</v>
      </c>
      <c r="P120" s="36" t="e">
        <f t="shared" si="29"/>
        <v>#REF!</v>
      </c>
      <c r="Q120" s="36" t="e">
        <f t="shared" si="30"/>
        <v>#REF!</v>
      </c>
      <c r="R120" s="36" t="e">
        <f t="shared" si="31"/>
        <v>#REF!</v>
      </c>
      <c r="S120" s="36" t="e">
        <f t="shared" si="32"/>
        <v>#REF!</v>
      </c>
      <c r="T120" s="36" t="e">
        <f t="shared" si="33"/>
        <v>#REF!</v>
      </c>
      <c r="U120" s="36" t="e">
        <f t="shared" si="34"/>
        <v>#REF!</v>
      </c>
      <c r="V120" s="36" t="e">
        <f t="shared" si="35"/>
        <v>#REF!</v>
      </c>
      <c r="W120" s="36" t="e">
        <f t="shared" si="36"/>
        <v>#REF!</v>
      </c>
      <c r="X120" s="36" t="e">
        <f t="shared" si="37"/>
        <v>#REF!</v>
      </c>
      <c r="Y120" s="36" t="e">
        <f t="shared" si="38"/>
        <v>#REF!</v>
      </c>
      <c r="Z120" s="36" t="e">
        <f t="shared" si="39"/>
        <v>#REF!</v>
      </c>
      <c r="AA120" s="36" t="e">
        <f t="shared" si="40"/>
        <v>#REF!</v>
      </c>
    </row>
    <row r="121" spans="2:27" x14ac:dyDescent="0.3">
      <c r="B121" s="34">
        <v>15</v>
      </c>
      <c r="C121" s="34">
        <v>5.95</v>
      </c>
      <c r="D121" s="34">
        <v>5.21</v>
      </c>
      <c r="E121" s="34">
        <v>5.09</v>
      </c>
      <c r="F121" s="34">
        <v>6.02</v>
      </c>
      <c r="G121" s="34">
        <v>4.68</v>
      </c>
      <c r="H121" s="34">
        <v>21</v>
      </c>
      <c r="I121" s="34">
        <v>41.6</v>
      </c>
      <c r="J121" s="34">
        <v>75.7</v>
      </c>
      <c r="K121" s="34">
        <v>47.1</v>
      </c>
      <c r="L121" s="34">
        <v>22.1</v>
      </c>
      <c r="M121" s="34">
        <v>10</v>
      </c>
      <c r="N121" s="34">
        <v>6.97</v>
      </c>
      <c r="P121" s="36" t="e">
        <f t="shared" si="29"/>
        <v>#REF!</v>
      </c>
      <c r="Q121" s="36" t="e">
        <f t="shared" si="30"/>
        <v>#REF!</v>
      </c>
      <c r="R121" s="36" t="e">
        <f t="shared" si="31"/>
        <v>#REF!</v>
      </c>
      <c r="S121" s="36" t="e">
        <f t="shared" si="32"/>
        <v>#REF!</v>
      </c>
      <c r="T121" s="36" t="e">
        <f t="shared" si="33"/>
        <v>#REF!</v>
      </c>
      <c r="U121" s="36" t="e">
        <f t="shared" si="34"/>
        <v>#REF!</v>
      </c>
      <c r="V121" s="36" t="e">
        <f t="shared" si="35"/>
        <v>#REF!</v>
      </c>
      <c r="W121" s="36" t="e">
        <f t="shared" si="36"/>
        <v>#REF!</v>
      </c>
      <c r="X121" s="36" t="e">
        <f t="shared" si="37"/>
        <v>#REF!</v>
      </c>
      <c r="Y121" s="36" t="e">
        <f t="shared" si="38"/>
        <v>#REF!</v>
      </c>
      <c r="Z121" s="36" t="e">
        <f t="shared" si="39"/>
        <v>#REF!</v>
      </c>
      <c r="AA121" s="36" t="e">
        <f t="shared" si="40"/>
        <v>#REF!</v>
      </c>
    </row>
    <row r="122" spans="2:27" x14ac:dyDescent="0.3">
      <c r="B122" s="34">
        <v>16</v>
      </c>
      <c r="C122" s="34">
        <v>5.76</v>
      </c>
      <c r="D122" s="34">
        <v>5.15</v>
      </c>
      <c r="E122" s="34">
        <v>4.96</v>
      </c>
      <c r="F122" s="34">
        <v>7.85</v>
      </c>
      <c r="G122" s="34">
        <v>4.51</v>
      </c>
      <c r="H122" s="34">
        <v>32.6</v>
      </c>
      <c r="I122" s="34">
        <v>37</v>
      </c>
      <c r="J122" s="34">
        <v>55.4</v>
      </c>
      <c r="K122" s="34">
        <v>44.3</v>
      </c>
      <c r="L122" s="34">
        <v>21.5</v>
      </c>
      <c r="M122" s="34">
        <v>9.76</v>
      </c>
      <c r="N122" s="34">
        <v>6.97</v>
      </c>
      <c r="P122" s="36" t="e">
        <f t="shared" si="29"/>
        <v>#REF!</v>
      </c>
      <c r="Q122" s="36" t="e">
        <f t="shared" si="30"/>
        <v>#REF!</v>
      </c>
      <c r="R122" s="36" t="e">
        <f t="shared" si="31"/>
        <v>#REF!</v>
      </c>
      <c r="S122" s="36" t="e">
        <f t="shared" si="32"/>
        <v>#REF!</v>
      </c>
      <c r="T122" s="36" t="e">
        <f t="shared" si="33"/>
        <v>#REF!</v>
      </c>
      <c r="U122" s="36" t="e">
        <f t="shared" si="34"/>
        <v>#REF!</v>
      </c>
      <c r="V122" s="36" t="e">
        <f t="shared" si="35"/>
        <v>#REF!</v>
      </c>
      <c r="W122" s="36" t="e">
        <f t="shared" si="36"/>
        <v>#REF!</v>
      </c>
      <c r="X122" s="36" t="e">
        <f t="shared" si="37"/>
        <v>#REF!</v>
      </c>
      <c r="Y122" s="36" t="e">
        <f t="shared" si="38"/>
        <v>#REF!</v>
      </c>
      <c r="Z122" s="36" t="e">
        <f t="shared" si="39"/>
        <v>#REF!</v>
      </c>
      <c r="AA122" s="36" t="e">
        <f t="shared" si="40"/>
        <v>#REF!</v>
      </c>
    </row>
    <row r="123" spans="2:27" x14ac:dyDescent="0.3">
      <c r="B123" s="34">
        <v>17</v>
      </c>
      <c r="C123" s="34">
        <v>5.7</v>
      </c>
      <c r="D123" s="34">
        <v>5.15</v>
      </c>
      <c r="E123" s="34">
        <v>4.84</v>
      </c>
      <c r="F123" s="34">
        <v>7.93</v>
      </c>
      <c r="G123" s="34">
        <v>4.3499999999999996</v>
      </c>
      <c r="H123" s="34">
        <v>46.7</v>
      </c>
      <c r="I123" s="34">
        <v>35.799999999999997</v>
      </c>
      <c r="J123" s="34">
        <v>55.9</v>
      </c>
      <c r="K123" s="34">
        <v>52.6</v>
      </c>
      <c r="L123" s="34">
        <v>20.399999999999999</v>
      </c>
      <c r="M123" s="34">
        <v>9.68</v>
      </c>
      <c r="N123" s="34">
        <v>6.9</v>
      </c>
      <c r="P123" s="36" t="e">
        <f t="shared" si="29"/>
        <v>#REF!</v>
      </c>
      <c r="Q123" s="36" t="e">
        <f t="shared" si="30"/>
        <v>#REF!</v>
      </c>
      <c r="R123" s="36" t="e">
        <f t="shared" si="31"/>
        <v>#REF!</v>
      </c>
      <c r="S123" s="36" t="e">
        <f t="shared" si="32"/>
        <v>#REF!</v>
      </c>
      <c r="T123" s="36" t="e">
        <f t="shared" si="33"/>
        <v>#REF!</v>
      </c>
      <c r="U123" s="36" t="e">
        <f t="shared" si="34"/>
        <v>#REF!</v>
      </c>
      <c r="V123" s="36" t="e">
        <f t="shared" si="35"/>
        <v>#REF!</v>
      </c>
      <c r="W123" s="36" t="e">
        <f t="shared" si="36"/>
        <v>#REF!</v>
      </c>
      <c r="X123" s="36" t="e">
        <f t="shared" si="37"/>
        <v>#REF!</v>
      </c>
      <c r="Y123" s="36" t="e">
        <f t="shared" si="38"/>
        <v>#REF!</v>
      </c>
      <c r="Z123" s="36" t="e">
        <f t="shared" si="39"/>
        <v>#REF!</v>
      </c>
      <c r="AA123" s="36" t="e">
        <f t="shared" si="40"/>
        <v>#REF!</v>
      </c>
    </row>
    <row r="124" spans="2:27" x14ac:dyDescent="0.3">
      <c r="B124" s="34">
        <v>18</v>
      </c>
      <c r="C124" s="34">
        <v>5.57</v>
      </c>
      <c r="D124" s="34">
        <v>5.15</v>
      </c>
      <c r="E124" s="34">
        <v>4.9000000000000004</v>
      </c>
      <c r="F124" s="34">
        <v>6.42</v>
      </c>
      <c r="G124" s="34">
        <v>4.1900000000000004</v>
      </c>
      <c r="H124" s="34">
        <v>79.099999999999994</v>
      </c>
      <c r="I124" s="34">
        <v>35</v>
      </c>
      <c r="J124" s="34">
        <v>57.3</v>
      </c>
      <c r="K124" s="34">
        <v>56.6</v>
      </c>
      <c r="L124" s="34">
        <v>19.600000000000001</v>
      </c>
      <c r="M124" s="34">
        <v>9.51</v>
      </c>
      <c r="N124" s="34">
        <v>6.83</v>
      </c>
      <c r="P124" s="36" t="e">
        <f t="shared" si="29"/>
        <v>#REF!</v>
      </c>
      <c r="Q124" s="36" t="e">
        <f t="shared" si="30"/>
        <v>#REF!</v>
      </c>
      <c r="R124" s="36" t="e">
        <f t="shared" si="31"/>
        <v>#REF!</v>
      </c>
      <c r="S124" s="36" t="e">
        <f t="shared" si="32"/>
        <v>#REF!</v>
      </c>
      <c r="T124" s="36" t="e">
        <f t="shared" si="33"/>
        <v>#REF!</v>
      </c>
      <c r="U124" s="36" t="e">
        <f t="shared" si="34"/>
        <v>#REF!</v>
      </c>
      <c r="V124" s="36" t="e">
        <f t="shared" si="35"/>
        <v>#REF!</v>
      </c>
      <c r="W124" s="36" t="e">
        <f t="shared" si="36"/>
        <v>#REF!</v>
      </c>
      <c r="X124" s="36" t="e">
        <f t="shared" si="37"/>
        <v>#REF!</v>
      </c>
      <c r="Y124" s="36" t="e">
        <f t="shared" si="38"/>
        <v>#REF!</v>
      </c>
      <c r="Z124" s="36" t="e">
        <f t="shared" si="39"/>
        <v>#REF!</v>
      </c>
      <c r="AA124" s="36" t="e">
        <f t="shared" si="40"/>
        <v>#REF!</v>
      </c>
    </row>
    <row r="125" spans="2:27" x14ac:dyDescent="0.3">
      <c r="B125" s="34">
        <v>19</v>
      </c>
      <c r="C125" s="34">
        <v>5.64</v>
      </c>
      <c r="D125" s="34">
        <v>5.33</v>
      </c>
      <c r="E125" s="34">
        <v>4.9000000000000004</v>
      </c>
      <c r="F125" s="34">
        <v>5.7</v>
      </c>
      <c r="G125" s="34">
        <v>3.98</v>
      </c>
      <c r="H125" s="34">
        <v>44.1</v>
      </c>
      <c r="I125" s="34">
        <v>31.8</v>
      </c>
      <c r="J125" s="34">
        <v>54.2</v>
      </c>
      <c r="K125" s="34">
        <v>48.1</v>
      </c>
      <c r="L125" s="34">
        <v>18.899999999999999</v>
      </c>
      <c r="M125" s="34">
        <v>9.43</v>
      </c>
      <c r="N125" s="34">
        <v>6.42</v>
      </c>
      <c r="P125" s="36" t="e">
        <f t="shared" si="29"/>
        <v>#REF!</v>
      </c>
      <c r="Q125" s="36" t="e">
        <f t="shared" si="30"/>
        <v>#REF!</v>
      </c>
      <c r="R125" s="36" t="e">
        <f t="shared" si="31"/>
        <v>#REF!</v>
      </c>
      <c r="S125" s="36" t="e">
        <f t="shared" si="32"/>
        <v>#REF!</v>
      </c>
      <c r="T125" s="36" t="e">
        <f t="shared" si="33"/>
        <v>#REF!</v>
      </c>
      <c r="U125" s="36" t="e">
        <f t="shared" si="34"/>
        <v>#REF!</v>
      </c>
      <c r="V125" s="36" t="e">
        <f t="shared" si="35"/>
        <v>#REF!</v>
      </c>
      <c r="W125" s="36" t="e">
        <f t="shared" si="36"/>
        <v>#REF!</v>
      </c>
      <c r="X125" s="36" t="e">
        <f t="shared" si="37"/>
        <v>#REF!</v>
      </c>
      <c r="Y125" s="36" t="e">
        <f t="shared" si="38"/>
        <v>#REF!</v>
      </c>
      <c r="Z125" s="36" t="e">
        <f t="shared" si="39"/>
        <v>#REF!</v>
      </c>
      <c r="AA125" s="36" t="e">
        <f t="shared" si="40"/>
        <v>#REF!</v>
      </c>
    </row>
    <row r="126" spans="2:27" x14ac:dyDescent="0.3">
      <c r="B126" s="34">
        <v>20</v>
      </c>
      <c r="C126" s="34">
        <v>5.76</v>
      </c>
      <c r="D126" s="34">
        <v>5.33</v>
      </c>
      <c r="E126" s="34">
        <v>5.09</v>
      </c>
      <c r="F126" s="34">
        <v>5.45</v>
      </c>
      <c r="G126" s="34">
        <v>4.08</v>
      </c>
      <c r="H126" s="34">
        <v>28.2</v>
      </c>
      <c r="I126" s="34">
        <v>40.700000000000003</v>
      </c>
      <c r="J126" s="34">
        <v>53.5</v>
      </c>
      <c r="K126" s="34">
        <v>39.1</v>
      </c>
      <c r="L126" s="34">
        <v>18.3</v>
      </c>
      <c r="M126" s="34">
        <v>9.35</v>
      </c>
      <c r="N126" s="34">
        <v>6.69</v>
      </c>
      <c r="P126" s="36" t="e">
        <f t="shared" si="29"/>
        <v>#REF!</v>
      </c>
      <c r="Q126" s="36" t="e">
        <f t="shared" si="30"/>
        <v>#REF!</v>
      </c>
      <c r="R126" s="36" t="e">
        <f t="shared" si="31"/>
        <v>#REF!</v>
      </c>
      <c r="S126" s="36" t="e">
        <f t="shared" si="32"/>
        <v>#REF!</v>
      </c>
      <c r="T126" s="36" t="e">
        <f t="shared" si="33"/>
        <v>#REF!</v>
      </c>
      <c r="U126" s="36" t="e">
        <f t="shared" si="34"/>
        <v>#REF!</v>
      </c>
      <c r="V126" s="36" t="e">
        <f t="shared" si="35"/>
        <v>#REF!</v>
      </c>
      <c r="W126" s="36" t="e">
        <f t="shared" si="36"/>
        <v>#REF!</v>
      </c>
      <c r="X126" s="36" t="e">
        <f t="shared" si="37"/>
        <v>#REF!</v>
      </c>
      <c r="Y126" s="36" t="e">
        <f t="shared" si="38"/>
        <v>#REF!</v>
      </c>
      <c r="Z126" s="36" t="e">
        <f t="shared" si="39"/>
        <v>#REF!</v>
      </c>
      <c r="AA126" s="36" t="e">
        <f t="shared" si="40"/>
        <v>#REF!</v>
      </c>
    </row>
    <row r="127" spans="2:27" x14ac:dyDescent="0.3">
      <c r="B127" s="34">
        <v>21</v>
      </c>
      <c r="C127" s="34">
        <v>6.42</v>
      </c>
      <c r="D127" s="34">
        <v>5.27</v>
      </c>
      <c r="E127" s="34">
        <v>5.03</v>
      </c>
      <c r="F127" s="34">
        <v>5.09</v>
      </c>
      <c r="G127" s="34">
        <v>4.3499999999999996</v>
      </c>
      <c r="H127" s="34">
        <v>21</v>
      </c>
      <c r="I127" s="34">
        <v>106</v>
      </c>
      <c r="J127" s="34">
        <v>49.1</v>
      </c>
      <c r="K127" s="34">
        <v>38.700000000000003</v>
      </c>
      <c r="L127" s="34">
        <v>17.899999999999999</v>
      </c>
      <c r="M127" s="34">
        <v>8.94</v>
      </c>
      <c r="N127" s="34">
        <v>6.76</v>
      </c>
      <c r="P127" s="36" t="e">
        <f t="shared" si="29"/>
        <v>#REF!</v>
      </c>
      <c r="Q127" s="36" t="e">
        <f t="shared" si="30"/>
        <v>#REF!</v>
      </c>
      <c r="R127" s="36" t="e">
        <f t="shared" si="31"/>
        <v>#REF!</v>
      </c>
      <c r="S127" s="36" t="e">
        <f t="shared" si="32"/>
        <v>#REF!</v>
      </c>
      <c r="T127" s="36" t="e">
        <f t="shared" si="33"/>
        <v>#REF!</v>
      </c>
      <c r="U127" s="36" t="e">
        <f t="shared" si="34"/>
        <v>#REF!</v>
      </c>
      <c r="V127" s="36" t="e">
        <f t="shared" si="35"/>
        <v>#REF!</v>
      </c>
      <c r="W127" s="36" t="e">
        <f t="shared" si="36"/>
        <v>#REF!</v>
      </c>
      <c r="X127" s="36" t="e">
        <f t="shared" si="37"/>
        <v>#REF!</v>
      </c>
      <c r="Y127" s="36" t="e">
        <f t="shared" si="38"/>
        <v>#REF!</v>
      </c>
      <c r="Z127" s="36" t="e">
        <f t="shared" si="39"/>
        <v>#REF!</v>
      </c>
      <c r="AA127" s="36" t="e">
        <f t="shared" si="40"/>
        <v>#REF!</v>
      </c>
    </row>
    <row r="128" spans="2:27" x14ac:dyDescent="0.3">
      <c r="B128" s="34">
        <v>22</v>
      </c>
      <c r="C128" s="34">
        <v>5.88</v>
      </c>
      <c r="D128" s="34">
        <v>5.64</v>
      </c>
      <c r="E128" s="34">
        <v>4.9000000000000004</v>
      </c>
      <c r="F128" s="34">
        <v>5.03</v>
      </c>
      <c r="G128" s="34">
        <v>4.46</v>
      </c>
      <c r="H128" s="34">
        <v>27</v>
      </c>
      <c r="I128" s="34">
        <v>68.8</v>
      </c>
      <c r="J128" s="34">
        <v>44.3</v>
      </c>
      <c r="K128" s="34">
        <v>37.1</v>
      </c>
      <c r="L128" s="34">
        <v>17.399999999999999</v>
      </c>
      <c r="M128" s="34">
        <v>8.86</v>
      </c>
      <c r="N128" s="34">
        <v>6.62</v>
      </c>
      <c r="P128" s="36" t="e">
        <f t="shared" si="29"/>
        <v>#REF!</v>
      </c>
      <c r="Q128" s="36" t="e">
        <f t="shared" si="30"/>
        <v>#REF!</v>
      </c>
      <c r="R128" s="36" t="e">
        <f t="shared" si="31"/>
        <v>#REF!</v>
      </c>
      <c r="S128" s="36" t="e">
        <f t="shared" si="32"/>
        <v>#REF!</v>
      </c>
      <c r="T128" s="36" t="e">
        <f t="shared" si="33"/>
        <v>#REF!</v>
      </c>
      <c r="U128" s="36" t="e">
        <f t="shared" si="34"/>
        <v>#REF!</v>
      </c>
      <c r="V128" s="36" t="e">
        <f t="shared" si="35"/>
        <v>#REF!</v>
      </c>
      <c r="W128" s="36" t="e">
        <f t="shared" si="36"/>
        <v>#REF!</v>
      </c>
      <c r="X128" s="36" t="e">
        <f t="shared" si="37"/>
        <v>#REF!</v>
      </c>
      <c r="Y128" s="36" t="e">
        <f t="shared" si="38"/>
        <v>#REF!</v>
      </c>
      <c r="Z128" s="36" t="e">
        <f t="shared" si="39"/>
        <v>#REF!</v>
      </c>
      <c r="AA128" s="36" t="e">
        <f t="shared" si="40"/>
        <v>#REF!</v>
      </c>
    </row>
    <row r="129" spans="1:40" x14ac:dyDescent="0.3">
      <c r="B129" s="34">
        <v>23</v>
      </c>
      <c r="C129" s="34">
        <v>5.89</v>
      </c>
      <c r="D129" s="34">
        <v>5.27</v>
      </c>
      <c r="E129" s="34">
        <v>5.09</v>
      </c>
      <c r="F129" s="34">
        <v>6.86</v>
      </c>
      <c r="G129" s="34">
        <v>5.35</v>
      </c>
      <c r="H129" s="34">
        <v>26.4</v>
      </c>
      <c r="I129" s="34">
        <v>49.4</v>
      </c>
      <c r="J129" s="34">
        <v>38.1</v>
      </c>
      <c r="K129" s="34">
        <v>35.9</v>
      </c>
      <c r="L129" s="34">
        <v>16.8</v>
      </c>
      <c r="M129" s="34">
        <v>8.6999999999999993</v>
      </c>
      <c r="N129" s="34">
        <v>6.69</v>
      </c>
      <c r="P129" s="36" t="e">
        <f t="shared" si="29"/>
        <v>#REF!</v>
      </c>
      <c r="Q129" s="36" t="e">
        <f t="shared" si="30"/>
        <v>#REF!</v>
      </c>
      <c r="R129" s="36" t="e">
        <f t="shared" si="31"/>
        <v>#REF!</v>
      </c>
      <c r="S129" s="36" t="e">
        <f t="shared" si="32"/>
        <v>#REF!</v>
      </c>
      <c r="T129" s="36" t="e">
        <f t="shared" si="33"/>
        <v>#REF!</v>
      </c>
      <c r="U129" s="36" t="e">
        <f t="shared" si="34"/>
        <v>#REF!</v>
      </c>
      <c r="V129" s="36" t="e">
        <f t="shared" si="35"/>
        <v>#REF!</v>
      </c>
      <c r="W129" s="36" t="e">
        <f t="shared" si="36"/>
        <v>#REF!</v>
      </c>
      <c r="X129" s="36" t="e">
        <f t="shared" si="37"/>
        <v>#REF!</v>
      </c>
      <c r="Y129" s="36" t="e">
        <f t="shared" si="38"/>
        <v>#REF!</v>
      </c>
      <c r="Z129" s="36" t="e">
        <f t="shared" si="39"/>
        <v>#REF!</v>
      </c>
      <c r="AA129" s="36" t="e">
        <f t="shared" si="40"/>
        <v>#REF!</v>
      </c>
    </row>
    <row r="130" spans="1:40" x14ac:dyDescent="0.3">
      <c r="B130" s="34">
        <v>24</v>
      </c>
      <c r="C130" s="34">
        <v>5.89</v>
      </c>
      <c r="D130" s="34">
        <v>5.39</v>
      </c>
      <c r="E130" s="34">
        <v>4.84</v>
      </c>
      <c r="F130" s="34">
        <v>9.65</v>
      </c>
      <c r="G130" s="34">
        <v>6.35</v>
      </c>
      <c r="H130" s="34">
        <v>20.9</v>
      </c>
      <c r="I130" s="34">
        <v>40.299999999999997</v>
      </c>
      <c r="J130" s="34">
        <v>37.299999999999997</v>
      </c>
      <c r="K130" s="34">
        <v>32.700000000000003</v>
      </c>
      <c r="L130" s="34">
        <v>16</v>
      </c>
      <c r="M130" s="34">
        <v>8.7799999999999994</v>
      </c>
      <c r="N130" s="34">
        <v>6.69</v>
      </c>
      <c r="P130" s="36" t="e">
        <f t="shared" si="29"/>
        <v>#REF!</v>
      </c>
      <c r="Q130" s="36" t="e">
        <f t="shared" si="30"/>
        <v>#REF!</v>
      </c>
      <c r="R130" s="36" t="e">
        <f t="shared" si="31"/>
        <v>#REF!</v>
      </c>
      <c r="S130" s="36" t="e">
        <f t="shared" si="32"/>
        <v>#REF!</v>
      </c>
      <c r="T130" s="36" t="e">
        <f t="shared" si="33"/>
        <v>#REF!</v>
      </c>
      <c r="U130" s="36" t="e">
        <f t="shared" si="34"/>
        <v>#REF!</v>
      </c>
      <c r="V130" s="36" t="e">
        <f t="shared" si="35"/>
        <v>#REF!</v>
      </c>
      <c r="W130" s="36" t="e">
        <f t="shared" si="36"/>
        <v>#REF!</v>
      </c>
      <c r="X130" s="36" t="e">
        <f t="shared" si="37"/>
        <v>#REF!</v>
      </c>
      <c r="Y130" s="36" t="e">
        <f t="shared" si="38"/>
        <v>#REF!</v>
      </c>
      <c r="Z130" s="36" t="e">
        <f t="shared" si="39"/>
        <v>#REF!</v>
      </c>
      <c r="AA130" s="36" t="e">
        <f t="shared" si="40"/>
        <v>#REF!</v>
      </c>
    </row>
    <row r="131" spans="1:40" x14ac:dyDescent="0.3">
      <c r="B131" s="34">
        <v>25</v>
      </c>
      <c r="C131" s="34">
        <v>5.7</v>
      </c>
      <c r="D131" s="34">
        <v>5.15</v>
      </c>
      <c r="E131" s="34">
        <v>4.96</v>
      </c>
      <c r="F131" s="34">
        <v>9.84</v>
      </c>
      <c r="G131" s="34">
        <v>6.5</v>
      </c>
      <c r="H131" s="34">
        <v>19.399999999999999</v>
      </c>
      <c r="I131" s="34">
        <v>35.200000000000003</v>
      </c>
      <c r="J131" s="34">
        <v>35.5</v>
      </c>
      <c r="K131" s="34">
        <v>31.5</v>
      </c>
      <c r="L131" s="34">
        <v>15.4</v>
      </c>
      <c r="M131" s="34">
        <v>8.6999999999999993</v>
      </c>
      <c r="N131" s="34">
        <v>6.49</v>
      </c>
      <c r="P131" s="36" t="e">
        <f t="shared" si="29"/>
        <v>#REF!</v>
      </c>
      <c r="Q131" s="36" t="e">
        <f t="shared" si="30"/>
        <v>#REF!</v>
      </c>
      <c r="R131" s="36" t="e">
        <f t="shared" si="31"/>
        <v>#REF!</v>
      </c>
      <c r="S131" s="36" t="e">
        <f t="shared" si="32"/>
        <v>#REF!</v>
      </c>
      <c r="T131" s="36" t="e">
        <f t="shared" si="33"/>
        <v>#REF!</v>
      </c>
      <c r="U131" s="36" t="e">
        <f t="shared" si="34"/>
        <v>#REF!</v>
      </c>
      <c r="V131" s="36" t="e">
        <f t="shared" si="35"/>
        <v>#REF!</v>
      </c>
      <c r="W131" s="36" t="e">
        <f t="shared" si="36"/>
        <v>#REF!</v>
      </c>
      <c r="X131" s="36" t="e">
        <f t="shared" si="37"/>
        <v>#REF!</v>
      </c>
      <c r="Y131" s="36" t="e">
        <f t="shared" si="38"/>
        <v>#REF!</v>
      </c>
      <c r="Z131" s="36" t="e">
        <f t="shared" si="39"/>
        <v>#REF!</v>
      </c>
      <c r="AA131" s="36" t="e">
        <f t="shared" si="40"/>
        <v>#REF!</v>
      </c>
    </row>
    <row r="132" spans="1:40" x14ac:dyDescent="0.3">
      <c r="B132" s="34">
        <v>26</v>
      </c>
      <c r="C132" s="34">
        <v>6.9</v>
      </c>
      <c r="D132" s="34">
        <v>5.09</v>
      </c>
      <c r="E132" s="34">
        <v>5.45</v>
      </c>
      <c r="F132" s="34">
        <v>8.7100000000000009</v>
      </c>
      <c r="G132" s="34">
        <v>5.7</v>
      </c>
      <c r="H132" s="34">
        <v>17.399999999999999</v>
      </c>
      <c r="I132" s="34">
        <v>31.8</v>
      </c>
      <c r="J132" s="34">
        <v>40.5</v>
      </c>
      <c r="K132" s="34">
        <v>30.4</v>
      </c>
      <c r="L132" s="34">
        <v>14.8</v>
      </c>
      <c r="M132" s="34">
        <v>8.4600000000000009</v>
      </c>
      <c r="N132" s="34">
        <v>6.01</v>
      </c>
      <c r="P132" s="36" t="e">
        <f t="shared" si="29"/>
        <v>#REF!</v>
      </c>
      <c r="Q132" s="36" t="e">
        <f t="shared" si="30"/>
        <v>#REF!</v>
      </c>
      <c r="R132" s="36" t="e">
        <f t="shared" si="31"/>
        <v>#REF!</v>
      </c>
      <c r="S132" s="36" t="e">
        <f t="shared" si="32"/>
        <v>#REF!</v>
      </c>
      <c r="T132" s="36" t="e">
        <f t="shared" si="33"/>
        <v>#REF!</v>
      </c>
      <c r="U132" s="36" t="e">
        <f t="shared" si="34"/>
        <v>#REF!</v>
      </c>
      <c r="V132" s="36" t="e">
        <f t="shared" si="35"/>
        <v>#REF!</v>
      </c>
      <c r="W132" s="36" t="e">
        <f t="shared" si="36"/>
        <v>#REF!</v>
      </c>
      <c r="X132" s="36" t="e">
        <f t="shared" si="37"/>
        <v>#REF!</v>
      </c>
      <c r="Y132" s="36" t="e">
        <f t="shared" si="38"/>
        <v>#REF!</v>
      </c>
      <c r="Z132" s="36" t="e">
        <f t="shared" si="39"/>
        <v>#REF!</v>
      </c>
      <c r="AA132" s="36" t="e">
        <f t="shared" si="40"/>
        <v>#REF!</v>
      </c>
    </row>
    <row r="133" spans="1:40" x14ac:dyDescent="0.3">
      <c r="B133" s="34">
        <v>27</v>
      </c>
      <c r="C133" s="34">
        <v>6.08</v>
      </c>
      <c r="D133" s="34">
        <v>5.09</v>
      </c>
      <c r="E133" s="34">
        <v>5.83</v>
      </c>
      <c r="F133" s="34">
        <v>7.77</v>
      </c>
      <c r="G133" s="34">
        <v>6.38</v>
      </c>
      <c r="H133" s="34">
        <v>16</v>
      </c>
      <c r="I133" s="34">
        <v>34.799999999999997</v>
      </c>
      <c r="J133" s="34">
        <v>56.4</v>
      </c>
      <c r="K133" s="34">
        <v>30</v>
      </c>
      <c r="L133" s="34">
        <v>14.6</v>
      </c>
      <c r="M133" s="34">
        <v>8.6199999999999992</v>
      </c>
      <c r="N133" s="34">
        <v>6.02</v>
      </c>
      <c r="P133" s="36" t="e">
        <f t="shared" si="29"/>
        <v>#REF!</v>
      </c>
      <c r="Q133" s="36" t="e">
        <f t="shared" si="30"/>
        <v>#REF!</v>
      </c>
      <c r="R133" s="36" t="e">
        <f t="shared" si="31"/>
        <v>#REF!</v>
      </c>
      <c r="S133" s="36" t="e">
        <f t="shared" si="32"/>
        <v>#REF!</v>
      </c>
      <c r="T133" s="36" t="e">
        <f t="shared" si="33"/>
        <v>#REF!</v>
      </c>
      <c r="U133" s="36" t="e">
        <f t="shared" si="34"/>
        <v>#REF!</v>
      </c>
      <c r="V133" s="36" t="e">
        <f t="shared" si="35"/>
        <v>#REF!</v>
      </c>
      <c r="W133" s="36" t="e">
        <f t="shared" si="36"/>
        <v>#REF!</v>
      </c>
      <c r="X133" s="36" t="e">
        <f t="shared" si="37"/>
        <v>#REF!</v>
      </c>
      <c r="Y133" s="36" t="e">
        <f t="shared" si="38"/>
        <v>#REF!</v>
      </c>
      <c r="Z133" s="36" t="e">
        <f t="shared" si="39"/>
        <v>#REF!</v>
      </c>
      <c r="AA133" s="36" t="e">
        <f t="shared" si="40"/>
        <v>#REF!</v>
      </c>
    </row>
    <row r="134" spans="1:40" x14ac:dyDescent="0.3">
      <c r="B134" s="34">
        <v>28</v>
      </c>
      <c r="C134" s="34">
        <v>5.7</v>
      </c>
      <c r="D134" s="34">
        <v>6.93</v>
      </c>
      <c r="E134" s="34">
        <v>5.83</v>
      </c>
      <c r="F134" s="34">
        <v>6.83</v>
      </c>
      <c r="G134" s="34">
        <v>6.16</v>
      </c>
      <c r="H134" s="34">
        <v>15.7</v>
      </c>
      <c r="I134" s="34">
        <v>36.1</v>
      </c>
      <c r="J134" s="34">
        <v>59.6</v>
      </c>
      <c r="K134" s="34">
        <v>28.1</v>
      </c>
      <c r="L134" s="34">
        <v>14.5</v>
      </c>
      <c r="M134" s="34">
        <v>8.39</v>
      </c>
      <c r="N134" s="34">
        <v>6.02</v>
      </c>
      <c r="P134" s="36" t="e">
        <f t="shared" si="29"/>
        <v>#REF!</v>
      </c>
      <c r="Q134" s="36" t="e">
        <f t="shared" si="30"/>
        <v>#REF!</v>
      </c>
      <c r="R134" s="36" t="e">
        <f t="shared" si="31"/>
        <v>#REF!</v>
      </c>
      <c r="S134" s="36" t="e">
        <f t="shared" si="32"/>
        <v>#REF!</v>
      </c>
      <c r="T134" s="36" t="e">
        <f t="shared" si="33"/>
        <v>#REF!</v>
      </c>
      <c r="U134" s="36" t="e">
        <f t="shared" si="34"/>
        <v>#REF!</v>
      </c>
      <c r="V134" s="36" t="e">
        <f t="shared" si="35"/>
        <v>#REF!</v>
      </c>
      <c r="W134" s="36" t="e">
        <f t="shared" si="36"/>
        <v>#REF!</v>
      </c>
      <c r="X134" s="36" t="e">
        <f t="shared" si="37"/>
        <v>#REF!</v>
      </c>
      <c r="Y134" s="36" t="e">
        <f t="shared" si="38"/>
        <v>#REF!</v>
      </c>
      <c r="Z134" s="36" t="e">
        <f t="shared" si="39"/>
        <v>#REF!</v>
      </c>
      <c r="AA134" s="36" t="e">
        <f t="shared" si="40"/>
        <v>#REF!</v>
      </c>
    </row>
    <row r="135" spans="1:40" x14ac:dyDescent="0.3">
      <c r="B135" s="34">
        <v>29</v>
      </c>
      <c r="C135" s="34">
        <v>5.82</v>
      </c>
      <c r="E135" s="34">
        <v>5.39</v>
      </c>
      <c r="F135" s="34">
        <v>6.01</v>
      </c>
      <c r="G135" s="34">
        <v>5.33</v>
      </c>
      <c r="H135" s="34">
        <v>19.7</v>
      </c>
      <c r="I135" s="34">
        <v>40.799999999999997</v>
      </c>
      <c r="J135" s="34">
        <v>52.1</v>
      </c>
      <c r="K135" s="34">
        <v>26.8</v>
      </c>
      <c r="L135" s="34">
        <v>14.3</v>
      </c>
      <c r="M135" s="34">
        <v>8.08</v>
      </c>
      <c r="N135" s="34">
        <v>5.96</v>
      </c>
      <c r="P135" s="36" t="e">
        <f>IF(C135="NaN", "", C135*$G$7)</f>
        <v>#REF!</v>
      </c>
      <c r="Q135" s="36"/>
      <c r="R135" s="36" t="e">
        <f t="shared" ref="R135:AA136" si="42">IF(E135="NaN", "", E135*$G$7)</f>
        <v>#REF!</v>
      </c>
      <c r="S135" s="36" t="e">
        <f t="shared" si="42"/>
        <v>#REF!</v>
      </c>
      <c r="T135" s="36" t="e">
        <f t="shared" si="42"/>
        <v>#REF!</v>
      </c>
      <c r="U135" s="36" t="e">
        <f t="shared" si="42"/>
        <v>#REF!</v>
      </c>
      <c r="V135" s="36" t="e">
        <f t="shared" si="42"/>
        <v>#REF!</v>
      </c>
      <c r="W135" s="36" t="e">
        <f t="shared" si="42"/>
        <v>#REF!</v>
      </c>
      <c r="X135" s="36" t="e">
        <f t="shared" si="42"/>
        <v>#REF!</v>
      </c>
      <c r="Y135" s="36" t="e">
        <f t="shared" si="42"/>
        <v>#REF!</v>
      </c>
      <c r="Z135" s="36" t="e">
        <f t="shared" si="42"/>
        <v>#REF!</v>
      </c>
      <c r="AA135" s="36" t="e">
        <f t="shared" si="42"/>
        <v>#REF!</v>
      </c>
    </row>
    <row r="136" spans="1:40" x14ac:dyDescent="0.3">
      <c r="B136" s="34">
        <v>30</v>
      </c>
      <c r="C136" s="34">
        <v>5.82</v>
      </c>
      <c r="E136" s="34">
        <v>5.27</v>
      </c>
      <c r="F136" s="34">
        <v>5.7</v>
      </c>
      <c r="G136" s="34">
        <v>5.03</v>
      </c>
      <c r="H136" s="34">
        <v>23.6</v>
      </c>
      <c r="I136" s="34">
        <v>35.6</v>
      </c>
      <c r="J136" s="34">
        <v>44.3</v>
      </c>
      <c r="K136" s="34">
        <v>25.5</v>
      </c>
      <c r="L136" s="34">
        <v>14.2</v>
      </c>
      <c r="M136" s="34">
        <v>8.31</v>
      </c>
      <c r="N136" s="34">
        <v>5.96</v>
      </c>
      <c r="P136" s="36" t="e">
        <f>IF(C136="NaN", "", C136*$G$7)</f>
        <v>#REF!</v>
      </c>
      <c r="Q136" s="36"/>
      <c r="R136" s="36" t="e">
        <f t="shared" si="42"/>
        <v>#REF!</v>
      </c>
      <c r="S136" s="36" t="e">
        <f t="shared" si="42"/>
        <v>#REF!</v>
      </c>
      <c r="T136" s="36" t="e">
        <f t="shared" si="42"/>
        <v>#REF!</v>
      </c>
      <c r="U136" s="36" t="e">
        <f t="shared" si="42"/>
        <v>#REF!</v>
      </c>
      <c r="V136" s="36" t="e">
        <f t="shared" si="42"/>
        <v>#REF!</v>
      </c>
      <c r="W136" s="36" t="e">
        <f t="shared" si="42"/>
        <v>#REF!</v>
      </c>
      <c r="X136" s="36" t="e">
        <f t="shared" si="42"/>
        <v>#REF!</v>
      </c>
      <c r="Y136" s="36" t="e">
        <f t="shared" si="42"/>
        <v>#REF!</v>
      </c>
      <c r="Z136" s="36" t="e">
        <f t="shared" si="42"/>
        <v>#REF!</v>
      </c>
      <c r="AA136" s="36" t="e">
        <f t="shared" si="42"/>
        <v>#REF!</v>
      </c>
    </row>
    <row r="137" spans="1:40" x14ac:dyDescent="0.3">
      <c r="B137" s="34">
        <v>31</v>
      </c>
      <c r="C137" s="34">
        <v>6.01</v>
      </c>
      <c r="E137" s="34">
        <v>5.03</v>
      </c>
      <c r="G137" s="34">
        <v>4.78</v>
      </c>
      <c r="I137" s="34">
        <v>33.6</v>
      </c>
      <c r="J137" s="34">
        <v>39.299999999999997</v>
      </c>
      <c r="L137" s="34">
        <v>13.9</v>
      </c>
      <c r="N137" s="34">
        <v>6.15</v>
      </c>
      <c r="P137" s="36" t="e">
        <f>IF(C137="NaN", "", C137*$G$7)</f>
        <v>#REF!</v>
      </c>
      <c r="Q137" s="36"/>
      <c r="R137" s="36" t="e">
        <f>IF(E137="NaN", "", E137*$G$7)</f>
        <v>#REF!</v>
      </c>
      <c r="S137" s="36"/>
      <c r="T137" s="36" t="e">
        <f>IF(G137="NaN", "", G137*$G$7)</f>
        <v>#REF!</v>
      </c>
      <c r="U137" s="36"/>
      <c r="V137" s="36" t="e">
        <f>IF(I137="NaN", "", I137*$G$7)</f>
        <v>#REF!</v>
      </c>
      <c r="W137" s="36" t="e">
        <f>IF(J137="NaN", "", J137*$G$7)</f>
        <v>#REF!</v>
      </c>
      <c r="X137" s="36"/>
      <c r="Y137" s="36" t="e">
        <f>IF(L137="NaN", "", L137*$G$7)</f>
        <v>#REF!</v>
      </c>
      <c r="Z137" s="36"/>
      <c r="AA137" s="36" t="e">
        <f>IF(N137="NaN", "", N137*$G$7)</f>
        <v>#REF!</v>
      </c>
    </row>
    <row r="138" spans="1:40" x14ac:dyDescent="0.3">
      <c r="P138" s="36"/>
      <c r="Q138" s="36"/>
      <c r="R138" s="36"/>
      <c r="S138" s="36"/>
      <c r="T138" s="36"/>
      <c r="U138" s="36"/>
      <c r="V138" s="36"/>
      <c r="W138" s="36"/>
      <c r="X138" s="36"/>
      <c r="Y138" s="36"/>
      <c r="Z138" s="36"/>
      <c r="AA138" s="36"/>
    </row>
    <row r="139" spans="1:40" x14ac:dyDescent="0.3">
      <c r="A139" s="34">
        <v>1971</v>
      </c>
      <c r="C139" s="34">
        <v>5.7</v>
      </c>
      <c r="D139" s="34">
        <v>4.9000000000000004</v>
      </c>
      <c r="E139" s="34">
        <v>5.39</v>
      </c>
      <c r="F139" s="34">
        <v>6.01</v>
      </c>
      <c r="G139" s="34">
        <v>9.67</v>
      </c>
      <c r="H139" s="34">
        <v>15.5</v>
      </c>
      <c r="I139" s="34">
        <v>66.7</v>
      </c>
      <c r="J139" s="34">
        <v>57.1</v>
      </c>
      <c r="K139" s="34">
        <v>45.6</v>
      </c>
      <c r="L139" s="34">
        <v>26</v>
      </c>
      <c r="M139" s="34">
        <v>18.7</v>
      </c>
      <c r="N139" s="34">
        <v>11.4</v>
      </c>
      <c r="P139" s="36" t="e">
        <f t="shared" ref="P139:P166" si="43">IF(C139="NaN", "", C139*$G$7)</f>
        <v>#REF!</v>
      </c>
      <c r="Q139" s="36" t="e">
        <f t="shared" ref="Q139:Q166" si="44">IF(D139="NaN", "", D139*$G$7)</f>
        <v>#REF!</v>
      </c>
      <c r="R139" s="36" t="e">
        <f t="shared" ref="R139:R166" si="45">IF(E139="NaN", "", E139*$G$7)</f>
        <v>#REF!</v>
      </c>
      <c r="S139" s="36" t="e">
        <f t="shared" ref="S139:S166" si="46">IF(F139="NaN", "", F139*$G$7)</f>
        <v>#REF!</v>
      </c>
      <c r="T139" s="36" t="e">
        <f t="shared" ref="T139:T166" si="47">IF(G139="NaN", "", G139*$G$7)</f>
        <v>#REF!</v>
      </c>
      <c r="U139" s="36" t="e">
        <f t="shared" ref="U139:U166" si="48">IF(H139="NaN", "", H139*$G$7)</f>
        <v>#REF!</v>
      </c>
      <c r="V139" s="36" t="e">
        <f t="shared" ref="V139:V166" si="49">IF(I139="NaN", "", I139*$G$7)</f>
        <v>#REF!</v>
      </c>
      <c r="W139" s="36" t="e">
        <f t="shared" ref="W139:W166" si="50">IF(J139="NaN", "", J139*$G$7)</f>
        <v>#REF!</v>
      </c>
      <c r="X139" s="36" t="e">
        <f t="shared" ref="X139:X166" si="51">IF(K139="NaN", "", K139*$G$7)</f>
        <v>#REF!</v>
      </c>
      <c r="Y139" s="36" t="e">
        <f t="shared" ref="Y139:Y166" si="52">IF(L139="NaN", "", L139*$G$7)</f>
        <v>#REF!</v>
      </c>
      <c r="Z139" s="36" t="e">
        <f t="shared" ref="Z139:Z166" si="53">IF(M139="NaN", "", M139*$G$7)</f>
        <v>#REF!</v>
      </c>
      <c r="AA139" s="36" t="e">
        <f t="shared" ref="AA139:AA166" si="54">IF(N139="NaN", "", N139*$G$7)</f>
        <v>#REF!</v>
      </c>
      <c r="AC139" s="3" t="e">
        <f t="shared" ref="AC139:AN139" si="55">AVERAGE(P139:P169)</f>
        <v>#REF!</v>
      </c>
      <c r="AD139" s="3" t="e">
        <f t="shared" si="55"/>
        <v>#REF!</v>
      </c>
      <c r="AE139" s="3" t="e">
        <f t="shared" si="55"/>
        <v>#REF!</v>
      </c>
      <c r="AF139" s="3" t="e">
        <f t="shared" si="55"/>
        <v>#REF!</v>
      </c>
      <c r="AG139" s="3" t="e">
        <f t="shared" si="55"/>
        <v>#REF!</v>
      </c>
      <c r="AH139" s="3" t="e">
        <f t="shared" si="55"/>
        <v>#REF!</v>
      </c>
      <c r="AI139" s="3" t="e">
        <f t="shared" si="55"/>
        <v>#REF!</v>
      </c>
      <c r="AJ139" s="3" t="e">
        <f t="shared" si="55"/>
        <v>#REF!</v>
      </c>
      <c r="AK139" s="3" t="e">
        <f t="shared" si="55"/>
        <v>#REF!</v>
      </c>
      <c r="AL139" s="3" t="e">
        <f t="shared" si="55"/>
        <v>#REF!</v>
      </c>
      <c r="AM139" s="3" t="e">
        <f t="shared" si="55"/>
        <v>#REF!</v>
      </c>
      <c r="AN139" s="3" t="e">
        <f t="shared" si="55"/>
        <v>#REF!</v>
      </c>
    </row>
    <row r="140" spans="1:40" x14ac:dyDescent="0.3">
      <c r="C140" s="34">
        <v>5.39</v>
      </c>
      <c r="D140" s="34">
        <v>4.93</v>
      </c>
      <c r="E140" s="34">
        <v>5.45</v>
      </c>
      <c r="F140" s="34">
        <v>5.96</v>
      </c>
      <c r="G140" s="34">
        <v>8.6199999999999992</v>
      </c>
      <c r="H140" s="34">
        <v>20.100000000000001</v>
      </c>
      <c r="I140" s="34">
        <v>85.6</v>
      </c>
      <c r="J140" s="34">
        <v>52.1</v>
      </c>
      <c r="K140" s="34">
        <v>47.8</v>
      </c>
      <c r="L140" s="34">
        <v>25.3</v>
      </c>
      <c r="M140" s="34">
        <v>18.3</v>
      </c>
      <c r="N140" s="34">
        <v>11.1</v>
      </c>
      <c r="P140" s="36" t="e">
        <f t="shared" si="43"/>
        <v>#REF!</v>
      </c>
      <c r="Q140" s="36" t="e">
        <f t="shared" si="44"/>
        <v>#REF!</v>
      </c>
      <c r="R140" s="36" t="e">
        <f t="shared" si="45"/>
        <v>#REF!</v>
      </c>
      <c r="S140" s="36" t="e">
        <f t="shared" si="46"/>
        <v>#REF!</v>
      </c>
      <c r="T140" s="36" t="e">
        <f t="shared" si="47"/>
        <v>#REF!</v>
      </c>
      <c r="U140" s="36" t="e">
        <f t="shared" si="48"/>
        <v>#REF!</v>
      </c>
      <c r="V140" s="36" t="e">
        <f t="shared" si="49"/>
        <v>#REF!</v>
      </c>
      <c r="W140" s="36" t="e">
        <f t="shared" si="50"/>
        <v>#REF!</v>
      </c>
      <c r="X140" s="36" t="e">
        <f t="shared" si="51"/>
        <v>#REF!</v>
      </c>
      <c r="Y140" s="36" t="e">
        <f t="shared" si="52"/>
        <v>#REF!</v>
      </c>
      <c r="Z140" s="36" t="e">
        <f t="shared" si="53"/>
        <v>#REF!</v>
      </c>
      <c r="AA140" s="36" t="e">
        <f t="shared" si="54"/>
        <v>#REF!</v>
      </c>
    </row>
    <row r="141" spans="1:40" x14ac:dyDescent="0.3">
      <c r="C141" s="34">
        <v>5.95</v>
      </c>
      <c r="D141" s="34">
        <v>4.96</v>
      </c>
      <c r="E141" s="34">
        <v>5.09</v>
      </c>
      <c r="F141" s="34">
        <v>5.76</v>
      </c>
      <c r="G141" s="34">
        <v>8.4600000000000009</v>
      </c>
      <c r="H141" s="34">
        <v>18.7</v>
      </c>
      <c r="I141" s="34">
        <v>77.7</v>
      </c>
      <c r="J141" s="34">
        <v>53</v>
      </c>
      <c r="K141" s="34">
        <v>45.6</v>
      </c>
      <c r="L141" s="34">
        <v>26.3</v>
      </c>
      <c r="M141" s="34">
        <v>18.5</v>
      </c>
      <c r="N141" s="34">
        <v>10.9</v>
      </c>
      <c r="P141" s="36" t="e">
        <f t="shared" si="43"/>
        <v>#REF!</v>
      </c>
      <c r="Q141" s="36" t="e">
        <f t="shared" si="44"/>
        <v>#REF!</v>
      </c>
      <c r="R141" s="36" t="e">
        <f t="shared" si="45"/>
        <v>#REF!</v>
      </c>
      <c r="S141" s="36" t="e">
        <f t="shared" si="46"/>
        <v>#REF!</v>
      </c>
      <c r="T141" s="36" t="e">
        <f t="shared" si="47"/>
        <v>#REF!</v>
      </c>
      <c r="U141" s="36" t="e">
        <f t="shared" si="48"/>
        <v>#REF!</v>
      </c>
      <c r="V141" s="36" t="e">
        <f t="shared" si="49"/>
        <v>#REF!</v>
      </c>
      <c r="W141" s="36" t="e">
        <f t="shared" si="50"/>
        <v>#REF!</v>
      </c>
      <c r="X141" s="36" t="e">
        <f t="shared" si="51"/>
        <v>#REF!</v>
      </c>
      <c r="Y141" s="36" t="e">
        <f t="shared" si="52"/>
        <v>#REF!</v>
      </c>
      <c r="Z141" s="36" t="e">
        <f t="shared" si="53"/>
        <v>#REF!</v>
      </c>
      <c r="AA141" s="36" t="e">
        <f t="shared" si="54"/>
        <v>#REF!</v>
      </c>
    </row>
    <row r="142" spans="1:40" x14ac:dyDescent="0.3">
      <c r="C142" s="34">
        <v>6.02</v>
      </c>
      <c r="D142" s="34">
        <v>4.9000000000000004</v>
      </c>
      <c r="E142" s="34">
        <v>5.03</v>
      </c>
      <c r="F142" s="34">
        <v>6.28</v>
      </c>
      <c r="G142" s="34">
        <v>8.6199999999999992</v>
      </c>
      <c r="H142" s="34">
        <v>19.100000000000001</v>
      </c>
      <c r="I142" s="34">
        <v>75</v>
      </c>
      <c r="J142" s="34">
        <v>56.1</v>
      </c>
      <c r="K142" s="34">
        <v>42.8</v>
      </c>
      <c r="L142" s="34">
        <v>25.4</v>
      </c>
      <c r="M142" s="34">
        <v>18.3</v>
      </c>
      <c r="N142" s="34">
        <v>10.7</v>
      </c>
      <c r="P142" s="36" t="e">
        <f t="shared" si="43"/>
        <v>#REF!</v>
      </c>
      <c r="Q142" s="36" t="e">
        <f t="shared" si="44"/>
        <v>#REF!</v>
      </c>
      <c r="R142" s="36" t="e">
        <f t="shared" si="45"/>
        <v>#REF!</v>
      </c>
      <c r="S142" s="36" t="e">
        <f t="shared" si="46"/>
        <v>#REF!</v>
      </c>
      <c r="T142" s="36" t="e">
        <f t="shared" si="47"/>
        <v>#REF!</v>
      </c>
      <c r="U142" s="36" t="e">
        <f t="shared" si="48"/>
        <v>#REF!</v>
      </c>
      <c r="V142" s="36" t="e">
        <f t="shared" si="49"/>
        <v>#REF!</v>
      </c>
      <c r="W142" s="36" t="e">
        <f t="shared" si="50"/>
        <v>#REF!</v>
      </c>
      <c r="X142" s="36" t="e">
        <f t="shared" si="51"/>
        <v>#REF!</v>
      </c>
      <c r="Y142" s="36" t="e">
        <f t="shared" si="52"/>
        <v>#REF!</v>
      </c>
      <c r="Z142" s="36" t="e">
        <f t="shared" si="53"/>
        <v>#REF!</v>
      </c>
      <c r="AA142" s="36" t="e">
        <f t="shared" si="54"/>
        <v>#REF!</v>
      </c>
    </row>
    <row r="143" spans="1:40" x14ac:dyDescent="0.3">
      <c r="C143" s="34">
        <v>5.76</v>
      </c>
      <c r="D143" s="34">
        <v>4.79</v>
      </c>
      <c r="E143" s="34">
        <v>5.89</v>
      </c>
      <c r="F143" s="34">
        <v>7.77</v>
      </c>
      <c r="G143" s="34">
        <v>8.4600000000000009</v>
      </c>
      <c r="H143" s="34">
        <v>25.6</v>
      </c>
      <c r="I143" s="34">
        <v>67</v>
      </c>
      <c r="J143" s="34">
        <v>88.9</v>
      </c>
      <c r="K143" s="34">
        <v>52.3</v>
      </c>
      <c r="L143" s="34">
        <v>24.1</v>
      </c>
      <c r="M143" s="34">
        <v>17.600000000000001</v>
      </c>
      <c r="N143" s="34">
        <v>10.7</v>
      </c>
      <c r="P143" s="36" t="e">
        <f t="shared" si="43"/>
        <v>#REF!</v>
      </c>
      <c r="Q143" s="36" t="e">
        <f t="shared" si="44"/>
        <v>#REF!</v>
      </c>
      <c r="R143" s="36" t="e">
        <f t="shared" si="45"/>
        <v>#REF!</v>
      </c>
      <c r="S143" s="36" t="e">
        <f t="shared" si="46"/>
        <v>#REF!</v>
      </c>
      <c r="T143" s="36" t="e">
        <f t="shared" si="47"/>
        <v>#REF!</v>
      </c>
      <c r="U143" s="36" t="e">
        <f t="shared" si="48"/>
        <v>#REF!</v>
      </c>
      <c r="V143" s="36" t="e">
        <f t="shared" si="49"/>
        <v>#REF!</v>
      </c>
      <c r="W143" s="36" t="e">
        <f t="shared" si="50"/>
        <v>#REF!</v>
      </c>
      <c r="X143" s="36" t="e">
        <f t="shared" si="51"/>
        <v>#REF!</v>
      </c>
      <c r="Y143" s="36" t="e">
        <f t="shared" si="52"/>
        <v>#REF!</v>
      </c>
      <c r="Z143" s="36" t="e">
        <f t="shared" si="53"/>
        <v>#REF!</v>
      </c>
      <c r="AA143" s="36" t="e">
        <f t="shared" si="54"/>
        <v>#REF!</v>
      </c>
    </row>
    <row r="144" spans="1:40" x14ac:dyDescent="0.3">
      <c r="C144" s="34">
        <v>5.76</v>
      </c>
      <c r="D144" s="34">
        <v>4.84</v>
      </c>
      <c r="E144" s="34">
        <v>5.86</v>
      </c>
      <c r="F144" s="34">
        <v>7.11</v>
      </c>
      <c r="G144" s="34">
        <v>9.1</v>
      </c>
      <c r="H144" s="34">
        <v>22.9</v>
      </c>
      <c r="I144" s="34">
        <v>78.2</v>
      </c>
      <c r="J144" s="34">
        <v>87</v>
      </c>
      <c r="K144" s="34">
        <v>54.9</v>
      </c>
      <c r="L144" s="34">
        <v>23.3</v>
      </c>
      <c r="M144" s="34">
        <v>17.2</v>
      </c>
      <c r="N144" s="34">
        <v>10.6</v>
      </c>
      <c r="P144" s="36" t="e">
        <f t="shared" si="43"/>
        <v>#REF!</v>
      </c>
      <c r="Q144" s="36" t="e">
        <f t="shared" si="44"/>
        <v>#REF!</v>
      </c>
      <c r="R144" s="36" t="e">
        <f t="shared" si="45"/>
        <v>#REF!</v>
      </c>
      <c r="S144" s="36" t="e">
        <f t="shared" si="46"/>
        <v>#REF!</v>
      </c>
      <c r="T144" s="36" t="e">
        <f t="shared" si="47"/>
        <v>#REF!</v>
      </c>
      <c r="U144" s="36" t="e">
        <f t="shared" si="48"/>
        <v>#REF!</v>
      </c>
      <c r="V144" s="36" t="e">
        <f t="shared" si="49"/>
        <v>#REF!</v>
      </c>
      <c r="W144" s="36" t="e">
        <f t="shared" si="50"/>
        <v>#REF!</v>
      </c>
      <c r="X144" s="36" t="e">
        <f t="shared" si="51"/>
        <v>#REF!</v>
      </c>
      <c r="Y144" s="36" t="e">
        <f t="shared" si="52"/>
        <v>#REF!</v>
      </c>
      <c r="Z144" s="36" t="e">
        <f t="shared" si="53"/>
        <v>#REF!</v>
      </c>
      <c r="AA144" s="36" t="e">
        <f t="shared" si="54"/>
        <v>#REF!</v>
      </c>
    </row>
    <row r="145" spans="3:27" x14ac:dyDescent="0.3">
      <c r="C145" s="34">
        <v>5.76</v>
      </c>
      <c r="D145" s="34">
        <v>4.9000000000000004</v>
      </c>
      <c r="E145" s="34">
        <v>6.21</v>
      </c>
      <c r="F145" s="34">
        <v>7.26</v>
      </c>
      <c r="G145" s="34">
        <v>8.5399999999999991</v>
      </c>
      <c r="H145" s="34">
        <v>25.5</v>
      </c>
      <c r="I145" s="34">
        <v>88.9</v>
      </c>
      <c r="J145" s="34">
        <v>84.7</v>
      </c>
      <c r="K145" s="34">
        <v>56.8</v>
      </c>
      <c r="L145" s="34">
        <v>22.5</v>
      </c>
      <c r="M145" s="34">
        <v>16.600000000000001</v>
      </c>
      <c r="N145" s="34">
        <v>10.199999999999999</v>
      </c>
      <c r="P145" s="36" t="e">
        <f t="shared" si="43"/>
        <v>#REF!</v>
      </c>
      <c r="Q145" s="36" t="e">
        <f t="shared" si="44"/>
        <v>#REF!</v>
      </c>
      <c r="R145" s="36" t="e">
        <f t="shared" si="45"/>
        <v>#REF!</v>
      </c>
      <c r="S145" s="36" t="e">
        <f t="shared" si="46"/>
        <v>#REF!</v>
      </c>
      <c r="T145" s="36" t="e">
        <f t="shared" si="47"/>
        <v>#REF!</v>
      </c>
      <c r="U145" s="36" t="e">
        <f t="shared" si="48"/>
        <v>#REF!</v>
      </c>
      <c r="V145" s="36" t="e">
        <f t="shared" si="49"/>
        <v>#REF!</v>
      </c>
      <c r="W145" s="36" t="e">
        <f t="shared" si="50"/>
        <v>#REF!</v>
      </c>
      <c r="X145" s="36" t="e">
        <f t="shared" si="51"/>
        <v>#REF!</v>
      </c>
      <c r="Y145" s="36" t="e">
        <f t="shared" si="52"/>
        <v>#REF!</v>
      </c>
      <c r="Z145" s="36" t="e">
        <f t="shared" si="53"/>
        <v>#REF!</v>
      </c>
      <c r="AA145" s="36" t="e">
        <f t="shared" si="54"/>
        <v>#REF!</v>
      </c>
    </row>
    <row r="146" spans="3:27" x14ac:dyDescent="0.3">
      <c r="C146" s="34">
        <v>6.01</v>
      </c>
      <c r="D146" s="34">
        <v>4.79</v>
      </c>
      <c r="E146" s="34">
        <v>6.62</v>
      </c>
      <c r="F146" s="34">
        <v>7.93</v>
      </c>
      <c r="G146" s="34">
        <v>8.08</v>
      </c>
      <c r="H146" s="34">
        <v>34.700000000000003</v>
      </c>
      <c r="I146" s="34">
        <v>73.8</v>
      </c>
      <c r="J146" s="34">
        <v>77.400000000000006</v>
      </c>
      <c r="K146" s="34">
        <v>55.4</v>
      </c>
      <c r="L146" s="34">
        <v>21.8</v>
      </c>
      <c r="M146" s="34">
        <v>16.2</v>
      </c>
      <c r="N146" s="34">
        <v>10.5</v>
      </c>
      <c r="P146" s="36" t="e">
        <f t="shared" si="43"/>
        <v>#REF!</v>
      </c>
      <c r="Q146" s="36" t="e">
        <f t="shared" si="44"/>
        <v>#REF!</v>
      </c>
      <c r="R146" s="36" t="e">
        <f t="shared" si="45"/>
        <v>#REF!</v>
      </c>
      <c r="S146" s="36" t="e">
        <f t="shared" si="46"/>
        <v>#REF!</v>
      </c>
      <c r="T146" s="36" t="e">
        <f t="shared" si="47"/>
        <v>#REF!</v>
      </c>
      <c r="U146" s="36" t="e">
        <f t="shared" si="48"/>
        <v>#REF!</v>
      </c>
      <c r="V146" s="36" t="e">
        <f t="shared" si="49"/>
        <v>#REF!</v>
      </c>
      <c r="W146" s="36" t="e">
        <f t="shared" si="50"/>
        <v>#REF!</v>
      </c>
      <c r="X146" s="36" t="e">
        <f t="shared" si="51"/>
        <v>#REF!</v>
      </c>
      <c r="Y146" s="36" t="e">
        <f t="shared" si="52"/>
        <v>#REF!</v>
      </c>
      <c r="Z146" s="36" t="e">
        <f t="shared" si="53"/>
        <v>#REF!</v>
      </c>
      <c r="AA146" s="36" t="e">
        <f t="shared" si="54"/>
        <v>#REF!</v>
      </c>
    </row>
    <row r="147" spans="3:27" x14ac:dyDescent="0.3">
      <c r="C147" s="34">
        <v>5.76</v>
      </c>
      <c r="D147" s="34">
        <v>4.84</v>
      </c>
      <c r="E147" s="34">
        <v>6.62</v>
      </c>
      <c r="F147" s="34">
        <v>8</v>
      </c>
      <c r="G147" s="34">
        <v>8.7799999999999994</v>
      </c>
      <c r="H147" s="34">
        <v>33.9</v>
      </c>
      <c r="I147" s="34">
        <v>61.6</v>
      </c>
      <c r="J147" s="34">
        <v>94.2</v>
      </c>
      <c r="K147" s="34">
        <v>57.1</v>
      </c>
      <c r="L147" s="34">
        <v>21.8</v>
      </c>
      <c r="M147" s="34">
        <v>15.9</v>
      </c>
      <c r="N147" s="34">
        <v>10.3</v>
      </c>
      <c r="P147" s="36" t="e">
        <f t="shared" si="43"/>
        <v>#REF!</v>
      </c>
      <c r="Q147" s="36" t="e">
        <f t="shared" si="44"/>
        <v>#REF!</v>
      </c>
      <c r="R147" s="36" t="e">
        <f t="shared" si="45"/>
        <v>#REF!</v>
      </c>
      <c r="S147" s="36" t="e">
        <f t="shared" si="46"/>
        <v>#REF!</v>
      </c>
      <c r="T147" s="36" t="e">
        <f t="shared" si="47"/>
        <v>#REF!</v>
      </c>
      <c r="U147" s="36" t="e">
        <f t="shared" si="48"/>
        <v>#REF!</v>
      </c>
      <c r="V147" s="36" t="e">
        <f t="shared" si="49"/>
        <v>#REF!</v>
      </c>
      <c r="W147" s="36" t="e">
        <f t="shared" si="50"/>
        <v>#REF!</v>
      </c>
      <c r="X147" s="36" t="e">
        <f t="shared" si="51"/>
        <v>#REF!</v>
      </c>
      <c r="Y147" s="36" t="e">
        <f t="shared" si="52"/>
        <v>#REF!</v>
      </c>
      <c r="Z147" s="36" t="e">
        <f t="shared" si="53"/>
        <v>#REF!</v>
      </c>
      <c r="AA147" s="36" t="e">
        <f t="shared" si="54"/>
        <v>#REF!</v>
      </c>
    </row>
    <row r="148" spans="3:27" x14ac:dyDescent="0.3">
      <c r="C148" s="34">
        <v>5.57</v>
      </c>
      <c r="D148" s="34">
        <v>4.96</v>
      </c>
      <c r="E148" s="34">
        <v>6.9</v>
      </c>
      <c r="F148" s="34">
        <v>9.44</v>
      </c>
      <c r="G148" s="34">
        <v>8.7200000000000006</v>
      </c>
      <c r="H148" s="34">
        <v>28.9</v>
      </c>
      <c r="I148" s="34">
        <v>57.6</v>
      </c>
      <c r="J148" s="34">
        <v>101</v>
      </c>
      <c r="K148" s="34">
        <v>109</v>
      </c>
      <c r="L148" s="34">
        <v>21.2</v>
      </c>
      <c r="M148" s="34">
        <v>15.7</v>
      </c>
      <c r="N148" s="34">
        <v>10.3</v>
      </c>
      <c r="P148" s="36" t="e">
        <f t="shared" si="43"/>
        <v>#REF!</v>
      </c>
      <c r="Q148" s="36" t="e">
        <f t="shared" si="44"/>
        <v>#REF!</v>
      </c>
      <c r="R148" s="36" t="e">
        <f t="shared" si="45"/>
        <v>#REF!</v>
      </c>
      <c r="S148" s="36" t="e">
        <f t="shared" si="46"/>
        <v>#REF!</v>
      </c>
      <c r="T148" s="36" t="e">
        <f t="shared" si="47"/>
        <v>#REF!</v>
      </c>
      <c r="U148" s="36" t="e">
        <f t="shared" si="48"/>
        <v>#REF!</v>
      </c>
      <c r="V148" s="36" t="e">
        <f t="shared" si="49"/>
        <v>#REF!</v>
      </c>
      <c r="W148" s="36" t="e">
        <f t="shared" si="50"/>
        <v>#REF!</v>
      </c>
      <c r="X148" s="36" t="e">
        <f t="shared" si="51"/>
        <v>#REF!</v>
      </c>
      <c r="Y148" s="36" t="e">
        <f t="shared" si="52"/>
        <v>#REF!</v>
      </c>
      <c r="Z148" s="36" t="e">
        <f t="shared" si="53"/>
        <v>#REF!</v>
      </c>
      <c r="AA148" s="36" t="e">
        <f t="shared" si="54"/>
        <v>#REF!</v>
      </c>
    </row>
    <row r="149" spans="3:27" x14ac:dyDescent="0.3">
      <c r="C149" s="34">
        <v>5.51</v>
      </c>
      <c r="D149" s="34">
        <v>4.78</v>
      </c>
      <c r="E149" s="34">
        <v>7.1</v>
      </c>
      <c r="F149" s="34">
        <v>9.67</v>
      </c>
      <c r="G149" s="34">
        <v>8.93</v>
      </c>
      <c r="H149" s="34">
        <v>44.4</v>
      </c>
      <c r="I149" s="34">
        <v>48.9</v>
      </c>
      <c r="J149" s="34">
        <v>119</v>
      </c>
      <c r="K149" s="34">
        <v>213</v>
      </c>
      <c r="L149" s="34">
        <v>20.6</v>
      </c>
      <c r="M149" s="34">
        <v>15.3</v>
      </c>
      <c r="N149" s="34">
        <v>10.199999999999999</v>
      </c>
      <c r="P149" s="36" t="e">
        <f t="shared" si="43"/>
        <v>#REF!</v>
      </c>
      <c r="Q149" s="36" t="e">
        <f t="shared" si="44"/>
        <v>#REF!</v>
      </c>
      <c r="R149" s="36" t="e">
        <f t="shared" si="45"/>
        <v>#REF!</v>
      </c>
      <c r="S149" s="36" t="e">
        <f t="shared" si="46"/>
        <v>#REF!</v>
      </c>
      <c r="T149" s="36" t="e">
        <f t="shared" si="47"/>
        <v>#REF!</v>
      </c>
      <c r="U149" s="36" t="e">
        <f t="shared" si="48"/>
        <v>#REF!</v>
      </c>
      <c r="V149" s="36" t="e">
        <f t="shared" si="49"/>
        <v>#REF!</v>
      </c>
      <c r="W149" s="36" t="e">
        <f t="shared" si="50"/>
        <v>#REF!</v>
      </c>
      <c r="X149" s="36" t="e">
        <f t="shared" si="51"/>
        <v>#REF!</v>
      </c>
      <c r="Y149" s="36" t="e">
        <f t="shared" si="52"/>
        <v>#REF!</v>
      </c>
      <c r="Z149" s="36" t="e">
        <f t="shared" si="53"/>
        <v>#REF!</v>
      </c>
      <c r="AA149" s="36" t="e">
        <f t="shared" si="54"/>
        <v>#REF!</v>
      </c>
    </row>
    <row r="150" spans="3:27" x14ac:dyDescent="0.3">
      <c r="C150" s="34">
        <v>5.33</v>
      </c>
      <c r="D150" s="34">
        <v>4.84</v>
      </c>
      <c r="E150" s="34">
        <v>7.18</v>
      </c>
      <c r="F150" s="34">
        <v>11.6</v>
      </c>
      <c r="G150" s="34">
        <v>9.76</v>
      </c>
      <c r="H150" s="34">
        <v>35.9</v>
      </c>
      <c r="I150" s="34">
        <v>38.4</v>
      </c>
      <c r="J150" s="34">
        <v>101</v>
      </c>
      <c r="K150" s="34">
        <v>84.4</v>
      </c>
      <c r="L150" s="34">
        <v>20</v>
      </c>
      <c r="M150" s="34">
        <v>15</v>
      </c>
      <c r="N150" s="34">
        <v>10.199999999999999</v>
      </c>
      <c r="P150" s="36" t="e">
        <f t="shared" si="43"/>
        <v>#REF!</v>
      </c>
      <c r="Q150" s="36" t="e">
        <f t="shared" si="44"/>
        <v>#REF!</v>
      </c>
      <c r="R150" s="36" t="e">
        <f t="shared" si="45"/>
        <v>#REF!</v>
      </c>
      <c r="S150" s="36" t="e">
        <f t="shared" si="46"/>
        <v>#REF!</v>
      </c>
      <c r="T150" s="36" t="e">
        <f t="shared" si="47"/>
        <v>#REF!</v>
      </c>
      <c r="U150" s="36" t="e">
        <f t="shared" si="48"/>
        <v>#REF!</v>
      </c>
      <c r="V150" s="36" t="e">
        <f t="shared" si="49"/>
        <v>#REF!</v>
      </c>
      <c r="W150" s="36" t="e">
        <f t="shared" si="50"/>
        <v>#REF!</v>
      </c>
      <c r="X150" s="36" t="e">
        <f t="shared" si="51"/>
        <v>#REF!</v>
      </c>
      <c r="Y150" s="36" t="e">
        <f t="shared" si="52"/>
        <v>#REF!</v>
      </c>
      <c r="Z150" s="36" t="e">
        <f t="shared" si="53"/>
        <v>#REF!</v>
      </c>
      <c r="AA150" s="36" t="e">
        <f t="shared" si="54"/>
        <v>#REF!</v>
      </c>
    </row>
    <row r="151" spans="3:27" x14ac:dyDescent="0.3">
      <c r="C151" s="34">
        <v>5.09</v>
      </c>
      <c r="D151" s="34">
        <v>4.7300000000000004</v>
      </c>
      <c r="E151" s="34">
        <v>6.76</v>
      </c>
      <c r="F151" s="34">
        <v>10.5</v>
      </c>
      <c r="G151" s="34">
        <v>10</v>
      </c>
      <c r="H151" s="34">
        <v>30.4</v>
      </c>
      <c r="I151" s="34">
        <v>33</v>
      </c>
      <c r="J151" s="34">
        <v>86.4</v>
      </c>
      <c r="K151" s="34">
        <v>76.599999999999994</v>
      </c>
      <c r="L151" s="34">
        <v>19.899999999999999</v>
      </c>
      <c r="M151" s="34">
        <v>14.7</v>
      </c>
      <c r="N151" s="34">
        <v>10</v>
      </c>
      <c r="P151" s="36" t="e">
        <f t="shared" si="43"/>
        <v>#REF!</v>
      </c>
      <c r="Q151" s="36" t="e">
        <f t="shared" si="44"/>
        <v>#REF!</v>
      </c>
      <c r="R151" s="36" t="e">
        <f t="shared" si="45"/>
        <v>#REF!</v>
      </c>
      <c r="S151" s="36" t="e">
        <f t="shared" si="46"/>
        <v>#REF!</v>
      </c>
      <c r="T151" s="36" t="e">
        <f t="shared" si="47"/>
        <v>#REF!</v>
      </c>
      <c r="U151" s="36" t="e">
        <f t="shared" si="48"/>
        <v>#REF!</v>
      </c>
      <c r="V151" s="36" t="e">
        <f t="shared" si="49"/>
        <v>#REF!</v>
      </c>
      <c r="W151" s="36" t="e">
        <f t="shared" si="50"/>
        <v>#REF!</v>
      </c>
      <c r="X151" s="36" t="e">
        <f t="shared" si="51"/>
        <v>#REF!</v>
      </c>
      <c r="Y151" s="36" t="e">
        <f t="shared" si="52"/>
        <v>#REF!</v>
      </c>
      <c r="Z151" s="36" t="e">
        <f t="shared" si="53"/>
        <v>#REF!</v>
      </c>
      <c r="AA151" s="36" t="e">
        <f t="shared" si="54"/>
        <v>#REF!</v>
      </c>
    </row>
    <row r="152" spans="3:27" x14ac:dyDescent="0.3">
      <c r="C152" s="34">
        <v>5.39</v>
      </c>
      <c r="D152" s="34">
        <v>4.68</v>
      </c>
      <c r="E152" s="34">
        <v>6.76</v>
      </c>
      <c r="F152" s="34">
        <v>10.8</v>
      </c>
      <c r="G152" s="34">
        <v>11.6</v>
      </c>
      <c r="H152" s="34">
        <v>50.9</v>
      </c>
      <c r="I152" s="34">
        <v>36.9</v>
      </c>
      <c r="J152" s="34">
        <v>81.7</v>
      </c>
      <c r="K152" s="34">
        <v>66.900000000000006</v>
      </c>
      <c r="L152" s="34">
        <v>19.7</v>
      </c>
      <c r="M152" s="34">
        <v>14.4</v>
      </c>
      <c r="N152" s="34">
        <v>9.93</v>
      </c>
      <c r="P152" s="36" t="e">
        <f t="shared" si="43"/>
        <v>#REF!</v>
      </c>
      <c r="Q152" s="36" t="e">
        <f t="shared" si="44"/>
        <v>#REF!</v>
      </c>
      <c r="R152" s="36" t="e">
        <f t="shared" si="45"/>
        <v>#REF!</v>
      </c>
      <c r="S152" s="36" t="e">
        <f t="shared" si="46"/>
        <v>#REF!</v>
      </c>
      <c r="T152" s="36" t="e">
        <f t="shared" si="47"/>
        <v>#REF!</v>
      </c>
      <c r="U152" s="36" t="e">
        <f t="shared" si="48"/>
        <v>#REF!</v>
      </c>
      <c r="V152" s="36" t="e">
        <f t="shared" si="49"/>
        <v>#REF!</v>
      </c>
      <c r="W152" s="36" t="e">
        <f t="shared" si="50"/>
        <v>#REF!</v>
      </c>
      <c r="X152" s="36" t="e">
        <f t="shared" si="51"/>
        <v>#REF!</v>
      </c>
      <c r="Y152" s="36" t="e">
        <f t="shared" si="52"/>
        <v>#REF!</v>
      </c>
      <c r="Z152" s="36" t="e">
        <f t="shared" si="53"/>
        <v>#REF!</v>
      </c>
      <c r="AA152" s="36" t="e">
        <f t="shared" si="54"/>
        <v>#REF!</v>
      </c>
    </row>
    <row r="153" spans="3:27" x14ac:dyDescent="0.3">
      <c r="C153" s="34">
        <v>5.27</v>
      </c>
      <c r="D153" s="34">
        <v>4.5599999999999996</v>
      </c>
      <c r="E153" s="34">
        <v>6.62</v>
      </c>
      <c r="F153" s="34">
        <v>10.3</v>
      </c>
      <c r="G153" s="34">
        <v>12.7</v>
      </c>
      <c r="H153" s="34">
        <v>54.9</v>
      </c>
      <c r="I153" s="34">
        <v>38.5</v>
      </c>
      <c r="J153" s="34">
        <v>78.5</v>
      </c>
      <c r="K153" s="34">
        <v>55.6</v>
      </c>
      <c r="L153" s="34">
        <v>18.899999999999999</v>
      </c>
      <c r="M153" s="34">
        <v>14</v>
      </c>
      <c r="N153" s="34">
        <v>9.6300000000000008</v>
      </c>
      <c r="P153" s="36" t="e">
        <f t="shared" si="43"/>
        <v>#REF!</v>
      </c>
      <c r="Q153" s="36" t="e">
        <f t="shared" si="44"/>
        <v>#REF!</v>
      </c>
      <c r="R153" s="36" t="e">
        <f t="shared" si="45"/>
        <v>#REF!</v>
      </c>
      <c r="S153" s="36" t="e">
        <f t="shared" si="46"/>
        <v>#REF!</v>
      </c>
      <c r="T153" s="36" t="e">
        <f t="shared" si="47"/>
        <v>#REF!</v>
      </c>
      <c r="U153" s="36" t="e">
        <f t="shared" si="48"/>
        <v>#REF!</v>
      </c>
      <c r="V153" s="36" t="e">
        <f t="shared" si="49"/>
        <v>#REF!</v>
      </c>
      <c r="W153" s="36" t="e">
        <f t="shared" si="50"/>
        <v>#REF!</v>
      </c>
      <c r="X153" s="36" t="e">
        <f t="shared" si="51"/>
        <v>#REF!</v>
      </c>
      <c r="Y153" s="36" t="e">
        <f t="shared" si="52"/>
        <v>#REF!</v>
      </c>
      <c r="Z153" s="36" t="e">
        <f t="shared" si="53"/>
        <v>#REF!</v>
      </c>
      <c r="AA153" s="36" t="e">
        <f t="shared" si="54"/>
        <v>#REF!</v>
      </c>
    </row>
    <row r="154" spans="3:27" x14ac:dyDescent="0.3">
      <c r="C154" s="34">
        <v>5.51</v>
      </c>
      <c r="D154" s="34">
        <v>4.67</v>
      </c>
      <c r="E154" s="34">
        <v>6.76</v>
      </c>
      <c r="F154" s="34">
        <v>10.7</v>
      </c>
      <c r="G154" s="34">
        <v>11.9</v>
      </c>
      <c r="H154" s="34">
        <v>56.9</v>
      </c>
      <c r="I154" s="34">
        <v>42.2</v>
      </c>
      <c r="J154" s="34">
        <v>77.900000000000006</v>
      </c>
      <c r="K154" s="34">
        <v>50.2</v>
      </c>
      <c r="L154" s="34">
        <v>24.8</v>
      </c>
      <c r="M154" s="34">
        <v>13.9</v>
      </c>
      <c r="N154" s="34">
        <v>9.43</v>
      </c>
      <c r="P154" s="36" t="e">
        <f t="shared" si="43"/>
        <v>#REF!</v>
      </c>
      <c r="Q154" s="36" t="e">
        <f t="shared" si="44"/>
        <v>#REF!</v>
      </c>
      <c r="R154" s="36" t="e">
        <f t="shared" si="45"/>
        <v>#REF!</v>
      </c>
      <c r="S154" s="36" t="e">
        <f t="shared" si="46"/>
        <v>#REF!</v>
      </c>
      <c r="T154" s="36" t="e">
        <f t="shared" si="47"/>
        <v>#REF!</v>
      </c>
      <c r="U154" s="36" t="e">
        <f t="shared" si="48"/>
        <v>#REF!</v>
      </c>
      <c r="V154" s="36" t="e">
        <f t="shared" si="49"/>
        <v>#REF!</v>
      </c>
      <c r="W154" s="36" t="e">
        <f t="shared" si="50"/>
        <v>#REF!</v>
      </c>
      <c r="X154" s="36" t="e">
        <f t="shared" si="51"/>
        <v>#REF!</v>
      </c>
      <c r="Y154" s="36" t="e">
        <f t="shared" si="52"/>
        <v>#REF!</v>
      </c>
      <c r="Z154" s="36" t="e">
        <f t="shared" si="53"/>
        <v>#REF!</v>
      </c>
      <c r="AA154" s="36" t="e">
        <f t="shared" si="54"/>
        <v>#REF!</v>
      </c>
    </row>
    <row r="155" spans="3:27" x14ac:dyDescent="0.3">
      <c r="C155" s="34">
        <v>5.21</v>
      </c>
      <c r="D155" s="34">
        <v>4.68</v>
      </c>
      <c r="E155" s="34">
        <v>7.62</v>
      </c>
      <c r="F155" s="34">
        <v>11.4</v>
      </c>
      <c r="G155" s="34">
        <v>10.9</v>
      </c>
      <c r="H155" s="34">
        <v>44.9</v>
      </c>
      <c r="I155" s="34">
        <v>43.9</v>
      </c>
      <c r="J155" s="34">
        <v>78</v>
      </c>
      <c r="K155" s="34">
        <v>47.8</v>
      </c>
      <c r="L155" s="34">
        <v>42.2</v>
      </c>
      <c r="M155" s="34">
        <v>13.7</v>
      </c>
      <c r="N155" s="34">
        <v>9.82</v>
      </c>
      <c r="P155" s="36" t="e">
        <f t="shared" si="43"/>
        <v>#REF!</v>
      </c>
      <c r="Q155" s="36" t="e">
        <f t="shared" si="44"/>
        <v>#REF!</v>
      </c>
      <c r="R155" s="36" t="e">
        <f t="shared" si="45"/>
        <v>#REF!</v>
      </c>
      <c r="S155" s="36" t="e">
        <f t="shared" si="46"/>
        <v>#REF!</v>
      </c>
      <c r="T155" s="36" t="e">
        <f t="shared" si="47"/>
        <v>#REF!</v>
      </c>
      <c r="U155" s="36" t="e">
        <f t="shared" si="48"/>
        <v>#REF!</v>
      </c>
      <c r="V155" s="36" t="e">
        <f t="shared" si="49"/>
        <v>#REF!</v>
      </c>
      <c r="W155" s="36" t="e">
        <f t="shared" si="50"/>
        <v>#REF!</v>
      </c>
      <c r="X155" s="36" t="e">
        <f t="shared" si="51"/>
        <v>#REF!</v>
      </c>
      <c r="Y155" s="36" t="e">
        <f t="shared" si="52"/>
        <v>#REF!</v>
      </c>
      <c r="Z155" s="36" t="e">
        <f t="shared" si="53"/>
        <v>#REF!</v>
      </c>
      <c r="AA155" s="36" t="e">
        <f t="shared" si="54"/>
        <v>#REF!</v>
      </c>
    </row>
    <row r="156" spans="3:27" x14ac:dyDescent="0.3">
      <c r="C156" s="34">
        <v>5.27</v>
      </c>
      <c r="D156" s="34">
        <v>4.6100000000000003</v>
      </c>
      <c r="E156" s="34">
        <v>7.62</v>
      </c>
      <c r="F156" s="34">
        <v>10.9</v>
      </c>
      <c r="G156" s="34">
        <v>9.76</v>
      </c>
      <c r="H156" s="34">
        <v>35.4</v>
      </c>
      <c r="I156" s="34">
        <v>48.4</v>
      </c>
      <c r="J156" s="34">
        <v>84.9</v>
      </c>
      <c r="K156" s="34">
        <v>44.1</v>
      </c>
      <c r="L156" s="34">
        <v>49.6</v>
      </c>
      <c r="M156" s="34">
        <v>13.5</v>
      </c>
      <c r="N156" s="34">
        <v>9.61</v>
      </c>
      <c r="P156" s="36" t="e">
        <f t="shared" si="43"/>
        <v>#REF!</v>
      </c>
      <c r="Q156" s="36" t="e">
        <f t="shared" si="44"/>
        <v>#REF!</v>
      </c>
      <c r="R156" s="36" t="e">
        <f t="shared" si="45"/>
        <v>#REF!</v>
      </c>
      <c r="S156" s="36" t="e">
        <f t="shared" si="46"/>
        <v>#REF!</v>
      </c>
      <c r="T156" s="36" t="e">
        <f t="shared" si="47"/>
        <v>#REF!</v>
      </c>
      <c r="U156" s="36" t="e">
        <f t="shared" si="48"/>
        <v>#REF!</v>
      </c>
      <c r="V156" s="36" t="e">
        <f t="shared" si="49"/>
        <v>#REF!</v>
      </c>
      <c r="W156" s="36" t="e">
        <f t="shared" si="50"/>
        <v>#REF!</v>
      </c>
      <c r="X156" s="36" t="e">
        <f t="shared" si="51"/>
        <v>#REF!</v>
      </c>
      <c r="Y156" s="36" t="e">
        <f t="shared" si="52"/>
        <v>#REF!</v>
      </c>
      <c r="Z156" s="36" t="e">
        <f t="shared" si="53"/>
        <v>#REF!</v>
      </c>
      <c r="AA156" s="36" t="e">
        <f t="shared" si="54"/>
        <v>#REF!</v>
      </c>
    </row>
    <row r="157" spans="3:27" x14ac:dyDescent="0.3">
      <c r="C157" s="34">
        <v>5.27</v>
      </c>
      <c r="D157" s="34">
        <v>4.5599999999999996</v>
      </c>
      <c r="E157" s="34">
        <v>7.54</v>
      </c>
      <c r="F157" s="34">
        <v>10.6</v>
      </c>
      <c r="G157" s="34">
        <v>9.26</v>
      </c>
      <c r="H157" s="34">
        <v>32.799999999999997</v>
      </c>
      <c r="I157" s="34">
        <v>57.4</v>
      </c>
      <c r="J157" s="34">
        <v>84.3</v>
      </c>
      <c r="K157" s="34">
        <v>41.6</v>
      </c>
      <c r="L157" s="34">
        <v>36.799999999999997</v>
      </c>
      <c r="M157" s="34">
        <v>13.5</v>
      </c>
      <c r="N157" s="34">
        <v>9.43</v>
      </c>
      <c r="P157" s="36" t="e">
        <f t="shared" si="43"/>
        <v>#REF!</v>
      </c>
      <c r="Q157" s="36" t="e">
        <f t="shared" si="44"/>
        <v>#REF!</v>
      </c>
      <c r="R157" s="36" t="e">
        <f t="shared" si="45"/>
        <v>#REF!</v>
      </c>
      <c r="S157" s="36" t="e">
        <f t="shared" si="46"/>
        <v>#REF!</v>
      </c>
      <c r="T157" s="36" t="e">
        <f t="shared" si="47"/>
        <v>#REF!</v>
      </c>
      <c r="U157" s="36" t="e">
        <f t="shared" si="48"/>
        <v>#REF!</v>
      </c>
      <c r="V157" s="36" t="e">
        <f t="shared" si="49"/>
        <v>#REF!</v>
      </c>
      <c r="W157" s="36" t="e">
        <f t="shared" si="50"/>
        <v>#REF!</v>
      </c>
      <c r="X157" s="36" t="e">
        <f t="shared" si="51"/>
        <v>#REF!</v>
      </c>
      <c r="Y157" s="36" t="e">
        <f t="shared" si="52"/>
        <v>#REF!</v>
      </c>
      <c r="Z157" s="36" t="e">
        <f t="shared" si="53"/>
        <v>#REF!</v>
      </c>
      <c r="AA157" s="36" t="e">
        <f t="shared" si="54"/>
        <v>#REF!</v>
      </c>
    </row>
    <row r="158" spans="3:27" x14ac:dyDescent="0.3">
      <c r="C158" s="34">
        <v>5.15</v>
      </c>
      <c r="D158" s="34">
        <v>4.4000000000000004</v>
      </c>
      <c r="E158" s="34">
        <v>7.26</v>
      </c>
      <c r="F158" s="34">
        <v>11.2</v>
      </c>
      <c r="G158" s="34">
        <v>9.35</v>
      </c>
      <c r="H158" s="34">
        <v>30.8</v>
      </c>
      <c r="I158" s="34">
        <v>61.6</v>
      </c>
      <c r="J158" s="34">
        <v>82.9</v>
      </c>
      <c r="K158" s="34">
        <v>39.299999999999997</v>
      </c>
      <c r="L158" s="34">
        <v>29.7</v>
      </c>
      <c r="M158" s="34">
        <v>13</v>
      </c>
      <c r="N158" s="34">
        <v>9.0399999999999991</v>
      </c>
      <c r="P158" s="36" t="e">
        <f t="shared" si="43"/>
        <v>#REF!</v>
      </c>
      <c r="Q158" s="36" t="e">
        <f t="shared" si="44"/>
        <v>#REF!</v>
      </c>
      <c r="R158" s="36" t="e">
        <f t="shared" si="45"/>
        <v>#REF!</v>
      </c>
      <c r="S158" s="36" t="e">
        <f t="shared" si="46"/>
        <v>#REF!</v>
      </c>
      <c r="T158" s="36" t="e">
        <f t="shared" si="47"/>
        <v>#REF!</v>
      </c>
      <c r="U158" s="36" t="e">
        <f t="shared" si="48"/>
        <v>#REF!</v>
      </c>
      <c r="V158" s="36" t="e">
        <f t="shared" si="49"/>
        <v>#REF!</v>
      </c>
      <c r="W158" s="36" t="e">
        <f t="shared" si="50"/>
        <v>#REF!</v>
      </c>
      <c r="X158" s="36" t="e">
        <f t="shared" si="51"/>
        <v>#REF!</v>
      </c>
      <c r="Y158" s="36" t="e">
        <f t="shared" si="52"/>
        <v>#REF!</v>
      </c>
      <c r="Z158" s="36" t="e">
        <f t="shared" si="53"/>
        <v>#REF!</v>
      </c>
      <c r="AA158" s="36" t="e">
        <f t="shared" si="54"/>
        <v>#REF!</v>
      </c>
    </row>
    <row r="159" spans="3:27" x14ac:dyDescent="0.3">
      <c r="C159" s="34">
        <v>5.15</v>
      </c>
      <c r="D159" s="34">
        <v>5.39</v>
      </c>
      <c r="E159" s="34">
        <v>7.39</v>
      </c>
      <c r="F159" s="34">
        <v>10.9</v>
      </c>
      <c r="G159" s="34">
        <v>10.3</v>
      </c>
      <c r="H159" s="34">
        <v>30</v>
      </c>
      <c r="I159" s="34">
        <v>57.4</v>
      </c>
      <c r="J159" s="34">
        <v>93.5</v>
      </c>
      <c r="K159" s="34">
        <v>37.1</v>
      </c>
      <c r="L159" s="34">
        <v>26.5</v>
      </c>
      <c r="M159" s="34">
        <v>13.1</v>
      </c>
      <c r="N159" s="34">
        <v>9.14</v>
      </c>
      <c r="P159" s="36" t="e">
        <f t="shared" si="43"/>
        <v>#REF!</v>
      </c>
      <c r="Q159" s="36" t="e">
        <f t="shared" si="44"/>
        <v>#REF!</v>
      </c>
      <c r="R159" s="36" t="e">
        <f t="shared" si="45"/>
        <v>#REF!</v>
      </c>
      <c r="S159" s="36" t="e">
        <f t="shared" si="46"/>
        <v>#REF!</v>
      </c>
      <c r="T159" s="36" t="e">
        <f t="shared" si="47"/>
        <v>#REF!</v>
      </c>
      <c r="U159" s="36" t="e">
        <f t="shared" si="48"/>
        <v>#REF!</v>
      </c>
      <c r="V159" s="36" t="e">
        <f t="shared" si="49"/>
        <v>#REF!</v>
      </c>
      <c r="W159" s="36" t="e">
        <f t="shared" si="50"/>
        <v>#REF!</v>
      </c>
      <c r="X159" s="36" t="e">
        <f t="shared" si="51"/>
        <v>#REF!</v>
      </c>
      <c r="Y159" s="36" t="e">
        <f t="shared" si="52"/>
        <v>#REF!</v>
      </c>
      <c r="Z159" s="36" t="e">
        <f t="shared" si="53"/>
        <v>#REF!</v>
      </c>
      <c r="AA159" s="36" t="e">
        <f t="shared" si="54"/>
        <v>#REF!</v>
      </c>
    </row>
    <row r="160" spans="3:27" x14ac:dyDescent="0.3">
      <c r="C160" s="34">
        <v>5.39</v>
      </c>
      <c r="D160" s="34">
        <v>5.09</v>
      </c>
      <c r="E160" s="34">
        <v>7.33</v>
      </c>
      <c r="F160" s="34">
        <v>13.6</v>
      </c>
      <c r="G160" s="34">
        <v>10.4</v>
      </c>
      <c r="H160" s="34">
        <v>34.799999999999997</v>
      </c>
      <c r="I160" s="34">
        <v>54.9</v>
      </c>
      <c r="J160" s="34">
        <v>81.400000000000006</v>
      </c>
      <c r="K160" s="34">
        <v>35.5</v>
      </c>
      <c r="L160" s="34">
        <v>25.5</v>
      </c>
      <c r="M160" s="34">
        <v>12.7</v>
      </c>
      <c r="N160" s="34">
        <v>8.86</v>
      </c>
      <c r="P160" s="36" t="e">
        <f t="shared" si="43"/>
        <v>#REF!</v>
      </c>
      <c r="Q160" s="36" t="e">
        <f t="shared" si="44"/>
        <v>#REF!</v>
      </c>
      <c r="R160" s="36" t="e">
        <f t="shared" si="45"/>
        <v>#REF!</v>
      </c>
      <c r="S160" s="36" t="e">
        <f t="shared" si="46"/>
        <v>#REF!</v>
      </c>
      <c r="T160" s="36" t="e">
        <f t="shared" si="47"/>
        <v>#REF!</v>
      </c>
      <c r="U160" s="36" t="e">
        <f t="shared" si="48"/>
        <v>#REF!</v>
      </c>
      <c r="V160" s="36" t="e">
        <f t="shared" si="49"/>
        <v>#REF!</v>
      </c>
      <c r="W160" s="36" t="e">
        <f t="shared" si="50"/>
        <v>#REF!</v>
      </c>
      <c r="X160" s="36" t="e">
        <f t="shared" si="51"/>
        <v>#REF!</v>
      </c>
      <c r="Y160" s="36" t="e">
        <f t="shared" si="52"/>
        <v>#REF!</v>
      </c>
      <c r="Z160" s="36" t="e">
        <f t="shared" si="53"/>
        <v>#REF!</v>
      </c>
      <c r="AA160" s="36" t="e">
        <f t="shared" si="54"/>
        <v>#REF!</v>
      </c>
    </row>
    <row r="161" spans="1:40" x14ac:dyDescent="0.3">
      <c r="C161" s="34">
        <v>5.15</v>
      </c>
      <c r="D161" s="34">
        <v>5.21</v>
      </c>
      <c r="E161" s="34">
        <v>6.83</v>
      </c>
      <c r="F161" s="34">
        <v>14.5</v>
      </c>
      <c r="G161" s="34">
        <v>10.1</v>
      </c>
      <c r="H161" s="34">
        <v>41.8</v>
      </c>
      <c r="I161" s="34">
        <v>59.3</v>
      </c>
      <c r="J161" s="34">
        <v>73.8</v>
      </c>
      <c r="K161" s="34">
        <v>34.4</v>
      </c>
      <c r="L161" s="34">
        <v>23.9</v>
      </c>
      <c r="M161" s="34">
        <v>12.6</v>
      </c>
      <c r="N161" s="34">
        <v>8.86</v>
      </c>
      <c r="P161" s="36" t="e">
        <f t="shared" si="43"/>
        <v>#REF!</v>
      </c>
      <c r="Q161" s="36" t="e">
        <f t="shared" si="44"/>
        <v>#REF!</v>
      </c>
      <c r="R161" s="36" t="e">
        <f t="shared" si="45"/>
        <v>#REF!</v>
      </c>
      <c r="S161" s="36" t="e">
        <f t="shared" si="46"/>
        <v>#REF!</v>
      </c>
      <c r="T161" s="36" t="e">
        <f t="shared" si="47"/>
        <v>#REF!</v>
      </c>
      <c r="U161" s="36" t="e">
        <f t="shared" si="48"/>
        <v>#REF!</v>
      </c>
      <c r="V161" s="36" t="e">
        <f t="shared" si="49"/>
        <v>#REF!</v>
      </c>
      <c r="W161" s="36" t="e">
        <f t="shared" si="50"/>
        <v>#REF!</v>
      </c>
      <c r="X161" s="36" t="e">
        <f t="shared" si="51"/>
        <v>#REF!</v>
      </c>
      <c r="Y161" s="36" t="e">
        <f t="shared" si="52"/>
        <v>#REF!</v>
      </c>
      <c r="Z161" s="36" t="e">
        <f t="shared" si="53"/>
        <v>#REF!</v>
      </c>
      <c r="AA161" s="36" t="e">
        <f t="shared" si="54"/>
        <v>#REF!</v>
      </c>
    </row>
    <row r="162" spans="1:40" x14ac:dyDescent="0.3">
      <c r="C162" s="34">
        <v>5.27</v>
      </c>
      <c r="D162" s="34">
        <v>5.09</v>
      </c>
      <c r="E162" s="34">
        <v>7.1</v>
      </c>
      <c r="F162" s="34">
        <v>12.3</v>
      </c>
      <c r="G162" s="34">
        <v>10.1</v>
      </c>
      <c r="H162" s="34">
        <v>44.5</v>
      </c>
      <c r="I162" s="34">
        <v>59.8</v>
      </c>
      <c r="J162" s="34">
        <v>64.900000000000006</v>
      </c>
      <c r="K162" s="34">
        <v>32.9</v>
      </c>
      <c r="L162" s="34">
        <v>23.1</v>
      </c>
      <c r="M162" s="34">
        <v>12.4</v>
      </c>
      <c r="N162" s="34">
        <v>8.58</v>
      </c>
      <c r="P162" s="36" t="e">
        <f t="shared" si="43"/>
        <v>#REF!</v>
      </c>
      <c r="Q162" s="36" t="e">
        <f t="shared" si="44"/>
        <v>#REF!</v>
      </c>
      <c r="R162" s="36" t="e">
        <f t="shared" si="45"/>
        <v>#REF!</v>
      </c>
      <c r="S162" s="36" t="e">
        <f t="shared" si="46"/>
        <v>#REF!</v>
      </c>
      <c r="T162" s="36" t="e">
        <f t="shared" si="47"/>
        <v>#REF!</v>
      </c>
      <c r="U162" s="36" t="e">
        <f t="shared" si="48"/>
        <v>#REF!</v>
      </c>
      <c r="V162" s="36" t="e">
        <f t="shared" si="49"/>
        <v>#REF!</v>
      </c>
      <c r="W162" s="36" t="e">
        <f t="shared" si="50"/>
        <v>#REF!</v>
      </c>
      <c r="X162" s="36" t="e">
        <f t="shared" si="51"/>
        <v>#REF!</v>
      </c>
      <c r="Y162" s="36" t="e">
        <f t="shared" si="52"/>
        <v>#REF!</v>
      </c>
      <c r="Z162" s="36" t="e">
        <f t="shared" si="53"/>
        <v>#REF!</v>
      </c>
      <c r="AA162" s="36" t="e">
        <f t="shared" si="54"/>
        <v>#REF!</v>
      </c>
    </row>
    <row r="163" spans="1:40" x14ac:dyDescent="0.3">
      <c r="C163" s="34">
        <v>5.21</v>
      </c>
      <c r="D163" s="34">
        <v>4.96</v>
      </c>
      <c r="E163" s="34">
        <v>7.7</v>
      </c>
      <c r="F163" s="34">
        <v>10.6</v>
      </c>
      <c r="G163" s="34">
        <v>10.5</v>
      </c>
      <c r="H163" s="34">
        <v>66.5</v>
      </c>
      <c r="I163" s="34">
        <v>55.4</v>
      </c>
      <c r="J163" s="34">
        <v>58.1</v>
      </c>
      <c r="K163" s="34">
        <v>31.8</v>
      </c>
      <c r="L163" s="34">
        <v>23</v>
      </c>
      <c r="M163" s="34">
        <v>12.4</v>
      </c>
      <c r="N163" s="34">
        <v>8.39</v>
      </c>
      <c r="P163" s="36" t="e">
        <f t="shared" si="43"/>
        <v>#REF!</v>
      </c>
      <c r="Q163" s="36" t="e">
        <f t="shared" si="44"/>
        <v>#REF!</v>
      </c>
      <c r="R163" s="36" t="e">
        <f t="shared" si="45"/>
        <v>#REF!</v>
      </c>
      <c r="S163" s="36" t="e">
        <f t="shared" si="46"/>
        <v>#REF!</v>
      </c>
      <c r="T163" s="36" t="e">
        <f t="shared" si="47"/>
        <v>#REF!</v>
      </c>
      <c r="U163" s="36" t="e">
        <f t="shared" si="48"/>
        <v>#REF!</v>
      </c>
      <c r="V163" s="36" t="e">
        <f t="shared" si="49"/>
        <v>#REF!</v>
      </c>
      <c r="W163" s="36" t="e">
        <f t="shared" si="50"/>
        <v>#REF!</v>
      </c>
      <c r="X163" s="36" t="e">
        <f t="shared" si="51"/>
        <v>#REF!</v>
      </c>
      <c r="Y163" s="36" t="e">
        <f t="shared" si="52"/>
        <v>#REF!</v>
      </c>
      <c r="Z163" s="36" t="e">
        <f t="shared" si="53"/>
        <v>#REF!</v>
      </c>
      <c r="AA163" s="36" t="e">
        <f t="shared" si="54"/>
        <v>#REF!</v>
      </c>
    </row>
    <row r="164" spans="1:40" x14ac:dyDescent="0.3">
      <c r="C164" s="34">
        <v>5.88</v>
      </c>
      <c r="D164" s="34">
        <v>5.03</v>
      </c>
      <c r="E164" s="34">
        <v>8.08</v>
      </c>
      <c r="F164" s="34">
        <v>9.84</v>
      </c>
      <c r="G164" s="34">
        <v>10.4</v>
      </c>
      <c r="H164" s="34">
        <v>70.3</v>
      </c>
      <c r="I164" s="34">
        <v>53.7</v>
      </c>
      <c r="J164" s="34">
        <v>52.3</v>
      </c>
      <c r="K164" s="34">
        <v>30.6</v>
      </c>
      <c r="L164" s="34">
        <v>22.2</v>
      </c>
      <c r="M164" s="34">
        <v>12.4</v>
      </c>
      <c r="N164" s="34">
        <v>8.49</v>
      </c>
      <c r="P164" s="36" t="e">
        <f t="shared" si="43"/>
        <v>#REF!</v>
      </c>
      <c r="Q164" s="36" t="e">
        <f t="shared" si="44"/>
        <v>#REF!</v>
      </c>
      <c r="R164" s="36" t="e">
        <f t="shared" si="45"/>
        <v>#REF!</v>
      </c>
      <c r="S164" s="36" t="e">
        <f t="shared" si="46"/>
        <v>#REF!</v>
      </c>
      <c r="T164" s="36" t="e">
        <f t="shared" si="47"/>
        <v>#REF!</v>
      </c>
      <c r="U164" s="36" t="e">
        <f t="shared" si="48"/>
        <v>#REF!</v>
      </c>
      <c r="V164" s="36" t="e">
        <f t="shared" si="49"/>
        <v>#REF!</v>
      </c>
      <c r="W164" s="36" t="e">
        <f t="shared" si="50"/>
        <v>#REF!</v>
      </c>
      <c r="X164" s="36" t="e">
        <f t="shared" si="51"/>
        <v>#REF!</v>
      </c>
      <c r="Y164" s="36" t="e">
        <f t="shared" si="52"/>
        <v>#REF!</v>
      </c>
      <c r="Z164" s="36" t="e">
        <f t="shared" si="53"/>
        <v>#REF!</v>
      </c>
      <c r="AA164" s="36" t="e">
        <f t="shared" si="54"/>
        <v>#REF!</v>
      </c>
    </row>
    <row r="165" spans="1:40" x14ac:dyDescent="0.3">
      <c r="C165" s="34">
        <v>5.57</v>
      </c>
      <c r="D165" s="34">
        <v>4.78</v>
      </c>
      <c r="E165" s="34">
        <v>8.8699999999999992</v>
      </c>
      <c r="F165" s="34">
        <v>10</v>
      </c>
      <c r="G165" s="34">
        <v>10.5</v>
      </c>
      <c r="H165" s="34">
        <v>85</v>
      </c>
      <c r="I165" s="34">
        <v>71</v>
      </c>
      <c r="J165" s="34">
        <v>50.7</v>
      </c>
      <c r="K165" s="34">
        <v>30</v>
      </c>
      <c r="L165" s="34">
        <v>21.2</v>
      </c>
      <c r="M165" s="34">
        <v>12</v>
      </c>
      <c r="N165" s="34">
        <v>8.2100000000000009</v>
      </c>
      <c r="P165" s="36" t="e">
        <f t="shared" si="43"/>
        <v>#REF!</v>
      </c>
      <c r="Q165" s="36" t="e">
        <f t="shared" si="44"/>
        <v>#REF!</v>
      </c>
      <c r="R165" s="36" t="e">
        <f t="shared" si="45"/>
        <v>#REF!</v>
      </c>
      <c r="S165" s="36" t="e">
        <f t="shared" si="46"/>
        <v>#REF!</v>
      </c>
      <c r="T165" s="36" t="e">
        <f t="shared" si="47"/>
        <v>#REF!</v>
      </c>
      <c r="U165" s="36" t="e">
        <f t="shared" si="48"/>
        <v>#REF!</v>
      </c>
      <c r="V165" s="36" t="e">
        <f t="shared" si="49"/>
        <v>#REF!</v>
      </c>
      <c r="W165" s="36" t="e">
        <f t="shared" si="50"/>
        <v>#REF!</v>
      </c>
      <c r="X165" s="36" t="e">
        <f t="shared" si="51"/>
        <v>#REF!</v>
      </c>
      <c r="Y165" s="36" t="e">
        <f t="shared" si="52"/>
        <v>#REF!</v>
      </c>
      <c r="Z165" s="36" t="e">
        <f t="shared" si="53"/>
        <v>#REF!</v>
      </c>
      <c r="AA165" s="36" t="e">
        <f t="shared" si="54"/>
        <v>#REF!</v>
      </c>
    </row>
    <row r="166" spans="1:40" x14ac:dyDescent="0.3">
      <c r="C166" s="34">
        <v>5.33</v>
      </c>
      <c r="D166" s="34">
        <v>5.88</v>
      </c>
      <c r="E166" s="34">
        <v>7.5</v>
      </c>
      <c r="F166" s="34">
        <v>10.6</v>
      </c>
      <c r="G166" s="34">
        <v>12.7</v>
      </c>
      <c r="H166" s="34">
        <v>63.9</v>
      </c>
      <c r="I166" s="34">
        <v>71.599999999999994</v>
      </c>
      <c r="J166" s="34">
        <v>49.8</v>
      </c>
      <c r="K166" s="34">
        <v>29.4</v>
      </c>
      <c r="L166" s="34">
        <v>20.399999999999999</v>
      </c>
      <c r="M166" s="34">
        <v>11.8</v>
      </c>
      <c r="N166" s="34">
        <v>8.1199999999999992</v>
      </c>
      <c r="P166" s="36" t="e">
        <f t="shared" si="43"/>
        <v>#REF!</v>
      </c>
      <c r="Q166" s="36" t="e">
        <f t="shared" si="44"/>
        <v>#REF!</v>
      </c>
      <c r="R166" s="36" t="e">
        <f t="shared" si="45"/>
        <v>#REF!</v>
      </c>
      <c r="S166" s="36" t="e">
        <f t="shared" si="46"/>
        <v>#REF!</v>
      </c>
      <c r="T166" s="36" t="e">
        <f t="shared" si="47"/>
        <v>#REF!</v>
      </c>
      <c r="U166" s="36" t="e">
        <f t="shared" si="48"/>
        <v>#REF!</v>
      </c>
      <c r="V166" s="36" t="e">
        <f t="shared" si="49"/>
        <v>#REF!</v>
      </c>
      <c r="W166" s="36" t="e">
        <f t="shared" si="50"/>
        <v>#REF!</v>
      </c>
      <c r="X166" s="36" t="e">
        <f t="shared" si="51"/>
        <v>#REF!</v>
      </c>
      <c r="Y166" s="36" t="e">
        <f t="shared" si="52"/>
        <v>#REF!</v>
      </c>
      <c r="Z166" s="36" t="e">
        <f t="shared" si="53"/>
        <v>#REF!</v>
      </c>
      <c r="AA166" s="36" t="e">
        <f t="shared" si="54"/>
        <v>#REF!</v>
      </c>
    </row>
    <row r="167" spans="1:40" x14ac:dyDescent="0.3">
      <c r="C167" s="34">
        <v>5.15</v>
      </c>
      <c r="E167" s="34">
        <v>6.56</v>
      </c>
      <c r="F167" s="34">
        <v>11.3</v>
      </c>
      <c r="G167" s="34">
        <v>14.2</v>
      </c>
      <c r="H167" s="34">
        <v>65</v>
      </c>
      <c r="I167" s="34">
        <v>65.2</v>
      </c>
      <c r="J167" s="34">
        <v>46.9</v>
      </c>
      <c r="K167" s="34">
        <v>27.6</v>
      </c>
      <c r="L167" s="34">
        <v>19.899999999999999</v>
      </c>
      <c r="M167" s="34">
        <v>11.7</v>
      </c>
      <c r="N167" s="34">
        <v>8.3000000000000007</v>
      </c>
      <c r="P167" s="36" t="e">
        <f>IF(C167="NaN", "", C167*$G$7)</f>
        <v>#REF!</v>
      </c>
      <c r="Q167" s="36"/>
      <c r="R167" s="36" t="e">
        <f t="shared" ref="R167:AA168" si="56">IF(E167="NaN", "", E167*$G$7)</f>
        <v>#REF!</v>
      </c>
      <c r="S167" s="36" t="e">
        <f t="shared" si="56"/>
        <v>#REF!</v>
      </c>
      <c r="T167" s="36" t="e">
        <f t="shared" si="56"/>
        <v>#REF!</v>
      </c>
      <c r="U167" s="36" t="e">
        <f t="shared" si="56"/>
        <v>#REF!</v>
      </c>
      <c r="V167" s="36" t="e">
        <f t="shared" si="56"/>
        <v>#REF!</v>
      </c>
      <c r="W167" s="36" t="e">
        <f t="shared" si="56"/>
        <v>#REF!</v>
      </c>
      <c r="X167" s="36" t="e">
        <f t="shared" si="56"/>
        <v>#REF!</v>
      </c>
      <c r="Y167" s="36" t="e">
        <f t="shared" si="56"/>
        <v>#REF!</v>
      </c>
      <c r="Z167" s="36" t="e">
        <f t="shared" si="56"/>
        <v>#REF!</v>
      </c>
      <c r="AA167" s="36" t="e">
        <f t="shared" si="56"/>
        <v>#REF!</v>
      </c>
    </row>
    <row r="168" spans="1:40" x14ac:dyDescent="0.3">
      <c r="C168" s="34">
        <v>5.39</v>
      </c>
      <c r="E168" s="34">
        <v>6.08</v>
      </c>
      <c r="F168" s="34">
        <v>11</v>
      </c>
      <c r="G168" s="34">
        <v>12</v>
      </c>
      <c r="H168" s="34">
        <v>72.5</v>
      </c>
      <c r="I168" s="34">
        <v>61.8</v>
      </c>
      <c r="J168" s="34">
        <v>44.9</v>
      </c>
      <c r="K168" s="34">
        <v>26.6</v>
      </c>
      <c r="L168" s="34">
        <v>19.399999999999999</v>
      </c>
      <c r="M168" s="34">
        <v>11.4</v>
      </c>
      <c r="N168" s="34">
        <v>8.1199999999999992</v>
      </c>
      <c r="P168" s="36" t="e">
        <f>IF(C168="NaN", "", C168*$G$7)</f>
        <v>#REF!</v>
      </c>
      <c r="Q168" s="36"/>
      <c r="R168" s="36" t="e">
        <f t="shared" si="56"/>
        <v>#REF!</v>
      </c>
      <c r="S168" s="36" t="e">
        <f t="shared" si="56"/>
        <v>#REF!</v>
      </c>
      <c r="T168" s="36" t="e">
        <f t="shared" si="56"/>
        <v>#REF!</v>
      </c>
      <c r="U168" s="36" t="e">
        <f t="shared" si="56"/>
        <v>#REF!</v>
      </c>
      <c r="V168" s="36" t="e">
        <f t="shared" si="56"/>
        <v>#REF!</v>
      </c>
      <c r="W168" s="36" t="e">
        <f t="shared" si="56"/>
        <v>#REF!</v>
      </c>
      <c r="X168" s="36" t="e">
        <f t="shared" si="56"/>
        <v>#REF!</v>
      </c>
      <c r="Y168" s="36" t="e">
        <f t="shared" si="56"/>
        <v>#REF!</v>
      </c>
      <c r="Z168" s="36" t="e">
        <f t="shared" si="56"/>
        <v>#REF!</v>
      </c>
      <c r="AA168" s="36" t="e">
        <f t="shared" si="56"/>
        <v>#REF!</v>
      </c>
    </row>
    <row r="169" spans="1:40" x14ac:dyDescent="0.3">
      <c r="C169" s="34">
        <v>5.33</v>
      </c>
      <c r="E169" s="34">
        <v>5.83</v>
      </c>
      <c r="G169" s="34">
        <v>13.5</v>
      </c>
      <c r="I169" s="34">
        <v>58.3</v>
      </c>
      <c r="J169" s="34">
        <v>46</v>
      </c>
      <c r="L169" s="34">
        <v>19.100000000000001</v>
      </c>
      <c r="N169" s="34">
        <v>8.1199999999999992</v>
      </c>
      <c r="P169" s="36" t="e">
        <f>IF(C169="NaN", "", C169*$G$7)</f>
        <v>#REF!</v>
      </c>
      <c r="Q169" s="36"/>
      <c r="R169" s="36" t="e">
        <f>IF(E169="NaN", "", E169*$G$7)</f>
        <v>#REF!</v>
      </c>
      <c r="S169" s="36"/>
      <c r="T169" s="36" t="e">
        <f>IF(G169="NaN", "", G169*$G$7)</f>
        <v>#REF!</v>
      </c>
      <c r="U169" s="36"/>
      <c r="V169" s="36" t="e">
        <f>IF(I169="NaN", "", I169*$G$7)</f>
        <v>#REF!</v>
      </c>
      <c r="W169" s="36" t="e">
        <f>IF(J169="NaN", "", J169*$G$7)</f>
        <v>#REF!</v>
      </c>
      <c r="X169" s="36"/>
      <c r="Y169" s="36" t="e">
        <f>IF(L169="NaN", "", L169*$G$7)</f>
        <v>#REF!</v>
      </c>
      <c r="Z169" s="36"/>
      <c r="AA169" s="36" t="e">
        <f>IF(N169="NaN", "", N169*$G$7)</f>
        <v>#REF!</v>
      </c>
    </row>
    <row r="170" spans="1:40" x14ac:dyDescent="0.3">
      <c r="P170" s="36"/>
      <c r="Q170" s="36"/>
      <c r="R170" s="36"/>
      <c r="S170" s="36"/>
      <c r="T170" s="36"/>
      <c r="U170" s="36"/>
      <c r="V170" s="36"/>
      <c r="W170" s="36"/>
      <c r="X170" s="36"/>
      <c r="Y170" s="36"/>
      <c r="Z170" s="36"/>
      <c r="AA170" s="36"/>
    </row>
    <row r="171" spans="1:40" x14ac:dyDescent="0.3">
      <c r="A171" s="34">
        <v>1972</v>
      </c>
      <c r="C171" s="34">
        <v>8.02</v>
      </c>
      <c r="D171" s="34">
        <v>7.07</v>
      </c>
      <c r="E171" s="34">
        <v>6.82</v>
      </c>
      <c r="F171" s="34">
        <v>8.3000000000000007</v>
      </c>
      <c r="G171" s="34">
        <v>12.7</v>
      </c>
      <c r="H171" s="34">
        <v>12</v>
      </c>
      <c r="I171" s="34">
        <v>13.8</v>
      </c>
      <c r="J171" s="34">
        <v>22.5</v>
      </c>
      <c r="K171" s="34">
        <v>47.6</v>
      </c>
      <c r="L171" s="34">
        <v>23.6</v>
      </c>
      <c r="M171" s="34">
        <v>14.2</v>
      </c>
      <c r="N171" s="34">
        <v>8.2100000000000009</v>
      </c>
      <c r="P171" s="36" t="e">
        <f t="shared" ref="P171:P199" si="57">IF(C171="NaN", "", C171*$G$7)</f>
        <v>#REF!</v>
      </c>
      <c r="Q171" s="36" t="e">
        <f t="shared" ref="Q171:Q199" si="58">IF(D171="NaN", "", D171*$G$7)</f>
        <v>#REF!</v>
      </c>
      <c r="R171" s="36" t="e">
        <f t="shared" ref="R171:R199" si="59">IF(E171="NaN", "", E171*$G$7)</f>
        <v>#REF!</v>
      </c>
      <c r="S171" s="36" t="e">
        <f t="shared" ref="S171:S199" si="60">IF(F171="NaN", "", F171*$G$7)</f>
        <v>#REF!</v>
      </c>
      <c r="T171" s="36" t="e">
        <f t="shared" ref="T171:T199" si="61">IF(G171="NaN", "", G171*$G$7)</f>
        <v>#REF!</v>
      </c>
      <c r="U171" s="36" t="e">
        <f t="shared" ref="U171:U199" si="62">IF(H171="NaN", "", H171*$G$7)</f>
        <v>#REF!</v>
      </c>
      <c r="V171" s="36" t="e">
        <f t="shared" ref="V171:V199" si="63">IF(I171="NaN", "", I171*$G$7)</f>
        <v>#REF!</v>
      </c>
      <c r="W171" s="36" t="e">
        <f t="shared" ref="W171:W199" si="64">IF(J171="NaN", "", J171*$G$7)</f>
        <v>#REF!</v>
      </c>
      <c r="X171" s="36" t="e">
        <f t="shared" ref="X171:X199" si="65">IF(K171="NaN", "", K171*$G$7)</f>
        <v>#REF!</v>
      </c>
      <c r="Y171" s="36" t="e">
        <f t="shared" ref="Y171:Y199" si="66">IF(L171="NaN", "", L171*$G$7)</f>
        <v>#REF!</v>
      </c>
      <c r="Z171" s="36" t="e">
        <f t="shared" ref="Z171:Z199" si="67">IF(M171="NaN", "", M171*$G$7)</f>
        <v>#REF!</v>
      </c>
      <c r="AA171" s="36" t="e">
        <f t="shared" ref="AA171:AA199" si="68">IF(N171="NaN", "", N171*$G$7)</f>
        <v>#REF!</v>
      </c>
      <c r="AC171" s="3" t="e">
        <f t="shared" ref="AC171:AN171" si="69">AVERAGE(P171:P201)</f>
        <v>#REF!</v>
      </c>
      <c r="AD171" s="3" t="e">
        <f t="shared" si="69"/>
        <v>#REF!</v>
      </c>
      <c r="AE171" s="3" t="e">
        <f t="shared" si="69"/>
        <v>#REF!</v>
      </c>
      <c r="AF171" s="3" t="e">
        <f t="shared" si="69"/>
        <v>#REF!</v>
      </c>
      <c r="AG171" s="3" t="e">
        <f t="shared" si="69"/>
        <v>#REF!</v>
      </c>
      <c r="AH171" s="3" t="e">
        <f t="shared" si="69"/>
        <v>#REF!</v>
      </c>
      <c r="AI171" s="3" t="e">
        <f t="shared" si="69"/>
        <v>#REF!</v>
      </c>
      <c r="AJ171" s="3" t="e">
        <f t="shared" si="69"/>
        <v>#REF!</v>
      </c>
      <c r="AK171" s="3" t="e">
        <f t="shared" si="69"/>
        <v>#REF!</v>
      </c>
      <c r="AL171" s="3" t="e">
        <f t="shared" si="69"/>
        <v>#REF!</v>
      </c>
      <c r="AM171" s="3" t="e">
        <f t="shared" si="69"/>
        <v>#REF!</v>
      </c>
      <c r="AN171" s="3" t="e">
        <f t="shared" si="69"/>
        <v>#REF!</v>
      </c>
    </row>
    <row r="172" spans="1:40" x14ac:dyDescent="0.3">
      <c r="C172" s="34">
        <v>8.02</v>
      </c>
      <c r="D172" s="34">
        <v>7.4</v>
      </c>
      <c r="E172" s="34">
        <v>6.65</v>
      </c>
      <c r="F172" s="34">
        <v>7.4</v>
      </c>
      <c r="G172" s="34">
        <v>12.2</v>
      </c>
      <c r="H172" s="34">
        <v>11.5</v>
      </c>
      <c r="I172" s="34">
        <v>14.4</v>
      </c>
      <c r="J172" s="34">
        <v>20.9</v>
      </c>
      <c r="K172" s="34">
        <v>44.7</v>
      </c>
      <c r="L172" s="34">
        <v>22.5</v>
      </c>
      <c r="M172" s="34">
        <v>13.9</v>
      </c>
      <c r="N172" s="34">
        <v>8.02</v>
      </c>
      <c r="P172" s="36" t="e">
        <f t="shared" si="57"/>
        <v>#REF!</v>
      </c>
      <c r="Q172" s="36" t="e">
        <f t="shared" si="58"/>
        <v>#REF!</v>
      </c>
      <c r="R172" s="36" t="e">
        <f t="shared" si="59"/>
        <v>#REF!</v>
      </c>
      <c r="S172" s="36" t="e">
        <f t="shared" si="60"/>
        <v>#REF!</v>
      </c>
      <c r="T172" s="36" t="e">
        <f t="shared" si="61"/>
        <v>#REF!</v>
      </c>
      <c r="U172" s="36" t="e">
        <f t="shared" si="62"/>
        <v>#REF!</v>
      </c>
      <c r="V172" s="36" t="e">
        <f t="shared" si="63"/>
        <v>#REF!</v>
      </c>
      <c r="W172" s="36" t="e">
        <f t="shared" si="64"/>
        <v>#REF!</v>
      </c>
      <c r="X172" s="36" t="e">
        <f t="shared" si="65"/>
        <v>#REF!</v>
      </c>
      <c r="Y172" s="36" t="e">
        <f t="shared" si="66"/>
        <v>#REF!</v>
      </c>
      <c r="Z172" s="36" t="e">
        <f t="shared" si="67"/>
        <v>#REF!</v>
      </c>
      <c r="AA172" s="36" t="e">
        <f t="shared" si="68"/>
        <v>#REF!</v>
      </c>
    </row>
    <row r="173" spans="1:40" x14ac:dyDescent="0.3">
      <c r="C173" s="34">
        <v>7.84</v>
      </c>
      <c r="D173" s="34">
        <v>7.15</v>
      </c>
      <c r="E173" s="34">
        <v>6.74</v>
      </c>
      <c r="F173" s="34">
        <v>7.07</v>
      </c>
      <c r="G173" s="34">
        <v>12.8</v>
      </c>
      <c r="H173" s="34">
        <v>11.3</v>
      </c>
      <c r="I173" s="34">
        <v>17.3</v>
      </c>
      <c r="J173" s="34">
        <v>20.399999999999999</v>
      </c>
      <c r="K173" s="34">
        <v>41.6</v>
      </c>
      <c r="L173" s="34">
        <v>22.1</v>
      </c>
      <c r="M173" s="34">
        <v>13.1</v>
      </c>
      <c r="N173" s="34">
        <v>7.74</v>
      </c>
      <c r="P173" s="36" t="e">
        <f t="shared" si="57"/>
        <v>#REF!</v>
      </c>
      <c r="Q173" s="36" t="e">
        <f t="shared" si="58"/>
        <v>#REF!</v>
      </c>
      <c r="R173" s="36" t="e">
        <f t="shared" si="59"/>
        <v>#REF!</v>
      </c>
      <c r="S173" s="36" t="e">
        <f t="shared" si="60"/>
        <v>#REF!</v>
      </c>
      <c r="T173" s="36" t="e">
        <f t="shared" si="61"/>
        <v>#REF!</v>
      </c>
      <c r="U173" s="36" t="e">
        <f t="shared" si="62"/>
        <v>#REF!</v>
      </c>
      <c r="V173" s="36" t="e">
        <f t="shared" si="63"/>
        <v>#REF!</v>
      </c>
      <c r="W173" s="36" t="e">
        <f t="shared" si="64"/>
        <v>#REF!</v>
      </c>
      <c r="X173" s="36" t="e">
        <f t="shared" si="65"/>
        <v>#REF!</v>
      </c>
      <c r="Y173" s="36" t="e">
        <f t="shared" si="66"/>
        <v>#REF!</v>
      </c>
      <c r="Z173" s="36" t="e">
        <f t="shared" si="67"/>
        <v>#REF!</v>
      </c>
      <c r="AA173" s="36" t="e">
        <f t="shared" si="68"/>
        <v>#REF!</v>
      </c>
    </row>
    <row r="174" spans="1:40" x14ac:dyDescent="0.3">
      <c r="C174" s="34">
        <v>7.74</v>
      </c>
      <c r="D174" s="34">
        <v>6.9</v>
      </c>
      <c r="E174" s="34">
        <v>6.82</v>
      </c>
      <c r="F174" s="34">
        <v>6.9</v>
      </c>
      <c r="G174" s="34">
        <v>12.3</v>
      </c>
      <c r="H174" s="34">
        <v>10.199999999999999</v>
      </c>
      <c r="I174" s="34">
        <v>18.8</v>
      </c>
      <c r="J174" s="34">
        <v>32.200000000000003</v>
      </c>
      <c r="K174" s="34">
        <v>38.700000000000003</v>
      </c>
      <c r="L174" s="34">
        <v>21.6</v>
      </c>
      <c r="M174" s="34">
        <v>12.8</v>
      </c>
      <c r="N174" s="34">
        <v>7.74</v>
      </c>
      <c r="P174" s="36" t="e">
        <f t="shared" si="57"/>
        <v>#REF!</v>
      </c>
      <c r="Q174" s="36" t="e">
        <f t="shared" si="58"/>
        <v>#REF!</v>
      </c>
      <c r="R174" s="36" t="e">
        <f t="shared" si="59"/>
        <v>#REF!</v>
      </c>
      <c r="S174" s="36" t="e">
        <f t="shared" si="60"/>
        <v>#REF!</v>
      </c>
      <c r="T174" s="36" t="e">
        <f t="shared" si="61"/>
        <v>#REF!</v>
      </c>
      <c r="U174" s="36" t="e">
        <f t="shared" si="62"/>
        <v>#REF!</v>
      </c>
      <c r="V174" s="36" t="e">
        <f t="shared" si="63"/>
        <v>#REF!</v>
      </c>
      <c r="W174" s="36" t="e">
        <f t="shared" si="64"/>
        <v>#REF!</v>
      </c>
      <c r="X174" s="36" t="e">
        <f t="shared" si="65"/>
        <v>#REF!</v>
      </c>
      <c r="Y174" s="36" t="e">
        <f t="shared" si="66"/>
        <v>#REF!</v>
      </c>
      <c r="Z174" s="36" t="e">
        <f t="shared" si="67"/>
        <v>#REF!</v>
      </c>
      <c r="AA174" s="36" t="e">
        <f t="shared" si="68"/>
        <v>#REF!</v>
      </c>
    </row>
    <row r="175" spans="1:40" x14ac:dyDescent="0.3">
      <c r="C175" s="34">
        <v>7.57</v>
      </c>
      <c r="D175" s="34">
        <v>6.82</v>
      </c>
      <c r="E175" s="34">
        <v>7.85</v>
      </c>
      <c r="F175" s="34">
        <v>7.07</v>
      </c>
      <c r="G175" s="34">
        <v>11.2</v>
      </c>
      <c r="H175" s="34">
        <v>9.93</v>
      </c>
      <c r="I175" s="34">
        <v>19.2</v>
      </c>
      <c r="J175" s="34">
        <v>35.200000000000003</v>
      </c>
      <c r="K175" s="34">
        <v>37.5</v>
      </c>
      <c r="L175" s="34">
        <v>21</v>
      </c>
      <c r="M175" s="34">
        <v>12.5</v>
      </c>
      <c r="N175" s="34">
        <v>8.02</v>
      </c>
      <c r="P175" s="36" t="e">
        <f t="shared" si="57"/>
        <v>#REF!</v>
      </c>
      <c r="Q175" s="36" t="e">
        <f t="shared" si="58"/>
        <v>#REF!</v>
      </c>
      <c r="R175" s="36" t="e">
        <f t="shared" si="59"/>
        <v>#REF!</v>
      </c>
      <c r="S175" s="36" t="e">
        <f t="shared" si="60"/>
        <v>#REF!</v>
      </c>
      <c r="T175" s="36" t="e">
        <f t="shared" si="61"/>
        <v>#REF!</v>
      </c>
      <c r="U175" s="36" t="e">
        <f t="shared" si="62"/>
        <v>#REF!</v>
      </c>
      <c r="V175" s="36" t="e">
        <f t="shared" si="63"/>
        <v>#REF!</v>
      </c>
      <c r="W175" s="36" t="e">
        <f t="shared" si="64"/>
        <v>#REF!</v>
      </c>
      <c r="X175" s="36" t="e">
        <f t="shared" si="65"/>
        <v>#REF!</v>
      </c>
      <c r="Y175" s="36" t="e">
        <f t="shared" si="66"/>
        <v>#REF!</v>
      </c>
      <c r="Z175" s="36" t="e">
        <f t="shared" si="67"/>
        <v>#REF!</v>
      </c>
      <c r="AA175" s="36" t="e">
        <f t="shared" si="68"/>
        <v>#REF!</v>
      </c>
    </row>
    <row r="176" spans="1:40" x14ac:dyDescent="0.3">
      <c r="C176" s="34">
        <v>7.48</v>
      </c>
      <c r="D176" s="34">
        <v>7.15</v>
      </c>
      <c r="E176" s="34">
        <v>7.24</v>
      </c>
      <c r="F176" s="34">
        <v>6.9</v>
      </c>
      <c r="G176" s="34">
        <v>10.9</v>
      </c>
      <c r="H176" s="34">
        <v>9.32</v>
      </c>
      <c r="I176" s="34">
        <v>29</v>
      </c>
      <c r="J176" s="34">
        <v>39.9</v>
      </c>
      <c r="K176" s="34">
        <v>35.5</v>
      </c>
      <c r="L176" s="34">
        <v>21.2</v>
      </c>
      <c r="M176" s="34">
        <v>11.9</v>
      </c>
      <c r="N176" s="34">
        <v>7.75</v>
      </c>
      <c r="P176" s="36" t="e">
        <f t="shared" si="57"/>
        <v>#REF!</v>
      </c>
      <c r="Q176" s="36" t="e">
        <f t="shared" si="58"/>
        <v>#REF!</v>
      </c>
      <c r="R176" s="36" t="e">
        <f t="shared" si="59"/>
        <v>#REF!</v>
      </c>
      <c r="S176" s="36" t="e">
        <f t="shared" si="60"/>
        <v>#REF!</v>
      </c>
      <c r="T176" s="36" t="e">
        <f t="shared" si="61"/>
        <v>#REF!</v>
      </c>
      <c r="U176" s="36" t="e">
        <f t="shared" si="62"/>
        <v>#REF!</v>
      </c>
      <c r="V176" s="36" t="e">
        <f t="shared" si="63"/>
        <v>#REF!</v>
      </c>
      <c r="W176" s="36" t="e">
        <f t="shared" si="64"/>
        <v>#REF!</v>
      </c>
      <c r="X176" s="36" t="e">
        <f t="shared" si="65"/>
        <v>#REF!</v>
      </c>
      <c r="Y176" s="36" t="e">
        <f t="shared" si="66"/>
        <v>#REF!</v>
      </c>
      <c r="Z176" s="36" t="e">
        <f t="shared" si="67"/>
        <v>#REF!</v>
      </c>
      <c r="AA176" s="36" t="e">
        <f t="shared" si="68"/>
        <v>#REF!</v>
      </c>
    </row>
    <row r="177" spans="3:27" x14ac:dyDescent="0.3">
      <c r="C177" s="34">
        <v>7.24</v>
      </c>
      <c r="D177" s="34">
        <v>6.32</v>
      </c>
      <c r="E177" s="34">
        <v>7.95</v>
      </c>
      <c r="F177" s="34">
        <v>6.57</v>
      </c>
      <c r="G177" s="34">
        <v>12.7</v>
      </c>
      <c r="H177" s="34">
        <v>8.67</v>
      </c>
      <c r="I177" s="34">
        <v>31.3</v>
      </c>
      <c r="J177" s="34">
        <v>39.299999999999997</v>
      </c>
      <c r="K177" s="34">
        <v>35.1</v>
      </c>
      <c r="L177" s="34">
        <v>25</v>
      </c>
      <c r="M177" s="34">
        <v>12</v>
      </c>
      <c r="N177" s="34">
        <v>7.66</v>
      </c>
      <c r="P177" s="36" t="e">
        <f t="shared" si="57"/>
        <v>#REF!</v>
      </c>
      <c r="Q177" s="36" t="e">
        <f t="shared" si="58"/>
        <v>#REF!</v>
      </c>
      <c r="R177" s="36" t="e">
        <f t="shared" si="59"/>
        <v>#REF!</v>
      </c>
      <c r="S177" s="36" t="e">
        <f t="shared" si="60"/>
        <v>#REF!</v>
      </c>
      <c r="T177" s="36" t="e">
        <f t="shared" si="61"/>
        <v>#REF!</v>
      </c>
      <c r="U177" s="36" t="e">
        <f t="shared" si="62"/>
        <v>#REF!</v>
      </c>
      <c r="V177" s="36" t="e">
        <f t="shared" si="63"/>
        <v>#REF!</v>
      </c>
      <c r="W177" s="36" t="e">
        <f t="shared" si="64"/>
        <v>#REF!</v>
      </c>
      <c r="X177" s="36" t="e">
        <f t="shared" si="65"/>
        <v>#REF!</v>
      </c>
      <c r="Y177" s="36" t="e">
        <f t="shared" si="66"/>
        <v>#REF!</v>
      </c>
      <c r="Z177" s="36" t="e">
        <f t="shared" si="67"/>
        <v>#REF!</v>
      </c>
      <c r="AA177" s="36" t="e">
        <f t="shared" si="68"/>
        <v>#REF!</v>
      </c>
    </row>
    <row r="178" spans="3:27" x14ac:dyDescent="0.3">
      <c r="C178" s="34">
        <v>6.99</v>
      </c>
      <c r="D178" s="34">
        <v>6.74</v>
      </c>
      <c r="E178" s="34">
        <v>7.84</v>
      </c>
      <c r="F178" s="34">
        <v>6.82</v>
      </c>
      <c r="G178" s="34">
        <v>12.5</v>
      </c>
      <c r="H178" s="34">
        <v>8.58</v>
      </c>
      <c r="I178" s="34">
        <v>27.5</v>
      </c>
      <c r="J178" s="34">
        <v>54.5</v>
      </c>
      <c r="K178" s="34">
        <v>42.9</v>
      </c>
      <c r="L178" s="34">
        <v>22.8</v>
      </c>
      <c r="M178" s="34">
        <v>11.9</v>
      </c>
      <c r="N178" s="34">
        <v>7.48</v>
      </c>
      <c r="P178" s="36" t="e">
        <f t="shared" si="57"/>
        <v>#REF!</v>
      </c>
      <c r="Q178" s="36" t="e">
        <f t="shared" si="58"/>
        <v>#REF!</v>
      </c>
      <c r="R178" s="36" t="e">
        <f t="shared" si="59"/>
        <v>#REF!</v>
      </c>
      <c r="S178" s="36" t="e">
        <f t="shared" si="60"/>
        <v>#REF!</v>
      </c>
      <c r="T178" s="36" t="e">
        <f t="shared" si="61"/>
        <v>#REF!</v>
      </c>
      <c r="U178" s="36" t="e">
        <f t="shared" si="62"/>
        <v>#REF!</v>
      </c>
      <c r="V178" s="36" t="e">
        <f t="shared" si="63"/>
        <v>#REF!</v>
      </c>
      <c r="W178" s="36" t="e">
        <f t="shared" si="64"/>
        <v>#REF!</v>
      </c>
      <c r="X178" s="36" t="e">
        <f t="shared" si="65"/>
        <v>#REF!</v>
      </c>
      <c r="Y178" s="36" t="e">
        <f t="shared" si="66"/>
        <v>#REF!</v>
      </c>
      <c r="Z178" s="36" t="e">
        <f t="shared" si="67"/>
        <v>#REF!</v>
      </c>
      <c r="AA178" s="36" t="e">
        <f t="shared" si="68"/>
        <v>#REF!</v>
      </c>
    </row>
    <row r="179" spans="3:27" x14ac:dyDescent="0.3">
      <c r="C179" s="34">
        <v>7.4</v>
      </c>
      <c r="D179" s="34">
        <v>6.65</v>
      </c>
      <c r="E179" s="34">
        <v>7.48</v>
      </c>
      <c r="F179" s="34">
        <v>6.82</v>
      </c>
      <c r="G179" s="34">
        <v>12.7</v>
      </c>
      <c r="H179" s="34">
        <v>8.02</v>
      </c>
      <c r="I179" s="34">
        <v>26.8</v>
      </c>
      <c r="J179" s="34">
        <v>68.400000000000006</v>
      </c>
      <c r="K179" s="34">
        <v>49.4</v>
      </c>
      <c r="L179" s="34">
        <v>21</v>
      </c>
      <c r="M179" s="34">
        <v>11.7</v>
      </c>
      <c r="N179" s="34">
        <v>7.48</v>
      </c>
      <c r="P179" s="36" t="e">
        <f t="shared" si="57"/>
        <v>#REF!</v>
      </c>
      <c r="Q179" s="36" t="e">
        <f t="shared" si="58"/>
        <v>#REF!</v>
      </c>
      <c r="R179" s="36" t="e">
        <f t="shared" si="59"/>
        <v>#REF!</v>
      </c>
      <c r="S179" s="36" t="e">
        <f t="shared" si="60"/>
        <v>#REF!</v>
      </c>
      <c r="T179" s="36" t="e">
        <f t="shared" si="61"/>
        <v>#REF!</v>
      </c>
      <c r="U179" s="36" t="e">
        <f t="shared" si="62"/>
        <v>#REF!</v>
      </c>
      <c r="V179" s="36" t="e">
        <f t="shared" si="63"/>
        <v>#REF!</v>
      </c>
      <c r="W179" s="36" t="e">
        <f t="shared" si="64"/>
        <v>#REF!</v>
      </c>
      <c r="X179" s="36" t="e">
        <f t="shared" si="65"/>
        <v>#REF!</v>
      </c>
      <c r="Y179" s="36" t="e">
        <f t="shared" si="66"/>
        <v>#REF!</v>
      </c>
      <c r="Z179" s="36" t="e">
        <f t="shared" si="67"/>
        <v>#REF!</v>
      </c>
      <c r="AA179" s="36" t="e">
        <f t="shared" si="68"/>
        <v>#REF!</v>
      </c>
    </row>
    <row r="180" spans="3:27" x14ac:dyDescent="0.3">
      <c r="C180" s="34">
        <v>7.24</v>
      </c>
      <c r="D180" s="34">
        <v>6.57</v>
      </c>
      <c r="E180" s="34">
        <v>7.75</v>
      </c>
      <c r="F180" s="34">
        <v>10.8</v>
      </c>
      <c r="G180" s="34">
        <v>13.2</v>
      </c>
      <c r="H180" s="34">
        <v>7.74</v>
      </c>
      <c r="I180" s="34">
        <v>29.4</v>
      </c>
      <c r="J180" s="34">
        <v>48.9</v>
      </c>
      <c r="K180" s="34">
        <v>44.7</v>
      </c>
      <c r="L180" s="34">
        <v>19.899999999999999</v>
      </c>
      <c r="M180" s="34">
        <v>11.7</v>
      </c>
      <c r="N180" s="34">
        <v>8.02</v>
      </c>
      <c r="P180" s="36" t="e">
        <f t="shared" si="57"/>
        <v>#REF!</v>
      </c>
      <c r="Q180" s="36" t="e">
        <f t="shared" si="58"/>
        <v>#REF!</v>
      </c>
      <c r="R180" s="36" t="e">
        <f t="shared" si="59"/>
        <v>#REF!</v>
      </c>
      <c r="S180" s="36" t="e">
        <f t="shared" si="60"/>
        <v>#REF!</v>
      </c>
      <c r="T180" s="36" t="e">
        <f t="shared" si="61"/>
        <v>#REF!</v>
      </c>
      <c r="U180" s="36" t="e">
        <f t="shared" si="62"/>
        <v>#REF!</v>
      </c>
      <c r="V180" s="36" t="e">
        <f t="shared" si="63"/>
        <v>#REF!</v>
      </c>
      <c r="W180" s="36" t="e">
        <f t="shared" si="64"/>
        <v>#REF!</v>
      </c>
      <c r="X180" s="36" t="e">
        <f t="shared" si="65"/>
        <v>#REF!</v>
      </c>
      <c r="Y180" s="36" t="e">
        <f t="shared" si="66"/>
        <v>#REF!</v>
      </c>
      <c r="Z180" s="36" t="e">
        <f t="shared" si="67"/>
        <v>#REF!</v>
      </c>
      <c r="AA180" s="36" t="e">
        <f t="shared" si="68"/>
        <v>#REF!</v>
      </c>
    </row>
    <row r="181" spans="3:27" x14ac:dyDescent="0.3">
      <c r="C181" s="34">
        <v>7.07</v>
      </c>
      <c r="D181" s="34">
        <v>6.57</v>
      </c>
      <c r="E181" s="34">
        <v>7.84</v>
      </c>
      <c r="F181" s="34">
        <v>8.77</v>
      </c>
      <c r="G181" s="34">
        <v>14.6</v>
      </c>
      <c r="H181" s="34">
        <v>7.93</v>
      </c>
      <c r="I181" s="34">
        <v>29.5</v>
      </c>
      <c r="J181" s="34">
        <v>50</v>
      </c>
      <c r="K181" s="34">
        <v>40.9</v>
      </c>
      <c r="L181" s="34">
        <v>19</v>
      </c>
      <c r="M181" s="34">
        <v>11.4</v>
      </c>
      <c r="N181" s="34">
        <v>7.74</v>
      </c>
      <c r="P181" s="36" t="e">
        <f t="shared" si="57"/>
        <v>#REF!</v>
      </c>
      <c r="Q181" s="36" t="e">
        <f t="shared" si="58"/>
        <v>#REF!</v>
      </c>
      <c r="R181" s="36" t="e">
        <f t="shared" si="59"/>
        <v>#REF!</v>
      </c>
      <c r="S181" s="36" t="e">
        <f t="shared" si="60"/>
        <v>#REF!</v>
      </c>
      <c r="T181" s="36" t="e">
        <f t="shared" si="61"/>
        <v>#REF!</v>
      </c>
      <c r="U181" s="36" t="e">
        <f t="shared" si="62"/>
        <v>#REF!</v>
      </c>
      <c r="V181" s="36" t="e">
        <f t="shared" si="63"/>
        <v>#REF!</v>
      </c>
      <c r="W181" s="36" t="e">
        <f t="shared" si="64"/>
        <v>#REF!</v>
      </c>
      <c r="X181" s="36" t="e">
        <f t="shared" si="65"/>
        <v>#REF!</v>
      </c>
      <c r="Y181" s="36" t="e">
        <f t="shared" si="66"/>
        <v>#REF!</v>
      </c>
      <c r="Z181" s="36" t="e">
        <f t="shared" si="67"/>
        <v>#REF!</v>
      </c>
      <c r="AA181" s="36" t="e">
        <f t="shared" si="68"/>
        <v>#REF!</v>
      </c>
    </row>
    <row r="182" spans="3:27" x14ac:dyDescent="0.3">
      <c r="C182" s="34">
        <v>6.57</v>
      </c>
      <c r="D182" s="34">
        <v>7.07</v>
      </c>
      <c r="E182" s="34">
        <v>8.39</v>
      </c>
      <c r="F182" s="34">
        <v>9.75</v>
      </c>
      <c r="G182" s="34">
        <v>14.3</v>
      </c>
      <c r="H182" s="34">
        <v>7.4</v>
      </c>
      <c r="I182" s="34">
        <v>30.4</v>
      </c>
      <c r="J182" s="34">
        <v>61.1</v>
      </c>
      <c r="K182" s="34">
        <v>40.5</v>
      </c>
      <c r="L182" s="34">
        <v>18.2</v>
      </c>
      <c r="M182" s="34">
        <v>11.1</v>
      </c>
      <c r="N182" s="34">
        <v>7.32</v>
      </c>
      <c r="P182" s="36" t="e">
        <f t="shared" si="57"/>
        <v>#REF!</v>
      </c>
      <c r="Q182" s="36" t="e">
        <f t="shared" si="58"/>
        <v>#REF!</v>
      </c>
      <c r="R182" s="36" t="e">
        <f t="shared" si="59"/>
        <v>#REF!</v>
      </c>
      <c r="S182" s="36" t="e">
        <f t="shared" si="60"/>
        <v>#REF!</v>
      </c>
      <c r="T182" s="36" t="e">
        <f t="shared" si="61"/>
        <v>#REF!</v>
      </c>
      <c r="U182" s="36" t="e">
        <f t="shared" si="62"/>
        <v>#REF!</v>
      </c>
      <c r="V182" s="36" t="e">
        <f t="shared" si="63"/>
        <v>#REF!</v>
      </c>
      <c r="W182" s="36" t="e">
        <f t="shared" si="64"/>
        <v>#REF!</v>
      </c>
      <c r="X182" s="36" t="e">
        <f t="shared" si="65"/>
        <v>#REF!</v>
      </c>
      <c r="Y182" s="36" t="e">
        <f t="shared" si="66"/>
        <v>#REF!</v>
      </c>
      <c r="Z182" s="36" t="e">
        <f t="shared" si="67"/>
        <v>#REF!</v>
      </c>
      <c r="AA182" s="36" t="e">
        <f t="shared" si="68"/>
        <v>#REF!</v>
      </c>
    </row>
    <row r="183" spans="3:27" x14ac:dyDescent="0.3">
      <c r="C183" s="34">
        <v>7.07</v>
      </c>
      <c r="D183" s="34">
        <v>7.42</v>
      </c>
      <c r="E183" s="34">
        <v>9.0399999999999991</v>
      </c>
      <c r="F183" s="34">
        <v>8.77</v>
      </c>
      <c r="G183" s="34">
        <v>14.3</v>
      </c>
      <c r="H183" s="34">
        <v>7.4</v>
      </c>
      <c r="I183" s="34">
        <v>27.1</v>
      </c>
      <c r="J183" s="34">
        <v>65.7</v>
      </c>
      <c r="K183" s="34">
        <v>46.2</v>
      </c>
      <c r="L183" s="34">
        <v>17.8</v>
      </c>
      <c r="M183" s="34">
        <v>10.9</v>
      </c>
      <c r="N183" s="34">
        <v>7.32</v>
      </c>
      <c r="P183" s="36" t="e">
        <f t="shared" si="57"/>
        <v>#REF!</v>
      </c>
      <c r="Q183" s="36" t="e">
        <f t="shared" si="58"/>
        <v>#REF!</v>
      </c>
      <c r="R183" s="36" t="e">
        <f t="shared" si="59"/>
        <v>#REF!</v>
      </c>
      <c r="S183" s="36" t="e">
        <f t="shared" si="60"/>
        <v>#REF!</v>
      </c>
      <c r="T183" s="36" t="e">
        <f t="shared" si="61"/>
        <v>#REF!</v>
      </c>
      <c r="U183" s="36" t="e">
        <f t="shared" si="62"/>
        <v>#REF!</v>
      </c>
      <c r="V183" s="36" t="e">
        <f t="shared" si="63"/>
        <v>#REF!</v>
      </c>
      <c r="W183" s="36" t="e">
        <f t="shared" si="64"/>
        <v>#REF!</v>
      </c>
      <c r="X183" s="36" t="e">
        <f t="shared" si="65"/>
        <v>#REF!</v>
      </c>
      <c r="Y183" s="36" t="e">
        <f t="shared" si="66"/>
        <v>#REF!</v>
      </c>
      <c r="Z183" s="36" t="e">
        <f t="shared" si="67"/>
        <v>#REF!</v>
      </c>
      <c r="AA183" s="36" t="e">
        <f t="shared" si="68"/>
        <v>#REF!</v>
      </c>
    </row>
    <row r="184" spans="3:27" x14ac:dyDescent="0.3">
      <c r="C184" s="34">
        <v>7.24</v>
      </c>
      <c r="D184" s="34">
        <v>7.09</v>
      </c>
      <c r="E184" s="34">
        <v>8.3000000000000007</v>
      </c>
      <c r="F184" s="34">
        <v>8.58</v>
      </c>
      <c r="G184" s="34">
        <v>14.5</v>
      </c>
      <c r="H184" s="34">
        <v>7.57</v>
      </c>
      <c r="I184" s="34">
        <v>27.6</v>
      </c>
      <c r="J184" s="34">
        <v>60.3</v>
      </c>
      <c r="K184" s="34">
        <v>63.9</v>
      </c>
      <c r="L184" s="34">
        <v>17.5</v>
      </c>
      <c r="M184" s="34">
        <v>10.7</v>
      </c>
      <c r="N184" s="34">
        <v>7.32</v>
      </c>
      <c r="P184" s="36" t="e">
        <f t="shared" si="57"/>
        <v>#REF!</v>
      </c>
      <c r="Q184" s="36" t="e">
        <f t="shared" si="58"/>
        <v>#REF!</v>
      </c>
      <c r="R184" s="36" t="e">
        <f t="shared" si="59"/>
        <v>#REF!</v>
      </c>
      <c r="S184" s="36" t="e">
        <f t="shared" si="60"/>
        <v>#REF!</v>
      </c>
      <c r="T184" s="36" t="e">
        <f t="shared" si="61"/>
        <v>#REF!</v>
      </c>
      <c r="U184" s="36" t="e">
        <f t="shared" si="62"/>
        <v>#REF!</v>
      </c>
      <c r="V184" s="36" t="e">
        <f t="shared" si="63"/>
        <v>#REF!</v>
      </c>
      <c r="W184" s="36" t="e">
        <f t="shared" si="64"/>
        <v>#REF!</v>
      </c>
      <c r="X184" s="36" t="e">
        <f t="shared" si="65"/>
        <v>#REF!</v>
      </c>
      <c r="Y184" s="36" t="e">
        <f t="shared" si="66"/>
        <v>#REF!</v>
      </c>
      <c r="Z184" s="36" t="e">
        <f t="shared" si="67"/>
        <v>#REF!</v>
      </c>
      <c r="AA184" s="36" t="e">
        <f t="shared" si="68"/>
        <v>#REF!</v>
      </c>
    </row>
    <row r="185" spans="3:27" x14ac:dyDescent="0.3">
      <c r="C185" s="34">
        <v>7.07</v>
      </c>
      <c r="D185" s="34">
        <v>6.99</v>
      </c>
      <c r="E185" s="34">
        <v>8.1199999999999992</v>
      </c>
      <c r="F185" s="34">
        <v>8.9499999999999993</v>
      </c>
      <c r="G185" s="34">
        <v>15.3</v>
      </c>
      <c r="H185" s="34">
        <v>7.93</v>
      </c>
      <c r="I185" s="34">
        <v>27</v>
      </c>
      <c r="J185" s="34">
        <v>61.8</v>
      </c>
      <c r="K185" s="34">
        <v>80.900000000000006</v>
      </c>
      <c r="L185" s="34">
        <v>17</v>
      </c>
      <c r="M185" s="34">
        <v>10.3</v>
      </c>
      <c r="N185" s="34">
        <v>7.32</v>
      </c>
      <c r="P185" s="36" t="e">
        <f t="shared" si="57"/>
        <v>#REF!</v>
      </c>
      <c r="Q185" s="36" t="e">
        <f t="shared" si="58"/>
        <v>#REF!</v>
      </c>
      <c r="R185" s="36" t="e">
        <f t="shared" si="59"/>
        <v>#REF!</v>
      </c>
      <c r="S185" s="36" t="e">
        <f t="shared" si="60"/>
        <v>#REF!</v>
      </c>
      <c r="T185" s="36" t="e">
        <f t="shared" si="61"/>
        <v>#REF!</v>
      </c>
      <c r="U185" s="36" t="e">
        <f t="shared" si="62"/>
        <v>#REF!</v>
      </c>
      <c r="V185" s="36" t="e">
        <f t="shared" si="63"/>
        <v>#REF!</v>
      </c>
      <c r="W185" s="36" t="e">
        <f t="shared" si="64"/>
        <v>#REF!</v>
      </c>
      <c r="X185" s="36" t="e">
        <f t="shared" si="65"/>
        <v>#REF!</v>
      </c>
      <c r="Y185" s="36" t="e">
        <f t="shared" si="66"/>
        <v>#REF!</v>
      </c>
      <c r="Z185" s="36" t="e">
        <f t="shared" si="67"/>
        <v>#REF!</v>
      </c>
      <c r="AA185" s="36" t="e">
        <f t="shared" si="68"/>
        <v>#REF!</v>
      </c>
    </row>
    <row r="186" spans="3:27" x14ac:dyDescent="0.3">
      <c r="C186" s="34">
        <v>6.99</v>
      </c>
      <c r="D186" s="34">
        <v>6.74</v>
      </c>
      <c r="E186" s="34">
        <v>8.49</v>
      </c>
      <c r="F186" s="34">
        <v>11.2</v>
      </c>
      <c r="G186" s="34">
        <v>16</v>
      </c>
      <c r="H186" s="34">
        <v>8.49</v>
      </c>
      <c r="I186" s="34">
        <v>32.6</v>
      </c>
      <c r="J186" s="34">
        <v>62.8</v>
      </c>
      <c r="K186" s="34">
        <v>58.8</v>
      </c>
      <c r="L186" s="34">
        <v>16.399999999999999</v>
      </c>
      <c r="M186" s="34">
        <v>9.93</v>
      </c>
      <c r="N186" s="34">
        <v>7.32</v>
      </c>
      <c r="P186" s="36" t="e">
        <f t="shared" si="57"/>
        <v>#REF!</v>
      </c>
      <c r="Q186" s="36" t="e">
        <f t="shared" si="58"/>
        <v>#REF!</v>
      </c>
      <c r="R186" s="36" t="e">
        <f t="shared" si="59"/>
        <v>#REF!</v>
      </c>
      <c r="S186" s="36" t="e">
        <f t="shared" si="60"/>
        <v>#REF!</v>
      </c>
      <c r="T186" s="36" t="e">
        <f t="shared" si="61"/>
        <v>#REF!</v>
      </c>
      <c r="U186" s="36" t="e">
        <f t="shared" si="62"/>
        <v>#REF!</v>
      </c>
      <c r="V186" s="36" t="e">
        <f t="shared" si="63"/>
        <v>#REF!</v>
      </c>
      <c r="W186" s="36" t="e">
        <f t="shared" si="64"/>
        <v>#REF!</v>
      </c>
      <c r="X186" s="36" t="e">
        <f t="shared" si="65"/>
        <v>#REF!</v>
      </c>
      <c r="Y186" s="36" t="e">
        <f t="shared" si="66"/>
        <v>#REF!</v>
      </c>
      <c r="Z186" s="36" t="e">
        <f t="shared" si="67"/>
        <v>#REF!</v>
      </c>
      <c r="AA186" s="36" t="e">
        <f t="shared" si="68"/>
        <v>#REF!</v>
      </c>
    </row>
    <row r="187" spans="3:27" x14ac:dyDescent="0.3">
      <c r="C187" s="34">
        <v>6.9</v>
      </c>
      <c r="D187" s="34">
        <v>6.65</v>
      </c>
      <c r="E187" s="34">
        <v>8.77</v>
      </c>
      <c r="F187" s="34">
        <v>11.1</v>
      </c>
      <c r="G187" s="34">
        <v>15</v>
      </c>
      <c r="H187" s="34">
        <v>8.58</v>
      </c>
      <c r="I187" s="34">
        <v>25.2</v>
      </c>
      <c r="J187" s="34">
        <v>59.8</v>
      </c>
      <c r="K187" s="34">
        <v>49.4</v>
      </c>
      <c r="L187" s="34">
        <v>16.2</v>
      </c>
      <c r="M187" s="34">
        <v>9.93</v>
      </c>
      <c r="N187" s="34">
        <v>7.24</v>
      </c>
      <c r="P187" s="36" t="e">
        <f t="shared" si="57"/>
        <v>#REF!</v>
      </c>
      <c r="Q187" s="36" t="e">
        <f t="shared" si="58"/>
        <v>#REF!</v>
      </c>
      <c r="R187" s="36" t="e">
        <f t="shared" si="59"/>
        <v>#REF!</v>
      </c>
      <c r="S187" s="36" t="e">
        <f t="shared" si="60"/>
        <v>#REF!</v>
      </c>
      <c r="T187" s="36" t="e">
        <f t="shared" si="61"/>
        <v>#REF!</v>
      </c>
      <c r="U187" s="36" t="e">
        <f t="shared" si="62"/>
        <v>#REF!</v>
      </c>
      <c r="V187" s="36" t="e">
        <f t="shared" si="63"/>
        <v>#REF!</v>
      </c>
      <c r="W187" s="36" t="e">
        <f t="shared" si="64"/>
        <v>#REF!</v>
      </c>
      <c r="X187" s="36" t="e">
        <f t="shared" si="65"/>
        <v>#REF!</v>
      </c>
      <c r="Y187" s="36" t="e">
        <f t="shared" si="66"/>
        <v>#REF!</v>
      </c>
      <c r="Z187" s="36" t="e">
        <f t="shared" si="67"/>
        <v>#REF!</v>
      </c>
      <c r="AA187" s="36" t="e">
        <f t="shared" si="68"/>
        <v>#REF!</v>
      </c>
    </row>
    <row r="188" spans="3:27" x14ac:dyDescent="0.3">
      <c r="C188" s="34">
        <v>6.82</v>
      </c>
      <c r="D188" s="34">
        <v>6.74</v>
      </c>
      <c r="E188" s="34">
        <v>8.2100000000000009</v>
      </c>
      <c r="F188" s="34">
        <v>16</v>
      </c>
      <c r="G188" s="34">
        <v>14</v>
      </c>
      <c r="H188" s="34">
        <v>10.9</v>
      </c>
      <c r="I188" s="34">
        <v>32.4</v>
      </c>
      <c r="J188" s="34">
        <v>58.3</v>
      </c>
      <c r="K188" s="34">
        <v>45.4</v>
      </c>
      <c r="L188" s="34">
        <v>15.7</v>
      </c>
      <c r="M188" s="34">
        <v>10</v>
      </c>
      <c r="N188" s="34">
        <v>7.32</v>
      </c>
      <c r="P188" s="36" t="e">
        <f t="shared" si="57"/>
        <v>#REF!</v>
      </c>
      <c r="Q188" s="36" t="e">
        <f t="shared" si="58"/>
        <v>#REF!</v>
      </c>
      <c r="R188" s="36" t="e">
        <f t="shared" si="59"/>
        <v>#REF!</v>
      </c>
      <c r="S188" s="36" t="e">
        <f t="shared" si="60"/>
        <v>#REF!</v>
      </c>
      <c r="T188" s="36" t="e">
        <f t="shared" si="61"/>
        <v>#REF!</v>
      </c>
      <c r="U188" s="36" t="e">
        <f t="shared" si="62"/>
        <v>#REF!</v>
      </c>
      <c r="V188" s="36" t="e">
        <f t="shared" si="63"/>
        <v>#REF!</v>
      </c>
      <c r="W188" s="36" t="e">
        <f t="shared" si="64"/>
        <v>#REF!</v>
      </c>
      <c r="X188" s="36" t="e">
        <f t="shared" si="65"/>
        <v>#REF!</v>
      </c>
      <c r="Y188" s="36" t="e">
        <f t="shared" si="66"/>
        <v>#REF!</v>
      </c>
      <c r="Z188" s="36" t="e">
        <f t="shared" si="67"/>
        <v>#REF!</v>
      </c>
      <c r="AA188" s="36" t="e">
        <f t="shared" si="68"/>
        <v>#REF!</v>
      </c>
    </row>
    <row r="189" spans="3:27" x14ac:dyDescent="0.3">
      <c r="C189" s="34">
        <v>6.9</v>
      </c>
      <c r="D189" s="34">
        <v>6.82</v>
      </c>
      <c r="E189" s="34">
        <v>8.77</v>
      </c>
      <c r="F189" s="34">
        <v>14.1</v>
      </c>
      <c r="G189" s="34">
        <v>15.6</v>
      </c>
      <c r="H189" s="34">
        <v>15.1</v>
      </c>
      <c r="I189" s="34">
        <v>31.7</v>
      </c>
      <c r="J189" s="34">
        <v>54.4</v>
      </c>
      <c r="K189" s="34">
        <v>39.1</v>
      </c>
      <c r="L189" s="34">
        <v>15</v>
      </c>
      <c r="M189" s="34">
        <v>9.93</v>
      </c>
      <c r="N189" s="34">
        <v>7.07</v>
      </c>
      <c r="P189" s="36" t="e">
        <f t="shared" si="57"/>
        <v>#REF!</v>
      </c>
      <c r="Q189" s="36" t="e">
        <f t="shared" si="58"/>
        <v>#REF!</v>
      </c>
      <c r="R189" s="36" t="e">
        <f t="shared" si="59"/>
        <v>#REF!</v>
      </c>
      <c r="S189" s="36" t="e">
        <f t="shared" si="60"/>
        <v>#REF!</v>
      </c>
      <c r="T189" s="36" t="e">
        <f t="shared" si="61"/>
        <v>#REF!</v>
      </c>
      <c r="U189" s="36" t="e">
        <f t="shared" si="62"/>
        <v>#REF!</v>
      </c>
      <c r="V189" s="36" t="e">
        <f t="shared" si="63"/>
        <v>#REF!</v>
      </c>
      <c r="W189" s="36" t="e">
        <f t="shared" si="64"/>
        <v>#REF!</v>
      </c>
      <c r="X189" s="36" t="e">
        <f t="shared" si="65"/>
        <v>#REF!</v>
      </c>
      <c r="Y189" s="36" t="e">
        <f t="shared" si="66"/>
        <v>#REF!</v>
      </c>
      <c r="Z189" s="36" t="e">
        <f t="shared" si="67"/>
        <v>#REF!</v>
      </c>
      <c r="AA189" s="36" t="e">
        <f t="shared" si="68"/>
        <v>#REF!</v>
      </c>
    </row>
    <row r="190" spans="3:27" x14ac:dyDescent="0.3">
      <c r="C190" s="34">
        <v>6.74</v>
      </c>
      <c r="D190" s="34">
        <v>6.99</v>
      </c>
      <c r="E190" s="34">
        <v>8.1199999999999992</v>
      </c>
      <c r="F190" s="34">
        <v>12.6</v>
      </c>
      <c r="G190" s="34">
        <v>13.7</v>
      </c>
      <c r="H190" s="34">
        <v>14.6</v>
      </c>
      <c r="I190" s="34">
        <v>48</v>
      </c>
      <c r="J190" s="34">
        <v>48.7</v>
      </c>
      <c r="K190" s="34">
        <v>36.9</v>
      </c>
      <c r="L190" s="34">
        <v>14.7</v>
      </c>
      <c r="M190" s="34">
        <v>9.7200000000000006</v>
      </c>
      <c r="N190" s="34">
        <v>6.99</v>
      </c>
      <c r="P190" s="36" t="e">
        <f t="shared" si="57"/>
        <v>#REF!</v>
      </c>
      <c r="Q190" s="36" t="e">
        <f t="shared" si="58"/>
        <v>#REF!</v>
      </c>
      <c r="R190" s="36" t="e">
        <f t="shared" si="59"/>
        <v>#REF!</v>
      </c>
      <c r="S190" s="36" t="e">
        <f t="shared" si="60"/>
        <v>#REF!</v>
      </c>
      <c r="T190" s="36" t="e">
        <f t="shared" si="61"/>
        <v>#REF!</v>
      </c>
      <c r="U190" s="36" t="e">
        <f t="shared" si="62"/>
        <v>#REF!</v>
      </c>
      <c r="V190" s="36" t="e">
        <f t="shared" si="63"/>
        <v>#REF!</v>
      </c>
      <c r="W190" s="36" t="e">
        <f t="shared" si="64"/>
        <v>#REF!</v>
      </c>
      <c r="X190" s="36" t="e">
        <f t="shared" si="65"/>
        <v>#REF!</v>
      </c>
      <c r="Y190" s="36" t="e">
        <f t="shared" si="66"/>
        <v>#REF!</v>
      </c>
      <c r="Z190" s="36" t="e">
        <f t="shared" si="67"/>
        <v>#REF!</v>
      </c>
      <c r="AA190" s="36" t="e">
        <f t="shared" si="68"/>
        <v>#REF!</v>
      </c>
    </row>
    <row r="191" spans="3:27" x14ac:dyDescent="0.3">
      <c r="C191" s="34">
        <v>6.99</v>
      </c>
      <c r="D191" s="34">
        <v>7.07</v>
      </c>
      <c r="E191" s="34">
        <v>8.49</v>
      </c>
      <c r="F191" s="34">
        <v>11.3</v>
      </c>
      <c r="G191" s="34">
        <v>15.7</v>
      </c>
      <c r="H191" s="34">
        <v>11.6</v>
      </c>
      <c r="I191" s="34">
        <v>45.7</v>
      </c>
      <c r="J191" s="34">
        <v>50.5</v>
      </c>
      <c r="K191" s="34">
        <v>33.799999999999997</v>
      </c>
      <c r="L191" s="34">
        <v>14.3</v>
      </c>
      <c r="M191" s="34">
        <v>9.42</v>
      </c>
      <c r="N191" s="34">
        <v>6.9</v>
      </c>
      <c r="P191" s="36" t="e">
        <f t="shared" si="57"/>
        <v>#REF!</v>
      </c>
      <c r="Q191" s="36" t="e">
        <f t="shared" si="58"/>
        <v>#REF!</v>
      </c>
      <c r="R191" s="36" t="e">
        <f t="shared" si="59"/>
        <v>#REF!</v>
      </c>
      <c r="S191" s="36" t="e">
        <f t="shared" si="60"/>
        <v>#REF!</v>
      </c>
      <c r="T191" s="36" t="e">
        <f t="shared" si="61"/>
        <v>#REF!</v>
      </c>
      <c r="U191" s="36" t="e">
        <f t="shared" si="62"/>
        <v>#REF!</v>
      </c>
      <c r="V191" s="36" t="e">
        <f t="shared" si="63"/>
        <v>#REF!</v>
      </c>
      <c r="W191" s="36" t="e">
        <f t="shared" si="64"/>
        <v>#REF!</v>
      </c>
      <c r="X191" s="36" t="e">
        <f t="shared" si="65"/>
        <v>#REF!</v>
      </c>
      <c r="Y191" s="36" t="e">
        <f t="shared" si="66"/>
        <v>#REF!</v>
      </c>
      <c r="Z191" s="36" t="e">
        <f t="shared" si="67"/>
        <v>#REF!</v>
      </c>
      <c r="AA191" s="36" t="e">
        <f t="shared" si="68"/>
        <v>#REF!</v>
      </c>
    </row>
    <row r="192" spans="3:27" x14ac:dyDescent="0.3">
      <c r="C192" s="34">
        <v>7.49</v>
      </c>
      <c r="D192" s="34">
        <v>7.24</v>
      </c>
      <c r="E192" s="34">
        <v>7.76</v>
      </c>
      <c r="F192" s="34">
        <v>10.7</v>
      </c>
      <c r="G192" s="34">
        <v>15.8</v>
      </c>
      <c r="H192" s="34">
        <v>11.3</v>
      </c>
      <c r="I192" s="34">
        <v>35.9</v>
      </c>
      <c r="J192" s="34">
        <v>45.4</v>
      </c>
      <c r="K192" s="34">
        <v>31.8</v>
      </c>
      <c r="L192" s="34">
        <v>14</v>
      </c>
      <c r="M192" s="34">
        <v>9.42</v>
      </c>
      <c r="N192" s="34">
        <v>6.65</v>
      </c>
      <c r="P192" s="36" t="e">
        <f t="shared" si="57"/>
        <v>#REF!</v>
      </c>
      <c r="Q192" s="36" t="e">
        <f t="shared" si="58"/>
        <v>#REF!</v>
      </c>
      <c r="R192" s="36" t="e">
        <f t="shared" si="59"/>
        <v>#REF!</v>
      </c>
      <c r="S192" s="36" t="e">
        <f t="shared" si="60"/>
        <v>#REF!</v>
      </c>
      <c r="T192" s="36" t="e">
        <f t="shared" si="61"/>
        <v>#REF!</v>
      </c>
      <c r="U192" s="36" t="e">
        <f t="shared" si="62"/>
        <v>#REF!</v>
      </c>
      <c r="V192" s="36" t="e">
        <f t="shared" si="63"/>
        <v>#REF!</v>
      </c>
      <c r="W192" s="36" t="e">
        <f t="shared" si="64"/>
        <v>#REF!</v>
      </c>
      <c r="X192" s="36" t="e">
        <f t="shared" si="65"/>
        <v>#REF!</v>
      </c>
      <c r="Y192" s="36" t="e">
        <f t="shared" si="66"/>
        <v>#REF!</v>
      </c>
      <c r="Z192" s="36" t="e">
        <f t="shared" si="67"/>
        <v>#REF!</v>
      </c>
      <c r="AA192" s="36" t="e">
        <f t="shared" si="68"/>
        <v>#REF!</v>
      </c>
    </row>
    <row r="193" spans="1:40" x14ac:dyDescent="0.3">
      <c r="C193" s="34">
        <v>6.99</v>
      </c>
      <c r="D193" s="34">
        <v>7.15</v>
      </c>
      <c r="E193" s="34">
        <v>7.32</v>
      </c>
      <c r="F193" s="34">
        <v>10.6</v>
      </c>
      <c r="G193" s="34">
        <v>16.5</v>
      </c>
      <c r="H193" s="34">
        <v>11.4</v>
      </c>
      <c r="I193" s="34">
        <v>31.5</v>
      </c>
      <c r="J193" s="34">
        <v>42.6</v>
      </c>
      <c r="K193" s="34">
        <v>30.4</v>
      </c>
      <c r="L193" s="34">
        <v>13.8</v>
      </c>
      <c r="M193" s="34">
        <v>9.14</v>
      </c>
      <c r="N193" s="34">
        <v>6.49</v>
      </c>
      <c r="P193" s="36" t="e">
        <f t="shared" si="57"/>
        <v>#REF!</v>
      </c>
      <c r="Q193" s="36" t="e">
        <f t="shared" si="58"/>
        <v>#REF!</v>
      </c>
      <c r="R193" s="36" t="e">
        <f t="shared" si="59"/>
        <v>#REF!</v>
      </c>
      <c r="S193" s="36" t="e">
        <f t="shared" si="60"/>
        <v>#REF!</v>
      </c>
      <c r="T193" s="36" t="e">
        <f t="shared" si="61"/>
        <v>#REF!</v>
      </c>
      <c r="U193" s="36" t="e">
        <f t="shared" si="62"/>
        <v>#REF!</v>
      </c>
      <c r="V193" s="36" t="e">
        <f t="shared" si="63"/>
        <v>#REF!</v>
      </c>
      <c r="W193" s="36" t="e">
        <f t="shared" si="64"/>
        <v>#REF!</v>
      </c>
      <c r="X193" s="36" t="e">
        <f t="shared" si="65"/>
        <v>#REF!</v>
      </c>
      <c r="Y193" s="36" t="e">
        <f t="shared" si="66"/>
        <v>#REF!</v>
      </c>
      <c r="Z193" s="36" t="e">
        <f t="shared" si="67"/>
        <v>#REF!</v>
      </c>
      <c r="AA193" s="36" t="e">
        <f t="shared" si="68"/>
        <v>#REF!</v>
      </c>
    </row>
    <row r="194" spans="1:40" x14ac:dyDescent="0.3">
      <c r="C194" s="34">
        <v>6.99</v>
      </c>
      <c r="D194" s="34">
        <v>7.07</v>
      </c>
      <c r="E194" s="34">
        <v>7.65</v>
      </c>
      <c r="F194" s="34">
        <v>10.5</v>
      </c>
      <c r="G194" s="34">
        <v>16.2</v>
      </c>
      <c r="H194" s="34">
        <v>11.4</v>
      </c>
      <c r="I194" s="34">
        <v>28.3</v>
      </c>
      <c r="J194" s="34">
        <v>59</v>
      </c>
      <c r="K194" s="34">
        <v>28.6</v>
      </c>
      <c r="L194" s="34">
        <v>13.4</v>
      </c>
      <c r="M194" s="34">
        <v>8.86</v>
      </c>
      <c r="N194" s="34">
        <v>6.57</v>
      </c>
      <c r="P194" s="36" t="e">
        <f t="shared" si="57"/>
        <v>#REF!</v>
      </c>
      <c r="Q194" s="36" t="e">
        <f t="shared" si="58"/>
        <v>#REF!</v>
      </c>
      <c r="R194" s="36" t="e">
        <f t="shared" si="59"/>
        <v>#REF!</v>
      </c>
      <c r="S194" s="36" t="e">
        <f t="shared" si="60"/>
        <v>#REF!</v>
      </c>
      <c r="T194" s="36" t="e">
        <f t="shared" si="61"/>
        <v>#REF!</v>
      </c>
      <c r="U194" s="36" t="e">
        <f t="shared" si="62"/>
        <v>#REF!</v>
      </c>
      <c r="V194" s="36" t="e">
        <f t="shared" si="63"/>
        <v>#REF!</v>
      </c>
      <c r="W194" s="36" t="e">
        <f t="shared" si="64"/>
        <v>#REF!</v>
      </c>
      <c r="X194" s="36" t="e">
        <f t="shared" si="65"/>
        <v>#REF!</v>
      </c>
      <c r="Y194" s="36" t="e">
        <f t="shared" si="66"/>
        <v>#REF!</v>
      </c>
      <c r="Z194" s="36" t="e">
        <f t="shared" si="67"/>
        <v>#REF!</v>
      </c>
      <c r="AA194" s="36" t="e">
        <f t="shared" si="68"/>
        <v>#REF!</v>
      </c>
    </row>
    <row r="195" spans="1:40" x14ac:dyDescent="0.3">
      <c r="C195" s="34">
        <v>6.9</v>
      </c>
      <c r="D195" s="34">
        <v>6.9</v>
      </c>
      <c r="E195" s="34">
        <v>8.1199999999999992</v>
      </c>
      <c r="F195" s="34">
        <v>10.9</v>
      </c>
      <c r="G195" s="34">
        <v>16.7</v>
      </c>
      <c r="H195" s="34">
        <v>10.8</v>
      </c>
      <c r="I195" s="34">
        <v>35.200000000000003</v>
      </c>
      <c r="J195" s="34">
        <v>49.8</v>
      </c>
      <c r="K195" s="34">
        <v>33.6</v>
      </c>
      <c r="L195" s="34">
        <v>13.1</v>
      </c>
      <c r="M195" s="34">
        <v>8.67</v>
      </c>
      <c r="N195" s="34">
        <v>6.57</v>
      </c>
      <c r="P195" s="36" t="e">
        <f t="shared" si="57"/>
        <v>#REF!</v>
      </c>
      <c r="Q195" s="36" t="e">
        <f t="shared" si="58"/>
        <v>#REF!</v>
      </c>
      <c r="R195" s="36" t="e">
        <f t="shared" si="59"/>
        <v>#REF!</v>
      </c>
      <c r="S195" s="36" t="e">
        <f t="shared" si="60"/>
        <v>#REF!</v>
      </c>
      <c r="T195" s="36" t="e">
        <f t="shared" si="61"/>
        <v>#REF!</v>
      </c>
      <c r="U195" s="36" t="e">
        <f t="shared" si="62"/>
        <v>#REF!</v>
      </c>
      <c r="V195" s="36" t="e">
        <f t="shared" si="63"/>
        <v>#REF!</v>
      </c>
      <c r="W195" s="36" t="e">
        <f t="shared" si="64"/>
        <v>#REF!</v>
      </c>
      <c r="X195" s="36" t="e">
        <f t="shared" si="65"/>
        <v>#REF!</v>
      </c>
      <c r="Y195" s="36" t="e">
        <f t="shared" si="66"/>
        <v>#REF!</v>
      </c>
      <c r="Z195" s="36" t="e">
        <f t="shared" si="67"/>
        <v>#REF!</v>
      </c>
      <c r="AA195" s="36" t="e">
        <f t="shared" si="68"/>
        <v>#REF!</v>
      </c>
    </row>
    <row r="196" spans="1:40" x14ac:dyDescent="0.3">
      <c r="C196" s="34">
        <v>6.9</v>
      </c>
      <c r="D196" s="34">
        <v>6.99</v>
      </c>
      <c r="E196" s="34">
        <v>9.23</v>
      </c>
      <c r="F196" s="34">
        <v>18.399999999999999</v>
      </c>
      <c r="G196" s="34">
        <v>17</v>
      </c>
      <c r="H196" s="34">
        <v>10.7</v>
      </c>
      <c r="I196" s="34">
        <v>32.200000000000003</v>
      </c>
      <c r="J196" s="34">
        <v>54.5</v>
      </c>
      <c r="K196" s="34">
        <v>29.7</v>
      </c>
      <c r="L196" s="34">
        <v>13.1</v>
      </c>
      <c r="M196" s="34">
        <v>9.14</v>
      </c>
      <c r="N196" s="34">
        <v>6.4</v>
      </c>
      <c r="P196" s="36" t="e">
        <f t="shared" si="57"/>
        <v>#REF!</v>
      </c>
      <c r="Q196" s="36" t="e">
        <f t="shared" si="58"/>
        <v>#REF!</v>
      </c>
      <c r="R196" s="36" t="e">
        <f t="shared" si="59"/>
        <v>#REF!</v>
      </c>
      <c r="S196" s="36" t="e">
        <f t="shared" si="60"/>
        <v>#REF!</v>
      </c>
      <c r="T196" s="36" t="e">
        <f t="shared" si="61"/>
        <v>#REF!</v>
      </c>
      <c r="U196" s="36" t="e">
        <f t="shared" si="62"/>
        <v>#REF!</v>
      </c>
      <c r="V196" s="36" t="e">
        <f t="shared" si="63"/>
        <v>#REF!</v>
      </c>
      <c r="W196" s="36" t="e">
        <f t="shared" si="64"/>
        <v>#REF!</v>
      </c>
      <c r="X196" s="36" t="e">
        <f t="shared" si="65"/>
        <v>#REF!</v>
      </c>
      <c r="Y196" s="36" t="e">
        <f t="shared" si="66"/>
        <v>#REF!</v>
      </c>
      <c r="Z196" s="36" t="e">
        <f t="shared" si="67"/>
        <v>#REF!</v>
      </c>
      <c r="AA196" s="36" t="e">
        <f t="shared" si="68"/>
        <v>#REF!</v>
      </c>
    </row>
    <row r="197" spans="1:40" x14ac:dyDescent="0.3">
      <c r="C197" s="34">
        <v>6.65</v>
      </c>
      <c r="D197" s="34">
        <v>6.9</v>
      </c>
      <c r="E197" s="34">
        <v>10</v>
      </c>
      <c r="F197" s="34">
        <v>15.4</v>
      </c>
      <c r="G197" s="34">
        <v>16</v>
      </c>
      <c r="H197" s="34">
        <v>16</v>
      </c>
      <c r="I197" s="34">
        <v>28</v>
      </c>
      <c r="J197" s="34">
        <v>57.6</v>
      </c>
      <c r="K197" s="34">
        <v>29</v>
      </c>
      <c r="L197" s="34">
        <v>13.2</v>
      </c>
      <c r="M197" s="34">
        <v>9.14</v>
      </c>
      <c r="N197" s="34">
        <v>6.57</v>
      </c>
      <c r="P197" s="36" t="e">
        <f t="shared" si="57"/>
        <v>#REF!</v>
      </c>
      <c r="Q197" s="36" t="e">
        <f t="shared" si="58"/>
        <v>#REF!</v>
      </c>
      <c r="R197" s="36" t="e">
        <f t="shared" si="59"/>
        <v>#REF!</v>
      </c>
      <c r="S197" s="36" t="e">
        <f t="shared" si="60"/>
        <v>#REF!</v>
      </c>
      <c r="T197" s="36" t="e">
        <f t="shared" si="61"/>
        <v>#REF!</v>
      </c>
      <c r="U197" s="36" t="e">
        <f t="shared" si="62"/>
        <v>#REF!</v>
      </c>
      <c r="V197" s="36" t="e">
        <f t="shared" si="63"/>
        <v>#REF!</v>
      </c>
      <c r="W197" s="36" t="e">
        <f t="shared" si="64"/>
        <v>#REF!</v>
      </c>
      <c r="X197" s="36" t="e">
        <f t="shared" si="65"/>
        <v>#REF!</v>
      </c>
      <c r="Y197" s="36" t="e">
        <f t="shared" si="66"/>
        <v>#REF!</v>
      </c>
      <c r="Z197" s="36" t="e">
        <f t="shared" si="67"/>
        <v>#REF!</v>
      </c>
      <c r="AA197" s="36" t="e">
        <f t="shared" si="68"/>
        <v>#REF!</v>
      </c>
    </row>
    <row r="198" spans="1:40" x14ac:dyDescent="0.3">
      <c r="C198" s="34">
        <v>6.74</v>
      </c>
      <c r="D198" s="34">
        <v>6.99</v>
      </c>
      <c r="E198" s="34">
        <v>9.34</v>
      </c>
      <c r="F198" s="34">
        <v>14.6</v>
      </c>
      <c r="G198" s="34">
        <v>14.9</v>
      </c>
      <c r="H198" s="34">
        <v>16.899999999999999</v>
      </c>
      <c r="I198" s="34">
        <v>26.3</v>
      </c>
      <c r="J198" s="34">
        <v>48.4</v>
      </c>
      <c r="K198" s="34">
        <v>26.3</v>
      </c>
      <c r="L198" s="34">
        <v>14.7</v>
      </c>
      <c r="M198" s="34">
        <v>8.77</v>
      </c>
      <c r="N198" s="34">
        <v>6.57</v>
      </c>
      <c r="P198" s="36" t="e">
        <f t="shared" si="57"/>
        <v>#REF!</v>
      </c>
      <c r="Q198" s="36" t="e">
        <f t="shared" si="58"/>
        <v>#REF!</v>
      </c>
      <c r="R198" s="36" t="e">
        <f t="shared" si="59"/>
        <v>#REF!</v>
      </c>
      <c r="S198" s="36" t="e">
        <f t="shared" si="60"/>
        <v>#REF!</v>
      </c>
      <c r="T198" s="36" t="e">
        <f t="shared" si="61"/>
        <v>#REF!</v>
      </c>
      <c r="U198" s="36" t="e">
        <f t="shared" si="62"/>
        <v>#REF!</v>
      </c>
      <c r="V198" s="36" t="e">
        <f t="shared" si="63"/>
        <v>#REF!</v>
      </c>
      <c r="W198" s="36" t="e">
        <f t="shared" si="64"/>
        <v>#REF!</v>
      </c>
      <c r="X198" s="36" t="e">
        <f t="shared" si="65"/>
        <v>#REF!</v>
      </c>
      <c r="Y198" s="36" t="e">
        <f t="shared" si="66"/>
        <v>#REF!</v>
      </c>
      <c r="Z198" s="36" t="e">
        <f t="shared" si="67"/>
        <v>#REF!</v>
      </c>
      <c r="AA198" s="36" t="e">
        <f t="shared" si="68"/>
        <v>#REF!</v>
      </c>
    </row>
    <row r="199" spans="1:40" x14ac:dyDescent="0.3">
      <c r="C199" s="34">
        <v>6.74</v>
      </c>
      <c r="D199" s="34">
        <v>6.99</v>
      </c>
      <c r="E199" s="34">
        <v>8.67</v>
      </c>
      <c r="F199" s="34">
        <v>14.7</v>
      </c>
      <c r="G199" s="34">
        <v>13.5</v>
      </c>
      <c r="H199" s="34">
        <v>16.899999999999999</v>
      </c>
      <c r="I199" s="34">
        <v>26.6</v>
      </c>
      <c r="J199" s="34">
        <v>59.8</v>
      </c>
      <c r="K199" s="34">
        <v>25.5</v>
      </c>
      <c r="L199" s="34">
        <v>19.7</v>
      </c>
      <c r="M199" s="34">
        <v>8.49</v>
      </c>
      <c r="N199" s="34">
        <v>6.4</v>
      </c>
      <c r="P199" s="36" t="e">
        <f t="shared" si="57"/>
        <v>#REF!</v>
      </c>
      <c r="Q199" s="36" t="e">
        <f t="shared" si="58"/>
        <v>#REF!</v>
      </c>
      <c r="R199" s="36" t="e">
        <f t="shared" si="59"/>
        <v>#REF!</v>
      </c>
      <c r="S199" s="36" t="e">
        <f t="shared" si="60"/>
        <v>#REF!</v>
      </c>
      <c r="T199" s="36" t="e">
        <f t="shared" si="61"/>
        <v>#REF!</v>
      </c>
      <c r="U199" s="36" t="e">
        <f t="shared" si="62"/>
        <v>#REF!</v>
      </c>
      <c r="V199" s="36" t="e">
        <f t="shared" si="63"/>
        <v>#REF!</v>
      </c>
      <c r="W199" s="36" t="e">
        <f t="shared" si="64"/>
        <v>#REF!</v>
      </c>
      <c r="X199" s="36" t="e">
        <f t="shared" si="65"/>
        <v>#REF!</v>
      </c>
      <c r="Y199" s="36" t="e">
        <f t="shared" si="66"/>
        <v>#REF!</v>
      </c>
      <c r="Z199" s="36" t="e">
        <f t="shared" si="67"/>
        <v>#REF!</v>
      </c>
      <c r="AA199" s="36" t="e">
        <f t="shared" si="68"/>
        <v>#REF!</v>
      </c>
    </row>
    <row r="200" spans="1:40" x14ac:dyDescent="0.3">
      <c r="C200" s="34">
        <v>6.74</v>
      </c>
      <c r="E200" s="34">
        <v>8.77</v>
      </c>
      <c r="F200" s="34">
        <v>13.6</v>
      </c>
      <c r="G200" s="34">
        <v>13.1</v>
      </c>
      <c r="H200" s="34">
        <v>15.9</v>
      </c>
      <c r="I200" s="34">
        <v>25</v>
      </c>
      <c r="J200" s="34">
        <v>54.4</v>
      </c>
      <c r="K200" s="34">
        <v>24.7</v>
      </c>
      <c r="L200" s="34">
        <v>18.2</v>
      </c>
      <c r="M200" s="34">
        <v>8.39</v>
      </c>
      <c r="N200" s="34">
        <v>6.4</v>
      </c>
      <c r="P200" s="36" t="e">
        <f>IF(C200="NaN", "", C200*$G$7)</f>
        <v>#REF!</v>
      </c>
      <c r="Q200" s="36"/>
      <c r="R200" s="36" t="e">
        <f t="shared" ref="R200:AA200" si="70">IF(E200="NaN", "", E200*$G$7)</f>
        <v>#REF!</v>
      </c>
      <c r="S200" s="36" t="e">
        <f t="shared" si="70"/>
        <v>#REF!</v>
      </c>
      <c r="T200" s="36" t="e">
        <f t="shared" si="70"/>
        <v>#REF!</v>
      </c>
      <c r="U200" s="36" t="e">
        <f t="shared" si="70"/>
        <v>#REF!</v>
      </c>
      <c r="V200" s="36" t="e">
        <f t="shared" si="70"/>
        <v>#REF!</v>
      </c>
      <c r="W200" s="36" t="e">
        <f t="shared" si="70"/>
        <v>#REF!</v>
      </c>
      <c r="X200" s="36" t="e">
        <f t="shared" si="70"/>
        <v>#REF!</v>
      </c>
      <c r="Y200" s="36" t="e">
        <f t="shared" si="70"/>
        <v>#REF!</v>
      </c>
      <c r="Z200" s="36" t="e">
        <f t="shared" si="70"/>
        <v>#REF!</v>
      </c>
      <c r="AA200" s="36" t="e">
        <f t="shared" si="70"/>
        <v>#REF!</v>
      </c>
    </row>
    <row r="201" spans="1:40" x14ac:dyDescent="0.3">
      <c r="C201" s="34">
        <v>6.65</v>
      </c>
      <c r="E201" s="34">
        <v>8.02</v>
      </c>
      <c r="G201" s="34">
        <v>12.8</v>
      </c>
      <c r="I201" s="34">
        <v>23.6</v>
      </c>
      <c r="J201" s="34">
        <v>50.2</v>
      </c>
      <c r="L201" s="34">
        <v>16.100000000000001</v>
      </c>
      <c r="N201" s="34">
        <v>6.57</v>
      </c>
      <c r="P201" s="36" t="e">
        <f>IF(C201="NaN", "", C201*$G$7)</f>
        <v>#REF!</v>
      </c>
      <c r="Q201" s="36"/>
      <c r="R201" s="36" t="e">
        <f>IF(E201="NaN", "", E201*$G$7)</f>
        <v>#REF!</v>
      </c>
      <c r="S201" s="36"/>
      <c r="T201" s="36" t="e">
        <f>IF(G201="NaN", "", G201*$G$7)</f>
        <v>#REF!</v>
      </c>
      <c r="U201" s="36"/>
      <c r="V201" s="36" t="e">
        <f>IF(I201="NaN", "", I201*$G$7)</f>
        <v>#REF!</v>
      </c>
      <c r="W201" s="36" t="e">
        <f>IF(J201="NaN", "", J201*$G$7)</f>
        <v>#REF!</v>
      </c>
      <c r="X201" s="36"/>
      <c r="Y201" s="36" t="e">
        <f>IF(L201="NaN", "", L201*$G$7)</f>
        <v>#REF!</v>
      </c>
      <c r="Z201" s="36"/>
      <c r="AA201" s="36" t="e">
        <f>IF(N201="NaN", "", N201*$G$7)</f>
        <v>#REF!</v>
      </c>
    </row>
    <row r="202" spans="1:40" x14ac:dyDescent="0.3">
      <c r="P202" s="36"/>
      <c r="Q202" s="36"/>
      <c r="R202" s="36"/>
      <c r="S202" s="36"/>
      <c r="T202" s="36"/>
      <c r="U202" s="36"/>
      <c r="V202" s="36"/>
      <c r="W202" s="36"/>
      <c r="X202" s="36"/>
      <c r="Y202" s="36"/>
      <c r="Z202" s="36"/>
      <c r="AA202" s="36"/>
    </row>
    <row r="203" spans="1:40" x14ac:dyDescent="0.3">
      <c r="A203" s="34">
        <v>1973</v>
      </c>
      <c r="C203" s="34">
        <v>6.32</v>
      </c>
      <c r="D203" s="34">
        <v>6.65</v>
      </c>
      <c r="E203" s="34">
        <v>8.2100000000000009</v>
      </c>
      <c r="F203" s="34">
        <v>19.399999999999999</v>
      </c>
      <c r="G203" s="34">
        <v>15.2</v>
      </c>
      <c r="H203" s="34">
        <v>14.7</v>
      </c>
      <c r="I203" s="34">
        <v>34.200000000000003</v>
      </c>
      <c r="J203" s="34">
        <v>54.9</v>
      </c>
      <c r="K203" s="34">
        <v>78</v>
      </c>
      <c r="L203" s="34">
        <v>42.2</v>
      </c>
      <c r="M203" s="34">
        <v>24.5</v>
      </c>
      <c r="N203" s="34">
        <v>13.5</v>
      </c>
      <c r="P203" s="36" t="e">
        <f t="shared" ref="P203:P230" si="71">IF(C203="NaN", "", C203*$G$7)</f>
        <v>#REF!</v>
      </c>
      <c r="Q203" s="36" t="e">
        <f t="shared" ref="Q203:Q230" si="72">IF(D203="NaN", "", D203*$G$7)</f>
        <v>#REF!</v>
      </c>
      <c r="R203" s="36" t="e">
        <f t="shared" ref="R203:R230" si="73">IF(E203="NaN", "", E203*$G$7)</f>
        <v>#REF!</v>
      </c>
      <c r="S203" s="36" t="e">
        <f t="shared" ref="S203:S230" si="74">IF(F203="NaN", "", F203*$G$7)</f>
        <v>#REF!</v>
      </c>
      <c r="T203" s="36" t="e">
        <f t="shared" ref="T203:T230" si="75">IF(G203="NaN", "", G203*$G$7)</f>
        <v>#REF!</v>
      </c>
      <c r="U203" s="36" t="e">
        <f t="shared" ref="U203:U230" si="76">IF(H203="NaN", "", H203*$G$7)</f>
        <v>#REF!</v>
      </c>
      <c r="V203" s="36" t="e">
        <f t="shared" ref="V203:V230" si="77">IF(I203="NaN", "", I203*$G$7)</f>
        <v>#REF!</v>
      </c>
      <c r="W203" s="36" t="e">
        <f t="shared" ref="W203:W230" si="78">IF(J203="NaN", "", J203*$G$7)</f>
        <v>#REF!</v>
      </c>
      <c r="X203" s="36" t="e">
        <f t="shared" ref="X203:X230" si="79">IF(K203="NaN", "", K203*$G$7)</f>
        <v>#REF!</v>
      </c>
      <c r="Y203" s="36" t="e">
        <f t="shared" ref="Y203:Y230" si="80">IF(L203="NaN", "", L203*$G$7)</f>
        <v>#REF!</v>
      </c>
      <c r="Z203" s="36" t="e">
        <f t="shared" ref="Z203:Z230" si="81">IF(M203="NaN", "", M203*$G$7)</f>
        <v>#REF!</v>
      </c>
      <c r="AA203" s="36" t="e">
        <f t="shared" ref="AA203:AA230" si="82">IF(N203="NaN", "", N203*$G$7)</f>
        <v>#REF!</v>
      </c>
      <c r="AC203" s="3" t="e">
        <f t="shared" ref="AC203:AN203" si="83">AVERAGE(P203:P233)</f>
        <v>#REF!</v>
      </c>
      <c r="AD203" s="3" t="e">
        <f t="shared" si="83"/>
        <v>#REF!</v>
      </c>
      <c r="AE203" s="3" t="e">
        <f t="shared" si="83"/>
        <v>#REF!</v>
      </c>
      <c r="AF203" s="3" t="e">
        <f t="shared" si="83"/>
        <v>#REF!</v>
      </c>
      <c r="AG203" s="3" t="e">
        <f t="shared" si="83"/>
        <v>#REF!</v>
      </c>
      <c r="AH203" s="3" t="e">
        <f t="shared" si="83"/>
        <v>#REF!</v>
      </c>
      <c r="AI203" s="3" t="e">
        <f t="shared" si="83"/>
        <v>#REF!</v>
      </c>
      <c r="AJ203" s="3" t="e">
        <f t="shared" si="83"/>
        <v>#REF!</v>
      </c>
      <c r="AK203" s="3" t="e">
        <f t="shared" si="83"/>
        <v>#REF!</v>
      </c>
      <c r="AL203" s="3" t="e">
        <f t="shared" si="83"/>
        <v>#REF!</v>
      </c>
      <c r="AM203" s="3" t="e">
        <f t="shared" si="83"/>
        <v>#REF!</v>
      </c>
      <c r="AN203" s="3" t="e">
        <f t="shared" si="83"/>
        <v>#REF!</v>
      </c>
    </row>
    <row r="204" spans="1:40" x14ac:dyDescent="0.3">
      <c r="C204" s="34">
        <v>6.07</v>
      </c>
      <c r="D204" s="34">
        <v>6.65</v>
      </c>
      <c r="E204" s="34">
        <v>9.0399999999999991</v>
      </c>
      <c r="F204" s="34">
        <v>18.7</v>
      </c>
      <c r="G204" s="34">
        <v>15.6</v>
      </c>
      <c r="H204" s="34">
        <v>13.6</v>
      </c>
      <c r="I204" s="34">
        <v>35.200000000000003</v>
      </c>
      <c r="J204" s="34">
        <v>52.5</v>
      </c>
      <c r="K204" s="34">
        <v>86.2</v>
      </c>
      <c r="L204" s="34">
        <v>93</v>
      </c>
      <c r="M204" s="34">
        <v>24.2</v>
      </c>
      <c r="N204" s="34">
        <v>13.1</v>
      </c>
      <c r="P204" s="36" t="e">
        <f t="shared" si="71"/>
        <v>#REF!</v>
      </c>
      <c r="Q204" s="36" t="e">
        <f t="shared" si="72"/>
        <v>#REF!</v>
      </c>
      <c r="R204" s="36" t="e">
        <f t="shared" si="73"/>
        <v>#REF!</v>
      </c>
      <c r="S204" s="36" t="e">
        <f t="shared" si="74"/>
        <v>#REF!</v>
      </c>
      <c r="T204" s="36" t="e">
        <f t="shared" si="75"/>
        <v>#REF!</v>
      </c>
      <c r="U204" s="36" t="e">
        <f t="shared" si="76"/>
        <v>#REF!</v>
      </c>
      <c r="V204" s="36" t="e">
        <f t="shared" si="77"/>
        <v>#REF!</v>
      </c>
      <c r="W204" s="36" t="e">
        <f t="shared" si="78"/>
        <v>#REF!</v>
      </c>
      <c r="X204" s="36" t="e">
        <f t="shared" si="79"/>
        <v>#REF!</v>
      </c>
      <c r="Y204" s="36" t="e">
        <f t="shared" si="80"/>
        <v>#REF!</v>
      </c>
      <c r="Z204" s="36" t="e">
        <f t="shared" si="81"/>
        <v>#REF!</v>
      </c>
      <c r="AA204" s="36" t="e">
        <f t="shared" si="82"/>
        <v>#REF!</v>
      </c>
    </row>
    <row r="205" spans="1:40" x14ac:dyDescent="0.3">
      <c r="C205" s="34">
        <v>6.07</v>
      </c>
      <c r="D205" s="34">
        <v>6.4</v>
      </c>
      <c r="E205" s="34">
        <v>8.86</v>
      </c>
      <c r="F205" s="34">
        <v>17.600000000000001</v>
      </c>
      <c r="G205" s="34">
        <v>16.899999999999999</v>
      </c>
      <c r="H205" s="34">
        <v>13.6</v>
      </c>
      <c r="I205" s="34">
        <v>32.200000000000003</v>
      </c>
      <c r="J205" s="34">
        <v>48.9</v>
      </c>
      <c r="K205" s="34">
        <v>78.5</v>
      </c>
      <c r="L205" s="34">
        <v>184</v>
      </c>
      <c r="M205" s="34">
        <v>23.6</v>
      </c>
      <c r="N205" s="34">
        <v>13.1</v>
      </c>
      <c r="P205" s="36" t="e">
        <f t="shared" si="71"/>
        <v>#REF!</v>
      </c>
      <c r="Q205" s="36" t="e">
        <f t="shared" si="72"/>
        <v>#REF!</v>
      </c>
      <c r="R205" s="36" t="e">
        <f t="shared" si="73"/>
        <v>#REF!</v>
      </c>
      <c r="S205" s="36" t="e">
        <f t="shared" si="74"/>
        <v>#REF!</v>
      </c>
      <c r="T205" s="36" t="e">
        <f t="shared" si="75"/>
        <v>#REF!</v>
      </c>
      <c r="U205" s="36" t="e">
        <f t="shared" si="76"/>
        <v>#REF!</v>
      </c>
      <c r="V205" s="36" t="e">
        <f t="shared" si="77"/>
        <v>#REF!</v>
      </c>
      <c r="W205" s="36" t="e">
        <f t="shared" si="78"/>
        <v>#REF!</v>
      </c>
      <c r="X205" s="36" t="e">
        <f t="shared" si="79"/>
        <v>#REF!</v>
      </c>
      <c r="Y205" s="36" t="e">
        <f t="shared" si="80"/>
        <v>#REF!</v>
      </c>
      <c r="Z205" s="36" t="e">
        <f t="shared" si="81"/>
        <v>#REF!</v>
      </c>
      <c r="AA205" s="36" t="e">
        <f t="shared" si="82"/>
        <v>#REF!</v>
      </c>
    </row>
    <row r="206" spans="1:40" x14ac:dyDescent="0.3">
      <c r="C206" s="34">
        <v>6.16</v>
      </c>
      <c r="D206" s="34">
        <v>6.4</v>
      </c>
      <c r="E206" s="34">
        <v>9.14</v>
      </c>
      <c r="F206" s="34">
        <v>17</v>
      </c>
      <c r="G206" s="34">
        <v>15.7</v>
      </c>
      <c r="H206" s="34">
        <v>12.9</v>
      </c>
      <c r="I206" s="34">
        <v>30</v>
      </c>
      <c r="J206" s="34">
        <v>45</v>
      </c>
      <c r="K206" s="34">
        <v>75.2</v>
      </c>
      <c r="L206" s="34">
        <v>147</v>
      </c>
      <c r="M206" s="34">
        <v>23</v>
      </c>
      <c r="N206" s="34">
        <v>13</v>
      </c>
      <c r="P206" s="36" t="e">
        <f t="shared" si="71"/>
        <v>#REF!</v>
      </c>
      <c r="Q206" s="36" t="e">
        <f t="shared" si="72"/>
        <v>#REF!</v>
      </c>
      <c r="R206" s="36" t="e">
        <f t="shared" si="73"/>
        <v>#REF!</v>
      </c>
      <c r="S206" s="36" t="e">
        <f t="shared" si="74"/>
        <v>#REF!</v>
      </c>
      <c r="T206" s="36" t="e">
        <f t="shared" si="75"/>
        <v>#REF!</v>
      </c>
      <c r="U206" s="36" t="e">
        <f t="shared" si="76"/>
        <v>#REF!</v>
      </c>
      <c r="V206" s="36" t="e">
        <f t="shared" si="77"/>
        <v>#REF!</v>
      </c>
      <c r="W206" s="36" t="e">
        <f t="shared" si="78"/>
        <v>#REF!</v>
      </c>
      <c r="X206" s="36" t="e">
        <f t="shared" si="79"/>
        <v>#REF!</v>
      </c>
      <c r="Y206" s="36" t="e">
        <f t="shared" si="80"/>
        <v>#REF!</v>
      </c>
      <c r="Z206" s="36" t="e">
        <f t="shared" si="81"/>
        <v>#REF!</v>
      </c>
      <c r="AA206" s="36" t="e">
        <f t="shared" si="82"/>
        <v>#REF!</v>
      </c>
    </row>
    <row r="207" spans="1:40" x14ac:dyDescent="0.3">
      <c r="C207" s="34">
        <v>6.24</v>
      </c>
      <c r="D207" s="34">
        <v>6.57</v>
      </c>
      <c r="E207" s="34">
        <v>8.86</v>
      </c>
      <c r="F207" s="34">
        <v>17.5</v>
      </c>
      <c r="G207" s="34">
        <v>16.8</v>
      </c>
      <c r="H207" s="34">
        <v>13.1</v>
      </c>
      <c r="I207" s="34">
        <v>34.4</v>
      </c>
      <c r="J207" s="34">
        <v>42.2</v>
      </c>
      <c r="K207" s="34">
        <v>72.900000000000006</v>
      </c>
      <c r="L207" s="34">
        <v>94.7</v>
      </c>
      <c r="M207" s="34">
        <v>22.7</v>
      </c>
      <c r="N207" s="34">
        <v>12.8</v>
      </c>
      <c r="P207" s="36" t="e">
        <f t="shared" si="71"/>
        <v>#REF!</v>
      </c>
      <c r="Q207" s="36" t="e">
        <f t="shared" si="72"/>
        <v>#REF!</v>
      </c>
      <c r="R207" s="36" t="e">
        <f t="shared" si="73"/>
        <v>#REF!</v>
      </c>
      <c r="S207" s="36" t="e">
        <f t="shared" si="74"/>
        <v>#REF!</v>
      </c>
      <c r="T207" s="36" t="e">
        <f t="shared" si="75"/>
        <v>#REF!</v>
      </c>
      <c r="U207" s="36" t="e">
        <f t="shared" si="76"/>
        <v>#REF!</v>
      </c>
      <c r="V207" s="36" t="e">
        <f t="shared" si="77"/>
        <v>#REF!</v>
      </c>
      <c r="W207" s="36" t="e">
        <f t="shared" si="78"/>
        <v>#REF!</v>
      </c>
      <c r="X207" s="36" t="e">
        <f t="shared" si="79"/>
        <v>#REF!</v>
      </c>
      <c r="Y207" s="36" t="e">
        <f t="shared" si="80"/>
        <v>#REF!</v>
      </c>
      <c r="Z207" s="36" t="e">
        <f t="shared" si="81"/>
        <v>#REF!</v>
      </c>
      <c r="AA207" s="36" t="e">
        <f t="shared" si="82"/>
        <v>#REF!</v>
      </c>
    </row>
    <row r="208" spans="1:40" x14ac:dyDescent="0.3">
      <c r="C208" s="34">
        <v>6.16</v>
      </c>
      <c r="D208" s="34">
        <v>6.4</v>
      </c>
      <c r="E208" s="34">
        <v>13</v>
      </c>
      <c r="F208" s="34">
        <v>17.5</v>
      </c>
      <c r="G208" s="34">
        <v>17.3</v>
      </c>
      <c r="H208" s="34">
        <v>14.1</v>
      </c>
      <c r="I208" s="34">
        <v>35.700000000000003</v>
      </c>
      <c r="J208" s="34">
        <v>43.7</v>
      </c>
      <c r="K208" s="34">
        <v>67.599999999999994</v>
      </c>
      <c r="L208" s="34">
        <v>85.6</v>
      </c>
      <c r="M208" s="34">
        <v>22.1</v>
      </c>
      <c r="N208" s="34">
        <v>12.7</v>
      </c>
      <c r="P208" s="36" t="e">
        <f t="shared" si="71"/>
        <v>#REF!</v>
      </c>
      <c r="Q208" s="36" t="e">
        <f t="shared" si="72"/>
        <v>#REF!</v>
      </c>
      <c r="R208" s="36" t="e">
        <f t="shared" si="73"/>
        <v>#REF!</v>
      </c>
      <c r="S208" s="36" t="e">
        <f t="shared" si="74"/>
        <v>#REF!</v>
      </c>
      <c r="T208" s="36" t="e">
        <f t="shared" si="75"/>
        <v>#REF!</v>
      </c>
      <c r="U208" s="36" t="e">
        <f t="shared" si="76"/>
        <v>#REF!</v>
      </c>
      <c r="V208" s="36" t="e">
        <f t="shared" si="77"/>
        <v>#REF!</v>
      </c>
      <c r="W208" s="36" t="e">
        <f t="shared" si="78"/>
        <v>#REF!</v>
      </c>
      <c r="X208" s="36" t="e">
        <f t="shared" si="79"/>
        <v>#REF!</v>
      </c>
      <c r="Y208" s="36" t="e">
        <f t="shared" si="80"/>
        <v>#REF!</v>
      </c>
      <c r="Z208" s="36" t="e">
        <f t="shared" si="81"/>
        <v>#REF!</v>
      </c>
      <c r="AA208" s="36" t="e">
        <f t="shared" si="82"/>
        <v>#REF!</v>
      </c>
    </row>
    <row r="209" spans="3:27" x14ac:dyDescent="0.3">
      <c r="C209" s="34">
        <v>6.49</v>
      </c>
      <c r="D209" s="34">
        <v>6.49</v>
      </c>
      <c r="E209" s="34">
        <v>13.7</v>
      </c>
      <c r="F209" s="34">
        <v>15.6</v>
      </c>
      <c r="G209" s="34">
        <v>20.5</v>
      </c>
      <c r="H209" s="34">
        <v>17.5</v>
      </c>
      <c r="I209" s="34">
        <v>35.5</v>
      </c>
      <c r="J209" s="34">
        <v>49.6</v>
      </c>
      <c r="K209" s="34">
        <v>72.099999999999994</v>
      </c>
      <c r="L209" s="34">
        <v>98.9</v>
      </c>
      <c r="M209" s="34">
        <v>21.6</v>
      </c>
      <c r="N209" s="34">
        <v>12.4</v>
      </c>
      <c r="P209" s="36" t="e">
        <f t="shared" si="71"/>
        <v>#REF!</v>
      </c>
      <c r="Q209" s="36" t="e">
        <f t="shared" si="72"/>
        <v>#REF!</v>
      </c>
      <c r="R209" s="36" t="e">
        <f t="shared" si="73"/>
        <v>#REF!</v>
      </c>
      <c r="S209" s="36" t="e">
        <f t="shared" si="74"/>
        <v>#REF!</v>
      </c>
      <c r="T209" s="36" t="e">
        <f t="shared" si="75"/>
        <v>#REF!</v>
      </c>
      <c r="U209" s="36" t="e">
        <f t="shared" si="76"/>
        <v>#REF!</v>
      </c>
      <c r="V209" s="36" t="e">
        <f t="shared" si="77"/>
        <v>#REF!</v>
      </c>
      <c r="W209" s="36" t="e">
        <f t="shared" si="78"/>
        <v>#REF!</v>
      </c>
      <c r="X209" s="36" t="e">
        <f t="shared" si="79"/>
        <v>#REF!</v>
      </c>
      <c r="Y209" s="36" t="e">
        <f t="shared" si="80"/>
        <v>#REF!</v>
      </c>
      <c r="Z209" s="36" t="e">
        <f t="shared" si="81"/>
        <v>#REF!</v>
      </c>
      <c r="AA209" s="36" t="e">
        <f t="shared" si="82"/>
        <v>#REF!</v>
      </c>
    </row>
    <row r="210" spans="3:27" x14ac:dyDescent="0.3">
      <c r="C210" s="34">
        <v>7.4</v>
      </c>
      <c r="D210" s="34">
        <v>6.57</v>
      </c>
      <c r="E210" s="34">
        <v>12.9</v>
      </c>
      <c r="F210" s="34">
        <v>16.5</v>
      </c>
      <c r="G210" s="34">
        <v>21</v>
      </c>
      <c r="H210" s="34">
        <v>18.2</v>
      </c>
      <c r="I210" s="34">
        <v>37.1</v>
      </c>
      <c r="J210" s="34">
        <v>61.6</v>
      </c>
      <c r="K210" s="34">
        <v>81.7</v>
      </c>
      <c r="L210" s="34">
        <v>88.6</v>
      </c>
      <c r="M210" s="34">
        <v>21</v>
      </c>
      <c r="N210" s="34">
        <v>12.8</v>
      </c>
      <c r="P210" s="36" t="e">
        <f t="shared" si="71"/>
        <v>#REF!</v>
      </c>
      <c r="Q210" s="36" t="e">
        <f t="shared" si="72"/>
        <v>#REF!</v>
      </c>
      <c r="R210" s="36" t="e">
        <f t="shared" si="73"/>
        <v>#REF!</v>
      </c>
      <c r="S210" s="36" t="e">
        <f t="shared" si="74"/>
        <v>#REF!</v>
      </c>
      <c r="T210" s="36" t="e">
        <f t="shared" si="75"/>
        <v>#REF!</v>
      </c>
      <c r="U210" s="36" t="e">
        <f t="shared" si="76"/>
        <v>#REF!</v>
      </c>
      <c r="V210" s="36" t="e">
        <f t="shared" si="77"/>
        <v>#REF!</v>
      </c>
      <c r="W210" s="36" t="e">
        <f t="shared" si="78"/>
        <v>#REF!</v>
      </c>
      <c r="X210" s="36" t="e">
        <f t="shared" si="79"/>
        <v>#REF!</v>
      </c>
      <c r="Y210" s="36" t="e">
        <f t="shared" si="80"/>
        <v>#REF!</v>
      </c>
      <c r="Z210" s="36" t="e">
        <f t="shared" si="81"/>
        <v>#REF!</v>
      </c>
      <c r="AA210" s="36" t="e">
        <f t="shared" si="82"/>
        <v>#REF!</v>
      </c>
    </row>
    <row r="211" spans="3:27" x14ac:dyDescent="0.3">
      <c r="C211" s="34">
        <v>7.07</v>
      </c>
      <c r="D211" s="34">
        <v>6.4</v>
      </c>
      <c r="E211" s="34">
        <v>12.6</v>
      </c>
      <c r="F211" s="34">
        <v>14.6</v>
      </c>
      <c r="G211" s="34">
        <v>22</v>
      </c>
      <c r="H211" s="34">
        <v>16.600000000000001</v>
      </c>
      <c r="I211" s="34">
        <v>37.1</v>
      </c>
      <c r="J211" s="34">
        <v>68.599999999999994</v>
      </c>
      <c r="K211" s="34">
        <v>73</v>
      </c>
      <c r="L211" s="34">
        <v>74.599999999999994</v>
      </c>
      <c r="M211" s="34">
        <v>20.399999999999999</v>
      </c>
      <c r="N211" s="34">
        <v>12.5</v>
      </c>
      <c r="P211" s="36" t="e">
        <f t="shared" si="71"/>
        <v>#REF!</v>
      </c>
      <c r="Q211" s="36" t="e">
        <f t="shared" si="72"/>
        <v>#REF!</v>
      </c>
      <c r="R211" s="36" t="e">
        <f t="shared" si="73"/>
        <v>#REF!</v>
      </c>
      <c r="S211" s="36" t="e">
        <f t="shared" si="74"/>
        <v>#REF!</v>
      </c>
      <c r="T211" s="36" t="e">
        <f t="shared" si="75"/>
        <v>#REF!</v>
      </c>
      <c r="U211" s="36" t="e">
        <f t="shared" si="76"/>
        <v>#REF!</v>
      </c>
      <c r="V211" s="36" t="e">
        <f t="shared" si="77"/>
        <v>#REF!</v>
      </c>
      <c r="W211" s="36" t="e">
        <f t="shared" si="78"/>
        <v>#REF!</v>
      </c>
      <c r="X211" s="36" t="e">
        <f t="shared" si="79"/>
        <v>#REF!</v>
      </c>
      <c r="Y211" s="36" t="e">
        <f t="shared" si="80"/>
        <v>#REF!</v>
      </c>
      <c r="Z211" s="36" t="e">
        <f t="shared" si="81"/>
        <v>#REF!</v>
      </c>
      <c r="AA211" s="36" t="e">
        <f t="shared" si="82"/>
        <v>#REF!</v>
      </c>
    </row>
    <row r="212" spans="3:27" x14ac:dyDescent="0.3">
      <c r="C212" s="34">
        <v>6.49</v>
      </c>
      <c r="D212" s="34">
        <v>6.57</v>
      </c>
      <c r="E212" s="34">
        <v>14.4</v>
      </c>
      <c r="F212" s="34">
        <v>13.6</v>
      </c>
      <c r="G212" s="34">
        <v>20.5</v>
      </c>
      <c r="H212" s="34">
        <v>16.2</v>
      </c>
      <c r="I212" s="34">
        <v>33.1</v>
      </c>
      <c r="J212" s="34">
        <v>63.4</v>
      </c>
      <c r="K212" s="34">
        <v>64.400000000000006</v>
      </c>
      <c r="L212" s="34">
        <v>67</v>
      </c>
      <c r="M212" s="34">
        <v>19.7</v>
      </c>
      <c r="N212" s="34">
        <v>12.2</v>
      </c>
      <c r="P212" s="36" t="e">
        <f t="shared" si="71"/>
        <v>#REF!</v>
      </c>
      <c r="Q212" s="36" t="e">
        <f t="shared" si="72"/>
        <v>#REF!</v>
      </c>
      <c r="R212" s="36" t="e">
        <f t="shared" si="73"/>
        <v>#REF!</v>
      </c>
      <c r="S212" s="36" t="e">
        <f t="shared" si="74"/>
        <v>#REF!</v>
      </c>
      <c r="T212" s="36" t="e">
        <f t="shared" si="75"/>
        <v>#REF!</v>
      </c>
      <c r="U212" s="36" t="e">
        <f t="shared" si="76"/>
        <v>#REF!</v>
      </c>
      <c r="V212" s="36" t="e">
        <f t="shared" si="77"/>
        <v>#REF!</v>
      </c>
      <c r="W212" s="36" t="e">
        <f t="shared" si="78"/>
        <v>#REF!</v>
      </c>
      <c r="X212" s="36" t="e">
        <f t="shared" si="79"/>
        <v>#REF!</v>
      </c>
      <c r="Y212" s="36" t="e">
        <f t="shared" si="80"/>
        <v>#REF!</v>
      </c>
      <c r="Z212" s="36" t="e">
        <f t="shared" si="81"/>
        <v>#REF!</v>
      </c>
      <c r="AA212" s="36" t="e">
        <f t="shared" si="82"/>
        <v>#REF!</v>
      </c>
    </row>
    <row r="213" spans="3:27" x14ac:dyDescent="0.3">
      <c r="C213" s="34">
        <v>6.32</v>
      </c>
      <c r="D213" s="34">
        <v>6.9</v>
      </c>
      <c r="E213" s="34">
        <v>15.8</v>
      </c>
      <c r="F213" s="34">
        <v>14.6</v>
      </c>
      <c r="G213" s="34">
        <v>28.4</v>
      </c>
      <c r="H213" s="34">
        <v>17.8</v>
      </c>
      <c r="I213" s="34">
        <v>34.799999999999997</v>
      </c>
      <c r="J213" s="34">
        <v>74.599999999999994</v>
      </c>
      <c r="K213" s="34">
        <v>60</v>
      </c>
      <c r="L213" s="34">
        <v>59.8</v>
      </c>
      <c r="M213" s="34">
        <v>19.3</v>
      </c>
      <c r="N213" s="34">
        <v>11.8</v>
      </c>
      <c r="P213" s="36" t="e">
        <f t="shared" si="71"/>
        <v>#REF!</v>
      </c>
      <c r="Q213" s="36" t="e">
        <f t="shared" si="72"/>
        <v>#REF!</v>
      </c>
      <c r="R213" s="36" t="e">
        <f t="shared" si="73"/>
        <v>#REF!</v>
      </c>
      <c r="S213" s="36" t="e">
        <f t="shared" si="74"/>
        <v>#REF!</v>
      </c>
      <c r="T213" s="36" t="e">
        <f t="shared" si="75"/>
        <v>#REF!</v>
      </c>
      <c r="U213" s="36" t="e">
        <f t="shared" si="76"/>
        <v>#REF!</v>
      </c>
      <c r="V213" s="36" t="e">
        <f t="shared" si="77"/>
        <v>#REF!</v>
      </c>
      <c r="W213" s="36" t="e">
        <f t="shared" si="78"/>
        <v>#REF!</v>
      </c>
      <c r="X213" s="36" t="e">
        <f t="shared" si="79"/>
        <v>#REF!</v>
      </c>
      <c r="Y213" s="36" t="e">
        <f t="shared" si="80"/>
        <v>#REF!</v>
      </c>
      <c r="Z213" s="36" t="e">
        <f t="shared" si="81"/>
        <v>#REF!</v>
      </c>
      <c r="AA213" s="36" t="e">
        <f t="shared" si="82"/>
        <v>#REF!</v>
      </c>
    </row>
    <row r="214" spans="3:27" x14ac:dyDescent="0.3">
      <c r="C214" s="34">
        <v>7.48</v>
      </c>
      <c r="D214" s="34">
        <v>7.24</v>
      </c>
      <c r="E214" s="34">
        <v>19.100000000000001</v>
      </c>
      <c r="F214" s="34">
        <v>20.2</v>
      </c>
      <c r="G214" s="34">
        <v>22.6</v>
      </c>
      <c r="H214" s="34">
        <v>25.8</v>
      </c>
      <c r="I214" s="34">
        <v>32.700000000000003</v>
      </c>
      <c r="J214" s="34">
        <v>87.3</v>
      </c>
      <c r="K214" s="34">
        <v>79.7</v>
      </c>
      <c r="L214" s="34">
        <v>54.2</v>
      </c>
      <c r="M214" s="34">
        <v>18.5</v>
      </c>
      <c r="N214" s="34">
        <v>11.8</v>
      </c>
      <c r="P214" s="36" t="e">
        <f t="shared" si="71"/>
        <v>#REF!</v>
      </c>
      <c r="Q214" s="36" t="e">
        <f t="shared" si="72"/>
        <v>#REF!</v>
      </c>
      <c r="R214" s="36" t="e">
        <f t="shared" si="73"/>
        <v>#REF!</v>
      </c>
      <c r="S214" s="36" t="e">
        <f t="shared" si="74"/>
        <v>#REF!</v>
      </c>
      <c r="T214" s="36" t="e">
        <f t="shared" si="75"/>
        <v>#REF!</v>
      </c>
      <c r="U214" s="36" t="e">
        <f t="shared" si="76"/>
        <v>#REF!</v>
      </c>
      <c r="V214" s="36" t="e">
        <f t="shared" si="77"/>
        <v>#REF!</v>
      </c>
      <c r="W214" s="36" t="e">
        <f t="shared" si="78"/>
        <v>#REF!</v>
      </c>
      <c r="X214" s="36" t="e">
        <f t="shared" si="79"/>
        <v>#REF!</v>
      </c>
      <c r="Y214" s="36" t="e">
        <f t="shared" si="80"/>
        <v>#REF!</v>
      </c>
      <c r="Z214" s="36" t="e">
        <f t="shared" si="81"/>
        <v>#REF!</v>
      </c>
      <c r="AA214" s="36" t="e">
        <f t="shared" si="82"/>
        <v>#REF!</v>
      </c>
    </row>
    <row r="215" spans="3:27" x14ac:dyDescent="0.3">
      <c r="C215" s="34">
        <v>7.15</v>
      </c>
      <c r="D215" s="34">
        <v>7.4</v>
      </c>
      <c r="E215" s="34">
        <v>17.600000000000001</v>
      </c>
      <c r="F215" s="34">
        <v>18.2</v>
      </c>
      <c r="G215" s="34">
        <v>19</v>
      </c>
      <c r="H215" s="34">
        <v>27.3</v>
      </c>
      <c r="I215" s="34">
        <v>30.2</v>
      </c>
      <c r="J215" s="34">
        <v>84.3</v>
      </c>
      <c r="K215" s="34">
        <v>73.5</v>
      </c>
      <c r="L215" s="34">
        <v>60</v>
      </c>
      <c r="M215" s="34">
        <v>17.899999999999999</v>
      </c>
      <c r="N215" s="34">
        <v>11.9</v>
      </c>
      <c r="P215" s="36" t="e">
        <f t="shared" si="71"/>
        <v>#REF!</v>
      </c>
      <c r="Q215" s="36" t="e">
        <f t="shared" si="72"/>
        <v>#REF!</v>
      </c>
      <c r="R215" s="36" t="e">
        <f t="shared" si="73"/>
        <v>#REF!</v>
      </c>
      <c r="S215" s="36" t="e">
        <f t="shared" si="74"/>
        <v>#REF!</v>
      </c>
      <c r="T215" s="36" t="e">
        <f t="shared" si="75"/>
        <v>#REF!</v>
      </c>
      <c r="U215" s="36" t="e">
        <f t="shared" si="76"/>
        <v>#REF!</v>
      </c>
      <c r="V215" s="36" t="e">
        <f t="shared" si="77"/>
        <v>#REF!</v>
      </c>
      <c r="W215" s="36" t="e">
        <f t="shared" si="78"/>
        <v>#REF!</v>
      </c>
      <c r="X215" s="36" t="e">
        <f t="shared" si="79"/>
        <v>#REF!</v>
      </c>
      <c r="Y215" s="36" t="e">
        <f t="shared" si="80"/>
        <v>#REF!</v>
      </c>
      <c r="Z215" s="36" t="e">
        <f t="shared" si="81"/>
        <v>#REF!</v>
      </c>
      <c r="AA215" s="36" t="e">
        <f t="shared" si="82"/>
        <v>#REF!</v>
      </c>
    </row>
    <row r="216" spans="3:27" x14ac:dyDescent="0.3">
      <c r="C216" s="34">
        <v>6.49</v>
      </c>
      <c r="D216" s="34">
        <v>7.74</v>
      </c>
      <c r="E216" s="34">
        <v>15.6</v>
      </c>
      <c r="F216" s="34">
        <v>19.3</v>
      </c>
      <c r="G216" s="34">
        <v>17.8</v>
      </c>
      <c r="H216" s="34">
        <v>24.4</v>
      </c>
      <c r="I216" s="34">
        <v>33.200000000000003</v>
      </c>
      <c r="J216" s="34">
        <v>88.3</v>
      </c>
      <c r="K216" s="34">
        <v>66.2</v>
      </c>
      <c r="L216" s="34">
        <v>51.4</v>
      </c>
      <c r="M216" s="34">
        <v>17.600000000000001</v>
      </c>
      <c r="N216" s="34">
        <v>11.7</v>
      </c>
      <c r="P216" s="36" t="e">
        <f t="shared" si="71"/>
        <v>#REF!</v>
      </c>
      <c r="Q216" s="36" t="e">
        <f t="shared" si="72"/>
        <v>#REF!</v>
      </c>
      <c r="R216" s="36" t="e">
        <f t="shared" si="73"/>
        <v>#REF!</v>
      </c>
      <c r="S216" s="36" t="e">
        <f t="shared" si="74"/>
        <v>#REF!</v>
      </c>
      <c r="T216" s="36" t="e">
        <f t="shared" si="75"/>
        <v>#REF!</v>
      </c>
      <c r="U216" s="36" t="e">
        <f t="shared" si="76"/>
        <v>#REF!</v>
      </c>
      <c r="V216" s="36" t="e">
        <f t="shared" si="77"/>
        <v>#REF!</v>
      </c>
      <c r="W216" s="36" t="e">
        <f t="shared" si="78"/>
        <v>#REF!</v>
      </c>
      <c r="X216" s="36" t="e">
        <f t="shared" si="79"/>
        <v>#REF!</v>
      </c>
      <c r="Y216" s="36" t="e">
        <f t="shared" si="80"/>
        <v>#REF!</v>
      </c>
      <c r="Z216" s="36" t="e">
        <f t="shared" si="81"/>
        <v>#REF!</v>
      </c>
      <c r="AA216" s="36" t="e">
        <f t="shared" si="82"/>
        <v>#REF!</v>
      </c>
    </row>
    <row r="217" spans="3:27" x14ac:dyDescent="0.3">
      <c r="C217" s="34">
        <v>6.4</v>
      </c>
      <c r="D217" s="34">
        <v>7.66</v>
      </c>
      <c r="E217" s="34">
        <v>15.4</v>
      </c>
      <c r="F217" s="34">
        <v>16.899999999999999</v>
      </c>
      <c r="G217" s="34">
        <v>16.399999999999999</v>
      </c>
      <c r="H217" s="34">
        <v>24.6</v>
      </c>
      <c r="I217" s="34">
        <v>28.3</v>
      </c>
      <c r="J217" s="34">
        <v>74.599999999999994</v>
      </c>
      <c r="K217" s="34">
        <v>62.6</v>
      </c>
      <c r="L217" s="34">
        <v>47.6</v>
      </c>
      <c r="M217" s="34">
        <v>17.8</v>
      </c>
      <c r="N217" s="34">
        <v>11.5</v>
      </c>
      <c r="P217" s="36" t="e">
        <f t="shared" si="71"/>
        <v>#REF!</v>
      </c>
      <c r="Q217" s="36" t="e">
        <f t="shared" si="72"/>
        <v>#REF!</v>
      </c>
      <c r="R217" s="36" t="e">
        <f t="shared" si="73"/>
        <v>#REF!</v>
      </c>
      <c r="S217" s="36" t="e">
        <f t="shared" si="74"/>
        <v>#REF!</v>
      </c>
      <c r="T217" s="36" t="e">
        <f t="shared" si="75"/>
        <v>#REF!</v>
      </c>
      <c r="U217" s="36" t="e">
        <f t="shared" si="76"/>
        <v>#REF!</v>
      </c>
      <c r="V217" s="36" t="e">
        <f t="shared" si="77"/>
        <v>#REF!</v>
      </c>
      <c r="W217" s="36" t="e">
        <f t="shared" si="78"/>
        <v>#REF!</v>
      </c>
      <c r="X217" s="36" t="e">
        <f t="shared" si="79"/>
        <v>#REF!</v>
      </c>
      <c r="Y217" s="36" t="e">
        <f t="shared" si="80"/>
        <v>#REF!</v>
      </c>
      <c r="Z217" s="36" t="e">
        <f t="shared" si="81"/>
        <v>#REF!</v>
      </c>
      <c r="AA217" s="36" t="e">
        <f t="shared" si="82"/>
        <v>#REF!</v>
      </c>
    </row>
    <row r="218" spans="3:27" x14ac:dyDescent="0.3">
      <c r="C218" s="34">
        <v>5.99</v>
      </c>
      <c r="D218" s="34">
        <v>7.32</v>
      </c>
      <c r="E218" s="34">
        <v>15.3</v>
      </c>
      <c r="F218" s="34">
        <v>15.4</v>
      </c>
      <c r="G218" s="34">
        <v>16.600000000000001</v>
      </c>
      <c r="H218" s="34">
        <v>29.4</v>
      </c>
      <c r="I218" s="34">
        <v>33.6</v>
      </c>
      <c r="J218" s="34">
        <v>80.3</v>
      </c>
      <c r="K218" s="34">
        <v>56.4</v>
      </c>
      <c r="L218" s="34">
        <v>43.4</v>
      </c>
      <c r="M218" s="34">
        <v>17.399999999999999</v>
      </c>
      <c r="N218" s="34">
        <v>11.7</v>
      </c>
      <c r="P218" s="36" t="e">
        <f t="shared" si="71"/>
        <v>#REF!</v>
      </c>
      <c r="Q218" s="36" t="e">
        <f t="shared" si="72"/>
        <v>#REF!</v>
      </c>
      <c r="R218" s="36" t="e">
        <f t="shared" si="73"/>
        <v>#REF!</v>
      </c>
      <c r="S218" s="36" t="e">
        <f t="shared" si="74"/>
        <v>#REF!</v>
      </c>
      <c r="T218" s="36" t="e">
        <f t="shared" si="75"/>
        <v>#REF!</v>
      </c>
      <c r="U218" s="36" t="e">
        <f t="shared" si="76"/>
        <v>#REF!</v>
      </c>
      <c r="V218" s="36" t="e">
        <f t="shared" si="77"/>
        <v>#REF!</v>
      </c>
      <c r="W218" s="36" t="e">
        <f t="shared" si="78"/>
        <v>#REF!</v>
      </c>
      <c r="X218" s="36" t="e">
        <f t="shared" si="79"/>
        <v>#REF!</v>
      </c>
      <c r="Y218" s="36" t="e">
        <f t="shared" si="80"/>
        <v>#REF!</v>
      </c>
      <c r="Z218" s="36" t="e">
        <f t="shared" si="81"/>
        <v>#REF!</v>
      </c>
      <c r="AA218" s="36" t="e">
        <f t="shared" si="82"/>
        <v>#REF!</v>
      </c>
    </row>
    <row r="219" spans="3:27" x14ac:dyDescent="0.3">
      <c r="C219" s="34">
        <v>6.32</v>
      </c>
      <c r="D219" s="34">
        <v>7.24</v>
      </c>
      <c r="E219" s="34">
        <v>14.9</v>
      </c>
      <c r="F219" s="34">
        <v>14.7</v>
      </c>
      <c r="G219" s="34">
        <v>19</v>
      </c>
      <c r="H219" s="34">
        <v>37.299999999999997</v>
      </c>
      <c r="I219" s="34">
        <v>31.1</v>
      </c>
      <c r="J219" s="34">
        <v>66.8</v>
      </c>
      <c r="K219" s="34">
        <v>52.4</v>
      </c>
      <c r="L219" s="34">
        <v>40.9</v>
      </c>
      <c r="M219" s="34">
        <v>16.7</v>
      </c>
      <c r="N219" s="34">
        <v>11.2</v>
      </c>
      <c r="P219" s="36" t="e">
        <f t="shared" si="71"/>
        <v>#REF!</v>
      </c>
      <c r="Q219" s="36" t="e">
        <f t="shared" si="72"/>
        <v>#REF!</v>
      </c>
      <c r="R219" s="36" t="e">
        <f t="shared" si="73"/>
        <v>#REF!</v>
      </c>
      <c r="S219" s="36" t="e">
        <f t="shared" si="74"/>
        <v>#REF!</v>
      </c>
      <c r="T219" s="36" t="e">
        <f t="shared" si="75"/>
        <v>#REF!</v>
      </c>
      <c r="U219" s="36" t="e">
        <f t="shared" si="76"/>
        <v>#REF!</v>
      </c>
      <c r="V219" s="36" t="e">
        <f t="shared" si="77"/>
        <v>#REF!</v>
      </c>
      <c r="W219" s="36" t="e">
        <f t="shared" si="78"/>
        <v>#REF!</v>
      </c>
      <c r="X219" s="36" t="e">
        <f t="shared" si="79"/>
        <v>#REF!</v>
      </c>
      <c r="Y219" s="36" t="e">
        <f t="shared" si="80"/>
        <v>#REF!</v>
      </c>
      <c r="Z219" s="36" t="e">
        <f t="shared" si="81"/>
        <v>#REF!</v>
      </c>
      <c r="AA219" s="36" t="e">
        <f t="shared" si="82"/>
        <v>#REF!</v>
      </c>
    </row>
    <row r="220" spans="3:27" x14ac:dyDescent="0.3">
      <c r="C220" s="34">
        <v>6.32</v>
      </c>
      <c r="D220" s="34">
        <v>7.24</v>
      </c>
      <c r="E220" s="34">
        <v>14.2</v>
      </c>
      <c r="F220" s="34">
        <v>14.8</v>
      </c>
      <c r="G220" s="34">
        <v>17.399999999999999</v>
      </c>
      <c r="H220" s="34">
        <v>33.700000000000003</v>
      </c>
      <c r="I220" s="34">
        <v>29</v>
      </c>
      <c r="J220" s="34">
        <v>65.7</v>
      </c>
      <c r="K220" s="34">
        <v>49.1</v>
      </c>
      <c r="L220" s="34">
        <v>39.299999999999997</v>
      </c>
      <c r="M220" s="34">
        <v>16.2</v>
      </c>
      <c r="N220" s="34">
        <v>11.1</v>
      </c>
      <c r="P220" s="36" t="e">
        <f t="shared" si="71"/>
        <v>#REF!</v>
      </c>
      <c r="Q220" s="36" t="e">
        <f t="shared" si="72"/>
        <v>#REF!</v>
      </c>
      <c r="R220" s="36" t="e">
        <f t="shared" si="73"/>
        <v>#REF!</v>
      </c>
      <c r="S220" s="36" t="e">
        <f t="shared" si="74"/>
        <v>#REF!</v>
      </c>
      <c r="T220" s="36" t="e">
        <f t="shared" si="75"/>
        <v>#REF!</v>
      </c>
      <c r="U220" s="36" t="e">
        <f t="shared" si="76"/>
        <v>#REF!</v>
      </c>
      <c r="V220" s="36" t="e">
        <f t="shared" si="77"/>
        <v>#REF!</v>
      </c>
      <c r="W220" s="36" t="e">
        <f t="shared" si="78"/>
        <v>#REF!</v>
      </c>
      <c r="X220" s="36" t="e">
        <f t="shared" si="79"/>
        <v>#REF!</v>
      </c>
      <c r="Y220" s="36" t="e">
        <f t="shared" si="80"/>
        <v>#REF!</v>
      </c>
      <c r="Z220" s="36" t="e">
        <f t="shared" si="81"/>
        <v>#REF!</v>
      </c>
      <c r="AA220" s="36" t="e">
        <f t="shared" si="82"/>
        <v>#REF!</v>
      </c>
    </row>
    <row r="221" spans="3:27" x14ac:dyDescent="0.3">
      <c r="C221" s="34">
        <v>6.24</v>
      </c>
      <c r="D221" s="34">
        <v>7.15</v>
      </c>
      <c r="E221" s="34">
        <v>13.6</v>
      </c>
      <c r="F221" s="34">
        <v>14.8</v>
      </c>
      <c r="G221" s="34">
        <v>15.9</v>
      </c>
      <c r="H221" s="34">
        <v>37.9</v>
      </c>
      <c r="I221" s="34">
        <v>26.8</v>
      </c>
      <c r="J221" s="34">
        <v>65.2</v>
      </c>
      <c r="K221" s="34">
        <v>46.2</v>
      </c>
      <c r="L221" s="34">
        <v>36.700000000000003</v>
      </c>
      <c r="M221" s="34">
        <v>16.2</v>
      </c>
      <c r="N221" s="34">
        <v>10.8</v>
      </c>
      <c r="P221" s="36" t="e">
        <f t="shared" si="71"/>
        <v>#REF!</v>
      </c>
      <c r="Q221" s="36" t="e">
        <f t="shared" si="72"/>
        <v>#REF!</v>
      </c>
      <c r="R221" s="36" t="e">
        <f t="shared" si="73"/>
        <v>#REF!</v>
      </c>
      <c r="S221" s="36" t="e">
        <f t="shared" si="74"/>
        <v>#REF!</v>
      </c>
      <c r="T221" s="36" t="e">
        <f t="shared" si="75"/>
        <v>#REF!</v>
      </c>
      <c r="U221" s="36" t="e">
        <f t="shared" si="76"/>
        <v>#REF!</v>
      </c>
      <c r="V221" s="36" t="e">
        <f t="shared" si="77"/>
        <v>#REF!</v>
      </c>
      <c r="W221" s="36" t="e">
        <f t="shared" si="78"/>
        <v>#REF!</v>
      </c>
      <c r="X221" s="36" t="e">
        <f t="shared" si="79"/>
        <v>#REF!</v>
      </c>
      <c r="Y221" s="36" t="e">
        <f t="shared" si="80"/>
        <v>#REF!</v>
      </c>
      <c r="Z221" s="36" t="e">
        <f t="shared" si="81"/>
        <v>#REF!</v>
      </c>
      <c r="AA221" s="36" t="e">
        <f t="shared" si="82"/>
        <v>#REF!</v>
      </c>
    </row>
    <row r="222" spans="3:27" x14ac:dyDescent="0.3">
      <c r="C222" s="34">
        <v>6.82</v>
      </c>
      <c r="D222" s="34">
        <v>7.15</v>
      </c>
      <c r="E222" s="34">
        <v>13.9</v>
      </c>
      <c r="F222" s="34">
        <v>16.899999999999999</v>
      </c>
      <c r="G222" s="34">
        <v>15.9</v>
      </c>
      <c r="H222" s="34">
        <v>73</v>
      </c>
      <c r="I222" s="34">
        <v>26.5</v>
      </c>
      <c r="J222" s="34">
        <v>63.4</v>
      </c>
      <c r="K222" s="34">
        <v>45.4</v>
      </c>
      <c r="L222" s="34">
        <v>35.5</v>
      </c>
      <c r="M222" s="34">
        <v>15.8</v>
      </c>
      <c r="N222" s="34">
        <v>10.9</v>
      </c>
      <c r="P222" s="36" t="e">
        <f t="shared" si="71"/>
        <v>#REF!</v>
      </c>
      <c r="Q222" s="36" t="e">
        <f t="shared" si="72"/>
        <v>#REF!</v>
      </c>
      <c r="R222" s="36" t="e">
        <f t="shared" si="73"/>
        <v>#REF!</v>
      </c>
      <c r="S222" s="36" t="e">
        <f t="shared" si="74"/>
        <v>#REF!</v>
      </c>
      <c r="T222" s="36" t="e">
        <f t="shared" si="75"/>
        <v>#REF!</v>
      </c>
      <c r="U222" s="36" t="e">
        <f t="shared" si="76"/>
        <v>#REF!</v>
      </c>
      <c r="V222" s="36" t="e">
        <f t="shared" si="77"/>
        <v>#REF!</v>
      </c>
      <c r="W222" s="36" t="e">
        <f t="shared" si="78"/>
        <v>#REF!</v>
      </c>
      <c r="X222" s="36" t="e">
        <f t="shared" si="79"/>
        <v>#REF!</v>
      </c>
      <c r="Y222" s="36" t="e">
        <f t="shared" si="80"/>
        <v>#REF!</v>
      </c>
      <c r="Z222" s="36" t="e">
        <f t="shared" si="81"/>
        <v>#REF!</v>
      </c>
      <c r="AA222" s="36" t="e">
        <f t="shared" si="82"/>
        <v>#REF!</v>
      </c>
    </row>
    <row r="223" spans="3:27" x14ac:dyDescent="0.3">
      <c r="C223" s="34">
        <v>7.84</v>
      </c>
      <c r="D223" s="34">
        <v>6.74</v>
      </c>
      <c r="E223" s="34">
        <v>13.7</v>
      </c>
      <c r="F223" s="34">
        <v>17.8</v>
      </c>
      <c r="G223" s="34">
        <v>14</v>
      </c>
      <c r="H223" s="34">
        <v>76.099999999999994</v>
      </c>
      <c r="I223" s="34">
        <v>26.3</v>
      </c>
      <c r="J223" s="34">
        <v>62.6</v>
      </c>
      <c r="K223" s="34">
        <v>43.8</v>
      </c>
      <c r="L223" s="34">
        <v>34.4</v>
      </c>
      <c r="M223" s="34">
        <v>15.3</v>
      </c>
      <c r="N223" s="34">
        <v>11.1</v>
      </c>
      <c r="P223" s="36" t="e">
        <f t="shared" si="71"/>
        <v>#REF!</v>
      </c>
      <c r="Q223" s="36" t="e">
        <f t="shared" si="72"/>
        <v>#REF!</v>
      </c>
      <c r="R223" s="36" t="e">
        <f t="shared" si="73"/>
        <v>#REF!</v>
      </c>
      <c r="S223" s="36" t="e">
        <f t="shared" si="74"/>
        <v>#REF!</v>
      </c>
      <c r="T223" s="36" t="e">
        <f t="shared" si="75"/>
        <v>#REF!</v>
      </c>
      <c r="U223" s="36" t="e">
        <f t="shared" si="76"/>
        <v>#REF!</v>
      </c>
      <c r="V223" s="36" t="e">
        <f t="shared" si="77"/>
        <v>#REF!</v>
      </c>
      <c r="W223" s="36" t="e">
        <f t="shared" si="78"/>
        <v>#REF!</v>
      </c>
      <c r="X223" s="36" t="e">
        <f t="shared" si="79"/>
        <v>#REF!</v>
      </c>
      <c r="Y223" s="36" t="e">
        <f t="shared" si="80"/>
        <v>#REF!</v>
      </c>
      <c r="Z223" s="36" t="e">
        <f t="shared" si="81"/>
        <v>#REF!</v>
      </c>
      <c r="AA223" s="36" t="e">
        <f t="shared" si="82"/>
        <v>#REF!</v>
      </c>
    </row>
    <row r="224" spans="3:27" x14ac:dyDescent="0.3">
      <c r="C224" s="34">
        <v>6.65</v>
      </c>
      <c r="D224" s="34">
        <v>6.65</v>
      </c>
      <c r="E224" s="34">
        <v>12.8</v>
      </c>
      <c r="F224" s="34">
        <v>17.399999999999999</v>
      </c>
      <c r="G224" s="34">
        <v>14.6</v>
      </c>
      <c r="H224" s="34">
        <v>69.3</v>
      </c>
      <c r="I224" s="34">
        <v>33.299999999999997</v>
      </c>
      <c r="J224" s="34">
        <v>75.7</v>
      </c>
      <c r="K224" s="34">
        <v>43.2</v>
      </c>
      <c r="L224" s="34">
        <v>32.9</v>
      </c>
      <c r="M224" s="34">
        <v>14.8</v>
      </c>
      <c r="N224" s="34">
        <v>10.6</v>
      </c>
      <c r="P224" s="36" t="e">
        <f t="shared" si="71"/>
        <v>#REF!</v>
      </c>
      <c r="Q224" s="36" t="e">
        <f t="shared" si="72"/>
        <v>#REF!</v>
      </c>
      <c r="R224" s="36" t="e">
        <f t="shared" si="73"/>
        <v>#REF!</v>
      </c>
      <c r="S224" s="36" t="e">
        <f t="shared" si="74"/>
        <v>#REF!</v>
      </c>
      <c r="T224" s="36" t="e">
        <f t="shared" si="75"/>
        <v>#REF!</v>
      </c>
      <c r="U224" s="36" t="e">
        <f t="shared" si="76"/>
        <v>#REF!</v>
      </c>
      <c r="V224" s="36" t="e">
        <f t="shared" si="77"/>
        <v>#REF!</v>
      </c>
      <c r="W224" s="36" t="e">
        <f t="shared" si="78"/>
        <v>#REF!</v>
      </c>
      <c r="X224" s="36" t="e">
        <f t="shared" si="79"/>
        <v>#REF!</v>
      </c>
      <c r="Y224" s="36" t="e">
        <f t="shared" si="80"/>
        <v>#REF!</v>
      </c>
      <c r="Z224" s="36" t="e">
        <f t="shared" si="81"/>
        <v>#REF!</v>
      </c>
      <c r="AA224" s="36" t="e">
        <f t="shared" si="82"/>
        <v>#REF!</v>
      </c>
    </row>
    <row r="225" spans="1:40" x14ac:dyDescent="0.3">
      <c r="C225" s="34">
        <v>6.57</v>
      </c>
      <c r="D225" s="34">
        <v>6.9</v>
      </c>
      <c r="E225" s="34">
        <v>13</v>
      </c>
      <c r="F225" s="34">
        <v>16.100000000000001</v>
      </c>
      <c r="G225" s="34">
        <v>14.6</v>
      </c>
      <c r="H225" s="34">
        <v>54.7</v>
      </c>
      <c r="I225" s="34">
        <v>28.6</v>
      </c>
      <c r="J225" s="34">
        <v>70.2</v>
      </c>
      <c r="K225" s="34">
        <v>42.4</v>
      </c>
      <c r="L225" s="34">
        <v>32</v>
      </c>
      <c r="M225" s="34">
        <v>14.7</v>
      </c>
      <c r="N225" s="34">
        <v>10.199999999999999</v>
      </c>
      <c r="P225" s="36" t="e">
        <f t="shared" si="71"/>
        <v>#REF!</v>
      </c>
      <c r="Q225" s="36" t="e">
        <f t="shared" si="72"/>
        <v>#REF!</v>
      </c>
      <c r="R225" s="36" t="e">
        <f t="shared" si="73"/>
        <v>#REF!</v>
      </c>
      <c r="S225" s="36" t="e">
        <f t="shared" si="74"/>
        <v>#REF!</v>
      </c>
      <c r="T225" s="36" t="e">
        <f t="shared" si="75"/>
        <v>#REF!</v>
      </c>
      <c r="U225" s="36" t="e">
        <f t="shared" si="76"/>
        <v>#REF!</v>
      </c>
      <c r="V225" s="36" t="e">
        <f t="shared" si="77"/>
        <v>#REF!</v>
      </c>
      <c r="W225" s="36" t="e">
        <f t="shared" si="78"/>
        <v>#REF!</v>
      </c>
      <c r="X225" s="36" t="e">
        <f t="shared" si="79"/>
        <v>#REF!</v>
      </c>
      <c r="Y225" s="36" t="e">
        <f t="shared" si="80"/>
        <v>#REF!</v>
      </c>
      <c r="Z225" s="36" t="e">
        <f t="shared" si="81"/>
        <v>#REF!</v>
      </c>
      <c r="AA225" s="36" t="e">
        <f t="shared" si="82"/>
        <v>#REF!</v>
      </c>
    </row>
    <row r="226" spans="1:40" x14ac:dyDescent="0.3">
      <c r="C226" s="34">
        <v>6.57</v>
      </c>
      <c r="D226" s="34">
        <v>6.99</v>
      </c>
      <c r="E226" s="34">
        <v>14.6</v>
      </c>
      <c r="F226" s="34">
        <v>14.8</v>
      </c>
      <c r="G226" s="34">
        <v>15.4</v>
      </c>
      <c r="H226" s="34">
        <v>44.4</v>
      </c>
      <c r="I226" s="34">
        <v>31</v>
      </c>
      <c r="J226" s="34">
        <v>64.099999999999994</v>
      </c>
      <c r="K226" s="34">
        <v>40.9</v>
      </c>
      <c r="L226" s="34">
        <v>31.1</v>
      </c>
      <c r="M226" s="34">
        <v>14.3</v>
      </c>
      <c r="N226" s="34">
        <v>10.199999999999999</v>
      </c>
      <c r="P226" s="36" t="e">
        <f t="shared" si="71"/>
        <v>#REF!</v>
      </c>
      <c r="Q226" s="36" t="e">
        <f t="shared" si="72"/>
        <v>#REF!</v>
      </c>
      <c r="R226" s="36" t="e">
        <f t="shared" si="73"/>
        <v>#REF!</v>
      </c>
      <c r="S226" s="36" t="e">
        <f t="shared" si="74"/>
        <v>#REF!</v>
      </c>
      <c r="T226" s="36" t="e">
        <f t="shared" si="75"/>
        <v>#REF!</v>
      </c>
      <c r="U226" s="36" t="e">
        <f t="shared" si="76"/>
        <v>#REF!</v>
      </c>
      <c r="V226" s="36" t="e">
        <f t="shared" si="77"/>
        <v>#REF!</v>
      </c>
      <c r="W226" s="36" t="e">
        <f t="shared" si="78"/>
        <v>#REF!</v>
      </c>
      <c r="X226" s="36" t="e">
        <f t="shared" si="79"/>
        <v>#REF!</v>
      </c>
      <c r="Y226" s="36" t="e">
        <f t="shared" si="80"/>
        <v>#REF!</v>
      </c>
      <c r="Z226" s="36" t="e">
        <f t="shared" si="81"/>
        <v>#REF!</v>
      </c>
      <c r="AA226" s="36" t="e">
        <f t="shared" si="82"/>
        <v>#REF!</v>
      </c>
    </row>
    <row r="227" spans="1:40" x14ac:dyDescent="0.3">
      <c r="C227" s="34">
        <v>6.49</v>
      </c>
      <c r="D227" s="34">
        <v>6.82</v>
      </c>
      <c r="E227" s="34">
        <v>20</v>
      </c>
      <c r="F227" s="34">
        <v>16.3</v>
      </c>
      <c r="G227" s="34">
        <v>16.2</v>
      </c>
      <c r="H227" s="34">
        <v>40.1</v>
      </c>
      <c r="I227" s="34">
        <v>34.200000000000003</v>
      </c>
      <c r="J227" s="34">
        <v>59</v>
      </c>
      <c r="K227" s="34">
        <v>46.4</v>
      </c>
      <c r="L227" s="34">
        <v>30.2</v>
      </c>
      <c r="M227" s="34">
        <v>14</v>
      </c>
      <c r="N227" s="34">
        <v>9.7200000000000006</v>
      </c>
      <c r="P227" s="36" t="e">
        <f t="shared" si="71"/>
        <v>#REF!</v>
      </c>
      <c r="Q227" s="36" t="e">
        <f t="shared" si="72"/>
        <v>#REF!</v>
      </c>
      <c r="R227" s="36" t="e">
        <f t="shared" si="73"/>
        <v>#REF!</v>
      </c>
      <c r="S227" s="36" t="e">
        <f t="shared" si="74"/>
        <v>#REF!</v>
      </c>
      <c r="T227" s="36" t="e">
        <f t="shared" si="75"/>
        <v>#REF!</v>
      </c>
      <c r="U227" s="36" t="e">
        <f t="shared" si="76"/>
        <v>#REF!</v>
      </c>
      <c r="V227" s="36" t="e">
        <f t="shared" si="77"/>
        <v>#REF!</v>
      </c>
      <c r="W227" s="36" t="e">
        <f t="shared" si="78"/>
        <v>#REF!</v>
      </c>
      <c r="X227" s="36" t="e">
        <f t="shared" si="79"/>
        <v>#REF!</v>
      </c>
      <c r="Y227" s="36" t="e">
        <f t="shared" si="80"/>
        <v>#REF!</v>
      </c>
      <c r="Z227" s="36" t="e">
        <f t="shared" si="81"/>
        <v>#REF!</v>
      </c>
      <c r="AA227" s="36" t="e">
        <f t="shared" si="82"/>
        <v>#REF!</v>
      </c>
    </row>
    <row r="228" spans="1:40" x14ac:dyDescent="0.3">
      <c r="C228" s="34">
        <v>6.4</v>
      </c>
      <c r="D228" s="34">
        <v>9.7200000000000006</v>
      </c>
      <c r="E228" s="34">
        <v>21.6</v>
      </c>
      <c r="F228" s="34">
        <v>18.600000000000001</v>
      </c>
      <c r="G228" s="34">
        <v>16.3</v>
      </c>
      <c r="H228" s="34">
        <v>30.4</v>
      </c>
      <c r="I228" s="34">
        <v>33.299999999999997</v>
      </c>
      <c r="J228" s="34">
        <v>66.2</v>
      </c>
      <c r="K228" s="34">
        <v>49.1</v>
      </c>
      <c r="L228" s="34">
        <v>29.2</v>
      </c>
      <c r="M228" s="34">
        <v>13.9</v>
      </c>
      <c r="N228" s="34">
        <v>10</v>
      </c>
      <c r="P228" s="36" t="e">
        <f t="shared" si="71"/>
        <v>#REF!</v>
      </c>
      <c r="Q228" s="36" t="e">
        <f t="shared" si="72"/>
        <v>#REF!</v>
      </c>
      <c r="R228" s="36" t="e">
        <f t="shared" si="73"/>
        <v>#REF!</v>
      </c>
      <c r="S228" s="36" t="e">
        <f t="shared" si="74"/>
        <v>#REF!</v>
      </c>
      <c r="T228" s="36" t="e">
        <f t="shared" si="75"/>
        <v>#REF!</v>
      </c>
      <c r="U228" s="36" t="e">
        <f t="shared" si="76"/>
        <v>#REF!</v>
      </c>
      <c r="V228" s="36" t="e">
        <f t="shared" si="77"/>
        <v>#REF!</v>
      </c>
      <c r="W228" s="36" t="e">
        <f t="shared" si="78"/>
        <v>#REF!</v>
      </c>
      <c r="X228" s="36" t="e">
        <f t="shared" si="79"/>
        <v>#REF!</v>
      </c>
      <c r="Y228" s="36" t="e">
        <f t="shared" si="80"/>
        <v>#REF!</v>
      </c>
      <c r="Z228" s="36" t="e">
        <f t="shared" si="81"/>
        <v>#REF!</v>
      </c>
      <c r="AA228" s="36" t="e">
        <f t="shared" si="82"/>
        <v>#REF!</v>
      </c>
    </row>
    <row r="229" spans="1:40" x14ac:dyDescent="0.3">
      <c r="C229" s="34">
        <v>6.24</v>
      </c>
      <c r="D229" s="34">
        <v>9.24</v>
      </c>
      <c r="E229" s="34">
        <v>21.8</v>
      </c>
      <c r="F229" s="34">
        <v>20.9</v>
      </c>
      <c r="G229" s="34">
        <v>18.899999999999999</v>
      </c>
      <c r="H229" s="34">
        <v>48</v>
      </c>
      <c r="I229" s="34">
        <v>37.4</v>
      </c>
      <c r="J229" s="34">
        <v>68.099999999999994</v>
      </c>
      <c r="K229" s="34">
        <v>48</v>
      </c>
      <c r="L229" s="34">
        <v>28.3</v>
      </c>
      <c r="M229" s="34">
        <v>14</v>
      </c>
      <c r="N229" s="34">
        <v>9.7200000000000006</v>
      </c>
      <c r="P229" s="36" t="e">
        <f t="shared" si="71"/>
        <v>#REF!</v>
      </c>
      <c r="Q229" s="36" t="e">
        <f t="shared" si="72"/>
        <v>#REF!</v>
      </c>
      <c r="R229" s="36" t="e">
        <f t="shared" si="73"/>
        <v>#REF!</v>
      </c>
      <c r="S229" s="36" t="e">
        <f t="shared" si="74"/>
        <v>#REF!</v>
      </c>
      <c r="T229" s="36" t="e">
        <f t="shared" si="75"/>
        <v>#REF!</v>
      </c>
      <c r="U229" s="36" t="e">
        <f t="shared" si="76"/>
        <v>#REF!</v>
      </c>
      <c r="V229" s="36" t="e">
        <f t="shared" si="77"/>
        <v>#REF!</v>
      </c>
      <c r="W229" s="36" t="e">
        <f t="shared" si="78"/>
        <v>#REF!</v>
      </c>
      <c r="X229" s="36" t="e">
        <f t="shared" si="79"/>
        <v>#REF!</v>
      </c>
      <c r="Y229" s="36" t="e">
        <f t="shared" si="80"/>
        <v>#REF!</v>
      </c>
      <c r="Z229" s="36" t="e">
        <f t="shared" si="81"/>
        <v>#REF!</v>
      </c>
      <c r="AA229" s="36" t="e">
        <f t="shared" si="82"/>
        <v>#REF!</v>
      </c>
    </row>
    <row r="230" spans="1:40" x14ac:dyDescent="0.3">
      <c r="C230" s="34">
        <v>6.9</v>
      </c>
      <c r="D230" s="34">
        <v>8.77</v>
      </c>
      <c r="E230" s="34">
        <v>21.6</v>
      </c>
      <c r="F230" s="34">
        <v>17.600000000000001</v>
      </c>
      <c r="G230" s="34">
        <v>19.3</v>
      </c>
      <c r="H230" s="34">
        <v>43.3</v>
      </c>
      <c r="I230" s="34">
        <v>44.7</v>
      </c>
      <c r="J230" s="34">
        <v>60</v>
      </c>
      <c r="K230" s="34">
        <v>44.5</v>
      </c>
      <c r="L230" s="34">
        <v>27.6</v>
      </c>
      <c r="M230" s="34">
        <v>13.8</v>
      </c>
      <c r="N230" s="34">
        <v>9.42</v>
      </c>
      <c r="P230" s="36" t="e">
        <f t="shared" si="71"/>
        <v>#REF!</v>
      </c>
      <c r="Q230" s="36" t="e">
        <f t="shared" si="72"/>
        <v>#REF!</v>
      </c>
      <c r="R230" s="36" t="e">
        <f t="shared" si="73"/>
        <v>#REF!</v>
      </c>
      <c r="S230" s="36" t="e">
        <f t="shared" si="74"/>
        <v>#REF!</v>
      </c>
      <c r="T230" s="36" t="e">
        <f t="shared" si="75"/>
        <v>#REF!</v>
      </c>
      <c r="U230" s="36" t="e">
        <f t="shared" si="76"/>
        <v>#REF!</v>
      </c>
      <c r="V230" s="36" t="e">
        <f t="shared" si="77"/>
        <v>#REF!</v>
      </c>
      <c r="W230" s="36" t="e">
        <f t="shared" si="78"/>
        <v>#REF!</v>
      </c>
      <c r="X230" s="36" t="e">
        <f t="shared" si="79"/>
        <v>#REF!</v>
      </c>
      <c r="Y230" s="36" t="e">
        <f t="shared" si="80"/>
        <v>#REF!</v>
      </c>
      <c r="Z230" s="36" t="e">
        <f t="shared" si="81"/>
        <v>#REF!</v>
      </c>
      <c r="AA230" s="36" t="e">
        <f t="shared" si="82"/>
        <v>#REF!</v>
      </c>
    </row>
    <row r="231" spans="1:40" x14ac:dyDescent="0.3">
      <c r="C231" s="34">
        <v>7.07</v>
      </c>
      <c r="E231" s="34">
        <v>21.3</v>
      </c>
      <c r="F231" s="34">
        <v>17.100000000000001</v>
      </c>
      <c r="G231" s="34">
        <v>20.8</v>
      </c>
      <c r="H231" s="34">
        <v>43.5</v>
      </c>
      <c r="I231" s="34">
        <v>42.4</v>
      </c>
      <c r="J231" s="34">
        <v>56.6</v>
      </c>
      <c r="K231" s="34">
        <v>40.9</v>
      </c>
      <c r="L231" s="34">
        <v>26.6</v>
      </c>
      <c r="M231" s="34">
        <v>13.6</v>
      </c>
      <c r="N231" s="34">
        <v>9.23</v>
      </c>
      <c r="P231" s="36" t="e">
        <f>IF(C231="NaN", "", C231*$G$7)</f>
        <v>#REF!</v>
      </c>
      <c r="Q231" s="36"/>
      <c r="R231" s="36" t="e">
        <f t="shared" ref="R231:AA232" si="84">IF(E231="NaN", "", E231*$G$7)</f>
        <v>#REF!</v>
      </c>
      <c r="S231" s="36" t="e">
        <f t="shared" si="84"/>
        <v>#REF!</v>
      </c>
      <c r="T231" s="36" t="e">
        <f t="shared" si="84"/>
        <v>#REF!</v>
      </c>
      <c r="U231" s="36" t="e">
        <f t="shared" si="84"/>
        <v>#REF!</v>
      </c>
      <c r="V231" s="36" t="e">
        <f t="shared" si="84"/>
        <v>#REF!</v>
      </c>
      <c r="W231" s="36" t="e">
        <f t="shared" si="84"/>
        <v>#REF!</v>
      </c>
      <c r="X231" s="36" t="e">
        <f t="shared" si="84"/>
        <v>#REF!</v>
      </c>
      <c r="Y231" s="36" t="e">
        <f t="shared" si="84"/>
        <v>#REF!</v>
      </c>
      <c r="Z231" s="36" t="e">
        <f t="shared" si="84"/>
        <v>#REF!</v>
      </c>
      <c r="AA231" s="36" t="e">
        <f t="shared" si="84"/>
        <v>#REF!</v>
      </c>
    </row>
    <row r="232" spans="1:40" x14ac:dyDescent="0.3">
      <c r="C232" s="34">
        <v>6.65</v>
      </c>
      <c r="E232" s="34">
        <v>20.399999999999999</v>
      </c>
      <c r="F232" s="34">
        <v>15.9</v>
      </c>
      <c r="G232" s="34">
        <v>17.100000000000001</v>
      </c>
      <c r="H232" s="34">
        <v>44.6</v>
      </c>
      <c r="I232" s="34">
        <v>46.7</v>
      </c>
      <c r="J232" s="34">
        <v>55.6</v>
      </c>
      <c r="K232" s="34">
        <v>39.299999999999997</v>
      </c>
      <c r="L232" s="34">
        <v>26</v>
      </c>
      <c r="M232" s="34">
        <v>13.5</v>
      </c>
      <c r="N232" s="34">
        <v>8.77</v>
      </c>
      <c r="P232" s="36" t="e">
        <f>IF(C232="NaN", "", C232*$G$7)</f>
        <v>#REF!</v>
      </c>
      <c r="Q232" s="36"/>
      <c r="R232" s="36" t="e">
        <f t="shared" si="84"/>
        <v>#REF!</v>
      </c>
      <c r="S232" s="36" t="e">
        <f t="shared" si="84"/>
        <v>#REF!</v>
      </c>
      <c r="T232" s="36" t="e">
        <f t="shared" si="84"/>
        <v>#REF!</v>
      </c>
      <c r="U232" s="36" t="e">
        <f t="shared" si="84"/>
        <v>#REF!</v>
      </c>
      <c r="V232" s="36" t="e">
        <f t="shared" si="84"/>
        <v>#REF!</v>
      </c>
      <c r="W232" s="36" t="e">
        <f t="shared" si="84"/>
        <v>#REF!</v>
      </c>
      <c r="X232" s="36" t="e">
        <f t="shared" si="84"/>
        <v>#REF!</v>
      </c>
      <c r="Y232" s="36" t="e">
        <f t="shared" si="84"/>
        <v>#REF!</v>
      </c>
      <c r="Z232" s="36" t="e">
        <f t="shared" si="84"/>
        <v>#REF!</v>
      </c>
      <c r="AA232" s="36" t="e">
        <f t="shared" si="84"/>
        <v>#REF!</v>
      </c>
    </row>
    <row r="233" spans="1:40" x14ac:dyDescent="0.3">
      <c r="C233" s="34">
        <v>7.07</v>
      </c>
      <c r="E233" s="34">
        <v>19.899999999999999</v>
      </c>
      <c r="G233" s="34">
        <v>15.7</v>
      </c>
      <c r="I233" s="34">
        <v>50.2</v>
      </c>
      <c r="J233" s="34">
        <v>66.2</v>
      </c>
      <c r="L233" s="34">
        <v>25.2</v>
      </c>
      <c r="N233" s="34">
        <v>9.0399999999999991</v>
      </c>
      <c r="P233" s="36" t="e">
        <f>IF(C233="NaN", "", C233*$G$7)</f>
        <v>#REF!</v>
      </c>
      <c r="Q233" s="36"/>
      <c r="R233" s="36" t="e">
        <f>IF(E233="NaN", "", E233*$G$7)</f>
        <v>#REF!</v>
      </c>
      <c r="S233" s="36"/>
      <c r="T233" s="36" t="e">
        <f>IF(G233="NaN", "", G233*$G$7)</f>
        <v>#REF!</v>
      </c>
      <c r="U233" s="36"/>
      <c r="V233" s="36" t="e">
        <f>IF(I233="NaN", "", I233*$G$7)</f>
        <v>#REF!</v>
      </c>
      <c r="W233" s="36" t="e">
        <f>IF(J233="NaN", "", J233*$G$7)</f>
        <v>#REF!</v>
      </c>
      <c r="X233" s="36"/>
      <c r="Y233" s="36" t="e">
        <f>IF(L233="NaN", "", L233*$G$7)</f>
        <v>#REF!</v>
      </c>
      <c r="Z233" s="36"/>
      <c r="AA233" s="36" t="e">
        <f>IF(N233="NaN", "", N233*$G$7)</f>
        <v>#REF!</v>
      </c>
    </row>
    <row r="234" spans="1:40" x14ac:dyDescent="0.3">
      <c r="P234" s="36"/>
      <c r="Q234" s="36"/>
      <c r="R234" s="36"/>
      <c r="S234" s="36"/>
      <c r="T234" s="36"/>
      <c r="U234" s="36"/>
      <c r="V234" s="36"/>
      <c r="W234" s="36"/>
      <c r="X234" s="36"/>
      <c r="Y234" s="36"/>
      <c r="Z234" s="36"/>
      <c r="AA234" s="36"/>
    </row>
    <row r="235" spans="1:40" x14ac:dyDescent="0.3">
      <c r="A235" s="34">
        <v>1974</v>
      </c>
      <c r="C235" s="34">
        <v>9.0399999999999991</v>
      </c>
      <c r="D235" s="34">
        <v>7.24</v>
      </c>
      <c r="E235" s="34">
        <v>6.49</v>
      </c>
      <c r="F235" s="34">
        <v>8.1199999999999992</v>
      </c>
      <c r="G235" s="34">
        <v>6.65</v>
      </c>
      <c r="H235" s="34">
        <v>8.1199999999999992</v>
      </c>
      <c r="I235" s="34">
        <v>14.7</v>
      </c>
      <c r="J235" s="34">
        <v>71.3</v>
      </c>
      <c r="K235" s="34">
        <v>45.4</v>
      </c>
      <c r="L235" s="34">
        <v>28.6</v>
      </c>
      <c r="M235" s="34">
        <v>13.9</v>
      </c>
      <c r="N235" s="34">
        <v>8.67</v>
      </c>
      <c r="P235" s="36" t="e">
        <f t="shared" ref="P235:P262" si="85">IF(C235="NaN", "", C235*$G$7)</f>
        <v>#REF!</v>
      </c>
      <c r="Q235" s="36" t="e">
        <f t="shared" ref="Q235:Q262" si="86">IF(D235="NaN", "", D235*$G$7)</f>
        <v>#REF!</v>
      </c>
      <c r="R235" s="36" t="e">
        <f t="shared" ref="R235:R262" si="87">IF(E235="NaN", "", E235*$G$7)</f>
        <v>#REF!</v>
      </c>
      <c r="S235" s="36" t="e">
        <f t="shared" ref="S235:S262" si="88">IF(F235="NaN", "", F235*$G$7)</f>
        <v>#REF!</v>
      </c>
      <c r="T235" s="36" t="e">
        <f t="shared" ref="T235:T262" si="89">IF(G235="NaN", "", G235*$G$7)</f>
        <v>#REF!</v>
      </c>
      <c r="U235" s="36" t="e">
        <f t="shared" ref="U235:U262" si="90">IF(H235="NaN", "", H235*$G$7)</f>
        <v>#REF!</v>
      </c>
      <c r="V235" s="36" t="e">
        <f t="shared" ref="V235:V262" si="91">IF(I235="NaN", "", I235*$G$7)</f>
        <v>#REF!</v>
      </c>
      <c r="W235" s="36" t="e">
        <f t="shared" ref="W235:W262" si="92">IF(J235="NaN", "", J235*$G$7)</f>
        <v>#REF!</v>
      </c>
      <c r="X235" s="36" t="e">
        <f t="shared" ref="X235:X262" si="93">IF(K235="NaN", "", K235*$G$7)</f>
        <v>#REF!</v>
      </c>
      <c r="Y235" s="36" t="e">
        <f t="shared" ref="Y235:Y262" si="94">IF(L235="NaN", "", L235*$G$7)</f>
        <v>#REF!</v>
      </c>
      <c r="Z235" s="36" t="e">
        <f t="shared" ref="Z235:Z262" si="95">IF(M235="NaN", "", M235*$G$7)</f>
        <v>#REF!</v>
      </c>
      <c r="AA235" s="36" t="e">
        <f t="shared" ref="AA235:AA262" si="96">IF(N235="NaN", "", N235*$G$7)</f>
        <v>#REF!</v>
      </c>
      <c r="AC235" s="3" t="e">
        <f t="shared" ref="AC235:AN235" si="97">AVERAGE(P235:P265)</f>
        <v>#REF!</v>
      </c>
      <c r="AD235" s="3" t="e">
        <f t="shared" si="97"/>
        <v>#REF!</v>
      </c>
      <c r="AE235" s="3" t="e">
        <f t="shared" si="97"/>
        <v>#REF!</v>
      </c>
      <c r="AF235" s="3" t="e">
        <f t="shared" si="97"/>
        <v>#REF!</v>
      </c>
      <c r="AG235" s="3" t="e">
        <f t="shared" si="97"/>
        <v>#REF!</v>
      </c>
      <c r="AH235" s="3" t="e">
        <f t="shared" si="97"/>
        <v>#REF!</v>
      </c>
      <c r="AI235" s="3" t="e">
        <f t="shared" si="97"/>
        <v>#REF!</v>
      </c>
      <c r="AJ235" s="3" t="e">
        <f t="shared" si="97"/>
        <v>#REF!</v>
      </c>
      <c r="AK235" s="3" t="e">
        <f t="shared" si="97"/>
        <v>#REF!</v>
      </c>
      <c r="AL235" s="3" t="e">
        <f t="shared" si="97"/>
        <v>#REF!</v>
      </c>
      <c r="AM235" s="3" t="e">
        <f t="shared" si="97"/>
        <v>#REF!</v>
      </c>
      <c r="AN235" s="3" t="e">
        <f t="shared" si="97"/>
        <v>#REF!</v>
      </c>
    </row>
    <row r="236" spans="1:40" x14ac:dyDescent="0.3">
      <c r="C236" s="34">
        <v>9.14</v>
      </c>
      <c r="D236" s="34">
        <v>7.24</v>
      </c>
      <c r="E236" s="34">
        <v>6.74</v>
      </c>
      <c r="F236" s="34">
        <v>7.68</v>
      </c>
      <c r="G236" s="34">
        <v>7.15</v>
      </c>
      <c r="H236" s="34">
        <v>8.2100000000000009</v>
      </c>
      <c r="I236" s="34">
        <v>29</v>
      </c>
      <c r="J236" s="34">
        <v>67.599999999999994</v>
      </c>
      <c r="K236" s="34">
        <v>45.4</v>
      </c>
      <c r="L236" s="34">
        <v>27.6</v>
      </c>
      <c r="M236" s="34">
        <v>13.7</v>
      </c>
      <c r="N236" s="34">
        <v>8.49</v>
      </c>
      <c r="P236" s="36" t="e">
        <f t="shared" si="85"/>
        <v>#REF!</v>
      </c>
      <c r="Q236" s="36" t="e">
        <f t="shared" si="86"/>
        <v>#REF!</v>
      </c>
      <c r="R236" s="36" t="e">
        <f t="shared" si="87"/>
        <v>#REF!</v>
      </c>
      <c r="S236" s="36" t="e">
        <f t="shared" si="88"/>
        <v>#REF!</v>
      </c>
      <c r="T236" s="36" t="e">
        <f t="shared" si="89"/>
        <v>#REF!</v>
      </c>
      <c r="U236" s="36" t="e">
        <f t="shared" si="90"/>
        <v>#REF!</v>
      </c>
      <c r="V236" s="36" t="e">
        <f t="shared" si="91"/>
        <v>#REF!</v>
      </c>
      <c r="W236" s="36" t="e">
        <f t="shared" si="92"/>
        <v>#REF!</v>
      </c>
      <c r="X236" s="36" t="e">
        <f t="shared" si="93"/>
        <v>#REF!</v>
      </c>
      <c r="Y236" s="36" t="e">
        <f t="shared" si="94"/>
        <v>#REF!</v>
      </c>
      <c r="Z236" s="36" t="e">
        <f t="shared" si="95"/>
        <v>#REF!</v>
      </c>
      <c r="AA236" s="36" t="e">
        <f t="shared" si="96"/>
        <v>#REF!</v>
      </c>
    </row>
    <row r="237" spans="1:40" x14ac:dyDescent="0.3">
      <c r="C237" s="34">
        <v>9.0399999999999991</v>
      </c>
      <c r="D237" s="34">
        <v>7.57</v>
      </c>
      <c r="E237" s="34">
        <v>6.82</v>
      </c>
      <c r="F237" s="34">
        <v>6.99</v>
      </c>
      <c r="G237" s="34">
        <v>7.33</v>
      </c>
      <c r="H237" s="34">
        <v>9.23</v>
      </c>
      <c r="I237" s="34">
        <v>24.8</v>
      </c>
      <c r="J237" s="34">
        <v>73</v>
      </c>
      <c r="K237" s="34">
        <v>41.6</v>
      </c>
      <c r="L237" s="34">
        <v>27.3</v>
      </c>
      <c r="M237" s="34">
        <v>13.5</v>
      </c>
      <c r="N237" s="34">
        <v>8.9499999999999993</v>
      </c>
      <c r="P237" s="36" t="e">
        <f t="shared" si="85"/>
        <v>#REF!</v>
      </c>
      <c r="Q237" s="36" t="e">
        <f t="shared" si="86"/>
        <v>#REF!</v>
      </c>
      <c r="R237" s="36" t="e">
        <f t="shared" si="87"/>
        <v>#REF!</v>
      </c>
      <c r="S237" s="36" t="e">
        <f t="shared" si="88"/>
        <v>#REF!</v>
      </c>
      <c r="T237" s="36" t="e">
        <f t="shared" si="89"/>
        <v>#REF!</v>
      </c>
      <c r="U237" s="36" t="e">
        <f t="shared" si="90"/>
        <v>#REF!</v>
      </c>
      <c r="V237" s="36" t="e">
        <f t="shared" si="91"/>
        <v>#REF!</v>
      </c>
      <c r="W237" s="36" t="e">
        <f t="shared" si="92"/>
        <v>#REF!</v>
      </c>
      <c r="X237" s="36" t="e">
        <f t="shared" si="93"/>
        <v>#REF!</v>
      </c>
      <c r="Y237" s="36" t="e">
        <f t="shared" si="94"/>
        <v>#REF!</v>
      </c>
      <c r="Z237" s="36" t="e">
        <f t="shared" si="95"/>
        <v>#REF!</v>
      </c>
      <c r="AA237" s="36" t="e">
        <f t="shared" si="96"/>
        <v>#REF!</v>
      </c>
    </row>
    <row r="238" spans="1:40" x14ac:dyDescent="0.3">
      <c r="C238" s="34">
        <v>9.0399999999999991</v>
      </c>
      <c r="D238" s="34">
        <v>7.74</v>
      </c>
      <c r="E238" s="34">
        <v>7.32</v>
      </c>
      <c r="F238" s="34">
        <v>7.5</v>
      </c>
      <c r="G238" s="34">
        <v>7.93</v>
      </c>
      <c r="H238" s="34">
        <v>9.23</v>
      </c>
      <c r="I238" s="34">
        <v>23</v>
      </c>
      <c r="J238" s="34">
        <v>102</v>
      </c>
      <c r="K238" s="34">
        <v>38.1</v>
      </c>
      <c r="L238" s="34">
        <v>25.5</v>
      </c>
      <c r="M238" s="34">
        <v>13.4</v>
      </c>
      <c r="N238" s="34">
        <v>9.73</v>
      </c>
      <c r="P238" s="36" t="e">
        <f t="shared" si="85"/>
        <v>#REF!</v>
      </c>
      <c r="Q238" s="36" t="e">
        <f t="shared" si="86"/>
        <v>#REF!</v>
      </c>
      <c r="R238" s="36" t="e">
        <f t="shared" si="87"/>
        <v>#REF!</v>
      </c>
      <c r="S238" s="36" t="e">
        <f t="shared" si="88"/>
        <v>#REF!</v>
      </c>
      <c r="T238" s="36" t="e">
        <f t="shared" si="89"/>
        <v>#REF!</v>
      </c>
      <c r="U238" s="36" t="e">
        <f t="shared" si="90"/>
        <v>#REF!</v>
      </c>
      <c r="V238" s="36" t="e">
        <f t="shared" si="91"/>
        <v>#REF!</v>
      </c>
      <c r="W238" s="36" t="e">
        <f t="shared" si="92"/>
        <v>#REF!</v>
      </c>
      <c r="X238" s="36" t="e">
        <f t="shared" si="93"/>
        <v>#REF!</v>
      </c>
      <c r="Y238" s="36" t="e">
        <f t="shared" si="94"/>
        <v>#REF!</v>
      </c>
      <c r="Z238" s="36" t="e">
        <f t="shared" si="95"/>
        <v>#REF!</v>
      </c>
      <c r="AA238" s="36" t="e">
        <f t="shared" si="96"/>
        <v>#REF!</v>
      </c>
    </row>
    <row r="239" spans="1:40" x14ac:dyDescent="0.3">
      <c r="C239" s="34">
        <v>8.67</v>
      </c>
      <c r="D239" s="34">
        <v>7.48</v>
      </c>
      <c r="E239" s="34">
        <v>7.07</v>
      </c>
      <c r="F239" s="34">
        <v>7.07</v>
      </c>
      <c r="G239" s="34">
        <v>7.94</v>
      </c>
      <c r="H239" s="34">
        <v>9.34</v>
      </c>
      <c r="I239" s="34">
        <v>21.3</v>
      </c>
      <c r="J239" s="34">
        <v>110</v>
      </c>
      <c r="K239" s="34">
        <v>35.5</v>
      </c>
      <c r="L239" s="34">
        <v>24.4</v>
      </c>
      <c r="M239" s="34">
        <v>13</v>
      </c>
      <c r="N239" s="34">
        <v>8.86</v>
      </c>
      <c r="P239" s="36" t="e">
        <f t="shared" si="85"/>
        <v>#REF!</v>
      </c>
      <c r="Q239" s="36" t="e">
        <f t="shared" si="86"/>
        <v>#REF!</v>
      </c>
      <c r="R239" s="36" t="e">
        <f t="shared" si="87"/>
        <v>#REF!</v>
      </c>
      <c r="S239" s="36" t="e">
        <f t="shared" si="88"/>
        <v>#REF!</v>
      </c>
      <c r="T239" s="36" t="e">
        <f t="shared" si="89"/>
        <v>#REF!</v>
      </c>
      <c r="U239" s="36" t="e">
        <f t="shared" si="90"/>
        <v>#REF!</v>
      </c>
      <c r="V239" s="36" t="e">
        <f t="shared" si="91"/>
        <v>#REF!</v>
      </c>
      <c r="W239" s="36" t="e">
        <f t="shared" si="92"/>
        <v>#REF!</v>
      </c>
      <c r="X239" s="36" t="e">
        <f t="shared" si="93"/>
        <v>#REF!</v>
      </c>
      <c r="Y239" s="36" t="e">
        <f t="shared" si="94"/>
        <v>#REF!</v>
      </c>
      <c r="Z239" s="36" t="e">
        <f t="shared" si="95"/>
        <v>#REF!</v>
      </c>
      <c r="AA239" s="36" t="e">
        <f t="shared" si="96"/>
        <v>#REF!</v>
      </c>
    </row>
    <row r="240" spans="1:40" x14ac:dyDescent="0.3">
      <c r="C240" s="34">
        <v>8.49</v>
      </c>
      <c r="D240" s="34">
        <v>7.32</v>
      </c>
      <c r="E240" s="34">
        <v>6.74</v>
      </c>
      <c r="F240" s="34">
        <v>6.65</v>
      </c>
      <c r="G240" s="34">
        <v>7.93</v>
      </c>
      <c r="H240" s="34">
        <v>12.5</v>
      </c>
      <c r="I240" s="34">
        <v>19</v>
      </c>
      <c r="J240" s="34">
        <v>101</v>
      </c>
      <c r="K240" s="34">
        <v>33.6</v>
      </c>
      <c r="L240" s="34">
        <v>23.8</v>
      </c>
      <c r="M240" s="34">
        <v>13</v>
      </c>
      <c r="N240" s="34">
        <v>8.67</v>
      </c>
      <c r="P240" s="36" t="e">
        <f t="shared" si="85"/>
        <v>#REF!</v>
      </c>
      <c r="Q240" s="36" t="e">
        <f t="shared" si="86"/>
        <v>#REF!</v>
      </c>
      <c r="R240" s="36" t="e">
        <f t="shared" si="87"/>
        <v>#REF!</v>
      </c>
      <c r="S240" s="36" t="e">
        <f t="shared" si="88"/>
        <v>#REF!</v>
      </c>
      <c r="T240" s="36" t="e">
        <f t="shared" si="89"/>
        <v>#REF!</v>
      </c>
      <c r="U240" s="36" t="e">
        <f t="shared" si="90"/>
        <v>#REF!</v>
      </c>
      <c r="V240" s="36" t="e">
        <f t="shared" si="91"/>
        <v>#REF!</v>
      </c>
      <c r="W240" s="36" t="e">
        <f t="shared" si="92"/>
        <v>#REF!</v>
      </c>
      <c r="X240" s="36" t="e">
        <f t="shared" si="93"/>
        <v>#REF!</v>
      </c>
      <c r="Y240" s="36" t="e">
        <f t="shared" si="94"/>
        <v>#REF!</v>
      </c>
      <c r="Z240" s="36" t="e">
        <f t="shared" si="95"/>
        <v>#REF!</v>
      </c>
      <c r="AA240" s="36" t="e">
        <f t="shared" si="96"/>
        <v>#REF!</v>
      </c>
    </row>
    <row r="241" spans="3:27" x14ac:dyDescent="0.3">
      <c r="C241" s="34">
        <v>8.49</v>
      </c>
      <c r="D241" s="34">
        <v>7.32</v>
      </c>
      <c r="E241" s="34">
        <v>6.9</v>
      </c>
      <c r="F241" s="34">
        <v>6.08</v>
      </c>
      <c r="G241" s="34">
        <v>7.48</v>
      </c>
      <c r="H241" s="34">
        <v>11.9</v>
      </c>
      <c r="I241" s="34">
        <v>17.2</v>
      </c>
      <c r="J241" s="34">
        <v>88.9</v>
      </c>
      <c r="K241" s="34">
        <v>32.200000000000003</v>
      </c>
      <c r="L241" s="34">
        <v>23.3</v>
      </c>
      <c r="M241" s="34">
        <v>12.5</v>
      </c>
      <c r="N241" s="34">
        <v>8.49</v>
      </c>
      <c r="P241" s="36" t="e">
        <f t="shared" si="85"/>
        <v>#REF!</v>
      </c>
      <c r="Q241" s="36" t="e">
        <f t="shared" si="86"/>
        <v>#REF!</v>
      </c>
      <c r="R241" s="36" t="e">
        <f t="shared" si="87"/>
        <v>#REF!</v>
      </c>
      <c r="S241" s="36" t="e">
        <f t="shared" si="88"/>
        <v>#REF!</v>
      </c>
      <c r="T241" s="36" t="e">
        <f t="shared" si="89"/>
        <v>#REF!</v>
      </c>
      <c r="U241" s="36" t="e">
        <f t="shared" si="90"/>
        <v>#REF!</v>
      </c>
      <c r="V241" s="36" t="e">
        <f t="shared" si="91"/>
        <v>#REF!</v>
      </c>
      <c r="W241" s="36" t="e">
        <f t="shared" si="92"/>
        <v>#REF!</v>
      </c>
      <c r="X241" s="36" t="e">
        <f t="shared" si="93"/>
        <v>#REF!</v>
      </c>
      <c r="Y241" s="36" t="e">
        <f t="shared" si="94"/>
        <v>#REF!</v>
      </c>
      <c r="Z241" s="36" t="e">
        <f t="shared" si="95"/>
        <v>#REF!</v>
      </c>
      <c r="AA241" s="36" t="e">
        <f t="shared" si="96"/>
        <v>#REF!</v>
      </c>
    </row>
    <row r="242" spans="3:27" x14ac:dyDescent="0.3">
      <c r="C242" s="34">
        <v>8.3000000000000007</v>
      </c>
      <c r="D242" s="34">
        <v>7.15</v>
      </c>
      <c r="E242" s="34">
        <v>7.15</v>
      </c>
      <c r="F242" s="34">
        <v>5.84</v>
      </c>
      <c r="G242" s="34">
        <v>7.65</v>
      </c>
      <c r="H242" s="34">
        <v>9.93</v>
      </c>
      <c r="I242" s="34">
        <v>15.8</v>
      </c>
      <c r="J242" s="34">
        <v>99.2</v>
      </c>
      <c r="K242" s="34">
        <v>31.6</v>
      </c>
      <c r="L242" s="34">
        <v>23.3</v>
      </c>
      <c r="M242" s="34">
        <v>11.9</v>
      </c>
      <c r="N242" s="34">
        <v>8.67</v>
      </c>
      <c r="P242" s="36" t="e">
        <f t="shared" si="85"/>
        <v>#REF!</v>
      </c>
      <c r="Q242" s="36" t="e">
        <f t="shared" si="86"/>
        <v>#REF!</v>
      </c>
      <c r="R242" s="36" t="e">
        <f t="shared" si="87"/>
        <v>#REF!</v>
      </c>
      <c r="S242" s="36" t="e">
        <f t="shared" si="88"/>
        <v>#REF!</v>
      </c>
      <c r="T242" s="36" t="e">
        <f t="shared" si="89"/>
        <v>#REF!</v>
      </c>
      <c r="U242" s="36" t="e">
        <f t="shared" si="90"/>
        <v>#REF!</v>
      </c>
      <c r="V242" s="36" t="e">
        <f t="shared" si="91"/>
        <v>#REF!</v>
      </c>
      <c r="W242" s="36" t="e">
        <f t="shared" si="92"/>
        <v>#REF!</v>
      </c>
      <c r="X242" s="36" t="e">
        <f t="shared" si="93"/>
        <v>#REF!</v>
      </c>
      <c r="Y242" s="36" t="e">
        <f t="shared" si="94"/>
        <v>#REF!</v>
      </c>
      <c r="Z242" s="36" t="e">
        <f t="shared" si="95"/>
        <v>#REF!</v>
      </c>
      <c r="AA242" s="36" t="e">
        <f t="shared" si="96"/>
        <v>#REF!</v>
      </c>
    </row>
    <row r="243" spans="3:27" x14ac:dyDescent="0.3">
      <c r="C243" s="34">
        <v>8.02</v>
      </c>
      <c r="D243" s="34">
        <v>6.99</v>
      </c>
      <c r="E243" s="34">
        <v>7.07</v>
      </c>
      <c r="F243" s="34">
        <v>5.77</v>
      </c>
      <c r="G243" s="34">
        <v>7.93</v>
      </c>
      <c r="H243" s="34">
        <v>10.8</v>
      </c>
      <c r="I243" s="34">
        <v>15.7</v>
      </c>
      <c r="J243" s="34">
        <v>108</v>
      </c>
      <c r="K243" s="34">
        <v>30.2</v>
      </c>
      <c r="L243" s="34">
        <v>22.2</v>
      </c>
      <c r="M243" s="34">
        <v>11.6</v>
      </c>
      <c r="N243" s="34">
        <v>8.39</v>
      </c>
      <c r="P243" s="36" t="e">
        <f t="shared" si="85"/>
        <v>#REF!</v>
      </c>
      <c r="Q243" s="36" t="e">
        <f t="shared" si="86"/>
        <v>#REF!</v>
      </c>
      <c r="R243" s="36" t="e">
        <f t="shared" si="87"/>
        <v>#REF!</v>
      </c>
      <c r="S243" s="36" t="e">
        <f t="shared" si="88"/>
        <v>#REF!</v>
      </c>
      <c r="T243" s="36" t="e">
        <f t="shared" si="89"/>
        <v>#REF!</v>
      </c>
      <c r="U243" s="36" t="e">
        <f t="shared" si="90"/>
        <v>#REF!</v>
      </c>
      <c r="V243" s="36" t="e">
        <f t="shared" si="91"/>
        <v>#REF!</v>
      </c>
      <c r="W243" s="36" t="e">
        <f t="shared" si="92"/>
        <v>#REF!</v>
      </c>
      <c r="X243" s="36" t="e">
        <f t="shared" si="93"/>
        <v>#REF!</v>
      </c>
      <c r="Y243" s="36" t="e">
        <f t="shared" si="94"/>
        <v>#REF!</v>
      </c>
      <c r="Z243" s="36" t="e">
        <f t="shared" si="95"/>
        <v>#REF!</v>
      </c>
      <c r="AA243" s="36" t="e">
        <f t="shared" si="96"/>
        <v>#REF!</v>
      </c>
    </row>
    <row r="244" spans="3:27" x14ac:dyDescent="0.3">
      <c r="C244" s="34">
        <v>7.93</v>
      </c>
      <c r="D244" s="34">
        <v>6.82</v>
      </c>
      <c r="E244" s="34">
        <v>7.07</v>
      </c>
      <c r="F244" s="34">
        <v>6.4</v>
      </c>
      <c r="G244" s="34">
        <v>8.77</v>
      </c>
      <c r="H244" s="34">
        <v>11.3</v>
      </c>
      <c r="I244" s="34">
        <v>18.399999999999999</v>
      </c>
      <c r="J244" s="34">
        <v>113</v>
      </c>
      <c r="K244" s="34">
        <v>29</v>
      </c>
      <c r="L244" s="34">
        <v>21.8</v>
      </c>
      <c r="M244" s="34">
        <v>11.6</v>
      </c>
      <c r="N244" s="34">
        <v>8.1199999999999992</v>
      </c>
      <c r="P244" s="36" t="e">
        <f t="shared" si="85"/>
        <v>#REF!</v>
      </c>
      <c r="Q244" s="36" t="e">
        <f t="shared" si="86"/>
        <v>#REF!</v>
      </c>
      <c r="R244" s="36" t="e">
        <f t="shared" si="87"/>
        <v>#REF!</v>
      </c>
      <c r="S244" s="36" t="e">
        <f t="shared" si="88"/>
        <v>#REF!</v>
      </c>
      <c r="T244" s="36" t="e">
        <f t="shared" si="89"/>
        <v>#REF!</v>
      </c>
      <c r="U244" s="36" t="e">
        <f t="shared" si="90"/>
        <v>#REF!</v>
      </c>
      <c r="V244" s="36" t="e">
        <f t="shared" si="91"/>
        <v>#REF!</v>
      </c>
      <c r="W244" s="36" t="e">
        <f t="shared" si="92"/>
        <v>#REF!</v>
      </c>
      <c r="X244" s="36" t="e">
        <f t="shared" si="93"/>
        <v>#REF!</v>
      </c>
      <c r="Y244" s="36" t="e">
        <f t="shared" si="94"/>
        <v>#REF!</v>
      </c>
      <c r="Z244" s="36" t="e">
        <f t="shared" si="95"/>
        <v>#REF!</v>
      </c>
      <c r="AA244" s="36" t="e">
        <f t="shared" si="96"/>
        <v>#REF!</v>
      </c>
    </row>
    <row r="245" spans="3:27" x14ac:dyDescent="0.3">
      <c r="C245" s="34">
        <v>8.02</v>
      </c>
      <c r="D245" s="34">
        <v>6.74</v>
      </c>
      <c r="E245" s="34">
        <v>7.24</v>
      </c>
      <c r="F245" s="34">
        <v>6.16</v>
      </c>
      <c r="G245" s="34">
        <v>8.3000000000000007</v>
      </c>
      <c r="H245" s="34">
        <v>12.6</v>
      </c>
      <c r="I245" s="34">
        <v>21.6</v>
      </c>
      <c r="J245" s="34">
        <v>84.4</v>
      </c>
      <c r="K245" s="34">
        <v>29.9</v>
      </c>
      <c r="L245" s="34">
        <v>21.3</v>
      </c>
      <c r="M245" s="34">
        <v>11.6</v>
      </c>
      <c r="N245" s="34">
        <v>7.93</v>
      </c>
      <c r="P245" s="36" t="e">
        <f t="shared" si="85"/>
        <v>#REF!</v>
      </c>
      <c r="Q245" s="36" t="e">
        <f t="shared" si="86"/>
        <v>#REF!</v>
      </c>
      <c r="R245" s="36" t="e">
        <f t="shared" si="87"/>
        <v>#REF!</v>
      </c>
      <c r="S245" s="36" t="e">
        <f t="shared" si="88"/>
        <v>#REF!</v>
      </c>
      <c r="T245" s="36" t="e">
        <f t="shared" si="89"/>
        <v>#REF!</v>
      </c>
      <c r="U245" s="36" t="e">
        <f t="shared" si="90"/>
        <v>#REF!</v>
      </c>
      <c r="V245" s="36" t="e">
        <f t="shared" si="91"/>
        <v>#REF!</v>
      </c>
      <c r="W245" s="36" t="e">
        <f t="shared" si="92"/>
        <v>#REF!</v>
      </c>
      <c r="X245" s="36" t="e">
        <f t="shared" si="93"/>
        <v>#REF!</v>
      </c>
      <c r="Y245" s="36" t="e">
        <f t="shared" si="94"/>
        <v>#REF!</v>
      </c>
      <c r="Z245" s="36" t="e">
        <f t="shared" si="95"/>
        <v>#REF!</v>
      </c>
      <c r="AA245" s="36" t="e">
        <f t="shared" si="96"/>
        <v>#REF!</v>
      </c>
    </row>
    <row r="246" spans="3:27" x14ac:dyDescent="0.3">
      <c r="C246" s="34">
        <v>7.93</v>
      </c>
      <c r="D246" s="34">
        <v>7.59</v>
      </c>
      <c r="E246" s="34">
        <v>6.82</v>
      </c>
      <c r="F246" s="34">
        <v>5.99</v>
      </c>
      <c r="G246" s="34">
        <v>7.93</v>
      </c>
      <c r="H246" s="34">
        <v>11.2</v>
      </c>
      <c r="I246" s="34">
        <v>46.5</v>
      </c>
      <c r="J246" s="34">
        <v>88.9</v>
      </c>
      <c r="K246" s="34">
        <v>32.4</v>
      </c>
      <c r="L246" s="34">
        <v>21.2</v>
      </c>
      <c r="M246" s="34">
        <v>11.2</v>
      </c>
      <c r="N246" s="34">
        <v>8.1199999999999992</v>
      </c>
      <c r="P246" s="36" t="e">
        <f t="shared" si="85"/>
        <v>#REF!</v>
      </c>
      <c r="Q246" s="36" t="e">
        <f t="shared" si="86"/>
        <v>#REF!</v>
      </c>
      <c r="R246" s="36" t="e">
        <f t="shared" si="87"/>
        <v>#REF!</v>
      </c>
      <c r="S246" s="36" t="e">
        <f t="shared" si="88"/>
        <v>#REF!</v>
      </c>
      <c r="T246" s="36" t="e">
        <f t="shared" si="89"/>
        <v>#REF!</v>
      </c>
      <c r="U246" s="36" t="e">
        <f t="shared" si="90"/>
        <v>#REF!</v>
      </c>
      <c r="V246" s="36" t="e">
        <f t="shared" si="91"/>
        <v>#REF!</v>
      </c>
      <c r="W246" s="36" t="e">
        <f t="shared" si="92"/>
        <v>#REF!</v>
      </c>
      <c r="X246" s="36" t="e">
        <f t="shared" si="93"/>
        <v>#REF!</v>
      </c>
      <c r="Y246" s="36" t="e">
        <f t="shared" si="94"/>
        <v>#REF!</v>
      </c>
      <c r="Z246" s="36" t="e">
        <f t="shared" si="95"/>
        <v>#REF!</v>
      </c>
      <c r="AA246" s="36" t="e">
        <f t="shared" si="96"/>
        <v>#REF!</v>
      </c>
    </row>
    <row r="247" spans="3:27" x14ac:dyDescent="0.3">
      <c r="C247" s="34">
        <v>7.74</v>
      </c>
      <c r="D247" s="34">
        <v>7.32</v>
      </c>
      <c r="E247" s="34">
        <v>6.32</v>
      </c>
      <c r="F247" s="34">
        <v>6.32</v>
      </c>
      <c r="G247" s="34">
        <v>8.77</v>
      </c>
      <c r="H247" s="34">
        <v>11.3</v>
      </c>
      <c r="I247" s="34">
        <v>34.5</v>
      </c>
      <c r="J247" s="34">
        <v>85.9</v>
      </c>
      <c r="K247" s="34">
        <v>32</v>
      </c>
      <c r="L247" s="34">
        <v>20.6</v>
      </c>
      <c r="M247" s="34">
        <v>11.2</v>
      </c>
      <c r="N247" s="34">
        <v>8.1199999999999992</v>
      </c>
      <c r="P247" s="36" t="e">
        <f t="shared" si="85"/>
        <v>#REF!</v>
      </c>
      <c r="Q247" s="36" t="e">
        <f t="shared" si="86"/>
        <v>#REF!</v>
      </c>
      <c r="R247" s="36" t="e">
        <f t="shared" si="87"/>
        <v>#REF!</v>
      </c>
      <c r="S247" s="36" t="e">
        <f t="shared" si="88"/>
        <v>#REF!</v>
      </c>
      <c r="T247" s="36" t="e">
        <f t="shared" si="89"/>
        <v>#REF!</v>
      </c>
      <c r="U247" s="36" t="e">
        <f t="shared" si="90"/>
        <v>#REF!</v>
      </c>
      <c r="V247" s="36" t="e">
        <f t="shared" si="91"/>
        <v>#REF!</v>
      </c>
      <c r="W247" s="36" t="e">
        <f t="shared" si="92"/>
        <v>#REF!</v>
      </c>
      <c r="X247" s="36" t="e">
        <f t="shared" si="93"/>
        <v>#REF!</v>
      </c>
      <c r="Y247" s="36" t="e">
        <f t="shared" si="94"/>
        <v>#REF!</v>
      </c>
      <c r="Z247" s="36" t="e">
        <f t="shared" si="95"/>
        <v>#REF!</v>
      </c>
      <c r="AA247" s="36" t="e">
        <f t="shared" si="96"/>
        <v>#REF!</v>
      </c>
    </row>
    <row r="248" spans="3:27" x14ac:dyDescent="0.3">
      <c r="C248" s="34">
        <v>7.93</v>
      </c>
      <c r="D248" s="34">
        <v>7.15</v>
      </c>
      <c r="E248" s="34">
        <v>6.32</v>
      </c>
      <c r="F248" s="34">
        <v>6.82</v>
      </c>
      <c r="G248" s="34">
        <v>9.35</v>
      </c>
      <c r="H248" s="34">
        <v>13</v>
      </c>
      <c r="I248" s="34">
        <v>29.2</v>
      </c>
      <c r="J248" s="34">
        <v>78.5</v>
      </c>
      <c r="K248" s="34">
        <v>30</v>
      </c>
      <c r="L248" s="34">
        <v>20.2</v>
      </c>
      <c r="M248" s="34">
        <v>11.1</v>
      </c>
      <c r="N248" s="34">
        <v>8.2100000000000009</v>
      </c>
      <c r="P248" s="36" t="e">
        <f t="shared" si="85"/>
        <v>#REF!</v>
      </c>
      <c r="Q248" s="36" t="e">
        <f t="shared" si="86"/>
        <v>#REF!</v>
      </c>
      <c r="R248" s="36" t="e">
        <f t="shared" si="87"/>
        <v>#REF!</v>
      </c>
      <c r="S248" s="36" t="e">
        <f t="shared" si="88"/>
        <v>#REF!</v>
      </c>
      <c r="T248" s="36" t="e">
        <f t="shared" si="89"/>
        <v>#REF!</v>
      </c>
      <c r="U248" s="36" t="e">
        <f t="shared" si="90"/>
        <v>#REF!</v>
      </c>
      <c r="V248" s="36" t="e">
        <f t="shared" si="91"/>
        <v>#REF!</v>
      </c>
      <c r="W248" s="36" t="e">
        <f t="shared" si="92"/>
        <v>#REF!</v>
      </c>
      <c r="X248" s="36" t="e">
        <f t="shared" si="93"/>
        <v>#REF!</v>
      </c>
      <c r="Y248" s="36" t="e">
        <f t="shared" si="94"/>
        <v>#REF!</v>
      </c>
      <c r="Z248" s="36" t="e">
        <f t="shared" si="95"/>
        <v>#REF!</v>
      </c>
      <c r="AA248" s="36" t="e">
        <f t="shared" si="96"/>
        <v>#REF!</v>
      </c>
    </row>
    <row r="249" spans="3:27" x14ac:dyDescent="0.3">
      <c r="C249" s="34">
        <v>8.3000000000000007</v>
      </c>
      <c r="D249" s="34">
        <v>7.07</v>
      </c>
      <c r="E249" s="34">
        <v>6.07</v>
      </c>
      <c r="F249" s="34">
        <v>7.24</v>
      </c>
      <c r="G249" s="34">
        <v>10.1</v>
      </c>
      <c r="H249" s="34">
        <v>16.100000000000001</v>
      </c>
      <c r="I249" s="34">
        <v>27</v>
      </c>
      <c r="J249" s="34">
        <v>78.3</v>
      </c>
      <c r="K249" s="34">
        <v>28.1</v>
      </c>
      <c r="L249" s="34">
        <v>20.3</v>
      </c>
      <c r="M249" s="34">
        <v>11</v>
      </c>
      <c r="N249" s="34">
        <v>8.1199999999999992</v>
      </c>
      <c r="P249" s="36" t="e">
        <f t="shared" si="85"/>
        <v>#REF!</v>
      </c>
      <c r="Q249" s="36" t="e">
        <f t="shared" si="86"/>
        <v>#REF!</v>
      </c>
      <c r="R249" s="36" t="e">
        <f t="shared" si="87"/>
        <v>#REF!</v>
      </c>
      <c r="S249" s="36" t="e">
        <f t="shared" si="88"/>
        <v>#REF!</v>
      </c>
      <c r="T249" s="36" t="e">
        <f t="shared" si="89"/>
        <v>#REF!</v>
      </c>
      <c r="U249" s="36" t="e">
        <f t="shared" si="90"/>
        <v>#REF!</v>
      </c>
      <c r="V249" s="36" t="e">
        <f t="shared" si="91"/>
        <v>#REF!</v>
      </c>
      <c r="W249" s="36" t="e">
        <f t="shared" si="92"/>
        <v>#REF!</v>
      </c>
      <c r="X249" s="36" t="e">
        <f t="shared" si="93"/>
        <v>#REF!</v>
      </c>
      <c r="Y249" s="36" t="e">
        <f t="shared" si="94"/>
        <v>#REF!</v>
      </c>
      <c r="Z249" s="36" t="e">
        <f t="shared" si="95"/>
        <v>#REF!</v>
      </c>
      <c r="AA249" s="36" t="e">
        <f t="shared" si="96"/>
        <v>#REF!</v>
      </c>
    </row>
    <row r="250" spans="3:27" x14ac:dyDescent="0.3">
      <c r="C250" s="34">
        <v>9.34</v>
      </c>
      <c r="D250" s="34">
        <v>7.15</v>
      </c>
      <c r="E250" s="34">
        <v>6</v>
      </c>
      <c r="F250" s="34">
        <v>8.3000000000000007</v>
      </c>
      <c r="G250" s="34">
        <v>8.86</v>
      </c>
      <c r="H250" s="34">
        <v>18.899999999999999</v>
      </c>
      <c r="I250" s="34">
        <v>53.9</v>
      </c>
      <c r="J250" s="34">
        <v>74.599999999999994</v>
      </c>
      <c r="K250" s="34">
        <v>28.1</v>
      </c>
      <c r="L250" s="34">
        <v>19.899999999999999</v>
      </c>
      <c r="M250" s="34">
        <v>10.3</v>
      </c>
      <c r="N250" s="34">
        <v>8.77</v>
      </c>
      <c r="P250" s="36" t="e">
        <f t="shared" si="85"/>
        <v>#REF!</v>
      </c>
      <c r="Q250" s="36" t="e">
        <f t="shared" si="86"/>
        <v>#REF!</v>
      </c>
      <c r="R250" s="36" t="e">
        <f t="shared" si="87"/>
        <v>#REF!</v>
      </c>
      <c r="S250" s="36" t="e">
        <f t="shared" si="88"/>
        <v>#REF!</v>
      </c>
      <c r="T250" s="36" t="e">
        <f t="shared" si="89"/>
        <v>#REF!</v>
      </c>
      <c r="U250" s="36" t="e">
        <f t="shared" si="90"/>
        <v>#REF!</v>
      </c>
      <c r="V250" s="36" t="e">
        <f t="shared" si="91"/>
        <v>#REF!</v>
      </c>
      <c r="W250" s="36" t="e">
        <f t="shared" si="92"/>
        <v>#REF!</v>
      </c>
      <c r="X250" s="36" t="e">
        <f t="shared" si="93"/>
        <v>#REF!</v>
      </c>
      <c r="Y250" s="36" t="e">
        <f t="shared" si="94"/>
        <v>#REF!</v>
      </c>
      <c r="Z250" s="36" t="e">
        <f t="shared" si="95"/>
        <v>#REF!</v>
      </c>
      <c r="AA250" s="36" t="e">
        <f t="shared" si="96"/>
        <v>#REF!</v>
      </c>
    </row>
    <row r="251" spans="3:27" x14ac:dyDescent="0.3">
      <c r="C251" s="34">
        <v>8.3000000000000007</v>
      </c>
      <c r="D251" s="34">
        <v>6.99</v>
      </c>
      <c r="E251" s="34">
        <v>5.84</v>
      </c>
      <c r="F251" s="34">
        <v>9.76</v>
      </c>
      <c r="G251" s="34">
        <v>8.67</v>
      </c>
      <c r="H251" s="34">
        <v>19.5</v>
      </c>
      <c r="I251" s="34">
        <v>66.099999999999994</v>
      </c>
      <c r="J251" s="34">
        <v>66.2</v>
      </c>
      <c r="K251" s="34">
        <v>30</v>
      </c>
      <c r="L251" s="34">
        <v>19.100000000000001</v>
      </c>
      <c r="M251" s="34">
        <v>9.93</v>
      </c>
      <c r="N251" s="34">
        <v>8.58</v>
      </c>
      <c r="P251" s="36" t="e">
        <f t="shared" si="85"/>
        <v>#REF!</v>
      </c>
      <c r="Q251" s="36" t="e">
        <f t="shared" si="86"/>
        <v>#REF!</v>
      </c>
      <c r="R251" s="36" t="e">
        <f t="shared" si="87"/>
        <v>#REF!</v>
      </c>
      <c r="S251" s="36" t="e">
        <f t="shared" si="88"/>
        <v>#REF!</v>
      </c>
      <c r="T251" s="36" t="e">
        <f t="shared" si="89"/>
        <v>#REF!</v>
      </c>
      <c r="U251" s="36" t="e">
        <f t="shared" si="90"/>
        <v>#REF!</v>
      </c>
      <c r="V251" s="36" t="e">
        <f t="shared" si="91"/>
        <v>#REF!</v>
      </c>
      <c r="W251" s="36" t="e">
        <f t="shared" si="92"/>
        <v>#REF!</v>
      </c>
      <c r="X251" s="36" t="e">
        <f t="shared" si="93"/>
        <v>#REF!</v>
      </c>
      <c r="Y251" s="36" t="e">
        <f t="shared" si="94"/>
        <v>#REF!</v>
      </c>
      <c r="Z251" s="36" t="e">
        <f t="shared" si="95"/>
        <v>#REF!</v>
      </c>
      <c r="AA251" s="36" t="e">
        <f t="shared" si="96"/>
        <v>#REF!</v>
      </c>
    </row>
    <row r="252" spans="3:27" x14ac:dyDescent="0.3">
      <c r="C252" s="34">
        <v>8.02</v>
      </c>
      <c r="D252" s="34">
        <v>6.9</v>
      </c>
      <c r="E252" s="34">
        <v>5.63</v>
      </c>
      <c r="F252" s="34">
        <v>8.3000000000000007</v>
      </c>
      <c r="G252" s="34">
        <v>8.49</v>
      </c>
      <c r="H252" s="34">
        <v>25.8</v>
      </c>
      <c r="I252" s="34">
        <v>49.1</v>
      </c>
      <c r="J252" s="34">
        <v>60.8</v>
      </c>
      <c r="K252" s="34">
        <v>40.5</v>
      </c>
      <c r="L252" s="34">
        <v>18.7</v>
      </c>
      <c r="M252" s="34">
        <v>9.82</v>
      </c>
      <c r="N252" s="34">
        <v>8.49</v>
      </c>
      <c r="P252" s="36" t="e">
        <f t="shared" si="85"/>
        <v>#REF!</v>
      </c>
      <c r="Q252" s="36" t="e">
        <f t="shared" si="86"/>
        <v>#REF!</v>
      </c>
      <c r="R252" s="36" t="e">
        <f t="shared" si="87"/>
        <v>#REF!</v>
      </c>
      <c r="S252" s="36" t="e">
        <f t="shared" si="88"/>
        <v>#REF!</v>
      </c>
      <c r="T252" s="36" t="e">
        <f t="shared" si="89"/>
        <v>#REF!</v>
      </c>
      <c r="U252" s="36" t="e">
        <f t="shared" si="90"/>
        <v>#REF!</v>
      </c>
      <c r="V252" s="36" t="e">
        <f t="shared" si="91"/>
        <v>#REF!</v>
      </c>
      <c r="W252" s="36" t="e">
        <f t="shared" si="92"/>
        <v>#REF!</v>
      </c>
      <c r="X252" s="36" t="e">
        <f t="shared" si="93"/>
        <v>#REF!</v>
      </c>
      <c r="Y252" s="36" t="e">
        <f t="shared" si="94"/>
        <v>#REF!</v>
      </c>
      <c r="Z252" s="36" t="e">
        <f t="shared" si="95"/>
        <v>#REF!</v>
      </c>
      <c r="AA252" s="36" t="e">
        <f t="shared" si="96"/>
        <v>#REF!</v>
      </c>
    </row>
    <row r="253" spans="3:27" x14ac:dyDescent="0.3">
      <c r="C253" s="34">
        <v>8.02</v>
      </c>
      <c r="D253" s="34">
        <v>6.99</v>
      </c>
      <c r="E253" s="34">
        <v>5.41</v>
      </c>
      <c r="F253" s="34">
        <v>8.39</v>
      </c>
      <c r="G253" s="34">
        <v>7.75</v>
      </c>
      <c r="H253" s="34">
        <v>33.799999999999997</v>
      </c>
      <c r="I253" s="34">
        <v>48</v>
      </c>
      <c r="J253" s="34">
        <v>57.1</v>
      </c>
      <c r="K253" s="34">
        <v>39.700000000000003</v>
      </c>
      <c r="L253" s="34">
        <v>18.2</v>
      </c>
      <c r="M253" s="34">
        <v>9.7200000000000006</v>
      </c>
      <c r="N253" s="34">
        <v>8.02</v>
      </c>
      <c r="P253" s="36" t="e">
        <f t="shared" si="85"/>
        <v>#REF!</v>
      </c>
      <c r="Q253" s="36" t="e">
        <f t="shared" si="86"/>
        <v>#REF!</v>
      </c>
      <c r="R253" s="36" t="e">
        <f t="shared" si="87"/>
        <v>#REF!</v>
      </c>
      <c r="S253" s="36" t="e">
        <f t="shared" si="88"/>
        <v>#REF!</v>
      </c>
      <c r="T253" s="36" t="e">
        <f t="shared" si="89"/>
        <v>#REF!</v>
      </c>
      <c r="U253" s="36" t="e">
        <f t="shared" si="90"/>
        <v>#REF!</v>
      </c>
      <c r="V253" s="36" t="e">
        <f t="shared" si="91"/>
        <v>#REF!</v>
      </c>
      <c r="W253" s="36" t="e">
        <f t="shared" si="92"/>
        <v>#REF!</v>
      </c>
      <c r="X253" s="36" t="e">
        <f t="shared" si="93"/>
        <v>#REF!</v>
      </c>
      <c r="Y253" s="36" t="e">
        <f t="shared" si="94"/>
        <v>#REF!</v>
      </c>
      <c r="Z253" s="36" t="e">
        <f t="shared" si="95"/>
        <v>#REF!</v>
      </c>
      <c r="AA253" s="36" t="e">
        <f t="shared" si="96"/>
        <v>#REF!</v>
      </c>
    </row>
    <row r="254" spans="3:27" x14ac:dyDescent="0.3">
      <c r="C254" s="34">
        <v>8.02</v>
      </c>
      <c r="D254" s="34">
        <v>6.99</v>
      </c>
      <c r="E254" s="34">
        <v>5.41</v>
      </c>
      <c r="F254" s="34">
        <v>8.1199999999999992</v>
      </c>
      <c r="G254" s="34">
        <v>7.15</v>
      </c>
      <c r="H254" s="34">
        <v>30.5</v>
      </c>
      <c r="I254" s="34">
        <v>46.2</v>
      </c>
      <c r="J254" s="34">
        <v>67.3</v>
      </c>
      <c r="K254" s="34">
        <v>38.700000000000003</v>
      </c>
      <c r="L254" s="34">
        <v>18.100000000000001</v>
      </c>
      <c r="M254" s="34">
        <v>9.61</v>
      </c>
      <c r="N254" s="34">
        <v>7.84</v>
      </c>
      <c r="P254" s="36" t="e">
        <f t="shared" si="85"/>
        <v>#REF!</v>
      </c>
      <c r="Q254" s="36" t="e">
        <f t="shared" si="86"/>
        <v>#REF!</v>
      </c>
      <c r="R254" s="36" t="e">
        <f t="shared" si="87"/>
        <v>#REF!</v>
      </c>
      <c r="S254" s="36" t="e">
        <f t="shared" si="88"/>
        <v>#REF!</v>
      </c>
      <c r="T254" s="36" t="e">
        <f t="shared" si="89"/>
        <v>#REF!</v>
      </c>
      <c r="U254" s="36" t="e">
        <f t="shared" si="90"/>
        <v>#REF!</v>
      </c>
      <c r="V254" s="36" t="e">
        <f t="shared" si="91"/>
        <v>#REF!</v>
      </c>
      <c r="W254" s="36" t="e">
        <f t="shared" si="92"/>
        <v>#REF!</v>
      </c>
      <c r="X254" s="36" t="e">
        <f t="shared" si="93"/>
        <v>#REF!</v>
      </c>
      <c r="Y254" s="36" t="e">
        <f t="shared" si="94"/>
        <v>#REF!</v>
      </c>
      <c r="Z254" s="36" t="e">
        <f t="shared" si="95"/>
        <v>#REF!</v>
      </c>
      <c r="AA254" s="36" t="e">
        <f t="shared" si="96"/>
        <v>#REF!</v>
      </c>
    </row>
    <row r="255" spans="3:27" x14ac:dyDescent="0.3">
      <c r="C255" s="34">
        <v>8.39</v>
      </c>
      <c r="D255" s="34">
        <v>6.9</v>
      </c>
      <c r="E255" s="34">
        <v>5.26</v>
      </c>
      <c r="F255" s="34">
        <v>8.1199999999999992</v>
      </c>
      <c r="G255" s="34">
        <v>6.82</v>
      </c>
      <c r="H255" s="34">
        <v>26.6</v>
      </c>
      <c r="I255" s="34">
        <v>44.8</v>
      </c>
      <c r="J255" s="34">
        <v>79.7</v>
      </c>
      <c r="K255" s="34">
        <v>37.1</v>
      </c>
      <c r="L255" s="34">
        <v>17.8</v>
      </c>
      <c r="M255" s="34">
        <v>9.51</v>
      </c>
      <c r="N255" s="34">
        <v>7.93</v>
      </c>
      <c r="P255" s="36" t="e">
        <f t="shared" si="85"/>
        <v>#REF!</v>
      </c>
      <c r="Q255" s="36" t="e">
        <f t="shared" si="86"/>
        <v>#REF!</v>
      </c>
      <c r="R255" s="36" t="e">
        <f t="shared" si="87"/>
        <v>#REF!</v>
      </c>
      <c r="S255" s="36" t="e">
        <f t="shared" si="88"/>
        <v>#REF!</v>
      </c>
      <c r="T255" s="36" t="e">
        <f t="shared" si="89"/>
        <v>#REF!</v>
      </c>
      <c r="U255" s="36" t="e">
        <f t="shared" si="90"/>
        <v>#REF!</v>
      </c>
      <c r="V255" s="36" t="e">
        <f t="shared" si="91"/>
        <v>#REF!</v>
      </c>
      <c r="W255" s="36" t="e">
        <f t="shared" si="92"/>
        <v>#REF!</v>
      </c>
      <c r="X255" s="36" t="e">
        <f t="shared" si="93"/>
        <v>#REF!</v>
      </c>
      <c r="Y255" s="36" t="e">
        <f t="shared" si="94"/>
        <v>#REF!</v>
      </c>
      <c r="Z255" s="36" t="e">
        <f t="shared" si="95"/>
        <v>#REF!</v>
      </c>
      <c r="AA255" s="36" t="e">
        <f t="shared" si="96"/>
        <v>#REF!</v>
      </c>
    </row>
    <row r="256" spans="3:27" x14ac:dyDescent="0.3">
      <c r="C256" s="34">
        <v>8.02</v>
      </c>
      <c r="D256" s="34">
        <v>7.15</v>
      </c>
      <c r="E256" s="34">
        <v>5.41</v>
      </c>
      <c r="F256" s="34">
        <v>8.39</v>
      </c>
      <c r="G256" s="34">
        <v>6.65</v>
      </c>
      <c r="H256" s="34">
        <v>22.8</v>
      </c>
      <c r="I256" s="34">
        <v>55.1</v>
      </c>
      <c r="J256" s="34">
        <v>71</v>
      </c>
      <c r="K256" s="34">
        <v>35.4</v>
      </c>
      <c r="L256" s="34">
        <v>17.100000000000001</v>
      </c>
      <c r="M256" s="34">
        <v>9.51</v>
      </c>
      <c r="N256" s="34">
        <v>8.1199999999999992</v>
      </c>
      <c r="P256" s="36" t="e">
        <f t="shared" si="85"/>
        <v>#REF!</v>
      </c>
      <c r="Q256" s="36" t="e">
        <f t="shared" si="86"/>
        <v>#REF!</v>
      </c>
      <c r="R256" s="36" t="e">
        <f t="shared" si="87"/>
        <v>#REF!</v>
      </c>
      <c r="S256" s="36" t="e">
        <f t="shared" si="88"/>
        <v>#REF!</v>
      </c>
      <c r="T256" s="36" t="e">
        <f t="shared" si="89"/>
        <v>#REF!</v>
      </c>
      <c r="U256" s="36" t="e">
        <f t="shared" si="90"/>
        <v>#REF!</v>
      </c>
      <c r="V256" s="36" t="e">
        <f t="shared" si="91"/>
        <v>#REF!</v>
      </c>
      <c r="W256" s="36" t="e">
        <f t="shared" si="92"/>
        <v>#REF!</v>
      </c>
      <c r="X256" s="36" t="e">
        <f t="shared" si="93"/>
        <v>#REF!</v>
      </c>
      <c r="Y256" s="36" t="e">
        <f t="shared" si="94"/>
        <v>#REF!</v>
      </c>
      <c r="Z256" s="36" t="e">
        <f t="shared" si="95"/>
        <v>#REF!</v>
      </c>
      <c r="AA256" s="36" t="e">
        <f t="shared" si="96"/>
        <v>#REF!</v>
      </c>
    </row>
    <row r="257" spans="1:40" x14ac:dyDescent="0.3">
      <c r="C257" s="34">
        <v>7.74</v>
      </c>
      <c r="D257" s="34">
        <v>7.07</v>
      </c>
      <c r="E257" s="34">
        <v>5.99</v>
      </c>
      <c r="F257" s="34">
        <v>7.48</v>
      </c>
      <c r="G257" s="34">
        <v>6.4</v>
      </c>
      <c r="H257" s="34">
        <v>19</v>
      </c>
      <c r="I257" s="34">
        <v>70</v>
      </c>
      <c r="J257" s="34">
        <v>62.6</v>
      </c>
      <c r="K257" s="34">
        <v>32.9</v>
      </c>
      <c r="L257" s="34">
        <v>20</v>
      </c>
      <c r="M257" s="34">
        <v>9.42</v>
      </c>
      <c r="N257" s="34">
        <v>7.74</v>
      </c>
      <c r="P257" s="36" t="e">
        <f t="shared" si="85"/>
        <v>#REF!</v>
      </c>
      <c r="Q257" s="36" t="e">
        <f t="shared" si="86"/>
        <v>#REF!</v>
      </c>
      <c r="R257" s="36" t="e">
        <f t="shared" si="87"/>
        <v>#REF!</v>
      </c>
      <c r="S257" s="36" t="e">
        <f t="shared" si="88"/>
        <v>#REF!</v>
      </c>
      <c r="T257" s="36" t="e">
        <f t="shared" si="89"/>
        <v>#REF!</v>
      </c>
      <c r="U257" s="36" t="e">
        <f t="shared" si="90"/>
        <v>#REF!</v>
      </c>
      <c r="V257" s="36" t="e">
        <f t="shared" si="91"/>
        <v>#REF!</v>
      </c>
      <c r="W257" s="36" t="e">
        <f t="shared" si="92"/>
        <v>#REF!</v>
      </c>
      <c r="X257" s="36" t="e">
        <f t="shared" si="93"/>
        <v>#REF!</v>
      </c>
      <c r="Y257" s="36" t="e">
        <f t="shared" si="94"/>
        <v>#REF!</v>
      </c>
      <c r="Z257" s="36" t="e">
        <f t="shared" si="95"/>
        <v>#REF!</v>
      </c>
      <c r="AA257" s="36" t="e">
        <f t="shared" si="96"/>
        <v>#REF!</v>
      </c>
    </row>
    <row r="258" spans="1:40" x14ac:dyDescent="0.3">
      <c r="C258" s="34">
        <v>7.65</v>
      </c>
      <c r="D258" s="34">
        <v>6.9</v>
      </c>
      <c r="E258" s="34">
        <v>6.07</v>
      </c>
      <c r="F258" s="34">
        <v>7.84</v>
      </c>
      <c r="G258" s="34">
        <v>6.24</v>
      </c>
      <c r="H258" s="34">
        <v>16.100000000000001</v>
      </c>
      <c r="I258" s="34">
        <v>79.099999999999994</v>
      </c>
      <c r="J258" s="34">
        <v>56.1</v>
      </c>
      <c r="K258" s="34">
        <v>32.200000000000003</v>
      </c>
      <c r="L258" s="34">
        <v>18.3</v>
      </c>
      <c r="M258" s="34">
        <v>9.23</v>
      </c>
      <c r="N258" s="34">
        <v>7.4</v>
      </c>
      <c r="P258" s="36" t="e">
        <f t="shared" si="85"/>
        <v>#REF!</v>
      </c>
      <c r="Q258" s="36" t="e">
        <f t="shared" si="86"/>
        <v>#REF!</v>
      </c>
      <c r="R258" s="36" t="e">
        <f t="shared" si="87"/>
        <v>#REF!</v>
      </c>
      <c r="S258" s="36" t="e">
        <f t="shared" si="88"/>
        <v>#REF!</v>
      </c>
      <c r="T258" s="36" t="e">
        <f t="shared" si="89"/>
        <v>#REF!</v>
      </c>
      <c r="U258" s="36" t="e">
        <f t="shared" si="90"/>
        <v>#REF!</v>
      </c>
      <c r="V258" s="36" t="e">
        <f t="shared" si="91"/>
        <v>#REF!</v>
      </c>
      <c r="W258" s="36" t="e">
        <f t="shared" si="92"/>
        <v>#REF!</v>
      </c>
      <c r="X258" s="36" t="e">
        <f t="shared" si="93"/>
        <v>#REF!</v>
      </c>
      <c r="Y258" s="36" t="e">
        <f t="shared" si="94"/>
        <v>#REF!</v>
      </c>
      <c r="Z258" s="36" t="e">
        <f t="shared" si="95"/>
        <v>#REF!</v>
      </c>
      <c r="AA258" s="36" t="e">
        <f t="shared" si="96"/>
        <v>#REF!</v>
      </c>
    </row>
    <row r="259" spans="1:40" x14ac:dyDescent="0.3">
      <c r="C259" s="34">
        <v>7.57</v>
      </c>
      <c r="D259" s="34">
        <v>6.82</v>
      </c>
      <c r="E259" s="34">
        <v>6.49</v>
      </c>
      <c r="F259" s="34">
        <v>7.4</v>
      </c>
      <c r="G259" s="34">
        <v>6.07</v>
      </c>
      <c r="H259" s="34">
        <v>14.4</v>
      </c>
      <c r="I259" s="34">
        <v>78.599999999999994</v>
      </c>
      <c r="J259" s="34">
        <v>51.6</v>
      </c>
      <c r="K259" s="34">
        <v>31.6</v>
      </c>
      <c r="L259" s="34">
        <v>17.399999999999999</v>
      </c>
      <c r="M259" s="34">
        <v>9.23</v>
      </c>
      <c r="N259" s="34">
        <v>7.57</v>
      </c>
      <c r="P259" s="36" t="e">
        <f t="shared" si="85"/>
        <v>#REF!</v>
      </c>
      <c r="Q259" s="36" t="e">
        <f t="shared" si="86"/>
        <v>#REF!</v>
      </c>
      <c r="R259" s="36" t="e">
        <f t="shared" si="87"/>
        <v>#REF!</v>
      </c>
      <c r="S259" s="36" t="e">
        <f t="shared" si="88"/>
        <v>#REF!</v>
      </c>
      <c r="T259" s="36" t="e">
        <f t="shared" si="89"/>
        <v>#REF!</v>
      </c>
      <c r="U259" s="36" t="e">
        <f t="shared" si="90"/>
        <v>#REF!</v>
      </c>
      <c r="V259" s="36" t="e">
        <f t="shared" si="91"/>
        <v>#REF!</v>
      </c>
      <c r="W259" s="36" t="e">
        <f t="shared" si="92"/>
        <v>#REF!</v>
      </c>
      <c r="X259" s="36" t="e">
        <f t="shared" si="93"/>
        <v>#REF!</v>
      </c>
      <c r="Y259" s="36" t="e">
        <f t="shared" si="94"/>
        <v>#REF!</v>
      </c>
      <c r="Z259" s="36" t="e">
        <f t="shared" si="95"/>
        <v>#REF!</v>
      </c>
      <c r="AA259" s="36" t="e">
        <f t="shared" si="96"/>
        <v>#REF!</v>
      </c>
    </row>
    <row r="260" spans="1:40" x14ac:dyDescent="0.3">
      <c r="C260" s="34">
        <v>7.74</v>
      </c>
      <c r="D260" s="34">
        <v>6.65</v>
      </c>
      <c r="E260" s="34">
        <v>6.4</v>
      </c>
      <c r="F260" s="34">
        <v>7.24</v>
      </c>
      <c r="G260" s="34">
        <v>6.24</v>
      </c>
      <c r="H260" s="34">
        <v>13.5</v>
      </c>
      <c r="I260" s="34">
        <v>72.099999999999994</v>
      </c>
      <c r="J260" s="34">
        <v>49.1</v>
      </c>
      <c r="K260" s="34">
        <v>31.4</v>
      </c>
      <c r="L260" s="34">
        <v>16.399999999999999</v>
      </c>
      <c r="M260" s="34">
        <v>9.14</v>
      </c>
      <c r="N260" s="34">
        <v>7.48</v>
      </c>
      <c r="P260" s="36" t="e">
        <f t="shared" si="85"/>
        <v>#REF!</v>
      </c>
      <c r="Q260" s="36" t="e">
        <f t="shared" si="86"/>
        <v>#REF!</v>
      </c>
      <c r="R260" s="36" t="e">
        <f t="shared" si="87"/>
        <v>#REF!</v>
      </c>
      <c r="S260" s="36" t="e">
        <f t="shared" si="88"/>
        <v>#REF!</v>
      </c>
      <c r="T260" s="36" t="e">
        <f t="shared" si="89"/>
        <v>#REF!</v>
      </c>
      <c r="U260" s="36" t="e">
        <f t="shared" si="90"/>
        <v>#REF!</v>
      </c>
      <c r="V260" s="36" t="e">
        <f t="shared" si="91"/>
        <v>#REF!</v>
      </c>
      <c r="W260" s="36" t="e">
        <f t="shared" si="92"/>
        <v>#REF!</v>
      </c>
      <c r="X260" s="36" t="e">
        <f t="shared" si="93"/>
        <v>#REF!</v>
      </c>
      <c r="Y260" s="36" t="e">
        <f t="shared" si="94"/>
        <v>#REF!</v>
      </c>
      <c r="Z260" s="36" t="e">
        <f t="shared" si="95"/>
        <v>#REF!</v>
      </c>
      <c r="AA260" s="36" t="e">
        <f t="shared" si="96"/>
        <v>#REF!</v>
      </c>
    </row>
    <row r="261" spans="1:40" x14ac:dyDescent="0.3">
      <c r="C261" s="34">
        <v>7.84</v>
      </c>
      <c r="D261" s="34">
        <v>6.74</v>
      </c>
      <c r="E261" s="34">
        <v>6.16</v>
      </c>
      <c r="F261" s="34">
        <v>7.32</v>
      </c>
      <c r="G261" s="34">
        <v>6.4</v>
      </c>
      <c r="H261" s="34">
        <v>13</v>
      </c>
      <c r="I261" s="34">
        <v>67.599999999999994</v>
      </c>
      <c r="J261" s="34">
        <v>47.6</v>
      </c>
      <c r="K261" s="34">
        <v>29.4</v>
      </c>
      <c r="L261" s="34">
        <v>16.2</v>
      </c>
      <c r="M261" s="34">
        <v>9.0399999999999991</v>
      </c>
      <c r="N261" s="34">
        <v>7.57</v>
      </c>
      <c r="P261" s="36" t="e">
        <f t="shared" si="85"/>
        <v>#REF!</v>
      </c>
      <c r="Q261" s="36" t="e">
        <f t="shared" si="86"/>
        <v>#REF!</v>
      </c>
      <c r="R261" s="36" t="e">
        <f t="shared" si="87"/>
        <v>#REF!</v>
      </c>
      <c r="S261" s="36" t="e">
        <f t="shared" si="88"/>
        <v>#REF!</v>
      </c>
      <c r="T261" s="36" t="e">
        <f t="shared" si="89"/>
        <v>#REF!</v>
      </c>
      <c r="U261" s="36" t="e">
        <f t="shared" si="90"/>
        <v>#REF!</v>
      </c>
      <c r="V261" s="36" t="e">
        <f t="shared" si="91"/>
        <v>#REF!</v>
      </c>
      <c r="W261" s="36" t="e">
        <f t="shared" si="92"/>
        <v>#REF!</v>
      </c>
      <c r="X261" s="36" t="e">
        <f t="shared" si="93"/>
        <v>#REF!</v>
      </c>
      <c r="Y261" s="36" t="e">
        <f t="shared" si="94"/>
        <v>#REF!</v>
      </c>
      <c r="Z261" s="36" t="e">
        <f t="shared" si="95"/>
        <v>#REF!</v>
      </c>
      <c r="AA261" s="36" t="e">
        <f t="shared" si="96"/>
        <v>#REF!</v>
      </c>
    </row>
    <row r="262" spans="1:40" x14ac:dyDescent="0.3">
      <c r="C262" s="34">
        <v>8.39</v>
      </c>
      <c r="D262" s="34">
        <v>6.65</v>
      </c>
      <c r="E262" s="34">
        <v>6.4</v>
      </c>
      <c r="F262" s="34">
        <v>6.99</v>
      </c>
      <c r="G262" s="34">
        <v>6.32</v>
      </c>
      <c r="H262" s="34">
        <v>13.5</v>
      </c>
      <c r="I262" s="34">
        <v>62.7</v>
      </c>
      <c r="J262" s="34">
        <v>54.9</v>
      </c>
      <c r="K262" s="34">
        <v>32.4</v>
      </c>
      <c r="L262" s="34">
        <v>15.6</v>
      </c>
      <c r="M262" s="34">
        <v>8.9499999999999993</v>
      </c>
      <c r="N262" s="34">
        <v>7.57</v>
      </c>
      <c r="P262" s="36" t="e">
        <f t="shared" si="85"/>
        <v>#REF!</v>
      </c>
      <c r="Q262" s="36" t="e">
        <f t="shared" si="86"/>
        <v>#REF!</v>
      </c>
      <c r="R262" s="36" t="e">
        <f t="shared" si="87"/>
        <v>#REF!</v>
      </c>
      <c r="S262" s="36" t="e">
        <f t="shared" si="88"/>
        <v>#REF!</v>
      </c>
      <c r="T262" s="36" t="e">
        <f t="shared" si="89"/>
        <v>#REF!</v>
      </c>
      <c r="U262" s="36" t="e">
        <f t="shared" si="90"/>
        <v>#REF!</v>
      </c>
      <c r="V262" s="36" t="e">
        <f t="shared" si="91"/>
        <v>#REF!</v>
      </c>
      <c r="W262" s="36" t="e">
        <f t="shared" si="92"/>
        <v>#REF!</v>
      </c>
      <c r="X262" s="36" t="e">
        <f t="shared" si="93"/>
        <v>#REF!</v>
      </c>
      <c r="Y262" s="36" t="e">
        <f t="shared" si="94"/>
        <v>#REF!</v>
      </c>
      <c r="Z262" s="36" t="e">
        <f t="shared" si="95"/>
        <v>#REF!</v>
      </c>
      <c r="AA262" s="36" t="e">
        <f t="shared" si="96"/>
        <v>#REF!</v>
      </c>
    </row>
    <row r="263" spans="1:40" x14ac:dyDescent="0.3">
      <c r="C263" s="34">
        <v>7.84</v>
      </c>
      <c r="E263" s="34">
        <v>6.99</v>
      </c>
      <c r="F263" s="34">
        <v>6.57</v>
      </c>
      <c r="G263" s="34">
        <v>6.4</v>
      </c>
      <c r="H263" s="34">
        <v>13.7</v>
      </c>
      <c r="I263" s="34">
        <v>49.8</v>
      </c>
      <c r="J263" s="34">
        <v>48.5</v>
      </c>
      <c r="K263" s="34">
        <v>31.8</v>
      </c>
      <c r="L263" s="34">
        <v>15.2</v>
      </c>
      <c r="M263" s="34">
        <v>8.86</v>
      </c>
      <c r="N263" s="34">
        <v>7.4</v>
      </c>
      <c r="P263" s="36" t="e">
        <f>IF(C263="NaN", "", C263*$G$7)</f>
        <v>#REF!</v>
      </c>
      <c r="Q263" s="36"/>
      <c r="R263" s="36" t="e">
        <f t="shared" ref="R263:AA264" si="98">IF(E263="NaN", "", E263*$G$7)</f>
        <v>#REF!</v>
      </c>
      <c r="S263" s="36" t="e">
        <f t="shared" si="98"/>
        <v>#REF!</v>
      </c>
      <c r="T263" s="36" t="e">
        <f t="shared" si="98"/>
        <v>#REF!</v>
      </c>
      <c r="U263" s="36" t="e">
        <f t="shared" si="98"/>
        <v>#REF!</v>
      </c>
      <c r="V263" s="36" t="e">
        <f t="shared" si="98"/>
        <v>#REF!</v>
      </c>
      <c r="W263" s="36" t="e">
        <f t="shared" si="98"/>
        <v>#REF!</v>
      </c>
      <c r="X263" s="36" t="e">
        <f t="shared" si="98"/>
        <v>#REF!</v>
      </c>
      <c r="Y263" s="36" t="e">
        <f t="shared" si="98"/>
        <v>#REF!</v>
      </c>
      <c r="Z263" s="36" t="e">
        <f t="shared" si="98"/>
        <v>#REF!</v>
      </c>
      <c r="AA263" s="36" t="e">
        <f t="shared" si="98"/>
        <v>#REF!</v>
      </c>
    </row>
    <row r="264" spans="1:40" x14ac:dyDescent="0.3">
      <c r="C264" s="34">
        <v>7.57</v>
      </c>
      <c r="E264" s="34">
        <v>7.76</v>
      </c>
      <c r="F264" s="34">
        <v>6.32</v>
      </c>
      <c r="G264" s="34">
        <v>6.74</v>
      </c>
      <c r="H264" s="34">
        <v>13.5</v>
      </c>
      <c r="I264" s="34">
        <v>54.4</v>
      </c>
      <c r="J264" s="34">
        <v>44.5</v>
      </c>
      <c r="K264" s="34">
        <v>31.3</v>
      </c>
      <c r="L264" s="34">
        <v>14.8</v>
      </c>
      <c r="M264" s="34">
        <v>8.9499999999999993</v>
      </c>
      <c r="N264" s="34">
        <v>7.24</v>
      </c>
      <c r="P264" s="36" t="e">
        <f>IF(C264="NaN", "", C264*$G$7)</f>
        <v>#REF!</v>
      </c>
      <c r="Q264" s="36"/>
      <c r="R264" s="36" t="e">
        <f t="shared" si="98"/>
        <v>#REF!</v>
      </c>
      <c r="S264" s="36" t="e">
        <f t="shared" si="98"/>
        <v>#REF!</v>
      </c>
      <c r="T264" s="36" t="e">
        <f t="shared" si="98"/>
        <v>#REF!</v>
      </c>
      <c r="U264" s="36" t="e">
        <f t="shared" si="98"/>
        <v>#REF!</v>
      </c>
      <c r="V264" s="36" t="e">
        <f t="shared" si="98"/>
        <v>#REF!</v>
      </c>
      <c r="W264" s="36" t="e">
        <f t="shared" si="98"/>
        <v>#REF!</v>
      </c>
      <c r="X264" s="36" t="e">
        <f t="shared" si="98"/>
        <v>#REF!</v>
      </c>
      <c r="Y264" s="36" t="e">
        <f t="shared" si="98"/>
        <v>#REF!</v>
      </c>
      <c r="Z264" s="36" t="e">
        <f t="shared" si="98"/>
        <v>#REF!</v>
      </c>
      <c r="AA264" s="36" t="e">
        <f t="shared" si="98"/>
        <v>#REF!</v>
      </c>
    </row>
    <row r="265" spans="1:40" x14ac:dyDescent="0.3">
      <c r="C265" s="34">
        <v>7.57</v>
      </c>
      <c r="E265" s="34">
        <v>7.24</v>
      </c>
      <c r="G265" s="34">
        <v>7.67</v>
      </c>
      <c r="I265" s="34">
        <v>65.7</v>
      </c>
      <c r="J265" s="34">
        <v>45.4</v>
      </c>
      <c r="L265" s="34">
        <v>14.3</v>
      </c>
      <c r="N265" s="34">
        <v>7.15</v>
      </c>
      <c r="P265" s="36" t="e">
        <f>IF(C265="NaN", "", C265*$G$7)</f>
        <v>#REF!</v>
      </c>
      <c r="Q265" s="36"/>
      <c r="R265" s="36" t="e">
        <f>IF(E265="NaN", "", E265*$G$7)</f>
        <v>#REF!</v>
      </c>
      <c r="S265" s="36"/>
      <c r="T265" s="36" t="e">
        <f>IF(G265="NaN", "", G265*$G$7)</f>
        <v>#REF!</v>
      </c>
      <c r="U265" s="36"/>
      <c r="V265" s="36" t="e">
        <f>IF(I265="NaN", "", I265*$G$7)</f>
        <v>#REF!</v>
      </c>
      <c r="W265" s="36" t="e">
        <f>IF(J265="NaN", "", J265*$G$7)</f>
        <v>#REF!</v>
      </c>
      <c r="X265" s="36"/>
      <c r="Y265" s="36" t="e">
        <f>IF(L265="NaN", "", L265*$G$7)</f>
        <v>#REF!</v>
      </c>
      <c r="Z265" s="36"/>
      <c r="AA265" s="36" t="e">
        <f>IF(N265="NaN", "", N265*$G$7)</f>
        <v>#REF!</v>
      </c>
    </row>
    <row r="266" spans="1:40" x14ac:dyDescent="0.3">
      <c r="P266" s="36"/>
      <c r="Q266" s="36"/>
      <c r="R266" s="36"/>
      <c r="S266" s="36"/>
      <c r="T266" s="36"/>
      <c r="U266" s="36"/>
      <c r="V266" s="36"/>
      <c r="W266" s="36"/>
      <c r="X266" s="36"/>
      <c r="Y266" s="36"/>
      <c r="Z266" s="36"/>
      <c r="AA266" s="36"/>
    </row>
    <row r="267" spans="1:40" x14ac:dyDescent="0.3">
      <c r="A267" s="34">
        <v>1975</v>
      </c>
      <c r="C267" s="34">
        <v>7.07</v>
      </c>
      <c r="D267" s="34">
        <v>7.93</v>
      </c>
      <c r="E267" s="34">
        <v>8.86</v>
      </c>
      <c r="F267" s="34">
        <v>16.2</v>
      </c>
      <c r="G267" s="34">
        <v>19.2</v>
      </c>
      <c r="H267" s="34">
        <v>15.2</v>
      </c>
      <c r="I267" s="34">
        <v>107</v>
      </c>
      <c r="J267" s="34">
        <v>61.4</v>
      </c>
      <c r="K267" s="34">
        <v>57.6</v>
      </c>
      <c r="L267" s="34">
        <v>39.700000000000003</v>
      </c>
      <c r="M267" s="34">
        <v>18.3</v>
      </c>
      <c r="N267" s="34">
        <v>11.8</v>
      </c>
      <c r="P267" s="36" t="e">
        <f t="shared" ref="P267:P294" si="99">IF(C267="NaN", "", C267*$G$7)</f>
        <v>#REF!</v>
      </c>
      <c r="Q267" s="36" t="e">
        <f t="shared" ref="Q267:Q294" si="100">IF(D267="NaN", "", D267*$G$7)</f>
        <v>#REF!</v>
      </c>
      <c r="R267" s="36" t="e">
        <f t="shared" ref="R267:R294" si="101">IF(E267="NaN", "", E267*$G$7)</f>
        <v>#REF!</v>
      </c>
      <c r="S267" s="36" t="e">
        <f t="shared" ref="S267:S294" si="102">IF(F267="NaN", "", F267*$G$7)</f>
        <v>#REF!</v>
      </c>
      <c r="T267" s="36" t="e">
        <f t="shared" ref="T267:T294" si="103">IF(G267="NaN", "", G267*$G$7)</f>
        <v>#REF!</v>
      </c>
      <c r="U267" s="36" t="e">
        <f t="shared" ref="U267:U294" si="104">IF(H267="NaN", "", H267*$G$7)</f>
        <v>#REF!</v>
      </c>
      <c r="V267" s="36" t="e">
        <f t="shared" ref="V267:V294" si="105">IF(I267="NaN", "", I267*$G$7)</f>
        <v>#REF!</v>
      </c>
      <c r="W267" s="36" t="e">
        <f t="shared" ref="W267:W294" si="106">IF(J267="NaN", "", J267*$G$7)</f>
        <v>#REF!</v>
      </c>
      <c r="X267" s="36" t="e">
        <f t="shared" ref="X267:X294" si="107">IF(K267="NaN", "", K267*$G$7)</f>
        <v>#REF!</v>
      </c>
      <c r="Y267" s="36" t="e">
        <f t="shared" ref="Y267:Y294" si="108">IF(L267="NaN", "", L267*$G$7)</f>
        <v>#REF!</v>
      </c>
      <c r="Z267" s="36" t="e">
        <f t="shared" ref="Z267:Z294" si="109">IF(M267="NaN", "", M267*$G$7)</f>
        <v>#REF!</v>
      </c>
      <c r="AA267" s="36" t="e">
        <f t="shared" ref="AA267:AA294" si="110">IF(N267="NaN", "", N267*$G$7)</f>
        <v>#REF!</v>
      </c>
      <c r="AC267" s="3" t="e">
        <f t="shared" ref="AC267:AN267" si="111">AVERAGE(P267:P297)</f>
        <v>#REF!</v>
      </c>
      <c r="AD267" s="3" t="e">
        <f t="shared" si="111"/>
        <v>#REF!</v>
      </c>
      <c r="AE267" s="3" t="e">
        <f t="shared" si="111"/>
        <v>#REF!</v>
      </c>
      <c r="AF267" s="3" t="e">
        <f t="shared" si="111"/>
        <v>#REF!</v>
      </c>
      <c r="AG267" s="3" t="e">
        <f t="shared" si="111"/>
        <v>#REF!</v>
      </c>
      <c r="AH267" s="3" t="e">
        <f t="shared" si="111"/>
        <v>#REF!</v>
      </c>
      <c r="AI267" s="3" t="e">
        <f t="shared" si="111"/>
        <v>#REF!</v>
      </c>
      <c r="AJ267" s="3" t="e">
        <f t="shared" si="111"/>
        <v>#REF!</v>
      </c>
      <c r="AK267" s="3" t="e">
        <f t="shared" si="111"/>
        <v>#REF!</v>
      </c>
      <c r="AL267" s="3" t="e">
        <f t="shared" si="111"/>
        <v>#REF!</v>
      </c>
      <c r="AM267" s="3" t="e">
        <f t="shared" si="111"/>
        <v>#REF!</v>
      </c>
      <c r="AN267" s="3" t="e">
        <f t="shared" si="111"/>
        <v>#REF!</v>
      </c>
    </row>
    <row r="268" spans="1:40" x14ac:dyDescent="0.3">
      <c r="C268" s="34">
        <v>7.48</v>
      </c>
      <c r="D268" s="34">
        <v>7.67</v>
      </c>
      <c r="E268" s="34">
        <v>9.14</v>
      </c>
      <c r="F268" s="34">
        <v>19.3</v>
      </c>
      <c r="G268" s="34">
        <v>19.2</v>
      </c>
      <c r="H268" s="34">
        <v>14.6</v>
      </c>
      <c r="I268" s="34">
        <v>90.4</v>
      </c>
      <c r="J268" s="34">
        <v>99.2</v>
      </c>
      <c r="K268" s="34">
        <v>85.2</v>
      </c>
      <c r="L268" s="34">
        <v>36.9</v>
      </c>
      <c r="M268" s="34">
        <v>18.2</v>
      </c>
      <c r="N268" s="34">
        <v>11.6</v>
      </c>
      <c r="P268" s="36" t="e">
        <f t="shared" si="99"/>
        <v>#REF!</v>
      </c>
      <c r="Q268" s="36" t="e">
        <f t="shared" si="100"/>
        <v>#REF!</v>
      </c>
      <c r="R268" s="36" t="e">
        <f t="shared" si="101"/>
        <v>#REF!</v>
      </c>
      <c r="S268" s="36" t="e">
        <f t="shared" si="102"/>
        <v>#REF!</v>
      </c>
      <c r="T268" s="36" t="e">
        <f t="shared" si="103"/>
        <v>#REF!</v>
      </c>
      <c r="U268" s="36" t="e">
        <f t="shared" si="104"/>
        <v>#REF!</v>
      </c>
      <c r="V268" s="36" t="e">
        <f t="shared" si="105"/>
        <v>#REF!</v>
      </c>
      <c r="W268" s="36" t="e">
        <f t="shared" si="106"/>
        <v>#REF!</v>
      </c>
      <c r="X268" s="36" t="e">
        <f t="shared" si="107"/>
        <v>#REF!</v>
      </c>
      <c r="Y268" s="36" t="e">
        <f t="shared" si="108"/>
        <v>#REF!</v>
      </c>
      <c r="Z268" s="36" t="e">
        <f t="shared" si="109"/>
        <v>#REF!</v>
      </c>
      <c r="AA268" s="36" t="e">
        <f t="shared" si="110"/>
        <v>#REF!</v>
      </c>
    </row>
    <row r="269" spans="1:40" x14ac:dyDescent="0.3">
      <c r="C269" s="34">
        <v>7.15</v>
      </c>
      <c r="D269" s="34">
        <v>7.32</v>
      </c>
      <c r="E269" s="34">
        <v>9.64</v>
      </c>
      <c r="F269" s="34">
        <v>22.1</v>
      </c>
      <c r="G269" s="34">
        <v>17.899999999999999</v>
      </c>
      <c r="H269" s="34">
        <v>16.100000000000001</v>
      </c>
      <c r="I269" s="34">
        <v>78.599999999999994</v>
      </c>
      <c r="J269" s="34">
        <v>91.3</v>
      </c>
      <c r="K269" s="34">
        <v>79.5</v>
      </c>
      <c r="L269" s="34">
        <v>35.299999999999997</v>
      </c>
      <c r="M269" s="34">
        <v>17.8</v>
      </c>
      <c r="N269" s="34">
        <v>10.9</v>
      </c>
      <c r="P269" s="36" t="e">
        <f t="shared" si="99"/>
        <v>#REF!</v>
      </c>
      <c r="Q269" s="36" t="e">
        <f t="shared" si="100"/>
        <v>#REF!</v>
      </c>
      <c r="R269" s="36" t="e">
        <f t="shared" si="101"/>
        <v>#REF!</v>
      </c>
      <c r="S269" s="36" t="e">
        <f t="shared" si="102"/>
        <v>#REF!</v>
      </c>
      <c r="T269" s="36" t="e">
        <f t="shared" si="103"/>
        <v>#REF!</v>
      </c>
      <c r="U269" s="36" t="e">
        <f t="shared" si="104"/>
        <v>#REF!</v>
      </c>
      <c r="V269" s="36" t="e">
        <f t="shared" si="105"/>
        <v>#REF!</v>
      </c>
      <c r="W269" s="36" t="e">
        <f t="shared" si="106"/>
        <v>#REF!</v>
      </c>
      <c r="X269" s="36" t="e">
        <f t="shared" si="107"/>
        <v>#REF!</v>
      </c>
      <c r="Y269" s="36" t="e">
        <f t="shared" si="108"/>
        <v>#REF!</v>
      </c>
      <c r="Z269" s="36" t="e">
        <f t="shared" si="109"/>
        <v>#REF!</v>
      </c>
      <c r="AA269" s="36" t="e">
        <f t="shared" si="110"/>
        <v>#REF!</v>
      </c>
    </row>
    <row r="270" spans="1:40" x14ac:dyDescent="0.3">
      <c r="C270" s="34">
        <v>7.48</v>
      </c>
      <c r="D270" s="34">
        <v>7.4</v>
      </c>
      <c r="E270" s="34">
        <v>10.7</v>
      </c>
      <c r="F270" s="34">
        <v>26</v>
      </c>
      <c r="G270" s="34">
        <v>17.2</v>
      </c>
      <c r="H270" s="34">
        <v>15.2</v>
      </c>
      <c r="I270" s="34">
        <v>80</v>
      </c>
      <c r="J270" s="34">
        <v>80</v>
      </c>
      <c r="K270" s="34">
        <v>79.400000000000006</v>
      </c>
      <c r="L270" s="34">
        <v>35.299999999999997</v>
      </c>
      <c r="M270" s="34">
        <v>17.100000000000001</v>
      </c>
      <c r="N270" s="34">
        <v>11.2</v>
      </c>
      <c r="P270" s="36" t="e">
        <f t="shared" si="99"/>
        <v>#REF!</v>
      </c>
      <c r="Q270" s="36" t="e">
        <f t="shared" si="100"/>
        <v>#REF!</v>
      </c>
      <c r="R270" s="36" t="e">
        <f t="shared" si="101"/>
        <v>#REF!</v>
      </c>
      <c r="S270" s="36" t="e">
        <f t="shared" si="102"/>
        <v>#REF!</v>
      </c>
      <c r="T270" s="36" t="e">
        <f t="shared" si="103"/>
        <v>#REF!</v>
      </c>
      <c r="U270" s="36" t="e">
        <f t="shared" si="104"/>
        <v>#REF!</v>
      </c>
      <c r="V270" s="36" t="e">
        <f t="shared" si="105"/>
        <v>#REF!</v>
      </c>
      <c r="W270" s="36" t="e">
        <f t="shared" si="106"/>
        <v>#REF!</v>
      </c>
      <c r="X270" s="36" t="e">
        <f t="shared" si="107"/>
        <v>#REF!</v>
      </c>
      <c r="Y270" s="36" t="e">
        <f t="shared" si="108"/>
        <v>#REF!</v>
      </c>
      <c r="Z270" s="36" t="e">
        <f t="shared" si="109"/>
        <v>#REF!</v>
      </c>
      <c r="AA270" s="36" t="e">
        <f t="shared" si="110"/>
        <v>#REF!</v>
      </c>
    </row>
    <row r="271" spans="1:40" x14ac:dyDescent="0.3">
      <c r="C271" s="34">
        <v>6.82</v>
      </c>
      <c r="D271" s="34">
        <v>7.4</v>
      </c>
      <c r="E271" s="34">
        <v>11.6</v>
      </c>
      <c r="F271" s="34">
        <v>27.1</v>
      </c>
      <c r="G271" s="34">
        <v>15.6</v>
      </c>
      <c r="H271" s="34">
        <v>14.7</v>
      </c>
      <c r="I271" s="34">
        <v>70.099999999999994</v>
      </c>
      <c r="J271" s="34">
        <v>73.8</v>
      </c>
      <c r="K271" s="34">
        <v>86.7</v>
      </c>
      <c r="L271" s="34">
        <v>34.799999999999997</v>
      </c>
      <c r="M271" s="34">
        <v>17.5</v>
      </c>
      <c r="N271" s="34">
        <v>11.2</v>
      </c>
      <c r="P271" s="36" t="e">
        <f t="shared" si="99"/>
        <v>#REF!</v>
      </c>
      <c r="Q271" s="36" t="e">
        <f t="shared" si="100"/>
        <v>#REF!</v>
      </c>
      <c r="R271" s="36" t="e">
        <f t="shared" si="101"/>
        <v>#REF!</v>
      </c>
      <c r="S271" s="36" t="e">
        <f t="shared" si="102"/>
        <v>#REF!</v>
      </c>
      <c r="T271" s="36" t="e">
        <f t="shared" si="103"/>
        <v>#REF!</v>
      </c>
      <c r="U271" s="36" t="e">
        <f t="shared" si="104"/>
        <v>#REF!</v>
      </c>
      <c r="V271" s="36" t="e">
        <f t="shared" si="105"/>
        <v>#REF!</v>
      </c>
      <c r="W271" s="36" t="e">
        <f t="shared" si="106"/>
        <v>#REF!</v>
      </c>
      <c r="X271" s="36" t="e">
        <f t="shared" si="107"/>
        <v>#REF!</v>
      </c>
      <c r="Y271" s="36" t="e">
        <f t="shared" si="108"/>
        <v>#REF!</v>
      </c>
      <c r="Z271" s="36" t="e">
        <f t="shared" si="109"/>
        <v>#REF!</v>
      </c>
      <c r="AA271" s="36" t="e">
        <f t="shared" si="110"/>
        <v>#REF!</v>
      </c>
    </row>
    <row r="272" spans="1:40" x14ac:dyDescent="0.3">
      <c r="C272" s="34">
        <v>7.66</v>
      </c>
      <c r="D272" s="34">
        <v>7.24</v>
      </c>
      <c r="E272" s="34">
        <v>11.2</v>
      </c>
      <c r="F272" s="34">
        <v>25.4</v>
      </c>
      <c r="G272" s="34">
        <v>13.9</v>
      </c>
      <c r="H272" s="34">
        <v>15</v>
      </c>
      <c r="I272" s="34">
        <v>55.1</v>
      </c>
      <c r="J272" s="34">
        <v>82.3</v>
      </c>
      <c r="K272" s="34">
        <v>86.8</v>
      </c>
      <c r="L272" s="34">
        <v>33.799999999999997</v>
      </c>
      <c r="M272" s="34">
        <v>16.2</v>
      </c>
      <c r="N272" s="34">
        <v>11.1</v>
      </c>
      <c r="P272" s="36" t="e">
        <f t="shared" si="99"/>
        <v>#REF!</v>
      </c>
      <c r="Q272" s="36" t="e">
        <f t="shared" si="100"/>
        <v>#REF!</v>
      </c>
      <c r="R272" s="36" t="e">
        <f t="shared" si="101"/>
        <v>#REF!</v>
      </c>
      <c r="S272" s="36" t="e">
        <f t="shared" si="102"/>
        <v>#REF!</v>
      </c>
      <c r="T272" s="36" t="e">
        <f t="shared" si="103"/>
        <v>#REF!</v>
      </c>
      <c r="U272" s="36" t="e">
        <f t="shared" si="104"/>
        <v>#REF!</v>
      </c>
      <c r="V272" s="36" t="e">
        <f t="shared" si="105"/>
        <v>#REF!</v>
      </c>
      <c r="W272" s="36" t="e">
        <f t="shared" si="106"/>
        <v>#REF!</v>
      </c>
      <c r="X272" s="36" t="e">
        <f t="shared" si="107"/>
        <v>#REF!</v>
      </c>
      <c r="Y272" s="36" t="e">
        <f t="shared" si="108"/>
        <v>#REF!</v>
      </c>
      <c r="Z272" s="36" t="e">
        <f t="shared" si="109"/>
        <v>#REF!</v>
      </c>
      <c r="AA272" s="36" t="e">
        <f t="shared" si="110"/>
        <v>#REF!</v>
      </c>
    </row>
    <row r="273" spans="3:27" x14ac:dyDescent="0.3">
      <c r="C273" s="34">
        <v>6.82</v>
      </c>
      <c r="D273" s="34">
        <v>6.99</v>
      </c>
      <c r="E273" s="34">
        <v>13.4</v>
      </c>
      <c r="F273" s="34">
        <v>24.4</v>
      </c>
      <c r="G273" s="34">
        <v>14</v>
      </c>
      <c r="H273" s="34">
        <v>16.2</v>
      </c>
      <c r="I273" s="34">
        <v>50.8</v>
      </c>
      <c r="J273" s="34">
        <v>78.900000000000006</v>
      </c>
      <c r="K273" s="34">
        <v>85.6</v>
      </c>
      <c r="L273" s="34">
        <v>32.4</v>
      </c>
      <c r="M273" s="34">
        <v>15.7</v>
      </c>
      <c r="N273" s="34">
        <v>10.5</v>
      </c>
      <c r="P273" s="36" t="e">
        <f t="shared" si="99"/>
        <v>#REF!</v>
      </c>
      <c r="Q273" s="36" t="e">
        <f t="shared" si="100"/>
        <v>#REF!</v>
      </c>
      <c r="R273" s="36" t="e">
        <f t="shared" si="101"/>
        <v>#REF!</v>
      </c>
      <c r="S273" s="36" t="e">
        <f t="shared" si="102"/>
        <v>#REF!</v>
      </c>
      <c r="T273" s="36" t="e">
        <f t="shared" si="103"/>
        <v>#REF!</v>
      </c>
      <c r="U273" s="36" t="e">
        <f t="shared" si="104"/>
        <v>#REF!</v>
      </c>
      <c r="V273" s="36" t="e">
        <f t="shared" si="105"/>
        <v>#REF!</v>
      </c>
      <c r="W273" s="36" t="e">
        <f t="shared" si="106"/>
        <v>#REF!</v>
      </c>
      <c r="X273" s="36" t="e">
        <f t="shared" si="107"/>
        <v>#REF!</v>
      </c>
      <c r="Y273" s="36" t="e">
        <f t="shared" si="108"/>
        <v>#REF!</v>
      </c>
      <c r="Z273" s="36" t="e">
        <f t="shared" si="109"/>
        <v>#REF!</v>
      </c>
      <c r="AA273" s="36" t="e">
        <f t="shared" si="110"/>
        <v>#REF!</v>
      </c>
    </row>
    <row r="274" spans="3:27" x14ac:dyDescent="0.3">
      <c r="C274" s="34">
        <v>7.07</v>
      </c>
      <c r="D274" s="34">
        <v>6.99</v>
      </c>
      <c r="E274" s="34">
        <v>12.2</v>
      </c>
      <c r="F274" s="34">
        <v>22.7</v>
      </c>
      <c r="G274" s="34">
        <v>14.7</v>
      </c>
      <c r="H274" s="34">
        <v>16.100000000000001</v>
      </c>
      <c r="I274" s="34">
        <v>49.6</v>
      </c>
      <c r="J274" s="34">
        <v>66</v>
      </c>
      <c r="K274" s="34">
        <v>76</v>
      </c>
      <c r="L274" s="34">
        <v>32.200000000000003</v>
      </c>
      <c r="M274" s="34">
        <v>15.2</v>
      </c>
      <c r="N274" s="34">
        <v>10.5</v>
      </c>
      <c r="P274" s="36" t="e">
        <f t="shared" si="99"/>
        <v>#REF!</v>
      </c>
      <c r="Q274" s="36" t="e">
        <f t="shared" si="100"/>
        <v>#REF!</v>
      </c>
      <c r="R274" s="36" t="e">
        <f t="shared" si="101"/>
        <v>#REF!</v>
      </c>
      <c r="S274" s="36" t="e">
        <f t="shared" si="102"/>
        <v>#REF!</v>
      </c>
      <c r="T274" s="36" t="e">
        <f t="shared" si="103"/>
        <v>#REF!</v>
      </c>
      <c r="U274" s="36" t="e">
        <f t="shared" si="104"/>
        <v>#REF!</v>
      </c>
      <c r="V274" s="36" t="e">
        <f t="shared" si="105"/>
        <v>#REF!</v>
      </c>
      <c r="W274" s="36" t="e">
        <f t="shared" si="106"/>
        <v>#REF!</v>
      </c>
      <c r="X274" s="36" t="e">
        <f t="shared" si="107"/>
        <v>#REF!</v>
      </c>
      <c r="Y274" s="36" t="e">
        <f t="shared" si="108"/>
        <v>#REF!</v>
      </c>
      <c r="Z274" s="36" t="e">
        <f t="shared" si="109"/>
        <v>#REF!</v>
      </c>
      <c r="AA274" s="36" t="e">
        <f t="shared" si="110"/>
        <v>#REF!</v>
      </c>
    </row>
    <row r="275" spans="3:27" x14ac:dyDescent="0.3">
      <c r="C275" s="34">
        <v>7.07</v>
      </c>
      <c r="D275" s="34">
        <v>7.15</v>
      </c>
      <c r="E275" s="34">
        <v>10.8</v>
      </c>
      <c r="F275" s="34">
        <v>18.899999999999999</v>
      </c>
      <c r="G275" s="34">
        <v>18.2</v>
      </c>
      <c r="H275" s="34">
        <v>15.6</v>
      </c>
      <c r="I275" s="34">
        <v>50.7</v>
      </c>
      <c r="J275" s="34">
        <v>62.1</v>
      </c>
      <c r="K275" s="34">
        <v>72.099999999999994</v>
      </c>
      <c r="L275" s="34">
        <v>31.3</v>
      </c>
      <c r="M275" s="34">
        <v>16.2</v>
      </c>
      <c r="N275" s="34">
        <v>10.199999999999999</v>
      </c>
      <c r="P275" s="36" t="e">
        <f t="shared" si="99"/>
        <v>#REF!</v>
      </c>
      <c r="Q275" s="36" t="e">
        <f t="shared" si="100"/>
        <v>#REF!</v>
      </c>
      <c r="R275" s="36" t="e">
        <f t="shared" si="101"/>
        <v>#REF!</v>
      </c>
      <c r="S275" s="36" t="e">
        <f t="shared" si="102"/>
        <v>#REF!</v>
      </c>
      <c r="T275" s="36" t="e">
        <f t="shared" si="103"/>
        <v>#REF!</v>
      </c>
      <c r="U275" s="36" t="e">
        <f t="shared" si="104"/>
        <v>#REF!</v>
      </c>
      <c r="V275" s="36" t="e">
        <f t="shared" si="105"/>
        <v>#REF!</v>
      </c>
      <c r="W275" s="36" t="e">
        <f t="shared" si="106"/>
        <v>#REF!</v>
      </c>
      <c r="X275" s="36" t="e">
        <f t="shared" si="107"/>
        <v>#REF!</v>
      </c>
      <c r="Y275" s="36" t="e">
        <f t="shared" si="108"/>
        <v>#REF!</v>
      </c>
      <c r="Z275" s="36" t="e">
        <f t="shared" si="109"/>
        <v>#REF!</v>
      </c>
      <c r="AA275" s="36" t="e">
        <f t="shared" si="110"/>
        <v>#REF!</v>
      </c>
    </row>
    <row r="276" spans="3:27" x14ac:dyDescent="0.3">
      <c r="C276" s="34">
        <v>7.24</v>
      </c>
      <c r="D276" s="34">
        <v>7.4</v>
      </c>
      <c r="E276" s="34">
        <v>9.52</v>
      </c>
      <c r="F276" s="34">
        <v>16.899999999999999</v>
      </c>
      <c r="G276" s="34">
        <v>18.5</v>
      </c>
      <c r="H276" s="34">
        <v>14.3</v>
      </c>
      <c r="I276" s="34">
        <v>49.8</v>
      </c>
      <c r="J276" s="34">
        <v>59.8</v>
      </c>
      <c r="K276" s="34">
        <v>73.8</v>
      </c>
      <c r="L276" s="34">
        <v>30.6</v>
      </c>
      <c r="M276" s="34">
        <v>15</v>
      </c>
      <c r="N276" s="34">
        <v>10</v>
      </c>
      <c r="P276" s="36" t="e">
        <f t="shared" si="99"/>
        <v>#REF!</v>
      </c>
      <c r="Q276" s="36" t="e">
        <f t="shared" si="100"/>
        <v>#REF!</v>
      </c>
      <c r="R276" s="36" t="e">
        <f t="shared" si="101"/>
        <v>#REF!</v>
      </c>
      <c r="S276" s="36" t="e">
        <f t="shared" si="102"/>
        <v>#REF!</v>
      </c>
      <c r="T276" s="36" t="e">
        <f t="shared" si="103"/>
        <v>#REF!</v>
      </c>
      <c r="U276" s="36" t="e">
        <f t="shared" si="104"/>
        <v>#REF!</v>
      </c>
      <c r="V276" s="36" t="e">
        <f t="shared" si="105"/>
        <v>#REF!</v>
      </c>
      <c r="W276" s="36" t="e">
        <f t="shared" si="106"/>
        <v>#REF!</v>
      </c>
      <c r="X276" s="36" t="e">
        <f t="shared" si="107"/>
        <v>#REF!</v>
      </c>
      <c r="Y276" s="36" t="e">
        <f t="shared" si="108"/>
        <v>#REF!</v>
      </c>
      <c r="Z276" s="36" t="e">
        <f t="shared" si="109"/>
        <v>#REF!</v>
      </c>
      <c r="AA276" s="36" t="e">
        <f t="shared" si="110"/>
        <v>#REF!</v>
      </c>
    </row>
    <row r="277" spans="3:27" x14ac:dyDescent="0.3">
      <c r="C277" s="34">
        <v>7.07</v>
      </c>
      <c r="D277" s="34">
        <v>7.07</v>
      </c>
      <c r="E277" s="34">
        <v>10</v>
      </c>
      <c r="F277" s="34">
        <v>16.2</v>
      </c>
      <c r="G277" s="34">
        <v>18.8</v>
      </c>
      <c r="H277" s="34">
        <v>15</v>
      </c>
      <c r="I277" s="34">
        <v>48.4</v>
      </c>
      <c r="J277" s="34">
        <v>65.8</v>
      </c>
      <c r="K277" s="34">
        <v>107</v>
      </c>
      <c r="L277" s="34">
        <v>29.9</v>
      </c>
      <c r="M277" s="34">
        <v>14.7</v>
      </c>
      <c r="N277" s="34">
        <v>10.199999999999999</v>
      </c>
      <c r="P277" s="36" t="e">
        <f t="shared" si="99"/>
        <v>#REF!</v>
      </c>
      <c r="Q277" s="36" t="e">
        <f t="shared" si="100"/>
        <v>#REF!</v>
      </c>
      <c r="R277" s="36" t="e">
        <f t="shared" si="101"/>
        <v>#REF!</v>
      </c>
      <c r="S277" s="36" t="e">
        <f t="shared" si="102"/>
        <v>#REF!</v>
      </c>
      <c r="T277" s="36" t="e">
        <f t="shared" si="103"/>
        <v>#REF!</v>
      </c>
      <c r="U277" s="36" t="e">
        <f t="shared" si="104"/>
        <v>#REF!</v>
      </c>
      <c r="V277" s="36" t="e">
        <f t="shared" si="105"/>
        <v>#REF!</v>
      </c>
      <c r="W277" s="36" t="e">
        <f t="shared" si="106"/>
        <v>#REF!</v>
      </c>
      <c r="X277" s="36" t="e">
        <f t="shared" si="107"/>
        <v>#REF!</v>
      </c>
      <c r="Y277" s="36" t="e">
        <f t="shared" si="108"/>
        <v>#REF!</v>
      </c>
      <c r="Z277" s="36" t="e">
        <f t="shared" si="109"/>
        <v>#REF!</v>
      </c>
      <c r="AA277" s="36" t="e">
        <f t="shared" si="110"/>
        <v>#REF!</v>
      </c>
    </row>
    <row r="278" spans="3:27" x14ac:dyDescent="0.3">
      <c r="C278" s="34">
        <v>6.82</v>
      </c>
      <c r="D278" s="34">
        <v>6.57</v>
      </c>
      <c r="E278" s="34">
        <v>10.1</v>
      </c>
      <c r="F278" s="34">
        <v>14.8</v>
      </c>
      <c r="G278" s="34">
        <v>20.2</v>
      </c>
      <c r="H278" s="34">
        <v>15.6</v>
      </c>
      <c r="I278" s="34">
        <v>48.5</v>
      </c>
      <c r="J278" s="34">
        <v>66</v>
      </c>
      <c r="K278" s="34">
        <v>74.599999999999994</v>
      </c>
      <c r="L278" s="34">
        <v>28.6</v>
      </c>
      <c r="M278" s="34">
        <v>14.4</v>
      </c>
      <c r="N278" s="34">
        <v>10.199999999999999</v>
      </c>
      <c r="P278" s="36" t="e">
        <f t="shared" si="99"/>
        <v>#REF!</v>
      </c>
      <c r="Q278" s="36" t="e">
        <f t="shared" si="100"/>
        <v>#REF!</v>
      </c>
      <c r="R278" s="36" t="e">
        <f t="shared" si="101"/>
        <v>#REF!</v>
      </c>
      <c r="S278" s="36" t="e">
        <f t="shared" si="102"/>
        <v>#REF!</v>
      </c>
      <c r="T278" s="36" t="e">
        <f t="shared" si="103"/>
        <v>#REF!</v>
      </c>
      <c r="U278" s="36" t="e">
        <f t="shared" si="104"/>
        <v>#REF!</v>
      </c>
      <c r="V278" s="36" t="e">
        <f t="shared" si="105"/>
        <v>#REF!</v>
      </c>
      <c r="W278" s="36" t="e">
        <f t="shared" si="106"/>
        <v>#REF!</v>
      </c>
      <c r="X278" s="36" t="e">
        <f t="shared" si="107"/>
        <v>#REF!</v>
      </c>
      <c r="Y278" s="36" t="e">
        <f t="shared" si="108"/>
        <v>#REF!</v>
      </c>
      <c r="Z278" s="36" t="e">
        <f t="shared" si="109"/>
        <v>#REF!</v>
      </c>
      <c r="AA278" s="36" t="e">
        <f t="shared" si="110"/>
        <v>#REF!</v>
      </c>
    </row>
    <row r="279" spans="3:27" x14ac:dyDescent="0.3">
      <c r="C279" s="34">
        <v>6.57</v>
      </c>
      <c r="D279" s="34">
        <v>6.99</v>
      </c>
      <c r="E279" s="34">
        <v>10.1</v>
      </c>
      <c r="F279" s="34">
        <v>15</v>
      </c>
      <c r="G279" s="34">
        <v>20.2</v>
      </c>
      <c r="H279" s="34">
        <v>18.2</v>
      </c>
      <c r="I279" s="34">
        <v>43.8</v>
      </c>
      <c r="J279" s="34">
        <v>61.6</v>
      </c>
      <c r="K279" s="34">
        <v>78.8</v>
      </c>
      <c r="L279" s="34">
        <v>27.6</v>
      </c>
      <c r="M279" s="34">
        <v>14.2</v>
      </c>
      <c r="N279" s="34">
        <v>10</v>
      </c>
      <c r="P279" s="36" t="e">
        <f t="shared" si="99"/>
        <v>#REF!</v>
      </c>
      <c r="Q279" s="36" t="e">
        <f t="shared" si="100"/>
        <v>#REF!</v>
      </c>
      <c r="R279" s="36" t="e">
        <f t="shared" si="101"/>
        <v>#REF!</v>
      </c>
      <c r="S279" s="36" t="e">
        <f t="shared" si="102"/>
        <v>#REF!</v>
      </c>
      <c r="T279" s="36" t="e">
        <f t="shared" si="103"/>
        <v>#REF!</v>
      </c>
      <c r="U279" s="36" t="e">
        <f t="shared" si="104"/>
        <v>#REF!</v>
      </c>
      <c r="V279" s="36" t="e">
        <f t="shared" si="105"/>
        <v>#REF!</v>
      </c>
      <c r="W279" s="36" t="e">
        <f t="shared" si="106"/>
        <v>#REF!</v>
      </c>
      <c r="X279" s="36" t="e">
        <f t="shared" si="107"/>
        <v>#REF!</v>
      </c>
      <c r="Y279" s="36" t="e">
        <f t="shared" si="108"/>
        <v>#REF!</v>
      </c>
      <c r="Z279" s="36" t="e">
        <f t="shared" si="109"/>
        <v>#REF!</v>
      </c>
      <c r="AA279" s="36" t="e">
        <f t="shared" si="110"/>
        <v>#REF!</v>
      </c>
    </row>
    <row r="280" spans="3:27" x14ac:dyDescent="0.3">
      <c r="C280" s="34">
        <v>6.65</v>
      </c>
      <c r="D280" s="34">
        <v>7.57</v>
      </c>
      <c r="E280" s="34">
        <v>10</v>
      </c>
      <c r="F280" s="34">
        <v>14.9</v>
      </c>
      <c r="G280" s="34">
        <v>18.5</v>
      </c>
      <c r="H280" s="34">
        <v>19.2</v>
      </c>
      <c r="I280" s="34">
        <v>48.9</v>
      </c>
      <c r="J280" s="34">
        <v>68.2</v>
      </c>
      <c r="K280" s="34">
        <v>75.400000000000006</v>
      </c>
      <c r="L280" s="34">
        <v>27.1</v>
      </c>
      <c r="M280" s="34">
        <v>14.2</v>
      </c>
      <c r="N280" s="34">
        <v>10</v>
      </c>
      <c r="P280" s="36" t="e">
        <f t="shared" si="99"/>
        <v>#REF!</v>
      </c>
      <c r="Q280" s="36" t="e">
        <f t="shared" si="100"/>
        <v>#REF!</v>
      </c>
      <c r="R280" s="36" t="e">
        <f t="shared" si="101"/>
        <v>#REF!</v>
      </c>
      <c r="S280" s="36" t="e">
        <f t="shared" si="102"/>
        <v>#REF!</v>
      </c>
      <c r="T280" s="36" t="e">
        <f t="shared" si="103"/>
        <v>#REF!</v>
      </c>
      <c r="U280" s="36" t="e">
        <f t="shared" si="104"/>
        <v>#REF!</v>
      </c>
      <c r="V280" s="36" t="e">
        <f t="shared" si="105"/>
        <v>#REF!</v>
      </c>
      <c r="W280" s="36" t="e">
        <f t="shared" si="106"/>
        <v>#REF!</v>
      </c>
      <c r="X280" s="36" t="e">
        <f t="shared" si="107"/>
        <v>#REF!</v>
      </c>
      <c r="Y280" s="36" t="e">
        <f t="shared" si="108"/>
        <v>#REF!</v>
      </c>
      <c r="Z280" s="36" t="e">
        <f t="shared" si="109"/>
        <v>#REF!</v>
      </c>
      <c r="AA280" s="36" t="e">
        <f t="shared" si="110"/>
        <v>#REF!</v>
      </c>
    </row>
    <row r="281" spans="3:27" x14ac:dyDescent="0.3">
      <c r="C281" s="34">
        <v>6.65</v>
      </c>
      <c r="D281" s="34">
        <v>7.24</v>
      </c>
      <c r="E281" s="34">
        <v>10.7</v>
      </c>
      <c r="F281" s="34">
        <v>13.6</v>
      </c>
      <c r="G281" s="34">
        <v>21.6</v>
      </c>
      <c r="H281" s="34">
        <v>20.6</v>
      </c>
      <c r="I281" s="34">
        <v>51.4</v>
      </c>
      <c r="J281" s="34">
        <v>75.5</v>
      </c>
      <c r="K281" s="34">
        <v>70.5</v>
      </c>
      <c r="L281" s="34">
        <v>26.6</v>
      </c>
      <c r="M281" s="34">
        <v>13.8</v>
      </c>
      <c r="N281" s="34">
        <v>9.82</v>
      </c>
      <c r="P281" s="36" t="e">
        <f t="shared" si="99"/>
        <v>#REF!</v>
      </c>
      <c r="Q281" s="36" t="e">
        <f t="shared" si="100"/>
        <v>#REF!</v>
      </c>
      <c r="R281" s="36" t="e">
        <f t="shared" si="101"/>
        <v>#REF!</v>
      </c>
      <c r="S281" s="36" t="e">
        <f t="shared" si="102"/>
        <v>#REF!</v>
      </c>
      <c r="T281" s="36" t="e">
        <f t="shared" si="103"/>
        <v>#REF!</v>
      </c>
      <c r="U281" s="36" t="e">
        <f t="shared" si="104"/>
        <v>#REF!</v>
      </c>
      <c r="V281" s="36" t="e">
        <f t="shared" si="105"/>
        <v>#REF!</v>
      </c>
      <c r="W281" s="36" t="e">
        <f t="shared" si="106"/>
        <v>#REF!</v>
      </c>
      <c r="X281" s="36" t="e">
        <f t="shared" si="107"/>
        <v>#REF!</v>
      </c>
      <c r="Y281" s="36" t="e">
        <f t="shared" si="108"/>
        <v>#REF!</v>
      </c>
      <c r="Z281" s="36" t="e">
        <f t="shared" si="109"/>
        <v>#REF!</v>
      </c>
      <c r="AA281" s="36" t="e">
        <f t="shared" si="110"/>
        <v>#REF!</v>
      </c>
    </row>
    <row r="282" spans="3:27" x14ac:dyDescent="0.3">
      <c r="C282" s="34">
        <v>6.82</v>
      </c>
      <c r="D282" s="34">
        <v>7.24</v>
      </c>
      <c r="E282" s="34">
        <v>11.3</v>
      </c>
      <c r="F282" s="34">
        <v>12.2</v>
      </c>
      <c r="G282" s="34">
        <v>20.399999999999999</v>
      </c>
      <c r="H282" s="34">
        <v>21.9</v>
      </c>
      <c r="I282" s="34">
        <v>52</v>
      </c>
      <c r="J282" s="34">
        <v>68.599999999999994</v>
      </c>
      <c r="K282" s="34">
        <v>69.7</v>
      </c>
      <c r="L282" s="34">
        <v>25.7</v>
      </c>
      <c r="M282" s="34">
        <v>13.7</v>
      </c>
      <c r="N282" s="34">
        <v>9.61</v>
      </c>
      <c r="P282" s="36" t="e">
        <f t="shared" si="99"/>
        <v>#REF!</v>
      </c>
      <c r="Q282" s="36" t="e">
        <f t="shared" si="100"/>
        <v>#REF!</v>
      </c>
      <c r="R282" s="36" t="e">
        <f t="shared" si="101"/>
        <v>#REF!</v>
      </c>
      <c r="S282" s="36" t="e">
        <f t="shared" si="102"/>
        <v>#REF!</v>
      </c>
      <c r="T282" s="36" t="e">
        <f t="shared" si="103"/>
        <v>#REF!</v>
      </c>
      <c r="U282" s="36" t="e">
        <f t="shared" si="104"/>
        <v>#REF!</v>
      </c>
      <c r="V282" s="36" t="e">
        <f t="shared" si="105"/>
        <v>#REF!</v>
      </c>
      <c r="W282" s="36" t="e">
        <f t="shared" si="106"/>
        <v>#REF!</v>
      </c>
      <c r="X282" s="36" t="e">
        <f t="shared" si="107"/>
        <v>#REF!</v>
      </c>
      <c r="Y282" s="36" t="e">
        <f t="shared" si="108"/>
        <v>#REF!</v>
      </c>
      <c r="Z282" s="36" t="e">
        <f t="shared" si="109"/>
        <v>#REF!</v>
      </c>
      <c r="AA282" s="36" t="e">
        <f t="shared" si="110"/>
        <v>#REF!</v>
      </c>
    </row>
    <row r="283" spans="3:27" x14ac:dyDescent="0.3">
      <c r="C283" s="34">
        <v>6.65</v>
      </c>
      <c r="D283" s="34">
        <v>7.32</v>
      </c>
      <c r="E283" s="34">
        <v>11.3</v>
      </c>
      <c r="F283" s="34">
        <v>11.7</v>
      </c>
      <c r="G283" s="34">
        <v>20.3</v>
      </c>
      <c r="H283" s="34">
        <v>39.1</v>
      </c>
      <c r="I283" s="34">
        <v>52</v>
      </c>
      <c r="J283" s="34">
        <v>68.099999999999994</v>
      </c>
      <c r="K283" s="34">
        <v>66</v>
      </c>
      <c r="L283" s="34">
        <v>25.5</v>
      </c>
      <c r="M283" s="34">
        <v>13.5</v>
      </c>
      <c r="N283" s="34">
        <v>9.7200000000000006</v>
      </c>
      <c r="P283" s="36" t="e">
        <f t="shared" si="99"/>
        <v>#REF!</v>
      </c>
      <c r="Q283" s="36" t="e">
        <f t="shared" si="100"/>
        <v>#REF!</v>
      </c>
      <c r="R283" s="36" t="e">
        <f t="shared" si="101"/>
        <v>#REF!</v>
      </c>
      <c r="S283" s="36" t="e">
        <f t="shared" si="102"/>
        <v>#REF!</v>
      </c>
      <c r="T283" s="36" t="e">
        <f t="shared" si="103"/>
        <v>#REF!</v>
      </c>
      <c r="U283" s="36" t="e">
        <f t="shared" si="104"/>
        <v>#REF!</v>
      </c>
      <c r="V283" s="36" t="e">
        <f t="shared" si="105"/>
        <v>#REF!</v>
      </c>
      <c r="W283" s="36" t="e">
        <f t="shared" si="106"/>
        <v>#REF!</v>
      </c>
      <c r="X283" s="36" t="e">
        <f t="shared" si="107"/>
        <v>#REF!</v>
      </c>
      <c r="Y283" s="36" t="e">
        <f t="shared" si="108"/>
        <v>#REF!</v>
      </c>
      <c r="Z283" s="36" t="e">
        <f t="shared" si="109"/>
        <v>#REF!</v>
      </c>
      <c r="AA283" s="36" t="e">
        <f t="shared" si="110"/>
        <v>#REF!</v>
      </c>
    </row>
    <row r="284" spans="3:27" x14ac:dyDescent="0.3">
      <c r="C284" s="34">
        <v>6.65</v>
      </c>
      <c r="D284" s="34">
        <v>7.07</v>
      </c>
      <c r="E284" s="34">
        <v>10.3</v>
      </c>
      <c r="F284" s="34">
        <v>12.3</v>
      </c>
      <c r="G284" s="34">
        <v>20</v>
      </c>
      <c r="H284" s="34">
        <v>21.5</v>
      </c>
      <c r="I284" s="34">
        <v>52.6</v>
      </c>
      <c r="J284" s="34">
        <v>68.099999999999994</v>
      </c>
      <c r="K284" s="34">
        <v>47.8</v>
      </c>
      <c r="L284" s="34">
        <v>24.4</v>
      </c>
      <c r="M284" s="34">
        <v>13.4</v>
      </c>
      <c r="N284" s="34">
        <v>9.82</v>
      </c>
      <c r="P284" s="36" t="e">
        <f t="shared" si="99"/>
        <v>#REF!</v>
      </c>
      <c r="Q284" s="36" t="e">
        <f t="shared" si="100"/>
        <v>#REF!</v>
      </c>
      <c r="R284" s="36" t="e">
        <f t="shared" si="101"/>
        <v>#REF!</v>
      </c>
      <c r="S284" s="36" t="e">
        <f t="shared" si="102"/>
        <v>#REF!</v>
      </c>
      <c r="T284" s="36" t="e">
        <f t="shared" si="103"/>
        <v>#REF!</v>
      </c>
      <c r="U284" s="36" t="e">
        <f t="shared" si="104"/>
        <v>#REF!</v>
      </c>
      <c r="V284" s="36" t="e">
        <f t="shared" si="105"/>
        <v>#REF!</v>
      </c>
      <c r="W284" s="36" t="e">
        <f t="shared" si="106"/>
        <v>#REF!</v>
      </c>
      <c r="X284" s="36" t="e">
        <f t="shared" si="107"/>
        <v>#REF!</v>
      </c>
      <c r="Y284" s="36" t="e">
        <f t="shared" si="108"/>
        <v>#REF!</v>
      </c>
      <c r="Z284" s="36" t="e">
        <f t="shared" si="109"/>
        <v>#REF!</v>
      </c>
      <c r="AA284" s="36" t="e">
        <f t="shared" si="110"/>
        <v>#REF!</v>
      </c>
    </row>
    <row r="285" spans="3:27" x14ac:dyDescent="0.3">
      <c r="C285" s="34">
        <v>6.4</v>
      </c>
      <c r="D285" s="34">
        <v>6.99</v>
      </c>
      <c r="E285" s="34">
        <v>10.8</v>
      </c>
      <c r="F285" s="34">
        <v>13.4</v>
      </c>
      <c r="G285" s="34">
        <v>16.8</v>
      </c>
      <c r="H285" s="34">
        <v>27.2</v>
      </c>
      <c r="I285" s="34">
        <v>52.4</v>
      </c>
      <c r="J285" s="34">
        <v>81.900000000000006</v>
      </c>
      <c r="K285" s="34">
        <v>52.3</v>
      </c>
      <c r="L285" s="34">
        <v>23.8</v>
      </c>
      <c r="M285" s="34">
        <v>13.4</v>
      </c>
      <c r="N285" s="34">
        <v>9.82</v>
      </c>
      <c r="P285" s="36" t="e">
        <f t="shared" si="99"/>
        <v>#REF!</v>
      </c>
      <c r="Q285" s="36" t="e">
        <f t="shared" si="100"/>
        <v>#REF!</v>
      </c>
      <c r="R285" s="36" t="e">
        <f t="shared" si="101"/>
        <v>#REF!</v>
      </c>
      <c r="S285" s="36" t="e">
        <f t="shared" si="102"/>
        <v>#REF!</v>
      </c>
      <c r="T285" s="36" t="e">
        <f t="shared" si="103"/>
        <v>#REF!</v>
      </c>
      <c r="U285" s="36" t="e">
        <f t="shared" si="104"/>
        <v>#REF!</v>
      </c>
      <c r="V285" s="36" t="e">
        <f t="shared" si="105"/>
        <v>#REF!</v>
      </c>
      <c r="W285" s="36" t="e">
        <f t="shared" si="106"/>
        <v>#REF!</v>
      </c>
      <c r="X285" s="36" t="e">
        <f t="shared" si="107"/>
        <v>#REF!</v>
      </c>
      <c r="Y285" s="36" t="e">
        <f t="shared" si="108"/>
        <v>#REF!</v>
      </c>
      <c r="Z285" s="36" t="e">
        <f t="shared" si="109"/>
        <v>#REF!</v>
      </c>
      <c r="AA285" s="36" t="e">
        <f t="shared" si="110"/>
        <v>#REF!</v>
      </c>
    </row>
    <row r="286" spans="3:27" x14ac:dyDescent="0.3">
      <c r="C286" s="34">
        <v>6.49</v>
      </c>
      <c r="D286" s="34">
        <v>7.95</v>
      </c>
      <c r="E286" s="34">
        <v>11.5</v>
      </c>
      <c r="F286" s="34">
        <v>14.4</v>
      </c>
      <c r="G286" s="34">
        <v>14.4</v>
      </c>
      <c r="H286" s="34">
        <v>30.2</v>
      </c>
      <c r="I286" s="34">
        <v>71.099999999999994</v>
      </c>
      <c r="J286" s="34">
        <v>76.8</v>
      </c>
      <c r="K286" s="34">
        <v>51.2</v>
      </c>
      <c r="L286" s="34">
        <v>23.8</v>
      </c>
      <c r="M286" s="34">
        <v>13.1</v>
      </c>
      <c r="N286" s="34">
        <v>9.61</v>
      </c>
      <c r="P286" s="36" t="e">
        <f t="shared" si="99"/>
        <v>#REF!</v>
      </c>
      <c r="Q286" s="36" t="e">
        <f t="shared" si="100"/>
        <v>#REF!</v>
      </c>
      <c r="R286" s="36" t="e">
        <f t="shared" si="101"/>
        <v>#REF!</v>
      </c>
      <c r="S286" s="36" t="e">
        <f t="shared" si="102"/>
        <v>#REF!</v>
      </c>
      <c r="T286" s="36" t="e">
        <f t="shared" si="103"/>
        <v>#REF!</v>
      </c>
      <c r="U286" s="36" t="e">
        <f t="shared" si="104"/>
        <v>#REF!</v>
      </c>
      <c r="V286" s="36" t="e">
        <f t="shared" si="105"/>
        <v>#REF!</v>
      </c>
      <c r="W286" s="36" t="e">
        <f t="shared" si="106"/>
        <v>#REF!</v>
      </c>
      <c r="X286" s="36" t="e">
        <f t="shared" si="107"/>
        <v>#REF!</v>
      </c>
      <c r="Y286" s="36" t="e">
        <f t="shared" si="108"/>
        <v>#REF!</v>
      </c>
      <c r="Z286" s="36" t="e">
        <f t="shared" si="109"/>
        <v>#REF!</v>
      </c>
      <c r="AA286" s="36" t="e">
        <f t="shared" si="110"/>
        <v>#REF!</v>
      </c>
    </row>
    <row r="287" spans="3:27" x14ac:dyDescent="0.3">
      <c r="C287" s="34">
        <v>6.49</v>
      </c>
      <c r="D287" s="34">
        <v>9.0399999999999991</v>
      </c>
      <c r="E287" s="34">
        <v>10.1</v>
      </c>
      <c r="F287" s="34">
        <v>14.4</v>
      </c>
      <c r="G287" s="34">
        <v>13.5</v>
      </c>
      <c r="H287" s="34">
        <v>53.5</v>
      </c>
      <c r="I287" s="34">
        <v>70.599999999999994</v>
      </c>
      <c r="J287" s="34">
        <v>71.599999999999994</v>
      </c>
      <c r="K287" s="34">
        <v>50</v>
      </c>
      <c r="L287" s="34">
        <v>22.8</v>
      </c>
      <c r="M287" s="34">
        <v>12.9</v>
      </c>
      <c r="N287" s="34">
        <v>9.42</v>
      </c>
      <c r="P287" s="36" t="e">
        <f t="shared" si="99"/>
        <v>#REF!</v>
      </c>
      <c r="Q287" s="36" t="e">
        <f t="shared" si="100"/>
        <v>#REF!</v>
      </c>
      <c r="R287" s="36" t="e">
        <f t="shared" si="101"/>
        <v>#REF!</v>
      </c>
      <c r="S287" s="36" t="e">
        <f t="shared" si="102"/>
        <v>#REF!</v>
      </c>
      <c r="T287" s="36" t="e">
        <f t="shared" si="103"/>
        <v>#REF!</v>
      </c>
      <c r="U287" s="36" t="e">
        <f t="shared" si="104"/>
        <v>#REF!</v>
      </c>
      <c r="V287" s="36" t="e">
        <f t="shared" si="105"/>
        <v>#REF!</v>
      </c>
      <c r="W287" s="36" t="e">
        <f t="shared" si="106"/>
        <v>#REF!</v>
      </c>
      <c r="X287" s="36" t="e">
        <f t="shared" si="107"/>
        <v>#REF!</v>
      </c>
      <c r="Y287" s="36" t="e">
        <f t="shared" si="108"/>
        <v>#REF!</v>
      </c>
      <c r="Z287" s="36" t="e">
        <f t="shared" si="109"/>
        <v>#REF!</v>
      </c>
      <c r="AA287" s="36" t="e">
        <f t="shared" si="110"/>
        <v>#REF!</v>
      </c>
    </row>
    <row r="288" spans="3:27" x14ac:dyDescent="0.3">
      <c r="C288" s="34">
        <v>6.82</v>
      </c>
      <c r="D288" s="34">
        <v>8.2100000000000009</v>
      </c>
      <c r="E288" s="34">
        <v>11.3</v>
      </c>
      <c r="F288" s="34">
        <v>15.8</v>
      </c>
      <c r="G288" s="34">
        <v>14.6</v>
      </c>
      <c r="H288" s="34">
        <v>158</v>
      </c>
      <c r="I288" s="34">
        <v>62.6</v>
      </c>
      <c r="J288" s="34">
        <v>86.4</v>
      </c>
      <c r="K288" s="34">
        <v>44.7</v>
      </c>
      <c r="L288" s="34">
        <v>22.2</v>
      </c>
      <c r="M288" s="34">
        <v>11.9</v>
      </c>
      <c r="N288" s="34">
        <v>8.67</v>
      </c>
      <c r="P288" s="36" t="e">
        <f t="shared" si="99"/>
        <v>#REF!</v>
      </c>
      <c r="Q288" s="36" t="e">
        <f t="shared" si="100"/>
        <v>#REF!</v>
      </c>
      <c r="R288" s="36" t="e">
        <f t="shared" si="101"/>
        <v>#REF!</v>
      </c>
      <c r="S288" s="36" t="e">
        <f t="shared" si="102"/>
        <v>#REF!</v>
      </c>
      <c r="T288" s="36" t="e">
        <f t="shared" si="103"/>
        <v>#REF!</v>
      </c>
      <c r="U288" s="36" t="e">
        <f t="shared" si="104"/>
        <v>#REF!</v>
      </c>
      <c r="V288" s="36" t="e">
        <f t="shared" si="105"/>
        <v>#REF!</v>
      </c>
      <c r="W288" s="36" t="e">
        <f t="shared" si="106"/>
        <v>#REF!</v>
      </c>
      <c r="X288" s="36" t="e">
        <f t="shared" si="107"/>
        <v>#REF!</v>
      </c>
      <c r="Y288" s="36" t="e">
        <f t="shared" si="108"/>
        <v>#REF!</v>
      </c>
      <c r="Z288" s="36" t="e">
        <f t="shared" si="109"/>
        <v>#REF!</v>
      </c>
      <c r="AA288" s="36" t="e">
        <f t="shared" si="110"/>
        <v>#REF!</v>
      </c>
    </row>
    <row r="289" spans="1:40" x14ac:dyDescent="0.3">
      <c r="C289" s="34">
        <v>6.65</v>
      </c>
      <c r="D289" s="34">
        <v>8.3000000000000007</v>
      </c>
      <c r="E289" s="34">
        <v>11.4</v>
      </c>
      <c r="F289" s="34">
        <v>14.6</v>
      </c>
      <c r="G289" s="34">
        <v>13</v>
      </c>
      <c r="H289" s="34">
        <v>101</v>
      </c>
      <c r="I289" s="34">
        <v>64.900000000000006</v>
      </c>
      <c r="J289" s="34">
        <v>83.8</v>
      </c>
      <c r="K289" s="34">
        <v>44.9</v>
      </c>
      <c r="L289" s="34">
        <v>21.8</v>
      </c>
      <c r="M289" s="34">
        <v>12.2</v>
      </c>
      <c r="N289" s="34">
        <v>8.49</v>
      </c>
      <c r="P289" s="36" t="e">
        <f t="shared" si="99"/>
        <v>#REF!</v>
      </c>
      <c r="Q289" s="36" t="e">
        <f t="shared" si="100"/>
        <v>#REF!</v>
      </c>
      <c r="R289" s="36" t="e">
        <f t="shared" si="101"/>
        <v>#REF!</v>
      </c>
      <c r="S289" s="36" t="e">
        <f t="shared" si="102"/>
        <v>#REF!</v>
      </c>
      <c r="T289" s="36" t="e">
        <f t="shared" si="103"/>
        <v>#REF!</v>
      </c>
      <c r="U289" s="36" t="e">
        <f t="shared" si="104"/>
        <v>#REF!</v>
      </c>
      <c r="V289" s="36" t="e">
        <f t="shared" si="105"/>
        <v>#REF!</v>
      </c>
      <c r="W289" s="36" t="e">
        <f t="shared" si="106"/>
        <v>#REF!</v>
      </c>
      <c r="X289" s="36" t="e">
        <f t="shared" si="107"/>
        <v>#REF!</v>
      </c>
      <c r="Y289" s="36" t="e">
        <f t="shared" si="108"/>
        <v>#REF!</v>
      </c>
      <c r="Z289" s="36" t="e">
        <f t="shared" si="109"/>
        <v>#REF!</v>
      </c>
      <c r="AA289" s="36" t="e">
        <f t="shared" si="110"/>
        <v>#REF!</v>
      </c>
    </row>
    <row r="290" spans="1:40" x14ac:dyDescent="0.3">
      <c r="C290" s="34">
        <v>6.4</v>
      </c>
      <c r="D290" s="34">
        <v>7.58</v>
      </c>
      <c r="E290" s="34">
        <v>12.6</v>
      </c>
      <c r="F290" s="34">
        <v>16.5</v>
      </c>
      <c r="G290" s="34">
        <v>12</v>
      </c>
      <c r="H290" s="34">
        <v>79.5</v>
      </c>
      <c r="I290" s="34">
        <v>62.9</v>
      </c>
      <c r="J290" s="34">
        <v>101</v>
      </c>
      <c r="K290" s="34">
        <v>42.8</v>
      </c>
      <c r="L290" s="34">
        <v>21.3</v>
      </c>
      <c r="M290" s="34">
        <v>12.4</v>
      </c>
      <c r="N290" s="34">
        <v>8.67</v>
      </c>
      <c r="P290" s="36" t="e">
        <f t="shared" si="99"/>
        <v>#REF!</v>
      </c>
      <c r="Q290" s="36" t="e">
        <f t="shared" si="100"/>
        <v>#REF!</v>
      </c>
      <c r="R290" s="36" t="e">
        <f t="shared" si="101"/>
        <v>#REF!</v>
      </c>
      <c r="S290" s="36" t="e">
        <f t="shared" si="102"/>
        <v>#REF!</v>
      </c>
      <c r="T290" s="36" t="e">
        <f t="shared" si="103"/>
        <v>#REF!</v>
      </c>
      <c r="U290" s="36" t="e">
        <f t="shared" si="104"/>
        <v>#REF!</v>
      </c>
      <c r="V290" s="36" t="e">
        <f t="shared" si="105"/>
        <v>#REF!</v>
      </c>
      <c r="W290" s="36" t="e">
        <f t="shared" si="106"/>
        <v>#REF!</v>
      </c>
      <c r="X290" s="36" t="e">
        <f t="shared" si="107"/>
        <v>#REF!</v>
      </c>
      <c r="Y290" s="36" t="e">
        <f t="shared" si="108"/>
        <v>#REF!</v>
      </c>
      <c r="Z290" s="36" t="e">
        <f t="shared" si="109"/>
        <v>#REF!</v>
      </c>
      <c r="AA290" s="36" t="e">
        <f t="shared" si="110"/>
        <v>#REF!</v>
      </c>
    </row>
    <row r="291" spans="1:40" x14ac:dyDescent="0.3">
      <c r="C291" s="34">
        <v>6.4</v>
      </c>
      <c r="D291" s="34">
        <v>8.3000000000000007</v>
      </c>
      <c r="E291" s="34">
        <v>12.8</v>
      </c>
      <c r="F291" s="34">
        <v>20.2</v>
      </c>
      <c r="G291" s="34">
        <v>11.9</v>
      </c>
      <c r="H291" s="34">
        <v>47.1</v>
      </c>
      <c r="I291" s="34">
        <v>60.5</v>
      </c>
      <c r="J291" s="34">
        <v>120</v>
      </c>
      <c r="K291" s="34">
        <v>40.700000000000003</v>
      </c>
      <c r="L291" s="34">
        <v>20.9</v>
      </c>
      <c r="M291" s="34">
        <v>12.2</v>
      </c>
      <c r="N291" s="34">
        <v>8.02</v>
      </c>
      <c r="P291" s="36" t="e">
        <f t="shared" si="99"/>
        <v>#REF!</v>
      </c>
      <c r="Q291" s="36" t="e">
        <f t="shared" si="100"/>
        <v>#REF!</v>
      </c>
      <c r="R291" s="36" t="e">
        <f t="shared" si="101"/>
        <v>#REF!</v>
      </c>
      <c r="S291" s="36" t="e">
        <f t="shared" si="102"/>
        <v>#REF!</v>
      </c>
      <c r="T291" s="36" t="e">
        <f t="shared" si="103"/>
        <v>#REF!</v>
      </c>
      <c r="U291" s="36" t="e">
        <f t="shared" si="104"/>
        <v>#REF!</v>
      </c>
      <c r="V291" s="36" t="e">
        <f t="shared" si="105"/>
        <v>#REF!</v>
      </c>
      <c r="W291" s="36" t="e">
        <f t="shared" si="106"/>
        <v>#REF!</v>
      </c>
      <c r="X291" s="36" t="e">
        <f t="shared" si="107"/>
        <v>#REF!</v>
      </c>
      <c r="Y291" s="36" t="e">
        <f t="shared" si="108"/>
        <v>#REF!</v>
      </c>
      <c r="Z291" s="36" t="e">
        <f t="shared" si="109"/>
        <v>#REF!</v>
      </c>
      <c r="AA291" s="36" t="e">
        <f t="shared" si="110"/>
        <v>#REF!</v>
      </c>
    </row>
    <row r="292" spans="1:40" x14ac:dyDescent="0.3">
      <c r="C292" s="34">
        <v>6.4</v>
      </c>
      <c r="D292" s="34">
        <v>8.77</v>
      </c>
      <c r="E292" s="34">
        <v>12.8</v>
      </c>
      <c r="F292" s="34">
        <v>18.2</v>
      </c>
      <c r="G292" s="34">
        <v>12.5</v>
      </c>
      <c r="H292" s="34">
        <v>40.799999999999997</v>
      </c>
      <c r="I292" s="34">
        <v>60.8</v>
      </c>
      <c r="J292" s="34">
        <v>94.9</v>
      </c>
      <c r="K292" s="34">
        <v>38.299999999999997</v>
      </c>
      <c r="L292" s="34">
        <v>21</v>
      </c>
      <c r="M292" s="34">
        <v>11.9</v>
      </c>
      <c r="N292" s="34">
        <v>8.9499999999999993</v>
      </c>
      <c r="P292" s="36" t="e">
        <f t="shared" si="99"/>
        <v>#REF!</v>
      </c>
      <c r="Q292" s="36" t="e">
        <f t="shared" si="100"/>
        <v>#REF!</v>
      </c>
      <c r="R292" s="36" t="e">
        <f t="shared" si="101"/>
        <v>#REF!</v>
      </c>
      <c r="S292" s="36" t="e">
        <f t="shared" si="102"/>
        <v>#REF!</v>
      </c>
      <c r="T292" s="36" t="e">
        <f t="shared" si="103"/>
        <v>#REF!</v>
      </c>
      <c r="U292" s="36" t="e">
        <f t="shared" si="104"/>
        <v>#REF!</v>
      </c>
      <c r="V292" s="36" t="e">
        <f t="shared" si="105"/>
        <v>#REF!</v>
      </c>
      <c r="W292" s="36" t="e">
        <f t="shared" si="106"/>
        <v>#REF!</v>
      </c>
      <c r="X292" s="36" t="e">
        <f t="shared" si="107"/>
        <v>#REF!</v>
      </c>
      <c r="Y292" s="36" t="e">
        <f t="shared" si="108"/>
        <v>#REF!</v>
      </c>
      <c r="Z292" s="36" t="e">
        <f t="shared" si="109"/>
        <v>#REF!</v>
      </c>
      <c r="AA292" s="36" t="e">
        <f t="shared" si="110"/>
        <v>#REF!</v>
      </c>
    </row>
    <row r="293" spans="1:40" x14ac:dyDescent="0.3">
      <c r="C293" s="34">
        <v>6.32</v>
      </c>
      <c r="D293" s="34">
        <v>8.58</v>
      </c>
      <c r="E293" s="34">
        <v>13.8</v>
      </c>
      <c r="F293" s="34">
        <v>17.2</v>
      </c>
      <c r="G293" s="34">
        <v>13.4</v>
      </c>
      <c r="H293" s="34">
        <v>41.3</v>
      </c>
      <c r="I293" s="34">
        <v>57.4</v>
      </c>
      <c r="J293" s="34">
        <v>82.3</v>
      </c>
      <c r="K293" s="34">
        <v>36.299999999999997</v>
      </c>
      <c r="L293" s="34">
        <v>20.9</v>
      </c>
      <c r="M293" s="34">
        <v>11.9</v>
      </c>
      <c r="N293" s="34">
        <v>8.58</v>
      </c>
      <c r="P293" s="36" t="e">
        <f t="shared" si="99"/>
        <v>#REF!</v>
      </c>
      <c r="Q293" s="36" t="e">
        <f t="shared" si="100"/>
        <v>#REF!</v>
      </c>
      <c r="R293" s="36" t="e">
        <f t="shared" si="101"/>
        <v>#REF!</v>
      </c>
      <c r="S293" s="36" t="e">
        <f t="shared" si="102"/>
        <v>#REF!</v>
      </c>
      <c r="T293" s="36" t="e">
        <f t="shared" si="103"/>
        <v>#REF!</v>
      </c>
      <c r="U293" s="36" t="e">
        <f t="shared" si="104"/>
        <v>#REF!</v>
      </c>
      <c r="V293" s="36" t="e">
        <f t="shared" si="105"/>
        <v>#REF!</v>
      </c>
      <c r="W293" s="36" t="e">
        <f t="shared" si="106"/>
        <v>#REF!</v>
      </c>
      <c r="X293" s="36" t="e">
        <f t="shared" si="107"/>
        <v>#REF!</v>
      </c>
      <c r="Y293" s="36" t="e">
        <f t="shared" si="108"/>
        <v>#REF!</v>
      </c>
      <c r="Z293" s="36" t="e">
        <f t="shared" si="109"/>
        <v>#REF!</v>
      </c>
      <c r="AA293" s="36" t="e">
        <f t="shared" si="110"/>
        <v>#REF!</v>
      </c>
    </row>
    <row r="294" spans="1:40" x14ac:dyDescent="0.3">
      <c r="C294" s="34">
        <v>6.24</v>
      </c>
      <c r="D294" s="34">
        <v>8.67</v>
      </c>
      <c r="E294" s="34">
        <v>13</v>
      </c>
      <c r="F294" s="34">
        <v>20.2</v>
      </c>
      <c r="G294" s="34">
        <v>13.1</v>
      </c>
      <c r="H294" s="34">
        <v>47.1</v>
      </c>
      <c r="I294" s="34">
        <v>50.9</v>
      </c>
      <c r="J294" s="34">
        <v>73.2</v>
      </c>
      <c r="K294" s="34">
        <v>49.6</v>
      </c>
      <c r="L294" s="34">
        <v>20.3</v>
      </c>
      <c r="M294" s="34">
        <v>11.8</v>
      </c>
      <c r="N294" s="34">
        <v>8.86</v>
      </c>
      <c r="P294" s="36" t="e">
        <f t="shared" si="99"/>
        <v>#REF!</v>
      </c>
      <c r="Q294" s="36" t="e">
        <f t="shared" si="100"/>
        <v>#REF!</v>
      </c>
      <c r="R294" s="36" t="e">
        <f t="shared" si="101"/>
        <v>#REF!</v>
      </c>
      <c r="S294" s="36" t="e">
        <f t="shared" si="102"/>
        <v>#REF!</v>
      </c>
      <c r="T294" s="36" t="e">
        <f t="shared" si="103"/>
        <v>#REF!</v>
      </c>
      <c r="U294" s="36" t="e">
        <f t="shared" si="104"/>
        <v>#REF!</v>
      </c>
      <c r="V294" s="36" t="e">
        <f t="shared" si="105"/>
        <v>#REF!</v>
      </c>
      <c r="W294" s="36" t="e">
        <f t="shared" si="106"/>
        <v>#REF!</v>
      </c>
      <c r="X294" s="36" t="e">
        <f t="shared" si="107"/>
        <v>#REF!</v>
      </c>
      <c r="Y294" s="36" t="e">
        <f t="shared" si="108"/>
        <v>#REF!</v>
      </c>
      <c r="Z294" s="36" t="e">
        <f t="shared" si="109"/>
        <v>#REF!</v>
      </c>
      <c r="AA294" s="36" t="e">
        <f t="shared" si="110"/>
        <v>#REF!</v>
      </c>
    </row>
    <row r="295" spans="1:40" x14ac:dyDescent="0.3">
      <c r="C295" s="34">
        <v>6.24</v>
      </c>
      <c r="E295" s="34">
        <v>13.4</v>
      </c>
      <c r="F295" s="34">
        <v>19.2</v>
      </c>
      <c r="G295" s="34">
        <v>12.7</v>
      </c>
      <c r="H295" s="34">
        <v>50.3</v>
      </c>
      <c r="I295" s="34">
        <v>47.8</v>
      </c>
      <c r="J295" s="34">
        <v>69.099999999999994</v>
      </c>
      <c r="K295" s="34">
        <v>43.4</v>
      </c>
      <c r="L295" s="34">
        <v>19.600000000000001</v>
      </c>
      <c r="M295" s="34">
        <v>11.7</v>
      </c>
      <c r="N295" s="34">
        <v>8.67</v>
      </c>
      <c r="P295" s="36" t="e">
        <f>IF(C295="NaN", "", C295*$G$7)</f>
        <v>#REF!</v>
      </c>
      <c r="Q295" s="36"/>
      <c r="R295" s="36" t="e">
        <f t="shared" ref="R295:AA296" si="112">IF(E295="NaN", "", E295*$G$7)</f>
        <v>#REF!</v>
      </c>
      <c r="S295" s="36" t="e">
        <f t="shared" si="112"/>
        <v>#REF!</v>
      </c>
      <c r="T295" s="36" t="e">
        <f t="shared" si="112"/>
        <v>#REF!</v>
      </c>
      <c r="U295" s="36" t="e">
        <f t="shared" si="112"/>
        <v>#REF!</v>
      </c>
      <c r="V295" s="36" t="e">
        <f t="shared" si="112"/>
        <v>#REF!</v>
      </c>
      <c r="W295" s="36" t="e">
        <f t="shared" si="112"/>
        <v>#REF!</v>
      </c>
      <c r="X295" s="36" t="e">
        <f t="shared" si="112"/>
        <v>#REF!</v>
      </c>
      <c r="Y295" s="36" t="e">
        <f t="shared" si="112"/>
        <v>#REF!</v>
      </c>
      <c r="Z295" s="36" t="e">
        <f t="shared" si="112"/>
        <v>#REF!</v>
      </c>
      <c r="AA295" s="36" t="e">
        <f t="shared" si="112"/>
        <v>#REF!</v>
      </c>
    </row>
    <row r="296" spans="1:40" x14ac:dyDescent="0.3">
      <c r="C296" s="34">
        <v>6.4</v>
      </c>
      <c r="E296" s="34">
        <v>14.2</v>
      </c>
      <c r="F296" s="34">
        <v>19.5</v>
      </c>
      <c r="G296" s="34">
        <v>17.3</v>
      </c>
      <c r="H296" s="34">
        <v>157</v>
      </c>
      <c r="I296" s="34">
        <v>44.9</v>
      </c>
      <c r="J296" s="34">
        <v>64.7</v>
      </c>
      <c r="K296" s="34">
        <v>40.9</v>
      </c>
      <c r="L296" s="34">
        <v>19.100000000000001</v>
      </c>
      <c r="M296" s="34">
        <v>11.7</v>
      </c>
      <c r="N296" s="34">
        <v>8.49</v>
      </c>
      <c r="P296" s="36" t="e">
        <f>IF(C296="NaN", "", C296*$G$7)</f>
        <v>#REF!</v>
      </c>
      <c r="Q296" s="36"/>
      <c r="R296" s="36" t="e">
        <f t="shared" si="112"/>
        <v>#REF!</v>
      </c>
      <c r="S296" s="36" t="e">
        <f t="shared" si="112"/>
        <v>#REF!</v>
      </c>
      <c r="T296" s="36" t="e">
        <f t="shared" si="112"/>
        <v>#REF!</v>
      </c>
      <c r="U296" s="36" t="e">
        <f t="shared" si="112"/>
        <v>#REF!</v>
      </c>
      <c r="V296" s="36" t="e">
        <f t="shared" si="112"/>
        <v>#REF!</v>
      </c>
      <c r="W296" s="36" t="e">
        <f t="shared" si="112"/>
        <v>#REF!</v>
      </c>
      <c r="X296" s="36" t="e">
        <f t="shared" si="112"/>
        <v>#REF!</v>
      </c>
      <c r="Y296" s="36" t="e">
        <f t="shared" si="112"/>
        <v>#REF!</v>
      </c>
      <c r="Z296" s="36" t="e">
        <f t="shared" si="112"/>
        <v>#REF!</v>
      </c>
      <c r="AA296" s="36" t="e">
        <f t="shared" si="112"/>
        <v>#REF!</v>
      </c>
    </row>
    <row r="297" spans="1:40" x14ac:dyDescent="0.3">
      <c r="C297" s="34">
        <v>7.07</v>
      </c>
      <c r="E297" s="34">
        <v>13.4</v>
      </c>
      <c r="G297" s="34">
        <v>14.7</v>
      </c>
      <c r="I297" s="34">
        <v>45.1</v>
      </c>
      <c r="J297" s="34">
        <v>58.1</v>
      </c>
      <c r="L297" s="34">
        <v>18.600000000000001</v>
      </c>
      <c r="N297" s="34">
        <v>8.58</v>
      </c>
      <c r="P297" s="36" t="e">
        <f>IF(C297="NaN", "", C297*$G$7)</f>
        <v>#REF!</v>
      </c>
      <c r="Q297" s="36"/>
      <c r="R297" s="36" t="e">
        <f>IF(E297="NaN", "", E297*$G$7)</f>
        <v>#REF!</v>
      </c>
      <c r="S297" s="36"/>
      <c r="T297" s="36" t="e">
        <f>IF(G297="NaN", "", G297*$G$7)</f>
        <v>#REF!</v>
      </c>
      <c r="U297" s="36"/>
      <c r="V297" s="36" t="e">
        <f>IF(I297="NaN", "", I297*$G$7)</f>
        <v>#REF!</v>
      </c>
      <c r="W297" s="36" t="e">
        <f>IF(J297="NaN", "", J297*$G$7)</f>
        <v>#REF!</v>
      </c>
      <c r="X297" s="36"/>
      <c r="Y297" s="36" t="e">
        <f>IF(L297="NaN", "", L297*$G$7)</f>
        <v>#REF!</v>
      </c>
      <c r="Z297" s="36"/>
      <c r="AA297" s="36" t="e">
        <f>IF(N297="NaN", "", N297*$G$7)</f>
        <v>#REF!</v>
      </c>
    </row>
    <row r="298" spans="1:40" x14ac:dyDescent="0.3">
      <c r="P298" s="36"/>
      <c r="Q298" s="36"/>
      <c r="R298" s="36"/>
      <c r="S298" s="36"/>
      <c r="T298" s="36"/>
      <c r="U298" s="36"/>
      <c r="V298" s="36"/>
      <c r="W298" s="36"/>
      <c r="X298" s="36"/>
      <c r="Y298" s="36"/>
      <c r="Z298" s="36"/>
      <c r="AA298" s="36"/>
    </row>
    <row r="299" spans="1:40" x14ac:dyDescent="0.3">
      <c r="A299" s="34">
        <v>1976</v>
      </c>
      <c r="C299" s="34">
        <v>8.67</v>
      </c>
      <c r="D299" s="34">
        <v>6.82</v>
      </c>
      <c r="E299" s="34">
        <v>8.77</v>
      </c>
      <c r="F299" s="34">
        <v>8.86</v>
      </c>
      <c r="G299" s="34">
        <v>14.4</v>
      </c>
      <c r="H299" s="34">
        <v>18.5</v>
      </c>
      <c r="I299" s="34">
        <v>25.2</v>
      </c>
      <c r="J299" s="34">
        <v>51.6</v>
      </c>
      <c r="K299" s="34">
        <v>82.9</v>
      </c>
      <c r="L299" s="34">
        <v>25.2</v>
      </c>
      <c r="M299" s="34">
        <v>12.2</v>
      </c>
      <c r="N299" s="34">
        <v>8.39</v>
      </c>
      <c r="P299" s="36" t="e">
        <f t="shared" ref="P299:P327" si="113">IF(C299="NaN", "", C299*$G$7)</f>
        <v>#REF!</v>
      </c>
      <c r="Q299" s="36" t="e">
        <f t="shared" ref="Q299:Q327" si="114">IF(D299="NaN", "", D299*$G$7)</f>
        <v>#REF!</v>
      </c>
      <c r="R299" s="36" t="e">
        <f t="shared" ref="R299:R327" si="115">IF(E299="NaN", "", E299*$G$7)</f>
        <v>#REF!</v>
      </c>
      <c r="S299" s="36" t="e">
        <f t="shared" ref="S299:S327" si="116">IF(F299="NaN", "", F299*$G$7)</f>
        <v>#REF!</v>
      </c>
      <c r="T299" s="36" t="e">
        <f t="shared" ref="T299:T327" si="117">IF(G299="NaN", "", G299*$G$7)</f>
        <v>#REF!</v>
      </c>
      <c r="U299" s="36" t="e">
        <f t="shared" ref="U299:U327" si="118">IF(H299="NaN", "", H299*$G$7)</f>
        <v>#REF!</v>
      </c>
      <c r="V299" s="36" t="e">
        <f t="shared" ref="V299:V327" si="119">IF(I299="NaN", "", I299*$G$7)</f>
        <v>#REF!</v>
      </c>
      <c r="W299" s="36" t="e">
        <f t="shared" ref="W299:W327" si="120">IF(J299="NaN", "", J299*$G$7)</f>
        <v>#REF!</v>
      </c>
      <c r="X299" s="36" t="e">
        <f t="shared" ref="X299:X327" si="121">IF(K299="NaN", "", K299*$G$7)</f>
        <v>#REF!</v>
      </c>
      <c r="Y299" s="36" t="e">
        <f t="shared" ref="Y299:Y327" si="122">IF(L299="NaN", "", L299*$G$7)</f>
        <v>#REF!</v>
      </c>
      <c r="Z299" s="36" t="e">
        <f t="shared" ref="Z299:Z327" si="123">IF(M299="NaN", "", M299*$G$7)</f>
        <v>#REF!</v>
      </c>
      <c r="AA299" s="36" t="e">
        <f t="shared" ref="AA299:AA327" si="124">IF(N299="NaN", "", N299*$G$7)</f>
        <v>#REF!</v>
      </c>
      <c r="AC299" s="3" t="e">
        <f t="shared" ref="AC299:AN299" si="125">AVERAGE(P299:P329)</f>
        <v>#REF!</v>
      </c>
      <c r="AD299" s="3" t="e">
        <f t="shared" si="125"/>
        <v>#REF!</v>
      </c>
      <c r="AE299" s="3" t="e">
        <f t="shared" si="125"/>
        <v>#REF!</v>
      </c>
      <c r="AF299" s="3" t="e">
        <f t="shared" si="125"/>
        <v>#REF!</v>
      </c>
      <c r="AG299" s="3" t="e">
        <f t="shared" si="125"/>
        <v>#REF!</v>
      </c>
      <c r="AH299" s="3" t="e">
        <f t="shared" si="125"/>
        <v>#REF!</v>
      </c>
      <c r="AI299" s="3" t="e">
        <f t="shared" si="125"/>
        <v>#REF!</v>
      </c>
      <c r="AJ299" s="3" t="e">
        <f t="shared" si="125"/>
        <v>#REF!</v>
      </c>
      <c r="AK299" s="3" t="e">
        <f t="shared" si="125"/>
        <v>#REF!</v>
      </c>
      <c r="AL299" s="3" t="e">
        <f t="shared" si="125"/>
        <v>#REF!</v>
      </c>
      <c r="AM299" s="3" t="e">
        <f t="shared" si="125"/>
        <v>#REF!</v>
      </c>
      <c r="AN299" s="3" t="e">
        <f t="shared" si="125"/>
        <v>#REF!</v>
      </c>
    </row>
    <row r="300" spans="1:40" x14ac:dyDescent="0.3">
      <c r="C300" s="34">
        <v>8.58</v>
      </c>
      <c r="D300" s="34">
        <v>6.9</v>
      </c>
      <c r="E300" s="34">
        <v>9.0399999999999991</v>
      </c>
      <c r="F300" s="34">
        <v>8.58</v>
      </c>
      <c r="G300" s="34">
        <v>15.3</v>
      </c>
      <c r="H300" s="34">
        <v>22.1</v>
      </c>
      <c r="I300" s="34">
        <v>32.799999999999997</v>
      </c>
      <c r="J300" s="34">
        <v>50.2</v>
      </c>
      <c r="K300" s="34">
        <v>88.9</v>
      </c>
      <c r="L300" s="34">
        <v>25</v>
      </c>
      <c r="M300" s="34">
        <v>11.9</v>
      </c>
      <c r="N300" s="34">
        <v>8.02</v>
      </c>
      <c r="P300" s="36" t="e">
        <f t="shared" si="113"/>
        <v>#REF!</v>
      </c>
      <c r="Q300" s="36" t="e">
        <f t="shared" si="114"/>
        <v>#REF!</v>
      </c>
      <c r="R300" s="36" t="e">
        <f t="shared" si="115"/>
        <v>#REF!</v>
      </c>
      <c r="S300" s="36" t="e">
        <f t="shared" si="116"/>
        <v>#REF!</v>
      </c>
      <c r="T300" s="36" t="e">
        <f t="shared" si="117"/>
        <v>#REF!</v>
      </c>
      <c r="U300" s="36" t="e">
        <f t="shared" si="118"/>
        <v>#REF!</v>
      </c>
      <c r="V300" s="36" t="e">
        <f t="shared" si="119"/>
        <v>#REF!</v>
      </c>
      <c r="W300" s="36" t="e">
        <f t="shared" si="120"/>
        <v>#REF!</v>
      </c>
      <c r="X300" s="36" t="e">
        <f t="shared" si="121"/>
        <v>#REF!</v>
      </c>
      <c r="Y300" s="36" t="e">
        <f t="shared" si="122"/>
        <v>#REF!</v>
      </c>
      <c r="Z300" s="36" t="e">
        <f t="shared" si="123"/>
        <v>#REF!</v>
      </c>
      <c r="AA300" s="36" t="e">
        <f t="shared" si="124"/>
        <v>#REF!</v>
      </c>
    </row>
    <row r="301" spans="1:40" x14ac:dyDescent="0.3">
      <c r="C301" s="34">
        <v>8.77</v>
      </c>
      <c r="D301" s="34">
        <v>6.57</v>
      </c>
      <c r="E301" s="34">
        <v>9.32</v>
      </c>
      <c r="F301" s="34">
        <v>9.0399999999999991</v>
      </c>
      <c r="G301" s="34">
        <v>15.2</v>
      </c>
      <c r="H301" s="34">
        <v>23.3</v>
      </c>
      <c r="I301" s="34">
        <v>28.2</v>
      </c>
      <c r="J301" s="34">
        <v>66.2</v>
      </c>
      <c r="K301" s="34">
        <v>84.4</v>
      </c>
      <c r="L301" s="34">
        <v>24.7</v>
      </c>
      <c r="M301" s="34">
        <v>11.9</v>
      </c>
      <c r="N301" s="34">
        <v>8.02</v>
      </c>
      <c r="P301" s="36" t="e">
        <f t="shared" si="113"/>
        <v>#REF!</v>
      </c>
      <c r="Q301" s="36" t="e">
        <f t="shared" si="114"/>
        <v>#REF!</v>
      </c>
      <c r="R301" s="36" t="e">
        <f t="shared" si="115"/>
        <v>#REF!</v>
      </c>
      <c r="S301" s="36" t="e">
        <f t="shared" si="116"/>
        <v>#REF!</v>
      </c>
      <c r="T301" s="36" t="e">
        <f t="shared" si="117"/>
        <v>#REF!</v>
      </c>
      <c r="U301" s="36" t="e">
        <f t="shared" si="118"/>
        <v>#REF!</v>
      </c>
      <c r="V301" s="36" t="e">
        <f t="shared" si="119"/>
        <v>#REF!</v>
      </c>
      <c r="W301" s="36" t="e">
        <f t="shared" si="120"/>
        <v>#REF!</v>
      </c>
      <c r="X301" s="36" t="e">
        <f t="shared" si="121"/>
        <v>#REF!</v>
      </c>
      <c r="Y301" s="36" t="e">
        <f t="shared" si="122"/>
        <v>#REF!</v>
      </c>
      <c r="Z301" s="36" t="e">
        <f t="shared" si="123"/>
        <v>#REF!</v>
      </c>
      <c r="AA301" s="36" t="e">
        <f t="shared" si="124"/>
        <v>#REF!</v>
      </c>
    </row>
    <row r="302" spans="1:40" x14ac:dyDescent="0.3">
      <c r="C302" s="34">
        <v>8.67</v>
      </c>
      <c r="D302" s="34">
        <v>6.74</v>
      </c>
      <c r="E302" s="34">
        <v>9.82</v>
      </c>
      <c r="F302" s="34">
        <v>8.67</v>
      </c>
      <c r="G302" s="34">
        <v>14.2</v>
      </c>
      <c r="H302" s="34">
        <v>20.399999999999999</v>
      </c>
      <c r="I302" s="34">
        <v>24.7</v>
      </c>
      <c r="J302" s="34">
        <v>68.8</v>
      </c>
      <c r="K302" s="34">
        <v>92</v>
      </c>
      <c r="L302" s="34">
        <v>24.1</v>
      </c>
      <c r="M302" s="34">
        <v>11.6</v>
      </c>
      <c r="N302" s="34">
        <v>8.2100000000000009</v>
      </c>
      <c r="P302" s="36" t="e">
        <f t="shared" si="113"/>
        <v>#REF!</v>
      </c>
      <c r="Q302" s="36" t="e">
        <f t="shared" si="114"/>
        <v>#REF!</v>
      </c>
      <c r="R302" s="36" t="e">
        <f t="shared" si="115"/>
        <v>#REF!</v>
      </c>
      <c r="S302" s="36" t="e">
        <f t="shared" si="116"/>
        <v>#REF!</v>
      </c>
      <c r="T302" s="36" t="e">
        <f t="shared" si="117"/>
        <v>#REF!</v>
      </c>
      <c r="U302" s="36" t="e">
        <f t="shared" si="118"/>
        <v>#REF!</v>
      </c>
      <c r="V302" s="36" t="e">
        <f t="shared" si="119"/>
        <v>#REF!</v>
      </c>
      <c r="W302" s="36" t="e">
        <f t="shared" si="120"/>
        <v>#REF!</v>
      </c>
      <c r="X302" s="36" t="e">
        <f t="shared" si="121"/>
        <v>#REF!</v>
      </c>
      <c r="Y302" s="36" t="e">
        <f t="shared" si="122"/>
        <v>#REF!</v>
      </c>
      <c r="Z302" s="36" t="e">
        <f t="shared" si="123"/>
        <v>#REF!</v>
      </c>
      <c r="AA302" s="36" t="e">
        <f t="shared" si="124"/>
        <v>#REF!</v>
      </c>
    </row>
    <row r="303" spans="1:40" x14ac:dyDescent="0.3">
      <c r="C303" s="34">
        <v>8.49</v>
      </c>
      <c r="D303" s="34">
        <v>6.74</v>
      </c>
      <c r="E303" s="34">
        <v>10.1</v>
      </c>
      <c r="F303" s="34">
        <v>8.39</v>
      </c>
      <c r="G303" s="34">
        <v>13.4</v>
      </c>
      <c r="H303" s="34">
        <v>22.7</v>
      </c>
      <c r="I303" s="34">
        <v>23.8</v>
      </c>
      <c r="J303" s="34">
        <v>71.3</v>
      </c>
      <c r="K303" s="34">
        <v>82.9</v>
      </c>
      <c r="L303" s="34">
        <v>23.6</v>
      </c>
      <c r="M303" s="34">
        <v>11.5</v>
      </c>
      <c r="N303" s="34">
        <v>7.84</v>
      </c>
      <c r="P303" s="36" t="e">
        <f t="shared" si="113"/>
        <v>#REF!</v>
      </c>
      <c r="Q303" s="36" t="e">
        <f t="shared" si="114"/>
        <v>#REF!</v>
      </c>
      <c r="R303" s="36" t="e">
        <f t="shared" si="115"/>
        <v>#REF!</v>
      </c>
      <c r="S303" s="36" t="e">
        <f t="shared" si="116"/>
        <v>#REF!</v>
      </c>
      <c r="T303" s="36" t="e">
        <f t="shared" si="117"/>
        <v>#REF!</v>
      </c>
      <c r="U303" s="36" t="e">
        <f t="shared" si="118"/>
        <v>#REF!</v>
      </c>
      <c r="V303" s="36" t="e">
        <f t="shared" si="119"/>
        <v>#REF!</v>
      </c>
      <c r="W303" s="36" t="e">
        <f t="shared" si="120"/>
        <v>#REF!</v>
      </c>
      <c r="X303" s="36" t="e">
        <f t="shared" si="121"/>
        <v>#REF!</v>
      </c>
      <c r="Y303" s="36" t="e">
        <f t="shared" si="122"/>
        <v>#REF!</v>
      </c>
      <c r="Z303" s="36" t="e">
        <f t="shared" si="123"/>
        <v>#REF!</v>
      </c>
      <c r="AA303" s="36" t="e">
        <f t="shared" si="124"/>
        <v>#REF!</v>
      </c>
    </row>
    <row r="304" spans="1:40" x14ac:dyDescent="0.3">
      <c r="C304" s="34">
        <v>8.39</v>
      </c>
      <c r="D304" s="34">
        <v>6.65</v>
      </c>
      <c r="E304" s="34">
        <v>9.23</v>
      </c>
      <c r="F304" s="34">
        <v>9.32</v>
      </c>
      <c r="G304" s="34">
        <v>12.4</v>
      </c>
      <c r="H304" s="34">
        <v>30</v>
      </c>
      <c r="I304" s="34">
        <v>23.6</v>
      </c>
      <c r="J304" s="34">
        <v>65</v>
      </c>
      <c r="K304" s="34">
        <v>82.9</v>
      </c>
      <c r="L304" s="34">
        <v>23.1</v>
      </c>
      <c r="M304" s="34">
        <v>11.2</v>
      </c>
      <c r="N304" s="34">
        <v>7.48</v>
      </c>
      <c r="P304" s="36" t="e">
        <f t="shared" si="113"/>
        <v>#REF!</v>
      </c>
      <c r="Q304" s="36" t="e">
        <f t="shared" si="114"/>
        <v>#REF!</v>
      </c>
      <c r="R304" s="36" t="e">
        <f t="shared" si="115"/>
        <v>#REF!</v>
      </c>
      <c r="S304" s="36" t="e">
        <f t="shared" si="116"/>
        <v>#REF!</v>
      </c>
      <c r="T304" s="36" t="e">
        <f t="shared" si="117"/>
        <v>#REF!</v>
      </c>
      <c r="U304" s="36" t="e">
        <f t="shared" si="118"/>
        <v>#REF!</v>
      </c>
      <c r="V304" s="36" t="e">
        <f t="shared" si="119"/>
        <v>#REF!</v>
      </c>
      <c r="W304" s="36" t="e">
        <f t="shared" si="120"/>
        <v>#REF!</v>
      </c>
      <c r="X304" s="36" t="e">
        <f t="shared" si="121"/>
        <v>#REF!</v>
      </c>
      <c r="Y304" s="36" t="e">
        <f t="shared" si="122"/>
        <v>#REF!</v>
      </c>
      <c r="Z304" s="36" t="e">
        <f t="shared" si="123"/>
        <v>#REF!</v>
      </c>
      <c r="AA304" s="36" t="e">
        <f t="shared" si="124"/>
        <v>#REF!</v>
      </c>
    </row>
    <row r="305" spans="3:27" x14ac:dyDescent="0.3">
      <c r="C305" s="34">
        <v>8.2100000000000009</v>
      </c>
      <c r="D305" s="34">
        <v>6.49</v>
      </c>
      <c r="E305" s="34">
        <v>9.24</v>
      </c>
      <c r="F305" s="34">
        <v>9.23</v>
      </c>
      <c r="G305" s="34">
        <v>13.5</v>
      </c>
      <c r="H305" s="34">
        <v>29.2</v>
      </c>
      <c r="I305" s="34">
        <v>23</v>
      </c>
      <c r="J305" s="34">
        <v>64.900000000000006</v>
      </c>
      <c r="K305" s="34">
        <v>88.9</v>
      </c>
      <c r="L305" s="34">
        <v>22.5</v>
      </c>
      <c r="M305" s="34">
        <v>10.9</v>
      </c>
      <c r="N305" s="34">
        <v>7.66</v>
      </c>
      <c r="P305" s="36" t="e">
        <f t="shared" si="113"/>
        <v>#REF!</v>
      </c>
      <c r="Q305" s="36" t="e">
        <f t="shared" si="114"/>
        <v>#REF!</v>
      </c>
      <c r="R305" s="36" t="e">
        <f t="shared" si="115"/>
        <v>#REF!</v>
      </c>
      <c r="S305" s="36" t="e">
        <f t="shared" si="116"/>
        <v>#REF!</v>
      </c>
      <c r="T305" s="36" t="e">
        <f t="shared" si="117"/>
        <v>#REF!</v>
      </c>
      <c r="U305" s="36" t="e">
        <f t="shared" si="118"/>
        <v>#REF!</v>
      </c>
      <c r="V305" s="36" t="e">
        <f t="shared" si="119"/>
        <v>#REF!</v>
      </c>
      <c r="W305" s="36" t="e">
        <f t="shared" si="120"/>
        <v>#REF!</v>
      </c>
      <c r="X305" s="36" t="e">
        <f t="shared" si="121"/>
        <v>#REF!</v>
      </c>
      <c r="Y305" s="36" t="e">
        <f t="shared" si="122"/>
        <v>#REF!</v>
      </c>
      <c r="Z305" s="36" t="e">
        <f t="shared" si="123"/>
        <v>#REF!</v>
      </c>
      <c r="AA305" s="36" t="e">
        <f t="shared" si="124"/>
        <v>#REF!</v>
      </c>
    </row>
    <row r="306" spans="3:27" x14ac:dyDescent="0.3">
      <c r="C306" s="34">
        <v>7.66</v>
      </c>
      <c r="D306" s="34">
        <v>6.65</v>
      </c>
      <c r="E306" s="34">
        <v>8.58</v>
      </c>
      <c r="F306" s="34">
        <v>8.49</v>
      </c>
      <c r="G306" s="34">
        <v>11.9</v>
      </c>
      <c r="H306" s="34">
        <v>27.1</v>
      </c>
      <c r="I306" s="34">
        <v>23.6</v>
      </c>
      <c r="J306" s="34">
        <v>63.6</v>
      </c>
      <c r="K306" s="34">
        <v>88.9</v>
      </c>
      <c r="L306" s="34">
        <v>23.9</v>
      </c>
      <c r="M306" s="34">
        <v>10.5</v>
      </c>
      <c r="N306" s="34">
        <v>7.48</v>
      </c>
      <c r="P306" s="36" t="e">
        <f t="shared" si="113"/>
        <v>#REF!</v>
      </c>
      <c r="Q306" s="36" t="e">
        <f t="shared" si="114"/>
        <v>#REF!</v>
      </c>
      <c r="R306" s="36" t="e">
        <f t="shared" si="115"/>
        <v>#REF!</v>
      </c>
      <c r="S306" s="36" t="e">
        <f t="shared" si="116"/>
        <v>#REF!</v>
      </c>
      <c r="T306" s="36" t="e">
        <f t="shared" si="117"/>
        <v>#REF!</v>
      </c>
      <c r="U306" s="36" t="e">
        <f t="shared" si="118"/>
        <v>#REF!</v>
      </c>
      <c r="V306" s="36" t="e">
        <f t="shared" si="119"/>
        <v>#REF!</v>
      </c>
      <c r="W306" s="36" t="e">
        <f t="shared" si="120"/>
        <v>#REF!</v>
      </c>
      <c r="X306" s="36" t="e">
        <f t="shared" si="121"/>
        <v>#REF!</v>
      </c>
      <c r="Y306" s="36" t="e">
        <f t="shared" si="122"/>
        <v>#REF!</v>
      </c>
      <c r="Z306" s="36" t="e">
        <f t="shared" si="123"/>
        <v>#REF!</v>
      </c>
      <c r="AA306" s="36" t="e">
        <f t="shared" si="124"/>
        <v>#REF!</v>
      </c>
    </row>
    <row r="307" spans="3:27" x14ac:dyDescent="0.3">
      <c r="C307" s="34">
        <v>7.57</v>
      </c>
      <c r="D307" s="34">
        <v>6.74</v>
      </c>
      <c r="E307" s="34">
        <v>8.39</v>
      </c>
      <c r="F307" s="34">
        <v>8.86</v>
      </c>
      <c r="G307" s="34">
        <v>13.2</v>
      </c>
      <c r="H307" s="34">
        <v>20.399999999999999</v>
      </c>
      <c r="I307" s="34">
        <v>22.5</v>
      </c>
      <c r="J307" s="34">
        <v>66.400000000000006</v>
      </c>
      <c r="K307" s="34">
        <v>102</v>
      </c>
      <c r="L307" s="34">
        <v>22.8</v>
      </c>
      <c r="M307" s="34">
        <v>10.3</v>
      </c>
      <c r="N307" s="34">
        <v>7.57</v>
      </c>
      <c r="P307" s="36" t="e">
        <f t="shared" si="113"/>
        <v>#REF!</v>
      </c>
      <c r="Q307" s="36" t="e">
        <f t="shared" si="114"/>
        <v>#REF!</v>
      </c>
      <c r="R307" s="36" t="e">
        <f t="shared" si="115"/>
        <v>#REF!</v>
      </c>
      <c r="S307" s="36" t="e">
        <f t="shared" si="116"/>
        <v>#REF!</v>
      </c>
      <c r="T307" s="36" t="e">
        <f t="shared" si="117"/>
        <v>#REF!</v>
      </c>
      <c r="U307" s="36" t="e">
        <f t="shared" si="118"/>
        <v>#REF!</v>
      </c>
      <c r="V307" s="36" t="e">
        <f t="shared" si="119"/>
        <v>#REF!</v>
      </c>
      <c r="W307" s="36" t="e">
        <f t="shared" si="120"/>
        <v>#REF!</v>
      </c>
      <c r="X307" s="36" t="e">
        <f t="shared" si="121"/>
        <v>#REF!</v>
      </c>
      <c r="Y307" s="36" t="e">
        <f t="shared" si="122"/>
        <v>#REF!</v>
      </c>
      <c r="Z307" s="36" t="e">
        <f t="shared" si="123"/>
        <v>#REF!</v>
      </c>
      <c r="AA307" s="36" t="e">
        <f t="shared" si="124"/>
        <v>#REF!</v>
      </c>
    </row>
    <row r="308" spans="3:27" x14ac:dyDescent="0.3">
      <c r="C308" s="34">
        <v>7.74</v>
      </c>
      <c r="D308" s="34">
        <v>6.65</v>
      </c>
      <c r="E308" s="34">
        <v>7.65</v>
      </c>
      <c r="F308" s="34">
        <v>9.32</v>
      </c>
      <c r="G308" s="34">
        <v>12.6</v>
      </c>
      <c r="H308" s="34">
        <v>24.7</v>
      </c>
      <c r="I308" s="34">
        <v>24.7</v>
      </c>
      <c r="J308" s="34">
        <v>81.400000000000006</v>
      </c>
      <c r="K308" s="34">
        <v>99.2</v>
      </c>
      <c r="L308" s="34">
        <v>22.2</v>
      </c>
      <c r="M308" s="34">
        <v>10.199999999999999</v>
      </c>
      <c r="N308" s="34">
        <v>7.57</v>
      </c>
      <c r="P308" s="36" t="e">
        <f t="shared" si="113"/>
        <v>#REF!</v>
      </c>
      <c r="Q308" s="36" t="e">
        <f t="shared" si="114"/>
        <v>#REF!</v>
      </c>
      <c r="R308" s="36" t="e">
        <f t="shared" si="115"/>
        <v>#REF!</v>
      </c>
      <c r="S308" s="36" t="e">
        <f t="shared" si="116"/>
        <v>#REF!</v>
      </c>
      <c r="T308" s="36" t="e">
        <f t="shared" si="117"/>
        <v>#REF!</v>
      </c>
      <c r="U308" s="36" t="e">
        <f t="shared" si="118"/>
        <v>#REF!</v>
      </c>
      <c r="V308" s="36" t="e">
        <f t="shared" si="119"/>
        <v>#REF!</v>
      </c>
      <c r="W308" s="36" t="e">
        <f t="shared" si="120"/>
        <v>#REF!</v>
      </c>
      <c r="X308" s="36" t="e">
        <f t="shared" si="121"/>
        <v>#REF!</v>
      </c>
      <c r="Y308" s="36" t="e">
        <f t="shared" si="122"/>
        <v>#REF!</v>
      </c>
      <c r="Z308" s="36" t="e">
        <f t="shared" si="123"/>
        <v>#REF!</v>
      </c>
      <c r="AA308" s="36" t="e">
        <f t="shared" si="124"/>
        <v>#REF!</v>
      </c>
    </row>
    <row r="309" spans="3:27" x14ac:dyDescent="0.3">
      <c r="C309" s="34">
        <v>7.57</v>
      </c>
      <c r="D309" s="34">
        <v>6.57</v>
      </c>
      <c r="E309" s="34">
        <v>7.24</v>
      </c>
      <c r="F309" s="34">
        <v>9.0399999999999991</v>
      </c>
      <c r="G309" s="34">
        <v>12.2</v>
      </c>
      <c r="H309" s="34">
        <v>24.6</v>
      </c>
      <c r="I309" s="34">
        <v>24.7</v>
      </c>
      <c r="J309" s="34">
        <v>78.599999999999994</v>
      </c>
      <c r="K309" s="34">
        <v>71.599999999999994</v>
      </c>
      <c r="L309" s="34">
        <v>21.8</v>
      </c>
      <c r="M309" s="34">
        <v>10</v>
      </c>
      <c r="N309" s="34">
        <v>7.24</v>
      </c>
      <c r="P309" s="36" t="e">
        <f t="shared" si="113"/>
        <v>#REF!</v>
      </c>
      <c r="Q309" s="36" t="e">
        <f t="shared" si="114"/>
        <v>#REF!</v>
      </c>
      <c r="R309" s="36" t="e">
        <f t="shared" si="115"/>
        <v>#REF!</v>
      </c>
      <c r="S309" s="36" t="e">
        <f t="shared" si="116"/>
        <v>#REF!</v>
      </c>
      <c r="T309" s="36" t="e">
        <f t="shared" si="117"/>
        <v>#REF!</v>
      </c>
      <c r="U309" s="36" t="e">
        <f t="shared" si="118"/>
        <v>#REF!</v>
      </c>
      <c r="V309" s="36" t="e">
        <f t="shared" si="119"/>
        <v>#REF!</v>
      </c>
      <c r="W309" s="36" t="e">
        <f t="shared" si="120"/>
        <v>#REF!</v>
      </c>
      <c r="X309" s="36" t="e">
        <f t="shared" si="121"/>
        <v>#REF!</v>
      </c>
      <c r="Y309" s="36" t="e">
        <f t="shared" si="122"/>
        <v>#REF!</v>
      </c>
      <c r="Z309" s="36" t="e">
        <f t="shared" si="123"/>
        <v>#REF!</v>
      </c>
      <c r="AA309" s="36" t="e">
        <f t="shared" si="124"/>
        <v>#REF!</v>
      </c>
    </row>
    <row r="310" spans="3:27" x14ac:dyDescent="0.3">
      <c r="C310" s="34">
        <v>7.74</v>
      </c>
      <c r="D310" s="34">
        <v>6.4</v>
      </c>
      <c r="E310" s="34">
        <v>6.74</v>
      </c>
      <c r="F310" s="34">
        <v>8.02</v>
      </c>
      <c r="G310" s="34">
        <v>12.7</v>
      </c>
      <c r="H310" s="34">
        <v>20.399999999999999</v>
      </c>
      <c r="I310" s="34">
        <v>26.2</v>
      </c>
      <c r="J310" s="34">
        <v>66.5</v>
      </c>
      <c r="K310" s="34">
        <v>77.099999999999994</v>
      </c>
      <c r="L310" s="34">
        <v>21</v>
      </c>
      <c r="M310" s="34">
        <v>10.1</v>
      </c>
      <c r="N310" s="34">
        <v>7.15</v>
      </c>
      <c r="P310" s="36" t="e">
        <f t="shared" si="113"/>
        <v>#REF!</v>
      </c>
      <c r="Q310" s="36" t="e">
        <f t="shared" si="114"/>
        <v>#REF!</v>
      </c>
      <c r="R310" s="36" t="e">
        <f t="shared" si="115"/>
        <v>#REF!</v>
      </c>
      <c r="S310" s="36" t="e">
        <f t="shared" si="116"/>
        <v>#REF!</v>
      </c>
      <c r="T310" s="36" t="e">
        <f t="shared" si="117"/>
        <v>#REF!</v>
      </c>
      <c r="U310" s="36" t="e">
        <f t="shared" si="118"/>
        <v>#REF!</v>
      </c>
      <c r="V310" s="36" t="e">
        <f t="shared" si="119"/>
        <v>#REF!</v>
      </c>
      <c r="W310" s="36" t="e">
        <f t="shared" si="120"/>
        <v>#REF!</v>
      </c>
      <c r="X310" s="36" t="e">
        <f t="shared" si="121"/>
        <v>#REF!</v>
      </c>
      <c r="Y310" s="36" t="e">
        <f t="shared" si="122"/>
        <v>#REF!</v>
      </c>
      <c r="Z310" s="36" t="e">
        <f t="shared" si="123"/>
        <v>#REF!</v>
      </c>
      <c r="AA310" s="36" t="e">
        <f t="shared" si="124"/>
        <v>#REF!</v>
      </c>
    </row>
    <row r="311" spans="3:27" x14ac:dyDescent="0.3">
      <c r="C311" s="34">
        <v>7.57</v>
      </c>
      <c r="D311" s="34">
        <v>6.24</v>
      </c>
      <c r="E311" s="34">
        <v>6.4</v>
      </c>
      <c r="F311" s="34">
        <v>7.84</v>
      </c>
      <c r="G311" s="34">
        <v>13.6</v>
      </c>
      <c r="H311" s="34">
        <v>19</v>
      </c>
      <c r="I311" s="34">
        <v>29.2</v>
      </c>
      <c r="J311" s="34">
        <v>66.2</v>
      </c>
      <c r="K311" s="34">
        <v>74.3</v>
      </c>
      <c r="L311" s="34">
        <v>19.899999999999999</v>
      </c>
      <c r="M311" s="34">
        <v>10</v>
      </c>
      <c r="N311" s="34">
        <v>7.07</v>
      </c>
      <c r="P311" s="36" t="e">
        <f t="shared" si="113"/>
        <v>#REF!</v>
      </c>
      <c r="Q311" s="36" t="e">
        <f t="shared" si="114"/>
        <v>#REF!</v>
      </c>
      <c r="R311" s="36" t="e">
        <f t="shared" si="115"/>
        <v>#REF!</v>
      </c>
      <c r="S311" s="36" t="e">
        <f t="shared" si="116"/>
        <v>#REF!</v>
      </c>
      <c r="T311" s="36" t="e">
        <f t="shared" si="117"/>
        <v>#REF!</v>
      </c>
      <c r="U311" s="36" t="e">
        <f t="shared" si="118"/>
        <v>#REF!</v>
      </c>
      <c r="V311" s="36" t="e">
        <f t="shared" si="119"/>
        <v>#REF!</v>
      </c>
      <c r="W311" s="36" t="e">
        <f t="shared" si="120"/>
        <v>#REF!</v>
      </c>
      <c r="X311" s="36" t="e">
        <f t="shared" si="121"/>
        <v>#REF!</v>
      </c>
      <c r="Y311" s="36" t="e">
        <f t="shared" si="122"/>
        <v>#REF!</v>
      </c>
      <c r="Z311" s="36" t="e">
        <f t="shared" si="123"/>
        <v>#REF!</v>
      </c>
      <c r="AA311" s="36" t="e">
        <f t="shared" si="124"/>
        <v>#REF!</v>
      </c>
    </row>
    <row r="312" spans="3:27" x14ac:dyDescent="0.3">
      <c r="C312" s="34">
        <v>7.84</v>
      </c>
      <c r="D312" s="34">
        <v>6.32</v>
      </c>
      <c r="E312" s="34">
        <v>6.49</v>
      </c>
      <c r="F312" s="34">
        <v>8.39</v>
      </c>
      <c r="G312" s="34">
        <v>14.2</v>
      </c>
      <c r="H312" s="34">
        <v>19</v>
      </c>
      <c r="I312" s="34">
        <v>31.8</v>
      </c>
      <c r="J312" s="34">
        <v>85.8</v>
      </c>
      <c r="K312" s="34">
        <v>81.400000000000006</v>
      </c>
      <c r="L312" s="34">
        <v>19.3</v>
      </c>
      <c r="M312" s="34">
        <v>10.1</v>
      </c>
      <c r="N312" s="34">
        <v>6.99</v>
      </c>
      <c r="P312" s="36" t="e">
        <f t="shared" si="113"/>
        <v>#REF!</v>
      </c>
      <c r="Q312" s="36" t="e">
        <f t="shared" si="114"/>
        <v>#REF!</v>
      </c>
      <c r="R312" s="36" t="e">
        <f t="shared" si="115"/>
        <v>#REF!</v>
      </c>
      <c r="S312" s="36" t="e">
        <f t="shared" si="116"/>
        <v>#REF!</v>
      </c>
      <c r="T312" s="36" t="e">
        <f t="shared" si="117"/>
        <v>#REF!</v>
      </c>
      <c r="U312" s="36" t="e">
        <f t="shared" si="118"/>
        <v>#REF!</v>
      </c>
      <c r="V312" s="36" t="e">
        <f t="shared" si="119"/>
        <v>#REF!</v>
      </c>
      <c r="W312" s="36" t="e">
        <f t="shared" si="120"/>
        <v>#REF!</v>
      </c>
      <c r="X312" s="36" t="e">
        <f t="shared" si="121"/>
        <v>#REF!</v>
      </c>
      <c r="Y312" s="36" t="e">
        <f t="shared" si="122"/>
        <v>#REF!</v>
      </c>
      <c r="Z312" s="36" t="e">
        <f t="shared" si="123"/>
        <v>#REF!</v>
      </c>
      <c r="AA312" s="36" t="e">
        <f t="shared" si="124"/>
        <v>#REF!</v>
      </c>
    </row>
    <row r="313" spans="3:27" x14ac:dyDescent="0.3">
      <c r="C313" s="34">
        <v>7.48</v>
      </c>
      <c r="D313" s="34">
        <v>6.57</v>
      </c>
      <c r="E313" s="34">
        <v>6.82</v>
      </c>
      <c r="F313" s="34">
        <v>9.0399999999999991</v>
      </c>
      <c r="G313" s="34">
        <v>13.7</v>
      </c>
      <c r="H313" s="34">
        <v>21.2</v>
      </c>
      <c r="I313" s="34">
        <v>36</v>
      </c>
      <c r="J313" s="34">
        <v>80</v>
      </c>
      <c r="K313" s="34">
        <v>84.4</v>
      </c>
      <c r="L313" s="34">
        <v>17.600000000000001</v>
      </c>
      <c r="M313" s="34">
        <v>10.199999999999999</v>
      </c>
      <c r="N313" s="34">
        <v>6.74</v>
      </c>
      <c r="P313" s="36" t="e">
        <f t="shared" si="113"/>
        <v>#REF!</v>
      </c>
      <c r="Q313" s="36" t="e">
        <f t="shared" si="114"/>
        <v>#REF!</v>
      </c>
      <c r="R313" s="36" t="e">
        <f t="shared" si="115"/>
        <v>#REF!</v>
      </c>
      <c r="S313" s="36" t="e">
        <f t="shared" si="116"/>
        <v>#REF!</v>
      </c>
      <c r="T313" s="36" t="e">
        <f t="shared" si="117"/>
        <v>#REF!</v>
      </c>
      <c r="U313" s="36" t="e">
        <f t="shared" si="118"/>
        <v>#REF!</v>
      </c>
      <c r="V313" s="36" t="e">
        <f t="shared" si="119"/>
        <v>#REF!</v>
      </c>
      <c r="W313" s="36" t="e">
        <f t="shared" si="120"/>
        <v>#REF!</v>
      </c>
      <c r="X313" s="36" t="e">
        <f t="shared" si="121"/>
        <v>#REF!</v>
      </c>
      <c r="Y313" s="36" t="e">
        <f t="shared" si="122"/>
        <v>#REF!</v>
      </c>
      <c r="Z313" s="36" t="e">
        <f t="shared" si="123"/>
        <v>#REF!</v>
      </c>
      <c r="AA313" s="36" t="e">
        <f t="shared" si="124"/>
        <v>#REF!</v>
      </c>
    </row>
    <row r="314" spans="3:27" x14ac:dyDescent="0.3">
      <c r="C314" s="34">
        <v>7.57</v>
      </c>
      <c r="D314" s="34">
        <v>8.2100000000000009</v>
      </c>
      <c r="E314" s="34">
        <v>7.48</v>
      </c>
      <c r="F314" s="34">
        <v>8.77</v>
      </c>
      <c r="G314" s="34">
        <v>13.5</v>
      </c>
      <c r="H314" s="34">
        <v>24.2</v>
      </c>
      <c r="I314" s="34">
        <v>36.5</v>
      </c>
      <c r="J314" s="34">
        <v>84.4</v>
      </c>
      <c r="K314" s="34">
        <v>80</v>
      </c>
      <c r="L314" s="34">
        <v>17.100000000000001</v>
      </c>
      <c r="M314" s="34">
        <v>9.93</v>
      </c>
      <c r="N314" s="34">
        <v>6.74</v>
      </c>
      <c r="P314" s="36" t="e">
        <f t="shared" si="113"/>
        <v>#REF!</v>
      </c>
      <c r="Q314" s="36" t="e">
        <f t="shared" si="114"/>
        <v>#REF!</v>
      </c>
      <c r="R314" s="36" t="e">
        <f t="shared" si="115"/>
        <v>#REF!</v>
      </c>
      <c r="S314" s="36" t="e">
        <f t="shared" si="116"/>
        <v>#REF!</v>
      </c>
      <c r="T314" s="36" t="e">
        <f t="shared" si="117"/>
        <v>#REF!</v>
      </c>
      <c r="U314" s="36" t="e">
        <f t="shared" si="118"/>
        <v>#REF!</v>
      </c>
      <c r="V314" s="36" t="e">
        <f t="shared" si="119"/>
        <v>#REF!</v>
      </c>
      <c r="W314" s="36" t="e">
        <f t="shared" si="120"/>
        <v>#REF!</v>
      </c>
      <c r="X314" s="36" t="e">
        <f t="shared" si="121"/>
        <v>#REF!</v>
      </c>
      <c r="Y314" s="36" t="e">
        <f t="shared" si="122"/>
        <v>#REF!</v>
      </c>
      <c r="Z314" s="36" t="e">
        <f t="shared" si="123"/>
        <v>#REF!</v>
      </c>
      <c r="AA314" s="36" t="e">
        <f t="shared" si="124"/>
        <v>#REF!</v>
      </c>
    </row>
    <row r="315" spans="3:27" x14ac:dyDescent="0.3">
      <c r="C315" s="34">
        <v>7.4</v>
      </c>
      <c r="D315" s="34">
        <v>8.3000000000000007</v>
      </c>
      <c r="E315" s="34">
        <v>6.99</v>
      </c>
      <c r="F315" s="34">
        <v>9.94</v>
      </c>
      <c r="G315" s="34">
        <v>13.1</v>
      </c>
      <c r="H315" s="34">
        <v>27.5</v>
      </c>
      <c r="I315" s="34">
        <v>55</v>
      </c>
      <c r="J315" s="34">
        <v>98.2</v>
      </c>
      <c r="K315" s="34">
        <v>71.599999999999994</v>
      </c>
      <c r="L315" s="34">
        <v>16.8</v>
      </c>
      <c r="M315" s="34">
        <v>9.82</v>
      </c>
      <c r="N315" s="34">
        <v>6.57</v>
      </c>
      <c r="P315" s="36" t="e">
        <f t="shared" si="113"/>
        <v>#REF!</v>
      </c>
      <c r="Q315" s="36" t="e">
        <f t="shared" si="114"/>
        <v>#REF!</v>
      </c>
      <c r="R315" s="36" t="e">
        <f t="shared" si="115"/>
        <v>#REF!</v>
      </c>
      <c r="S315" s="36" t="e">
        <f t="shared" si="116"/>
        <v>#REF!</v>
      </c>
      <c r="T315" s="36" t="e">
        <f t="shared" si="117"/>
        <v>#REF!</v>
      </c>
      <c r="U315" s="36" t="e">
        <f t="shared" si="118"/>
        <v>#REF!</v>
      </c>
      <c r="V315" s="36" t="e">
        <f t="shared" si="119"/>
        <v>#REF!</v>
      </c>
      <c r="W315" s="36" t="e">
        <f t="shared" si="120"/>
        <v>#REF!</v>
      </c>
      <c r="X315" s="36" t="e">
        <f t="shared" si="121"/>
        <v>#REF!</v>
      </c>
      <c r="Y315" s="36" t="e">
        <f t="shared" si="122"/>
        <v>#REF!</v>
      </c>
      <c r="Z315" s="36" t="e">
        <f t="shared" si="123"/>
        <v>#REF!</v>
      </c>
      <c r="AA315" s="36" t="e">
        <f t="shared" si="124"/>
        <v>#REF!</v>
      </c>
    </row>
    <row r="316" spans="3:27" x14ac:dyDescent="0.3">
      <c r="C316" s="34">
        <v>7.57</v>
      </c>
      <c r="D316" s="34">
        <v>8.49</v>
      </c>
      <c r="E316" s="34">
        <v>6.9</v>
      </c>
      <c r="F316" s="34">
        <v>11</v>
      </c>
      <c r="G316" s="34">
        <v>13.4</v>
      </c>
      <c r="H316" s="34">
        <v>23.9</v>
      </c>
      <c r="I316" s="34">
        <v>46.9</v>
      </c>
      <c r="J316" s="34">
        <v>88.9</v>
      </c>
      <c r="K316" s="34">
        <v>67.599999999999994</v>
      </c>
      <c r="L316" s="34">
        <v>16.600000000000001</v>
      </c>
      <c r="M316" s="34">
        <v>9.7200000000000006</v>
      </c>
      <c r="N316" s="34">
        <v>6.65</v>
      </c>
      <c r="P316" s="36" t="e">
        <f t="shared" si="113"/>
        <v>#REF!</v>
      </c>
      <c r="Q316" s="36" t="e">
        <f t="shared" si="114"/>
        <v>#REF!</v>
      </c>
      <c r="R316" s="36" t="e">
        <f t="shared" si="115"/>
        <v>#REF!</v>
      </c>
      <c r="S316" s="36" t="e">
        <f t="shared" si="116"/>
        <v>#REF!</v>
      </c>
      <c r="T316" s="36" t="e">
        <f t="shared" si="117"/>
        <v>#REF!</v>
      </c>
      <c r="U316" s="36" t="e">
        <f t="shared" si="118"/>
        <v>#REF!</v>
      </c>
      <c r="V316" s="36" t="e">
        <f t="shared" si="119"/>
        <v>#REF!</v>
      </c>
      <c r="W316" s="36" t="e">
        <f t="shared" si="120"/>
        <v>#REF!</v>
      </c>
      <c r="X316" s="36" t="e">
        <f t="shared" si="121"/>
        <v>#REF!</v>
      </c>
      <c r="Y316" s="36" t="e">
        <f t="shared" si="122"/>
        <v>#REF!</v>
      </c>
      <c r="Z316" s="36" t="e">
        <f t="shared" si="123"/>
        <v>#REF!</v>
      </c>
      <c r="AA316" s="36" t="e">
        <f t="shared" si="124"/>
        <v>#REF!</v>
      </c>
    </row>
    <row r="317" spans="3:27" x14ac:dyDescent="0.3">
      <c r="C317" s="34">
        <v>7.4</v>
      </c>
      <c r="D317" s="34">
        <v>9.42</v>
      </c>
      <c r="E317" s="34">
        <v>6.82</v>
      </c>
      <c r="F317" s="34">
        <v>10.9</v>
      </c>
      <c r="G317" s="34">
        <v>13.9</v>
      </c>
      <c r="H317" s="34">
        <v>22.2</v>
      </c>
      <c r="I317" s="34">
        <v>45.8</v>
      </c>
      <c r="J317" s="34">
        <v>89</v>
      </c>
      <c r="K317" s="34">
        <v>71</v>
      </c>
      <c r="L317" s="34">
        <v>16.3</v>
      </c>
      <c r="M317" s="34">
        <v>9.32</v>
      </c>
      <c r="N317" s="34">
        <v>6.49</v>
      </c>
      <c r="P317" s="36" t="e">
        <f t="shared" si="113"/>
        <v>#REF!</v>
      </c>
      <c r="Q317" s="36" t="e">
        <f t="shared" si="114"/>
        <v>#REF!</v>
      </c>
      <c r="R317" s="36" t="e">
        <f t="shared" si="115"/>
        <v>#REF!</v>
      </c>
      <c r="S317" s="36" t="e">
        <f t="shared" si="116"/>
        <v>#REF!</v>
      </c>
      <c r="T317" s="36" t="e">
        <f t="shared" si="117"/>
        <v>#REF!</v>
      </c>
      <c r="U317" s="36" t="e">
        <f t="shared" si="118"/>
        <v>#REF!</v>
      </c>
      <c r="V317" s="36" t="e">
        <f t="shared" si="119"/>
        <v>#REF!</v>
      </c>
      <c r="W317" s="36" t="e">
        <f t="shared" si="120"/>
        <v>#REF!</v>
      </c>
      <c r="X317" s="36" t="e">
        <f t="shared" si="121"/>
        <v>#REF!</v>
      </c>
      <c r="Y317" s="36" t="e">
        <f t="shared" si="122"/>
        <v>#REF!</v>
      </c>
      <c r="Z317" s="36" t="e">
        <f t="shared" si="123"/>
        <v>#REF!</v>
      </c>
      <c r="AA317" s="36" t="e">
        <f t="shared" si="124"/>
        <v>#REF!</v>
      </c>
    </row>
    <row r="318" spans="3:27" x14ac:dyDescent="0.3">
      <c r="C318" s="34">
        <v>7.15</v>
      </c>
      <c r="D318" s="34">
        <v>9.42</v>
      </c>
      <c r="E318" s="34">
        <v>6.57</v>
      </c>
      <c r="F318" s="34">
        <v>11.8</v>
      </c>
      <c r="G318" s="34">
        <v>15.6</v>
      </c>
      <c r="H318" s="34">
        <v>20</v>
      </c>
      <c r="I318" s="34">
        <v>44.7</v>
      </c>
      <c r="J318" s="34">
        <v>88.9</v>
      </c>
      <c r="K318" s="34">
        <v>61.9</v>
      </c>
      <c r="L318" s="34">
        <v>15.9</v>
      </c>
      <c r="M318" s="34">
        <v>10.5</v>
      </c>
      <c r="N318" s="34">
        <v>6.49</v>
      </c>
      <c r="P318" s="36" t="e">
        <f t="shared" si="113"/>
        <v>#REF!</v>
      </c>
      <c r="Q318" s="36" t="e">
        <f t="shared" si="114"/>
        <v>#REF!</v>
      </c>
      <c r="R318" s="36" t="e">
        <f t="shared" si="115"/>
        <v>#REF!</v>
      </c>
      <c r="S318" s="36" t="e">
        <f t="shared" si="116"/>
        <v>#REF!</v>
      </c>
      <c r="T318" s="36" t="e">
        <f t="shared" si="117"/>
        <v>#REF!</v>
      </c>
      <c r="U318" s="36" t="e">
        <f t="shared" si="118"/>
        <v>#REF!</v>
      </c>
      <c r="V318" s="36" t="e">
        <f t="shared" si="119"/>
        <v>#REF!</v>
      </c>
      <c r="W318" s="36" t="e">
        <f t="shared" si="120"/>
        <v>#REF!</v>
      </c>
      <c r="X318" s="36" t="e">
        <f t="shared" si="121"/>
        <v>#REF!</v>
      </c>
      <c r="Y318" s="36" t="e">
        <f t="shared" si="122"/>
        <v>#REF!</v>
      </c>
      <c r="Z318" s="36" t="e">
        <f t="shared" si="123"/>
        <v>#REF!</v>
      </c>
      <c r="AA318" s="36" t="e">
        <f t="shared" si="124"/>
        <v>#REF!</v>
      </c>
    </row>
    <row r="319" spans="3:27" x14ac:dyDescent="0.3">
      <c r="C319" s="34">
        <v>6.99</v>
      </c>
      <c r="D319" s="34">
        <v>9.23</v>
      </c>
      <c r="E319" s="34">
        <v>6.24</v>
      </c>
      <c r="F319" s="34">
        <v>12.5</v>
      </c>
      <c r="G319" s="34">
        <v>15.7</v>
      </c>
      <c r="H319" s="34">
        <v>19.600000000000001</v>
      </c>
      <c r="I319" s="34">
        <v>41.6</v>
      </c>
      <c r="J319" s="34">
        <v>78.599999999999994</v>
      </c>
      <c r="K319" s="34">
        <v>53.7</v>
      </c>
      <c r="L319" s="34">
        <v>15.6</v>
      </c>
      <c r="M319" s="34">
        <v>11.1</v>
      </c>
      <c r="N319" s="34">
        <v>6.74</v>
      </c>
      <c r="P319" s="36" t="e">
        <f t="shared" si="113"/>
        <v>#REF!</v>
      </c>
      <c r="Q319" s="36" t="e">
        <f t="shared" si="114"/>
        <v>#REF!</v>
      </c>
      <c r="R319" s="36" t="e">
        <f t="shared" si="115"/>
        <v>#REF!</v>
      </c>
      <c r="S319" s="36" t="e">
        <f t="shared" si="116"/>
        <v>#REF!</v>
      </c>
      <c r="T319" s="36" t="e">
        <f t="shared" si="117"/>
        <v>#REF!</v>
      </c>
      <c r="U319" s="36" t="e">
        <f t="shared" si="118"/>
        <v>#REF!</v>
      </c>
      <c r="V319" s="36" t="e">
        <f t="shared" si="119"/>
        <v>#REF!</v>
      </c>
      <c r="W319" s="36" t="e">
        <f t="shared" si="120"/>
        <v>#REF!</v>
      </c>
      <c r="X319" s="36" t="e">
        <f t="shared" si="121"/>
        <v>#REF!</v>
      </c>
      <c r="Y319" s="36" t="e">
        <f t="shared" si="122"/>
        <v>#REF!</v>
      </c>
      <c r="Z319" s="36" t="e">
        <f t="shared" si="123"/>
        <v>#REF!</v>
      </c>
      <c r="AA319" s="36" t="e">
        <f t="shared" si="124"/>
        <v>#REF!</v>
      </c>
    </row>
    <row r="320" spans="3:27" x14ac:dyDescent="0.3">
      <c r="C320" s="34">
        <v>6.9</v>
      </c>
      <c r="D320" s="34">
        <v>8.49</v>
      </c>
      <c r="E320" s="34">
        <v>6.4</v>
      </c>
      <c r="F320" s="34">
        <v>12.9</v>
      </c>
      <c r="G320" s="34">
        <v>15.4</v>
      </c>
      <c r="H320" s="34">
        <v>18.2</v>
      </c>
      <c r="I320" s="34">
        <v>40.6</v>
      </c>
      <c r="J320" s="34">
        <v>94.4</v>
      </c>
      <c r="K320" s="34">
        <v>56.1</v>
      </c>
      <c r="L320" s="34">
        <v>15.3</v>
      </c>
      <c r="M320" s="34">
        <v>10.199999999999999</v>
      </c>
      <c r="N320" s="34">
        <v>6.82</v>
      </c>
      <c r="P320" s="36" t="e">
        <f t="shared" si="113"/>
        <v>#REF!</v>
      </c>
      <c r="Q320" s="36" t="e">
        <f t="shared" si="114"/>
        <v>#REF!</v>
      </c>
      <c r="R320" s="36" t="e">
        <f t="shared" si="115"/>
        <v>#REF!</v>
      </c>
      <c r="S320" s="36" t="e">
        <f t="shared" si="116"/>
        <v>#REF!</v>
      </c>
      <c r="T320" s="36" t="e">
        <f t="shared" si="117"/>
        <v>#REF!</v>
      </c>
      <c r="U320" s="36" t="e">
        <f t="shared" si="118"/>
        <v>#REF!</v>
      </c>
      <c r="V320" s="36" t="e">
        <f t="shared" si="119"/>
        <v>#REF!</v>
      </c>
      <c r="W320" s="36" t="e">
        <f t="shared" si="120"/>
        <v>#REF!</v>
      </c>
      <c r="X320" s="36" t="e">
        <f t="shared" si="121"/>
        <v>#REF!</v>
      </c>
      <c r="Y320" s="36" t="e">
        <f t="shared" si="122"/>
        <v>#REF!</v>
      </c>
      <c r="Z320" s="36" t="e">
        <f t="shared" si="123"/>
        <v>#REF!</v>
      </c>
      <c r="AA320" s="36" t="e">
        <f t="shared" si="124"/>
        <v>#REF!</v>
      </c>
    </row>
    <row r="321" spans="1:40" x14ac:dyDescent="0.3">
      <c r="C321" s="34">
        <v>6.65</v>
      </c>
      <c r="D321" s="34">
        <v>8.1199999999999992</v>
      </c>
      <c r="E321" s="34">
        <v>6.24</v>
      </c>
      <c r="F321" s="34">
        <v>15.4</v>
      </c>
      <c r="G321" s="34">
        <v>16.7</v>
      </c>
      <c r="H321" s="34">
        <v>18.5</v>
      </c>
      <c r="I321" s="34">
        <v>37.5</v>
      </c>
      <c r="J321" s="34">
        <v>82.9</v>
      </c>
      <c r="K321" s="34">
        <v>96.7</v>
      </c>
      <c r="L321" s="34">
        <v>15</v>
      </c>
      <c r="M321" s="34">
        <v>9.93</v>
      </c>
      <c r="N321" s="34">
        <v>6.82</v>
      </c>
      <c r="P321" s="36" t="e">
        <f t="shared" si="113"/>
        <v>#REF!</v>
      </c>
      <c r="Q321" s="36" t="e">
        <f t="shared" si="114"/>
        <v>#REF!</v>
      </c>
      <c r="R321" s="36" t="e">
        <f t="shared" si="115"/>
        <v>#REF!</v>
      </c>
      <c r="S321" s="36" t="e">
        <f t="shared" si="116"/>
        <v>#REF!</v>
      </c>
      <c r="T321" s="36" t="e">
        <f t="shared" si="117"/>
        <v>#REF!</v>
      </c>
      <c r="U321" s="36" t="e">
        <f t="shared" si="118"/>
        <v>#REF!</v>
      </c>
      <c r="V321" s="36" t="e">
        <f t="shared" si="119"/>
        <v>#REF!</v>
      </c>
      <c r="W321" s="36" t="e">
        <f t="shared" si="120"/>
        <v>#REF!</v>
      </c>
      <c r="X321" s="36" t="e">
        <f t="shared" si="121"/>
        <v>#REF!</v>
      </c>
      <c r="Y321" s="36" t="e">
        <f t="shared" si="122"/>
        <v>#REF!</v>
      </c>
      <c r="Z321" s="36" t="e">
        <f t="shared" si="123"/>
        <v>#REF!</v>
      </c>
      <c r="AA321" s="36" t="e">
        <f t="shared" si="124"/>
        <v>#REF!</v>
      </c>
    </row>
    <row r="322" spans="1:40" x14ac:dyDescent="0.3">
      <c r="C322" s="34">
        <v>6.82</v>
      </c>
      <c r="D322" s="34">
        <v>7.93</v>
      </c>
      <c r="E322" s="34">
        <v>6.4</v>
      </c>
      <c r="F322" s="34">
        <v>16</v>
      </c>
      <c r="G322" s="34">
        <v>17</v>
      </c>
      <c r="H322" s="34">
        <v>19</v>
      </c>
      <c r="I322" s="34">
        <v>36.6</v>
      </c>
      <c r="J322" s="34">
        <v>71.599999999999994</v>
      </c>
      <c r="K322" s="34">
        <v>39.299999999999997</v>
      </c>
      <c r="L322" s="34">
        <v>14.7</v>
      </c>
      <c r="M322" s="34">
        <v>9.61</v>
      </c>
      <c r="N322" s="34">
        <v>6.74</v>
      </c>
      <c r="P322" s="36" t="e">
        <f t="shared" si="113"/>
        <v>#REF!</v>
      </c>
      <c r="Q322" s="36" t="e">
        <f t="shared" si="114"/>
        <v>#REF!</v>
      </c>
      <c r="R322" s="36" t="e">
        <f t="shared" si="115"/>
        <v>#REF!</v>
      </c>
      <c r="S322" s="36" t="e">
        <f t="shared" si="116"/>
        <v>#REF!</v>
      </c>
      <c r="T322" s="36" t="e">
        <f t="shared" si="117"/>
        <v>#REF!</v>
      </c>
      <c r="U322" s="36" t="e">
        <f t="shared" si="118"/>
        <v>#REF!</v>
      </c>
      <c r="V322" s="36" t="e">
        <f t="shared" si="119"/>
        <v>#REF!</v>
      </c>
      <c r="W322" s="36" t="e">
        <f t="shared" si="120"/>
        <v>#REF!</v>
      </c>
      <c r="X322" s="36" t="e">
        <f t="shared" si="121"/>
        <v>#REF!</v>
      </c>
      <c r="Y322" s="36" t="e">
        <f t="shared" si="122"/>
        <v>#REF!</v>
      </c>
      <c r="Z322" s="36" t="e">
        <f t="shared" si="123"/>
        <v>#REF!</v>
      </c>
      <c r="AA322" s="36" t="e">
        <f t="shared" si="124"/>
        <v>#REF!</v>
      </c>
    </row>
    <row r="323" spans="1:40" x14ac:dyDescent="0.3">
      <c r="C323" s="34">
        <v>6.9</v>
      </c>
      <c r="D323" s="34">
        <v>9.64</v>
      </c>
      <c r="E323" s="34">
        <v>6.74</v>
      </c>
      <c r="F323" s="34">
        <v>17</v>
      </c>
      <c r="G323" s="34">
        <v>18.5</v>
      </c>
      <c r="H323" s="34">
        <v>18.100000000000001</v>
      </c>
      <c r="I323" s="34">
        <v>34.6</v>
      </c>
      <c r="J323" s="34">
        <v>84.4</v>
      </c>
      <c r="K323" s="34">
        <v>37.1</v>
      </c>
      <c r="L323" s="34">
        <v>14.3</v>
      </c>
      <c r="M323" s="34">
        <v>9.0399999999999991</v>
      </c>
      <c r="N323" s="34">
        <v>6.4</v>
      </c>
      <c r="P323" s="36" t="e">
        <f t="shared" si="113"/>
        <v>#REF!</v>
      </c>
      <c r="Q323" s="36" t="e">
        <f t="shared" si="114"/>
        <v>#REF!</v>
      </c>
      <c r="R323" s="36" t="e">
        <f t="shared" si="115"/>
        <v>#REF!</v>
      </c>
      <c r="S323" s="36" t="e">
        <f t="shared" si="116"/>
        <v>#REF!</v>
      </c>
      <c r="T323" s="36" t="e">
        <f t="shared" si="117"/>
        <v>#REF!</v>
      </c>
      <c r="U323" s="36" t="e">
        <f t="shared" si="118"/>
        <v>#REF!</v>
      </c>
      <c r="V323" s="36" t="e">
        <f t="shared" si="119"/>
        <v>#REF!</v>
      </c>
      <c r="W323" s="36" t="e">
        <f t="shared" si="120"/>
        <v>#REF!</v>
      </c>
      <c r="X323" s="36" t="e">
        <f t="shared" si="121"/>
        <v>#REF!</v>
      </c>
      <c r="Y323" s="36" t="e">
        <f t="shared" si="122"/>
        <v>#REF!</v>
      </c>
      <c r="Z323" s="36" t="e">
        <f t="shared" si="123"/>
        <v>#REF!</v>
      </c>
      <c r="AA323" s="36" t="e">
        <f t="shared" si="124"/>
        <v>#REF!</v>
      </c>
    </row>
    <row r="324" spans="1:40" x14ac:dyDescent="0.3">
      <c r="C324" s="34">
        <v>6.9</v>
      </c>
      <c r="D324" s="34">
        <v>11.5</v>
      </c>
      <c r="E324" s="34">
        <v>6.9</v>
      </c>
      <c r="F324" s="34">
        <v>18.3</v>
      </c>
      <c r="G324" s="34">
        <v>18.100000000000001</v>
      </c>
      <c r="H324" s="34">
        <v>19.3</v>
      </c>
      <c r="I324" s="34">
        <v>34.6</v>
      </c>
      <c r="J324" s="34">
        <v>81.5</v>
      </c>
      <c r="K324" s="34">
        <v>33.6</v>
      </c>
      <c r="L324" s="34">
        <v>13.9</v>
      </c>
      <c r="M324" s="34">
        <v>8.86</v>
      </c>
      <c r="N324" s="34">
        <v>10</v>
      </c>
      <c r="P324" s="36" t="e">
        <f t="shared" si="113"/>
        <v>#REF!</v>
      </c>
      <c r="Q324" s="36" t="e">
        <f t="shared" si="114"/>
        <v>#REF!</v>
      </c>
      <c r="R324" s="36" t="e">
        <f t="shared" si="115"/>
        <v>#REF!</v>
      </c>
      <c r="S324" s="36" t="e">
        <f t="shared" si="116"/>
        <v>#REF!</v>
      </c>
      <c r="T324" s="36" t="e">
        <f t="shared" si="117"/>
        <v>#REF!</v>
      </c>
      <c r="U324" s="36" t="e">
        <f t="shared" si="118"/>
        <v>#REF!</v>
      </c>
      <c r="V324" s="36" t="e">
        <f t="shared" si="119"/>
        <v>#REF!</v>
      </c>
      <c r="W324" s="36" t="e">
        <f t="shared" si="120"/>
        <v>#REF!</v>
      </c>
      <c r="X324" s="36" t="e">
        <f t="shared" si="121"/>
        <v>#REF!</v>
      </c>
      <c r="Y324" s="36" t="e">
        <f t="shared" si="122"/>
        <v>#REF!</v>
      </c>
      <c r="Z324" s="36" t="e">
        <f t="shared" si="123"/>
        <v>#REF!</v>
      </c>
      <c r="AA324" s="36" t="e">
        <f t="shared" si="124"/>
        <v>#REF!</v>
      </c>
    </row>
    <row r="325" spans="1:40" x14ac:dyDescent="0.3">
      <c r="C325" s="34">
        <v>6.9</v>
      </c>
      <c r="D325" s="34">
        <v>10.3</v>
      </c>
      <c r="E325" s="34">
        <v>7.24</v>
      </c>
      <c r="F325" s="34">
        <v>18.2</v>
      </c>
      <c r="G325" s="34">
        <v>16.600000000000001</v>
      </c>
      <c r="H325" s="34">
        <v>19.7</v>
      </c>
      <c r="I325" s="34">
        <v>34.6</v>
      </c>
      <c r="J325" s="34">
        <v>96.1</v>
      </c>
      <c r="K325" s="34">
        <v>28.5</v>
      </c>
      <c r="L325" s="34">
        <v>13.8</v>
      </c>
      <c r="M325" s="34">
        <v>8.58</v>
      </c>
      <c r="N325" s="34">
        <v>6.49</v>
      </c>
      <c r="P325" s="36" t="e">
        <f t="shared" si="113"/>
        <v>#REF!</v>
      </c>
      <c r="Q325" s="36" t="e">
        <f t="shared" si="114"/>
        <v>#REF!</v>
      </c>
      <c r="R325" s="36" t="e">
        <f t="shared" si="115"/>
        <v>#REF!</v>
      </c>
      <c r="S325" s="36" t="e">
        <f t="shared" si="116"/>
        <v>#REF!</v>
      </c>
      <c r="T325" s="36" t="e">
        <f t="shared" si="117"/>
        <v>#REF!</v>
      </c>
      <c r="U325" s="36" t="e">
        <f t="shared" si="118"/>
        <v>#REF!</v>
      </c>
      <c r="V325" s="36" t="e">
        <f t="shared" si="119"/>
        <v>#REF!</v>
      </c>
      <c r="W325" s="36" t="e">
        <f t="shared" si="120"/>
        <v>#REF!</v>
      </c>
      <c r="X325" s="36" t="e">
        <f t="shared" si="121"/>
        <v>#REF!</v>
      </c>
      <c r="Y325" s="36" t="e">
        <f t="shared" si="122"/>
        <v>#REF!</v>
      </c>
      <c r="Z325" s="36" t="e">
        <f t="shared" si="123"/>
        <v>#REF!</v>
      </c>
      <c r="AA325" s="36" t="e">
        <f t="shared" si="124"/>
        <v>#REF!</v>
      </c>
    </row>
    <row r="326" spans="1:40" x14ac:dyDescent="0.3">
      <c r="C326" s="34">
        <v>6.99</v>
      </c>
      <c r="D326" s="34">
        <v>8.3000000000000007</v>
      </c>
      <c r="E326" s="34">
        <v>7.67</v>
      </c>
      <c r="F326" s="34">
        <v>16.600000000000001</v>
      </c>
      <c r="G326" s="34">
        <v>18.100000000000001</v>
      </c>
      <c r="H326" s="34">
        <v>18.899999999999999</v>
      </c>
      <c r="I326" s="34">
        <v>43.7</v>
      </c>
      <c r="J326" s="34">
        <v>82.9</v>
      </c>
      <c r="K326" s="34">
        <v>29.5</v>
      </c>
      <c r="L326" s="34">
        <v>14.2</v>
      </c>
      <c r="M326" s="34">
        <v>8.49</v>
      </c>
      <c r="N326" s="34">
        <v>6.5</v>
      </c>
      <c r="P326" s="36" t="e">
        <f t="shared" si="113"/>
        <v>#REF!</v>
      </c>
      <c r="Q326" s="36" t="e">
        <f t="shared" si="114"/>
        <v>#REF!</v>
      </c>
      <c r="R326" s="36" t="e">
        <f t="shared" si="115"/>
        <v>#REF!</v>
      </c>
      <c r="S326" s="36" t="e">
        <f t="shared" si="116"/>
        <v>#REF!</v>
      </c>
      <c r="T326" s="36" t="e">
        <f t="shared" si="117"/>
        <v>#REF!</v>
      </c>
      <c r="U326" s="36" t="e">
        <f t="shared" si="118"/>
        <v>#REF!</v>
      </c>
      <c r="V326" s="36" t="e">
        <f t="shared" si="119"/>
        <v>#REF!</v>
      </c>
      <c r="W326" s="36" t="e">
        <f t="shared" si="120"/>
        <v>#REF!</v>
      </c>
      <c r="X326" s="36" t="e">
        <f t="shared" si="121"/>
        <v>#REF!</v>
      </c>
      <c r="Y326" s="36" t="e">
        <f t="shared" si="122"/>
        <v>#REF!</v>
      </c>
      <c r="Z326" s="36" t="e">
        <f t="shared" si="123"/>
        <v>#REF!</v>
      </c>
      <c r="AA326" s="36" t="e">
        <f t="shared" si="124"/>
        <v>#REF!</v>
      </c>
    </row>
    <row r="327" spans="1:40" x14ac:dyDescent="0.3">
      <c r="C327" s="34">
        <v>6.9</v>
      </c>
      <c r="D327" s="34">
        <v>8.2100000000000009</v>
      </c>
      <c r="E327" s="34">
        <v>7.24</v>
      </c>
      <c r="F327" s="34">
        <v>15</v>
      </c>
      <c r="G327" s="34">
        <v>17.399999999999999</v>
      </c>
      <c r="H327" s="34">
        <v>18.899999999999999</v>
      </c>
      <c r="I327" s="34">
        <v>52.6</v>
      </c>
      <c r="J327" s="34">
        <v>77.7</v>
      </c>
      <c r="K327" s="34">
        <v>27.5</v>
      </c>
      <c r="L327" s="34">
        <v>14.2</v>
      </c>
      <c r="M327" s="34">
        <v>8.1199999999999992</v>
      </c>
      <c r="N327" s="34">
        <v>5.84</v>
      </c>
      <c r="P327" s="36" t="e">
        <f t="shared" si="113"/>
        <v>#REF!</v>
      </c>
      <c r="Q327" s="36" t="e">
        <f t="shared" si="114"/>
        <v>#REF!</v>
      </c>
      <c r="R327" s="36" t="e">
        <f t="shared" si="115"/>
        <v>#REF!</v>
      </c>
      <c r="S327" s="36" t="e">
        <f t="shared" si="116"/>
        <v>#REF!</v>
      </c>
      <c r="T327" s="36" t="e">
        <f t="shared" si="117"/>
        <v>#REF!</v>
      </c>
      <c r="U327" s="36" t="e">
        <f t="shared" si="118"/>
        <v>#REF!</v>
      </c>
      <c r="V327" s="36" t="e">
        <f t="shared" si="119"/>
        <v>#REF!</v>
      </c>
      <c r="W327" s="36" t="e">
        <f t="shared" si="120"/>
        <v>#REF!</v>
      </c>
      <c r="X327" s="36" t="e">
        <f t="shared" si="121"/>
        <v>#REF!</v>
      </c>
      <c r="Y327" s="36" t="e">
        <f t="shared" si="122"/>
        <v>#REF!</v>
      </c>
      <c r="Z327" s="36" t="e">
        <f t="shared" si="123"/>
        <v>#REF!</v>
      </c>
      <c r="AA327" s="36" t="e">
        <f t="shared" si="124"/>
        <v>#REF!</v>
      </c>
    </row>
    <row r="328" spans="1:40" x14ac:dyDescent="0.3">
      <c r="C328" s="34">
        <v>6.99</v>
      </c>
      <c r="E328" s="34">
        <v>7.67</v>
      </c>
      <c r="F328" s="34">
        <v>14.2</v>
      </c>
      <c r="G328" s="34">
        <v>16.600000000000001</v>
      </c>
      <c r="H328" s="34">
        <v>23.4</v>
      </c>
      <c r="I328" s="34">
        <v>50.2</v>
      </c>
      <c r="J328" s="34">
        <v>74.3</v>
      </c>
      <c r="K328" s="34">
        <v>26.6</v>
      </c>
      <c r="L328" s="34">
        <v>13.2</v>
      </c>
      <c r="M328" s="34">
        <v>7.74</v>
      </c>
      <c r="N328" s="34">
        <v>6</v>
      </c>
      <c r="P328" s="36" t="e">
        <f>IF(C328="NaN", "", C328*$G$7)</f>
        <v>#REF!</v>
      </c>
      <c r="Q328" s="36"/>
      <c r="R328" s="36" t="e">
        <f t="shared" ref="R328:AA328" si="126">IF(E328="NaN", "", E328*$G$7)</f>
        <v>#REF!</v>
      </c>
      <c r="S328" s="36" t="e">
        <f t="shared" si="126"/>
        <v>#REF!</v>
      </c>
      <c r="T328" s="36" t="e">
        <f t="shared" si="126"/>
        <v>#REF!</v>
      </c>
      <c r="U328" s="36" t="e">
        <f t="shared" si="126"/>
        <v>#REF!</v>
      </c>
      <c r="V328" s="36" t="e">
        <f t="shared" si="126"/>
        <v>#REF!</v>
      </c>
      <c r="W328" s="36" t="e">
        <f t="shared" si="126"/>
        <v>#REF!</v>
      </c>
      <c r="X328" s="36" t="e">
        <f t="shared" si="126"/>
        <v>#REF!</v>
      </c>
      <c r="Y328" s="36" t="e">
        <f t="shared" si="126"/>
        <v>#REF!</v>
      </c>
      <c r="Z328" s="36" t="e">
        <f t="shared" si="126"/>
        <v>#REF!</v>
      </c>
      <c r="AA328" s="36" t="e">
        <f t="shared" si="126"/>
        <v>#REF!</v>
      </c>
    </row>
    <row r="329" spans="1:40" x14ac:dyDescent="0.3">
      <c r="C329" s="34">
        <v>6.82</v>
      </c>
      <c r="E329" s="34">
        <v>8.77</v>
      </c>
      <c r="G329" s="34">
        <v>17.100000000000001</v>
      </c>
      <c r="I329" s="34">
        <v>52.6</v>
      </c>
      <c r="J329" s="34">
        <v>75.7</v>
      </c>
      <c r="L329" s="34">
        <v>12.4</v>
      </c>
      <c r="N329" s="34">
        <v>5.84</v>
      </c>
      <c r="P329" s="36" t="e">
        <f>IF(C329="NaN", "", C329*$G$7)</f>
        <v>#REF!</v>
      </c>
      <c r="Q329" s="36"/>
      <c r="R329" s="36" t="e">
        <f>IF(E329="NaN", "", E329*$G$7)</f>
        <v>#REF!</v>
      </c>
      <c r="S329" s="36"/>
      <c r="T329" s="36" t="e">
        <f>IF(G329="NaN", "", G329*$G$7)</f>
        <v>#REF!</v>
      </c>
      <c r="U329" s="36"/>
      <c r="V329" s="36" t="e">
        <f>IF(I329="NaN", "", I329*$G$7)</f>
        <v>#REF!</v>
      </c>
      <c r="W329" s="36" t="e">
        <f>IF(J329="NaN", "", J329*$G$7)</f>
        <v>#REF!</v>
      </c>
      <c r="X329" s="36"/>
      <c r="Y329" s="36" t="e">
        <f>IF(L329="NaN", "", L329*$G$7)</f>
        <v>#REF!</v>
      </c>
      <c r="Z329" s="36"/>
      <c r="AA329" s="36" t="e">
        <f>IF(N329="NaN", "", N329*$G$7)</f>
        <v>#REF!</v>
      </c>
    </row>
    <row r="330" spans="1:40" x14ac:dyDescent="0.3">
      <c r="P330" s="36"/>
      <c r="Q330" s="36"/>
      <c r="R330" s="36"/>
      <c r="S330" s="36"/>
      <c r="T330" s="36"/>
      <c r="U330" s="36"/>
      <c r="V330" s="36"/>
      <c r="W330" s="36"/>
      <c r="X330" s="36"/>
      <c r="Y330" s="36"/>
      <c r="Z330" s="36"/>
      <c r="AA330" s="36"/>
    </row>
    <row r="331" spans="1:40" x14ac:dyDescent="0.3">
      <c r="A331" s="34">
        <v>1977</v>
      </c>
      <c r="C331" s="34">
        <v>6.16</v>
      </c>
      <c r="D331" s="34">
        <v>5.84</v>
      </c>
      <c r="E331" s="34">
        <v>4.83</v>
      </c>
      <c r="F331" s="34">
        <v>4.9000000000000004</v>
      </c>
      <c r="G331" s="34">
        <v>15.8</v>
      </c>
      <c r="H331" s="34">
        <v>19.5</v>
      </c>
      <c r="I331" s="34">
        <v>50.4</v>
      </c>
      <c r="J331" s="34">
        <v>103</v>
      </c>
      <c r="K331" s="34">
        <v>56.6</v>
      </c>
      <c r="L331" s="34">
        <v>26.5</v>
      </c>
      <c r="M331" s="34">
        <v>11.7</v>
      </c>
      <c r="N331" s="34">
        <v>7.48</v>
      </c>
      <c r="P331" s="36" t="e">
        <f t="shared" ref="P331:P358" si="127">IF(C331="NaN", "", C331*$G$7)</f>
        <v>#REF!</v>
      </c>
      <c r="Q331" s="36" t="e">
        <f t="shared" ref="Q331:Q358" si="128">IF(D331="NaN", "", D331*$G$7)</f>
        <v>#REF!</v>
      </c>
      <c r="R331" s="36" t="e">
        <f t="shared" ref="R331:R358" si="129">IF(E331="NaN", "", E331*$G$7)</f>
        <v>#REF!</v>
      </c>
      <c r="S331" s="36" t="e">
        <f t="shared" ref="S331:S358" si="130">IF(F331="NaN", "", F331*$G$7)</f>
        <v>#REF!</v>
      </c>
      <c r="T331" s="36" t="e">
        <f t="shared" ref="T331:T358" si="131">IF(G331="NaN", "", G331*$G$7)</f>
        <v>#REF!</v>
      </c>
      <c r="U331" s="36" t="e">
        <f t="shared" ref="U331:U358" si="132">IF(H331="NaN", "", H331*$G$7)</f>
        <v>#REF!</v>
      </c>
      <c r="V331" s="36" t="e">
        <f t="shared" ref="V331:V358" si="133">IF(I331="NaN", "", I331*$G$7)</f>
        <v>#REF!</v>
      </c>
      <c r="W331" s="36" t="e">
        <f t="shared" ref="W331:W358" si="134">IF(J331="NaN", "", J331*$G$7)</f>
        <v>#REF!</v>
      </c>
      <c r="X331" s="36" t="e">
        <f t="shared" ref="X331:X358" si="135">IF(K331="NaN", "", K331*$G$7)</f>
        <v>#REF!</v>
      </c>
      <c r="Y331" s="36" t="e">
        <f t="shared" ref="Y331:Y358" si="136">IF(L331="NaN", "", L331*$G$7)</f>
        <v>#REF!</v>
      </c>
      <c r="Z331" s="36" t="e">
        <f t="shared" ref="Z331:Z358" si="137">IF(M331="NaN", "", M331*$G$7)</f>
        <v>#REF!</v>
      </c>
      <c r="AA331" s="36" t="e">
        <f t="shared" ref="AA331:AA358" si="138">IF(N331="NaN", "", N331*$G$7)</f>
        <v>#REF!</v>
      </c>
      <c r="AC331" s="3" t="e">
        <f t="shared" ref="AC331:AN331" si="139">AVERAGE(P331:P361)</f>
        <v>#REF!</v>
      </c>
      <c r="AD331" s="3" t="e">
        <f t="shared" si="139"/>
        <v>#REF!</v>
      </c>
      <c r="AE331" s="3" t="e">
        <f t="shared" si="139"/>
        <v>#REF!</v>
      </c>
      <c r="AF331" s="3" t="e">
        <f t="shared" si="139"/>
        <v>#REF!</v>
      </c>
      <c r="AG331" s="3" t="e">
        <f t="shared" si="139"/>
        <v>#REF!</v>
      </c>
      <c r="AH331" s="3" t="e">
        <f t="shared" si="139"/>
        <v>#REF!</v>
      </c>
      <c r="AI331" s="3" t="e">
        <f t="shared" si="139"/>
        <v>#REF!</v>
      </c>
      <c r="AJ331" s="3" t="e">
        <f t="shared" si="139"/>
        <v>#REF!</v>
      </c>
      <c r="AK331" s="3" t="e">
        <f t="shared" si="139"/>
        <v>#REF!</v>
      </c>
      <c r="AL331" s="3" t="e">
        <f t="shared" si="139"/>
        <v>#REF!</v>
      </c>
      <c r="AM331" s="3" t="e">
        <f t="shared" si="139"/>
        <v>#REF!</v>
      </c>
      <c r="AN331" s="3" t="e">
        <f t="shared" si="139"/>
        <v>#REF!</v>
      </c>
    </row>
    <row r="332" spans="1:40" x14ac:dyDescent="0.3">
      <c r="C332" s="34">
        <v>5.93</v>
      </c>
      <c r="D332" s="34">
        <v>5.7</v>
      </c>
      <c r="E332" s="34">
        <v>4.68</v>
      </c>
      <c r="F332" s="34">
        <v>4.6100000000000003</v>
      </c>
      <c r="G332" s="34">
        <v>13.5</v>
      </c>
      <c r="H332" s="34">
        <v>18.2</v>
      </c>
      <c r="I332" s="34">
        <v>51.7</v>
      </c>
      <c r="J332" s="34">
        <v>85.5</v>
      </c>
      <c r="K332" s="34">
        <v>52.3</v>
      </c>
      <c r="L332" s="34">
        <v>29</v>
      </c>
      <c r="M332" s="34">
        <v>11.5</v>
      </c>
      <c r="N332" s="34">
        <v>7.57</v>
      </c>
      <c r="P332" s="36" t="e">
        <f t="shared" si="127"/>
        <v>#REF!</v>
      </c>
      <c r="Q332" s="36" t="e">
        <f t="shared" si="128"/>
        <v>#REF!</v>
      </c>
      <c r="R332" s="36" t="e">
        <f t="shared" si="129"/>
        <v>#REF!</v>
      </c>
      <c r="S332" s="36" t="e">
        <f t="shared" si="130"/>
        <v>#REF!</v>
      </c>
      <c r="T332" s="36" t="e">
        <f t="shared" si="131"/>
        <v>#REF!</v>
      </c>
      <c r="U332" s="36" t="e">
        <f t="shared" si="132"/>
        <v>#REF!</v>
      </c>
      <c r="V332" s="36" t="e">
        <f t="shared" si="133"/>
        <v>#REF!</v>
      </c>
      <c r="W332" s="36" t="e">
        <f t="shared" si="134"/>
        <v>#REF!</v>
      </c>
      <c r="X332" s="36" t="e">
        <f t="shared" si="135"/>
        <v>#REF!</v>
      </c>
      <c r="Y332" s="36" t="e">
        <f t="shared" si="136"/>
        <v>#REF!</v>
      </c>
      <c r="Z332" s="36" t="e">
        <f t="shared" si="137"/>
        <v>#REF!</v>
      </c>
      <c r="AA332" s="36" t="e">
        <f t="shared" si="138"/>
        <v>#REF!</v>
      </c>
    </row>
    <row r="333" spans="1:40" x14ac:dyDescent="0.3">
      <c r="C333" s="34">
        <v>6.24</v>
      </c>
      <c r="D333" s="34">
        <v>5.56</v>
      </c>
      <c r="E333" s="34">
        <v>4.54</v>
      </c>
      <c r="F333" s="34">
        <v>4.97</v>
      </c>
      <c r="G333" s="34">
        <v>12.4</v>
      </c>
      <c r="H333" s="34">
        <v>18.100000000000001</v>
      </c>
      <c r="I333" s="34">
        <v>42.8</v>
      </c>
      <c r="J333" s="34">
        <v>111</v>
      </c>
      <c r="K333" s="34">
        <v>52</v>
      </c>
      <c r="L333" s="34">
        <v>24.7</v>
      </c>
      <c r="M333" s="34">
        <v>11.3</v>
      </c>
      <c r="N333" s="34">
        <v>7.48</v>
      </c>
      <c r="P333" s="36" t="e">
        <f t="shared" si="127"/>
        <v>#REF!</v>
      </c>
      <c r="Q333" s="36" t="e">
        <f t="shared" si="128"/>
        <v>#REF!</v>
      </c>
      <c r="R333" s="36" t="e">
        <f t="shared" si="129"/>
        <v>#REF!</v>
      </c>
      <c r="S333" s="36" t="e">
        <f t="shared" si="130"/>
        <v>#REF!</v>
      </c>
      <c r="T333" s="36" t="e">
        <f t="shared" si="131"/>
        <v>#REF!</v>
      </c>
      <c r="U333" s="36" t="e">
        <f t="shared" si="132"/>
        <v>#REF!</v>
      </c>
      <c r="V333" s="36" t="e">
        <f t="shared" si="133"/>
        <v>#REF!</v>
      </c>
      <c r="W333" s="36" t="e">
        <f t="shared" si="134"/>
        <v>#REF!</v>
      </c>
      <c r="X333" s="36" t="e">
        <f t="shared" si="135"/>
        <v>#REF!</v>
      </c>
      <c r="Y333" s="36" t="e">
        <f t="shared" si="136"/>
        <v>#REF!</v>
      </c>
      <c r="Z333" s="36" t="e">
        <f t="shared" si="137"/>
        <v>#REF!</v>
      </c>
      <c r="AA333" s="36" t="e">
        <f t="shared" si="138"/>
        <v>#REF!</v>
      </c>
    </row>
    <row r="334" spans="1:40" x14ac:dyDescent="0.3">
      <c r="C334" s="34">
        <v>6.07</v>
      </c>
      <c r="D334" s="34">
        <v>5.55</v>
      </c>
      <c r="E334" s="34">
        <v>4.62</v>
      </c>
      <c r="F334" s="34">
        <v>4.76</v>
      </c>
      <c r="G334" s="34">
        <v>11.9</v>
      </c>
      <c r="H334" s="34">
        <v>16.7</v>
      </c>
      <c r="I334" s="34">
        <v>39.9</v>
      </c>
      <c r="J334" s="34">
        <v>114</v>
      </c>
      <c r="K334" s="34">
        <v>51.4</v>
      </c>
      <c r="L334" s="34">
        <v>23.6</v>
      </c>
      <c r="M334" s="34">
        <v>11.3</v>
      </c>
      <c r="N334" s="34">
        <v>7.32</v>
      </c>
      <c r="P334" s="36" t="e">
        <f t="shared" si="127"/>
        <v>#REF!</v>
      </c>
      <c r="Q334" s="36" t="e">
        <f t="shared" si="128"/>
        <v>#REF!</v>
      </c>
      <c r="R334" s="36" t="e">
        <f t="shared" si="129"/>
        <v>#REF!</v>
      </c>
      <c r="S334" s="36" t="e">
        <f t="shared" si="130"/>
        <v>#REF!</v>
      </c>
      <c r="T334" s="36" t="e">
        <f t="shared" si="131"/>
        <v>#REF!</v>
      </c>
      <c r="U334" s="36" t="e">
        <f t="shared" si="132"/>
        <v>#REF!</v>
      </c>
      <c r="V334" s="36" t="e">
        <f t="shared" si="133"/>
        <v>#REF!</v>
      </c>
      <c r="W334" s="36" t="e">
        <f t="shared" si="134"/>
        <v>#REF!</v>
      </c>
      <c r="X334" s="36" t="e">
        <f t="shared" si="135"/>
        <v>#REF!</v>
      </c>
      <c r="Y334" s="36" t="e">
        <f t="shared" si="136"/>
        <v>#REF!</v>
      </c>
      <c r="Z334" s="36" t="e">
        <f t="shared" si="137"/>
        <v>#REF!</v>
      </c>
      <c r="AA334" s="36" t="e">
        <f t="shared" si="138"/>
        <v>#REF!</v>
      </c>
    </row>
    <row r="335" spans="1:40" x14ac:dyDescent="0.3">
      <c r="C335" s="34">
        <v>6.07</v>
      </c>
      <c r="D335" s="34">
        <v>5.63</v>
      </c>
      <c r="E335" s="34">
        <v>4.3499999999999996</v>
      </c>
      <c r="F335" s="34">
        <v>6.35</v>
      </c>
      <c r="G335" s="34">
        <v>12.9</v>
      </c>
      <c r="H335" s="34">
        <v>18.8</v>
      </c>
      <c r="I335" s="34">
        <v>48.5</v>
      </c>
      <c r="J335" s="34">
        <v>100</v>
      </c>
      <c r="K335" s="34">
        <v>47.1</v>
      </c>
      <c r="L335" s="34">
        <v>22.7</v>
      </c>
      <c r="M335" s="34">
        <v>10.8</v>
      </c>
      <c r="N335" s="34">
        <v>6.9</v>
      </c>
      <c r="P335" s="36" t="e">
        <f t="shared" si="127"/>
        <v>#REF!</v>
      </c>
      <c r="Q335" s="36" t="e">
        <f t="shared" si="128"/>
        <v>#REF!</v>
      </c>
      <c r="R335" s="36" t="e">
        <f t="shared" si="129"/>
        <v>#REF!</v>
      </c>
      <c r="S335" s="36" t="e">
        <f t="shared" si="130"/>
        <v>#REF!</v>
      </c>
      <c r="T335" s="36" t="e">
        <f t="shared" si="131"/>
        <v>#REF!</v>
      </c>
      <c r="U335" s="36" t="e">
        <f t="shared" si="132"/>
        <v>#REF!</v>
      </c>
      <c r="V335" s="36" t="e">
        <f t="shared" si="133"/>
        <v>#REF!</v>
      </c>
      <c r="W335" s="36" t="e">
        <f t="shared" si="134"/>
        <v>#REF!</v>
      </c>
      <c r="X335" s="36" t="e">
        <f t="shared" si="135"/>
        <v>#REF!</v>
      </c>
      <c r="Y335" s="36" t="e">
        <f t="shared" si="136"/>
        <v>#REF!</v>
      </c>
      <c r="Z335" s="36" t="e">
        <f t="shared" si="137"/>
        <v>#REF!</v>
      </c>
      <c r="AA335" s="36" t="e">
        <f t="shared" si="138"/>
        <v>#REF!</v>
      </c>
    </row>
    <row r="336" spans="1:40" x14ac:dyDescent="0.3">
      <c r="C336" s="34">
        <v>6</v>
      </c>
      <c r="D336" s="34">
        <v>5.86</v>
      </c>
      <c r="E336" s="34">
        <v>4.2300000000000004</v>
      </c>
      <c r="F336" s="34">
        <v>5.05</v>
      </c>
      <c r="G336" s="34">
        <v>12</v>
      </c>
      <c r="H336" s="34">
        <v>20.8</v>
      </c>
      <c r="I336" s="34">
        <v>63.4</v>
      </c>
      <c r="J336" s="34">
        <v>83.5</v>
      </c>
      <c r="K336" s="34">
        <v>47.8</v>
      </c>
      <c r="L336" s="34">
        <v>22.2</v>
      </c>
      <c r="M336" s="34">
        <v>10.3</v>
      </c>
      <c r="N336" s="34">
        <v>6.65</v>
      </c>
      <c r="P336" s="36" t="e">
        <f t="shared" si="127"/>
        <v>#REF!</v>
      </c>
      <c r="Q336" s="36" t="e">
        <f t="shared" si="128"/>
        <v>#REF!</v>
      </c>
      <c r="R336" s="36" t="e">
        <f t="shared" si="129"/>
        <v>#REF!</v>
      </c>
      <c r="S336" s="36" t="e">
        <f t="shared" si="130"/>
        <v>#REF!</v>
      </c>
      <c r="T336" s="36" t="e">
        <f t="shared" si="131"/>
        <v>#REF!</v>
      </c>
      <c r="U336" s="36" t="e">
        <f t="shared" si="132"/>
        <v>#REF!</v>
      </c>
      <c r="V336" s="36" t="e">
        <f t="shared" si="133"/>
        <v>#REF!</v>
      </c>
      <c r="W336" s="36" t="e">
        <f t="shared" si="134"/>
        <v>#REF!</v>
      </c>
      <c r="X336" s="36" t="e">
        <f t="shared" si="135"/>
        <v>#REF!</v>
      </c>
      <c r="Y336" s="36" t="e">
        <f t="shared" si="136"/>
        <v>#REF!</v>
      </c>
      <c r="Z336" s="36" t="e">
        <f t="shared" si="137"/>
        <v>#REF!</v>
      </c>
      <c r="AA336" s="36" t="e">
        <f t="shared" si="138"/>
        <v>#REF!</v>
      </c>
    </row>
    <row r="337" spans="3:27" x14ac:dyDescent="0.3">
      <c r="C337" s="34">
        <v>5.84</v>
      </c>
      <c r="D337" s="34">
        <v>5.56</v>
      </c>
      <c r="E337" s="34">
        <v>4.0999999999999996</v>
      </c>
      <c r="F337" s="34">
        <v>6.02</v>
      </c>
      <c r="G337" s="34">
        <v>11.7</v>
      </c>
      <c r="H337" s="34">
        <v>18.2</v>
      </c>
      <c r="I337" s="34">
        <v>66.2</v>
      </c>
      <c r="J337" s="34">
        <v>74.3</v>
      </c>
      <c r="K337" s="34">
        <v>52.8</v>
      </c>
      <c r="L337" s="34">
        <v>21.6</v>
      </c>
      <c r="M337" s="34">
        <v>10</v>
      </c>
      <c r="N337" s="34">
        <v>5.92</v>
      </c>
      <c r="P337" s="36" t="e">
        <f t="shared" si="127"/>
        <v>#REF!</v>
      </c>
      <c r="Q337" s="36" t="e">
        <f t="shared" si="128"/>
        <v>#REF!</v>
      </c>
      <c r="R337" s="36" t="e">
        <f t="shared" si="129"/>
        <v>#REF!</v>
      </c>
      <c r="S337" s="36" t="e">
        <f t="shared" si="130"/>
        <v>#REF!</v>
      </c>
      <c r="T337" s="36" t="e">
        <f t="shared" si="131"/>
        <v>#REF!</v>
      </c>
      <c r="U337" s="36" t="e">
        <f t="shared" si="132"/>
        <v>#REF!</v>
      </c>
      <c r="V337" s="36" t="e">
        <f t="shared" si="133"/>
        <v>#REF!</v>
      </c>
      <c r="W337" s="36" t="e">
        <f t="shared" si="134"/>
        <v>#REF!</v>
      </c>
      <c r="X337" s="36" t="e">
        <f t="shared" si="135"/>
        <v>#REF!</v>
      </c>
      <c r="Y337" s="36" t="e">
        <f t="shared" si="136"/>
        <v>#REF!</v>
      </c>
      <c r="Z337" s="36" t="e">
        <f t="shared" si="137"/>
        <v>#REF!</v>
      </c>
      <c r="AA337" s="36" t="e">
        <f t="shared" si="138"/>
        <v>#REF!</v>
      </c>
    </row>
    <row r="338" spans="3:27" x14ac:dyDescent="0.3">
      <c r="C338" s="34">
        <v>5.77</v>
      </c>
      <c r="D338" s="34">
        <v>5.48</v>
      </c>
      <c r="E338" s="34">
        <v>4.6100000000000003</v>
      </c>
      <c r="F338" s="34">
        <v>4.97</v>
      </c>
      <c r="G338" s="34">
        <v>10.9</v>
      </c>
      <c r="H338" s="34">
        <v>17</v>
      </c>
      <c r="I338" s="34">
        <v>83</v>
      </c>
      <c r="J338" s="34">
        <v>71.3</v>
      </c>
      <c r="K338" s="34">
        <v>49.1</v>
      </c>
      <c r="L338" s="34">
        <v>21.2</v>
      </c>
      <c r="M338" s="34">
        <v>9.7200000000000006</v>
      </c>
      <c r="N338" s="34">
        <v>5.48</v>
      </c>
      <c r="P338" s="36" t="e">
        <f t="shared" si="127"/>
        <v>#REF!</v>
      </c>
      <c r="Q338" s="36" t="e">
        <f t="shared" si="128"/>
        <v>#REF!</v>
      </c>
      <c r="R338" s="36" t="e">
        <f t="shared" si="129"/>
        <v>#REF!</v>
      </c>
      <c r="S338" s="36" t="e">
        <f t="shared" si="130"/>
        <v>#REF!</v>
      </c>
      <c r="T338" s="36" t="e">
        <f t="shared" si="131"/>
        <v>#REF!</v>
      </c>
      <c r="U338" s="36" t="e">
        <f t="shared" si="132"/>
        <v>#REF!</v>
      </c>
      <c r="V338" s="36" t="e">
        <f t="shared" si="133"/>
        <v>#REF!</v>
      </c>
      <c r="W338" s="36" t="e">
        <f t="shared" si="134"/>
        <v>#REF!</v>
      </c>
      <c r="X338" s="36" t="e">
        <f t="shared" si="135"/>
        <v>#REF!</v>
      </c>
      <c r="Y338" s="36" t="e">
        <f t="shared" si="136"/>
        <v>#REF!</v>
      </c>
      <c r="Z338" s="36" t="e">
        <f t="shared" si="137"/>
        <v>#REF!</v>
      </c>
      <c r="AA338" s="36" t="e">
        <f t="shared" si="138"/>
        <v>#REF!</v>
      </c>
    </row>
    <row r="339" spans="3:27" x14ac:dyDescent="0.3">
      <c r="C339" s="34">
        <v>6.07</v>
      </c>
      <c r="D339" s="34">
        <v>5.26</v>
      </c>
      <c r="E339" s="34">
        <v>4.4800000000000004</v>
      </c>
      <c r="F339" s="34">
        <v>4.76</v>
      </c>
      <c r="G339" s="34">
        <v>9.93</v>
      </c>
      <c r="H339" s="34">
        <v>15.2</v>
      </c>
      <c r="I339" s="34">
        <v>75.900000000000006</v>
      </c>
      <c r="J339" s="34">
        <v>89.8</v>
      </c>
      <c r="K339" s="34">
        <v>48.4</v>
      </c>
      <c r="L339" s="34">
        <v>20.3</v>
      </c>
      <c r="M339" s="34">
        <v>9.61</v>
      </c>
      <c r="N339" s="34">
        <v>5.77</v>
      </c>
      <c r="P339" s="36" t="e">
        <f t="shared" si="127"/>
        <v>#REF!</v>
      </c>
      <c r="Q339" s="36" t="e">
        <f t="shared" si="128"/>
        <v>#REF!</v>
      </c>
      <c r="R339" s="36" t="e">
        <f t="shared" si="129"/>
        <v>#REF!</v>
      </c>
      <c r="S339" s="36" t="e">
        <f t="shared" si="130"/>
        <v>#REF!</v>
      </c>
      <c r="T339" s="36" t="e">
        <f t="shared" si="131"/>
        <v>#REF!</v>
      </c>
      <c r="U339" s="36" t="e">
        <f t="shared" si="132"/>
        <v>#REF!</v>
      </c>
      <c r="V339" s="36" t="e">
        <f t="shared" si="133"/>
        <v>#REF!</v>
      </c>
      <c r="W339" s="36" t="e">
        <f t="shared" si="134"/>
        <v>#REF!</v>
      </c>
      <c r="X339" s="36" t="e">
        <f t="shared" si="135"/>
        <v>#REF!</v>
      </c>
      <c r="Y339" s="36" t="e">
        <f t="shared" si="136"/>
        <v>#REF!</v>
      </c>
      <c r="Z339" s="36" t="e">
        <f t="shared" si="137"/>
        <v>#REF!</v>
      </c>
      <c r="AA339" s="36" t="e">
        <f t="shared" si="138"/>
        <v>#REF!</v>
      </c>
    </row>
    <row r="340" spans="3:27" x14ac:dyDescent="0.3">
      <c r="C340" s="34">
        <v>6.08</v>
      </c>
      <c r="D340" s="34">
        <v>5.55</v>
      </c>
      <c r="E340" s="34">
        <v>4.68</v>
      </c>
      <c r="F340" s="34">
        <v>4.29</v>
      </c>
      <c r="G340" s="34">
        <v>19.100000000000001</v>
      </c>
      <c r="H340" s="34">
        <v>14.6</v>
      </c>
      <c r="I340" s="34">
        <v>82.3</v>
      </c>
      <c r="J340" s="34">
        <v>80.2</v>
      </c>
      <c r="K340" s="34">
        <v>47.8</v>
      </c>
      <c r="L340" s="34">
        <v>19.3</v>
      </c>
      <c r="M340" s="34">
        <v>9.42</v>
      </c>
      <c r="N340" s="34">
        <v>5.56</v>
      </c>
      <c r="P340" s="36" t="e">
        <f t="shared" si="127"/>
        <v>#REF!</v>
      </c>
      <c r="Q340" s="36" t="e">
        <f t="shared" si="128"/>
        <v>#REF!</v>
      </c>
      <c r="R340" s="36" t="e">
        <f t="shared" si="129"/>
        <v>#REF!</v>
      </c>
      <c r="S340" s="36" t="e">
        <f t="shared" si="130"/>
        <v>#REF!</v>
      </c>
      <c r="T340" s="36" t="e">
        <f t="shared" si="131"/>
        <v>#REF!</v>
      </c>
      <c r="U340" s="36" t="e">
        <f t="shared" si="132"/>
        <v>#REF!</v>
      </c>
      <c r="V340" s="36" t="e">
        <f t="shared" si="133"/>
        <v>#REF!</v>
      </c>
      <c r="W340" s="36" t="e">
        <f t="shared" si="134"/>
        <v>#REF!</v>
      </c>
      <c r="X340" s="36" t="e">
        <f t="shared" si="135"/>
        <v>#REF!</v>
      </c>
      <c r="Y340" s="36" t="e">
        <f t="shared" si="136"/>
        <v>#REF!</v>
      </c>
      <c r="Z340" s="36" t="e">
        <f t="shared" si="137"/>
        <v>#REF!</v>
      </c>
      <c r="AA340" s="36" t="e">
        <f t="shared" si="138"/>
        <v>#REF!</v>
      </c>
    </row>
    <row r="341" spans="3:27" x14ac:dyDescent="0.3">
      <c r="C341" s="34">
        <v>5.84</v>
      </c>
      <c r="D341" s="34">
        <v>5.56</v>
      </c>
      <c r="E341" s="34">
        <v>4.4800000000000004</v>
      </c>
      <c r="F341" s="34">
        <v>4.78</v>
      </c>
      <c r="G341" s="34">
        <v>19</v>
      </c>
      <c r="H341" s="34">
        <v>15.9</v>
      </c>
      <c r="I341" s="34">
        <v>86.6</v>
      </c>
      <c r="J341" s="34">
        <v>71.599999999999994</v>
      </c>
      <c r="K341" s="34">
        <v>52.1</v>
      </c>
      <c r="L341" s="34">
        <v>18.899999999999999</v>
      </c>
      <c r="M341" s="34">
        <v>9.32</v>
      </c>
      <c r="N341" s="34">
        <v>5.19</v>
      </c>
      <c r="P341" s="36" t="e">
        <f t="shared" si="127"/>
        <v>#REF!</v>
      </c>
      <c r="Q341" s="36" t="e">
        <f t="shared" si="128"/>
        <v>#REF!</v>
      </c>
      <c r="R341" s="36" t="e">
        <f t="shared" si="129"/>
        <v>#REF!</v>
      </c>
      <c r="S341" s="36" t="e">
        <f t="shared" si="130"/>
        <v>#REF!</v>
      </c>
      <c r="T341" s="36" t="e">
        <f t="shared" si="131"/>
        <v>#REF!</v>
      </c>
      <c r="U341" s="36" t="e">
        <f t="shared" si="132"/>
        <v>#REF!</v>
      </c>
      <c r="V341" s="36" t="e">
        <f t="shared" si="133"/>
        <v>#REF!</v>
      </c>
      <c r="W341" s="36" t="e">
        <f t="shared" si="134"/>
        <v>#REF!</v>
      </c>
      <c r="X341" s="36" t="e">
        <f t="shared" si="135"/>
        <v>#REF!</v>
      </c>
      <c r="Y341" s="36" t="e">
        <f t="shared" si="136"/>
        <v>#REF!</v>
      </c>
      <c r="Z341" s="36" t="e">
        <f t="shared" si="137"/>
        <v>#REF!</v>
      </c>
      <c r="AA341" s="36" t="e">
        <f t="shared" si="138"/>
        <v>#REF!</v>
      </c>
    </row>
    <row r="342" spans="3:27" x14ac:dyDescent="0.3">
      <c r="C342" s="34">
        <v>6</v>
      </c>
      <c r="D342" s="34">
        <v>5.48</v>
      </c>
      <c r="E342" s="34">
        <v>4.2300000000000004</v>
      </c>
      <c r="F342" s="34">
        <v>5.12</v>
      </c>
      <c r="G342" s="34">
        <v>15.8</v>
      </c>
      <c r="H342" s="34">
        <v>15</v>
      </c>
      <c r="I342" s="34">
        <v>78.5</v>
      </c>
      <c r="J342" s="34">
        <v>65.900000000000006</v>
      </c>
      <c r="K342" s="34">
        <v>52.1</v>
      </c>
      <c r="L342" s="34">
        <v>18.5</v>
      </c>
      <c r="M342" s="34">
        <v>9.32</v>
      </c>
      <c r="N342" s="34">
        <v>4.9000000000000004</v>
      </c>
      <c r="P342" s="36" t="e">
        <f t="shared" si="127"/>
        <v>#REF!</v>
      </c>
      <c r="Q342" s="36" t="e">
        <f t="shared" si="128"/>
        <v>#REF!</v>
      </c>
      <c r="R342" s="36" t="e">
        <f t="shared" si="129"/>
        <v>#REF!</v>
      </c>
      <c r="S342" s="36" t="e">
        <f t="shared" si="130"/>
        <v>#REF!</v>
      </c>
      <c r="T342" s="36" t="e">
        <f t="shared" si="131"/>
        <v>#REF!</v>
      </c>
      <c r="U342" s="36" t="e">
        <f t="shared" si="132"/>
        <v>#REF!</v>
      </c>
      <c r="V342" s="36" t="e">
        <f t="shared" si="133"/>
        <v>#REF!</v>
      </c>
      <c r="W342" s="36" t="e">
        <f t="shared" si="134"/>
        <v>#REF!</v>
      </c>
      <c r="X342" s="36" t="e">
        <f t="shared" si="135"/>
        <v>#REF!</v>
      </c>
      <c r="Y342" s="36" t="e">
        <f t="shared" si="136"/>
        <v>#REF!</v>
      </c>
      <c r="Z342" s="36" t="e">
        <f t="shared" si="137"/>
        <v>#REF!</v>
      </c>
      <c r="AA342" s="36" t="e">
        <f t="shared" si="138"/>
        <v>#REF!</v>
      </c>
    </row>
    <row r="343" spans="3:27" x14ac:dyDescent="0.3">
      <c r="C343" s="34">
        <v>5.7</v>
      </c>
      <c r="D343" s="34">
        <v>5.41</v>
      </c>
      <c r="E343" s="34">
        <v>4.0999999999999996</v>
      </c>
      <c r="F343" s="34">
        <v>4.42</v>
      </c>
      <c r="G343" s="34">
        <v>16.5</v>
      </c>
      <c r="H343" s="34">
        <v>15.6</v>
      </c>
      <c r="I343" s="34">
        <v>84.9</v>
      </c>
      <c r="J343" s="34">
        <v>63.9</v>
      </c>
      <c r="K343" s="34">
        <v>58.3</v>
      </c>
      <c r="L343" s="34">
        <v>18.100000000000001</v>
      </c>
      <c r="M343" s="34">
        <v>9.14</v>
      </c>
      <c r="N343" s="34">
        <v>4.76</v>
      </c>
      <c r="P343" s="36" t="e">
        <f t="shared" si="127"/>
        <v>#REF!</v>
      </c>
      <c r="Q343" s="36" t="e">
        <f t="shared" si="128"/>
        <v>#REF!</v>
      </c>
      <c r="R343" s="36" t="e">
        <f t="shared" si="129"/>
        <v>#REF!</v>
      </c>
      <c r="S343" s="36" t="e">
        <f t="shared" si="130"/>
        <v>#REF!</v>
      </c>
      <c r="T343" s="36" t="e">
        <f t="shared" si="131"/>
        <v>#REF!</v>
      </c>
      <c r="U343" s="36" t="e">
        <f t="shared" si="132"/>
        <v>#REF!</v>
      </c>
      <c r="V343" s="36" t="e">
        <f t="shared" si="133"/>
        <v>#REF!</v>
      </c>
      <c r="W343" s="36" t="e">
        <f t="shared" si="134"/>
        <v>#REF!</v>
      </c>
      <c r="X343" s="36" t="e">
        <f t="shared" si="135"/>
        <v>#REF!</v>
      </c>
      <c r="Y343" s="36" t="e">
        <f t="shared" si="136"/>
        <v>#REF!</v>
      </c>
      <c r="Z343" s="36" t="e">
        <f t="shared" si="137"/>
        <v>#REF!</v>
      </c>
      <c r="AA343" s="36" t="e">
        <f t="shared" si="138"/>
        <v>#REF!</v>
      </c>
    </row>
    <row r="344" spans="3:27" x14ac:dyDescent="0.3">
      <c r="C344" s="34">
        <v>5.63</v>
      </c>
      <c r="D344" s="34">
        <v>5.48</v>
      </c>
      <c r="E344" s="34">
        <v>4.0999999999999996</v>
      </c>
      <c r="F344" s="34">
        <v>4.42</v>
      </c>
      <c r="G344" s="34">
        <v>16.399999999999999</v>
      </c>
      <c r="H344" s="34">
        <v>14.9</v>
      </c>
      <c r="I344" s="34">
        <v>85</v>
      </c>
      <c r="J344" s="34">
        <v>67</v>
      </c>
      <c r="K344" s="34">
        <v>51.4</v>
      </c>
      <c r="L344" s="34">
        <v>18.3</v>
      </c>
      <c r="M344" s="34">
        <v>9.0399999999999991</v>
      </c>
      <c r="N344" s="34">
        <v>4.9000000000000004</v>
      </c>
      <c r="P344" s="36" t="e">
        <f t="shared" si="127"/>
        <v>#REF!</v>
      </c>
      <c r="Q344" s="36" t="e">
        <f t="shared" si="128"/>
        <v>#REF!</v>
      </c>
      <c r="R344" s="36" t="e">
        <f t="shared" si="129"/>
        <v>#REF!</v>
      </c>
      <c r="S344" s="36" t="e">
        <f t="shared" si="130"/>
        <v>#REF!</v>
      </c>
      <c r="T344" s="36" t="e">
        <f t="shared" si="131"/>
        <v>#REF!</v>
      </c>
      <c r="U344" s="36" t="e">
        <f t="shared" si="132"/>
        <v>#REF!</v>
      </c>
      <c r="V344" s="36" t="e">
        <f t="shared" si="133"/>
        <v>#REF!</v>
      </c>
      <c r="W344" s="36" t="e">
        <f t="shared" si="134"/>
        <v>#REF!</v>
      </c>
      <c r="X344" s="36" t="e">
        <f t="shared" si="135"/>
        <v>#REF!</v>
      </c>
      <c r="Y344" s="36" t="e">
        <f t="shared" si="136"/>
        <v>#REF!</v>
      </c>
      <c r="Z344" s="36" t="e">
        <f t="shared" si="137"/>
        <v>#REF!</v>
      </c>
      <c r="AA344" s="36" t="e">
        <f t="shared" si="138"/>
        <v>#REF!</v>
      </c>
    </row>
    <row r="345" spans="3:27" x14ac:dyDescent="0.3">
      <c r="C345" s="34">
        <v>5.48</v>
      </c>
      <c r="D345" s="34">
        <v>5.63</v>
      </c>
      <c r="E345" s="34">
        <v>3.98</v>
      </c>
      <c r="F345" s="34">
        <v>4.55</v>
      </c>
      <c r="G345" s="34">
        <v>13.5</v>
      </c>
      <c r="H345" s="34">
        <v>15.6</v>
      </c>
      <c r="I345" s="34">
        <v>74.900000000000006</v>
      </c>
      <c r="J345" s="34">
        <v>70.8</v>
      </c>
      <c r="K345" s="34">
        <v>47.3</v>
      </c>
      <c r="L345" s="34">
        <v>18.2</v>
      </c>
      <c r="M345" s="34">
        <v>8.86</v>
      </c>
      <c r="N345" s="34">
        <v>5.26</v>
      </c>
      <c r="P345" s="36" t="e">
        <f t="shared" si="127"/>
        <v>#REF!</v>
      </c>
      <c r="Q345" s="36" t="e">
        <f t="shared" si="128"/>
        <v>#REF!</v>
      </c>
      <c r="R345" s="36" t="e">
        <f t="shared" si="129"/>
        <v>#REF!</v>
      </c>
      <c r="S345" s="36" t="e">
        <f t="shared" si="130"/>
        <v>#REF!</v>
      </c>
      <c r="T345" s="36" t="e">
        <f t="shared" si="131"/>
        <v>#REF!</v>
      </c>
      <c r="U345" s="36" t="e">
        <f t="shared" si="132"/>
        <v>#REF!</v>
      </c>
      <c r="V345" s="36" t="e">
        <f t="shared" si="133"/>
        <v>#REF!</v>
      </c>
      <c r="W345" s="36" t="e">
        <f t="shared" si="134"/>
        <v>#REF!</v>
      </c>
      <c r="X345" s="36" t="e">
        <f t="shared" si="135"/>
        <v>#REF!</v>
      </c>
      <c r="Y345" s="36" t="e">
        <f t="shared" si="136"/>
        <v>#REF!</v>
      </c>
      <c r="Z345" s="36" t="e">
        <f t="shared" si="137"/>
        <v>#REF!</v>
      </c>
      <c r="AA345" s="36" t="e">
        <f t="shared" si="138"/>
        <v>#REF!</v>
      </c>
    </row>
    <row r="346" spans="3:27" x14ac:dyDescent="0.3">
      <c r="C346" s="34">
        <v>5.34</v>
      </c>
      <c r="D346" s="34">
        <v>5.7</v>
      </c>
      <c r="E346" s="34">
        <v>4.2300000000000004</v>
      </c>
      <c r="F346" s="34">
        <v>5.34</v>
      </c>
      <c r="G346" s="34">
        <v>20</v>
      </c>
      <c r="H346" s="34">
        <v>19.600000000000001</v>
      </c>
      <c r="I346" s="34">
        <v>73.599999999999994</v>
      </c>
      <c r="J346" s="34">
        <v>67.5</v>
      </c>
      <c r="K346" s="34">
        <v>44.5</v>
      </c>
      <c r="L346" s="34">
        <v>17.5</v>
      </c>
      <c r="M346" s="34">
        <v>8.86</v>
      </c>
      <c r="N346" s="34">
        <v>5.41</v>
      </c>
      <c r="P346" s="36" t="e">
        <f t="shared" si="127"/>
        <v>#REF!</v>
      </c>
      <c r="Q346" s="36" t="e">
        <f t="shared" si="128"/>
        <v>#REF!</v>
      </c>
      <c r="R346" s="36" t="e">
        <f t="shared" si="129"/>
        <v>#REF!</v>
      </c>
      <c r="S346" s="36" t="e">
        <f t="shared" si="130"/>
        <v>#REF!</v>
      </c>
      <c r="T346" s="36" t="e">
        <f t="shared" si="131"/>
        <v>#REF!</v>
      </c>
      <c r="U346" s="36" t="e">
        <f t="shared" si="132"/>
        <v>#REF!</v>
      </c>
      <c r="V346" s="36" t="e">
        <f t="shared" si="133"/>
        <v>#REF!</v>
      </c>
      <c r="W346" s="36" t="e">
        <f t="shared" si="134"/>
        <v>#REF!</v>
      </c>
      <c r="X346" s="36" t="e">
        <f t="shared" si="135"/>
        <v>#REF!</v>
      </c>
      <c r="Y346" s="36" t="e">
        <f t="shared" si="136"/>
        <v>#REF!</v>
      </c>
      <c r="Z346" s="36" t="e">
        <f t="shared" si="137"/>
        <v>#REF!</v>
      </c>
      <c r="AA346" s="36" t="e">
        <f t="shared" si="138"/>
        <v>#REF!</v>
      </c>
    </row>
    <row r="347" spans="3:27" x14ac:dyDescent="0.3">
      <c r="C347" s="34">
        <v>5.41</v>
      </c>
      <c r="D347" s="34">
        <v>5.48</v>
      </c>
      <c r="E347" s="34">
        <v>3.92</v>
      </c>
      <c r="F347" s="34">
        <v>4.9000000000000004</v>
      </c>
      <c r="G347" s="34">
        <v>15.3</v>
      </c>
      <c r="H347" s="34">
        <v>17.2</v>
      </c>
      <c r="I347" s="34">
        <v>67</v>
      </c>
      <c r="J347" s="34">
        <v>62.3</v>
      </c>
      <c r="K347" s="34">
        <v>42.2</v>
      </c>
      <c r="L347" s="34">
        <v>16.399999999999999</v>
      </c>
      <c r="M347" s="34">
        <v>8.86</v>
      </c>
      <c r="N347" s="34">
        <v>5.34</v>
      </c>
      <c r="P347" s="36" t="e">
        <f t="shared" si="127"/>
        <v>#REF!</v>
      </c>
      <c r="Q347" s="36" t="e">
        <f t="shared" si="128"/>
        <v>#REF!</v>
      </c>
      <c r="R347" s="36" t="e">
        <f t="shared" si="129"/>
        <v>#REF!</v>
      </c>
      <c r="S347" s="36" t="e">
        <f t="shared" si="130"/>
        <v>#REF!</v>
      </c>
      <c r="T347" s="36" t="e">
        <f t="shared" si="131"/>
        <v>#REF!</v>
      </c>
      <c r="U347" s="36" t="e">
        <f t="shared" si="132"/>
        <v>#REF!</v>
      </c>
      <c r="V347" s="36" t="e">
        <f t="shared" si="133"/>
        <v>#REF!</v>
      </c>
      <c r="W347" s="36" t="e">
        <f t="shared" si="134"/>
        <v>#REF!</v>
      </c>
      <c r="X347" s="36" t="e">
        <f t="shared" si="135"/>
        <v>#REF!</v>
      </c>
      <c r="Y347" s="36" t="e">
        <f t="shared" si="136"/>
        <v>#REF!</v>
      </c>
      <c r="Z347" s="36" t="e">
        <f t="shared" si="137"/>
        <v>#REF!</v>
      </c>
      <c r="AA347" s="36" t="e">
        <f t="shared" si="138"/>
        <v>#REF!</v>
      </c>
    </row>
    <row r="348" spans="3:27" x14ac:dyDescent="0.3">
      <c r="C348" s="34">
        <v>5.48</v>
      </c>
      <c r="D348" s="34">
        <v>5.41</v>
      </c>
      <c r="E348" s="34">
        <v>3.85</v>
      </c>
      <c r="F348" s="34">
        <v>4.76</v>
      </c>
      <c r="G348" s="34">
        <v>14.1</v>
      </c>
      <c r="H348" s="34">
        <v>18.100000000000001</v>
      </c>
      <c r="I348" s="34">
        <v>68.2</v>
      </c>
      <c r="J348" s="34">
        <v>57.1</v>
      </c>
      <c r="K348" s="34">
        <v>40.1</v>
      </c>
      <c r="L348" s="34">
        <v>16.399999999999999</v>
      </c>
      <c r="M348" s="34">
        <v>8.39</v>
      </c>
      <c r="N348" s="34">
        <v>5.12</v>
      </c>
      <c r="P348" s="36" t="e">
        <f t="shared" si="127"/>
        <v>#REF!</v>
      </c>
      <c r="Q348" s="36" t="e">
        <f t="shared" si="128"/>
        <v>#REF!</v>
      </c>
      <c r="R348" s="36" t="e">
        <f t="shared" si="129"/>
        <v>#REF!</v>
      </c>
      <c r="S348" s="36" t="e">
        <f t="shared" si="130"/>
        <v>#REF!</v>
      </c>
      <c r="T348" s="36" t="e">
        <f t="shared" si="131"/>
        <v>#REF!</v>
      </c>
      <c r="U348" s="36" t="e">
        <f t="shared" si="132"/>
        <v>#REF!</v>
      </c>
      <c r="V348" s="36" t="e">
        <f t="shared" si="133"/>
        <v>#REF!</v>
      </c>
      <c r="W348" s="36" t="e">
        <f t="shared" si="134"/>
        <v>#REF!</v>
      </c>
      <c r="X348" s="36" t="e">
        <f t="shared" si="135"/>
        <v>#REF!</v>
      </c>
      <c r="Y348" s="36" t="e">
        <f t="shared" si="136"/>
        <v>#REF!</v>
      </c>
      <c r="Z348" s="36" t="e">
        <f t="shared" si="137"/>
        <v>#REF!</v>
      </c>
      <c r="AA348" s="36" t="e">
        <f t="shared" si="138"/>
        <v>#REF!</v>
      </c>
    </row>
    <row r="349" spans="3:27" x14ac:dyDescent="0.3">
      <c r="C349" s="34">
        <v>5.56</v>
      </c>
      <c r="D349" s="34">
        <v>5.55</v>
      </c>
      <c r="E349" s="34">
        <v>3.73</v>
      </c>
      <c r="F349" s="34">
        <v>5.05</v>
      </c>
      <c r="G349" s="34">
        <v>15.2</v>
      </c>
      <c r="H349" s="34">
        <v>18.899999999999999</v>
      </c>
      <c r="I349" s="34">
        <v>66.5</v>
      </c>
      <c r="J349" s="34">
        <v>47.3</v>
      </c>
      <c r="K349" s="34">
        <v>39.700000000000003</v>
      </c>
      <c r="L349" s="34">
        <v>15.9</v>
      </c>
      <c r="M349" s="34">
        <v>8.58</v>
      </c>
      <c r="N349" s="34">
        <v>5.48</v>
      </c>
      <c r="P349" s="36" t="e">
        <f t="shared" si="127"/>
        <v>#REF!</v>
      </c>
      <c r="Q349" s="36" t="e">
        <f t="shared" si="128"/>
        <v>#REF!</v>
      </c>
      <c r="R349" s="36" t="e">
        <f t="shared" si="129"/>
        <v>#REF!</v>
      </c>
      <c r="S349" s="36" t="e">
        <f t="shared" si="130"/>
        <v>#REF!</v>
      </c>
      <c r="T349" s="36" t="e">
        <f t="shared" si="131"/>
        <v>#REF!</v>
      </c>
      <c r="U349" s="36" t="e">
        <f t="shared" si="132"/>
        <v>#REF!</v>
      </c>
      <c r="V349" s="36" t="e">
        <f t="shared" si="133"/>
        <v>#REF!</v>
      </c>
      <c r="W349" s="36" t="e">
        <f t="shared" si="134"/>
        <v>#REF!</v>
      </c>
      <c r="X349" s="36" t="e">
        <f t="shared" si="135"/>
        <v>#REF!</v>
      </c>
      <c r="Y349" s="36" t="e">
        <f t="shared" si="136"/>
        <v>#REF!</v>
      </c>
      <c r="Z349" s="36" t="e">
        <f t="shared" si="137"/>
        <v>#REF!</v>
      </c>
      <c r="AA349" s="36" t="e">
        <f t="shared" si="138"/>
        <v>#REF!</v>
      </c>
    </row>
    <row r="350" spans="3:27" x14ac:dyDescent="0.3">
      <c r="C350" s="34">
        <v>5.77</v>
      </c>
      <c r="D350" s="34">
        <v>5.26</v>
      </c>
      <c r="E350" s="34">
        <v>3.6</v>
      </c>
      <c r="F350" s="34">
        <v>5.94</v>
      </c>
      <c r="G350" s="34">
        <v>14.4</v>
      </c>
      <c r="H350" s="34">
        <v>23.6</v>
      </c>
      <c r="I350" s="34">
        <v>65.599999999999994</v>
      </c>
      <c r="J350" s="34">
        <v>45.8</v>
      </c>
      <c r="K350" s="34">
        <v>38.1</v>
      </c>
      <c r="L350" s="34">
        <v>15.3</v>
      </c>
      <c r="M350" s="34">
        <v>8.49</v>
      </c>
      <c r="N350" s="34">
        <v>5.56</v>
      </c>
      <c r="P350" s="36" t="e">
        <f t="shared" si="127"/>
        <v>#REF!</v>
      </c>
      <c r="Q350" s="36" t="e">
        <f t="shared" si="128"/>
        <v>#REF!</v>
      </c>
      <c r="R350" s="36" t="e">
        <f t="shared" si="129"/>
        <v>#REF!</v>
      </c>
      <c r="S350" s="36" t="e">
        <f t="shared" si="130"/>
        <v>#REF!</v>
      </c>
      <c r="T350" s="36" t="e">
        <f t="shared" si="131"/>
        <v>#REF!</v>
      </c>
      <c r="U350" s="36" t="e">
        <f t="shared" si="132"/>
        <v>#REF!</v>
      </c>
      <c r="V350" s="36" t="e">
        <f t="shared" si="133"/>
        <v>#REF!</v>
      </c>
      <c r="W350" s="36" t="e">
        <f t="shared" si="134"/>
        <v>#REF!</v>
      </c>
      <c r="X350" s="36" t="e">
        <f t="shared" si="135"/>
        <v>#REF!</v>
      </c>
      <c r="Y350" s="36" t="e">
        <f t="shared" si="136"/>
        <v>#REF!</v>
      </c>
      <c r="Z350" s="36" t="e">
        <f t="shared" si="137"/>
        <v>#REF!</v>
      </c>
      <c r="AA350" s="36" t="e">
        <f t="shared" si="138"/>
        <v>#REF!</v>
      </c>
    </row>
    <row r="351" spans="3:27" x14ac:dyDescent="0.3">
      <c r="C351" s="34">
        <v>5.19</v>
      </c>
      <c r="D351" s="34">
        <v>5.19</v>
      </c>
      <c r="E351" s="34">
        <v>3.42</v>
      </c>
      <c r="F351" s="34">
        <v>5.12</v>
      </c>
      <c r="G351" s="34">
        <v>21.1</v>
      </c>
      <c r="H351" s="34">
        <v>27</v>
      </c>
      <c r="I351" s="34">
        <v>62.9</v>
      </c>
      <c r="J351" s="34">
        <v>37.9</v>
      </c>
      <c r="K351" s="34">
        <v>36.700000000000003</v>
      </c>
      <c r="L351" s="34">
        <v>14.9</v>
      </c>
      <c r="M351" s="34">
        <v>8.49</v>
      </c>
      <c r="N351" s="34">
        <v>5.7</v>
      </c>
      <c r="P351" s="36" t="e">
        <f t="shared" si="127"/>
        <v>#REF!</v>
      </c>
      <c r="Q351" s="36" t="e">
        <f t="shared" si="128"/>
        <v>#REF!</v>
      </c>
      <c r="R351" s="36" t="e">
        <f t="shared" si="129"/>
        <v>#REF!</v>
      </c>
      <c r="S351" s="36" t="e">
        <f t="shared" si="130"/>
        <v>#REF!</v>
      </c>
      <c r="T351" s="36" t="e">
        <f t="shared" si="131"/>
        <v>#REF!</v>
      </c>
      <c r="U351" s="36" t="e">
        <f t="shared" si="132"/>
        <v>#REF!</v>
      </c>
      <c r="V351" s="36" t="e">
        <f t="shared" si="133"/>
        <v>#REF!</v>
      </c>
      <c r="W351" s="36" t="e">
        <f t="shared" si="134"/>
        <v>#REF!</v>
      </c>
      <c r="X351" s="36" t="e">
        <f t="shared" si="135"/>
        <v>#REF!</v>
      </c>
      <c r="Y351" s="36" t="e">
        <f t="shared" si="136"/>
        <v>#REF!</v>
      </c>
      <c r="Z351" s="36" t="e">
        <f t="shared" si="137"/>
        <v>#REF!</v>
      </c>
      <c r="AA351" s="36" t="e">
        <f t="shared" si="138"/>
        <v>#REF!</v>
      </c>
    </row>
    <row r="352" spans="3:27" x14ac:dyDescent="0.3">
      <c r="C352" s="34">
        <v>5.26</v>
      </c>
      <c r="D352" s="34">
        <v>5.19</v>
      </c>
      <c r="E352" s="34">
        <v>3.48</v>
      </c>
      <c r="F352" s="34">
        <v>4.68</v>
      </c>
      <c r="G352" s="34">
        <v>17.8</v>
      </c>
      <c r="H352" s="34">
        <v>27.7</v>
      </c>
      <c r="I352" s="34">
        <v>61.1</v>
      </c>
      <c r="J352" s="34">
        <v>38.5</v>
      </c>
      <c r="K352" s="34">
        <v>36.1</v>
      </c>
      <c r="L352" s="34">
        <v>14.8</v>
      </c>
      <c r="M352" s="34">
        <v>8.39</v>
      </c>
      <c r="N352" s="34">
        <v>5.77</v>
      </c>
      <c r="P352" s="36" t="e">
        <f t="shared" si="127"/>
        <v>#REF!</v>
      </c>
      <c r="Q352" s="36" t="e">
        <f t="shared" si="128"/>
        <v>#REF!</v>
      </c>
      <c r="R352" s="36" t="e">
        <f t="shared" si="129"/>
        <v>#REF!</v>
      </c>
      <c r="S352" s="36" t="e">
        <f t="shared" si="130"/>
        <v>#REF!</v>
      </c>
      <c r="T352" s="36" t="e">
        <f t="shared" si="131"/>
        <v>#REF!</v>
      </c>
      <c r="U352" s="36" t="e">
        <f t="shared" si="132"/>
        <v>#REF!</v>
      </c>
      <c r="V352" s="36" t="e">
        <f t="shared" si="133"/>
        <v>#REF!</v>
      </c>
      <c r="W352" s="36" t="e">
        <f t="shared" si="134"/>
        <v>#REF!</v>
      </c>
      <c r="X352" s="36" t="e">
        <f t="shared" si="135"/>
        <v>#REF!</v>
      </c>
      <c r="Y352" s="36" t="e">
        <f t="shared" si="136"/>
        <v>#REF!</v>
      </c>
      <c r="Z352" s="36" t="e">
        <f t="shared" si="137"/>
        <v>#REF!</v>
      </c>
      <c r="AA352" s="36" t="e">
        <f t="shared" si="138"/>
        <v>#REF!</v>
      </c>
    </row>
    <row r="353" spans="1:40" x14ac:dyDescent="0.3">
      <c r="C353" s="34">
        <v>5.34</v>
      </c>
      <c r="D353" s="34">
        <v>5.34</v>
      </c>
      <c r="E353" s="34">
        <v>3.48</v>
      </c>
      <c r="F353" s="34">
        <v>4.76</v>
      </c>
      <c r="G353" s="34">
        <v>17.5</v>
      </c>
      <c r="H353" s="34">
        <v>26.3</v>
      </c>
      <c r="I353" s="34">
        <v>61.8</v>
      </c>
      <c r="J353" s="34">
        <v>46.7</v>
      </c>
      <c r="K353" s="34">
        <v>34.6</v>
      </c>
      <c r="L353" s="34">
        <v>14.2</v>
      </c>
      <c r="M353" s="34">
        <v>8.2100000000000009</v>
      </c>
      <c r="N353" s="34">
        <v>5.7</v>
      </c>
      <c r="P353" s="36" t="e">
        <f t="shared" si="127"/>
        <v>#REF!</v>
      </c>
      <c r="Q353" s="36" t="e">
        <f t="shared" si="128"/>
        <v>#REF!</v>
      </c>
      <c r="R353" s="36" t="e">
        <f t="shared" si="129"/>
        <v>#REF!</v>
      </c>
      <c r="S353" s="36" t="e">
        <f t="shared" si="130"/>
        <v>#REF!</v>
      </c>
      <c r="T353" s="36" t="e">
        <f t="shared" si="131"/>
        <v>#REF!</v>
      </c>
      <c r="U353" s="36" t="e">
        <f t="shared" si="132"/>
        <v>#REF!</v>
      </c>
      <c r="V353" s="36" t="e">
        <f t="shared" si="133"/>
        <v>#REF!</v>
      </c>
      <c r="W353" s="36" t="e">
        <f t="shared" si="134"/>
        <v>#REF!</v>
      </c>
      <c r="X353" s="36" t="e">
        <f t="shared" si="135"/>
        <v>#REF!</v>
      </c>
      <c r="Y353" s="36" t="e">
        <f t="shared" si="136"/>
        <v>#REF!</v>
      </c>
      <c r="Z353" s="36" t="e">
        <f t="shared" si="137"/>
        <v>#REF!</v>
      </c>
      <c r="AA353" s="36" t="e">
        <f t="shared" si="138"/>
        <v>#REF!</v>
      </c>
    </row>
    <row r="354" spans="1:40" x14ac:dyDescent="0.3">
      <c r="C354" s="34">
        <v>7.07</v>
      </c>
      <c r="D354" s="34">
        <v>5.19</v>
      </c>
      <c r="E354" s="34">
        <v>3.54</v>
      </c>
      <c r="F354" s="34">
        <v>4.9000000000000004</v>
      </c>
      <c r="G354" s="34">
        <v>18.3</v>
      </c>
      <c r="H354" s="34">
        <v>25</v>
      </c>
      <c r="I354" s="34">
        <v>60.1</v>
      </c>
      <c r="J354" s="34">
        <v>55.5</v>
      </c>
      <c r="K354" s="34">
        <v>31.1</v>
      </c>
      <c r="L354" s="34">
        <v>13.9</v>
      </c>
      <c r="M354" s="34">
        <v>7.74</v>
      </c>
      <c r="N354" s="34">
        <v>5.56</v>
      </c>
      <c r="P354" s="36" t="e">
        <f t="shared" si="127"/>
        <v>#REF!</v>
      </c>
      <c r="Q354" s="36" t="e">
        <f t="shared" si="128"/>
        <v>#REF!</v>
      </c>
      <c r="R354" s="36" t="e">
        <f t="shared" si="129"/>
        <v>#REF!</v>
      </c>
      <c r="S354" s="36" t="e">
        <f t="shared" si="130"/>
        <v>#REF!</v>
      </c>
      <c r="T354" s="36" t="e">
        <f t="shared" si="131"/>
        <v>#REF!</v>
      </c>
      <c r="U354" s="36" t="e">
        <f t="shared" si="132"/>
        <v>#REF!</v>
      </c>
      <c r="V354" s="36" t="e">
        <f t="shared" si="133"/>
        <v>#REF!</v>
      </c>
      <c r="W354" s="36" t="e">
        <f t="shared" si="134"/>
        <v>#REF!</v>
      </c>
      <c r="X354" s="36" t="e">
        <f t="shared" si="135"/>
        <v>#REF!</v>
      </c>
      <c r="Y354" s="36" t="e">
        <f t="shared" si="136"/>
        <v>#REF!</v>
      </c>
      <c r="Z354" s="36" t="e">
        <f t="shared" si="137"/>
        <v>#REF!</v>
      </c>
      <c r="AA354" s="36" t="e">
        <f t="shared" si="138"/>
        <v>#REF!</v>
      </c>
    </row>
    <row r="355" spans="1:40" x14ac:dyDescent="0.3">
      <c r="C355" s="34">
        <v>6.9</v>
      </c>
      <c r="D355" s="34">
        <v>5.05</v>
      </c>
      <c r="E355" s="34">
        <v>3.54</v>
      </c>
      <c r="F355" s="34">
        <v>5.57</v>
      </c>
      <c r="G355" s="34">
        <v>16.100000000000001</v>
      </c>
      <c r="H355" s="34">
        <v>25.8</v>
      </c>
      <c r="I355" s="34">
        <v>79.2</v>
      </c>
      <c r="J355" s="34">
        <v>53.8</v>
      </c>
      <c r="K355" s="34">
        <v>27</v>
      </c>
      <c r="L355" s="34">
        <v>13.7</v>
      </c>
      <c r="M355" s="34">
        <v>7.84</v>
      </c>
      <c r="N355" s="34">
        <v>5.84</v>
      </c>
      <c r="P355" s="36" t="e">
        <f t="shared" si="127"/>
        <v>#REF!</v>
      </c>
      <c r="Q355" s="36" t="e">
        <f t="shared" si="128"/>
        <v>#REF!</v>
      </c>
      <c r="R355" s="36" t="e">
        <f t="shared" si="129"/>
        <v>#REF!</v>
      </c>
      <c r="S355" s="36" t="e">
        <f t="shared" si="130"/>
        <v>#REF!</v>
      </c>
      <c r="T355" s="36" t="e">
        <f t="shared" si="131"/>
        <v>#REF!</v>
      </c>
      <c r="U355" s="36" t="e">
        <f t="shared" si="132"/>
        <v>#REF!</v>
      </c>
      <c r="V355" s="36" t="e">
        <f t="shared" si="133"/>
        <v>#REF!</v>
      </c>
      <c r="W355" s="36" t="e">
        <f t="shared" si="134"/>
        <v>#REF!</v>
      </c>
      <c r="X355" s="36" t="e">
        <f t="shared" si="135"/>
        <v>#REF!</v>
      </c>
      <c r="Y355" s="36" t="e">
        <f t="shared" si="136"/>
        <v>#REF!</v>
      </c>
      <c r="Z355" s="36" t="e">
        <f t="shared" si="137"/>
        <v>#REF!</v>
      </c>
      <c r="AA355" s="36" t="e">
        <f t="shared" si="138"/>
        <v>#REF!</v>
      </c>
    </row>
    <row r="356" spans="1:40" x14ac:dyDescent="0.3">
      <c r="C356" s="34">
        <v>6.4</v>
      </c>
      <c r="D356" s="34">
        <v>4.9000000000000004</v>
      </c>
      <c r="E356" s="34">
        <v>3.48</v>
      </c>
      <c r="F356" s="34">
        <v>6.01</v>
      </c>
      <c r="G356" s="34">
        <v>15.3</v>
      </c>
      <c r="H356" s="34">
        <v>28.2</v>
      </c>
      <c r="I356" s="34">
        <v>75.8</v>
      </c>
      <c r="J356" s="34">
        <v>49.8</v>
      </c>
      <c r="K356" s="34">
        <v>27.3</v>
      </c>
      <c r="L356" s="34">
        <v>13.5</v>
      </c>
      <c r="M356" s="34">
        <v>7.74</v>
      </c>
      <c r="N356" s="34">
        <v>6</v>
      </c>
      <c r="P356" s="36" t="e">
        <f t="shared" si="127"/>
        <v>#REF!</v>
      </c>
      <c r="Q356" s="36" t="e">
        <f t="shared" si="128"/>
        <v>#REF!</v>
      </c>
      <c r="R356" s="36" t="e">
        <f t="shared" si="129"/>
        <v>#REF!</v>
      </c>
      <c r="S356" s="36" t="e">
        <f t="shared" si="130"/>
        <v>#REF!</v>
      </c>
      <c r="T356" s="36" t="e">
        <f t="shared" si="131"/>
        <v>#REF!</v>
      </c>
      <c r="U356" s="36" t="e">
        <f t="shared" si="132"/>
        <v>#REF!</v>
      </c>
      <c r="V356" s="36" t="e">
        <f t="shared" si="133"/>
        <v>#REF!</v>
      </c>
      <c r="W356" s="36" t="e">
        <f t="shared" si="134"/>
        <v>#REF!</v>
      </c>
      <c r="X356" s="36" t="e">
        <f t="shared" si="135"/>
        <v>#REF!</v>
      </c>
      <c r="Y356" s="36" t="e">
        <f t="shared" si="136"/>
        <v>#REF!</v>
      </c>
      <c r="Z356" s="36" t="e">
        <f t="shared" si="137"/>
        <v>#REF!</v>
      </c>
      <c r="AA356" s="36" t="e">
        <f t="shared" si="138"/>
        <v>#REF!</v>
      </c>
    </row>
    <row r="357" spans="1:40" x14ac:dyDescent="0.3">
      <c r="C357" s="34">
        <v>6.01</v>
      </c>
      <c r="D357" s="34">
        <v>4.6100000000000003</v>
      </c>
      <c r="E357" s="34">
        <v>5.41</v>
      </c>
      <c r="F357" s="34">
        <v>5.56</v>
      </c>
      <c r="G357" s="34">
        <v>18.2</v>
      </c>
      <c r="H357" s="34">
        <v>27.7</v>
      </c>
      <c r="I357" s="34">
        <v>81.2</v>
      </c>
      <c r="J357" s="34">
        <v>53.1</v>
      </c>
      <c r="K357" s="34">
        <v>26</v>
      </c>
      <c r="L357" s="34">
        <v>13</v>
      </c>
      <c r="M357" s="34">
        <v>7.74</v>
      </c>
      <c r="N357" s="34">
        <v>6.57</v>
      </c>
      <c r="P357" s="36" t="e">
        <f t="shared" si="127"/>
        <v>#REF!</v>
      </c>
      <c r="Q357" s="36" t="e">
        <f t="shared" si="128"/>
        <v>#REF!</v>
      </c>
      <c r="R357" s="36" t="e">
        <f t="shared" si="129"/>
        <v>#REF!</v>
      </c>
      <c r="S357" s="36" t="e">
        <f t="shared" si="130"/>
        <v>#REF!</v>
      </c>
      <c r="T357" s="36" t="e">
        <f t="shared" si="131"/>
        <v>#REF!</v>
      </c>
      <c r="U357" s="36" t="e">
        <f t="shared" si="132"/>
        <v>#REF!</v>
      </c>
      <c r="V357" s="36" t="e">
        <f t="shared" si="133"/>
        <v>#REF!</v>
      </c>
      <c r="W357" s="36" t="e">
        <f t="shared" si="134"/>
        <v>#REF!</v>
      </c>
      <c r="X357" s="36" t="e">
        <f t="shared" si="135"/>
        <v>#REF!</v>
      </c>
      <c r="Y357" s="36" t="e">
        <f t="shared" si="136"/>
        <v>#REF!</v>
      </c>
      <c r="Z357" s="36" t="e">
        <f t="shared" si="137"/>
        <v>#REF!</v>
      </c>
      <c r="AA357" s="36" t="e">
        <f t="shared" si="138"/>
        <v>#REF!</v>
      </c>
    </row>
    <row r="358" spans="1:40" x14ac:dyDescent="0.3">
      <c r="C358" s="34">
        <v>5.56</v>
      </c>
      <c r="D358" s="34">
        <v>4.76</v>
      </c>
      <c r="E358" s="34">
        <v>6.01</v>
      </c>
      <c r="F358" s="34">
        <v>8.2100000000000009</v>
      </c>
      <c r="G358" s="34">
        <v>17.899999999999999</v>
      </c>
      <c r="H358" s="34">
        <v>29</v>
      </c>
      <c r="I358" s="34">
        <v>84.1</v>
      </c>
      <c r="J358" s="34">
        <v>46.7</v>
      </c>
      <c r="K358" s="34">
        <v>26</v>
      </c>
      <c r="L358" s="34">
        <v>12.9</v>
      </c>
      <c r="M358" s="34">
        <v>7.65</v>
      </c>
      <c r="N358" s="34">
        <v>6.74</v>
      </c>
      <c r="P358" s="36" t="e">
        <f t="shared" si="127"/>
        <v>#REF!</v>
      </c>
      <c r="Q358" s="36" t="e">
        <f t="shared" si="128"/>
        <v>#REF!</v>
      </c>
      <c r="R358" s="36" t="e">
        <f t="shared" si="129"/>
        <v>#REF!</v>
      </c>
      <c r="S358" s="36" t="e">
        <f t="shared" si="130"/>
        <v>#REF!</v>
      </c>
      <c r="T358" s="36" t="e">
        <f t="shared" si="131"/>
        <v>#REF!</v>
      </c>
      <c r="U358" s="36" t="e">
        <f t="shared" si="132"/>
        <v>#REF!</v>
      </c>
      <c r="V358" s="36" t="e">
        <f t="shared" si="133"/>
        <v>#REF!</v>
      </c>
      <c r="W358" s="36" t="e">
        <f t="shared" si="134"/>
        <v>#REF!</v>
      </c>
      <c r="X358" s="36" t="e">
        <f t="shared" si="135"/>
        <v>#REF!</v>
      </c>
      <c r="Y358" s="36" t="e">
        <f t="shared" si="136"/>
        <v>#REF!</v>
      </c>
      <c r="Z358" s="36" t="e">
        <f t="shared" si="137"/>
        <v>#REF!</v>
      </c>
      <c r="AA358" s="36" t="e">
        <f t="shared" si="138"/>
        <v>#REF!</v>
      </c>
    </row>
    <row r="359" spans="1:40" x14ac:dyDescent="0.3">
      <c r="C359" s="34">
        <v>6.33</v>
      </c>
      <c r="E359" s="34">
        <v>4.6100000000000003</v>
      </c>
      <c r="F359" s="34">
        <v>11.2</v>
      </c>
      <c r="G359" s="34">
        <v>19.100000000000001</v>
      </c>
      <c r="H359" s="34">
        <v>33</v>
      </c>
      <c r="I359" s="34">
        <v>98.2</v>
      </c>
      <c r="J359" s="34">
        <v>52.6</v>
      </c>
      <c r="K359" s="34">
        <v>24.4</v>
      </c>
      <c r="L359" s="34">
        <v>12.7</v>
      </c>
      <c r="M359" s="34">
        <v>7.66</v>
      </c>
      <c r="N359" s="34">
        <v>6.24</v>
      </c>
      <c r="P359" s="36" t="e">
        <f>IF(C359="NaN", "", C359*$G$7)</f>
        <v>#REF!</v>
      </c>
      <c r="Q359" s="36"/>
      <c r="R359" s="36" t="e">
        <f t="shared" ref="R359:AA360" si="140">IF(E359="NaN", "", E359*$G$7)</f>
        <v>#REF!</v>
      </c>
      <c r="S359" s="36" t="e">
        <f t="shared" si="140"/>
        <v>#REF!</v>
      </c>
      <c r="T359" s="36" t="e">
        <f t="shared" si="140"/>
        <v>#REF!</v>
      </c>
      <c r="U359" s="36" t="e">
        <f t="shared" si="140"/>
        <v>#REF!</v>
      </c>
      <c r="V359" s="36" t="e">
        <f t="shared" si="140"/>
        <v>#REF!</v>
      </c>
      <c r="W359" s="36" t="e">
        <f t="shared" si="140"/>
        <v>#REF!</v>
      </c>
      <c r="X359" s="36" t="e">
        <f t="shared" si="140"/>
        <v>#REF!</v>
      </c>
      <c r="Y359" s="36" t="e">
        <f t="shared" si="140"/>
        <v>#REF!</v>
      </c>
      <c r="Z359" s="36" t="e">
        <f t="shared" si="140"/>
        <v>#REF!</v>
      </c>
      <c r="AA359" s="36" t="e">
        <f t="shared" si="140"/>
        <v>#REF!</v>
      </c>
    </row>
    <row r="360" spans="1:40" x14ac:dyDescent="0.3">
      <c r="C360" s="34">
        <v>5.71</v>
      </c>
      <c r="E360" s="34">
        <v>5.26</v>
      </c>
      <c r="F360" s="34">
        <v>12.5</v>
      </c>
      <c r="G360" s="34">
        <v>18.600000000000001</v>
      </c>
      <c r="H360" s="34">
        <v>34.200000000000003</v>
      </c>
      <c r="I360" s="34">
        <v>93.9</v>
      </c>
      <c r="J360" s="34">
        <v>55.6</v>
      </c>
      <c r="K360" s="34">
        <v>23.6</v>
      </c>
      <c r="L360" s="34">
        <v>12.6</v>
      </c>
      <c r="M360" s="34">
        <v>7.48</v>
      </c>
      <c r="N360" s="34">
        <v>6.07</v>
      </c>
      <c r="P360" s="36" t="e">
        <f>IF(C360="NaN", "", C360*$G$7)</f>
        <v>#REF!</v>
      </c>
      <c r="Q360" s="36"/>
      <c r="R360" s="36" t="e">
        <f t="shared" si="140"/>
        <v>#REF!</v>
      </c>
      <c r="S360" s="36" t="e">
        <f t="shared" si="140"/>
        <v>#REF!</v>
      </c>
      <c r="T360" s="36" t="e">
        <f t="shared" si="140"/>
        <v>#REF!</v>
      </c>
      <c r="U360" s="36" t="e">
        <f t="shared" si="140"/>
        <v>#REF!</v>
      </c>
      <c r="V360" s="36" t="e">
        <f t="shared" si="140"/>
        <v>#REF!</v>
      </c>
      <c r="W360" s="36" t="e">
        <f t="shared" si="140"/>
        <v>#REF!</v>
      </c>
      <c r="X360" s="36" t="e">
        <f t="shared" si="140"/>
        <v>#REF!</v>
      </c>
      <c r="Y360" s="36" t="e">
        <f t="shared" si="140"/>
        <v>#REF!</v>
      </c>
      <c r="Z360" s="36" t="e">
        <f t="shared" si="140"/>
        <v>#REF!</v>
      </c>
      <c r="AA360" s="36" t="e">
        <f t="shared" si="140"/>
        <v>#REF!</v>
      </c>
    </row>
    <row r="361" spans="1:40" x14ac:dyDescent="0.3">
      <c r="C361" s="34">
        <v>5.77</v>
      </c>
      <c r="E361" s="34">
        <v>5.56</v>
      </c>
      <c r="G361" s="34">
        <v>21.4</v>
      </c>
      <c r="I361" s="34">
        <v>81.400000000000006</v>
      </c>
      <c r="J361" s="34">
        <v>58</v>
      </c>
      <c r="L361" s="34">
        <v>12</v>
      </c>
      <c r="N361" s="34">
        <v>6.07</v>
      </c>
      <c r="P361" s="36" t="e">
        <f>IF(C361="NaN", "", C361*$G$7)</f>
        <v>#REF!</v>
      </c>
      <c r="Q361" s="36"/>
      <c r="R361" s="36" t="e">
        <f>IF(E361="NaN", "", E361*$G$7)</f>
        <v>#REF!</v>
      </c>
      <c r="S361" s="36"/>
      <c r="T361" s="36" t="e">
        <f>IF(G361="NaN", "", G361*$G$7)</f>
        <v>#REF!</v>
      </c>
      <c r="U361" s="36"/>
      <c r="V361" s="36" t="e">
        <f>IF(I361="NaN", "", I361*$G$7)</f>
        <v>#REF!</v>
      </c>
      <c r="W361" s="36" t="e">
        <f>IF(J361="NaN", "", J361*$G$7)</f>
        <v>#REF!</v>
      </c>
      <c r="X361" s="36"/>
      <c r="Y361" s="36" t="e">
        <f>IF(L361="NaN", "", L361*$G$7)</f>
        <v>#REF!</v>
      </c>
      <c r="Z361" s="36"/>
      <c r="AA361" s="36" t="e">
        <f>IF(N361="NaN", "", N361*$G$7)</f>
        <v>#REF!</v>
      </c>
    </row>
    <row r="362" spans="1:40" x14ac:dyDescent="0.3">
      <c r="P362" s="36"/>
      <c r="Q362" s="36"/>
      <c r="R362" s="36"/>
      <c r="S362" s="36"/>
      <c r="T362" s="36"/>
      <c r="U362" s="36"/>
      <c r="V362" s="36"/>
      <c r="W362" s="36"/>
      <c r="X362" s="36"/>
      <c r="Y362" s="36"/>
      <c r="Z362" s="36"/>
      <c r="AA362" s="36"/>
    </row>
    <row r="363" spans="1:40" x14ac:dyDescent="0.3">
      <c r="A363" s="34">
        <v>1978</v>
      </c>
      <c r="C363" s="34">
        <v>6.57</v>
      </c>
      <c r="D363" s="34">
        <v>4.4800000000000004</v>
      </c>
      <c r="E363" s="34">
        <v>5.84</v>
      </c>
      <c r="F363" s="34">
        <v>8.77</v>
      </c>
      <c r="G363" s="34">
        <v>22.7</v>
      </c>
      <c r="H363" s="34">
        <v>21.5</v>
      </c>
      <c r="I363" s="34">
        <v>57.4</v>
      </c>
      <c r="J363" s="34">
        <v>99.2</v>
      </c>
      <c r="K363" s="34">
        <v>62.6</v>
      </c>
      <c r="L363" s="34">
        <v>36.9</v>
      </c>
      <c r="M363" s="34">
        <v>14.2</v>
      </c>
      <c r="N363" s="34">
        <v>10</v>
      </c>
      <c r="P363" s="36" t="e">
        <f t="shared" ref="P363:P390" si="141">IF(C363="NaN", "", C363*$G$7)</f>
        <v>#REF!</v>
      </c>
      <c r="Q363" s="36" t="e">
        <f t="shared" ref="Q363:Q390" si="142">IF(D363="NaN", "", D363*$G$7)</f>
        <v>#REF!</v>
      </c>
      <c r="R363" s="36" t="e">
        <f t="shared" ref="R363:R390" si="143">IF(E363="NaN", "", E363*$G$7)</f>
        <v>#REF!</v>
      </c>
      <c r="S363" s="36" t="e">
        <f t="shared" ref="S363:S390" si="144">IF(F363="NaN", "", F363*$G$7)</f>
        <v>#REF!</v>
      </c>
      <c r="T363" s="36" t="e">
        <f t="shared" ref="T363:T390" si="145">IF(G363="NaN", "", G363*$G$7)</f>
        <v>#REF!</v>
      </c>
      <c r="U363" s="36" t="e">
        <f t="shared" ref="U363:U390" si="146">IF(H363="NaN", "", H363*$G$7)</f>
        <v>#REF!</v>
      </c>
      <c r="V363" s="36" t="e">
        <f t="shared" ref="V363:V390" si="147">IF(I363="NaN", "", I363*$G$7)</f>
        <v>#REF!</v>
      </c>
      <c r="W363" s="36" t="e">
        <f t="shared" ref="W363:W390" si="148">IF(J363="NaN", "", J363*$G$7)</f>
        <v>#REF!</v>
      </c>
      <c r="X363" s="36" t="e">
        <f t="shared" ref="X363:X390" si="149">IF(K363="NaN", "", K363*$G$7)</f>
        <v>#REF!</v>
      </c>
      <c r="Y363" s="36" t="e">
        <f t="shared" ref="Y363:Y390" si="150">IF(L363="NaN", "", L363*$G$7)</f>
        <v>#REF!</v>
      </c>
      <c r="Z363" s="36" t="e">
        <f t="shared" ref="Z363:Z390" si="151">IF(M363="NaN", "", M363*$G$7)</f>
        <v>#REF!</v>
      </c>
      <c r="AA363" s="36" t="e">
        <f t="shared" ref="AA363:AA390" si="152">IF(N363="NaN", "", N363*$G$7)</f>
        <v>#REF!</v>
      </c>
      <c r="AC363" s="3" t="e">
        <f t="shared" ref="AC363:AN363" si="153">AVERAGE(P363:P393)</f>
        <v>#REF!</v>
      </c>
      <c r="AD363" s="3" t="e">
        <f t="shared" si="153"/>
        <v>#REF!</v>
      </c>
      <c r="AE363" s="3" t="e">
        <f t="shared" si="153"/>
        <v>#REF!</v>
      </c>
      <c r="AF363" s="3" t="e">
        <f t="shared" si="153"/>
        <v>#REF!</v>
      </c>
      <c r="AG363" s="3" t="e">
        <f t="shared" si="153"/>
        <v>#REF!</v>
      </c>
      <c r="AH363" s="3" t="e">
        <f t="shared" si="153"/>
        <v>#REF!</v>
      </c>
      <c r="AI363" s="3" t="e">
        <f t="shared" si="153"/>
        <v>#REF!</v>
      </c>
      <c r="AJ363" s="3" t="e">
        <f t="shared" si="153"/>
        <v>#REF!</v>
      </c>
      <c r="AK363" s="3" t="e">
        <f t="shared" si="153"/>
        <v>#REF!</v>
      </c>
      <c r="AL363" s="3" t="e">
        <f t="shared" si="153"/>
        <v>#REF!</v>
      </c>
      <c r="AM363" s="3" t="e">
        <f t="shared" si="153"/>
        <v>#REF!</v>
      </c>
      <c r="AN363" s="3" t="e">
        <f t="shared" si="153"/>
        <v>#REF!</v>
      </c>
    </row>
    <row r="364" spans="1:40" x14ac:dyDescent="0.3">
      <c r="C364" s="34">
        <v>6</v>
      </c>
      <c r="D364" s="34">
        <v>4.42</v>
      </c>
      <c r="E364" s="34">
        <v>10.9</v>
      </c>
      <c r="F364" s="34">
        <v>8.67</v>
      </c>
      <c r="G364" s="34">
        <v>19.3</v>
      </c>
      <c r="H364" s="34">
        <v>21</v>
      </c>
      <c r="I364" s="34">
        <v>76.599999999999994</v>
      </c>
      <c r="J364" s="34">
        <v>96.7</v>
      </c>
      <c r="K364" s="34">
        <v>59.8</v>
      </c>
      <c r="L364" s="34">
        <v>32.200000000000003</v>
      </c>
      <c r="M364" s="34">
        <v>13.8</v>
      </c>
      <c r="N364" s="34">
        <v>11.5</v>
      </c>
      <c r="P364" s="36" t="e">
        <f t="shared" si="141"/>
        <v>#REF!</v>
      </c>
      <c r="Q364" s="36" t="e">
        <f t="shared" si="142"/>
        <v>#REF!</v>
      </c>
      <c r="R364" s="36" t="e">
        <f t="shared" si="143"/>
        <v>#REF!</v>
      </c>
      <c r="S364" s="36" t="e">
        <f t="shared" si="144"/>
        <v>#REF!</v>
      </c>
      <c r="T364" s="36" t="e">
        <f t="shared" si="145"/>
        <v>#REF!</v>
      </c>
      <c r="U364" s="36" t="e">
        <f t="shared" si="146"/>
        <v>#REF!</v>
      </c>
      <c r="V364" s="36" t="e">
        <f t="shared" si="147"/>
        <v>#REF!</v>
      </c>
      <c r="W364" s="36" t="e">
        <f t="shared" si="148"/>
        <v>#REF!</v>
      </c>
      <c r="X364" s="36" t="e">
        <f t="shared" si="149"/>
        <v>#REF!</v>
      </c>
      <c r="Y364" s="36" t="e">
        <f t="shared" si="150"/>
        <v>#REF!</v>
      </c>
      <c r="Z364" s="36" t="e">
        <f t="shared" si="151"/>
        <v>#REF!</v>
      </c>
      <c r="AA364" s="36" t="e">
        <f t="shared" si="152"/>
        <v>#REF!</v>
      </c>
    </row>
    <row r="365" spans="1:40" x14ac:dyDescent="0.3">
      <c r="C365" s="34">
        <v>6</v>
      </c>
      <c r="D365" s="34">
        <v>4.16</v>
      </c>
      <c r="E365" s="34">
        <v>9.57</v>
      </c>
      <c r="F365" s="34">
        <v>9.7200000000000006</v>
      </c>
      <c r="G365" s="34">
        <v>23.1</v>
      </c>
      <c r="H365" s="34">
        <v>19.7</v>
      </c>
      <c r="I365" s="34">
        <v>44.4</v>
      </c>
      <c r="J365" s="34">
        <v>89.8</v>
      </c>
      <c r="K365" s="34">
        <v>57.6</v>
      </c>
      <c r="L365" s="34">
        <v>29.5</v>
      </c>
      <c r="M365" s="34">
        <v>13.6</v>
      </c>
      <c r="N365" s="34">
        <v>11</v>
      </c>
      <c r="P365" s="36" t="e">
        <f t="shared" si="141"/>
        <v>#REF!</v>
      </c>
      <c r="Q365" s="36" t="e">
        <f t="shared" si="142"/>
        <v>#REF!</v>
      </c>
      <c r="R365" s="36" t="e">
        <f t="shared" si="143"/>
        <v>#REF!</v>
      </c>
      <c r="S365" s="36" t="e">
        <f t="shared" si="144"/>
        <v>#REF!</v>
      </c>
      <c r="T365" s="36" t="e">
        <f t="shared" si="145"/>
        <v>#REF!</v>
      </c>
      <c r="U365" s="36" t="e">
        <f t="shared" si="146"/>
        <v>#REF!</v>
      </c>
      <c r="V365" s="36" t="e">
        <f t="shared" si="147"/>
        <v>#REF!</v>
      </c>
      <c r="W365" s="36" t="e">
        <f t="shared" si="148"/>
        <v>#REF!</v>
      </c>
      <c r="X365" s="36" t="e">
        <f t="shared" si="149"/>
        <v>#REF!</v>
      </c>
      <c r="Y365" s="36" t="e">
        <f t="shared" si="150"/>
        <v>#REF!</v>
      </c>
      <c r="Z365" s="36" t="e">
        <f t="shared" si="151"/>
        <v>#REF!</v>
      </c>
      <c r="AA365" s="36" t="e">
        <f t="shared" si="152"/>
        <v>#REF!</v>
      </c>
    </row>
    <row r="366" spans="1:40" x14ac:dyDescent="0.3">
      <c r="C366" s="34">
        <v>5.7</v>
      </c>
      <c r="D366" s="34">
        <v>3.98</v>
      </c>
      <c r="E366" s="34">
        <v>7.67</v>
      </c>
      <c r="F366" s="34">
        <v>12.3</v>
      </c>
      <c r="G366" s="34">
        <v>26.8</v>
      </c>
      <c r="H366" s="34">
        <v>19.3</v>
      </c>
      <c r="I366" s="34">
        <v>39.6</v>
      </c>
      <c r="J366" s="34">
        <v>89.5</v>
      </c>
      <c r="K366" s="34">
        <v>55.1</v>
      </c>
      <c r="L366" s="34">
        <v>28.8</v>
      </c>
      <c r="M366" s="34">
        <v>12.9</v>
      </c>
      <c r="N366" s="34">
        <v>10.1</v>
      </c>
      <c r="P366" s="36" t="e">
        <f t="shared" si="141"/>
        <v>#REF!</v>
      </c>
      <c r="Q366" s="36" t="e">
        <f t="shared" si="142"/>
        <v>#REF!</v>
      </c>
      <c r="R366" s="36" t="e">
        <f t="shared" si="143"/>
        <v>#REF!</v>
      </c>
      <c r="S366" s="36" t="e">
        <f t="shared" si="144"/>
        <v>#REF!</v>
      </c>
      <c r="T366" s="36" t="e">
        <f t="shared" si="145"/>
        <v>#REF!</v>
      </c>
      <c r="U366" s="36" t="e">
        <f t="shared" si="146"/>
        <v>#REF!</v>
      </c>
      <c r="V366" s="36" t="e">
        <f t="shared" si="147"/>
        <v>#REF!</v>
      </c>
      <c r="W366" s="36" t="e">
        <f t="shared" si="148"/>
        <v>#REF!</v>
      </c>
      <c r="X366" s="36" t="e">
        <f t="shared" si="149"/>
        <v>#REF!</v>
      </c>
      <c r="Y366" s="36" t="e">
        <f t="shared" si="150"/>
        <v>#REF!</v>
      </c>
      <c r="Z366" s="36" t="e">
        <f t="shared" si="151"/>
        <v>#REF!</v>
      </c>
      <c r="AA366" s="36" t="e">
        <f t="shared" si="152"/>
        <v>#REF!</v>
      </c>
    </row>
    <row r="367" spans="1:40" x14ac:dyDescent="0.3">
      <c r="C367" s="34">
        <v>6.07</v>
      </c>
      <c r="D367" s="34">
        <v>4.29</v>
      </c>
      <c r="E367" s="34">
        <v>7.85</v>
      </c>
      <c r="F367" s="34">
        <v>11.9</v>
      </c>
      <c r="G367" s="34">
        <v>30.5</v>
      </c>
      <c r="H367" s="34">
        <v>21.7</v>
      </c>
      <c r="I367" s="34">
        <v>34</v>
      </c>
      <c r="J367" s="34">
        <v>91.6</v>
      </c>
      <c r="K367" s="34">
        <v>53.9</v>
      </c>
      <c r="L367" s="34">
        <v>27.5</v>
      </c>
      <c r="M367" s="34">
        <v>12.8</v>
      </c>
      <c r="N367" s="34">
        <v>9.7200000000000006</v>
      </c>
      <c r="P367" s="36" t="e">
        <f t="shared" si="141"/>
        <v>#REF!</v>
      </c>
      <c r="Q367" s="36" t="e">
        <f t="shared" si="142"/>
        <v>#REF!</v>
      </c>
      <c r="R367" s="36" t="e">
        <f t="shared" si="143"/>
        <v>#REF!</v>
      </c>
      <c r="S367" s="36" t="e">
        <f t="shared" si="144"/>
        <v>#REF!</v>
      </c>
      <c r="T367" s="36" t="e">
        <f t="shared" si="145"/>
        <v>#REF!</v>
      </c>
      <c r="U367" s="36" t="e">
        <f t="shared" si="146"/>
        <v>#REF!</v>
      </c>
      <c r="V367" s="36" t="e">
        <f t="shared" si="147"/>
        <v>#REF!</v>
      </c>
      <c r="W367" s="36" t="e">
        <f t="shared" si="148"/>
        <v>#REF!</v>
      </c>
      <c r="X367" s="36" t="e">
        <f t="shared" si="149"/>
        <v>#REF!</v>
      </c>
      <c r="Y367" s="36" t="e">
        <f t="shared" si="150"/>
        <v>#REF!</v>
      </c>
      <c r="Z367" s="36" t="e">
        <f t="shared" si="151"/>
        <v>#REF!</v>
      </c>
      <c r="AA367" s="36" t="e">
        <f t="shared" si="152"/>
        <v>#REF!</v>
      </c>
    </row>
    <row r="368" spans="1:40" x14ac:dyDescent="0.3">
      <c r="C368" s="34">
        <v>5.48</v>
      </c>
      <c r="D368" s="34">
        <v>4.3499999999999996</v>
      </c>
      <c r="E368" s="34">
        <v>6.82</v>
      </c>
      <c r="F368" s="34">
        <v>11.6</v>
      </c>
      <c r="G368" s="34">
        <v>26.6</v>
      </c>
      <c r="H368" s="34">
        <v>25.8</v>
      </c>
      <c r="I368" s="34">
        <v>29.2</v>
      </c>
      <c r="J368" s="34">
        <v>93.3</v>
      </c>
      <c r="K368" s="34">
        <v>59.3</v>
      </c>
      <c r="L368" s="34">
        <v>26.6</v>
      </c>
      <c r="M368" s="34">
        <v>12.4</v>
      </c>
      <c r="N368" s="34">
        <v>9.51</v>
      </c>
      <c r="P368" s="36" t="e">
        <f t="shared" si="141"/>
        <v>#REF!</v>
      </c>
      <c r="Q368" s="36" t="e">
        <f t="shared" si="142"/>
        <v>#REF!</v>
      </c>
      <c r="R368" s="36" t="e">
        <f t="shared" si="143"/>
        <v>#REF!</v>
      </c>
      <c r="S368" s="36" t="e">
        <f t="shared" si="144"/>
        <v>#REF!</v>
      </c>
      <c r="T368" s="36" t="e">
        <f t="shared" si="145"/>
        <v>#REF!</v>
      </c>
      <c r="U368" s="36" t="e">
        <f t="shared" si="146"/>
        <v>#REF!</v>
      </c>
      <c r="V368" s="36" t="e">
        <f t="shared" si="147"/>
        <v>#REF!</v>
      </c>
      <c r="W368" s="36" t="e">
        <f t="shared" si="148"/>
        <v>#REF!</v>
      </c>
      <c r="X368" s="36" t="e">
        <f t="shared" si="149"/>
        <v>#REF!</v>
      </c>
      <c r="Y368" s="36" t="e">
        <f t="shared" si="150"/>
        <v>#REF!</v>
      </c>
      <c r="Z368" s="36" t="e">
        <f t="shared" si="151"/>
        <v>#REF!</v>
      </c>
      <c r="AA368" s="36" t="e">
        <f t="shared" si="152"/>
        <v>#REF!</v>
      </c>
    </row>
    <row r="369" spans="3:27" x14ac:dyDescent="0.3">
      <c r="C369" s="34">
        <v>5.63</v>
      </c>
      <c r="D369" s="34">
        <v>4.4800000000000004</v>
      </c>
      <c r="E369" s="34">
        <v>6.25</v>
      </c>
      <c r="F369" s="34">
        <v>13.4</v>
      </c>
      <c r="G369" s="34">
        <v>28</v>
      </c>
      <c r="H369" s="34">
        <v>22.7</v>
      </c>
      <c r="I369" s="34">
        <v>28.2</v>
      </c>
      <c r="J369" s="34">
        <v>82</v>
      </c>
      <c r="K369" s="34">
        <v>58.3</v>
      </c>
      <c r="L369" s="34">
        <v>25.2</v>
      </c>
      <c r="M369" s="34">
        <v>12.3</v>
      </c>
      <c r="N369" s="34">
        <v>9.42</v>
      </c>
      <c r="P369" s="36" t="e">
        <f t="shared" si="141"/>
        <v>#REF!</v>
      </c>
      <c r="Q369" s="36" t="e">
        <f t="shared" si="142"/>
        <v>#REF!</v>
      </c>
      <c r="R369" s="36" t="e">
        <f t="shared" si="143"/>
        <v>#REF!</v>
      </c>
      <c r="S369" s="36" t="e">
        <f t="shared" si="144"/>
        <v>#REF!</v>
      </c>
      <c r="T369" s="36" t="e">
        <f t="shared" si="145"/>
        <v>#REF!</v>
      </c>
      <c r="U369" s="36" t="e">
        <f t="shared" si="146"/>
        <v>#REF!</v>
      </c>
      <c r="V369" s="36" t="e">
        <f t="shared" si="147"/>
        <v>#REF!</v>
      </c>
      <c r="W369" s="36" t="e">
        <f t="shared" si="148"/>
        <v>#REF!</v>
      </c>
      <c r="X369" s="36" t="e">
        <f t="shared" si="149"/>
        <v>#REF!</v>
      </c>
      <c r="Y369" s="36" t="e">
        <f t="shared" si="150"/>
        <v>#REF!</v>
      </c>
      <c r="Z369" s="36" t="e">
        <f t="shared" si="151"/>
        <v>#REF!</v>
      </c>
      <c r="AA369" s="36" t="e">
        <f t="shared" si="152"/>
        <v>#REF!</v>
      </c>
    </row>
    <row r="370" spans="3:27" x14ac:dyDescent="0.3">
      <c r="C370" s="34">
        <v>5.48</v>
      </c>
      <c r="D370" s="34">
        <v>4.6100000000000003</v>
      </c>
      <c r="E370" s="34">
        <v>6</v>
      </c>
      <c r="F370" s="34">
        <v>13.8</v>
      </c>
      <c r="G370" s="34">
        <v>26.7</v>
      </c>
      <c r="H370" s="34">
        <v>23.3</v>
      </c>
      <c r="I370" s="34">
        <v>31.3</v>
      </c>
      <c r="J370" s="34">
        <v>75.400000000000006</v>
      </c>
      <c r="K370" s="34">
        <v>58.1</v>
      </c>
      <c r="L370" s="34">
        <v>25</v>
      </c>
      <c r="M370" s="34">
        <v>12.2</v>
      </c>
      <c r="N370" s="34">
        <v>9.32</v>
      </c>
      <c r="P370" s="36" t="e">
        <f t="shared" si="141"/>
        <v>#REF!</v>
      </c>
      <c r="Q370" s="36" t="e">
        <f t="shared" si="142"/>
        <v>#REF!</v>
      </c>
      <c r="R370" s="36" t="e">
        <f t="shared" si="143"/>
        <v>#REF!</v>
      </c>
      <c r="S370" s="36" t="e">
        <f t="shared" si="144"/>
        <v>#REF!</v>
      </c>
      <c r="T370" s="36" t="e">
        <f t="shared" si="145"/>
        <v>#REF!</v>
      </c>
      <c r="U370" s="36" t="e">
        <f t="shared" si="146"/>
        <v>#REF!</v>
      </c>
      <c r="V370" s="36" t="e">
        <f t="shared" si="147"/>
        <v>#REF!</v>
      </c>
      <c r="W370" s="36" t="e">
        <f t="shared" si="148"/>
        <v>#REF!</v>
      </c>
      <c r="X370" s="36" t="e">
        <f t="shared" si="149"/>
        <v>#REF!</v>
      </c>
      <c r="Y370" s="36" t="e">
        <f t="shared" si="150"/>
        <v>#REF!</v>
      </c>
      <c r="Z370" s="36" t="e">
        <f t="shared" si="151"/>
        <v>#REF!</v>
      </c>
      <c r="AA370" s="36" t="e">
        <f t="shared" si="152"/>
        <v>#REF!</v>
      </c>
    </row>
    <row r="371" spans="3:27" x14ac:dyDescent="0.3">
      <c r="C371" s="34">
        <v>5.56</v>
      </c>
      <c r="D371" s="34">
        <v>4.6100000000000003</v>
      </c>
      <c r="E371" s="34">
        <v>5.19</v>
      </c>
      <c r="F371" s="34">
        <v>16.2</v>
      </c>
      <c r="G371" s="34">
        <v>23.9</v>
      </c>
      <c r="H371" s="34">
        <v>28.9</v>
      </c>
      <c r="I371" s="34">
        <v>33.5</v>
      </c>
      <c r="J371" s="34">
        <v>88.9</v>
      </c>
      <c r="K371" s="34">
        <v>55.6</v>
      </c>
      <c r="L371" s="34">
        <v>24.1</v>
      </c>
      <c r="M371" s="34">
        <v>11.8</v>
      </c>
      <c r="N371" s="34">
        <v>9.0399999999999991</v>
      </c>
      <c r="P371" s="36" t="e">
        <f t="shared" si="141"/>
        <v>#REF!</v>
      </c>
      <c r="Q371" s="36" t="e">
        <f t="shared" si="142"/>
        <v>#REF!</v>
      </c>
      <c r="R371" s="36" t="e">
        <f t="shared" si="143"/>
        <v>#REF!</v>
      </c>
      <c r="S371" s="36" t="e">
        <f t="shared" si="144"/>
        <v>#REF!</v>
      </c>
      <c r="T371" s="36" t="e">
        <f t="shared" si="145"/>
        <v>#REF!</v>
      </c>
      <c r="U371" s="36" t="e">
        <f t="shared" si="146"/>
        <v>#REF!</v>
      </c>
      <c r="V371" s="36" t="e">
        <f t="shared" si="147"/>
        <v>#REF!</v>
      </c>
      <c r="W371" s="36" t="e">
        <f t="shared" si="148"/>
        <v>#REF!</v>
      </c>
      <c r="X371" s="36" t="e">
        <f t="shared" si="149"/>
        <v>#REF!</v>
      </c>
      <c r="Y371" s="36" t="e">
        <f t="shared" si="150"/>
        <v>#REF!</v>
      </c>
      <c r="Z371" s="36" t="e">
        <f t="shared" si="151"/>
        <v>#REF!</v>
      </c>
      <c r="AA371" s="36" t="e">
        <f t="shared" si="152"/>
        <v>#REF!</v>
      </c>
    </row>
    <row r="372" spans="3:27" x14ac:dyDescent="0.3">
      <c r="C372" s="34">
        <v>5.92</v>
      </c>
      <c r="D372" s="34">
        <v>4.4800000000000004</v>
      </c>
      <c r="E372" s="34">
        <v>5.19</v>
      </c>
      <c r="F372" s="34">
        <v>18.5</v>
      </c>
      <c r="G372" s="34">
        <v>25.1</v>
      </c>
      <c r="H372" s="34">
        <v>30.8</v>
      </c>
      <c r="I372" s="34">
        <v>45.4</v>
      </c>
      <c r="J372" s="34">
        <v>98.8</v>
      </c>
      <c r="K372" s="34">
        <v>52.5</v>
      </c>
      <c r="L372" s="34">
        <v>23.4</v>
      </c>
      <c r="M372" s="34">
        <v>11.8</v>
      </c>
      <c r="N372" s="34">
        <v>8.86</v>
      </c>
      <c r="P372" s="36" t="e">
        <f t="shared" si="141"/>
        <v>#REF!</v>
      </c>
      <c r="Q372" s="36" t="e">
        <f t="shared" si="142"/>
        <v>#REF!</v>
      </c>
      <c r="R372" s="36" t="e">
        <f t="shared" si="143"/>
        <v>#REF!</v>
      </c>
      <c r="S372" s="36" t="e">
        <f t="shared" si="144"/>
        <v>#REF!</v>
      </c>
      <c r="T372" s="36" t="e">
        <f t="shared" si="145"/>
        <v>#REF!</v>
      </c>
      <c r="U372" s="36" t="e">
        <f t="shared" si="146"/>
        <v>#REF!</v>
      </c>
      <c r="V372" s="36" t="e">
        <f t="shared" si="147"/>
        <v>#REF!</v>
      </c>
      <c r="W372" s="36" t="e">
        <f t="shared" si="148"/>
        <v>#REF!</v>
      </c>
      <c r="X372" s="36" t="e">
        <f t="shared" si="149"/>
        <v>#REF!</v>
      </c>
      <c r="Y372" s="36" t="e">
        <f t="shared" si="150"/>
        <v>#REF!</v>
      </c>
      <c r="Z372" s="36" t="e">
        <f t="shared" si="151"/>
        <v>#REF!</v>
      </c>
      <c r="AA372" s="36" t="e">
        <f t="shared" si="152"/>
        <v>#REF!</v>
      </c>
    </row>
    <row r="373" spans="3:27" x14ac:dyDescent="0.3">
      <c r="C373" s="34">
        <v>4.42</v>
      </c>
      <c r="D373" s="34">
        <v>4.42</v>
      </c>
      <c r="E373" s="34">
        <v>5.05</v>
      </c>
      <c r="F373" s="34">
        <v>19.2</v>
      </c>
      <c r="G373" s="34">
        <v>25.7</v>
      </c>
      <c r="H373" s="34">
        <v>26.4</v>
      </c>
      <c r="I373" s="34">
        <v>40</v>
      </c>
      <c r="J373" s="34">
        <v>100</v>
      </c>
      <c r="K373" s="34">
        <v>51.7</v>
      </c>
      <c r="L373" s="34">
        <v>22.8</v>
      </c>
      <c r="M373" s="34">
        <v>11.9</v>
      </c>
      <c r="N373" s="34">
        <v>9.0399999999999991</v>
      </c>
      <c r="P373" s="36" t="e">
        <f t="shared" si="141"/>
        <v>#REF!</v>
      </c>
      <c r="Q373" s="36" t="e">
        <f t="shared" si="142"/>
        <v>#REF!</v>
      </c>
      <c r="R373" s="36" t="e">
        <f t="shared" si="143"/>
        <v>#REF!</v>
      </c>
      <c r="S373" s="36" t="e">
        <f t="shared" si="144"/>
        <v>#REF!</v>
      </c>
      <c r="T373" s="36" t="e">
        <f t="shared" si="145"/>
        <v>#REF!</v>
      </c>
      <c r="U373" s="36" t="e">
        <f t="shared" si="146"/>
        <v>#REF!</v>
      </c>
      <c r="V373" s="36" t="e">
        <f t="shared" si="147"/>
        <v>#REF!</v>
      </c>
      <c r="W373" s="36" t="e">
        <f t="shared" si="148"/>
        <v>#REF!</v>
      </c>
      <c r="X373" s="36" t="e">
        <f t="shared" si="149"/>
        <v>#REF!</v>
      </c>
      <c r="Y373" s="36" t="e">
        <f t="shared" si="150"/>
        <v>#REF!</v>
      </c>
      <c r="Z373" s="36" t="e">
        <f t="shared" si="151"/>
        <v>#REF!</v>
      </c>
      <c r="AA373" s="36" t="e">
        <f t="shared" si="152"/>
        <v>#REF!</v>
      </c>
    </row>
    <row r="374" spans="3:27" x14ac:dyDescent="0.3">
      <c r="C374" s="34">
        <v>5.12</v>
      </c>
      <c r="D374" s="34">
        <v>4.68</v>
      </c>
      <c r="E374" s="34">
        <v>7.98</v>
      </c>
      <c r="F374" s="34">
        <v>21</v>
      </c>
      <c r="G374" s="34">
        <v>24.1</v>
      </c>
      <c r="H374" s="34">
        <v>21.3</v>
      </c>
      <c r="I374" s="34">
        <v>42</v>
      </c>
      <c r="J374" s="34">
        <v>111</v>
      </c>
      <c r="K374" s="34">
        <v>48.5</v>
      </c>
      <c r="L374" s="34">
        <v>22.4</v>
      </c>
      <c r="M374" s="34">
        <v>11.7</v>
      </c>
      <c r="N374" s="34">
        <v>8.67</v>
      </c>
      <c r="P374" s="36" t="e">
        <f t="shared" si="141"/>
        <v>#REF!</v>
      </c>
      <c r="Q374" s="36" t="e">
        <f t="shared" si="142"/>
        <v>#REF!</v>
      </c>
      <c r="R374" s="36" t="e">
        <f t="shared" si="143"/>
        <v>#REF!</v>
      </c>
      <c r="S374" s="36" t="e">
        <f t="shared" si="144"/>
        <v>#REF!</v>
      </c>
      <c r="T374" s="36" t="e">
        <f t="shared" si="145"/>
        <v>#REF!</v>
      </c>
      <c r="U374" s="36" t="e">
        <f t="shared" si="146"/>
        <v>#REF!</v>
      </c>
      <c r="V374" s="36" t="e">
        <f t="shared" si="147"/>
        <v>#REF!</v>
      </c>
      <c r="W374" s="36" t="e">
        <f t="shared" si="148"/>
        <v>#REF!</v>
      </c>
      <c r="X374" s="36" t="e">
        <f t="shared" si="149"/>
        <v>#REF!</v>
      </c>
      <c r="Y374" s="36" t="e">
        <f t="shared" si="150"/>
        <v>#REF!</v>
      </c>
      <c r="Z374" s="36" t="e">
        <f t="shared" si="151"/>
        <v>#REF!</v>
      </c>
      <c r="AA374" s="36" t="e">
        <f t="shared" si="152"/>
        <v>#REF!</v>
      </c>
    </row>
    <row r="375" spans="3:27" x14ac:dyDescent="0.3">
      <c r="C375" s="34">
        <v>5.48</v>
      </c>
      <c r="D375" s="34">
        <v>4.83</v>
      </c>
      <c r="E375" s="34">
        <v>6.28</v>
      </c>
      <c r="F375" s="34">
        <v>24.2</v>
      </c>
      <c r="G375" s="34">
        <v>22.6</v>
      </c>
      <c r="H375" s="34">
        <v>20.2</v>
      </c>
      <c r="I375" s="34">
        <v>42.4</v>
      </c>
      <c r="J375" s="34">
        <v>105</v>
      </c>
      <c r="K375" s="34">
        <v>48.2</v>
      </c>
      <c r="L375" s="34">
        <v>22.2</v>
      </c>
      <c r="M375" s="34">
        <v>13.1</v>
      </c>
      <c r="N375" s="34">
        <v>8.49</v>
      </c>
      <c r="P375" s="36" t="e">
        <f t="shared" si="141"/>
        <v>#REF!</v>
      </c>
      <c r="Q375" s="36" t="e">
        <f t="shared" si="142"/>
        <v>#REF!</v>
      </c>
      <c r="R375" s="36" t="e">
        <f t="shared" si="143"/>
        <v>#REF!</v>
      </c>
      <c r="S375" s="36" t="e">
        <f t="shared" si="144"/>
        <v>#REF!</v>
      </c>
      <c r="T375" s="36" t="e">
        <f t="shared" si="145"/>
        <v>#REF!</v>
      </c>
      <c r="U375" s="36" t="e">
        <f t="shared" si="146"/>
        <v>#REF!</v>
      </c>
      <c r="V375" s="36" t="e">
        <f t="shared" si="147"/>
        <v>#REF!</v>
      </c>
      <c r="W375" s="36" t="e">
        <f t="shared" si="148"/>
        <v>#REF!</v>
      </c>
      <c r="X375" s="36" t="e">
        <f t="shared" si="149"/>
        <v>#REF!</v>
      </c>
      <c r="Y375" s="36" t="e">
        <f t="shared" si="150"/>
        <v>#REF!</v>
      </c>
      <c r="Z375" s="36" t="e">
        <f t="shared" si="151"/>
        <v>#REF!</v>
      </c>
      <c r="AA375" s="36" t="e">
        <f t="shared" si="152"/>
        <v>#REF!</v>
      </c>
    </row>
    <row r="376" spans="3:27" x14ac:dyDescent="0.3">
      <c r="C376" s="34">
        <v>5.48</v>
      </c>
      <c r="D376" s="34">
        <v>4.9000000000000004</v>
      </c>
      <c r="E376" s="34">
        <v>7.75</v>
      </c>
      <c r="F376" s="34">
        <v>26.2</v>
      </c>
      <c r="G376" s="34">
        <v>24.5</v>
      </c>
      <c r="H376" s="34">
        <v>20.5</v>
      </c>
      <c r="I376" s="34">
        <v>42.3</v>
      </c>
      <c r="J376" s="34">
        <v>86</v>
      </c>
      <c r="K376" s="34">
        <v>55.8</v>
      </c>
      <c r="L376" s="34">
        <v>21.8</v>
      </c>
      <c r="M376" s="34">
        <v>12.2</v>
      </c>
      <c r="N376" s="34">
        <v>8.67</v>
      </c>
      <c r="P376" s="36" t="e">
        <f t="shared" si="141"/>
        <v>#REF!</v>
      </c>
      <c r="Q376" s="36" t="e">
        <f t="shared" si="142"/>
        <v>#REF!</v>
      </c>
      <c r="R376" s="36" t="e">
        <f t="shared" si="143"/>
        <v>#REF!</v>
      </c>
      <c r="S376" s="36" t="e">
        <f t="shared" si="144"/>
        <v>#REF!</v>
      </c>
      <c r="T376" s="36" t="e">
        <f t="shared" si="145"/>
        <v>#REF!</v>
      </c>
      <c r="U376" s="36" t="e">
        <f t="shared" si="146"/>
        <v>#REF!</v>
      </c>
      <c r="V376" s="36" t="e">
        <f t="shared" si="147"/>
        <v>#REF!</v>
      </c>
      <c r="W376" s="36" t="e">
        <f t="shared" si="148"/>
        <v>#REF!</v>
      </c>
      <c r="X376" s="36" t="e">
        <f t="shared" si="149"/>
        <v>#REF!</v>
      </c>
      <c r="Y376" s="36" t="e">
        <f t="shared" si="150"/>
        <v>#REF!</v>
      </c>
      <c r="Z376" s="36" t="e">
        <f t="shared" si="151"/>
        <v>#REF!</v>
      </c>
      <c r="AA376" s="36" t="e">
        <f t="shared" si="152"/>
        <v>#REF!</v>
      </c>
    </row>
    <row r="377" spans="3:27" x14ac:dyDescent="0.3">
      <c r="C377" s="34">
        <v>5.41</v>
      </c>
      <c r="D377" s="34">
        <v>4.4800000000000004</v>
      </c>
      <c r="E377" s="34">
        <v>8.02</v>
      </c>
      <c r="F377" s="34">
        <v>27.5</v>
      </c>
      <c r="G377" s="34">
        <v>23.6</v>
      </c>
      <c r="H377" s="34">
        <v>19.600000000000001</v>
      </c>
      <c r="I377" s="34">
        <v>37.299999999999997</v>
      </c>
      <c r="J377" s="34">
        <v>77.400000000000006</v>
      </c>
      <c r="K377" s="34">
        <v>48.5</v>
      </c>
      <c r="L377" s="34">
        <v>21.2</v>
      </c>
      <c r="M377" s="34">
        <v>11.4</v>
      </c>
      <c r="N377" s="34">
        <v>8.39</v>
      </c>
      <c r="P377" s="36" t="e">
        <f t="shared" si="141"/>
        <v>#REF!</v>
      </c>
      <c r="Q377" s="36" t="e">
        <f t="shared" si="142"/>
        <v>#REF!</v>
      </c>
      <c r="R377" s="36" t="e">
        <f t="shared" si="143"/>
        <v>#REF!</v>
      </c>
      <c r="S377" s="36" t="e">
        <f t="shared" si="144"/>
        <v>#REF!</v>
      </c>
      <c r="T377" s="36" t="e">
        <f t="shared" si="145"/>
        <v>#REF!</v>
      </c>
      <c r="U377" s="36" t="e">
        <f t="shared" si="146"/>
        <v>#REF!</v>
      </c>
      <c r="V377" s="36" t="e">
        <f t="shared" si="147"/>
        <v>#REF!</v>
      </c>
      <c r="W377" s="36" t="e">
        <f t="shared" si="148"/>
        <v>#REF!</v>
      </c>
      <c r="X377" s="36" t="e">
        <f t="shared" si="149"/>
        <v>#REF!</v>
      </c>
      <c r="Y377" s="36" t="e">
        <f t="shared" si="150"/>
        <v>#REF!</v>
      </c>
      <c r="Z377" s="36" t="e">
        <f t="shared" si="151"/>
        <v>#REF!</v>
      </c>
      <c r="AA377" s="36" t="e">
        <f t="shared" si="152"/>
        <v>#REF!</v>
      </c>
    </row>
    <row r="378" spans="3:27" x14ac:dyDescent="0.3">
      <c r="C378" s="34">
        <v>5.56</v>
      </c>
      <c r="D378" s="34">
        <v>4.97</v>
      </c>
      <c r="E378" s="34">
        <v>8.86</v>
      </c>
      <c r="F378" s="34">
        <v>26.8</v>
      </c>
      <c r="G378" s="34">
        <v>24</v>
      </c>
      <c r="H378" s="34">
        <v>18.600000000000001</v>
      </c>
      <c r="I378" s="34">
        <v>35</v>
      </c>
      <c r="J378" s="34">
        <v>69.8</v>
      </c>
      <c r="K378" s="34">
        <v>46</v>
      </c>
      <c r="L378" s="34">
        <v>20.9</v>
      </c>
      <c r="M378" s="34">
        <v>11</v>
      </c>
      <c r="N378" s="34">
        <v>8.39</v>
      </c>
      <c r="P378" s="36" t="e">
        <f t="shared" si="141"/>
        <v>#REF!</v>
      </c>
      <c r="Q378" s="36" t="e">
        <f t="shared" si="142"/>
        <v>#REF!</v>
      </c>
      <c r="R378" s="36" t="e">
        <f t="shared" si="143"/>
        <v>#REF!</v>
      </c>
      <c r="S378" s="36" t="e">
        <f t="shared" si="144"/>
        <v>#REF!</v>
      </c>
      <c r="T378" s="36" t="e">
        <f t="shared" si="145"/>
        <v>#REF!</v>
      </c>
      <c r="U378" s="36" t="e">
        <f t="shared" si="146"/>
        <v>#REF!</v>
      </c>
      <c r="V378" s="36" t="e">
        <f t="shared" si="147"/>
        <v>#REF!</v>
      </c>
      <c r="W378" s="36" t="e">
        <f t="shared" si="148"/>
        <v>#REF!</v>
      </c>
      <c r="X378" s="36" t="e">
        <f t="shared" si="149"/>
        <v>#REF!</v>
      </c>
      <c r="Y378" s="36" t="e">
        <f t="shared" si="150"/>
        <v>#REF!</v>
      </c>
      <c r="Z378" s="36" t="e">
        <f t="shared" si="151"/>
        <v>#REF!</v>
      </c>
      <c r="AA378" s="36" t="e">
        <f t="shared" si="152"/>
        <v>#REF!</v>
      </c>
    </row>
    <row r="379" spans="3:27" x14ac:dyDescent="0.3">
      <c r="C379" s="34">
        <v>5.12</v>
      </c>
      <c r="D379" s="34">
        <v>4.76</v>
      </c>
      <c r="E379" s="34">
        <v>44.6</v>
      </c>
      <c r="F379" s="34">
        <v>26.5</v>
      </c>
      <c r="G379" s="34">
        <v>24.9</v>
      </c>
      <c r="H379" s="34">
        <v>21.3</v>
      </c>
      <c r="I379" s="34">
        <v>53.4</v>
      </c>
      <c r="J379" s="34">
        <v>64.400000000000006</v>
      </c>
      <c r="K379" s="34">
        <v>43.9</v>
      </c>
      <c r="L379" s="34">
        <v>19.3</v>
      </c>
      <c r="M379" s="34">
        <v>11</v>
      </c>
      <c r="N379" s="34">
        <v>8.3000000000000007</v>
      </c>
      <c r="P379" s="36" t="e">
        <f t="shared" si="141"/>
        <v>#REF!</v>
      </c>
      <c r="Q379" s="36" t="e">
        <f t="shared" si="142"/>
        <v>#REF!</v>
      </c>
      <c r="R379" s="36" t="e">
        <f t="shared" si="143"/>
        <v>#REF!</v>
      </c>
      <c r="S379" s="36" t="e">
        <f t="shared" si="144"/>
        <v>#REF!</v>
      </c>
      <c r="T379" s="36" t="e">
        <f t="shared" si="145"/>
        <v>#REF!</v>
      </c>
      <c r="U379" s="36" t="e">
        <f t="shared" si="146"/>
        <v>#REF!</v>
      </c>
      <c r="V379" s="36" t="e">
        <f t="shared" si="147"/>
        <v>#REF!</v>
      </c>
      <c r="W379" s="36" t="e">
        <f t="shared" si="148"/>
        <v>#REF!</v>
      </c>
      <c r="X379" s="36" t="e">
        <f t="shared" si="149"/>
        <v>#REF!</v>
      </c>
      <c r="Y379" s="36" t="e">
        <f t="shared" si="150"/>
        <v>#REF!</v>
      </c>
      <c r="Z379" s="36" t="e">
        <f t="shared" si="151"/>
        <v>#REF!</v>
      </c>
      <c r="AA379" s="36" t="e">
        <f t="shared" si="152"/>
        <v>#REF!</v>
      </c>
    </row>
    <row r="380" spans="3:27" x14ac:dyDescent="0.3">
      <c r="C380" s="34">
        <v>4.97</v>
      </c>
      <c r="D380" s="34">
        <v>5.7</v>
      </c>
      <c r="E380" s="34">
        <v>29.2</v>
      </c>
      <c r="F380" s="34">
        <v>26.3</v>
      </c>
      <c r="G380" s="34">
        <v>25.4</v>
      </c>
      <c r="H380" s="34">
        <v>22.7</v>
      </c>
      <c r="I380" s="34">
        <v>46.9</v>
      </c>
      <c r="J380" s="34">
        <v>58.8</v>
      </c>
      <c r="K380" s="34">
        <v>47.6</v>
      </c>
      <c r="L380" s="34">
        <v>18.899999999999999</v>
      </c>
      <c r="M380" s="34">
        <v>10.7</v>
      </c>
      <c r="N380" s="34">
        <v>8.49</v>
      </c>
      <c r="P380" s="36" t="e">
        <f t="shared" si="141"/>
        <v>#REF!</v>
      </c>
      <c r="Q380" s="36" t="e">
        <f t="shared" si="142"/>
        <v>#REF!</v>
      </c>
      <c r="R380" s="36" t="e">
        <f t="shared" si="143"/>
        <v>#REF!</v>
      </c>
      <c r="S380" s="36" t="e">
        <f t="shared" si="144"/>
        <v>#REF!</v>
      </c>
      <c r="T380" s="36" t="e">
        <f t="shared" si="145"/>
        <v>#REF!</v>
      </c>
      <c r="U380" s="36" t="e">
        <f t="shared" si="146"/>
        <v>#REF!</v>
      </c>
      <c r="V380" s="36" t="e">
        <f t="shared" si="147"/>
        <v>#REF!</v>
      </c>
      <c r="W380" s="36" t="e">
        <f t="shared" si="148"/>
        <v>#REF!</v>
      </c>
      <c r="X380" s="36" t="e">
        <f t="shared" si="149"/>
        <v>#REF!</v>
      </c>
      <c r="Y380" s="36" t="e">
        <f t="shared" si="150"/>
        <v>#REF!</v>
      </c>
      <c r="Z380" s="36" t="e">
        <f t="shared" si="151"/>
        <v>#REF!</v>
      </c>
      <c r="AA380" s="36" t="e">
        <f t="shared" si="152"/>
        <v>#REF!</v>
      </c>
    </row>
    <row r="381" spans="3:27" x14ac:dyDescent="0.3">
      <c r="C381" s="34">
        <v>4.4800000000000004</v>
      </c>
      <c r="D381" s="34">
        <v>5.7</v>
      </c>
      <c r="E381" s="34">
        <v>17.399999999999999</v>
      </c>
      <c r="F381" s="34">
        <v>27.5</v>
      </c>
      <c r="G381" s="34">
        <v>26.6</v>
      </c>
      <c r="H381" s="34">
        <v>24.9</v>
      </c>
      <c r="I381" s="34">
        <v>44.1</v>
      </c>
      <c r="J381" s="34">
        <v>55.9</v>
      </c>
      <c r="K381" s="34">
        <v>49.6</v>
      </c>
      <c r="L381" s="34">
        <v>18.3</v>
      </c>
      <c r="M381" s="34">
        <v>10.5</v>
      </c>
      <c r="N381" s="34">
        <v>8.1199999999999992</v>
      </c>
      <c r="P381" s="36" t="e">
        <f t="shared" si="141"/>
        <v>#REF!</v>
      </c>
      <c r="Q381" s="36" t="e">
        <f t="shared" si="142"/>
        <v>#REF!</v>
      </c>
      <c r="R381" s="36" t="e">
        <f t="shared" si="143"/>
        <v>#REF!</v>
      </c>
      <c r="S381" s="36" t="e">
        <f t="shared" si="144"/>
        <v>#REF!</v>
      </c>
      <c r="T381" s="36" t="e">
        <f t="shared" si="145"/>
        <v>#REF!</v>
      </c>
      <c r="U381" s="36" t="e">
        <f t="shared" si="146"/>
        <v>#REF!</v>
      </c>
      <c r="V381" s="36" t="e">
        <f t="shared" si="147"/>
        <v>#REF!</v>
      </c>
      <c r="W381" s="36" t="e">
        <f t="shared" si="148"/>
        <v>#REF!</v>
      </c>
      <c r="X381" s="36" t="e">
        <f t="shared" si="149"/>
        <v>#REF!</v>
      </c>
      <c r="Y381" s="36" t="e">
        <f t="shared" si="150"/>
        <v>#REF!</v>
      </c>
      <c r="Z381" s="36" t="e">
        <f t="shared" si="151"/>
        <v>#REF!</v>
      </c>
      <c r="AA381" s="36" t="e">
        <f t="shared" si="152"/>
        <v>#REF!</v>
      </c>
    </row>
    <row r="382" spans="3:27" x14ac:dyDescent="0.3">
      <c r="C382" s="34">
        <v>4.6100000000000003</v>
      </c>
      <c r="D382" s="34">
        <v>5.34</v>
      </c>
      <c r="E382" s="34">
        <v>17.399999999999999</v>
      </c>
      <c r="F382" s="34">
        <v>24.1</v>
      </c>
      <c r="G382" s="34">
        <v>24.6</v>
      </c>
      <c r="H382" s="34">
        <v>23.1</v>
      </c>
      <c r="I382" s="34">
        <v>41.2</v>
      </c>
      <c r="J382" s="34">
        <v>52.2</v>
      </c>
      <c r="K382" s="34">
        <v>49.8</v>
      </c>
      <c r="L382" s="34">
        <v>18.2</v>
      </c>
      <c r="M382" s="34">
        <v>10.5</v>
      </c>
      <c r="N382" s="34">
        <v>8.1199999999999992</v>
      </c>
      <c r="P382" s="36" t="e">
        <f t="shared" si="141"/>
        <v>#REF!</v>
      </c>
      <c r="Q382" s="36" t="e">
        <f t="shared" si="142"/>
        <v>#REF!</v>
      </c>
      <c r="R382" s="36" t="e">
        <f t="shared" si="143"/>
        <v>#REF!</v>
      </c>
      <c r="S382" s="36" t="e">
        <f t="shared" si="144"/>
        <v>#REF!</v>
      </c>
      <c r="T382" s="36" t="e">
        <f t="shared" si="145"/>
        <v>#REF!</v>
      </c>
      <c r="U382" s="36" t="e">
        <f t="shared" si="146"/>
        <v>#REF!</v>
      </c>
      <c r="V382" s="36" t="e">
        <f t="shared" si="147"/>
        <v>#REF!</v>
      </c>
      <c r="W382" s="36" t="e">
        <f t="shared" si="148"/>
        <v>#REF!</v>
      </c>
      <c r="X382" s="36" t="e">
        <f t="shared" si="149"/>
        <v>#REF!</v>
      </c>
      <c r="Y382" s="36" t="e">
        <f t="shared" si="150"/>
        <v>#REF!</v>
      </c>
      <c r="Z382" s="36" t="e">
        <f t="shared" si="151"/>
        <v>#REF!</v>
      </c>
      <c r="AA382" s="36" t="e">
        <f t="shared" si="152"/>
        <v>#REF!</v>
      </c>
    </row>
    <row r="383" spans="3:27" x14ac:dyDescent="0.3">
      <c r="C383" s="34">
        <v>4.76</v>
      </c>
      <c r="D383" s="34">
        <v>5.05</v>
      </c>
      <c r="E383" s="34">
        <v>15.3</v>
      </c>
      <c r="F383" s="34">
        <v>20.2</v>
      </c>
      <c r="G383" s="34">
        <v>23.3</v>
      </c>
      <c r="H383" s="34">
        <v>33.299999999999997</v>
      </c>
      <c r="I383" s="34">
        <v>39.9</v>
      </c>
      <c r="J383" s="34">
        <v>52</v>
      </c>
      <c r="K383" s="34">
        <v>47.8</v>
      </c>
      <c r="L383" s="34">
        <v>17.8</v>
      </c>
      <c r="M383" s="34">
        <v>10</v>
      </c>
      <c r="N383" s="34">
        <v>8.3000000000000007</v>
      </c>
      <c r="P383" s="36" t="e">
        <f t="shared" si="141"/>
        <v>#REF!</v>
      </c>
      <c r="Q383" s="36" t="e">
        <f t="shared" si="142"/>
        <v>#REF!</v>
      </c>
      <c r="R383" s="36" t="e">
        <f t="shared" si="143"/>
        <v>#REF!</v>
      </c>
      <c r="S383" s="36" t="e">
        <f t="shared" si="144"/>
        <v>#REF!</v>
      </c>
      <c r="T383" s="36" t="e">
        <f t="shared" si="145"/>
        <v>#REF!</v>
      </c>
      <c r="U383" s="36" t="e">
        <f t="shared" si="146"/>
        <v>#REF!</v>
      </c>
      <c r="V383" s="36" t="e">
        <f t="shared" si="147"/>
        <v>#REF!</v>
      </c>
      <c r="W383" s="36" t="e">
        <f t="shared" si="148"/>
        <v>#REF!</v>
      </c>
      <c r="X383" s="36" t="e">
        <f t="shared" si="149"/>
        <v>#REF!</v>
      </c>
      <c r="Y383" s="36" t="e">
        <f t="shared" si="150"/>
        <v>#REF!</v>
      </c>
      <c r="Z383" s="36" t="e">
        <f t="shared" si="151"/>
        <v>#REF!</v>
      </c>
      <c r="AA383" s="36" t="e">
        <f t="shared" si="152"/>
        <v>#REF!</v>
      </c>
    </row>
    <row r="384" spans="3:27" x14ac:dyDescent="0.3">
      <c r="C384" s="34">
        <v>5.48</v>
      </c>
      <c r="D384" s="34">
        <v>5.12</v>
      </c>
      <c r="E384" s="34">
        <v>14</v>
      </c>
      <c r="F384" s="34">
        <v>18.8</v>
      </c>
      <c r="G384" s="34">
        <v>21.8</v>
      </c>
      <c r="H384" s="34">
        <v>37.700000000000003</v>
      </c>
      <c r="I384" s="34">
        <v>43.2</v>
      </c>
      <c r="J384" s="34">
        <v>53.7</v>
      </c>
      <c r="K384" s="34">
        <v>94.1</v>
      </c>
      <c r="L384" s="34">
        <v>17.5</v>
      </c>
      <c r="M384" s="34">
        <v>10</v>
      </c>
      <c r="N384" s="34">
        <v>8.1199999999999992</v>
      </c>
      <c r="P384" s="36" t="e">
        <f t="shared" si="141"/>
        <v>#REF!</v>
      </c>
      <c r="Q384" s="36" t="e">
        <f t="shared" si="142"/>
        <v>#REF!</v>
      </c>
      <c r="R384" s="36" t="e">
        <f t="shared" si="143"/>
        <v>#REF!</v>
      </c>
      <c r="S384" s="36" t="e">
        <f t="shared" si="144"/>
        <v>#REF!</v>
      </c>
      <c r="T384" s="36" t="e">
        <f t="shared" si="145"/>
        <v>#REF!</v>
      </c>
      <c r="U384" s="36" t="e">
        <f t="shared" si="146"/>
        <v>#REF!</v>
      </c>
      <c r="V384" s="36" t="e">
        <f t="shared" si="147"/>
        <v>#REF!</v>
      </c>
      <c r="W384" s="36" t="e">
        <f t="shared" si="148"/>
        <v>#REF!</v>
      </c>
      <c r="X384" s="36" t="e">
        <f t="shared" si="149"/>
        <v>#REF!</v>
      </c>
      <c r="Y384" s="36" t="e">
        <f t="shared" si="150"/>
        <v>#REF!</v>
      </c>
      <c r="Z384" s="36" t="e">
        <f t="shared" si="151"/>
        <v>#REF!</v>
      </c>
      <c r="AA384" s="36" t="e">
        <f t="shared" si="152"/>
        <v>#REF!</v>
      </c>
    </row>
    <row r="385" spans="1:40" x14ac:dyDescent="0.3">
      <c r="C385" s="34">
        <v>5.34</v>
      </c>
      <c r="D385" s="34">
        <v>4.97</v>
      </c>
      <c r="E385" s="34">
        <v>12.2</v>
      </c>
      <c r="F385" s="34">
        <v>19.399999999999999</v>
      </c>
      <c r="G385" s="34">
        <v>20</v>
      </c>
      <c r="H385" s="34">
        <v>34.200000000000003</v>
      </c>
      <c r="I385" s="34">
        <v>40.9</v>
      </c>
      <c r="J385" s="34">
        <v>56.6</v>
      </c>
      <c r="K385" s="34">
        <v>52.6</v>
      </c>
      <c r="L385" s="34">
        <v>17.100000000000001</v>
      </c>
      <c r="M385" s="34">
        <v>14</v>
      </c>
      <c r="N385" s="34">
        <v>7.84</v>
      </c>
      <c r="P385" s="36" t="e">
        <f t="shared" si="141"/>
        <v>#REF!</v>
      </c>
      <c r="Q385" s="36" t="e">
        <f t="shared" si="142"/>
        <v>#REF!</v>
      </c>
      <c r="R385" s="36" t="e">
        <f t="shared" si="143"/>
        <v>#REF!</v>
      </c>
      <c r="S385" s="36" t="e">
        <f t="shared" si="144"/>
        <v>#REF!</v>
      </c>
      <c r="T385" s="36" t="e">
        <f t="shared" si="145"/>
        <v>#REF!</v>
      </c>
      <c r="U385" s="36" t="e">
        <f t="shared" si="146"/>
        <v>#REF!</v>
      </c>
      <c r="V385" s="36" t="e">
        <f t="shared" si="147"/>
        <v>#REF!</v>
      </c>
      <c r="W385" s="36" t="e">
        <f t="shared" si="148"/>
        <v>#REF!</v>
      </c>
      <c r="X385" s="36" t="e">
        <f t="shared" si="149"/>
        <v>#REF!</v>
      </c>
      <c r="Y385" s="36" t="e">
        <f t="shared" si="150"/>
        <v>#REF!</v>
      </c>
      <c r="Z385" s="36" t="e">
        <f t="shared" si="151"/>
        <v>#REF!</v>
      </c>
      <c r="AA385" s="36" t="e">
        <f t="shared" si="152"/>
        <v>#REF!</v>
      </c>
    </row>
    <row r="386" spans="1:40" x14ac:dyDescent="0.3">
      <c r="C386" s="34">
        <v>4.76</v>
      </c>
      <c r="D386" s="34">
        <v>4.76</v>
      </c>
      <c r="E386" s="34">
        <v>12.2</v>
      </c>
      <c r="F386" s="34">
        <v>24.5</v>
      </c>
      <c r="G386" s="34">
        <v>22</v>
      </c>
      <c r="H386" s="34">
        <v>37.200000000000003</v>
      </c>
      <c r="I386" s="34">
        <v>45.2</v>
      </c>
      <c r="J386" s="34">
        <v>79.400000000000006</v>
      </c>
      <c r="K386" s="34">
        <v>46</v>
      </c>
      <c r="L386" s="34">
        <v>17</v>
      </c>
      <c r="M386" s="34">
        <v>13.6</v>
      </c>
      <c r="N386" s="34">
        <v>7.57</v>
      </c>
      <c r="P386" s="36" t="e">
        <f t="shared" si="141"/>
        <v>#REF!</v>
      </c>
      <c r="Q386" s="36" t="e">
        <f t="shared" si="142"/>
        <v>#REF!</v>
      </c>
      <c r="R386" s="36" t="e">
        <f t="shared" si="143"/>
        <v>#REF!</v>
      </c>
      <c r="S386" s="36" t="e">
        <f t="shared" si="144"/>
        <v>#REF!</v>
      </c>
      <c r="T386" s="36" t="e">
        <f t="shared" si="145"/>
        <v>#REF!</v>
      </c>
      <c r="U386" s="36" t="e">
        <f t="shared" si="146"/>
        <v>#REF!</v>
      </c>
      <c r="V386" s="36" t="e">
        <f t="shared" si="147"/>
        <v>#REF!</v>
      </c>
      <c r="W386" s="36" t="e">
        <f t="shared" si="148"/>
        <v>#REF!</v>
      </c>
      <c r="X386" s="36" t="e">
        <f t="shared" si="149"/>
        <v>#REF!</v>
      </c>
      <c r="Y386" s="36" t="e">
        <f t="shared" si="150"/>
        <v>#REF!</v>
      </c>
      <c r="Z386" s="36" t="e">
        <f t="shared" si="151"/>
        <v>#REF!</v>
      </c>
      <c r="AA386" s="36" t="e">
        <f t="shared" si="152"/>
        <v>#REF!</v>
      </c>
    </row>
    <row r="387" spans="1:40" x14ac:dyDescent="0.3">
      <c r="C387" s="34">
        <v>4.68</v>
      </c>
      <c r="D387" s="34">
        <v>5.05</v>
      </c>
      <c r="E387" s="34">
        <v>12.2</v>
      </c>
      <c r="F387" s="34">
        <v>26</v>
      </c>
      <c r="G387" s="34">
        <v>23.8</v>
      </c>
      <c r="H387" s="34">
        <v>40.1</v>
      </c>
      <c r="I387" s="34">
        <v>60</v>
      </c>
      <c r="J387" s="34">
        <v>82.9</v>
      </c>
      <c r="K387" s="34">
        <v>42.4</v>
      </c>
      <c r="L387" s="34">
        <v>16.399999999999999</v>
      </c>
      <c r="M387" s="34">
        <v>12.3</v>
      </c>
      <c r="N387" s="34">
        <v>7.32</v>
      </c>
      <c r="P387" s="36" t="e">
        <f t="shared" si="141"/>
        <v>#REF!</v>
      </c>
      <c r="Q387" s="36" t="e">
        <f t="shared" si="142"/>
        <v>#REF!</v>
      </c>
      <c r="R387" s="36" t="e">
        <f t="shared" si="143"/>
        <v>#REF!</v>
      </c>
      <c r="S387" s="36" t="e">
        <f t="shared" si="144"/>
        <v>#REF!</v>
      </c>
      <c r="T387" s="36" t="e">
        <f t="shared" si="145"/>
        <v>#REF!</v>
      </c>
      <c r="U387" s="36" t="e">
        <f t="shared" si="146"/>
        <v>#REF!</v>
      </c>
      <c r="V387" s="36" t="e">
        <f t="shared" si="147"/>
        <v>#REF!</v>
      </c>
      <c r="W387" s="36" t="e">
        <f t="shared" si="148"/>
        <v>#REF!</v>
      </c>
      <c r="X387" s="36" t="e">
        <f t="shared" si="149"/>
        <v>#REF!</v>
      </c>
      <c r="Y387" s="36" t="e">
        <f t="shared" si="150"/>
        <v>#REF!</v>
      </c>
      <c r="Z387" s="36" t="e">
        <f t="shared" si="151"/>
        <v>#REF!</v>
      </c>
      <c r="AA387" s="36" t="e">
        <f t="shared" si="152"/>
        <v>#REF!</v>
      </c>
    </row>
    <row r="388" spans="1:40" x14ac:dyDescent="0.3">
      <c r="C388" s="34">
        <v>4.4800000000000004</v>
      </c>
      <c r="D388" s="34">
        <v>5.19</v>
      </c>
      <c r="E388" s="34">
        <v>10.5</v>
      </c>
      <c r="F388" s="34">
        <v>28.4</v>
      </c>
      <c r="G388" s="34">
        <v>22.2</v>
      </c>
      <c r="H388" s="34">
        <v>46</v>
      </c>
      <c r="I388" s="34">
        <v>67.099999999999994</v>
      </c>
      <c r="J388" s="34">
        <v>85.3</v>
      </c>
      <c r="K388" s="34">
        <v>40.299999999999997</v>
      </c>
      <c r="L388" s="34">
        <v>16</v>
      </c>
      <c r="M388" s="34">
        <v>11.8</v>
      </c>
      <c r="N388" s="34">
        <v>7.32</v>
      </c>
      <c r="P388" s="36" t="e">
        <f t="shared" si="141"/>
        <v>#REF!</v>
      </c>
      <c r="Q388" s="36" t="e">
        <f t="shared" si="142"/>
        <v>#REF!</v>
      </c>
      <c r="R388" s="36" t="e">
        <f t="shared" si="143"/>
        <v>#REF!</v>
      </c>
      <c r="S388" s="36" t="e">
        <f t="shared" si="144"/>
        <v>#REF!</v>
      </c>
      <c r="T388" s="36" t="e">
        <f t="shared" si="145"/>
        <v>#REF!</v>
      </c>
      <c r="U388" s="36" t="e">
        <f t="shared" si="146"/>
        <v>#REF!</v>
      </c>
      <c r="V388" s="36" t="e">
        <f t="shared" si="147"/>
        <v>#REF!</v>
      </c>
      <c r="W388" s="36" t="e">
        <f t="shared" si="148"/>
        <v>#REF!</v>
      </c>
      <c r="X388" s="36" t="e">
        <f t="shared" si="149"/>
        <v>#REF!</v>
      </c>
      <c r="Y388" s="36" t="e">
        <f t="shared" si="150"/>
        <v>#REF!</v>
      </c>
      <c r="Z388" s="36" t="e">
        <f t="shared" si="151"/>
        <v>#REF!</v>
      </c>
      <c r="AA388" s="36" t="e">
        <f t="shared" si="152"/>
        <v>#REF!</v>
      </c>
    </row>
    <row r="389" spans="1:40" x14ac:dyDescent="0.3">
      <c r="C389" s="34">
        <v>4.4800000000000004</v>
      </c>
      <c r="D389" s="34">
        <v>5.26</v>
      </c>
      <c r="E389" s="34">
        <v>10.9</v>
      </c>
      <c r="F389" s="34">
        <v>27.1</v>
      </c>
      <c r="G389" s="34">
        <v>22.8</v>
      </c>
      <c r="H389" s="34">
        <v>37.9</v>
      </c>
      <c r="I389" s="34">
        <v>58.2</v>
      </c>
      <c r="J389" s="34">
        <v>79.7</v>
      </c>
      <c r="K389" s="34">
        <v>39.700000000000003</v>
      </c>
      <c r="L389" s="34">
        <v>15.7</v>
      </c>
      <c r="M389" s="34">
        <v>10.8</v>
      </c>
      <c r="N389" s="34">
        <v>7.24</v>
      </c>
      <c r="P389" s="36" t="e">
        <f t="shared" si="141"/>
        <v>#REF!</v>
      </c>
      <c r="Q389" s="36" t="e">
        <f t="shared" si="142"/>
        <v>#REF!</v>
      </c>
      <c r="R389" s="36" t="e">
        <f t="shared" si="143"/>
        <v>#REF!</v>
      </c>
      <c r="S389" s="36" t="e">
        <f t="shared" si="144"/>
        <v>#REF!</v>
      </c>
      <c r="T389" s="36" t="e">
        <f t="shared" si="145"/>
        <v>#REF!</v>
      </c>
      <c r="U389" s="36" t="e">
        <f t="shared" si="146"/>
        <v>#REF!</v>
      </c>
      <c r="V389" s="36" t="e">
        <f t="shared" si="147"/>
        <v>#REF!</v>
      </c>
      <c r="W389" s="36" t="e">
        <f t="shared" si="148"/>
        <v>#REF!</v>
      </c>
      <c r="X389" s="36" t="e">
        <f t="shared" si="149"/>
        <v>#REF!</v>
      </c>
      <c r="Y389" s="36" t="e">
        <f t="shared" si="150"/>
        <v>#REF!</v>
      </c>
      <c r="Z389" s="36" t="e">
        <f t="shared" si="151"/>
        <v>#REF!</v>
      </c>
      <c r="AA389" s="36" t="e">
        <f t="shared" si="152"/>
        <v>#REF!</v>
      </c>
    </row>
    <row r="390" spans="1:40" x14ac:dyDescent="0.3">
      <c r="C390" s="34">
        <v>4.6100000000000003</v>
      </c>
      <c r="D390" s="34">
        <v>5.84</v>
      </c>
      <c r="E390" s="34">
        <v>11.7</v>
      </c>
      <c r="F390" s="34">
        <v>25.4</v>
      </c>
      <c r="G390" s="34">
        <v>22.6</v>
      </c>
      <c r="H390" s="34">
        <v>33.6</v>
      </c>
      <c r="I390" s="34">
        <v>47.8</v>
      </c>
      <c r="J390" s="34">
        <v>75.099999999999994</v>
      </c>
      <c r="K390" s="34">
        <v>37.9</v>
      </c>
      <c r="L390" s="34">
        <v>15.6</v>
      </c>
      <c r="M390" s="34">
        <v>10.6</v>
      </c>
      <c r="N390" s="34">
        <v>7.07</v>
      </c>
      <c r="P390" s="36" t="e">
        <f t="shared" si="141"/>
        <v>#REF!</v>
      </c>
      <c r="Q390" s="36" t="e">
        <f t="shared" si="142"/>
        <v>#REF!</v>
      </c>
      <c r="R390" s="36" t="e">
        <f t="shared" si="143"/>
        <v>#REF!</v>
      </c>
      <c r="S390" s="36" t="e">
        <f t="shared" si="144"/>
        <v>#REF!</v>
      </c>
      <c r="T390" s="36" t="e">
        <f t="shared" si="145"/>
        <v>#REF!</v>
      </c>
      <c r="U390" s="36" t="e">
        <f t="shared" si="146"/>
        <v>#REF!</v>
      </c>
      <c r="V390" s="36" t="e">
        <f t="shared" si="147"/>
        <v>#REF!</v>
      </c>
      <c r="W390" s="36" t="e">
        <f t="shared" si="148"/>
        <v>#REF!</v>
      </c>
      <c r="X390" s="36" t="e">
        <f t="shared" si="149"/>
        <v>#REF!</v>
      </c>
      <c r="Y390" s="36" t="e">
        <f t="shared" si="150"/>
        <v>#REF!</v>
      </c>
      <c r="Z390" s="36" t="e">
        <f t="shared" si="151"/>
        <v>#REF!</v>
      </c>
      <c r="AA390" s="36" t="e">
        <f t="shared" si="152"/>
        <v>#REF!</v>
      </c>
    </row>
    <row r="391" spans="1:40" x14ac:dyDescent="0.3">
      <c r="C391" s="34">
        <v>4.6100000000000003</v>
      </c>
      <c r="E391" s="34">
        <v>11.1</v>
      </c>
      <c r="F391" s="34">
        <v>26.5</v>
      </c>
      <c r="G391" s="34">
        <v>21.1</v>
      </c>
      <c r="H391" s="34">
        <v>33.799999999999997</v>
      </c>
      <c r="I391" s="34">
        <v>60.7</v>
      </c>
      <c r="J391" s="34">
        <v>71.900000000000006</v>
      </c>
      <c r="K391" s="34">
        <v>36.5</v>
      </c>
      <c r="L391" s="34">
        <v>14.7</v>
      </c>
      <c r="M391" s="34">
        <v>10.5</v>
      </c>
      <c r="N391" s="34">
        <v>7.15</v>
      </c>
      <c r="P391" s="36" t="e">
        <f>IF(C391="NaN", "", C391*$G$7)</f>
        <v>#REF!</v>
      </c>
      <c r="Q391" s="36"/>
      <c r="R391" s="36" t="e">
        <f t="shared" ref="R391:AA392" si="154">IF(E391="NaN", "", E391*$G$7)</f>
        <v>#REF!</v>
      </c>
      <c r="S391" s="36" t="e">
        <f t="shared" si="154"/>
        <v>#REF!</v>
      </c>
      <c r="T391" s="36" t="e">
        <f t="shared" si="154"/>
        <v>#REF!</v>
      </c>
      <c r="U391" s="36" t="e">
        <f t="shared" si="154"/>
        <v>#REF!</v>
      </c>
      <c r="V391" s="36" t="e">
        <f t="shared" si="154"/>
        <v>#REF!</v>
      </c>
      <c r="W391" s="36" t="e">
        <f t="shared" si="154"/>
        <v>#REF!</v>
      </c>
      <c r="X391" s="36" t="e">
        <f t="shared" si="154"/>
        <v>#REF!</v>
      </c>
      <c r="Y391" s="36" t="e">
        <f t="shared" si="154"/>
        <v>#REF!</v>
      </c>
      <c r="Z391" s="36" t="e">
        <f t="shared" si="154"/>
        <v>#REF!</v>
      </c>
      <c r="AA391" s="36" t="e">
        <f t="shared" si="154"/>
        <v>#REF!</v>
      </c>
    </row>
    <row r="392" spans="1:40" x14ac:dyDescent="0.3">
      <c r="C392" s="34">
        <v>4.6100000000000003</v>
      </c>
      <c r="E392" s="34">
        <v>9.0399999999999991</v>
      </c>
      <c r="F392" s="34">
        <v>25.2</v>
      </c>
      <c r="G392" s="34">
        <v>19</v>
      </c>
      <c r="H392" s="34">
        <v>28.4</v>
      </c>
      <c r="I392" s="34">
        <v>54.9</v>
      </c>
      <c r="J392" s="34">
        <v>65.5</v>
      </c>
      <c r="K392" s="34">
        <v>34.200000000000003</v>
      </c>
      <c r="L392" s="34">
        <v>14.4</v>
      </c>
      <c r="M392" s="34">
        <v>10.3</v>
      </c>
      <c r="N392" s="34">
        <v>7.07</v>
      </c>
      <c r="P392" s="36" t="e">
        <f>IF(C392="NaN", "", C392*$G$7)</f>
        <v>#REF!</v>
      </c>
      <c r="Q392" s="36"/>
      <c r="R392" s="36" t="e">
        <f t="shared" si="154"/>
        <v>#REF!</v>
      </c>
      <c r="S392" s="36" t="e">
        <f t="shared" si="154"/>
        <v>#REF!</v>
      </c>
      <c r="T392" s="36" t="e">
        <f t="shared" si="154"/>
        <v>#REF!</v>
      </c>
      <c r="U392" s="36" t="e">
        <f t="shared" si="154"/>
        <v>#REF!</v>
      </c>
      <c r="V392" s="36" t="e">
        <f t="shared" si="154"/>
        <v>#REF!</v>
      </c>
      <c r="W392" s="36" t="e">
        <f t="shared" si="154"/>
        <v>#REF!</v>
      </c>
      <c r="X392" s="36" t="e">
        <f t="shared" si="154"/>
        <v>#REF!</v>
      </c>
      <c r="Y392" s="36" t="e">
        <f t="shared" si="154"/>
        <v>#REF!</v>
      </c>
      <c r="Z392" s="36" t="e">
        <f t="shared" si="154"/>
        <v>#REF!</v>
      </c>
      <c r="AA392" s="36" t="e">
        <f t="shared" si="154"/>
        <v>#REF!</v>
      </c>
    </row>
    <row r="393" spans="1:40" x14ac:dyDescent="0.3">
      <c r="C393" s="34">
        <v>4.55</v>
      </c>
      <c r="E393" s="34">
        <v>8.58</v>
      </c>
      <c r="G393" s="34">
        <v>20.2</v>
      </c>
      <c r="I393" s="34">
        <v>74.3</v>
      </c>
      <c r="J393" s="34">
        <v>65.8</v>
      </c>
      <c r="L393" s="34">
        <v>14.2</v>
      </c>
      <c r="N393" s="34">
        <v>6.9</v>
      </c>
      <c r="P393" s="36" t="e">
        <f>IF(C393="NaN", "", C393*$G$7)</f>
        <v>#REF!</v>
      </c>
      <c r="Q393" s="36"/>
      <c r="R393" s="36" t="e">
        <f>IF(E393="NaN", "", E393*$G$7)</f>
        <v>#REF!</v>
      </c>
      <c r="S393" s="36"/>
      <c r="T393" s="36" t="e">
        <f>IF(G393="NaN", "", G393*$G$7)</f>
        <v>#REF!</v>
      </c>
      <c r="U393" s="36"/>
      <c r="V393" s="36" t="e">
        <f>IF(I393="NaN", "", I393*$G$7)</f>
        <v>#REF!</v>
      </c>
      <c r="W393" s="36" t="e">
        <f>IF(J393="NaN", "", J393*$G$7)</f>
        <v>#REF!</v>
      </c>
      <c r="X393" s="36"/>
      <c r="Y393" s="36" t="e">
        <f>IF(L393="NaN", "", L393*$G$7)</f>
        <v>#REF!</v>
      </c>
      <c r="Z393" s="36"/>
      <c r="AA393" s="36" t="e">
        <f>IF(N393="NaN", "", N393*$G$7)</f>
        <v>#REF!</v>
      </c>
    </row>
    <row r="394" spans="1:40" x14ac:dyDescent="0.3">
      <c r="P394" s="36"/>
      <c r="Q394" s="36"/>
      <c r="R394" s="36"/>
      <c r="S394" s="36"/>
      <c r="T394" s="36"/>
      <c r="U394" s="36"/>
      <c r="V394" s="36"/>
      <c r="W394" s="36"/>
      <c r="X394" s="36"/>
      <c r="Y394" s="36"/>
      <c r="Z394" s="36"/>
      <c r="AA394" s="36"/>
    </row>
    <row r="395" spans="1:40" x14ac:dyDescent="0.3">
      <c r="A395" s="34">
        <v>1979</v>
      </c>
      <c r="C395" s="34">
        <v>6.9</v>
      </c>
      <c r="D395" s="34">
        <v>5.63</v>
      </c>
      <c r="E395" s="34">
        <v>5.84</v>
      </c>
      <c r="F395" s="34">
        <v>10.6</v>
      </c>
      <c r="G395" s="34">
        <v>15.3</v>
      </c>
      <c r="H395" s="34">
        <v>8.67</v>
      </c>
      <c r="I395" s="34">
        <v>42.4</v>
      </c>
      <c r="J395" s="34">
        <v>35.9</v>
      </c>
      <c r="K395" s="34">
        <v>24.2</v>
      </c>
      <c r="L395" s="34">
        <v>12.5</v>
      </c>
      <c r="M395" s="34">
        <v>7.74</v>
      </c>
      <c r="N395" s="34">
        <v>6.16</v>
      </c>
      <c r="P395" s="36" t="e">
        <f t="shared" ref="P395:P422" si="155">IF(C395="NaN", "", C395*$G$7)</f>
        <v>#REF!</v>
      </c>
      <c r="Q395" s="36" t="e">
        <f t="shared" ref="Q395:Q422" si="156">IF(D395="NaN", "", D395*$G$7)</f>
        <v>#REF!</v>
      </c>
      <c r="R395" s="36" t="e">
        <f t="shared" ref="R395:R422" si="157">IF(E395="NaN", "", E395*$G$7)</f>
        <v>#REF!</v>
      </c>
      <c r="S395" s="36" t="e">
        <f t="shared" ref="S395:S422" si="158">IF(F395="NaN", "", F395*$G$7)</f>
        <v>#REF!</v>
      </c>
      <c r="T395" s="36" t="e">
        <f t="shared" ref="T395:T422" si="159">IF(G395="NaN", "", G395*$G$7)</f>
        <v>#REF!</v>
      </c>
      <c r="U395" s="36" t="e">
        <f t="shared" ref="U395:U422" si="160">IF(H395="NaN", "", H395*$G$7)</f>
        <v>#REF!</v>
      </c>
      <c r="V395" s="36" t="e">
        <f t="shared" ref="V395:V422" si="161">IF(I395="NaN", "", I395*$G$7)</f>
        <v>#REF!</v>
      </c>
      <c r="W395" s="36" t="e">
        <f t="shared" ref="W395:W422" si="162">IF(J395="NaN", "", J395*$G$7)</f>
        <v>#REF!</v>
      </c>
      <c r="X395" s="36" t="e">
        <f t="shared" ref="X395:X422" si="163">IF(K395="NaN", "", K395*$G$7)</f>
        <v>#REF!</v>
      </c>
      <c r="Y395" s="36" t="e">
        <f t="shared" ref="Y395:Y422" si="164">IF(L395="NaN", "", L395*$G$7)</f>
        <v>#REF!</v>
      </c>
      <c r="Z395" s="36" t="e">
        <f t="shared" ref="Z395:Z422" si="165">IF(M395="NaN", "", M395*$G$7)</f>
        <v>#REF!</v>
      </c>
      <c r="AA395" s="36" t="e">
        <f t="shared" ref="AA395:AA422" si="166">IF(N395="NaN", "", N395*$G$7)</f>
        <v>#REF!</v>
      </c>
      <c r="AC395" s="3" t="e">
        <f t="shared" ref="AC395:AN395" si="167">AVERAGE(P395:P425)</f>
        <v>#REF!</v>
      </c>
      <c r="AD395" s="3" t="e">
        <f t="shared" si="167"/>
        <v>#REF!</v>
      </c>
      <c r="AE395" s="3" t="e">
        <f t="shared" si="167"/>
        <v>#REF!</v>
      </c>
      <c r="AF395" s="3" t="e">
        <f t="shared" si="167"/>
        <v>#REF!</v>
      </c>
      <c r="AG395" s="3" t="e">
        <f t="shared" si="167"/>
        <v>#REF!</v>
      </c>
      <c r="AH395" s="3" t="e">
        <f t="shared" si="167"/>
        <v>#REF!</v>
      </c>
      <c r="AI395" s="3" t="e">
        <f t="shared" si="167"/>
        <v>#REF!</v>
      </c>
      <c r="AJ395" s="3" t="e">
        <f t="shared" si="167"/>
        <v>#REF!</v>
      </c>
      <c r="AK395" s="3" t="e">
        <f t="shared" si="167"/>
        <v>#REF!</v>
      </c>
      <c r="AL395" s="3" t="e">
        <f t="shared" si="167"/>
        <v>#REF!</v>
      </c>
      <c r="AM395" s="3" t="e">
        <f t="shared" si="167"/>
        <v>#REF!</v>
      </c>
      <c r="AN395" s="3" t="e">
        <f t="shared" si="167"/>
        <v>#REF!</v>
      </c>
    </row>
    <row r="396" spans="1:40" x14ac:dyDescent="0.3">
      <c r="C396" s="34">
        <v>6.65</v>
      </c>
      <c r="D396" s="34">
        <v>5.48</v>
      </c>
      <c r="E396" s="34">
        <v>5.84</v>
      </c>
      <c r="F396" s="34">
        <v>10.199999999999999</v>
      </c>
      <c r="G396" s="34">
        <v>16.600000000000001</v>
      </c>
      <c r="H396" s="34">
        <v>8.58</v>
      </c>
      <c r="I396" s="34">
        <v>37.200000000000003</v>
      </c>
      <c r="J396" s="34">
        <v>44.5</v>
      </c>
      <c r="K396" s="34">
        <v>24.9</v>
      </c>
      <c r="L396" s="34">
        <v>12.6</v>
      </c>
      <c r="M396" s="34">
        <v>7.32</v>
      </c>
      <c r="N396" s="34">
        <v>5.48</v>
      </c>
      <c r="P396" s="36" t="e">
        <f t="shared" si="155"/>
        <v>#REF!</v>
      </c>
      <c r="Q396" s="36" t="e">
        <f t="shared" si="156"/>
        <v>#REF!</v>
      </c>
      <c r="R396" s="36" t="e">
        <f t="shared" si="157"/>
        <v>#REF!</v>
      </c>
      <c r="S396" s="36" t="e">
        <f t="shared" si="158"/>
        <v>#REF!</v>
      </c>
      <c r="T396" s="36" t="e">
        <f t="shared" si="159"/>
        <v>#REF!</v>
      </c>
      <c r="U396" s="36" t="e">
        <f t="shared" si="160"/>
        <v>#REF!</v>
      </c>
      <c r="V396" s="36" t="e">
        <f t="shared" si="161"/>
        <v>#REF!</v>
      </c>
      <c r="W396" s="36" t="e">
        <f t="shared" si="162"/>
        <v>#REF!</v>
      </c>
      <c r="X396" s="36" t="e">
        <f t="shared" si="163"/>
        <v>#REF!</v>
      </c>
      <c r="Y396" s="36" t="e">
        <f t="shared" si="164"/>
        <v>#REF!</v>
      </c>
      <c r="Z396" s="36" t="e">
        <f t="shared" si="165"/>
        <v>#REF!</v>
      </c>
      <c r="AA396" s="36" t="e">
        <f t="shared" si="166"/>
        <v>#REF!</v>
      </c>
    </row>
    <row r="397" spans="1:40" x14ac:dyDescent="0.3">
      <c r="C397" s="34">
        <v>6.57</v>
      </c>
      <c r="D397" s="34">
        <v>5.19</v>
      </c>
      <c r="E397" s="34">
        <v>5.92</v>
      </c>
      <c r="F397" s="34">
        <v>10.3</v>
      </c>
      <c r="G397" s="34">
        <v>18.100000000000001</v>
      </c>
      <c r="H397" s="34">
        <v>8.67</v>
      </c>
      <c r="I397" s="34">
        <v>30.8</v>
      </c>
      <c r="J397" s="34">
        <v>39.9</v>
      </c>
      <c r="K397" s="34">
        <v>27.9</v>
      </c>
      <c r="L397" s="34">
        <v>15.8</v>
      </c>
      <c r="M397" s="34">
        <v>7.07</v>
      </c>
      <c r="N397" s="34">
        <v>5.34</v>
      </c>
      <c r="P397" s="36" t="e">
        <f t="shared" si="155"/>
        <v>#REF!</v>
      </c>
      <c r="Q397" s="36" t="e">
        <f t="shared" si="156"/>
        <v>#REF!</v>
      </c>
      <c r="R397" s="36" t="e">
        <f t="shared" si="157"/>
        <v>#REF!</v>
      </c>
      <c r="S397" s="36" t="e">
        <f t="shared" si="158"/>
        <v>#REF!</v>
      </c>
      <c r="T397" s="36" t="e">
        <f t="shared" si="159"/>
        <v>#REF!</v>
      </c>
      <c r="U397" s="36" t="e">
        <f t="shared" si="160"/>
        <v>#REF!</v>
      </c>
      <c r="V397" s="36" t="e">
        <f t="shared" si="161"/>
        <v>#REF!</v>
      </c>
      <c r="W397" s="36" t="e">
        <f t="shared" si="162"/>
        <v>#REF!</v>
      </c>
      <c r="X397" s="36" t="e">
        <f t="shared" si="163"/>
        <v>#REF!</v>
      </c>
      <c r="Y397" s="36" t="e">
        <f t="shared" si="164"/>
        <v>#REF!</v>
      </c>
      <c r="Z397" s="36" t="e">
        <f t="shared" si="165"/>
        <v>#REF!</v>
      </c>
      <c r="AA397" s="36" t="e">
        <f t="shared" si="166"/>
        <v>#REF!</v>
      </c>
    </row>
    <row r="398" spans="1:40" x14ac:dyDescent="0.3">
      <c r="C398" s="34">
        <v>6.4</v>
      </c>
      <c r="D398" s="34">
        <v>5.05</v>
      </c>
      <c r="E398" s="34">
        <v>6.24</v>
      </c>
      <c r="F398" s="34">
        <v>10.3</v>
      </c>
      <c r="G398" s="34">
        <v>18.100000000000001</v>
      </c>
      <c r="H398" s="34">
        <v>8.02</v>
      </c>
      <c r="I398" s="34">
        <v>27.3</v>
      </c>
      <c r="J398" s="34">
        <v>38.6</v>
      </c>
      <c r="K398" s="34">
        <v>28.2</v>
      </c>
      <c r="L398" s="34">
        <v>13.5</v>
      </c>
      <c r="M398" s="34">
        <v>6.99</v>
      </c>
      <c r="N398" s="34">
        <v>4.9000000000000004</v>
      </c>
      <c r="P398" s="36" t="e">
        <f t="shared" si="155"/>
        <v>#REF!</v>
      </c>
      <c r="Q398" s="36" t="e">
        <f t="shared" si="156"/>
        <v>#REF!</v>
      </c>
      <c r="R398" s="36" t="e">
        <f t="shared" si="157"/>
        <v>#REF!</v>
      </c>
      <c r="S398" s="36" t="e">
        <f t="shared" si="158"/>
        <v>#REF!</v>
      </c>
      <c r="T398" s="36" t="e">
        <f t="shared" si="159"/>
        <v>#REF!</v>
      </c>
      <c r="U398" s="36" t="e">
        <f t="shared" si="160"/>
        <v>#REF!</v>
      </c>
      <c r="V398" s="36" t="e">
        <f t="shared" si="161"/>
        <v>#REF!</v>
      </c>
      <c r="W398" s="36" t="e">
        <f t="shared" si="162"/>
        <v>#REF!</v>
      </c>
      <c r="X398" s="36" t="e">
        <f t="shared" si="163"/>
        <v>#REF!</v>
      </c>
      <c r="Y398" s="36" t="e">
        <f t="shared" si="164"/>
        <v>#REF!</v>
      </c>
      <c r="Z398" s="36" t="e">
        <f t="shared" si="165"/>
        <v>#REF!</v>
      </c>
      <c r="AA398" s="36" t="e">
        <f t="shared" si="166"/>
        <v>#REF!</v>
      </c>
    </row>
    <row r="399" spans="1:40" x14ac:dyDescent="0.3">
      <c r="C399" s="34">
        <v>6.4</v>
      </c>
      <c r="D399" s="34">
        <v>5.19</v>
      </c>
      <c r="E399" s="34">
        <v>6.49</v>
      </c>
      <c r="F399" s="34">
        <v>10.9</v>
      </c>
      <c r="G399" s="34">
        <v>14.8</v>
      </c>
      <c r="H399" s="34">
        <v>8.3000000000000007</v>
      </c>
      <c r="I399" s="34">
        <v>25.3</v>
      </c>
      <c r="J399" s="34">
        <v>36.799999999999997</v>
      </c>
      <c r="K399" s="34">
        <v>27.1</v>
      </c>
      <c r="L399" s="34">
        <v>12.6</v>
      </c>
      <c r="M399" s="34">
        <v>6.74</v>
      </c>
      <c r="N399" s="34">
        <v>5.12</v>
      </c>
      <c r="P399" s="36" t="e">
        <f t="shared" si="155"/>
        <v>#REF!</v>
      </c>
      <c r="Q399" s="36" t="e">
        <f t="shared" si="156"/>
        <v>#REF!</v>
      </c>
      <c r="R399" s="36" t="e">
        <f t="shared" si="157"/>
        <v>#REF!</v>
      </c>
      <c r="S399" s="36" t="e">
        <f t="shared" si="158"/>
        <v>#REF!</v>
      </c>
      <c r="T399" s="36" t="e">
        <f t="shared" si="159"/>
        <v>#REF!</v>
      </c>
      <c r="U399" s="36" t="e">
        <f t="shared" si="160"/>
        <v>#REF!</v>
      </c>
      <c r="V399" s="36" t="e">
        <f t="shared" si="161"/>
        <v>#REF!</v>
      </c>
      <c r="W399" s="36" t="e">
        <f t="shared" si="162"/>
        <v>#REF!</v>
      </c>
      <c r="X399" s="36" t="e">
        <f t="shared" si="163"/>
        <v>#REF!</v>
      </c>
      <c r="Y399" s="36" t="e">
        <f t="shared" si="164"/>
        <v>#REF!</v>
      </c>
      <c r="Z399" s="36" t="e">
        <f t="shared" si="165"/>
        <v>#REF!</v>
      </c>
      <c r="AA399" s="36" t="e">
        <f t="shared" si="166"/>
        <v>#REF!</v>
      </c>
    </row>
    <row r="400" spans="1:40" x14ac:dyDescent="0.3">
      <c r="C400" s="34">
        <v>6.57</v>
      </c>
      <c r="D400" s="34">
        <v>4.97</v>
      </c>
      <c r="E400" s="34">
        <v>6.99</v>
      </c>
      <c r="F400" s="34">
        <v>10.5</v>
      </c>
      <c r="G400" s="34">
        <v>13.2</v>
      </c>
      <c r="H400" s="34">
        <v>8.58</v>
      </c>
      <c r="I400" s="34">
        <v>24.6</v>
      </c>
      <c r="J400" s="34">
        <v>36.700000000000003</v>
      </c>
      <c r="K400" s="34">
        <v>26.5</v>
      </c>
      <c r="L400" s="34">
        <v>12.4</v>
      </c>
      <c r="M400" s="34">
        <v>6.57</v>
      </c>
      <c r="N400" s="34">
        <v>4.9000000000000004</v>
      </c>
      <c r="P400" s="36" t="e">
        <f t="shared" si="155"/>
        <v>#REF!</v>
      </c>
      <c r="Q400" s="36" t="e">
        <f t="shared" si="156"/>
        <v>#REF!</v>
      </c>
      <c r="R400" s="36" t="e">
        <f t="shared" si="157"/>
        <v>#REF!</v>
      </c>
      <c r="S400" s="36" t="e">
        <f t="shared" si="158"/>
        <v>#REF!</v>
      </c>
      <c r="T400" s="36" t="e">
        <f t="shared" si="159"/>
        <v>#REF!</v>
      </c>
      <c r="U400" s="36" t="e">
        <f t="shared" si="160"/>
        <v>#REF!</v>
      </c>
      <c r="V400" s="36" t="e">
        <f t="shared" si="161"/>
        <v>#REF!</v>
      </c>
      <c r="W400" s="36" t="e">
        <f t="shared" si="162"/>
        <v>#REF!</v>
      </c>
      <c r="X400" s="36" t="e">
        <f t="shared" si="163"/>
        <v>#REF!</v>
      </c>
      <c r="Y400" s="36" t="e">
        <f t="shared" si="164"/>
        <v>#REF!</v>
      </c>
      <c r="Z400" s="36" t="e">
        <f t="shared" si="165"/>
        <v>#REF!</v>
      </c>
      <c r="AA400" s="36" t="e">
        <f t="shared" si="166"/>
        <v>#REF!</v>
      </c>
    </row>
    <row r="401" spans="3:27" x14ac:dyDescent="0.3">
      <c r="C401" s="34">
        <v>6.4</v>
      </c>
      <c r="D401" s="34">
        <v>5.77</v>
      </c>
      <c r="E401" s="34">
        <v>8.8699999999999992</v>
      </c>
      <c r="F401" s="34">
        <v>11</v>
      </c>
      <c r="G401" s="34">
        <v>11.4</v>
      </c>
      <c r="H401" s="34">
        <v>8.3000000000000007</v>
      </c>
      <c r="I401" s="34">
        <v>21.2</v>
      </c>
      <c r="J401" s="34">
        <v>37.4</v>
      </c>
      <c r="K401" s="34">
        <v>26.5</v>
      </c>
      <c r="L401" s="34">
        <v>12.3</v>
      </c>
      <c r="M401" s="34">
        <v>6.57</v>
      </c>
      <c r="N401" s="34">
        <v>4.68</v>
      </c>
      <c r="P401" s="36" t="e">
        <f t="shared" si="155"/>
        <v>#REF!</v>
      </c>
      <c r="Q401" s="36" t="e">
        <f t="shared" si="156"/>
        <v>#REF!</v>
      </c>
      <c r="R401" s="36" t="e">
        <f t="shared" si="157"/>
        <v>#REF!</v>
      </c>
      <c r="S401" s="36" t="e">
        <f t="shared" si="158"/>
        <v>#REF!</v>
      </c>
      <c r="T401" s="36" t="e">
        <f t="shared" si="159"/>
        <v>#REF!</v>
      </c>
      <c r="U401" s="36" t="e">
        <f t="shared" si="160"/>
        <v>#REF!</v>
      </c>
      <c r="V401" s="36" t="e">
        <f t="shared" si="161"/>
        <v>#REF!</v>
      </c>
      <c r="W401" s="36" t="e">
        <f t="shared" si="162"/>
        <v>#REF!</v>
      </c>
      <c r="X401" s="36" t="e">
        <f t="shared" si="163"/>
        <v>#REF!</v>
      </c>
      <c r="Y401" s="36" t="e">
        <f t="shared" si="164"/>
        <v>#REF!</v>
      </c>
      <c r="Z401" s="36" t="e">
        <f t="shared" si="165"/>
        <v>#REF!</v>
      </c>
      <c r="AA401" s="36" t="e">
        <f t="shared" si="166"/>
        <v>#REF!</v>
      </c>
    </row>
    <row r="402" spans="3:27" x14ac:dyDescent="0.3">
      <c r="C402" s="34">
        <v>6.24</v>
      </c>
      <c r="D402" s="34">
        <v>5.41</v>
      </c>
      <c r="E402" s="34">
        <v>8.86</v>
      </c>
      <c r="F402" s="34">
        <v>10.9</v>
      </c>
      <c r="G402" s="34">
        <v>11.4</v>
      </c>
      <c r="H402" s="34">
        <v>8.67</v>
      </c>
      <c r="I402" s="34">
        <v>21.5</v>
      </c>
      <c r="J402" s="34">
        <v>36.9</v>
      </c>
      <c r="K402" s="34">
        <v>25.7</v>
      </c>
      <c r="L402" s="34">
        <v>12.4</v>
      </c>
      <c r="M402" s="34">
        <v>6.57</v>
      </c>
      <c r="N402" s="34">
        <v>4.76</v>
      </c>
      <c r="P402" s="36" t="e">
        <f t="shared" si="155"/>
        <v>#REF!</v>
      </c>
      <c r="Q402" s="36" t="e">
        <f t="shared" si="156"/>
        <v>#REF!</v>
      </c>
      <c r="R402" s="36" t="e">
        <f t="shared" si="157"/>
        <v>#REF!</v>
      </c>
      <c r="S402" s="36" t="e">
        <f t="shared" si="158"/>
        <v>#REF!</v>
      </c>
      <c r="T402" s="36" t="e">
        <f t="shared" si="159"/>
        <v>#REF!</v>
      </c>
      <c r="U402" s="36" t="e">
        <f t="shared" si="160"/>
        <v>#REF!</v>
      </c>
      <c r="V402" s="36" t="e">
        <f t="shared" si="161"/>
        <v>#REF!</v>
      </c>
      <c r="W402" s="36" t="e">
        <f t="shared" si="162"/>
        <v>#REF!</v>
      </c>
      <c r="X402" s="36" t="e">
        <f t="shared" si="163"/>
        <v>#REF!</v>
      </c>
      <c r="Y402" s="36" t="e">
        <f t="shared" si="164"/>
        <v>#REF!</v>
      </c>
      <c r="Z402" s="36" t="e">
        <f t="shared" si="165"/>
        <v>#REF!</v>
      </c>
      <c r="AA402" s="36" t="e">
        <f t="shared" si="166"/>
        <v>#REF!</v>
      </c>
    </row>
    <row r="403" spans="3:27" x14ac:dyDescent="0.3">
      <c r="C403" s="34">
        <v>6.24</v>
      </c>
      <c r="D403" s="34">
        <v>5.34</v>
      </c>
      <c r="E403" s="34">
        <v>8.0399999999999991</v>
      </c>
      <c r="F403" s="34">
        <v>10.6</v>
      </c>
      <c r="G403" s="34">
        <v>12.9</v>
      </c>
      <c r="H403" s="34">
        <v>9.83</v>
      </c>
      <c r="I403" s="34">
        <v>39.6</v>
      </c>
      <c r="J403" s="34">
        <v>37.299999999999997</v>
      </c>
      <c r="K403" s="34">
        <v>23.6</v>
      </c>
      <c r="L403" s="34">
        <v>11.9</v>
      </c>
      <c r="M403" s="34">
        <v>6.4</v>
      </c>
      <c r="N403" s="34">
        <v>4.9000000000000004</v>
      </c>
      <c r="P403" s="36" t="e">
        <f t="shared" si="155"/>
        <v>#REF!</v>
      </c>
      <c r="Q403" s="36" t="e">
        <f t="shared" si="156"/>
        <v>#REF!</v>
      </c>
      <c r="R403" s="36" t="e">
        <f t="shared" si="157"/>
        <v>#REF!</v>
      </c>
      <c r="S403" s="36" t="e">
        <f t="shared" si="158"/>
        <v>#REF!</v>
      </c>
      <c r="T403" s="36" t="e">
        <f t="shared" si="159"/>
        <v>#REF!</v>
      </c>
      <c r="U403" s="36" t="e">
        <f t="shared" si="160"/>
        <v>#REF!</v>
      </c>
      <c r="V403" s="36" t="e">
        <f t="shared" si="161"/>
        <v>#REF!</v>
      </c>
      <c r="W403" s="36" t="e">
        <f t="shared" si="162"/>
        <v>#REF!</v>
      </c>
      <c r="X403" s="36" t="e">
        <f t="shared" si="163"/>
        <v>#REF!</v>
      </c>
      <c r="Y403" s="36" t="e">
        <f t="shared" si="164"/>
        <v>#REF!</v>
      </c>
      <c r="Z403" s="36" t="e">
        <f t="shared" si="165"/>
        <v>#REF!</v>
      </c>
      <c r="AA403" s="36" t="e">
        <f t="shared" si="166"/>
        <v>#REF!</v>
      </c>
    </row>
    <row r="404" spans="3:27" x14ac:dyDescent="0.3">
      <c r="C404" s="34">
        <v>6.07</v>
      </c>
      <c r="D404" s="34">
        <v>5.05</v>
      </c>
      <c r="E404" s="34">
        <v>6.99</v>
      </c>
      <c r="F404" s="34">
        <v>11.2</v>
      </c>
      <c r="G404" s="34">
        <v>11.9</v>
      </c>
      <c r="H404" s="34">
        <v>10.199999999999999</v>
      </c>
      <c r="I404" s="34">
        <v>29.4</v>
      </c>
      <c r="J404" s="34">
        <v>47.1</v>
      </c>
      <c r="K404" s="34">
        <v>19</v>
      </c>
      <c r="L404" s="34">
        <v>11.6</v>
      </c>
      <c r="M404" s="34">
        <v>6.24</v>
      </c>
      <c r="N404" s="34">
        <v>4.83</v>
      </c>
      <c r="P404" s="36" t="e">
        <f t="shared" si="155"/>
        <v>#REF!</v>
      </c>
      <c r="Q404" s="36" t="e">
        <f t="shared" si="156"/>
        <v>#REF!</v>
      </c>
      <c r="R404" s="36" t="e">
        <f t="shared" si="157"/>
        <v>#REF!</v>
      </c>
      <c r="S404" s="36" t="e">
        <f t="shared" si="158"/>
        <v>#REF!</v>
      </c>
      <c r="T404" s="36" t="e">
        <f t="shared" si="159"/>
        <v>#REF!</v>
      </c>
      <c r="U404" s="36" t="e">
        <f t="shared" si="160"/>
        <v>#REF!</v>
      </c>
      <c r="V404" s="36" t="e">
        <f t="shared" si="161"/>
        <v>#REF!</v>
      </c>
      <c r="W404" s="36" t="e">
        <f t="shared" si="162"/>
        <v>#REF!</v>
      </c>
      <c r="X404" s="36" t="e">
        <f t="shared" si="163"/>
        <v>#REF!</v>
      </c>
      <c r="Y404" s="36" t="e">
        <f t="shared" si="164"/>
        <v>#REF!</v>
      </c>
      <c r="Z404" s="36" t="e">
        <f t="shared" si="165"/>
        <v>#REF!</v>
      </c>
      <c r="AA404" s="36" t="e">
        <f t="shared" si="166"/>
        <v>#REF!</v>
      </c>
    </row>
    <row r="405" spans="3:27" x14ac:dyDescent="0.3">
      <c r="C405" s="34">
        <v>6.16</v>
      </c>
      <c r="D405" s="34">
        <v>5.26</v>
      </c>
      <c r="E405" s="34">
        <v>7.4</v>
      </c>
      <c r="F405" s="34">
        <v>17</v>
      </c>
      <c r="G405" s="34">
        <v>12</v>
      </c>
      <c r="H405" s="34">
        <v>12.4</v>
      </c>
      <c r="I405" s="34">
        <v>29</v>
      </c>
      <c r="J405" s="34">
        <v>47.3</v>
      </c>
      <c r="K405" s="34">
        <v>18.2</v>
      </c>
      <c r="L405" s="34">
        <v>11.6</v>
      </c>
      <c r="M405" s="34">
        <v>6.16</v>
      </c>
      <c r="N405" s="34">
        <v>4.68</v>
      </c>
      <c r="P405" s="36" t="e">
        <f t="shared" si="155"/>
        <v>#REF!</v>
      </c>
      <c r="Q405" s="36" t="e">
        <f t="shared" si="156"/>
        <v>#REF!</v>
      </c>
      <c r="R405" s="36" t="e">
        <f t="shared" si="157"/>
        <v>#REF!</v>
      </c>
      <c r="S405" s="36" t="e">
        <f t="shared" si="158"/>
        <v>#REF!</v>
      </c>
      <c r="T405" s="36" t="e">
        <f t="shared" si="159"/>
        <v>#REF!</v>
      </c>
      <c r="U405" s="36" t="e">
        <f t="shared" si="160"/>
        <v>#REF!</v>
      </c>
      <c r="V405" s="36" t="e">
        <f t="shared" si="161"/>
        <v>#REF!</v>
      </c>
      <c r="W405" s="36" t="e">
        <f t="shared" si="162"/>
        <v>#REF!</v>
      </c>
      <c r="X405" s="36" t="e">
        <f t="shared" si="163"/>
        <v>#REF!</v>
      </c>
      <c r="Y405" s="36" t="e">
        <f t="shared" si="164"/>
        <v>#REF!</v>
      </c>
      <c r="Z405" s="36" t="e">
        <f t="shared" si="165"/>
        <v>#REF!</v>
      </c>
      <c r="AA405" s="36" t="e">
        <f t="shared" si="166"/>
        <v>#REF!</v>
      </c>
    </row>
    <row r="406" spans="3:27" x14ac:dyDescent="0.3">
      <c r="C406" s="34">
        <v>6.07</v>
      </c>
      <c r="D406" s="34">
        <v>5.41</v>
      </c>
      <c r="E406" s="34">
        <v>8.39</v>
      </c>
      <c r="F406" s="34">
        <v>15.7</v>
      </c>
      <c r="G406" s="34">
        <v>11.8</v>
      </c>
      <c r="H406" s="34">
        <v>21.6</v>
      </c>
      <c r="I406" s="34">
        <v>40.700000000000003</v>
      </c>
      <c r="J406" s="34">
        <v>52.8</v>
      </c>
      <c r="K406" s="34">
        <v>17.8</v>
      </c>
      <c r="L406" s="34">
        <v>12.6</v>
      </c>
      <c r="M406" s="34">
        <v>6</v>
      </c>
      <c r="N406" s="34">
        <v>4.83</v>
      </c>
      <c r="P406" s="36" t="e">
        <f t="shared" si="155"/>
        <v>#REF!</v>
      </c>
      <c r="Q406" s="36" t="e">
        <f t="shared" si="156"/>
        <v>#REF!</v>
      </c>
      <c r="R406" s="36" t="e">
        <f t="shared" si="157"/>
        <v>#REF!</v>
      </c>
      <c r="S406" s="36" t="e">
        <f t="shared" si="158"/>
        <v>#REF!</v>
      </c>
      <c r="T406" s="36" t="e">
        <f t="shared" si="159"/>
        <v>#REF!</v>
      </c>
      <c r="U406" s="36" t="e">
        <f t="shared" si="160"/>
        <v>#REF!</v>
      </c>
      <c r="V406" s="36" t="e">
        <f t="shared" si="161"/>
        <v>#REF!</v>
      </c>
      <c r="W406" s="36" t="e">
        <f t="shared" si="162"/>
        <v>#REF!</v>
      </c>
      <c r="X406" s="36" t="e">
        <f t="shared" si="163"/>
        <v>#REF!</v>
      </c>
      <c r="Y406" s="36" t="e">
        <f t="shared" si="164"/>
        <v>#REF!</v>
      </c>
      <c r="Z406" s="36" t="e">
        <f t="shared" si="165"/>
        <v>#REF!</v>
      </c>
      <c r="AA406" s="36" t="e">
        <f t="shared" si="166"/>
        <v>#REF!</v>
      </c>
    </row>
    <row r="407" spans="3:27" x14ac:dyDescent="0.3">
      <c r="C407" s="34">
        <v>5.92</v>
      </c>
      <c r="D407" s="34">
        <v>5.19</v>
      </c>
      <c r="E407" s="34">
        <v>8.0399999999999991</v>
      </c>
      <c r="F407" s="34">
        <v>13</v>
      </c>
      <c r="G407" s="34">
        <v>12.5</v>
      </c>
      <c r="H407" s="34">
        <v>17.7</v>
      </c>
      <c r="I407" s="34">
        <v>63.2</v>
      </c>
      <c r="J407" s="34">
        <v>50.2</v>
      </c>
      <c r="K407" s="34">
        <v>19.3</v>
      </c>
      <c r="L407" s="34">
        <v>11.8</v>
      </c>
      <c r="M407" s="34">
        <v>6.24</v>
      </c>
      <c r="N407" s="34">
        <v>5.12</v>
      </c>
      <c r="P407" s="36" t="e">
        <f t="shared" si="155"/>
        <v>#REF!</v>
      </c>
      <c r="Q407" s="36" t="e">
        <f t="shared" si="156"/>
        <v>#REF!</v>
      </c>
      <c r="R407" s="36" t="e">
        <f t="shared" si="157"/>
        <v>#REF!</v>
      </c>
      <c r="S407" s="36" t="e">
        <f t="shared" si="158"/>
        <v>#REF!</v>
      </c>
      <c r="T407" s="36" t="e">
        <f t="shared" si="159"/>
        <v>#REF!</v>
      </c>
      <c r="U407" s="36" t="e">
        <f t="shared" si="160"/>
        <v>#REF!</v>
      </c>
      <c r="V407" s="36" t="e">
        <f t="shared" si="161"/>
        <v>#REF!</v>
      </c>
      <c r="W407" s="36" t="e">
        <f t="shared" si="162"/>
        <v>#REF!</v>
      </c>
      <c r="X407" s="36" t="e">
        <f t="shared" si="163"/>
        <v>#REF!</v>
      </c>
      <c r="Y407" s="36" t="e">
        <f t="shared" si="164"/>
        <v>#REF!</v>
      </c>
      <c r="Z407" s="36" t="e">
        <f t="shared" si="165"/>
        <v>#REF!</v>
      </c>
      <c r="AA407" s="36" t="e">
        <f t="shared" si="166"/>
        <v>#REF!</v>
      </c>
    </row>
    <row r="408" spans="3:27" x14ac:dyDescent="0.3">
      <c r="C408" s="34">
        <v>6.07</v>
      </c>
      <c r="D408" s="34">
        <v>4.97</v>
      </c>
      <c r="E408" s="34">
        <v>8.9499999999999993</v>
      </c>
      <c r="F408" s="34">
        <v>14.6</v>
      </c>
      <c r="G408" s="34">
        <v>12.8</v>
      </c>
      <c r="H408" s="34">
        <v>16.100000000000001</v>
      </c>
      <c r="I408" s="34">
        <v>49.8</v>
      </c>
      <c r="J408" s="34">
        <v>50.5</v>
      </c>
      <c r="K408" s="34">
        <v>17.600000000000001</v>
      </c>
      <c r="L408" s="34">
        <v>11.4</v>
      </c>
      <c r="M408" s="34">
        <v>6</v>
      </c>
      <c r="N408" s="34">
        <v>5.05</v>
      </c>
      <c r="P408" s="36" t="e">
        <f t="shared" si="155"/>
        <v>#REF!</v>
      </c>
      <c r="Q408" s="36" t="e">
        <f t="shared" si="156"/>
        <v>#REF!</v>
      </c>
      <c r="R408" s="36" t="e">
        <f t="shared" si="157"/>
        <v>#REF!</v>
      </c>
      <c r="S408" s="36" t="e">
        <f t="shared" si="158"/>
        <v>#REF!</v>
      </c>
      <c r="T408" s="36" t="e">
        <f t="shared" si="159"/>
        <v>#REF!</v>
      </c>
      <c r="U408" s="36" t="e">
        <f t="shared" si="160"/>
        <v>#REF!</v>
      </c>
      <c r="V408" s="36" t="e">
        <f t="shared" si="161"/>
        <v>#REF!</v>
      </c>
      <c r="W408" s="36" t="e">
        <f t="shared" si="162"/>
        <v>#REF!</v>
      </c>
      <c r="X408" s="36" t="e">
        <f t="shared" si="163"/>
        <v>#REF!</v>
      </c>
      <c r="Y408" s="36" t="e">
        <f t="shared" si="164"/>
        <v>#REF!</v>
      </c>
      <c r="Z408" s="36" t="e">
        <f t="shared" si="165"/>
        <v>#REF!</v>
      </c>
      <c r="AA408" s="36" t="e">
        <f t="shared" si="166"/>
        <v>#REF!</v>
      </c>
    </row>
    <row r="409" spans="3:27" x14ac:dyDescent="0.3">
      <c r="C409" s="34">
        <v>6.24</v>
      </c>
      <c r="D409" s="34">
        <v>5.12</v>
      </c>
      <c r="E409" s="34">
        <v>8.39</v>
      </c>
      <c r="F409" s="34">
        <v>14.6</v>
      </c>
      <c r="G409" s="34">
        <v>19.3</v>
      </c>
      <c r="H409" s="34">
        <v>14.8</v>
      </c>
      <c r="I409" s="34">
        <v>62.6</v>
      </c>
      <c r="J409" s="34">
        <v>52.5</v>
      </c>
      <c r="K409" s="34">
        <v>16.8</v>
      </c>
      <c r="L409" s="34">
        <v>10.9</v>
      </c>
      <c r="M409" s="34">
        <v>6</v>
      </c>
      <c r="N409" s="34">
        <v>5.63</v>
      </c>
      <c r="P409" s="36" t="e">
        <f t="shared" si="155"/>
        <v>#REF!</v>
      </c>
      <c r="Q409" s="36" t="e">
        <f t="shared" si="156"/>
        <v>#REF!</v>
      </c>
      <c r="R409" s="36" t="e">
        <f t="shared" si="157"/>
        <v>#REF!</v>
      </c>
      <c r="S409" s="36" t="e">
        <f t="shared" si="158"/>
        <v>#REF!</v>
      </c>
      <c r="T409" s="36" t="e">
        <f t="shared" si="159"/>
        <v>#REF!</v>
      </c>
      <c r="U409" s="36" t="e">
        <f t="shared" si="160"/>
        <v>#REF!</v>
      </c>
      <c r="V409" s="36" t="e">
        <f t="shared" si="161"/>
        <v>#REF!</v>
      </c>
      <c r="W409" s="36" t="e">
        <f t="shared" si="162"/>
        <v>#REF!</v>
      </c>
      <c r="X409" s="36" t="e">
        <f t="shared" si="163"/>
        <v>#REF!</v>
      </c>
      <c r="Y409" s="36" t="e">
        <f t="shared" si="164"/>
        <v>#REF!</v>
      </c>
      <c r="Z409" s="36" t="e">
        <f t="shared" si="165"/>
        <v>#REF!</v>
      </c>
      <c r="AA409" s="36" t="e">
        <f t="shared" si="166"/>
        <v>#REF!</v>
      </c>
    </row>
    <row r="410" spans="3:27" x14ac:dyDescent="0.3">
      <c r="C410" s="34">
        <v>6.07</v>
      </c>
      <c r="D410" s="34">
        <v>5.63</v>
      </c>
      <c r="E410" s="34">
        <v>8.3000000000000007</v>
      </c>
      <c r="F410" s="34">
        <v>13.2</v>
      </c>
      <c r="G410" s="34">
        <v>61.4</v>
      </c>
      <c r="H410" s="34">
        <v>13.1</v>
      </c>
      <c r="I410" s="34">
        <v>45.5</v>
      </c>
      <c r="J410" s="34">
        <v>53.9</v>
      </c>
      <c r="K410" s="34">
        <v>16.399999999999999</v>
      </c>
      <c r="L410" s="34">
        <v>10.6</v>
      </c>
      <c r="M410" s="34">
        <v>5.92</v>
      </c>
      <c r="N410" s="34">
        <v>5.77</v>
      </c>
      <c r="P410" s="36" t="e">
        <f t="shared" si="155"/>
        <v>#REF!</v>
      </c>
      <c r="Q410" s="36" t="e">
        <f t="shared" si="156"/>
        <v>#REF!</v>
      </c>
      <c r="R410" s="36" t="e">
        <f t="shared" si="157"/>
        <v>#REF!</v>
      </c>
      <c r="S410" s="36" t="e">
        <f t="shared" si="158"/>
        <v>#REF!</v>
      </c>
      <c r="T410" s="36" t="e">
        <f t="shared" si="159"/>
        <v>#REF!</v>
      </c>
      <c r="U410" s="36" t="e">
        <f t="shared" si="160"/>
        <v>#REF!</v>
      </c>
      <c r="V410" s="36" t="e">
        <f t="shared" si="161"/>
        <v>#REF!</v>
      </c>
      <c r="W410" s="36" t="e">
        <f t="shared" si="162"/>
        <v>#REF!</v>
      </c>
      <c r="X410" s="36" t="e">
        <f t="shared" si="163"/>
        <v>#REF!</v>
      </c>
      <c r="Y410" s="36" t="e">
        <f t="shared" si="164"/>
        <v>#REF!</v>
      </c>
      <c r="Z410" s="36" t="e">
        <f t="shared" si="165"/>
        <v>#REF!</v>
      </c>
      <c r="AA410" s="36" t="e">
        <f t="shared" si="166"/>
        <v>#REF!</v>
      </c>
    </row>
    <row r="411" spans="3:27" x14ac:dyDescent="0.3">
      <c r="C411" s="34">
        <v>6.57</v>
      </c>
      <c r="D411" s="34">
        <v>5.41</v>
      </c>
      <c r="E411" s="34">
        <v>8.77</v>
      </c>
      <c r="F411" s="34">
        <v>11.2</v>
      </c>
      <c r="G411" s="34">
        <v>30.4</v>
      </c>
      <c r="H411" s="34">
        <v>13.2</v>
      </c>
      <c r="I411" s="34">
        <v>38.1</v>
      </c>
      <c r="J411" s="34">
        <v>65.900000000000006</v>
      </c>
      <c r="K411" s="34">
        <v>16.3</v>
      </c>
      <c r="L411" s="34">
        <v>10</v>
      </c>
      <c r="M411" s="34">
        <v>5.84</v>
      </c>
      <c r="N411" s="34">
        <v>5.56</v>
      </c>
      <c r="P411" s="36" t="e">
        <f t="shared" si="155"/>
        <v>#REF!</v>
      </c>
      <c r="Q411" s="36" t="e">
        <f t="shared" si="156"/>
        <v>#REF!</v>
      </c>
      <c r="R411" s="36" t="e">
        <f t="shared" si="157"/>
        <v>#REF!</v>
      </c>
      <c r="S411" s="36" t="e">
        <f t="shared" si="158"/>
        <v>#REF!</v>
      </c>
      <c r="T411" s="36" t="e">
        <f t="shared" si="159"/>
        <v>#REF!</v>
      </c>
      <c r="U411" s="36" t="e">
        <f t="shared" si="160"/>
        <v>#REF!</v>
      </c>
      <c r="V411" s="36" t="e">
        <f t="shared" si="161"/>
        <v>#REF!</v>
      </c>
      <c r="W411" s="36" t="e">
        <f t="shared" si="162"/>
        <v>#REF!</v>
      </c>
      <c r="X411" s="36" t="e">
        <f t="shared" si="163"/>
        <v>#REF!</v>
      </c>
      <c r="Y411" s="36" t="e">
        <f t="shared" si="164"/>
        <v>#REF!</v>
      </c>
      <c r="Z411" s="36" t="e">
        <f t="shared" si="165"/>
        <v>#REF!</v>
      </c>
      <c r="AA411" s="36" t="e">
        <f t="shared" si="166"/>
        <v>#REF!</v>
      </c>
    </row>
    <row r="412" spans="3:27" x14ac:dyDescent="0.3">
      <c r="C412" s="34">
        <v>6.25</v>
      </c>
      <c r="D412" s="34">
        <v>5.19</v>
      </c>
      <c r="E412" s="34">
        <v>8.67</v>
      </c>
      <c r="F412" s="34">
        <v>11.5</v>
      </c>
      <c r="G412" s="34">
        <v>22.1</v>
      </c>
      <c r="H412" s="34">
        <v>14.2</v>
      </c>
      <c r="I412" s="34">
        <v>35.5</v>
      </c>
      <c r="J412" s="34">
        <v>58.4</v>
      </c>
      <c r="K412" s="34">
        <v>16.399999999999999</v>
      </c>
      <c r="L412" s="34">
        <v>9.82</v>
      </c>
      <c r="M412" s="34">
        <v>5.77</v>
      </c>
      <c r="N412" s="34">
        <v>5.19</v>
      </c>
      <c r="P412" s="36" t="e">
        <f t="shared" si="155"/>
        <v>#REF!</v>
      </c>
      <c r="Q412" s="36" t="e">
        <f t="shared" si="156"/>
        <v>#REF!</v>
      </c>
      <c r="R412" s="36" t="e">
        <f t="shared" si="157"/>
        <v>#REF!</v>
      </c>
      <c r="S412" s="36" t="e">
        <f t="shared" si="158"/>
        <v>#REF!</v>
      </c>
      <c r="T412" s="36" t="e">
        <f t="shared" si="159"/>
        <v>#REF!</v>
      </c>
      <c r="U412" s="36" t="e">
        <f t="shared" si="160"/>
        <v>#REF!</v>
      </c>
      <c r="V412" s="36" t="e">
        <f t="shared" si="161"/>
        <v>#REF!</v>
      </c>
      <c r="W412" s="36" t="e">
        <f t="shared" si="162"/>
        <v>#REF!</v>
      </c>
      <c r="X412" s="36" t="e">
        <f t="shared" si="163"/>
        <v>#REF!</v>
      </c>
      <c r="Y412" s="36" t="e">
        <f t="shared" si="164"/>
        <v>#REF!</v>
      </c>
      <c r="Z412" s="36" t="e">
        <f t="shared" si="165"/>
        <v>#REF!</v>
      </c>
      <c r="AA412" s="36" t="e">
        <f t="shared" si="166"/>
        <v>#REF!</v>
      </c>
    </row>
    <row r="413" spans="3:27" x14ac:dyDescent="0.3">
      <c r="C413" s="34">
        <v>5.92</v>
      </c>
      <c r="D413" s="34">
        <v>5.63</v>
      </c>
      <c r="E413" s="34">
        <v>8.1199999999999992</v>
      </c>
      <c r="F413" s="34">
        <v>11.9</v>
      </c>
      <c r="G413" s="34">
        <v>18.5</v>
      </c>
      <c r="H413" s="34">
        <v>13.8</v>
      </c>
      <c r="I413" s="34">
        <v>37.700000000000003</v>
      </c>
      <c r="J413" s="34">
        <v>52.5</v>
      </c>
      <c r="K413" s="34">
        <v>16.2</v>
      </c>
      <c r="L413" s="34">
        <v>9.61</v>
      </c>
      <c r="M413" s="34">
        <v>5.63</v>
      </c>
      <c r="N413" s="34">
        <v>5.41</v>
      </c>
      <c r="P413" s="36" t="e">
        <f t="shared" si="155"/>
        <v>#REF!</v>
      </c>
      <c r="Q413" s="36" t="e">
        <f t="shared" si="156"/>
        <v>#REF!</v>
      </c>
      <c r="R413" s="36" t="e">
        <f t="shared" si="157"/>
        <v>#REF!</v>
      </c>
      <c r="S413" s="36" t="e">
        <f t="shared" si="158"/>
        <v>#REF!</v>
      </c>
      <c r="T413" s="36" t="e">
        <f t="shared" si="159"/>
        <v>#REF!</v>
      </c>
      <c r="U413" s="36" t="e">
        <f t="shared" si="160"/>
        <v>#REF!</v>
      </c>
      <c r="V413" s="36" t="e">
        <f t="shared" si="161"/>
        <v>#REF!</v>
      </c>
      <c r="W413" s="36" t="e">
        <f t="shared" si="162"/>
        <v>#REF!</v>
      </c>
      <c r="X413" s="36" t="e">
        <f t="shared" si="163"/>
        <v>#REF!</v>
      </c>
      <c r="Y413" s="36" t="e">
        <f t="shared" si="164"/>
        <v>#REF!</v>
      </c>
      <c r="Z413" s="36" t="e">
        <f t="shared" si="165"/>
        <v>#REF!</v>
      </c>
      <c r="AA413" s="36" t="e">
        <f t="shared" si="166"/>
        <v>#REF!</v>
      </c>
    </row>
    <row r="414" spans="3:27" x14ac:dyDescent="0.3">
      <c r="C414" s="34">
        <v>5.99</v>
      </c>
      <c r="D414" s="34">
        <v>6.82</v>
      </c>
      <c r="E414" s="34">
        <v>7.77</v>
      </c>
      <c r="F414" s="34">
        <v>11.7</v>
      </c>
      <c r="G414" s="34">
        <v>16.600000000000001</v>
      </c>
      <c r="H414" s="34">
        <v>14.8</v>
      </c>
      <c r="I414" s="34">
        <v>43.7</v>
      </c>
      <c r="J414" s="34">
        <v>50.5</v>
      </c>
      <c r="K414" s="34">
        <v>16.600000000000001</v>
      </c>
      <c r="L414" s="34">
        <v>9.42</v>
      </c>
      <c r="M414" s="34">
        <v>5.48</v>
      </c>
      <c r="N414" s="34">
        <v>5.19</v>
      </c>
      <c r="P414" s="36" t="e">
        <f t="shared" si="155"/>
        <v>#REF!</v>
      </c>
      <c r="Q414" s="36" t="e">
        <f t="shared" si="156"/>
        <v>#REF!</v>
      </c>
      <c r="R414" s="36" t="e">
        <f t="shared" si="157"/>
        <v>#REF!</v>
      </c>
      <c r="S414" s="36" t="e">
        <f t="shared" si="158"/>
        <v>#REF!</v>
      </c>
      <c r="T414" s="36" t="e">
        <f t="shared" si="159"/>
        <v>#REF!</v>
      </c>
      <c r="U414" s="36" t="e">
        <f t="shared" si="160"/>
        <v>#REF!</v>
      </c>
      <c r="V414" s="36" t="e">
        <f t="shared" si="161"/>
        <v>#REF!</v>
      </c>
      <c r="W414" s="36" t="e">
        <f t="shared" si="162"/>
        <v>#REF!</v>
      </c>
      <c r="X414" s="36" t="e">
        <f t="shared" si="163"/>
        <v>#REF!</v>
      </c>
      <c r="Y414" s="36" t="e">
        <f t="shared" si="164"/>
        <v>#REF!</v>
      </c>
      <c r="Z414" s="36" t="e">
        <f t="shared" si="165"/>
        <v>#REF!</v>
      </c>
      <c r="AA414" s="36" t="e">
        <f t="shared" si="166"/>
        <v>#REF!</v>
      </c>
    </row>
    <row r="415" spans="3:27" x14ac:dyDescent="0.3">
      <c r="C415" s="34">
        <v>6</v>
      </c>
      <c r="D415" s="34">
        <v>7.48</v>
      </c>
      <c r="E415" s="34">
        <v>7.84</v>
      </c>
      <c r="F415" s="34">
        <v>11.4</v>
      </c>
      <c r="G415" s="34">
        <v>14.9</v>
      </c>
      <c r="H415" s="34">
        <v>15.2</v>
      </c>
      <c r="I415" s="34">
        <v>50.5</v>
      </c>
      <c r="J415" s="34">
        <v>46.7</v>
      </c>
      <c r="K415" s="34">
        <v>16</v>
      </c>
      <c r="L415" s="34">
        <v>9.32</v>
      </c>
      <c r="M415" s="34">
        <v>5.56</v>
      </c>
      <c r="N415" s="34">
        <v>5.34</v>
      </c>
      <c r="P415" s="36" t="e">
        <f t="shared" si="155"/>
        <v>#REF!</v>
      </c>
      <c r="Q415" s="36" t="e">
        <f t="shared" si="156"/>
        <v>#REF!</v>
      </c>
      <c r="R415" s="36" t="e">
        <f t="shared" si="157"/>
        <v>#REF!</v>
      </c>
      <c r="S415" s="36" t="e">
        <f t="shared" si="158"/>
        <v>#REF!</v>
      </c>
      <c r="T415" s="36" t="e">
        <f t="shared" si="159"/>
        <v>#REF!</v>
      </c>
      <c r="U415" s="36" t="e">
        <f t="shared" si="160"/>
        <v>#REF!</v>
      </c>
      <c r="V415" s="36" t="e">
        <f t="shared" si="161"/>
        <v>#REF!</v>
      </c>
      <c r="W415" s="36" t="e">
        <f t="shared" si="162"/>
        <v>#REF!</v>
      </c>
      <c r="X415" s="36" t="e">
        <f t="shared" si="163"/>
        <v>#REF!</v>
      </c>
      <c r="Y415" s="36" t="e">
        <f t="shared" si="164"/>
        <v>#REF!</v>
      </c>
      <c r="Z415" s="36" t="e">
        <f t="shared" si="165"/>
        <v>#REF!</v>
      </c>
      <c r="AA415" s="36" t="e">
        <f t="shared" si="166"/>
        <v>#REF!</v>
      </c>
    </row>
    <row r="416" spans="3:27" x14ac:dyDescent="0.3">
      <c r="C416" s="34">
        <v>5.77</v>
      </c>
      <c r="D416" s="34">
        <v>7.15</v>
      </c>
      <c r="E416" s="34">
        <v>8.2100000000000009</v>
      </c>
      <c r="F416" s="34">
        <v>11.7</v>
      </c>
      <c r="G416" s="34">
        <v>13.5</v>
      </c>
      <c r="H416" s="34">
        <v>14.6</v>
      </c>
      <c r="I416" s="34">
        <v>60</v>
      </c>
      <c r="J416" s="34">
        <v>43.6</v>
      </c>
      <c r="K416" s="34">
        <v>15.6</v>
      </c>
      <c r="L416" s="34">
        <v>8.86</v>
      </c>
      <c r="M416" s="34">
        <v>5.63</v>
      </c>
      <c r="N416" s="34">
        <v>5.05</v>
      </c>
      <c r="P416" s="36" t="e">
        <f t="shared" si="155"/>
        <v>#REF!</v>
      </c>
      <c r="Q416" s="36" t="e">
        <f t="shared" si="156"/>
        <v>#REF!</v>
      </c>
      <c r="R416" s="36" t="e">
        <f t="shared" si="157"/>
        <v>#REF!</v>
      </c>
      <c r="S416" s="36" t="e">
        <f t="shared" si="158"/>
        <v>#REF!</v>
      </c>
      <c r="T416" s="36" t="e">
        <f t="shared" si="159"/>
        <v>#REF!</v>
      </c>
      <c r="U416" s="36" t="e">
        <f t="shared" si="160"/>
        <v>#REF!</v>
      </c>
      <c r="V416" s="36" t="e">
        <f t="shared" si="161"/>
        <v>#REF!</v>
      </c>
      <c r="W416" s="36" t="e">
        <f t="shared" si="162"/>
        <v>#REF!</v>
      </c>
      <c r="X416" s="36" t="e">
        <f t="shared" si="163"/>
        <v>#REF!</v>
      </c>
      <c r="Y416" s="36" t="e">
        <f t="shared" si="164"/>
        <v>#REF!</v>
      </c>
      <c r="Z416" s="36" t="e">
        <f t="shared" si="165"/>
        <v>#REF!</v>
      </c>
      <c r="AA416" s="36" t="e">
        <f t="shared" si="166"/>
        <v>#REF!</v>
      </c>
    </row>
    <row r="417" spans="1:40" x14ac:dyDescent="0.3">
      <c r="C417" s="34">
        <v>5.63</v>
      </c>
      <c r="D417" s="34">
        <v>6.4</v>
      </c>
      <c r="E417" s="34">
        <v>8.2100000000000009</v>
      </c>
      <c r="F417" s="34">
        <v>10.1</v>
      </c>
      <c r="G417" s="34">
        <v>13.8</v>
      </c>
      <c r="H417" s="34">
        <v>15.6</v>
      </c>
      <c r="I417" s="34">
        <v>72.400000000000006</v>
      </c>
      <c r="J417" s="34">
        <v>40.9</v>
      </c>
      <c r="K417" s="34">
        <v>15</v>
      </c>
      <c r="L417" s="34">
        <v>8.77</v>
      </c>
      <c r="M417" s="34">
        <v>5.48</v>
      </c>
      <c r="N417" s="34">
        <v>4.83</v>
      </c>
      <c r="P417" s="36" t="e">
        <f t="shared" si="155"/>
        <v>#REF!</v>
      </c>
      <c r="Q417" s="36" t="e">
        <f t="shared" si="156"/>
        <v>#REF!</v>
      </c>
      <c r="R417" s="36" t="e">
        <f t="shared" si="157"/>
        <v>#REF!</v>
      </c>
      <c r="S417" s="36" t="e">
        <f t="shared" si="158"/>
        <v>#REF!</v>
      </c>
      <c r="T417" s="36" t="e">
        <f t="shared" si="159"/>
        <v>#REF!</v>
      </c>
      <c r="U417" s="36" t="e">
        <f t="shared" si="160"/>
        <v>#REF!</v>
      </c>
      <c r="V417" s="36" t="e">
        <f t="shared" si="161"/>
        <v>#REF!</v>
      </c>
      <c r="W417" s="36" t="e">
        <f t="shared" si="162"/>
        <v>#REF!</v>
      </c>
      <c r="X417" s="36" t="e">
        <f t="shared" si="163"/>
        <v>#REF!</v>
      </c>
      <c r="Y417" s="36" t="e">
        <f t="shared" si="164"/>
        <v>#REF!</v>
      </c>
      <c r="Z417" s="36" t="e">
        <f t="shared" si="165"/>
        <v>#REF!</v>
      </c>
      <c r="AA417" s="36" t="e">
        <f t="shared" si="166"/>
        <v>#REF!</v>
      </c>
    </row>
    <row r="418" spans="1:40" x14ac:dyDescent="0.3">
      <c r="C418" s="34">
        <v>5.56</v>
      </c>
      <c r="D418" s="34">
        <v>5.63</v>
      </c>
      <c r="E418" s="34">
        <v>7.85</v>
      </c>
      <c r="F418" s="34">
        <v>10.1</v>
      </c>
      <c r="G418" s="34">
        <v>13.6</v>
      </c>
      <c r="H418" s="34">
        <v>21.8</v>
      </c>
      <c r="I418" s="34">
        <v>72.400000000000006</v>
      </c>
      <c r="J418" s="34">
        <v>37.4</v>
      </c>
      <c r="K418" s="34">
        <v>14.3</v>
      </c>
      <c r="L418" s="34">
        <v>8.49</v>
      </c>
      <c r="M418" s="34">
        <v>5.26</v>
      </c>
      <c r="N418" s="34">
        <v>4.83</v>
      </c>
      <c r="P418" s="36" t="e">
        <f t="shared" si="155"/>
        <v>#REF!</v>
      </c>
      <c r="Q418" s="36" t="e">
        <f t="shared" si="156"/>
        <v>#REF!</v>
      </c>
      <c r="R418" s="36" t="e">
        <f t="shared" si="157"/>
        <v>#REF!</v>
      </c>
      <c r="S418" s="36" t="e">
        <f t="shared" si="158"/>
        <v>#REF!</v>
      </c>
      <c r="T418" s="36" t="e">
        <f t="shared" si="159"/>
        <v>#REF!</v>
      </c>
      <c r="U418" s="36" t="e">
        <f t="shared" si="160"/>
        <v>#REF!</v>
      </c>
      <c r="V418" s="36" t="e">
        <f t="shared" si="161"/>
        <v>#REF!</v>
      </c>
      <c r="W418" s="36" t="e">
        <f t="shared" si="162"/>
        <v>#REF!</v>
      </c>
      <c r="X418" s="36" t="e">
        <f t="shared" si="163"/>
        <v>#REF!</v>
      </c>
      <c r="Y418" s="36" t="e">
        <f t="shared" si="164"/>
        <v>#REF!</v>
      </c>
      <c r="Z418" s="36" t="e">
        <f t="shared" si="165"/>
        <v>#REF!</v>
      </c>
      <c r="AA418" s="36" t="e">
        <f t="shared" si="166"/>
        <v>#REF!</v>
      </c>
    </row>
    <row r="419" spans="1:40" x14ac:dyDescent="0.3">
      <c r="C419" s="34">
        <v>5.41</v>
      </c>
      <c r="D419" s="34">
        <v>6.09</v>
      </c>
      <c r="E419" s="34">
        <v>7.84</v>
      </c>
      <c r="F419" s="34">
        <v>10.8</v>
      </c>
      <c r="G419" s="34">
        <v>12.1</v>
      </c>
      <c r="H419" s="34">
        <v>43.2</v>
      </c>
      <c r="I419" s="34">
        <v>74</v>
      </c>
      <c r="J419" s="34">
        <v>34.299999999999997</v>
      </c>
      <c r="K419" s="34">
        <v>13.9</v>
      </c>
      <c r="L419" s="34">
        <v>8.49</v>
      </c>
      <c r="M419" s="34">
        <v>5.12</v>
      </c>
      <c r="N419" s="34">
        <v>4.6100000000000003</v>
      </c>
      <c r="P419" s="36" t="e">
        <f t="shared" si="155"/>
        <v>#REF!</v>
      </c>
      <c r="Q419" s="36" t="e">
        <f t="shared" si="156"/>
        <v>#REF!</v>
      </c>
      <c r="R419" s="36" t="e">
        <f t="shared" si="157"/>
        <v>#REF!</v>
      </c>
      <c r="S419" s="36" t="e">
        <f t="shared" si="158"/>
        <v>#REF!</v>
      </c>
      <c r="T419" s="36" t="e">
        <f t="shared" si="159"/>
        <v>#REF!</v>
      </c>
      <c r="U419" s="36" t="e">
        <f t="shared" si="160"/>
        <v>#REF!</v>
      </c>
      <c r="V419" s="36" t="e">
        <f t="shared" si="161"/>
        <v>#REF!</v>
      </c>
      <c r="W419" s="36" t="e">
        <f t="shared" si="162"/>
        <v>#REF!</v>
      </c>
      <c r="X419" s="36" t="e">
        <f t="shared" si="163"/>
        <v>#REF!</v>
      </c>
      <c r="Y419" s="36" t="e">
        <f t="shared" si="164"/>
        <v>#REF!</v>
      </c>
      <c r="Z419" s="36" t="e">
        <f t="shared" si="165"/>
        <v>#REF!</v>
      </c>
      <c r="AA419" s="36" t="e">
        <f t="shared" si="166"/>
        <v>#REF!</v>
      </c>
    </row>
    <row r="420" spans="1:40" x14ac:dyDescent="0.3">
      <c r="C420" s="34">
        <v>5.48</v>
      </c>
      <c r="D420" s="34">
        <v>5.86</v>
      </c>
      <c r="E420" s="34">
        <v>7.48</v>
      </c>
      <c r="F420" s="34">
        <v>10.7</v>
      </c>
      <c r="G420" s="34">
        <v>11.1</v>
      </c>
      <c r="H420" s="34">
        <v>28.8</v>
      </c>
      <c r="I420" s="34">
        <v>72.900000000000006</v>
      </c>
      <c r="J420" s="34">
        <v>32.700000000000003</v>
      </c>
      <c r="K420" s="34">
        <v>13.5</v>
      </c>
      <c r="L420" s="34">
        <v>8.2100000000000009</v>
      </c>
      <c r="M420" s="34">
        <v>5.12</v>
      </c>
      <c r="N420" s="34">
        <v>4.76</v>
      </c>
      <c r="P420" s="36" t="e">
        <f t="shared" si="155"/>
        <v>#REF!</v>
      </c>
      <c r="Q420" s="36" t="e">
        <f t="shared" si="156"/>
        <v>#REF!</v>
      </c>
      <c r="R420" s="36" t="e">
        <f t="shared" si="157"/>
        <v>#REF!</v>
      </c>
      <c r="S420" s="36" t="e">
        <f t="shared" si="158"/>
        <v>#REF!</v>
      </c>
      <c r="T420" s="36" t="e">
        <f t="shared" si="159"/>
        <v>#REF!</v>
      </c>
      <c r="U420" s="36" t="e">
        <f t="shared" si="160"/>
        <v>#REF!</v>
      </c>
      <c r="V420" s="36" t="e">
        <f t="shared" si="161"/>
        <v>#REF!</v>
      </c>
      <c r="W420" s="36" t="e">
        <f t="shared" si="162"/>
        <v>#REF!</v>
      </c>
      <c r="X420" s="36" t="e">
        <f t="shared" si="163"/>
        <v>#REF!</v>
      </c>
      <c r="Y420" s="36" t="e">
        <f t="shared" si="164"/>
        <v>#REF!</v>
      </c>
      <c r="Z420" s="36" t="e">
        <f t="shared" si="165"/>
        <v>#REF!</v>
      </c>
      <c r="AA420" s="36" t="e">
        <f t="shared" si="166"/>
        <v>#REF!</v>
      </c>
    </row>
    <row r="421" spans="1:40" x14ac:dyDescent="0.3">
      <c r="C421" s="34">
        <v>5.41</v>
      </c>
      <c r="D421" s="34">
        <v>5.7</v>
      </c>
      <c r="E421" s="34">
        <v>7.66</v>
      </c>
      <c r="F421" s="34">
        <v>13.4</v>
      </c>
      <c r="G421" s="34">
        <v>12.2</v>
      </c>
      <c r="H421" s="34">
        <v>30.2</v>
      </c>
      <c r="I421" s="34">
        <v>48.2</v>
      </c>
      <c r="J421" s="34">
        <v>31.3</v>
      </c>
      <c r="K421" s="34">
        <v>13.1</v>
      </c>
      <c r="L421" s="34">
        <v>8.1199999999999992</v>
      </c>
      <c r="M421" s="34">
        <v>5.26</v>
      </c>
      <c r="N421" s="34">
        <v>4.54</v>
      </c>
      <c r="P421" s="36" t="e">
        <f t="shared" si="155"/>
        <v>#REF!</v>
      </c>
      <c r="Q421" s="36" t="e">
        <f t="shared" si="156"/>
        <v>#REF!</v>
      </c>
      <c r="R421" s="36" t="e">
        <f t="shared" si="157"/>
        <v>#REF!</v>
      </c>
      <c r="S421" s="36" t="e">
        <f t="shared" si="158"/>
        <v>#REF!</v>
      </c>
      <c r="T421" s="36" t="e">
        <f t="shared" si="159"/>
        <v>#REF!</v>
      </c>
      <c r="U421" s="36" t="e">
        <f t="shared" si="160"/>
        <v>#REF!</v>
      </c>
      <c r="V421" s="36" t="e">
        <f t="shared" si="161"/>
        <v>#REF!</v>
      </c>
      <c r="W421" s="36" t="e">
        <f t="shared" si="162"/>
        <v>#REF!</v>
      </c>
      <c r="X421" s="36" t="e">
        <f t="shared" si="163"/>
        <v>#REF!</v>
      </c>
      <c r="Y421" s="36" t="e">
        <f t="shared" si="164"/>
        <v>#REF!</v>
      </c>
      <c r="Z421" s="36" t="e">
        <f t="shared" si="165"/>
        <v>#REF!</v>
      </c>
      <c r="AA421" s="36" t="e">
        <f t="shared" si="166"/>
        <v>#REF!</v>
      </c>
    </row>
    <row r="422" spans="1:40" x14ac:dyDescent="0.3">
      <c r="C422" s="34">
        <v>5.7</v>
      </c>
      <c r="D422" s="34">
        <v>5.48</v>
      </c>
      <c r="E422" s="34">
        <v>8.1199999999999992</v>
      </c>
      <c r="F422" s="34">
        <v>16.7</v>
      </c>
      <c r="G422" s="34">
        <v>10.8</v>
      </c>
      <c r="H422" s="34">
        <v>28.5</v>
      </c>
      <c r="I422" s="34">
        <v>45.4</v>
      </c>
      <c r="J422" s="34">
        <v>28.8</v>
      </c>
      <c r="K422" s="34">
        <v>12.8</v>
      </c>
      <c r="L422" s="34">
        <v>8.1199999999999992</v>
      </c>
      <c r="M422" s="34">
        <v>5.41</v>
      </c>
      <c r="N422" s="34">
        <v>4.4800000000000004</v>
      </c>
      <c r="P422" s="36" t="e">
        <f t="shared" si="155"/>
        <v>#REF!</v>
      </c>
      <c r="Q422" s="36" t="e">
        <f t="shared" si="156"/>
        <v>#REF!</v>
      </c>
      <c r="R422" s="36" t="e">
        <f t="shared" si="157"/>
        <v>#REF!</v>
      </c>
      <c r="S422" s="36" t="e">
        <f t="shared" si="158"/>
        <v>#REF!</v>
      </c>
      <c r="T422" s="36" t="e">
        <f t="shared" si="159"/>
        <v>#REF!</v>
      </c>
      <c r="U422" s="36" t="e">
        <f t="shared" si="160"/>
        <v>#REF!</v>
      </c>
      <c r="V422" s="36" t="e">
        <f t="shared" si="161"/>
        <v>#REF!</v>
      </c>
      <c r="W422" s="36" t="e">
        <f t="shared" si="162"/>
        <v>#REF!</v>
      </c>
      <c r="X422" s="36" t="e">
        <f t="shared" si="163"/>
        <v>#REF!</v>
      </c>
      <c r="Y422" s="36" t="e">
        <f t="shared" si="164"/>
        <v>#REF!</v>
      </c>
      <c r="Z422" s="36" t="e">
        <f t="shared" si="165"/>
        <v>#REF!</v>
      </c>
      <c r="AA422" s="36" t="e">
        <f t="shared" si="166"/>
        <v>#REF!</v>
      </c>
    </row>
    <row r="423" spans="1:40" x14ac:dyDescent="0.3">
      <c r="C423" s="34">
        <v>6.24</v>
      </c>
      <c r="E423" s="34">
        <v>8.39</v>
      </c>
      <c r="F423" s="34">
        <v>16.8</v>
      </c>
      <c r="G423" s="34">
        <v>10</v>
      </c>
      <c r="H423" s="34">
        <v>28</v>
      </c>
      <c r="I423" s="34">
        <v>39.299999999999997</v>
      </c>
      <c r="J423" s="34">
        <v>27.5</v>
      </c>
      <c r="K423" s="34">
        <v>12.6</v>
      </c>
      <c r="L423" s="34">
        <v>8.1199999999999992</v>
      </c>
      <c r="M423" s="34">
        <v>5.05</v>
      </c>
      <c r="N423" s="34">
        <v>4.3499999999999996</v>
      </c>
      <c r="P423" s="36" t="e">
        <f>IF(C423="NaN", "", C423*$G$7)</f>
        <v>#REF!</v>
      </c>
      <c r="Q423" s="36"/>
      <c r="R423" s="36" t="e">
        <f t="shared" ref="R423:AA424" si="168">IF(E423="NaN", "", E423*$G$7)</f>
        <v>#REF!</v>
      </c>
      <c r="S423" s="36" t="e">
        <f t="shared" si="168"/>
        <v>#REF!</v>
      </c>
      <c r="T423" s="36" t="e">
        <f t="shared" si="168"/>
        <v>#REF!</v>
      </c>
      <c r="U423" s="36" t="e">
        <f t="shared" si="168"/>
        <v>#REF!</v>
      </c>
      <c r="V423" s="36" t="e">
        <f t="shared" si="168"/>
        <v>#REF!</v>
      </c>
      <c r="W423" s="36" t="e">
        <f t="shared" si="168"/>
        <v>#REF!</v>
      </c>
      <c r="X423" s="36" t="e">
        <f t="shared" si="168"/>
        <v>#REF!</v>
      </c>
      <c r="Y423" s="36" t="e">
        <f t="shared" si="168"/>
        <v>#REF!</v>
      </c>
      <c r="Z423" s="36" t="e">
        <f t="shared" si="168"/>
        <v>#REF!</v>
      </c>
      <c r="AA423" s="36" t="e">
        <f t="shared" si="168"/>
        <v>#REF!</v>
      </c>
    </row>
    <row r="424" spans="1:40" x14ac:dyDescent="0.3">
      <c r="C424" s="34">
        <v>5.56</v>
      </c>
      <c r="E424" s="34">
        <v>9.66</v>
      </c>
      <c r="F424" s="34">
        <v>17</v>
      </c>
      <c r="G424" s="34">
        <v>9.6300000000000008</v>
      </c>
      <c r="H424" s="34">
        <v>44.1</v>
      </c>
      <c r="I424" s="34">
        <v>35.299999999999997</v>
      </c>
      <c r="J424" s="34">
        <v>26</v>
      </c>
      <c r="K424" s="34">
        <v>12.5</v>
      </c>
      <c r="L424" s="34">
        <v>7.93</v>
      </c>
      <c r="M424" s="34">
        <v>5.19</v>
      </c>
      <c r="N424" s="34">
        <v>4.2300000000000004</v>
      </c>
      <c r="P424" s="36" t="e">
        <f>IF(C424="NaN", "", C424*$G$7)</f>
        <v>#REF!</v>
      </c>
      <c r="Q424" s="36"/>
      <c r="R424" s="36" t="e">
        <f t="shared" si="168"/>
        <v>#REF!</v>
      </c>
      <c r="S424" s="36" t="e">
        <f t="shared" si="168"/>
        <v>#REF!</v>
      </c>
      <c r="T424" s="36" t="e">
        <f t="shared" si="168"/>
        <v>#REF!</v>
      </c>
      <c r="U424" s="36" t="e">
        <f t="shared" si="168"/>
        <v>#REF!</v>
      </c>
      <c r="V424" s="36" t="e">
        <f t="shared" si="168"/>
        <v>#REF!</v>
      </c>
      <c r="W424" s="36" t="e">
        <f t="shared" si="168"/>
        <v>#REF!</v>
      </c>
      <c r="X424" s="36" t="e">
        <f t="shared" si="168"/>
        <v>#REF!</v>
      </c>
      <c r="Y424" s="36" t="e">
        <f t="shared" si="168"/>
        <v>#REF!</v>
      </c>
      <c r="Z424" s="36" t="e">
        <f t="shared" si="168"/>
        <v>#REF!</v>
      </c>
      <c r="AA424" s="36" t="e">
        <f t="shared" si="168"/>
        <v>#REF!</v>
      </c>
    </row>
    <row r="425" spans="1:40" x14ac:dyDescent="0.3">
      <c r="C425" s="34">
        <v>5.63</v>
      </c>
      <c r="E425" s="34">
        <v>10.8</v>
      </c>
      <c r="G425" s="34">
        <v>9.34</v>
      </c>
      <c r="I425" s="34">
        <v>32.4</v>
      </c>
      <c r="J425" s="34">
        <v>24.5</v>
      </c>
      <c r="L425" s="34">
        <v>7.84</v>
      </c>
      <c r="N425" s="34">
        <v>4.2300000000000004</v>
      </c>
      <c r="P425" s="36" t="e">
        <f>IF(C425="NaN", "", C425*$G$7)</f>
        <v>#REF!</v>
      </c>
      <c r="Q425" s="36"/>
      <c r="R425" s="36" t="e">
        <f>IF(E425="NaN", "", E425*$G$7)</f>
        <v>#REF!</v>
      </c>
      <c r="S425" s="36"/>
      <c r="T425" s="36" t="e">
        <f>IF(G425="NaN", "", G425*$G$7)</f>
        <v>#REF!</v>
      </c>
      <c r="U425" s="36"/>
      <c r="V425" s="36" t="e">
        <f>IF(I425="NaN", "", I425*$G$7)</f>
        <v>#REF!</v>
      </c>
      <c r="W425" s="36" t="e">
        <f>IF(J425="NaN", "", J425*$G$7)</f>
        <v>#REF!</v>
      </c>
      <c r="X425" s="36"/>
      <c r="Y425" s="36" t="e">
        <f>IF(L425="NaN", "", L425*$G$7)</f>
        <v>#REF!</v>
      </c>
      <c r="Z425" s="36"/>
      <c r="AA425" s="36" t="e">
        <f>IF(N425="NaN", "", N425*$G$7)</f>
        <v>#REF!</v>
      </c>
    </row>
    <row r="426" spans="1:40" x14ac:dyDescent="0.3">
      <c r="P426" s="36"/>
      <c r="Q426" s="36"/>
      <c r="R426" s="36"/>
      <c r="S426" s="36"/>
      <c r="T426" s="36"/>
      <c r="U426" s="36"/>
      <c r="V426" s="36"/>
      <c r="W426" s="36"/>
      <c r="X426" s="36"/>
      <c r="Y426" s="36"/>
      <c r="Z426" s="36"/>
      <c r="AA426" s="36"/>
    </row>
    <row r="427" spans="1:40" x14ac:dyDescent="0.3">
      <c r="A427" s="34">
        <v>1980</v>
      </c>
      <c r="C427" s="34">
        <v>4.41</v>
      </c>
      <c r="D427" s="34">
        <v>3.48</v>
      </c>
      <c r="E427" s="34">
        <v>4.49</v>
      </c>
      <c r="F427" s="34">
        <v>7.49</v>
      </c>
      <c r="G427" s="34">
        <v>9.0399999999999991</v>
      </c>
      <c r="H427" s="34">
        <v>13.5</v>
      </c>
      <c r="I427" s="34">
        <v>69.099999999999994</v>
      </c>
      <c r="J427" s="34">
        <v>74</v>
      </c>
      <c r="K427" s="34">
        <v>62.6</v>
      </c>
      <c r="L427" s="34">
        <v>26.2</v>
      </c>
      <c r="M427" s="34">
        <v>12.9</v>
      </c>
      <c r="N427" s="34">
        <v>8.58</v>
      </c>
      <c r="P427" s="36" t="e">
        <f t="shared" ref="P427:P455" si="169">IF(C427="NaN", "", C427*$G$7)</f>
        <v>#REF!</v>
      </c>
      <c r="Q427" s="36" t="e">
        <f t="shared" ref="Q427:Q455" si="170">IF(D427="NaN", "", D427*$G$7)</f>
        <v>#REF!</v>
      </c>
      <c r="R427" s="36" t="e">
        <f t="shared" ref="R427:R455" si="171">IF(E427="NaN", "", E427*$G$7)</f>
        <v>#REF!</v>
      </c>
      <c r="S427" s="36" t="e">
        <f t="shared" ref="S427:S455" si="172">IF(F427="NaN", "", F427*$G$7)</f>
        <v>#REF!</v>
      </c>
      <c r="T427" s="36" t="e">
        <f t="shared" ref="T427:T455" si="173">IF(G427="NaN", "", G427*$G$7)</f>
        <v>#REF!</v>
      </c>
      <c r="U427" s="36" t="e">
        <f t="shared" ref="U427:U455" si="174">IF(H427="NaN", "", H427*$G$7)</f>
        <v>#REF!</v>
      </c>
      <c r="V427" s="36" t="e">
        <f t="shared" ref="V427:V455" si="175">IF(I427="NaN", "", I427*$G$7)</f>
        <v>#REF!</v>
      </c>
      <c r="W427" s="36" t="e">
        <f t="shared" ref="W427:W455" si="176">IF(J427="NaN", "", J427*$G$7)</f>
        <v>#REF!</v>
      </c>
      <c r="X427" s="36" t="e">
        <f t="shared" ref="X427:X455" si="177">IF(K427="NaN", "", K427*$G$7)</f>
        <v>#REF!</v>
      </c>
      <c r="Y427" s="36" t="e">
        <f t="shared" ref="Y427:Y455" si="178">IF(L427="NaN", "", L427*$G$7)</f>
        <v>#REF!</v>
      </c>
      <c r="Z427" s="36" t="e">
        <f t="shared" ref="Z427:Z455" si="179">IF(M427="NaN", "", M427*$G$7)</f>
        <v>#REF!</v>
      </c>
      <c r="AA427" s="36" t="e">
        <f t="shared" ref="AA427:AA455" si="180">IF(N427="NaN", "", N427*$G$7)</f>
        <v>#REF!</v>
      </c>
      <c r="AC427" s="3" t="e">
        <f t="shared" ref="AC427:AN427" si="181">AVERAGE(P427:P457)</f>
        <v>#REF!</v>
      </c>
      <c r="AD427" s="3" t="e">
        <f t="shared" si="181"/>
        <v>#REF!</v>
      </c>
      <c r="AE427" s="3" t="e">
        <f t="shared" si="181"/>
        <v>#REF!</v>
      </c>
      <c r="AF427" s="3" t="e">
        <f t="shared" si="181"/>
        <v>#REF!</v>
      </c>
      <c r="AG427" s="3" t="e">
        <f t="shared" si="181"/>
        <v>#REF!</v>
      </c>
      <c r="AH427" s="3" t="e">
        <f t="shared" si="181"/>
        <v>#REF!</v>
      </c>
      <c r="AI427" s="3" t="e">
        <f t="shared" si="181"/>
        <v>#REF!</v>
      </c>
      <c r="AJ427" s="3" t="e">
        <f t="shared" si="181"/>
        <v>#REF!</v>
      </c>
      <c r="AK427" s="3" t="e">
        <f t="shared" si="181"/>
        <v>#REF!</v>
      </c>
      <c r="AL427" s="3" t="e">
        <f t="shared" si="181"/>
        <v>#REF!</v>
      </c>
      <c r="AM427" s="3" t="e">
        <f t="shared" si="181"/>
        <v>#REF!</v>
      </c>
      <c r="AN427" s="3" t="e">
        <f t="shared" si="181"/>
        <v>#REF!</v>
      </c>
    </row>
    <row r="428" spans="1:40" x14ac:dyDescent="0.3">
      <c r="C428" s="34">
        <v>4.6100000000000003</v>
      </c>
      <c r="D428" s="34">
        <v>3.35</v>
      </c>
      <c r="E428" s="34">
        <v>4.62</v>
      </c>
      <c r="F428" s="34">
        <v>8.31</v>
      </c>
      <c r="G428" s="34">
        <v>10.3</v>
      </c>
      <c r="H428" s="34">
        <v>14.7</v>
      </c>
      <c r="I428" s="34">
        <v>66.5</v>
      </c>
      <c r="J428" s="34">
        <v>113</v>
      </c>
      <c r="K428" s="34">
        <v>60.5</v>
      </c>
      <c r="L428" s="34">
        <v>25.3</v>
      </c>
      <c r="M428" s="34">
        <v>12.6</v>
      </c>
      <c r="N428" s="34">
        <v>8.39</v>
      </c>
      <c r="P428" s="36" t="e">
        <f t="shared" si="169"/>
        <v>#REF!</v>
      </c>
      <c r="Q428" s="36" t="e">
        <f t="shared" si="170"/>
        <v>#REF!</v>
      </c>
      <c r="R428" s="36" t="e">
        <f t="shared" si="171"/>
        <v>#REF!</v>
      </c>
      <c r="S428" s="36" t="e">
        <f t="shared" si="172"/>
        <v>#REF!</v>
      </c>
      <c r="T428" s="36" t="e">
        <f t="shared" si="173"/>
        <v>#REF!</v>
      </c>
      <c r="U428" s="36" t="e">
        <f t="shared" si="174"/>
        <v>#REF!</v>
      </c>
      <c r="V428" s="36" t="e">
        <f t="shared" si="175"/>
        <v>#REF!</v>
      </c>
      <c r="W428" s="36" t="e">
        <f t="shared" si="176"/>
        <v>#REF!</v>
      </c>
      <c r="X428" s="36" t="e">
        <f t="shared" si="177"/>
        <v>#REF!</v>
      </c>
      <c r="Y428" s="36" t="e">
        <f t="shared" si="178"/>
        <v>#REF!</v>
      </c>
      <c r="Z428" s="36" t="e">
        <f t="shared" si="179"/>
        <v>#REF!</v>
      </c>
      <c r="AA428" s="36" t="e">
        <f t="shared" si="180"/>
        <v>#REF!</v>
      </c>
    </row>
    <row r="429" spans="1:40" x14ac:dyDescent="0.3">
      <c r="C429" s="34">
        <v>4.54</v>
      </c>
      <c r="D429" s="34">
        <v>3.73</v>
      </c>
      <c r="E429" s="34">
        <v>4.49</v>
      </c>
      <c r="F429" s="34">
        <v>9.25</v>
      </c>
      <c r="G429" s="34">
        <v>9.7200000000000006</v>
      </c>
      <c r="H429" s="34">
        <v>20.100000000000001</v>
      </c>
      <c r="I429" s="34">
        <v>63.4</v>
      </c>
      <c r="J429" s="34">
        <v>120</v>
      </c>
      <c r="K429" s="34">
        <v>61.3</v>
      </c>
      <c r="L429" s="34">
        <v>25</v>
      </c>
      <c r="M429" s="34">
        <v>12.6</v>
      </c>
      <c r="N429" s="34">
        <v>8.2100000000000009</v>
      </c>
      <c r="P429" s="36" t="e">
        <f t="shared" si="169"/>
        <v>#REF!</v>
      </c>
      <c r="Q429" s="36" t="e">
        <f t="shared" si="170"/>
        <v>#REF!</v>
      </c>
      <c r="R429" s="36" t="e">
        <f t="shared" si="171"/>
        <v>#REF!</v>
      </c>
      <c r="S429" s="36" t="e">
        <f t="shared" si="172"/>
        <v>#REF!</v>
      </c>
      <c r="T429" s="36" t="e">
        <f t="shared" si="173"/>
        <v>#REF!</v>
      </c>
      <c r="U429" s="36" t="e">
        <f t="shared" si="174"/>
        <v>#REF!</v>
      </c>
      <c r="V429" s="36" t="e">
        <f t="shared" si="175"/>
        <v>#REF!</v>
      </c>
      <c r="W429" s="36" t="e">
        <f t="shared" si="176"/>
        <v>#REF!</v>
      </c>
      <c r="X429" s="36" t="e">
        <f t="shared" si="177"/>
        <v>#REF!</v>
      </c>
      <c r="Y429" s="36" t="e">
        <f t="shared" si="178"/>
        <v>#REF!</v>
      </c>
      <c r="Z429" s="36" t="e">
        <f t="shared" si="179"/>
        <v>#REF!</v>
      </c>
      <c r="AA429" s="36" t="e">
        <f t="shared" si="180"/>
        <v>#REF!</v>
      </c>
    </row>
    <row r="430" spans="1:40" x14ac:dyDescent="0.3">
      <c r="C430" s="34">
        <v>4.3499999999999996</v>
      </c>
      <c r="D430" s="34">
        <v>3.92</v>
      </c>
      <c r="E430" s="34">
        <v>4.3499999999999996</v>
      </c>
      <c r="F430" s="34">
        <v>9.32</v>
      </c>
      <c r="G430" s="34">
        <v>12.9</v>
      </c>
      <c r="H430" s="34">
        <v>16</v>
      </c>
      <c r="I430" s="34">
        <v>63.1</v>
      </c>
      <c r="J430" s="34">
        <v>128</v>
      </c>
      <c r="K430" s="34">
        <v>55.6</v>
      </c>
      <c r="L430" s="34">
        <v>24.7</v>
      </c>
      <c r="M430" s="34">
        <v>12.5</v>
      </c>
      <c r="N430" s="34">
        <v>8.02</v>
      </c>
      <c r="P430" s="36" t="e">
        <f t="shared" si="169"/>
        <v>#REF!</v>
      </c>
      <c r="Q430" s="36" t="e">
        <f t="shared" si="170"/>
        <v>#REF!</v>
      </c>
      <c r="R430" s="36" t="e">
        <f t="shared" si="171"/>
        <v>#REF!</v>
      </c>
      <c r="S430" s="36" t="e">
        <f t="shared" si="172"/>
        <v>#REF!</v>
      </c>
      <c r="T430" s="36" t="e">
        <f t="shared" si="173"/>
        <v>#REF!</v>
      </c>
      <c r="U430" s="36" t="e">
        <f t="shared" si="174"/>
        <v>#REF!</v>
      </c>
      <c r="V430" s="36" t="e">
        <f t="shared" si="175"/>
        <v>#REF!</v>
      </c>
      <c r="W430" s="36" t="e">
        <f t="shared" si="176"/>
        <v>#REF!</v>
      </c>
      <c r="X430" s="36" t="e">
        <f t="shared" si="177"/>
        <v>#REF!</v>
      </c>
      <c r="Y430" s="36" t="e">
        <f t="shared" si="178"/>
        <v>#REF!</v>
      </c>
      <c r="Z430" s="36" t="e">
        <f t="shared" si="179"/>
        <v>#REF!</v>
      </c>
      <c r="AA430" s="36" t="e">
        <f t="shared" si="180"/>
        <v>#REF!</v>
      </c>
    </row>
    <row r="431" spans="1:40" x14ac:dyDescent="0.3">
      <c r="C431" s="34">
        <v>4.3499999999999996</v>
      </c>
      <c r="D431" s="34">
        <v>3.6</v>
      </c>
      <c r="E431" s="34">
        <v>4.97</v>
      </c>
      <c r="F431" s="34">
        <v>9.0399999999999991</v>
      </c>
      <c r="G431" s="34">
        <v>12.5</v>
      </c>
      <c r="H431" s="34">
        <v>15.7</v>
      </c>
      <c r="I431" s="34">
        <v>62.1</v>
      </c>
      <c r="J431" s="34">
        <v>114</v>
      </c>
      <c r="K431" s="34">
        <v>55.9</v>
      </c>
      <c r="L431" s="34">
        <v>24.8</v>
      </c>
      <c r="M431" s="34">
        <v>11.9</v>
      </c>
      <c r="N431" s="34">
        <v>7.74</v>
      </c>
      <c r="P431" s="36" t="e">
        <f t="shared" si="169"/>
        <v>#REF!</v>
      </c>
      <c r="Q431" s="36" t="e">
        <f t="shared" si="170"/>
        <v>#REF!</v>
      </c>
      <c r="R431" s="36" t="e">
        <f t="shared" si="171"/>
        <v>#REF!</v>
      </c>
      <c r="S431" s="36" t="e">
        <f t="shared" si="172"/>
        <v>#REF!</v>
      </c>
      <c r="T431" s="36" t="e">
        <f t="shared" si="173"/>
        <v>#REF!</v>
      </c>
      <c r="U431" s="36" t="e">
        <f t="shared" si="174"/>
        <v>#REF!</v>
      </c>
      <c r="V431" s="36" t="e">
        <f t="shared" si="175"/>
        <v>#REF!</v>
      </c>
      <c r="W431" s="36" t="e">
        <f t="shared" si="176"/>
        <v>#REF!</v>
      </c>
      <c r="X431" s="36" t="e">
        <f t="shared" si="177"/>
        <v>#REF!</v>
      </c>
      <c r="Y431" s="36" t="e">
        <f t="shared" si="178"/>
        <v>#REF!</v>
      </c>
      <c r="Z431" s="36" t="e">
        <f t="shared" si="179"/>
        <v>#REF!</v>
      </c>
      <c r="AA431" s="36" t="e">
        <f t="shared" si="180"/>
        <v>#REF!</v>
      </c>
    </row>
    <row r="432" spans="1:40" x14ac:dyDescent="0.3">
      <c r="C432" s="34">
        <v>4.0999999999999996</v>
      </c>
      <c r="D432" s="34">
        <v>3.48</v>
      </c>
      <c r="E432" s="34">
        <v>10.7</v>
      </c>
      <c r="F432" s="34">
        <v>9.32</v>
      </c>
      <c r="G432" s="34">
        <v>10.9</v>
      </c>
      <c r="H432" s="34">
        <v>16.600000000000001</v>
      </c>
      <c r="I432" s="34">
        <v>69.099999999999994</v>
      </c>
      <c r="J432" s="34">
        <v>101</v>
      </c>
      <c r="K432" s="34">
        <v>67.8</v>
      </c>
      <c r="L432" s="34">
        <v>23.6</v>
      </c>
      <c r="M432" s="34">
        <v>11.8</v>
      </c>
      <c r="N432" s="34">
        <v>7.74</v>
      </c>
      <c r="P432" s="36" t="e">
        <f t="shared" si="169"/>
        <v>#REF!</v>
      </c>
      <c r="Q432" s="36" t="e">
        <f t="shared" si="170"/>
        <v>#REF!</v>
      </c>
      <c r="R432" s="36" t="e">
        <f t="shared" si="171"/>
        <v>#REF!</v>
      </c>
      <c r="S432" s="36" t="e">
        <f t="shared" si="172"/>
        <v>#REF!</v>
      </c>
      <c r="T432" s="36" t="e">
        <f t="shared" si="173"/>
        <v>#REF!</v>
      </c>
      <c r="U432" s="36" t="e">
        <f t="shared" si="174"/>
        <v>#REF!</v>
      </c>
      <c r="V432" s="36" t="e">
        <f t="shared" si="175"/>
        <v>#REF!</v>
      </c>
      <c r="W432" s="36" t="e">
        <f t="shared" si="176"/>
        <v>#REF!</v>
      </c>
      <c r="X432" s="36" t="e">
        <f t="shared" si="177"/>
        <v>#REF!</v>
      </c>
      <c r="Y432" s="36" t="e">
        <f t="shared" si="178"/>
        <v>#REF!</v>
      </c>
      <c r="Z432" s="36" t="e">
        <f t="shared" si="179"/>
        <v>#REF!</v>
      </c>
      <c r="AA432" s="36" t="e">
        <f t="shared" si="180"/>
        <v>#REF!</v>
      </c>
    </row>
    <row r="433" spans="3:27" x14ac:dyDescent="0.3">
      <c r="C433" s="34">
        <v>4.0999999999999996</v>
      </c>
      <c r="D433" s="34">
        <v>3.19</v>
      </c>
      <c r="E433" s="34">
        <v>9.85</v>
      </c>
      <c r="F433" s="34">
        <v>11.2</v>
      </c>
      <c r="G433" s="34">
        <v>12</v>
      </c>
      <c r="H433" s="34">
        <v>16.600000000000001</v>
      </c>
      <c r="I433" s="34">
        <v>70.2</v>
      </c>
      <c r="J433" s="34">
        <v>93.5</v>
      </c>
      <c r="K433" s="34">
        <v>60</v>
      </c>
      <c r="L433" s="34">
        <v>22.8</v>
      </c>
      <c r="M433" s="34">
        <v>11.6</v>
      </c>
      <c r="N433" s="34">
        <v>7.57</v>
      </c>
      <c r="P433" s="36" t="e">
        <f t="shared" si="169"/>
        <v>#REF!</v>
      </c>
      <c r="Q433" s="36" t="e">
        <f t="shared" si="170"/>
        <v>#REF!</v>
      </c>
      <c r="R433" s="36" t="e">
        <f t="shared" si="171"/>
        <v>#REF!</v>
      </c>
      <c r="S433" s="36" t="e">
        <f t="shared" si="172"/>
        <v>#REF!</v>
      </c>
      <c r="T433" s="36" t="e">
        <f t="shared" si="173"/>
        <v>#REF!</v>
      </c>
      <c r="U433" s="36" t="e">
        <f t="shared" si="174"/>
        <v>#REF!</v>
      </c>
      <c r="V433" s="36" t="e">
        <f t="shared" si="175"/>
        <v>#REF!</v>
      </c>
      <c r="W433" s="36" t="e">
        <f t="shared" si="176"/>
        <v>#REF!</v>
      </c>
      <c r="X433" s="36" t="e">
        <f t="shared" si="177"/>
        <v>#REF!</v>
      </c>
      <c r="Y433" s="36" t="e">
        <f t="shared" si="178"/>
        <v>#REF!</v>
      </c>
      <c r="Z433" s="36" t="e">
        <f t="shared" si="179"/>
        <v>#REF!</v>
      </c>
      <c r="AA433" s="36" t="e">
        <f t="shared" si="180"/>
        <v>#REF!</v>
      </c>
    </row>
    <row r="434" spans="3:27" x14ac:dyDescent="0.3">
      <c r="C434" s="34">
        <v>4.04</v>
      </c>
      <c r="D434" s="34">
        <v>3.73</v>
      </c>
      <c r="E434" s="34">
        <v>8.32</v>
      </c>
      <c r="F434" s="34">
        <v>10.9</v>
      </c>
      <c r="G434" s="34">
        <v>12.6</v>
      </c>
      <c r="H434" s="34">
        <v>16.100000000000001</v>
      </c>
      <c r="I434" s="34">
        <v>70.2</v>
      </c>
      <c r="J434" s="34">
        <v>89.8</v>
      </c>
      <c r="K434" s="34">
        <v>56.1</v>
      </c>
      <c r="L434" s="34">
        <v>22.1</v>
      </c>
      <c r="M434" s="34">
        <v>11.5</v>
      </c>
      <c r="N434" s="34">
        <v>7.07</v>
      </c>
      <c r="P434" s="36" t="e">
        <f t="shared" si="169"/>
        <v>#REF!</v>
      </c>
      <c r="Q434" s="36" t="e">
        <f t="shared" si="170"/>
        <v>#REF!</v>
      </c>
      <c r="R434" s="36" t="e">
        <f t="shared" si="171"/>
        <v>#REF!</v>
      </c>
      <c r="S434" s="36" t="e">
        <f t="shared" si="172"/>
        <v>#REF!</v>
      </c>
      <c r="T434" s="36" t="e">
        <f t="shared" si="173"/>
        <v>#REF!</v>
      </c>
      <c r="U434" s="36" t="e">
        <f t="shared" si="174"/>
        <v>#REF!</v>
      </c>
      <c r="V434" s="36" t="e">
        <f t="shared" si="175"/>
        <v>#REF!</v>
      </c>
      <c r="W434" s="36" t="e">
        <f t="shared" si="176"/>
        <v>#REF!</v>
      </c>
      <c r="X434" s="36" t="e">
        <f t="shared" si="177"/>
        <v>#REF!</v>
      </c>
      <c r="Y434" s="36" t="e">
        <f t="shared" si="178"/>
        <v>#REF!</v>
      </c>
      <c r="Z434" s="36" t="e">
        <f t="shared" si="179"/>
        <v>#REF!</v>
      </c>
      <c r="AA434" s="36" t="e">
        <f t="shared" si="180"/>
        <v>#REF!</v>
      </c>
    </row>
    <row r="435" spans="3:27" x14ac:dyDescent="0.3">
      <c r="C435" s="34">
        <v>3.92</v>
      </c>
      <c r="D435" s="34">
        <v>3.37</v>
      </c>
      <c r="E435" s="34">
        <v>6.57</v>
      </c>
      <c r="F435" s="34">
        <v>11.2</v>
      </c>
      <c r="G435" s="34">
        <v>11.4</v>
      </c>
      <c r="H435" s="34">
        <v>27.5</v>
      </c>
      <c r="I435" s="34">
        <v>70.7</v>
      </c>
      <c r="J435" s="34">
        <v>88.6</v>
      </c>
      <c r="K435" s="34">
        <v>55.4</v>
      </c>
      <c r="L435" s="34">
        <v>22.4</v>
      </c>
      <c r="M435" s="34">
        <v>9.61</v>
      </c>
      <c r="N435" s="34">
        <v>7.74</v>
      </c>
      <c r="P435" s="36" t="e">
        <f t="shared" si="169"/>
        <v>#REF!</v>
      </c>
      <c r="Q435" s="36" t="e">
        <f t="shared" si="170"/>
        <v>#REF!</v>
      </c>
      <c r="R435" s="36" t="e">
        <f t="shared" si="171"/>
        <v>#REF!</v>
      </c>
      <c r="S435" s="36" t="e">
        <f t="shared" si="172"/>
        <v>#REF!</v>
      </c>
      <c r="T435" s="36" t="e">
        <f t="shared" si="173"/>
        <v>#REF!</v>
      </c>
      <c r="U435" s="36" t="e">
        <f t="shared" si="174"/>
        <v>#REF!</v>
      </c>
      <c r="V435" s="36" t="e">
        <f t="shared" si="175"/>
        <v>#REF!</v>
      </c>
      <c r="W435" s="36" t="e">
        <f t="shared" si="176"/>
        <v>#REF!</v>
      </c>
      <c r="X435" s="36" t="e">
        <f t="shared" si="177"/>
        <v>#REF!</v>
      </c>
      <c r="Y435" s="36" t="e">
        <f t="shared" si="178"/>
        <v>#REF!</v>
      </c>
      <c r="Z435" s="36" t="e">
        <f t="shared" si="179"/>
        <v>#REF!</v>
      </c>
      <c r="AA435" s="36" t="e">
        <f t="shared" si="180"/>
        <v>#REF!</v>
      </c>
    </row>
    <row r="436" spans="3:27" x14ac:dyDescent="0.3">
      <c r="C436" s="34">
        <v>3.73</v>
      </c>
      <c r="D436" s="34">
        <v>3.31</v>
      </c>
      <c r="E436" s="34">
        <v>6.51</v>
      </c>
      <c r="F436" s="34">
        <v>11</v>
      </c>
      <c r="G436" s="34">
        <v>11.7</v>
      </c>
      <c r="H436" s="34">
        <v>29.2</v>
      </c>
      <c r="I436" s="34">
        <v>65.7</v>
      </c>
      <c r="J436" s="34">
        <v>95.4</v>
      </c>
      <c r="K436" s="34">
        <v>51</v>
      </c>
      <c r="L436" s="34">
        <v>21.5</v>
      </c>
      <c r="M436" s="34">
        <v>10.9</v>
      </c>
      <c r="N436" s="34">
        <v>7.84</v>
      </c>
      <c r="P436" s="36" t="e">
        <f t="shared" si="169"/>
        <v>#REF!</v>
      </c>
      <c r="Q436" s="36" t="e">
        <f t="shared" si="170"/>
        <v>#REF!</v>
      </c>
      <c r="R436" s="36" t="e">
        <f t="shared" si="171"/>
        <v>#REF!</v>
      </c>
      <c r="S436" s="36" t="e">
        <f t="shared" si="172"/>
        <v>#REF!</v>
      </c>
      <c r="T436" s="36" t="e">
        <f t="shared" si="173"/>
        <v>#REF!</v>
      </c>
      <c r="U436" s="36" t="e">
        <f t="shared" si="174"/>
        <v>#REF!</v>
      </c>
      <c r="V436" s="36" t="e">
        <f t="shared" si="175"/>
        <v>#REF!</v>
      </c>
      <c r="W436" s="36" t="e">
        <f t="shared" si="176"/>
        <v>#REF!</v>
      </c>
      <c r="X436" s="36" t="e">
        <f t="shared" si="177"/>
        <v>#REF!</v>
      </c>
      <c r="Y436" s="36" t="e">
        <f t="shared" si="178"/>
        <v>#REF!</v>
      </c>
      <c r="Z436" s="36" t="e">
        <f t="shared" si="179"/>
        <v>#REF!</v>
      </c>
      <c r="AA436" s="36" t="e">
        <f t="shared" si="180"/>
        <v>#REF!</v>
      </c>
    </row>
    <row r="437" spans="3:27" x14ac:dyDescent="0.3">
      <c r="C437" s="34">
        <v>3.66</v>
      </c>
      <c r="D437" s="34">
        <v>3.31</v>
      </c>
      <c r="E437" s="34">
        <v>5.55</v>
      </c>
      <c r="F437" s="34">
        <v>11.4</v>
      </c>
      <c r="G437" s="34">
        <v>11.5</v>
      </c>
      <c r="H437" s="34">
        <v>27.9</v>
      </c>
      <c r="I437" s="34">
        <v>63.9</v>
      </c>
      <c r="J437" s="34">
        <v>92.3</v>
      </c>
      <c r="K437" s="34">
        <v>47.4</v>
      </c>
      <c r="L437" s="34">
        <v>21.2</v>
      </c>
      <c r="M437" s="34">
        <v>10.9</v>
      </c>
      <c r="N437" s="34">
        <v>7.58</v>
      </c>
      <c r="P437" s="36" t="e">
        <f t="shared" si="169"/>
        <v>#REF!</v>
      </c>
      <c r="Q437" s="36" t="e">
        <f t="shared" si="170"/>
        <v>#REF!</v>
      </c>
      <c r="R437" s="36" t="e">
        <f t="shared" si="171"/>
        <v>#REF!</v>
      </c>
      <c r="S437" s="36" t="e">
        <f t="shared" si="172"/>
        <v>#REF!</v>
      </c>
      <c r="T437" s="36" t="e">
        <f t="shared" si="173"/>
        <v>#REF!</v>
      </c>
      <c r="U437" s="36" t="e">
        <f t="shared" si="174"/>
        <v>#REF!</v>
      </c>
      <c r="V437" s="36" t="e">
        <f t="shared" si="175"/>
        <v>#REF!</v>
      </c>
      <c r="W437" s="36" t="e">
        <f t="shared" si="176"/>
        <v>#REF!</v>
      </c>
      <c r="X437" s="36" t="e">
        <f t="shared" si="177"/>
        <v>#REF!</v>
      </c>
      <c r="Y437" s="36" t="e">
        <f t="shared" si="178"/>
        <v>#REF!</v>
      </c>
      <c r="Z437" s="36" t="e">
        <f t="shared" si="179"/>
        <v>#REF!</v>
      </c>
      <c r="AA437" s="36" t="e">
        <f t="shared" si="180"/>
        <v>#REF!</v>
      </c>
    </row>
    <row r="438" spans="3:27" x14ac:dyDescent="0.3">
      <c r="C438" s="34">
        <v>3.54</v>
      </c>
      <c r="D438" s="34">
        <v>3.32</v>
      </c>
      <c r="E438" s="34">
        <v>5.56</v>
      </c>
      <c r="F438" s="34">
        <v>11.6</v>
      </c>
      <c r="G438" s="34">
        <v>11.6</v>
      </c>
      <c r="H438" s="34">
        <v>29.2</v>
      </c>
      <c r="I438" s="34">
        <v>64.900000000000006</v>
      </c>
      <c r="J438" s="34">
        <v>101</v>
      </c>
      <c r="K438" s="34">
        <v>43.7</v>
      </c>
      <c r="L438" s="34">
        <v>20.3</v>
      </c>
      <c r="M438" s="34">
        <v>10.8</v>
      </c>
      <c r="N438" s="34">
        <v>7.66</v>
      </c>
      <c r="P438" s="36" t="e">
        <f t="shared" si="169"/>
        <v>#REF!</v>
      </c>
      <c r="Q438" s="36" t="e">
        <f t="shared" si="170"/>
        <v>#REF!</v>
      </c>
      <c r="R438" s="36" t="e">
        <f t="shared" si="171"/>
        <v>#REF!</v>
      </c>
      <c r="S438" s="36" t="e">
        <f t="shared" si="172"/>
        <v>#REF!</v>
      </c>
      <c r="T438" s="36" t="e">
        <f t="shared" si="173"/>
        <v>#REF!</v>
      </c>
      <c r="U438" s="36" t="e">
        <f t="shared" si="174"/>
        <v>#REF!</v>
      </c>
      <c r="V438" s="36" t="e">
        <f t="shared" si="175"/>
        <v>#REF!</v>
      </c>
      <c r="W438" s="36" t="e">
        <f t="shared" si="176"/>
        <v>#REF!</v>
      </c>
      <c r="X438" s="36" t="e">
        <f t="shared" si="177"/>
        <v>#REF!</v>
      </c>
      <c r="Y438" s="36" t="e">
        <f t="shared" si="178"/>
        <v>#REF!</v>
      </c>
      <c r="Z438" s="36" t="e">
        <f t="shared" si="179"/>
        <v>#REF!</v>
      </c>
      <c r="AA438" s="36" t="e">
        <f t="shared" si="180"/>
        <v>#REF!</v>
      </c>
    </row>
    <row r="439" spans="3:27" x14ac:dyDescent="0.3">
      <c r="C439" s="34">
        <v>3.6</v>
      </c>
      <c r="D439" s="34">
        <v>3.13</v>
      </c>
      <c r="E439" s="34">
        <v>5.56</v>
      </c>
      <c r="F439" s="34">
        <v>10.9</v>
      </c>
      <c r="G439" s="34">
        <v>13.2</v>
      </c>
      <c r="H439" s="34">
        <v>33.700000000000003</v>
      </c>
      <c r="I439" s="34">
        <v>61.8</v>
      </c>
      <c r="J439" s="34">
        <v>86.6</v>
      </c>
      <c r="K439" s="34">
        <v>39.9</v>
      </c>
      <c r="L439" s="34">
        <v>19.7</v>
      </c>
      <c r="M439" s="34">
        <v>10.6</v>
      </c>
      <c r="N439" s="34">
        <v>7.67</v>
      </c>
      <c r="P439" s="36" t="e">
        <f t="shared" si="169"/>
        <v>#REF!</v>
      </c>
      <c r="Q439" s="36" t="e">
        <f t="shared" si="170"/>
        <v>#REF!</v>
      </c>
      <c r="R439" s="36" t="e">
        <f t="shared" si="171"/>
        <v>#REF!</v>
      </c>
      <c r="S439" s="36" t="e">
        <f t="shared" si="172"/>
        <v>#REF!</v>
      </c>
      <c r="T439" s="36" t="e">
        <f t="shared" si="173"/>
        <v>#REF!</v>
      </c>
      <c r="U439" s="36" t="e">
        <f t="shared" si="174"/>
        <v>#REF!</v>
      </c>
      <c r="V439" s="36" t="e">
        <f t="shared" si="175"/>
        <v>#REF!</v>
      </c>
      <c r="W439" s="36" t="e">
        <f t="shared" si="176"/>
        <v>#REF!</v>
      </c>
      <c r="X439" s="36" t="e">
        <f t="shared" si="177"/>
        <v>#REF!</v>
      </c>
      <c r="Y439" s="36" t="e">
        <f t="shared" si="178"/>
        <v>#REF!</v>
      </c>
      <c r="Z439" s="36" t="e">
        <f t="shared" si="179"/>
        <v>#REF!</v>
      </c>
      <c r="AA439" s="36" t="e">
        <f t="shared" si="180"/>
        <v>#REF!</v>
      </c>
    </row>
    <row r="440" spans="3:27" x14ac:dyDescent="0.3">
      <c r="C440" s="34">
        <v>3.54</v>
      </c>
      <c r="D440" s="34">
        <v>3.19</v>
      </c>
      <c r="E440" s="34">
        <v>6.65</v>
      </c>
      <c r="F440" s="34">
        <v>10.7</v>
      </c>
      <c r="G440" s="34">
        <v>13.2</v>
      </c>
      <c r="H440" s="34">
        <v>28.4</v>
      </c>
      <c r="I440" s="34">
        <v>60</v>
      </c>
      <c r="J440" s="34">
        <v>84.9</v>
      </c>
      <c r="K440" s="34">
        <v>37.700000000000003</v>
      </c>
      <c r="L440" s="34">
        <v>19.3</v>
      </c>
      <c r="M440" s="34">
        <v>10.3</v>
      </c>
      <c r="N440" s="34">
        <v>7.75</v>
      </c>
      <c r="P440" s="36" t="e">
        <f t="shared" si="169"/>
        <v>#REF!</v>
      </c>
      <c r="Q440" s="36" t="e">
        <f t="shared" si="170"/>
        <v>#REF!</v>
      </c>
      <c r="R440" s="36" t="e">
        <f t="shared" si="171"/>
        <v>#REF!</v>
      </c>
      <c r="S440" s="36" t="e">
        <f t="shared" si="172"/>
        <v>#REF!</v>
      </c>
      <c r="T440" s="36" t="e">
        <f t="shared" si="173"/>
        <v>#REF!</v>
      </c>
      <c r="U440" s="36" t="e">
        <f t="shared" si="174"/>
        <v>#REF!</v>
      </c>
      <c r="V440" s="36" t="e">
        <f t="shared" si="175"/>
        <v>#REF!</v>
      </c>
      <c r="W440" s="36" t="e">
        <f t="shared" si="176"/>
        <v>#REF!</v>
      </c>
      <c r="X440" s="36" t="e">
        <f t="shared" si="177"/>
        <v>#REF!</v>
      </c>
      <c r="Y440" s="36" t="e">
        <f t="shared" si="178"/>
        <v>#REF!</v>
      </c>
      <c r="Z440" s="36" t="e">
        <f t="shared" si="179"/>
        <v>#REF!</v>
      </c>
      <c r="AA440" s="36" t="e">
        <f t="shared" si="180"/>
        <v>#REF!</v>
      </c>
    </row>
    <row r="441" spans="3:27" x14ac:dyDescent="0.3">
      <c r="C441" s="34">
        <v>3.48</v>
      </c>
      <c r="D441" s="34">
        <v>3.43</v>
      </c>
      <c r="E441" s="34">
        <v>6.49</v>
      </c>
      <c r="F441" s="34">
        <v>10.5</v>
      </c>
      <c r="G441" s="34">
        <v>14.9</v>
      </c>
      <c r="H441" s="34">
        <v>24.5</v>
      </c>
      <c r="I441" s="34">
        <v>58.3</v>
      </c>
      <c r="J441" s="34">
        <v>80</v>
      </c>
      <c r="K441" s="34">
        <v>37.1</v>
      </c>
      <c r="L441" s="34">
        <v>19</v>
      </c>
      <c r="M441" s="34">
        <v>10.199999999999999</v>
      </c>
      <c r="N441" s="34">
        <v>7.66</v>
      </c>
      <c r="P441" s="36" t="e">
        <f t="shared" si="169"/>
        <v>#REF!</v>
      </c>
      <c r="Q441" s="36" t="e">
        <f t="shared" si="170"/>
        <v>#REF!</v>
      </c>
      <c r="R441" s="36" t="e">
        <f t="shared" si="171"/>
        <v>#REF!</v>
      </c>
      <c r="S441" s="36" t="e">
        <f t="shared" si="172"/>
        <v>#REF!</v>
      </c>
      <c r="T441" s="36" t="e">
        <f t="shared" si="173"/>
        <v>#REF!</v>
      </c>
      <c r="U441" s="36" t="e">
        <f t="shared" si="174"/>
        <v>#REF!</v>
      </c>
      <c r="V441" s="36" t="e">
        <f t="shared" si="175"/>
        <v>#REF!</v>
      </c>
      <c r="W441" s="36" t="e">
        <f t="shared" si="176"/>
        <v>#REF!</v>
      </c>
      <c r="X441" s="36" t="e">
        <f t="shared" si="177"/>
        <v>#REF!</v>
      </c>
      <c r="Y441" s="36" t="e">
        <f t="shared" si="178"/>
        <v>#REF!</v>
      </c>
      <c r="Z441" s="36" t="e">
        <f t="shared" si="179"/>
        <v>#REF!</v>
      </c>
      <c r="AA441" s="36" t="e">
        <f t="shared" si="180"/>
        <v>#REF!</v>
      </c>
    </row>
    <row r="442" spans="3:27" x14ac:dyDescent="0.3">
      <c r="C442" s="34">
        <v>3.79</v>
      </c>
      <c r="D442" s="34">
        <v>3.26</v>
      </c>
      <c r="E442" s="34">
        <v>6.49</v>
      </c>
      <c r="F442" s="34">
        <v>9.76</v>
      </c>
      <c r="G442" s="34">
        <v>13</v>
      </c>
      <c r="H442" s="34">
        <v>20.9</v>
      </c>
      <c r="I442" s="34">
        <v>85.3</v>
      </c>
      <c r="J442" s="34">
        <v>77.400000000000006</v>
      </c>
      <c r="K442" s="34">
        <v>36.5</v>
      </c>
      <c r="L442" s="34">
        <v>18.600000000000001</v>
      </c>
      <c r="M442" s="34">
        <v>10</v>
      </c>
      <c r="N442" s="34">
        <v>7.24</v>
      </c>
      <c r="P442" s="36" t="e">
        <f t="shared" si="169"/>
        <v>#REF!</v>
      </c>
      <c r="Q442" s="36" t="e">
        <f t="shared" si="170"/>
        <v>#REF!</v>
      </c>
      <c r="R442" s="36" t="e">
        <f t="shared" si="171"/>
        <v>#REF!</v>
      </c>
      <c r="S442" s="36" t="e">
        <f t="shared" si="172"/>
        <v>#REF!</v>
      </c>
      <c r="T442" s="36" t="e">
        <f t="shared" si="173"/>
        <v>#REF!</v>
      </c>
      <c r="U442" s="36" t="e">
        <f t="shared" si="174"/>
        <v>#REF!</v>
      </c>
      <c r="V442" s="36" t="e">
        <f t="shared" si="175"/>
        <v>#REF!</v>
      </c>
      <c r="W442" s="36" t="e">
        <f t="shared" si="176"/>
        <v>#REF!</v>
      </c>
      <c r="X442" s="36" t="e">
        <f t="shared" si="177"/>
        <v>#REF!</v>
      </c>
      <c r="Y442" s="36" t="e">
        <f t="shared" si="178"/>
        <v>#REF!</v>
      </c>
      <c r="Z442" s="36" t="e">
        <f t="shared" si="179"/>
        <v>#REF!</v>
      </c>
      <c r="AA442" s="36" t="e">
        <f t="shared" si="180"/>
        <v>#REF!</v>
      </c>
    </row>
    <row r="443" spans="3:27" x14ac:dyDescent="0.3">
      <c r="C443" s="34">
        <v>3.85</v>
      </c>
      <c r="D443" s="34">
        <v>3.19</v>
      </c>
      <c r="E443" s="34">
        <v>6.49</v>
      </c>
      <c r="F443" s="34">
        <v>9.34</v>
      </c>
      <c r="G443" s="34">
        <v>11.2</v>
      </c>
      <c r="H443" s="34">
        <v>19.5</v>
      </c>
      <c r="I443" s="34">
        <v>82</v>
      </c>
      <c r="J443" s="34">
        <v>74.099999999999994</v>
      </c>
      <c r="K443" s="34">
        <v>34.799999999999997</v>
      </c>
      <c r="L443" s="34">
        <v>18.5</v>
      </c>
      <c r="M443" s="34">
        <v>9.7200000000000006</v>
      </c>
      <c r="N443" s="34">
        <v>7.32</v>
      </c>
      <c r="P443" s="36" t="e">
        <f t="shared" si="169"/>
        <v>#REF!</v>
      </c>
      <c r="Q443" s="36" t="e">
        <f t="shared" si="170"/>
        <v>#REF!</v>
      </c>
      <c r="R443" s="36" t="e">
        <f t="shared" si="171"/>
        <v>#REF!</v>
      </c>
      <c r="S443" s="36" t="e">
        <f t="shared" si="172"/>
        <v>#REF!</v>
      </c>
      <c r="T443" s="36" t="e">
        <f t="shared" si="173"/>
        <v>#REF!</v>
      </c>
      <c r="U443" s="36" t="e">
        <f t="shared" si="174"/>
        <v>#REF!</v>
      </c>
      <c r="V443" s="36" t="e">
        <f t="shared" si="175"/>
        <v>#REF!</v>
      </c>
      <c r="W443" s="36" t="e">
        <f t="shared" si="176"/>
        <v>#REF!</v>
      </c>
      <c r="X443" s="36" t="e">
        <f t="shared" si="177"/>
        <v>#REF!</v>
      </c>
      <c r="Y443" s="36" t="e">
        <f t="shared" si="178"/>
        <v>#REF!</v>
      </c>
      <c r="Z443" s="36" t="e">
        <f t="shared" si="179"/>
        <v>#REF!</v>
      </c>
      <c r="AA443" s="36" t="e">
        <f t="shared" si="180"/>
        <v>#REF!</v>
      </c>
    </row>
    <row r="444" spans="3:27" x14ac:dyDescent="0.3">
      <c r="C444" s="34">
        <v>3.73</v>
      </c>
      <c r="D444" s="34">
        <v>3.35</v>
      </c>
      <c r="E444" s="34">
        <v>6.07</v>
      </c>
      <c r="F444" s="34">
        <v>9.0399999999999991</v>
      </c>
      <c r="G444" s="34">
        <v>12</v>
      </c>
      <c r="H444" s="34">
        <v>18.5</v>
      </c>
      <c r="I444" s="34">
        <v>83.4</v>
      </c>
      <c r="J444" s="34">
        <v>70.2</v>
      </c>
      <c r="K444" s="34">
        <v>34.799999999999997</v>
      </c>
      <c r="L444" s="34">
        <v>18.3</v>
      </c>
      <c r="M444" s="34">
        <v>9.61</v>
      </c>
      <c r="N444" s="34">
        <v>7.07</v>
      </c>
      <c r="P444" s="36" t="e">
        <f t="shared" si="169"/>
        <v>#REF!</v>
      </c>
      <c r="Q444" s="36" t="e">
        <f t="shared" si="170"/>
        <v>#REF!</v>
      </c>
      <c r="R444" s="36" t="e">
        <f t="shared" si="171"/>
        <v>#REF!</v>
      </c>
      <c r="S444" s="36" t="e">
        <f t="shared" si="172"/>
        <v>#REF!</v>
      </c>
      <c r="T444" s="36" t="e">
        <f t="shared" si="173"/>
        <v>#REF!</v>
      </c>
      <c r="U444" s="36" t="e">
        <f t="shared" si="174"/>
        <v>#REF!</v>
      </c>
      <c r="V444" s="36" t="e">
        <f t="shared" si="175"/>
        <v>#REF!</v>
      </c>
      <c r="W444" s="36" t="e">
        <f t="shared" si="176"/>
        <v>#REF!</v>
      </c>
      <c r="X444" s="36" t="e">
        <f t="shared" si="177"/>
        <v>#REF!</v>
      </c>
      <c r="Y444" s="36" t="e">
        <f t="shared" si="178"/>
        <v>#REF!</v>
      </c>
      <c r="Z444" s="36" t="e">
        <f t="shared" si="179"/>
        <v>#REF!</v>
      </c>
      <c r="AA444" s="36" t="e">
        <f t="shared" si="180"/>
        <v>#REF!</v>
      </c>
    </row>
    <row r="445" spans="3:27" x14ac:dyDescent="0.3">
      <c r="C445" s="34">
        <v>3.85</v>
      </c>
      <c r="D445" s="34">
        <v>3.2</v>
      </c>
      <c r="E445" s="34">
        <v>6.24</v>
      </c>
      <c r="F445" s="34">
        <v>11.2</v>
      </c>
      <c r="G445" s="34">
        <v>11.6</v>
      </c>
      <c r="H445" s="34">
        <v>17.2</v>
      </c>
      <c r="I445" s="34">
        <v>82</v>
      </c>
      <c r="J445" s="34">
        <v>61.9</v>
      </c>
      <c r="K445" s="34">
        <v>34.9</v>
      </c>
      <c r="L445" s="34">
        <v>17.899999999999999</v>
      </c>
      <c r="M445" s="34">
        <v>9.51</v>
      </c>
      <c r="N445" s="34">
        <v>6.99</v>
      </c>
      <c r="P445" s="36" t="e">
        <f t="shared" si="169"/>
        <v>#REF!</v>
      </c>
      <c r="Q445" s="36" t="e">
        <f t="shared" si="170"/>
        <v>#REF!</v>
      </c>
      <c r="R445" s="36" t="e">
        <f t="shared" si="171"/>
        <v>#REF!</v>
      </c>
      <c r="S445" s="36" t="e">
        <f t="shared" si="172"/>
        <v>#REF!</v>
      </c>
      <c r="T445" s="36" t="e">
        <f t="shared" si="173"/>
        <v>#REF!</v>
      </c>
      <c r="U445" s="36" t="e">
        <f t="shared" si="174"/>
        <v>#REF!</v>
      </c>
      <c r="V445" s="36" t="e">
        <f t="shared" si="175"/>
        <v>#REF!</v>
      </c>
      <c r="W445" s="36" t="e">
        <f t="shared" si="176"/>
        <v>#REF!</v>
      </c>
      <c r="X445" s="36" t="e">
        <f t="shared" si="177"/>
        <v>#REF!</v>
      </c>
      <c r="Y445" s="36" t="e">
        <f t="shared" si="178"/>
        <v>#REF!</v>
      </c>
      <c r="Z445" s="36" t="e">
        <f t="shared" si="179"/>
        <v>#REF!</v>
      </c>
      <c r="AA445" s="36" t="e">
        <f t="shared" si="180"/>
        <v>#REF!</v>
      </c>
    </row>
    <row r="446" spans="3:27" x14ac:dyDescent="0.3">
      <c r="C446" s="34">
        <v>3.79</v>
      </c>
      <c r="D446" s="34">
        <v>3.31</v>
      </c>
      <c r="E446" s="34">
        <v>6.07</v>
      </c>
      <c r="F446" s="34">
        <v>10.7</v>
      </c>
      <c r="G446" s="34">
        <v>14</v>
      </c>
      <c r="H446" s="34">
        <v>20.9</v>
      </c>
      <c r="I446" s="34">
        <v>72.7</v>
      </c>
      <c r="J446" s="34">
        <v>58.6</v>
      </c>
      <c r="K446" s="34">
        <v>39.299999999999997</v>
      </c>
      <c r="L446" s="34">
        <v>18.600000000000001</v>
      </c>
      <c r="M446" s="34">
        <v>9.42</v>
      </c>
      <c r="N446" s="34">
        <v>6.99</v>
      </c>
      <c r="P446" s="36" t="e">
        <f t="shared" si="169"/>
        <v>#REF!</v>
      </c>
      <c r="Q446" s="36" t="e">
        <f t="shared" si="170"/>
        <v>#REF!</v>
      </c>
      <c r="R446" s="36" t="e">
        <f t="shared" si="171"/>
        <v>#REF!</v>
      </c>
      <c r="S446" s="36" t="e">
        <f t="shared" si="172"/>
        <v>#REF!</v>
      </c>
      <c r="T446" s="36" t="e">
        <f t="shared" si="173"/>
        <v>#REF!</v>
      </c>
      <c r="U446" s="36" t="e">
        <f t="shared" si="174"/>
        <v>#REF!</v>
      </c>
      <c r="V446" s="36" t="e">
        <f t="shared" si="175"/>
        <v>#REF!</v>
      </c>
      <c r="W446" s="36" t="e">
        <f t="shared" si="176"/>
        <v>#REF!</v>
      </c>
      <c r="X446" s="36" t="e">
        <f t="shared" si="177"/>
        <v>#REF!</v>
      </c>
      <c r="Y446" s="36" t="e">
        <f t="shared" si="178"/>
        <v>#REF!</v>
      </c>
      <c r="Z446" s="36" t="e">
        <f t="shared" si="179"/>
        <v>#REF!</v>
      </c>
      <c r="AA446" s="36" t="e">
        <f t="shared" si="180"/>
        <v>#REF!</v>
      </c>
    </row>
    <row r="447" spans="3:27" x14ac:dyDescent="0.3">
      <c r="C447" s="34">
        <v>3.73</v>
      </c>
      <c r="D447" s="34">
        <v>3.37</v>
      </c>
      <c r="E447" s="34">
        <v>6.9</v>
      </c>
      <c r="F447" s="34">
        <v>14.8</v>
      </c>
      <c r="G447" s="34">
        <v>14</v>
      </c>
      <c r="H447" s="34">
        <v>22.4</v>
      </c>
      <c r="I447" s="34">
        <v>86.1</v>
      </c>
      <c r="J447" s="34">
        <v>57.6</v>
      </c>
      <c r="K447" s="34">
        <v>41.8</v>
      </c>
      <c r="L447" s="34">
        <v>18.2</v>
      </c>
      <c r="M447" s="34">
        <v>9.23</v>
      </c>
      <c r="N447" s="34">
        <v>6.9</v>
      </c>
      <c r="P447" s="36" t="e">
        <f t="shared" si="169"/>
        <v>#REF!</v>
      </c>
      <c r="Q447" s="36" t="e">
        <f t="shared" si="170"/>
        <v>#REF!</v>
      </c>
      <c r="R447" s="36" t="e">
        <f t="shared" si="171"/>
        <v>#REF!</v>
      </c>
      <c r="S447" s="36" t="e">
        <f t="shared" si="172"/>
        <v>#REF!</v>
      </c>
      <c r="T447" s="36" t="e">
        <f t="shared" si="173"/>
        <v>#REF!</v>
      </c>
      <c r="U447" s="36" t="e">
        <f t="shared" si="174"/>
        <v>#REF!</v>
      </c>
      <c r="V447" s="36" t="e">
        <f t="shared" si="175"/>
        <v>#REF!</v>
      </c>
      <c r="W447" s="36" t="e">
        <f t="shared" si="176"/>
        <v>#REF!</v>
      </c>
      <c r="X447" s="36" t="e">
        <f t="shared" si="177"/>
        <v>#REF!</v>
      </c>
      <c r="Y447" s="36" t="e">
        <f t="shared" si="178"/>
        <v>#REF!</v>
      </c>
      <c r="Z447" s="36" t="e">
        <f t="shared" si="179"/>
        <v>#REF!</v>
      </c>
      <c r="AA447" s="36" t="e">
        <f t="shared" si="180"/>
        <v>#REF!</v>
      </c>
    </row>
    <row r="448" spans="3:27" x14ac:dyDescent="0.3">
      <c r="C448" s="34">
        <v>3.66</v>
      </c>
      <c r="D448" s="34">
        <v>3.31</v>
      </c>
      <c r="E448" s="34">
        <v>9.23</v>
      </c>
      <c r="F448" s="34">
        <v>12.2</v>
      </c>
      <c r="G448" s="34">
        <v>13.3</v>
      </c>
      <c r="H448" s="34">
        <v>23.2</v>
      </c>
      <c r="I448" s="34">
        <v>82.3</v>
      </c>
      <c r="J448" s="34">
        <v>48.7</v>
      </c>
      <c r="K448" s="34">
        <v>39.1</v>
      </c>
      <c r="L448" s="34">
        <v>16.399999999999999</v>
      </c>
      <c r="M448" s="34">
        <v>9.32</v>
      </c>
      <c r="N448" s="34">
        <v>7.07</v>
      </c>
      <c r="P448" s="36" t="e">
        <f t="shared" si="169"/>
        <v>#REF!</v>
      </c>
      <c r="Q448" s="36" t="e">
        <f t="shared" si="170"/>
        <v>#REF!</v>
      </c>
      <c r="R448" s="36" t="e">
        <f t="shared" si="171"/>
        <v>#REF!</v>
      </c>
      <c r="S448" s="36" t="e">
        <f t="shared" si="172"/>
        <v>#REF!</v>
      </c>
      <c r="T448" s="36" t="e">
        <f t="shared" si="173"/>
        <v>#REF!</v>
      </c>
      <c r="U448" s="36" t="e">
        <f t="shared" si="174"/>
        <v>#REF!</v>
      </c>
      <c r="V448" s="36" t="e">
        <f t="shared" si="175"/>
        <v>#REF!</v>
      </c>
      <c r="W448" s="36" t="e">
        <f t="shared" si="176"/>
        <v>#REF!</v>
      </c>
      <c r="X448" s="36" t="e">
        <f t="shared" si="177"/>
        <v>#REF!</v>
      </c>
      <c r="Y448" s="36" t="e">
        <f t="shared" si="178"/>
        <v>#REF!</v>
      </c>
      <c r="Z448" s="36" t="e">
        <f t="shared" si="179"/>
        <v>#REF!</v>
      </c>
      <c r="AA448" s="36" t="e">
        <f t="shared" si="180"/>
        <v>#REF!</v>
      </c>
    </row>
    <row r="449" spans="1:40" x14ac:dyDescent="0.3">
      <c r="C449" s="34">
        <v>3.92</v>
      </c>
      <c r="D449" s="34">
        <v>3.3</v>
      </c>
      <c r="E449" s="34">
        <v>9.44</v>
      </c>
      <c r="F449" s="34">
        <v>12.6</v>
      </c>
      <c r="G449" s="34">
        <v>13</v>
      </c>
      <c r="H449" s="34">
        <v>26</v>
      </c>
      <c r="I449" s="34">
        <v>80.5</v>
      </c>
      <c r="J449" s="34">
        <v>51.4</v>
      </c>
      <c r="K449" s="34">
        <v>37.5</v>
      </c>
      <c r="L449" s="34">
        <v>16</v>
      </c>
      <c r="M449" s="34">
        <v>9.23</v>
      </c>
      <c r="N449" s="34">
        <v>7.4</v>
      </c>
      <c r="P449" s="36" t="e">
        <f t="shared" si="169"/>
        <v>#REF!</v>
      </c>
      <c r="Q449" s="36" t="e">
        <f t="shared" si="170"/>
        <v>#REF!</v>
      </c>
      <c r="R449" s="36" t="e">
        <f t="shared" si="171"/>
        <v>#REF!</v>
      </c>
      <c r="S449" s="36" t="e">
        <f t="shared" si="172"/>
        <v>#REF!</v>
      </c>
      <c r="T449" s="36" t="e">
        <f t="shared" si="173"/>
        <v>#REF!</v>
      </c>
      <c r="U449" s="36" t="e">
        <f t="shared" si="174"/>
        <v>#REF!</v>
      </c>
      <c r="V449" s="36" t="e">
        <f t="shared" si="175"/>
        <v>#REF!</v>
      </c>
      <c r="W449" s="36" t="e">
        <f t="shared" si="176"/>
        <v>#REF!</v>
      </c>
      <c r="X449" s="36" t="e">
        <f t="shared" si="177"/>
        <v>#REF!</v>
      </c>
      <c r="Y449" s="36" t="e">
        <f t="shared" si="178"/>
        <v>#REF!</v>
      </c>
      <c r="Z449" s="36" t="e">
        <f t="shared" si="179"/>
        <v>#REF!</v>
      </c>
      <c r="AA449" s="36" t="e">
        <f t="shared" si="180"/>
        <v>#REF!</v>
      </c>
    </row>
    <row r="450" spans="1:40" x14ac:dyDescent="0.3">
      <c r="C450" s="34">
        <v>3.66</v>
      </c>
      <c r="D450" s="34">
        <v>3.19</v>
      </c>
      <c r="E450" s="34">
        <v>9.0399999999999991</v>
      </c>
      <c r="F450" s="34">
        <v>13</v>
      </c>
      <c r="G450" s="34">
        <v>10.5</v>
      </c>
      <c r="H450" s="34">
        <v>24.3</v>
      </c>
      <c r="I450" s="34">
        <v>85.5</v>
      </c>
      <c r="J450" s="34">
        <v>55.1</v>
      </c>
      <c r="K450" s="34">
        <v>33.299999999999997</v>
      </c>
      <c r="L450" s="34">
        <v>15.3</v>
      </c>
      <c r="M450" s="34">
        <v>9.23</v>
      </c>
      <c r="N450" s="34">
        <v>6.99</v>
      </c>
      <c r="P450" s="36" t="e">
        <f t="shared" si="169"/>
        <v>#REF!</v>
      </c>
      <c r="Q450" s="36" t="e">
        <f t="shared" si="170"/>
        <v>#REF!</v>
      </c>
      <c r="R450" s="36" t="e">
        <f t="shared" si="171"/>
        <v>#REF!</v>
      </c>
      <c r="S450" s="36" t="e">
        <f t="shared" si="172"/>
        <v>#REF!</v>
      </c>
      <c r="T450" s="36" t="e">
        <f t="shared" si="173"/>
        <v>#REF!</v>
      </c>
      <c r="U450" s="36" t="e">
        <f t="shared" si="174"/>
        <v>#REF!</v>
      </c>
      <c r="V450" s="36" t="e">
        <f t="shared" si="175"/>
        <v>#REF!</v>
      </c>
      <c r="W450" s="36" t="e">
        <f t="shared" si="176"/>
        <v>#REF!</v>
      </c>
      <c r="X450" s="36" t="e">
        <f t="shared" si="177"/>
        <v>#REF!</v>
      </c>
      <c r="Y450" s="36" t="e">
        <f t="shared" si="178"/>
        <v>#REF!</v>
      </c>
      <c r="Z450" s="36" t="e">
        <f t="shared" si="179"/>
        <v>#REF!</v>
      </c>
      <c r="AA450" s="36" t="e">
        <f t="shared" si="180"/>
        <v>#REF!</v>
      </c>
    </row>
    <row r="451" spans="1:40" x14ac:dyDescent="0.3">
      <c r="C451" s="34">
        <v>3.79</v>
      </c>
      <c r="D451" s="34">
        <v>3.19</v>
      </c>
      <c r="E451" s="34">
        <v>7.07</v>
      </c>
      <c r="F451" s="34">
        <v>12.5</v>
      </c>
      <c r="G451" s="34">
        <v>10.1</v>
      </c>
      <c r="H451" s="34">
        <v>37.4</v>
      </c>
      <c r="I451" s="34">
        <v>87.7</v>
      </c>
      <c r="J451" s="34">
        <v>51.4</v>
      </c>
      <c r="K451" s="34">
        <v>32.700000000000003</v>
      </c>
      <c r="L451" s="34">
        <v>14.9</v>
      </c>
      <c r="M451" s="34">
        <v>9.0399999999999991</v>
      </c>
      <c r="N451" s="34">
        <v>7.07</v>
      </c>
      <c r="P451" s="36" t="e">
        <f t="shared" si="169"/>
        <v>#REF!</v>
      </c>
      <c r="Q451" s="36" t="e">
        <f t="shared" si="170"/>
        <v>#REF!</v>
      </c>
      <c r="R451" s="36" t="e">
        <f t="shared" si="171"/>
        <v>#REF!</v>
      </c>
      <c r="S451" s="36" t="e">
        <f t="shared" si="172"/>
        <v>#REF!</v>
      </c>
      <c r="T451" s="36" t="e">
        <f t="shared" si="173"/>
        <v>#REF!</v>
      </c>
      <c r="U451" s="36" t="e">
        <f t="shared" si="174"/>
        <v>#REF!</v>
      </c>
      <c r="V451" s="36" t="e">
        <f t="shared" si="175"/>
        <v>#REF!</v>
      </c>
      <c r="W451" s="36" t="e">
        <f t="shared" si="176"/>
        <v>#REF!</v>
      </c>
      <c r="X451" s="36" t="e">
        <f t="shared" si="177"/>
        <v>#REF!</v>
      </c>
      <c r="Y451" s="36" t="e">
        <f t="shared" si="178"/>
        <v>#REF!</v>
      </c>
      <c r="Z451" s="36" t="e">
        <f t="shared" si="179"/>
        <v>#REF!</v>
      </c>
      <c r="AA451" s="36" t="e">
        <f t="shared" si="180"/>
        <v>#REF!</v>
      </c>
    </row>
    <row r="452" spans="1:40" x14ac:dyDescent="0.3">
      <c r="C452" s="34">
        <v>3.48</v>
      </c>
      <c r="D452" s="34">
        <v>2.98</v>
      </c>
      <c r="E452" s="34">
        <v>6.82</v>
      </c>
      <c r="F452" s="34">
        <v>12.9</v>
      </c>
      <c r="G452" s="34">
        <v>10.6</v>
      </c>
      <c r="H452" s="34">
        <v>42.3</v>
      </c>
      <c r="I452" s="34">
        <v>86.7</v>
      </c>
      <c r="J452" s="34">
        <v>74.900000000000006</v>
      </c>
      <c r="K452" s="34">
        <v>30.8</v>
      </c>
      <c r="L452" s="34">
        <v>14.6</v>
      </c>
      <c r="M452" s="34">
        <v>8.86</v>
      </c>
      <c r="N452" s="34">
        <v>7.66</v>
      </c>
      <c r="P452" s="36" t="e">
        <f t="shared" si="169"/>
        <v>#REF!</v>
      </c>
      <c r="Q452" s="36" t="e">
        <f t="shared" si="170"/>
        <v>#REF!</v>
      </c>
      <c r="R452" s="36" t="e">
        <f t="shared" si="171"/>
        <v>#REF!</v>
      </c>
      <c r="S452" s="36" t="e">
        <f t="shared" si="172"/>
        <v>#REF!</v>
      </c>
      <c r="T452" s="36" t="e">
        <f t="shared" si="173"/>
        <v>#REF!</v>
      </c>
      <c r="U452" s="36" t="e">
        <f t="shared" si="174"/>
        <v>#REF!</v>
      </c>
      <c r="V452" s="36" t="e">
        <f t="shared" si="175"/>
        <v>#REF!</v>
      </c>
      <c r="W452" s="36" t="e">
        <f t="shared" si="176"/>
        <v>#REF!</v>
      </c>
      <c r="X452" s="36" t="e">
        <f t="shared" si="177"/>
        <v>#REF!</v>
      </c>
      <c r="Y452" s="36" t="e">
        <f t="shared" si="178"/>
        <v>#REF!</v>
      </c>
      <c r="Z452" s="36" t="e">
        <f t="shared" si="179"/>
        <v>#REF!</v>
      </c>
      <c r="AA452" s="36" t="e">
        <f t="shared" si="180"/>
        <v>#REF!</v>
      </c>
    </row>
    <row r="453" spans="1:40" x14ac:dyDescent="0.3">
      <c r="C453" s="34">
        <v>3.66</v>
      </c>
      <c r="D453" s="34">
        <v>3.19</v>
      </c>
      <c r="E453" s="34">
        <v>6.74</v>
      </c>
      <c r="F453" s="34">
        <v>11.3</v>
      </c>
      <c r="G453" s="34">
        <v>9.35</v>
      </c>
      <c r="H453" s="34">
        <v>58.6</v>
      </c>
      <c r="I453" s="34">
        <v>89.5</v>
      </c>
      <c r="J453" s="34">
        <v>73.5</v>
      </c>
      <c r="K453" s="34">
        <v>30.6</v>
      </c>
      <c r="L453" s="34">
        <v>14.3</v>
      </c>
      <c r="M453" s="34">
        <v>8.86</v>
      </c>
      <c r="N453" s="34">
        <v>6.99</v>
      </c>
      <c r="P453" s="36" t="e">
        <f t="shared" si="169"/>
        <v>#REF!</v>
      </c>
      <c r="Q453" s="36" t="e">
        <f t="shared" si="170"/>
        <v>#REF!</v>
      </c>
      <c r="R453" s="36" t="e">
        <f t="shared" si="171"/>
        <v>#REF!</v>
      </c>
      <c r="S453" s="36" t="e">
        <f t="shared" si="172"/>
        <v>#REF!</v>
      </c>
      <c r="T453" s="36" t="e">
        <f t="shared" si="173"/>
        <v>#REF!</v>
      </c>
      <c r="U453" s="36" t="e">
        <f t="shared" si="174"/>
        <v>#REF!</v>
      </c>
      <c r="V453" s="36" t="e">
        <f t="shared" si="175"/>
        <v>#REF!</v>
      </c>
      <c r="W453" s="36" t="e">
        <f t="shared" si="176"/>
        <v>#REF!</v>
      </c>
      <c r="X453" s="36" t="e">
        <f t="shared" si="177"/>
        <v>#REF!</v>
      </c>
      <c r="Y453" s="36" t="e">
        <f t="shared" si="178"/>
        <v>#REF!</v>
      </c>
      <c r="Z453" s="36" t="e">
        <f t="shared" si="179"/>
        <v>#REF!</v>
      </c>
      <c r="AA453" s="36" t="e">
        <f t="shared" si="180"/>
        <v>#REF!</v>
      </c>
    </row>
    <row r="454" spans="1:40" x14ac:dyDescent="0.3">
      <c r="C454" s="34">
        <v>3.48</v>
      </c>
      <c r="D454" s="34">
        <v>3.73</v>
      </c>
      <c r="E454" s="34">
        <v>6.4</v>
      </c>
      <c r="F454" s="34">
        <v>11</v>
      </c>
      <c r="G454" s="34">
        <v>9.0399999999999991</v>
      </c>
      <c r="H454" s="34">
        <v>62.1</v>
      </c>
      <c r="I454" s="34">
        <v>80.8</v>
      </c>
      <c r="J454" s="34">
        <v>69.099999999999994</v>
      </c>
      <c r="K454" s="34">
        <v>28.8</v>
      </c>
      <c r="L454" s="34">
        <v>14.3</v>
      </c>
      <c r="M454" s="34">
        <v>8.9499999999999993</v>
      </c>
      <c r="N454" s="34">
        <v>6.57</v>
      </c>
      <c r="P454" s="36" t="e">
        <f t="shared" si="169"/>
        <v>#REF!</v>
      </c>
      <c r="Q454" s="36" t="e">
        <f t="shared" si="170"/>
        <v>#REF!</v>
      </c>
      <c r="R454" s="36" t="e">
        <f t="shared" si="171"/>
        <v>#REF!</v>
      </c>
      <c r="S454" s="36" t="e">
        <f t="shared" si="172"/>
        <v>#REF!</v>
      </c>
      <c r="T454" s="36" t="e">
        <f t="shared" si="173"/>
        <v>#REF!</v>
      </c>
      <c r="U454" s="36" t="e">
        <f t="shared" si="174"/>
        <v>#REF!</v>
      </c>
      <c r="V454" s="36" t="e">
        <f t="shared" si="175"/>
        <v>#REF!</v>
      </c>
      <c r="W454" s="36" t="e">
        <f t="shared" si="176"/>
        <v>#REF!</v>
      </c>
      <c r="X454" s="36" t="e">
        <f t="shared" si="177"/>
        <v>#REF!</v>
      </c>
      <c r="Y454" s="36" t="e">
        <f t="shared" si="178"/>
        <v>#REF!</v>
      </c>
      <c r="Z454" s="36" t="e">
        <f t="shared" si="179"/>
        <v>#REF!</v>
      </c>
      <c r="AA454" s="36" t="e">
        <f t="shared" si="180"/>
        <v>#REF!</v>
      </c>
    </row>
    <row r="455" spans="1:40" x14ac:dyDescent="0.3">
      <c r="C455" s="34">
        <v>3.6</v>
      </c>
      <c r="D455" s="34">
        <v>4.3499999999999996</v>
      </c>
      <c r="E455" s="34">
        <v>6.65</v>
      </c>
      <c r="F455" s="34">
        <v>9.9499999999999993</v>
      </c>
      <c r="G455" s="34">
        <v>9.34</v>
      </c>
      <c r="H455" s="34">
        <v>50.9</v>
      </c>
      <c r="I455" s="34">
        <v>83.1</v>
      </c>
      <c r="J455" s="34">
        <v>67.8</v>
      </c>
      <c r="K455" s="34">
        <v>27.6</v>
      </c>
      <c r="L455" s="34">
        <v>13.8</v>
      </c>
      <c r="M455" s="34">
        <v>8.9499999999999993</v>
      </c>
      <c r="N455" s="34">
        <v>6.65</v>
      </c>
      <c r="P455" s="36" t="e">
        <f t="shared" si="169"/>
        <v>#REF!</v>
      </c>
      <c r="Q455" s="36" t="e">
        <f t="shared" si="170"/>
        <v>#REF!</v>
      </c>
      <c r="R455" s="36" t="e">
        <f t="shared" si="171"/>
        <v>#REF!</v>
      </c>
      <c r="S455" s="36" t="e">
        <f t="shared" si="172"/>
        <v>#REF!</v>
      </c>
      <c r="T455" s="36" t="e">
        <f t="shared" si="173"/>
        <v>#REF!</v>
      </c>
      <c r="U455" s="36" t="e">
        <f t="shared" si="174"/>
        <v>#REF!</v>
      </c>
      <c r="V455" s="36" t="e">
        <f t="shared" si="175"/>
        <v>#REF!</v>
      </c>
      <c r="W455" s="36" t="e">
        <f t="shared" si="176"/>
        <v>#REF!</v>
      </c>
      <c r="X455" s="36" t="e">
        <f t="shared" si="177"/>
        <v>#REF!</v>
      </c>
      <c r="Y455" s="36" t="e">
        <f t="shared" si="178"/>
        <v>#REF!</v>
      </c>
      <c r="Z455" s="36" t="e">
        <f t="shared" si="179"/>
        <v>#REF!</v>
      </c>
      <c r="AA455" s="36" t="e">
        <f t="shared" si="180"/>
        <v>#REF!</v>
      </c>
    </row>
    <row r="456" spans="1:40" x14ac:dyDescent="0.3">
      <c r="C456" s="34">
        <v>3.48</v>
      </c>
      <c r="E456" s="34">
        <v>8.2100000000000009</v>
      </c>
      <c r="F456" s="34">
        <v>9.35</v>
      </c>
      <c r="G456" s="34">
        <v>12.3</v>
      </c>
      <c r="H456" s="34">
        <v>64.099999999999994</v>
      </c>
      <c r="I456" s="34">
        <v>82.6</v>
      </c>
      <c r="J456" s="34">
        <v>53.2</v>
      </c>
      <c r="K456" s="34">
        <v>28.3</v>
      </c>
      <c r="L456" s="34">
        <v>13.4</v>
      </c>
      <c r="M456" s="34">
        <v>8.9499999999999993</v>
      </c>
      <c r="N456" s="34">
        <v>6.65</v>
      </c>
      <c r="P456" s="36" t="e">
        <f>IF(C456="NaN", "", C456*$G$7)</f>
        <v>#REF!</v>
      </c>
      <c r="Q456" s="36"/>
      <c r="R456" s="36" t="e">
        <f t="shared" ref="R456:AA456" si="182">IF(E456="NaN", "", E456*$G$7)</f>
        <v>#REF!</v>
      </c>
      <c r="S456" s="36" t="e">
        <f t="shared" si="182"/>
        <v>#REF!</v>
      </c>
      <c r="T456" s="36" t="e">
        <f t="shared" si="182"/>
        <v>#REF!</v>
      </c>
      <c r="U456" s="36" t="e">
        <f t="shared" si="182"/>
        <v>#REF!</v>
      </c>
      <c r="V456" s="36" t="e">
        <f t="shared" si="182"/>
        <v>#REF!</v>
      </c>
      <c r="W456" s="36" t="e">
        <f t="shared" si="182"/>
        <v>#REF!</v>
      </c>
      <c r="X456" s="36" t="e">
        <f t="shared" si="182"/>
        <v>#REF!</v>
      </c>
      <c r="Y456" s="36" t="e">
        <f t="shared" si="182"/>
        <v>#REF!</v>
      </c>
      <c r="Z456" s="36" t="e">
        <f t="shared" si="182"/>
        <v>#REF!</v>
      </c>
      <c r="AA456" s="36" t="e">
        <f t="shared" si="182"/>
        <v>#REF!</v>
      </c>
    </row>
    <row r="457" spans="1:40" x14ac:dyDescent="0.3">
      <c r="C457" s="34">
        <v>3.42</v>
      </c>
      <c r="E457" s="34">
        <v>7.93</v>
      </c>
      <c r="G457" s="34">
        <v>11.3</v>
      </c>
      <c r="I457" s="34">
        <v>77.7</v>
      </c>
      <c r="J457" s="34">
        <v>61.3</v>
      </c>
      <c r="L457" s="34">
        <v>13.2</v>
      </c>
      <c r="N457" s="34">
        <v>6.57</v>
      </c>
      <c r="P457" s="36" t="e">
        <f>IF(C457="NaN", "", C457*$G$7)</f>
        <v>#REF!</v>
      </c>
      <c r="Q457" s="36"/>
      <c r="R457" s="36" t="e">
        <f>IF(E457="NaN", "", E457*$G$7)</f>
        <v>#REF!</v>
      </c>
      <c r="S457" s="36"/>
      <c r="T457" s="36" t="e">
        <f>IF(G457="NaN", "", G457*$G$7)</f>
        <v>#REF!</v>
      </c>
      <c r="U457" s="36"/>
      <c r="V457" s="36" t="e">
        <f>IF(I457="NaN", "", I457*$G$7)</f>
        <v>#REF!</v>
      </c>
      <c r="W457" s="36" t="e">
        <f>IF(J457="NaN", "", J457*$G$7)</f>
        <v>#REF!</v>
      </c>
      <c r="X457" s="36"/>
      <c r="Y457" s="36" t="e">
        <f>IF(L457="NaN", "", L457*$G$7)</f>
        <v>#REF!</v>
      </c>
      <c r="Z457" s="36"/>
      <c r="AA457" s="36" t="e">
        <f>IF(N457="NaN", "", N457*$G$7)</f>
        <v>#REF!</v>
      </c>
    </row>
    <row r="458" spans="1:40" x14ac:dyDescent="0.3">
      <c r="P458" s="36"/>
      <c r="Q458" s="36"/>
      <c r="R458" s="36"/>
      <c r="S458" s="36"/>
      <c r="T458" s="36"/>
      <c r="U458" s="36"/>
      <c r="V458" s="36"/>
      <c r="W458" s="36"/>
      <c r="X458" s="36"/>
      <c r="Y458" s="36"/>
      <c r="Z458" s="36"/>
      <c r="AA458" s="36"/>
    </row>
    <row r="459" spans="1:40" x14ac:dyDescent="0.3">
      <c r="A459" s="34">
        <v>1981</v>
      </c>
      <c r="C459" s="34">
        <v>6.49</v>
      </c>
      <c r="D459" s="34">
        <v>6.07</v>
      </c>
      <c r="E459" s="34">
        <v>5.63</v>
      </c>
      <c r="F459" s="34">
        <v>10</v>
      </c>
      <c r="G459" s="34">
        <v>14.2</v>
      </c>
      <c r="H459" s="34">
        <v>16.100000000000001</v>
      </c>
      <c r="I459" s="34">
        <v>44.1</v>
      </c>
      <c r="J459" s="34">
        <v>67.3</v>
      </c>
      <c r="K459" s="34">
        <v>40.299999999999997</v>
      </c>
      <c r="L459" s="34">
        <v>50.5</v>
      </c>
      <c r="M459" s="34">
        <v>13.4</v>
      </c>
      <c r="N459" s="34">
        <v>8.16</v>
      </c>
      <c r="P459" s="36" t="e">
        <f t="shared" ref="P459:P486" si="183">IF(C459="NaN", "", C459*$G$7)</f>
        <v>#REF!</v>
      </c>
      <c r="Q459" s="36" t="e">
        <f t="shared" ref="Q459:Q486" si="184">IF(D459="NaN", "", D459*$G$7)</f>
        <v>#REF!</v>
      </c>
      <c r="R459" s="36" t="e">
        <f t="shared" ref="R459:R486" si="185">IF(E459="NaN", "", E459*$G$7)</f>
        <v>#REF!</v>
      </c>
      <c r="S459" s="36" t="e">
        <f t="shared" ref="S459:S486" si="186">IF(F459="NaN", "", F459*$G$7)</f>
        <v>#REF!</v>
      </c>
      <c r="T459" s="36" t="e">
        <f t="shared" ref="T459:T486" si="187">IF(G459="NaN", "", G459*$G$7)</f>
        <v>#REF!</v>
      </c>
      <c r="U459" s="36" t="e">
        <f t="shared" ref="U459:U486" si="188">IF(H459="NaN", "", H459*$G$7)</f>
        <v>#REF!</v>
      </c>
      <c r="V459" s="36" t="e">
        <f t="shared" ref="V459:V486" si="189">IF(I459="NaN", "", I459*$G$7)</f>
        <v>#REF!</v>
      </c>
      <c r="W459" s="36" t="e">
        <f t="shared" ref="W459:W486" si="190">IF(J459="NaN", "", J459*$G$7)</f>
        <v>#REF!</v>
      </c>
      <c r="X459" s="36" t="e">
        <f t="shared" ref="X459:X486" si="191">IF(K459="NaN", "", K459*$G$7)</f>
        <v>#REF!</v>
      </c>
      <c r="Y459" s="36" t="e">
        <f t="shared" ref="Y459:Y486" si="192">IF(L459="NaN", "", L459*$G$7)</f>
        <v>#REF!</v>
      </c>
      <c r="Z459" s="36" t="e">
        <f t="shared" ref="Z459:Z486" si="193">IF(M459="NaN", "", M459*$G$7)</f>
        <v>#REF!</v>
      </c>
      <c r="AA459" s="36" t="e">
        <f t="shared" ref="AA459:AA486" si="194">IF(N459="NaN", "", N459*$G$7)</f>
        <v>#REF!</v>
      </c>
      <c r="AC459" s="3" t="e">
        <f t="shared" ref="AC459:AN459" si="195">AVERAGE(P459:P489)</f>
        <v>#REF!</v>
      </c>
      <c r="AD459" s="3" t="e">
        <f t="shared" si="195"/>
        <v>#REF!</v>
      </c>
      <c r="AE459" s="3" t="e">
        <f t="shared" si="195"/>
        <v>#REF!</v>
      </c>
      <c r="AF459" s="3" t="e">
        <f t="shared" si="195"/>
        <v>#REF!</v>
      </c>
      <c r="AG459" s="3" t="e">
        <f t="shared" si="195"/>
        <v>#REF!</v>
      </c>
      <c r="AH459" s="3" t="e">
        <f t="shared" si="195"/>
        <v>#REF!</v>
      </c>
      <c r="AI459" s="3" t="e">
        <f t="shared" si="195"/>
        <v>#REF!</v>
      </c>
      <c r="AJ459" s="3" t="e">
        <f t="shared" si="195"/>
        <v>#REF!</v>
      </c>
      <c r="AK459" s="3" t="e">
        <f t="shared" si="195"/>
        <v>#REF!</v>
      </c>
      <c r="AL459" s="3" t="e">
        <f t="shared" si="195"/>
        <v>#REF!</v>
      </c>
      <c r="AM459" s="3" t="e">
        <f t="shared" si="195"/>
        <v>#REF!</v>
      </c>
      <c r="AN459" s="3" t="e">
        <f t="shared" si="195"/>
        <v>#REF!</v>
      </c>
    </row>
    <row r="460" spans="1:40" x14ac:dyDescent="0.3">
      <c r="C460" s="34">
        <v>6.49</v>
      </c>
      <c r="D460" s="34">
        <v>6.07</v>
      </c>
      <c r="E460" s="34">
        <v>5.7</v>
      </c>
      <c r="F460" s="34">
        <v>9.44</v>
      </c>
      <c r="G460" s="34">
        <v>13.4</v>
      </c>
      <c r="H460" s="34">
        <v>16.899999999999999</v>
      </c>
      <c r="I460" s="34">
        <v>46.2</v>
      </c>
      <c r="J460" s="34">
        <v>66.2</v>
      </c>
      <c r="K460" s="34">
        <v>37.1</v>
      </c>
      <c r="L460" s="34">
        <v>41.6</v>
      </c>
      <c r="M460" s="34">
        <v>13.1</v>
      </c>
      <c r="N460" s="34">
        <v>8.16</v>
      </c>
      <c r="P460" s="36" t="e">
        <f t="shared" si="183"/>
        <v>#REF!</v>
      </c>
      <c r="Q460" s="36" t="e">
        <f t="shared" si="184"/>
        <v>#REF!</v>
      </c>
      <c r="R460" s="36" t="e">
        <f t="shared" si="185"/>
        <v>#REF!</v>
      </c>
      <c r="S460" s="36" t="e">
        <f t="shared" si="186"/>
        <v>#REF!</v>
      </c>
      <c r="T460" s="36" t="e">
        <f t="shared" si="187"/>
        <v>#REF!</v>
      </c>
      <c r="U460" s="36" t="e">
        <f t="shared" si="188"/>
        <v>#REF!</v>
      </c>
      <c r="V460" s="36" t="e">
        <f t="shared" si="189"/>
        <v>#REF!</v>
      </c>
      <c r="W460" s="36" t="e">
        <f t="shared" si="190"/>
        <v>#REF!</v>
      </c>
      <c r="X460" s="36" t="e">
        <f t="shared" si="191"/>
        <v>#REF!</v>
      </c>
      <c r="Y460" s="36" t="e">
        <f t="shared" si="192"/>
        <v>#REF!</v>
      </c>
      <c r="Z460" s="36" t="e">
        <f t="shared" si="193"/>
        <v>#REF!</v>
      </c>
      <c r="AA460" s="36" t="e">
        <f t="shared" si="194"/>
        <v>#REF!</v>
      </c>
    </row>
    <row r="461" spans="1:40" x14ac:dyDescent="0.3">
      <c r="C461" s="34">
        <v>6.4</v>
      </c>
      <c r="D461" s="34">
        <v>5.92</v>
      </c>
      <c r="E461" s="34">
        <v>5.63</v>
      </c>
      <c r="F461" s="34">
        <v>7.46</v>
      </c>
      <c r="G461" s="34">
        <v>16.8</v>
      </c>
      <c r="H461" s="34">
        <v>16.899999999999999</v>
      </c>
      <c r="I461" s="34">
        <v>44.9</v>
      </c>
      <c r="J461" s="34">
        <v>66.5</v>
      </c>
      <c r="K461" s="34">
        <v>33.799999999999997</v>
      </c>
      <c r="L461" s="34">
        <v>37.299999999999997</v>
      </c>
      <c r="M461" s="34">
        <v>13.2</v>
      </c>
      <c r="N461" s="34">
        <v>8</v>
      </c>
      <c r="P461" s="36" t="e">
        <f t="shared" si="183"/>
        <v>#REF!</v>
      </c>
      <c r="Q461" s="36" t="e">
        <f t="shared" si="184"/>
        <v>#REF!</v>
      </c>
      <c r="R461" s="36" t="e">
        <f t="shared" si="185"/>
        <v>#REF!</v>
      </c>
      <c r="S461" s="36" t="e">
        <f t="shared" si="186"/>
        <v>#REF!</v>
      </c>
      <c r="T461" s="36" t="e">
        <f t="shared" si="187"/>
        <v>#REF!</v>
      </c>
      <c r="U461" s="36" t="e">
        <f t="shared" si="188"/>
        <v>#REF!</v>
      </c>
      <c r="V461" s="36" t="e">
        <f t="shared" si="189"/>
        <v>#REF!</v>
      </c>
      <c r="W461" s="36" t="e">
        <f t="shared" si="190"/>
        <v>#REF!</v>
      </c>
      <c r="X461" s="36" t="e">
        <f t="shared" si="191"/>
        <v>#REF!</v>
      </c>
      <c r="Y461" s="36" t="e">
        <f t="shared" si="192"/>
        <v>#REF!</v>
      </c>
      <c r="Z461" s="36" t="e">
        <f t="shared" si="193"/>
        <v>#REF!</v>
      </c>
      <c r="AA461" s="36" t="e">
        <f t="shared" si="194"/>
        <v>#REF!</v>
      </c>
    </row>
    <row r="462" spans="1:40" x14ac:dyDescent="0.3">
      <c r="C462" s="34">
        <v>6.74</v>
      </c>
      <c r="D462" s="34">
        <v>6.16</v>
      </c>
      <c r="E462" s="34">
        <v>5.7</v>
      </c>
      <c r="F462" s="34">
        <v>9.42</v>
      </c>
      <c r="G462" s="34">
        <v>17.3</v>
      </c>
      <c r="H462" s="34">
        <v>14.6</v>
      </c>
      <c r="I462" s="34">
        <v>34.9</v>
      </c>
      <c r="J462" s="34">
        <v>88</v>
      </c>
      <c r="K462" s="34">
        <v>33.1</v>
      </c>
      <c r="L462" s="34">
        <v>33.799999999999997</v>
      </c>
      <c r="M462" s="34">
        <v>22.3</v>
      </c>
      <c r="N462" s="34">
        <v>7.85</v>
      </c>
      <c r="P462" s="36" t="e">
        <f t="shared" si="183"/>
        <v>#REF!</v>
      </c>
      <c r="Q462" s="36" t="e">
        <f t="shared" si="184"/>
        <v>#REF!</v>
      </c>
      <c r="R462" s="36" t="e">
        <f t="shared" si="185"/>
        <v>#REF!</v>
      </c>
      <c r="S462" s="36" t="e">
        <f t="shared" si="186"/>
        <v>#REF!</v>
      </c>
      <c r="T462" s="36" t="e">
        <f t="shared" si="187"/>
        <v>#REF!</v>
      </c>
      <c r="U462" s="36" t="e">
        <f t="shared" si="188"/>
        <v>#REF!</v>
      </c>
      <c r="V462" s="36" t="e">
        <f t="shared" si="189"/>
        <v>#REF!</v>
      </c>
      <c r="W462" s="36" t="e">
        <f t="shared" si="190"/>
        <v>#REF!</v>
      </c>
      <c r="X462" s="36" t="e">
        <f t="shared" si="191"/>
        <v>#REF!</v>
      </c>
      <c r="Y462" s="36" t="e">
        <f t="shared" si="192"/>
        <v>#REF!</v>
      </c>
      <c r="Z462" s="36" t="e">
        <f t="shared" si="193"/>
        <v>#REF!</v>
      </c>
      <c r="AA462" s="36" t="e">
        <f t="shared" si="194"/>
        <v>#REF!</v>
      </c>
    </row>
    <row r="463" spans="1:40" x14ac:dyDescent="0.3">
      <c r="C463" s="34">
        <v>6.57</v>
      </c>
      <c r="D463" s="34">
        <v>6.32</v>
      </c>
      <c r="E463" s="34">
        <v>5.77</v>
      </c>
      <c r="F463" s="34">
        <v>9.14</v>
      </c>
      <c r="G463" s="34">
        <v>15.2</v>
      </c>
      <c r="H463" s="34">
        <v>12.8</v>
      </c>
      <c r="I463" s="34">
        <v>35.5</v>
      </c>
      <c r="J463" s="34">
        <v>80.7</v>
      </c>
      <c r="K463" s="34">
        <v>32.200000000000003</v>
      </c>
      <c r="L463" s="34">
        <v>30.9</v>
      </c>
      <c r="M463" s="34">
        <v>14.4</v>
      </c>
      <c r="N463" s="34">
        <v>7.77</v>
      </c>
      <c r="P463" s="36" t="e">
        <f t="shared" si="183"/>
        <v>#REF!</v>
      </c>
      <c r="Q463" s="36" t="e">
        <f t="shared" si="184"/>
        <v>#REF!</v>
      </c>
      <c r="R463" s="36" t="e">
        <f t="shared" si="185"/>
        <v>#REF!</v>
      </c>
      <c r="S463" s="36" t="e">
        <f t="shared" si="186"/>
        <v>#REF!</v>
      </c>
      <c r="T463" s="36" t="e">
        <f t="shared" si="187"/>
        <v>#REF!</v>
      </c>
      <c r="U463" s="36" t="e">
        <f t="shared" si="188"/>
        <v>#REF!</v>
      </c>
      <c r="V463" s="36" t="e">
        <f t="shared" si="189"/>
        <v>#REF!</v>
      </c>
      <c r="W463" s="36" t="e">
        <f t="shared" si="190"/>
        <v>#REF!</v>
      </c>
      <c r="X463" s="36" t="e">
        <f t="shared" si="191"/>
        <v>#REF!</v>
      </c>
      <c r="Y463" s="36" t="e">
        <f t="shared" si="192"/>
        <v>#REF!</v>
      </c>
      <c r="Z463" s="36" t="e">
        <f t="shared" si="193"/>
        <v>#REF!</v>
      </c>
      <c r="AA463" s="36" t="e">
        <f t="shared" si="194"/>
        <v>#REF!</v>
      </c>
    </row>
    <row r="464" spans="1:40" x14ac:dyDescent="0.3">
      <c r="C464" s="34">
        <v>6.4</v>
      </c>
      <c r="D464" s="34">
        <v>6</v>
      </c>
      <c r="E464" s="34">
        <v>6.49</v>
      </c>
      <c r="F464" s="34">
        <v>8.9499999999999993</v>
      </c>
      <c r="G464" s="34">
        <v>15.7</v>
      </c>
      <c r="H464" s="34">
        <v>11.8</v>
      </c>
      <c r="I464" s="34">
        <v>39.6</v>
      </c>
      <c r="J464" s="34">
        <v>75.099999999999994</v>
      </c>
      <c r="K464" s="34">
        <v>30.2</v>
      </c>
      <c r="L464" s="34">
        <v>29.7</v>
      </c>
      <c r="M464" s="34">
        <v>13.4</v>
      </c>
      <c r="N464" s="34">
        <v>7.85</v>
      </c>
      <c r="P464" s="36" t="e">
        <f t="shared" si="183"/>
        <v>#REF!</v>
      </c>
      <c r="Q464" s="36" t="e">
        <f t="shared" si="184"/>
        <v>#REF!</v>
      </c>
      <c r="R464" s="36" t="e">
        <f t="shared" si="185"/>
        <v>#REF!</v>
      </c>
      <c r="S464" s="36" t="e">
        <f t="shared" si="186"/>
        <v>#REF!</v>
      </c>
      <c r="T464" s="36" t="e">
        <f t="shared" si="187"/>
        <v>#REF!</v>
      </c>
      <c r="U464" s="36" t="e">
        <f t="shared" si="188"/>
        <v>#REF!</v>
      </c>
      <c r="V464" s="36" t="e">
        <f t="shared" si="189"/>
        <v>#REF!</v>
      </c>
      <c r="W464" s="36" t="e">
        <f t="shared" si="190"/>
        <v>#REF!</v>
      </c>
      <c r="X464" s="36" t="e">
        <f t="shared" si="191"/>
        <v>#REF!</v>
      </c>
      <c r="Y464" s="36" t="e">
        <f t="shared" si="192"/>
        <v>#REF!</v>
      </c>
      <c r="Z464" s="36" t="e">
        <f t="shared" si="193"/>
        <v>#REF!</v>
      </c>
      <c r="AA464" s="36" t="e">
        <f t="shared" si="194"/>
        <v>#REF!</v>
      </c>
    </row>
    <row r="465" spans="3:27" x14ac:dyDescent="0.3">
      <c r="C465" s="34">
        <v>6.4</v>
      </c>
      <c r="D465" s="34">
        <v>5.99</v>
      </c>
      <c r="E465" s="34">
        <v>7.86</v>
      </c>
      <c r="F465" s="34">
        <v>8.67</v>
      </c>
      <c r="G465" s="34">
        <v>13.6</v>
      </c>
      <c r="H465" s="34">
        <v>12.5</v>
      </c>
      <c r="I465" s="34">
        <v>51.4</v>
      </c>
      <c r="J465" s="34">
        <v>68.5</v>
      </c>
      <c r="K465" s="34">
        <v>32.200000000000003</v>
      </c>
      <c r="L465" s="34">
        <v>27.6</v>
      </c>
      <c r="M465" s="34">
        <v>12.9</v>
      </c>
      <c r="N465" s="34">
        <v>7.54</v>
      </c>
      <c r="P465" s="36" t="e">
        <f t="shared" si="183"/>
        <v>#REF!</v>
      </c>
      <c r="Q465" s="36" t="e">
        <f t="shared" si="184"/>
        <v>#REF!</v>
      </c>
      <c r="R465" s="36" t="e">
        <f t="shared" si="185"/>
        <v>#REF!</v>
      </c>
      <c r="S465" s="36" t="e">
        <f t="shared" si="186"/>
        <v>#REF!</v>
      </c>
      <c r="T465" s="36" t="e">
        <f t="shared" si="187"/>
        <v>#REF!</v>
      </c>
      <c r="U465" s="36" t="e">
        <f t="shared" si="188"/>
        <v>#REF!</v>
      </c>
      <c r="V465" s="36" t="e">
        <f t="shared" si="189"/>
        <v>#REF!</v>
      </c>
      <c r="W465" s="36" t="e">
        <f t="shared" si="190"/>
        <v>#REF!</v>
      </c>
      <c r="X465" s="36" t="e">
        <f t="shared" si="191"/>
        <v>#REF!</v>
      </c>
      <c r="Y465" s="36" t="e">
        <f t="shared" si="192"/>
        <v>#REF!</v>
      </c>
      <c r="Z465" s="36" t="e">
        <f t="shared" si="193"/>
        <v>#REF!</v>
      </c>
      <c r="AA465" s="36" t="e">
        <f t="shared" si="194"/>
        <v>#REF!</v>
      </c>
    </row>
    <row r="466" spans="3:27" x14ac:dyDescent="0.3">
      <c r="C466" s="34">
        <v>6.57</v>
      </c>
      <c r="D466" s="34">
        <v>6.07</v>
      </c>
      <c r="E466" s="34">
        <v>7.74</v>
      </c>
      <c r="F466" s="34">
        <v>9.32</v>
      </c>
      <c r="G466" s="34">
        <v>15.2</v>
      </c>
      <c r="H466" s="34">
        <v>12.4</v>
      </c>
      <c r="I466" s="34">
        <v>42</v>
      </c>
      <c r="J466" s="34">
        <v>62.6</v>
      </c>
      <c r="K466" s="34">
        <v>32.4</v>
      </c>
      <c r="L466" s="34">
        <v>27.1</v>
      </c>
      <c r="M466" s="34">
        <v>12.9</v>
      </c>
      <c r="N466" s="34">
        <v>7.7</v>
      </c>
      <c r="P466" s="36" t="e">
        <f t="shared" si="183"/>
        <v>#REF!</v>
      </c>
      <c r="Q466" s="36" t="e">
        <f t="shared" si="184"/>
        <v>#REF!</v>
      </c>
      <c r="R466" s="36" t="e">
        <f t="shared" si="185"/>
        <v>#REF!</v>
      </c>
      <c r="S466" s="36" t="e">
        <f t="shared" si="186"/>
        <v>#REF!</v>
      </c>
      <c r="T466" s="36" t="e">
        <f t="shared" si="187"/>
        <v>#REF!</v>
      </c>
      <c r="U466" s="36" t="e">
        <f t="shared" si="188"/>
        <v>#REF!</v>
      </c>
      <c r="V466" s="36" t="e">
        <f t="shared" si="189"/>
        <v>#REF!</v>
      </c>
      <c r="W466" s="36" t="e">
        <f t="shared" si="190"/>
        <v>#REF!</v>
      </c>
      <c r="X466" s="36" t="e">
        <f t="shared" si="191"/>
        <v>#REF!</v>
      </c>
      <c r="Y466" s="36" t="e">
        <f t="shared" si="192"/>
        <v>#REF!</v>
      </c>
      <c r="Z466" s="36" t="e">
        <f t="shared" si="193"/>
        <v>#REF!</v>
      </c>
      <c r="AA466" s="36" t="e">
        <f t="shared" si="194"/>
        <v>#REF!</v>
      </c>
    </row>
    <row r="467" spans="3:27" x14ac:dyDescent="0.3">
      <c r="C467" s="34">
        <v>6.49</v>
      </c>
      <c r="D467" s="34">
        <v>5.93</v>
      </c>
      <c r="E467" s="34">
        <v>7.51</v>
      </c>
      <c r="F467" s="34">
        <v>9.93</v>
      </c>
      <c r="G467" s="34">
        <v>14.6</v>
      </c>
      <c r="H467" s="34">
        <v>13.7</v>
      </c>
      <c r="I467" s="34">
        <v>40.5</v>
      </c>
      <c r="J467" s="34">
        <v>63.7</v>
      </c>
      <c r="K467" s="34">
        <v>42</v>
      </c>
      <c r="L467" s="34">
        <v>25.4</v>
      </c>
      <c r="M467" s="34">
        <v>12.4</v>
      </c>
      <c r="N467" s="34">
        <v>7.62</v>
      </c>
      <c r="P467" s="36" t="e">
        <f t="shared" si="183"/>
        <v>#REF!</v>
      </c>
      <c r="Q467" s="36" t="e">
        <f t="shared" si="184"/>
        <v>#REF!</v>
      </c>
      <c r="R467" s="36" t="e">
        <f t="shared" si="185"/>
        <v>#REF!</v>
      </c>
      <c r="S467" s="36" t="e">
        <f t="shared" si="186"/>
        <v>#REF!</v>
      </c>
      <c r="T467" s="36" t="e">
        <f t="shared" si="187"/>
        <v>#REF!</v>
      </c>
      <c r="U467" s="36" t="e">
        <f t="shared" si="188"/>
        <v>#REF!</v>
      </c>
      <c r="V467" s="36" t="e">
        <f t="shared" si="189"/>
        <v>#REF!</v>
      </c>
      <c r="W467" s="36" t="e">
        <f t="shared" si="190"/>
        <v>#REF!</v>
      </c>
      <c r="X467" s="36" t="e">
        <f t="shared" si="191"/>
        <v>#REF!</v>
      </c>
      <c r="Y467" s="36" t="e">
        <f t="shared" si="192"/>
        <v>#REF!</v>
      </c>
      <c r="Z467" s="36" t="e">
        <f t="shared" si="193"/>
        <v>#REF!</v>
      </c>
      <c r="AA467" s="36" t="e">
        <f t="shared" si="194"/>
        <v>#REF!</v>
      </c>
    </row>
    <row r="468" spans="3:27" x14ac:dyDescent="0.3">
      <c r="C468" s="34">
        <v>6.57</v>
      </c>
      <c r="D468" s="34">
        <v>5.77</v>
      </c>
      <c r="E468" s="34">
        <v>5.92</v>
      </c>
      <c r="F468" s="34">
        <v>11.5</v>
      </c>
      <c r="G468" s="34">
        <v>14.6</v>
      </c>
      <c r="H468" s="34">
        <v>12.8</v>
      </c>
      <c r="I468" s="34">
        <v>34.6</v>
      </c>
      <c r="J468" s="34">
        <v>62.3</v>
      </c>
      <c r="K468" s="34">
        <v>107</v>
      </c>
      <c r="L468" s="34">
        <v>24.7</v>
      </c>
      <c r="M468" s="34">
        <v>12.1</v>
      </c>
      <c r="N468" s="34">
        <v>7.54</v>
      </c>
      <c r="P468" s="36" t="e">
        <f t="shared" si="183"/>
        <v>#REF!</v>
      </c>
      <c r="Q468" s="36" t="e">
        <f t="shared" si="184"/>
        <v>#REF!</v>
      </c>
      <c r="R468" s="36" t="e">
        <f t="shared" si="185"/>
        <v>#REF!</v>
      </c>
      <c r="S468" s="36" t="e">
        <f t="shared" si="186"/>
        <v>#REF!</v>
      </c>
      <c r="T468" s="36" t="e">
        <f t="shared" si="187"/>
        <v>#REF!</v>
      </c>
      <c r="U468" s="36" t="e">
        <f t="shared" si="188"/>
        <v>#REF!</v>
      </c>
      <c r="V468" s="36" t="e">
        <f t="shared" si="189"/>
        <v>#REF!</v>
      </c>
      <c r="W468" s="36" t="e">
        <f t="shared" si="190"/>
        <v>#REF!</v>
      </c>
      <c r="X468" s="36" t="e">
        <f t="shared" si="191"/>
        <v>#REF!</v>
      </c>
      <c r="Y468" s="36" t="e">
        <f t="shared" si="192"/>
        <v>#REF!</v>
      </c>
      <c r="Z468" s="36" t="e">
        <f t="shared" si="193"/>
        <v>#REF!</v>
      </c>
      <c r="AA468" s="36" t="e">
        <f t="shared" si="194"/>
        <v>#REF!</v>
      </c>
    </row>
    <row r="469" spans="3:27" x14ac:dyDescent="0.3">
      <c r="C469" s="34">
        <v>5.99</v>
      </c>
      <c r="D469" s="34">
        <v>5.77</v>
      </c>
      <c r="E469" s="34">
        <v>6.49</v>
      </c>
      <c r="F469" s="34">
        <v>12.2</v>
      </c>
      <c r="G469" s="34">
        <v>14</v>
      </c>
      <c r="H469" s="34">
        <v>12.2</v>
      </c>
      <c r="I469" s="34">
        <v>33.299999999999997</v>
      </c>
      <c r="J469" s="34">
        <v>54.6</v>
      </c>
      <c r="K469" s="34">
        <v>76.099999999999994</v>
      </c>
      <c r="L469" s="34">
        <v>23.4</v>
      </c>
      <c r="M469" s="34">
        <v>11.9</v>
      </c>
      <c r="N469" s="34">
        <v>7.7</v>
      </c>
      <c r="P469" s="36" t="e">
        <f t="shared" si="183"/>
        <v>#REF!</v>
      </c>
      <c r="Q469" s="36" t="e">
        <f t="shared" si="184"/>
        <v>#REF!</v>
      </c>
      <c r="R469" s="36" t="e">
        <f t="shared" si="185"/>
        <v>#REF!</v>
      </c>
      <c r="S469" s="36" t="e">
        <f t="shared" si="186"/>
        <v>#REF!</v>
      </c>
      <c r="T469" s="36" t="e">
        <f t="shared" si="187"/>
        <v>#REF!</v>
      </c>
      <c r="U469" s="36" t="e">
        <f t="shared" si="188"/>
        <v>#REF!</v>
      </c>
      <c r="V469" s="36" t="e">
        <f t="shared" si="189"/>
        <v>#REF!</v>
      </c>
      <c r="W469" s="36" t="e">
        <f t="shared" si="190"/>
        <v>#REF!</v>
      </c>
      <c r="X469" s="36" t="e">
        <f t="shared" si="191"/>
        <v>#REF!</v>
      </c>
      <c r="Y469" s="36" t="e">
        <f t="shared" si="192"/>
        <v>#REF!</v>
      </c>
      <c r="Z469" s="36" t="e">
        <f t="shared" si="193"/>
        <v>#REF!</v>
      </c>
      <c r="AA469" s="36" t="e">
        <f t="shared" si="194"/>
        <v>#REF!</v>
      </c>
    </row>
    <row r="470" spans="3:27" x14ac:dyDescent="0.3">
      <c r="C470" s="34">
        <v>5.92</v>
      </c>
      <c r="D470" s="34">
        <v>6.07</v>
      </c>
      <c r="E470" s="34">
        <v>6.82</v>
      </c>
      <c r="F470" s="34">
        <v>14.4</v>
      </c>
      <c r="G470" s="34">
        <v>16.100000000000001</v>
      </c>
      <c r="H470" s="34">
        <v>14.8</v>
      </c>
      <c r="I470" s="34">
        <v>32.700000000000003</v>
      </c>
      <c r="J470" s="34">
        <v>52.1</v>
      </c>
      <c r="K470" s="34">
        <v>56.9</v>
      </c>
      <c r="L470" s="34">
        <v>21.9</v>
      </c>
      <c r="M470" s="34">
        <v>12</v>
      </c>
      <c r="N470" s="34">
        <v>7.54</v>
      </c>
      <c r="P470" s="36" t="e">
        <f t="shared" si="183"/>
        <v>#REF!</v>
      </c>
      <c r="Q470" s="36" t="e">
        <f t="shared" si="184"/>
        <v>#REF!</v>
      </c>
      <c r="R470" s="36" t="e">
        <f t="shared" si="185"/>
        <v>#REF!</v>
      </c>
      <c r="S470" s="36" t="e">
        <f t="shared" si="186"/>
        <v>#REF!</v>
      </c>
      <c r="T470" s="36" t="e">
        <f t="shared" si="187"/>
        <v>#REF!</v>
      </c>
      <c r="U470" s="36" t="e">
        <f t="shared" si="188"/>
        <v>#REF!</v>
      </c>
      <c r="V470" s="36" t="e">
        <f t="shared" si="189"/>
        <v>#REF!</v>
      </c>
      <c r="W470" s="36" t="e">
        <f t="shared" si="190"/>
        <v>#REF!</v>
      </c>
      <c r="X470" s="36" t="e">
        <f t="shared" si="191"/>
        <v>#REF!</v>
      </c>
      <c r="Y470" s="36" t="e">
        <f t="shared" si="192"/>
        <v>#REF!</v>
      </c>
      <c r="Z470" s="36" t="e">
        <f t="shared" si="193"/>
        <v>#REF!</v>
      </c>
      <c r="AA470" s="36" t="e">
        <f t="shared" si="194"/>
        <v>#REF!</v>
      </c>
    </row>
    <row r="471" spans="3:27" x14ac:dyDescent="0.3">
      <c r="C471" s="34">
        <v>6.07</v>
      </c>
      <c r="D471" s="34">
        <v>5.84</v>
      </c>
      <c r="E471" s="34">
        <v>5.84</v>
      </c>
      <c r="F471" s="34">
        <v>16.8</v>
      </c>
      <c r="G471" s="34">
        <v>14.7</v>
      </c>
      <c r="H471" s="34">
        <v>14</v>
      </c>
      <c r="I471" s="34">
        <v>51.7</v>
      </c>
      <c r="J471" s="34">
        <v>66.5</v>
      </c>
      <c r="K471" s="34">
        <v>48.7</v>
      </c>
      <c r="L471" s="34">
        <v>21.3</v>
      </c>
      <c r="M471" s="34">
        <v>13.4</v>
      </c>
      <c r="N471" s="34">
        <v>7.39</v>
      </c>
      <c r="P471" s="36" t="e">
        <f t="shared" si="183"/>
        <v>#REF!</v>
      </c>
      <c r="Q471" s="36" t="e">
        <f t="shared" si="184"/>
        <v>#REF!</v>
      </c>
      <c r="R471" s="36" t="e">
        <f t="shared" si="185"/>
        <v>#REF!</v>
      </c>
      <c r="S471" s="36" t="e">
        <f t="shared" si="186"/>
        <v>#REF!</v>
      </c>
      <c r="T471" s="36" t="e">
        <f t="shared" si="187"/>
        <v>#REF!</v>
      </c>
      <c r="U471" s="36" t="e">
        <f t="shared" si="188"/>
        <v>#REF!</v>
      </c>
      <c r="V471" s="36" t="e">
        <f t="shared" si="189"/>
        <v>#REF!</v>
      </c>
      <c r="W471" s="36" t="e">
        <f t="shared" si="190"/>
        <v>#REF!</v>
      </c>
      <c r="X471" s="36" t="e">
        <f t="shared" si="191"/>
        <v>#REF!</v>
      </c>
      <c r="Y471" s="36" t="e">
        <f t="shared" si="192"/>
        <v>#REF!</v>
      </c>
      <c r="Z471" s="36" t="e">
        <f t="shared" si="193"/>
        <v>#REF!</v>
      </c>
      <c r="AA471" s="36" t="e">
        <f t="shared" si="194"/>
        <v>#REF!</v>
      </c>
    </row>
    <row r="472" spans="3:27" x14ac:dyDescent="0.3">
      <c r="C472" s="34">
        <v>5.92</v>
      </c>
      <c r="D472" s="34">
        <v>5.77</v>
      </c>
      <c r="E472" s="34">
        <v>5.63</v>
      </c>
      <c r="F472" s="34">
        <v>24.7</v>
      </c>
      <c r="G472" s="34">
        <v>15.4</v>
      </c>
      <c r="H472" s="34">
        <v>13.2</v>
      </c>
      <c r="I472" s="34">
        <v>49.2</v>
      </c>
      <c r="J472" s="34">
        <v>68.400000000000006</v>
      </c>
      <c r="K472" s="34">
        <v>43.2</v>
      </c>
      <c r="L472" s="34">
        <v>20.3</v>
      </c>
      <c r="M472" s="34">
        <v>11.8</v>
      </c>
      <c r="N472" s="34">
        <v>7.24</v>
      </c>
      <c r="P472" s="36" t="e">
        <f t="shared" si="183"/>
        <v>#REF!</v>
      </c>
      <c r="Q472" s="36" t="e">
        <f t="shared" si="184"/>
        <v>#REF!</v>
      </c>
      <c r="R472" s="36" t="e">
        <f t="shared" si="185"/>
        <v>#REF!</v>
      </c>
      <c r="S472" s="36" t="e">
        <f t="shared" si="186"/>
        <v>#REF!</v>
      </c>
      <c r="T472" s="36" t="e">
        <f t="shared" si="187"/>
        <v>#REF!</v>
      </c>
      <c r="U472" s="36" t="e">
        <f t="shared" si="188"/>
        <v>#REF!</v>
      </c>
      <c r="V472" s="36" t="e">
        <f t="shared" si="189"/>
        <v>#REF!</v>
      </c>
      <c r="W472" s="36" t="e">
        <f t="shared" si="190"/>
        <v>#REF!</v>
      </c>
      <c r="X472" s="36" t="e">
        <f t="shared" si="191"/>
        <v>#REF!</v>
      </c>
      <c r="Y472" s="36" t="e">
        <f t="shared" si="192"/>
        <v>#REF!</v>
      </c>
      <c r="Z472" s="36" t="e">
        <f t="shared" si="193"/>
        <v>#REF!</v>
      </c>
      <c r="AA472" s="36" t="e">
        <f t="shared" si="194"/>
        <v>#REF!</v>
      </c>
    </row>
    <row r="473" spans="3:27" x14ac:dyDescent="0.3">
      <c r="C473" s="34">
        <v>5.93</v>
      </c>
      <c r="D473" s="34">
        <v>5.77</v>
      </c>
      <c r="E473" s="34">
        <v>5.26</v>
      </c>
      <c r="F473" s="34">
        <v>21.8</v>
      </c>
      <c r="G473" s="34">
        <v>15.6</v>
      </c>
      <c r="H473" s="34">
        <v>14.8</v>
      </c>
      <c r="I473" s="34">
        <v>45.8</v>
      </c>
      <c r="J473" s="34">
        <v>86.8</v>
      </c>
      <c r="K473" s="34">
        <v>40.700000000000003</v>
      </c>
      <c r="L473" s="34">
        <v>19.3</v>
      </c>
      <c r="M473" s="34">
        <v>11.4</v>
      </c>
      <c r="N473" s="34">
        <v>7.24</v>
      </c>
      <c r="P473" s="36" t="e">
        <f t="shared" si="183"/>
        <v>#REF!</v>
      </c>
      <c r="Q473" s="36" t="e">
        <f t="shared" si="184"/>
        <v>#REF!</v>
      </c>
      <c r="R473" s="36" t="e">
        <f t="shared" si="185"/>
        <v>#REF!</v>
      </c>
      <c r="S473" s="36" t="e">
        <f t="shared" si="186"/>
        <v>#REF!</v>
      </c>
      <c r="T473" s="36" t="e">
        <f t="shared" si="187"/>
        <v>#REF!</v>
      </c>
      <c r="U473" s="36" t="e">
        <f t="shared" si="188"/>
        <v>#REF!</v>
      </c>
      <c r="V473" s="36" t="e">
        <f t="shared" si="189"/>
        <v>#REF!</v>
      </c>
      <c r="W473" s="36" t="e">
        <f t="shared" si="190"/>
        <v>#REF!</v>
      </c>
      <c r="X473" s="36" t="e">
        <f t="shared" si="191"/>
        <v>#REF!</v>
      </c>
      <c r="Y473" s="36" t="e">
        <f t="shared" si="192"/>
        <v>#REF!</v>
      </c>
      <c r="Z473" s="36" t="e">
        <f t="shared" si="193"/>
        <v>#REF!</v>
      </c>
      <c r="AA473" s="36" t="e">
        <f t="shared" si="194"/>
        <v>#REF!</v>
      </c>
    </row>
    <row r="474" spans="3:27" x14ac:dyDescent="0.3">
      <c r="C474" s="34">
        <v>5.92</v>
      </c>
      <c r="D474" s="34">
        <v>5.7</v>
      </c>
      <c r="E474" s="34">
        <v>6.36</v>
      </c>
      <c r="F474" s="34">
        <v>20.2</v>
      </c>
      <c r="G474" s="34">
        <v>16.899999999999999</v>
      </c>
      <c r="H474" s="34">
        <v>14.1</v>
      </c>
      <c r="I474" s="34">
        <v>44.8</v>
      </c>
      <c r="J474" s="34">
        <v>71.599999999999994</v>
      </c>
      <c r="K474" s="34">
        <v>37.700000000000003</v>
      </c>
      <c r="L474" s="34">
        <v>18.600000000000001</v>
      </c>
      <c r="M474" s="34">
        <v>11.2</v>
      </c>
      <c r="N474" s="34">
        <v>7.1</v>
      </c>
      <c r="P474" s="36" t="e">
        <f t="shared" si="183"/>
        <v>#REF!</v>
      </c>
      <c r="Q474" s="36" t="e">
        <f t="shared" si="184"/>
        <v>#REF!</v>
      </c>
      <c r="R474" s="36" t="e">
        <f t="shared" si="185"/>
        <v>#REF!</v>
      </c>
      <c r="S474" s="36" t="e">
        <f t="shared" si="186"/>
        <v>#REF!</v>
      </c>
      <c r="T474" s="36" t="e">
        <f t="shared" si="187"/>
        <v>#REF!</v>
      </c>
      <c r="U474" s="36" t="e">
        <f t="shared" si="188"/>
        <v>#REF!</v>
      </c>
      <c r="V474" s="36" t="e">
        <f t="shared" si="189"/>
        <v>#REF!</v>
      </c>
      <c r="W474" s="36" t="e">
        <f t="shared" si="190"/>
        <v>#REF!</v>
      </c>
      <c r="X474" s="36" t="e">
        <f t="shared" si="191"/>
        <v>#REF!</v>
      </c>
      <c r="Y474" s="36" t="e">
        <f t="shared" si="192"/>
        <v>#REF!</v>
      </c>
      <c r="Z474" s="36" t="e">
        <f t="shared" si="193"/>
        <v>#REF!</v>
      </c>
      <c r="AA474" s="36" t="e">
        <f t="shared" si="194"/>
        <v>#REF!</v>
      </c>
    </row>
    <row r="475" spans="3:27" x14ac:dyDescent="0.3">
      <c r="C475" s="34">
        <v>5.77</v>
      </c>
      <c r="D475" s="34">
        <v>5.56</v>
      </c>
      <c r="E475" s="34">
        <v>6.57</v>
      </c>
      <c r="F475" s="34">
        <v>19.7</v>
      </c>
      <c r="G475" s="34">
        <v>13.8</v>
      </c>
      <c r="H475" s="34">
        <v>13.4</v>
      </c>
      <c r="I475" s="34">
        <v>53</v>
      </c>
      <c r="J475" s="34">
        <v>65.900000000000006</v>
      </c>
      <c r="K475" s="34">
        <v>35</v>
      </c>
      <c r="L475" s="34">
        <v>18.2</v>
      </c>
      <c r="M475" s="34">
        <v>11</v>
      </c>
      <c r="N475" s="34">
        <v>6.83</v>
      </c>
      <c r="P475" s="36" t="e">
        <f t="shared" si="183"/>
        <v>#REF!</v>
      </c>
      <c r="Q475" s="36" t="e">
        <f t="shared" si="184"/>
        <v>#REF!</v>
      </c>
      <c r="R475" s="36" t="e">
        <f t="shared" si="185"/>
        <v>#REF!</v>
      </c>
      <c r="S475" s="36" t="e">
        <f t="shared" si="186"/>
        <v>#REF!</v>
      </c>
      <c r="T475" s="36" t="e">
        <f t="shared" si="187"/>
        <v>#REF!</v>
      </c>
      <c r="U475" s="36" t="e">
        <f t="shared" si="188"/>
        <v>#REF!</v>
      </c>
      <c r="V475" s="36" t="e">
        <f t="shared" si="189"/>
        <v>#REF!</v>
      </c>
      <c r="W475" s="36" t="e">
        <f t="shared" si="190"/>
        <v>#REF!</v>
      </c>
      <c r="X475" s="36" t="e">
        <f t="shared" si="191"/>
        <v>#REF!</v>
      </c>
      <c r="Y475" s="36" t="e">
        <f t="shared" si="192"/>
        <v>#REF!</v>
      </c>
      <c r="Z475" s="36" t="e">
        <f t="shared" si="193"/>
        <v>#REF!</v>
      </c>
      <c r="AA475" s="36" t="e">
        <f t="shared" si="194"/>
        <v>#REF!</v>
      </c>
    </row>
    <row r="476" spans="3:27" x14ac:dyDescent="0.3">
      <c r="C476" s="34">
        <v>5.63</v>
      </c>
      <c r="D476" s="34">
        <v>5.7</v>
      </c>
      <c r="E476" s="34">
        <v>6.74</v>
      </c>
      <c r="F476" s="34">
        <v>19.100000000000001</v>
      </c>
      <c r="G476" s="34">
        <v>16.600000000000001</v>
      </c>
      <c r="H476" s="34">
        <v>13</v>
      </c>
      <c r="I476" s="34">
        <v>54.9</v>
      </c>
      <c r="J476" s="34">
        <v>59.1</v>
      </c>
      <c r="K476" s="34">
        <v>33.1</v>
      </c>
      <c r="L476" s="34">
        <v>17.399999999999999</v>
      </c>
      <c r="M476" s="34">
        <v>10.5</v>
      </c>
      <c r="N476" s="34">
        <v>6.62</v>
      </c>
      <c r="P476" s="36" t="e">
        <f t="shared" si="183"/>
        <v>#REF!</v>
      </c>
      <c r="Q476" s="36" t="e">
        <f t="shared" si="184"/>
        <v>#REF!</v>
      </c>
      <c r="R476" s="36" t="e">
        <f t="shared" si="185"/>
        <v>#REF!</v>
      </c>
      <c r="S476" s="36" t="e">
        <f t="shared" si="186"/>
        <v>#REF!</v>
      </c>
      <c r="T476" s="36" t="e">
        <f t="shared" si="187"/>
        <v>#REF!</v>
      </c>
      <c r="U476" s="36" t="e">
        <f t="shared" si="188"/>
        <v>#REF!</v>
      </c>
      <c r="V476" s="36" t="e">
        <f t="shared" si="189"/>
        <v>#REF!</v>
      </c>
      <c r="W476" s="36" t="e">
        <f t="shared" si="190"/>
        <v>#REF!</v>
      </c>
      <c r="X476" s="36" t="e">
        <f t="shared" si="191"/>
        <v>#REF!</v>
      </c>
      <c r="Y476" s="36" t="e">
        <f t="shared" si="192"/>
        <v>#REF!</v>
      </c>
      <c r="Z476" s="36" t="e">
        <f t="shared" si="193"/>
        <v>#REF!</v>
      </c>
      <c r="AA476" s="36" t="e">
        <f t="shared" si="194"/>
        <v>#REF!</v>
      </c>
    </row>
    <row r="477" spans="3:27" x14ac:dyDescent="0.3">
      <c r="C477" s="34">
        <v>5.48</v>
      </c>
      <c r="D477" s="34">
        <v>5.63</v>
      </c>
      <c r="E477" s="34">
        <v>7.24</v>
      </c>
      <c r="F477" s="34">
        <v>16</v>
      </c>
      <c r="G477" s="34">
        <v>15.4</v>
      </c>
      <c r="H477" s="34">
        <v>11.9</v>
      </c>
      <c r="I477" s="34">
        <v>51</v>
      </c>
      <c r="J477" s="34">
        <v>57.6</v>
      </c>
      <c r="K477" s="34">
        <v>31.6</v>
      </c>
      <c r="L477" s="34">
        <v>17.2</v>
      </c>
      <c r="M477" s="34">
        <v>10.1</v>
      </c>
      <c r="N477" s="34">
        <v>6.56</v>
      </c>
      <c r="P477" s="36" t="e">
        <f t="shared" si="183"/>
        <v>#REF!</v>
      </c>
      <c r="Q477" s="36" t="e">
        <f t="shared" si="184"/>
        <v>#REF!</v>
      </c>
      <c r="R477" s="36" t="e">
        <f t="shared" si="185"/>
        <v>#REF!</v>
      </c>
      <c r="S477" s="36" t="e">
        <f t="shared" si="186"/>
        <v>#REF!</v>
      </c>
      <c r="T477" s="36" t="e">
        <f t="shared" si="187"/>
        <v>#REF!</v>
      </c>
      <c r="U477" s="36" t="e">
        <f t="shared" si="188"/>
        <v>#REF!</v>
      </c>
      <c r="V477" s="36" t="e">
        <f t="shared" si="189"/>
        <v>#REF!</v>
      </c>
      <c r="W477" s="36" t="e">
        <f t="shared" si="190"/>
        <v>#REF!</v>
      </c>
      <c r="X477" s="36" t="e">
        <f t="shared" si="191"/>
        <v>#REF!</v>
      </c>
      <c r="Y477" s="36" t="e">
        <f t="shared" si="192"/>
        <v>#REF!</v>
      </c>
      <c r="Z477" s="36" t="e">
        <f t="shared" si="193"/>
        <v>#REF!</v>
      </c>
      <c r="AA477" s="36" t="e">
        <f t="shared" si="194"/>
        <v>#REF!</v>
      </c>
    </row>
    <row r="478" spans="3:27" x14ac:dyDescent="0.3">
      <c r="C478" s="34">
        <v>5.7</v>
      </c>
      <c r="D478" s="34">
        <v>5.63</v>
      </c>
      <c r="E478" s="34">
        <v>7.48</v>
      </c>
      <c r="F478" s="34">
        <v>13.2</v>
      </c>
      <c r="G478" s="34">
        <v>15.9</v>
      </c>
      <c r="H478" s="34">
        <v>13</v>
      </c>
      <c r="I478" s="34">
        <v>66</v>
      </c>
      <c r="J478" s="34">
        <v>50.9</v>
      </c>
      <c r="K478" s="34">
        <v>30.4</v>
      </c>
      <c r="L478" s="34">
        <v>15.6</v>
      </c>
      <c r="M478" s="34">
        <v>9.76</v>
      </c>
      <c r="N478" s="34">
        <v>6.56</v>
      </c>
      <c r="P478" s="36" t="e">
        <f t="shared" si="183"/>
        <v>#REF!</v>
      </c>
      <c r="Q478" s="36" t="e">
        <f t="shared" si="184"/>
        <v>#REF!</v>
      </c>
      <c r="R478" s="36" t="e">
        <f t="shared" si="185"/>
        <v>#REF!</v>
      </c>
      <c r="S478" s="36" t="e">
        <f t="shared" si="186"/>
        <v>#REF!</v>
      </c>
      <c r="T478" s="36" t="e">
        <f t="shared" si="187"/>
        <v>#REF!</v>
      </c>
      <c r="U478" s="36" t="e">
        <f t="shared" si="188"/>
        <v>#REF!</v>
      </c>
      <c r="V478" s="36" t="e">
        <f t="shared" si="189"/>
        <v>#REF!</v>
      </c>
      <c r="W478" s="36" t="e">
        <f t="shared" si="190"/>
        <v>#REF!</v>
      </c>
      <c r="X478" s="36" t="e">
        <f t="shared" si="191"/>
        <v>#REF!</v>
      </c>
      <c r="Y478" s="36" t="e">
        <f t="shared" si="192"/>
        <v>#REF!</v>
      </c>
      <c r="Z478" s="36" t="e">
        <f t="shared" si="193"/>
        <v>#REF!</v>
      </c>
      <c r="AA478" s="36" t="e">
        <f t="shared" si="194"/>
        <v>#REF!</v>
      </c>
    </row>
    <row r="479" spans="3:27" x14ac:dyDescent="0.3">
      <c r="C479" s="34">
        <v>5.48</v>
      </c>
      <c r="D479" s="34">
        <v>8.3000000000000007</v>
      </c>
      <c r="E479" s="34">
        <v>13.5</v>
      </c>
      <c r="F479" s="34">
        <v>14.6</v>
      </c>
      <c r="G479" s="34">
        <v>15.3</v>
      </c>
      <c r="H479" s="34">
        <v>15.6</v>
      </c>
      <c r="I479" s="34">
        <v>64.599999999999994</v>
      </c>
      <c r="J479" s="34">
        <v>49.8</v>
      </c>
      <c r="K479" s="34">
        <v>29.2</v>
      </c>
      <c r="L479" s="34">
        <v>15.7</v>
      </c>
      <c r="M479" s="34">
        <v>9.68</v>
      </c>
      <c r="N479" s="34">
        <v>6.62</v>
      </c>
      <c r="P479" s="36" t="e">
        <f t="shared" si="183"/>
        <v>#REF!</v>
      </c>
      <c r="Q479" s="36" t="e">
        <f t="shared" si="184"/>
        <v>#REF!</v>
      </c>
      <c r="R479" s="36" t="e">
        <f t="shared" si="185"/>
        <v>#REF!</v>
      </c>
      <c r="S479" s="36" t="e">
        <f t="shared" si="186"/>
        <v>#REF!</v>
      </c>
      <c r="T479" s="36" t="e">
        <f t="shared" si="187"/>
        <v>#REF!</v>
      </c>
      <c r="U479" s="36" t="e">
        <f t="shared" si="188"/>
        <v>#REF!</v>
      </c>
      <c r="V479" s="36" t="e">
        <f t="shared" si="189"/>
        <v>#REF!</v>
      </c>
      <c r="W479" s="36" t="e">
        <f t="shared" si="190"/>
        <v>#REF!</v>
      </c>
      <c r="X479" s="36" t="e">
        <f t="shared" si="191"/>
        <v>#REF!</v>
      </c>
      <c r="Y479" s="36" t="e">
        <f t="shared" si="192"/>
        <v>#REF!</v>
      </c>
      <c r="Z479" s="36" t="e">
        <f t="shared" si="193"/>
        <v>#REF!</v>
      </c>
      <c r="AA479" s="36" t="e">
        <f t="shared" si="194"/>
        <v>#REF!</v>
      </c>
    </row>
    <row r="480" spans="3:27" x14ac:dyDescent="0.3">
      <c r="C480" s="34">
        <v>5.34</v>
      </c>
      <c r="D480" s="34">
        <v>5.63</v>
      </c>
      <c r="E480" s="34">
        <v>10.3</v>
      </c>
      <c r="F480" s="34">
        <v>16.399999999999999</v>
      </c>
      <c r="G480" s="34">
        <v>12.7</v>
      </c>
      <c r="H480" s="34">
        <v>17.7</v>
      </c>
      <c r="I480" s="34">
        <v>67.5</v>
      </c>
      <c r="J480" s="34">
        <v>52</v>
      </c>
      <c r="K480" s="34">
        <v>27.1</v>
      </c>
      <c r="L480" s="34">
        <v>15.3</v>
      </c>
      <c r="M480" s="34">
        <v>9.35</v>
      </c>
      <c r="N480" s="34">
        <v>6.56</v>
      </c>
      <c r="P480" s="36" t="e">
        <f t="shared" si="183"/>
        <v>#REF!</v>
      </c>
      <c r="Q480" s="36" t="e">
        <f t="shared" si="184"/>
        <v>#REF!</v>
      </c>
      <c r="R480" s="36" t="e">
        <f t="shared" si="185"/>
        <v>#REF!</v>
      </c>
      <c r="S480" s="36" t="e">
        <f t="shared" si="186"/>
        <v>#REF!</v>
      </c>
      <c r="T480" s="36" t="e">
        <f t="shared" si="187"/>
        <v>#REF!</v>
      </c>
      <c r="U480" s="36" t="e">
        <f t="shared" si="188"/>
        <v>#REF!</v>
      </c>
      <c r="V480" s="36" t="e">
        <f t="shared" si="189"/>
        <v>#REF!</v>
      </c>
      <c r="W480" s="36" t="e">
        <f t="shared" si="190"/>
        <v>#REF!</v>
      </c>
      <c r="X480" s="36" t="e">
        <f t="shared" si="191"/>
        <v>#REF!</v>
      </c>
      <c r="Y480" s="36" t="e">
        <f t="shared" si="192"/>
        <v>#REF!</v>
      </c>
      <c r="Z480" s="36" t="e">
        <f t="shared" si="193"/>
        <v>#REF!</v>
      </c>
      <c r="AA480" s="36" t="e">
        <f t="shared" si="194"/>
        <v>#REF!</v>
      </c>
    </row>
    <row r="481" spans="1:40" x14ac:dyDescent="0.3">
      <c r="C481" s="34">
        <v>5.78</v>
      </c>
      <c r="D481" s="34">
        <v>5.56</v>
      </c>
      <c r="E481" s="34">
        <v>9.52</v>
      </c>
      <c r="F481" s="34">
        <v>16.600000000000001</v>
      </c>
      <c r="G481" s="34">
        <v>11.7</v>
      </c>
      <c r="H481" s="34">
        <v>21</v>
      </c>
      <c r="I481" s="34">
        <v>82.9</v>
      </c>
      <c r="J481" s="34">
        <v>59.1</v>
      </c>
      <c r="K481" s="34">
        <v>26.3</v>
      </c>
      <c r="L481" s="34">
        <v>15.5</v>
      </c>
      <c r="M481" s="34">
        <v>9.1</v>
      </c>
      <c r="N481" s="34">
        <v>6.42</v>
      </c>
      <c r="P481" s="36" t="e">
        <f t="shared" si="183"/>
        <v>#REF!</v>
      </c>
      <c r="Q481" s="36" t="e">
        <f t="shared" si="184"/>
        <v>#REF!</v>
      </c>
      <c r="R481" s="36" t="e">
        <f t="shared" si="185"/>
        <v>#REF!</v>
      </c>
      <c r="S481" s="36" t="e">
        <f t="shared" si="186"/>
        <v>#REF!</v>
      </c>
      <c r="T481" s="36" t="e">
        <f t="shared" si="187"/>
        <v>#REF!</v>
      </c>
      <c r="U481" s="36" t="e">
        <f t="shared" si="188"/>
        <v>#REF!</v>
      </c>
      <c r="V481" s="36" t="e">
        <f t="shared" si="189"/>
        <v>#REF!</v>
      </c>
      <c r="W481" s="36" t="e">
        <f t="shared" si="190"/>
        <v>#REF!</v>
      </c>
      <c r="X481" s="36" t="e">
        <f t="shared" si="191"/>
        <v>#REF!</v>
      </c>
      <c r="Y481" s="36" t="e">
        <f t="shared" si="192"/>
        <v>#REF!</v>
      </c>
      <c r="Z481" s="36" t="e">
        <f t="shared" si="193"/>
        <v>#REF!</v>
      </c>
      <c r="AA481" s="36" t="e">
        <f t="shared" si="194"/>
        <v>#REF!</v>
      </c>
    </row>
    <row r="482" spans="1:40" x14ac:dyDescent="0.3">
      <c r="C482" s="34">
        <v>5.84</v>
      </c>
      <c r="D482" s="34">
        <v>5.48</v>
      </c>
      <c r="E482" s="34">
        <v>7.49</v>
      </c>
      <c r="F482" s="34">
        <v>13.8</v>
      </c>
      <c r="G482" s="34">
        <v>12.4</v>
      </c>
      <c r="H482" s="34">
        <v>25</v>
      </c>
      <c r="I482" s="34">
        <v>88.3</v>
      </c>
      <c r="J482" s="34">
        <v>66.3</v>
      </c>
      <c r="K482" s="34">
        <v>25.2</v>
      </c>
      <c r="L482" s="34">
        <v>15.5</v>
      </c>
      <c r="M482" s="34">
        <v>9.1</v>
      </c>
      <c r="N482" s="34">
        <v>6.01</v>
      </c>
      <c r="P482" s="36" t="e">
        <f t="shared" si="183"/>
        <v>#REF!</v>
      </c>
      <c r="Q482" s="36" t="e">
        <f t="shared" si="184"/>
        <v>#REF!</v>
      </c>
      <c r="R482" s="36" t="e">
        <f t="shared" si="185"/>
        <v>#REF!</v>
      </c>
      <c r="S482" s="36" t="e">
        <f t="shared" si="186"/>
        <v>#REF!</v>
      </c>
      <c r="T482" s="36" t="e">
        <f t="shared" si="187"/>
        <v>#REF!</v>
      </c>
      <c r="U482" s="36" t="e">
        <f t="shared" si="188"/>
        <v>#REF!</v>
      </c>
      <c r="V482" s="36" t="e">
        <f t="shared" si="189"/>
        <v>#REF!</v>
      </c>
      <c r="W482" s="36" t="e">
        <f t="shared" si="190"/>
        <v>#REF!</v>
      </c>
      <c r="X482" s="36" t="e">
        <f t="shared" si="191"/>
        <v>#REF!</v>
      </c>
      <c r="Y482" s="36" t="e">
        <f t="shared" si="192"/>
        <v>#REF!</v>
      </c>
      <c r="Z482" s="36" t="e">
        <f t="shared" si="193"/>
        <v>#REF!</v>
      </c>
      <c r="AA482" s="36" t="e">
        <f t="shared" si="194"/>
        <v>#REF!</v>
      </c>
    </row>
    <row r="483" spans="1:40" x14ac:dyDescent="0.3">
      <c r="C483" s="34">
        <v>6.24</v>
      </c>
      <c r="D483" s="34">
        <v>5.41</v>
      </c>
      <c r="E483" s="34">
        <v>6.65</v>
      </c>
      <c r="F483" s="34">
        <v>12.9</v>
      </c>
      <c r="G483" s="34">
        <v>15.6</v>
      </c>
      <c r="H483" s="34">
        <v>23.6</v>
      </c>
      <c r="I483" s="34">
        <v>81.900000000000006</v>
      </c>
      <c r="J483" s="34">
        <v>56.4</v>
      </c>
      <c r="K483" s="34">
        <v>26</v>
      </c>
      <c r="L483" s="34">
        <v>15.3</v>
      </c>
      <c r="M483" s="34">
        <v>8.93</v>
      </c>
      <c r="N483" s="34">
        <v>6.01</v>
      </c>
      <c r="P483" s="36" t="e">
        <f t="shared" si="183"/>
        <v>#REF!</v>
      </c>
      <c r="Q483" s="36" t="e">
        <f t="shared" si="184"/>
        <v>#REF!</v>
      </c>
      <c r="R483" s="36" t="e">
        <f t="shared" si="185"/>
        <v>#REF!</v>
      </c>
      <c r="S483" s="36" t="e">
        <f t="shared" si="186"/>
        <v>#REF!</v>
      </c>
      <c r="T483" s="36" t="e">
        <f t="shared" si="187"/>
        <v>#REF!</v>
      </c>
      <c r="U483" s="36" t="e">
        <f t="shared" si="188"/>
        <v>#REF!</v>
      </c>
      <c r="V483" s="36" t="e">
        <f t="shared" si="189"/>
        <v>#REF!</v>
      </c>
      <c r="W483" s="36" t="e">
        <f t="shared" si="190"/>
        <v>#REF!</v>
      </c>
      <c r="X483" s="36" t="e">
        <f t="shared" si="191"/>
        <v>#REF!</v>
      </c>
      <c r="Y483" s="36" t="e">
        <f t="shared" si="192"/>
        <v>#REF!</v>
      </c>
      <c r="Z483" s="36" t="e">
        <f t="shared" si="193"/>
        <v>#REF!</v>
      </c>
      <c r="AA483" s="36" t="e">
        <f t="shared" si="194"/>
        <v>#REF!</v>
      </c>
    </row>
    <row r="484" spans="1:40" x14ac:dyDescent="0.3">
      <c r="C484" s="34">
        <v>6.49</v>
      </c>
      <c r="D484" s="34">
        <v>5.41</v>
      </c>
      <c r="E484" s="34">
        <v>6.24</v>
      </c>
      <c r="F484" s="34">
        <v>11.9</v>
      </c>
      <c r="G484" s="34">
        <v>15.1</v>
      </c>
      <c r="H484" s="34">
        <v>24.8</v>
      </c>
      <c r="I484" s="34">
        <v>74.599999999999994</v>
      </c>
      <c r="J484" s="34">
        <v>47.8</v>
      </c>
      <c r="K484" s="34">
        <v>24.9</v>
      </c>
      <c r="L484" s="34">
        <v>15.1</v>
      </c>
      <c r="M484" s="34">
        <v>8.86</v>
      </c>
      <c r="N484" s="34">
        <v>5.94</v>
      </c>
      <c r="P484" s="36" t="e">
        <f t="shared" si="183"/>
        <v>#REF!</v>
      </c>
      <c r="Q484" s="36" t="e">
        <f t="shared" si="184"/>
        <v>#REF!</v>
      </c>
      <c r="R484" s="36" t="e">
        <f t="shared" si="185"/>
        <v>#REF!</v>
      </c>
      <c r="S484" s="36" t="e">
        <f t="shared" si="186"/>
        <v>#REF!</v>
      </c>
      <c r="T484" s="36" t="e">
        <f t="shared" si="187"/>
        <v>#REF!</v>
      </c>
      <c r="U484" s="36" t="e">
        <f t="shared" si="188"/>
        <v>#REF!</v>
      </c>
      <c r="V484" s="36" t="e">
        <f t="shared" si="189"/>
        <v>#REF!</v>
      </c>
      <c r="W484" s="36" t="e">
        <f t="shared" si="190"/>
        <v>#REF!</v>
      </c>
      <c r="X484" s="36" t="e">
        <f t="shared" si="191"/>
        <v>#REF!</v>
      </c>
      <c r="Y484" s="36" t="e">
        <f t="shared" si="192"/>
        <v>#REF!</v>
      </c>
      <c r="Z484" s="36" t="e">
        <f t="shared" si="193"/>
        <v>#REF!</v>
      </c>
      <c r="AA484" s="36" t="e">
        <f t="shared" si="194"/>
        <v>#REF!</v>
      </c>
    </row>
    <row r="485" spans="1:40" x14ac:dyDescent="0.3">
      <c r="C485" s="34">
        <v>6.24</v>
      </c>
      <c r="D485" s="34">
        <v>5.63</v>
      </c>
      <c r="E485" s="34">
        <v>6.24</v>
      </c>
      <c r="F485" s="34">
        <v>12.6</v>
      </c>
      <c r="G485" s="34">
        <v>15.7</v>
      </c>
      <c r="H485" s="34">
        <v>27.5</v>
      </c>
      <c r="I485" s="34">
        <v>81.3</v>
      </c>
      <c r="J485" s="34">
        <v>45.8</v>
      </c>
      <c r="K485" s="34">
        <v>25.5</v>
      </c>
      <c r="L485" s="34">
        <v>14.8</v>
      </c>
      <c r="M485" s="34">
        <v>8.7799999999999994</v>
      </c>
      <c r="N485" s="34">
        <v>5.88</v>
      </c>
      <c r="P485" s="36" t="e">
        <f t="shared" si="183"/>
        <v>#REF!</v>
      </c>
      <c r="Q485" s="36" t="e">
        <f t="shared" si="184"/>
        <v>#REF!</v>
      </c>
      <c r="R485" s="36" t="e">
        <f t="shared" si="185"/>
        <v>#REF!</v>
      </c>
      <c r="S485" s="36" t="e">
        <f t="shared" si="186"/>
        <v>#REF!</v>
      </c>
      <c r="T485" s="36" t="e">
        <f t="shared" si="187"/>
        <v>#REF!</v>
      </c>
      <c r="U485" s="36" t="e">
        <f t="shared" si="188"/>
        <v>#REF!</v>
      </c>
      <c r="V485" s="36" t="e">
        <f t="shared" si="189"/>
        <v>#REF!</v>
      </c>
      <c r="W485" s="36" t="e">
        <f t="shared" si="190"/>
        <v>#REF!</v>
      </c>
      <c r="X485" s="36" t="e">
        <f t="shared" si="191"/>
        <v>#REF!</v>
      </c>
      <c r="Y485" s="36" t="e">
        <f t="shared" si="192"/>
        <v>#REF!</v>
      </c>
      <c r="Z485" s="36" t="e">
        <f t="shared" si="193"/>
        <v>#REF!</v>
      </c>
      <c r="AA485" s="36" t="e">
        <f t="shared" si="194"/>
        <v>#REF!</v>
      </c>
    </row>
    <row r="486" spans="1:40" x14ac:dyDescent="0.3">
      <c r="C486" s="34">
        <v>6.07</v>
      </c>
      <c r="D486" s="34">
        <v>5.41</v>
      </c>
      <c r="E486" s="34">
        <v>6.07</v>
      </c>
      <c r="F486" s="34">
        <v>13.3</v>
      </c>
      <c r="G486" s="34">
        <v>18.7</v>
      </c>
      <c r="H486" s="34">
        <v>26.4</v>
      </c>
      <c r="I486" s="34">
        <v>70.2</v>
      </c>
      <c r="J486" s="34">
        <v>45.6</v>
      </c>
      <c r="K486" s="34">
        <v>27</v>
      </c>
      <c r="L486" s="34">
        <v>14.5</v>
      </c>
      <c r="M486" s="34">
        <v>8.39</v>
      </c>
      <c r="N486" s="34">
        <v>5.82</v>
      </c>
      <c r="P486" s="36" t="e">
        <f t="shared" si="183"/>
        <v>#REF!</v>
      </c>
      <c r="Q486" s="36" t="e">
        <f t="shared" si="184"/>
        <v>#REF!</v>
      </c>
      <c r="R486" s="36" t="e">
        <f t="shared" si="185"/>
        <v>#REF!</v>
      </c>
      <c r="S486" s="36" t="e">
        <f t="shared" si="186"/>
        <v>#REF!</v>
      </c>
      <c r="T486" s="36" t="e">
        <f t="shared" si="187"/>
        <v>#REF!</v>
      </c>
      <c r="U486" s="36" t="e">
        <f t="shared" si="188"/>
        <v>#REF!</v>
      </c>
      <c r="V486" s="36" t="e">
        <f t="shared" si="189"/>
        <v>#REF!</v>
      </c>
      <c r="W486" s="36" t="e">
        <f t="shared" si="190"/>
        <v>#REF!</v>
      </c>
      <c r="X486" s="36" t="e">
        <f t="shared" si="191"/>
        <v>#REF!</v>
      </c>
      <c r="Y486" s="36" t="e">
        <f t="shared" si="192"/>
        <v>#REF!</v>
      </c>
      <c r="Z486" s="36" t="e">
        <f t="shared" si="193"/>
        <v>#REF!</v>
      </c>
      <c r="AA486" s="36" t="e">
        <f t="shared" si="194"/>
        <v>#REF!</v>
      </c>
    </row>
    <row r="487" spans="1:40" x14ac:dyDescent="0.3">
      <c r="C487" s="34">
        <v>6.01</v>
      </c>
      <c r="E487" s="34">
        <v>6.9</v>
      </c>
      <c r="F487" s="34">
        <v>17.100000000000001</v>
      </c>
      <c r="G487" s="34">
        <v>17</v>
      </c>
      <c r="H487" s="34">
        <v>26.4</v>
      </c>
      <c r="I487" s="34">
        <v>71.599999999999994</v>
      </c>
      <c r="J487" s="34">
        <v>48.2</v>
      </c>
      <c r="K487" s="34">
        <v>79.3</v>
      </c>
      <c r="L487" s="34">
        <v>14.2</v>
      </c>
      <c r="M487" s="34">
        <v>8.31</v>
      </c>
      <c r="N487" s="34">
        <v>5.88</v>
      </c>
      <c r="P487" s="36" t="e">
        <f>IF(C487="NaN", "", C487*$G$7)</f>
        <v>#REF!</v>
      </c>
      <c r="Q487" s="36"/>
      <c r="R487" s="36" t="e">
        <f t="shared" ref="R487:AA488" si="196">IF(E487="NaN", "", E487*$G$7)</f>
        <v>#REF!</v>
      </c>
      <c r="S487" s="36" t="e">
        <f t="shared" si="196"/>
        <v>#REF!</v>
      </c>
      <c r="T487" s="36" t="e">
        <f t="shared" si="196"/>
        <v>#REF!</v>
      </c>
      <c r="U487" s="36" t="e">
        <f t="shared" si="196"/>
        <v>#REF!</v>
      </c>
      <c r="V487" s="36" t="e">
        <f t="shared" si="196"/>
        <v>#REF!</v>
      </c>
      <c r="W487" s="36" t="e">
        <f t="shared" si="196"/>
        <v>#REF!</v>
      </c>
      <c r="X487" s="36" t="e">
        <f t="shared" si="196"/>
        <v>#REF!</v>
      </c>
      <c r="Y487" s="36" t="e">
        <f t="shared" si="196"/>
        <v>#REF!</v>
      </c>
      <c r="Z487" s="36" t="e">
        <f t="shared" si="196"/>
        <v>#REF!</v>
      </c>
      <c r="AA487" s="36" t="e">
        <f t="shared" si="196"/>
        <v>#REF!</v>
      </c>
    </row>
    <row r="488" spans="1:40" x14ac:dyDescent="0.3">
      <c r="C488" s="34">
        <v>6</v>
      </c>
      <c r="E488" s="34">
        <v>10.199999999999999</v>
      </c>
      <c r="F488" s="34">
        <v>14.7</v>
      </c>
      <c r="G488" s="34">
        <v>16.2</v>
      </c>
      <c r="H488" s="34">
        <v>31.1</v>
      </c>
      <c r="I488" s="34">
        <v>70.2</v>
      </c>
      <c r="J488" s="34">
        <v>44.5</v>
      </c>
      <c r="K488" s="34">
        <v>79</v>
      </c>
      <c r="L488" s="34">
        <v>13.7</v>
      </c>
      <c r="M488" s="34">
        <v>8.31</v>
      </c>
      <c r="N488" s="34">
        <v>5.94</v>
      </c>
      <c r="P488" s="36" t="e">
        <f>IF(C488="NaN", "", C488*$G$7)</f>
        <v>#REF!</v>
      </c>
      <c r="Q488" s="36"/>
      <c r="R488" s="36" t="e">
        <f t="shared" si="196"/>
        <v>#REF!</v>
      </c>
      <c r="S488" s="36" t="e">
        <f t="shared" si="196"/>
        <v>#REF!</v>
      </c>
      <c r="T488" s="36" t="e">
        <f t="shared" si="196"/>
        <v>#REF!</v>
      </c>
      <c r="U488" s="36" t="e">
        <f t="shared" si="196"/>
        <v>#REF!</v>
      </c>
      <c r="V488" s="36" t="e">
        <f t="shared" si="196"/>
        <v>#REF!</v>
      </c>
      <c r="W488" s="36" t="e">
        <f t="shared" si="196"/>
        <v>#REF!</v>
      </c>
      <c r="X488" s="36" t="e">
        <f t="shared" si="196"/>
        <v>#REF!</v>
      </c>
      <c r="Y488" s="36" t="e">
        <f t="shared" si="196"/>
        <v>#REF!</v>
      </c>
      <c r="Z488" s="36" t="e">
        <f t="shared" si="196"/>
        <v>#REF!</v>
      </c>
      <c r="AA488" s="36" t="e">
        <f t="shared" si="196"/>
        <v>#REF!</v>
      </c>
    </row>
    <row r="489" spans="1:40" x14ac:dyDescent="0.3">
      <c r="C489" s="34">
        <v>6.07</v>
      </c>
      <c r="E489" s="34">
        <v>11.8</v>
      </c>
      <c r="G489" s="34">
        <v>15.9</v>
      </c>
      <c r="I489" s="34">
        <v>67.8</v>
      </c>
      <c r="J489" s="34">
        <v>42.4</v>
      </c>
      <c r="L489" s="34">
        <v>13.4</v>
      </c>
      <c r="N489" s="34">
        <v>5.82</v>
      </c>
      <c r="P489" s="36" t="e">
        <f>IF(C489="NaN", "", C489*$G$7)</f>
        <v>#REF!</v>
      </c>
      <c r="Q489" s="36"/>
      <c r="R489" s="36" t="e">
        <f>IF(E489="NaN", "", E489*$G$7)</f>
        <v>#REF!</v>
      </c>
      <c r="S489" s="36"/>
      <c r="T489" s="36" t="e">
        <f>IF(G489="NaN", "", G489*$G$7)</f>
        <v>#REF!</v>
      </c>
      <c r="U489" s="36"/>
      <c r="V489" s="36" t="e">
        <f>IF(I489="NaN", "", I489*$G$7)</f>
        <v>#REF!</v>
      </c>
      <c r="W489" s="36" t="e">
        <f>IF(J489="NaN", "", J489*$G$7)</f>
        <v>#REF!</v>
      </c>
      <c r="X489" s="36"/>
      <c r="Y489" s="36" t="e">
        <f>IF(L489="NaN", "", L489*$G$7)</f>
        <v>#REF!</v>
      </c>
      <c r="Z489" s="36"/>
      <c r="AA489" s="36" t="e">
        <f>IF(N489="NaN", "", N489*$G$7)</f>
        <v>#REF!</v>
      </c>
    </row>
    <row r="490" spans="1:40" x14ac:dyDescent="0.3">
      <c r="P490" s="36"/>
      <c r="Q490" s="36"/>
      <c r="R490" s="36"/>
      <c r="S490" s="36"/>
      <c r="T490" s="36"/>
      <c r="U490" s="36"/>
      <c r="V490" s="36"/>
      <c r="W490" s="36"/>
      <c r="X490" s="36"/>
      <c r="Y490" s="36"/>
      <c r="Z490" s="36"/>
      <c r="AA490" s="36"/>
    </row>
    <row r="491" spans="1:40" x14ac:dyDescent="0.3">
      <c r="A491" s="34">
        <v>1982</v>
      </c>
      <c r="C491" s="34">
        <v>5.88</v>
      </c>
      <c r="D491" s="34">
        <v>5.39</v>
      </c>
      <c r="E491" s="34">
        <v>7.1</v>
      </c>
      <c r="F491" s="34">
        <v>25.2</v>
      </c>
      <c r="G491" s="34">
        <v>17.100000000000001</v>
      </c>
      <c r="H491" s="34">
        <v>28.3</v>
      </c>
      <c r="I491" s="34">
        <v>28.7</v>
      </c>
      <c r="J491" s="34">
        <v>32.9</v>
      </c>
      <c r="K491" s="34">
        <v>72.400000000000006</v>
      </c>
      <c r="L491" s="34">
        <v>25.5</v>
      </c>
      <c r="M491" s="34">
        <v>11.3</v>
      </c>
      <c r="N491" s="34">
        <v>7.62</v>
      </c>
      <c r="P491" s="36" t="e">
        <f t="shared" ref="P491:P518" si="197">IF(C491="NaN", "", C491*$G$7)</f>
        <v>#REF!</v>
      </c>
      <c r="Q491" s="36" t="e">
        <f t="shared" ref="Q491:Q518" si="198">IF(D491="NaN", "", D491*$G$7)</f>
        <v>#REF!</v>
      </c>
      <c r="R491" s="36" t="e">
        <f t="shared" ref="R491:R518" si="199">IF(E491="NaN", "", E491*$G$7)</f>
        <v>#REF!</v>
      </c>
      <c r="S491" s="36" t="e">
        <f t="shared" ref="S491:S518" si="200">IF(F491="NaN", "", F491*$G$7)</f>
        <v>#REF!</v>
      </c>
      <c r="T491" s="36" t="e">
        <f t="shared" ref="T491:T518" si="201">IF(G491="NaN", "", G491*$G$7)</f>
        <v>#REF!</v>
      </c>
      <c r="U491" s="36" t="e">
        <f t="shared" ref="U491:U518" si="202">IF(H491="NaN", "", H491*$G$7)</f>
        <v>#REF!</v>
      </c>
      <c r="V491" s="36" t="e">
        <f t="shared" ref="V491:V518" si="203">IF(I491="NaN", "", I491*$G$7)</f>
        <v>#REF!</v>
      </c>
      <c r="W491" s="36" t="e">
        <f t="shared" ref="W491:W518" si="204">IF(J491="NaN", "", J491*$G$7)</f>
        <v>#REF!</v>
      </c>
      <c r="X491" s="36" t="e">
        <f t="shared" ref="X491:X518" si="205">IF(K491="NaN", "", K491*$G$7)</f>
        <v>#REF!</v>
      </c>
      <c r="Y491" s="36" t="e">
        <f t="shared" ref="Y491:Y518" si="206">IF(L491="NaN", "", L491*$G$7)</f>
        <v>#REF!</v>
      </c>
      <c r="Z491" s="36" t="e">
        <f t="shared" ref="Z491:Z518" si="207">IF(M491="NaN", "", M491*$G$7)</f>
        <v>#REF!</v>
      </c>
      <c r="AA491" s="36" t="e">
        <f t="shared" ref="AA491:AA518" si="208">IF(N491="NaN", "", N491*$G$7)</f>
        <v>#REF!</v>
      </c>
      <c r="AC491" s="3" t="e">
        <f t="shared" ref="AC491:AN491" si="209">AVERAGE(P491:P521)</f>
        <v>#REF!</v>
      </c>
      <c r="AD491" s="3" t="e">
        <f t="shared" si="209"/>
        <v>#REF!</v>
      </c>
      <c r="AE491" s="3" t="e">
        <f t="shared" si="209"/>
        <v>#REF!</v>
      </c>
      <c r="AF491" s="3" t="e">
        <f t="shared" si="209"/>
        <v>#REF!</v>
      </c>
      <c r="AG491" s="3" t="e">
        <f t="shared" si="209"/>
        <v>#REF!</v>
      </c>
      <c r="AH491" s="3" t="e">
        <f t="shared" si="209"/>
        <v>#REF!</v>
      </c>
      <c r="AI491" s="3" t="e">
        <f t="shared" si="209"/>
        <v>#REF!</v>
      </c>
      <c r="AJ491" s="3" t="e">
        <f t="shared" si="209"/>
        <v>#REF!</v>
      </c>
      <c r="AK491" s="3" t="e">
        <f t="shared" si="209"/>
        <v>#REF!</v>
      </c>
      <c r="AL491" s="3" t="e">
        <f t="shared" si="209"/>
        <v>#REF!</v>
      </c>
      <c r="AM491" s="3" t="e">
        <f t="shared" si="209"/>
        <v>#REF!</v>
      </c>
      <c r="AN491" s="3" t="e">
        <f t="shared" si="209"/>
        <v>#REF!</v>
      </c>
    </row>
    <row r="492" spans="1:40" x14ac:dyDescent="0.3">
      <c r="C492" s="34">
        <v>5.76</v>
      </c>
      <c r="D492" s="34">
        <v>5.09</v>
      </c>
      <c r="E492" s="34">
        <v>6.9</v>
      </c>
      <c r="F492" s="34">
        <v>22.6</v>
      </c>
      <c r="G492" s="34">
        <v>19.3</v>
      </c>
      <c r="H492" s="34">
        <v>28</v>
      </c>
      <c r="I492" s="34">
        <v>29.5</v>
      </c>
      <c r="J492" s="34">
        <v>32.200000000000003</v>
      </c>
      <c r="K492" s="34">
        <v>72.400000000000006</v>
      </c>
      <c r="L492" s="34">
        <v>24.1</v>
      </c>
      <c r="M492" s="34">
        <v>11</v>
      </c>
      <c r="N492" s="34">
        <v>7.7</v>
      </c>
      <c r="P492" s="36" t="e">
        <f t="shared" si="197"/>
        <v>#REF!</v>
      </c>
      <c r="Q492" s="36" t="e">
        <f t="shared" si="198"/>
        <v>#REF!</v>
      </c>
      <c r="R492" s="36" t="e">
        <f t="shared" si="199"/>
        <v>#REF!</v>
      </c>
      <c r="S492" s="36" t="e">
        <f t="shared" si="200"/>
        <v>#REF!</v>
      </c>
      <c r="T492" s="36" t="e">
        <f t="shared" si="201"/>
        <v>#REF!</v>
      </c>
      <c r="U492" s="36" t="e">
        <f t="shared" si="202"/>
        <v>#REF!</v>
      </c>
      <c r="V492" s="36" t="e">
        <f t="shared" si="203"/>
        <v>#REF!</v>
      </c>
      <c r="W492" s="36" t="e">
        <f t="shared" si="204"/>
        <v>#REF!</v>
      </c>
      <c r="X492" s="36" t="e">
        <f t="shared" si="205"/>
        <v>#REF!</v>
      </c>
      <c r="Y492" s="36" t="e">
        <f t="shared" si="206"/>
        <v>#REF!</v>
      </c>
      <c r="Z492" s="36" t="e">
        <f t="shared" si="207"/>
        <v>#REF!</v>
      </c>
      <c r="AA492" s="36" t="e">
        <f t="shared" si="208"/>
        <v>#REF!</v>
      </c>
    </row>
    <row r="493" spans="1:40" x14ac:dyDescent="0.3">
      <c r="C493" s="34">
        <v>5.7</v>
      </c>
      <c r="D493" s="34">
        <v>5.27</v>
      </c>
      <c r="E493" s="34">
        <v>7.33</v>
      </c>
      <c r="F493" s="34">
        <v>21.5</v>
      </c>
      <c r="G493" s="34">
        <v>20.6</v>
      </c>
      <c r="H493" s="34">
        <v>27.3</v>
      </c>
      <c r="I493" s="34">
        <v>32</v>
      </c>
      <c r="J493" s="34">
        <v>30.9</v>
      </c>
      <c r="K493" s="34">
        <v>65.099999999999994</v>
      </c>
      <c r="L493" s="34">
        <v>22.2</v>
      </c>
      <c r="M493" s="34">
        <v>11</v>
      </c>
      <c r="N493" s="34">
        <v>7.46</v>
      </c>
      <c r="P493" s="36" t="e">
        <f t="shared" si="197"/>
        <v>#REF!</v>
      </c>
      <c r="Q493" s="36" t="e">
        <f t="shared" si="198"/>
        <v>#REF!</v>
      </c>
      <c r="R493" s="36" t="e">
        <f t="shared" si="199"/>
        <v>#REF!</v>
      </c>
      <c r="S493" s="36" t="e">
        <f t="shared" si="200"/>
        <v>#REF!</v>
      </c>
      <c r="T493" s="36" t="e">
        <f t="shared" si="201"/>
        <v>#REF!</v>
      </c>
      <c r="U493" s="36" t="e">
        <f t="shared" si="202"/>
        <v>#REF!</v>
      </c>
      <c r="V493" s="36" t="e">
        <f t="shared" si="203"/>
        <v>#REF!</v>
      </c>
      <c r="W493" s="36" t="e">
        <f t="shared" si="204"/>
        <v>#REF!</v>
      </c>
      <c r="X493" s="36" t="e">
        <f t="shared" si="205"/>
        <v>#REF!</v>
      </c>
      <c r="Y493" s="36" t="e">
        <f t="shared" si="206"/>
        <v>#REF!</v>
      </c>
      <c r="Z493" s="36" t="e">
        <f t="shared" si="207"/>
        <v>#REF!</v>
      </c>
      <c r="AA493" s="36" t="e">
        <f t="shared" si="208"/>
        <v>#REF!</v>
      </c>
    </row>
    <row r="494" spans="1:40" x14ac:dyDescent="0.3">
      <c r="C494" s="34">
        <v>5.76</v>
      </c>
      <c r="D494" s="34">
        <v>4.96</v>
      </c>
      <c r="E494" s="34">
        <v>7.4</v>
      </c>
      <c r="F494" s="34">
        <v>21.8</v>
      </c>
      <c r="G494" s="34">
        <v>17.899999999999999</v>
      </c>
      <c r="H494" s="34">
        <v>28.3</v>
      </c>
      <c r="I494" s="34">
        <v>29.9</v>
      </c>
      <c r="J494" s="34">
        <v>30.9</v>
      </c>
      <c r="K494" s="34">
        <v>57.8</v>
      </c>
      <c r="L494" s="34">
        <v>21.2</v>
      </c>
      <c r="M494" s="34">
        <v>10.9</v>
      </c>
      <c r="N494" s="34">
        <v>7.39</v>
      </c>
      <c r="P494" s="36" t="e">
        <f t="shared" si="197"/>
        <v>#REF!</v>
      </c>
      <c r="Q494" s="36" t="e">
        <f t="shared" si="198"/>
        <v>#REF!</v>
      </c>
      <c r="R494" s="36" t="e">
        <f t="shared" si="199"/>
        <v>#REF!</v>
      </c>
      <c r="S494" s="36" t="e">
        <f t="shared" si="200"/>
        <v>#REF!</v>
      </c>
      <c r="T494" s="36" t="e">
        <f t="shared" si="201"/>
        <v>#REF!</v>
      </c>
      <c r="U494" s="36" t="e">
        <f t="shared" si="202"/>
        <v>#REF!</v>
      </c>
      <c r="V494" s="36" t="e">
        <f t="shared" si="203"/>
        <v>#REF!</v>
      </c>
      <c r="W494" s="36" t="e">
        <f t="shared" si="204"/>
        <v>#REF!</v>
      </c>
      <c r="X494" s="36" t="e">
        <f t="shared" si="205"/>
        <v>#REF!</v>
      </c>
      <c r="Y494" s="36" t="e">
        <f t="shared" si="206"/>
        <v>#REF!</v>
      </c>
      <c r="Z494" s="36" t="e">
        <f t="shared" si="207"/>
        <v>#REF!</v>
      </c>
      <c r="AA494" s="36" t="e">
        <f t="shared" si="208"/>
        <v>#REF!</v>
      </c>
    </row>
    <row r="495" spans="1:40" x14ac:dyDescent="0.3">
      <c r="C495" s="34">
        <v>6.76</v>
      </c>
      <c r="D495" s="34">
        <v>5.15</v>
      </c>
      <c r="E495" s="34">
        <v>8.31</v>
      </c>
      <c r="F495" s="34">
        <v>21.4</v>
      </c>
      <c r="G495" s="34">
        <v>18.8</v>
      </c>
      <c r="H495" s="34">
        <v>29.5</v>
      </c>
      <c r="I495" s="34">
        <v>30.2</v>
      </c>
      <c r="J495" s="34">
        <v>30.6</v>
      </c>
      <c r="K495" s="34">
        <v>55.9</v>
      </c>
      <c r="L495" s="34">
        <v>20.6</v>
      </c>
      <c r="M495" s="34">
        <v>10.5</v>
      </c>
      <c r="N495" s="34">
        <v>7.24</v>
      </c>
      <c r="P495" s="36" t="e">
        <f t="shared" si="197"/>
        <v>#REF!</v>
      </c>
      <c r="Q495" s="36" t="e">
        <f t="shared" si="198"/>
        <v>#REF!</v>
      </c>
      <c r="R495" s="36" t="e">
        <f t="shared" si="199"/>
        <v>#REF!</v>
      </c>
      <c r="S495" s="36" t="e">
        <f t="shared" si="200"/>
        <v>#REF!</v>
      </c>
      <c r="T495" s="36" t="e">
        <f t="shared" si="201"/>
        <v>#REF!</v>
      </c>
      <c r="U495" s="36" t="e">
        <f t="shared" si="202"/>
        <v>#REF!</v>
      </c>
      <c r="V495" s="36" t="e">
        <f t="shared" si="203"/>
        <v>#REF!</v>
      </c>
      <c r="W495" s="36" t="e">
        <f t="shared" si="204"/>
        <v>#REF!</v>
      </c>
      <c r="X495" s="36" t="e">
        <f t="shared" si="205"/>
        <v>#REF!</v>
      </c>
      <c r="Y495" s="36" t="e">
        <f t="shared" si="206"/>
        <v>#REF!</v>
      </c>
      <c r="Z495" s="36" t="e">
        <f t="shared" si="207"/>
        <v>#REF!</v>
      </c>
      <c r="AA495" s="36" t="e">
        <f t="shared" si="208"/>
        <v>#REF!</v>
      </c>
    </row>
    <row r="496" spans="1:40" x14ac:dyDescent="0.3">
      <c r="C496" s="34">
        <v>6.29</v>
      </c>
      <c r="D496" s="34">
        <v>5.09</v>
      </c>
      <c r="E496" s="34">
        <v>7.93</v>
      </c>
      <c r="F496" s="34">
        <v>17.2</v>
      </c>
      <c r="G496" s="34">
        <v>18.899999999999999</v>
      </c>
      <c r="H496" s="34">
        <v>36.9</v>
      </c>
      <c r="I496" s="34">
        <v>28.5</v>
      </c>
      <c r="J496" s="34">
        <v>30.2</v>
      </c>
      <c r="K496" s="34">
        <v>51.5</v>
      </c>
      <c r="L496" s="34">
        <v>20</v>
      </c>
      <c r="M496" s="34">
        <v>10.1</v>
      </c>
      <c r="N496" s="34">
        <v>7.17</v>
      </c>
      <c r="P496" s="36" t="e">
        <f t="shared" si="197"/>
        <v>#REF!</v>
      </c>
      <c r="Q496" s="36" t="e">
        <f t="shared" si="198"/>
        <v>#REF!</v>
      </c>
      <c r="R496" s="36" t="e">
        <f t="shared" si="199"/>
        <v>#REF!</v>
      </c>
      <c r="S496" s="36" t="e">
        <f t="shared" si="200"/>
        <v>#REF!</v>
      </c>
      <c r="T496" s="36" t="e">
        <f t="shared" si="201"/>
        <v>#REF!</v>
      </c>
      <c r="U496" s="36" t="e">
        <f t="shared" si="202"/>
        <v>#REF!</v>
      </c>
      <c r="V496" s="36" t="e">
        <f t="shared" si="203"/>
        <v>#REF!</v>
      </c>
      <c r="W496" s="36" t="e">
        <f t="shared" si="204"/>
        <v>#REF!</v>
      </c>
      <c r="X496" s="36" t="e">
        <f t="shared" si="205"/>
        <v>#REF!</v>
      </c>
      <c r="Y496" s="36" t="e">
        <f t="shared" si="206"/>
        <v>#REF!</v>
      </c>
      <c r="Z496" s="36" t="e">
        <f t="shared" si="207"/>
        <v>#REF!</v>
      </c>
      <c r="AA496" s="36" t="e">
        <f t="shared" si="208"/>
        <v>#REF!</v>
      </c>
    </row>
    <row r="497" spans="3:27" x14ac:dyDescent="0.3">
      <c r="C497" s="34">
        <v>5.7</v>
      </c>
      <c r="D497" s="34">
        <v>4.9000000000000004</v>
      </c>
      <c r="E497" s="34">
        <v>8.93</v>
      </c>
      <c r="F497" s="34">
        <v>17.2</v>
      </c>
      <c r="G497" s="34">
        <v>18.600000000000001</v>
      </c>
      <c r="H497" s="34">
        <v>39.9</v>
      </c>
      <c r="I497" s="34">
        <v>27</v>
      </c>
      <c r="J497" s="34">
        <v>29.5</v>
      </c>
      <c r="K497" s="34">
        <v>47.1</v>
      </c>
      <c r="L497" s="34">
        <v>19.3</v>
      </c>
      <c r="M497" s="34">
        <v>9.92</v>
      </c>
      <c r="N497" s="34">
        <v>6.97</v>
      </c>
      <c r="P497" s="36" t="e">
        <f t="shared" si="197"/>
        <v>#REF!</v>
      </c>
      <c r="Q497" s="36" t="e">
        <f t="shared" si="198"/>
        <v>#REF!</v>
      </c>
      <c r="R497" s="36" t="e">
        <f t="shared" si="199"/>
        <v>#REF!</v>
      </c>
      <c r="S497" s="36" t="e">
        <f t="shared" si="200"/>
        <v>#REF!</v>
      </c>
      <c r="T497" s="36" t="e">
        <f t="shared" si="201"/>
        <v>#REF!</v>
      </c>
      <c r="U497" s="36" t="e">
        <f t="shared" si="202"/>
        <v>#REF!</v>
      </c>
      <c r="V497" s="36" t="e">
        <f t="shared" si="203"/>
        <v>#REF!</v>
      </c>
      <c r="W497" s="36" t="e">
        <f t="shared" si="204"/>
        <v>#REF!</v>
      </c>
      <c r="X497" s="36" t="e">
        <f t="shared" si="205"/>
        <v>#REF!</v>
      </c>
      <c r="Y497" s="36" t="e">
        <f t="shared" si="206"/>
        <v>#REF!</v>
      </c>
      <c r="Z497" s="36" t="e">
        <f t="shared" si="207"/>
        <v>#REF!</v>
      </c>
      <c r="AA497" s="36" t="e">
        <f t="shared" si="208"/>
        <v>#REF!</v>
      </c>
    </row>
    <row r="498" spans="3:27" x14ac:dyDescent="0.3">
      <c r="C498" s="34">
        <v>5.64</v>
      </c>
      <c r="D498" s="34">
        <v>5.03</v>
      </c>
      <c r="E498" s="34">
        <v>8.6999999999999993</v>
      </c>
      <c r="F498" s="34">
        <v>17.600000000000001</v>
      </c>
      <c r="G498" s="34">
        <v>17.8</v>
      </c>
      <c r="H498" s="34">
        <v>41.1</v>
      </c>
      <c r="I498" s="34">
        <v>26</v>
      </c>
      <c r="J498" s="34">
        <v>43.8</v>
      </c>
      <c r="K498" s="34">
        <v>45.4</v>
      </c>
      <c r="L498" s="34">
        <v>18.899999999999999</v>
      </c>
      <c r="M498" s="34">
        <v>9.84</v>
      </c>
      <c r="N498" s="34">
        <v>6.9</v>
      </c>
      <c r="P498" s="36" t="e">
        <f t="shared" si="197"/>
        <v>#REF!</v>
      </c>
      <c r="Q498" s="36" t="e">
        <f t="shared" si="198"/>
        <v>#REF!</v>
      </c>
      <c r="R498" s="36" t="e">
        <f t="shared" si="199"/>
        <v>#REF!</v>
      </c>
      <c r="S498" s="36" t="e">
        <f t="shared" si="200"/>
        <v>#REF!</v>
      </c>
      <c r="T498" s="36" t="e">
        <f t="shared" si="201"/>
        <v>#REF!</v>
      </c>
      <c r="U498" s="36" t="e">
        <f t="shared" si="202"/>
        <v>#REF!</v>
      </c>
      <c r="V498" s="36" t="e">
        <f t="shared" si="203"/>
        <v>#REF!</v>
      </c>
      <c r="W498" s="36" t="e">
        <f t="shared" si="204"/>
        <v>#REF!</v>
      </c>
      <c r="X498" s="36" t="e">
        <f t="shared" si="205"/>
        <v>#REF!</v>
      </c>
      <c r="Y498" s="36" t="e">
        <f t="shared" si="206"/>
        <v>#REF!</v>
      </c>
      <c r="Z498" s="36" t="e">
        <f t="shared" si="207"/>
        <v>#REF!</v>
      </c>
      <c r="AA498" s="36" t="e">
        <f t="shared" si="208"/>
        <v>#REF!</v>
      </c>
    </row>
    <row r="499" spans="3:27" x14ac:dyDescent="0.3">
      <c r="C499" s="34">
        <v>5.51</v>
      </c>
      <c r="D499" s="34">
        <v>4.96</v>
      </c>
      <c r="E499" s="34">
        <v>8.31</v>
      </c>
      <c r="F499" s="34">
        <v>16.600000000000001</v>
      </c>
      <c r="G499" s="34">
        <v>15.9</v>
      </c>
      <c r="H499" s="34">
        <v>44.3</v>
      </c>
      <c r="I499" s="34">
        <v>24.9</v>
      </c>
      <c r="J499" s="34">
        <v>48</v>
      </c>
      <c r="K499" s="34">
        <v>42.6</v>
      </c>
      <c r="L499" s="34">
        <v>18.8</v>
      </c>
      <c r="M499" s="34">
        <v>11.4</v>
      </c>
      <c r="N499" s="34">
        <v>6.83</v>
      </c>
      <c r="P499" s="36" t="e">
        <f t="shared" si="197"/>
        <v>#REF!</v>
      </c>
      <c r="Q499" s="36" t="e">
        <f t="shared" si="198"/>
        <v>#REF!</v>
      </c>
      <c r="R499" s="36" t="e">
        <f t="shared" si="199"/>
        <v>#REF!</v>
      </c>
      <c r="S499" s="36" t="e">
        <f t="shared" si="200"/>
        <v>#REF!</v>
      </c>
      <c r="T499" s="36" t="e">
        <f t="shared" si="201"/>
        <v>#REF!</v>
      </c>
      <c r="U499" s="36" t="e">
        <f t="shared" si="202"/>
        <v>#REF!</v>
      </c>
      <c r="V499" s="36" t="e">
        <f t="shared" si="203"/>
        <v>#REF!</v>
      </c>
      <c r="W499" s="36" t="e">
        <f t="shared" si="204"/>
        <v>#REF!</v>
      </c>
      <c r="X499" s="36" t="e">
        <f t="shared" si="205"/>
        <v>#REF!</v>
      </c>
      <c r="Y499" s="36" t="e">
        <f t="shared" si="206"/>
        <v>#REF!</v>
      </c>
      <c r="Z499" s="36" t="e">
        <f t="shared" si="207"/>
        <v>#REF!</v>
      </c>
      <c r="AA499" s="36" t="e">
        <f t="shared" si="208"/>
        <v>#REF!</v>
      </c>
    </row>
    <row r="500" spans="3:27" x14ac:dyDescent="0.3">
      <c r="C500" s="34">
        <v>5.7</v>
      </c>
      <c r="D500" s="34">
        <v>5.09</v>
      </c>
      <c r="E500" s="34">
        <v>7.93</v>
      </c>
      <c r="F500" s="34">
        <v>16.899999999999999</v>
      </c>
      <c r="G500" s="34">
        <v>19.7</v>
      </c>
      <c r="H500" s="34">
        <v>42.2</v>
      </c>
      <c r="I500" s="34">
        <v>24.5</v>
      </c>
      <c r="J500" s="34">
        <v>45.7</v>
      </c>
      <c r="K500" s="34">
        <v>42.4</v>
      </c>
      <c r="L500" s="34">
        <v>19.3</v>
      </c>
      <c r="M500" s="34">
        <v>11.3</v>
      </c>
      <c r="N500" s="34">
        <v>6.97</v>
      </c>
      <c r="P500" s="36" t="e">
        <f t="shared" si="197"/>
        <v>#REF!</v>
      </c>
      <c r="Q500" s="36" t="e">
        <f t="shared" si="198"/>
        <v>#REF!</v>
      </c>
      <c r="R500" s="36" t="e">
        <f t="shared" si="199"/>
        <v>#REF!</v>
      </c>
      <c r="S500" s="36" t="e">
        <f t="shared" si="200"/>
        <v>#REF!</v>
      </c>
      <c r="T500" s="36" t="e">
        <f t="shared" si="201"/>
        <v>#REF!</v>
      </c>
      <c r="U500" s="36" t="e">
        <f t="shared" si="202"/>
        <v>#REF!</v>
      </c>
      <c r="V500" s="36" t="e">
        <f t="shared" si="203"/>
        <v>#REF!</v>
      </c>
      <c r="W500" s="36" t="e">
        <f t="shared" si="204"/>
        <v>#REF!</v>
      </c>
      <c r="X500" s="36" t="e">
        <f t="shared" si="205"/>
        <v>#REF!</v>
      </c>
      <c r="Y500" s="36" t="e">
        <f t="shared" si="206"/>
        <v>#REF!</v>
      </c>
      <c r="Z500" s="36" t="e">
        <f t="shared" si="207"/>
        <v>#REF!</v>
      </c>
      <c r="AA500" s="36" t="e">
        <f t="shared" si="208"/>
        <v>#REF!</v>
      </c>
    </row>
    <row r="501" spans="3:27" x14ac:dyDescent="0.3">
      <c r="C501" s="34">
        <v>5.51</v>
      </c>
      <c r="D501" s="34">
        <v>5.15</v>
      </c>
      <c r="E501" s="34">
        <v>8</v>
      </c>
      <c r="F501" s="34">
        <v>17.399999999999999</v>
      </c>
      <c r="G501" s="34">
        <v>20.399999999999999</v>
      </c>
      <c r="H501" s="34">
        <v>39.9</v>
      </c>
      <c r="I501" s="34">
        <v>23.9</v>
      </c>
      <c r="J501" s="34">
        <v>41.1</v>
      </c>
      <c r="K501" s="34">
        <v>44.9</v>
      </c>
      <c r="L501" s="34">
        <v>18.899999999999999</v>
      </c>
      <c r="M501" s="34">
        <v>10.6</v>
      </c>
      <c r="N501" s="34">
        <v>6.97</v>
      </c>
      <c r="P501" s="36" t="e">
        <f t="shared" si="197"/>
        <v>#REF!</v>
      </c>
      <c r="Q501" s="36" t="e">
        <f t="shared" si="198"/>
        <v>#REF!</v>
      </c>
      <c r="R501" s="36" t="e">
        <f t="shared" si="199"/>
        <v>#REF!</v>
      </c>
      <c r="S501" s="36" t="e">
        <f t="shared" si="200"/>
        <v>#REF!</v>
      </c>
      <c r="T501" s="36" t="e">
        <f t="shared" si="201"/>
        <v>#REF!</v>
      </c>
      <c r="U501" s="36" t="e">
        <f t="shared" si="202"/>
        <v>#REF!</v>
      </c>
      <c r="V501" s="36" t="e">
        <f t="shared" si="203"/>
        <v>#REF!</v>
      </c>
      <c r="W501" s="36" t="e">
        <f t="shared" si="204"/>
        <v>#REF!</v>
      </c>
      <c r="X501" s="36" t="e">
        <f t="shared" si="205"/>
        <v>#REF!</v>
      </c>
      <c r="Y501" s="36" t="e">
        <f t="shared" si="206"/>
        <v>#REF!</v>
      </c>
      <c r="Z501" s="36" t="e">
        <f t="shared" si="207"/>
        <v>#REF!</v>
      </c>
      <c r="AA501" s="36" t="e">
        <f t="shared" si="208"/>
        <v>#REF!</v>
      </c>
    </row>
    <row r="502" spans="3:27" x14ac:dyDescent="0.3">
      <c r="C502" s="34">
        <v>5.39</v>
      </c>
      <c r="D502" s="34">
        <v>5.15</v>
      </c>
      <c r="E502" s="34">
        <v>7.7</v>
      </c>
      <c r="F502" s="34">
        <v>15.8</v>
      </c>
      <c r="G502" s="34">
        <v>30.1</v>
      </c>
      <c r="H502" s="34">
        <v>36.1</v>
      </c>
      <c r="I502" s="34">
        <v>24.6</v>
      </c>
      <c r="J502" s="34">
        <v>44.1</v>
      </c>
      <c r="K502" s="34">
        <v>90.8</v>
      </c>
      <c r="L502" s="34">
        <v>17.8</v>
      </c>
      <c r="M502" s="34">
        <v>10.4</v>
      </c>
      <c r="N502" s="34">
        <v>6.83</v>
      </c>
      <c r="P502" s="36" t="e">
        <f t="shared" si="197"/>
        <v>#REF!</v>
      </c>
      <c r="Q502" s="36" t="e">
        <f t="shared" si="198"/>
        <v>#REF!</v>
      </c>
      <c r="R502" s="36" t="e">
        <f t="shared" si="199"/>
        <v>#REF!</v>
      </c>
      <c r="S502" s="36" t="e">
        <f t="shared" si="200"/>
        <v>#REF!</v>
      </c>
      <c r="T502" s="36" t="e">
        <f t="shared" si="201"/>
        <v>#REF!</v>
      </c>
      <c r="U502" s="36" t="e">
        <f t="shared" si="202"/>
        <v>#REF!</v>
      </c>
      <c r="V502" s="36" t="e">
        <f t="shared" si="203"/>
        <v>#REF!</v>
      </c>
      <c r="W502" s="36" t="e">
        <f t="shared" si="204"/>
        <v>#REF!</v>
      </c>
      <c r="X502" s="36" t="e">
        <f t="shared" si="205"/>
        <v>#REF!</v>
      </c>
      <c r="Y502" s="36" t="e">
        <f t="shared" si="206"/>
        <v>#REF!</v>
      </c>
      <c r="Z502" s="36" t="e">
        <f t="shared" si="207"/>
        <v>#REF!</v>
      </c>
      <c r="AA502" s="36" t="e">
        <f t="shared" si="208"/>
        <v>#REF!</v>
      </c>
    </row>
    <row r="503" spans="3:27" x14ac:dyDescent="0.3">
      <c r="C503" s="34">
        <v>5.21</v>
      </c>
      <c r="D503" s="34">
        <v>4.97</v>
      </c>
      <c r="E503" s="34">
        <v>7.62</v>
      </c>
      <c r="F503" s="34">
        <v>15.8</v>
      </c>
      <c r="G503" s="34">
        <v>83.2</v>
      </c>
      <c r="H503" s="34">
        <v>34.200000000000003</v>
      </c>
      <c r="I503" s="34">
        <v>23.6</v>
      </c>
      <c r="J503" s="34">
        <v>46.5</v>
      </c>
      <c r="K503" s="34">
        <v>85</v>
      </c>
      <c r="L503" s="34">
        <v>16.8</v>
      </c>
      <c r="M503" s="34">
        <v>10.3</v>
      </c>
      <c r="N503" s="34">
        <v>6.83</v>
      </c>
      <c r="P503" s="36" t="e">
        <f t="shared" si="197"/>
        <v>#REF!</v>
      </c>
      <c r="Q503" s="36" t="e">
        <f t="shared" si="198"/>
        <v>#REF!</v>
      </c>
      <c r="R503" s="36" t="e">
        <f t="shared" si="199"/>
        <v>#REF!</v>
      </c>
      <c r="S503" s="36" t="e">
        <f t="shared" si="200"/>
        <v>#REF!</v>
      </c>
      <c r="T503" s="36" t="e">
        <f t="shared" si="201"/>
        <v>#REF!</v>
      </c>
      <c r="U503" s="36" t="e">
        <f t="shared" si="202"/>
        <v>#REF!</v>
      </c>
      <c r="V503" s="36" t="e">
        <f t="shared" si="203"/>
        <v>#REF!</v>
      </c>
      <c r="W503" s="36" t="e">
        <f t="shared" si="204"/>
        <v>#REF!</v>
      </c>
      <c r="X503" s="36" t="e">
        <f t="shared" si="205"/>
        <v>#REF!</v>
      </c>
      <c r="Y503" s="36" t="e">
        <f t="shared" si="206"/>
        <v>#REF!</v>
      </c>
      <c r="Z503" s="36" t="e">
        <f t="shared" si="207"/>
        <v>#REF!</v>
      </c>
      <c r="AA503" s="36" t="e">
        <f t="shared" si="208"/>
        <v>#REF!</v>
      </c>
    </row>
    <row r="504" spans="3:27" x14ac:dyDescent="0.3">
      <c r="C504" s="34">
        <v>5.27</v>
      </c>
      <c r="D504" s="34">
        <v>4.96</v>
      </c>
      <c r="E504" s="34">
        <v>8.48</v>
      </c>
      <c r="F504" s="34">
        <v>16.5</v>
      </c>
      <c r="G504" s="34">
        <v>71.599999999999994</v>
      </c>
      <c r="H504" s="34">
        <v>35.200000000000003</v>
      </c>
      <c r="I504" s="34">
        <v>26.6</v>
      </c>
      <c r="J504" s="34">
        <v>59.3</v>
      </c>
      <c r="K504" s="34">
        <v>75.3</v>
      </c>
      <c r="L504" s="34">
        <v>16.7</v>
      </c>
      <c r="M504" s="34">
        <v>9.92</v>
      </c>
      <c r="N504" s="34">
        <v>6.69</v>
      </c>
      <c r="P504" s="36" t="e">
        <f t="shared" si="197"/>
        <v>#REF!</v>
      </c>
      <c r="Q504" s="36" t="e">
        <f t="shared" si="198"/>
        <v>#REF!</v>
      </c>
      <c r="R504" s="36" t="e">
        <f t="shared" si="199"/>
        <v>#REF!</v>
      </c>
      <c r="S504" s="36" t="e">
        <f t="shared" si="200"/>
        <v>#REF!</v>
      </c>
      <c r="T504" s="36" t="e">
        <f t="shared" si="201"/>
        <v>#REF!</v>
      </c>
      <c r="U504" s="36" t="e">
        <f t="shared" si="202"/>
        <v>#REF!</v>
      </c>
      <c r="V504" s="36" t="e">
        <f t="shared" si="203"/>
        <v>#REF!</v>
      </c>
      <c r="W504" s="36" t="e">
        <f t="shared" si="204"/>
        <v>#REF!</v>
      </c>
      <c r="X504" s="36" t="e">
        <f t="shared" si="205"/>
        <v>#REF!</v>
      </c>
      <c r="Y504" s="36" t="e">
        <f t="shared" si="206"/>
        <v>#REF!</v>
      </c>
      <c r="Z504" s="36" t="e">
        <f t="shared" si="207"/>
        <v>#REF!</v>
      </c>
      <c r="AA504" s="36" t="e">
        <f t="shared" si="208"/>
        <v>#REF!</v>
      </c>
    </row>
    <row r="505" spans="3:27" x14ac:dyDescent="0.3">
      <c r="C505" s="34">
        <v>5.09</v>
      </c>
      <c r="D505" s="34">
        <v>4.96</v>
      </c>
      <c r="E505" s="34">
        <v>9.1</v>
      </c>
      <c r="F505" s="34">
        <v>17</v>
      </c>
      <c r="G505" s="34">
        <v>56.9</v>
      </c>
      <c r="H505" s="34">
        <v>33.299999999999997</v>
      </c>
      <c r="I505" s="34">
        <v>27.8</v>
      </c>
      <c r="J505" s="34">
        <v>56.6</v>
      </c>
      <c r="K505" s="34">
        <v>63.8</v>
      </c>
      <c r="L505" s="34">
        <v>16.5</v>
      </c>
      <c r="M505" s="34">
        <v>9.51</v>
      </c>
      <c r="N505" s="34">
        <v>6.69</v>
      </c>
      <c r="P505" s="36" t="e">
        <f t="shared" si="197"/>
        <v>#REF!</v>
      </c>
      <c r="Q505" s="36" t="e">
        <f t="shared" si="198"/>
        <v>#REF!</v>
      </c>
      <c r="R505" s="36" t="e">
        <f t="shared" si="199"/>
        <v>#REF!</v>
      </c>
      <c r="S505" s="36" t="e">
        <f t="shared" si="200"/>
        <v>#REF!</v>
      </c>
      <c r="T505" s="36" t="e">
        <f t="shared" si="201"/>
        <v>#REF!</v>
      </c>
      <c r="U505" s="36" t="e">
        <f t="shared" si="202"/>
        <v>#REF!</v>
      </c>
      <c r="V505" s="36" t="e">
        <f t="shared" si="203"/>
        <v>#REF!</v>
      </c>
      <c r="W505" s="36" t="e">
        <f t="shared" si="204"/>
        <v>#REF!</v>
      </c>
      <c r="X505" s="36" t="e">
        <f t="shared" si="205"/>
        <v>#REF!</v>
      </c>
      <c r="Y505" s="36" t="e">
        <f t="shared" si="206"/>
        <v>#REF!</v>
      </c>
      <c r="Z505" s="36" t="e">
        <f t="shared" si="207"/>
        <v>#REF!</v>
      </c>
      <c r="AA505" s="36" t="e">
        <f t="shared" si="208"/>
        <v>#REF!</v>
      </c>
    </row>
    <row r="506" spans="3:27" x14ac:dyDescent="0.3">
      <c r="C506" s="34">
        <v>4.7300000000000004</v>
      </c>
      <c r="D506" s="34">
        <v>5.76</v>
      </c>
      <c r="E506" s="34">
        <v>9.7899999999999991</v>
      </c>
      <c r="F506" s="34">
        <v>16.600000000000001</v>
      </c>
      <c r="G506" s="34">
        <v>42.4</v>
      </c>
      <c r="H506" s="34">
        <v>33.5</v>
      </c>
      <c r="I506" s="34">
        <v>33.200000000000003</v>
      </c>
      <c r="J506" s="34">
        <v>52.8</v>
      </c>
      <c r="K506" s="34">
        <v>52.9</v>
      </c>
      <c r="L506" s="34">
        <v>15.3</v>
      </c>
      <c r="M506" s="34">
        <v>9.26</v>
      </c>
      <c r="N506" s="34">
        <v>6.56</v>
      </c>
      <c r="P506" s="36" t="e">
        <f t="shared" si="197"/>
        <v>#REF!</v>
      </c>
      <c r="Q506" s="36" t="e">
        <f t="shared" si="198"/>
        <v>#REF!</v>
      </c>
      <c r="R506" s="36" t="e">
        <f t="shared" si="199"/>
        <v>#REF!</v>
      </c>
      <c r="S506" s="36" t="e">
        <f t="shared" si="200"/>
        <v>#REF!</v>
      </c>
      <c r="T506" s="36" t="e">
        <f t="shared" si="201"/>
        <v>#REF!</v>
      </c>
      <c r="U506" s="36" t="e">
        <f t="shared" si="202"/>
        <v>#REF!</v>
      </c>
      <c r="V506" s="36" t="e">
        <f t="shared" si="203"/>
        <v>#REF!</v>
      </c>
      <c r="W506" s="36" t="e">
        <f t="shared" si="204"/>
        <v>#REF!</v>
      </c>
      <c r="X506" s="36" t="e">
        <f t="shared" si="205"/>
        <v>#REF!</v>
      </c>
      <c r="Y506" s="36" t="e">
        <f t="shared" si="206"/>
        <v>#REF!</v>
      </c>
      <c r="Z506" s="36" t="e">
        <f t="shared" si="207"/>
        <v>#REF!</v>
      </c>
      <c r="AA506" s="36" t="e">
        <f t="shared" si="208"/>
        <v>#REF!</v>
      </c>
    </row>
    <row r="507" spans="3:27" x14ac:dyDescent="0.3">
      <c r="C507" s="34">
        <v>4.78</v>
      </c>
      <c r="D507" s="34">
        <v>5.21</v>
      </c>
      <c r="E507" s="34">
        <v>13.5</v>
      </c>
      <c r="F507" s="34">
        <v>15.7</v>
      </c>
      <c r="G507" s="34">
        <v>37.700000000000003</v>
      </c>
      <c r="H507" s="34">
        <v>34.4</v>
      </c>
      <c r="I507" s="34">
        <v>32.1</v>
      </c>
      <c r="J507" s="34">
        <v>49.8</v>
      </c>
      <c r="K507" s="34">
        <v>46.7</v>
      </c>
      <c r="L507" s="34">
        <v>15</v>
      </c>
      <c r="M507" s="34">
        <v>9.1</v>
      </c>
      <c r="N507" s="34">
        <v>6.42</v>
      </c>
      <c r="P507" s="36" t="e">
        <f t="shared" si="197"/>
        <v>#REF!</v>
      </c>
      <c r="Q507" s="36" t="e">
        <f t="shared" si="198"/>
        <v>#REF!</v>
      </c>
      <c r="R507" s="36" t="e">
        <f t="shared" si="199"/>
        <v>#REF!</v>
      </c>
      <c r="S507" s="36" t="e">
        <f t="shared" si="200"/>
        <v>#REF!</v>
      </c>
      <c r="T507" s="36" t="e">
        <f t="shared" si="201"/>
        <v>#REF!</v>
      </c>
      <c r="U507" s="36" t="e">
        <f t="shared" si="202"/>
        <v>#REF!</v>
      </c>
      <c r="V507" s="36" t="e">
        <f t="shared" si="203"/>
        <v>#REF!</v>
      </c>
      <c r="W507" s="36" t="e">
        <f t="shared" si="204"/>
        <v>#REF!</v>
      </c>
      <c r="X507" s="36" t="e">
        <f t="shared" si="205"/>
        <v>#REF!</v>
      </c>
      <c r="Y507" s="36" t="e">
        <f t="shared" si="206"/>
        <v>#REF!</v>
      </c>
      <c r="Z507" s="36" t="e">
        <f t="shared" si="207"/>
        <v>#REF!</v>
      </c>
      <c r="AA507" s="36" t="e">
        <f t="shared" si="208"/>
        <v>#REF!</v>
      </c>
    </row>
    <row r="508" spans="3:27" x14ac:dyDescent="0.3">
      <c r="C508" s="34">
        <v>4.9000000000000004</v>
      </c>
      <c r="D508" s="34">
        <v>5.21</v>
      </c>
      <c r="E508" s="34">
        <v>11.4</v>
      </c>
      <c r="F508" s="34">
        <v>15.2</v>
      </c>
      <c r="G508" s="34">
        <v>34</v>
      </c>
      <c r="H508" s="34">
        <v>31.7</v>
      </c>
      <c r="I508" s="34">
        <v>32</v>
      </c>
      <c r="J508" s="34">
        <v>43.6</v>
      </c>
      <c r="K508" s="34">
        <v>44.3</v>
      </c>
      <c r="L508" s="34">
        <v>15.2</v>
      </c>
      <c r="M508" s="34">
        <v>8.93</v>
      </c>
      <c r="N508" s="34">
        <v>6.49</v>
      </c>
      <c r="P508" s="36" t="e">
        <f t="shared" si="197"/>
        <v>#REF!</v>
      </c>
      <c r="Q508" s="36" t="e">
        <f t="shared" si="198"/>
        <v>#REF!</v>
      </c>
      <c r="R508" s="36" t="e">
        <f t="shared" si="199"/>
        <v>#REF!</v>
      </c>
      <c r="S508" s="36" t="e">
        <f t="shared" si="200"/>
        <v>#REF!</v>
      </c>
      <c r="T508" s="36" t="e">
        <f t="shared" si="201"/>
        <v>#REF!</v>
      </c>
      <c r="U508" s="36" t="e">
        <f t="shared" si="202"/>
        <v>#REF!</v>
      </c>
      <c r="V508" s="36" t="e">
        <f t="shared" si="203"/>
        <v>#REF!</v>
      </c>
      <c r="W508" s="36" t="e">
        <f t="shared" si="204"/>
        <v>#REF!</v>
      </c>
      <c r="X508" s="36" t="e">
        <f t="shared" si="205"/>
        <v>#REF!</v>
      </c>
      <c r="Y508" s="36" t="e">
        <f t="shared" si="206"/>
        <v>#REF!</v>
      </c>
      <c r="Z508" s="36" t="e">
        <f t="shared" si="207"/>
        <v>#REF!</v>
      </c>
      <c r="AA508" s="36" t="e">
        <f t="shared" si="208"/>
        <v>#REF!</v>
      </c>
    </row>
    <row r="509" spans="3:27" x14ac:dyDescent="0.3">
      <c r="C509" s="34">
        <v>4.78</v>
      </c>
      <c r="D509" s="34">
        <v>4.96</v>
      </c>
      <c r="E509" s="34">
        <v>11</v>
      </c>
      <c r="F509" s="34">
        <v>15.6</v>
      </c>
      <c r="G509" s="34">
        <v>31.7</v>
      </c>
      <c r="H509" s="34">
        <v>27.8</v>
      </c>
      <c r="I509" s="34">
        <v>31.4</v>
      </c>
      <c r="J509" s="34">
        <v>46.2</v>
      </c>
      <c r="K509" s="34">
        <v>41.1</v>
      </c>
      <c r="L509" s="34">
        <v>14.8</v>
      </c>
      <c r="M509" s="34">
        <v>8.77</v>
      </c>
      <c r="N509" s="34">
        <v>6.42</v>
      </c>
      <c r="P509" s="36" t="e">
        <f t="shared" si="197"/>
        <v>#REF!</v>
      </c>
      <c r="Q509" s="36" t="e">
        <f t="shared" si="198"/>
        <v>#REF!</v>
      </c>
      <c r="R509" s="36" t="e">
        <f t="shared" si="199"/>
        <v>#REF!</v>
      </c>
      <c r="S509" s="36" t="e">
        <f t="shared" si="200"/>
        <v>#REF!</v>
      </c>
      <c r="T509" s="36" t="e">
        <f t="shared" si="201"/>
        <v>#REF!</v>
      </c>
      <c r="U509" s="36" t="e">
        <f t="shared" si="202"/>
        <v>#REF!</v>
      </c>
      <c r="V509" s="36" t="e">
        <f t="shared" si="203"/>
        <v>#REF!</v>
      </c>
      <c r="W509" s="36" t="e">
        <f t="shared" si="204"/>
        <v>#REF!</v>
      </c>
      <c r="X509" s="36" t="e">
        <f t="shared" si="205"/>
        <v>#REF!</v>
      </c>
      <c r="Y509" s="36" t="e">
        <f t="shared" si="206"/>
        <v>#REF!</v>
      </c>
      <c r="Z509" s="36" t="e">
        <f t="shared" si="207"/>
        <v>#REF!</v>
      </c>
      <c r="AA509" s="36" t="e">
        <f t="shared" si="208"/>
        <v>#REF!</v>
      </c>
    </row>
    <row r="510" spans="3:27" x14ac:dyDescent="0.3">
      <c r="C510" s="34">
        <v>4.84</v>
      </c>
      <c r="D510" s="34">
        <v>4.96</v>
      </c>
      <c r="E510" s="34">
        <v>11.2</v>
      </c>
      <c r="F510" s="34">
        <v>15.5</v>
      </c>
      <c r="G510" s="34">
        <v>29.5</v>
      </c>
      <c r="H510" s="34">
        <v>30.2</v>
      </c>
      <c r="I510" s="34">
        <v>39.1</v>
      </c>
      <c r="J510" s="34">
        <v>58.8</v>
      </c>
      <c r="K510" s="34">
        <v>37.9</v>
      </c>
      <c r="L510" s="34">
        <v>14.7</v>
      </c>
      <c r="M510" s="34">
        <v>8.6199999999999992</v>
      </c>
      <c r="N510" s="34">
        <v>6.21</v>
      </c>
      <c r="P510" s="36" t="e">
        <f t="shared" si="197"/>
        <v>#REF!</v>
      </c>
      <c r="Q510" s="36" t="e">
        <f t="shared" si="198"/>
        <v>#REF!</v>
      </c>
      <c r="R510" s="36" t="e">
        <f t="shared" si="199"/>
        <v>#REF!</v>
      </c>
      <c r="S510" s="36" t="e">
        <f t="shared" si="200"/>
        <v>#REF!</v>
      </c>
      <c r="T510" s="36" t="e">
        <f t="shared" si="201"/>
        <v>#REF!</v>
      </c>
      <c r="U510" s="36" t="e">
        <f t="shared" si="202"/>
        <v>#REF!</v>
      </c>
      <c r="V510" s="36" t="e">
        <f t="shared" si="203"/>
        <v>#REF!</v>
      </c>
      <c r="W510" s="36" t="e">
        <f t="shared" si="204"/>
        <v>#REF!</v>
      </c>
      <c r="X510" s="36" t="e">
        <f t="shared" si="205"/>
        <v>#REF!</v>
      </c>
      <c r="Y510" s="36" t="e">
        <f t="shared" si="206"/>
        <v>#REF!</v>
      </c>
      <c r="Z510" s="36" t="e">
        <f t="shared" si="207"/>
        <v>#REF!</v>
      </c>
      <c r="AA510" s="36" t="e">
        <f t="shared" si="208"/>
        <v>#REF!</v>
      </c>
    </row>
    <row r="511" spans="3:27" x14ac:dyDescent="0.3">
      <c r="C511" s="34">
        <v>4.78</v>
      </c>
      <c r="D511" s="34">
        <v>4.9000000000000004</v>
      </c>
      <c r="E511" s="34">
        <v>12.9</v>
      </c>
      <c r="F511" s="34">
        <v>14.2</v>
      </c>
      <c r="G511" s="34">
        <v>27.6</v>
      </c>
      <c r="H511" s="34">
        <v>31.3</v>
      </c>
      <c r="I511" s="34">
        <v>44.5</v>
      </c>
      <c r="J511" s="34">
        <v>69.099999999999994</v>
      </c>
      <c r="K511" s="34">
        <v>32.4</v>
      </c>
      <c r="L511" s="34">
        <v>14.5</v>
      </c>
      <c r="M511" s="34">
        <v>8.6999999999999993</v>
      </c>
      <c r="N511" s="34">
        <v>6.15</v>
      </c>
      <c r="P511" s="36" t="e">
        <f t="shared" si="197"/>
        <v>#REF!</v>
      </c>
      <c r="Q511" s="36" t="e">
        <f t="shared" si="198"/>
        <v>#REF!</v>
      </c>
      <c r="R511" s="36" t="e">
        <f t="shared" si="199"/>
        <v>#REF!</v>
      </c>
      <c r="S511" s="36" t="e">
        <f t="shared" si="200"/>
        <v>#REF!</v>
      </c>
      <c r="T511" s="36" t="e">
        <f t="shared" si="201"/>
        <v>#REF!</v>
      </c>
      <c r="U511" s="36" t="e">
        <f t="shared" si="202"/>
        <v>#REF!</v>
      </c>
      <c r="V511" s="36" t="e">
        <f t="shared" si="203"/>
        <v>#REF!</v>
      </c>
      <c r="W511" s="36" t="e">
        <f t="shared" si="204"/>
        <v>#REF!</v>
      </c>
      <c r="X511" s="36" t="e">
        <f t="shared" si="205"/>
        <v>#REF!</v>
      </c>
      <c r="Y511" s="36" t="e">
        <f t="shared" si="206"/>
        <v>#REF!</v>
      </c>
      <c r="Z511" s="36" t="e">
        <f t="shared" si="207"/>
        <v>#REF!</v>
      </c>
      <c r="AA511" s="36" t="e">
        <f t="shared" si="208"/>
        <v>#REF!</v>
      </c>
    </row>
    <row r="512" spans="3:27" x14ac:dyDescent="0.3">
      <c r="C512" s="34">
        <v>4.7300000000000004</v>
      </c>
      <c r="D512" s="34">
        <v>4.96</v>
      </c>
      <c r="E512" s="34">
        <v>13.3</v>
      </c>
      <c r="F512" s="34">
        <v>13.8</v>
      </c>
      <c r="G512" s="34">
        <v>26.6</v>
      </c>
      <c r="H512" s="34">
        <v>32.4</v>
      </c>
      <c r="I512" s="34">
        <v>45.4</v>
      </c>
      <c r="J512" s="34">
        <v>72.099999999999994</v>
      </c>
      <c r="K512" s="34">
        <v>32.9</v>
      </c>
      <c r="L512" s="34">
        <v>14.1</v>
      </c>
      <c r="M512" s="34">
        <v>8.77</v>
      </c>
      <c r="N512" s="34">
        <v>6.01</v>
      </c>
      <c r="P512" s="36" t="e">
        <f t="shared" si="197"/>
        <v>#REF!</v>
      </c>
      <c r="Q512" s="36" t="e">
        <f t="shared" si="198"/>
        <v>#REF!</v>
      </c>
      <c r="R512" s="36" t="e">
        <f t="shared" si="199"/>
        <v>#REF!</v>
      </c>
      <c r="S512" s="36" t="e">
        <f t="shared" si="200"/>
        <v>#REF!</v>
      </c>
      <c r="T512" s="36" t="e">
        <f t="shared" si="201"/>
        <v>#REF!</v>
      </c>
      <c r="U512" s="36" t="e">
        <f t="shared" si="202"/>
        <v>#REF!</v>
      </c>
      <c r="V512" s="36" t="e">
        <f t="shared" si="203"/>
        <v>#REF!</v>
      </c>
      <c r="W512" s="36" t="e">
        <f t="shared" si="204"/>
        <v>#REF!</v>
      </c>
      <c r="X512" s="36" t="e">
        <f t="shared" si="205"/>
        <v>#REF!</v>
      </c>
      <c r="Y512" s="36" t="e">
        <f t="shared" si="206"/>
        <v>#REF!</v>
      </c>
      <c r="Z512" s="36" t="e">
        <f t="shared" si="207"/>
        <v>#REF!</v>
      </c>
      <c r="AA512" s="36" t="e">
        <f t="shared" si="208"/>
        <v>#REF!</v>
      </c>
    </row>
    <row r="513" spans="1:40" x14ac:dyDescent="0.3">
      <c r="C513" s="34">
        <v>4.67</v>
      </c>
      <c r="D513" s="34">
        <v>4.8499999999999996</v>
      </c>
      <c r="E513" s="34">
        <v>15.2</v>
      </c>
      <c r="F513" s="34">
        <v>15</v>
      </c>
      <c r="G513" s="34">
        <v>25.5</v>
      </c>
      <c r="H513" s="34">
        <v>36.1</v>
      </c>
      <c r="I513" s="34">
        <v>45.1</v>
      </c>
      <c r="J513" s="34">
        <v>73.900000000000006</v>
      </c>
      <c r="K513" s="34">
        <v>32.4</v>
      </c>
      <c r="L513" s="34">
        <v>13.8</v>
      </c>
      <c r="M513" s="34">
        <v>8.6199999999999992</v>
      </c>
      <c r="N513" s="34">
        <v>6.21</v>
      </c>
      <c r="P513" s="36" t="e">
        <f t="shared" si="197"/>
        <v>#REF!</v>
      </c>
      <c r="Q513" s="36" t="e">
        <f t="shared" si="198"/>
        <v>#REF!</v>
      </c>
      <c r="R513" s="36" t="e">
        <f t="shared" si="199"/>
        <v>#REF!</v>
      </c>
      <c r="S513" s="36" t="e">
        <f t="shared" si="200"/>
        <v>#REF!</v>
      </c>
      <c r="T513" s="36" t="e">
        <f t="shared" si="201"/>
        <v>#REF!</v>
      </c>
      <c r="U513" s="36" t="e">
        <f t="shared" si="202"/>
        <v>#REF!</v>
      </c>
      <c r="V513" s="36" t="e">
        <f t="shared" si="203"/>
        <v>#REF!</v>
      </c>
      <c r="W513" s="36" t="e">
        <f t="shared" si="204"/>
        <v>#REF!</v>
      </c>
      <c r="X513" s="36" t="e">
        <f t="shared" si="205"/>
        <v>#REF!</v>
      </c>
      <c r="Y513" s="36" t="e">
        <f t="shared" si="206"/>
        <v>#REF!</v>
      </c>
      <c r="Z513" s="36" t="e">
        <f t="shared" si="207"/>
        <v>#REF!</v>
      </c>
      <c r="AA513" s="36" t="e">
        <f t="shared" si="208"/>
        <v>#REF!</v>
      </c>
    </row>
    <row r="514" spans="1:40" x14ac:dyDescent="0.3">
      <c r="C514" s="34">
        <v>4.96</v>
      </c>
      <c r="D514" s="34">
        <v>4.51</v>
      </c>
      <c r="E514" s="34">
        <v>15.3</v>
      </c>
      <c r="F514" s="34">
        <v>16</v>
      </c>
      <c r="G514" s="34">
        <v>24.7</v>
      </c>
      <c r="H514" s="34">
        <v>33.799999999999997</v>
      </c>
      <c r="I514" s="34">
        <v>46.9</v>
      </c>
      <c r="J514" s="34">
        <v>68</v>
      </c>
      <c r="K514" s="34">
        <v>38.4</v>
      </c>
      <c r="L514" s="34">
        <v>13.5</v>
      </c>
      <c r="M514" s="34">
        <v>8.4600000000000009</v>
      </c>
      <c r="N514" s="34">
        <v>6.01</v>
      </c>
      <c r="P514" s="36" t="e">
        <f t="shared" si="197"/>
        <v>#REF!</v>
      </c>
      <c r="Q514" s="36" t="e">
        <f t="shared" si="198"/>
        <v>#REF!</v>
      </c>
      <c r="R514" s="36" t="e">
        <f t="shared" si="199"/>
        <v>#REF!</v>
      </c>
      <c r="S514" s="36" t="e">
        <f t="shared" si="200"/>
        <v>#REF!</v>
      </c>
      <c r="T514" s="36" t="e">
        <f t="shared" si="201"/>
        <v>#REF!</v>
      </c>
      <c r="U514" s="36" t="e">
        <f t="shared" si="202"/>
        <v>#REF!</v>
      </c>
      <c r="V514" s="36" t="e">
        <f t="shared" si="203"/>
        <v>#REF!</v>
      </c>
      <c r="W514" s="36" t="e">
        <f t="shared" si="204"/>
        <v>#REF!</v>
      </c>
      <c r="X514" s="36" t="e">
        <f t="shared" si="205"/>
        <v>#REF!</v>
      </c>
      <c r="Y514" s="36" t="e">
        <f t="shared" si="206"/>
        <v>#REF!</v>
      </c>
      <c r="Z514" s="36" t="e">
        <f t="shared" si="207"/>
        <v>#REF!</v>
      </c>
      <c r="AA514" s="36" t="e">
        <f t="shared" si="208"/>
        <v>#REF!</v>
      </c>
    </row>
    <row r="515" spans="1:40" x14ac:dyDescent="0.3">
      <c r="C515" s="34">
        <v>4.84</v>
      </c>
      <c r="D515" s="34">
        <v>4.3499999999999996</v>
      </c>
      <c r="E515" s="34">
        <v>14.8</v>
      </c>
      <c r="F515" s="34">
        <v>17</v>
      </c>
      <c r="G515" s="34">
        <v>25.8</v>
      </c>
      <c r="H515" s="34">
        <v>32.700000000000003</v>
      </c>
      <c r="I515" s="34">
        <v>47.8</v>
      </c>
      <c r="J515" s="34">
        <v>66.8</v>
      </c>
      <c r="K515" s="34">
        <v>32.700000000000003</v>
      </c>
      <c r="L515" s="34">
        <v>13.1</v>
      </c>
      <c r="M515" s="34">
        <v>8.23</v>
      </c>
      <c r="N515" s="34">
        <v>5.88</v>
      </c>
      <c r="P515" s="36" t="e">
        <f t="shared" si="197"/>
        <v>#REF!</v>
      </c>
      <c r="Q515" s="36" t="e">
        <f t="shared" si="198"/>
        <v>#REF!</v>
      </c>
      <c r="R515" s="36" t="e">
        <f t="shared" si="199"/>
        <v>#REF!</v>
      </c>
      <c r="S515" s="36" t="e">
        <f t="shared" si="200"/>
        <v>#REF!</v>
      </c>
      <c r="T515" s="36" t="e">
        <f t="shared" si="201"/>
        <v>#REF!</v>
      </c>
      <c r="U515" s="36" t="e">
        <f t="shared" si="202"/>
        <v>#REF!</v>
      </c>
      <c r="V515" s="36" t="e">
        <f t="shared" si="203"/>
        <v>#REF!</v>
      </c>
      <c r="W515" s="36" t="e">
        <f t="shared" si="204"/>
        <v>#REF!</v>
      </c>
      <c r="X515" s="36" t="e">
        <f t="shared" si="205"/>
        <v>#REF!</v>
      </c>
      <c r="Y515" s="36" t="e">
        <f t="shared" si="206"/>
        <v>#REF!</v>
      </c>
      <c r="Z515" s="36" t="e">
        <f t="shared" si="207"/>
        <v>#REF!</v>
      </c>
      <c r="AA515" s="36" t="e">
        <f t="shared" si="208"/>
        <v>#REF!</v>
      </c>
    </row>
    <row r="516" spans="1:40" x14ac:dyDescent="0.3">
      <c r="C516" s="34">
        <v>5.09</v>
      </c>
      <c r="D516" s="34">
        <v>4.32</v>
      </c>
      <c r="E516" s="34">
        <v>13.3</v>
      </c>
      <c r="F516" s="34">
        <v>24.2</v>
      </c>
      <c r="G516" s="34">
        <v>26.8</v>
      </c>
      <c r="H516" s="34">
        <v>29.2</v>
      </c>
      <c r="I516" s="34">
        <v>58.1</v>
      </c>
      <c r="J516" s="34">
        <v>70.7</v>
      </c>
      <c r="K516" s="34">
        <v>30.2</v>
      </c>
      <c r="L516" s="34">
        <v>12.5</v>
      </c>
      <c r="M516" s="34">
        <v>7.85</v>
      </c>
      <c r="N516" s="34">
        <v>5.76</v>
      </c>
      <c r="P516" s="36" t="e">
        <f t="shared" si="197"/>
        <v>#REF!</v>
      </c>
      <c r="Q516" s="36" t="e">
        <f t="shared" si="198"/>
        <v>#REF!</v>
      </c>
      <c r="R516" s="36" t="e">
        <f t="shared" si="199"/>
        <v>#REF!</v>
      </c>
      <c r="S516" s="36" t="e">
        <f t="shared" si="200"/>
        <v>#REF!</v>
      </c>
      <c r="T516" s="36" t="e">
        <f t="shared" si="201"/>
        <v>#REF!</v>
      </c>
      <c r="U516" s="36" t="e">
        <f t="shared" si="202"/>
        <v>#REF!</v>
      </c>
      <c r="V516" s="36" t="e">
        <f t="shared" si="203"/>
        <v>#REF!</v>
      </c>
      <c r="W516" s="36" t="e">
        <f t="shared" si="204"/>
        <v>#REF!</v>
      </c>
      <c r="X516" s="36" t="e">
        <f t="shared" si="205"/>
        <v>#REF!</v>
      </c>
      <c r="Y516" s="36" t="e">
        <f t="shared" si="206"/>
        <v>#REF!</v>
      </c>
      <c r="Z516" s="36" t="e">
        <f t="shared" si="207"/>
        <v>#REF!</v>
      </c>
      <c r="AA516" s="36" t="e">
        <f t="shared" si="208"/>
        <v>#REF!</v>
      </c>
    </row>
    <row r="517" spans="1:40" x14ac:dyDescent="0.3">
      <c r="C517" s="34">
        <v>5.21</v>
      </c>
      <c r="D517" s="34">
        <v>5.09</v>
      </c>
      <c r="E517" s="34">
        <v>11.1</v>
      </c>
      <c r="F517" s="34">
        <v>22.3</v>
      </c>
      <c r="G517" s="34">
        <v>27.5</v>
      </c>
      <c r="H517" s="34">
        <v>27.8</v>
      </c>
      <c r="I517" s="34">
        <v>49.6</v>
      </c>
      <c r="J517" s="34">
        <v>77.099999999999994</v>
      </c>
      <c r="K517" s="34">
        <v>28.7</v>
      </c>
      <c r="L517" s="34">
        <v>12.3</v>
      </c>
      <c r="M517" s="34">
        <v>7.54</v>
      </c>
      <c r="N517" s="34">
        <v>5.64</v>
      </c>
      <c r="P517" s="36" t="e">
        <f t="shared" si="197"/>
        <v>#REF!</v>
      </c>
      <c r="Q517" s="36" t="e">
        <f t="shared" si="198"/>
        <v>#REF!</v>
      </c>
      <c r="R517" s="36" t="e">
        <f t="shared" si="199"/>
        <v>#REF!</v>
      </c>
      <c r="S517" s="36" t="e">
        <f t="shared" si="200"/>
        <v>#REF!</v>
      </c>
      <c r="T517" s="36" t="e">
        <f t="shared" si="201"/>
        <v>#REF!</v>
      </c>
      <c r="U517" s="36" t="e">
        <f t="shared" si="202"/>
        <v>#REF!</v>
      </c>
      <c r="V517" s="36" t="e">
        <f t="shared" si="203"/>
        <v>#REF!</v>
      </c>
      <c r="W517" s="36" t="e">
        <f t="shared" si="204"/>
        <v>#REF!</v>
      </c>
      <c r="X517" s="36" t="e">
        <f t="shared" si="205"/>
        <v>#REF!</v>
      </c>
      <c r="Y517" s="36" t="e">
        <f t="shared" si="206"/>
        <v>#REF!</v>
      </c>
      <c r="Z517" s="36" t="e">
        <f t="shared" si="207"/>
        <v>#REF!</v>
      </c>
      <c r="AA517" s="36" t="e">
        <f t="shared" si="208"/>
        <v>#REF!</v>
      </c>
    </row>
    <row r="518" spans="1:40" x14ac:dyDescent="0.3">
      <c r="C518" s="34">
        <v>5.21</v>
      </c>
      <c r="D518" s="34">
        <v>5.51</v>
      </c>
      <c r="E518" s="34">
        <v>11.5</v>
      </c>
      <c r="F518" s="34">
        <v>20.5</v>
      </c>
      <c r="G518" s="34">
        <v>28.5</v>
      </c>
      <c r="H518" s="34">
        <v>28.5</v>
      </c>
      <c r="I518" s="34">
        <v>43.9</v>
      </c>
      <c r="J518" s="34">
        <v>97.1</v>
      </c>
      <c r="K518" s="34">
        <v>27.6</v>
      </c>
      <c r="L518" s="34">
        <v>11.4</v>
      </c>
      <c r="M518" s="34">
        <v>7.77</v>
      </c>
      <c r="N518" s="34">
        <v>6.01</v>
      </c>
      <c r="P518" s="36" t="e">
        <f t="shared" si="197"/>
        <v>#REF!</v>
      </c>
      <c r="Q518" s="36" t="e">
        <f t="shared" si="198"/>
        <v>#REF!</v>
      </c>
      <c r="R518" s="36" t="e">
        <f t="shared" si="199"/>
        <v>#REF!</v>
      </c>
      <c r="S518" s="36" t="e">
        <f t="shared" si="200"/>
        <v>#REF!</v>
      </c>
      <c r="T518" s="36" t="e">
        <f t="shared" si="201"/>
        <v>#REF!</v>
      </c>
      <c r="U518" s="36" t="e">
        <f t="shared" si="202"/>
        <v>#REF!</v>
      </c>
      <c r="V518" s="36" t="e">
        <f t="shared" si="203"/>
        <v>#REF!</v>
      </c>
      <c r="W518" s="36" t="e">
        <f t="shared" si="204"/>
        <v>#REF!</v>
      </c>
      <c r="X518" s="36" t="e">
        <f t="shared" si="205"/>
        <v>#REF!</v>
      </c>
      <c r="Y518" s="36" t="e">
        <f t="shared" si="206"/>
        <v>#REF!</v>
      </c>
      <c r="Z518" s="36" t="e">
        <f t="shared" si="207"/>
        <v>#REF!</v>
      </c>
      <c r="AA518" s="36" t="e">
        <f t="shared" si="208"/>
        <v>#REF!</v>
      </c>
    </row>
    <row r="519" spans="1:40" x14ac:dyDescent="0.3">
      <c r="C519" s="34">
        <v>4.9000000000000004</v>
      </c>
      <c r="E519" s="34">
        <v>11.7</v>
      </c>
      <c r="F519" s="34">
        <v>17.600000000000001</v>
      </c>
      <c r="G519" s="34">
        <v>26.3</v>
      </c>
      <c r="H519" s="34">
        <v>28</v>
      </c>
      <c r="I519" s="34">
        <v>39.1</v>
      </c>
      <c r="J519" s="34">
        <v>93</v>
      </c>
      <c r="K519" s="34">
        <v>25.5</v>
      </c>
      <c r="L519" s="34">
        <v>11.5</v>
      </c>
      <c r="M519" s="34">
        <v>7.62</v>
      </c>
      <c r="N519" s="34">
        <v>6.42</v>
      </c>
      <c r="P519" s="36" t="e">
        <f>IF(C519="NaN", "", C519*$G$7)</f>
        <v>#REF!</v>
      </c>
      <c r="Q519" s="36"/>
      <c r="R519" s="36" t="e">
        <f t="shared" ref="R519:AA520" si="210">IF(E519="NaN", "", E519*$G$7)</f>
        <v>#REF!</v>
      </c>
      <c r="S519" s="36" t="e">
        <f t="shared" si="210"/>
        <v>#REF!</v>
      </c>
      <c r="T519" s="36" t="e">
        <f t="shared" si="210"/>
        <v>#REF!</v>
      </c>
      <c r="U519" s="36" t="e">
        <f t="shared" si="210"/>
        <v>#REF!</v>
      </c>
      <c r="V519" s="36" t="e">
        <f t="shared" si="210"/>
        <v>#REF!</v>
      </c>
      <c r="W519" s="36" t="e">
        <f t="shared" si="210"/>
        <v>#REF!</v>
      </c>
      <c r="X519" s="36" t="e">
        <f t="shared" si="210"/>
        <v>#REF!</v>
      </c>
      <c r="Y519" s="36" t="e">
        <f t="shared" si="210"/>
        <v>#REF!</v>
      </c>
      <c r="Z519" s="36" t="e">
        <f t="shared" si="210"/>
        <v>#REF!</v>
      </c>
      <c r="AA519" s="36" t="e">
        <f t="shared" si="210"/>
        <v>#REF!</v>
      </c>
    </row>
    <row r="520" spans="1:40" x14ac:dyDescent="0.3">
      <c r="C520" s="34">
        <v>4.96</v>
      </c>
      <c r="E520" s="34">
        <v>18.3</v>
      </c>
      <c r="F520" s="34">
        <v>15.9</v>
      </c>
      <c r="G520" s="34">
        <v>26.5</v>
      </c>
      <c r="H520" s="34">
        <v>27.3</v>
      </c>
      <c r="I520" s="34">
        <v>36.200000000000003</v>
      </c>
      <c r="J520" s="34">
        <v>82.9</v>
      </c>
      <c r="K520" s="34">
        <v>25</v>
      </c>
      <c r="L520" s="34">
        <v>11.2</v>
      </c>
      <c r="M520" s="34">
        <v>7.54</v>
      </c>
      <c r="N520" s="34">
        <v>6.76</v>
      </c>
      <c r="P520" s="36" t="e">
        <f>IF(C520="NaN", "", C520*$G$7)</f>
        <v>#REF!</v>
      </c>
      <c r="Q520" s="36"/>
      <c r="R520" s="36" t="e">
        <f t="shared" si="210"/>
        <v>#REF!</v>
      </c>
      <c r="S520" s="36" t="e">
        <f t="shared" si="210"/>
        <v>#REF!</v>
      </c>
      <c r="T520" s="36" t="e">
        <f t="shared" si="210"/>
        <v>#REF!</v>
      </c>
      <c r="U520" s="36" t="e">
        <f t="shared" si="210"/>
        <v>#REF!</v>
      </c>
      <c r="V520" s="36" t="e">
        <f t="shared" si="210"/>
        <v>#REF!</v>
      </c>
      <c r="W520" s="36" t="e">
        <f t="shared" si="210"/>
        <v>#REF!</v>
      </c>
      <c r="X520" s="36" t="e">
        <f t="shared" si="210"/>
        <v>#REF!</v>
      </c>
      <c r="Y520" s="36" t="e">
        <f t="shared" si="210"/>
        <v>#REF!</v>
      </c>
      <c r="Z520" s="36" t="e">
        <f t="shared" si="210"/>
        <v>#REF!</v>
      </c>
      <c r="AA520" s="36" t="e">
        <f t="shared" si="210"/>
        <v>#REF!</v>
      </c>
    </row>
    <row r="521" spans="1:40" x14ac:dyDescent="0.3">
      <c r="C521" s="34">
        <v>5.09</v>
      </c>
      <c r="E521" s="34">
        <v>24.5</v>
      </c>
      <c r="G521" s="34">
        <v>28.3</v>
      </c>
      <c r="I521" s="34">
        <v>37.6</v>
      </c>
      <c r="J521" s="34">
        <v>79.7</v>
      </c>
      <c r="L521" s="34">
        <v>11.1</v>
      </c>
      <c r="N521" s="34">
        <v>6.42</v>
      </c>
      <c r="P521" s="36" t="e">
        <f>IF(C521="NaN", "", C521*$G$7)</f>
        <v>#REF!</v>
      </c>
      <c r="Q521" s="36"/>
      <c r="R521" s="36" t="e">
        <f>IF(E521="NaN", "", E521*$G$7)</f>
        <v>#REF!</v>
      </c>
      <c r="S521" s="36"/>
      <c r="T521" s="36" t="e">
        <f>IF(G521="NaN", "", G521*$G$7)</f>
        <v>#REF!</v>
      </c>
      <c r="U521" s="36"/>
      <c r="V521" s="36" t="e">
        <f>IF(I521="NaN", "", I521*$G$7)</f>
        <v>#REF!</v>
      </c>
      <c r="W521" s="36" t="e">
        <f>IF(J521="NaN", "", J521*$G$7)</f>
        <v>#REF!</v>
      </c>
      <c r="X521" s="36"/>
      <c r="Y521" s="36" t="e">
        <f>IF(L521="NaN", "", L521*$G$7)</f>
        <v>#REF!</v>
      </c>
      <c r="Z521" s="36"/>
      <c r="AA521" s="36" t="e">
        <f>IF(N521="NaN", "", N521*$G$7)</f>
        <v>#REF!</v>
      </c>
    </row>
    <row r="522" spans="1:40" x14ac:dyDescent="0.3">
      <c r="P522" s="36"/>
      <c r="Q522" s="36"/>
      <c r="R522" s="36"/>
      <c r="S522" s="36"/>
      <c r="T522" s="36"/>
      <c r="U522" s="36"/>
      <c r="V522" s="36"/>
      <c r="W522" s="36"/>
      <c r="X522" s="36"/>
      <c r="Y522" s="36"/>
      <c r="Z522" s="36"/>
      <c r="AA522" s="36"/>
    </row>
    <row r="523" spans="1:40" x14ac:dyDescent="0.3">
      <c r="A523" s="34">
        <v>1983</v>
      </c>
      <c r="C523" s="34">
        <v>6.08</v>
      </c>
      <c r="D523" s="34">
        <v>5.33</v>
      </c>
      <c r="E523" s="34">
        <v>4.78</v>
      </c>
      <c r="F523" s="34">
        <v>4.67</v>
      </c>
      <c r="G523" s="34">
        <v>15.1</v>
      </c>
      <c r="H523" s="34">
        <v>22.2</v>
      </c>
      <c r="I523" s="34">
        <v>28.4</v>
      </c>
      <c r="J523" s="34">
        <v>27.2</v>
      </c>
      <c r="K523" s="34">
        <v>54.7</v>
      </c>
      <c r="L523" s="34">
        <v>37.9</v>
      </c>
      <c r="M523" s="34">
        <v>19.600000000000001</v>
      </c>
      <c r="N523" s="34">
        <v>11.1</v>
      </c>
      <c r="P523" s="36" t="e">
        <f t="shared" ref="P523:P550" si="211">IF(C523="NaN", "", C523*$G$7)</f>
        <v>#REF!</v>
      </c>
      <c r="Q523" s="36" t="e">
        <f t="shared" ref="Q523:Q550" si="212">IF(D523="NaN", "", D523*$G$7)</f>
        <v>#REF!</v>
      </c>
      <c r="R523" s="36" t="e">
        <f t="shared" ref="R523:R550" si="213">IF(E523="NaN", "", E523*$G$7)</f>
        <v>#REF!</v>
      </c>
      <c r="S523" s="36" t="e">
        <f t="shared" ref="S523:S550" si="214">IF(F523="NaN", "", F523*$G$7)</f>
        <v>#REF!</v>
      </c>
      <c r="T523" s="36" t="e">
        <f t="shared" ref="T523:T550" si="215">IF(G523="NaN", "", G523*$G$7)</f>
        <v>#REF!</v>
      </c>
      <c r="U523" s="36" t="e">
        <f t="shared" ref="U523:U550" si="216">IF(H523="NaN", "", H523*$G$7)</f>
        <v>#REF!</v>
      </c>
      <c r="V523" s="36" t="e">
        <f t="shared" ref="V523:V550" si="217">IF(I523="NaN", "", I523*$G$7)</f>
        <v>#REF!</v>
      </c>
      <c r="W523" s="36" t="e">
        <f t="shared" ref="W523:W550" si="218">IF(J523="NaN", "", J523*$G$7)</f>
        <v>#REF!</v>
      </c>
      <c r="X523" s="36" t="e">
        <f t="shared" ref="X523:X550" si="219">IF(K523="NaN", "", K523*$G$7)</f>
        <v>#REF!</v>
      </c>
      <c r="Y523" s="36" t="e">
        <f t="shared" ref="Y523:Y550" si="220">IF(L523="NaN", "", L523*$G$7)</f>
        <v>#REF!</v>
      </c>
      <c r="Z523" s="36" t="e">
        <f t="shared" ref="Z523:Z550" si="221">IF(M523="NaN", "", M523*$G$7)</f>
        <v>#REF!</v>
      </c>
      <c r="AA523" s="36" t="e">
        <f t="shared" ref="AA523:AA550" si="222">IF(N523="NaN", "", N523*$G$7)</f>
        <v>#REF!</v>
      </c>
      <c r="AC523" s="3" t="e">
        <f t="shared" ref="AC523:AN523" si="223">AVERAGE(P523:P553)</f>
        <v>#REF!</v>
      </c>
      <c r="AD523" s="3" t="e">
        <f t="shared" si="223"/>
        <v>#REF!</v>
      </c>
      <c r="AE523" s="3" t="e">
        <f t="shared" si="223"/>
        <v>#REF!</v>
      </c>
      <c r="AF523" s="3" t="e">
        <f t="shared" si="223"/>
        <v>#REF!</v>
      </c>
      <c r="AG523" s="3" t="e">
        <f t="shared" si="223"/>
        <v>#REF!</v>
      </c>
      <c r="AH523" s="3" t="e">
        <f t="shared" si="223"/>
        <v>#REF!</v>
      </c>
      <c r="AI523" s="3" t="e">
        <f t="shared" si="223"/>
        <v>#REF!</v>
      </c>
      <c r="AJ523" s="3" t="e">
        <f t="shared" si="223"/>
        <v>#REF!</v>
      </c>
      <c r="AK523" s="3" t="e">
        <f t="shared" si="223"/>
        <v>#REF!</v>
      </c>
      <c r="AL523" s="3" t="e">
        <f t="shared" si="223"/>
        <v>#REF!</v>
      </c>
      <c r="AM523" s="3" t="e">
        <f t="shared" si="223"/>
        <v>#REF!</v>
      </c>
      <c r="AN523" s="3" t="e">
        <f t="shared" si="223"/>
        <v>#REF!</v>
      </c>
    </row>
    <row r="524" spans="1:40" x14ac:dyDescent="0.3">
      <c r="C524" s="34">
        <v>5.51</v>
      </c>
      <c r="D524" s="34">
        <v>5.21</v>
      </c>
      <c r="E524" s="34">
        <v>4.72</v>
      </c>
      <c r="F524" s="34">
        <v>4.78</v>
      </c>
      <c r="G524" s="34">
        <v>15.5</v>
      </c>
      <c r="H524" s="34">
        <v>22.2</v>
      </c>
      <c r="I524" s="34">
        <v>28.1</v>
      </c>
      <c r="J524" s="34">
        <v>25</v>
      </c>
      <c r="K524" s="34">
        <v>53.9</v>
      </c>
      <c r="L524" s="34">
        <v>36.5</v>
      </c>
      <c r="M524" s="34">
        <v>18.8</v>
      </c>
      <c r="N524" s="34">
        <v>10.8</v>
      </c>
      <c r="P524" s="36" t="e">
        <f t="shared" si="211"/>
        <v>#REF!</v>
      </c>
      <c r="Q524" s="36" t="e">
        <f t="shared" si="212"/>
        <v>#REF!</v>
      </c>
      <c r="R524" s="36" t="e">
        <f t="shared" si="213"/>
        <v>#REF!</v>
      </c>
      <c r="S524" s="36" t="e">
        <f t="shared" si="214"/>
        <v>#REF!</v>
      </c>
      <c r="T524" s="36" t="e">
        <f t="shared" si="215"/>
        <v>#REF!</v>
      </c>
      <c r="U524" s="36" t="e">
        <f t="shared" si="216"/>
        <v>#REF!</v>
      </c>
      <c r="V524" s="36" t="e">
        <f t="shared" si="217"/>
        <v>#REF!</v>
      </c>
      <c r="W524" s="36" t="e">
        <f t="shared" si="218"/>
        <v>#REF!</v>
      </c>
      <c r="X524" s="36" t="e">
        <f t="shared" si="219"/>
        <v>#REF!</v>
      </c>
      <c r="Y524" s="36" t="e">
        <f t="shared" si="220"/>
        <v>#REF!</v>
      </c>
      <c r="Z524" s="36" t="e">
        <f t="shared" si="221"/>
        <v>#REF!</v>
      </c>
      <c r="AA524" s="36" t="e">
        <f t="shared" si="222"/>
        <v>#REF!</v>
      </c>
    </row>
    <row r="525" spans="1:40" x14ac:dyDescent="0.3">
      <c r="C525" s="34">
        <v>4.84</v>
      </c>
      <c r="D525" s="34">
        <v>5.15</v>
      </c>
      <c r="E525" s="34">
        <v>4.78</v>
      </c>
      <c r="F525" s="34">
        <v>5.36</v>
      </c>
      <c r="G525" s="34">
        <v>15.1</v>
      </c>
      <c r="H525" s="34">
        <v>23.1</v>
      </c>
      <c r="I525" s="34">
        <v>44.7</v>
      </c>
      <c r="J525" s="34">
        <v>24.2</v>
      </c>
      <c r="K525" s="34">
        <v>53.2</v>
      </c>
      <c r="L525" s="34">
        <v>35</v>
      </c>
      <c r="M525" s="34">
        <v>18.399999999999999</v>
      </c>
      <c r="N525" s="34">
        <v>10.8</v>
      </c>
      <c r="P525" s="36" t="e">
        <f t="shared" si="211"/>
        <v>#REF!</v>
      </c>
      <c r="Q525" s="36" t="e">
        <f t="shared" si="212"/>
        <v>#REF!</v>
      </c>
      <c r="R525" s="36" t="e">
        <f t="shared" si="213"/>
        <v>#REF!</v>
      </c>
      <c r="S525" s="36" t="e">
        <f t="shared" si="214"/>
        <v>#REF!</v>
      </c>
      <c r="T525" s="36" t="e">
        <f t="shared" si="215"/>
        <v>#REF!</v>
      </c>
      <c r="U525" s="36" t="e">
        <f t="shared" si="216"/>
        <v>#REF!</v>
      </c>
      <c r="V525" s="36" t="e">
        <f t="shared" si="217"/>
        <v>#REF!</v>
      </c>
      <c r="W525" s="36" t="e">
        <f t="shared" si="218"/>
        <v>#REF!</v>
      </c>
      <c r="X525" s="36" t="e">
        <f t="shared" si="219"/>
        <v>#REF!</v>
      </c>
      <c r="Y525" s="36" t="e">
        <f t="shared" si="220"/>
        <v>#REF!</v>
      </c>
      <c r="Z525" s="36" t="e">
        <f t="shared" si="221"/>
        <v>#REF!</v>
      </c>
      <c r="AA525" s="36" t="e">
        <f t="shared" si="222"/>
        <v>#REF!</v>
      </c>
    </row>
    <row r="526" spans="1:40" x14ac:dyDescent="0.3">
      <c r="C526" s="34">
        <v>4.96</v>
      </c>
      <c r="D526" s="34">
        <v>5.09</v>
      </c>
      <c r="E526" s="34">
        <v>4.7300000000000004</v>
      </c>
      <c r="F526" s="34">
        <v>4.8499999999999996</v>
      </c>
      <c r="G526" s="34">
        <v>16.3</v>
      </c>
      <c r="H526" s="34">
        <v>22.4</v>
      </c>
      <c r="I526" s="34">
        <v>44.8</v>
      </c>
      <c r="J526" s="34">
        <v>22.4</v>
      </c>
      <c r="K526" s="34">
        <v>58.6</v>
      </c>
      <c r="L526" s="34">
        <v>33.299999999999997</v>
      </c>
      <c r="M526" s="34">
        <v>17.7</v>
      </c>
      <c r="N526" s="34">
        <v>10.6</v>
      </c>
      <c r="P526" s="36" t="e">
        <f t="shared" si="211"/>
        <v>#REF!</v>
      </c>
      <c r="Q526" s="36" t="e">
        <f t="shared" si="212"/>
        <v>#REF!</v>
      </c>
      <c r="R526" s="36" t="e">
        <f t="shared" si="213"/>
        <v>#REF!</v>
      </c>
      <c r="S526" s="36" t="e">
        <f t="shared" si="214"/>
        <v>#REF!</v>
      </c>
      <c r="T526" s="36" t="e">
        <f t="shared" si="215"/>
        <v>#REF!</v>
      </c>
      <c r="U526" s="36" t="e">
        <f t="shared" si="216"/>
        <v>#REF!</v>
      </c>
      <c r="V526" s="36" t="e">
        <f t="shared" si="217"/>
        <v>#REF!</v>
      </c>
      <c r="W526" s="36" t="e">
        <f t="shared" si="218"/>
        <v>#REF!</v>
      </c>
      <c r="X526" s="36" t="e">
        <f t="shared" si="219"/>
        <v>#REF!</v>
      </c>
      <c r="Y526" s="36" t="e">
        <f t="shared" si="220"/>
        <v>#REF!</v>
      </c>
      <c r="Z526" s="36" t="e">
        <f t="shared" si="221"/>
        <v>#REF!</v>
      </c>
      <c r="AA526" s="36" t="e">
        <f t="shared" si="222"/>
        <v>#REF!</v>
      </c>
    </row>
    <row r="527" spans="1:40" x14ac:dyDescent="0.3">
      <c r="C527" s="34">
        <v>4.84</v>
      </c>
      <c r="D527" s="34">
        <v>5.09</v>
      </c>
      <c r="E527" s="34">
        <v>4.6100000000000003</v>
      </c>
      <c r="F527" s="34">
        <v>4.96</v>
      </c>
      <c r="G527" s="34">
        <v>16.7</v>
      </c>
      <c r="H527" s="34">
        <v>21.5</v>
      </c>
      <c r="I527" s="34">
        <v>37.1</v>
      </c>
      <c r="J527" s="34">
        <v>22.1</v>
      </c>
      <c r="K527" s="34">
        <v>72.7</v>
      </c>
      <c r="L527" s="34">
        <v>31.6</v>
      </c>
      <c r="M527" s="34">
        <v>17.600000000000001</v>
      </c>
      <c r="N527" s="34">
        <v>10.6</v>
      </c>
      <c r="P527" s="36" t="e">
        <f t="shared" si="211"/>
        <v>#REF!</v>
      </c>
      <c r="Q527" s="36" t="e">
        <f t="shared" si="212"/>
        <v>#REF!</v>
      </c>
      <c r="R527" s="36" t="e">
        <f t="shared" si="213"/>
        <v>#REF!</v>
      </c>
      <c r="S527" s="36" t="e">
        <f t="shared" si="214"/>
        <v>#REF!</v>
      </c>
      <c r="T527" s="36" t="e">
        <f t="shared" si="215"/>
        <v>#REF!</v>
      </c>
      <c r="U527" s="36" t="e">
        <f t="shared" si="216"/>
        <v>#REF!</v>
      </c>
      <c r="V527" s="36" t="e">
        <f t="shared" si="217"/>
        <v>#REF!</v>
      </c>
      <c r="W527" s="36" t="e">
        <f t="shared" si="218"/>
        <v>#REF!</v>
      </c>
      <c r="X527" s="36" t="e">
        <f t="shared" si="219"/>
        <v>#REF!</v>
      </c>
      <c r="Y527" s="36" t="e">
        <f t="shared" si="220"/>
        <v>#REF!</v>
      </c>
      <c r="Z527" s="36" t="e">
        <f t="shared" si="221"/>
        <v>#REF!</v>
      </c>
      <c r="AA527" s="36" t="e">
        <f t="shared" si="222"/>
        <v>#REF!</v>
      </c>
    </row>
    <row r="528" spans="1:40" x14ac:dyDescent="0.3">
      <c r="C528" s="34">
        <v>5.15</v>
      </c>
      <c r="D528" s="34">
        <v>4.84</v>
      </c>
      <c r="E528" s="34">
        <v>4.5599999999999996</v>
      </c>
      <c r="F528" s="34">
        <v>5.15</v>
      </c>
      <c r="G528" s="34">
        <v>15.2</v>
      </c>
      <c r="H528" s="34">
        <v>20.9</v>
      </c>
      <c r="I528" s="34">
        <v>30.2</v>
      </c>
      <c r="J528" s="34">
        <v>23</v>
      </c>
      <c r="K528" s="34">
        <v>57.9</v>
      </c>
      <c r="L528" s="34">
        <v>29.7</v>
      </c>
      <c r="M528" s="34">
        <v>17.2</v>
      </c>
      <c r="N528" s="34">
        <v>10.6</v>
      </c>
      <c r="P528" s="36" t="e">
        <f t="shared" si="211"/>
        <v>#REF!</v>
      </c>
      <c r="Q528" s="36" t="e">
        <f t="shared" si="212"/>
        <v>#REF!</v>
      </c>
      <c r="R528" s="36" t="e">
        <f t="shared" si="213"/>
        <v>#REF!</v>
      </c>
      <c r="S528" s="36" t="e">
        <f t="shared" si="214"/>
        <v>#REF!</v>
      </c>
      <c r="T528" s="36" t="e">
        <f t="shared" si="215"/>
        <v>#REF!</v>
      </c>
      <c r="U528" s="36" t="e">
        <f t="shared" si="216"/>
        <v>#REF!</v>
      </c>
      <c r="V528" s="36" t="e">
        <f t="shared" si="217"/>
        <v>#REF!</v>
      </c>
      <c r="W528" s="36" t="e">
        <f t="shared" si="218"/>
        <v>#REF!</v>
      </c>
      <c r="X528" s="36" t="e">
        <f t="shared" si="219"/>
        <v>#REF!</v>
      </c>
      <c r="Y528" s="36" t="e">
        <f t="shared" si="220"/>
        <v>#REF!</v>
      </c>
      <c r="Z528" s="36" t="e">
        <f t="shared" si="221"/>
        <v>#REF!</v>
      </c>
      <c r="AA528" s="36" t="e">
        <f t="shared" si="222"/>
        <v>#REF!</v>
      </c>
    </row>
    <row r="529" spans="3:27" x14ac:dyDescent="0.3">
      <c r="C529" s="34">
        <v>4.9000000000000004</v>
      </c>
      <c r="D529" s="34">
        <v>4.9000000000000004</v>
      </c>
      <c r="E529" s="34">
        <v>4.7300000000000004</v>
      </c>
      <c r="F529" s="34">
        <v>5.39</v>
      </c>
      <c r="G529" s="34">
        <v>17</v>
      </c>
      <c r="H529" s="34">
        <v>19.3</v>
      </c>
      <c r="I529" s="34">
        <v>25.5</v>
      </c>
      <c r="J529" s="34">
        <v>25.4</v>
      </c>
      <c r="K529" s="34">
        <v>46.5</v>
      </c>
      <c r="L529" s="34">
        <v>28.3</v>
      </c>
      <c r="M529" s="34">
        <v>17.2</v>
      </c>
      <c r="N529" s="34">
        <v>9.92</v>
      </c>
      <c r="P529" s="36" t="e">
        <f t="shared" si="211"/>
        <v>#REF!</v>
      </c>
      <c r="Q529" s="36" t="e">
        <f t="shared" si="212"/>
        <v>#REF!</v>
      </c>
      <c r="R529" s="36" t="e">
        <f t="shared" si="213"/>
        <v>#REF!</v>
      </c>
      <c r="S529" s="36" t="e">
        <f t="shared" si="214"/>
        <v>#REF!</v>
      </c>
      <c r="T529" s="36" t="e">
        <f t="shared" si="215"/>
        <v>#REF!</v>
      </c>
      <c r="U529" s="36" t="e">
        <f t="shared" si="216"/>
        <v>#REF!</v>
      </c>
      <c r="V529" s="36" t="e">
        <f t="shared" si="217"/>
        <v>#REF!</v>
      </c>
      <c r="W529" s="36" t="e">
        <f t="shared" si="218"/>
        <v>#REF!</v>
      </c>
      <c r="X529" s="36" t="e">
        <f t="shared" si="219"/>
        <v>#REF!</v>
      </c>
      <c r="Y529" s="36" t="e">
        <f t="shared" si="220"/>
        <v>#REF!</v>
      </c>
      <c r="Z529" s="36" t="e">
        <f t="shared" si="221"/>
        <v>#REF!</v>
      </c>
      <c r="AA529" s="36" t="e">
        <f t="shared" si="222"/>
        <v>#REF!</v>
      </c>
    </row>
    <row r="530" spans="3:27" x14ac:dyDescent="0.3">
      <c r="C530" s="34">
        <v>5.33</v>
      </c>
      <c r="D530" s="34">
        <v>4.84</v>
      </c>
      <c r="E530" s="34">
        <v>4.84</v>
      </c>
      <c r="F530" s="34">
        <v>5.21</v>
      </c>
      <c r="G530" s="34">
        <v>16.899999999999999</v>
      </c>
      <c r="H530" s="34">
        <v>15.8</v>
      </c>
      <c r="I530" s="34">
        <v>23.9</v>
      </c>
      <c r="J530" s="34">
        <v>27.8</v>
      </c>
      <c r="K530" s="34">
        <v>47.8</v>
      </c>
      <c r="L530" s="34">
        <v>28.1</v>
      </c>
      <c r="M530" s="34">
        <v>16.399999999999999</v>
      </c>
      <c r="N530" s="34">
        <v>10.4</v>
      </c>
      <c r="P530" s="36" t="e">
        <f t="shared" si="211"/>
        <v>#REF!</v>
      </c>
      <c r="Q530" s="36" t="e">
        <f t="shared" si="212"/>
        <v>#REF!</v>
      </c>
      <c r="R530" s="36" t="e">
        <f t="shared" si="213"/>
        <v>#REF!</v>
      </c>
      <c r="S530" s="36" t="e">
        <f t="shared" si="214"/>
        <v>#REF!</v>
      </c>
      <c r="T530" s="36" t="e">
        <f t="shared" si="215"/>
        <v>#REF!</v>
      </c>
      <c r="U530" s="36" t="e">
        <f t="shared" si="216"/>
        <v>#REF!</v>
      </c>
      <c r="V530" s="36" t="e">
        <f t="shared" si="217"/>
        <v>#REF!</v>
      </c>
      <c r="W530" s="36" t="e">
        <f t="shared" si="218"/>
        <v>#REF!</v>
      </c>
      <c r="X530" s="36" t="e">
        <f t="shared" si="219"/>
        <v>#REF!</v>
      </c>
      <c r="Y530" s="36" t="e">
        <f t="shared" si="220"/>
        <v>#REF!</v>
      </c>
      <c r="Z530" s="36" t="e">
        <f t="shared" si="221"/>
        <v>#REF!</v>
      </c>
      <c r="AA530" s="36" t="e">
        <f t="shared" si="222"/>
        <v>#REF!</v>
      </c>
    </row>
    <row r="531" spans="3:27" x14ac:dyDescent="0.3">
      <c r="C531" s="34">
        <v>5.51</v>
      </c>
      <c r="D531" s="34">
        <v>4.72</v>
      </c>
      <c r="E531" s="34">
        <v>5.03</v>
      </c>
      <c r="F531" s="34">
        <v>5.39</v>
      </c>
      <c r="G531" s="34">
        <v>17.5</v>
      </c>
      <c r="H531" s="34">
        <v>15.1</v>
      </c>
      <c r="I531" s="34">
        <v>22.2</v>
      </c>
      <c r="J531" s="34">
        <v>29</v>
      </c>
      <c r="K531" s="34">
        <v>47.3</v>
      </c>
      <c r="L531" s="34">
        <v>27.8</v>
      </c>
      <c r="M531" s="34">
        <v>16.2</v>
      </c>
      <c r="N531" s="34">
        <v>10.3</v>
      </c>
      <c r="P531" s="36" t="e">
        <f t="shared" si="211"/>
        <v>#REF!</v>
      </c>
      <c r="Q531" s="36" t="e">
        <f t="shared" si="212"/>
        <v>#REF!</v>
      </c>
      <c r="R531" s="36" t="e">
        <f t="shared" si="213"/>
        <v>#REF!</v>
      </c>
      <c r="S531" s="36" t="e">
        <f t="shared" si="214"/>
        <v>#REF!</v>
      </c>
      <c r="T531" s="36" t="e">
        <f t="shared" si="215"/>
        <v>#REF!</v>
      </c>
      <c r="U531" s="36" t="e">
        <f t="shared" si="216"/>
        <v>#REF!</v>
      </c>
      <c r="V531" s="36" t="e">
        <f t="shared" si="217"/>
        <v>#REF!</v>
      </c>
      <c r="W531" s="36" t="e">
        <f t="shared" si="218"/>
        <v>#REF!</v>
      </c>
      <c r="X531" s="36" t="e">
        <f t="shared" si="219"/>
        <v>#REF!</v>
      </c>
      <c r="Y531" s="36" t="e">
        <f t="shared" si="220"/>
        <v>#REF!</v>
      </c>
      <c r="Z531" s="36" t="e">
        <f t="shared" si="221"/>
        <v>#REF!</v>
      </c>
      <c r="AA531" s="36" t="e">
        <f t="shared" si="222"/>
        <v>#REF!</v>
      </c>
    </row>
    <row r="532" spans="3:27" x14ac:dyDescent="0.3">
      <c r="C532" s="34">
        <v>5.51</v>
      </c>
      <c r="D532" s="34">
        <v>4.67</v>
      </c>
      <c r="E532" s="34">
        <v>4.96</v>
      </c>
      <c r="F532" s="34">
        <v>5.45</v>
      </c>
      <c r="G532" s="34">
        <v>19</v>
      </c>
      <c r="H532" s="34">
        <v>17.100000000000001</v>
      </c>
      <c r="I532" s="34">
        <v>23</v>
      </c>
      <c r="J532" s="34">
        <v>33</v>
      </c>
      <c r="K532" s="34">
        <v>45.4</v>
      </c>
      <c r="L532" s="34">
        <v>27.5</v>
      </c>
      <c r="M532" s="34">
        <v>15.8</v>
      </c>
      <c r="N532" s="34">
        <v>10.3</v>
      </c>
      <c r="P532" s="36" t="e">
        <f t="shared" si="211"/>
        <v>#REF!</v>
      </c>
      <c r="Q532" s="36" t="e">
        <f t="shared" si="212"/>
        <v>#REF!</v>
      </c>
      <c r="R532" s="36" t="e">
        <f t="shared" si="213"/>
        <v>#REF!</v>
      </c>
      <c r="S532" s="36" t="e">
        <f t="shared" si="214"/>
        <v>#REF!</v>
      </c>
      <c r="T532" s="36" t="e">
        <f t="shared" si="215"/>
        <v>#REF!</v>
      </c>
      <c r="U532" s="36" t="e">
        <f t="shared" si="216"/>
        <v>#REF!</v>
      </c>
      <c r="V532" s="36" t="e">
        <f t="shared" si="217"/>
        <v>#REF!</v>
      </c>
      <c r="W532" s="36" t="e">
        <f t="shared" si="218"/>
        <v>#REF!</v>
      </c>
      <c r="X532" s="36" t="e">
        <f t="shared" si="219"/>
        <v>#REF!</v>
      </c>
      <c r="Y532" s="36" t="e">
        <f t="shared" si="220"/>
        <v>#REF!</v>
      </c>
      <c r="Z532" s="36" t="e">
        <f t="shared" si="221"/>
        <v>#REF!</v>
      </c>
      <c r="AA532" s="36" t="e">
        <f t="shared" si="222"/>
        <v>#REF!</v>
      </c>
    </row>
    <row r="533" spans="3:27" x14ac:dyDescent="0.3">
      <c r="C533" s="34">
        <v>5.51</v>
      </c>
      <c r="D533" s="34">
        <v>4.78</v>
      </c>
      <c r="E533" s="34">
        <v>5.21</v>
      </c>
      <c r="F533" s="34">
        <v>5.57</v>
      </c>
      <c r="G533" s="34">
        <v>21.2</v>
      </c>
      <c r="H533" s="34">
        <v>15.1</v>
      </c>
      <c r="I533" s="34">
        <v>22.8</v>
      </c>
      <c r="J533" s="34">
        <v>36.5</v>
      </c>
      <c r="K533" s="34">
        <v>92.4</v>
      </c>
      <c r="L533" s="34">
        <v>43.2</v>
      </c>
      <c r="M533" s="34">
        <v>15.7</v>
      </c>
      <c r="N533" s="34">
        <v>10.4</v>
      </c>
      <c r="P533" s="36" t="e">
        <f t="shared" si="211"/>
        <v>#REF!</v>
      </c>
      <c r="Q533" s="36" t="e">
        <f t="shared" si="212"/>
        <v>#REF!</v>
      </c>
      <c r="R533" s="36" t="e">
        <f t="shared" si="213"/>
        <v>#REF!</v>
      </c>
      <c r="S533" s="36" t="e">
        <f t="shared" si="214"/>
        <v>#REF!</v>
      </c>
      <c r="T533" s="36" t="e">
        <f t="shared" si="215"/>
        <v>#REF!</v>
      </c>
      <c r="U533" s="36" t="e">
        <f t="shared" si="216"/>
        <v>#REF!</v>
      </c>
      <c r="V533" s="36" t="e">
        <f t="shared" si="217"/>
        <v>#REF!</v>
      </c>
      <c r="W533" s="36" t="e">
        <f t="shared" si="218"/>
        <v>#REF!</v>
      </c>
      <c r="X533" s="36" t="e">
        <f t="shared" si="219"/>
        <v>#REF!</v>
      </c>
      <c r="Y533" s="36" t="e">
        <f t="shared" si="220"/>
        <v>#REF!</v>
      </c>
      <c r="Z533" s="36" t="e">
        <f t="shared" si="221"/>
        <v>#REF!</v>
      </c>
      <c r="AA533" s="36" t="e">
        <f t="shared" si="222"/>
        <v>#REF!</v>
      </c>
    </row>
    <row r="534" spans="3:27" x14ac:dyDescent="0.3">
      <c r="C534" s="34">
        <v>5.39</v>
      </c>
      <c r="D534" s="34">
        <v>4.9000000000000004</v>
      </c>
      <c r="E534" s="34">
        <v>5.57</v>
      </c>
      <c r="F534" s="34">
        <v>5.51</v>
      </c>
      <c r="G534" s="34">
        <v>22.4</v>
      </c>
      <c r="H534" s="34">
        <v>14.2</v>
      </c>
      <c r="I534" s="34">
        <v>24.3</v>
      </c>
      <c r="J534" s="34">
        <v>43.2</v>
      </c>
      <c r="K534" s="34">
        <v>101</v>
      </c>
      <c r="L534" s="34">
        <v>90.1</v>
      </c>
      <c r="M534" s="34">
        <v>15.2</v>
      </c>
      <c r="N534" s="34">
        <v>10.1</v>
      </c>
      <c r="P534" s="36" t="e">
        <f t="shared" si="211"/>
        <v>#REF!</v>
      </c>
      <c r="Q534" s="36" t="e">
        <f t="shared" si="212"/>
        <v>#REF!</v>
      </c>
      <c r="R534" s="36" t="e">
        <f t="shared" si="213"/>
        <v>#REF!</v>
      </c>
      <c r="S534" s="36" t="e">
        <f t="shared" si="214"/>
        <v>#REF!</v>
      </c>
      <c r="T534" s="36" t="e">
        <f t="shared" si="215"/>
        <v>#REF!</v>
      </c>
      <c r="U534" s="36" t="e">
        <f t="shared" si="216"/>
        <v>#REF!</v>
      </c>
      <c r="V534" s="36" t="e">
        <f t="shared" si="217"/>
        <v>#REF!</v>
      </c>
      <c r="W534" s="36" t="e">
        <f t="shared" si="218"/>
        <v>#REF!</v>
      </c>
      <c r="X534" s="36" t="e">
        <f t="shared" si="219"/>
        <v>#REF!</v>
      </c>
      <c r="Y534" s="36" t="e">
        <f t="shared" si="220"/>
        <v>#REF!</v>
      </c>
      <c r="Z534" s="36" t="e">
        <f t="shared" si="221"/>
        <v>#REF!</v>
      </c>
      <c r="AA534" s="36" t="e">
        <f t="shared" si="222"/>
        <v>#REF!</v>
      </c>
    </row>
    <row r="535" spans="3:27" x14ac:dyDescent="0.3">
      <c r="C535" s="34">
        <v>5.45</v>
      </c>
      <c r="D535" s="34">
        <v>5.15</v>
      </c>
      <c r="E535" s="34">
        <v>5.21</v>
      </c>
      <c r="F535" s="34">
        <v>5.96</v>
      </c>
      <c r="G535" s="34">
        <v>19.899999999999999</v>
      </c>
      <c r="H535" s="34">
        <v>13.1</v>
      </c>
      <c r="I535" s="34">
        <v>21.9</v>
      </c>
      <c r="J535" s="34">
        <v>54.9</v>
      </c>
      <c r="K535" s="34">
        <v>80.599999999999994</v>
      </c>
      <c r="L535" s="34">
        <v>69.900000000000006</v>
      </c>
      <c r="M535" s="34">
        <v>15</v>
      </c>
      <c r="N535" s="34">
        <v>9.92</v>
      </c>
      <c r="P535" s="36" t="e">
        <f t="shared" si="211"/>
        <v>#REF!</v>
      </c>
      <c r="Q535" s="36" t="e">
        <f t="shared" si="212"/>
        <v>#REF!</v>
      </c>
      <c r="R535" s="36" t="e">
        <f t="shared" si="213"/>
        <v>#REF!</v>
      </c>
      <c r="S535" s="36" t="e">
        <f t="shared" si="214"/>
        <v>#REF!</v>
      </c>
      <c r="T535" s="36" t="e">
        <f t="shared" si="215"/>
        <v>#REF!</v>
      </c>
      <c r="U535" s="36" t="e">
        <f t="shared" si="216"/>
        <v>#REF!</v>
      </c>
      <c r="V535" s="36" t="e">
        <f t="shared" si="217"/>
        <v>#REF!</v>
      </c>
      <c r="W535" s="36" t="e">
        <f t="shared" si="218"/>
        <v>#REF!</v>
      </c>
      <c r="X535" s="36" t="e">
        <f t="shared" si="219"/>
        <v>#REF!</v>
      </c>
      <c r="Y535" s="36" t="e">
        <f t="shared" si="220"/>
        <v>#REF!</v>
      </c>
      <c r="Z535" s="36" t="e">
        <f t="shared" si="221"/>
        <v>#REF!</v>
      </c>
      <c r="AA535" s="36" t="e">
        <f t="shared" si="222"/>
        <v>#REF!</v>
      </c>
    </row>
    <row r="536" spans="3:27" x14ac:dyDescent="0.3">
      <c r="C536" s="34">
        <v>5.27</v>
      </c>
      <c r="D536" s="34">
        <v>5.09</v>
      </c>
      <c r="E536" s="34">
        <v>5.03</v>
      </c>
      <c r="F536" s="34">
        <v>5.7</v>
      </c>
      <c r="G536" s="34">
        <v>17.7</v>
      </c>
      <c r="H536" s="34">
        <v>13.1</v>
      </c>
      <c r="I536" s="34">
        <v>22.2</v>
      </c>
      <c r="J536" s="34">
        <v>49</v>
      </c>
      <c r="K536" s="34">
        <v>60</v>
      </c>
      <c r="L536" s="34">
        <v>53.2</v>
      </c>
      <c r="M536" s="34">
        <v>14.5</v>
      </c>
      <c r="N536" s="34">
        <v>9.76</v>
      </c>
      <c r="P536" s="36" t="e">
        <f t="shared" si="211"/>
        <v>#REF!</v>
      </c>
      <c r="Q536" s="36" t="e">
        <f t="shared" si="212"/>
        <v>#REF!</v>
      </c>
      <c r="R536" s="36" t="e">
        <f t="shared" si="213"/>
        <v>#REF!</v>
      </c>
      <c r="S536" s="36" t="e">
        <f t="shared" si="214"/>
        <v>#REF!</v>
      </c>
      <c r="T536" s="36" t="e">
        <f t="shared" si="215"/>
        <v>#REF!</v>
      </c>
      <c r="U536" s="36" t="e">
        <f t="shared" si="216"/>
        <v>#REF!</v>
      </c>
      <c r="V536" s="36" t="e">
        <f t="shared" si="217"/>
        <v>#REF!</v>
      </c>
      <c r="W536" s="36" t="e">
        <f t="shared" si="218"/>
        <v>#REF!</v>
      </c>
      <c r="X536" s="36" t="e">
        <f t="shared" si="219"/>
        <v>#REF!</v>
      </c>
      <c r="Y536" s="36" t="e">
        <f t="shared" si="220"/>
        <v>#REF!</v>
      </c>
      <c r="Z536" s="36" t="e">
        <f t="shared" si="221"/>
        <v>#REF!</v>
      </c>
      <c r="AA536" s="36" t="e">
        <f t="shared" si="222"/>
        <v>#REF!</v>
      </c>
    </row>
    <row r="537" spans="3:27" x14ac:dyDescent="0.3">
      <c r="C537" s="34">
        <v>5.45</v>
      </c>
      <c r="D537" s="34">
        <v>5.09</v>
      </c>
      <c r="E537" s="34">
        <v>4.78</v>
      </c>
      <c r="F537" s="34">
        <v>5.89</v>
      </c>
      <c r="G537" s="34">
        <v>36.200000000000003</v>
      </c>
      <c r="H537" s="34">
        <v>12.7</v>
      </c>
      <c r="I537" s="34">
        <v>21</v>
      </c>
      <c r="J537" s="34">
        <v>40.4</v>
      </c>
      <c r="K537" s="34">
        <v>59.8</v>
      </c>
      <c r="L537" s="34">
        <v>41.1</v>
      </c>
      <c r="M537" s="34">
        <v>14.3</v>
      </c>
      <c r="N537" s="34">
        <v>9.59</v>
      </c>
      <c r="P537" s="36" t="e">
        <f t="shared" si="211"/>
        <v>#REF!</v>
      </c>
      <c r="Q537" s="36" t="e">
        <f t="shared" si="212"/>
        <v>#REF!</v>
      </c>
      <c r="R537" s="36" t="e">
        <f t="shared" si="213"/>
        <v>#REF!</v>
      </c>
      <c r="S537" s="36" t="e">
        <f t="shared" si="214"/>
        <v>#REF!</v>
      </c>
      <c r="T537" s="36" t="e">
        <f t="shared" si="215"/>
        <v>#REF!</v>
      </c>
      <c r="U537" s="36" t="e">
        <f t="shared" si="216"/>
        <v>#REF!</v>
      </c>
      <c r="V537" s="36" t="e">
        <f t="shared" si="217"/>
        <v>#REF!</v>
      </c>
      <c r="W537" s="36" t="e">
        <f t="shared" si="218"/>
        <v>#REF!</v>
      </c>
      <c r="X537" s="36" t="e">
        <f t="shared" si="219"/>
        <v>#REF!</v>
      </c>
      <c r="Y537" s="36" t="e">
        <f t="shared" si="220"/>
        <v>#REF!</v>
      </c>
      <c r="Z537" s="36" t="e">
        <f t="shared" si="221"/>
        <v>#REF!</v>
      </c>
      <c r="AA537" s="36" t="e">
        <f t="shared" si="222"/>
        <v>#REF!</v>
      </c>
    </row>
    <row r="538" spans="3:27" x14ac:dyDescent="0.3">
      <c r="C538" s="34">
        <v>5.39</v>
      </c>
      <c r="D538" s="34">
        <v>5.15</v>
      </c>
      <c r="E538" s="34">
        <v>5.39</v>
      </c>
      <c r="F538" s="34">
        <v>5.57</v>
      </c>
      <c r="G538" s="34">
        <v>15.8</v>
      </c>
      <c r="H538" s="34">
        <v>16.5</v>
      </c>
      <c r="I538" s="34">
        <v>20.2</v>
      </c>
      <c r="J538" s="34">
        <v>48.2</v>
      </c>
      <c r="K538" s="34">
        <v>81.8</v>
      </c>
      <c r="L538" s="34">
        <v>38.9</v>
      </c>
      <c r="M538" s="34">
        <v>14.2</v>
      </c>
      <c r="N538" s="34">
        <v>9.59</v>
      </c>
      <c r="P538" s="36" t="e">
        <f t="shared" si="211"/>
        <v>#REF!</v>
      </c>
      <c r="Q538" s="36" t="e">
        <f t="shared" si="212"/>
        <v>#REF!</v>
      </c>
      <c r="R538" s="36" t="e">
        <f t="shared" si="213"/>
        <v>#REF!</v>
      </c>
      <c r="S538" s="36" t="e">
        <f t="shared" si="214"/>
        <v>#REF!</v>
      </c>
      <c r="T538" s="36" t="e">
        <f t="shared" si="215"/>
        <v>#REF!</v>
      </c>
      <c r="U538" s="36" t="e">
        <f t="shared" si="216"/>
        <v>#REF!</v>
      </c>
      <c r="V538" s="36" t="e">
        <f t="shared" si="217"/>
        <v>#REF!</v>
      </c>
      <c r="W538" s="36" t="e">
        <f t="shared" si="218"/>
        <v>#REF!</v>
      </c>
      <c r="X538" s="36" t="e">
        <f t="shared" si="219"/>
        <v>#REF!</v>
      </c>
      <c r="Y538" s="36" t="e">
        <f t="shared" si="220"/>
        <v>#REF!</v>
      </c>
      <c r="Z538" s="36" t="e">
        <f t="shared" si="221"/>
        <v>#REF!</v>
      </c>
      <c r="AA538" s="36" t="e">
        <f t="shared" si="222"/>
        <v>#REF!</v>
      </c>
    </row>
    <row r="539" spans="3:27" x14ac:dyDescent="0.3">
      <c r="C539" s="34">
        <v>5.39</v>
      </c>
      <c r="D539" s="34">
        <v>4.9000000000000004</v>
      </c>
      <c r="E539" s="34">
        <v>5.33</v>
      </c>
      <c r="F539" s="34">
        <v>6.9</v>
      </c>
      <c r="G539" s="34">
        <v>15.6</v>
      </c>
      <c r="H539" s="34">
        <v>14.7</v>
      </c>
      <c r="I539" s="34">
        <v>26</v>
      </c>
      <c r="J539" s="34">
        <v>41.3</v>
      </c>
      <c r="K539" s="34">
        <v>46.9</v>
      </c>
      <c r="L539" s="34">
        <v>35</v>
      </c>
      <c r="M539" s="34">
        <v>13.8</v>
      </c>
      <c r="N539" s="34">
        <v>9.34</v>
      </c>
      <c r="P539" s="36" t="e">
        <f t="shared" si="211"/>
        <v>#REF!</v>
      </c>
      <c r="Q539" s="36" t="e">
        <f t="shared" si="212"/>
        <v>#REF!</v>
      </c>
      <c r="R539" s="36" t="e">
        <f t="shared" si="213"/>
        <v>#REF!</v>
      </c>
      <c r="S539" s="36" t="e">
        <f t="shared" si="214"/>
        <v>#REF!</v>
      </c>
      <c r="T539" s="36" t="e">
        <f t="shared" si="215"/>
        <v>#REF!</v>
      </c>
      <c r="U539" s="36" t="e">
        <f t="shared" si="216"/>
        <v>#REF!</v>
      </c>
      <c r="V539" s="36" t="e">
        <f t="shared" si="217"/>
        <v>#REF!</v>
      </c>
      <c r="W539" s="36" t="e">
        <f t="shared" si="218"/>
        <v>#REF!</v>
      </c>
      <c r="X539" s="36" t="e">
        <f t="shared" si="219"/>
        <v>#REF!</v>
      </c>
      <c r="Y539" s="36" t="e">
        <f t="shared" si="220"/>
        <v>#REF!</v>
      </c>
      <c r="Z539" s="36" t="e">
        <f t="shared" si="221"/>
        <v>#REF!</v>
      </c>
      <c r="AA539" s="36" t="e">
        <f t="shared" si="222"/>
        <v>#REF!</v>
      </c>
    </row>
    <row r="540" spans="3:27" x14ac:dyDescent="0.3">
      <c r="C540" s="34">
        <v>5.51</v>
      </c>
      <c r="D540" s="34">
        <v>4.78</v>
      </c>
      <c r="E540" s="34">
        <v>5.27</v>
      </c>
      <c r="F540" s="34">
        <v>13</v>
      </c>
      <c r="G540" s="34">
        <v>14.8</v>
      </c>
      <c r="H540" s="34">
        <v>15</v>
      </c>
      <c r="I540" s="34">
        <v>24.5</v>
      </c>
      <c r="J540" s="34">
        <v>61.8</v>
      </c>
      <c r="K540" s="34">
        <v>43.2</v>
      </c>
      <c r="L540" s="34">
        <v>31.8</v>
      </c>
      <c r="M540" s="34">
        <v>13.7</v>
      </c>
      <c r="N540" s="34">
        <v>9.1</v>
      </c>
      <c r="P540" s="36" t="e">
        <f t="shared" si="211"/>
        <v>#REF!</v>
      </c>
      <c r="Q540" s="36" t="e">
        <f t="shared" si="212"/>
        <v>#REF!</v>
      </c>
      <c r="R540" s="36" t="e">
        <f t="shared" si="213"/>
        <v>#REF!</v>
      </c>
      <c r="S540" s="36" t="e">
        <f t="shared" si="214"/>
        <v>#REF!</v>
      </c>
      <c r="T540" s="36" t="e">
        <f t="shared" si="215"/>
        <v>#REF!</v>
      </c>
      <c r="U540" s="36" t="e">
        <f t="shared" si="216"/>
        <v>#REF!</v>
      </c>
      <c r="V540" s="36" t="e">
        <f t="shared" si="217"/>
        <v>#REF!</v>
      </c>
      <c r="W540" s="36" t="e">
        <f t="shared" si="218"/>
        <v>#REF!</v>
      </c>
      <c r="X540" s="36" t="e">
        <f t="shared" si="219"/>
        <v>#REF!</v>
      </c>
      <c r="Y540" s="36" t="e">
        <f t="shared" si="220"/>
        <v>#REF!</v>
      </c>
      <c r="Z540" s="36" t="e">
        <f t="shared" si="221"/>
        <v>#REF!</v>
      </c>
      <c r="AA540" s="36" t="e">
        <f t="shared" si="222"/>
        <v>#REF!</v>
      </c>
    </row>
    <row r="541" spans="3:27" x14ac:dyDescent="0.3">
      <c r="C541" s="34">
        <v>5.27</v>
      </c>
      <c r="D541" s="34">
        <v>4.67</v>
      </c>
      <c r="E541" s="34">
        <v>5.45</v>
      </c>
      <c r="F541" s="34">
        <v>12.8</v>
      </c>
      <c r="G541" s="34">
        <v>14.7</v>
      </c>
      <c r="H541" s="34">
        <v>14.7</v>
      </c>
      <c r="I541" s="34">
        <v>25.7</v>
      </c>
      <c r="J541" s="34">
        <v>80</v>
      </c>
      <c r="K541" s="34">
        <v>67.3</v>
      </c>
      <c r="L541" s="34">
        <v>30</v>
      </c>
      <c r="M541" s="34">
        <v>13.5</v>
      </c>
      <c r="N541" s="34">
        <v>9.26</v>
      </c>
      <c r="P541" s="36" t="e">
        <f t="shared" si="211"/>
        <v>#REF!</v>
      </c>
      <c r="Q541" s="36" t="e">
        <f t="shared" si="212"/>
        <v>#REF!</v>
      </c>
      <c r="R541" s="36" t="e">
        <f t="shared" si="213"/>
        <v>#REF!</v>
      </c>
      <c r="S541" s="36" t="e">
        <f t="shared" si="214"/>
        <v>#REF!</v>
      </c>
      <c r="T541" s="36" t="e">
        <f t="shared" si="215"/>
        <v>#REF!</v>
      </c>
      <c r="U541" s="36" t="e">
        <f t="shared" si="216"/>
        <v>#REF!</v>
      </c>
      <c r="V541" s="36" t="e">
        <f t="shared" si="217"/>
        <v>#REF!</v>
      </c>
      <c r="W541" s="36" t="e">
        <f t="shared" si="218"/>
        <v>#REF!</v>
      </c>
      <c r="X541" s="36" t="e">
        <f t="shared" si="219"/>
        <v>#REF!</v>
      </c>
      <c r="Y541" s="36" t="e">
        <f t="shared" si="220"/>
        <v>#REF!</v>
      </c>
      <c r="Z541" s="36" t="e">
        <f t="shared" si="221"/>
        <v>#REF!</v>
      </c>
      <c r="AA541" s="36" t="e">
        <f t="shared" si="222"/>
        <v>#REF!</v>
      </c>
    </row>
    <row r="542" spans="3:27" x14ac:dyDescent="0.3">
      <c r="C542" s="34">
        <v>5.39</v>
      </c>
      <c r="D542" s="34">
        <v>4.84</v>
      </c>
      <c r="E542" s="34">
        <v>5.76</v>
      </c>
      <c r="F542" s="34">
        <v>13.8</v>
      </c>
      <c r="G542" s="34">
        <v>14.9</v>
      </c>
      <c r="H542" s="34">
        <v>15.6</v>
      </c>
      <c r="I542" s="34">
        <v>34.6</v>
      </c>
      <c r="J542" s="34">
        <v>74.900000000000006</v>
      </c>
      <c r="K542" s="34">
        <v>76.400000000000006</v>
      </c>
      <c r="L542" s="34">
        <v>28.6</v>
      </c>
      <c r="M542" s="34">
        <v>13.4</v>
      </c>
      <c r="N542" s="34">
        <v>8.93</v>
      </c>
      <c r="P542" s="36" t="e">
        <f t="shared" si="211"/>
        <v>#REF!</v>
      </c>
      <c r="Q542" s="36" t="e">
        <f t="shared" si="212"/>
        <v>#REF!</v>
      </c>
      <c r="R542" s="36" t="e">
        <f t="shared" si="213"/>
        <v>#REF!</v>
      </c>
      <c r="S542" s="36" t="e">
        <f t="shared" si="214"/>
        <v>#REF!</v>
      </c>
      <c r="T542" s="36" t="e">
        <f t="shared" si="215"/>
        <v>#REF!</v>
      </c>
      <c r="U542" s="36" t="e">
        <f t="shared" si="216"/>
        <v>#REF!</v>
      </c>
      <c r="V542" s="36" t="e">
        <f t="shared" si="217"/>
        <v>#REF!</v>
      </c>
      <c r="W542" s="36" t="e">
        <f t="shared" si="218"/>
        <v>#REF!</v>
      </c>
      <c r="X542" s="36" t="e">
        <f t="shared" si="219"/>
        <v>#REF!</v>
      </c>
      <c r="Y542" s="36" t="e">
        <f t="shared" si="220"/>
        <v>#REF!</v>
      </c>
      <c r="Z542" s="36" t="e">
        <f t="shared" si="221"/>
        <v>#REF!</v>
      </c>
      <c r="AA542" s="36" t="e">
        <f t="shared" si="222"/>
        <v>#REF!</v>
      </c>
    </row>
    <row r="543" spans="3:27" x14ac:dyDescent="0.3">
      <c r="C543" s="34">
        <v>5.51</v>
      </c>
      <c r="D543" s="34">
        <v>4.67</v>
      </c>
      <c r="E543" s="34">
        <v>5.57</v>
      </c>
      <c r="F543" s="34">
        <v>13.2</v>
      </c>
      <c r="G543" s="34">
        <v>15.3</v>
      </c>
      <c r="H543" s="34">
        <v>16</v>
      </c>
      <c r="I543" s="34">
        <v>27.3</v>
      </c>
      <c r="J543" s="34">
        <v>61.1</v>
      </c>
      <c r="K543" s="34">
        <v>60.6</v>
      </c>
      <c r="L543" s="34">
        <v>27.3</v>
      </c>
      <c r="M543" s="34">
        <v>13.1</v>
      </c>
      <c r="N543" s="34">
        <v>8.77</v>
      </c>
      <c r="P543" s="36" t="e">
        <f t="shared" si="211"/>
        <v>#REF!</v>
      </c>
      <c r="Q543" s="36" t="e">
        <f t="shared" si="212"/>
        <v>#REF!</v>
      </c>
      <c r="R543" s="36" t="e">
        <f t="shared" si="213"/>
        <v>#REF!</v>
      </c>
      <c r="S543" s="36" t="e">
        <f t="shared" si="214"/>
        <v>#REF!</v>
      </c>
      <c r="T543" s="36" t="e">
        <f t="shared" si="215"/>
        <v>#REF!</v>
      </c>
      <c r="U543" s="36" t="e">
        <f t="shared" si="216"/>
        <v>#REF!</v>
      </c>
      <c r="V543" s="36" t="e">
        <f t="shared" si="217"/>
        <v>#REF!</v>
      </c>
      <c r="W543" s="36" t="e">
        <f t="shared" si="218"/>
        <v>#REF!</v>
      </c>
      <c r="X543" s="36" t="e">
        <f t="shared" si="219"/>
        <v>#REF!</v>
      </c>
      <c r="Y543" s="36" t="e">
        <f t="shared" si="220"/>
        <v>#REF!</v>
      </c>
      <c r="Z543" s="36" t="e">
        <f t="shared" si="221"/>
        <v>#REF!</v>
      </c>
      <c r="AA543" s="36" t="e">
        <f t="shared" si="222"/>
        <v>#REF!</v>
      </c>
    </row>
    <row r="544" spans="3:27" x14ac:dyDescent="0.3">
      <c r="C544" s="34">
        <v>5.51</v>
      </c>
      <c r="D544" s="34">
        <v>4.78</v>
      </c>
      <c r="E544" s="34">
        <v>5.57</v>
      </c>
      <c r="F544" s="34">
        <v>13.3</v>
      </c>
      <c r="G544" s="34">
        <v>19.399999999999999</v>
      </c>
      <c r="H544" s="34">
        <v>19.2</v>
      </c>
      <c r="I544" s="34">
        <v>26.3</v>
      </c>
      <c r="J544" s="34">
        <v>53.7</v>
      </c>
      <c r="K544" s="34">
        <v>51.9</v>
      </c>
      <c r="L544" s="34">
        <v>26</v>
      </c>
      <c r="M544" s="34">
        <v>12.9</v>
      </c>
      <c r="N544" s="34">
        <v>8.85</v>
      </c>
      <c r="P544" s="36" t="e">
        <f t="shared" si="211"/>
        <v>#REF!</v>
      </c>
      <c r="Q544" s="36" t="e">
        <f t="shared" si="212"/>
        <v>#REF!</v>
      </c>
      <c r="R544" s="36" t="e">
        <f t="shared" si="213"/>
        <v>#REF!</v>
      </c>
      <c r="S544" s="36" t="e">
        <f t="shared" si="214"/>
        <v>#REF!</v>
      </c>
      <c r="T544" s="36" t="e">
        <f t="shared" si="215"/>
        <v>#REF!</v>
      </c>
      <c r="U544" s="36" t="e">
        <f t="shared" si="216"/>
        <v>#REF!</v>
      </c>
      <c r="V544" s="36" t="e">
        <f t="shared" si="217"/>
        <v>#REF!</v>
      </c>
      <c r="W544" s="36" t="e">
        <f t="shared" si="218"/>
        <v>#REF!</v>
      </c>
      <c r="X544" s="36" t="e">
        <f t="shared" si="219"/>
        <v>#REF!</v>
      </c>
      <c r="Y544" s="36" t="e">
        <f t="shared" si="220"/>
        <v>#REF!</v>
      </c>
      <c r="Z544" s="36" t="e">
        <f t="shared" si="221"/>
        <v>#REF!</v>
      </c>
      <c r="AA544" s="36" t="e">
        <f t="shared" si="222"/>
        <v>#REF!</v>
      </c>
    </row>
    <row r="545" spans="1:40" x14ac:dyDescent="0.3">
      <c r="C545" s="34">
        <v>5.27</v>
      </c>
      <c r="D545" s="34">
        <v>4.67</v>
      </c>
      <c r="E545" s="34">
        <v>5.45</v>
      </c>
      <c r="F545" s="34">
        <v>13.2</v>
      </c>
      <c r="G545" s="34">
        <v>22.4</v>
      </c>
      <c r="H545" s="34">
        <v>18.399999999999999</v>
      </c>
      <c r="I545" s="34">
        <v>24.5</v>
      </c>
      <c r="J545" s="34">
        <v>59.3</v>
      </c>
      <c r="K545" s="34">
        <v>50.9</v>
      </c>
      <c r="L545" s="34">
        <v>25.7</v>
      </c>
      <c r="M545" s="34">
        <v>12.7</v>
      </c>
      <c r="N545" s="34">
        <v>8.77</v>
      </c>
      <c r="P545" s="36" t="e">
        <f t="shared" si="211"/>
        <v>#REF!</v>
      </c>
      <c r="Q545" s="36" t="e">
        <f t="shared" si="212"/>
        <v>#REF!</v>
      </c>
      <c r="R545" s="36" t="e">
        <f t="shared" si="213"/>
        <v>#REF!</v>
      </c>
      <c r="S545" s="36" t="e">
        <f t="shared" si="214"/>
        <v>#REF!</v>
      </c>
      <c r="T545" s="36" t="e">
        <f t="shared" si="215"/>
        <v>#REF!</v>
      </c>
      <c r="U545" s="36" t="e">
        <f t="shared" si="216"/>
        <v>#REF!</v>
      </c>
      <c r="V545" s="36" t="e">
        <f t="shared" si="217"/>
        <v>#REF!</v>
      </c>
      <c r="W545" s="36" t="e">
        <f t="shared" si="218"/>
        <v>#REF!</v>
      </c>
      <c r="X545" s="36" t="e">
        <f t="shared" si="219"/>
        <v>#REF!</v>
      </c>
      <c r="Y545" s="36" t="e">
        <f t="shared" si="220"/>
        <v>#REF!</v>
      </c>
      <c r="Z545" s="36" t="e">
        <f t="shared" si="221"/>
        <v>#REF!</v>
      </c>
      <c r="AA545" s="36" t="e">
        <f t="shared" si="222"/>
        <v>#REF!</v>
      </c>
    </row>
    <row r="546" spans="1:40" x14ac:dyDescent="0.3">
      <c r="C546" s="34">
        <v>5.27</v>
      </c>
      <c r="D546" s="34">
        <v>4.7300000000000004</v>
      </c>
      <c r="E546" s="34">
        <v>5.76</v>
      </c>
      <c r="F546" s="34">
        <v>12.1</v>
      </c>
      <c r="G546" s="34">
        <v>22.4</v>
      </c>
      <c r="H546" s="34">
        <v>17.399999999999999</v>
      </c>
      <c r="I546" s="34">
        <v>25.7</v>
      </c>
      <c r="J546" s="34">
        <v>55</v>
      </c>
      <c r="K546" s="34">
        <v>72.5</v>
      </c>
      <c r="L546" s="34">
        <v>28</v>
      </c>
      <c r="M546" s="34">
        <v>12.3</v>
      </c>
      <c r="N546" s="34">
        <v>8.5399999999999991</v>
      </c>
      <c r="P546" s="36" t="e">
        <f t="shared" si="211"/>
        <v>#REF!</v>
      </c>
      <c r="Q546" s="36" t="e">
        <f t="shared" si="212"/>
        <v>#REF!</v>
      </c>
      <c r="R546" s="36" t="e">
        <f t="shared" si="213"/>
        <v>#REF!</v>
      </c>
      <c r="S546" s="36" t="e">
        <f t="shared" si="214"/>
        <v>#REF!</v>
      </c>
      <c r="T546" s="36" t="e">
        <f t="shared" si="215"/>
        <v>#REF!</v>
      </c>
      <c r="U546" s="36" t="e">
        <f t="shared" si="216"/>
        <v>#REF!</v>
      </c>
      <c r="V546" s="36" t="e">
        <f t="shared" si="217"/>
        <v>#REF!</v>
      </c>
      <c r="W546" s="36" t="e">
        <f t="shared" si="218"/>
        <v>#REF!</v>
      </c>
      <c r="X546" s="36" t="e">
        <f t="shared" si="219"/>
        <v>#REF!</v>
      </c>
      <c r="Y546" s="36" t="e">
        <f t="shared" si="220"/>
        <v>#REF!</v>
      </c>
      <c r="Z546" s="36" t="e">
        <f t="shared" si="221"/>
        <v>#REF!</v>
      </c>
      <c r="AA546" s="36" t="e">
        <f t="shared" si="222"/>
        <v>#REF!</v>
      </c>
    </row>
    <row r="547" spans="1:40" x14ac:dyDescent="0.3">
      <c r="C547" s="34">
        <v>5.51</v>
      </c>
      <c r="D547" s="34">
        <v>4.78</v>
      </c>
      <c r="E547" s="34">
        <v>5.76</v>
      </c>
      <c r="F547" s="34">
        <v>11.5</v>
      </c>
      <c r="G547" s="34">
        <v>20.8</v>
      </c>
      <c r="H547" s="34">
        <v>16.8</v>
      </c>
      <c r="I547" s="34">
        <v>34.200000000000003</v>
      </c>
      <c r="J547" s="34">
        <v>54.7</v>
      </c>
      <c r="K547" s="34">
        <v>81.599999999999994</v>
      </c>
      <c r="L547" s="34">
        <v>26</v>
      </c>
      <c r="M547" s="34">
        <v>11.7</v>
      </c>
      <c r="N547" s="34">
        <v>8.4600000000000009</v>
      </c>
      <c r="P547" s="36" t="e">
        <f t="shared" si="211"/>
        <v>#REF!</v>
      </c>
      <c r="Q547" s="36" t="e">
        <f t="shared" si="212"/>
        <v>#REF!</v>
      </c>
      <c r="R547" s="36" t="e">
        <f t="shared" si="213"/>
        <v>#REF!</v>
      </c>
      <c r="S547" s="36" t="e">
        <f t="shared" si="214"/>
        <v>#REF!</v>
      </c>
      <c r="T547" s="36" t="e">
        <f t="shared" si="215"/>
        <v>#REF!</v>
      </c>
      <c r="U547" s="36" t="e">
        <f t="shared" si="216"/>
        <v>#REF!</v>
      </c>
      <c r="V547" s="36" t="e">
        <f t="shared" si="217"/>
        <v>#REF!</v>
      </c>
      <c r="W547" s="36" t="e">
        <f t="shared" si="218"/>
        <v>#REF!</v>
      </c>
      <c r="X547" s="36" t="e">
        <f t="shared" si="219"/>
        <v>#REF!</v>
      </c>
      <c r="Y547" s="36" t="e">
        <f t="shared" si="220"/>
        <v>#REF!</v>
      </c>
      <c r="Z547" s="36" t="e">
        <f t="shared" si="221"/>
        <v>#REF!</v>
      </c>
      <c r="AA547" s="36" t="e">
        <f t="shared" si="222"/>
        <v>#REF!</v>
      </c>
    </row>
    <row r="548" spans="1:40" x14ac:dyDescent="0.3">
      <c r="C548" s="34">
        <v>5.51</v>
      </c>
      <c r="D548" s="34">
        <v>4.9000000000000004</v>
      </c>
      <c r="E548" s="34">
        <v>5.51</v>
      </c>
      <c r="F548" s="34">
        <v>10.9</v>
      </c>
      <c r="G548" s="34">
        <v>15.3</v>
      </c>
      <c r="H548" s="34">
        <v>21.2</v>
      </c>
      <c r="I548" s="34">
        <v>33.299999999999997</v>
      </c>
      <c r="J548" s="34">
        <v>59.4</v>
      </c>
      <c r="K548" s="34">
        <v>66.2</v>
      </c>
      <c r="L548" s="34">
        <v>24.4</v>
      </c>
      <c r="M548" s="34">
        <v>11.7</v>
      </c>
      <c r="N548" s="34">
        <v>8.93</v>
      </c>
      <c r="P548" s="36" t="e">
        <f t="shared" si="211"/>
        <v>#REF!</v>
      </c>
      <c r="Q548" s="36" t="e">
        <f t="shared" si="212"/>
        <v>#REF!</v>
      </c>
      <c r="R548" s="36" t="e">
        <f t="shared" si="213"/>
        <v>#REF!</v>
      </c>
      <c r="S548" s="36" t="e">
        <f t="shared" si="214"/>
        <v>#REF!</v>
      </c>
      <c r="T548" s="36" t="e">
        <f t="shared" si="215"/>
        <v>#REF!</v>
      </c>
      <c r="U548" s="36" t="e">
        <f t="shared" si="216"/>
        <v>#REF!</v>
      </c>
      <c r="V548" s="36" t="e">
        <f t="shared" si="217"/>
        <v>#REF!</v>
      </c>
      <c r="W548" s="36" t="e">
        <f t="shared" si="218"/>
        <v>#REF!</v>
      </c>
      <c r="X548" s="36" t="e">
        <f t="shared" si="219"/>
        <v>#REF!</v>
      </c>
      <c r="Y548" s="36" t="e">
        <f t="shared" si="220"/>
        <v>#REF!</v>
      </c>
      <c r="Z548" s="36" t="e">
        <f t="shared" si="221"/>
        <v>#REF!</v>
      </c>
      <c r="AA548" s="36" t="e">
        <f t="shared" si="222"/>
        <v>#REF!</v>
      </c>
    </row>
    <row r="549" spans="1:40" x14ac:dyDescent="0.3">
      <c r="C549" s="34">
        <v>5.82</v>
      </c>
      <c r="D549" s="34">
        <v>4.68</v>
      </c>
      <c r="E549" s="34">
        <v>5.39</v>
      </c>
      <c r="F549" s="34">
        <v>18.8</v>
      </c>
      <c r="G549" s="34">
        <v>15.1</v>
      </c>
      <c r="H549" s="34">
        <v>25.8</v>
      </c>
      <c r="I549" s="34">
        <v>44</v>
      </c>
      <c r="J549" s="34">
        <v>63.3</v>
      </c>
      <c r="K549" s="34">
        <v>59.1</v>
      </c>
      <c r="L549" s="34">
        <v>23.8</v>
      </c>
      <c r="M549" s="34">
        <v>11.2</v>
      </c>
      <c r="N549" s="34">
        <v>8.77</v>
      </c>
      <c r="P549" s="36" t="e">
        <f t="shared" si="211"/>
        <v>#REF!</v>
      </c>
      <c r="Q549" s="36" t="e">
        <f t="shared" si="212"/>
        <v>#REF!</v>
      </c>
      <c r="R549" s="36" t="e">
        <f t="shared" si="213"/>
        <v>#REF!</v>
      </c>
      <c r="S549" s="36" t="e">
        <f t="shared" si="214"/>
        <v>#REF!</v>
      </c>
      <c r="T549" s="36" t="e">
        <f t="shared" si="215"/>
        <v>#REF!</v>
      </c>
      <c r="U549" s="36" t="e">
        <f t="shared" si="216"/>
        <v>#REF!</v>
      </c>
      <c r="V549" s="36" t="e">
        <f t="shared" si="217"/>
        <v>#REF!</v>
      </c>
      <c r="W549" s="36" t="e">
        <f t="shared" si="218"/>
        <v>#REF!</v>
      </c>
      <c r="X549" s="36" t="e">
        <f t="shared" si="219"/>
        <v>#REF!</v>
      </c>
      <c r="Y549" s="36" t="e">
        <f t="shared" si="220"/>
        <v>#REF!</v>
      </c>
      <c r="Z549" s="36" t="e">
        <f t="shared" si="221"/>
        <v>#REF!</v>
      </c>
      <c r="AA549" s="36" t="e">
        <f t="shared" si="222"/>
        <v>#REF!</v>
      </c>
    </row>
    <row r="550" spans="1:40" x14ac:dyDescent="0.3">
      <c r="C550" s="34">
        <v>5.51</v>
      </c>
      <c r="D550" s="34">
        <v>4.67</v>
      </c>
      <c r="E550" s="34">
        <v>5.03</v>
      </c>
      <c r="F550" s="34">
        <v>15</v>
      </c>
      <c r="G550" s="34">
        <v>15</v>
      </c>
      <c r="H550" s="34">
        <v>28.6</v>
      </c>
      <c r="I550" s="34">
        <v>44.2</v>
      </c>
      <c r="J550" s="34">
        <v>64.599999999999994</v>
      </c>
      <c r="K550" s="34">
        <v>48.5</v>
      </c>
      <c r="L550" s="34">
        <v>22.7</v>
      </c>
      <c r="M550" s="34">
        <v>11.1</v>
      </c>
      <c r="N550" s="34">
        <v>8.6199999999999992</v>
      </c>
      <c r="P550" s="36" t="e">
        <f t="shared" si="211"/>
        <v>#REF!</v>
      </c>
      <c r="Q550" s="36" t="e">
        <f t="shared" si="212"/>
        <v>#REF!</v>
      </c>
      <c r="R550" s="36" t="e">
        <f t="shared" si="213"/>
        <v>#REF!</v>
      </c>
      <c r="S550" s="36" t="e">
        <f t="shared" si="214"/>
        <v>#REF!</v>
      </c>
      <c r="T550" s="36" t="e">
        <f t="shared" si="215"/>
        <v>#REF!</v>
      </c>
      <c r="U550" s="36" t="e">
        <f t="shared" si="216"/>
        <v>#REF!</v>
      </c>
      <c r="V550" s="36" t="e">
        <f t="shared" si="217"/>
        <v>#REF!</v>
      </c>
      <c r="W550" s="36" t="e">
        <f t="shared" si="218"/>
        <v>#REF!</v>
      </c>
      <c r="X550" s="36" t="e">
        <f t="shared" si="219"/>
        <v>#REF!</v>
      </c>
      <c r="Y550" s="36" t="e">
        <f t="shared" si="220"/>
        <v>#REF!</v>
      </c>
      <c r="Z550" s="36" t="e">
        <f t="shared" si="221"/>
        <v>#REF!</v>
      </c>
      <c r="AA550" s="36" t="e">
        <f t="shared" si="222"/>
        <v>#REF!</v>
      </c>
    </row>
    <row r="551" spans="1:40" x14ac:dyDescent="0.3">
      <c r="C551" s="34">
        <v>5.39</v>
      </c>
      <c r="E551" s="34">
        <v>4.7300000000000004</v>
      </c>
      <c r="F551" s="34">
        <v>14.8</v>
      </c>
      <c r="G551" s="34">
        <v>16.600000000000001</v>
      </c>
      <c r="H551" s="34">
        <v>32.4</v>
      </c>
      <c r="I551" s="34">
        <v>41.4</v>
      </c>
      <c r="J551" s="34">
        <v>69.5</v>
      </c>
      <c r="K551" s="34">
        <v>44.1</v>
      </c>
      <c r="L551" s="34">
        <v>22.2</v>
      </c>
      <c r="M551" s="34">
        <v>10.9</v>
      </c>
      <c r="N551" s="34">
        <v>8.5399999999999991</v>
      </c>
      <c r="P551" s="36" t="e">
        <f>IF(C551="NaN", "", C551*$G$7)</f>
        <v>#REF!</v>
      </c>
      <c r="Q551" s="36"/>
      <c r="R551" s="36" t="e">
        <f t="shared" ref="R551:AA552" si="224">IF(E551="NaN", "", E551*$G$7)</f>
        <v>#REF!</v>
      </c>
      <c r="S551" s="36" t="e">
        <f t="shared" si="224"/>
        <v>#REF!</v>
      </c>
      <c r="T551" s="36" t="e">
        <f t="shared" si="224"/>
        <v>#REF!</v>
      </c>
      <c r="U551" s="36" t="e">
        <f t="shared" si="224"/>
        <v>#REF!</v>
      </c>
      <c r="V551" s="36" t="e">
        <f t="shared" si="224"/>
        <v>#REF!</v>
      </c>
      <c r="W551" s="36" t="e">
        <f t="shared" si="224"/>
        <v>#REF!</v>
      </c>
      <c r="X551" s="36" t="e">
        <f t="shared" si="224"/>
        <v>#REF!</v>
      </c>
      <c r="Y551" s="36" t="e">
        <f t="shared" si="224"/>
        <v>#REF!</v>
      </c>
      <c r="Z551" s="36" t="e">
        <f t="shared" si="224"/>
        <v>#REF!</v>
      </c>
      <c r="AA551" s="36" t="e">
        <f t="shared" si="224"/>
        <v>#REF!</v>
      </c>
    </row>
    <row r="552" spans="1:40" x14ac:dyDescent="0.3">
      <c r="C552" s="34">
        <v>5.51</v>
      </c>
      <c r="E552" s="34">
        <v>4.6100000000000003</v>
      </c>
      <c r="F552" s="34">
        <v>14.6</v>
      </c>
      <c r="G552" s="34">
        <v>16.3</v>
      </c>
      <c r="H552" s="34">
        <v>31.8</v>
      </c>
      <c r="I552" s="34">
        <v>33.5</v>
      </c>
      <c r="J552" s="34">
        <v>66.5</v>
      </c>
      <c r="K552" s="34">
        <v>38.9</v>
      </c>
      <c r="L552" s="34">
        <v>21.9</v>
      </c>
      <c r="M552" s="34">
        <v>10.8</v>
      </c>
      <c r="N552" s="34">
        <v>8.4600000000000009</v>
      </c>
      <c r="P552" s="36" t="e">
        <f>IF(C552="NaN", "", C552*$G$7)</f>
        <v>#REF!</v>
      </c>
      <c r="Q552" s="36"/>
      <c r="R552" s="36" t="e">
        <f t="shared" si="224"/>
        <v>#REF!</v>
      </c>
      <c r="S552" s="36" t="e">
        <f t="shared" si="224"/>
        <v>#REF!</v>
      </c>
      <c r="T552" s="36" t="e">
        <f t="shared" si="224"/>
        <v>#REF!</v>
      </c>
      <c r="U552" s="36" t="e">
        <f t="shared" si="224"/>
        <v>#REF!</v>
      </c>
      <c r="V552" s="36" t="e">
        <f t="shared" si="224"/>
        <v>#REF!</v>
      </c>
      <c r="W552" s="36" t="e">
        <f t="shared" si="224"/>
        <v>#REF!</v>
      </c>
      <c r="X552" s="36" t="e">
        <f t="shared" si="224"/>
        <v>#REF!</v>
      </c>
      <c r="Y552" s="36" t="e">
        <f t="shared" si="224"/>
        <v>#REF!</v>
      </c>
      <c r="Z552" s="36" t="e">
        <f t="shared" si="224"/>
        <v>#REF!</v>
      </c>
      <c r="AA552" s="36" t="e">
        <f t="shared" si="224"/>
        <v>#REF!</v>
      </c>
    </row>
    <row r="553" spans="1:40" x14ac:dyDescent="0.3">
      <c r="C553" s="34">
        <v>5.51</v>
      </c>
      <c r="E553" s="34">
        <v>4.62</v>
      </c>
      <c r="G553" s="34">
        <v>15.6</v>
      </c>
      <c r="I553" s="34">
        <v>32.700000000000003</v>
      </c>
      <c r="J553" s="34">
        <v>56.1</v>
      </c>
      <c r="L553" s="34">
        <v>21</v>
      </c>
      <c r="N553" s="34">
        <v>8.23</v>
      </c>
      <c r="P553" s="36" t="e">
        <f>IF(C553="NaN", "", C553*$G$7)</f>
        <v>#REF!</v>
      </c>
      <c r="Q553" s="36"/>
      <c r="R553" s="36" t="e">
        <f>IF(E553="NaN", "", E553*$G$7)</f>
        <v>#REF!</v>
      </c>
      <c r="S553" s="36"/>
      <c r="T553" s="36" t="e">
        <f>IF(G553="NaN", "", G553*$G$7)</f>
        <v>#REF!</v>
      </c>
      <c r="U553" s="36"/>
      <c r="V553" s="36" t="e">
        <f>IF(I553="NaN", "", I553*$G$7)</f>
        <v>#REF!</v>
      </c>
      <c r="W553" s="36" t="e">
        <f>IF(J553="NaN", "", J553*$G$7)</f>
        <v>#REF!</v>
      </c>
      <c r="X553" s="36"/>
      <c r="Y553" s="36" t="e">
        <f>IF(L553="NaN", "", L553*$G$7)</f>
        <v>#REF!</v>
      </c>
      <c r="Z553" s="36"/>
      <c r="AA553" s="36" t="e">
        <f>IF(N553="NaN", "", N553*$G$7)</f>
        <v>#REF!</v>
      </c>
    </row>
    <row r="554" spans="1:40" x14ac:dyDescent="0.3">
      <c r="P554" s="36"/>
      <c r="Q554" s="36"/>
      <c r="R554" s="36"/>
      <c r="S554" s="36"/>
      <c r="T554" s="36"/>
      <c r="U554" s="36"/>
      <c r="V554" s="36"/>
      <c r="W554" s="36"/>
      <c r="X554" s="36"/>
      <c r="Y554" s="36"/>
      <c r="Z554" s="36"/>
      <c r="AA554" s="36"/>
    </row>
    <row r="555" spans="1:40" x14ac:dyDescent="0.3">
      <c r="A555" s="34">
        <v>1984</v>
      </c>
      <c r="C555" s="34">
        <v>8.16</v>
      </c>
      <c r="D555" s="34">
        <v>6.08</v>
      </c>
      <c r="E555" s="34">
        <v>6.15</v>
      </c>
      <c r="F555" s="34">
        <v>6.83</v>
      </c>
      <c r="G555" s="34">
        <v>5.7</v>
      </c>
      <c r="H555" s="34">
        <v>10.199999999999999</v>
      </c>
      <c r="I555" s="34">
        <v>19.600000000000001</v>
      </c>
      <c r="J555" s="34">
        <v>40.9</v>
      </c>
      <c r="K555" s="34">
        <v>42.8</v>
      </c>
      <c r="L555" s="34">
        <v>18.399999999999999</v>
      </c>
      <c r="M555" s="34">
        <v>9.18</v>
      </c>
      <c r="N555" s="34">
        <v>6.28</v>
      </c>
      <c r="P555" s="36" t="e">
        <f t="shared" ref="P555:P583" si="225">IF(C555="NaN", "", C555*$G$7)</f>
        <v>#REF!</v>
      </c>
      <c r="Q555" s="36" t="e">
        <f t="shared" ref="Q555:Q583" si="226">IF(D555="NaN", "", D555*$G$7)</f>
        <v>#REF!</v>
      </c>
      <c r="R555" s="36" t="e">
        <f t="shared" ref="R555:R583" si="227">IF(E555="NaN", "", E555*$G$7)</f>
        <v>#REF!</v>
      </c>
      <c r="S555" s="36" t="e">
        <f t="shared" ref="S555:S583" si="228">IF(F555="NaN", "", F555*$G$7)</f>
        <v>#REF!</v>
      </c>
      <c r="T555" s="36" t="e">
        <f t="shared" ref="T555:T583" si="229">IF(G555="NaN", "", G555*$G$7)</f>
        <v>#REF!</v>
      </c>
      <c r="U555" s="36" t="e">
        <f t="shared" ref="U555:U583" si="230">IF(H555="NaN", "", H555*$G$7)</f>
        <v>#REF!</v>
      </c>
      <c r="V555" s="36" t="e">
        <f t="shared" ref="V555:V583" si="231">IF(I555="NaN", "", I555*$G$7)</f>
        <v>#REF!</v>
      </c>
      <c r="W555" s="36" t="e">
        <f t="shared" ref="W555:W583" si="232">IF(J555="NaN", "", J555*$G$7)</f>
        <v>#REF!</v>
      </c>
      <c r="X555" s="36" t="e">
        <f t="shared" ref="X555:X583" si="233">IF(K555="NaN", "", K555*$G$7)</f>
        <v>#REF!</v>
      </c>
      <c r="Y555" s="36" t="e">
        <f t="shared" ref="Y555:Y583" si="234">IF(L555="NaN", "", L555*$G$7)</f>
        <v>#REF!</v>
      </c>
      <c r="Z555" s="36" t="e">
        <f t="shared" ref="Z555:Z583" si="235">IF(M555="NaN", "", M555*$G$7)</f>
        <v>#REF!</v>
      </c>
      <c r="AA555" s="36" t="e">
        <f t="shared" ref="AA555:AA583" si="236">IF(N555="NaN", "", N555*$G$7)</f>
        <v>#REF!</v>
      </c>
      <c r="AC555" s="3" t="e">
        <f t="shared" ref="AC555:AN555" si="237">AVERAGE(P555:P585)</f>
        <v>#REF!</v>
      </c>
      <c r="AD555" s="3" t="e">
        <f t="shared" si="237"/>
        <v>#REF!</v>
      </c>
      <c r="AE555" s="3" t="e">
        <f t="shared" si="237"/>
        <v>#REF!</v>
      </c>
      <c r="AF555" s="3" t="e">
        <f t="shared" si="237"/>
        <v>#REF!</v>
      </c>
      <c r="AG555" s="3" t="e">
        <f t="shared" si="237"/>
        <v>#REF!</v>
      </c>
      <c r="AH555" s="3" t="e">
        <f t="shared" si="237"/>
        <v>#REF!</v>
      </c>
      <c r="AI555" s="3" t="e">
        <f t="shared" si="237"/>
        <v>#REF!</v>
      </c>
      <c r="AJ555" s="3" t="e">
        <f t="shared" si="237"/>
        <v>#REF!</v>
      </c>
      <c r="AK555" s="3" t="e">
        <f t="shared" si="237"/>
        <v>#REF!</v>
      </c>
      <c r="AL555" s="3" t="e">
        <f t="shared" si="237"/>
        <v>#REF!</v>
      </c>
      <c r="AM555" s="3" t="e">
        <f t="shared" si="237"/>
        <v>#REF!</v>
      </c>
      <c r="AN555" s="3" t="e">
        <f t="shared" si="237"/>
        <v>#REF!</v>
      </c>
    </row>
    <row r="556" spans="1:40" x14ac:dyDescent="0.3">
      <c r="C556" s="34">
        <v>8</v>
      </c>
      <c r="D556" s="34">
        <v>6.15</v>
      </c>
      <c r="E556" s="34">
        <v>6.15</v>
      </c>
      <c r="F556" s="34">
        <v>6.49</v>
      </c>
      <c r="G556" s="34">
        <v>5.51</v>
      </c>
      <c r="H556" s="34">
        <v>9.92</v>
      </c>
      <c r="I556" s="34">
        <v>27.7</v>
      </c>
      <c r="J556" s="34">
        <v>38</v>
      </c>
      <c r="K556" s="34">
        <v>33.299999999999997</v>
      </c>
      <c r="L556" s="34">
        <v>17.399999999999999</v>
      </c>
      <c r="M556" s="34">
        <v>9.02</v>
      </c>
      <c r="N556" s="34">
        <v>6.28</v>
      </c>
      <c r="P556" s="36" t="e">
        <f t="shared" si="225"/>
        <v>#REF!</v>
      </c>
      <c r="Q556" s="36" t="e">
        <f t="shared" si="226"/>
        <v>#REF!</v>
      </c>
      <c r="R556" s="36" t="e">
        <f t="shared" si="227"/>
        <v>#REF!</v>
      </c>
      <c r="S556" s="36" t="e">
        <f t="shared" si="228"/>
        <v>#REF!</v>
      </c>
      <c r="T556" s="36" t="e">
        <f t="shared" si="229"/>
        <v>#REF!</v>
      </c>
      <c r="U556" s="36" t="e">
        <f t="shared" si="230"/>
        <v>#REF!</v>
      </c>
      <c r="V556" s="36" t="e">
        <f t="shared" si="231"/>
        <v>#REF!</v>
      </c>
      <c r="W556" s="36" t="e">
        <f t="shared" si="232"/>
        <v>#REF!</v>
      </c>
      <c r="X556" s="36" t="e">
        <f t="shared" si="233"/>
        <v>#REF!</v>
      </c>
      <c r="Y556" s="36" t="e">
        <f t="shared" si="234"/>
        <v>#REF!</v>
      </c>
      <c r="Z556" s="36" t="e">
        <f t="shared" si="235"/>
        <v>#REF!</v>
      </c>
      <c r="AA556" s="36" t="e">
        <f t="shared" si="236"/>
        <v>#REF!</v>
      </c>
    </row>
    <row r="557" spans="1:40" x14ac:dyDescent="0.3">
      <c r="C557" s="34">
        <v>8</v>
      </c>
      <c r="D557" s="34">
        <v>6.08</v>
      </c>
      <c r="E557" s="34">
        <v>6.49</v>
      </c>
      <c r="F557" s="34">
        <v>6.35</v>
      </c>
      <c r="G557" s="34">
        <v>5.76</v>
      </c>
      <c r="H557" s="34">
        <v>10.8</v>
      </c>
      <c r="I557" s="34">
        <v>25.5</v>
      </c>
      <c r="J557" s="34">
        <v>39.1</v>
      </c>
      <c r="K557" s="34">
        <v>66.2</v>
      </c>
      <c r="L557" s="34">
        <v>18.2</v>
      </c>
      <c r="M557" s="34">
        <v>8.77</v>
      </c>
      <c r="N557" s="34">
        <v>6.15</v>
      </c>
      <c r="P557" s="36" t="e">
        <f t="shared" si="225"/>
        <v>#REF!</v>
      </c>
      <c r="Q557" s="36" t="e">
        <f t="shared" si="226"/>
        <v>#REF!</v>
      </c>
      <c r="R557" s="36" t="e">
        <f t="shared" si="227"/>
        <v>#REF!</v>
      </c>
      <c r="S557" s="36" t="e">
        <f t="shared" si="228"/>
        <v>#REF!</v>
      </c>
      <c r="T557" s="36" t="e">
        <f t="shared" si="229"/>
        <v>#REF!</v>
      </c>
      <c r="U557" s="36" t="e">
        <f t="shared" si="230"/>
        <v>#REF!</v>
      </c>
      <c r="V557" s="36" t="e">
        <f t="shared" si="231"/>
        <v>#REF!</v>
      </c>
      <c r="W557" s="36" t="e">
        <f t="shared" si="232"/>
        <v>#REF!</v>
      </c>
      <c r="X557" s="36" t="e">
        <f t="shared" si="233"/>
        <v>#REF!</v>
      </c>
      <c r="Y557" s="36" t="e">
        <f t="shared" si="234"/>
        <v>#REF!</v>
      </c>
      <c r="Z557" s="36" t="e">
        <f t="shared" si="235"/>
        <v>#REF!</v>
      </c>
      <c r="AA557" s="36" t="e">
        <f t="shared" si="236"/>
        <v>#REF!</v>
      </c>
    </row>
    <row r="558" spans="1:40" x14ac:dyDescent="0.3">
      <c r="C558" s="34">
        <v>7.7</v>
      </c>
      <c r="D558" s="34">
        <v>6.21</v>
      </c>
      <c r="E558" s="34">
        <v>6.56</v>
      </c>
      <c r="F558" s="34">
        <v>6.21</v>
      </c>
      <c r="G558" s="34">
        <v>6.15</v>
      </c>
      <c r="H558" s="34">
        <v>10.199999999999999</v>
      </c>
      <c r="I558" s="34">
        <v>28.2</v>
      </c>
      <c r="J558" s="34">
        <v>35.200000000000003</v>
      </c>
      <c r="K558" s="34">
        <v>56.6</v>
      </c>
      <c r="L558" s="34">
        <v>17.399999999999999</v>
      </c>
      <c r="M558" s="34">
        <v>8.6199999999999992</v>
      </c>
      <c r="N558" s="34">
        <v>6.01</v>
      </c>
      <c r="P558" s="36" t="e">
        <f t="shared" si="225"/>
        <v>#REF!</v>
      </c>
      <c r="Q558" s="36" t="e">
        <f t="shared" si="226"/>
        <v>#REF!</v>
      </c>
      <c r="R558" s="36" t="e">
        <f t="shared" si="227"/>
        <v>#REF!</v>
      </c>
      <c r="S558" s="36" t="e">
        <f t="shared" si="228"/>
        <v>#REF!</v>
      </c>
      <c r="T558" s="36" t="e">
        <f t="shared" si="229"/>
        <v>#REF!</v>
      </c>
      <c r="U558" s="36" t="e">
        <f t="shared" si="230"/>
        <v>#REF!</v>
      </c>
      <c r="V558" s="36" t="e">
        <f t="shared" si="231"/>
        <v>#REF!</v>
      </c>
      <c r="W558" s="36" t="e">
        <f t="shared" si="232"/>
        <v>#REF!</v>
      </c>
      <c r="X558" s="36" t="e">
        <f t="shared" si="233"/>
        <v>#REF!</v>
      </c>
      <c r="Y558" s="36" t="e">
        <f t="shared" si="234"/>
        <v>#REF!</v>
      </c>
      <c r="Z558" s="36" t="e">
        <f t="shared" si="235"/>
        <v>#REF!</v>
      </c>
      <c r="AA558" s="36" t="e">
        <f t="shared" si="236"/>
        <v>#REF!</v>
      </c>
    </row>
    <row r="559" spans="1:40" x14ac:dyDescent="0.3">
      <c r="C559" s="34">
        <v>7.7</v>
      </c>
      <c r="D559" s="34">
        <v>6.21</v>
      </c>
      <c r="E559" s="34">
        <v>6.56</v>
      </c>
      <c r="F559" s="34">
        <v>6.16</v>
      </c>
      <c r="G559" s="34">
        <v>6.42</v>
      </c>
      <c r="H559" s="34">
        <v>10.5</v>
      </c>
      <c r="I559" s="34">
        <v>31.5</v>
      </c>
      <c r="J559" s="34">
        <v>32</v>
      </c>
      <c r="K559" s="34">
        <v>60.3</v>
      </c>
      <c r="L559" s="34">
        <v>15.9</v>
      </c>
      <c r="M559" s="34">
        <v>8.4600000000000009</v>
      </c>
      <c r="N559" s="34">
        <v>6.01</v>
      </c>
      <c r="P559" s="36" t="e">
        <f t="shared" si="225"/>
        <v>#REF!</v>
      </c>
      <c r="Q559" s="36" t="e">
        <f t="shared" si="226"/>
        <v>#REF!</v>
      </c>
      <c r="R559" s="36" t="e">
        <f t="shared" si="227"/>
        <v>#REF!</v>
      </c>
      <c r="S559" s="36" t="e">
        <f t="shared" si="228"/>
        <v>#REF!</v>
      </c>
      <c r="T559" s="36" t="e">
        <f t="shared" si="229"/>
        <v>#REF!</v>
      </c>
      <c r="U559" s="36" t="e">
        <f t="shared" si="230"/>
        <v>#REF!</v>
      </c>
      <c r="V559" s="36" t="e">
        <f t="shared" si="231"/>
        <v>#REF!</v>
      </c>
      <c r="W559" s="36" t="e">
        <f t="shared" si="232"/>
        <v>#REF!</v>
      </c>
      <c r="X559" s="36" t="e">
        <f t="shared" si="233"/>
        <v>#REF!</v>
      </c>
      <c r="Y559" s="36" t="e">
        <f t="shared" si="234"/>
        <v>#REF!</v>
      </c>
      <c r="Z559" s="36" t="e">
        <f t="shared" si="235"/>
        <v>#REF!</v>
      </c>
      <c r="AA559" s="36" t="e">
        <f t="shared" si="236"/>
        <v>#REF!</v>
      </c>
    </row>
    <row r="560" spans="1:40" x14ac:dyDescent="0.3">
      <c r="C560" s="34">
        <v>7.24</v>
      </c>
      <c r="D560" s="34">
        <v>6.08</v>
      </c>
      <c r="E560" s="34">
        <v>6.35</v>
      </c>
      <c r="F560" s="34">
        <v>5.76</v>
      </c>
      <c r="G560" s="34">
        <v>6.83</v>
      </c>
      <c r="H560" s="34">
        <v>13.7</v>
      </c>
      <c r="I560" s="34">
        <v>36.700000000000003</v>
      </c>
      <c r="J560" s="34">
        <v>29.4</v>
      </c>
      <c r="K560" s="34">
        <v>59.3</v>
      </c>
      <c r="L560" s="34">
        <v>15.4</v>
      </c>
      <c r="M560" s="34">
        <v>8.39</v>
      </c>
      <c r="N560" s="34">
        <v>6.01</v>
      </c>
      <c r="P560" s="36" t="e">
        <f t="shared" si="225"/>
        <v>#REF!</v>
      </c>
      <c r="Q560" s="36" t="e">
        <f t="shared" si="226"/>
        <v>#REF!</v>
      </c>
      <c r="R560" s="36" t="e">
        <f t="shared" si="227"/>
        <v>#REF!</v>
      </c>
      <c r="S560" s="36" t="e">
        <f t="shared" si="228"/>
        <v>#REF!</v>
      </c>
      <c r="T560" s="36" t="e">
        <f t="shared" si="229"/>
        <v>#REF!</v>
      </c>
      <c r="U560" s="36" t="e">
        <f t="shared" si="230"/>
        <v>#REF!</v>
      </c>
      <c r="V560" s="36" t="e">
        <f t="shared" si="231"/>
        <v>#REF!</v>
      </c>
      <c r="W560" s="36" t="e">
        <f t="shared" si="232"/>
        <v>#REF!</v>
      </c>
      <c r="X560" s="36" t="e">
        <f t="shared" si="233"/>
        <v>#REF!</v>
      </c>
      <c r="Y560" s="36" t="e">
        <f t="shared" si="234"/>
        <v>#REF!</v>
      </c>
      <c r="Z560" s="36" t="e">
        <f t="shared" si="235"/>
        <v>#REF!</v>
      </c>
      <c r="AA560" s="36" t="e">
        <f t="shared" si="236"/>
        <v>#REF!</v>
      </c>
    </row>
    <row r="561" spans="3:27" x14ac:dyDescent="0.3">
      <c r="C561" s="34">
        <v>7.39</v>
      </c>
      <c r="D561" s="34">
        <v>6.01</v>
      </c>
      <c r="E561" s="34">
        <v>6.28</v>
      </c>
      <c r="F561" s="34">
        <v>5.57</v>
      </c>
      <c r="G561" s="34">
        <v>6.69</v>
      </c>
      <c r="H561" s="34">
        <v>12.4</v>
      </c>
      <c r="I561" s="34">
        <v>31.9</v>
      </c>
      <c r="J561" s="34">
        <v>28.8</v>
      </c>
      <c r="K561" s="34">
        <v>97.3</v>
      </c>
      <c r="L561" s="34">
        <v>15.2</v>
      </c>
      <c r="M561" s="34">
        <v>8.31</v>
      </c>
      <c r="N561" s="34">
        <v>6.08</v>
      </c>
      <c r="P561" s="36" t="e">
        <f t="shared" si="225"/>
        <v>#REF!</v>
      </c>
      <c r="Q561" s="36" t="e">
        <f t="shared" si="226"/>
        <v>#REF!</v>
      </c>
      <c r="R561" s="36" t="e">
        <f t="shared" si="227"/>
        <v>#REF!</v>
      </c>
      <c r="S561" s="36" t="e">
        <f t="shared" si="228"/>
        <v>#REF!</v>
      </c>
      <c r="T561" s="36" t="e">
        <f t="shared" si="229"/>
        <v>#REF!</v>
      </c>
      <c r="U561" s="36" t="e">
        <f t="shared" si="230"/>
        <v>#REF!</v>
      </c>
      <c r="V561" s="36" t="e">
        <f t="shared" si="231"/>
        <v>#REF!</v>
      </c>
      <c r="W561" s="36" t="e">
        <f t="shared" si="232"/>
        <v>#REF!</v>
      </c>
      <c r="X561" s="36" t="e">
        <f t="shared" si="233"/>
        <v>#REF!</v>
      </c>
      <c r="Y561" s="36" t="e">
        <f t="shared" si="234"/>
        <v>#REF!</v>
      </c>
      <c r="Z561" s="36" t="e">
        <f t="shared" si="235"/>
        <v>#REF!</v>
      </c>
      <c r="AA561" s="36" t="e">
        <f t="shared" si="236"/>
        <v>#REF!</v>
      </c>
    </row>
    <row r="562" spans="3:27" x14ac:dyDescent="0.3">
      <c r="C562" s="34">
        <v>7.39</v>
      </c>
      <c r="D562" s="34">
        <v>6.01</v>
      </c>
      <c r="E562" s="34">
        <v>6.28</v>
      </c>
      <c r="F562" s="34">
        <v>5.09</v>
      </c>
      <c r="G562" s="34">
        <v>10.7</v>
      </c>
      <c r="H562" s="34">
        <v>11.6</v>
      </c>
      <c r="I562" s="34">
        <v>36.700000000000003</v>
      </c>
      <c r="J562" s="34">
        <v>26.8</v>
      </c>
      <c r="K562" s="34">
        <v>115</v>
      </c>
      <c r="L562" s="34">
        <v>15.2</v>
      </c>
      <c r="M562" s="34">
        <v>8.31</v>
      </c>
      <c r="N562" s="34">
        <v>5.82</v>
      </c>
      <c r="P562" s="36" t="e">
        <f t="shared" si="225"/>
        <v>#REF!</v>
      </c>
      <c r="Q562" s="36" t="e">
        <f t="shared" si="226"/>
        <v>#REF!</v>
      </c>
      <c r="R562" s="36" t="e">
        <f t="shared" si="227"/>
        <v>#REF!</v>
      </c>
      <c r="S562" s="36" t="e">
        <f t="shared" si="228"/>
        <v>#REF!</v>
      </c>
      <c r="T562" s="36" t="e">
        <f t="shared" si="229"/>
        <v>#REF!</v>
      </c>
      <c r="U562" s="36" t="e">
        <f t="shared" si="230"/>
        <v>#REF!</v>
      </c>
      <c r="V562" s="36" t="e">
        <f t="shared" si="231"/>
        <v>#REF!</v>
      </c>
      <c r="W562" s="36" t="e">
        <f t="shared" si="232"/>
        <v>#REF!</v>
      </c>
      <c r="X562" s="36" t="e">
        <f t="shared" si="233"/>
        <v>#REF!</v>
      </c>
      <c r="Y562" s="36" t="e">
        <f t="shared" si="234"/>
        <v>#REF!</v>
      </c>
      <c r="Z562" s="36" t="e">
        <f t="shared" si="235"/>
        <v>#REF!</v>
      </c>
      <c r="AA562" s="36" t="e">
        <f t="shared" si="236"/>
        <v>#REF!</v>
      </c>
    </row>
    <row r="563" spans="3:27" x14ac:dyDescent="0.3">
      <c r="C563" s="34">
        <v>7.24</v>
      </c>
      <c r="D563" s="34">
        <v>6.08</v>
      </c>
      <c r="E563" s="34">
        <v>6.15</v>
      </c>
      <c r="F563" s="34">
        <v>5.88</v>
      </c>
      <c r="G563" s="34">
        <v>9.18</v>
      </c>
      <c r="H563" s="34">
        <v>11.2</v>
      </c>
      <c r="I563" s="34">
        <v>51.2</v>
      </c>
      <c r="J563" s="34">
        <v>26.8</v>
      </c>
      <c r="K563" s="34">
        <v>66.5</v>
      </c>
      <c r="L563" s="34">
        <v>14.5</v>
      </c>
      <c r="M563" s="34">
        <v>8.08</v>
      </c>
      <c r="N563" s="34">
        <v>5.7</v>
      </c>
      <c r="P563" s="36" t="e">
        <f t="shared" si="225"/>
        <v>#REF!</v>
      </c>
      <c r="Q563" s="36" t="e">
        <f t="shared" si="226"/>
        <v>#REF!</v>
      </c>
      <c r="R563" s="36" t="e">
        <f t="shared" si="227"/>
        <v>#REF!</v>
      </c>
      <c r="S563" s="36" t="e">
        <f t="shared" si="228"/>
        <v>#REF!</v>
      </c>
      <c r="T563" s="36" t="e">
        <f t="shared" si="229"/>
        <v>#REF!</v>
      </c>
      <c r="U563" s="36" t="e">
        <f t="shared" si="230"/>
        <v>#REF!</v>
      </c>
      <c r="V563" s="36" t="e">
        <f t="shared" si="231"/>
        <v>#REF!</v>
      </c>
      <c r="W563" s="36" t="e">
        <f t="shared" si="232"/>
        <v>#REF!</v>
      </c>
      <c r="X563" s="36" t="e">
        <f t="shared" si="233"/>
        <v>#REF!</v>
      </c>
      <c r="Y563" s="36" t="e">
        <f t="shared" si="234"/>
        <v>#REF!</v>
      </c>
      <c r="Z563" s="36" t="e">
        <f t="shared" si="235"/>
        <v>#REF!</v>
      </c>
      <c r="AA563" s="36" t="e">
        <f t="shared" si="236"/>
        <v>#REF!</v>
      </c>
    </row>
    <row r="564" spans="3:27" x14ac:dyDescent="0.3">
      <c r="C564" s="34">
        <v>7.17</v>
      </c>
      <c r="D564" s="34">
        <v>6.21</v>
      </c>
      <c r="E564" s="34">
        <v>6.35</v>
      </c>
      <c r="F564" s="34">
        <v>5.89</v>
      </c>
      <c r="G564" s="34">
        <v>9.67</v>
      </c>
      <c r="H564" s="34">
        <v>14.4</v>
      </c>
      <c r="I564" s="34">
        <v>58.9</v>
      </c>
      <c r="J564" s="34">
        <v>29</v>
      </c>
      <c r="K564" s="34">
        <v>57.4</v>
      </c>
      <c r="L564" s="34">
        <v>14.3</v>
      </c>
      <c r="M564" s="34">
        <v>7.7</v>
      </c>
      <c r="N564" s="34">
        <v>5.88</v>
      </c>
      <c r="P564" s="36" t="e">
        <f t="shared" si="225"/>
        <v>#REF!</v>
      </c>
      <c r="Q564" s="36" t="e">
        <f t="shared" si="226"/>
        <v>#REF!</v>
      </c>
      <c r="R564" s="36" t="e">
        <f t="shared" si="227"/>
        <v>#REF!</v>
      </c>
      <c r="S564" s="36" t="e">
        <f t="shared" si="228"/>
        <v>#REF!</v>
      </c>
      <c r="T564" s="36" t="e">
        <f t="shared" si="229"/>
        <v>#REF!</v>
      </c>
      <c r="U564" s="36" t="e">
        <f t="shared" si="230"/>
        <v>#REF!</v>
      </c>
      <c r="V564" s="36" t="e">
        <f t="shared" si="231"/>
        <v>#REF!</v>
      </c>
      <c r="W564" s="36" t="e">
        <f t="shared" si="232"/>
        <v>#REF!</v>
      </c>
      <c r="X564" s="36" t="e">
        <f t="shared" si="233"/>
        <v>#REF!</v>
      </c>
      <c r="Y564" s="36" t="e">
        <f t="shared" si="234"/>
        <v>#REF!</v>
      </c>
      <c r="Z564" s="36" t="e">
        <f t="shared" si="235"/>
        <v>#REF!</v>
      </c>
      <c r="AA564" s="36" t="e">
        <f t="shared" si="236"/>
        <v>#REF!</v>
      </c>
    </row>
    <row r="565" spans="3:27" x14ac:dyDescent="0.3">
      <c r="C565" s="34">
        <v>7.1</v>
      </c>
      <c r="D565" s="34">
        <v>6.08</v>
      </c>
      <c r="E565" s="34">
        <v>6.15</v>
      </c>
      <c r="F565" s="34">
        <v>6.16</v>
      </c>
      <c r="G565" s="34">
        <v>11</v>
      </c>
      <c r="H565" s="34">
        <v>17.600000000000001</v>
      </c>
      <c r="I565" s="34">
        <v>36.700000000000003</v>
      </c>
      <c r="J565" s="34">
        <v>35</v>
      </c>
      <c r="K565" s="34">
        <v>53</v>
      </c>
      <c r="L565" s="34">
        <v>14.2</v>
      </c>
      <c r="M565" s="34">
        <v>8</v>
      </c>
      <c r="N565" s="34">
        <v>5.82</v>
      </c>
      <c r="P565" s="36" t="e">
        <f t="shared" si="225"/>
        <v>#REF!</v>
      </c>
      <c r="Q565" s="36" t="e">
        <f t="shared" si="226"/>
        <v>#REF!</v>
      </c>
      <c r="R565" s="36" t="e">
        <f t="shared" si="227"/>
        <v>#REF!</v>
      </c>
      <c r="S565" s="36" t="e">
        <f t="shared" si="228"/>
        <v>#REF!</v>
      </c>
      <c r="T565" s="36" t="e">
        <f t="shared" si="229"/>
        <v>#REF!</v>
      </c>
      <c r="U565" s="36" t="e">
        <f t="shared" si="230"/>
        <v>#REF!</v>
      </c>
      <c r="V565" s="36" t="e">
        <f t="shared" si="231"/>
        <v>#REF!</v>
      </c>
      <c r="W565" s="36" t="e">
        <f t="shared" si="232"/>
        <v>#REF!</v>
      </c>
      <c r="X565" s="36" t="e">
        <f t="shared" si="233"/>
        <v>#REF!</v>
      </c>
      <c r="Y565" s="36" t="e">
        <f t="shared" si="234"/>
        <v>#REF!</v>
      </c>
      <c r="Z565" s="36" t="e">
        <f t="shared" si="235"/>
        <v>#REF!</v>
      </c>
      <c r="AA565" s="36" t="e">
        <f t="shared" si="236"/>
        <v>#REF!</v>
      </c>
    </row>
    <row r="566" spans="3:27" x14ac:dyDescent="0.3">
      <c r="C566" s="34">
        <v>6.97</v>
      </c>
      <c r="D566" s="34">
        <v>6.15</v>
      </c>
      <c r="E566" s="34">
        <v>6.35</v>
      </c>
      <c r="F566" s="34">
        <v>6.08</v>
      </c>
      <c r="G566" s="34">
        <v>9.59</v>
      </c>
      <c r="H566" s="34">
        <v>25.8</v>
      </c>
      <c r="I566" s="34">
        <v>35.9</v>
      </c>
      <c r="J566" s="34">
        <v>31.7</v>
      </c>
      <c r="K566" s="34">
        <v>50.7</v>
      </c>
      <c r="L566" s="34">
        <v>13.9</v>
      </c>
      <c r="M566" s="34">
        <v>8.23</v>
      </c>
      <c r="N566" s="34">
        <v>5.76</v>
      </c>
      <c r="P566" s="36" t="e">
        <f t="shared" si="225"/>
        <v>#REF!</v>
      </c>
      <c r="Q566" s="36" t="e">
        <f t="shared" si="226"/>
        <v>#REF!</v>
      </c>
      <c r="R566" s="36" t="e">
        <f t="shared" si="227"/>
        <v>#REF!</v>
      </c>
      <c r="S566" s="36" t="e">
        <f t="shared" si="228"/>
        <v>#REF!</v>
      </c>
      <c r="T566" s="36" t="e">
        <f t="shared" si="229"/>
        <v>#REF!</v>
      </c>
      <c r="U566" s="36" t="e">
        <f t="shared" si="230"/>
        <v>#REF!</v>
      </c>
      <c r="V566" s="36" t="e">
        <f t="shared" si="231"/>
        <v>#REF!</v>
      </c>
      <c r="W566" s="36" t="e">
        <f t="shared" si="232"/>
        <v>#REF!</v>
      </c>
      <c r="X566" s="36" t="e">
        <f t="shared" si="233"/>
        <v>#REF!</v>
      </c>
      <c r="Y566" s="36" t="e">
        <f t="shared" si="234"/>
        <v>#REF!</v>
      </c>
      <c r="Z566" s="36" t="e">
        <f t="shared" si="235"/>
        <v>#REF!</v>
      </c>
      <c r="AA566" s="36" t="e">
        <f t="shared" si="236"/>
        <v>#REF!</v>
      </c>
    </row>
    <row r="567" spans="3:27" x14ac:dyDescent="0.3">
      <c r="C567" s="34">
        <v>6.83</v>
      </c>
      <c r="D567" s="34">
        <v>6.21</v>
      </c>
      <c r="E567" s="34">
        <v>6.15</v>
      </c>
      <c r="F567" s="34">
        <v>5.97</v>
      </c>
      <c r="G567" s="34">
        <v>10.7</v>
      </c>
      <c r="H567" s="34">
        <v>23.6</v>
      </c>
      <c r="I567" s="34">
        <v>33.299999999999997</v>
      </c>
      <c r="J567" s="34">
        <v>29.9</v>
      </c>
      <c r="K567" s="34">
        <v>48.2</v>
      </c>
      <c r="L567" s="34">
        <v>13.5</v>
      </c>
      <c r="M567" s="34">
        <v>8</v>
      </c>
      <c r="N567" s="34">
        <v>6.01</v>
      </c>
      <c r="P567" s="36" t="e">
        <f t="shared" si="225"/>
        <v>#REF!</v>
      </c>
      <c r="Q567" s="36" t="e">
        <f t="shared" si="226"/>
        <v>#REF!</v>
      </c>
      <c r="R567" s="36" t="e">
        <f t="shared" si="227"/>
        <v>#REF!</v>
      </c>
      <c r="S567" s="36" t="e">
        <f t="shared" si="228"/>
        <v>#REF!</v>
      </c>
      <c r="T567" s="36" t="e">
        <f t="shared" si="229"/>
        <v>#REF!</v>
      </c>
      <c r="U567" s="36" t="e">
        <f t="shared" si="230"/>
        <v>#REF!</v>
      </c>
      <c r="V567" s="36" t="e">
        <f t="shared" si="231"/>
        <v>#REF!</v>
      </c>
      <c r="W567" s="36" t="e">
        <f t="shared" si="232"/>
        <v>#REF!</v>
      </c>
      <c r="X567" s="36" t="e">
        <f t="shared" si="233"/>
        <v>#REF!</v>
      </c>
      <c r="Y567" s="36" t="e">
        <f t="shared" si="234"/>
        <v>#REF!</v>
      </c>
      <c r="Z567" s="36" t="e">
        <f t="shared" si="235"/>
        <v>#REF!</v>
      </c>
      <c r="AA567" s="36" t="e">
        <f t="shared" si="236"/>
        <v>#REF!</v>
      </c>
    </row>
    <row r="568" spans="3:27" x14ac:dyDescent="0.3">
      <c r="C568" s="34">
        <v>6.62</v>
      </c>
      <c r="D568" s="34">
        <v>6.01</v>
      </c>
      <c r="E568" s="34">
        <v>6.25</v>
      </c>
      <c r="F568" s="34">
        <v>6.28</v>
      </c>
      <c r="G568" s="34">
        <v>10.1</v>
      </c>
      <c r="H568" s="34">
        <v>20.2</v>
      </c>
      <c r="I568" s="34">
        <v>33.299999999999997</v>
      </c>
      <c r="J568" s="34">
        <v>33.6</v>
      </c>
      <c r="K568" s="34">
        <v>46.9</v>
      </c>
      <c r="L568" s="34">
        <v>13.1</v>
      </c>
      <c r="M568" s="34">
        <v>7.77</v>
      </c>
      <c r="N568" s="34">
        <v>6.15</v>
      </c>
      <c r="P568" s="36" t="e">
        <f t="shared" si="225"/>
        <v>#REF!</v>
      </c>
      <c r="Q568" s="36" t="e">
        <f t="shared" si="226"/>
        <v>#REF!</v>
      </c>
      <c r="R568" s="36" t="e">
        <f t="shared" si="227"/>
        <v>#REF!</v>
      </c>
      <c r="S568" s="36" t="e">
        <f t="shared" si="228"/>
        <v>#REF!</v>
      </c>
      <c r="T568" s="36" t="e">
        <f t="shared" si="229"/>
        <v>#REF!</v>
      </c>
      <c r="U568" s="36" t="e">
        <f t="shared" si="230"/>
        <v>#REF!</v>
      </c>
      <c r="V568" s="36" t="e">
        <f t="shared" si="231"/>
        <v>#REF!</v>
      </c>
      <c r="W568" s="36" t="e">
        <f t="shared" si="232"/>
        <v>#REF!</v>
      </c>
      <c r="X568" s="36" t="e">
        <f t="shared" si="233"/>
        <v>#REF!</v>
      </c>
      <c r="Y568" s="36" t="e">
        <f t="shared" si="234"/>
        <v>#REF!</v>
      </c>
      <c r="Z568" s="36" t="e">
        <f t="shared" si="235"/>
        <v>#REF!</v>
      </c>
      <c r="AA568" s="36" t="e">
        <f t="shared" si="236"/>
        <v>#REF!</v>
      </c>
    </row>
    <row r="569" spans="3:27" x14ac:dyDescent="0.3">
      <c r="C569" s="34">
        <v>6.56</v>
      </c>
      <c r="D569" s="34">
        <v>6.01</v>
      </c>
      <c r="E569" s="34">
        <v>6.62</v>
      </c>
      <c r="F569" s="34">
        <v>7.04</v>
      </c>
      <c r="G569" s="34">
        <v>10.7</v>
      </c>
      <c r="H569" s="34">
        <v>19.899999999999999</v>
      </c>
      <c r="I569" s="34">
        <v>30.6</v>
      </c>
      <c r="J569" s="34">
        <v>32</v>
      </c>
      <c r="K569" s="34">
        <v>45.8</v>
      </c>
      <c r="L569" s="34">
        <v>13.7</v>
      </c>
      <c r="M569" s="34">
        <v>7.54</v>
      </c>
      <c r="N569" s="34">
        <v>5.89</v>
      </c>
      <c r="P569" s="36" t="e">
        <f t="shared" si="225"/>
        <v>#REF!</v>
      </c>
      <c r="Q569" s="36" t="e">
        <f t="shared" si="226"/>
        <v>#REF!</v>
      </c>
      <c r="R569" s="36" t="e">
        <f t="shared" si="227"/>
        <v>#REF!</v>
      </c>
      <c r="S569" s="36" t="e">
        <f t="shared" si="228"/>
        <v>#REF!</v>
      </c>
      <c r="T569" s="36" t="e">
        <f t="shared" si="229"/>
        <v>#REF!</v>
      </c>
      <c r="U569" s="36" t="e">
        <f t="shared" si="230"/>
        <v>#REF!</v>
      </c>
      <c r="V569" s="36" t="e">
        <f t="shared" si="231"/>
        <v>#REF!</v>
      </c>
      <c r="W569" s="36" t="e">
        <f t="shared" si="232"/>
        <v>#REF!</v>
      </c>
      <c r="X569" s="36" t="e">
        <f t="shared" si="233"/>
        <v>#REF!</v>
      </c>
      <c r="Y569" s="36" t="e">
        <f t="shared" si="234"/>
        <v>#REF!</v>
      </c>
      <c r="Z569" s="36" t="e">
        <f t="shared" si="235"/>
        <v>#REF!</v>
      </c>
      <c r="AA569" s="36" t="e">
        <f t="shared" si="236"/>
        <v>#REF!</v>
      </c>
    </row>
    <row r="570" spans="3:27" x14ac:dyDescent="0.3">
      <c r="C570" s="34">
        <v>6.97</v>
      </c>
      <c r="D570" s="34">
        <v>6.01</v>
      </c>
      <c r="E570" s="34">
        <v>6.49</v>
      </c>
      <c r="F570" s="34">
        <v>6.56</v>
      </c>
      <c r="G570" s="34">
        <v>9.86</v>
      </c>
      <c r="H570" s="34">
        <v>19.899999999999999</v>
      </c>
      <c r="I570" s="34">
        <v>28.2</v>
      </c>
      <c r="J570" s="34">
        <v>33.1</v>
      </c>
      <c r="K570" s="34">
        <v>42.6</v>
      </c>
      <c r="L570" s="34">
        <v>17.8</v>
      </c>
      <c r="M570" s="34">
        <v>7.62</v>
      </c>
      <c r="N570" s="34">
        <v>5.76</v>
      </c>
      <c r="P570" s="36" t="e">
        <f t="shared" si="225"/>
        <v>#REF!</v>
      </c>
      <c r="Q570" s="36" t="e">
        <f t="shared" si="226"/>
        <v>#REF!</v>
      </c>
      <c r="R570" s="36" t="e">
        <f t="shared" si="227"/>
        <v>#REF!</v>
      </c>
      <c r="S570" s="36" t="e">
        <f t="shared" si="228"/>
        <v>#REF!</v>
      </c>
      <c r="T570" s="36" t="e">
        <f t="shared" si="229"/>
        <v>#REF!</v>
      </c>
      <c r="U570" s="36" t="e">
        <f t="shared" si="230"/>
        <v>#REF!</v>
      </c>
      <c r="V570" s="36" t="e">
        <f t="shared" si="231"/>
        <v>#REF!</v>
      </c>
      <c r="W570" s="36" t="e">
        <f t="shared" si="232"/>
        <v>#REF!</v>
      </c>
      <c r="X570" s="36" t="e">
        <f t="shared" si="233"/>
        <v>#REF!</v>
      </c>
      <c r="Y570" s="36" t="e">
        <f t="shared" si="234"/>
        <v>#REF!</v>
      </c>
      <c r="Z570" s="36" t="e">
        <f t="shared" si="235"/>
        <v>#REF!</v>
      </c>
      <c r="AA570" s="36" t="e">
        <f t="shared" si="236"/>
        <v>#REF!</v>
      </c>
    </row>
    <row r="571" spans="3:27" x14ac:dyDescent="0.3">
      <c r="C571" s="34">
        <v>6.56</v>
      </c>
      <c r="D571" s="34">
        <v>6.15</v>
      </c>
      <c r="E571" s="34">
        <v>6.49</v>
      </c>
      <c r="F571" s="34">
        <v>6.56</v>
      </c>
      <c r="G571" s="34">
        <v>9.84</v>
      </c>
      <c r="H571" s="34">
        <v>16.2</v>
      </c>
      <c r="I571" s="34">
        <v>30.6</v>
      </c>
      <c r="J571" s="34">
        <v>31.8</v>
      </c>
      <c r="K571" s="34">
        <v>37.700000000000003</v>
      </c>
      <c r="L571" s="34">
        <v>14.6</v>
      </c>
      <c r="M571" s="34">
        <v>7.46</v>
      </c>
      <c r="N571" s="34">
        <v>5.76</v>
      </c>
      <c r="P571" s="36" t="e">
        <f t="shared" si="225"/>
        <v>#REF!</v>
      </c>
      <c r="Q571" s="36" t="e">
        <f t="shared" si="226"/>
        <v>#REF!</v>
      </c>
      <c r="R571" s="36" t="e">
        <f t="shared" si="227"/>
        <v>#REF!</v>
      </c>
      <c r="S571" s="36" t="e">
        <f t="shared" si="228"/>
        <v>#REF!</v>
      </c>
      <c r="T571" s="36" t="e">
        <f t="shared" si="229"/>
        <v>#REF!</v>
      </c>
      <c r="U571" s="36" t="e">
        <f t="shared" si="230"/>
        <v>#REF!</v>
      </c>
      <c r="V571" s="36" t="e">
        <f t="shared" si="231"/>
        <v>#REF!</v>
      </c>
      <c r="W571" s="36" t="e">
        <f t="shared" si="232"/>
        <v>#REF!</v>
      </c>
      <c r="X571" s="36" t="e">
        <f t="shared" si="233"/>
        <v>#REF!</v>
      </c>
      <c r="Y571" s="36" t="e">
        <f t="shared" si="234"/>
        <v>#REF!</v>
      </c>
      <c r="Z571" s="36" t="e">
        <f t="shared" si="235"/>
        <v>#REF!</v>
      </c>
      <c r="AA571" s="36" t="e">
        <f t="shared" si="236"/>
        <v>#REF!</v>
      </c>
    </row>
    <row r="572" spans="3:27" x14ac:dyDescent="0.3">
      <c r="C572" s="34">
        <v>6.49</v>
      </c>
      <c r="D572" s="34">
        <v>6.15</v>
      </c>
      <c r="E572" s="34">
        <v>6.35</v>
      </c>
      <c r="F572" s="34">
        <v>6.35</v>
      </c>
      <c r="G572" s="34">
        <v>9.67</v>
      </c>
      <c r="H572" s="34">
        <v>22.8</v>
      </c>
      <c r="I572" s="34">
        <v>39.9</v>
      </c>
      <c r="J572" s="34">
        <v>43.3</v>
      </c>
      <c r="K572" s="34">
        <v>40.1</v>
      </c>
      <c r="L572" s="34">
        <v>13.1</v>
      </c>
      <c r="M572" s="34">
        <v>7.54</v>
      </c>
      <c r="N572" s="34">
        <v>5.27</v>
      </c>
      <c r="P572" s="36" t="e">
        <f t="shared" si="225"/>
        <v>#REF!</v>
      </c>
      <c r="Q572" s="36" t="e">
        <f t="shared" si="226"/>
        <v>#REF!</v>
      </c>
      <c r="R572" s="36" t="e">
        <f t="shared" si="227"/>
        <v>#REF!</v>
      </c>
      <c r="S572" s="36" t="e">
        <f t="shared" si="228"/>
        <v>#REF!</v>
      </c>
      <c r="T572" s="36" t="e">
        <f t="shared" si="229"/>
        <v>#REF!</v>
      </c>
      <c r="U572" s="36" t="e">
        <f t="shared" si="230"/>
        <v>#REF!</v>
      </c>
      <c r="V572" s="36" t="e">
        <f t="shared" si="231"/>
        <v>#REF!</v>
      </c>
      <c r="W572" s="36" t="e">
        <f t="shared" si="232"/>
        <v>#REF!</v>
      </c>
      <c r="X572" s="36" t="e">
        <f t="shared" si="233"/>
        <v>#REF!</v>
      </c>
      <c r="Y572" s="36" t="e">
        <f t="shared" si="234"/>
        <v>#REF!</v>
      </c>
      <c r="Z572" s="36" t="e">
        <f t="shared" si="235"/>
        <v>#REF!</v>
      </c>
      <c r="AA572" s="36" t="e">
        <f t="shared" si="236"/>
        <v>#REF!</v>
      </c>
    </row>
    <row r="573" spans="3:27" x14ac:dyDescent="0.3">
      <c r="C573" s="34">
        <v>6.69</v>
      </c>
      <c r="D573" s="34">
        <v>8.16</v>
      </c>
      <c r="E573" s="34">
        <v>6.08</v>
      </c>
      <c r="F573" s="34">
        <v>6.21</v>
      </c>
      <c r="G573" s="34">
        <v>9.59</v>
      </c>
      <c r="H573" s="34">
        <v>35.4</v>
      </c>
      <c r="I573" s="34">
        <v>39.700000000000003</v>
      </c>
      <c r="J573" s="34">
        <v>39.5</v>
      </c>
      <c r="K573" s="34">
        <v>35.700000000000003</v>
      </c>
      <c r="L573" s="34">
        <v>12.8</v>
      </c>
      <c r="M573" s="34">
        <v>7.39</v>
      </c>
      <c r="N573" s="34">
        <v>4.84</v>
      </c>
      <c r="P573" s="36" t="e">
        <f t="shared" si="225"/>
        <v>#REF!</v>
      </c>
      <c r="Q573" s="36" t="e">
        <f t="shared" si="226"/>
        <v>#REF!</v>
      </c>
      <c r="R573" s="36" t="e">
        <f t="shared" si="227"/>
        <v>#REF!</v>
      </c>
      <c r="S573" s="36" t="e">
        <f t="shared" si="228"/>
        <v>#REF!</v>
      </c>
      <c r="T573" s="36" t="e">
        <f t="shared" si="229"/>
        <v>#REF!</v>
      </c>
      <c r="U573" s="36" t="e">
        <f t="shared" si="230"/>
        <v>#REF!</v>
      </c>
      <c r="V573" s="36" t="e">
        <f t="shared" si="231"/>
        <v>#REF!</v>
      </c>
      <c r="W573" s="36" t="e">
        <f t="shared" si="232"/>
        <v>#REF!</v>
      </c>
      <c r="X573" s="36" t="e">
        <f t="shared" si="233"/>
        <v>#REF!</v>
      </c>
      <c r="Y573" s="36" t="e">
        <f t="shared" si="234"/>
        <v>#REF!</v>
      </c>
      <c r="Z573" s="36" t="e">
        <f t="shared" si="235"/>
        <v>#REF!</v>
      </c>
      <c r="AA573" s="36" t="e">
        <f t="shared" si="236"/>
        <v>#REF!</v>
      </c>
    </row>
    <row r="574" spans="3:27" x14ac:dyDescent="0.3">
      <c r="C574" s="34">
        <v>6.62</v>
      </c>
      <c r="D574" s="34">
        <v>6.49</v>
      </c>
      <c r="E574" s="34">
        <v>5.9</v>
      </c>
      <c r="F574" s="34">
        <v>6.01</v>
      </c>
      <c r="G574" s="34">
        <v>9.1999999999999993</v>
      </c>
      <c r="H574" s="34">
        <v>33.700000000000003</v>
      </c>
      <c r="I574" s="34">
        <v>43.3</v>
      </c>
      <c r="J574" s="34">
        <v>35.200000000000003</v>
      </c>
      <c r="K574" s="34">
        <v>32</v>
      </c>
      <c r="L574" s="34">
        <v>12.5</v>
      </c>
      <c r="M574" s="34">
        <v>7.1</v>
      </c>
      <c r="N574" s="34">
        <v>4.92</v>
      </c>
      <c r="P574" s="36" t="e">
        <f t="shared" si="225"/>
        <v>#REF!</v>
      </c>
      <c r="Q574" s="36" t="e">
        <f t="shared" si="226"/>
        <v>#REF!</v>
      </c>
      <c r="R574" s="36" t="e">
        <f t="shared" si="227"/>
        <v>#REF!</v>
      </c>
      <c r="S574" s="36" t="e">
        <f t="shared" si="228"/>
        <v>#REF!</v>
      </c>
      <c r="T574" s="36" t="e">
        <f t="shared" si="229"/>
        <v>#REF!</v>
      </c>
      <c r="U574" s="36" t="e">
        <f t="shared" si="230"/>
        <v>#REF!</v>
      </c>
      <c r="V574" s="36" t="e">
        <f t="shared" si="231"/>
        <v>#REF!</v>
      </c>
      <c r="W574" s="36" t="e">
        <f t="shared" si="232"/>
        <v>#REF!</v>
      </c>
      <c r="X574" s="36" t="e">
        <f t="shared" si="233"/>
        <v>#REF!</v>
      </c>
      <c r="Y574" s="36" t="e">
        <f t="shared" si="234"/>
        <v>#REF!</v>
      </c>
      <c r="Z574" s="36" t="e">
        <f t="shared" si="235"/>
        <v>#REF!</v>
      </c>
      <c r="AA574" s="36" t="e">
        <f t="shared" si="236"/>
        <v>#REF!</v>
      </c>
    </row>
    <row r="575" spans="3:27" x14ac:dyDescent="0.3">
      <c r="C575" s="34">
        <v>6.56</v>
      </c>
      <c r="D575" s="34">
        <v>6.9</v>
      </c>
      <c r="E575" s="34">
        <v>5.7</v>
      </c>
      <c r="F575" s="34">
        <v>5.96</v>
      </c>
      <c r="G575" s="34">
        <v>8.5399999999999991</v>
      </c>
      <c r="H575" s="34">
        <v>26.3</v>
      </c>
      <c r="I575" s="34">
        <v>40.5</v>
      </c>
      <c r="J575" s="34">
        <v>32.700000000000003</v>
      </c>
      <c r="K575" s="34">
        <v>28.3</v>
      </c>
      <c r="L575" s="34">
        <v>12</v>
      </c>
      <c r="M575" s="34">
        <v>7.18</v>
      </c>
      <c r="N575" s="34">
        <v>5.76</v>
      </c>
      <c r="P575" s="36" t="e">
        <f t="shared" si="225"/>
        <v>#REF!</v>
      </c>
      <c r="Q575" s="36" t="e">
        <f t="shared" si="226"/>
        <v>#REF!</v>
      </c>
      <c r="R575" s="36" t="e">
        <f t="shared" si="227"/>
        <v>#REF!</v>
      </c>
      <c r="S575" s="36" t="e">
        <f t="shared" si="228"/>
        <v>#REF!</v>
      </c>
      <c r="T575" s="36" t="e">
        <f t="shared" si="229"/>
        <v>#REF!</v>
      </c>
      <c r="U575" s="36" t="e">
        <f t="shared" si="230"/>
        <v>#REF!</v>
      </c>
      <c r="V575" s="36" t="e">
        <f t="shared" si="231"/>
        <v>#REF!</v>
      </c>
      <c r="W575" s="36" t="e">
        <f t="shared" si="232"/>
        <v>#REF!</v>
      </c>
      <c r="X575" s="36" t="e">
        <f t="shared" si="233"/>
        <v>#REF!</v>
      </c>
      <c r="Y575" s="36" t="e">
        <f t="shared" si="234"/>
        <v>#REF!</v>
      </c>
      <c r="Z575" s="36" t="e">
        <f t="shared" si="235"/>
        <v>#REF!</v>
      </c>
      <c r="AA575" s="36" t="e">
        <f t="shared" si="236"/>
        <v>#REF!</v>
      </c>
    </row>
    <row r="576" spans="3:27" x14ac:dyDescent="0.3">
      <c r="C576" s="34">
        <v>6.69</v>
      </c>
      <c r="D576" s="34">
        <v>6.35</v>
      </c>
      <c r="E576" s="34">
        <v>5.09</v>
      </c>
      <c r="F576" s="34">
        <v>6.15</v>
      </c>
      <c r="G576" s="34">
        <v>9.67</v>
      </c>
      <c r="H576" s="34">
        <v>21.4</v>
      </c>
      <c r="I576" s="34">
        <v>49.9</v>
      </c>
      <c r="J576" s="34">
        <v>33.1</v>
      </c>
      <c r="K576" s="34">
        <v>27.1</v>
      </c>
      <c r="L576" s="34">
        <v>11</v>
      </c>
      <c r="M576" s="34">
        <v>6.83</v>
      </c>
      <c r="N576" s="34">
        <v>5.57</v>
      </c>
      <c r="P576" s="36" t="e">
        <f t="shared" si="225"/>
        <v>#REF!</v>
      </c>
      <c r="Q576" s="36" t="e">
        <f t="shared" si="226"/>
        <v>#REF!</v>
      </c>
      <c r="R576" s="36" t="e">
        <f t="shared" si="227"/>
        <v>#REF!</v>
      </c>
      <c r="S576" s="36" t="e">
        <f t="shared" si="228"/>
        <v>#REF!</v>
      </c>
      <c r="T576" s="36" t="e">
        <f t="shared" si="229"/>
        <v>#REF!</v>
      </c>
      <c r="U576" s="36" t="e">
        <f t="shared" si="230"/>
        <v>#REF!</v>
      </c>
      <c r="V576" s="36" t="e">
        <f t="shared" si="231"/>
        <v>#REF!</v>
      </c>
      <c r="W576" s="36" t="e">
        <f t="shared" si="232"/>
        <v>#REF!</v>
      </c>
      <c r="X576" s="36" t="e">
        <f t="shared" si="233"/>
        <v>#REF!</v>
      </c>
      <c r="Y576" s="36" t="e">
        <f t="shared" si="234"/>
        <v>#REF!</v>
      </c>
      <c r="Z576" s="36" t="e">
        <f t="shared" si="235"/>
        <v>#REF!</v>
      </c>
      <c r="AA576" s="36" t="e">
        <f t="shared" si="236"/>
        <v>#REF!</v>
      </c>
    </row>
    <row r="577" spans="1:40" x14ac:dyDescent="0.3">
      <c r="C577" s="34">
        <v>6.69</v>
      </c>
      <c r="D577" s="34">
        <v>6.28</v>
      </c>
      <c r="E577" s="34">
        <v>5.51</v>
      </c>
      <c r="F577" s="34">
        <v>5.94</v>
      </c>
      <c r="G577" s="34">
        <v>9.43</v>
      </c>
      <c r="H577" s="34">
        <v>18.399999999999999</v>
      </c>
      <c r="I577" s="34">
        <v>56.3</v>
      </c>
      <c r="J577" s="34">
        <v>29.9</v>
      </c>
      <c r="K577" s="34">
        <v>25.3</v>
      </c>
      <c r="L577" s="34">
        <v>11</v>
      </c>
      <c r="M577" s="34">
        <v>6.83</v>
      </c>
      <c r="N577" s="34">
        <v>4.96</v>
      </c>
      <c r="P577" s="36" t="e">
        <f t="shared" si="225"/>
        <v>#REF!</v>
      </c>
      <c r="Q577" s="36" t="e">
        <f t="shared" si="226"/>
        <v>#REF!</v>
      </c>
      <c r="R577" s="36" t="e">
        <f t="shared" si="227"/>
        <v>#REF!</v>
      </c>
      <c r="S577" s="36" t="e">
        <f t="shared" si="228"/>
        <v>#REF!</v>
      </c>
      <c r="T577" s="36" t="e">
        <f t="shared" si="229"/>
        <v>#REF!</v>
      </c>
      <c r="U577" s="36" t="e">
        <f t="shared" si="230"/>
        <v>#REF!</v>
      </c>
      <c r="V577" s="36" t="e">
        <f t="shared" si="231"/>
        <v>#REF!</v>
      </c>
      <c r="W577" s="36" t="e">
        <f t="shared" si="232"/>
        <v>#REF!</v>
      </c>
      <c r="X577" s="36" t="e">
        <f t="shared" si="233"/>
        <v>#REF!</v>
      </c>
      <c r="Y577" s="36" t="e">
        <f t="shared" si="234"/>
        <v>#REF!</v>
      </c>
      <c r="Z577" s="36" t="e">
        <f t="shared" si="235"/>
        <v>#REF!</v>
      </c>
      <c r="AA577" s="36" t="e">
        <f t="shared" si="236"/>
        <v>#REF!</v>
      </c>
    </row>
    <row r="578" spans="1:40" x14ac:dyDescent="0.3">
      <c r="C578" s="34">
        <v>6.69</v>
      </c>
      <c r="D578" s="34">
        <v>6.35</v>
      </c>
      <c r="E578" s="34">
        <v>5.51</v>
      </c>
      <c r="F578" s="34">
        <v>6.08</v>
      </c>
      <c r="G578" s="34">
        <v>9.26</v>
      </c>
      <c r="H578" s="34">
        <v>20.7</v>
      </c>
      <c r="I578" s="34">
        <v>47.7</v>
      </c>
      <c r="J578" s="34">
        <v>27.8</v>
      </c>
      <c r="K578" s="34">
        <v>24.8</v>
      </c>
      <c r="L578" s="34">
        <v>10.8</v>
      </c>
      <c r="M578" s="34">
        <v>6.83</v>
      </c>
      <c r="N578" s="34">
        <v>4.96</v>
      </c>
      <c r="P578" s="36" t="e">
        <f t="shared" si="225"/>
        <v>#REF!</v>
      </c>
      <c r="Q578" s="36" t="e">
        <f t="shared" si="226"/>
        <v>#REF!</v>
      </c>
      <c r="R578" s="36" t="e">
        <f t="shared" si="227"/>
        <v>#REF!</v>
      </c>
      <c r="S578" s="36" t="e">
        <f t="shared" si="228"/>
        <v>#REF!</v>
      </c>
      <c r="T578" s="36" t="e">
        <f t="shared" si="229"/>
        <v>#REF!</v>
      </c>
      <c r="U578" s="36" t="e">
        <f t="shared" si="230"/>
        <v>#REF!</v>
      </c>
      <c r="V578" s="36" t="e">
        <f t="shared" si="231"/>
        <v>#REF!</v>
      </c>
      <c r="W578" s="36" t="e">
        <f t="shared" si="232"/>
        <v>#REF!</v>
      </c>
      <c r="X578" s="36" t="e">
        <f t="shared" si="233"/>
        <v>#REF!</v>
      </c>
      <c r="Y578" s="36" t="e">
        <f t="shared" si="234"/>
        <v>#REF!</v>
      </c>
      <c r="Z578" s="36" t="e">
        <f t="shared" si="235"/>
        <v>#REF!</v>
      </c>
      <c r="AA578" s="36" t="e">
        <f t="shared" si="236"/>
        <v>#REF!</v>
      </c>
    </row>
    <row r="579" spans="1:40" x14ac:dyDescent="0.3">
      <c r="C579" s="34">
        <v>6.62</v>
      </c>
      <c r="D579" s="34">
        <v>6.35</v>
      </c>
      <c r="E579" s="34">
        <v>5.76</v>
      </c>
      <c r="F579" s="34">
        <v>6.15</v>
      </c>
      <c r="G579" s="34">
        <v>9.35</v>
      </c>
      <c r="H579" s="34">
        <v>22.4</v>
      </c>
      <c r="I579" s="34">
        <v>47.7</v>
      </c>
      <c r="J579" s="34">
        <v>38.9</v>
      </c>
      <c r="K579" s="34">
        <v>23.8</v>
      </c>
      <c r="L579" s="34">
        <v>10.9</v>
      </c>
      <c r="M579" s="34">
        <v>6.76</v>
      </c>
      <c r="N579" s="34">
        <v>5.03</v>
      </c>
      <c r="P579" s="36" t="e">
        <f t="shared" si="225"/>
        <v>#REF!</v>
      </c>
      <c r="Q579" s="36" t="e">
        <f t="shared" si="226"/>
        <v>#REF!</v>
      </c>
      <c r="R579" s="36" t="e">
        <f t="shared" si="227"/>
        <v>#REF!</v>
      </c>
      <c r="S579" s="36" t="e">
        <f t="shared" si="228"/>
        <v>#REF!</v>
      </c>
      <c r="T579" s="36" t="e">
        <f t="shared" si="229"/>
        <v>#REF!</v>
      </c>
      <c r="U579" s="36" t="e">
        <f t="shared" si="230"/>
        <v>#REF!</v>
      </c>
      <c r="V579" s="36" t="e">
        <f t="shared" si="231"/>
        <v>#REF!</v>
      </c>
      <c r="W579" s="36" t="e">
        <f t="shared" si="232"/>
        <v>#REF!</v>
      </c>
      <c r="X579" s="36" t="e">
        <f t="shared" si="233"/>
        <v>#REF!</v>
      </c>
      <c r="Y579" s="36" t="e">
        <f t="shared" si="234"/>
        <v>#REF!</v>
      </c>
      <c r="Z579" s="36" t="e">
        <f t="shared" si="235"/>
        <v>#REF!</v>
      </c>
      <c r="AA579" s="36" t="e">
        <f t="shared" si="236"/>
        <v>#REF!</v>
      </c>
    </row>
    <row r="580" spans="1:40" x14ac:dyDescent="0.3">
      <c r="C580" s="34">
        <v>6.42</v>
      </c>
      <c r="D580" s="34">
        <v>6.21</v>
      </c>
      <c r="E580" s="34">
        <v>7.09</v>
      </c>
      <c r="F580" s="34">
        <v>5.82</v>
      </c>
      <c r="G580" s="34">
        <v>8.6999999999999993</v>
      </c>
      <c r="H580" s="34">
        <v>19.2</v>
      </c>
      <c r="I580" s="34">
        <v>44</v>
      </c>
      <c r="J580" s="34">
        <v>39.700000000000003</v>
      </c>
      <c r="K580" s="34">
        <v>22.5</v>
      </c>
      <c r="L580" s="34">
        <v>10.7</v>
      </c>
      <c r="M580" s="34">
        <v>6.83</v>
      </c>
      <c r="N580" s="34">
        <v>4.96</v>
      </c>
      <c r="P580" s="36" t="e">
        <f t="shared" si="225"/>
        <v>#REF!</v>
      </c>
      <c r="Q580" s="36" t="e">
        <f t="shared" si="226"/>
        <v>#REF!</v>
      </c>
      <c r="R580" s="36" t="e">
        <f t="shared" si="227"/>
        <v>#REF!</v>
      </c>
      <c r="S580" s="36" t="e">
        <f t="shared" si="228"/>
        <v>#REF!</v>
      </c>
      <c r="T580" s="36" t="e">
        <f t="shared" si="229"/>
        <v>#REF!</v>
      </c>
      <c r="U580" s="36" t="e">
        <f t="shared" si="230"/>
        <v>#REF!</v>
      </c>
      <c r="V580" s="36" t="e">
        <f t="shared" si="231"/>
        <v>#REF!</v>
      </c>
      <c r="W580" s="36" t="e">
        <f t="shared" si="232"/>
        <v>#REF!</v>
      </c>
      <c r="X580" s="36" t="e">
        <f t="shared" si="233"/>
        <v>#REF!</v>
      </c>
      <c r="Y580" s="36" t="e">
        <f t="shared" si="234"/>
        <v>#REF!</v>
      </c>
      <c r="Z580" s="36" t="e">
        <f t="shared" si="235"/>
        <v>#REF!</v>
      </c>
      <c r="AA580" s="36" t="e">
        <f t="shared" si="236"/>
        <v>#REF!</v>
      </c>
    </row>
    <row r="581" spans="1:40" x14ac:dyDescent="0.3">
      <c r="C581" s="34">
        <v>6.35</v>
      </c>
      <c r="D581" s="34">
        <v>6.28</v>
      </c>
      <c r="E581" s="34">
        <v>7.77</v>
      </c>
      <c r="F581" s="34">
        <v>5.94</v>
      </c>
      <c r="G581" s="34">
        <v>8.6199999999999992</v>
      </c>
      <c r="H581" s="34">
        <v>17.3</v>
      </c>
      <c r="I581" s="34">
        <v>43.4</v>
      </c>
      <c r="J581" s="34">
        <v>52.5</v>
      </c>
      <c r="K581" s="34">
        <v>21.9</v>
      </c>
      <c r="L581" s="34">
        <v>10</v>
      </c>
      <c r="M581" s="34">
        <v>6.69</v>
      </c>
      <c r="N581" s="34">
        <v>4.84</v>
      </c>
      <c r="P581" s="36" t="e">
        <f t="shared" si="225"/>
        <v>#REF!</v>
      </c>
      <c r="Q581" s="36" t="e">
        <f t="shared" si="226"/>
        <v>#REF!</v>
      </c>
      <c r="R581" s="36" t="e">
        <f t="shared" si="227"/>
        <v>#REF!</v>
      </c>
      <c r="S581" s="36" t="e">
        <f t="shared" si="228"/>
        <v>#REF!</v>
      </c>
      <c r="T581" s="36" t="e">
        <f t="shared" si="229"/>
        <v>#REF!</v>
      </c>
      <c r="U581" s="36" t="e">
        <f t="shared" si="230"/>
        <v>#REF!</v>
      </c>
      <c r="V581" s="36" t="e">
        <f t="shared" si="231"/>
        <v>#REF!</v>
      </c>
      <c r="W581" s="36" t="e">
        <f t="shared" si="232"/>
        <v>#REF!</v>
      </c>
      <c r="X581" s="36" t="e">
        <f t="shared" si="233"/>
        <v>#REF!</v>
      </c>
      <c r="Y581" s="36" t="e">
        <f t="shared" si="234"/>
        <v>#REF!</v>
      </c>
      <c r="Z581" s="36" t="e">
        <f t="shared" si="235"/>
        <v>#REF!</v>
      </c>
      <c r="AA581" s="36" t="e">
        <f t="shared" si="236"/>
        <v>#REF!</v>
      </c>
    </row>
    <row r="582" spans="1:40" x14ac:dyDescent="0.3">
      <c r="C582" s="34">
        <v>6.28</v>
      </c>
      <c r="D582" s="34">
        <v>6.35</v>
      </c>
      <c r="E582" s="34">
        <v>8.08</v>
      </c>
      <c r="F582" s="34">
        <v>6.69</v>
      </c>
      <c r="G582" s="34">
        <v>9.92</v>
      </c>
      <c r="H582" s="34">
        <v>17.100000000000001</v>
      </c>
      <c r="I582" s="34">
        <v>40.1</v>
      </c>
      <c r="J582" s="34">
        <v>79.3</v>
      </c>
      <c r="K582" s="34">
        <v>21.3</v>
      </c>
      <c r="L582" s="34">
        <v>10.1</v>
      </c>
      <c r="M582" s="34">
        <v>6.56</v>
      </c>
      <c r="N582" s="34">
        <v>4.84</v>
      </c>
      <c r="P582" s="36" t="e">
        <f t="shared" si="225"/>
        <v>#REF!</v>
      </c>
      <c r="Q582" s="36" t="e">
        <f t="shared" si="226"/>
        <v>#REF!</v>
      </c>
      <c r="R582" s="36" t="e">
        <f t="shared" si="227"/>
        <v>#REF!</v>
      </c>
      <c r="S582" s="36" t="e">
        <f t="shared" si="228"/>
        <v>#REF!</v>
      </c>
      <c r="T582" s="36" t="e">
        <f t="shared" si="229"/>
        <v>#REF!</v>
      </c>
      <c r="U582" s="36" t="e">
        <f t="shared" si="230"/>
        <v>#REF!</v>
      </c>
      <c r="V582" s="36" t="e">
        <f t="shared" si="231"/>
        <v>#REF!</v>
      </c>
      <c r="W582" s="36" t="e">
        <f t="shared" si="232"/>
        <v>#REF!</v>
      </c>
      <c r="X582" s="36" t="e">
        <f t="shared" si="233"/>
        <v>#REF!</v>
      </c>
      <c r="Y582" s="36" t="e">
        <f t="shared" si="234"/>
        <v>#REF!</v>
      </c>
      <c r="Z582" s="36" t="e">
        <f t="shared" si="235"/>
        <v>#REF!</v>
      </c>
      <c r="AA582" s="36" t="e">
        <f t="shared" si="236"/>
        <v>#REF!</v>
      </c>
    </row>
    <row r="583" spans="1:40" x14ac:dyDescent="0.3">
      <c r="C583" s="34">
        <v>6.21</v>
      </c>
      <c r="D583" s="34">
        <v>6.21</v>
      </c>
      <c r="E583" s="34">
        <v>7.2</v>
      </c>
      <c r="F583" s="34">
        <v>6.49</v>
      </c>
      <c r="G583" s="34">
        <v>12.2</v>
      </c>
      <c r="H583" s="34">
        <v>18.7</v>
      </c>
      <c r="I583" s="34">
        <v>38.1</v>
      </c>
      <c r="J583" s="34">
        <v>80.400000000000006</v>
      </c>
      <c r="K583" s="34">
        <v>21.3</v>
      </c>
      <c r="L583" s="34">
        <v>9.92</v>
      </c>
      <c r="M583" s="34">
        <v>6.49</v>
      </c>
      <c r="N583" s="34">
        <v>4.78</v>
      </c>
      <c r="P583" s="36" t="e">
        <f t="shared" si="225"/>
        <v>#REF!</v>
      </c>
      <c r="Q583" s="36" t="e">
        <f t="shared" si="226"/>
        <v>#REF!</v>
      </c>
      <c r="R583" s="36" t="e">
        <f t="shared" si="227"/>
        <v>#REF!</v>
      </c>
      <c r="S583" s="36" t="e">
        <f t="shared" si="228"/>
        <v>#REF!</v>
      </c>
      <c r="T583" s="36" t="e">
        <f t="shared" si="229"/>
        <v>#REF!</v>
      </c>
      <c r="U583" s="36" t="e">
        <f t="shared" si="230"/>
        <v>#REF!</v>
      </c>
      <c r="V583" s="36" t="e">
        <f t="shared" si="231"/>
        <v>#REF!</v>
      </c>
      <c r="W583" s="36" t="e">
        <f t="shared" si="232"/>
        <v>#REF!</v>
      </c>
      <c r="X583" s="36" t="e">
        <f t="shared" si="233"/>
        <v>#REF!</v>
      </c>
      <c r="Y583" s="36" t="e">
        <f t="shared" si="234"/>
        <v>#REF!</v>
      </c>
      <c r="Z583" s="36" t="e">
        <f t="shared" si="235"/>
        <v>#REF!</v>
      </c>
      <c r="AA583" s="36" t="e">
        <f t="shared" si="236"/>
        <v>#REF!</v>
      </c>
    </row>
    <row r="584" spans="1:40" x14ac:dyDescent="0.3">
      <c r="C584" s="34">
        <v>6.15</v>
      </c>
      <c r="E584" s="34">
        <v>6.76</v>
      </c>
      <c r="F584" s="34">
        <v>6.01</v>
      </c>
      <c r="G584" s="34">
        <v>10.1</v>
      </c>
      <c r="H584" s="34">
        <v>19</v>
      </c>
      <c r="I584" s="34">
        <v>35.4</v>
      </c>
      <c r="J584" s="34">
        <v>44.3</v>
      </c>
      <c r="K584" s="34">
        <v>18.8</v>
      </c>
      <c r="L584" s="34">
        <v>9.68</v>
      </c>
      <c r="M584" s="34">
        <v>6.42</v>
      </c>
      <c r="N584" s="34">
        <v>4.9000000000000004</v>
      </c>
      <c r="P584" s="36" t="e">
        <f>IF(C584="NaN", "", C584*$G$7)</f>
        <v>#REF!</v>
      </c>
      <c r="Q584" s="36"/>
      <c r="R584" s="36" t="e">
        <f t="shared" ref="R584:AA584" si="238">IF(E584="NaN", "", E584*$G$7)</f>
        <v>#REF!</v>
      </c>
      <c r="S584" s="36" t="e">
        <f t="shared" si="238"/>
        <v>#REF!</v>
      </c>
      <c r="T584" s="36" t="e">
        <f t="shared" si="238"/>
        <v>#REF!</v>
      </c>
      <c r="U584" s="36" t="e">
        <f t="shared" si="238"/>
        <v>#REF!</v>
      </c>
      <c r="V584" s="36" t="e">
        <f t="shared" si="238"/>
        <v>#REF!</v>
      </c>
      <c r="W584" s="36" t="e">
        <f t="shared" si="238"/>
        <v>#REF!</v>
      </c>
      <c r="X584" s="36" t="e">
        <f t="shared" si="238"/>
        <v>#REF!</v>
      </c>
      <c r="Y584" s="36" t="e">
        <f t="shared" si="238"/>
        <v>#REF!</v>
      </c>
      <c r="Z584" s="36" t="e">
        <f t="shared" si="238"/>
        <v>#REF!</v>
      </c>
      <c r="AA584" s="36" t="e">
        <f t="shared" si="238"/>
        <v>#REF!</v>
      </c>
    </row>
    <row r="585" spans="1:40" x14ac:dyDescent="0.3">
      <c r="C585" s="34">
        <v>6.01</v>
      </c>
      <c r="E585" s="34">
        <v>6.56</v>
      </c>
      <c r="G585" s="34">
        <v>9.84</v>
      </c>
      <c r="I585" s="34">
        <v>33.799999999999997</v>
      </c>
      <c r="J585" s="34">
        <v>42.2</v>
      </c>
      <c r="L585" s="34">
        <v>9.43</v>
      </c>
      <c r="N585" s="34">
        <v>5.09</v>
      </c>
      <c r="P585" s="36" t="e">
        <f>IF(C585="NaN", "", C585*$G$7)</f>
        <v>#REF!</v>
      </c>
      <c r="Q585" s="36"/>
      <c r="R585" s="36" t="e">
        <f>IF(E585="NaN", "", E585*$G$7)</f>
        <v>#REF!</v>
      </c>
      <c r="S585" s="36"/>
      <c r="T585" s="36" t="e">
        <f>IF(G585="NaN", "", G585*$G$7)</f>
        <v>#REF!</v>
      </c>
      <c r="U585" s="36"/>
      <c r="V585" s="36" t="e">
        <f>IF(I585="NaN", "", I585*$G$7)</f>
        <v>#REF!</v>
      </c>
      <c r="W585" s="36" t="e">
        <f>IF(J585="NaN", "", J585*$G$7)</f>
        <v>#REF!</v>
      </c>
      <c r="X585" s="36"/>
      <c r="Y585" s="36" t="e">
        <f>IF(L585="NaN", "", L585*$G$7)</f>
        <v>#REF!</v>
      </c>
      <c r="Z585" s="36"/>
      <c r="AA585" s="36" t="e">
        <f>IF(N585="NaN", "", N585*$G$7)</f>
        <v>#REF!</v>
      </c>
    </row>
    <row r="586" spans="1:40" x14ac:dyDescent="0.3">
      <c r="P586" s="36"/>
      <c r="Q586" s="36"/>
      <c r="R586" s="36"/>
      <c r="S586" s="36"/>
      <c r="T586" s="36"/>
      <c r="U586" s="36"/>
      <c r="V586" s="36"/>
      <c r="W586" s="36"/>
      <c r="X586" s="36"/>
      <c r="Y586" s="36"/>
      <c r="Z586" s="36"/>
      <c r="AA586" s="36"/>
    </row>
    <row r="587" spans="1:40" x14ac:dyDescent="0.3">
      <c r="A587" s="34">
        <v>1985</v>
      </c>
      <c r="C587" s="34">
        <v>5.76</v>
      </c>
      <c r="D587" s="34">
        <v>4.4000000000000004</v>
      </c>
      <c r="E587" s="34">
        <v>4.24</v>
      </c>
      <c r="F587" s="34">
        <v>3.61</v>
      </c>
      <c r="G587" s="34">
        <v>5.15</v>
      </c>
      <c r="H587" s="34">
        <v>7.63</v>
      </c>
      <c r="I587" s="34">
        <v>12.4</v>
      </c>
      <c r="J587" s="34">
        <v>28</v>
      </c>
      <c r="K587" s="34">
        <v>44.5</v>
      </c>
      <c r="L587" s="34">
        <v>33.299999999999997</v>
      </c>
      <c r="M587" s="34">
        <v>26.2</v>
      </c>
      <c r="N587" s="34">
        <v>12.4</v>
      </c>
      <c r="P587" s="36" t="e">
        <f t="shared" ref="P587:P614" si="239">IF(C587="NaN", "", C587*$G$7)</f>
        <v>#REF!</v>
      </c>
      <c r="Q587" s="36" t="e">
        <f t="shared" ref="Q587:Q614" si="240">IF(D587="NaN", "", D587*$G$7)</f>
        <v>#REF!</v>
      </c>
      <c r="R587" s="36" t="e">
        <f t="shared" ref="R587:R614" si="241">IF(E587="NaN", "", E587*$G$7)</f>
        <v>#REF!</v>
      </c>
      <c r="S587" s="36" t="e">
        <f t="shared" ref="S587:S614" si="242">IF(F587="NaN", "", F587*$G$7)</f>
        <v>#REF!</v>
      </c>
      <c r="T587" s="36" t="e">
        <f t="shared" ref="T587:T614" si="243">IF(G587="NaN", "", G587*$G$7)</f>
        <v>#REF!</v>
      </c>
      <c r="U587" s="36" t="e">
        <f t="shared" ref="U587:U614" si="244">IF(H587="NaN", "", H587*$G$7)</f>
        <v>#REF!</v>
      </c>
      <c r="V587" s="36" t="e">
        <f t="shared" ref="V587:V614" si="245">IF(I587="NaN", "", I587*$G$7)</f>
        <v>#REF!</v>
      </c>
      <c r="W587" s="36" t="e">
        <f t="shared" ref="W587:W614" si="246">IF(J587="NaN", "", J587*$G$7)</f>
        <v>#REF!</v>
      </c>
      <c r="X587" s="36" t="e">
        <f t="shared" ref="X587:X614" si="247">IF(K587="NaN", "", K587*$G$7)</f>
        <v>#REF!</v>
      </c>
      <c r="Y587" s="36" t="e">
        <f t="shared" ref="Y587:Y614" si="248">IF(L587="NaN", "", L587*$G$7)</f>
        <v>#REF!</v>
      </c>
      <c r="Z587" s="36" t="e">
        <f t="shared" ref="Z587:Z614" si="249">IF(M587="NaN", "", M587*$G$7)</f>
        <v>#REF!</v>
      </c>
      <c r="AA587" s="36" t="e">
        <f t="shared" ref="AA587:AA614" si="250">IF(N587="NaN", "", N587*$G$7)</f>
        <v>#REF!</v>
      </c>
      <c r="AC587" s="3" t="e">
        <f t="shared" ref="AC587:AN587" si="251">AVERAGE(P587:P617)</f>
        <v>#REF!</v>
      </c>
      <c r="AD587" s="3" t="e">
        <f t="shared" si="251"/>
        <v>#REF!</v>
      </c>
      <c r="AE587" s="3" t="e">
        <f t="shared" si="251"/>
        <v>#REF!</v>
      </c>
      <c r="AF587" s="3" t="e">
        <f t="shared" si="251"/>
        <v>#REF!</v>
      </c>
      <c r="AG587" s="3" t="e">
        <f t="shared" si="251"/>
        <v>#REF!</v>
      </c>
      <c r="AH587" s="3" t="e">
        <f t="shared" si="251"/>
        <v>#REF!</v>
      </c>
      <c r="AI587" s="3" t="e">
        <f t="shared" si="251"/>
        <v>#REF!</v>
      </c>
      <c r="AJ587" s="3" t="e">
        <f t="shared" si="251"/>
        <v>#REF!</v>
      </c>
      <c r="AK587" s="3" t="e">
        <f t="shared" si="251"/>
        <v>#REF!</v>
      </c>
      <c r="AL587" s="3" t="e">
        <f t="shared" si="251"/>
        <v>#REF!</v>
      </c>
      <c r="AM587" s="3" t="e">
        <f t="shared" si="251"/>
        <v>#REF!</v>
      </c>
      <c r="AN587" s="3" t="e">
        <f t="shared" si="251"/>
        <v>#REF!</v>
      </c>
    </row>
    <row r="588" spans="1:40" x14ac:dyDescent="0.3">
      <c r="C588" s="34">
        <v>5.7</v>
      </c>
      <c r="D588" s="34">
        <v>4.3499999999999996</v>
      </c>
      <c r="E588" s="34">
        <v>3.98</v>
      </c>
      <c r="F588" s="34">
        <v>3.57</v>
      </c>
      <c r="G588" s="34">
        <v>5.57</v>
      </c>
      <c r="H588" s="34">
        <v>6.02</v>
      </c>
      <c r="I588" s="34">
        <v>12.7</v>
      </c>
      <c r="J588" s="34">
        <v>27.5</v>
      </c>
      <c r="K588" s="34">
        <v>50.2</v>
      </c>
      <c r="L588" s="34">
        <v>31.7</v>
      </c>
      <c r="M588" s="34">
        <v>25.8</v>
      </c>
      <c r="N588" s="34">
        <v>12.2</v>
      </c>
      <c r="P588" s="36" t="e">
        <f t="shared" si="239"/>
        <v>#REF!</v>
      </c>
      <c r="Q588" s="36" t="e">
        <f t="shared" si="240"/>
        <v>#REF!</v>
      </c>
      <c r="R588" s="36" t="e">
        <f t="shared" si="241"/>
        <v>#REF!</v>
      </c>
      <c r="S588" s="36" t="e">
        <f t="shared" si="242"/>
        <v>#REF!</v>
      </c>
      <c r="T588" s="36" t="e">
        <f t="shared" si="243"/>
        <v>#REF!</v>
      </c>
      <c r="U588" s="36" t="e">
        <f t="shared" si="244"/>
        <v>#REF!</v>
      </c>
      <c r="V588" s="36" t="e">
        <f t="shared" si="245"/>
        <v>#REF!</v>
      </c>
      <c r="W588" s="36" t="e">
        <f t="shared" si="246"/>
        <v>#REF!</v>
      </c>
      <c r="X588" s="36" t="e">
        <f t="shared" si="247"/>
        <v>#REF!</v>
      </c>
      <c r="Y588" s="36" t="e">
        <f t="shared" si="248"/>
        <v>#REF!</v>
      </c>
      <c r="Z588" s="36" t="e">
        <f t="shared" si="249"/>
        <v>#REF!</v>
      </c>
      <c r="AA588" s="36" t="e">
        <f t="shared" si="250"/>
        <v>#REF!</v>
      </c>
    </row>
    <row r="589" spans="1:40" x14ac:dyDescent="0.3">
      <c r="C589" s="34">
        <v>5.51</v>
      </c>
      <c r="D589" s="34">
        <v>4.4000000000000004</v>
      </c>
      <c r="E589" s="34">
        <v>4.03</v>
      </c>
      <c r="F589" s="34">
        <v>3.52</v>
      </c>
      <c r="G589" s="34">
        <v>5.51</v>
      </c>
      <c r="H589" s="34">
        <v>5.83</v>
      </c>
      <c r="I589" s="34">
        <v>19.399999999999999</v>
      </c>
      <c r="J589" s="34">
        <v>29.7</v>
      </c>
      <c r="K589" s="34">
        <v>46.9</v>
      </c>
      <c r="L589" s="34">
        <v>28.6</v>
      </c>
      <c r="M589" s="34">
        <v>25.2</v>
      </c>
      <c r="N589" s="34">
        <v>11.7</v>
      </c>
      <c r="P589" s="36" t="e">
        <f t="shared" si="239"/>
        <v>#REF!</v>
      </c>
      <c r="Q589" s="36" t="e">
        <f t="shared" si="240"/>
        <v>#REF!</v>
      </c>
      <c r="R589" s="36" t="e">
        <f t="shared" si="241"/>
        <v>#REF!</v>
      </c>
      <c r="S589" s="36" t="e">
        <f t="shared" si="242"/>
        <v>#REF!</v>
      </c>
      <c r="T589" s="36" t="e">
        <f t="shared" si="243"/>
        <v>#REF!</v>
      </c>
      <c r="U589" s="36" t="e">
        <f t="shared" si="244"/>
        <v>#REF!</v>
      </c>
      <c r="V589" s="36" t="e">
        <f t="shared" si="245"/>
        <v>#REF!</v>
      </c>
      <c r="W589" s="36" t="e">
        <f t="shared" si="246"/>
        <v>#REF!</v>
      </c>
      <c r="X589" s="36" t="e">
        <f t="shared" si="247"/>
        <v>#REF!</v>
      </c>
      <c r="Y589" s="36" t="e">
        <f t="shared" si="248"/>
        <v>#REF!</v>
      </c>
      <c r="Z589" s="36" t="e">
        <f t="shared" si="249"/>
        <v>#REF!</v>
      </c>
      <c r="AA589" s="36" t="e">
        <f t="shared" si="250"/>
        <v>#REF!</v>
      </c>
    </row>
    <row r="590" spans="1:40" x14ac:dyDescent="0.3">
      <c r="C590" s="34">
        <v>4.84</v>
      </c>
      <c r="D590" s="34">
        <v>4.4000000000000004</v>
      </c>
      <c r="E590" s="34">
        <v>3.66</v>
      </c>
      <c r="F590" s="34">
        <v>3.72</v>
      </c>
      <c r="G590" s="34">
        <v>5.33</v>
      </c>
      <c r="H590" s="34">
        <v>5.51</v>
      </c>
      <c r="I590" s="34">
        <v>13.9</v>
      </c>
      <c r="J590" s="34">
        <v>29.5</v>
      </c>
      <c r="K590" s="34">
        <v>43.2</v>
      </c>
      <c r="L590" s="34">
        <v>28.3</v>
      </c>
      <c r="M590" s="34">
        <v>25</v>
      </c>
      <c r="N590" s="34">
        <v>11.6</v>
      </c>
      <c r="P590" s="36" t="e">
        <f t="shared" si="239"/>
        <v>#REF!</v>
      </c>
      <c r="Q590" s="36" t="e">
        <f t="shared" si="240"/>
        <v>#REF!</v>
      </c>
      <c r="R590" s="36" t="e">
        <f t="shared" si="241"/>
        <v>#REF!</v>
      </c>
      <c r="S590" s="36" t="e">
        <f t="shared" si="242"/>
        <v>#REF!</v>
      </c>
      <c r="T590" s="36" t="e">
        <f t="shared" si="243"/>
        <v>#REF!</v>
      </c>
      <c r="U590" s="36" t="e">
        <f t="shared" si="244"/>
        <v>#REF!</v>
      </c>
      <c r="V590" s="36" t="e">
        <f t="shared" si="245"/>
        <v>#REF!</v>
      </c>
      <c r="W590" s="36" t="e">
        <f t="shared" si="246"/>
        <v>#REF!</v>
      </c>
      <c r="X590" s="36" t="e">
        <f t="shared" si="247"/>
        <v>#REF!</v>
      </c>
      <c r="Y590" s="36" t="e">
        <f t="shared" si="248"/>
        <v>#REF!</v>
      </c>
      <c r="Z590" s="36" t="e">
        <f t="shared" si="249"/>
        <v>#REF!</v>
      </c>
      <c r="AA590" s="36" t="e">
        <f t="shared" si="250"/>
        <v>#REF!</v>
      </c>
    </row>
    <row r="591" spans="1:40" x14ac:dyDescent="0.3">
      <c r="C591" s="34">
        <v>5.57</v>
      </c>
      <c r="D591" s="34">
        <v>4.6100000000000003</v>
      </c>
      <c r="E591" s="34">
        <v>3.82</v>
      </c>
      <c r="F591" s="34">
        <v>3.61</v>
      </c>
      <c r="G591" s="34">
        <v>4.74</v>
      </c>
      <c r="H591" s="34">
        <v>5.21</v>
      </c>
      <c r="I591" s="34">
        <v>19.5</v>
      </c>
      <c r="J591" s="34">
        <v>30.8</v>
      </c>
      <c r="K591" s="34">
        <v>38.1</v>
      </c>
      <c r="L591" s="34">
        <v>28.1</v>
      </c>
      <c r="M591" s="34">
        <v>23.6</v>
      </c>
      <c r="N591" s="34">
        <v>11.7</v>
      </c>
      <c r="P591" s="36" t="e">
        <f t="shared" si="239"/>
        <v>#REF!</v>
      </c>
      <c r="Q591" s="36" t="e">
        <f t="shared" si="240"/>
        <v>#REF!</v>
      </c>
      <c r="R591" s="36" t="e">
        <f t="shared" si="241"/>
        <v>#REF!</v>
      </c>
      <c r="S591" s="36" t="e">
        <f t="shared" si="242"/>
        <v>#REF!</v>
      </c>
      <c r="T591" s="36" t="e">
        <f t="shared" si="243"/>
        <v>#REF!</v>
      </c>
      <c r="U591" s="36" t="e">
        <f t="shared" si="244"/>
        <v>#REF!</v>
      </c>
      <c r="V591" s="36" t="e">
        <f t="shared" si="245"/>
        <v>#REF!</v>
      </c>
      <c r="W591" s="36" t="e">
        <f t="shared" si="246"/>
        <v>#REF!</v>
      </c>
      <c r="X591" s="36" t="e">
        <f t="shared" si="247"/>
        <v>#REF!</v>
      </c>
      <c r="Y591" s="36" t="e">
        <f t="shared" si="248"/>
        <v>#REF!</v>
      </c>
      <c r="Z591" s="36" t="e">
        <f t="shared" si="249"/>
        <v>#REF!</v>
      </c>
      <c r="AA591" s="36" t="e">
        <f t="shared" si="250"/>
        <v>#REF!</v>
      </c>
    </row>
    <row r="592" spans="1:40" x14ac:dyDescent="0.3">
      <c r="C592" s="34">
        <v>5.21</v>
      </c>
      <c r="D592" s="34">
        <v>4.6100000000000003</v>
      </c>
      <c r="E592" s="34">
        <v>3.71</v>
      </c>
      <c r="F592" s="34">
        <v>3.34</v>
      </c>
      <c r="G592" s="34">
        <v>4.24</v>
      </c>
      <c r="H592" s="34">
        <v>5.57</v>
      </c>
      <c r="I592" s="34">
        <v>21.8</v>
      </c>
      <c r="J592" s="34">
        <v>30.2</v>
      </c>
      <c r="K592" s="34">
        <v>35.700000000000003</v>
      </c>
      <c r="L592" s="34">
        <v>28.8</v>
      </c>
      <c r="M592" s="34">
        <v>20.6</v>
      </c>
      <c r="N592" s="34">
        <v>11.3</v>
      </c>
      <c r="P592" s="36" t="e">
        <f t="shared" si="239"/>
        <v>#REF!</v>
      </c>
      <c r="Q592" s="36" t="e">
        <f t="shared" si="240"/>
        <v>#REF!</v>
      </c>
      <c r="R592" s="36" t="e">
        <f t="shared" si="241"/>
        <v>#REF!</v>
      </c>
      <c r="S592" s="36" t="e">
        <f t="shared" si="242"/>
        <v>#REF!</v>
      </c>
      <c r="T592" s="36" t="e">
        <f t="shared" si="243"/>
        <v>#REF!</v>
      </c>
      <c r="U592" s="36" t="e">
        <f t="shared" si="244"/>
        <v>#REF!</v>
      </c>
      <c r="V592" s="36" t="e">
        <f t="shared" si="245"/>
        <v>#REF!</v>
      </c>
      <c r="W592" s="36" t="e">
        <f t="shared" si="246"/>
        <v>#REF!</v>
      </c>
      <c r="X592" s="36" t="e">
        <f t="shared" si="247"/>
        <v>#REF!</v>
      </c>
      <c r="Y592" s="36" t="e">
        <f t="shared" si="248"/>
        <v>#REF!</v>
      </c>
      <c r="Z592" s="36" t="e">
        <f t="shared" si="249"/>
        <v>#REF!</v>
      </c>
      <c r="AA592" s="36" t="e">
        <f t="shared" si="250"/>
        <v>#REF!</v>
      </c>
    </row>
    <row r="593" spans="3:27" x14ac:dyDescent="0.3">
      <c r="C593" s="34">
        <v>5.03</v>
      </c>
      <c r="D593" s="34">
        <v>4.51</v>
      </c>
      <c r="E593" s="34">
        <v>3.52</v>
      </c>
      <c r="F593" s="34">
        <v>3.34</v>
      </c>
      <c r="G593" s="34">
        <v>4.3</v>
      </c>
      <c r="H593" s="34">
        <v>5.45</v>
      </c>
      <c r="I593" s="34">
        <v>37.1</v>
      </c>
      <c r="J593" s="34">
        <v>39.700000000000003</v>
      </c>
      <c r="K593" s="34">
        <v>32.5</v>
      </c>
      <c r="L593" s="34">
        <v>28.3</v>
      </c>
      <c r="M593" s="34">
        <v>20.3</v>
      </c>
      <c r="N593" s="34">
        <v>11.5</v>
      </c>
      <c r="P593" s="36" t="e">
        <f t="shared" si="239"/>
        <v>#REF!</v>
      </c>
      <c r="Q593" s="36" t="e">
        <f t="shared" si="240"/>
        <v>#REF!</v>
      </c>
      <c r="R593" s="36" t="e">
        <f t="shared" si="241"/>
        <v>#REF!</v>
      </c>
      <c r="S593" s="36" t="e">
        <f t="shared" si="242"/>
        <v>#REF!</v>
      </c>
      <c r="T593" s="36" t="e">
        <f t="shared" si="243"/>
        <v>#REF!</v>
      </c>
      <c r="U593" s="36" t="e">
        <f t="shared" si="244"/>
        <v>#REF!</v>
      </c>
      <c r="V593" s="36" t="e">
        <f t="shared" si="245"/>
        <v>#REF!</v>
      </c>
      <c r="W593" s="36" t="e">
        <f t="shared" si="246"/>
        <v>#REF!</v>
      </c>
      <c r="X593" s="36" t="e">
        <f t="shared" si="247"/>
        <v>#REF!</v>
      </c>
      <c r="Y593" s="36" t="e">
        <f t="shared" si="248"/>
        <v>#REF!</v>
      </c>
      <c r="Z593" s="36" t="e">
        <f t="shared" si="249"/>
        <v>#REF!</v>
      </c>
      <c r="AA593" s="36" t="e">
        <f t="shared" si="250"/>
        <v>#REF!</v>
      </c>
    </row>
    <row r="594" spans="3:27" x14ac:dyDescent="0.3">
      <c r="C594" s="34">
        <v>5.09</v>
      </c>
      <c r="D594" s="34">
        <v>4.4000000000000004</v>
      </c>
      <c r="E594" s="34">
        <v>3.57</v>
      </c>
      <c r="F594" s="34">
        <v>3.43</v>
      </c>
      <c r="G594" s="34">
        <v>4.4000000000000004</v>
      </c>
      <c r="H594" s="34">
        <v>5.57</v>
      </c>
      <c r="I594" s="34">
        <v>35.9</v>
      </c>
      <c r="J594" s="34">
        <v>40.299999999999997</v>
      </c>
      <c r="K594" s="34">
        <v>31.8</v>
      </c>
      <c r="L594" s="34">
        <v>30.6</v>
      </c>
      <c r="M594" s="34">
        <v>19.899999999999999</v>
      </c>
      <c r="N594" s="34">
        <v>11.2</v>
      </c>
      <c r="P594" s="36" t="e">
        <f t="shared" si="239"/>
        <v>#REF!</v>
      </c>
      <c r="Q594" s="36" t="e">
        <f t="shared" si="240"/>
        <v>#REF!</v>
      </c>
      <c r="R594" s="36" t="e">
        <f t="shared" si="241"/>
        <v>#REF!</v>
      </c>
      <c r="S594" s="36" t="e">
        <f t="shared" si="242"/>
        <v>#REF!</v>
      </c>
      <c r="T594" s="36" t="e">
        <f t="shared" si="243"/>
        <v>#REF!</v>
      </c>
      <c r="U594" s="36" t="e">
        <f t="shared" si="244"/>
        <v>#REF!</v>
      </c>
      <c r="V594" s="36" t="e">
        <f t="shared" si="245"/>
        <v>#REF!</v>
      </c>
      <c r="W594" s="36" t="e">
        <f t="shared" si="246"/>
        <v>#REF!</v>
      </c>
      <c r="X594" s="36" t="e">
        <f t="shared" si="247"/>
        <v>#REF!</v>
      </c>
      <c r="Y594" s="36" t="e">
        <f t="shared" si="248"/>
        <v>#REF!</v>
      </c>
      <c r="Z594" s="36" t="e">
        <f t="shared" si="249"/>
        <v>#REF!</v>
      </c>
      <c r="AA594" s="36" t="e">
        <f t="shared" si="250"/>
        <v>#REF!</v>
      </c>
    </row>
    <row r="595" spans="3:27" x14ac:dyDescent="0.3">
      <c r="C595" s="34">
        <v>4.96</v>
      </c>
      <c r="D595" s="34">
        <v>4.4000000000000004</v>
      </c>
      <c r="E595" s="34">
        <v>3.34</v>
      </c>
      <c r="F595" s="34">
        <v>3.38</v>
      </c>
      <c r="G595" s="34">
        <v>4.78</v>
      </c>
      <c r="H595" s="34">
        <v>5.33</v>
      </c>
      <c r="I595" s="34">
        <v>27</v>
      </c>
      <c r="J595" s="34">
        <v>41.3</v>
      </c>
      <c r="K595" s="34">
        <v>30.6</v>
      </c>
      <c r="L595" s="34">
        <v>73.7</v>
      </c>
      <c r="M595" s="34">
        <v>19.3</v>
      </c>
      <c r="N595" s="34">
        <v>11.2</v>
      </c>
      <c r="P595" s="36" t="e">
        <f t="shared" si="239"/>
        <v>#REF!</v>
      </c>
      <c r="Q595" s="36" t="e">
        <f t="shared" si="240"/>
        <v>#REF!</v>
      </c>
      <c r="R595" s="36" t="e">
        <f t="shared" si="241"/>
        <v>#REF!</v>
      </c>
      <c r="S595" s="36" t="e">
        <f t="shared" si="242"/>
        <v>#REF!</v>
      </c>
      <c r="T595" s="36" t="e">
        <f t="shared" si="243"/>
        <v>#REF!</v>
      </c>
      <c r="U595" s="36" t="e">
        <f t="shared" si="244"/>
        <v>#REF!</v>
      </c>
      <c r="V595" s="36" t="e">
        <f t="shared" si="245"/>
        <v>#REF!</v>
      </c>
      <c r="W595" s="36" t="e">
        <f t="shared" si="246"/>
        <v>#REF!</v>
      </c>
      <c r="X595" s="36" t="e">
        <f t="shared" si="247"/>
        <v>#REF!</v>
      </c>
      <c r="Y595" s="36" t="e">
        <f t="shared" si="248"/>
        <v>#REF!</v>
      </c>
      <c r="Z595" s="36" t="e">
        <f t="shared" si="249"/>
        <v>#REF!</v>
      </c>
      <c r="AA595" s="36" t="e">
        <f t="shared" si="250"/>
        <v>#REF!</v>
      </c>
    </row>
    <row r="596" spans="3:27" x14ac:dyDescent="0.3">
      <c r="C596" s="34">
        <v>4.78</v>
      </c>
      <c r="D596" s="34">
        <v>4.24</v>
      </c>
      <c r="E596" s="34">
        <v>3.25</v>
      </c>
      <c r="F596" s="34">
        <v>12.3</v>
      </c>
      <c r="G596" s="34">
        <v>4.9000000000000004</v>
      </c>
      <c r="H596" s="34">
        <v>5.21</v>
      </c>
      <c r="I596" s="34">
        <v>24.7</v>
      </c>
      <c r="J596" s="34">
        <v>43.3</v>
      </c>
      <c r="K596" s="34">
        <v>28.8</v>
      </c>
      <c r="L596" s="34">
        <v>92.2</v>
      </c>
      <c r="M596" s="34">
        <v>18.7</v>
      </c>
      <c r="N596" s="34">
        <v>10.6</v>
      </c>
      <c r="P596" s="36" t="e">
        <f t="shared" si="239"/>
        <v>#REF!</v>
      </c>
      <c r="Q596" s="36" t="e">
        <f t="shared" si="240"/>
        <v>#REF!</v>
      </c>
      <c r="R596" s="36" t="e">
        <f t="shared" si="241"/>
        <v>#REF!</v>
      </c>
      <c r="S596" s="36" t="e">
        <f t="shared" si="242"/>
        <v>#REF!</v>
      </c>
      <c r="T596" s="36" t="e">
        <f t="shared" si="243"/>
        <v>#REF!</v>
      </c>
      <c r="U596" s="36" t="e">
        <f t="shared" si="244"/>
        <v>#REF!</v>
      </c>
      <c r="V596" s="36" t="e">
        <f t="shared" si="245"/>
        <v>#REF!</v>
      </c>
      <c r="W596" s="36" t="e">
        <f t="shared" si="246"/>
        <v>#REF!</v>
      </c>
      <c r="X596" s="36" t="e">
        <f t="shared" si="247"/>
        <v>#REF!</v>
      </c>
      <c r="Y596" s="36" t="e">
        <f t="shared" si="248"/>
        <v>#REF!</v>
      </c>
      <c r="Z596" s="36" t="e">
        <f t="shared" si="249"/>
        <v>#REF!</v>
      </c>
      <c r="AA596" s="36" t="e">
        <f t="shared" si="250"/>
        <v>#REF!</v>
      </c>
    </row>
    <row r="597" spans="3:27" x14ac:dyDescent="0.3">
      <c r="C597" s="34">
        <v>4.84</v>
      </c>
      <c r="D597" s="34">
        <v>4.3</v>
      </c>
      <c r="E597" s="34">
        <v>3.2</v>
      </c>
      <c r="F597" s="34">
        <v>10.3</v>
      </c>
      <c r="G597" s="34">
        <v>9.4</v>
      </c>
      <c r="H597" s="34">
        <v>5.09</v>
      </c>
      <c r="I597" s="34">
        <v>30.9</v>
      </c>
      <c r="J597" s="34">
        <v>50</v>
      </c>
      <c r="K597" s="34">
        <v>28.3</v>
      </c>
      <c r="L597" s="34">
        <v>69.7</v>
      </c>
      <c r="M597" s="34">
        <v>18.2</v>
      </c>
      <c r="N597" s="34">
        <v>9.93</v>
      </c>
      <c r="P597" s="36" t="e">
        <f t="shared" si="239"/>
        <v>#REF!</v>
      </c>
      <c r="Q597" s="36" t="e">
        <f t="shared" si="240"/>
        <v>#REF!</v>
      </c>
      <c r="R597" s="36" t="e">
        <f t="shared" si="241"/>
        <v>#REF!</v>
      </c>
      <c r="S597" s="36" t="e">
        <f t="shared" si="242"/>
        <v>#REF!</v>
      </c>
      <c r="T597" s="36" t="e">
        <f t="shared" si="243"/>
        <v>#REF!</v>
      </c>
      <c r="U597" s="36" t="e">
        <f t="shared" si="244"/>
        <v>#REF!</v>
      </c>
      <c r="V597" s="36" t="e">
        <f t="shared" si="245"/>
        <v>#REF!</v>
      </c>
      <c r="W597" s="36" t="e">
        <f t="shared" si="246"/>
        <v>#REF!</v>
      </c>
      <c r="X597" s="36" t="e">
        <f t="shared" si="247"/>
        <v>#REF!</v>
      </c>
      <c r="Y597" s="36" t="e">
        <f t="shared" si="248"/>
        <v>#REF!</v>
      </c>
      <c r="Z597" s="36" t="e">
        <f t="shared" si="249"/>
        <v>#REF!</v>
      </c>
      <c r="AA597" s="36" t="e">
        <f t="shared" si="250"/>
        <v>#REF!</v>
      </c>
    </row>
    <row r="598" spans="3:27" x14ac:dyDescent="0.3">
      <c r="C598" s="34">
        <v>4.9000000000000004</v>
      </c>
      <c r="D598" s="34">
        <v>4.3499999999999996</v>
      </c>
      <c r="E598" s="34">
        <v>3.2</v>
      </c>
      <c r="F598" s="34">
        <v>8.16</v>
      </c>
      <c r="G598" s="34">
        <v>8.39</v>
      </c>
      <c r="H598" s="34">
        <v>5.03</v>
      </c>
      <c r="I598" s="34">
        <v>30.9</v>
      </c>
      <c r="J598" s="34">
        <v>44.1</v>
      </c>
      <c r="K598" s="34">
        <v>35.5</v>
      </c>
      <c r="L598" s="34">
        <v>91.2</v>
      </c>
      <c r="M598" s="34">
        <v>17.600000000000001</v>
      </c>
      <c r="N598" s="34">
        <v>9.61</v>
      </c>
      <c r="P598" s="36" t="e">
        <f t="shared" si="239"/>
        <v>#REF!</v>
      </c>
      <c r="Q598" s="36" t="e">
        <f t="shared" si="240"/>
        <v>#REF!</v>
      </c>
      <c r="R598" s="36" t="e">
        <f t="shared" si="241"/>
        <v>#REF!</v>
      </c>
      <c r="S598" s="36" t="e">
        <f t="shared" si="242"/>
        <v>#REF!</v>
      </c>
      <c r="T598" s="36" t="e">
        <f t="shared" si="243"/>
        <v>#REF!</v>
      </c>
      <c r="U598" s="36" t="e">
        <f t="shared" si="244"/>
        <v>#REF!</v>
      </c>
      <c r="V598" s="36" t="e">
        <f t="shared" si="245"/>
        <v>#REF!</v>
      </c>
      <c r="W598" s="36" t="e">
        <f t="shared" si="246"/>
        <v>#REF!</v>
      </c>
      <c r="X598" s="36" t="e">
        <f t="shared" si="247"/>
        <v>#REF!</v>
      </c>
      <c r="Y598" s="36" t="e">
        <f t="shared" si="248"/>
        <v>#REF!</v>
      </c>
      <c r="Z598" s="36" t="e">
        <f t="shared" si="249"/>
        <v>#REF!</v>
      </c>
      <c r="AA598" s="36" t="e">
        <f t="shared" si="250"/>
        <v>#REF!</v>
      </c>
    </row>
    <row r="599" spans="3:27" x14ac:dyDescent="0.3">
      <c r="C599" s="34">
        <v>4.78</v>
      </c>
      <c r="D599" s="34">
        <v>4.24</v>
      </c>
      <c r="E599" s="34">
        <v>3.15</v>
      </c>
      <c r="F599" s="34">
        <v>6.83</v>
      </c>
      <c r="G599" s="34">
        <v>8.6199999999999992</v>
      </c>
      <c r="H599" s="34">
        <v>5.03</v>
      </c>
      <c r="I599" s="34">
        <v>49.6</v>
      </c>
      <c r="J599" s="34">
        <v>42.2</v>
      </c>
      <c r="K599" s="34">
        <v>35.299999999999997</v>
      </c>
      <c r="L599" s="34">
        <v>127</v>
      </c>
      <c r="M599" s="34">
        <v>17.100000000000001</v>
      </c>
      <c r="N599" s="34">
        <v>9.7200000000000006</v>
      </c>
      <c r="P599" s="36" t="e">
        <f t="shared" si="239"/>
        <v>#REF!</v>
      </c>
      <c r="Q599" s="36" t="e">
        <f t="shared" si="240"/>
        <v>#REF!</v>
      </c>
      <c r="R599" s="36" t="e">
        <f t="shared" si="241"/>
        <v>#REF!</v>
      </c>
      <c r="S599" s="36" t="e">
        <f t="shared" si="242"/>
        <v>#REF!</v>
      </c>
      <c r="T599" s="36" t="e">
        <f t="shared" si="243"/>
        <v>#REF!</v>
      </c>
      <c r="U599" s="36" t="e">
        <f t="shared" si="244"/>
        <v>#REF!</v>
      </c>
      <c r="V599" s="36" t="e">
        <f t="shared" si="245"/>
        <v>#REF!</v>
      </c>
      <c r="W599" s="36" t="e">
        <f t="shared" si="246"/>
        <v>#REF!</v>
      </c>
      <c r="X599" s="36" t="e">
        <f t="shared" si="247"/>
        <v>#REF!</v>
      </c>
      <c r="Y599" s="36" t="e">
        <f t="shared" si="248"/>
        <v>#REF!</v>
      </c>
      <c r="Z599" s="36" t="e">
        <f t="shared" si="249"/>
        <v>#REF!</v>
      </c>
      <c r="AA599" s="36" t="e">
        <f t="shared" si="250"/>
        <v>#REF!</v>
      </c>
    </row>
    <row r="600" spans="3:27" x14ac:dyDescent="0.3">
      <c r="C600" s="34">
        <v>4.78</v>
      </c>
      <c r="D600" s="34">
        <v>4.1900000000000004</v>
      </c>
      <c r="E600" s="34">
        <v>3.06</v>
      </c>
      <c r="F600" s="34">
        <v>7.17</v>
      </c>
      <c r="G600" s="34">
        <v>6.62</v>
      </c>
      <c r="H600" s="34">
        <v>5.51</v>
      </c>
      <c r="I600" s="34">
        <v>52.2</v>
      </c>
      <c r="J600" s="34">
        <v>47.2</v>
      </c>
      <c r="K600" s="34">
        <v>73.8</v>
      </c>
      <c r="L600" s="34">
        <v>91.6</v>
      </c>
      <c r="M600" s="34">
        <v>16.600000000000001</v>
      </c>
      <c r="N600" s="34">
        <v>10.5</v>
      </c>
      <c r="P600" s="36" t="e">
        <f t="shared" si="239"/>
        <v>#REF!</v>
      </c>
      <c r="Q600" s="36" t="e">
        <f t="shared" si="240"/>
        <v>#REF!</v>
      </c>
      <c r="R600" s="36" t="e">
        <f t="shared" si="241"/>
        <v>#REF!</v>
      </c>
      <c r="S600" s="36" t="e">
        <f t="shared" si="242"/>
        <v>#REF!</v>
      </c>
      <c r="T600" s="36" t="e">
        <f t="shared" si="243"/>
        <v>#REF!</v>
      </c>
      <c r="U600" s="36" t="e">
        <f t="shared" si="244"/>
        <v>#REF!</v>
      </c>
      <c r="V600" s="36" t="e">
        <f t="shared" si="245"/>
        <v>#REF!</v>
      </c>
      <c r="W600" s="36" t="e">
        <f t="shared" si="246"/>
        <v>#REF!</v>
      </c>
      <c r="X600" s="36" t="e">
        <f t="shared" si="247"/>
        <v>#REF!</v>
      </c>
      <c r="Y600" s="36" t="e">
        <f t="shared" si="248"/>
        <v>#REF!</v>
      </c>
      <c r="Z600" s="36" t="e">
        <f t="shared" si="249"/>
        <v>#REF!</v>
      </c>
      <c r="AA600" s="36" t="e">
        <f t="shared" si="250"/>
        <v>#REF!</v>
      </c>
    </row>
    <row r="601" spans="3:27" x14ac:dyDescent="0.3">
      <c r="C601" s="34">
        <v>4.84</v>
      </c>
      <c r="D601" s="34">
        <v>4.24</v>
      </c>
      <c r="E601" s="34">
        <v>3.11</v>
      </c>
      <c r="F601" s="34">
        <v>5.57</v>
      </c>
      <c r="G601" s="34">
        <v>5.96</v>
      </c>
      <c r="H601" s="34">
        <v>5.64</v>
      </c>
      <c r="I601" s="34">
        <v>54.9</v>
      </c>
      <c r="J601" s="34">
        <v>44</v>
      </c>
      <c r="K601" s="34">
        <v>74.3</v>
      </c>
      <c r="L601" s="34">
        <v>64.400000000000006</v>
      </c>
      <c r="M601" s="34">
        <v>16.2</v>
      </c>
      <c r="N601" s="34">
        <v>9.7200000000000006</v>
      </c>
      <c r="P601" s="36" t="e">
        <f t="shared" si="239"/>
        <v>#REF!</v>
      </c>
      <c r="Q601" s="36" t="e">
        <f t="shared" si="240"/>
        <v>#REF!</v>
      </c>
      <c r="R601" s="36" t="e">
        <f t="shared" si="241"/>
        <v>#REF!</v>
      </c>
      <c r="S601" s="36" t="e">
        <f t="shared" si="242"/>
        <v>#REF!</v>
      </c>
      <c r="T601" s="36" t="e">
        <f t="shared" si="243"/>
        <v>#REF!</v>
      </c>
      <c r="U601" s="36" t="e">
        <f t="shared" si="244"/>
        <v>#REF!</v>
      </c>
      <c r="V601" s="36" t="e">
        <f t="shared" si="245"/>
        <v>#REF!</v>
      </c>
      <c r="W601" s="36" t="e">
        <f t="shared" si="246"/>
        <v>#REF!</v>
      </c>
      <c r="X601" s="36" t="e">
        <f t="shared" si="247"/>
        <v>#REF!</v>
      </c>
      <c r="Y601" s="36" t="e">
        <f t="shared" si="248"/>
        <v>#REF!</v>
      </c>
      <c r="Z601" s="36" t="e">
        <f t="shared" si="249"/>
        <v>#REF!</v>
      </c>
      <c r="AA601" s="36" t="e">
        <f t="shared" si="250"/>
        <v>#REF!</v>
      </c>
    </row>
    <row r="602" spans="3:27" x14ac:dyDescent="0.3">
      <c r="C602" s="34">
        <v>4.78</v>
      </c>
      <c r="D602" s="34">
        <v>4.1900000000000004</v>
      </c>
      <c r="E602" s="34">
        <v>3.11</v>
      </c>
      <c r="F602" s="34">
        <v>5.21</v>
      </c>
      <c r="G602" s="34">
        <v>4.96</v>
      </c>
      <c r="H602" s="34">
        <v>5.89</v>
      </c>
      <c r="I602" s="34">
        <v>54.9</v>
      </c>
      <c r="J602" s="34">
        <v>39.5</v>
      </c>
      <c r="K602" s="34">
        <v>59.2</v>
      </c>
      <c r="L602" s="34">
        <v>57.4</v>
      </c>
      <c r="M602" s="34">
        <v>16</v>
      </c>
      <c r="N602" s="34">
        <v>8.9499999999999993</v>
      </c>
      <c r="P602" s="36" t="e">
        <f t="shared" si="239"/>
        <v>#REF!</v>
      </c>
      <c r="Q602" s="36" t="e">
        <f t="shared" si="240"/>
        <v>#REF!</v>
      </c>
      <c r="R602" s="36" t="e">
        <f t="shared" si="241"/>
        <v>#REF!</v>
      </c>
      <c r="S602" s="36" t="e">
        <f t="shared" si="242"/>
        <v>#REF!</v>
      </c>
      <c r="T602" s="36" t="e">
        <f t="shared" si="243"/>
        <v>#REF!</v>
      </c>
      <c r="U602" s="36" t="e">
        <f t="shared" si="244"/>
        <v>#REF!</v>
      </c>
      <c r="V602" s="36" t="e">
        <f t="shared" si="245"/>
        <v>#REF!</v>
      </c>
      <c r="W602" s="36" t="e">
        <f t="shared" si="246"/>
        <v>#REF!</v>
      </c>
      <c r="X602" s="36" t="e">
        <f t="shared" si="247"/>
        <v>#REF!</v>
      </c>
      <c r="Y602" s="36" t="e">
        <f t="shared" si="248"/>
        <v>#REF!</v>
      </c>
      <c r="Z602" s="36" t="e">
        <f t="shared" si="249"/>
        <v>#REF!</v>
      </c>
      <c r="AA602" s="36" t="e">
        <f t="shared" si="250"/>
        <v>#REF!</v>
      </c>
    </row>
    <row r="603" spans="3:27" x14ac:dyDescent="0.3">
      <c r="C603" s="34">
        <v>4.7300000000000004</v>
      </c>
      <c r="D603" s="34">
        <v>4.08</v>
      </c>
      <c r="E603" s="34">
        <v>3.2</v>
      </c>
      <c r="F603" s="34">
        <v>5.21</v>
      </c>
      <c r="G603" s="34">
        <v>4.96</v>
      </c>
      <c r="H603" s="34">
        <v>5.82</v>
      </c>
      <c r="I603" s="34">
        <v>89.8</v>
      </c>
      <c r="J603" s="34">
        <v>45.3</v>
      </c>
      <c r="K603" s="34">
        <v>60.3</v>
      </c>
      <c r="L603" s="34">
        <v>56.3</v>
      </c>
      <c r="M603" s="34">
        <v>15.2</v>
      </c>
      <c r="N603" s="34">
        <v>11.2</v>
      </c>
      <c r="P603" s="36" t="e">
        <f t="shared" si="239"/>
        <v>#REF!</v>
      </c>
      <c r="Q603" s="36" t="e">
        <f t="shared" si="240"/>
        <v>#REF!</v>
      </c>
      <c r="R603" s="36" t="e">
        <f t="shared" si="241"/>
        <v>#REF!</v>
      </c>
      <c r="S603" s="36" t="e">
        <f t="shared" si="242"/>
        <v>#REF!</v>
      </c>
      <c r="T603" s="36" t="e">
        <f t="shared" si="243"/>
        <v>#REF!</v>
      </c>
      <c r="U603" s="36" t="e">
        <f t="shared" si="244"/>
        <v>#REF!</v>
      </c>
      <c r="V603" s="36" t="e">
        <f t="shared" si="245"/>
        <v>#REF!</v>
      </c>
      <c r="W603" s="36" t="e">
        <f t="shared" si="246"/>
        <v>#REF!</v>
      </c>
      <c r="X603" s="36" t="e">
        <f t="shared" si="247"/>
        <v>#REF!</v>
      </c>
      <c r="Y603" s="36" t="e">
        <f t="shared" si="248"/>
        <v>#REF!</v>
      </c>
      <c r="Z603" s="36" t="e">
        <f t="shared" si="249"/>
        <v>#REF!</v>
      </c>
      <c r="AA603" s="36" t="e">
        <f t="shared" si="250"/>
        <v>#REF!</v>
      </c>
    </row>
    <row r="604" spans="3:27" x14ac:dyDescent="0.3">
      <c r="C604" s="34">
        <v>4.9000000000000004</v>
      </c>
      <c r="D604" s="34">
        <v>3.98</v>
      </c>
      <c r="E604" s="34">
        <v>3.15</v>
      </c>
      <c r="F604" s="34">
        <v>4.78</v>
      </c>
      <c r="G604" s="34">
        <v>4.9000000000000004</v>
      </c>
      <c r="H604" s="34">
        <v>5.89</v>
      </c>
      <c r="I604" s="34">
        <v>71.8</v>
      </c>
      <c r="J604" s="34">
        <v>87.7</v>
      </c>
      <c r="K604" s="34">
        <v>61.5</v>
      </c>
      <c r="L604" s="34">
        <v>48</v>
      </c>
      <c r="M604" s="34">
        <v>15.6</v>
      </c>
      <c r="N604" s="34">
        <v>11.3</v>
      </c>
      <c r="P604" s="36" t="e">
        <f t="shared" si="239"/>
        <v>#REF!</v>
      </c>
      <c r="Q604" s="36" t="e">
        <f t="shared" si="240"/>
        <v>#REF!</v>
      </c>
      <c r="R604" s="36" t="e">
        <f t="shared" si="241"/>
        <v>#REF!</v>
      </c>
      <c r="S604" s="36" t="e">
        <f t="shared" si="242"/>
        <v>#REF!</v>
      </c>
      <c r="T604" s="36" t="e">
        <f t="shared" si="243"/>
        <v>#REF!</v>
      </c>
      <c r="U604" s="36" t="e">
        <f t="shared" si="244"/>
        <v>#REF!</v>
      </c>
      <c r="V604" s="36" t="e">
        <f t="shared" si="245"/>
        <v>#REF!</v>
      </c>
      <c r="W604" s="36" t="e">
        <f t="shared" si="246"/>
        <v>#REF!</v>
      </c>
      <c r="X604" s="36" t="e">
        <f t="shared" si="247"/>
        <v>#REF!</v>
      </c>
      <c r="Y604" s="36" t="e">
        <f t="shared" si="248"/>
        <v>#REF!</v>
      </c>
      <c r="Z604" s="36" t="e">
        <f t="shared" si="249"/>
        <v>#REF!</v>
      </c>
      <c r="AA604" s="36" t="e">
        <f t="shared" si="250"/>
        <v>#REF!</v>
      </c>
    </row>
    <row r="605" spans="3:27" x14ac:dyDescent="0.3">
      <c r="C605" s="34">
        <v>4.67</v>
      </c>
      <c r="D605" s="34">
        <v>4.03</v>
      </c>
      <c r="E605" s="34">
        <v>3.2</v>
      </c>
      <c r="F605" s="34">
        <v>4.74</v>
      </c>
      <c r="G605" s="34">
        <v>4.96</v>
      </c>
      <c r="H605" s="34">
        <v>5.76</v>
      </c>
      <c r="I605" s="34">
        <v>56.1</v>
      </c>
      <c r="J605" s="34">
        <v>145</v>
      </c>
      <c r="K605" s="34">
        <v>63.1</v>
      </c>
      <c r="L605" s="34">
        <v>41.6</v>
      </c>
      <c r="M605" s="34">
        <v>15.2</v>
      </c>
      <c r="N605" s="34">
        <v>10.5</v>
      </c>
      <c r="P605" s="36" t="e">
        <f t="shared" si="239"/>
        <v>#REF!</v>
      </c>
      <c r="Q605" s="36" t="e">
        <f t="shared" si="240"/>
        <v>#REF!</v>
      </c>
      <c r="R605" s="36" t="e">
        <f t="shared" si="241"/>
        <v>#REF!</v>
      </c>
      <c r="S605" s="36" t="e">
        <f t="shared" si="242"/>
        <v>#REF!</v>
      </c>
      <c r="T605" s="36" t="e">
        <f t="shared" si="243"/>
        <v>#REF!</v>
      </c>
      <c r="U605" s="36" t="e">
        <f t="shared" si="244"/>
        <v>#REF!</v>
      </c>
      <c r="V605" s="36" t="e">
        <f t="shared" si="245"/>
        <v>#REF!</v>
      </c>
      <c r="W605" s="36" t="e">
        <f t="shared" si="246"/>
        <v>#REF!</v>
      </c>
      <c r="X605" s="36" t="e">
        <f t="shared" si="247"/>
        <v>#REF!</v>
      </c>
      <c r="Y605" s="36" t="e">
        <f t="shared" si="248"/>
        <v>#REF!</v>
      </c>
      <c r="Z605" s="36" t="e">
        <f t="shared" si="249"/>
        <v>#REF!</v>
      </c>
      <c r="AA605" s="36" t="e">
        <f t="shared" si="250"/>
        <v>#REF!</v>
      </c>
    </row>
    <row r="606" spans="3:27" x14ac:dyDescent="0.3">
      <c r="C606" s="34">
        <v>5.15</v>
      </c>
      <c r="D606" s="34">
        <v>3.98</v>
      </c>
      <c r="E606" s="34">
        <v>3.06</v>
      </c>
      <c r="F606" s="34">
        <v>5.57</v>
      </c>
      <c r="G606" s="34">
        <v>5.84</v>
      </c>
      <c r="H606" s="34">
        <v>5.88</v>
      </c>
      <c r="I606" s="34">
        <v>56.6</v>
      </c>
      <c r="J606" s="34">
        <v>142</v>
      </c>
      <c r="K606" s="34">
        <v>58.6</v>
      </c>
      <c r="L606" s="34">
        <v>37.700000000000003</v>
      </c>
      <c r="M606" s="34">
        <v>14.9</v>
      </c>
      <c r="N606" s="34">
        <v>10.9</v>
      </c>
      <c r="P606" s="36" t="e">
        <f t="shared" si="239"/>
        <v>#REF!</v>
      </c>
      <c r="Q606" s="36" t="e">
        <f t="shared" si="240"/>
        <v>#REF!</v>
      </c>
      <c r="R606" s="36" t="e">
        <f t="shared" si="241"/>
        <v>#REF!</v>
      </c>
      <c r="S606" s="36" t="e">
        <f t="shared" si="242"/>
        <v>#REF!</v>
      </c>
      <c r="T606" s="36" t="e">
        <f t="shared" si="243"/>
        <v>#REF!</v>
      </c>
      <c r="U606" s="36" t="e">
        <f t="shared" si="244"/>
        <v>#REF!</v>
      </c>
      <c r="V606" s="36" t="e">
        <f t="shared" si="245"/>
        <v>#REF!</v>
      </c>
      <c r="W606" s="36" t="e">
        <f t="shared" si="246"/>
        <v>#REF!</v>
      </c>
      <c r="X606" s="36" t="e">
        <f t="shared" si="247"/>
        <v>#REF!</v>
      </c>
      <c r="Y606" s="36" t="e">
        <f t="shared" si="248"/>
        <v>#REF!</v>
      </c>
      <c r="Z606" s="36" t="e">
        <f t="shared" si="249"/>
        <v>#REF!</v>
      </c>
      <c r="AA606" s="36" t="e">
        <f t="shared" si="250"/>
        <v>#REF!</v>
      </c>
    </row>
    <row r="607" spans="3:27" x14ac:dyDescent="0.3">
      <c r="C607" s="34">
        <v>4.7300000000000004</v>
      </c>
      <c r="D607" s="34">
        <v>3.92</v>
      </c>
      <c r="E607" s="34">
        <v>3.02</v>
      </c>
      <c r="F607" s="34">
        <v>5.72</v>
      </c>
      <c r="G607" s="34">
        <v>7.24</v>
      </c>
      <c r="H607" s="34">
        <v>5.82</v>
      </c>
      <c r="I607" s="34">
        <v>56.8</v>
      </c>
      <c r="J607" s="34">
        <v>85.8</v>
      </c>
      <c r="K607" s="34">
        <v>58.1</v>
      </c>
      <c r="L607" s="34">
        <v>34.6</v>
      </c>
      <c r="M607" s="34">
        <v>14.4</v>
      </c>
      <c r="N607" s="34">
        <v>10.3</v>
      </c>
      <c r="P607" s="36" t="e">
        <f t="shared" si="239"/>
        <v>#REF!</v>
      </c>
      <c r="Q607" s="36" t="e">
        <f t="shared" si="240"/>
        <v>#REF!</v>
      </c>
      <c r="R607" s="36" t="e">
        <f t="shared" si="241"/>
        <v>#REF!</v>
      </c>
      <c r="S607" s="36" t="e">
        <f t="shared" si="242"/>
        <v>#REF!</v>
      </c>
      <c r="T607" s="36" t="e">
        <f t="shared" si="243"/>
        <v>#REF!</v>
      </c>
      <c r="U607" s="36" t="e">
        <f t="shared" si="244"/>
        <v>#REF!</v>
      </c>
      <c r="V607" s="36" t="e">
        <f t="shared" si="245"/>
        <v>#REF!</v>
      </c>
      <c r="W607" s="36" t="e">
        <f t="shared" si="246"/>
        <v>#REF!</v>
      </c>
      <c r="X607" s="36" t="e">
        <f t="shared" si="247"/>
        <v>#REF!</v>
      </c>
      <c r="Y607" s="36" t="e">
        <f t="shared" si="248"/>
        <v>#REF!</v>
      </c>
      <c r="Z607" s="36" t="e">
        <f t="shared" si="249"/>
        <v>#REF!</v>
      </c>
      <c r="AA607" s="36" t="e">
        <f t="shared" si="250"/>
        <v>#REF!</v>
      </c>
    </row>
    <row r="608" spans="3:27" x14ac:dyDescent="0.3">
      <c r="C608" s="34">
        <v>5.21</v>
      </c>
      <c r="D608" s="34">
        <v>4.1399999999999997</v>
      </c>
      <c r="E608" s="34">
        <v>2.97</v>
      </c>
      <c r="F608" s="34">
        <v>5.71</v>
      </c>
      <c r="G608" s="34">
        <v>6.62</v>
      </c>
      <c r="H608" s="34">
        <v>7.54</v>
      </c>
      <c r="I608" s="34">
        <v>52.2</v>
      </c>
      <c r="J608" s="34">
        <v>71</v>
      </c>
      <c r="K608" s="34">
        <v>51.2</v>
      </c>
      <c r="L608" s="34">
        <v>36.1</v>
      </c>
      <c r="M608" s="34">
        <v>14.2</v>
      </c>
      <c r="N608" s="34">
        <v>8.86</v>
      </c>
      <c r="P608" s="36" t="e">
        <f t="shared" si="239"/>
        <v>#REF!</v>
      </c>
      <c r="Q608" s="36" t="e">
        <f t="shared" si="240"/>
        <v>#REF!</v>
      </c>
      <c r="R608" s="36" t="e">
        <f t="shared" si="241"/>
        <v>#REF!</v>
      </c>
      <c r="S608" s="36" t="e">
        <f t="shared" si="242"/>
        <v>#REF!</v>
      </c>
      <c r="T608" s="36" t="e">
        <f t="shared" si="243"/>
        <v>#REF!</v>
      </c>
      <c r="U608" s="36" t="e">
        <f t="shared" si="244"/>
        <v>#REF!</v>
      </c>
      <c r="V608" s="36" t="e">
        <f t="shared" si="245"/>
        <v>#REF!</v>
      </c>
      <c r="W608" s="36" t="e">
        <f t="shared" si="246"/>
        <v>#REF!</v>
      </c>
      <c r="X608" s="36" t="e">
        <f t="shared" si="247"/>
        <v>#REF!</v>
      </c>
      <c r="Y608" s="36" t="e">
        <f t="shared" si="248"/>
        <v>#REF!</v>
      </c>
      <c r="Z608" s="36" t="e">
        <f t="shared" si="249"/>
        <v>#REF!</v>
      </c>
      <c r="AA608" s="36" t="e">
        <f t="shared" si="250"/>
        <v>#REF!</v>
      </c>
    </row>
    <row r="609" spans="1:40" x14ac:dyDescent="0.3">
      <c r="C609" s="34">
        <v>5.09</v>
      </c>
      <c r="D609" s="34">
        <v>3.98</v>
      </c>
      <c r="E609" s="34">
        <v>3.02</v>
      </c>
      <c r="F609" s="34">
        <v>5.7</v>
      </c>
      <c r="G609" s="34">
        <v>6.28</v>
      </c>
      <c r="H609" s="34">
        <v>7.39</v>
      </c>
      <c r="I609" s="34">
        <v>44.1</v>
      </c>
      <c r="J609" s="34">
        <v>69.099999999999994</v>
      </c>
      <c r="K609" s="34">
        <v>50</v>
      </c>
      <c r="L609" s="34">
        <v>34.200000000000003</v>
      </c>
      <c r="M609" s="34">
        <v>14.2</v>
      </c>
      <c r="N609" s="34">
        <v>9.0399999999999991</v>
      </c>
      <c r="P609" s="36" t="e">
        <f t="shared" si="239"/>
        <v>#REF!</v>
      </c>
      <c r="Q609" s="36" t="e">
        <f t="shared" si="240"/>
        <v>#REF!</v>
      </c>
      <c r="R609" s="36" t="e">
        <f t="shared" si="241"/>
        <v>#REF!</v>
      </c>
      <c r="S609" s="36" t="e">
        <f t="shared" si="242"/>
        <v>#REF!</v>
      </c>
      <c r="T609" s="36" t="e">
        <f t="shared" si="243"/>
        <v>#REF!</v>
      </c>
      <c r="U609" s="36" t="e">
        <f t="shared" si="244"/>
        <v>#REF!</v>
      </c>
      <c r="V609" s="36" t="e">
        <f t="shared" si="245"/>
        <v>#REF!</v>
      </c>
      <c r="W609" s="36" t="e">
        <f t="shared" si="246"/>
        <v>#REF!</v>
      </c>
      <c r="X609" s="36" t="e">
        <f t="shared" si="247"/>
        <v>#REF!</v>
      </c>
      <c r="Y609" s="36" t="e">
        <f t="shared" si="248"/>
        <v>#REF!</v>
      </c>
      <c r="Z609" s="36" t="e">
        <f t="shared" si="249"/>
        <v>#REF!</v>
      </c>
      <c r="AA609" s="36" t="e">
        <f t="shared" si="250"/>
        <v>#REF!</v>
      </c>
    </row>
    <row r="610" spans="1:40" x14ac:dyDescent="0.3">
      <c r="C610" s="34">
        <v>4.84</v>
      </c>
      <c r="D610" s="34">
        <v>3.98</v>
      </c>
      <c r="E610" s="34">
        <v>5.52</v>
      </c>
      <c r="F610" s="34">
        <v>5.51</v>
      </c>
      <c r="G610" s="34">
        <v>6.83</v>
      </c>
      <c r="H610" s="34">
        <v>7.54</v>
      </c>
      <c r="I610" s="34">
        <v>49.2</v>
      </c>
      <c r="J610" s="34">
        <v>68.599999999999994</v>
      </c>
      <c r="K610" s="34">
        <v>49.6</v>
      </c>
      <c r="L610" s="34">
        <v>32.9</v>
      </c>
      <c r="M610" s="34">
        <v>13.9</v>
      </c>
      <c r="N610" s="34">
        <v>8.1199999999999992</v>
      </c>
      <c r="P610" s="36" t="e">
        <f t="shared" si="239"/>
        <v>#REF!</v>
      </c>
      <c r="Q610" s="36" t="e">
        <f t="shared" si="240"/>
        <v>#REF!</v>
      </c>
      <c r="R610" s="36" t="e">
        <f t="shared" si="241"/>
        <v>#REF!</v>
      </c>
      <c r="S610" s="36" t="e">
        <f t="shared" si="242"/>
        <v>#REF!</v>
      </c>
      <c r="T610" s="36" t="e">
        <f t="shared" si="243"/>
        <v>#REF!</v>
      </c>
      <c r="U610" s="36" t="e">
        <f t="shared" si="244"/>
        <v>#REF!</v>
      </c>
      <c r="V610" s="36" t="e">
        <f t="shared" si="245"/>
        <v>#REF!</v>
      </c>
      <c r="W610" s="36" t="e">
        <f t="shared" si="246"/>
        <v>#REF!</v>
      </c>
      <c r="X610" s="36" t="e">
        <f t="shared" si="247"/>
        <v>#REF!</v>
      </c>
      <c r="Y610" s="36" t="e">
        <f t="shared" si="248"/>
        <v>#REF!</v>
      </c>
      <c r="Z610" s="36" t="e">
        <f t="shared" si="249"/>
        <v>#REF!</v>
      </c>
      <c r="AA610" s="36" t="e">
        <f t="shared" si="250"/>
        <v>#REF!</v>
      </c>
    </row>
    <row r="611" spans="1:40" x14ac:dyDescent="0.3">
      <c r="C611" s="34">
        <v>4.7300000000000004</v>
      </c>
      <c r="D611" s="34">
        <v>4.08</v>
      </c>
      <c r="E611" s="34">
        <v>5.64</v>
      </c>
      <c r="F611" s="34">
        <v>5.64</v>
      </c>
      <c r="G611" s="34">
        <v>7.7</v>
      </c>
      <c r="H611" s="34">
        <v>8.6999999999999993</v>
      </c>
      <c r="I611" s="34">
        <v>50.4</v>
      </c>
      <c r="J611" s="34">
        <v>58.8</v>
      </c>
      <c r="K611" s="34">
        <v>44.8</v>
      </c>
      <c r="L611" s="34">
        <v>30.9</v>
      </c>
      <c r="M611" s="34">
        <v>13.8</v>
      </c>
      <c r="N611" s="34">
        <v>12.5</v>
      </c>
      <c r="P611" s="36" t="e">
        <f t="shared" si="239"/>
        <v>#REF!</v>
      </c>
      <c r="Q611" s="36" t="e">
        <f t="shared" si="240"/>
        <v>#REF!</v>
      </c>
      <c r="R611" s="36" t="e">
        <f t="shared" si="241"/>
        <v>#REF!</v>
      </c>
      <c r="S611" s="36" t="e">
        <f t="shared" si="242"/>
        <v>#REF!</v>
      </c>
      <c r="T611" s="36" t="e">
        <f t="shared" si="243"/>
        <v>#REF!</v>
      </c>
      <c r="U611" s="36" t="e">
        <f t="shared" si="244"/>
        <v>#REF!</v>
      </c>
      <c r="V611" s="36" t="e">
        <f t="shared" si="245"/>
        <v>#REF!</v>
      </c>
      <c r="W611" s="36" t="e">
        <f t="shared" si="246"/>
        <v>#REF!</v>
      </c>
      <c r="X611" s="36" t="e">
        <f t="shared" si="247"/>
        <v>#REF!</v>
      </c>
      <c r="Y611" s="36" t="e">
        <f t="shared" si="248"/>
        <v>#REF!</v>
      </c>
      <c r="Z611" s="36" t="e">
        <f t="shared" si="249"/>
        <v>#REF!</v>
      </c>
      <c r="AA611" s="36" t="e">
        <f t="shared" si="250"/>
        <v>#REF!</v>
      </c>
    </row>
    <row r="612" spans="1:40" x14ac:dyDescent="0.3">
      <c r="C612" s="34">
        <v>4.79</v>
      </c>
      <c r="D612" s="34">
        <v>3.92</v>
      </c>
      <c r="E612" s="34">
        <v>4.51</v>
      </c>
      <c r="F612" s="34">
        <v>5.64</v>
      </c>
      <c r="G612" s="34">
        <v>8.08</v>
      </c>
      <c r="H612" s="34">
        <v>7.93</v>
      </c>
      <c r="I612" s="34">
        <v>53.3</v>
      </c>
      <c r="J612" s="34">
        <v>48</v>
      </c>
      <c r="K612" s="34">
        <v>39.700000000000003</v>
      </c>
      <c r="L612" s="34">
        <v>29.2</v>
      </c>
      <c r="M612" s="34">
        <v>13.4</v>
      </c>
      <c r="N612" s="34">
        <v>10</v>
      </c>
      <c r="P612" s="36" t="e">
        <f t="shared" si="239"/>
        <v>#REF!</v>
      </c>
      <c r="Q612" s="36" t="e">
        <f t="shared" si="240"/>
        <v>#REF!</v>
      </c>
      <c r="R612" s="36" t="e">
        <f t="shared" si="241"/>
        <v>#REF!</v>
      </c>
      <c r="S612" s="36" t="e">
        <f t="shared" si="242"/>
        <v>#REF!</v>
      </c>
      <c r="T612" s="36" t="e">
        <f t="shared" si="243"/>
        <v>#REF!</v>
      </c>
      <c r="U612" s="36" t="e">
        <f t="shared" si="244"/>
        <v>#REF!</v>
      </c>
      <c r="V612" s="36" t="e">
        <f t="shared" si="245"/>
        <v>#REF!</v>
      </c>
      <c r="W612" s="36" t="e">
        <f t="shared" si="246"/>
        <v>#REF!</v>
      </c>
      <c r="X612" s="36" t="e">
        <f t="shared" si="247"/>
        <v>#REF!</v>
      </c>
      <c r="Y612" s="36" t="e">
        <f t="shared" si="248"/>
        <v>#REF!</v>
      </c>
      <c r="Z612" s="36" t="e">
        <f t="shared" si="249"/>
        <v>#REF!</v>
      </c>
      <c r="AA612" s="36" t="e">
        <f t="shared" si="250"/>
        <v>#REF!</v>
      </c>
    </row>
    <row r="613" spans="1:40" x14ac:dyDescent="0.3">
      <c r="C613" s="34">
        <v>4.72</v>
      </c>
      <c r="D613" s="34">
        <v>4.03</v>
      </c>
      <c r="E613" s="34">
        <v>4.5599999999999996</v>
      </c>
      <c r="F613" s="34">
        <v>5.57</v>
      </c>
      <c r="G613" s="34">
        <v>8.6999999999999993</v>
      </c>
      <c r="H613" s="34">
        <v>9.68</v>
      </c>
      <c r="I613" s="34">
        <v>52.3</v>
      </c>
      <c r="J613" s="34">
        <v>41.2</v>
      </c>
      <c r="K613" s="34">
        <v>36.1</v>
      </c>
      <c r="L613" s="34">
        <v>28.5</v>
      </c>
      <c r="M613" s="34">
        <v>13.2</v>
      </c>
      <c r="N613" s="34">
        <v>10.7</v>
      </c>
      <c r="P613" s="36" t="e">
        <f t="shared" si="239"/>
        <v>#REF!</v>
      </c>
      <c r="Q613" s="36" t="e">
        <f t="shared" si="240"/>
        <v>#REF!</v>
      </c>
      <c r="R613" s="36" t="e">
        <f t="shared" si="241"/>
        <v>#REF!</v>
      </c>
      <c r="S613" s="36" t="e">
        <f t="shared" si="242"/>
        <v>#REF!</v>
      </c>
      <c r="T613" s="36" t="e">
        <f t="shared" si="243"/>
        <v>#REF!</v>
      </c>
      <c r="U613" s="36" t="e">
        <f t="shared" si="244"/>
        <v>#REF!</v>
      </c>
      <c r="V613" s="36" t="e">
        <f t="shared" si="245"/>
        <v>#REF!</v>
      </c>
      <c r="W613" s="36" t="e">
        <f t="shared" si="246"/>
        <v>#REF!</v>
      </c>
      <c r="X613" s="36" t="e">
        <f t="shared" si="247"/>
        <v>#REF!</v>
      </c>
      <c r="Y613" s="36" t="e">
        <f t="shared" si="248"/>
        <v>#REF!</v>
      </c>
      <c r="Z613" s="36" t="e">
        <f t="shared" si="249"/>
        <v>#REF!</v>
      </c>
      <c r="AA613" s="36" t="e">
        <f t="shared" si="250"/>
        <v>#REF!</v>
      </c>
    </row>
    <row r="614" spans="1:40" x14ac:dyDescent="0.3">
      <c r="C614" s="34">
        <v>4.51</v>
      </c>
      <c r="D614" s="34">
        <v>4.08</v>
      </c>
      <c r="E614" s="34">
        <v>4.5599999999999996</v>
      </c>
      <c r="F614" s="34">
        <v>4.96</v>
      </c>
      <c r="G614" s="34">
        <v>8.23</v>
      </c>
      <c r="H614" s="34">
        <v>10.6</v>
      </c>
      <c r="I614" s="34">
        <v>45.7</v>
      </c>
      <c r="J614" s="34">
        <v>36.700000000000003</v>
      </c>
      <c r="K614" s="34">
        <v>35.1</v>
      </c>
      <c r="L614" s="34">
        <v>27.5</v>
      </c>
      <c r="M614" s="34">
        <v>13.2</v>
      </c>
      <c r="N614" s="34">
        <v>12.5</v>
      </c>
      <c r="P614" s="36" t="e">
        <f t="shared" si="239"/>
        <v>#REF!</v>
      </c>
      <c r="Q614" s="36" t="e">
        <f t="shared" si="240"/>
        <v>#REF!</v>
      </c>
      <c r="R614" s="36" t="e">
        <f t="shared" si="241"/>
        <v>#REF!</v>
      </c>
      <c r="S614" s="36" t="e">
        <f t="shared" si="242"/>
        <v>#REF!</v>
      </c>
      <c r="T614" s="36" t="e">
        <f t="shared" si="243"/>
        <v>#REF!</v>
      </c>
      <c r="U614" s="36" t="e">
        <f t="shared" si="244"/>
        <v>#REF!</v>
      </c>
      <c r="V614" s="36" t="e">
        <f t="shared" si="245"/>
        <v>#REF!</v>
      </c>
      <c r="W614" s="36" t="e">
        <f t="shared" si="246"/>
        <v>#REF!</v>
      </c>
      <c r="X614" s="36" t="e">
        <f t="shared" si="247"/>
        <v>#REF!</v>
      </c>
      <c r="Y614" s="36" t="e">
        <f t="shared" si="248"/>
        <v>#REF!</v>
      </c>
      <c r="Z614" s="36" t="e">
        <f t="shared" si="249"/>
        <v>#REF!</v>
      </c>
      <c r="AA614" s="36" t="e">
        <f t="shared" si="250"/>
        <v>#REF!</v>
      </c>
    </row>
    <row r="615" spans="1:40" x14ac:dyDescent="0.3">
      <c r="C615" s="34">
        <v>4.5599999999999996</v>
      </c>
      <c r="E615" s="34">
        <v>4.46</v>
      </c>
      <c r="F615" s="34">
        <v>4.3499999999999996</v>
      </c>
      <c r="G615" s="34">
        <v>8.6999999999999993</v>
      </c>
      <c r="H615" s="34">
        <v>16.100000000000001</v>
      </c>
      <c r="I615" s="34">
        <v>37.9</v>
      </c>
      <c r="J615" s="34">
        <v>37.700000000000003</v>
      </c>
      <c r="K615" s="34">
        <v>34.799999999999997</v>
      </c>
      <c r="L615" s="34">
        <v>26.5</v>
      </c>
      <c r="M615" s="34">
        <v>12.7</v>
      </c>
      <c r="N615" s="34">
        <v>12.9</v>
      </c>
      <c r="P615" s="36" t="e">
        <f>IF(C615="NaN", "", C615*$G$7)</f>
        <v>#REF!</v>
      </c>
      <c r="Q615" s="36"/>
      <c r="R615" s="36" t="e">
        <f t="shared" ref="R615:AA616" si="252">IF(E615="NaN", "", E615*$G$7)</f>
        <v>#REF!</v>
      </c>
      <c r="S615" s="36" t="e">
        <f t="shared" si="252"/>
        <v>#REF!</v>
      </c>
      <c r="T615" s="36" t="e">
        <f t="shared" si="252"/>
        <v>#REF!</v>
      </c>
      <c r="U615" s="36" t="e">
        <f t="shared" si="252"/>
        <v>#REF!</v>
      </c>
      <c r="V615" s="36" t="e">
        <f t="shared" si="252"/>
        <v>#REF!</v>
      </c>
      <c r="W615" s="36" t="e">
        <f t="shared" si="252"/>
        <v>#REF!</v>
      </c>
      <c r="X615" s="36" t="e">
        <f t="shared" si="252"/>
        <v>#REF!</v>
      </c>
      <c r="Y615" s="36" t="e">
        <f t="shared" si="252"/>
        <v>#REF!</v>
      </c>
      <c r="Z615" s="36" t="e">
        <f t="shared" si="252"/>
        <v>#REF!</v>
      </c>
      <c r="AA615" s="36" t="e">
        <f t="shared" si="252"/>
        <v>#REF!</v>
      </c>
    </row>
    <row r="616" spans="1:40" x14ac:dyDescent="0.3">
      <c r="C616" s="34">
        <v>4.5599999999999996</v>
      </c>
      <c r="E616" s="34">
        <v>3.87</v>
      </c>
      <c r="F616" s="34">
        <v>4.24</v>
      </c>
      <c r="G616" s="34">
        <v>6.01</v>
      </c>
      <c r="H616" s="34">
        <v>12</v>
      </c>
      <c r="I616" s="34">
        <v>35.200000000000003</v>
      </c>
      <c r="J616" s="34">
        <v>35.1</v>
      </c>
      <c r="K616" s="34">
        <v>33.6</v>
      </c>
      <c r="L616" s="34">
        <v>25.7</v>
      </c>
      <c r="M616" s="34">
        <v>12.2</v>
      </c>
      <c r="N616" s="34">
        <v>10.3</v>
      </c>
      <c r="P616" s="36" t="e">
        <f>IF(C616="NaN", "", C616*$G$7)</f>
        <v>#REF!</v>
      </c>
      <c r="Q616" s="36"/>
      <c r="R616" s="36" t="e">
        <f t="shared" si="252"/>
        <v>#REF!</v>
      </c>
      <c r="S616" s="36" t="e">
        <f t="shared" si="252"/>
        <v>#REF!</v>
      </c>
      <c r="T616" s="36" t="e">
        <f t="shared" si="252"/>
        <v>#REF!</v>
      </c>
      <c r="U616" s="36" t="e">
        <f t="shared" si="252"/>
        <v>#REF!</v>
      </c>
      <c r="V616" s="36" t="e">
        <f t="shared" si="252"/>
        <v>#REF!</v>
      </c>
      <c r="W616" s="36" t="e">
        <f t="shared" si="252"/>
        <v>#REF!</v>
      </c>
      <c r="X616" s="36" t="e">
        <f t="shared" si="252"/>
        <v>#REF!</v>
      </c>
      <c r="Y616" s="36" t="e">
        <f t="shared" si="252"/>
        <v>#REF!</v>
      </c>
      <c r="Z616" s="36" t="e">
        <f t="shared" si="252"/>
        <v>#REF!</v>
      </c>
      <c r="AA616" s="36" t="e">
        <f t="shared" si="252"/>
        <v>#REF!</v>
      </c>
    </row>
    <row r="617" spans="1:40" x14ac:dyDescent="0.3">
      <c r="C617" s="34">
        <v>4.51</v>
      </c>
      <c r="E617" s="34">
        <v>3.71</v>
      </c>
      <c r="G617" s="34">
        <v>5.95</v>
      </c>
      <c r="I617" s="34">
        <v>30.4</v>
      </c>
      <c r="J617" s="34">
        <v>35.5</v>
      </c>
      <c r="L617" s="34">
        <v>26</v>
      </c>
      <c r="N617" s="34">
        <v>8.3000000000000007</v>
      </c>
      <c r="P617" s="36" t="e">
        <f>IF(C617="NaN", "", C617*$G$7)</f>
        <v>#REF!</v>
      </c>
      <c r="Q617" s="36"/>
      <c r="R617" s="36" t="e">
        <f>IF(E617="NaN", "", E617*$G$7)</f>
        <v>#REF!</v>
      </c>
      <c r="S617" s="36"/>
      <c r="T617" s="36" t="e">
        <f>IF(G617="NaN", "", G617*$G$7)</f>
        <v>#REF!</v>
      </c>
      <c r="U617" s="36"/>
      <c r="V617" s="36" t="e">
        <f>IF(I617="NaN", "", I617*$G$7)</f>
        <v>#REF!</v>
      </c>
      <c r="W617" s="36" t="e">
        <f>IF(J617="NaN", "", J617*$G$7)</f>
        <v>#REF!</v>
      </c>
      <c r="X617" s="36"/>
      <c r="Y617" s="36" t="e">
        <f>IF(L617="NaN", "", L617*$G$7)</f>
        <v>#REF!</v>
      </c>
      <c r="Z617" s="36"/>
      <c r="AA617" s="36" t="e">
        <f>IF(N617="NaN", "", N617*$G$7)</f>
        <v>#REF!</v>
      </c>
    </row>
    <row r="618" spans="1:40" x14ac:dyDescent="0.3">
      <c r="P618" s="36"/>
      <c r="Q618" s="36"/>
      <c r="R618" s="36"/>
      <c r="S618" s="36"/>
      <c r="T618" s="36"/>
      <c r="U618" s="36"/>
      <c r="V618" s="36"/>
      <c r="W618" s="36"/>
      <c r="X618" s="36"/>
      <c r="Y618" s="36"/>
      <c r="Z618" s="36"/>
      <c r="AA618" s="36"/>
    </row>
    <row r="619" spans="1:40" x14ac:dyDescent="0.3">
      <c r="A619" s="34">
        <v>1986</v>
      </c>
      <c r="C619" s="34">
        <v>7.75</v>
      </c>
      <c r="D619" s="34">
        <v>7.66</v>
      </c>
      <c r="E619" s="34">
        <v>6.4</v>
      </c>
      <c r="F619" s="34">
        <v>8.77</v>
      </c>
      <c r="G619" s="34">
        <v>11.4</v>
      </c>
      <c r="H619" s="34">
        <v>11.4</v>
      </c>
      <c r="I619" s="34">
        <v>30.4</v>
      </c>
      <c r="J619" s="34">
        <v>74.099999999999994</v>
      </c>
      <c r="K619" s="34">
        <v>33.1</v>
      </c>
      <c r="L619" s="34">
        <v>22.1</v>
      </c>
      <c r="M619" s="34">
        <v>13.9</v>
      </c>
      <c r="N619" s="34">
        <v>9.5399999999999991</v>
      </c>
      <c r="P619" s="36" t="e">
        <f t="shared" ref="P619:P646" si="253">IF(C619="NaN", "", C619*$G$7)</f>
        <v>#REF!</v>
      </c>
      <c r="Q619" s="36" t="e">
        <f t="shared" ref="Q619:Q646" si="254">IF(D619="NaN", "", D619*$G$7)</f>
        <v>#REF!</v>
      </c>
      <c r="R619" s="36" t="e">
        <f t="shared" ref="R619:R646" si="255">IF(E619="NaN", "", E619*$G$7)</f>
        <v>#REF!</v>
      </c>
      <c r="S619" s="36" t="e">
        <f t="shared" ref="S619:S646" si="256">IF(F619="NaN", "", F619*$G$7)</f>
        <v>#REF!</v>
      </c>
      <c r="T619" s="36" t="e">
        <f t="shared" ref="T619:T646" si="257">IF(G619="NaN", "", G619*$G$7)</f>
        <v>#REF!</v>
      </c>
      <c r="U619" s="36" t="e">
        <f t="shared" ref="U619:U646" si="258">IF(H619="NaN", "", H619*$G$7)</f>
        <v>#REF!</v>
      </c>
      <c r="V619" s="36" t="e">
        <f t="shared" ref="V619:V646" si="259">IF(I619="NaN", "", I619*$G$7)</f>
        <v>#REF!</v>
      </c>
      <c r="W619" s="36" t="e">
        <f t="shared" ref="W619:W646" si="260">IF(J619="NaN", "", J619*$G$7)</f>
        <v>#REF!</v>
      </c>
      <c r="X619" s="36" t="e">
        <f t="shared" ref="X619:X646" si="261">IF(K619="NaN", "", K619*$G$7)</f>
        <v>#REF!</v>
      </c>
      <c r="Y619" s="36" t="e">
        <f t="shared" ref="Y619:Y646" si="262">IF(L619="NaN", "", L619*$G$7)</f>
        <v>#REF!</v>
      </c>
      <c r="Z619" s="36" t="e">
        <f t="shared" ref="Z619:Z646" si="263">IF(M619="NaN", "", M619*$G$7)</f>
        <v>#REF!</v>
      </c>
      <c r="AA619" s="36" t="e">
        <f t="shared" ref="AA619:AA646" si="264">IF(N619="NaN", "", N619*$G$7)</f>
        <v>#REF!</v>
      </c>
      <c r="AC619" s="3" t="e">
        <f t="shared" ref="AC619:AN619" si="265">AVERAGE(P619:P649)</f>
        <v>#REF!</v>
      </c>
      <c r="AD619" s="3" t="e">
        <f t="shared" si="265"/>
        <v>#REF!</v>
      </c>
      <c r="AE619" s="3" t="e">
        <f t="shared" si="265"/>
        <v>#REF!</v>
      </c>
      <c r="AF619" s="3" t="e">
        <f t="shared" si="265"/>
        <v>#REF!</v>
      </c>
      <c r="AG619" s="3" t="e">
        <f t="shared" si="265"/>
        <v>#REF!</v>
      </c>
      <c r="AH619" s="3" t="e">
        <f t="shared" si="265"/>
        <v>#REF!</v>
      </c>
      <c r="AI619" s="3" t="e">
        <f t="shared" si="265"/>
        <v>#REF!</v>
      </c>
      <c r="AJ619" s="3" t="e">
        <f t="shared" si="265"/>
        <v>#REF!</v>
      </c>
      <c r="AK619" s="3" t="e">
        <f t="shared" si="265"/>
        <v>#REF!</v>
      </c>
      <c r="AL619" s="3" t="e">
        <f t="shared" si="265"/>
        <v>#REF!</v>
      </c>
      <c r="AM619" s="3" t="e">
        <f t="shared" si="265"/>
        <v>#REF!</v>
      </c>
      <c r="AN619" s="3" t="e">
        <f t="shared" si="265"/>
        <v>#REF!</v>
      </c>
    </row>
    <row r="620" spans="1:40" x14ac:dyDescent="0.3">
      <c r="C620" s="34">
        <v>7.93</v>
      </c>
      <c r="D620" s="34">
        <v>7.93</v>
      </c>
      <c r="E620" s="34">
        <v>6.4</v>
      </c>
      <c r="F620" s="34">
        <v>7.33</v>
      </c>
      <c r="G620" s="34">
        <v>11.9</v>
      </c>
      <c r="H620" s="34">
        <v>13.4</v>
      </c>
      <c r="I620" s="34">
        <v>30.4</v>
      </c>
      <c r="J620" s="34">
        <v>68</v>
      </c>
      <c r="K620" s="34">
        <v>32</v>
      </c>
      <c r="L620" s="34">
        <v>21.9</v>
      </c>
      <c r="M620" s="34">
        <v>12.7</v>
      </c>
      <c r="N620" s="34">
        <v>8.86</v>
      </c>
      <c r="P620" s="36" t="e">
        <f t="shared" si="253"/>
        <v>#REF!</v>
      </c>
      <c r="Q620" s="36" t="e">
        <f t="shared" si="254"/>
        <v>#REF!</v>
      </c>
      <c r="R620" s="36" t="e">
        <f t="shared" si="255"/>
        <v>#REF!</v>
      </c>
      <c r="S620" s="36" t="e">
        <f t="shared" si="256"/>
        <v>#REF!</v>
      </c>
      <c r="T620" s="36" t="e">
        <f t="shared" si="257"/>
        <v>#REF!</v>
      </c>
      <c r="U620" s="36" t="e">
        <f t="shared" si="258"/>
        <v>#REF!</v>
      </c>
      <c r="V620" s="36" t="e">
        <f t="shared" si="259"/>
        <v>#REF!</v>
      </c>
      <c r="W620" s="36" t="e">
        <f t="shared" si="260"/>
        <v>#REF!</v>
      </c>
      <c r="X620" s="36" t="e">
        <f t="shared" si="261"/>
        <v>#REF!</v>
      </c>
      <c r="Y620" s="36" t="e">
        <f t="shared" si="262"/>
        <v>#REF!</v>
      </c>
      <c r="Z620" s="36" t="e">
        <f t="shared" si="263"/>
        <v>#REF!</v>
      </c>
      <c r="AA620" s="36" t="e">
        <f t="shared" si="264"/>
        <v>#REF!</v>
      </c>
    </row>
    <row r="621" spans="1:40" x14ac:dyDescent="0.3">
      <c r="C621" s="34">
        <v>7.84</v>
      </c>
      <c r="D621" s="34">
        <v>7.84</v>
      </c>
      <c r="E621" s="34">
        <v>6.24</v>
      </c>
      <c r="F621" s="34">
        <v>9.82</v>
      </c>
      <c r="G621" s="34">
        <v>12</v>
      </c>
      <c r="H621" s="34">
        <v>12.6</v>
      </c>
      <c r="I621" s="34">
        <v>26</v>
      </c>
      <c r="J621" s="34">
        <v>58.4</v>
      </c>
      <c r="K621" s="34">
        <v>31.4</v>
      </c>
      <c r="L621" s="34">
        <v>22.1</v>
      </c>
      <c r="M621" s="34">
        <v>12.5</v>
      </c>
      <c r="N621" s="34">
        <v>8.86</v>
      </c>
      <c r="P621" s="36" t="e">
        <f t="shared" si="253"/>
        <v>#REF!</v>
      </c>
      <c r="Q621" s="36" t="e">
        <f t="shared" si="254"/>
        <v>#REF!</v>
      </c>
      <c r="R621" s="36" t="e">
        <f t="shared" si="255"/>
        <v>#REF!</v>
      </c>
      <c r="S621" s="36" t="e">
        <f t="shared" si="256"/>
        <v>#REF!</v>
      </c>
      <c r="T621" s="36" t="e">
        <f t="shared" si="257"/>
        <v>#REF!</v>
      </c>
      <c r="U621" s="36" t="e">
        <f t="shared" si="258"/>
        <v>#REF!</v>
      </c>
      <c r="V621" s="36" t="e">
        <f t="shared" si="259"/>
        <v>#REF!</v>
      </c>
      <c r="W621" s="36" t="e">
        <f t="shared" si="260"/>
        <v>#REF!</v>
      </c>
      <c r="X621" s="36" t="e">
        <f t="shared" si="261"/>
        <v>#REF!</v>
      </c>
      <c r="Y621" s="36" t="e">
        <f t="shared" si="262"/>
        <v>#REF!</v>
      </c>
      <c r="Z621" s="36" t="e">
        <f t="shared" si="263"/>
        <v>#REF!</v>
      </c>
      <c r="AA621" s="36" t="e">
        <f t="shared" si="264"/>
        <v>#REF!</v>
      </c>
    </row>
    <row r="622" spans="1:40" x14ac:dyDescent="0.3">
      <c r="C622" s="34">
        <v>7.93</v>
      </c>
      <c r="D622" s="34">
        <v>7.93</v>
      </c>
      <c r="E622" s="34">
        <v>6.4</v>
      </c>
      <c r="F622" s="34">
        <v>9.7200000000000006</v>
      </c>
      <c r="G622" s="34">
        <v>12.7</v>
      </c>
      <c r="H622" s="34">
        <v>13</v>
      </c>
      <c r="I622" s="34">
        <v>22.2</v>
      </c>
      <c r="J622" s="34">
        <v>48</v>
      </c>
      <c r="K622" s="34">
        <v>29.5</v>
      </c>
      <c r="L622" s="34">
        <v>21.6</v>
      </c>
      <c r="M622" s="34">
        <v>12.9</v>
      </c>
      <c r="N622" s="34">
        <v>9.0399999999999991</v>
      </c>
      <c r="P622" s="36" t="e">
        <f t="shared" si="253"/>
        <v>#REF!</v>
      </c>
      <c r="Q622" s="36" t="e">
        <f t="shared" si="254"/>
        <v>#REF!</v>
      </c>
      <c r="R622" s="36" t="e">
        <f t="shared" si="255"/>
        <v>#REF!</v>
      </c>
      <c r="S622" s="36" t="e">
        <f t="shared" si="256"/>
        <v>#REF!</v>
      </c>
      <c r="T622" s="36" t="e">
        <f t="shared" si="257"/>
        <v>#REF!</v>
      </c>
      <c r="U622" s="36" t="e">
        <f t="shared" si="258"/>
        <v>#REF!</v>
      </c>
      <c r="V622" s="36" t="e">
        <f t="shared" si="259"/>
        <v>#REF!</v>
      </c>
      <c r="W622" s="36" t="e">
        <f t="shared" si="260"/>
        <v>#REF!</v>
      </c>
      <c r="X622" s="36" t="e">
        <f t="shared" si="261"/>
        <v>#REF!</v>
      </c>
      <c r="Y622" s="36" t="e">
        <f t="shared" si="262"/>
        <v>#REF!</v>
      </c>
      <c r="Z622" s="36" t="e">
        <f t="shared" si="263"/>
        <v>#REF!</v>
      </c>
      <c r="AA622" s="36" t="e">
        <f t="shared" si="264"/>
        <v>#REF!</v>
      </c>
    </row>
    <row r="623" spans="1:40" x14ac:dyDescent="0.3">
      <c r="C623" s="34">
        <v>7.57</v>
      </c>
      <c r="D623" s="34">
        <v>7.57</v>
      </c>
      <c r="E623" s="34">
        <v>6.07</v>
      </c>
      <c r="F623" s="34">
        <v>9.0399999999999991</v>
      </c>
      <c r="G623" s="34">
        <v>11.1</v>
      </c>
      <c r="H623" s="34">
        <v>12.3</v>
      </c>
      <c r="I623" s="34">
        <v>23.3</v>
      </c>
      <c r="J623" s="34">
        <v>44.9</v>
      </c>
      <c r="K623" s="34">
        <v>28.5</v>
      </c>
      <c r="L623" s="34">
        <v>21.2</v>
      </c>
      <c r="M623" s="34">
        <v>12.4</v>
      </c>
      <c r="N623" s="34">
        <v>8.86</v>
      </c>
      <c r="P623" s="36" t="e">
        <f t="shared" si="253"/>
        <v>#REF!</v>
      </c>
      <c r="Q623" s="36" t="e">
        <f t="shared" si="254"/>
        <v>#REF!</v>
      </c>
      <c r="R623" s="36" t="e">
        <f t="shared" si="255"/>
        <v>#REF!</v>
      </c>
      <c r="S623" s="36" t="e">
        <f t="shared" si="256"/>
        <v>#REF!</v>
      </c>
      <c r="T623" s="36" t="e">
        <f t="shared" si="257"/>
        <v>#REF!</v>
      </c>
      <c r="U623" s="36" t="e">
        <f t="shared" si="258"/>
        <v>#REF!</v>
      </c>
      <c r="V623" s="36" t="e">
        <f t="shared" si="259"/>
        <v>#REF!</v>
      </c>
      <c r="W623" s="36" t="e">
        <f t="shared" si="260"/>
        <v>#REF!</v>
      </c>
      <c r="X623" s="36" t="e">
        <f t="shared" si="261"/>
        <v>#REF!</v>
      </c>
      <c r="Y623" s="36" t="e">
        <f t="shared" si="262"/>
        <v>#REF!</v>
      </c>
      <c r="Z623" s="36" t="e">
        <f t="shared" si="263"/>
        <v>#REF!</v>
      </c>
      <c r="AA623" s="36" t="e">
        <f t="shared" si="264"/>
        <v>#REF!</v>
      </c>
    </row>
    <row r="624" spans="1:40" x14ac:dyDescent="0.3">
      <c r="C624" s="34">
        <v>7.32</v>
      </c>
      <c r="D624" s="34">
        <v>7.32</v>
      </c>
      <c r="E624" s="34">
        <v>6.07</v>
      </c>
      <c r="F624" s="34">
        <v>9.27</v>
      </c>
      <c r="G624" s="34">
        <v>10.9</v>
      </c>
      <c r="H624" s="34">
        <v>15.4</v>
      </c>
      <c r="I624" s="34">
        <v>26.4</v>
      </c>
      <c r="J624" s="34">
        <v>44.7</v>
      </c>
      <c r="K624" s="34">
        <v>27.8</v>
      </c>
      <c r="L624" s="34">
        <v>20</v>
      </c>
      <c r="M624" s="34">
        <v>12.3</v>
      </c>
      <c r="N624" s="34">
        <v>8.77</v>
      </c>
      <c r="P624" s="36" t="e">
        <f t="shared" si="253"/>
        <v>#REF!</v>
      </c>
      <c r="Q624" s="36" t="e">
        <f t="shared" si="254"/>
        <v>#REF!</v>
      </c>
      <c r="R624" s="36" t="e">
        <f t="shared" si="255"/>
        <v>#REF!</v>
      </c>
      <c r="S624" s="36" t="e">
        <f t="shared" si="256"/>
        <v>#REF!</v>
      </c>
      <c r="T624" s="36" t="e">
        <f t="shared" si="257"/>
        <v>#REF!</v>
      </c>
      <c r="U624" s="36" t="e">
        <f t="shared" si="258"/>
        <v>#REF!</v>
      </c>
      <c r="V624" s="36" t="e">
        <f t="shared" si="259"/>
        <v>#REF!</v>
      </c>
      <c r="W624" s="36" t="e">
        <f t="shared" si="260"/>
        <v>#REF!</v>
      </c>
      <c r="X624" s="36" t="e">
        <f t="shared" si="261"/>
        <v>#REF!</v>
      </c>
      <c r="Y624" s="36" t="e">
        <f t="shared" si="262"/>
        <v>#REF!</v>
      </c>
      <c r="Z624" s="36" t="e">
        <f t="shared" si="263"/>
        <v>#REF!</v>
      </c>
      <c r="AA624" s="36" t="e">
        <f t="shared" si="264"/>
        <v>#REF!</v>
      </c>
    </row>
    <row r="625" spans="3:27" x14ac:dyDescent="0.3">
      <c r="C625" s="34">
        <v>7.07</v>
      </c>
      <c r="D625" s="34">
        <v>7.07</v>
      </c>
      <c r="E625" s="34">
        <v>6.24</v>
      </c>
      <c r="F625" s="34">
        <v>9.32</v>
      </c>
      <c r="G625" s="34">
        <v>11.1</v>
      </c>
      <c r="H625" s="34">
        <v>14.5</v>
      </c>
      <c r="I625" s="34">
        <v>26.9</v>
      </c>
      <c r="J625" s="34">
        <v>40.299999999999997</v>
      </c>
      <c r="K625" s="34">
        <v>26.2</v>
      </c>
      <c r="L625" s="34">
        <v>19.600000000000001</v>
      </c>
      <c r="M625" s="34">
        <v>12.2</v>
      </c>
      <c r="N625" s="34">
        <v>8.86</v>
      </c>
      <c r="P625" s="36" t="e">
        <f t="shared" si="253"/>
        <v>#REF!</v>
      </c>
      <c r="Q625" s="36" t="e">
        <f t="shared" si="254"/>
        <v>#REF!</v>
      </c>
      <c r="R625" s="36" t="e">
        <f t="shared" si="255"/>
        <v>#REF!</v>
      </c>
      <c r="S625" s="36" t="e">
        <f t="shared" si="256"/>
        <v>#REF!</v>
      </c>
      <c r="T625" s="36" t="e">
        <f t="shared" si="257"/>
        <v>#REF!</v>
      </c>
      <c r="U625" s="36" t="e">
        <f t="shared" si="258"/>
        <v>#REF!</v>
      </c>
      <c r="V625" s="36" t="e">
        <f t="shared" si="259"/>
        <v>#REF!</v>
      </c>
      <c r="W625" s="36" t="e">
        <f t="shared" si="260"/>
        <v>#REF!</v>
      </c>
      <c r="X625" s="36" t="e">
        <f t="shared" si="261"/>
        <v>#REF!</v>
      </c>
      <c r="Y625" s="36" t="e">
        <f t="shared" si="262"/>
        <v>#REF!</v>
      </c>
      <c r="Z625" s="36" t="e">
        <f t="shared" si="263"/>
        <v>#REF!</v>
      </c>
      <c r="AA625" s="36" t="e">
        <f t="shared" si="264"/>
        <v>#REF!</v>
      </c>
    </row>
    <row r="626" spans="3:27" x14ac:dyDescent="0.3">
      <c r="C626" s="34">
        <v>6.65</v>
      </c>
      <c r="D626" s="34">
        <v>6.65</v>
      </c>
      <c r="E626" s="34">
        <v>6.24</v>
      </c>
      <c r="F626" s="34">
        <v>8.9600000000000009</v>
      </c>
      <c r="G626" s="34">
        <v>12.8</v>
      </c>
      <c r="H626" s="34">
        <v>15.5</v>
      </c>
      <c r="I626" s="34">
        <v>39.200000000000003</v>
      </c>
      <c r="J626" s="34">
        <v>40.9</v>
      </c>
      <c r="K626" s="34">
        <v>25.3</v>
      </c>
      <c r="L626" s="34">
        <v>19.600000000000001</v>
      </c>
      <c r="M626" s="34">
        <v>11.9</v>
      </c>
      <c r="N626" s="34">
        <v>8.67</v>
      </c>
      <c r="P626" s="36" t="e">
        <f t="shared" si="253"/>
        <v>#REF!</v>
      </c>
      <c r="Q626" s="36" t="e">
        <f t="shared" si="254"/>
        <v>#REF!</v>
      </c>
      <c r="R626" s="36" t="e">
        <f t="shared" si="255"/>
        <v>#REF!</v>
      </c>
      <c r="S626" s="36" t="e">
        <f t="shared" si="256"/>
        <v>#REF!</v>
      </c>
      <c r="T626" s="36" t="e">
        <f t="shared" si="257"/>
        <v>#REF!</v>
      </c>
      <c r="U626" s="36" t="e">
        <f t="shared" si="258"/>
        <v>#REF!</v>
      </c>
      <c r="V626" s="36" t="e">
        <f t="shared" si="259"/>
        <v>#REF!</v>
      </c>
      <c r="W626" s="36" t="e">
        <f t="shared" si="260"/>
        <v>#REF!</v>
      </c>
      <c r="X626" s="36" t="e">
        <f t="shared" si="261"/>
        <v>#REF!</v>
      </c>
      <c r="Y626" s="36" t="e">
        <f t="shared" si="262"/>
        <v>#REF!</v>
      </c>
      <c r="Z626" s="36" t="e">
        <f t="shared" si="263"/>
        <v>#REF!</v>
      </c>
      <c r="AA626" s="36" t="e">
        <f t="shared" si="264"/>
        <v>#REF!</v>
      </c>
    </row>
    <row r="627" spans="3:27" x14ac:dyDescent="0.3">
      <c r="C627" s="34">
        <v>7.51</v>
      </c>
      <c r="D627" s="34">
        <v>8.3000000000000007</v>
      </c>
      <c r="E627" s="34">
        <v>6.74</v>
      </c>
      <c r="F627" s="34">
        <v>8.68</v>
      </c>
      <c r="G627" s="34">
        <v>13.1</v>
      </c>
      <c r="H627" s="34">
        <v>16.5</v>
      </c>
      <c r="I627" s="34">
        <v>35.5</v>
      </c>
      <c r="J627" s="34">
        <v>40.700000000000003</v>
      </c>
      <c r="K627" s="34">
        <v>24.2</v>
      </c>
      <c r="L627" s="34">
        <v>19.100000000000001</v>
      </c>
      <c r="M627" s="34">
        <v>11.9</v>
      </c>
      <c r="N627" s="34">
        <v>8.49</v>
      </c>
      <c r="P627" s="36" t="e">
        <f t="shared" si="253"/>
        <v>#REF!</v>
      </c>
      <c r="Q627" s="36" t="e">
        <f t="shared" si="254"/>
        <v>#REF!</v>
      </c>
      <c r="R627" s="36" t="e">
        <f t="shared" si="255"/>
        <v>#REF!</v>
      </c>
      <c r="S627" s="36" t="e">
        <f t="shared" si="256"/>
        <v>#REF!</v>
      </c>
      <c r="T627" s="36" t="e">
        <f t="shared" si="257"/>
        <v>#REF!</v>
      </c>
      <c r="U627" s="36" t="e">
        <f t="shared" si="258"/>
        <v>#REF!</v>
      </c>
      <c r="V627" s="36" t="e">
        <f t="shared" si="259"/>
        <v>#REF!</v>
      </c>
      <c r="W627" s="36" t="e">
        <f t="shared" si="260"/>
        <v>#REF!</v>
      </c>
      <c r="X627" s="36" t="e">
        <f t="shared" si="261"/>
        <v>#REF!</v>
      </c>
      <c r="Y627" s="36" t="e">
        <f t="shared" si="262"/>
        <v>#REF!</v>
      </c>
      <c r="Z627" s="36" t="e">
        <f t="shared" si="263"/>
        <v>#REF!</v>
      </c>
      <c r="AA627" s="36" t="e">
        <f t="shared" si="264"/>
        <v>#REF!</v>
      </c>
    </row>
    <row r="628" spans="3:27" x14ac:dyDescent="0.3">
      <c r="C628" s="34">
        <v>7.93</v>
      </c>
      <c r="D628" s="34">
        <v>7.93</v>
      </c>
      <c r="E628" s="34">
        <v>6.24</v>
      </c>
      <c r="F628" s="34">
        <v>9.14</v>
      </c>
      <c r="G628" s="34">
        <v>13.8</v>
      </c>
      <c r="H628" s="34">
        <v>16.399999999999999</v>
      </c>
      <c r="I628" s="34">
        <v>35.700000000000003</v>
      </c>
      <c r="J628" s="34">
        <v>38.299999999999997</v>
      </c>
      <c r="K628" s="34">
        <v>22.7</v>
      </c>
      <c r="L628" s="34">
        <v>19.899999999999999</v>
      </c>
      <c r="M628" s="34">
        <v>11.7</v>
      </c>
      <c r="N628" s="34">
        <v>8.3000000000000007</v>
      </c>
      <c r="P628" s="36" t="e">
        <f t="shared" si="253"/>
        <v>#REF!</v>
      </c>
      <c r="Q628" s="36" t="e">
        <f t="shared" si="254"/>
        <v>#REF!</v>
      </c>
      <c r="R628" s="36" t="e">
        <f t="shared" si="255"/>
        <v>#REF!</v>
      </c>
      <c r="S628" s="36" t="e">
        <f t="shared" si="256"/>
        <v>#REF!</v>
      </c>
      <c r="T628" s="36" t="e">
        <f t="shared" si="257"/>
        <v>#REF!</v>
      </c>
      <c r="U628" s="36" t="e">
        <f t="shared" si="258"/>
        <v>#REF!</v>
      </c>
      <c r="V628" s="36" t="e">
        <f t="shared" si="259"/>
        <v>#REF!</v>
      </c>
      <c r="W628" s="36" t="e">
        <f t="shared" si="260"/>
        <v>#REF!</v>
      </c>
      <c r="X628" s="36" t="e">
        <f t="shared" si="261"/>
        <v>#REF!</v>
      </c>
      <c r="Y628" s="36" t="e">
        <f t="shared" si="262"/>
        <v>#REF!</v>
      </c>
      <c r="Z628" s="36" t="e">
        <f t="shared" si="263"/>
        <v>#REF!</v>
      </c>
      <c r="AA628" s="36" t="e">
        <f t="shared" si="264"/>
        <v>#REF!</v>
      </c>
    </row>
    <row r="629" spans="3:27" x14ac:dyDescent="0.3">
      <c r="C629" s="34">
        <v>7.48</v>
      </c>
      <c r="D629" s="34">
        <v>7.48</v>
      </c>
      <c r="E629" s="34">
        <v>7.24</v>
      </c>
      <c r="F629" s="34">
        <v>9.31</v>
      </c>
      <c r="G629" s="34">
        <v>15</v>
      </c>
      <c r="H629" s="34">
        <v>20.9</v>
      </c>
      <c r="I629" s="34">
        <v>34.799999999999997</v>
      </c>
      <c r="J629" s="34">
        <v>40.700000000000003</v>
      </c>
      <c r="K629" s="34">
        <v>22.7</v>
      </c>
      <c r="L629" s="34">
        <v>19.399999999999999</v>
      </c>
      <c r="M629" s="34">
        <v>11.4</v>
      </c>
      <c r="N629" s="34">
        <v>8.3000000000000007</v>
      </c>
      <c r="P629" s="36" t="e">
        <f t="shared" si="253"/>
        <v>#REF!</v>
      </c>
      <c r="Q629" s="36" t="e">
        <f t="shared" si="254"/>
        <v>#REF!</v>
      </c>
      <c r="R629" s="36" t="e">
        <f t="shared" si="255"/>
        <v>#REF!</v>
      </c>
      <c r="S629" s="36" t="e">
        <f t="shared" si="256"/>
        <v>#REF!</v>
      </c>
      <c r="T629" s="36" t="e">
        <f t="shared" si="257"/>
        <v>#REF!</v>
      </c>
      <c r="U629" s="36" t="e">
        <f t="shared" si="258"/>
        <v>#REF!</v>
      </c>
      <c r="V629" s="36" t="e">
        <f t="shared" si="259"/>
        <v>#REF!</v>
      </c>
      <c r="W629" s="36" t="e">
        <f t="shared" si="260"/>
        <v>#REF!</v>
      </c>
      <c r="X629" s="36" t="e">
        <f t="shared" si="261"/>
        <v>#REF!</v>
      </c>
      <c r="Y629" s="36" t="e">
        <f t="shared" si="262"/>
        <v>#REF!</v>
      </c>
      <c r="Z629" s="36" t="e">
        <f t="shared" si="263"/>
        <v>#REF!</v>
      </c>
      <c r="AA629" s="36" t="e">
        <f t="shared" si="264"/>
        <v>#REF!</v>
      </c>
    </row>
    <row r="630" spans="3:27" x14ac:dyDescent="0.3">
      <c r="C630" s="34">
        <v>7.93</v>
      </c>
      <c r="D630" s="34">
        <v>7.93</v>
      </c>
      <c r="E630" s="34">
        <v>6.4</v>
      </c>
      <c r="F630" s="34">
        <v>10.5</v>
      </c>
      <c r="G630" s="34">
        <v>11.3</v>
      </c>
      <c r="H630" s="34">
        <v>22.1</v>
      </c>
      <c r="I630" s="34">
        <v>33.6</v>
      </c>
      <c r="J630" s="34">
        <v>46.7</v>
      </c>
      <c r="K630" s="34">
        <v>32.6</v>
      </c>
      <c r="L630" s="34">
        <v>19.3</v>
      </c>
      <c r="M630" s="34">
        <v>11.4</v>
      </c>
      <c r="N630" s="34">
        <v>8.1199999999999992</v>
      </c>
      <c r="P630" s="36" t="e">
        <f t="shared" si="253"/>
        <v>#REF!</v>
      </c>
      <c r="Q630" s="36" t="e">
        <f t="shared" si="254"/>
        <v>#REF!</v>
      </c>
      <c r="R630" s="36" t="e">
        <f t="shared" si="255"/>
        <v>#REF!</v>
      </c>
      <c r="S630" s="36" t="e">
        <f t="shared" si="256"/>
        <v>#REF!</v>
      </c>
      <c r="T630" s="36" t="e">
        <f t="shared" si="257"/>
        <v>#REF!</v>
      </c>
      <c r="U630" s="36" t="e">
        <f t="shared" si="258"/>
        <v>#REF!</v>
      </c>
      <c r="V630" s="36" t="e">
        <f t="shared" si="259"/>
        <v>#REF!</v>
      </c>
      <c r="W630" s="36" t="e">
        <f t="shared" si="260"/>
        <v>#REF!</v>
      </c>
      <c r="X630" s="36" t="e">
        <f t="shared" si="261"/>
        <v>#REF!</v>
      </c>
      <c r="Y630" s="36" t="e">
        <f t="shared" si="262"/>
        <v>#REF!</v>
      </c>
      <c r="Z630" s="36" t="e">
        <f t="shared" si="263"/>
        <v>#REF!</v>
      </c>
      <c r="AA630" s="36" t="e">
        <f t="shared" si="264"/>
        <v>#REF!</v>
      </c>
    </row>
    <row r="631" spans="3:27" x14ac:dyDescent="0.3">
      <c r="C631" s="34">
        <v>7.57</v>
      </c>
      <c r="D631" s="34">
        <v>7.57</v>
      </c>
      <c r="E631" s="34">
        <v>6.49</v>
      </c>
      <c r="F631" s="34">
        <v>12</v>
      </c>
      <c r="G631" s="34">
        <v>12.4</v>
      </c>
      <c r="H631" s="34">
        <v>23.5</v>
      </c>
      <c r="I631" s="34">
        <v>31.2</v>
      </c>
      <c r="J631" s="34">
        <v>42.8</v>
      </c>
      <c r="K631" s="34">
        <v>30.4</v>
      </c>
      <c r="L631" s="34">
        <v>18.600000000000001</v>
      </c>
      <c r="M631" s="34">
        <v>11.1</v>
      </c>
      <c r="N631" s="34">
        <v>9.61</v>
      </c>
      <c r="P631" s="36" t="e">
        <f t="shared" si="253"/>
        <v>#REF!</v>
      </c>
      <c r="Q631" s="36" t="e">
        <f t="shared" si="254"/>
        <v>#REF!</v>
      </c>
      <c r="R631" s="36" t="e">
        <f t="shared" si="255"/>
        <v>#REF!</v>
      </c>
      <c r="S631" s="36" t="e">
        <f t="shared" si="256"/>
        <v>#REF!</v>
      </c>
      <c r="T631" s="36" t="e">
        <f t="shared" si="257"/>
        <v>#REF!</v>
      </c>
      <c r="U631" s="36" t="e">
        <f t="shared" si="258"/>
        <v>#REF!</v>
      </c>
      <c r="V631" s="36" t="e">
        <f t="shared" si="259"/>
        <v>#REF!</v>
      </c>
      <c r="W631" s="36" t="e">
        <f t="shared" si="260"/>
        <v>#REF!</v>
      </c>
      <c r="X631" s="36" t="e">
        <f t="shared" si="261"/>
        <v>#REF!</v>
      </c>
      <c r="Y631" s="36" t="e">
        <f t="shared" si="262"/>
        <v>#REF!</v>
      </c>
      <c r="Z631" s="36" t="e">
        <f t="shared" si="263"/>
        <v>#REF!</v>
      </c>
      <c r="AA631" s="36" t="e">
        <f t="shared" si="264"/>
        <v>#REF!</v>
      </c>
    </row>
    <row r="632" spans="3:27" x14ac:dyDescent="0.3">
      <c r="C632" s="34">
        <v>6.82</v>
      </c>
      <c r="D632" s="34">
        <v>6.82</v>
      </c>
      <c r="E632" s="34">
        <v>6.24</v>
      </c>
      <c r="F632" s="34">
        <v>11.9</v>
      </c>
      <c r="G632" s="34">
        <v>12.5</v>
      </c>
      <c r="H632" s="34">
        <v>24.1</v>
      </c>
      <c r="I632" s="34">
        <v>39.5</v>
      </c>
      <c r="J632" s="34">
        <v>41.8</v>
      </c>
      <c r="K632" s="34">
        <v>29.2</v>
      </c>
      <c r="L632" s="34">
        <v>19</v>
      </c>
      <c r="M632" s="34">
        <v>11</v>
      </c>
      <c r="N632" s="34">
        <v>9.64</v>
      </c>
      <c r="P632" s="36" t="e">
        <f t="shared" si="253"/>
        <v>#REF!</v>
      </c>
      <c r="Q632" s="36" t="e">
        <f t="shared" si="254"/>
        <v>#REF!</v>
      </c>
      <c r="R632" s="36" t="e">
        <f t="shared" si="255"/>
        <v>#REF!</v>
      </c>
      <c r="S632" s="36" t="e">
        <f t="shared" si="256"/>
        <v>#REF!</v>
      </c>
      <c r="T632" s="36" t="e">
        <f t="shared" si="257"/>
        <v>#REF!</v>
      </c>
      <c r="U632" s="36" t="e">
        <f t="shared" si="258"/>
        <v>#REF!</v>
      </c>
      <c r="V632" s="36" t="e">
        <f t="shared" si="259"/>
        <v>#REF!</v>
      </c>
      <c r="W632" s="36" t="e">
        <f t="shared" si="260"/>
        <v>#REF!</v>
      </c>
      <c r="X632" s="36" t="e">
        <f t="shared" si="261"/>
        <v>#REF!</v>
      </c>
      <c r="Y632" s="36" t="e">
        <f t="shared" si="262"/>
        <v>#REF!</v>
      </c>
      <c r="Z632" s="36" t="e">
        <f t="shared" si="263"/>
        <v>#REF!</v>
      </c>
      <c r="AA632" s="36" t="e">
        <f t="shared" si="264"/>
        <v>#REF!</v>
      </c>
    </row>
    <row r="633" spans="3:27" x14ac:dyDescent="0.3">
      <c r="C633" s="34">
        <v>6.57</v>
      </c>
      <c r="D633" s="34">
        <v>6.57</v>
      </c>
      <c r="E633" s="34">
        <v>7.66</v>
      </c>
      <c r="F633" s="34">
        <v>12.2</v>
      </c>
      <c r="G633" s="34">
        <v>14</v>
      </c>
      <c r="H633" s="34">
        <v>24.2</v>
      </c>
      <c r="I633" s="34">
        <v>37.1</v>
      </c>
      <c r="J633" s="34">
        <v>40.299999999999997</v>
      </c>
      <c r="K633" s="34">
        <v>28.8</v>
      </c>
      <c r="L633" s="34">
        <v>19.7</v>
      </c>
      <c r="M633" s="34">
        <v>10.8</v>
      </c>
      <c r="N633" s="34">
        <v>8.9499999999999993</v>
      </c>
      <c r="P633" s="36" t="e">
        <f t="shared" si="253"/>
        <v>#REF!</v>
      </c>
      <c r="Q633" s="36" t="e">
        <f t="shared" si="254"/>
        <v>#REF!</v>
      </c>
      <c r="R633" s="36" t="e">
        <f t="shared" si="255"/>
        <v>#REF!</v>
      </c>
      <c r="S633" s="36" t="e">
        <f t="shared" si="256"/>
        <v>#REF!</v>
      </c>
      <c r="T633" s="36" t="e">
        <f t="shared" si="257"/>
        <v>#REF!</v>
      </c>
      <c r="U633" s="36" t="e">
        <f t="shared" si="258"/>
        <v>#REF!</v>
      </c>
      <c r="V633" s="36" t="e">
        <f t="shared" si="259"/>
        <v>#REF!</v>
      </c>
      <c r="W633" s="36" t="e">
        <f t="shared" si="260"/>
        <v>#REF!</v>
      </c>
      <c r="X633" s="36" t="e">
        <f t="shared" si="261"/>
        <v>#REF!</v>
      </c>
      <c r="Y633" s="36" t="e">
        <f t="shared" si="262"/>
        <v>#REF!</v>
      </c>
      <c r="Z633" s="36" t="e">
        <f t="shared" si="263"/>
        <v>#REF!</v>
      </c>
      <c r="AA633" s="36" t="e">
        <f t="shared" si="264"/>
        <v>#REF!</v>
      </c>
    </row>
    <row r="634" spans="3:27" x14ac:dyDescent="0.3">
      <c r="C634" s="34">
        <v>6.65</v>
      </c>
      <c r="D634" s="34">
        <v>6.65</v>
      </c>
      <c r="E634" s="34">
        <v>8.58</v>
      </c>
      <c r="F634" s="34">
        <v>13.3</v>
      </c>
      <c r="G634" s="34">
        <v>13</v>
      </c>
      <c r="H634" s="34">
        <v>23.4</v>
      </c>
      <c r="I634" s="34">
        <v>32.799999999999997</v>
      </c>
      <c r="J634" s="34">
        <v>37.5</v>
      </c>
      <c r="K634" s="34">
        <v>27</v>
      </c>
      <c r="L634" s="34">
        <v>25</v>
      </c>
      <c r="M634" s="34">
        <v>10.8</v>
      </c>
      <c r="N634" s="34">
        <v>8.3000000000000007</v>
      </c>
      <c r="P634" s="36" t="e">
        <f t="shared" si="253"/>
        <v>#REF!</v>
      </c>
      <c r="Q634" s="36" t="e">
        <f t="shared" si="254"/>
        <v>#REF!</v>
      </c>
      <c r="R634" s="36" t="e">
        <f t="shared" si="255"/>
        <v>#REF!</v>
      </c>
      <c r="S634" s="36" t="e">
        <f t="shared" si="256"/>
        <v>#REF!</v>
      </c>
      <c r="T634" s="36" t="e">
        <f t="shared" si="257"/>
        <v>#REF!</v>
      </c>
      <c r="U634" s="36" t="e">
        <f t="shared" si="258"/>
        <v>#REF!</v>
      </c>
      <c r="V634" s="36" t="e">
        <f t="shared" si="259"/>
        <v>#REF!</v>
      </c>
      <c r="W634" s="36" t="e">
        <f t="shared" si="260"/>
        <v>#REF!</v>
      </c>
      <c r="X634" s="36" t="e">
        <f t="shared" si="261"/>
        <v>#REF!</v>
      </c>
      <c r="Y634" s="36" t="e">
        <f t="shared" si="262"/>
        <v>#REF!</v>
      </c>
      <c r="Z634" s="36" t="e">
        <f t="shared" si="263"/>
        <v>#REF!</v>
      </c>
      <c r="AA634" s="36" t="e">
        <f t="shared" si="264"/>
        <v>#REF!</v>
      </c>
    </row>
    <row r="635" spans="3:27" x14ac:dyDescent="0.3">
      <c r="C635" s="34">
        <v>6.24</v>
      </c>
      <c r="D635" s="34">
        <v>6.24</v>
      </c>
      <c r="E635" s="34">
        <v>8.58</v>
      </c>
      <c r="F635" s="34">
        <v>12.7</v>
      </c>
      <c r="G635" s="34">
        <v>11.7</v>
      </c>
      <c r="H635" s="34">
        <v>23.3</v>
      </c>
      <c r="I635" s="34">
        <v>102</v>
      </c>
      <c r="J635" s="34">
        <v>38.299999999999997</v>
      </c>
      <c r="K635" s="34">
        <v>24.2</v>
      </c>
      <c r="L635" s="34">
        <v>22.8</v>
      </c>
      <c r="M635" s="34">
        <v>10.7</v>
      </c>
      <c r="N635" s="34">
        <v>8.02</v>
      </c>
      <c r="P635" s="36" t="e">
        <f t="shared" si="253"/>
        <v>#REF!</v>
      </c>
      <c r="Q635" s="36" t="e">
        <f t="shared" si="254"/>
        <v>#REF!</v>
      </c>
      <c r="R635" s="36" t="e">
        <f t="shared" si="255"/>
        <v>#REF!</v>
      </c>
      <c r="S635" s="36" t="e">
        <f t="shared" si="256"/>
        <v>#REF!</v>
      </c>
      <c r="T635" s="36" t="e">
        <f t="shared" si="257"/>
        <v>#REF!</v>
      </c>
      <c r="U635" s="36" t="e">
        <f t="shared" si="258"/>
        <v>#REF!</v>
      </c>
      <c r="V635" s="36" t="e">
        <f t="shared" si="259"/>
        <v>#REF!</v>
      </c>
      <c r="W635" s="36" t="e">
        <f t="shared" si="260"/>
        <v>#REF!</v>
      </c>
      <c r="X635" s="36" t="e">
        <f t="shared" si="261"/>
        <v>#REF!</v>
      </c>
      <c r="Y635" s="36" t="e">
        <f t="shared" si="262"/>
        <v>#REF!</v>
      </c>
      <c r="Z635" s="36" t="e">
        <f t="shared" si="263"/>
        <v>#REF!</v>
      </c>
      <c r="AA635" s="36" t="e">
        <f t="shared" si="264"/>
        <v>#REF!</v>
      </c>
    </row>
    <row r="636" spans="3:27" x14ac:dyDescent="0.3">
      <c r="C636" s="34">
        <v>6.07</v>
      </c>
      <c r="D636" s="34">
        <v>6.4</v>
      </c>
      <c r="E636" s="34">
        <v>8.39</v>
      </c>
      <c r="F636" s="34">
        <v>12.5</v>
      </c>
      <c r="G636" s="34">
        <v>11.9</v>
      </c>
      <c r="H636" s="34">
        <v>23.9</v>
      </c>
      <c r="I636" s="34">
        <v>90.8</v>
      </c>
      <c r="J636" s="34">
        <v>37.1</v>
      </c>
      <c r="K636" s="34">
        <v>23.9</v>
      </c>
      <c r="L636" s="34">
        <v>22.4</v>
      </c>
      <c r="M636" s="34">
        <v>10.5</v>
      </c>
      <c r="N636" s="34">
        <v>8.67</v>
      </c>
      <c r="P636" s="36" t="e">
        <f t="shared" si="253"/>
        <v>#REF!</v>
      </c>
      <c r="Q636" s="36" t="e">
        <f t="shared" si="254"/>
        <v>#REF!</v>
      </c>
      <c r="R636" s="36" t="e">
        <f t="shared" si="255"/>
        <v>#REF!</v>
      </c>
      <c r="S636" s="36" t="e">
        <f t="shared" si="256"/>
        <v>#REF!</v>
      </c>
      <c r="T636" s="36" t="e">
        <f t="shared" si="257"/>
        <v>#REF!</v>
      </c>
      <c r="U636" s="36" t="e">
        <f t="shared" si="258"/>
        <v>#REF!</v>
      </c>
      <c r="V636" s="36" t="e">
        <f t="shared" si="259"/>
        <v>#REF!</v>
      </c>
      <c r="W636" s="36" t="e">
        <f t="shared" si="260"/>
        <v>#REF!</v>
      </c>
      <c r="X636" s="36" t="e">
        <f t="shared" si="261"/>
        <v>#REF!</v>
      </c>
      <c r="Y636" s="36" t="e">
        <f t="shared" si="262"/>
        <v>#REF!</v>
      </c>
      <c r="Z636" s="36" t="e">
        <f t="shared" si="263"/>
        <v>#REF!</v>
      </c>
      <c r="AA636" s="36" t="e">
        <f t="shared" si="264"/>
        <v>#REF!</v>
      </c>
    </row>
    <row r="637" spans="3:27" x14ac:dyDescent="0.3">
      <c r="C637" s="34">
        <v>6.24</v>
      </c>
      <c r="D637" s="34">
        <v>6.07</v>
      </c>
      <c r="E637" s="34">
        <v>8.86</v>
      </c>
      <c r="F637" s="34">
        <v>10.6</v>
      </c>
      <c r="G637" s="34">
        <v>13.1</v>
      </c>
      <c r="H637" s="34">
        <v>26.4</v>
      </c>
      <c r="I637" s="34">
        <v>86.8</v>
      </c>
      <c r="J637" s="34">
        <v>63.2</v>
      </c>
      <c r="K637" s="34">
        <v>23.4</v>
      </c>
      <c r="L637" s="34">
        <v>21.3</v>
      </c>
      <c r="M637" s="34">
        <v>10.199999999999999</v>
      </c>
      <c r="N637" s="34">
        <v>8.1199999999999992</v>
      </c>
      <c r="P637" s="36" t="e">
        <f t="shared" si="253"/>
        <v>#REF!</v>
      </c>
      <c r="Q637" s="36" t="e">
        <f t="shared" si="254"/>
        <v>#REF!</v>
      </c>
      <c r="R637" s="36" t="e">
        <f t="shared" si="255"/>
        <v>#REF!</v>
      </c>
      <c r="S637" s="36" t="e">
        <f t="shared" si="256"/>
        <v>#REF!</v>
      </c>
      <c r="T637" s="36" t="e">
        <f t="shared" si="257"/>
        <v>#REF!</v>
      </c>
      <c r="U637" s="36" t="e">
        <f t="shared" si="258"/>
        <v>#REF!</v>
      </c>
      <c r="V637" s="36" t="e">
        <f t="shared" si="259"/>
        <v>#REF!</v>
      </c>
      <c r="W637" s="36" t="e">
        <f t="shared" si="260"/>
        <v>#REF!</v>
      </c>
      <c r="X637" s="36" t="e">
        <f t="shared" si="261"/>
        <v>#REF!</v>
      </c>
      <c r="Y637" s="36" t="e">
        <f t="shared" si="262"/>
        <v>#REF!</v>
      </c>
      <c r="Z637" s="36" t="e">
        <f t="shared" si="263"/>
        <v>#REF!</v>
      </c>
      <c r="AA637" s="36" t="e">
        <f t="shared" si="264"/>
        <v>#REF!</v>
      </c>
    </row>
    <row r="638" spans="3:27" x14ac:dyDescent="0.3">
      <c r="C638" s="34">
        <v>6.24</v>
      </c>
      <c r="D638" s="34">
        <v>6.24</v>
      </c>
      <c r="E638" s="34">
        <v>8.77</v>
      </c>
      <c r="F638" s="34">
        <v>10.7</v>
      </c>
      <c r="G638" s="34">
        <v>13.8</v>
      </c>
      <c r="H638" s="34">
        <v>27.3</v>
      </c>
      <c r="I638" s="34">
        <v>90.1</v>
      </c>
      <c r="J638" s="34">
        <v>56.6</v>
      </c>
      <c r="K638" s="34">
        <v>22.5</v>
      </c>
      <c r="L638" s="34">
        <v>19.899999999999999</v>
      </c>
      <c r="M638" s="34">
        <v>10.3</v>
      </c>
      <c r="N638" s="34">
        <v>7.84</v>
      </c>
      <c r="P638" s="36" t="e">
        <f t="shared" si="253"/>
        <v>#REF!</v>
      </c>
      <c r="Q638" s="36" t="e">
        <f t="shared" si="254"/>
        <v>#REF!</v>
      </c>
      <c r="R638" s="36" t="e">
        <f t="shared" si="255"/>
        <v>#REF!</v>
      </c>
      <c r="S638" s="36" t="e">
        <f t="shared" si="256"/>
        <v>#REF!</v>
      </c>
      <c r="T638" s="36" t="e">
        <f t="shared" si="257"/>
        <v>#REF!</v>
      </c>
      <c r="U638" s="36" t="e">
        <f t="shared" si="258"/>
        <v>#REF!</v>
      </c>
      <c r="V638" s="36" t="e">
        <f t="shared" si="259"/>
        <v>#REF!</v>
      </c>
      <c r="W638" s="36" t="e">
        <f t="shared" si="260"/>
        <v>#REF!</v>
      </c>
      <c r="X638" s="36" t="e">
        <f t="shared" si="261"/>
        <v>#REF!</v>
      </c>
      <c r="Y638" s="36" t="e">
        <f t="shared" si="262"/>
        <v>#REF!</v>
      </c>
      <c r="Z638" s="36" t="e">
        <f t="shared" si="263"/>
        <v>#REF!</v>
      </c>
      <c r="AA638" s="36" t="e">
        <f t="shared" si="264"/>
        <v>#REF!</v>
      </c>
    </row>
    <row r="639" spans="3:27" x14ac:dyDescent="0.3">
      <c r="C639" s="34">
        <v>6.32</v>
      </c>
      <c r="D639" s="34">
        <v>6.82</v>
      </c>
      <c r="E639" s="34">
        <v>8.49</v>
      </c>
      <c r="F639" s="34">
        <v>10.5</v>
      </c>
      <c r="G639" s="34">
        <v>18.5</v>
      </c>
      <c r="H639" s="34">
        <v>25.7</v>
      </c>
      <c r="I639" s="34">
        <v>93.5</v>
      </c>
      <c r="J639" s="34">
        <v>58.6</v>
      </c>
      <c r="K639" s="34">
        <v>21.6</v>
      </c>
      <c r="L639" s="34">
        <v>19.100000000000001</v>
      </c>
      <c r="M639" s="34">
        <v>10.199999999999999</v>
      </c>
      <c r="N639" s="34">
        <v>7.84</v>
      </c>
      <c r="P639" s="36" t="e">
        <f t="shared" si="253"/>
        <v>#REF!</v>
      </c>
      <c r="Q639" s="36" t="e">
        <f t="shared" si="254"/>
        <v>#REF!</v>
      </c>
      <c r="R639" s="36" t="e">
        <f t="shared" si="255"/>
        <v>#REF!</v>
      </c>
      <c r="S639" s="36" t="e">
        <f t="shared" si="256"/>
        <v>#REF!</v>
      </c>
      <c r="T639" s="36" t="e">
        <f t="shared" si="257"/>
        <v>#REF!</v>
      </c>
      <c r="U639" s="36" t="e">
        <f t="shared" si="258"/>
        <v>#REF!</v>
      </c>
      <c r="V639" s="36" t="e">
        <f t="shared" si="259"/>
        <v>#REF!</v>
      </c>
      <c r="W639" s="36" t="e">
        <f t="shared" si="260"/>
        <v>#REF!</v>
      </c>
      <c r="X639" s="36" t="e">
        <f t="shared" si="261"/>
        <v>#REF!</v>
      </c>
      <c r="Y639" s="36" t="e">
        <f t="shared" si="262"/>
        <v>#REF!</v>
      </c>
      <c r="Z639" s="36" t="e">
        <f t="shared" si="263"/>
        <v>#REF!</v>
      </c>
      <c r="AA639" s="36" t="e">
        <f t="shared" si="264"/>
        <v>#REF!</v>
      </c>
    </row>
    <row r="640" spans="3:27" x14ac:dyDescent="0.3">
      <c r="C640" s="34">
        <v>6.32</v>
      </c>
      <c r="D640" s="34">
        <v>7.48</v>
      </c>
      <c r="E640" s="34">
        <v>8.2100000000000009</v>
      </c>
      <c r="F640" s="34">
        <v>11.2</v>
      </c>
      <c r="G640" s="34">
        <v>12.6</v>
      </c>
      <c r="H640" s="34">
        <v>27.2</v>
      </c>
      <c r="I640" s="34">
        <v>89.8</v>
      </c>
      <c r="J640" s="34">
        <v>62.3</v>
      </c>
      <c r="K640" s="34">
        <v>22.4</v>
      </c>
      <c r="L640" s="34">
        <v>19</v>
      </c>
      <c r="M640" s="34">
        <v>9.93</v>
      </c>
      <c r="N640" s="34">
        <v>8.1199999999999992</v>
      </c>
      <c r="P640" s="36" t="e">
        <f t="shared" si="253"/>
        <v>#REF!</v>
      </c>
      <c r="Q640" s="36" t="e">
        <f t="shared" si="254"/>
        <v>#REF!</v>
      </c>
      <c r="R640" s="36" t="e">
        <f t="shared" si="255"/>
        <v>#REF!</v>
      </c>
      <c r="S640" s="36" t="e">
        <f t="shared" si="256"/>
        <v>#REF!</v>
      </c>
      <c r="T640" s="36" t="e">
        <f t="shared" si="257"/>
        <v>#REF!</v>
      </c>
      <c r="U640" s="36" t="e">
        <f t="shared" si="258"/>
        <v>#REF!</v>
      </c>
      <c r="V640" s="36" t="e">
        <f t="shared" si="259"/>
        <v>#REF!</v>
      </c>
      <c r="W640" s="36" t="e">
        <f t="shared" si="260"/>
        <v>#REF!</v>
      </c>
      <c r="X640" s="36" t="e">
        <f t="shared" si="261"/>
        <v>#REF!</v>
      </c>
      <c r="Y640" s="36" t="e">
        <f t="shared" si="262"/>
        <v>#REF!</v>
      </c>
      <c r="Z640" s="36" t="e">
        <f t="shared" si="263"/>
        <v>#REF!</v>
      </c>
      <c r="AA640" s="36" t="e">
        <f t="shared" si="264"/>
        <v>#REF!</v>
      </c>
    </row>
    <row r="641" spans="1:40" x14ac:dyDescent="0.3">
      <c r="C641" s="34">
        <v>6.24</v>
      </c>
      <c r="D641" s="34">
        <v>7.4</v>
      </c>
      <c r="E641" s="34">
        <v>7.94</v>
      </c>
      <c r="F641" s="34">
        <v>12.5</v>
      </c>
      <c r="G641" s="34">
        <v>12</v>
      </c>
      <c r="H641" s="34">
        <v>27.8</v>
      </c>
      <c r="I641" s="34">
        <v>80.8</v>
      </c>
      <c r="J641" s="34">
        <v>63.9</v>
      </c>
      <c r="K641" s="34">
        <v>22.4</v>
      </c>
      <c r="L641" s="34">
        <v>17.2</v>
      </c>
      <c r="M641" s="34">
        <v>9.82</v>
      </c>
      <c r="N641" s="34">
        <v>8.02</v>
      </c>
      <c r="P641" s="36" t="e">
        <f t="shared" si="253"/>
        <v>#REF!</v>
      </c>
      <c r="Q641" s="36" t="e">
        <f t="shared" si="254"/>
        <v>#REF!</v>
      </c>
      <c r="R641" s="36" t="e">
        <f t="shared" si="255"/>
        <v>#REF!</v>
      </c>
      <c r="S641" s="36" t="e">
        <f t="shared" si="256"/>
        <v>#REF!</v>
      </c>
      <c r="T641" s="36" t="e">
        <f t="shared" si="257"/>
        <v>#REF!</v>
      </c>
      <c r="U641" s="36" t="e">
        <f t="shared" si="258"/>
        <v>#REF!</v>
      </c>
      <c r="V641" s="36" t="e">
        <f t="shared" si="259"/>
        <v>#REF!</v>
      </c>
      <c r="W641" s="36" t="e">
        <f t="shared" si="260"/>
        <v>#REF!</v>
      </c>
      <c r="X641" s="36" t="e">
        <f t="shared" si="261"/>
        <v>#REF!</v>
      </c>
      <c r="Y641" s="36" t="e">
        <f t="shared" si="262"/>
        <v>#REF!</v>
      </c>
      <c r="Z641" s="36" t="e">
        <f t="shared" si="263"/>
        <v>#REF!</v>
      </c>
      <c r="AA641" s="36" t="e">
        <f t="shared" si="264"/>
        <v>#REF!</v>
      </c>
    </row>
    <row r="642" spans="1:40" x14ac:dyDescent="0.3">
      <c r="C642" s="34">
        <v>6.24</v>
      </c>
      <c r="D642" s="34">
        <v>7.24</v>
      </c>
      <c r="E642" s="34">
        <v>7.15</v>
      </c>
      <c r="F642" s="34">
        <v>12.8</v>
      </c>
      <c r="G642" s="34">
        <v>11.1</v>
      </c>
      <c r="H642" s="34">
        <v>27.5</v>
      </c>
      <c r="I642" s="34">
        <v>70.7</v>
      </c>
      <c r="J642" s="34">
        <v>62.4</v>
      </c>
      <c r="K642" s="34">
        <v>21.8</v>
      </c>
      <c r="L642" s="34">
        <v>17</v>
      </c>
      <c r="M642" s="34">
        <v>9.51</v>
      </c>
      <c r="N642" s="34">
        <v>7.93</v>
      </c>
      <c r="P642" s="36" t="e">
        <f t="shared" si="253"/>
        <v>#REF!</v>
      </c>
      <c r="Q642" s="36" t="e">
        <f t="shared" si="254"/>
        <v>#REF!</v>
      </c>
      <c r="R642" s="36" t="e">
        <f t="shared" si="255"/>
        <v>#REF!</v>
      </c>
      <c r="S642" s="36" t="e">
        <f t="shared" si="256"/>
        <v>#REF!</v>
      </c>
      <c r="T642" s="36" t="e">
        <f t="shared" si="257"/>
        <v>#REF!</v>
      </c>
      <c r="U642" s="36" t="e">
        <f t="shared" si="258"/>
        <v>#REF!</v>
      </c>
      <c r="V642" s="36" t="e">
        <f t="shared" si="259"/>
        <v>#REF!</v>
      </c>
      <c r="W642" s="36" t="e">
        <f t="shared" si="260"/>
        <v>#REF!</v>
      </c>
      <c r="X642" s="36" t="e">
        <f t="shared" si="261"/>
        <v>#REF!</v>
      </c>
      <c r="Y642" s="36" t="e">
        <f t="shared" si="262"/>
        <v>#REF!</v>
      </c>
      <c r="Z642" s="36" t="e">
        <f t="shared" si="263"/>
        <v>#REF!</v>
      </c>
      <c r="AA642" s="36" t="e">
        <f t="shared" si="264"/>
        <v>#REF!</v>
      </c>
    </row>
    <row r="643" spans="1:40" x14ac:dyDescent="0.3">
      <c r="C643" s="34">
        <v>5.92</v>
      </c>
      <c r="D643" s="34">
        <v>6.65</v>
      </c>
      <c r="E643" s="34">
        <v>6.57</v>
      </c>
      <c r="F643" s="34">
        <v>12.8</v>
      </c>
      <c r="G643" s="34">
        <v>11.2</v>
      </c>
      <c r="H643" s="34">
        <v>27.8</v>
      </c>
      <c r="I643" s="34">
        <v>71.8</v>
      </c>
      <c r="J643" s="34">
        <v>58.2</v>
      </c>
      <c r="K643" s="34">
        <v>24.1</v>
      </c>
      <c r="L643" s="34">
        <v>16.8</v>
      </c>
      <c r="M643" s="34">
        <v>9.61</v>
      </c>
      <c r="N643" s="34">
        <v>8.02</v>
      </c>
      <c r="P643" s="36" t="e">
        <f t="shared" si="253"/>
        <v>#REF!</v>
      </c>
      <c r="Q643" s="36" t="e">
        <f t="shared" si="254"/>
        <v>#REF!</v>
      </c>
      <c r="R643" s="36" t="e">
        <f t="shared" si="255"/>
        <v>#REF!</v>
      </c>
      <c r="S643" s="36" t="e">
        <f t="shared" si="256"/>
        <v>#REF!</v>
      </c>
      <c r="T643" s="36" t="e">
        <f t="shared" si="257"/>
        <v>#REF!</v>
      </c>
      <c r="U643" s="36" t="e">
        <f t="shared" si="258"/>
        <v>#REF!</v>
      </c>
      <c r="V643" s="36" t="e">
        <f t="shared" si="259"/>
        <v>#REF!</v>
      </c>
      <c r="W643" s="36" t="e">
        <f t="shared" si="260"/>
        <v>#REF!</v>
      </c>
      <c r="X643" s="36" t="e">
        <f t="shared" si="261"/>
        <v>#REF!</v>
      </c>
      <c r="Y643" s="36" t="e">
        <f t="shared" si="262"/>
        <v>#REF!</v>
      </c>
      <c r="Z643" s="36" t="e">
        <f t="shared" si="263"/>
        <v>#REF!</v>
      </c>
      <c r="AA643" s="36" t="e">
        <f t="shared" si="264"/>
        <v>#REF!</v>
      </c>
    </row>
    <row r="644" spans="1:40" x14ac:dyDescent="0.3">
      <c r="C644" s="34">
        <v>5.93</v>
      </c>
      <c r="D644" s="34">
        <v>6.4</v>
      </c>
      <c r="E644" s="34">
        <v>6.99</v>
      </c>
      <c r="F644" s="34">
        <v>13.2</v>
      </c>
      <c r="G644" s="34">
        <v>10.9</v>
      </c>
      <c r="H644" s="34">
        <v>27.5</v>
      </c>
      <c r="I644" s="34">
        <v>80.5</v>
      </c>
      <c r="J644" s="34">
        <v>49.8</v>
      </c>
      <c r="K644" s="34">
        <v>22.8</v>
      </c>
      <c r="L644" s="34">
        <v>16.3</v>
      </c>
      <c r="M644" s="34">
        <v>9.42</v>
      </c>
      <c r="N644" s="34">
        <v>7.84</v>
      </c>
      <c r="P644" s="36" t="e">
        <f t="shared" si="253"/>
        <v>#REF!</v>
      </c>
      <c r="Q644" s="36" t="e">
        <f t="shared" si="254"/>
        <v>#REF!</v>
      </c>
      <c r="R644" s="36" t="e">
        <f t="shared" si="255"/>
        <v>#REF!</v>
      </c>
      <c r="S644" s="36" t="e">
        <f t="shared" si="256"/>
        <v>#REF!</v>
      </c>
      <c r="T644" s="36" t="e">
        <f t="shared" si="257"/>
        <v>#REF!</v>
      </c>
      <c r="U644" s="36" t="e">
        <f t="shared" si="258"/>
        <v>#REF!</v>
      </c>
      <c r="V644" s="36" t="e">
        <f t="shared" si="259"/>
        <v>#REF!</v>
      </c>
      <c r="W644" s="36" t="e">
        <f t="shared" si="260"/>
        <v>#REF!</v>
      </c>
      <c r="X644" s="36" t="e">
        <f t="shared" si="261"/>
        <v>#REF!</v>
      </c>
      <c r="Y644" s="36" t="e">
        <f t="shared" si="262"/>
        <v>#REF!</v>
      </c>
      <c r="Z644" s="36" t="e">
        <f t="shared" si="263"/>
        <v>#REF!</v>
      </c>
      <c r="AA644" s="36" t="e">
        <f t="shared" si="264"/>
        <v>#REF!</v>
      </c>
    </row>
    <row r="645" spans="1:40" x14ac:dyDescent="0.3">
      <c r="C645" s="34">
        <v>5.77</v>
      </c>
      <c r="D645" s="34">
        <v>6.4</v>
      </c>
      <c r="E645" s="34">
        <v>6.9</v>
      </c>
      <c r="F645" s="34">
        <v>16.2</v>
      </c>
      <c r="G645" s="34">
        <v>11.4</v>
      </c>
      <c r="H645" s="34">
        <v>28.5</v>
      </c>
      <c r="I645" s="34">
        <v>88.3</v>
      </c>
      <c r="J645" s="34">
        <v>46.2</v>
      </c>
      <c r="K645" s="34">
        <v>22.1</v>
      </c>
      <c r="L645" s="34">
        <v>15.9</v>
      </c>
      <c r="M645" s="34">
        <v>9.42</v>
      </c>
      <c r="N645" s="34">
        <v>7.57</v>
      </c>
      <c r="P645" s="36" t="e">
        <f t="shared" si="253"/>
        <v>#REF!</v>
      </c>
      <c r="Q645" s="36" t="e">
        <f t="shared" si="254"/>
        <v>#REF!</v>
      </c>
      <c r="R645" s="36" t="e">
        <f t="shared" si="255"/>
        <v>#REF!</v>
      </c>
      <c r="S645" s="36" t="e">
        <f t="shared" si="256"/>
        <v>#REF!</v>
      </c>
      <c r="T645" s="36" t="e">
        <f t="shared" si="257"/>
        <v>#REF!</v>
      </c>
      <c r="U645" s="36" t="e">
        <f t="shared" si="258"/>
        <v>#REF!</v>
      </c>
      <c r="V645" s="36" t="e">
        <f t="shared" si="259"/>
        <v>#REF!</v>
      </c>
      <c r="W645" s="36" t="e">
        <f t="shared" si="260"/>
        <v>#REF!</v>
      </c>
      <c r="X645" s="36" t="e">
        <f t="shared" si="261"/>
        <v>#REF!</v>
      </c>
      <c r="Y645" s="36" t="e">
        <f t="shared" si="262"/>
        <v>#REF!</v>
      </c>
      <c r="Z645" s="36" t="e">
        <f t="shared" si="263"/>
        <v>#REF!</v>
      </c>
      <c r="AA645" s="36" t="e">
        <f t="shared" si="264"/>
        <v>#REF!</v>
      </c>
    </row>
    <row r="646" spans="1:40" x14ac:dyDescent="0.3">
      <c r="C646" s="34">
        <v>5.7</v>
      </c>
      <c r="D646" s="34">
        <v>6.57</v>
      </c>
      <c r="E646" s="34">
        <v>7.53</v>
      </c>
      <c r="F646" s="34">
        <v>14.2</v>
      </c>
      <c r="G646" s="34">
        <v>20.399999999999999</v>
      </c>
      <c r="H646" s="34">
        <v>32.6</v>
      </c>
      <c r="I646" s="34">
        <v>89.2</v>
      </c>
      <c r="J646" s="34">
        <v>44.3</v>
      </c>
      <c r="K646" s="34">
        <v>21.8</v>
      </c>
      <c r="L646" s="34">
        <v>15.9</v>
      </c>
      <c r="M646" s="34">
        <v>9.0399999999999991</v>
      </c>
      <c r="N646" s="34">
        <v>7.93</v>
      </c>
      <c r="P646" s="36" t="e">
        <f t="shared" si="253"/>
        <v>#REF!</v>
      </c>
      <c r="Q646" s="36" t="e">
        <f t="shared" si="254"/>
        <v>#REF!</v>
      </c>
      <c r="R646" s="36" t="e">
        <f t="shared" si="255"/>
        <v>#REF!</v>
      </c>
      <c r="S646" s="36" t="e">
        <f t="shared" si="256"/>
        <v>#REF!</v>
      </c>
      <c r="T646" s="36" t="e">
        <f t="shared" si="257"/>
        <v>#REF!</v>
      </c>
      <c r="U646" s="36" t="e">
        <f t="shared" si="258"/>
        <v>#REF!</v>
      </c>
      <c r="V646" s="36" t="e">
        <f t="shared" si="259"/>
        <v>#REF!</v>
      </c>
      <c r="W646" s="36" t="e">
        <f t="shared" si="260"/>
        <v>#REF!</v>
      </c>
      <c r="X646" s="36" t="e">
        <f t="shared" si="261"/>
        <v>#REF!</v>
      </c>
      <c r="Y646" s="36" t="e">
        <f t="shared" si="262"/>
        <v>#REF!</v>
      </c>
      <c r="Z646" s="36" t="e">
        <f t="shared" si="263"/>
        <v>#REF!</v>
      </c>
      <c r="AA646" s="36" t="e">
        <f t="shared" si="264"/>
        <v>#REF!</v>
      </c>
    </row>
    <row r="647" spans="1:40" x14ac:dyDescent="0.3">
      <c r="C647" s="34">
        <v>5.84</v>
      </c>
      <c r="E647" s="34">
        <v>8.67</v>
      </c>
      <c r="F647" s="34">
        <v>15.6</v>
      </c>
      <c r="G647" s="34">
        <v>15.4</v>
      </c>
      <c r="H647" s="34">
        <v>30.6</v>
      </c>
      <c r="I647" s="34">
        <v>85.5</v>
      </c>
      <c r="J647" s="34">
        <v>42.6</v>
      </c>
      <c r="K647" s="34">
        <v>22.2</v>
      </c>
      <c r="L647" s="34">
        <v>15.3</v>
      </c>
      <c r="M647" s="34">
        <v>8.86</v>
      </c>
      <c r="N647" s="34">
        <v>8.3000000000000007</v>
      </c>
      <c r="P647" s="36" t="e">
        <f>IF(C647="NaN", "", C647*$G$7)</f>
        <v>#REF!</v>
      </c>
      <c r="Q647" s="36"/>
      <c r="R647" s="36" t="e">
        <f t="shared" ref="R647:AA648" si="266">IF(E647="NaN", "", E647*$G$7)</f>
        <v>#REF!</v>
      </c>
      <c r="S647" s="36" t="e">
        <f t="shared" si="266"/>
        <v>#REF!</v>
      </c>
      <c r="T647" s="36" t="e">
        <f t="shared" si="266"/>
        <v>#REF!</v>
      </c>
      <c r="U647" s="36" t="e">
        <f t="shared" si="266"/>
        <v>#REF!</v>
      </c>
      <c r="V647" s="36" t="e">
        <f t="shared" si="266"/>
        <v>#REF!</v>
      </c>
      <c r="W647" s="36" t="e">
        <f t="shared" si="266"/>
        <v>#REF!</v>
      </c>
      <c r="X647" s="36" t="e">
        <f t="shared" si="266"/>
        <v>#REF!</v>
      </c>
      <c r="Y647" s="36" t="e">
        <f t="shared" si="266"/>
        <v>#REF!</v>
      </c>
      <c r="Z647" s="36" t="e">
        <f t="shared" si="266"/>
        <v>#REF!</v>
      </c>
      <c r="AA647" s="36" t="e">
        <f t="shared" si="266"/>
        <v>#REF!</v>
      </c>
    </row>
    <row r="648" spans="1:40" x14ac:dyDescent="0.3">
      <c r="C648" s="34">
        <v>5.92</v>
      </c>
      <c r="E648" s="34">
        <v>8.58</v>
      </c>
      <c r="F648" s="34">
        <v>12.8</v>
      </c>
      <c r="G648" s="34">
        <v>15.3</v>
      </c>
      <c r="H648" s="34">
        <v>29.7</v>
      </c>
      <c r="I648" s="34">
        <v>61</v>
      </c>
      <c r="J648" s="34">
        <v>38.5</v>
      </c>
      <c r="K648" s="34">
        <v>24.7</v>
      </c>
      <c r="L648" s="34">
        <v>14.4</v>
      </c>
      <c r="M648" s="34">
        <v>9.4499999999999993</v>
      </c>
      <c r="N648" s="34">
        <v>8.3000000000000007</v>
      </c>
      <c r="P648" s="36" t="e">
        <f>IF(C648="NaN", "", C648*$G$7)</f>
        <v>#REF!</v>
      </c>
      <c r="Q648" s="36"/>
      <c r="R648" s="36" t="e">
        <f t="shared" si="266"/>
        <v>#REF!</v>
      </c>
      <c r="S648" s="36" t="e">
        <f t="shared" si="266"/>
        <v>#REF!</v>
      </c>
      <c r="T648" s="36" t="e">
        <f t="shared" si="266"/>
        <v>#REF!</v>
      </c>
      <c r="U648" s="36" t="e">
        <f t="shared" si="266"/>
        <v>#REF!</v>
      </c>
      <c r="V648" s="36" t="e">
        <f t="shared" si="266"/>
        <v>#REF!</v>
      </c>
      <c r="W648" s="36" t="e">
        <f t="shared" si="266"/>
        <v>#REF!</v>
      </c>
      <c r="X648" s="36" t="e">
        <f t="shared" si="266"/>
        <v>#REF!</v>
      </c>
      <c r="Y648" s="36" t="e">
        <f t="shared" si="266"/>
        <v>#REF!</v>
      </c>
      <c r="Z648" s="36" t="e">
        <f t="shared" si="266"/>
        <v>#REF!</v>
      </c>
      <c r="AA648" s="36" t="e">
        <f t="shared" si="266"/>
        <v>#REF!</v>
      </c>
    </row>
    <row r="649" spans="1:40" x14ac:dyDescent="0.3">
      <c r="C649" s="34">
        <v>5.84</v>
      </c>
      <c r="E649" s="34">
        <v>9.15</v>
      </c>
      <c r="G649" s="34">
        <v>13.2</v>
      </c>
      <c r="I649" s="34">
        <v>83.2</v>
      </c>
      <c r="J649" s="34">
        <v>34</v>
      </c>
      <c r="L649" s="34">
        <v>13.8</v>
      </c>
      <c r="N649" s="34">
        <v>8.49</v>
      </c>
      <c r="P649" s="36" t="e">
        <f>IF(C649="NaN", "", C649*$G$7)</f>
        <v>#REF!</v>
      </c>
      <c r="Q649" s="36"/>
      <c r="R649" s="36" t="e">
        <f>IF(E649="NaN", "", E649*$G$7)</f>
        <v>#REF!</v>
      </c>
      <c r="S649" s="36"/>
      <c r="T649" s="36" t="e">
        <f>IF(G649="NaN", "", G649*$G$7)</f>
        <v>#REF!</v>
      </c>
      <c r="U649" s="36"/>
      <c r="V649" s="36" t="e">
        <f>IF(I649="NaN", "", I649*$G$7)</f>
        <v>#REF!</v>
      </c>
      <c r="W649" s="36" t="e">
        <f>IF(J649="NaN", "", J649*$G$7)</f>
        <v>#REF!</v>
      </c>
      <c r="X649" s="36"/>
      <c r="Y649" s="36" t="e">
        <f>IF(L649="NaN", "", L649*$G$7)</f>
        <v>#REF!</v>
      </c>
      <c r="Z649" s="36"/>
      <c r="AA649" s="36" t="e">
        <f>IF(N649="NaN", "", N649*$G$7)</f>
        <v>#REF!</v>
      </c>
    </row>
    <row r="650" spans="1:40" x14ac:dyDescent="0.3">
      <c r="P650" s="36"/>
      <c r="Q650" s="36"/>
      <c r="R650" s="36"/>
      <c r="S650" s="36"/>
      <c r="T650" s="36"/>
      <c r="U650" s="36"/>
      <c r="V650" s="36"/>
      <c r="W650" s="36"/>
      <c r="X650" s="36"/>
      <c r="Y650" s="36"/>
      <c r="Z650" s="36"/>
      <c r="AA650" s="36"/>
    </row>
    <row r="651" spans="1:40" x14ac:dyDescent="0.3">
      <c r="A651" s="34">
        <v>1987</v>
      </c>
      <c r="C651" s="34">
        <v>8.2100000000000009</v>
      </c>
      <c r="D651" s="34">
        <v>5.7</v>
      </c>
      <c r="E651" s="34">
        <v>5.77</v>
      </c>
      <c r="F651" s="34">
        <v>7.43</v>
      </c>
      <c r="G651" s="34">
        <v>15.5</v>
      </c>
      <c r="H651" s="34">
        <v>19.100000000000001</v>
      </c>
      <c r="I651" s="34">
        <v>14</v>
      </c>
      <c r="J651" s="34">
        <v>30.9</v>
      </c>
      <c r="K651" s="34">
        <v>43.2</v>
      </c>
      <c r="L651" s="34">
        <v>21.7</v>
      </c>
      <c r="M651" s="34">
        <v>12</v>
      </c>
      <c r="N651" s="34">
        <v>7.59</v>
      </c>
      <c r="P651" s="36" t="e">
        <f t="shared" ref="P651:P678" si="267">IF(C651="NaN", "", C651*$G$7)</f>
        <v>#REF!</v>
      </c>
      <c r="Q651" s="36" t="e">
        <f t="shared" ref="Q651:Q678" si="268">IF(D651="NaN", "", D651*$G$7)</f>
        <v>#REF!</v>
      </c>
      <c r="R651" s="36" t="e">
        <f t="shared" ref="R651:R678" si="269">IF(E651="NaN", "", E651*$G$7)</f>
        <v>#REF!</v>
      </c>
      <c r="S651" s="36" t="e">
        <f t="shared" ref="S651:S678" si="270">IF(F651="NaN", "", F651*$G$7)</f>
        <v>#REF!</v>
      </c>
      <c r="T651" s="36" t="e">
        <f t="shared" ref="T651:T678" si="271">IF(G651="NaN", "", G651*$G$7)</f>
        <v>#REF!</v>
      </c>
      <c r="U651" s="36" t="e">
        <f t="shared" ref="U651:U678" si="272">IF(H651="NaN", "", H651*$G$7)</f>
        <v>#REF!</v>
      </c>
      <c r="V651" s="36" t="e">
        <f t="shared" ref="V651:V678" si="273">IF(I651="NaN", "", I651*$G$7)</f>
        <v>#REF!</v>
      </c>
      <c r="W651" s="36" t="e">
        <f t="shared" ref="W651:W678" si="274">IF(J651="NaN", "", J651*$G$7)</f>
        <v>#REF!</v>
      </c>
      <c r="X651" s="36" t="e">
        <f t="shared" ref="X651:X678" si="275">IF(K651="NaN", "", K651*$G$7)</f>
        <v>#REF!</v>
      </c>
      <c r="Y651" s="36" t="e">
        <f t="shared" ref="Y651:Y678" si="276">IF(L651="NaN", "", L651*$G$7)</f>
        <v>#REF!</v>
      </c>
      <c r="Z651" s="36" t="e">
        <f t="shared" ref="Z651:Z678" si="277">IF(M651="NaN", "", M651*$G$7)</f>
        <v>#REF!</v>
      </c>
      <c r="AA651" s="36" t="e">
        <f t="shared" ref="AA651:AA678" si="278">IF(N651="NaN", "", N651*$G$7)</f>
        <v>#REF!</v>
      </c>
      <c r="AC651" s="3" t="e">
        <f t="shared" ref="AC651:AN651" si="279">AVERAGE(P651:P681)</f>
        <v>#REF!</v>
      </c>
      <c r="AD651" s="3" t="e">
        <f t="shared" si="279"/>
        <v>#REF!</v>
      </c>
      <c r="AE651" s="3" t="e">
        <f t="shared" si="279"/>
        <v>#REF!</v>
      </c>
      <c r="AF651" s="3" t="e">
        <f t="shared" si="279"/>
        <v>#REF!</v>
      </c>
      <c r="AG651" s="3" t="e">
        <f t="shared" si="279"/>
        <v>#REF!</v>
      </c>
      <c r="AH651" s="3" t="e">
        <f t="shared" si="279"/>
        <v>#REF!</v>
      </c>
      <c r="AI651" s="3" t="e">
        <f t="shared" si="279"/>
        <v>#REF!</v>
      </c>
      <c r="AJ651" s="3" t="e">
        <f t="shared" si="279"/>
        <v>#REF!</v>
      </c>
      <c r="AK651" s="3" t="e">
        <f t="shared" si="279"/>
        <v>#REF!</v>
      </c>
      <c r="AL651" s="3" t="e">
        <f t="shared" si="279"/>
        <v>#REF!</v>
      </c>
      <c r="AM651" s="3" t="e">
        <f t="shared" si="279"/>
        <v>#REF!</v>
      </c>
      <c r="AN651" s="3" t="e">
        <f t="shared" si="279"/>
        <v>#REF!</v>
      </c>
    </row>
    <row r="652" spans="1:40" x14ac:dyDescent="0.3">
      <c r="C652" s="34">
        <v>7.93</v>
      </c>
      <c r="D652" s="34">
        <v>5.77</v>
      </c>
      <c r="E652" s="34">
        <v>5.7</v>
      </c>
      <c r="F652" s="34">
        <v>7.15</v>
      </c>
      <c r="G652" s="34">
        <v>25.3</v>
      </c>
      <c r="H652" s="34">
        <v>19.3</v>
      </c>
      <c r="I652" s="34">
        <v>13.9</v>
      </c>
      <c r="J652" s="34">
        <v>29.2</v>
      </c>
      <c r="K652" s="34">
        <v>38.4</v>
      </c>
      <c r="L652" s="34">
        <v>21</v>
      </c>
      <c r="M652" s="34">
        <v>11.5</v>
      </c>
      <c r="N652" s="34">
        <v>7.65</v>
      </c>
      <c r="P652" s="36" t="e">
        <f t="shared" si="267"/>
        <v>#REF!</v>
      </c>
      <c r="Q652" s="36" t="e">
        <f t="shared" si="268"/>
        <v>#REF!</v>
      </c>
      <c r="R652" s="36" t="e">
        <f t="shared" si="269"/>
        <v>#REF!</v>
      </c>
      <c r="S652" s="36" t="e">
        <f t="shared" si="270"/>
        <v>#REF!</v>
      </c>
      <c r="T652" s="36" t="e">
        <f t="shared" si="271"/>
        <v>#REF!</v>
      </c>
      <c r="U652" s="36" t="e">
        <f t="shared" si="272"/>
        <v>#REF!</v>
      </c>
      <c r="V652" s="36" t="e">
        <f t="shared" si="273"/>
        <v>#REF!</v>
      </c>
      <c r="W652" s="36" t="e">
        <f t="shared" si="274"/>
        <v>#REF!</v>
      </c>
      <c r="X652" s="36" t="e">
        <f t="shared" si="275"/>
        <v>#REF!</v>
      </c>
      <c r="Y652" s="36" t="e">
        <f t="shared" si="276"/>
        <v>#REF!</v>
      </c>
      <c r="Z652" s="36" t="e">
        <f t="shared" si="277"/>
        <v>#REF!</v>
      </c>
      <c r="AA652" s="36" t="e">
        <f t="shared" si="278"/>
        <v>#REF!</v>
      </c>
    </row>
    <row r="653" spans="1:40" x14ac:dyDescent="0.3">
      <c r="C653" s="34">
        <v>8.39</v>
      </c>
      <c r="D653" s="34">
        <v>5.77</v>
      </c>
      <c r="E653" s="34">
        <v>5.77</v>
      </c>
      <c r="F653" s="34">
        <v>7.1</v>
      </c>
      <c r="G653" s="34">
        <v>28.7</v>
      </c>
      <c r="H653" s="34">
        <v>19.3</v>
      </c>
      <c r="I653" s="34">
        <v>16.600000000000001</v>
      </c>
      <c r="J653" s="34">
        <v>28.8</v>
      </c>
      <c r="K653" s="34">
        <v>36</v>
      </c>
      <c r="L653" s="34">
        <v>20.100000000000001</v>
      </c>
      <c r="M653" s="34">
        <v>11.3</v>
      </c>
      <c r="N653" s="34">
        <v>7.72</v>
      </c>
      <c r="P653" s="36" t="e">
        <f t="shared" si="267"/>
        <v>#REF!</v>
      </c>
      <c r="Q653" s="36" t="e">
        <f t="shared" si="268"/>
        <v>#REF!</v>
      </c>
      <c r="R653" s="36" t="e">
        <f t="shared" si="269"/>
        <v>#REF!</v>
      </c>
      <c r="S653" s="36" t="e">
        <f t="shared" si="270"/>
        <v>#REF!</v>
      </c>
      <c r="T653" s="36" t="e">
        <f t="shared" si="271"/>
        <v>#REF!</v>
      </c>
      <c r="U653" s="36" t="e">
        <f t="shared" si="272"/>
        <v>#REF!</v>
      </c>
      <c r="V653" s="36" t="e">
        <f t="shared" si="273"/>
        <v>#REF!</v>
      </c>
      <c r="W653" s="36" t="e">
        <f t="shared" si="274"/>
        <v>#REF!</v>
      </c>
      <c r="X653" s="36" t="e">
        <f t="shared" si="275"/>
        <v>#REF!</v>
      </c>
      <c r="Y653" s="36" t="e">
        <f t="shared" si="276"/>
        <v>#REF!</v>
      </c>
      <c r="Z653" s="36" t="e">
        <f t="shared" si="277"/>
        <v>#REF!</v>
      </c>
      <c r="AA653" s="36" t="e">
        <f t="shared" si="278"/>
        <v>#REF!</v>
      </c>
    </row>
    <row r="654" spans="1:40" x14ac:dyDescent="0.3">
      <c r="C654" s="34">
        <v>8.39</v>
      </c>
      <c r="D654" s="34">
        <v>6.16</v>
      </c>
      <c r="E654" s="34">
        <v>5.7</v>
      </c>
      <c r="F654" s="34">
        <v>6.27</v>
      </c>
      <c r="G654" s="34">
        <v>35.4</v>
      </c>
      <c r="H654" s="34">
        <v>26.2</v>
      </c>
      <c r="I654" s="34">
        <v>16.600000000000001</v>
      </c>
      <c r="J654" s="34">
        <v>27.6</v>
      </c>
      <c r="K654" s="34">
        <v>35</v>
      </c>
      <c r="L654" s="34">
        <v>20.100000000000001</v>
      </c>
      <c r="M654" s="34">
        <v>11.1</v>
      </c>
      <c r="N654" s="34">
        <v>7.54</v>
      </c>
      <c r="P654" s="36" t="e">
        <f t="shared" si="267"/>
        <v>#REF!</v>
      </c>
      <c r="Q654" s="36" t="e">
        <f t="shared" si="268"/>
        <v>#REF!</v>
      </c>
      <c r="R654" s="36" t="e">
        <f t="shared" si="269"/>
        <v>#REF!</v>
      </c>
      <c r="S654" s="36" t="e">
        <f t="shared" si="270"/>
        <v>#REF!</v>
      </c>
      <c r="T654" s="36" t="e">
        <f t="shared" si="271"/>
        <v>#REF!</v>
      </c>
      <c r="U654" s="36" t="e">
        <f t="shared" si="272"/>
        <v>#REF!</v>
      </c>
      <c r="V654" s="36" t="e">
        <f t="shared" si="273"/>
        <v>#REF!</v>
      </c>
      <c r="W654" s="36" t="e">
        <f t="shared" si="274"/>
        <v>#REF!</v>
      </c>
      <c r="X654" s="36" t="e">
        <f t="shared" si="275"/>
        <v>#REF!</v>
      </c>
      <c r="Y654" s="36" t="e">
        <f t="shared" si="276"/>
        <v>#REF!</v>
      </c>
      <c r="Z654" s="36" t="e">
        <f t="shared" si="277"/>
        <v>#REF!</v>
      </c>
      <c r="AA654" s="36" t="e">
        <f t="shared" si="278"/>
        <v>#REF!</v>
      </c>
    </row>
    <row r="655" spans="1:40" x14ac:dyDescent="0.3">
      <c r="C655" s="34">
        <v>8.39</v>
      </c>
      <c r="D655" s="34">
        <v>5.84</v>
      </c>
      <c r="E655" s="34">
        <v>5.7</v>
      </c>
      <c r="F655" s="34">
        <v>5.51</v>
      </c>
      <c r="G655" s="34">
        <v>34.9</v>
      </c>
      <c r="H655" s="34">
        <v>25.4</v>
      </c>
      <c r="I655" s="34">
        <v>15.9</v>
      </c>
      <c r="J655" s="34">
        <v>27.1</v>
      </c>
      <c r="K655" s="34">
        <v>35.4</v>
      </c>
      <c r="L655" s="34">
        <v>18.399999999999999</v>
      </c>
      <c r="M655" s="34">
        <v>10.3</v>
      </c>
      <c r="N655" s="34">
        <v>7.37</v>
      </c>
      <c r="P655" s="36" t="e">
        <f t="shared" si="267"/>
        <v>#REF!</v>
      </c>
      <c r="Q655" s="36" t="e">
        <f t="shared" si="268"/>
        <v>#REF!</v>
      </c>
      <c r="R655" s="36" t="e">
        <f t="shared" si="269"/>
        <v>#REF!</v>
      </c>
      <c r="S655" s="36" t="e">
        <f t="shared" si="270"/>
        <v>#REF!</v>
      </c>
      <c r="T655" s="36" t="e">
        <f t="shared" si="271"/>
        <v>#REF!</v>
      </c>
      <c r="U655" s="36" t="e">
        <f t="shared" si="272"/>
        <v>#REF!</v>
      </c>
      <c r="V655" s="36" t="e">
        <f t="shared" si="273"/>
        <v>#REF!</v>
      </c>
      <c r="W655" s="36" t="e">
        <f t="shared" si="274"/>
        <v>#REF!</v>
      </c>
      <c r="X655" s="36" t="e">
        <f t="shared" si="275"/>
        <v>#REF!</v>
      </c>
      <c r="Y655" s="36" t="e">
        <f t="shared" si="276"/>
        <v>#REF!</v>
      </c>
      <c r="Z655" s="36" t="e">
        <f t="shared" si="277"/>
        <v>#REF!</v>
      </c>
      <c r="AA655" s="36" t="e">
        <f t="shared" si="278"/>
        <v>#REF!</v>
      </c>
    </row>
    <row r="656" spans="1:40" x14ac:dyDescent="0.3">
      <c r="C656" s="34">
        <v>8.2100000000000009</v>
      </c>
      <c r="D656" s="34">
        <v>5.77</v>
      </c>
      <c r="E656" s="34">
        <v>5.77</v>
      </c>
      <c r="F656" s="34">
        <v>6.93</v>
      </c>
      <c r="G656" s="34">
        <v>30.5</v>
      </c>
      <c r="H656" s="34">
        <v>20.7</v>
      </c>
      <c r="I656" s="34">
        <v>15.3</v>
      </c>
      <c r="J656" s="34">
        <v>23.6</v>
      </c>
      <c r="K656" s="34">
        <v>35.6</v>
      </c>
      <c r="L656" s="34">
        <v>17.899999999999999</v>
      </c>
      <c r="M656" s="34">
        <v>10.199999999999999</v>
      </c>
      <c r="N656" s="34">
        <v>6.99</v>
      </c>
      <c r="P656" s="36" t="e">
        <f t="shared" si="267"/>
        <v>#REF!</v>
      </c>
      <c r="Q656" s="36" t="e">
        <f t="shared" si="268"/>
        <v>#REF!</v>
      </c>
      <c r="R656" s="36" t="e">
        <f t="shared" si="269"/>
        <v>#REF!</v>
      </c>
      <c r="S656" s="36" t="e">
        <f t="shared" si="270"/>
        <v>#REF!</v>
      </c>
      <c r="T656" s="36" t="e">
        <f t="shared" si="271"/>
        <v>#REF!</v>
      </c>
      <c r="U656" s="36" t="e">
        <f t="shared" si="272"/>
        <v>#REF!</v>
      </c>
      <c r="V656" s="36" t="e">
        <f t="shared" si="273"/>
        <v>#REF!</v>
      </c>
      <c r="W656" s="36" t="e">
        <f t="shared" si="274"/>
        <v>#REF!</v>
      </c>
      <c r="X656" s="36" t="e">
        <f t="shared" si="275"/>
        <v>#REF!</v>
      </c>
      <c r="Y656" s="36" t="e">
        <f t="shared" si="276"/>
        <v>#REF!</v>
      </c>
      <c r="Z656" s="36" t="e">
        <f t="shared" si="277"/>
        <v>#REF!</v>
      </c>
      <c r="AA656" s="36" t="e">
        <f t="shared" si="278"/>
        <v>#REF!</v>
      </c>
    </row>
    <row r="657" spans="3:27" x14ac:dyDescent="0.3">
      <c r="C657" s="34">
        <v>7.84</v>
      </c>
      <c r="D657" s="34">
        <v>5.92</v>
      </c>
      <c r="E657" s="34">
        <v>5.48</v>
      </c>
      <c r="F657" s="34">
        <v>6.99</v>
      </c>
      <c r="G657" s="34">
        <v>27.3</v>
      </c>
      <c r="H657" s="34">
        <v>21.8</v>
      </c>
      <c r="I657" s="34">
        <v>14.4</v>
      </c>
      <c r="J657" s="34">
        <v>32.9</v>
      </c>
      <c r="K657" s="34">
        <v>32.5</v>
      </c>
      <c r="L657" s="34">
        <v>16.5</v>
      </c>
      <c r="M657" s="34">
        <v>10</v>
      </c>
      <c r="N657" s="34">
        <v>6.88</v>
      </c>
      <c r="P657" s="36" t="e">
        <f t="shared" si="267"/>
        <v>#REF!</v>
      </c>
      <c r="Q657" s="36" t="e">
        <f t="shared" si="268"/>
        <v>#REF!</v>
      </c>
      <c r="R657" s="36" t="e">
        <f t="shared" si="269"/>
        <v>#REF!</v>
      </c>
      <c r="S657" s="36" t="e">
        <f t="shared" si="270"/>
        <v>#REF!</v>
      </c>
      <c r="T657" s="36" t="e">
        <f t="shared" si="271"/>
        <v>#REF!</v>
      </c>
      <c r="U657" s="36" t="e">
        <f t="shared" si="272"/>
        <v>#REF!</v>
      </c>
      <c r="V657" s="36" t="e">
        <f t="shared" si="273"/>
        <v>#REF!</v>
      </c>
      <c r="W657" s="36" t="e">
        <f t="shared" si="274"/>
        <v>#REF!</v>
      </c>
      <c r="X657" s="36" t="e">
        <f t="shared" si="275"/>
        <v>#REF!</v>
      </c>
      <c r="Y657" s="36" t="e">
        <f t="shared" si="276"/>
        <v>#REF!</v>
      </c>
      <c r="Z657" s="36" t="e">
        <f t="shared" si="277"/>
        <v>#REF!</v>
      </c>
      <c r="AA657" s="36" t="e">
        <f t="shared" si="278"/>
        <v>#REF!</v>
      </c>
    </row>
    <row r="658" spans="3:27" x14ac:dyDescent="0.3">
      <c r="C658" s="34">
        <v>8.1199999999999992</v>
      </c>
      <c r="D658" s="34">
        <v>5.63</v>
      </c>
      <c r="E658" s="34">
        <v>5.56</v>
      </c>
      <c r="F658" s="34">
        <v>8.2899999999999991</v>
      </c>
      <c r="G658" s="34">
        <v>28</v>
      </c>
      <c r="H658" s="34">
        <v>24.1</v>
      </c>
      <c r="I658" s="34">
        <v>16.8</v>
      </c>
      <c r="J658" s="34">
        <v>28.7</v>
      </c>
      <c r="K658" s="34">
        <v>33.6</v>
      </c>
      <c r="L658" s="34">
        <v>16.100000000000001</v>
      </c>
      <c r="M658" s="34">
        <v>9.7899999999999991</v>
      </c>
      <c r="N658" s="34">
        <v>6.93</v>
      </c>
      <c r="P658" s="36" t="e">
        <f t="shared" si="267"/>
        <v>#REF!</v>
      </c>
      <c r="Q658" s="36" t="e">
        <f t="shared" si="268"/>
        <v>#REF!</v>
      </c>
      <c r="R658" s="36" t="e">
        <f t="shared" si="269"/>
        <v>#REF!</v>
      </c>
      <c r="S658" s="36" t="e">
        <f t="shared" si="270"/>
        <v>#REF!</v>
      </c>
      <c r="T658" s="36" t="e">
        <f t="shared" si="271"/>
        <v>#REF!</v>
      </c>
      <c r="U658" s="36" t="e">
        <f t="shared" si="272"/>
        <v>#REF!</v>
      </c>
      <c r="V658" s="36" t="e">
        <f t="shared" si="273"/>
        <v>#REF!</v>
      </c>
      <c r="W658" s="36" t="e">
        <f t="shared" si="274"/>
        <v>#REF!</v>
      </c>
      <c r="X658" s="36" t="e">
        <f t="shared" si="275"/>
        <v>#REF!</v>
      </c>
      <c r="Y658" s="36" t="e">
        <f t="shared" si="276"/>
        <v>#REF!</v>
      </c>
      <c r="Z658" s="36" t="e">
        <f t="shared" si="277"/>
        <v>#REF!</v>
      </c>
      <c r="AA658" s="36" t="e">
        <f t="shared" si="278"/>
        <v>#REF!</v>
      </c>
    </row>
    <row r="659" spans="3:27" x14ac:dyDescent="0.3">
      <c r="C659" s="34">
        <v>8.3000000000000007</v>
      </c>
      <c r="D659" s="34">
        <v>5.63</v>
      </c>
      <c r="E659" s="34">
        <v>5.77</v>
      </c>
      <c r="F659" s="34">
        <v>7.51</v>
      </c>
      <c r="G659" s="34">
        <v>25.2</v>
      </c>
      <c r="H659" s="34">
        <v>27.4</v>
      </c>
      <c r="I659" s="34">
        <v>61.3</v>
      </c>
      <c r="J659" s="34">
        <v>28.4</v>
      </c>
      <c r="K659" s="34">
        <v>34.799999999999997</v>
      </c>
      <c r="L659" s="34">
        <v>16.399999999999999</v>
      </c>
      <c r="M659" s="34">
        <v>10</v>
      </c>
      <c r="N659" s="34">
        <v>7.04</v>
      </c>
      <c r="P659" s="36" t="e">
        <f t="shared" si="267"/>
        <v>#REF!</v>
      </c>
      <c r="Q659" s="36" t="e">
        <f t="shared" si="268"/>
        <v>#REF!</v>
      </c>
      <c r="R659" s="36" t="e">
        <f t="shared" si="269"/>
        <v>#REF!</v>
      </c>
      <c r="S659" s="36" t="e">
        <f t="shared" si="270"/>
        <v>#REF!</v>
      </c>
      <c r="T659" s="36" t="e">
        <f t="shared" si="271"/>
        <v>#REF!</v>
      </c>
      <c r="U659" s="36" t="e">
        <f t="shared" si="272"/>
        <v>#REF!</v>
      </c>
      <c r="V659" s="36" t="e">
        <f t="shared" si="273"/>
        <v>#REF!</v>
      </c>
      <c r="W659" s="36" t="e">
        <f t="shared" si="274"/>
        <v>#REF!</v>
      </c>
      <c r="X659" s="36" t="e">
        <f t="shared" si="275"/>
        <v>#REF!</v>
      </c>
      <c r="Y659" s="36" t="e">
        <f t="shared" si="276"/>
        <v>#REF!</v>
      </c>
      <c r="Z659" s="36" t="e">
        <f t="shared" si="277"/>
        <v>#REF!</v>
      </c>
      <c r="AA659" s="36" t="e">
        <f t="shared" si="278"/>
        <v>#REF!</v>
      </c>
    </row>
    <row r="660" spans="3:27" x14ac:dyDescent="0.3">
      <c r="C660" s="34">
        <v>8.02</v>
      </c>
      <c r="D660" s="34">
        <v>5.77</v>
      </c>
      <c r="E660" s="34">
        <v>5.93</v>
      </c>
      <c r="F660" s="34">
        <v>7.84</v>
      </c>
      <c r="G660" s="34">
        <v>23.6</v>
      </c>
      <c r="H660" s="34">
        <v>35.6</v>
      </c>
      <c r="I660" s="34">
        <v>52.3</v>
      </c>
      <c r="J660" s="34">
        <v>28.2</v>
      </c>
      <c r="K660" s="34">
        <v>81.7</v>
      </c>
      <c r="L660" s="34">
        <v>16</v>
      </c>
      <c r="M660" s="34">
        <v>10</v>
      </c>
      <c r="N660" s="34">
        <v>7.15</v>
      </c>
      <c r="P660" s="36" t="e">
        <f t="shared" si="267"/>
        <v>#REF!</v>
      </c>
      <c r="Q660" s="36" t="e">
        <f t="shared" si="268"/>
        <v>#REF!</v>
      </c>
      <c r="R660" s="36" t="e">
        <f t="shared" si="269"/>
        <v>#REF!</v>
      </c>
      <c r="S660" s="36" t="e">
        <f t="shared" si="270"/>
        <v>#REF!</v>
      </c>
      <c r="T660" s="36" t="e">
        <f t="shared" si="271"/>
        <v>#REF!</v>
      </c>
      <c r="U660" s="36" t="e">
        <f t="shared" si="272"/>
        <v>#REF!</v>
      </c>
      <c r="V660" s="36" t="e">
        <f t="shared" si="273"/>
        <v>#REF!</v>
      </c>
      <c r="W660" s="36" t="e">
        <f t="shared" si="274"/>
        <v>#REF!</v>
      </c>
      <c r="X660" s="36" t="e">
        <f t="shared" si="275"/>
        <v>#REF!</v>
      </c>
      <c r="Y660" s="36" t="e">
        <f t="shared" si="276"/>
        <v>#REF!</v>
      </c>
      <c r="Z660" s="36" t="e">
        <f t="shared" si="277"/>
        <v>#REF!</v>
      </c>
      <c r="AA660" s="36" t="e">
        <f t="shared" si="278"/>
        <v>#REF!</v>
      </c>
    </row>
    <row r="661" spans="3:27" x14ac:dyDescent="0.3">
      <c r="C661" s="34">
        <v>8.39</v>
      </c>
      <c r="D661" s="34">
        <v>5.7</v>
      </c>
      <c r="E661" s="34">
        <v>5.7</v>
      </c>
      <c r="F661" s="34">
        <v>7.71</v>
      </c>
      <c r="G661" s="34">
        <v>18.8</v>
      </c>
      <c r="H661" s="34">
        <v>21.9</v>
      </c>
      <c r="I661" s="34">
        <v>38.200000000000003</v>
      </c>
      <c r="J661" s="34">
        <v>27.6</v>
      </c>
      <c r="K661" s="34">
        <v>52.9</v>
      </c>
      <c r="L661" s="34">
        <v>15</v>
      </c>
      <c r="M661" s="34">
        <v>9.86</v>
      </c>
      <c r="N661" s="34">
        <v>7.07</v>
      </c>
      <c r="P661" s="36" t="e">
        <f t="shared" si="267"/>
        <v>#REF!</v>
      </c>
      <c r="Q661" s="36" t="e">
        <f t="shared" si="268"/>
        <v>#REF!</v>
      </c>
      <c r="R661" s="36" t="e">
        <f t="shared" si="269"/>
        <v>#REF!</v>
      </c>
      <c r="S661" s="36" t="e">
        <f t="shared" si="270"/>
        <v>#REF!</v>
      </c>
      <c r="T661" s="36" t="e">
        <f t="shared" si="271"/>
        <v>#REF!</v>
      </c>
      <c r="U661" s="36" t="e">
        <f t="shared" si="272"/>
        <v>#REF!</v>
      </c>
      <c r="V661" s="36" t="e">
        <f t="shared" si="273"/>
        <v>#REF!</v>
      </c>
      <c r="W661" s="36" t="e">
        <f t="shared" si="274"/>
        <v>#REF!</v>
      </c>
      <c r="X661" s="36" t="e">
        <f t="shared" si="275"/>
        <v>#REF!</v>
      </c>
      <c r="Y661" s="36" t="e">
        <f t="shared" si="276"/>
        <v>#REF!</v>
      </c>
      <c r="Z661" s="36" t="e">
        <f t="shared" si="277"/>
        <v>#REF!</v>
      </c>
      <c r="AA661" s="36" t="e">
        <f t="shared" si="278"/>
        <v>#REF!</v>
      </c>
    </row>
    <row r="662" spans="3:27" x14ac:dyDescent="0.3">
      <c r="C662" s="34">
        <v>8.02</v>
      </c>
      <c r="D662" s="34">
        <v>5.7</v>
      </c>
      <c r="E662" s="34">
        <v>5.77</v>
      </c>
      <c r="F662" s="34">
        <v>8.58</v>
      </c>
      <c r="G662" s="34">
        <v>17.600000000000001</v>
      </c>
      <c r="H662" s="34">
        <v>24.3</v>
      </c>
      <c r="I662" s="34">
        <v>34.200000000000003</v>
      </c>
      <c r="J662" s="34">
        <v>41.5</v>
      </c>
      <c r="K662" s="34">
        <v>36.700000000000003</v>
      </c>
      <c r="L662" s="34">
        <v>15</v>
      </c>
      <c r="M662" s="34">
        <v>9.86</v>
      </c>
      <c r="N662" s="34">
        <v>11</v>
      </c>
      <c r="P662" s="36" t="e">
        <f t="shared" si="267"/>
        <v>#REF!</v>
      </c>
      <c r="Q662" s="36" t="e">
        <f t="shared" si="268"/>
        <v>#REF!</v>
      </c>
      <c r="R662" s="36" t="e">
        <f t="shared" si="269"/>
        <v>#REF!</v>
      </c>
      <c r="S662" s="36" t="e">
        <f t="shared" si="270"/>
        <v>#REF!</v>
      </c>
      <c r="T662" s="36" t="e">
        <f t="shared" si="271"/>
        <v>#REF!</v>
      </c>
      <c r="U662" s="36" t="e">
        <f t="shared" si="272"/>
        <v>#REF!</v>
      </c>
      <c r="V662" s="36" t="e">
        <f t="shared" si="273"/>
        <v>#REF!</v>
      </c>
      <c r="W662" s="36" t="e">
        <f t="shared" si="274"/>
        <v>#REF!</v>
      </c>
      <c r="X662" s="36" t="e">
        <f t="shared" si="275"/>
        <v>#REF!</v>
      </c>
      <c r="Y662" s="36" t="e">
        <f t="shared" si="276"/>
        <v>#REF!</v>
      </c>
      <c r="Z662" s="36" t="e">
        <f t="shared" si="277"/>
        <v>#REF!</v>
      </c>
      <c r="AA662" s="36" t="e">
        <f t="shared" si="278"/>
        <v>#REF!</v>
      </c>
    </row>
    <row r="663" spans="3:27" x14ac:dyDescent="0.3">
      <c r="C663" s="34">
        <v>8.02</v>
      </c>
      <c r="D663" s="34">
        <v>5.7</v>
      </c>
      <c r="E663" s="34">
        <v>5.84</v>
      </c>
      <c r="F663" s="34">
        <v>7.04</v>
      </c>
      <c r="G663" s="34">
        <v>17.100000000000001</v>
      </c>
      <c r="H663" s="34">
        <v>21.1</v>
      </c>
      <c r="I663" s="34">
        <v>58.2</v>
      </c>
      <c r="J663" s="34">
        <v>44</v>
      </c>
      <c r="K663" s="34">
        <v>37.9</v>
      </c>
      <c r="L663" s="34">
        <v>14.6</v>
      </c>
      <c r="M663" s="34">
        <v>9.65</v>
      </c>
      <c r="N663" s="34">
        <v>9.01</v>
      </c>
      <c r="P663" s="36" t="e">
        <f t="shared" si="267"/>
        <v>#REF!</v>
      </c>
      <c r="Q663" s="36" t="e">
        <f t="shared" si="268"/>
        <v>#REF!</v>
      </c>
      <c r="R663" s="36" t="e">
        <f t="shared" si="269"/>
        <v>#REF!</v>
      </c>
      <c r="S663" s="36" t="e">
        <f t="shared" si="270"/>
        <v>#REF!</v>
      </c>
      <c r="T663" s="36" t="e">
        <f t="shared" si="271"/>
        <v>#REF!</v>
      </c>
      <c r="U663" s="36" t="e">
        <f t="shared" si="272"/>
        <v>#REF!</v>
      </c>
      <c r="V663" s="36" t="e">
        <f t="shared" si="273"/>
        <v>#REF!</v>
      </c>
      <c r="W663" s="36" t="e">
        <f t="shared" si="274"/>
        <v>#REF!</v>
      </c>
      <c r="X663" s="36" t="e">
        <f t="shared" si="275"/>
        <v>#REF!</v>
      </c>
      <c r="Y663" s="36" t="e">
        <f t="shared" si="276"/>
        <v>#REF!</v>
      </c>
      <c r="Z663" s="36" t="e">
        <f t="shared" si="277"/>
        <v>#REF!</v>
      </c>
      <c r="AA663" s="36" t="e">
        <f t="shared" si="278"/>
        <v>#REF!</v>
      </c>
    </row>
    <row r="664" spans="3:27" x14ac:dyDescent="0.3">
      <c r="C664" s="34">
        <v>7.66</v>
      </c>
      <c r="D664" s="34">
        <v>5.71</v>
      </c>
      <c r="E664" s="34">
        <v>5.93</v>
      </c>
      <c r="F664" s="34">
        <v>6.71</v>
      </c>
      <c r="G664" s="34">
        <v>14.9</v>
      </c>
      <c r="H664" s="34">
        <v>22.1</v>
      </c>
      <c r="I664" s="34">
        <v>55.5</v>
      </c>
      <c r="J664" s="34">
        <v>44.2</v>
      </c>
      <c r="K664" s="34">
        <v>33.200000000000003</v>
      </c>
      <c r="L664" s="34">
        <v>13.9</v>
      </c>
      <c r="M664" s="34">
        <v>9.4499999999999993</v>
      </c>
      <c r="N664" s="34">
        <v>7.26</v>
      </c>
      <c r="P664" s="36" t="e">
        <f t="shared" si="267"/>
        <v>#REF!</v>
      </c>
      <c r="Q664" s="36" t="e">
        <f t="shared" si="268"/>
        <v>#REF!</v>
      </c>
      <c r="R664" s="36" t="e">
        <f t="shared" si="269"/>
        <v>#REF!</v>
      </c>
      <c r="S664" s="36" t="e">
        <f t="shared" si="270"/>
        <v>#REF!</v>
      </c>
      <c r="T664" s="36" t="e">
        <f t="shared" si="271"/>
        <v>#REF!</v>
      </c>
      <c r="U664" s="36" t="e">
        <f t="shared" si="272"/>
        <v>#REF!</v>
      </c>
      <c r="V664" s="36" t="e">
        <f t="shared" si="273"/>
        <v>#REF!</v>
      </c>
      <c r="W664" s="36" t="e">
        <f t="shared" si="274"/>
        <v>#REF!</v>
      </c>
      <c r="X664" s="36" t="e">
        <f t="shared" si="275"/>
        <v>#REF!</v>
      </c>
      <c r="Y664" s="36" t="e">
        <f t="shared" si="276"/>
        <v>#REF!</v>
      </c>
      <c r="Z664" s="36" t="e">
        <f t="shared" si="277"/>
        <v>#REF!</v>
      </c>
      <c r="AA664" s="36" t="e">
        <f t="shared" si="278"/>
        <v>#REF!</v>
      </c>
    </row>
    <row r="665" spans="3:27" x14ac:dyDescent="0.3">
      <c r="C665" s="34">
        <v>7.15</v>
      </c>
      <c r="D665" s="34">
        <v>6.07</v>
      </c>
      <c r="E665" s="34">
        <v>5.7</v>
      </c>
      <c r="F665" s="34">
        <v>6.93</v>
      </c>
      <c r="G665" s="34">
        <v>14.6</v>
      </c>
      <c r="H665" s="34">
        <v>20.100000000000001</v>
      </c>
      <c r="I665" s="34">
        <v>45.2</v>
      </c>
      <c r="J665" s="34">
        <v>34.1</v>
      </c>
      <c r="K665" s="34">
        <v>33.4</v>
      </c>
      <c r="L665" s="34">
        <v>13.7</v>
      </c>
      <c r="M665" s="34">
        <v>9.32</v>
      </c>
      <c r="N665" s="34">
        <v>6.93</v>
      </c>
      <c r="P665" s="36" t="e">
        <f t="shared" si="267"/>
        <v>#REF!</v>
      </c>
      <c r="Q665" s="36" t="e">
        <f t="shared" si="268"/>
        <v>#REF!</v>
      </c>
      <c r="R665" s="36" t="e">
        <f t="shared" si="269"/>
        <v>#REF!</v>
      </c>
      <c r="S665" s="36" t="e">
        <f t="shared" si="270"/>
        <v>#REF!</v>
      </c>
      <c r="T665" s="36" t="e">
        <f t="shared" si="271"/>
        <v>#REF!</v>
      </c>
      <c r="U665" s="36" t="e">
        <f t="shared" si="272"/>
        <v>#REF!</v>
      </c>
      <c r="V665" s="36" t="e">
        <f t="shared" si="273"/>
        <v>#REF!</v>
      </c>
      <c r="W665" s="36" t="e">
        <f t="shared" si="274"/>
        <v>#REF!</v>
      </c>
      <c r="X665" s="36" t="e">
        <f t="shared" si="275"/>
        <v>#REF!</v>
      </c>
      <c r="Y665" s="36" t="e">
        <f t="shared" si="276"/>
        <v>#REF!</v>
      </c>
      <c r="Z665" s="36" t="e">
        <f t="shared" si="277"/>
        <v>#REF!</v>
      </c>
      <c r="AA665" s="36" t="e">
        <f t="shared" si="278"/>
        <v>#REF!</v>
      </c>
    </row>
    <row r="666" spans="3:27" x14ac:dyDescent="0.3">
      <c r="C666" s="34">
        <v>6.82</v>
      </c>
      <c r="D666" s="34">
        <v>6.9</v>
      </c>
      <c r="E666" s="34">
        <v>5.84</v>
      </c>
      <c r="F666" s="34">
        <v>6.6</v>
      </c>
      <c r="G666" s="34">
        <v>14.1</v>
      </c>
      <c r="H666" s="34">
        <v>20.6</v>
      </c>
      <c r="I666" s="34">
        <v>39.1</v>
      </c>
      <c r="J666" s="34">
        <v>35.5</v>
      </c>
      <c r="K666" s="34">
        <v>31.9</v>
      </c>
      <c r="L666" s="34">
        <v>13.3</v>
      </c>
      <c r="M666" s="34">
        <v>9.01</v>
      </c>
      <c r="N666" s="34">
        <v>6.93</v>
      </c>
      <c r="P666" s="36" t="e">
        <f t="shared" si="267"/>
        <v>#REF!</v>
      </c>
      <c r="Q666" s="36" t="e">
        <f t="shared" si="268"/>
        <v>#REF!</v>
      </c>
      <c r="R666" s="36" t="e">
        <f t="shared" si="269"/>
        <v>#REF!</v>
      </c>
      <c r="S666" s="36" t="e">
        <f t="shared" si="270"/>
        <v>#REF!</v>
      </c>
      <c r="T666" s="36" t="e">
        <f t="shared" si="271"/>
        <v>#REF!</v>
      </c>
      <c r="U666" s="36" t="e">
        <f t="shared" si="272"/>
        <v>#REF!</v>
      </c>
      <c r="V666" s="36" t="e">
        <f t="shared" si="273"/>
        <v>#REF!</v>
      </c>
      <c r="W666" s="36" t="e">
        <f t="shared" si="274"/>
        <v>#REF!</v>
      </c>
      <c r="X666" s="36" t="e">
        <f t="shared" si="275"/>
        <v>#REF!</v>
      </c>
      <c r="Y666" s="36" t="e">
        <f t="shared" si="276"/>
        <v>#REF!</v>
      </c>
      <c r="Z666" s="36" t="e">
        <f t="shared" si="277"/>
        <v>#REF!</v>
      </c>
      <c r="AA666" s="36" t="e">
        <f t="shared" si="278"/>
        <v>#REF!</v>
      </c>
    </row>
    <row r="667" spans="3:27" x14ac:dyDescent="0.3">
      <c r="C667" s="34">
        <v>6.74</v>
      </c>
      <c r="D667" s="34">
        <v>6.99</v>
      </c>
      <c r="E667" s="34">
        <v>6</v>
      </c>
      <c r="F667" s="34">
        <v>6.65</v>
      </c>
      <c r="G667" s="34">
        <v>14.7</v>
      </c>
      <c r="H667" s="34">
        <v>20.2</v>
      </c>
      <c r="I667" s="34">
        <v>34.4</v>
      </c>
      <c r="J667" s="34">
        <v>35</v>
      </c>
      <c r="K667" s="34">
        <v>28</v>
      </c>
      <c r="L667" s="34">
        <v>12.8</v>
      </c>
      <c r="M667" s="34">
        <v>8.6999999999999993</v>
      </c>
      <c r="N667" s="34">
        <v>6.76</v>
      </c>
      <c r="P667" s="36" t="e">
        <f t="shared" si="267"/>
        <v>#REF!</v>
      </c>
      <c r="Q667" s="36" t="e">
        <f t="shared" si="268"/>
        <v>#REF!</v>
      </c>
      <c r="R667" s="36" t="e">
        <f t="shared" si="269"/>
        <v>#REF!</v>
      </c>
      <c r="S667" s="36" t="e">
        <f t="shared" si="270"/>
        <v>#REF!</v>
      </c>
      <c r="T667" s="36" t="e">
        <f t="shared" si="271"/>
        <v>#REF!</v>
      </c>
      <c r="U667" s="36" t="e">
        <f t="shared" si="272"/>
        <v>#REF!</v>
      </c>
      <c r="V667" s="36" t="e">
        <f t="shared" si="273"/>
        <v>#REF!</v>
      </c>
      <c r="W667" s="36" t="e">
        <f t="shared" si="274"/>
        <v>#REF!</v>
      </c>
      <c r="X667" s="36" t="e">
        <f t="shared" si="275"/>
        <v>#REF!</v>
      </c>
      <c r="Y667" s="36" t="e">
        <f t="shared" si="276"/>
        <v>#REF!</v>
      </c>
      <c r="Z667" s="36" t="e">
        <f t="shared" si="277"/>
        <v>#REF!</v>
      </c>
      <c r="AA667" s="36" t="e">
        <f t="shared" si="278"/>
        <v>#REF!</v>
      </c>
    </row>
    <row r="668" spans="3:27" x14ac:dyDescent="0.3">
      <c r="C668" s="34">
        <v>6.57</v>
      </c>
      <c r="D668" s="34">
        <v>5.95</v>
      </c>
      <c r="E668" s="34">
        <v>5.9</v>
      </c>
      <c r="F668" s="34">
        <v>6.71</v>
      </c>
      <c r="G668" s="34">
        <v>14.6</v>
      </c>
      <c r="H668" s="34">
        <v>17.3</v>
      </c>
      <c r="I668" s="34">
        <v>32.5</v>
      </c>
      <c r="J668" s="34">
        <v>31.2</v>
      </c>
      <c r="K668" s="34">
        <v>26.4</v>
      </c>
      <c r="L668" s="34">
        <v>12.8</v>
      </c>
      <c r="M668" s="34">
        <v>8.4600000000000009</v>
      </c>
      <c r="N668" s="34">
        <v>6.65</v>
      </c>
      <c r="P668" s="36" t="e">
        <f t="shared" si="267"/>
        <v>#REF!</v>
      </c>
      <c r="Q668" s="36" t="e">
        <f t="shared" si="268"/>
        <v>#REF!</v>
      </c>
      <c r="R668" s="36" t="e">
        <f t="shared" si="269"/>
        <v>#REF!</v>
      </c>
      <c r="S668" s="36" t="e">
        <f t="shared" si="270"/>
        <v>#REF!</v>
      </c>
      <c r="T668" s="36" t="e">
        <f t="shared" si="271"/>
        <v>#REF!</v>
      </c>
      <c r="U668" s="36" t="e">
        <f t="shared" si="272"/>
        <v>#REF!</v>
      </c>
      <c r="V668" s="36" t="e">
        <f t="shared" si="273"/>
        <v>#REF!</v>
      </c>
      <c r="W668" s="36" t="e">
        <f t="shared" si="274"/>
        <v>#REF!</v>
      </c>
      <c r="X668" s="36" t="e">
        <f t="shared" si="275"/>
        <v>#REF!</v>
      </c>
      <c r="Y668" s="36" t="e">
        <f t="shared" si="276"/>
        <v>#REF!</v>
      </c>
      <c r="Z668" s="36" t="e">
        <f t="shared" si="277"/>
        <v>#REF!</v>
      </c>
      <c r="AA668" s="36" t="e">
        <f t="shared" si="278"/>
        <v>#REF!</v>
      </c>
    </row>
    <row r="669" spans="3:27" x14ac:dyDescent="0.3">
      <c r="C669" s="34">
        <v>6.49</v>
      </c>
      <c r="D669" s="34">
        <v>6</v>
      </c>
      <c r="E669" s="34">
        <v>5.84</v>
      </c>
      <c r="F669" s="34">
        <v>6.93</v>
      </c>
      <c r="G669" s="34">
        <v>15.6</v>
      </c>
      <c r="H669" s="34">
        <v>17.5</v>
      </c>
      <c r="I669" s="34">
        <v>32.9</v>
      </c>
      <c r="J669" s="34">
        <v>29.2</v>
      </c>
      <c r="K669" s="34">
        <v>25.7</v>
      </c>
      <c r="L669" s="34">
        <v>33.6</v>
      </c>
      <c r="M669" s="34">
        <v>8.4600000000000009</v>
      </c>
      <c r="N669" s="34">
        <v>6.38</v>
      </c>
      <c r="P669" s="36" t="e">
        <f t="shared" si="267"/>
        <v>#REF!</v>
      </c>
      <c r="Q669" s="36" t="e">
        <f t="shared" si="268"/>
        <v>#REF!</v>
      </c>
      <c r="R669" s="36" t="e">
        <f t="shared" si="269"/>
        <v>#REF!</v>
      </c>
      <c r="S669" s="36" t="e">
        <f t="shared" si="270"/>
        <v>#REF!</v>
      </c>
      <c r="T669" s="36" t="e">
        <f t="shared" si="271"/>
        <v>#REF!</v>
      </c>
      <c r="U669" s="36" t="e">
        <f t="shared" si="272"/>
        <v>#REF!</v>
      </c>
      <c r="V669" s="36" t="e">
        <f t="shared" si="273"/>
        <v>#REF!</v>
      </c>
      <c r="W669" s="36" t="e">
        <f t="shared" si="274"/>
        <v>#REF!</v>
      </c>
      <c r="X669" s="36" t="e">
        <f t="shared" si="275"/>
        <v>#REF!</v>
      </c>
      <c r="Y669" s="36" t="e">
        <f t="shared" si="276"/>
        <v>#REF!</v>
      </c>
      <c r="Z669" s="36" t="e">
        <f t="shared" si="277"/>
        <v>#REF!</v>
      </c>
      <c r="AA669" s="36" t="e">
        <f t="shared" si="278"/>
        <v>#REF!</v>
      </c>
    </row>
    <row r="670" spans="3:27" x14ac:dyDescent="0.3">
      <c r="C670" s="34">
        <v>6.65</v>
      </c>
      <c r="D670" s="34">
        <v>6.49</v>
      </c>
      <c r="E670" s="34">
        <v>7.04</v>
      </c>
      <c r="F670" s="34">
        <v>6.76</v>
      </c>
      <c r="G670" s="34">
        <v>17.7</v>
      </c>
      <c r="H670" s="34">
        <v>16.600000000000001</v>
      </c>
      <c r="I670" s="34">
        <v>32.9</v>
      </c>
      <c r="J670" s="34">
        <v>30.2</v>
      </c>
      <c r="K670" s="34">
        <v>25.9</v>
      </c>
      <c r="L670" s="34">
        <v>21.4</v>
      </c>
      <c r="M670" s="34">
        <v>8.52</v>
      </c>
      <c r="N670" s="34">
        <v>6.43</v>
      </c>
      <c r="P670" s="36" t="e">
        <f t="shared" si="267"/>
        <v>#REF!</v>
      </c>
      <c r="Q670" s="36" t="e">
        <f t="shared" si="268"/>
        <v>#REF!</v>
      </c>
      <c r="R670" s="36" t="e">
        <f t="shared" si="269"/>
        <v>#REF!</v>
      </c>
      <c r="S670" s="36" t="e">
        <f t="shared" si="270"/>
        <v>#REF!</v>
      </c>
      <c r="T670" s="36" t="e">
        <f t="shared" si="271"/>
        <v>#REF!</v>
      </c>
      <c r="U670" s="36" t="e">
        <f t="shared" si="272"/>
        <v>#REF!</v>
      </c>
      <c r="V670" s="36" t="e">
        <f t="shared" si="273"/>
        <v>#REF!</v>
      </c>
      <c r="W670" s="36" t="e">
        <f t="shared" si="274"/>
        <v>#REF!</v>
      </c>
      <c r="X670" s="36" t="e">
        <f t="shared" si="275"/>
        <v>#REF!</v>
      </c>
      <c r="Y670" s="36" t="e">
        <f t="shared" si="276"/>
        <v>#REF!</v>
      </c>
      <c r="Z670" s="36" t="e">
        <f t="shared" si="277"/>
        <v>#REF!</v>
      </c>
      <c r="AA670" s="36" t="e">
        <f t="shared" si="278"/>
        <v>#REF!</v>
      </c>
    </row>
    <row r="671" spans="3:27" x14ac:dyDescent="0.3">
      <c r="C671" s="34">
        <v>6.32</v>
      </c>
      <c r="D671" s="34">
        <v>6.32</v>
      </c>
      <c r="E671" s="34">
        <v>6.44</v>
      </c>
      <c r="F671" s="34">
        <v>6.71</v>
      </c>
      <c r="G671" s="34">
        <v>19.2</v>
      </c>
      <c r="H671" s="34">
        <v>15.9</v>
      </c>
      <c r="I671" s="34">
        <v>31.8</v>
      </c>
      <c r="J671" s="34">
        <v>28.6</v>
      </c>
      <c r="K671" s="34">
        <v>26.6</v>
      </c>
      <c r="L671" s="34">
        <v>17.7</v>
      </c>
      <c r="M671" s="34">
        <v>8.39</v>
      </c>
      <c r="N671" s="34">
        <v>6.21</v>
      </c>
      <c r="P671" s="36" t="e">
        <f t="shared" si="267"/>
        <v>#REF!</v>
      </c>
      <c r="Q671" s="36" t="e">
        <f t="shared" si="268"/>
        <v>#REF!</v>
      </c>
      <c r="R671" s="36" t="e">
        <f t="shared" si="269"/>
        <v>#REF!</v>
      </c>
      <c r="S671" s="36" t="e">
        <f t="shared" si="270"/>
        <v>#REF!</v>
      </c>
      <c r="T671" s="36" t="e">
        <f t="shared" si="271"/>
        <v>#REF!</v>
      </c>
      <c r="U671" s="36" t="e">
        <f t="shared" si="272"/>
        <v>#REF!</v>
      </c>
      <c r="V671" s="36" t="e">
        <f t="shared" si="273"/>
        <v>#REF!</v>
      </c>
      <c r="W671" s="36" t="e">
        <f t="shared" si="274"/>
        <v>#REF!</v>
      </c>
      <c r="X671" s="36" t="e">
        <f t="shared" si="275"/>
        <v>#REF!</v>
      </c>
      <c r="Y671" s="36" t="e">
        <f t="shared" si="276"/>
        <v>#REF!</v>
      </c>
      <c r="Z671" s="36" t="e">
        <f t="shared" si="277"/>
        <v>#REF!</v>
      </c>
      <c r="AA671" s="36" t="e">
        <f t="shared" si="278"/>
        <v>#REF!</v>
      </c>
    </row>
    <row r="672" spans="3:27" x14ac:dyDescent="0.3">
      <c r="C672" s="34">
        <v>6.32</v>
      </c>
      <c r="D672" s="34">
        <v>6.16</v>
      </c>
      <c r="E672" s="34">
        <v>6.34</v>
      </c>
      <c r="F672" s="34">
        <v>11</v>
      </c>
      <c r="G672" s="34">
        <v>19.7</v>
      </c>
      <c r="H672" s="34">
        <v>15</v>
      </c>
      <c r="I672" s="34">
        <v>30.6</v>
      </c>
      <c r="J672" s="34">
        <v>28.9</v>
      </c>
      <c r="K672" s="34">
        <v>27.7</v>
      </c>
      <c r="L672" s="34">
        <v>16</v>
      </c>
      <c r="M672" s="34">
        <v>8.4600000000000009</v>
      </c>
      <c r="N672" s="34">
        <v>6.49</v>
      </c>
      <c r="P672" s="36" t="e">
        <f t="shared" si="267"/>
        <v>#REF!</v>
      </c>
      <c r="Q672" s="36" t="e">
        <f t="shared" si="268"/>
        <v>#REF!</v>
      </c>
      <c r="R672" s="36" t="e">
        <f t="shared" si="269"/>
        <v>#REF!</v>
      </c>
      <c r="S672" s="36" t="e">
        <f t="shared" si="270"/>
        <v>#REF!</v>
      </c>
      <c r="T672" s="36" t="e">
        <f t="shared" si="271"/>
        <v>#REF!</v>
      </c>
      <c r="U672" s="36" t="e">
        <f t="shared" si="272"/>
        <v>#REF!</v>
      </c>
      <c r="V672" s="36" t="e">
        <f t="shared" si="273"/>
        <v>#REF!</v>
      </c>
      <c r="W672" s="36" t="e">
        <f t="shared" si="274"/>
        <v>#REF!</v>
      </c>
      <c r="X672" s="36" t="e">
        <f t="shared" si="275"/>
        <v>#REF!</v>
      </c>
      <c r="Y672" s="36" t="e">
        <f t="shared" si="276"/>
        <v>#REF!</v>
      </c>
      <c r="Z672" s="36" t="e">
        <f t="shared" si="277"/>
        <v>#REF!</v>
      </c>
      <c r="AA672" s="36" t="e">
        <f t="shared" si="278"/>
        <v>#REF!</v>
      </c>
    </row>
    <row r="673" spans="1:40" x14ac:dyDescent="0.3">
      <c r="C673" s="34">
        <v>6.32</v>
      </c>
      <c r="D673" s="34">
        <v>6.57</v>
      </c>
      <c r="E673" s="34">
        <v>6.43</v>
      </c>
      <c r="F673" s="34">
        <v>12.1</v>
      </c>
      <c r="G673" s="34">
        <v>19.8</v>
      </c>
      <c r="H673" s="34">
        <v>14.8</v>
      </c>
      <c r="I673" s="34">
        <v>31.5</v>
      </c>
      <c r="J673" s="34">
        <v>28.2</v>
      </c>
      <c r="K673" s="34">
        <v>30.4</v>
      </c>
      <c r="L673" s="34">
        <v>15.6</v>
      </c>
      <c r="M673" s="34">
        <v>8.33</v>
      </c>
      <c r="N673" s="34">
        <v>6.32</v>
      </c>
      <c r="P673" s="36" t="e">
        <f t="shared" si="267"/>
        <v>#REF!</v>
      </c>
      <c r="Q673" s="36" t="e">
        <f t="shared" si="268"/>
        <v>#REF!</v>
      </c>
      <c r="R673" s="36" t="e">
        <f t="shared" si="269"/>
        <v>#REF!</v>
      </c>
      <c r="S673" s="36" t="e">
        <f t="shared" si="270"/>
        <v>#REF!</v>
      </c>
      <c r="T673" s="36" t="e">
        <f t="shared" si="271"/>
        <v>#REF!</v>
      </c>
      <c r="U673" s="36" t="e">
        <f t="shared" si="272"/>
        <v>#REF!</v>
      </c>
      <c r="V673" s="36" t="e">
        <f t="shared" si="273"/>
        <v>#REF!</v>
      </c>
      <c r="W673" s="36" t="e">
        <f t="shared" si="274"/>
        <v>#REF!</v>
      </c>
      <c r="X673" s="36" t="e">
        <f t="shared" si="275"/>
        <v>#REF!</v>
      </c>
      <c r="Y673" s="36" t="e">
        <f t="shared" si="276"/>
        <v>#REF!</v>
      </c>
      <c r="Z673" s="36" t="e">
        <f t="shared" si="277"/>
        <v>#REF!</v>
      </c>
      <c r="AA673" s="36" t="e">
        <f t="shared" si="278"/>
        <v>#REF!</v>
      </c>
    </row>
    <row r="674" spans="1:40" x14ac:dyDescent="0.3">
      <c r="C674" s="34">
        <v>6.32</v>
      </c>
      <c r="D674" s="34">
        <v>6.49</v>
      </c>
      <c r="E674" s="34">
        <v>6.1</v>
      </c>
      <c r="F674" s="34">
        <v>11.6</v>
      </c>
      <c r="G674" s="34">
        <v>17.600000000000001</v>
      </c>
      <c r="H674" s="34">
        <v>14.6</v>
      </c>
      <c r="I674" s="34">
        <v>28.8</v>
      </c>
      <c r="J674" s="34">
        <v>37.1</v>
      </c>
      <c r="K674" s="34">
        <v>29.5</v>
      </c>
      <c r="L674" s="34">
        <v>14.7</v>
      </c>
      <c r="M674" s="34">
        <v>8.02</v>
      </c>
      <c r="N674" s="34">
        <v>6.49</v>
      </c>
      <c r="P674" s="36" t="e">
        <f t="shared" si="267"/>
        <v>#REF!</v>
      </c>
      <c r="Q674" s="36" t="e">
        <f t="shared" si="268"/>
        <v>#REF!</v>
      </c>
      <c r="R674" s="36" t="e">
        <f t="shared" si="269"/>
        <v>#REF!</v>
      </c>
      <c r="S674" s="36" t="e">
        <f t="shared" si="270"/>
        <v>#REF!</v>
      </c>
      <c r="T674" s="36" t="e">
        <f t="shared" si="271"/>
        <v>#REF!</v>
      </c>
      <c r="U674" s="36" t="e">
        <f t="shared" si="272"/>
        <v>#REF!</v>
      </c>
      <c r="V674" s="36" t="e">
        <f t="shared" si="273"/>
        <v>#REF!</v>
      </c>
      <c r="W674" s="36" t="e">
        <f t="shared" si="274"/>
        <v>#REF!</v>
      </c>
      <c r="X674" s="36" t="e">
        <f t="shared" si="275"/>
        <v>#REF!</v>
      </c>
      <c r="Y674" s="36" t="e">
        <f t="shared" si="276"/>
        <v>#REF!</v>
      </c>
      <c r="Z674" s="36" t="e">
        <f t="shared" si="277"/>
        <v>#REF!</v>
      </c>
      <c r="AA674" s="36" t="e">
        <f t="shared" si="278"/>
        <v>#REF!</v>
      </c>
    </row>
    <row r="675" spans="1:40" x14ac:dyDescent="0.3">
      <c r="C675" s="34">
        <v>6.07</v>
      </c>
      <c r="D675" s="34">
        <v>6.16</v>
      </c>
      <c r="E675" s="34">
        <v>6.21</v>
      </c>
      <c r="F675" s="34">
        <v>12.9</v>
      </c>
      <c r="G675" s="34">
        <v>17.2</v>
      </c>
      <c r="H675" s="34">
        <v>14.3</v>
      </c>
      <c r="I675" s="34">
        <v>65.099999999999994</v>
      </c>
      <c r="J675" s="34">
        <v>43.8</v>
      </c>
      <c r="K675" s="34">
        <v>27.3</v>
      </c>
      <c r="L675" s="34">
        <v>13.8</v>
      </c>
      <c r="M675" s="34">
        <v>8.08</v>
      </c>
      <c r="N675" s="34">
        <v>6.1</v>
      </c>
      <c r="P675" s="36" t="e">
        <f t="shared" si="267"/>
        <v>#REF!</v>
      </c>
      <c r="Q675" s="36" t="e">
        <f t="shared" si="268"/>
        <v>#REF!</v>
      </c>
      <c r="R675" s="36" t="e">
        <f t="shared" si="269"/>
        <v>#REF!</v>
      </c>
      <c r="S675" s="36" t="e">
        <f t="shared" si="270"/>
        <v>#REF!</v>
      </c>
      <c r="T675" s="36" t="e">
        <f t="shared" si="271"/>
        <v>#REF!</v>
      </c>
      <c r="U675" s="36" t="e">
        <f t="shared" si="272"/>
        <v>#REF!</v>
      </c>
      <c r="V675" s="36" t="e">
        <f t="shared" si="273"/>
        <v>#REF!</v>
      </c>
      <c r="W675" s="36" t="e">
        <f t="shared" si="274"/>
        <v>#REF!</v>
      </c>
      <c r="X675" s="36" t="e">
        <f t="shared" si="275"/>
        <v>#REF!</v>
      </c>
      <c r="Y675" s="36" t="e">
        <f t="shared" si="276"/>
        <v>#REF!</v>
      </c>
      <c r="Z675" s="36" t="e">
        <f t="shared" si="277"/>
        <v>#REF!</v>
      </c>
      <c r="AA675" s="36" t="e">
        <f t="shared" si="278"/>
        <v>#REF!</v>
      </c>
    </row>
    <row r="676" spans="1:40" x14ac:dyDescent="0.3">
      <c r="C676" s="34">
        <v>5.92</v>
      </c>
      <c r="D676" s="34">
        <v>6.16</v>
      </c>
      <c r="E676" s="34">
        <v>6.43</v>
      </c>
      <c r="F676" s="34">
        <v>11.3</v>
      </c>
      <c r="G676" s="34">
        <v>17.5</v>
      </c>
      <c r="H676" s="34">
        <v>14.6</v>
      </c>
      <c r="I676" s="34">
        <v>72.8</v>
      </c>
      <c r="J676" s="34">
        <v>39.4</v>
      </c>
      <c r="K676" s="34">
        <v>26.2</v>
      </c>
      <c r="L676" s="34">
        <v>13.7</v>
      </c>
      <c r="M676" s="34">
        <v>7.96</v>
      </c>
      <c r="N676" s="34">
        <v>5.75</v>
      </c>
      <c r="P676" s="36" t="e">
        <f t="shared" si="267"/>
        <v>#REF!</v>
      </c>
      <c r="Q676" s="36" t="e">
        <f t="shared" si="268"/>
        <v>#REF!</v>
      </c>
      <c r="R676" s="36" t="e">
        <f t="shared" si="269"/>
        <v>#REF!</v>
      </c>
      <c r="S676" s="36" t="e">
        <f t="shared" si="270"/>
        <v>#REF!</v>
      </c>
      <c r="T676" s="36" t="e">
        <f t="shared" si="271"/>
        <v>#REF!</v>
      </c>
      <c r="U676" s="36" t="e">
        <f t="shared" si="272"/>
        <v>#REF!</v>
      </c>
      <c r="V676" s="36" t="e">
        <f t="shared" si="273"/>
        <v>#REF!</v>
      </c>
      <c r="W676" s="36" t="e">
        <f t="shared" si="274"/>
        <v>#REF!</v>
      </c>
      <c r="X676" s="36" t="e">
        <f t="shared" si="275"/>
        <v>#REF!</v>
      </c>
      <c r="Y676" s="36" t="e">
        <f t="shared" si="276"/>
        <v>#REF!</v>
      </c>
      <c r="Z676" s="36" t="e">
        <f t="shared" si="277"/>
        <v>#REF!</v>
      </c>
      <c r="AA676" s="36" t="e">
        <f t="shared" si="278"/>
        <v>#REF!</v>
      </c>
    </row>
    <row r="677" spans="1:40" x14ac:dyDescent="0.3">
      <c r="C677" s="34">
        <v>5.84</v>
      </c>
      <c r="D677" s="34">
        <v>6.16</v>
      </c>
      <c r="E677" s="34">
        <v>5.96</v>
      </c>
      <c r="F677" s="34">
        <v>10.8</v>
      </c>
      <c r="G677" s="34">
        <v>17.600000000000001</v>
      </c>
      <c r="H677" s="34">
        <v>14.1</v>
      </c>
      <c r="I677" s="34">
        <v>64.3</v>
      </c>
      <c r="J677" s="34">
        <v>33.700000000000003</v>
      </c>
      <c r="K677" s="34">
        <v>26.1</v>
      </c>
      <c r="L677" s="34">
        <v>13.6</v>
      </c>
      <c r="M677" s="34">
        <v>7.77</v>
      </c>
      <c r="N677" s="34">
        <v>5.51</v>
      </c>
      <c r="P677" s="36" t="e">
        <f t="shared" si="267"/>
        <v>#REF!</v>
      </c>
      <c r="Q677" s="36" t="e">
        <f t="shared" si="268"/>
        <v>#REF!</v>
      </c>
      <c r="R677" s="36" t="e">
        <f t="shared" si="269"/>
        <v>#REF!</v>
      </c>
      <c r="S677" s="36" t="e">
        <f t="shared" si="270"/>
        <v>#REF!</v>
      </c>
      <c r="T677" s="36" t="e">
        <f t="shared" si="271"/>
        <v>#REF!</v>
      </c>
      <c r="U677" s="36" t="e">
        <f t="shared" si="272"/>
        <v>#REF!</v>
      </c>
      <c r="V677" s="36" t="e">
        <f t="shared" si="273"/>
        <v>#REF!</v>
      </c>
      <c r="W677" s="36" t="e">
        <f t="shared" si="274"/>
        <v>#REF!</v>
      </c>
      <c r="X677" s="36" t="e">
        <f t="shared" si="275"/>
        <v>#REF!</v>
      </c>
      <c r="Y677" s="36" t="e">
        <f t="shared" si="276"/>
        <v>#REF!</v>
      </c>
      <c r="Z677" s="36" t="e">
        <f t="shared" si="277"/>
        <v>#REF!</v>
      </c>
      <c r="AA677" s="36" t="e">
        <f t="shared" si="278"/>
        <v>#REF!</v>
      </c>
    </row>
    <row r="678" spans="1:40" x14ac:dyDescent="0.3">
      <c r="C678" s="34">
        <v>5.92</v>
      </c>
      <c r="D678" s="34">
        <v>6</v>
      </c>
      <c r="E678" s="34">
        <v>5.51</v>
      </c>
      <c r="F678" s="34">
        <v>10.1</v>
      </c>
      <c r="G678" s="34">
        <v>18.100000000000001</v>
      </c>
      <c r="H678" s="34">
        <v>14.7</v>
      </c>
      <c r="I678" s="34">
        <v>62.1</v>
      </c>
      <c r="J678" s="34">
        <v>40.200000000000003</v>
      </c>
      <c r="K678" s="34">
        <v>25.4</v>
      </c>
      <c r="L678" s="34">
        <v>13.2</v>
      </c>
      <c r="M678" s="34">
        <v>7.66</v>
      </c>
      <c r="N678" s="34">
        <v>6.49</v>
      </c>
      <c r="P678" s="36" t="e">
        <f t="shared" si="267"/>
        <v>#REF!</v>
      </c>
      <c r="Q678" s="36" t="e">
        <f t="shared" si="268"/>
        <v>#REF!</v>
      </c>
      <c r="R678" s="36" t="e">
        <f t="shared" si="269"/>
        <v>#REF!</v>
      </c>
      <c r="S678" s="36" t="e">
        <f t="shared" si="270"/>
        <v>#REF!</v>
      </c>
      <c r="T678" s="36" t="e">
        <f t="shared" si="271"/>
        <v>#REF!</v>
      </c>
      <c r="U678" s="36" t="e">
        <f t="shared" si="272"/>
        <v>#REF!</v>
      </c>
      <c r="V678" s="36" t="e">
        <f t="shared" si="273"/>
        <v>#REF!</v>
      </c>
      <c r="W678" s="36" t="e">
        <f t="shared" si="274"/>
        <v>#REF!</v>
      </c>
      <c r="X678" s="36" t="e">
        <f t="shared" si="275"/>
        <v>#REF!</v>
      </c>
      <c r="Y678" s="36" t="e">
        <f t="shared" si="276"/>
        <v>#REF!</v>
      </c>
      <c r="Z678" s="36" t="e">
        <f t="shared" si="277"/>
        <v>#REF!</v>
      </c>
      <c r="AA678" s="36" t="e">
        <f t="shared" si="278"/>
        <v>#REF!</v>
      </c>
    </row>
    <row r="679" spans="1:40" x14ac:dyDescent="0.3">
      <c r="C679" s="34">
        <v>5.77</v>
      </c>
      <c r="E679" s="34">
        <v>5.84</v>
      </c>
      <c r="F679" s="34">
        <v>12.6</v>
      </c>
      <c r="G679" s="34">
        <v>16.899999999999999</v>
      </c>
      <c r="H679" s="34">
        <v>14.2</v>
      </c>
      <c r="I679" s="34">
        <v>46.1</v>
      </c>
      <c r="J679" s="34">
        <v>46.4</v>
      </c>
      <c r="K679" s="34">
        <v>23.9</v>
      </c>
      <c r="L679" s="34">
        <v>13</v>
      </c>
      <c r="M679" s="34">
        <v>7.72</v>
      </c>
      <c r="N679" s="34">
        <v>5.6</v>
      </c>
      <c r="P679" s="36" t="e">
        <f>IF(C679="NaN", "", C679*$G$7)</f>
        <v>#REF!</v>
      </c>
      <c r="Q679" s="36"/>
      <c r="R679" s="36" t="e">
        <f t="shared" ref="R679:AA680" si="280">IF(E679="NaN", "", E679*$G$7)</f>
        <v>#REF!</v>
      </c>
      <c r="S679" s="36" t="e">
        <f t="shared" si="280"/>
        <v>#REF!</v>
      </c>
      <c r="T679" s="36" t="e">
        <f t="shared" si="280"/>
        <v>#REF!</v>
      </c>
      <c r="U679" s="36" t="e">
        <f t="shared" si="280"/>
        <v>#REF!</v>
      </c>
      <c r="V679" s="36" t="e">
        <f t="shared" si="280"/>
        <v>#REF!</v>
      </c>
      <c r="W679" s="36" t="e">
        <f t="shared" si="280"/>
        <v>#REF!</v>
      </c>
      <c r="X679" s="36" t="e">
        <f t="shared" si="280"/>
        <v>#REF!</v>
      </c>
      <c r="Y679" s="36" t="e">
        <f t="shared" si="280"/>
        <v>#REF!</v>
      </c>
      <c r="Z679" s="36" t="e">
        <f t="shared" si="280"/>
        <v>#REF!</v>
      </c>
      <c r="AA679" s="36" t="e">
        <f t="shared" si="280"/>
        <v>#REF!</v>
      </c>
    </row>
    <row r="680" spans="1:40" x14ac:dyDescent="0.3">
      <c r="C680" s="34">
        <v>5.7</v>
      </c>
      <c r="E680" s="34">
        <v>5.65</v>
      </c>
      <c r="F680" s="34">
        <v>14.4</v>
      </c>
      <c r="G680" s="34">
        <v>16.3</v>
      </c>
      <c r="H680" s="34">
        <v>14.5</v>
      </c>
      <c r="I680" s="34">
        <v>43.6</v>
      </c>
      <c r="J680" s="34">
        <v>47.6</v>
      </c>
      <c r="K680" s="34">
        <v>22.3</v>
      </c>
      <c r="L680" s="34">
        <v>12.8</v>
      </c>
      <c r="M680" s="34">
        <v>7.43</v>
      </c>
      <c r="N680" s="34">
        <v>6.99</v>
      </c>
      <c r="P680" s="36" t="e">
        <f>IF(C680="NaN", "", C680*$G$7)</f>
        <v>#REF!</v>
      </c>
      <c r="Q680" s="36"/>
      <c r="R680" s="36" t="e">
        <f t="shared" si="280"/>
        <v>#REF!</v>
      </c>
      <c r="S680" s="36" t="e">
        <f t="shared" si="280"/>
        <v>#REF!</v>
      </c>
      <c r="T680" s="36" t="e">
        <f t="shared" si="280"/>
        <v>#REF!</v>
      </c>
      <c r="U680" s="36" t="e">
        <f t="shared" si="280"/>
        <v>#REF!</v>
      </c>
      <c r="V680" s="36" t="e">
        <f t="shared" si="280"/>
        <v>#REF!</v>
      </c>
      <c r="W680" s="36" t="e">
        <f t="shared" si="280"/>
        <v>#REF!</v>
      </c>
      <c r="X680" s="36" t="e">
        <f t="shared" si="280"/>
        <v>#REF!</v>
      </c>
      <c r="Y680" s="36" t="e">
        <f t="shared" si="280"/>
        <v>#REF!</v>
      </c>
      <c r="Z680" s="36" t="e">
        <f t="shared" si="280"/>
        <v>#REF!</v>
      </c>
      <c r="AA680" s="36" t="e">
        <f t="shared" si="280"/>
        <v>#REF!</v>
      </c>
    </row>
    <row r="681" spans="1:40" x14ac:dyDescent="0.3">
      <c r="C681" s="34">
        <v>5.7</v>
      </c>
      <c r="E681" s="34">
        <v>6.43</v>
      </c>
      <c r="G681" s="34">
        <v>18.600000000000001</v>
      </c>
      <c r="I681" s="34">
        <v>34.799999999999997</v>
      </c>
      <c r="J681" s="34">
        <v>46.1</v>
      </c>
      <c r="L681" s="34">
        <v>12.3</v>
      </c>
      <c r="N681" s="34">
        <v>6.21</v>
      </c>
      <c r="P681" s="36" t="e">
        <f>IF(C681="NaN", "", C681*$G$7)</f>
        <v>#REF!</v>
      </c>
      <c r="Q681" s="36"/>
      <c r="R681" s="36" t="e">
        <f>IF(E681="NaN", "", E681*$G$7)</f>
        <v>#REF!</v>
      </c>
      <c r="S681" s="36"/>
      <c r="T681" s="36" t="e">
        <f>IF(G681="NaN", "", G681*$G$7)</f>
        <v>#REF!</v>
      </c>
      <c r="U681" s="36"/>
      <c r="V681" s="36" t="e">
        <f>IF(I681="NaN", "", I681*$G$7)</f>
        <v>#REF!</v>
      </c>
      <c r="W681" s="36" t="e">
        <f>IF(J681="NaN", "", J681*$G$7)</f>
        <v>#REF!</v>
      </c>
      <c r="X681" s="36"/>
      <c r="Y681" s="36" t="e">
        <f>IF(L681="NaN", "", L681*$G$7)</f>
        <v>#REF!</v>
      </c>
      <c r="Z681" s="36"/>
      <c r="AA681" s="36" t="e">
        <f>IF(N681="NaN", "", N681*$G$7)</f>
        <v>#REF!</v>
      </c>
    </row>
    <row r="682" spans="1:40" x14ac:dyDescent="0.3">
      <c r="P682" s="36"/>
      <c r="Q682" s="36"/>
      <c r="R682" s="36"/>
      <c r="S682" s="36"/>
      <c r="T682" s="36"/>
      <c r="U682" s="36"/>
      <c r="V682" s="36"/>
      <c r="W682" s="36"/>
      <c r="X682" s="36"/>
      <c r="Y682" s="36"/>
      <c r="Z682" s="36"/>
      <c r="AA682" s="36"/>
    </row>
    <row r="683" spans="1:40" x14ac:dyDescent="0.3">
      <c r="A683" s="34">
        <v>1988</v>
      </c>
      <c r="C683" s="34">
        <v>6.03</v>
      </c>
      <c r="D683" s="34">
        <v>4.6399999999999997</v>
      </c>
      <c r="E683" s="34">
        <v>7.15</v>
      </c>
      <c r="F683" s="34">
        <v>13.7</v>
      </c>
      <c r="G683" s="34">
        <v>15.7</v>
      </c>
      <c r="H683" s="34">
        <v>16</v>
      </c>
      <c r="I683" s="34">
        <v>17.7</v>
      </c>
      <c r="J683" s="34">
        <v>58.6</v>
      </c>
      <c r="K683" s="34">
        <v>35.9</v>
      </c>
      <c r="L683" s="34">
        <v>23.2</v>
      </c>
      <c r="M683" s="34">
        <v>10.6</v>
      </c>
      <c r="N683" s="34">
        <v>7.71</v>
      </c>
      <c r="P683" s="36" t="e">
        <f t="shared" ref="P683:P711" si="281">IF(C683="NaN", "", C683*$G$7)</f>
        <v>#REF!</v>
      </c>
      <c r="Q683" s="36" t="e">
        <f t="shared" ref="Q683:Q711" si="282">IF(D683="NaN", "", D683*$G$7)</f>
        <v>#REF!</v>
      </c>
      <c r="R683" s="36" t="e">
        <f t="shared" ref="R683:R711" si="283">IF(E683="NaN", "", E683*$G$7)</f>
        <v>#REF!</v>
      </c>
      <c r="S683" s="36" t="e">
        <f t="shared" ref="S683:S711" si="284">IF(F683="NaN", "", F683*$G$7)</f>
        <v>#REF!</v>
      </c>
      <c r="T683" s="36" t="e">
        <f t="shared" ref="T683:T711" si="285">IF(G683="NaN", "", G683*$G$7)</f>
        <v>#REF!</v>
      </c>
      <c r="U683" s="36" t="e">
        <f t="shared" ref="U683:U711" si="286">IF(H683="NaN", "", H683*$G$7)</f>
        <v>#REF!</v>
      </c>
      <c r="V683" s="36" t="e">
        <f t="shared" ref="V683:V711" si="287">IF(I683="NaN", "", I683*$G$7)</f>
        <v>#REF!</v>
      </c>
      <c r="W683" s="36" t="e">
        <f t="shared" ref="W683:W711" si="288">IF(J683="NaN", "", J683*$G$7)</f>
        <v>#REF!</v>
      </c>
      <c r="X683" s="36" t="e">
        <f t="shared" ref="X683:X711" si="289">IF(K683="NaN", "", K683*$G$7)</f>
        <v>#REF!</v>
      </c>
      <c r="Y683" s="36" t="e">
        <f t="shared" ref="Y683:Y711" si="290">IF(L683="NaN", "", L683*$G$7)</f>
        <v>#REF!</v>
      </c>
      <c r="Z683" s="36" t="e">
        <f t="shared" ref="Z683:Z711" si="291">IF(M683="NaN", "", M683*$G$7)</f>
        <v>#REF!</v>
      </c>
      <c r="AA683" s="36" t="e">
        <f t="shared" ref="AA683:AA711" si="292">IF(N683="NaN", "", N683*$G$7)</f>
        <v>#REF!</v>
      </c>
      <c r="AC683" s="3" t="e">
        <f t="shared" ref="AC683:AN683" si="293">AVERAGE(P683:P713)</f>
        <v>#REF!</v>
      </c>
      <c r="AD683" s="3" t="e">
        <f t="shared" si="293"/>
        <v>#REF!</v>
      </c>
      <c r="AE683" s="3" t="e">
        <f t="shared" si="293"/>
        <v>#REF!</v>
      </c>
      <c r="AF683" s="3" t="e">
        <f t="shared" si="293"/>
        <v>#REF!</v>
      </c>
      <c r="AG683" s="3" t="e">
        <f t="shared" si="293"/>
        <v>#REF!</v>
      </c>
      <c r="AH683" s="3" t="e">
        <f t="shared" si="293"/>
        <v>#REF!</v>
      </c>
      <c r="AI683" s="3" t="e">
        <f t="shared" si="293"/>
        <v>#REF!</v>
      </c>
      <c r="AJ683" s="3" t="e">
        <f t="shared" si="293"/>
        <v>#REF!</v>
      </c>
      <c r="AK683" s="3" t="e">
        <f t="shared" si="293"/>
        <v>#REF!</v>
      </c>
      <c r="AL683" s="3" t="e">
        <f t="shared" si="293"/>
        <v>#REF!</v>
      </c>
      <c r="AM683" s="3" t="e">
        <f t="shared" si="293"/>
        <v>#REF!</v>
      </c>
      <c r="AN683" s="3" t="e">
        <f t="shared" si="293"/>
        <v>#REF!</v>
      </c>
    </row>
    <row r="684" spans="1:40" x14ac:dyDescent="0.3">
      <c r="C684" s="34">
        <v>5.6</v>
      </c>
      <c r="D684" s="34">
        <v>4.55</v>
      </c>
      <c r="E684" s="34">
        <v>6.43</v>
      </c>
      <c r="F684" s="34">
        <v>14.5</v>
      </c>
      <c r="G684" s="34">
        <v>18.3</v>
      </c>
      <c r="H684" s="34">
        <v>16.7</v>
      </c>
      <c r="I684" s="34">
        <v>20</v>
      </c>
      <c r="J684" s="34">
        <v>55.4</v>
      </c>
      <c r="K684" s="34">
        <v>34.799999999999997</v>
      </c>
      <c r="L684" s="34">
        <v>22.1</v>
      </c>
      <c r="M684" s="34">
        <v>10</v>
      </c>
      <c r="N684" s="34">
        <v>7.71</v>
      </c>
      <c r="P684" s="36" t="e">
        <f t="shared" si="281"/>
        <v>#REF!</v>
      </c>
      <c r="Q684" s="36" t="e">
        <f t="shared" si="282"/>
        <v>#REF!</v>
      </c>
      <c r="R684" s="36" t="e">
        <f t="shared" si="283"/>
        <v>#REF!</v>
      </c>
      <c r="S684" s="36" t="e">
        <f t="shared" si="284"/>
        <v>#REF!</v>
      </c>
      <c r="T684" s="36" t="e">
        <f t="shared" si="285"/>
        <v>#REF!</v>
      </c>
      <c r="U684" s="36" t="e">
        <f t="shared" si="286"/>
        <v>#REF!</v>
      </c>
      <c r="V684" s="36" t="e">
        <f t="shared" si="287"/>
        <v>#REF!</v>
      </c>
      <c r="W684" s="36" t="e">
        <f t="shared" si="288"/>
        <v>#REF!</v>
      </c>
      <c r="X684" s="36" t="e">
        <f t="shared" si="289"/>
        <v>#REF!</v>
      </c>
      <c r="Y684" s="36" t="e">
        <f t="shared" si="290"/>
        <v>#REF!</v>
      </c>
      <c r="Z684" s="36" t="e">
        <f t="shared" si="291"/>
        <v>#REF!</v>
      </c>
      <c r="AA684" s="36" t="e">
        <f t="shared" si="292"/>
        <v>#REF!</v>
      </c>
    </row>
    <row r="685" spans="1:40" x14ac:dyDescent="0.3">
      <c r="C685" s="34">
        <v>6.27</v>
      </c>
      <c r="D685" s="34">
        <v>4.37</v>
      </c>
      <c r="E685" s="34">
        <v>6.49</v>
      </c>
      <c r="F685" s="34">
        <v>14.2</v>
      </c>
      <c r="G685" s="34">
        <v>17.7</v>
      </c>
      <c r="H685" s="34">
        <v>17.399999999999999</v>
      </c>
      <c r="I685" s="34">
        <v>23.5</v>
      </c>
      <c r="J685" s="34">
        <v>52.6</v>
      </c>
      <c r="K685" s="34">
        <v>32.9</v>
      </c>
      <c r="L685" s="34">
        <v>20.9</v>
      </c>
      <c r="M685" s="34">
        <v>9.65</v>
      </c>
      <c r="N685" s="34">
        <v>7.59</v>
      </c>
      <c r="P685" s="36" t="e">
        <f t="shared" si="281"/>
        <v>#REF!</v>
      </c>
      <c r="Q685" s="36" t="e">
        <f t="shared" si="282"/>
        <v>#REF!</v>
      </c>
      <c r="R685" s="36" t="e">
        <f t="shared" si="283"/>
        <v>#REF!</v>
      </c>
      <c r="S685" s="36" t="e">
        <f t="shared" si="284"/>
        <v>#REF!</v>
      </c>
      <c r="T685" s="36" t="e">
        <f t="shared" si="285"/>
        <v>#REF!</v>
      </c>
      <c r="U685" s="36" t="e">
        <f t="shared" si="286"/>
        <v>#REF!</v>
      </c>
      <c r="V685" s="36" t="e">
        <f t="shared" si="287"/>
        <v>#REF!</v>
      </c>
      <c r="W685" s="36" t="e">
        <f t="shared" si="288"/>
        <v>#REF!</v>
      </c>
      <c r="X685" s="36" t="e">
        <f t="shared" si="289"/>
        <v>#REF!</v>
      </c>
      <c r="Y685" s="36" t="e">
        <f t="shared" si="290"/>
        <v>#REF!</v>
      </c>
      <c r="Z685" s="36" t="e">
        <f t="shared" si="291"/>
        <v>#REF!</v>
      </c>
      <c r="AA685" s="36" t="e">
        <f t="shared" si="292"/>
        <v>#REF!</v>
      </c>
    </row>
    <row r="686" spans="1:40" x14ac:dyDescent="0.3">
      <c r="C686" s="34">
        <v>6.1</v>
      </c>
      <c r="D686" s="34">
        <v>4.5</v>
      </c>
      <c r="E686" s="34">
        <v>6.65</v>
      </c>
      <c r="F686" s="34">
        <v>14.5</v>
      </c>
      <c r="G686" s="34">
        <v>15.5</v>
      </c>
      <c r="H686" s="34">
        <v>14.1</v>
      </c>
      <c r="I686" s="34">
        <v>29.8</v>
      </c>
      <c r="J686" s="34">
        <v>48.3</v>
      </c>
      <c r="K686" s="34">
        <v>32</v>
      </c>
      <c r="L686" s="34">
        <v>20.5</v>
      </c>
      <c r="M686" s="34">
        <v>9.52</v>
      </c>
      <c r="N686" s="34">
        <v>7.43</v>
      </c>
      <c r="P686" s="36" t="e">
        <f t="shared" si="281"/>
        <v>#REF!</v>
      </c>
      <c r="Q686" s="36" t="e">
        <f t="shared" si="282"/>
        <v>#REF!</v>
      </c>
      <c r="R686" s="36" t="e">
        <f t="shared" si="283"/>
        <v>#REF!</v>
      </c>
      <c r="S686" s="36" t="e">
        <f t="shared" si="284"/>
        <v>#REF!</v>
      </c>
      <c r="T686" s="36" t="e">
        <f t="shared" si="285"/>
        <v>#REF!</v>
      </c>
      <c r="U686" s="36" t="e">
        <f t="shared" si="286"/>
        <v>#REF!</v>
      </c>
      <c r="V686" s="36" t="e">
        <f t="shared" si="287"/>
        <v>#REF!</v>
      </c>
      <c r="W686" s="36" t="e">
        <f t="shared" si="288"/>
        <v>#REF!</v>
      </c>
      <c r="X686" s="36" t="e">
        <f t="shared" si="289"/>
        <v>#REF!</v>
      </c>
      <c r="Y686" s="36" t="e">
        <f t="shared" si="290"/>
        <v>#REF!</v>
      </c>
      <c r="Z686" s="36" t="e">
        <f t="shared" si="291"/>
        <v>#REF!</v>
      </c>
      <c r="AA686" s="36" t="e">
        <f t="shared" si="292"/>
        <v>#REF!</v>
      </c>
    </row>
    <row r="687" spans="1:40" x14ac:dyDescent="0.3">
      <c r="C687" s="34">
        <v>6.21</v>
      </c>
      <c r="D687" s="34">
        <v>4.33</v>
      </c>
      <c r="E687" s="34">
        <v>6.76</v>
      </c>
      <c r="F687" s="34">
        <v>15</v>
      </c>
      <c r="G687" s="34">
        <v>13.9</v>
      </c>
      <c r="H687" s="34">
        <v>12.2</v>
      </c>
      <c r="I687" s="34">
        <v>38</v>
      </c>
      <c r="J687" s="34">
        <v>49.4</v>
      </c>
      <c r="K687" s="34">
        <v>31.2</v>
      </c>
      <c r="L687" s="34">
        <v>20.100000000000001</v>
      </c>
      <c r="M687" s="34">
        <v>9.14</v>
      </c>
      <c r="N687" s="34">
        <v>7.37</v>
      </c>
      <c r="P687" s="36" t="e">
        <f t="shared" si="281"/>
        <v>#REF!</v>
      </c>
      <c r="Q687" s="36" t="e">
        <f t="shared" si="282"/>
        <v>#REF!</v>
      </c>
      <c r="R687" s="36" t="e">
        <f t="shared" si="283"/>
        <v>#REF!</v>
      </c>
      <c r="S687" s="36" t="e">
        <f t="shared" si="284"/>
        <v>#REF!</v>
      </c>
      <c r="T687" s="36" t="e">
        <f t="shared" si="285"/>
        <v>#REF!</v>
      </c>
      <c r="U687" s="36" t="e">
        <f t="shared" si="286"/>
        <v>#REF!</v>
      </c>
      <c r="V687" s="36" t="e">
        <f t="shared" si="287"/>
        <v>#REF!</v>
      </c>
      <c r="W687" s="36" t="e">
        <f t="shared" si="288"/>
        <v>#REF!</v>
      </c>
      <c r="X687" s="36" t="e">
        <f t="shared" si="289"/>
        <v>#REF!</v>
      </c>
      <c r="Y687" s="36" t="e">
        <f t="shared" si="290"/>
        <v>#REF!</v>
      </c>
      <c r="Z687" s="36" t="e">
        <f t="shared" si="291"/>
        <v>#REF!</v>
      </c>
      <c r="AA687" s="36" t="e">
        <f t="shared" si="292"/>
        <v>#REF!</v>
      </c>
    </row>
    <row r="688" spans="1:40" x14ac:dyDescent="0.3">
      <c r="C688" s="34">
        <v>6.54</v>
      </c>
      <c r="D688" s="34">
        <v>4.84</v>
      </c>
      <c r="E688" s="34">
        <v>7.54</v>
      </c>
      <c r="F688" s="34">
        <v>16.2</v>
      </c>
      <c r="G688" s="34">
        <v>15.6</v>
      </c>
      <c r="H688" s="34">
        <v>11.8</v>
      </c>
      <c r="I688" s="34">
        <v>43.1</v>
      </c>
      <c r="J688" s="34">
        <v>47.1</v>
      </c>
      <c r="K688" s="34">
        <v>29.5</v>
      </c>
      <c r="L688" s="34">
        <v>19.3</v>
      </c>
      <c r="M688" s="34">
        <v>9.26</v>
      </c>
      <c r="N688" s="34">
        <v>7.15</v>
      </c>
      <c r="P688" s="36" t="e">
        <f t="shared" si="281"/>
        <v>#REF!</v>
      </c>
      <c r="Q688" s="36" t="e">
        <f t="shared" si="282"/>
        <v>#REF!</v>
      </c>
      <c r="R688" s="36" t="e">
        <f t="shared" si="283"/>
        <v>#REF!</v>
      </c>
      <c r="S688" s="36" t="e">
        <f t="shared" si="284"/>
        <v>#REF!</v>
      </c>
      <c r="T688" s="36" t="e">
        <f t="shared" si="285"/>
        <v>#REF!</v>
      </c>
      <c r="U688" s="36" t="e">
        <f t="shared" si="286"/>
        <v>#REF!</v>
      </c>
      <c r="V688" s="36" t="e">
        <f t="shared" si="287"/>
        <v>#REF!</v>
      </c>
      <c r="W688" s="36" t="e">
        <f t="shared" si="288"/>
        <v>#REF!</v>
      </c>
      <c r="X688" s="36" t="e">
        <f t="shared" si="289"/>
        <v>#REF!</v>
      </c>
      <c r="Y688" s="36" t="e">
        <f t="shared" si="290"/>
        <v>#REF!</v>
      </c>
      <c r="Z688" s="36" t="e">
        <f t="shared" si="291"/>
        <v>#REF!</v>
      </c>
      <c r="AA688" s="36" t="e">
        <f t="shared" si="292"/>
        <v>#REF!</v>
      </c>
    </row>
    <row r="689" spans="3:27" x14ac:dyDescent="0.3">
      <c r="C689" s="34">
        <v>7.04</v>
      </c>
      <c r="D689" s="34">
        <v>4.25</v>
      </c>
      <c r="E689" s="34">
        <v>7.54</v>
      </c>
      <c r="F689" s="34">
        <v>17.3</v>
      </c>
      <c r="G689" s="34">
        <v>12.7</v>
      </c>
      <c r="H689" s="34">
        <v>11.5</v>
      </c>
      <c r="I689" s="34">
        <v>26.6</v>
      </c>
      <c r="J689" s="34">
        <v>44.9</v>
      </c>
      <c r="K689" s="34">
        <v>28.8</v>
      </c>
      <c r="L689" s="34">
        <v>18.3</v>
      </c>
      <c r="M689" s="34">
        <v>9.14</v>
      </c>
      <c r="N689" s="34">
        <v>6.99</v>
      </c>
      <c r="P689" s="36" t="e">
        <f t="shared" si="281"/>
        <v>#REF!</v>
      </c>
      <c r="Q689" s="36" t="e">
        <f t="shared" si="282"/>
        <v>#REF!</v>
      </c>
      <c r="R689" s="36" t="e">
        <f t="shared" si="283"/>
        <v>#REF!</v>
      </c>
      <c r="S689" s="36" t="e">
        <f t="shared" si="284"/>
        <v>#REF!</v>
      </c>
      <c r="T689" s="36" t="e">
        <f t="shared" si="285"/>
        <v>#REF!</v>
      </c>
      <c r="U689" s="36" t="e">
        <f t="shared" si="286"/>
        <v>#REF!</v>
      </c>
      <c r="V689" s="36" t="e">
        <f t="shared" si="287"/>
        <v>#REF!</v>
      </c>
      <c r="W689" s="36" t="e">
        <f t="shared" si="288"/>
        <v>#REF!</v>
      </c>
      <c r="X689" s="36" t="e">
        <f t="shared" si="289"/>
        <v>#REF!</v>
      </c>
      <c r="Y689" s="36" t="e">
        <f t="shared" si="290"/>
        <v>#REF!</v>
      </c>
      <c r="Z689" s="36" t="e">
        <f t="shared" si="291"/>
        <v>#REF!</v>
      </c>
      <c r="AA689" s="36" t="e">
        <f t="shared" si="292"/>
        <v>#REF!</v>
      </c>
    </row>
    <row r="690" spans="3:27" x14ac:dyDescent="0.3">
      <c r="C690" s="34">
        <v>7.37</v>
      </c>
      <c r="D690" s="34">
        <v>4.08</v>
      </c>
      <c r="E690" s="34">
        <v>7.9</v>
      </c>
      <c r="F690" s="34">
        <v>17.7</v>
      </c>
      <c r="G690" s="34">
        <v>13.3</v>
      </c>
      <c r="H690" s="34">
        <v>11.4</v>
      </c>
      <c r="I690" s="34">
        <v>19</v>
      </c>
      <c r="J690" s="34">
        <v>73.7</v>
      </c>
      <c r="K690" s="34">
        <v>28.8</v>
      </c>
      <c r="L690" s="34">
        <v>18.100000000000001</v>
      </c>
      <c r="M690" s="34">
        <v>8.89</v>
      </c>
      <c r="N690" s="34">
        <v>6.65</v>
      </c>
      <c r="P690" s="36" t="e">
        <f t="shared" si="281"/>
        <v>#REF!</v>
      </c>
      <c r="Q690" s="36" t="e">
        <f t="shared" si="282"/>
        <v>#REF!</v>
      </c>
      <c r="R690" s="36" t="e">
        <f t="shared" si="283"/>
        <v>#REF!</v>
      </c>
      <c r="S690" s="36" t="e">
        <f t="shared" si="284"/>
        <v>#REF!</v>
      </c>
      <c r="T690" s="36" t="e">
        <f t="shared" si="285"/>
        <v>#REF!</v>
      </c>
      <c r="U690" s="36" t="e">
        <f t="shared" si="286"/>
        <v>#REF!</v>
      </c>
      <c r="V690" s="36" t="e">
        <f t="shared" si="287"/>
        <v>#REF!</v>
      </c>
      <c r="W690" s="36" t="e">
        <f t="shared" si="288"/>
        <v>#REF!</v>
      </c>
      <c r="X690" s="36" t="e">
        <f t="shared" si="289"/>
        <v>#REF!</v>
      </c>
      <c r="Y690" s="36" t="e">
        <f t="shared" si="290"/>
        <v>#REF!</v>
      </c>
      <c r="Z690" s="36" t="e">
        <f t="shared" si="291"/>
        <v>#REF!</v>
      </c>
      <c r="AA690" s="36" t="e">
        <f t="shared" si="292"/>
        <v>#REF!</v>
      </c>
    </row>
    <row r="691" spans="3:27" x14ac:dyDescent="0.3">
      <c r="C691" s="34">
        <v>6.05</v>
      </c>
      <c r="D691" s="34">
        <v>4.12</v>
      </c>
      <c r="E691" s="34">
        <v>11.5</v>
      </c>
      <c r="F691" s="34">
        <v>17.7</v>
      </c>
      <c r="G691" s="34">
        <v>13.5</v>
      </c>
      <c r="H691" s="34">
        <v>11.3</v>
      </c>
      <c r="I691" s="34">
        <v>17.5</v>
      </c>
      <c r="J691" s="34">
        <v>77.400000000000006</v>
      </c>
      <c r="K691" s="34">
        <v>28</v>
      </c>
      <c r="L691" s="34">
        <v>17.2</v>
      </c>
      <c r="M691" s="34">
        <v>8.77</v>
      </c>
      <c r="N691" s="34">
        <v>6.21</v>
      </c>
      <c r="P691" s="36" t="e">
        <f t="shared" si="281"/>
        <v>#REF!</v>
      </c>
      <c r="Q691" s="36" t="e">
        <f t="shared" si="282"/>
        <v>#REF!</v>
      </c>
      <c r="R691" s="36" t="e">
        <f t="shared" si="283"/>
        <v>#REF!</v>
      </c>
      <c r="S691" s="36" t="e">
        <f t="shared" si="284"/>
        <v>#REF!</v>
      </c>
      <c r="T691" s="36" t="e">
        <f t="shared" si="285"/>
        <v>#REF!</v>
      </c>
      <c r="U691" s="36" t="e">
        <f t="shared" si="286"/>
        <v>#REF!</v>
      </c>
      <c r="V691" s="36" t="e">
        <f t="shared" si="287"/>
        <v>#REF!</v>
      </c>
      <c r="W691" s="36" t="e">
        <f t="shared" si="288"/>
        <v>#REF!</v>
      </c>
      <c r="X691" s="36" t="e">
        <f t="shared" si="289"/>
        <v>#REF!</v>
      </c>
      <c r="Y691" s="36" t="e">
        <f t="shared" si="290"/>
        <v>#REF!</v>
      </c>
      <c r="Z691" s="36" t="e">
        <f t="shared" si="291"/>
        <v>#REF!</v>
      </c>
      <c r="AA691" s="36" t="e">
        <f t="shared" si="292"/>
        <v>#REF!</v>
      </c>
    </row>
    <row r="692" spans="3:27" x14ac:dyDescent="0.3">
      <c r="C692" s="34">
        <v>6.1</v>
      </c>
      <c r="D692" s="34">
        <v>3.96</v>
      </c>
      <c r="E692" s="34">
        <v>10.8</v>
      </c>
      <c r="F692" s="34">
        <v>16.7</v>
      </c>
      <c r="G692" s="34">
        <v>16.100000000000001</v>
      </c>
      <c r="H692" s="34">
        <v>12.5</v>
      </c>
      <c r="I692" s="34">
        <v>24</v>
      </c>
      <c r="J692" s="34">
        <v>75.7</v>
      </c>
      <c r="K692" s="34">
        <v>28</v>
      </c>
      <c r="L692" s="34">
        <v>16.8</v>
      </c>
      <c r="M692" s="34">
        <v>8.2100000000000009</v>
      </c>
      <c r="N692" s="34">
        <v>6.16</v>
      </c>
      <c r="P692" s="36" t="e">
        <f t="shared" si="281"/>
        <v>#REF!</v>
      </c>
      <c r="Q692" s="36" t="e">
        <f t="shared" si="282"/>
        <v>#REF!</v>
      </c>
      <c r="R692" s="36" t="e">
        <f t="shared" si="283"/>
        <v>#REF!</v>
      </c>
      <c r="S692" s="36" t="e">
        <f t="shared" si="284"/>
        <v>#REF!</v>
      </c>
      <c r="T692" s="36" t="e">
        <f t="shared" si="285"/>
        <v>#REF!</v>
      </c>
      <c r="U692" s="36" t="e">
        <f t="shared" si="286"/>
        <v>#REF!</v>
      </c>
      <c r="V692" s="36" t="e">
        <f t="shared" si="287"/>
        <v>#REF!</v>
      </c>
      <c r="W692" s="36" t="e">
        <f t="shared" si="288"/>
        <v>#REF!</v>
      </c>
      <c r="X692" s="36" t="e">
        <f t="shared" si="289"/>
        <v>#REF!</v>
      </c>
      <c r="Y692" s="36" t="e">
        <f t="shared" si="290"/>
        <v>#REF!</v>
      </c>
      <c r="Z692" s="36" t="e">
        <f t="shared" si="291"/>
        <v>#REF!</v>
      </c>
      <c r="AA692" s="36" t="e">
        <f t="shared" si="292"/>
        <v>#REF!</v>
      </c>
    </row>
    <row r="693" spans="3:27" x14ac:dyDescent="0.3">
      <c r="C693" s="34">
        <v>7.26</v>
      </c>
      <c r="D693" s="34">
        <v>4</v>
      </c>
      <c r="E693" s="34">
        <v>9.51</v>
      </c>
      <c r="F693" s="34">
        <v>19.2</v>
      </c>
      <c r="G693" s="34">
        <v>17.899999999999999</v>
      </c>
      <c r="H693" s="34">
        <v>13.2</v>
      </c>
      <c r="I693" s="34">
        <v>59.3</v>
      </c>
      <c r="J693" s="34">
        <v>83.5</v>
      </c>
      <c r="K693" s="34">
        <v>27.7</v>
      </c>
      <c r="L693" s="34">
        <v>16.8</v>
      </c>
      <c r="M693" s="34">
        <v>8.27</v>
      </c>
      <c r="N693" s="34">
        <v>5.94</v>
      </c>
      <c r="P693" s="36" t="e">
        <f t="shared" si="281"/>
        <v>#REF!</v>
      </c>
      <c r="Q693" s="36" t="e">
        <f t="shared" si="282"/>
        <v>#REF!</v>
      </c>
      <c r="R693" s="36" t="e">
        <f t="shared" si="283"/>
        <v>#REF!</v>
      </c>
      <c r="S693" s="36" t="e">
        <f t="shared" si="284"/>
        <v>#REF!</v>
      </c>
      <c r="T693" s="36" t="e">
        <f t="shared" si="285"/>
        <v>#REF!</v>
      </c>
      <c r="U693" s="36" t="e">
        <f t="shared" si="286"/>
        <v>#REF!</v>
      </c>
      <c r="V693" s="36" t="e">
        <f t="shared" si="287"/>
        <v>#REF!</v>
      </c>
      <c r="W693" s="36" t="e">
        <f t="shared" si="288"/>
        <v>#REF!</v>
      </c>
      <c r="X693" s="36" t="e">
        <f t="shared" si="289"/>
        <v>#REF!</v>
      </c>
      <c r="Y693" s="36" t="e">
        <f t="shared" si="290"/>
        <v>#REF!</v>
      </c>
      <c r="Z693" s="36" t="e">
        <f t="shared" si="291"/>
        <v>#REF!</v>
      </c>
      <c r="AA693" s="36" t="e">
        <f t="shared" si="292"/>
        <v>#REF!</v>
      </c>
    </row>
    <row r="694" spans="3:27" x14ac:dyDescent="0.3">
      <c r="C694" s="34">
        <v>6.65</v>
      </c>
      <c r="D694" s="34">
        <v>4.16</v>
      </c>
      <c r="E694" s="34">
        <v>15.2</v>
      </c>
      <c r="F694" s="34">
        <v>17.899999999999999</v>
      </c>
      <c r="G694" s="34">
        <v>14.7</v>
      </c>
      <c r="H694" s="34">
        <v>14.1</v>
      </c>
      <c r="I694" s="34">
        <v>71.5</v>
      </c>
      <c r="J694" s="34">
        <v>79.900000000000006</v>
      </c>
      <c r="K694" s="34">
        <v>26.8</v>
      </c>
      <c r="L694" s="34">
        <v>16.600000000000001</v>
      </c>
      <c r="M694" s="34">
        <v>8.64</v>
      </c>
      <c r="N694" s="34">
        <v>5.75</v>
      </c>
      <c r="P694" s="36" t="e">
        <f t="shared" si="281"/>
        <v>#REF!</v>
      </c>
      <c r="Q694" s="36" t="e">
        <f t="shared" si="282"/>
        <v>#REF!</v>
      </c>
      <c r="R694" s="36" t="e">
        <f t="shared" si="283"/>
        <v>#REF!</v>
      </c>
      <c r="S694" s="36" t="e">
        <f t="shared" si="284"/>
        <v>#REF!</v>
      </c>
      <c r="T694" s="36" t="e">
        <f t="shared" si="285"/>
        <v>#REF!</v>
      </c>
      <c r="U694" s="36" t="e">
        <f t="shared" si="286"/>
        <v>#REF!</v>
      </c>
      <c r="V694" s="36" t="e">
        <f t="shared" si="287"/>
        <v>#REF!</v>
      </c>
      <c r="W694" s="36" t="e">
        <f t="shared" si="288"/>
        <v>#REF!</v>
      </c>
      <c r="X694" s="36" t="e">
        <f t="shared" si="289"/>
        <v>#REF!</v>
      </c>
      <c r="Y694" s="36" t="e">
        <f t="shared" si="290"/>
        <v>#REF!</v>
      </c>
      <c r="Z694" s="36" t="e">
        <f t="shared" si="291"/>
        <v>#REF!</v>
      </c>
      <c r="AA694" s="36" t="e">
        <f t="shared" si="292"/>
        <v>#REF!</v>
      </c>
    </row>
    <row r="695" spans="3:27" x14ac:dyDescent="0.3">
      <c r="C695" s="34">
        <v>6.54</v>
      </c>
      <c r="D695" s="34">
        <v>4.6399999999999997</v>
      </c>
      <c r="E695" s="34">
        <v>9.19</v>
      </c>
      <c r="F695" s="34">
        <v>17.8</v>
      </c>
      <c r="G695" s="34">
        <v>15.1</v>
      </c>
      <c r="H695" s="34">
        <v>14.4</v>
      </c>
      <c r="I695" s="34">
        <v>54.5</v>
      </c>
      <c r="J695" s="34">
        <v>78.3</v>
      </c>
      <c r="K695" s="34">
        <v>24.5</v>
      </c>
      <c r="L695" s="34">
        <v>16.8</v>
      </c>
      <c r="M695" s="34">
        <v>8.6999999999999993</v>
      </c>
      <c r="N695" s="34">
        <v>5.51</v>
      </c>
      <c r="P695" s="36" t="e">
        <f t="shared" si="281"/>
        <v>#REF!</v>
      </c>
      <c r="Q695" s="36" t="e">
        <f t="shared" si="282"/>
        <v>#REF!</v>
      </c>
      <c r="R695" s="36" t="e">
        <f t="shared" si="283"/>
        <v>#REF!</v>
      </c>
      <c r="S695" s="36" t="e">
        <f t="shared" si="284"/>
        <v>#REF!</v>
      </c>
      <c r="T695" s="36" t="e">
        <f t="shared" si="285"/>
        <v>#REF!</v>
      </c>
      <c r="U695" s="36" t="e">
        <f t="shared" si="286"/>
        <v>#REF!</v>
      </c>
      <c r="V695" s="36" t="e">
        <f t="shared" si="287"/>
        <v>#REF!</v>
      </c>
      <c r="W695" s="36" t="e">
        <f t="shared" si="288"/>
        <v>#REF!</v>
      </c>
      <c r="X695" s="36" t="e">
        <f t="shared" si="289"/>
        <v>#REF!</v>
      </c>
      <c r="Y695" s="36" t="e">
        <f t="shared" si="290"/>
        <v>#REF!</v>
      </c>
      <c r="Z695" s="36" t="e">
        <f t="shared" si="291"/>
        <v>#REF!</v>
      </c>
      <c r="AA695" s="36" t="e">
        <f t="shared" si="292"/>
        <v>#REF!</v>
      </c>
    </row>
    <row r="696" spans="3:27" x14ac:dyDescent="0.3">
      <c r="C696" s="34">
        <v>6</v>
      </c>
      <c r="D696" s="34">
        <v>4.6399999999999997</v>
      </c>
      <c r="E696" s="34">
        <v>10.9</v>
      </c>
      <c r="F696" s="34">
        <v>15.9</v>
      </c>
      <c r="G696" s="34">
        <v>15.3</v>
      </c>
      <c r="H696" s="34">
        <v>14</v>
      </c>
      <c r="I696" s="34">
        <v>48</v>
      </c>
      <c r="J696" s="34">
        <v>75.900000000000006</v>
      </c>
      <c r="K696" s="34">
        <v>24</v>
      </c>
      <c r="L696" s="34">
        <v>15.1</v>
      </c>
      <c r="M696" s="34">
        <v>8.89</v>
      </c>
      <c r="N696" s="34">
        <v>5.12</v>
      </c>
      <c r="P696" s="36" t="e">
        <f t="shared" si="281"/>
        <v>#REF!</v>
      </c>
      <c r="Q696" s="36" t="e">
        <f t="shared" si="282"/>
        <v>#REF!</v>
      </c>
      <c r="R696" s="36" t="e">
        <f t="shared" si="283"/>
        <v>#REF!</v>
      </c>
      <c r="S696" s="36" t="e">
        <f t="shared" si="284"/>
        <v>#REF!</v>
      </c>
      <c r="T696" s="36" t="e">
        <f t="shared" si="285"/>
        <v>#REF!</v>
      </c>
      <c r="U696" s="36" t="e">
        <f t="shared" si="286"/>
        <v>#REF!</v>
      </c>
      <c r="V696" s="36" t="e">
        <f t="shared" si="287"/>
        <v>#REF!</v>
      </c>
      <c r="W696" s="36" t="e">
        <f t="shared" si="288"/>
        <v>#REF!</v>
      </c>
      <c r="X696" s="36" t="e">
        <f t="shared" si="289"/>
        <v>#REF!</v>
      </c>
      <c r="Y696" s="36" t="e">
        <f t="shared" si="290"/>
        <v>#REF!</v>
      </c>
      <c r="Z696" s="36" t="e">
        <f t="shared" si="291"/>
        <v>#REF!</v>
      </c>
      <c r="AA696" s="36" t="e">
        <f t="shared" si="292"/>
        <v>#REF!</v>
      </c>
    </row>
    <row r="697" spans="3:27" x14ac:dyDescent="0.3">
      <c r="C697" s="34">
        <v>7.37</v>
      </c>
      <c r="D697" s="34">
        <v>4.6399999999999997</v>
      </c>
      <c r="E697" s="34">
        <v>11</v>
      </c>
      <c r="F697" s="34">
        <v>15.2</v>
      </c>
      <c r="G697" s="34">
        <v>14</v>
      </c>
      <c r="H697" s="34">
        <v>13.5</v>
      </c>
      <c r="I697" s="34">
        <v>59.8</v>
      </c>
      <c r="J697" s="34">
        <v>74.8</v>
      </c>
      <c r="K697" s="34">
        <v>24.2</v>
      </c>
      <c r="L697" s="34">
        <v>14.1</v>
      </c>
      <c r="M697" s="34">
        <v>8.77</v>
      </c>
      <c r="N697" s="34">
        <v>4.59</v>
      </c>
      <c r="P697" s="36" t="e">
        <f t="shared" si="281"/>
        <v>#REF!</v>
      </c>
      <c r="Q697" s="36" t="e">
        <f t="shared" si="282"/>
        <v>#REF!</v>
      </c>
      <c r="R697" s="36" t="e">
        <f t="shared" si="283"/>
        <v>#REF!</v>
      </c>
      <c r="S697" s="36" t="e">
        <f t="shared" si="284"/>
        <v>#REF!</v>
      </c>
      <c r="T697" s="36" t="e">
        <f t="shared" si="285"/>
        <v>#REF!</v>
      </c>
      <c r="U697" s="36" t="e">
        <f t="shared" si="286"/>
        <v>#REF!</v>
      </c>
      <c r="V697" s="36" t="e">
        <f t="shared" si="287"/>
        <v>#REF!</v>
      </c>
      <c r="W697" s="36" t="e">
        <f t="shared" si="288"/>
        <v>#REF!</v>
      </c>
      <c r="X697" s="36" t="e">
        <f t="shared" si="289"/>
        <v>#REF!</v>
      </c>
      <c r="Y697" s="36" t="e">
        <f t="shared" si="290"/>
        <v>#REF!</v>
      </c>
      <c r="Z697" s="36" t="e">
        <f t="shared" si="291"/>
        <v>#REF!</v>
      </c>
      <c r="AA697" s="36" t="e">
        <f t="shared" si="292"/>
        <v>#REF!</v>
      </c>
    </row>
    <row r="698" spans="3:27" x14ac:dyDescent="0.3">
      <c r="C698" s="34">
        <v>6.43</v>
      </c>
      <c r="D698" s="34">
        <v>5.75</v>
      </c>
      <c r="E698" s="34">
        <v>12.2</v>
      </c>
      <c r="F698" s="34">
        <v>14.8</v>
      </c>
      <c r="G698" s="34">
        <v>13.8</v>
      </c>
      <c r="H698" s="34">
        <v>12.3</v>
      </c>
      <c r="I698" s="34">
        <v>47.9</v>
      </c>
      <c r="J698" s="34">
        <v>98.9</v>
      </c>
      <c r="K698" s="34">
        <v>23.9</v>
      </c>
      <c r="L698" s="34">
        <v>14.1</v>
      </c>
      <c r="M698" s="34">
        <v>8.83</v>
      </c>
      <c r="N698" s="34">
        <v>5.84</v>
      </c>
      <c r="P698" s="36" t="e">
        <f t="shared" si="281"/>
        <v>#REF!</v>
      </c>
      <c r="Q698" s="36" t="e">
        <f t="shared" si="282"/>
        <v>#REF!</v>
      </c>
      <c r="R698" s="36" t="e">
        <f t="shared" si="283"/>
        <v>#REF!</v>
      </c>
      <c r="S698" s="36" t="e">
        <f t="shared" si="284"/>
        <v>#REF!</v>
      </c>
      <c r="T698" s="36" t="e">
        <f t="shared" si="285"/>
        <v>#REF!</v>
      </c>
      <c r="U698" s="36" t="e">
        <f t="shared" si="286"/>
        <v>#REF!</v>
      </c>
      <c r="V698" s="36" t="e">
        <f t="shared" si="287"/>
        <v>#REF!</v>
      </c>
      <c r="W698" s="36" t="e">
        <f t="shared" si="288"/>
        <v>#REF!</v>
      </c>
      <c r="X698" s="36" t="e">
        <f t="shared" si="289"/>
        <v>#REF!</v>
      </c>
      <c r="Y698" s="36" t="e">
        <f t="shared" si="290"/>
        <v>#REF!</v>
      </c>
      <c r="Z698" s="36" t="e">
        <f t="shared" si="291"/>
        <v>#REF!</v>
      </c>
      <c r="AA698" s="36" t="e">
        <f t="shared" si="292"/>
        <v>#REF!</v>
      </c>
    </row>
    <row r="699" spans="3:27" x14ac:dyDescent="0.3">
      <c r="C699" s="34">
        <v>6.5</v>
      </c>
      <c r="D699" s="34">
        <v>4.59</v>
      </c>
      <c r="E699" s="34">
        <v>11.5</v>
      </c>
      <c r="F699" s="34">
        <v>14.3</v>
      </c>
      <c r="G699" s="34">
        <v>13.7</v>
      </c>
      <c r="H699" s="34">
        <v>12</v>
      </c>
      <c r="I699" s="34">
        <v>55.5</v>
      </c>
      <c r="J699" s="34">
        <v>83.4</v>
      </c>
      <c r="K699" s="34">
        <v>23.7</v>
      </c>
      <c r="L699" s="34">
        <v>14.1</v>
      </c>
      <c r="M699" s="34">
        <v>8.77</v>
      </c>
      <c r="N699" s="34">
        <v>5.7</v>
      </c>
      <c r="P699" s="36" t="e">
        <f t="shared" si="281"/>
        <v>#REF!</v>
      </c>
      <c r="Q699" s="36" t="e">
        <f t="shared" si="282"/>
        <v>#REF!</v>
      </c>
      <c r="R699" s="36" t="e">
        <f t="shared" si="283"/>
        <v>#REF!</v>
      </c>
      <c r="S699" s="36" t="e">
        <f t="shared" si="284"/>
        <v>#REF!</v>
      </c>
      <c r="T699" s="36" t="e">
        <f t="shared" si="285"/>
        <v>#REF!</v>
      </c>
      <c r="U699" s="36" t="e">
        <f t="shared" si="286"/>
        <v>#REF!</v>
      </c>
      <c r="V699" s="36" t="e">
        <f t="shared" si="287"/>
        <v>#REF!</v>
      </c>
      <c r="W699" s="36" t="e">
        <f t="shared" si="288"/>
        <v>#REF!</v>
      </c>
      <c r="X699" s="36" t="e">
        <f t="shared" si="289"/>
        <v>#REF!</v>
      </c>
      <c r="Y699" s="36" t="e">
        <f t="shared" si="290"/>
        <v>#REF!</v>
      </c>
      <c r="Z699" s="36" t="e">
        <f t="shared" si="291"/>
        <v>#REF!</v>
      </c>
      <c r="AA699" s="36" t="e">
        <f t="shared" si="292"/>
        <v>#REF!</v>
      </c>
    </row>
    <row r="700" spans="3:27" x14ac:dyDescent="0.3">
      <c r="C700" s="34">
        <v>5.75</v>
      </c>
      <c r="D700" s="34">
        <v>4.21</v>
      </c>
      <c r="E700" s="34">
        <v>11.3</v>
      </c>
      <c r="F700" s="34">
        <v>13.4</v>
      </c>
      <c r="G700" s="34">
        <v>14.1</v>
      </c>
      <c r="H700" s="34">
        <v>11.7</v>
      </c>
      <c r="I700" s="34">
        <v>59</v>
      </c>
      <c r="J700" s="34">
        <v>85.5</v>
      </c>
      <c r="K700" s="34">
        <v>23.3</v>
      </c>
      <c r="L700" s="34">
        <v>13.7</v>
      </c>
      <c r="M700" s="34">
        <v>8.52</v>
      </c>
      <c r="N700" s="34">
        <v>5.84</v>
      </c>
      <c r="P700" s="36" t="e">
        <f t="shared" si="281"/>
        <v>#REF!</v>
      </c>
      <c r="Q700" s="36" t="e">
        <f t="shared" si="282"/>
        <v>#REF!</v>
      </c>
      <c r="R700" s="36" t="e">
        <f t="shared" si="283"/>
        <v>#REF!</v>
      </c>
      <c r="S700" s="36" t="e">
        <f t="shared" si="284"/>
        <v>#REF!</v>
      </c>
      <c r="T700" s="36" t="e">
        <f t="shared" si="285"/>
        <v>#REF!</v>
      </c>
      <c r="U700" s="36" t="e">
        <f t="shared" si="286"/>
        <v>#REF!</v>
      </c>
      <c r="V700" s="36" t="e">
        <f t="shared" si="287"/>
        <v>#REF!</v>
      </c>
      <c r="W700" s="36" t="e">
        <f t="shared" si="288"/>
        <v>#REF!</v>
      </c>
      <c r="X700" s="36" t="e">
        <f t="shared" si="289"/>
        <v>#REF!</v>
      </c>
      <c r="Y700" s="36" t="e">
        <f t="shared" si="290"/>
        <v>#REF!</v>
      </c>
      <c r="Z700" s="36" t="e">
        <f t="shared" si="291"/>
        <v>#REF!</v>
      </c>
      <c r="AA700" s="36" t="e">
        <f t="shared" si="292"/>
        <v>#REF!</v>
      </c>
    </row>
    <row r="701" spans="3:27" x14ac:dyDescent="0.3">
      <c r="C701" s="34">
        <v>5.46</v>
      </c>
      <c r="D701" s="34">
        <v>4.25</v>
      </c>
      <c r="E701" s="34">
        <v>11.8</v>
      </c>
      <c r="F701" s="34">
        <v>13.7</v>
      </c>
      <c r="G701" s="34">
        <v>14.6</v>
      </c>
      <c r="H701" s="34">
        <v>13.1</v>
      </c>
      <c r="I701" s="34">
        <v>57</v>
      </c>
      <c r="J701" s="34">
        <v>86.9</v>
      </c>
      <c r="K701" s="34">
        <v>24</v>
      </c>
      <c r="L701" s="34">
        <v>13.1</v>
      </c>
      <c r="M701" s="34">
        <v>8.33</v>
      </c>
      <c r="N701" s="34">
        <v>4.97</v>
      </c>
      <c r="P701" s="36" t="e">
        <f t="shared" si="281"/>
        <v>#REF!</v>
      </c>
      <c r="Q701" s="36" t="e">
        <f t="shared" si="282"/>
        <v>#REF!</v>
      </c>
      <c r="R701" s="36" t="e">
        <f t="shared" si="283"/>
        <v>#REF!</v>
      </c>
      <c r="S701" s="36" t="e">
        <f t="shared" si="284"/>
        <v>#REF!</v>
      </c>
      <c r="T701" s="36" t="e">
        <f t="shared" si="285"/>
        <v>#REF!</v>
      </c>
      <c r="U701" s="36" t="e">
        <f t="shared" si="286"/>
        <v>#REF!</v>
      </c>
      <c r="V701" s="36" t="e">
        <f t="shared" si="287"/>
        <v>#REF!</v>
      </c>
      <c r="W701" s="36" t="e">
        <f t="shared" si="288"/>
        <v>#REF!</v>
      </c>
      <c r="X701" s="36" t="e">
        <f t="shared" si="289"/>
        <v>#REF!</v>
      </c>
      <c r="Y701" s="36" t="e">
        <f t="shared" si="290"/>
        <v>#REF!</v>
      </c>
      <c r="Z701" s="36" t="e">
        <f t="shared" si="291"/>
        <v>#REF!</v>
      </c>
      <c r="AA701" s="36" t="e">
        <f t="shared" si="292"/>
        <v>#REF!</v>
      </c>
    </row>
    <row r="702" spans="3:27" x14ac:dyDescent="0.3">
      <c r="C702" s="34">
        <v>5.36</v>
      </c>
      <c r="D702" s="34">
        <v>4.29</v>
      </c>
      <c r="E702" s="34">
        <v>10.8</v>
      </c>
      <c r="F702" s="34">
        <v>14.1</v>
      </c>
      <c r="G702" s="34">
        <v>15.6</v>
      </c>
      <c r="H702" s="34">
        <v>14</v>
      </c>
      <c r="I702" s="34">
        <v>49.5</v>
      </c>
      <c r="J702" s="34">
        <v>83.9</v>
      </c>
      <c r="K702" s="34">
        <v>26.3</v>
      </c>
      <c r="L702" s="34">
        <v>13.1</v>
      </c>
      <c r="M702" s="34">
        <v>8.39</v>
      </c>
      <c r="N702" s="34">
        <v>5.75</v>
      </c>
      <c r="P702" s="36" t="e">
        <f t="shared" si="281"/>
        <v>#REF!</v>
      </c>
      <c r="Q702" s="36" t="e">
        <f t="shared" si="282"/>
        <v>#REF!</v>
      </c>
      <c r="R702" s="36" t="e">
        <f t="shared" si="283"/>
        <v>#REF!</v>
      </c>
      <c r="S702" s="36" t="e">
        <f t="shared" si="284"/>
        <v>#REF!</v>
      </c>
      <c r="T702" s="36" t="e">
        <f t="shared" si="285"/>
        <v>#REF!</v>
      </c>
      <c r="U702" s="36" t="e">
        <f t="shared" si="286"/>
        <v>#REF!</v>
      </c>
      <c r="V702" s="36" t="e">
        <f t="shared" si="287"/>
        <v>#REF!</v>
      </c>
      <c r="W702" s="36" t="e">
        <f t="shared" si="288"/>
        <v>#REF!</v>
      </c>
      <c r="X702" s="36" t="e">
        <f t="shared" si="289"/>
        <v>#REF!</v>
      </c>
      <c r="Y702" s="36" t="e">
        <f t="shared" si="290"/>
        <v>#REF!</v>
      </c>
      <c r="Z702" s="36" t="e">
        <f t="shared" si="291"/>
        <v>#REF!</v>
      </c>
      <c r="AA702" s="36" t="e">
        <f t="shared" si="292"/>
        <v>#REF!</v>
      </c>
    </row>
    <row r="703" spans="3:27" x14ac:dyDescent="0.3">
      <c r="C703" s="34">
        <v>5.36</v>
      </c>
      <c r="D703" s="34">
        <v>4.6900000000000004</v>
      </c>
      <c r="E703" s="34">
        <v>14.4</v>
      </c>
      <c r="F703" s="34">
        <v>13.1</v>
      </c>
      <c r="G703" s="34">
        <v>14.5</v>
      </c>
      <c r="H703" s="34">
        <v>14.5</v>
      </c>
      <c r="I703" s="34">
        <v>47.9</v>
      </c>
      <c r="J703" s="34">
        <v>81.400000000000006</v>
      </c>
      <c r="K703" s="34">
        <v>35.6</v>
      </c>
      <c r="L703" s="34">
        <v>13.1</v>
      </c>
      <c r="M703" s="34">
        <v>8.39</v>
      </c>
      <c r="N703" s="34">
        <v>5.6</v>
      </c>
      <c r="P703" s="36" t="e">
        <f t="shared" si="281"/>
        <v>#REF!</v>
      </c>
      <c r="Q703" s="36" t="e">
        <f t="shared" si="282"/>
        <v>#REF!</v>
      </c>
      <c r="R703" s="36" t="e">
        <f t="shared" si="283"/>
        <v>#REF!</v>
      </c>
      <c r="S703" s="36" t="e">
        <f t="shared" si="284"/>
        <v>#REF!</v>
      </c>
      <c r="T703" s="36" t="e">
        <f t="shared" si="285"/>
        <v>#REF!</v>
      </c>
      <c r="U703" s="36" t="e">
        <f t="shared" si="286"/>
        <v>#REF!</v>
      </c>
      <c r="V703" s="36" t="e">
        <f t="shared" si="287"/>
        <v>#REF!</v>
      </c>
      <c r="W703" s="36" t="e">
        <f t="shared" si="288"/>
        <v>#REF!</v>
      </c>
      <c r="X703" s="36" t="e">
        <f t="shared" si="289"/>
        <v>#REF!</v>
      </c>
      <c r="Y703" s="36" t="e">
        <f t="shared" si="290"/>
        <v>#REF!</v>
      </c>
      <c r="Z703" s="36" t="e">
        <f t="shared" si="291"/>
        <v>#REF!</v>
      </c>
      <c r="AA703" s="36" t="e">
        <f t="shared" si="292"/>
        <v>#REF!</v>
      </c>
    </row>
    <row r="704" spans="3:27" x14ac:dyDescent="0.3">
      <c r="C704" s="34">
        <v>5.22</v>
      </c>
      <c r="D704" s="34">
        <v>5.12</v>
      </c>
      <c r="E704" s="34">
        <v>15.2</v>
      </c>
      <c r="F704" s="34">
        <v>12.6</v>
      </c>
      <c r="G704" s="34">
        <v>15</v>
      </c>
      <c r="H704" s="34">
        <v>15.2</v>
      </c>
      <c r="I704" s="34">
        <v>91.6</v>
      </c>
      <c r="J704" s="34">
        <v>73.8</v>
      </c>
      <c r="K704" s="34">
        <v>35.5</v>
      </c>
      <c r="L704" s="34">
        <v>12.6</v>
      </c>
      <c r="M704" s="34">
        <v>8.33</v>
      </c>
      <c r="N704" s="34">
        <v>5.41</v>
      </c>
      <c r="P704" s="36" t="e">
        <f t="shared" si="281"/>
        <v>#REF!</v>
      </c>
      <c r="Q704" s="36" t="e">
        <f t="shared" si="282"/>
        <v>#REF!</v>
      </c>
      <c r="R704" s="36" t="e">
        <f t="shared" si="283"/>
        <v>#REF!</v>
      </c>
      <c r="S704" s="36" t="e">
        <f t="shared" si="284"/>
        <v>#REF!</v>
      </c>
      <c r="T704" s="36" t="e">
        <f t="shared" si="285"/>
        <v>#REF!</v>
      </c>
      <c r="U704" s="36" t="e">
        <f t="shared" si="286"/>
        <v>#REF!</v>
      </c>
      <c r="V704" s="36" t="e">
        <f t="shared" si="287"/>
        <v>#REF!</v>
      </c>
      <c r="W704" s="36" t="e">
        <f t="shared" si="288"/>
        <v>#REF!</v>
      </c>
      <c r="X704" s="36" t="e">
        <f t="shared" si="289"/>
        <v>#REF!</v>
      </c>
      <c r="Y704" s="36" t="e">
        <f t="shared" si="290"/>
        <v>#REF!</v>
      </c>
      <c r="Z704" s="36" t="e">
        <f t="shared" si="291"/>
        <v>#REF!</v>
      </c>
      <c r="AA704" s="36" t="e">
        <f t="shared" si="292"/>
        <v>#REF!</v>
      </c>
    </row>
    <row r="705" spans="1:40" x14ac:dyDescent="0.3">
      <c r="C705" s="34">
        <v>4.7300000000000004</v>
      </c>
      <c r="D705" s="34">
        <v>6.61</v>
      </c>
      <c r="E705" s="34">
        <v>15</v>
      </c>
      <c r="F705" s="34">
        <v>13.5</v>
      </c>
      <c r="G705" s="34">
        <v>16.399999999999999</v>
      </c>
      <c r="H705" s="34">
        <v>15.9</v>
      </c>
      <c r="I705" s="34">
        <v>94.2</v>
      </c>
      <c r="J705" s="34">
        <v>68.099999999999994</v>
      </c>
      <c r="K705" s="34">
        <v>33.700000000000003</v>
      </c>
      <c r="L705" s="34">
        <v>12.3</v>
      </c>
      <c r="M705" s="34">
        <v>8.15</v>
      </c>
      <c r="N705" s="34">
        <v>5.7</v>
      </c>
      <c r="P705" s="36" t="e">
        <f t="shared" si="281"/>
        <v>#REF!</v>
      </c>
      <c r="Q705" s="36" t="e">
        <f t="shared" si="282"/>
        <v>#REF!</v>
      </c>
      <c r="R705" s="36" t="e">
        <f t="shared" si="283"/>
        <v>#REF!</v>
      </c>
      <c r="S705" s="36" t="e">
        <f t="shared" si="284"/>
        <v>#REF!</v>
      </c>
      <c r="T705" s="36" t="e">
        <f t="shared" si="285"/>
        <v>#REF!</v>
      </c>
      <c r="U705" s="36" t="e">
        <f t="shared" si="286"/>
        <v>#REF!</v>
      </c>
      <c r="V705" s="36" t="e">
        <f t="shared" si="287"/>
        <v>#REF!</v>
      </c>
      <c r="W705" s="36" t="e">
        <f t="shared" si="288"/>
        <v>#REF!</v>
      </c>
      <c r="X705" s="36" t="e">
        <f t="shared" si="289"/>
        <v>#REF!</v>
      </c>
      <c r="Y705" s="36" t="e">
        <f t="shared" si="290"/>
        <v>#REF!</v>
      </c>
      <c r="Z705" s="36" t="e">
        <f t="shared" si="291"/>
        <v>#REF!</v>
      </c>
      <c r="AA705" s="36" t="e">
        <f t="shared" si="292"/>
        <v>#REF!</v>
      </c>
    </row>
    <row r="706" spans="1:40" x14ac:dyDescent="0.3">
      <c r="C706" s="34">
        <v>4.59</v>
      </c>
      <c r="D706" s="34">
        <v>8.0299999999999994</v>
      </c>
      <c r="E706" s="34">
        <v>14.6</v>
      </c>
      <c r="F706" s="34">
        <v>13.7</v>
      </c>
      <c r="G706" s="34">
        <v>14.5</v>
      </c>
      <c r="H706" s="34">
        <v>14.6</v>
      </c>
      <c r="I706" s="34">
        <v>92.2</v>
      </c>
      <c r="J706" s="34">
        <v>58</v>
      </c>
      <c r="K706" s="34">
        <v>29.8</v>
      </c>
      <c r="L706" s="34">
        <v>11.4</v>
      </c>
      <c r="M706" s="34">
        <v>8.15</v>
      </c>
      <c r="N706" s="34">
        <v>5.6</v>
      </c>
      <c r="P706" s="36" t="e">
        <f t="shared" si="281"/>
        <v>#REF!</v>
      </c>
      <c r="Q706" s="36" t="e">
        <f t="shared" si="282"/>
        <v>#REF!</v>
      </c>
      <c r="R706" s="36" t="e">
        <f t="shared" si="283"/>
        <v>#REF!</v>
      </c>
      <c r="S706" s="36" t="e">
        <f t="shared" si="284"/>
        <v>#REF!</v>
      </c>
      <c r="T706" s="36" t="e">
        <f t="shared" si="285"/>
        <v>#REF!</v>
      </c>
      <c r="U706" s="36" t="e">
        <f t="shared" si="286"/>
        <v>#REF!</v>
      </c>
      <c r="V706" s="36" t="e">
        <f t="shared" si="287"/>
        <v>#REF!</v>
      </c>
      <c r="W706" s="36" t="e">
        <f t="shared" si="288"/>
        <v>#REF!</v>
      </c>
      <c r="X706" s="36" t="e">
        <f t="shared" si="289"/>
        <v>#REF!</v>
      </c>
      <c r="Y706" s="36" t="e">
        <f t="shared" si="290"/>
        <v>#REF!</v>
      </c>
      <c r="Z706" s="36" t="e">
        <f t="shared" si="291"/>
        <v>#REF!</v>
      </c>
      <c r="AA706" s="36" t="e">
        <f t="shared" si="292"/>
        <v>#REF!</v>
      </c>
    </row>
    <row r="707" spans="1:40" x14ac:dyDescent="0.3">
      <c r="C707" s="34">
        <v>4.5</v>
      </c>
      <c r="D707" s="34">
        <v>7.27</v>
      </c>
      <c r="E707" s="34">
        <v>15.6</v>
      </c>
      <c r="F707" s="34">
        <v>14.4</v>
      </c>
      <c r="G707" s="34">
        <v>14.6</v>
      </c>
      <c r="H707" s="34">
        <v>12.5</v>
      </c>
      <c r="I707" s="34">
        <v>65.099999999999994</v>
      </c>
      <c r="J707" s="34">
        <v>59.5</v>
      </c>
      <c r="K707" s="34">
        <v>29.9</v>
      </c>
      <c r="L707" s="34">
        <v>10</v>
      </c>
      <c r="M707" s="34">
        <v>8.15</v>
      </c>
      <c r="N707" s="34">
        <v>6.16</v>
      </c>
      <c r="P707" s="36" t="e">
        <f t="shared" si="281"/>
        <v>#REF!</v>
      </c>
      <c r="Q707" s="36" t="e">
        <f t="shared" si="282"/>
        <v>#REF!</v>
      </c>
      <c r="R707" s="36" t="e">
        <f t="shared" si="283"/>
        <v>#REF!</v>
      </c>
      <c r="S707" s="36" t="e">
        <f t="shared" si="284"/>
        <v>#REF!</v>
      </c>
      <c r="T707" s="36" t="e">
        <f t="shared" si="285"/>
        <v>#REF!</v>
      </c>
      <c r="U707" s="36" t="e">
        <f t="shared" si="286"/>
        <v>#REF!</v>
      </c>
      <c r="V707" s="36" t="e">
        <f t="shared" si="287"/>
        <v>#REF!</v>
      </c>
      <c r="W707" s="36" t="e">
        <f t="shared" si="288"/>
        <v>#REF!</v>
      </c>
      <c r="X707" s="36" t="e">
        <f t="shared" si="289"/>
        <v>#REF!</v>
      </c>
      <c r="Y707" s="36" t="e">
        <f t="shared" si="290"/>
        <v>#REF!</v>
      </c>
      <c r="Z707" s="36" t="e">
        <f t="shared" si="291"/>
        <v>#REF!</v>
      </c>
      <c r="AA707" s="36" t="e">
        <f t="shared" si="292"/>
        <v>#REF!</v>
      </c>
    </row>
    <row r="708" spans="1:40" x14ac:dyDescent="0.3">
      <c r="C708" s="34">
        <v>4.29</v>
      </c>
      <c r="D708" s="34">
        <v>6.21</v>
      </c>
      <c r="E708" s="34">
        <v>16.100000000000001</v>
      </c>
      <c r="F708" s="34">
        <v>12.9</v>
      </c>
      <c r="G708" s="34">
        <v>14.1</v>
      </c>
      <c r="H708" s="34">
        <v>11.6</v>
      </c>
      <c r="I708" s="34">
        <v>70.599999999999994</v>
      </c>
      <c r="J708" s="34">
        <v>68.599999999999994</v>
      </c>
      <c r="K708" s="34">
        <v>28.8</v>
      </c>
      <c r="L708" s="34">
        <v>11</v>
      </c>
      <c r="M708" s="34">
        <v>7.96</v>
      </c>
      <c r="N708" s="34">
        <v>6.05</v>
      </c>
      <c r="P708" s="36" t="e">
        <f t="shared" si="281"/>
        <v>#REF!</v>
      </c>
      <c r="Q708" s="36" t="e">
        <f t="shared" si="282"/>
        <v>#REF!</v>
      </c>
      <c r="R708" s="36" t="e">
        <f t="shared" si="283"/>
        <v>#REF!</v>
      </c>
      <c r="S708" s="36" t="e">
        <f t="shared" si="284"/>
        <v>#REF!</v>
      </c>
      <c r="T708" s="36" t="e">
        <f t="shared" si="285"/>
        <v>#REF!</v>
      </c>
      <c r="U708" s="36" t="e">
        <f t="shared" si="286"/>
        <v>#REF!</v>
      </c>
      <c r="V708" s="36" t="e">
        <f t="shared" si="287"/>
        <v>#REF!</v>
      </c>
      <c r="W708" s="36" t="e">
        <f t="shared" si="288"/>
        <v>#REF!</v>
      </c>
      <c r="X708" s="36" t="e">
        <f t="shared" si="289"/>
        <v>#REF!</v>
      </c>
      <c r="Y708" s="36" t="e">
        <f t="shared" si="290"/>
        <v>#REF!</v>
      </c>
      <c r="Z708" s="36" t="e">
        <f t="shared" si="291"/>
        <v>#REF!</v>
      </c>
      <c r="AA708" s="36" t="e">
        <f t="shared" si="292"/>
        <v>#REF!</v>
      </c>
    </row>
    <row r="709" spans="1:40" x14ac:dyDescent="0.3">
      <c r="C709" s="34">
        <v>4.21</v>
      </c>
      <c r="D709" s="34">
        <v>6.76</v>
      </c>
      <c r="E709" s="34">
        <v>16.5</v>
      </c>
      <c r="F709" s="34">
        <v>13.3</v>
      </c>
      <c r="G709" s="34">
        <v>13.1</v>
      </c>
      <c r="H709" s="34">
        <v>12.9</v>
      </c>
      <c r="I709" s="34">
        <v>72.599999999999994</v>
      </c>
      <c r="J709" s="34">
        <v>57.3</v>
      </c>
      <c r="K709" s="34">
        <v>26.9</v>
      </c>
      <c r="L709" s="34">
        <v>10.3</v>
      </c>
      <c r="M709" s="34">
        <v>7.96</v>
      </c>
      <c r="N709" s="34">
        <v>5.94</v>
      </c>
      <c r="P709" s="36" t="e">
        <f t="shared" si="281"/>
        <v>#REF!</v>
      </c>
      <c r="Q709" s="36" t="e">
        <f t="shared" si="282"/>
        <v>#REF!</v>
      </c>
      <c r="R709" s="36" t="e">
        <f t="shared" si="283"/>
        <v>#REF!</v>
      </c>
      <c r="S709" s="36" t="e">
        <f t="shared" si="284"/>
        <v>#REF!</v>
      </c>
      <c r="T709" s="36" t="e">
        <f t="shared" si="285"/>
        <v>#REF!</v>
      </c>
      <c r="U709" s="36" t="e">
        <f t="shared" si="286"/>
        <v>#REF!</v>
      </c>
      <c r="V709" s="36" t="e">
        <f t="shared" si="287"/>
        <v>#REF!</v>
      </c>
      <c r="W709" s="36" t="e">
        <f t="shared" si="288"/>
        <v>#REF!</v>
      </c>
      <c r="X709" s="36" t="e">
        <f t="shared" si="289"/>
        <v>#REF!</v>
      </c>
      <c r="Y709" s="36" t="e">
        <f t="shared" si="290"/>
        <v>#REF!</v>
      </c>
      <c r="Z709" s="36" t="e">
        <f t="shared" si="291"/>
        <v>#REF!</v>
      </c>
      <c r="AA709" s="36" t="e">
        <f t="shared" si="292"/>
        <v>#REF!</v>
      </c>
    </row>
    <row r="710" spans="1:40" x14ac:dyDescent="0.3">
      <c r="C710" s="34">
        <v>4.78</v>
      </c>
      <c r="D710" s="34">
        <v>7.37</v>
      </c>
      <c r="E710" s="34">
        <v>16</v>
      </c>
      <c r="F710" s="34">
        <v>13.6</v>
      </c>
      <c r="G710" s="34">
        <v>20.9</v>
      </c>
      <c r="H710" s="34">
        <v>14.3</v>
      </c>
      <c r="I710" s="34">
        <v>101</v>
      </c>
      <c r="J710" s="34">
        <v>48.9</v>
      </c>
      <c r="K710" s="34">
        <v>25.2</v>
      </c>
      <c r="L710" s="34">
        <v>12</v>
      </c>
      <c r="M710" s="34">
        <v>7.9</v>
      </c>
      <c r="N710" s="34">
        <v>5.65</v>
      </c>
      <c r="P710" s="36" t="e">
        <f t="shared" si="281"/>
        <v>#REF!</v>
      </c>
      <c r="Q710" s="36" t="e">
        <f t="shared" si="282"/>
        <v>#REF!</v>
      </c>
      <c r="R710" s="36" t="e">
        <f t="shared" si="283"/>
        <v>#REF!</v>
      </c>
      <c r="S710" s="36" t="e">
        <f t="shared" si="284"/>
        <v>#REF!</v>
      </c>
      <c r="T710" s="36" t="e">
        <f t="shared" si="285"/>
        <v>#REF!</v>
      </c>
      <c r="U710" s="36" t="e">
        <f t="shared" si="286"/>
        <v>#REF!</v>
      </c>
      <c r="V710" s="36" t="e">
        <f t="shared" si="287"/>
        <v>#REF!</v>
      </c>
      <c r="W710" s="36" t="e">
        <f t="shared" si="288"/>
        <v>#REF!</v>
      </c>
      <c r="X710" s="36" t="e">
        <f t="shared" si="289"/>
        <v>#REF!</v>
      </c>
      <c r="Y710" s="36" t="e">
        <f t="shared" si="290"/>
        <v>#REF!</v>
      </c>
      <c r="Z710" s="36" t="e">
        <f t="shared" si="291"/>
        <v>#REF!</v>
      </c>
      <c r="AA710" s="36" t="e">
        <f t="shared" si="292"/>
        <v>#REF!</v>
      </c>
    </row>
    <row r="711" spans="1:40" x14ac:dyDescent="0.3">
      <c r="C711" s="34">
        <v>4.7300000000000004</v>
      </c>
      <c r="D711" s="34">
        <v>7.96</v>
      </c>
      <c r="E711" s="34">
        <v>14.8</v>
      </c>
      <c r="F711" s="34">
        <v>14.2</v>
      </c>
      <c r="G711" s="34">
        <v>20.3</v>
      </c>
      <c r="H711" s="34">
        <v>17.100000000000001</v>
      </c>
      <c r="I711" s="34">
        <v>95.5</v>
      </c>
      <c r="J711" s="34">
        <v>39.5</v>
      </c>
      <c r="K711" s="34">
        <v>24.3</v>
      </c>
      <c r="L711" s="34">
        <v>11.3</v>
      </c>
      <c r="M711" s="34">
        <v>7.77</v>
      </c>
      <c r="N711" s="34">
        <v>5.36</v>
      </c>
      <c r="P711" s="36" t="e">
        <f t="shared" si="281"/>
        <v>#REF!</v>
      </c>
      <c r="Q711" s="36" t="e">
        <f t="shared" si="282"/>
        <v>#REF!</v>
      </c>
      <c r="R711" s="36" t="e">
        <f t="shared" si="283"/>
        <v>#REF!</v>
      </c>
      <c r="S711" s="36" t="e">
        <f t="shared" si="284"/>
        <v>#REF!</v>
      </c>
      <c r="T711" s="36" t="e">
        <f t="shared" si="285"/>
        <v>#REF!</v>
      </c>
      <c r="U711" s="36" t="e">
        <f t="shared" si="286"/>
        <v>#REF!</v>
      </c>
      <c r="V711" s="36" t="e">
        <f t="shared" si="287"/>
        <v>#REF!</v>
      </c>
      <c r="W711" s="36" t="e">
        <f t="shared" si="288"/>
        <v>#REF!</v>
      </c>
      <c r="X711" s="36" t="e">
        <f t="shared" si="289"/>
        <v>#REF!</v>
      </c>
      <c r="Y711" s="36" t="e">
        <f t="shared" si="290"/>
        <v>#REF!</v>
      </c>
      <c r="Z711" s="36" t="e">
        <f t="shared" si="291"/>
        <v>#REF!</v>
      </c>
      <c r="AA711" s="36" t="e">
        <f t="shared" si="292"/>
        <v>#REF!</v>
      </c>
    </row>
    <row r="712" spans="1:40" x14ac:dyDescent="0.3">
      <c r="C712" s="34">
        <v>4.59</v>
      </c>
      <c r="E712" s="34">
        <v>14.6</v>
      </c>
      <c r="F712" s="34">
        <v>15.1</v>
      </c>
      <c r="G712" s="34">
        <v>20.100000000000001</v>
      </c>
      <c r="H712" s="34">
        <v>18.3</v>
      </c>
      <c r="I712" s="34">
        <v>63.3</v>
      </c>
      <c r="J712" s="34">
        <v>40.9</v>
      </c>
      <c r="K712" s="34">
        <v>24.4</v>
      </c>
      <c r="L712" s="34">
        <v>11</v>
      </c>
      <c r="M712" s="34">
        <v>7.77</v>
      </c>
      <c r="N712" s="34">
        <v>5.17</v>
      </c>
      <c r="P712" s="36" t="e">
        <f>IF(C712="NaN", "", C712*$G$7)</f>
        <v>#REF!</v>
      </c>
      <c r="Q712" s="36"/>
      <c r="R712" s="36" t="e">
        <f t="shared" ref="R712:AA712" si="294">IF(E712="NaN", "", E712*$G$7)</f>
        <v>#REF!</v>
      </c>
      <c r="S712" s="36" t="e">
        <f t="shared" si="294"/>
        <v>#REF!</v>
      </c>
      <c r="T712" s="36" t="e">
        <f t="shared" si="294"/>
        <v>#REF!</v>
      </c>
      <c r="U712" s="36" t="e">
        <f t="shared" si="294"/>
        <v>#REF!</v>
      </c>
      <c r="V712" s="36" t="e">
        <f t="shared" si="294"/>
        <v>#REF!</v>
      </c>
      <c r="W712" s="36" t="e">
        <f t="shared" si="294"/>
        <v>#REF!</v>
      </c>
      <c r="X712" s="36" t="e">
        <f t="shared" si="294"/>
        <v>#REF!</v>
      </c>
      <c r="Y712" s="36" t="e">
        <f t="shared" si="294"/>
        <v>#REF!</v>
      </c>
      <c r="Z712" s="36" t="e">
        <f t="shared" si="294"/>
        <v>#REF!</v>
      </c>
      <c r="AA712" s="36" t="e">
        <f t="shared" si="294"/>
        <v>#REF!</v>
      </c>
    </row>
    <row r="713" spans="1:40" x14ac:dyDescent="0.3">
      <c r="C713" s="34">
        <v>4.59</v>
      </c>
      <c r="E713" s="34">
        <v>14.7</v>
      </c>
      <c r="G713" s="34">
        <v>17.899999999999999</v>
      </c>
      <c r="I713" s="34">
        <v>62</v>
      </c>
      <c r="J713" s="34">
        <v>38.299999999999997</v>
      </c>
      <c r="L713" s="34">
        <v>10.9</v>
      </c>
      <c r="N713" s="34">
        <v>5.0199999999999996</v>
      </c>
      <c r="P713" s="36" t="e">
        <f>IF(C713="NaN", "", C713*$G$7)</f>
        <v>#REF!</v>
      </c>
      <c r="Q713" s="36"/>
      <c r="R713" s="36" t="e">
        <f>IF(E713="NaN", "", E713*$G$7)</f>
        <v>#REF!</v>
      </c>
      <c r="S713" s="36"/>
      <c r="T713" s="36" t="e">
        <f>IF(G713="NaN", "", G713*$G$7)</f>
        <v>#REF!</v>
      </c>
      <c r="U713" s="36"/>
      <c r="V713" s="36" t="e">
        <f>IF(I713="NaN", "", I713*$G$7)</f>
        <v>#REF!</v>
      </c>
      <c r="W713" s="36" t="e">
        <f>IF(J713="NaN", "", J713*$G$7)</f>
        <v>#REF!</v>
      </c>
      <c r="X713" s="36"/>
      <c r="Y713" s="36" t="e">
        <f>IF(L713="NaN", "", L713*$G$7)</f>
        <v>#REF!</v>
      </c>
      <c r="Z713" s="36"/>
      <c r="AA713" s="36" t="e">
        <f>IF(N713="NaN", "", N713*$G$7)</f>
        <v>#REF!</v>
      </c>
    </row>
    <row r="714" spans="1:40" x14ac:dyDescent="0.3">
      <c r="P714" s="36"/>
      <c r="Q714" s="36"/>
      <c r="R714" s="36"/>
      <c r="S714" s="36"/>
      <c r="T714" s="36"/>
      <c r="U714" s="36"/>
      <c r="V714" s="36"/>
      <c r="W714" s="36"/>
      <c r="X714" s="36"/>
      <c r="Y714" s="36"/>
      <c r="Z714" s="36"/>
      <c r="AA714" s="36"/>
    </row>
    <row r="715" spans="1:40" x14ac:dyDescent="0.3">
      <c r="A715" s="34">
        <v>1989</v>
      </c>
      <c r="C715" s="34">
        <v>4.83</v>
      </c>
      <c r="D715" s="34">
        <v>7.15</v>
      </c>
      <c r="E715" s="34">
        <v>5.51</v>
      </c>
      <c r="F715" s="34">
        <v>8.83</v>
      </c>
      <c r="G715" s="34">
        <v>6.43</v>
      </c>
      <c r="H715" s="34">
        <v>10.3</v>
      </c>
      <c r="I715" s="34">
        <v>15.6</v>
      </c>
      <c r="J715" s="34">
        <v>85.8</v>
      </c>
      <c r="K715" s="34">
        <v>60.5</v>
      </c>
      <c r="L715" s="34">
        <v>26.1</v>
      </c>
      <c r="M715" s="34">
        <v>11.3</v>
      </c>
      <c r="N715" s="34">
        <v>8.2100000000000009</v>
      </c>
      <c r="P715" s="36" t="e">
        <f t="shared" ref="P715:P742" si="295">IF(C715="NaN", "", C715*$G$7)</f>
        <v>#REF!</v>
      </c>
      <c r="Q715" s="36" t="e">
        <f t="shared" ref="Q715:Q742" si="296">IF(D715="NaN", "", D715*$G$7)</f>
        <v>#REF!</v>
      </c>
      <c r="R715" s="36" t="e">
        <f t="shared" ref="R715:R742" si="297">IF(E715="NaN", "", E715*$G$7)</f>
        <v>#REF!</v>
      </c>
      <c r="S715" s="36" t="e">
        <f t="shared" ref="S715:S742" si="298">IF(F715="NaN", "", F715*$G$7)</f>
        <v>#REF!</v>
      </c>
      <c r="T715" s="36" t="e">
        <f t="shared" ref="T715:T742" si="299">IF(G715="NaN", "", G715*$G$7)</f>
        <v>#REF!</v>
      </c>
      <c r="U715" s="36" t="e">
        <f t="shared" ref="U715:U742" si="300">IF(H715="NaN", "", H715*$G$7)</f>
        <v>#REF!</v>
      </c>
      <c r="V715" s="36" t="e">
        <f t="shared" ref="V715:V742" si="301">IF(I715="NaN", "", I715*$G$7)</f>
        <v>#REF!</v>
      </c>
      <c r="W715" s="36" t="e">
        <f t="shared" ref="W715:W742" si="302">IF(J715="NaN", "", J715*$G$7)</f>
        <v>#REF!</v>
      </c>
      <c r="X715" s="36" t="e">
        <f t="shared" ref="X715:X742" si="303">IF(K715="NaN", "", K715*$G$7)</f>
        <v>#REF!</v>
      </c>
      <c r="Y715" s="36" t="e">
        <f t="shared" ref="Y715:Y742" si="304">IF(L715="NaN", "", L715*$G$7)</f>
        <v>#REF!</v>
      </c>
      <c r="Z715" s="36" t="e">
        <f t="shared" ref="Z715:Z742" si="305">IF(M715="NaN", "", M715*$G$7)</f>
        <v>#REF!</v>
      </c>
      <c r="AA715" s="36" t="e">
        <f t="shared" ref="AA715:AA742" si="306">IF(N715="NaN", "", N715*$G$7)</f>
        <v>#REF!</v>
      </c>
      <c r="AC715" s="3" t="e">
        <f t="shared" ref="AC715:AN715" si="307">AVERAGE(P715:P745)</f>
        <v>#REF!</v>
      </c>
      <c r="AD715" s="3" t="e">
        <f t="shared" si="307"/>
        <v>#REF!</v>
      </c>
      <c r="AE715" s="3" t="e">
        <f t="shared" si="307"/>
        <v>#REF!</v>
      </c>
      <c r="AF715" s="3" t="e">
        <f t="shared" si="307"/>
        <v>#REF!</v>
      </c>
      <c r="AG715" s="3" t="e">
        <f t="shared" si="307"/>
        <v>#REF!</v>
      </c>
      <c r="AH715" s="3" t="e">
        <f t="shared" si="307"/>
        <v>#REF!</v>
      </c>
      <c r="AI715" s="3" t="e">
        <f t="shared" si="307"/>
        <v>#REF!</v>
      </c>
      <c r="AJ715" s="3" t="e">
        <f t="shared" si="307"/>
        <v>#REF!</v>
      </c>
      <c r="AK715" s="3" t="e">
        <f t="shared" si="307"/>
        <v>#REF!</v>
      </c>
      <c r="AL715" s="3" t="e">
        <f t="shared" si="307"/>
        <v>#REF!</v>
      </c>
      <c r="AM715" s="3" t="e">
        <f t="shared" si="307"/>
        <v>#REF!</v>
      </c>
      <c r="AN715" s="3" t="e">
        <f t="shared" si="307"/>
        <v>#REF!</v>
      </c>
    </row>
    <row r="716" spans="1:40" x14ac:dyDescent="0.3">
      <c r="C716" s="34">
        <v>4.59</v>
      </c>
      <c r="D716" s="34">
        <v>7.1</v>
      </c>
      <c r="E716" s="34">
        <v>5.46</v>
      </c>
      <c r="F716" s="34">
        <v>9.1999999999999993</v>
      </c>
      <c r="G716" s="34">
        <v>6.71</v>
      </c>
      <c r="H716" s="34">
        <v>10.199999999999999</v>
      </c>
      <c r="I716" s="34">
        <v>15.4</v>
      </c>
      <c r="J716" s="34">
        <v>63.4</v>
      </c>
      <c r="K716" s="34">
        <v>77.5</v>
      </c>
      <c r="L716" s="34">
        <v>24.8</v>
      </c>
      <c r="M716" s="34">
        <v>11.1</v>
      </c>
      <c r="N716" s="34">
        <v>8.15</v>
      </c>
      <c r="P716" s="36" t="e">
        <f t="shared" si="295"/>
        <v>#REF!</v>
      </c>
      <c r="Q716" s="36" t="e">
        <f t="shared" si="296"/>
        <v>#REF!</v>
      </c>
      <c r="R716" s="36" t="e">
        <f t="shared" si="297"/>
        <v>#REF!</v>
      </c>
      <c r="S716" s="36" t="e">
        <f t="shared" si="298"/>
        <v>#REF!</v>
      </c>
      <c r="T716" s="36" t="e">
        <f t="shared" si="299"/>
        <v>#REF!</v>
      </c>
      <c r="U716" s="36" t="e">
        <f t="shared" si="300"/>
        <v>#REF!</v>
      </c>
      <c r="V716" s="36" t="e">
        <f t="shared" si="301"/>
        <v>#REF!</v>
      </c>
      <c r="W716" s="36" t="e">
        <f t="shared" si="302"/>
        <v>#REF!</v>
      </c>
      <c r="X716" s="36" t="e">
        <f t="shared" si="303"/>
        <v>#REF!</v>
      </c>
      <c r="Y716" s="36" t="e">
        <f t="shared" si="304"/>
        <v>#REF!</v>
      </c>
      <c r="Z716" s="36" t="e">
        <f t="shared" si="305"/>
        <v>#REF!</v>
      </c>
      <c r="AA716" s="36" t="e">
        <f t="shared" si="306"/>
        <v>#REF!</v>
      </c>
    </row>
    <row r="717" spans="1:40" x14ac:dyDescent="0.3">
      <c r="C717" s="34">
        <v>5.07</v>
      </c>
      <c r="D717" s="34">
        <v>7.21</v>
      </c>
      <c r="E717" s="34">
        <v>5.91</v>
      </c>
      <c r="F717" s="34">
        <v>8.4600000000000009</v>
      </c>
      <c r="G717" s="34">
        <v>6.6</v>
      </c>
      <c r="H717" s="34">
        <v>11.9</v>
      </c>
      <c r="I717" s="34">
        <v>15.6</v>
      </c>
      <c r="J717" s="34">
        <v>56.5</v>
      </c>
      <c r="K717" s="34">
        <v>43.3</v>
      </c>
      <c r="L717" s="34">
        <v>23</v>
      </c>
      <c r="M717" s="34">
        <v>10.7</v>
      </c>
      <c r="N717" s="34">
        <v>7.96</v>
      </c>
      <c r="P717" s="36" t="e">
        <f t="shared" si="295"/>
        <v>#REF!</v>
      </c>
      <c r="Q717" s="36" t="e">
        <f t="shared" si="296"/>
        <v>#REF!</v>
      </c>
      <c r="R717" s="36" t="e">
        <f t="shared" si="297"/>
        <v>#REF!</v>
      </c>
      <c r="S717" s="36" t="e">
        <f t="shared" si="298"/>
        <v>#REF!</v>
      </c>
      <c r="T717" s="36" t="e">
        <f t="shared" si="299"/>
        <v>#REF!</v>
      </c>
      <c r="U717" s="36" t="e">
        <f t="shared" si="300"/>
        <v>#REF!</v>
      </c>
      <c r="V717" s="36" t="e">
        <f t="shared" si="301"/>
        <v>#REF!</v>
      </c>
      <c r="W717" s="36" t="e">
        <f t="shared" si="302"/>
        <v>#REF!</v>
      </c>
      <c r="X717" s="36" t="e">
        <f t="shared" si="303"/>
        <v>#REF!</v>
      </c>
      <c r="Y717" s="36" t="e">
        <f t="shared" si="304"/>
        <v>#REF!</v>
      </c>
      <c r="Z717" s="36" t="e">
        <f t="shared" si="305"/>
        <v>#REF!</v>
      </c>
      <c r="AA717" s="36" t="e">
        <f t="shared" si="306"/>
        <v>#REF!</v>
      </c>
    </row>
    <row r="718" spans="1:40" x14ac:dyDescent="0.3">
      <c r="C718" s="34">
        <v>4.93</v>
      </c>
      <c r="D718" s="34">
        <v>7.04</v>
      </c>
      <c r="E718" s="34">
        <v>5.9</v>
      </c>
      <c r="F718" s="34">
        <v>8.33</v>
      </c>
      <c r="G718" s="34">
        <v>7.54</v>
      </c>
      <c r="H718" s="34">
        <v>13.8</v>
      </c>
      <c r="I718" s="34">
        <v>14.9</v>
      </c>
      <c r="J718" s="34">
        <v>55.5</v>
      </c>
      <c r="K718" s="34">
        <v>46.7</v>
      </c>
      <c r="L718" s="34">
        <v>23.1</v>
      </c>
      <c r="M718" s="34">
        <v>10.7</v>
      </c>
      <c r="N718" s="34">
        <v>7.96</v>
      </c>
      <c r="P718" s="36" t="e">
        <f t="shared" si="295"/>
        <v>#REF!</v>
      </c>
      <c r="Q718" s="36" t="e">
        <f t="shared" si="296"/>
        <v>#REF!</v>
      </c>
      <c r="R718" s="36" t="e">
        <f t="shared" si="297"/>
        <v>#REF!</v>
      </c>
      <c r="S718" s="36" t="e">
        <f t="shared" si="298"/>
        <v>#REF!</v>
      </c>
      <c r="T718" s="36" t="e">
        <f t="shared" si="299"/>
        <v>#REF!</v>
      </c>
      <c r="U718" s="36" t="e">
        <f t="shared" si="300"/>
        <v>#REF!</v>
      </c>
      <c r="V718" s="36" t="e">
        <f t="shared" si="301"/>
        <v>#REF!</v>
      </c>
      <c r="W718" s="36" t="e">
        <f t="shared" si="302"/>
        <v>#REF!</v>
      </c>
      <c r="X718" s="36" t="e">
        <f t="shared" si="303"/>
        <v>#REF!</v>
      </c>
      <c r="Y718" s="36" t="e">
        <f t="shared" si="304"/>
        <v>#REF!</v>
      </c>
      <c r="Z718" s="36" t="e">
        <f t="shared" si="305"/>
        <v>#REF!</v>
      </c>
      <c r="AA718" s="36" t="e">
        <f t="shared" si="306"/>
        <v>#REF!</v>
      </c>
    </row>
    <row r="719" spans="1:40" x14ac:dyDescent="0.3">
      <c r="C719" s="34">
        <v>4.7300000000000004</v>
      </c>
      <c r="D719" s="34">
        <v>6.82</v>
      </c>
      <c r="E719" s="34">
        <v>5.96</v>
      </c>
      <c r="F719" s="34">
        <v>7.96</v>
      </c>
      <c r="G719" s="34">
        <v>8.02</v>
      </c>
      <c r="H719" s="34">
        <v>13</v>
      </c>
      <c r="I719" s="34">
        <v>15.7</v>
      </c>
      <c r="J719" s="34">
        <v>52.3</v>
      </c>
      <c r="K719" s="34">
        <v>40.5</v>
      </c>
      <c r="L719" s="34">
        <v>23.4</v>
      </c>
      <c r="M719" s="34">
        <v>10.4</v>
      </c>
      <c r="N719" s="34">
        <v>7.77</v>
      </c>
      <c r="P719" s="36" t="e">
        <f t="shared" si="295"/>
        <v>#REF!</v>
      </c>
      <c r="Q719" s="36" t="e">
        <f t="shared" si="296"/>
        <v>#REF!</v>
      </c>
      <c r="R719" s="36" t="e">
        <f t="shared" si="297"/>
        <v>#REF!</v>
      </c>
      <c r="S719" s="36" t="e">
        <f t="shared" si="298"/>
        <v>#REF!</v>
      </c>
      <c r="T719" s="36" t="e">
        <f t="shared" si="299"/>
        <v>#REF!</v>
      </c>
      <c r="U719" s="36" t="e">
        <f t="shared" si="300"/>
        <v>#REF!</v>
      </c>
      <c r="V719" s="36" t="e">
        <f t="shared" si="301"/>
        <v>#REF!</v>
      </c>
      <c r="W719" s="36" t="e">
        <f t="shared" si="302"/>
        <v>#REF!</v>
      </c>
      <c r="X719" s="36" t="e">
        <f t="shared" si="303"/>
        <v>#REF!</v>
      </c>
      <c r="Y719" s="36" t="e">
        <f t="shared" si="304"/>
        <v>#REF!</v>
      </c>
      <c r="Z719" s="36" t="e">
        <f t="shared" si="305"/>
        <v>#REF!</v>
      </c>
      <c r="AA719" s="36" t="e">
        <f t="shared" si="306"/>
        <v>#REF!</v>
      </c>
    </row>
    <row r="720" spans="1:40" x14ac:dyDescent="0.3">
      <c r="C720" s="34">
        <v>4.97</v>
      </c>
      <c r="D720" s="34">
        <v>7.37</v>
      </c>
      <c r="E720" s="34">
        <v>5.94</v>
      </c>
      <c r="F720" s="34">
        <v>7.71</v>
      </c>
      <c r="G720" s="34">
        <v>7.59</v>
      </c>
      <c r="H720" s="34">
        <v>11</v>
      </c>
      <c r="I720" s="34">
        <v>15.3</v>
      </c>
      <c r="J720" s="34">
        <v>44.1</v>
      </c>
      <c r="K720" s="34">
        <v>38.6</v>
      </c>
      <c r="L720" s="34">
        <v>23.1</v>
      </c>
      <c r="M720" s="34">
        <v>10.8</v>
      </c>
      <c r="N720" s="34">
        <v>7.59</v>
      </c>
      <c r="P720" s="36" t="e">
        <f t="shared" si="295"/>
        <v>#REF!</v>
      </c>
      <c r="Q720" s="36" t="e">
        <f t="shared" si="296"/>
        <v>#REF!</v>
      </c>
      <c r="R720" s="36" t="e">
        <f t="shared" si="297"/>
        <v>#REF!</v>
      </c>
      <c r="S720" s="36" t="e">
        <f t="shared" si="298"/>
        <v>#REF!</v>
      </c>
      <c r="T720" s="36" t="e">
        <f t="shared" si="299"/>
        <v>#REF!</v>
      </c>
      <c r="U720" s="36" t="e">
        <f t="shared" si="300"/>
        <v>#REF!</v>
      </c>
      <c r="V720" s="36" t="e">
        <f t="shared" si="301"/>
        <v>#REF!</v>
      </c>
      <c r="W720" s="36" t="e">
        <f t="shared" si="302"/>
        <v>#REF!</v>
      </c>
      <c r="X720" s="36" t="e">
        <f t="shared" si="303"/>
        <v>#REF!</v>
      </c>
      <c r="Y720" s="36" t="e">
        <f t="shared" si="304"/>
        <v>#REF!</v>
      </c>
      <c r="Z720" s="36" t="e">
        <f t="shared" si="305"/>
        <v>#REF!</v>
      </c>
      <c r="AA720" s="36" t="e">
        <f t="shared" si="306"/>
        <v>#REF!</v>
      </c>
    </row>
    <row r="721" spans="3:27" x14ac:dyDescent="0.3">
      <c r="C721" s="34">
        <v>5.94</v>
      </c>
      <c r="D721" s="34">
        <v>6.38</v>
      </c>
      <c r="E721" s="34">
        <v>5.95</v>
      </c>
      <c r="F721" s="34">
        <v>7.43</v>
      </c>
      <c r="G721" s="34">
        <v>7.21</v>
      </c>
      <c r="H721" s="34">
        <v>10.4</v>
      </c>
      <c r="I721" s="34">
        <v>15</v>
      </c>
      <c r="J721" s="34">
        <v>38.700000000000003</v>
      </c>
      <c r="K721" s="34">
        <v>38.4</v>
      </c>
      <c r="L721" s="34">
        <v>21.4</v>
      </c>
      <c r="M721" s="34">
        <v>10.6</v>
      </c>
      <c r="N721" s="34">
        <v>7.59</v>
      </c>
      <c r="P721" s="36" t="e">
        <f t="shared" si="295"/>
        <v>#REF!</v>
      </c>
      <c r="Q721" s="36" t="e">
        <f t="shared" si="296"/>
        <v>#REF!</v>
      </c>
      <c r="R721" s="36" t="e">
        <f t="shared" si="297"/>
        <v>#REF!</v>
      </c>
      <c r="S721" s="36" t="e">
        <f t="shared" si="298"/>
        <v>#REF!</v>
      </c>
      <c r="T721" s="36" t="e">
        <f t="shared" si="299"/>
        <v>#REF!</v>
      </c>
      <c r="U721" s="36" t="e">
        <f t="shared" si="300"/>
        <v>#REF!</v>
      </c>
      <c r="V721" s="36" t="e">
        <f t="shared" si="301"/>
        <v>#REF!</v>
      </c>
      <c r="W721" s="36" t="e">
        <f t="shared" si="302"/>
        <v>#REF!</v>
      </c>
      <c r="X721" s="36" t="e">
        <f t="shared" si="303"/>
        <v>#REF!</v>
      </c>
      <c r="Y721" s="36" t="e">
        <f t="shared" si="304"/>
        <v>#REF!</v>
      </c>
      <c r="Z721" s="36" t="e">
        <f t="shared" si="305"/>
        <v>#REF!</v>
      </c>
      <c r="AA721" s="36" t="e">
        <f t="shared" si="306"/>
        <v>#REF!</v>
      </c>
    </row>
    <row r="722" spans="3:27" x14ac:dyDescent="0.3">
      <c r="C722" s="34">
        <v>5.75</v>
      </c>
      <c r="D722" s="34">
        <v>6.05</v>
      </c>
      <c r="E722" s="34">
        <v>6.05</v>
      </c>
      <c r="F722" s="34">
        <v>6.99</v>
      </c>
      <c r="G722" s="34">
        <v>7.71</v>
      </c>
      <c r="H722" s="34">
        <v>9.86</v>
      </c>
      <c r="I722" s="34">
        <v>14.7</v>
      </c>
      <c r="J722" s="34">
        <v>35.4</v>
      </c>
      <c r="K722" s="34">
        <v>38</v>
      </c>
      <c r="L722" s="34">
        <v>19.100000000000001</v>
      </c>
      <c r="M722" s="34">
        <v>9.93</v>
      </c>
      <c r="N722" s="34">
        <v>7.37</v>
      </c>
      <c r="P722" s="36" t="e">
        <f t="shared" si="295"/>
        <v>#REF!</v>
      </c>
      <c r="Q722" s="36" t="e">
        <f t="shared" si="296"/>
        <v>#REF!</v>
      </c>
      <c r="R722" s="36" t="e">
        <f t="shared" si="297"/>
        <v>#REF!</v>
      </c>
      <c r="S722" s="36" t="e">
        <f t="shared" si="298"/>
        <v>#REF!</v>
      </c>
      <c r="T722" s="36" t="e">
        <f t="shared" si="299"/>
        <v>#REF!</v>
      </c>
      <c r="U722" s="36" t="e">
        <f t="shared" si="300"/>
        <v>#REF!</v>
      </c>
      <c r="V722" s="36" t="e">
        <f t="shared" si="301"/>
        <v>#REF!</v>
      </c>
      <c r="W722" s="36" t="e">
        <f t="shared" si="302"/>
        <v>#REF!</v>
      </c>
      <c r="X722" s="36" t="e">
        <f t="shared" si="303"/>
        <v>#REF!</v>
      </c>
      <c r="Y722" s="36" t="e">
        <f t="shared" si="304"/>
        <v>#REF!</v>
      </c>
      <c r="Z722" s="36" t="e">
        <f t="shared" si="305"/>
        <v>#REF!</v>
      </c>
      <c r="AA722" s="36" t="e">
        <f t="shared" si="306"/>
        <v>#REF!</v>
      </c>
    </row>
    <row r="723" spans="3:27" x14ac:dyDescent="0.3">
      <c r="C723" s="34">
        <v>7.96</v>
      </c>
      <c r="D723" s="34">
        <v>5.89</v>
      </c>
      <c r="E723" s="34">
        <v>6.27</v>
      </c>
      <c r="F723" s="34">
        <v>6.71</v>
      </c>
      <c r="G723" s="34">
        <v>7.48</v>
      </c>
      <c r="H723" s="34">
        <v>9.26</v>
      </c>
      <c r="I723" s="34">
        <v>14.4</v>
      </c>
      <c r="J723" s="34">
        <v>35.200000000000003</v>
      </c>
      <c r="K723" s="34">
        <v>33.6</v>
      </c>
      <c r="L723" s="34">
        <v>18.399999999999999</v>
      </c>
      <c r="M723" s="34">
        <v>9.51</v>
      </c>
      <c r="N723" s="34">
        <v>7.26</v>
      </c>
      <c r="P723" s="36" t="e">
        <f t="shared" si="295"/>
        <v>#REF!</v>
      </c>
      <c r="Q723" s="36" t="e">
        <f t="shared" si="296"/>
        <v>#REF!</v>
      </c>
      <c r="R723" s="36" t="e">
        <f t="shared" si="297"/>
        <v>#REF!</v>
      </c>
      <c r="S723" s="36" t="e">
        <f t="shared" si="298"/>
        <v>#REF!</v>
      </c>
      <c r="T723" s="36" t="e">
        <f t="shared" si="299"/>
        <v>#REF!</v>
      </c>
      <c r="U723" s="36" t="e">
        <f t="shared" si="300"/>
        <v>#REF!</v>
      </c>
      <c r="V723" s="36" t="e">
        <f t="shared" si="301"/>
        <v>#REF!</v>
      </c>
      <c r="W723" s="36" t="e">
        <f t="shared" si="302"/>
        <v>#REF!</v>
      </c>
      <c r="X723" s="36" t="e">
        <f t="shared" si="303"/>
        <v>#REF!</v>
      </c>
      <c r="Y723" s="36" t="e">
        <f t="shared" si="304"/>
        <v>#REF!</v>
      </c>
      <c r="Z723" s="36" t="e">
        <f t="shared" si="305"/>
        <v>#REF!</v>
      </c>
      <c r="AA723" s="36" t="e">
        <f t="shared" si="306"/>
        <v>#REF!</v>
      </c>
    </row>
    <row r="724" spans="3:27" x14ac:dyDescent="0.3">
      <c r="C724" s="34">
        <v>7.65</v>
      </c>
      <c r="D724" s="34">
        <v>5.89</v>
      </c>
      <c r="E724" s="34">
        <v>6.16</v>
      </c>
      <c r="F724" s="34">
        <v>6.82</v>
      </c>
      <c r="G724" s="34">
        <v>7.48</v>
      </c>
      <c r="H724" s="34">
        <v>8.64</v>
      </c>
      <c r="I724" s="34">
        <v>16.8</v>
      </c>
      <c r="J724" s="34">
        <v>32</v>
      </c>
      <c r="K724" s="34">
        <v>30.6</v>
      </c>
      <c r="L724" s="34">
        <v>18.100000000000001</v>
      </c>
      <c r="M724" s="34">
        <v>9.26</v>
      </c>
      <c r="N724" s="34">
        <v>7.1</v>
      </c>
      <c r="P724" s="36" t="e">
        <f t="shared" si="295"/>
        <v>#REF!</v>
      </c>
      <c r="Q724" s="36" t="e">
        <f t="shared" si="296"/>
        <v>#REF!</v>
      </c>
      <c r="R724" s="36" t="e">
        <f t="shared" si="297"/>
        <v>#REF!</v>
      </c>
      <c r="S724" s="36" t="e">
        <f t="shared" si="298"/>
        <v>#REF!</v>
      </c>
      <c r="T724" s="36" t="e">
        <f t="shared" si="299"/>
        <v>#REF!</v>
      </c>
      <c r="U724" s="36" t="e">
        <f t="shared" si="300"/>
        <v>#REF!</v>
      </c>
      <c r="V724" s="36" t="e">
        <f t="shared" si="301"/>
        <v>#REF!</v>
      </c>
      <c r="W724" s="36" t="e">
        <f t="shared" si="302"/>
        <v>#REF!</v>
      </c>
      <c r="X724" s="36" t="e">
        <f t="shared" si="303"/>
        <v>#REF!</v>
      </c>
      <c r="Y724" s="36" t="e">
        <f t="shared" si="304"/>
        <v>#REF!</v>
      </c>
      <c r="Z724" s="36" t="e">
        <f t="shared" si="305"/>
        <v>#REF!</v>
      </c>
      <c r="AA724" s="36" t="e">
        <f t="shared" si="306"/>
        <v>#REF!</v>
      </c>
    </row>
    <row r="725" spans="3:27" x14ac:dyDescent="0.3">
      <c r="C725" s="34">
        <v>7.66</v>
      </c>
      <c r="D725" s="34">
        <v>5.75</v>
      </c>
      <c r="E725" s="34">
        <v>6.05</v>
      </c>
      <c r="F725" s="34">
        <v>7.43</v>
      </c>
      <c r="G725" s="34">
        <v>7.26</v>
      </c>
      <c r="H725" s="34">
        <v>8.6999999999999993</v>
      </c>
      <c r="I725" s="34">
        <v>16.2</v>
      </c>
      <c r="J725" s="34">
        <v>37.200000000000003</v>
      </c>
      <c r="K725" s="34">
        <v>29.6</v>
      </c>
      <c r="L725" s="34">
        <v>17.5</v>
      </c>
      <c r="M725" s="34">
        <v>8.89</v>
      </c>
      <c r="N725" s="34">
        <v>6.88</v>
      </c>
      <c r="P725" s="36" t="e">
        <f t="shared" si="295"/>
        <v>#REF!</v>
      </c>
      <c r="Q725" s="36" t="e">
        <f t="shared" si="296"/>
        <v>#REF!</v>
      </c>
      <c r="R725" s="36" t="e">
        <f t="shared" si="297"/>
        <v>#REF!</v>
      </c>
      <c r="S725" s="36" t="e">
        <f t="shared" si="298"/>
        <v>#REF!</v>
      </c>
      <c r="T725" s="36" t="e">
        <f t="shared" si="299"/>
        <v>#REF!</v>
      </c>
      <c r="U725" s="36" t="e">
        <f t="shared" si="300"/>
        <v>#REF!</v>
      </c>
      <c r="V725" s="36" t="e">
        <f t="shared" si="301"/>
        <v>#REF!</v>
      </c>
      <c r="W725" s="36" t="e">
        <f t="shared" si="302"/>
        <v>#REF!</v>
      </c>
      <c r="X725" s="36" t="e">
        <f t="shared" si="303"/>
        <v>#REF!</v>
      </c>
      <c r="Y725" s="36" t="e">
        <f t="shared" si="304"/>
        <v>#REF!</v>
      </c>
      <c r="Z725" s="36" t="e">
        <f t="shared" si="305"/>
        <v>#REF!</v>
      </c>
      <c r="AA725" s="36" t="e">
        <f t="shared" si="306"/>
        <v>#REF!</v>
      </c>
    </row>
    <row r="726" spans="3:27" x14ac:dyDescent="0.3">
      <c r="C726" s="34">
        <v>7.43</v>
      </c>
      <c r="D726" s="34">
        <v>5.65</v>
      </c>
      <c r="E726" s="34">
        <v>5.89</v>
      </c>
      <c r="F726" s="34">
        <v>7.26</v>
      </c>
      <c r="G726" s="34">
        <v>7.04</v>
      </c>
      <c r="H726" s="34">
        <v>9.32</v>
      </c>
      <c r="I726" s="34">
        <v>15.7</v>
      </c>
      <c r="J726" s="34">
        <v>37</v>
      </c>
      <c r="K726" s="34">
        <v>28.6</v>
      </c>
      <c r="L726" s="34">
        <v>17.399999999999999</v>
      </c>
      <c r="M726" s="34">
        <v>9.01</v>
      </c>
      <c r="N726" s="34">
        <v>6.88</v>
      </c>
      <c r="P726" s="36" t="e">
        <f t="shared" si="295"/>
        <v>#REF!</v>
      </c>
      <c r="Q726" s="36" t="e">
        <f t="shared" si="296"/>
        <v>#REF!</v>
      </c>
      <c r="R726" s="36" t="e">
        <f t="shared" si="297"/>
        <v>#REF!</v>
      </c>
      <c r="S726" s="36" t="e">
        <f t="shared" si="298"/>
        <v>#REF!</v>
      </c>
      <c r="T726" s="36" t="e">
        <f t="shared" si="299"/>
        <v>#REF!</v>
      </c>
      <c r="U726" s="36" t="e">
        <f t="shared" si="300"/>
        <v>#REF!</v>
      </c>
      <c r="V726" s="36" t="e">
        <f t="shared" si="301"/>
        <v>#REF!</v>
      </c>
      <c r="W726" s="36" t="e">
        <f t="shared" si="302"/>
        <v>#REF!</v>
      </c>
      <c r="X726" s="36" t="e">
        <f t="shared" si="303"/>
        <v>#REF!</v>
      </c>
      <c r="Y726" s="36" t="e">
        <f t="shared" si="304"/>
        <v>#REF!</v>
      </c>
      <c r="Z726" s="36" t="e">
        <f t="shared" si="305"/>
        <v>#REF!</v>
      </c>
      <c r="AA726" s="36" t="e">
        <f t="shared" si="306"/>
        <v>#REF!</v>
      </c>
    </row>
    <row r="727" spans="3:27" x14ac:dyDescent="0.3">
      <c r="C727" s="34">
        <v>7.26</v>
      </c>
      <c r="D727" s="34">
        <v>5.51</v>
      </c>
      <c r="E727" s="34">
        <v>5.84</v>
      </c>
      <c r="F727" s="34">
        <v>8.33</v>
      </c>
      <c r="G727" s="34">
        <v>6.93</v>
      </c>
      <c r="H727" s="34">
        <v>9.59</v>
      </c>
      <c r="I727" s="34">
        <v>15.2</v>
      </c>
      <c r="J727" s="34">
        <v>47.6</v>
      </c>
      <c r="K727" s="34">
        <v>28.8</v>
      </c>
      <c r="L727" s="34">
        <v>16.7</v>
      </c>
      <c r="M727" s="34">
        <v>9.1999999999999993</v>
      </c>
      <c r="N727" s="34">
        <v>6.49</v>
      </c>
      <c r="P727" s="36" t="e">
        <f t="shared" si="295"/>
        <v>#REF!</v>
      </c>
      <c r="Q727" s="36" t="e">
        <f t="shared" si="296"/>
        <v>#REF!</v>
      </c>
      <c r="R727" s="36" t="e">
        <f t="shared" si="297"/>
        <v>#REF!</v>
      </c>
      <c r="S727" s="36" t="e">
        <f t="shared" si="298"/>
        <v>#REF!</v>
      </c>
      <c r="T727" s="36" t="e">
        <f t="shared" si="299"/>
        <v>#REF!</v>
      </c>
      <c r="U727" s="36" t="e">
        <f t="shared" si="300"/>
        <v>#REF!</v>
      </c>
      <c r="V727" s="36" t="e">
        <f t="shared" si="301"/>
        <v>#REF!</v>
      </c>
      <c r="W727" s="36" t="e">
        <f t="shared" si="302"/>
        <v>#REF!</v>
      </c>
      <c r="X727" s="36" t="e">
        <f t="shared" si="303"/>
        <v>#REF!</v>
      </c>
      <c r="Y727" s="36" t="e">
        <f t="shared" si="304"/>
        <v>#REF!</v>
      </c>
      <c r="Z727" s="36" t="e">
        <f t="shared" si="305"/>
        <v>#REF!</v>
      </c>
      <c r="AA727" s="36" t="e">
        <f t="shared" si="306"/>
        <v>#REF!</v>
      </c>
    </row>
    <row r="728" spans="3:27" x14ac:dyDescent="0.3">
      <c r="C728" s="34">
        <v>7.32</v>
      </c>
      <c r="D728" s="34">
        <v>5.99</v>
      </c>
      <c r="E728" s="34">
        <v>6.88</v>
      </c>
      <c r="F728" s="34">
        <v>7.96</v>
      </c>
      <c r="G728" s="34">
        <v>9.25</v>
      </c>
      <c r="H728" s="34">
        <v>10.3</v>
      </c>
      <c r="I728" s="34">
        <v>17.600000000000001</v>
      </c>
      <c r="J728" s="34">
        <v>54.2</v>
      </c>
      <c r="K728" s="34">
        <v>29</v>
      </c>
      <c r="L728" s="34">
        <v>16.2</v>
      </c>
      <c r="M728" s="34">
        <v>8.9499999999999993</v>
      </c>
      <c r="N728" s="34">
        <v>6.38</v>
      </c>
      <c r="P728" s="36" t="e">
        <f t="shared" si="295"/>
        <v>#REF!</v>
      </c>
      <c r="Q728" s="36" t="e">
        <f t="shared" si="296"/>
        <v>#REF!</v>
      </c>
      <c r="R728" s="36" t="e">
        <f t="shared" si="297"/>
        <v>#REF!</v>
      </c>
      <c r="S728" s="36" t="e">
        <f t="shared" si="298"/>
        <v>#REF!</v>
      </c>
      <c r="T728" s="36" t="e">
        <f t="shared" si="299"/>
        <v>#REF!</v>
      </c>
      <c r="U728" s="36" t="e">
        <f t="shared" si="300"/>
        <v>#REF!</v>
      </c>
      <c r="V728" s="36" t="e">
        <f t="shared" si="301"/>
        <v>#REF!</v>
      </c>
      <c r="W728" s="36" t="e">
        <f t="shared" si="302"/>
        <v>#REF!</v>
      </c>
      <c r="X728" s="36" t="e">
        <f t="shared" si="303"/>
        <v>#REF!</v>
      </c>
      <c r="Y728" s="36" t="e">
        <f t="shared" si="304"/>
        <v>#REF!</v>
      </c>
      <c r="Z728" s="36" t="e">
        <f t="shared" si="305"/>
        <v>#REF!</v>
      </c>
      <c r="AA728" s="36" t="e">
        <f t="shared" si="306"/>
        <v>#REF!</v>
      </c>
    </row>
    <row r="729" spans="3:27" x14ac:dyDescent="0.3">
      <c r="C729" s="34">
        <v>7.15</v>
      </c>
      <c r="D729" s="34">
        <v>5.84</v>
      </c>
      <c r="E729" s="34">
        <v>6.21</v>
      </c>
      <c r="F729" s="34">
        <v>7.59</v>
      </c>
      <c r="G729" s="34">
        <v>7.91</v>
      </c>
      <c r="H729" s="34">
        <v>10.1</v>
      </c>
      <c r="I729" s="34">
        <v>61.6</v>
      </c>
      <c r="J729" s="34">
        <v>71</v>
      </c>
      <c r="K729" s="34">
        <v>37.1</v>
      </c>
      <c r="L729" s="34">
        <v>16.3</v>
      </c>
      <c r="M729" s="34">
        <v>8.89</v>
      </c>
      <c r="N729" s="34">
        <v>6.49</v>
      </c>
      <c r="P729" s="36" t="e">
        <f t="shared" si="295"/>
        <v>#REF!</v>
      </c>
      <c r="Q729" s="36" t="e">
        <f t="shared" si="296"/>
        <v>#REF!</v>
      </c>
      <c r="R729" s="36" t="e">
        <f t="shared" si="297"/>
        <v>#REF!</v>
      </c>
      <c r="S729" s="36" t="e">
        <f t="shared" si="298"/>
        <v>#REF!</v>
      </c>
      <c r="T729" s="36" t="e">
        <f t="shared" si="299"/>
        <v>#REF!</v>
      </c>
      <c r="U729" s="36" t="e">
        <f t="shared" si="300"/>
        <v>#REF!</v>
      </c>
      <c r="V729" s="36" t="e">
        <f t="shared" si="301"/>
        <v>#REF!</v>
      </c>
      <c r="W729" s="36" t="e">
        <f t="shared" si="302"/>
        <v>#REF!</v>
      </c>
      <c r="X729" s="36" t="e">
        <f t="shared" si="303"/>
        <v>#REF!</v>
      </c>
      <c r="Y729" s="36" t="e">
        <f t="shared" si="304"/>
        <v>#REF!</v>
      </c>
      <c r="Z729" s="36" t="e">
        <f t="shared" si="305"/>
        <v>#REF!</v>
      </c>
      <c r="AA729" s="36" t="e">
        <f t="shared" si="306"/>
        <v>#REF!</v>
      </c>
    </row>
    <row r="730" spans="3:27" x14ac:dyDescent="0.3">
      <c r="C730" s="34">
        <v>6.99</v>
      </c>
      <c r="D730" s="34">
        <v>5.7</v>
      </c>
      <c r="E730" s="34">
        <v>6.21</v>
      </c>
      <c r="F730" s="34">
        <v>7.32</v>
      </c>
      <c r="G730" s="34">
        <v>8.08</v>
      </c>
      <c r="H730" s="34">
        <v>9.14</v>
      </c>
      <c r="I730" s="34">
        <v>75.5</v>
      </c>
      <c r="J730" s="34">
        <v>48.8</v>
      </c>
      <c r="K730" s="34">
        <v>36.6</v>
      </c>
      <c r="L730" s="34">
        <v>15.5</v>
      </c>
      <c r="M730" s="34">
        <v>8.89</v>
      </c>
      <c r="N730" s="34">
        <v>6.43</v>
      </c>
      <c r="P730" s="36" t="e">
        <f t="shared" si="295"/>
        <v>#REF!</v>
      </c>
      <c r="Q730" s="36" t="e">
        <f t="shared" si="296"/>
        <v>#REF!</v>
      </c>
      <c r="R730" s="36" t="e">
        <f t="shared" si="297"/>
        <v>#REF!</v>
      </c>
      <c r="S730" s="36" t="e">
        <f t="shared" si="298"/>
        <v>#REF!</v>
      </c>
      <c r="T730" s="36" t="e">
        <f t="shared" si="299"/>
        <v>#REF!</v>
      </c>
      <c r="U730" s="36" t="e">
        <f t="shared" si="300"/>
        <v>#REF!</v>
      </c>
      <c r="V730" s="36" t="e">
        <f t="shared" si="301"/>
        <v>#REF!</v>
      </c>
      <c r="W730" s="36" t="e">
        <f t="shared" si="302"/>
        <v>#REF!</v>
      </c>
      <c r="X730" s="36" t="e">
        <f t="shared" si="303"/>
        <v>#REF!</v>
      </c>
      <c r="Y730" s="36" t="e">
        <f t="shared" si="304"/>
        <v>#REF!</v>
      </c>
      <c r="Z730" s="36" t="e">
        <f t="shared" si="305"/>
        <v>#REF!</v>
      </c>
      <c r="AA730" s="36" t="e">
        <f t="shared" si="306"/>
        <v>#REF!</v>
      </c>
    </row>
    <row r="731" spans="3:27" x14ac:dyDescent="0.3">
      <c r="C731" s="34">
        <v>6.82</v>
      </c>
      <c r="D731" s="34">
        <v>5.8</v>
      </c>
      <c r="E731" s="34">
        <v>6.16</v>
      </c>
      <c r="F731" s="34">
        <v>6.93</v>
      </c>
      <c r="G731" s="34">
        <v>10.6</v>
      </c>
      <c r="H731" s="34">
        <v>8.6999999999999993</v>
      </c>
      <c r="I731" s="34">
        <v>74.599999999999994</v>
      </c>
      <c r="J731" s="34">
        <v>48.6</v>
      </c>
      <c r="K731" s="34">
        <v>39.799999999999997</v>
      </c>
      <c r="L731" s="34">
        <v>15.1</v>
      </c>
      <c r="M731" s="34">
        <v>9.01</v>
      </c>
      <c r="N731" s="34">
        <v>6.43</v>
      </c>
      <c r="P731" s="36" t="e">
        <f t="shared" si="295"/>
        <v>#REF!</v>
      </c>
      <c r="Q731" s="36" t="e">
        <f t="shared" si="296"/>
        <v>#REF!</v>
      </c>
      <c r="R731" s="36" t="e">
        <f t="shared" si="297"/>
        <v>#REF!</v>
      </c>
      <c r="S731" s="36" t="e">
        <f t="shared" si="298"/>
        <v>#REF!</v>
      </c>
      <c r="T731" s="36" t="e">
        <f t="shared" si="299"/>
        <v>#REF!</v>
      </c>
      <c r="U731" s="36" t="e">
        <f t="shared" si="300"/>
        <v>#REF!</v>
      </c>
      <c r="V731" s="36" t="e">
        <f t="shared" si="301"/>
        <v>#REF!</v>
      </c>
      <c r="W731" s="36" t="e">
        <f t="shared" si="302"/>
        <v>#REF!</v>
      </c>
      <c r="X731" s="36" t="e">
        <f t="shared" si="303"/>
        <v>#REF!</v>
      </c>
      <c r="Y731" s="36" t="e">
        <f t="shared" si="304"/>
        <v>#REF!</v>
      </c>
      <c r="Z731" s="36" t="e">
        <f t="shared" si="305"/>
        <v>#REF!</v>
      </c>
      <c r="AA731" s="36" t="e">
        <f t="shared" si="306"/>
        <v>#REF!</v>
      </c>
    </row>
    <row r="732" spans="3:27" x14ac:dyDescent="0.3">
      <c r="C732" s="34">
        <v>6.71</v>
      </c>
      <c r="D732" s="34">
        <v>5.0199999999999996</v>
      </c>
      <c r="E732" s="34">
        <v>6.21</v>
      </c>
      <c r="F732" s="34">
        <v>6.76</v>
      </c>
      <c r="G732" s="34">
        <v>13.2</v>
      </c>
      <c r="H732" s="34">
        <v>9.26</v>
      </c>
      <c r="I732" s="34">
        <v>74</v>
      </c>
      <c r="J732" s="34">
        <v>48.8</v>
      </c>
      <c r="K732" s="34">
        <v>36.4</v>
      </c>
      <c r="L732" s="34">
        <v>14.7</v>
      </c>
      <c r="M732" s="34">
        <v>8.9499999999999993</v>
      </c>
      <c r="N732" s="34">
        <v>6.43</v>
      </c>
      <c r="P732" s="36" t="e">
        <f t="shared" si="295"/>
        <v>#REF!</v>
      </c>
      <c r="Q732" s="36" t="e">
        <f t="shared" si="296"/>
        <v>#REF!</v>
      </c>
      <c r="R732" s="36" t="e">
        <f t="shared" si="297"/>
        <v>#REF!</v>
      </c>
      <c r="S732" s="36" t="e">
        <f t="shared" si="298"/>
        <v>#REF!</v>
      </c>
      <c r="T732" s="36" t="e">
        <f t="shared" si="299"/>
        <v>#REF!</v>
      </c>
      <c r="U732" s="36" t="e">
        <f t="shared" si="300"/>
        <v>#REF!</v>
      </c>
      <c r="V732" s="36" t="e">
        <f t="shared" si="301"/>
        <v>#REF!</v>
      </c>
      <c r="W732" s="36" t="e">
        <f t="shared" si="302"/>
        <v>#REF!</v>
      </c>
      <c r="X732" s="36" t="e">
        <f t="shared" si="303"/>
        <v>#REF!</v>
      </c>
      <c r="Y732" s="36" t="e">
        <f t="shared" si="304"/>
        <v>#REF!</v>
      </c>
      <c r="Z732" s="36" t="e">
        <f t="shared" si="305"/>
        <v>#REF!</v>
      </c>
      <c r="AA732" s="36" t="e">
        <f t="shared" si="306"/>
        <v>#REF!</v>
      </c>
    </row>
    <row r="733" spans="3:27" x14ac:dyDescent="0.3">
      <c r="C733" s="34">
        <v>6.6</v>
      </c>
      <c r="D733" s="34">
        <v>4.93</v>
      </c>
      <c r="E733" s="34">
        <v>6.88</v>
      </c>
      <c r="F733" s="34">
        <v>6.43</v>
      </c>
      <c r="G733" s="34">
        <v>12.8</v>
      </c>
      <c r="H733" s="34">
        <v>9.4700000000000006</v>
      </c>
      <c r="I733" s="34">
        <v>72</v>
      </c>
      <c r="J733" s="34">
        <v>49.2</v>
      </c>
      <c r="K733" s="34">
        <v>34.6</v>
      </c>
      <c r="L733" s="34">
        <v>14.3</v>
      </c>
      <c r="M733" s="34">
        <v>9.01</v>
      </c>
      <c r="N733" s="34">
        <v>6.38</v>
      </c>
      <c r="P733" s="36" t="e">
        <f t="shared" si="295"/>
        <v>#REF!</v>
      </c>
      <c r="Q733" s="36" t="e">
        <f t="shared" si="296"/>
        <v>#REF!</v>
      </c>
      <c r="R733" s="36" t="e">
        <f t="shared" si="297"/>
        <v>#REF!</v>
      </c>
      <c r="S733" s="36" t="e">
        <f t="shared" si="298"/>
        <v>#REF!</v>
      </c>
      <c r="T733" s="36" t="e">
        <f t="shared" si="299"/>
        <v>#REF!</v>
      </c>
      <c r="U733" s="36" t="e">
        <f t="shared" si="300"/>
        <v>#REF!</v>
      </c>
      <c r="V733" s="36" t="e">
        <f t="shared" si="301"/>
        <v>#REF!</v>
      </c>
      <c r="W733" s="36" t="e">
        <f t="shared" si="302"/>
        <v>#REF!</v>
      </c>
      <c r="X733" s="36" t="e">
        <f t="shared" si="303"/>
        <v>#REF!</v>
      </c>
      <c r="Y733" s="36" t="e">
        <f t="shared" si="304"/>
        <v>#REF!</v>
      </c>
      <c r="Z733" s="36" t="e">
        <f t="shared" si="305"/>
        <v>#REF!</v>
      </c>
      <c r="AA733" s="36" t="e">
        <f t="shared" si="306"/>
        <v>#REF!</v>
      </c>
    </row>
    <row r="734" spans="3:27" x14ac:dyDescent="0.3">
      <c r="C734" s="34">
        <v>7.15</v>
      </c>
      <c r="D734" s="34">
        <v>4.7300000000000004</v>
      </c>
      <c r="E734" s="34">
        <v>7.77</v>
      </c>
      <c r="F734" s="34">
        <v>6.27</v>
      </c>
      <c r="G734" s="34">
        <v>12.5</v>
      </c>
      <c r="H734" s="34">
        <v>11.3</v>
      </c>
      <c r="I734" s="34">
        <v>65.599999999999994</v>
      </c>
      <c r="J734" s="34">
        <v>47.9</v>
      </c>
      <c r="K734" s="34">
        <v>35.4</v>
      </c>
      <c r="L734" s="34">
        <v>14</v>
      </c>
      <c r="M734" s="34">
        <v>9.14</v>
      </c>
      <c r="N734" s="34">
        <v>6.54</v>
      </c>
      <c r="P734" s="36" t="e">
        <f t="shared" si="295"/>
        <v>#REF!</v>
      </c>
      <c r="Q734" s="36" t="e">
        <f t="shared" si="296"/>
        <v>#REF!</v>
      </c>
      <c r="R734" s="36" t="e">
        <f t="shared" si="297"/>
        <v>#REF!</v>
      </c>
      <c r="S734" s="36" t="e">
        <f t="shared" si="298"/>
        <v>#REF!</v>
      </c>
      <c r="T734" s="36" t="e">
        <f t="shared" si="299"/>
        <v>#REF!</v>
      </c>
      <c r="U734" s="36" t="e">
        <f t="shared" si="300"/>
        <v>#REF!</v>
      </c>
      <c r="V734" s="36" t="e">
        <f t="shared" si="301"/>
        <v>#REF!</v>
      </c>
      <c r="W734" s="36" t="e">
        <f t="shared" si="302"/>
        <v>#REF!</v>
      </c>
      <c r="X734" s="36" t="e">
        <f t="shared" si="303"/>
        <v>#REF!</v>
      </c>
      <c r="Y734" s="36" t="e">
        <f t="shared" si="304"/>
        <v>#REF!</v>
      </c>
      <c r="Z734" s="36" t="e">
        <f t="shared" si="305"/>
        <v>#REF!</v>
      </c>
      <c r="AA734" s="36" t="e">
        <f t="shared" si="306"/>
        <v>#REF!</v>
      </c>
    </row>
    <row r="735" spans="3:27" x14ac:dyDescent="0.3">
      <c r="C735" s="34">
        <v>6.99</v>
      </c>
      <c r="D735" s="34">
        <v>5.51</v>
      </c>
      <c r="E735" s="34">
        <v>7.9</v>
      </c>
      <c r="F735" s="34">
        <v>5.94</v>
      </c>
      <c r="G735" s="34">
        <v>11.5</v>
      </c>
      <c r="H735" s="34">
        <v>12.1</v>
      </c>
      <c r="I735" s="34">
        <v>64.599999999999994</v>
      </c>
      <c r="J735" s="34">
        <v>48.4</v>
      </c>
      <c r="K735" s="34">
        <v>33.9</v>
      </c>
      <c r="L735" s="34">
        <v>13.7</v>
      </c>
      <c r="M735" s="34">
        <v>8.9499999999999993</v>
      </c>
      <c r="N735" s="34">
        <v>6.32</v>
      </c>
      <c r="P735" s="36" t="e">
        <f t="shared" si="295"/>
        <v>#REF!</v>
      </c>
      <c r="Q735" s="36" t="e">
        <f t="shared" si="296"/>
        <v>#REF!</v>
      </c>
      <c r="R735" s="36" t="e">
        <f t="shared" si="297"/>
        <v>#REF!</v>
      </c>
      <c r="S735" s="36" t="e">
        <f t="shared" si="298"/>
        <v>#REF!</v>
      </c>
      <c r="T735" s="36" t="e">
        <f t="shared" si="299"/>
        <v>#REF!</v>
      </c>
      <c r="U735" s="36" t="e">
        <f t="shared" si="300"/>
        <v>#REF!</v>
      </c>
      <c r="V735" s="36" t="e">
        <f t="shared" si="301"/>
        <v>#REF!</v>
      </c>
      <c r="W735" s="36" t="e">
        <f t="shared" si="302"/>
        <v>#REF!</v>
      </c>
      <c r="X735" s="36" t="e">
        <f t="shared" si="303"/>
        <v>#REF!</v>
      </c>
      <c r="Y735" s="36" t="e">
        <f t="shared" si="304"/>
        <v>#REF!</v>
      </c>
      <c r="Z735" s="36" t="e">
        <f t="shared" si="305"/>
        <v>#REF!</v>
      </c>
      <c r="AA735" s="36" t="e">
        <f t="shared" si="306"/>
        <v>#REF!</v>
      </c>
    </row>
    <row r="736" spans="3:27" x14ac:dyDescent="0.3">
      <c r="C736" s="34">
        <v>6.76</v>
      </c>
      <c r="D736" s="34">
        <v>4.93</v>
      </c>
      <c r="E736" s="34">
        <v>8.27</v>
      </c>
      <c r="F736" s="34">
        <v>5.84</v>
      </c>
      <c r="G736" s="34">
        <v>8.08</v>
      </c>
      <c r="H736" s="34">
        <v>10.3</v>
      </c>
      <c r="I736" s="34">
        <v>63.7</v>
      </c>
      <c r="J736" s="34">
        <v>47.6</v>
      </c>
      <c r="K736" s="34">
        <v>31.5</v>
      </c>
      <c r="L736" s="34">
        <v>13.7</v>
      </c>
      <c r="M736" s="34">
        <v>8.9499999999999993</v>
      </c>
      <c r="N736" s="34">
        <v>6.43</v>
      </c>
      <c r="P736" s="36" t="e">
        <f t="shared" si="295"/>
        <v>#REF!</v>
      </c>
      <c r="Q736" s="36" t="e">
        <f t="shared" si="296"/>
        <v>#REF!</v>
      </c>
      <c r="R736" s="36" t="e">
        <f t="shared" si="297"/>
        <v>#REF!</v>
      </c>
      <c r="S736" s="36" t="e">
        <f t="shared" si="298"/>
        <v>#REF!</v>
      </c>
      <c r="T736" s="36" t="e">
        <f t="shared" si="299"/>
        <v>#REF!</v>
      </c>
      <c r="U736" s="36" t="e">
        <f t="shared" si="300"/>
        <v>#REF!</v>
      </c>
      <c r="V736" s="36" t="e">
        <f t="shared" si="301"/>
        <v>#REF!</v>
      </c>
      <c r="W736" s="36" t="e">
        <f t="shared" si="302"/>
        <v>#REF!</v>
      </c>
      <c r="X736" s="36" t="e">
        <f t="shared" si="303"/>
        <v>#REF!</v>
      </c>
      <c r="Y736" s="36" t="e">
        <f t="shared" si="304"/>
        <v>#REF!</v>
      </c>
      <c r="Z736" s="36" t="e">
        <f t="shared" si="305"/>
        <v>#REF!</v>
      </c>
      <c r="AA736" s="36" t="e">
        <f t="shared" si="306"/>
        <v>#REF!</v>
      </c>
    </row>
    <row r="737" spans="1:40" x14ac:dyDescent="0.3">
      <c r="C737" s="34">
        <v>6.54</v>
      </c>
      <c r="D737" s="34">
        <v>5.07</v>
      </c>
      <c r="E737" s="34">
        <v>8.15</v>
      </c>
      <c r="F737" s="34">
        <v>6</v>
      </c>
      <c r="G737" s="34">
        <v>7.59</v>
      </c>
      <c r="H737" s="34">
        <v>11.5</v>
      </c>
      <c r="I737" s="34">
        <v>57.1</v>
      </c>
      <c r="J737" s="34">
        <v>49</v>
      </c>
      <c r="K737" s="34">
        <v>29.5</v>
      </c>
      <c r="L737" s="34">
        <v>13.3</v>
      </c>
      <c r="M737" s="34">
        <v>9.01</v>
      </c>
      <c r="N737" s="34">
        <v>6.49</v>
      </c>
      <c r="P737" s="36" t="e">
        <f t="shared" si="295"/>
        <v>#REF!</v>
      </c>
      <c r="Q737" s="36" t="e">
        <f t="shared" si="296"/>
        <v>#REF!</v>
      </c>
      <c r="R737" s="36" t="e">
        <f t="shared" si="297"/>
        <v>#REF!</v>
      </c>
      <c r="S737" s="36" t="e">
        <f t="shared" si="298"/>
        <v>#REF!</v>
      </c>
      <c r="T737" s="36" t="e">
        <f t="shared" si="299"/>
        <v>#REF!</v>
      </c>
      <c r="U737" s="36" t="e">
        <f t="shared" si="300"/>
        <v>#REF!</v>
      </c>
      <c r="V737" s="36" t="e">
        <f t="shared" si="301"/>
        <v>#REF!</v>
      </c>
      <c r="W737" s="36" t="e">
        <f t="shared" si="302"/>
        <v>#REF!</v>
      </c>
      <c r="X737" s="36" t="e">
        <f t="shared" si="303"/>
        <v>#REF!</v>
      </c>
      <c r="Y737" s="36" t="e">
        <f t="shared" si="304"/>
        <v>#REF!</v>
      </c>
      <c r="Z737" s="36" t="e">
        <f t="shared" si="305"/>
        <v>#REF!</v>
      </c>
      <c r="AA737" s="36" t="e">
        <f t="shared" si="306"/>
        <v>#REF!</v>
      </c>
    </row>
    <row r="738" spans="1:40" x14ac:dyDescent="0.3">
      <c r="C738" s="34">
        <v>6.43</v>
      </c>
      <c r="D738" s="34">
        <v>5.22</v>
      </c>
      <c r="E738" s="34">
        <v>7.61</v>
      </c>
      <c r="F738" s="34">
        <v>7.1</v>
      </c>
      <c r="G738" s="34">
        <v>7.84</v>
      </c>
      <c r="H738" s="34">
        <v>11.4</v>
      </c>
      <c r="I738" s="34">
        <v>55.5</v>
      </c>
      <c r="J738" s="34">
        <v>51.2</v>
      </c>
      <c r="K738" s="34">
        <v>28.5</v>
      </c>
      <c r="L738" s="34">
        <v>13</v>
      </c>
      <c r="M738" s="34">
        <v>8.83</v>
      </c>
      <c r="N738" s="34">
        <v>6.6</v>
      </c>
      <c r="P738" s="36" t="e">
        <f t="shared" si="295"/>
        <v>#REF!</v>
      </c>
      <c r="Q738" s="36" t="e">
        <f t="shared" si="296"/>
        <v>#REF!</v>
      </c>
      <c r="R738" s="36" t="e">
        <f t="shared" si="297"/>
        <v>#REF!</v>
      </c>
      <c r="S738" s="36" t="e">
        <f t="shared" si="298"/>
        <v>#REF!</v>
      </c>
      <c r="T738" s="36" t="e">
        <f t="shared" si="299"/>
        <v>#REF!</v>
      </c>
      <c r="U738" s="36" t="e">
        <f t="shared" si="300"/>
        <v>#REF!</v>
      </c>
      <c r="V738" s="36" t="e">
        <f t="shared" si="301"/>
        <v>#REF!</v>
      </c>
      <c r="W738" s="36" t="e">
        <f t="shared" si="302"/>
        <v>#REF!</v>
      </c>
      <c r="X738" s="36" t="e">
        <f t="shared" si="303"/>
        <v>#REF!</v>
      </c>
      <c r="Y738" s="36" t="e">
        <f t="shared" si="304"/>
        <v>#REF!</v>
      </c>
      <c r="Z738" s="36" t="e">
        <f t="shared" si="305"/>
        <v>#REF!</v>
      </c>
      <c r="AA738" s="36" t="e">
        <f t="shared" si="306"/>
        <v>#REF!</v>
      </c>
    </row>
    <row r="739" spans="1:40" x14ac:dyDescent="0.3">
      <c r="C739" s="34">
        <v>6.32</v>
      </c>
      <c r="D739" s="34">
        <v>4.97</v>
      </c>
      <c r="E739" s="34">
        <v>7.78</v>
      </c>
      <c r="F739" s="34">
        <v>7.1</v>
      </c>
      <c r="G739" s="34">
        <v>12.1</v>
      </c>
      <c r="H739" s="34">
        <v>13.5</v>
      </c>
      <c r="I739" s="34">
        <v>100</v>
      </c>
      <c r="J739" s="34">
        <v>58.3</v>
      </c>
      <c r="K739" s="34">
        <v>28.8</v>
      </c>
      <c r="L739" s="34">
        <v>12.8</v>
      </c>
      <c r="M739" s="34">
        <v>9.86</v>
      </c>
      <c r="N739" s="34">
        <v>6.21</v>
      </c>
      <c r="P739" s="36" t="e">
        <f t="shared" si="295"/>
        <v>#REF!</v>
      </c>
      <c r="Q739" s="36" t="e">
        <f t="shared" si="296"/>
        <v>#REF!</v>
      </c>
      <c r="R739" s="36" t="e">
        <f t="shared" si="297"/>
        <v>#REF!</v>
      </c>
      <c r="S739" s="36" t="e">
        <f t="shared" si="298"/>
        <v>#REF!</v>
      </c>
      <c r="T739" s="36" t="e">
        <f t="shared" si="299"/>
        <v>#REF!</v>
      </c>
      <c r="U739" s="36" t="e">
        <f t="shared" si="300"/>
        <v>#REF!</v>
      </c>
      <c r="V739" s="36" t="e">
        <f t="shared" si="301"/>
        <v>#REF!</v>
      </c>
      <c r="W739" s="36" t="e">
        <f t="shared" si="302"/>
        <v>#REF!</v>
      </c>
      <c r="X739" s="36" t="e">
        <f t="shared" si="303"/>
        <v>#REF!</v>
      </c>
      <c r="Y739" s="36" t="e">
        <f t="shared" si="304"/>
        <v>#REF!</v>
      </c>
      <c r="Z739" s="36" t="e">
        <f t="shared" si="305"/>
        <v>#REF!</v>
      </c>
      <c r="AA739" s="36" t="e">
        <f t="shared" si="306"/>
        <v>#REF!</v>
      </c>
    </row>
    <row r="740" spans="1:40" x14ac:dyDescent="0.3">
      <c r="C740" s="34">
        <v>6.21</v>
      </c>
      <c r="D740" s="34">
        <v>5.12</v>
      </c>
      <c r="E740" s="34">
        <v>7.66</v>
      </c>
      <c r="F740" s="34">
        <v>7.15</v>
      </c>
      <c r="G740" s="34">
        <v>12.5</v>
      </c>
      <c r="H740" s="34">
        <v>13</v>
      </c>
      <c r="I740" s="34">
        <v>38.299999999999997</v>
      </c>
      <c r="J740" s="34">
        <v>62.4</v>
      </c>
      <c r="K740" s="34">
        <v>28.4</v>
      </c>
      <c r="L740" s="34">
        <v>12.6</v>
      </c>
      <c r="M740" s="34">
        <v>9.01</v>
      </c>
      <c r="N740" s="34">
        <v>5.84</v>
      </c>
      <c r="P740" s="36" t="e">
        <f t="shared" si="295"/>
        <v>#REF!</v>
      </c>
      <c r="Q740" s="36" t="e">
        <f t="shared" si="296"/>
        <v>#REF!</v>
      </c>
      <c r="R740" s="36" t="e">
        <f t="shared" si="297"/>
        <v>#REF!</v>
      </c>
      <c r="S740" s="36" t="e">
        <f t="shared" si="298"/>
        <v>#REF!</v>
      </c>
      <c r="T740" s="36" t="e">
        <f t="shared" si="299"/>
        <v>#REF!</v>
      </c>
      <c r="U740" s="36" t="e">
        <f t="shared" si="300"/>
        <v>#REF!</v>
      </c>
      <c r="V740" s="36" t="e">
        <f t="shared" si="301"/>
        <v>#REF!</v>
      </c>
      <c r="W740" s="36" t="e">
        <f t="shared" si="302"/>
        <v>#REF!</v>
      </c>
      <c r="X740" s="36" t="e">
        <f t="shared" si="303"/>
        <v>#REF!</v>
      </c>
      <c r="Y740" s="36" t="e">
        <f t="shared" si="304"/>
        <v>#REF!</v>
      </c>
      <c r="Z740" s="36" t="e">
        <f t="shared" si="305"/>
        <v>#REF!</v>
      </c>
      <c r="AA740" s="36" t="e">
        <f t="shared" si="306"/>
        <v>#REF!</v>
      </c>
    </row>
    <row r="741" spans="1:40" x14ac:dyDescent="0.3">
      <c r="C741" s="34">
        <v>6.65</v>
      </c>
      <c r="D741" s="34">
        <v>5.31</v>
      </c>
      <c r="E741" s="34">
        <v>7.66</v>
      </c>
      <c r="F741" s="34">
        <v>7.1</v>
      </c>
      <c r="G741" s="34">
        <v>12.8</v>
      </c>
      <c r="H741" s="34">
        <v>13.8</v>
      </c>
      <c r="I741" s="34">
        <v>34</v>
      </c>
      <c r="J741" s="34">
        <v>61.3</v>
      </c>
      <c r="K741" s="34">
        <v>28</v>
      </c>
      <c r="L741" s="34">
        <v>12.3</v>
      </c>
      <c r="M741" s="34">
        <v>8.9499999999999993</v>
      </c>
      <c r="N741" s="34">
        <v>5.6</v>
      </c>
      <c r="P741" s="36" t="e">
        <f t="shared" si="295"/>
        <v>#REF!</v>
      </c>
      <c r="Q741" s="36" t="e">
        <f t="shared" si="296"/>
        <v>#REF!</v>
      </c>
      <c r="R741" s="36" t="e">
        <f t="shared" si="297"/>
        <v>#REF!</v>
      </c>
      <c r="S741" s="36" t="e">
        <f t="shared" si="298"/>
        <v>#REF!</v>
      </c>
      <c r="T741" s="36" t="e">
        <f t="shared" si="299"/>
        <v>#REF!</v>
      </c>
      <c r="U741" s="36" t="e">
        <f t="shared" si="300"/>
        <v>#REF!</v>
      </c>
      <c r="V741" s="36" t="e">
        <f t="shared" si="301"/>
        <v>#REF!</v>
      </c>
      <c r="W741" s="36" t="e">
        <f t="shared" si="302"/>
        <v>#REF!</v>
      </c>
      <c r="X741" s="36" t="e">
        <f t="shared" si="303"/>
        <v>#REF!</v>
      </c>
      <c r="Y741" s="36" t="e">
        <f t="shared" si="304"/>
        <v>#REF!</v>
      </c>
      <c r="Z741" s="36" t="e">
        <f t="shared" si="305"/>
        <v>#REF!</v>
      </c>
      <c r="AA741" s="36" t="e">
        <f t="shared" si="306"/>
        <v>#REF!</v>
      </c>
    </row>
    <row r="742" spans="1:40" x14ac:dyDescent="0.3">
      <c r="C742" s="34">
        <v>6.49</v>
      </c>
      <c r="D742" s="34">
        <v>5.41</v>
      </c>
      <c r="E742" s="34">
        <v>7.72</v>
      </c>
      <c r="F742" s="34">
        <v>6.93</v>
      </c>
      <c r="G742" s="34">
        <v>12.8</v>
      </c>
      <c r="H742" s="34">
        <v>15</v>
      </c>
      <c r="I742" s="34">
        <v>31.6</v>
      </c>
      <c r="J742" s="34">
        <v>58</v>
      </c>
      <c r="K742" s="34">
        <v>26.5</v>
      </c>
      <c r="L742" s="34">
        <v>12.3</v>
      </c>
      <c r="M742" s="34">
        <v>8.64</v>
      </c>
      <c r="N742" s="34">
        <v>5.51</v>
      </c>
      <c r="P742" s="36" t="e">
        <f t="shared" si="295"/>
        <v>#REF!</v>
      </c>
      <c r="Q742" s="36" t="e">
        <f t="shared" si="296"/>
        <v>#REF!</v>
      </c>
      <c r="R742" s="36" t="e">
        <f t="shared" si="297"/>
        <v>#REF!</v>
      </c>
      <c r="S742" s="36" t="e">
        <f t="shared" si="298"/>
        <v>#REF!</v>
      </c>
      <c r="T742" s="36" t="e">
        <f t="shared" si="299"/>
        <v>#REF!</v>
      </c>
      <c r="U742" s="36" t="e">
        <f t="shared" si="300"/>
        <v>#REF!</v>
      </c>
      <c r="V742" s="36" t="e">
        <f t="shared" si="301"/>
        <v>#REF!</v>
      </c>
      <c r="W742" s="36" t="e">
        <f t="shared" si="302"/>
        <v>#REF!</v>
      </c>
      <c r="X742" s="36" t="e">
        <f t="shared" si="303"/>
        <v>#REF!</v>
      </c>
      <c r="Y742" s="36" t="e">
        <f t="shared" si="304"/>
        <v>#REF!</v>
      </c>
      <c r="Z742" s="36" t="e">
        <f t="shared" si="305"/>
        <v>#REF!</v>
      </c>
      <c r="AA742" s="36" t="e">
        <f t="shared" si="306"/>
        <v>#REF!</v>
      </c>
    </row>
    <row r="743" spans="1:40" x14ac:dyDescent="0.3">
      <c r="C743" s="34">
        <v>6.32</v>
      </c>
      <c r="E743" s="34">
        <v>7.57</v>
      </c>
      <c r="F743" s="34">
        <v>6.82</v>
      </c>
      <c r="G743" s="34">
        <v>13.4</v>
      </c>
      <c r="H743" s="34">
        <v>16</v>
      </c>
      <c r="I743" s="34">
        <v>48.3</v>
      </c>
      <c r="J743" s="34">
        <v>58.6</v>
      </c>
      <c r="K743" s="34">
        <v>26.1</v>
      </c>
      <c r="L743" s="34">
        <v>11.8</v>
      </c>
      <c r="M743" s="34">
        <v>8.27</v>
      </c>
      <c r="N743" s="34">
        <v>5.75</v>
      </c>
      <c r="P743" s="36" t="e">
        <f>IF(C743="NaN", "", C743*$G$7)</f>
        <v>#REF!</v>
      </c>
      <c r="Q743" s="36"/>
      <c r="R743" s="36" t="e">
        <f t="shared" ref="R743:AA744" si="308">IF(E743="NaN", "", E743*$G$7)</f>
        <v>#REF!</v>
      </c>
      <c r="S743" s="36" t="e">
        <f t="shared" si="308"/>
        <v>#REF!</v>
      </c>
      <c r="T743" s="36" t="e">
        <f t="shared" si="308"/>
        <v>#REF!</v>
      </c>
      <c r="U743" s="36" t="e">
        <f t="shared" si="308"/>
        <v>#REF!</v>
      </c>
      <c r="V743" s="36" t="e">
        <f t="shared" si="308"/>
        <v>#REF!</v>
      </c>
      <c r="W743" s="36" t="e">
        <f t="shared" si="308"/>
        <v>#REF!</v>
      </c>
      <c r="X743" s="36" t="e">
        <f t="shared" si="308"/>
        <v>#REF!</v>
      </c>
      <c r="Y743" s="36" t="e">
        <f t="shared" si="308"/>
        <v>#REF!</v>
      </c>
      <c r="Z743" s="36" t="e">
        <f t="shared" si="308"/>
        <v>#REF!</v>
      </c>
      <c r="AA743" s="36" t="e">
        <f t="shared" si="308"/>
        <v>#REF!</v>
      </c>
    </row>
    <row r="744" spans="1:40" x14ac:dyDescent="0.3">
      <c r="C744" s="34">
        <v>6.21</v>
      </c>
      <c r="E744" s="34">
        <v>8.0399999999999991</v>
      </c>
      <c r="F744" s="34">
        <v>6.49</v>
      </c>
      <c r="G744" s="34">
        <v>12</v>
      </c>
      <c r="H744" s="34">
        <v>15.9</v>
      </c>
      <c r="I744" s="34">
        <v>56</v>
      </c>
      <c r="J744" s="34">
        <v>60.1</v>
      </c>
      <c r="K744" s="34">
        <v>25.8</v>
      </c>
      <c r="L744" s="34">
        <v>11.5</v>
      </c>
      <c r="M744" s="34">
        <v>8.33</v>
      </c>
      <c r="N744" s="34">
        <v>5.8</v>
      </c>
      <c r="P744" s="36" t="e">
        <f>IF(C744="NaN", "", C744*$G$7)</f>
        <v>#REF!</v>
      </c>
      <c r="Q744" s="36"/>
      <c r="R744" s="36" t="e">
        <f t="shared" si="308"/>
        <v>#REF!</v>
      </c>
      <c r="S744" s="36" t="e">
        <f t="shared" si="308"/>
        <v>#REF!</v>
      </c>
      <c r="T744" s="36" t="e">
        <f t="shared" si="308"/>
        <v>#REF!</v>
      </c>
      <c r="U744" s="36" t="e">
        <f t="shared" si="308"/>
        <v>#REF!</v>
      </c>
      <c r="V744" s="36" t="e">
        <f t="shared" si="308"/>
        <v>#REF!</v>
      </c>
      <c r="W744" s="36" t="e">
        <f t="shared" si="308"/>
        <v>#REF!</v>
      </c>
      <c r="X744" s="36" t="e">
        <f t="shared" si="308"/>
        <v>#REF!</v>
      </c>
      <c r="Y744" s="36" t="e">
        <f t="shared" si="308"/>
        <v>#REF!</v>
      </c>
      <c r="Z744" s="36" t="e">
        <f t="shared" si="308"/>
        <v>#REF!</v>
      </c>
      <c r="AA744" s="36" t="e">
        <f t="shared" si="308"/>
        <v>#REF!</v>
      </c>
    </row>
    <row r="745" spans="1:40" x14ac:dyDescent="0.3">
      <c r="C745" s="34">
        <v>6.16</v>
      </c>
      <c r="E745" s="34">
        <v>7.66</v>
      </c>
      <c r="G745" s="34">
        <v>10.8</v>
      </c>
      <c r="I745" s="34">
        <v>78.7</v>
      </c>
      <c r="J745" s="34">
        <v>59</v>
      </c>
      <c r="L745" s="34">
        <v>11.5</v>
      </c>
      <c r="N745" s="34">
        <v>5.8</v>
      </c>
      <c r="P745" s="36" t="e">
        <f>IF(C745="NaN", "", C745*$G$7)</f>
        <v>#REF!</v>
      </c>
      <c r="Q745" s="36"/>
      <c r="R745" s="36" t="e">
        <f>IF(E745="NaN", "", E745*$G$7)</f>
        <v>#REF!</v>
      </c>
      <c r="S745" s="36"/>
      <c r="T745" s="36" t="e">
        <f>IF(G745="NaN", "", G745*$G$7)</f>
        <v>#REF!</v>
      </c>
      <c r="U745" s="36"/>
      <c r="V745" s="36" t="e">
        <f>IF(I745="NaN", "", I745*$G$7)</f>
        <v>#REF!</v>
      </c>
      <c r="W745" s="36" t="e">
        <f>IF(J745="NaN", "", J745*$G$7)</f>
        <v>#REF!</v>
      </c>
      <c r="X745" s="36"/>
      <c r="Y745" s="36" t="e">
        <f>IF(L745="NaN", "", L745*$G$7)</f>
        <v>#REF!</v>
      </c>
      <c r="Z745" s="36"/>
      <c r="AA745" s="36" t="e">
        <f>IF(N745="NaN", "", N745*$G$7)</f>
        <v>#REF!</v>
      </c>
    </row>
    <row r="746" spans="1:40" x14ac:dyDescent="0.3">
      <c r="P746" s="36"/>
      <c r="Q746" s="36"/>
      <c r="R746" s="36"/>
      <c r="S746" s="36"/>
      <c r="T746" s="36"/>
      <c r="U746" s="36"/>
      <c r="V746" s="36"/>
      <c r="W746" s="36"/>
      <c r="X746" s="36"/>
      <c r="Y746" s="36"/>
      <c r="Z746" s="36"/>
      <c r="AA746" s="36"/>
    </row>
    <row r="747" spans="1:40" x14ac:dyDescent="0.3">
      <c r="A747" s="34">
        <v>1990</v>
      </c>
      <c r="C747" s="34">
        <v>5.75</v>
      </c>
      <c r="D747" s="34">
        <v>4.37</v>
      </c>
      <c r="E747" s="34">
        <v>7.84</v>
      </c>
      <c r="F747" s="34">
        <v>14.7</v>
      </c>
      <c r="G747" s="34">
        <v>12.9</v>
      </c>
      <c r="H747" s="34">
        <v>19.3</v>
      </c>
      <c r="I747" s="34">
        <v>28.9</v>
      </c>
      <c r="J747" s="34">
        <v>52</v>
      </c>
      <c r="K747" s="34">
        <v>41</v>
      </c>
      <c r="L747" s="34">
        <v>31.1</v>
      </c>
      <c r="M747" s="34">
        <v>13.9</v>
      </c>
      <c r="N747" s="34">
        <v>9.08</v>
      </c>
      <c r="P747" s="36" t="e">
        <f t="shared" ref="P747:P774" si="309">IF(C747="NaN", "", C747*$G$7)</f>
        <v>#REF!</v>
      </c>
      <c r="Q747" s="36" t="e">
        <f t="shared" ref="Q747:Q774" si="310">IF(D747="NaN", "", D747*$G$7)</f>
        <v>#REF!</v>
      </c>
      <c r="R747" s="36" t="e">
        <f t="shared" ref="R747:R774" si="311">IF(E747="NaN", "", E747*$G$7)</f>
        <v>#REF!</v>
      </c>
      <c r="S747" s="36" t="e">
        <f t="shared" ref="S747:S774" si="312">IF(F747="NaN", "", F747*$G$7)</f>
        <v>#REF!</v>
      </c>
      <c r="T747" s="36" t="e">
        <f t="shared" ref="T747:T774" si="313">IF(G747="NaN", "", G747*$G$7)</f>
        <v>#REF!</v>
      </c>
      <c r="U747" s="36" t="e">
        <f t="shared" ref="U747:U774" si="314">IF(H747="NaN", "", H747*$G$7)</f>
        <v>#REF!</v>
      </c>
      <c r="V747" s="36" t="e">
        <f t="shared" ref="V747:V774" si="315">IF(I747="NaN", "", I747*$G$7)</f>
        <v>#REF!</v>
      </c>
      <c r="W747" s="36" t="e">
        <f t="shared" ref="W747:W774" si="316">IF(J747="NaN", "", J747*$G$7)</f>
        <v>#REF!</v>
      </c>
      <c r="X747" s="36" t="e">
        <f t="shared" ref="X747:X774" si="317">IF(K747="NaN", "", K747*$G$7)</f>
        <v>#REF!</v>
      </c>
      <c r="Y747" s="36" t="e">
        <f t="shared" ref="Y747:Y774" si="318">IF(L747="NaN", "", L747*$G$7)</f>
        <v>#REF!</v>
      </c>
      <c r="Z747" s="36" t="e">
        <f t="shared" ref="Z747:Z774" si="319">IF(M747="NaN", "", M747*$G$7)</f>
        <v>#REF!</v>
      </c>
      <c r="AA747" s="36" t="e">
        <f t="shared" ref="AA747:AA774" si="320">IF(N747="NaN", "", N747*$G$7)</f>
        <v>#REF!</v>
      </c>
      <c r="AC747" s="3" t="e">
        <f t="shared" ref="AC747:AN747" si="321">AVERAGE(P747:P777)</f>
        <v>#REF!</v>
      </c>
      <c r="AD747" s="3" t="e">
        <f t="shared" si="321"/>
        <v>#REF!</v>
      </c>
      <c r="AE747" s="3" t="e">
        <f t="shared" si="321"/>
        <v>#REF!</v>
      </c>
      <c r="AF747" s="3" t="e">
        <f t="shared" si="321"/>
        <v>#REF!</v>
      </c>
      <c r="AG747" s="3" t="e">
        <f t="shared" si="321"/>
        <v>#REF!</v>
      </c>
      <c r="AH747" s="3" t="e">
        <f t="shared" si="321"/>
        <v>#REF!</v>
      </c>
      <c r="AI747" s="3" t="e">
        <f t="shared" si="321"/>
        <v>#REF!</v>
      </c>
      <c r="AJ747" s="3" t="e">
        <f t="shared" si="321"/>
        <v>#REF!</v>
      </c>
      <c r="AK747" s="3" t="e">
        <f t="shared" si="321"/>
        <v>#REF!</v>
      </c>
      <c r="AL747" s="3" t="e">
        <f t="shared" si="321"/>
        <v>#REF!</v>
      </c>
      <c r="AM747" s="3" t="e">
        <f t="shared" si="321"/>
        <v>#REF!</v>
      </c>
      <c r="AN747" s="3" t="e">
        <f t="shared" si="321"/>
        <v>#REF!</v>
      </c>
    </row>
    <row r="748" spans="1:40" x14ac:dyDescent="0.3">
      <c r="C748" s="34">
        <v>5.75</v>
      </c>
      <c r="D748" s="34">
        <v>4.33</v>
      </c>
      <c r="E748" s="34">
        <v>6.21</v>
      </c>
      <c r="F748" s="34">
        <v>14.8</v>
      </c>
      <c r="G748" s="34">
        <v>14.1</v>
      </c>
      <c r="H748" s="34">
        <v>20.6</v>
      </c>
      <c r="I748" s="34">
        <v>32</v>
      </c>
      <c r="J748" s="34">
        <v>44.9</v>
      </c>
      <c r="K748" s="34">
        <v>43.3</v>
      </c>
      <c r="L748" s="34">
        <v>29.9</v>
      </c>
      <c r="M748" s="34">
        <v>13.4</v>
      </c>
      <c r="N748" s="34">
        <v>8.52</v>
      </c>
      <c r="P748" s="36" t="e">
        <f t="shared" si="309"/>
        <v>#REF!</v>
      </c>
      <c r="Q748" s="36" t="e">
        <f t="shared" si="310"/>
        <v>#REF!</v>
      </c>
      <c r="R748" s="36" t="e">
        <f t="shared" si="311"/>
        <v>#REF!</v>
      </c>
      <c r="S748" s="36" t="e">
        <f t="shared" si="312"/>
        <v>#REF!</v>
      </c>
      <c r="T748" s="36" t="e">
        <f t="shared" si="313"/>
        <v>#REF!</v>
      </c>
      <c r="U748" s="36" t="e">
        <f t="shared" si="314"/>
        <v>#REF!</v>
      </c>
      <c r="V748" s="36" t="e">
        <f t="shared" si="315"/>
        <v>#REF!</v>
      </c>
      <c r="W748" s="36" t="e">
        <f t="shared" si="316"/>
        <v>#REF!</v>
      </c>
      <c r="X748" s="36" t="e">
        <f t="shared" si="317"/>
        <v>#REF!</v>
      </c>
      <c r="Y748" s="36" t="e">
        <f t="shared" si="318"/>
        <v>#REF!</v>
      </c>
      <c r="Z748" s="36" t="e">
        <f t="shared" si="319"/>
        <v>#REF!</v>
      </c>
      <c r="AA748" s="36" t="e">
        <f t="shared" si="320"/>
        <v>#REF!</v>
      </c>
    </row>
    <row r="749" spans="1:40" x14ac:dyDescent="0.3">
      <c r="C749" s="34">
        <v>5.36</v>
      </c>
      <c r="D749" s="34">
        <v>4.29</v>
      </c>
      <c r="E749" s="34">
        <v>5.71</v>
      </c>
      <c r="F749" s="34">
        <v>13.9</v>
      </c>
      <c r="G749" s="34">
        <v>14.2</v>
      </c>
      <c r="H749" s="34">
        <v>20.5</v>
      </c>
      <c r="I749" s="34">
        <v>31.7</v>
      </c>
      <c r="J749" s="34">
        <v>43.3</v>
      </c>
      <c r="K749" s="34">
        <v>45.2</v>
      </c>
      <c r="L749" s="34">
        <v>28.1</v>
      </c>
      <c r="M749" s="34">
        <v>13.1</v>
      </c>
      <c r="N749" s="34">
        <v>8.39</v>
      </c>
      <c r="P749" s="36" t="e">
        <f t="shared" si="309"/>
        <v>#REF!</v>
      </c>
      <c r="Q749" s="36" t="e">
        <f t="shared" si="310"/>
        <v>#REF!</v>
      </c>
      <c r="R749" s="36" t="e">
        <f t="shared" si="311"/>
        <v>#REF!</v>
      </c>
      <c r="S749" s="36" t="e">
        <f t="shared" si="312"/>
        <v>#REF!</v>
      </c>
      <c r="T749" s="36" t="e">
        <f t="shared" si="313"/>
        <v>#REF!</v>
      </c>
      <c r="U749" s="36" t="e">
        <f t="shared" si="314"/>
        <v>#REF!</v>
      </c>
      <c r="V749" s="36" t="e">
        <f t="shared" si="315"/>
        <v>#REF!</v>
      </c>
      <c r="W749" s="36" t="e">
        <f t="shared" si="316"/>
        <v>#REF!</v>
      </c>
      <c r="X749" s="36" t="e">
        <f t="shared" si="317"/>
        <v>#REF!</v>
      </c>
      <c r="Y749" s="36" t="e">
        <f t="shared" si="318"/>
        <v>#REF!</v>
      </c>
      <c r="Z749" s="36" t="e">
        <f t="shared" si="319"/>
        <v>#REF!</v>
      </c>
      <c r="AA749" s="36" t="e">
        <f t="shared" si="320"/>
        <v>#REF!</v>
      </c>
    </row>
    <row r="750" spans="1:40" x14ac:dyDescent="0.3">
      <c r="C750" s="34">
        <v>5.17</v>
      </c>
      <c r="D750" s="34">
        <v>4.29</v>
      </c>
      <c r="E750" s="34">
        <v>5.56</v>
      </c>
      <c r="F750" s="34">
        <v>14</v>
      </c>
      <c r="G750" s="34">
        <v>14</v>
      </c>
      <c r="H750" s="34">
        <v>19.2</v>
      </c>
      <c r="I750" s="34">
        <v>27.6</v>
      </c>
      <c r="J750" s="34">
        <v>40.299999999999997</v>
      </c>
      <c r="K750" s="34">
        <v>46.7</v>
      </c>
      <c r="L750" s="34">
        <v>26.4</v>
      </c>
      <c r="M750" s="34">
        <v>12.8</v>
      </c>
      <c r="N750" s="34">
        <v>8.64</v>
      </c>
      <c r="P750" s="36" t="e">
        <f t="shared" si="309"/>
        <v>#REF!</v>
      </c>
      <c r="Q750" s="36" t="e">
        <f t="shared" si="310"/>
        <v>#REF!</v>
      </c>
      <c r="R750" s="36" t="e">
        <f t="shared" si="311"/>
        <v>#REF!</v>
      </c>
      <c r="S750" s="36" t="e">
        <f t="shared" si="312"/>
        <v>#REF!</v>
      </c>
      <c r="T750" s="36" t="e">
        <f t="shared" si="313"/>
        <v>#REF!</v>
      </c>
      <c r="U750" s="36" t="e">
        <f t="shared" si="314"/>
        <v>#REF!</v>
      </c>
      <c r="V750" s="36" t="e">
        <f t="shared" si="315"/>
        <v>#REF!</v>
      </c>
      <c r="W750" s="36" t="e">
        <f t="shared" si="316"/>
        <v>#REF!</v>
      </c>
      <c r="X750" s="36" t="e">
        <f t="shared" si="317"/>
        <v>#REF!</v>
      </c>
      <c r="Y750" s="36" t="e">
        <f t="shared" si="318"/>
        <v>#REF!</v>
      </c>
      <c r="Z750" s="36" t="e">
        <f t="shared" si="319"/>
        <v>#REF!</v>
      </c>
      <c r="AA750" s="36" t="e">
        <f t="shared" si="320"/>
        <v>#REF!</v>
      </c>
    </row>
    <row r="751" spans="1:40" x14ac:dyDescent="0.3">
      <c r="C751" s="34">
        <v>5.51</v>
      </c>
      <c r="D751" s="34">
        <v>4.25</v>
      </c>
      <c r="E751" s="34">
        <v>5.41</v>
      </c>
      <c r="F751" s="34">
        <v>14.1</v>
      </c>
      <c r="G751" s="34">
        <v>14</v>
      </c>
      <c r="H751" s="34">
        <v>20.3</v>
      </c>
      <c r="I751" s="34">
        <v>26.4</v>
      </c>
      <c r="J751" s="34">
        <v>44.6</v>
      </c>
      <c r="K751" s="34">
        <v>47.4</v>
      </c>
      <c r="L751" s="34">
        <v>26.2</v>
      </c>
      <c r="M751" s="34">
        <v>12.8</v>
      </c>
      <c r="N751" s="34">
        <v>8.64</v>
      </c>
      <c r="P751" s="36" t="e">
        <f t="shared" si="309"/>
        <v>#REF!</v>
      </c>
      <c r="Q751" s="36" t="e">
        <f t="shared" si="310"/>
        <v>#REF!</v>
      </c>
      <c r="R751" s="36" t="e">
        <f t="shared" si="311"/>
        <v>#REF!</v>
      </c>
      <c r="S751" s="36" t="e">
        <f t="shared" si="312"/>
        <v>#REF!</v>
      </c>
      <c r="T751" s="36" t="e">
        <f t="shared" si="313"/>
        <v>#REF!</v>
      </c>
      <c r="U751" s="36" t="e">
        <f t="shared" si="314"/>
        <v>#REF!</v>
      </c>
      <c r="V751" s="36" t="e">
        <f t="shared" si="315"/>
        <v>#REF!</v>
      </c>
      <c r="W751" s="36" t="e">
        <f t="shared" si="316"/>
        <v>#REF!</v>
      </c>
      <c r="X751" s="36" t="e">
        <f t="shared" si="317"/>
        <v>#REF!</v>
      </c>
      <c r="Y751" s="36" t="e">
        <f t="shared" si="318"/>
        <v>#REF!</v>
      </c>
      <c r="Z751" s="36" t="e">
        <f t="shared" si="319"/>
        <v>#REF!</v>
      </c>
      <c r="AA751" s="36" t="e">
        <f t="shared" si="320"/>
        <v>#REF!</v>
      </c>
    </row>
    <row r="752" spans="1:40" x14ac:dyDescent="0.3">
      <c r="C752" s="34">
        <v>5.51</v>
      </c>
      <c r="D752" s="34">
        <v>4</v>
      </c>
      <c r="E752" s="34">
        <v>5.07</v>
      </c>
      <c r="F752" s="34">
        <v>15.5</v>
      </c>
      <c r="G752" s="34">
        <v>14.3</v>
      </c>
      <c r="H752" s="34">
        <v>18.2</v>
      </c>
      <c r="I752" s="34">
        <v>30.4</v>
      </c>
      <c r="J752" s="34">
        <v>42.4</v>
      </c>
      <c r="K752" s="34">
        <v>66.3</v>
      </c>
      <c r="L752" s="34">
        <v>25.3</v>
      </c>
      <c r="M752" s="34">
        <v>12.3</v>
      </c>
      <c r="N752" s="34">
        <v>8.77</v>
      </c>
      <c r="P752" s="36" t="e">
        <f t="shared" si="309"/>
        <v>#REF!</v>
      </c>
      <c r="Q752" s="36" t="e">
        <f t="shared" si="310"/>
        <v>#REF!</v>
      </c>
      <c r="R752" s="36" t="e">
        <f t="shared" si="311"/>
        <v>#REF!</v>
      </c>
      <c r="S752" s="36" t="e">
        <f t="shared" si="312"/>
        <v>#REF!</v>
      </c>
      <c r="T752" s="36" t="e">
        <f t="shared" si="313"/>
        <v>#REF!</v>
      </c>
      <c r="U752" s="36" t="e">
        <f t="shared" si="314"/>
        <v>#REF!</v>
      </c>
      <c r="V752" s="36" t="e">
        <f t="shared" si="315"/>
        <v>#REF!</v>
      </c>
      <c r="W752" s="36" t="e">
        <f t="shared" si="316"/>
        <v>#REF!</v>
      </c>
      <c r="X752" s="36" t="e">
        <f t="shared" si="317"/>
        <v>#REF!</v>
      </c>
      <c r="Y752" s="36" t="e">
        <f t="shared" si="318"/>
        <v>#REF!</v>
      </c>
      <c r="Z752" s="36" t="e">
        <f t="shared" si="319"/>
        <v>#REF!</v>
      </c>
      <c r="AA752" s="36" t="e">
        <f t="shared" si="320"/>
        <v>#REF!</v>
      </c>
    </row>
    <row r="753" spans="3:27" x14ac:dyDescent="0.3">
      <c r="C753" s="34">
        <v>5.75</v>
      </c>
      <c r="D753" s="34">
        <v>4.12</v>
      </c>
      <c r="E753" s="34">
        <v>4.93</v>
      </c>
      <c r="F753" s="34">
        <v>15.2</v>
      </c>
      <c r="G753" s="34">
        <v>13.8</v>
      </c>
      <c r="H753" s="34">
        <v>16.2</v>
      </c>
      <c r="I753" s="34">
        <v>37.200000000000003</v>
      </c>
      <c r="J753" s="34">
        <v>38.299999999999997</v>
      </c>
      <c r="K753" s="34">
        <v>69.7</v>
      </c>
      <c r="L753" s="34">
        <v>25</v>
      </c>
      <c r="M753" s="34">
        <v>12</v>
      </c>
      <c r="N753" s="34">
        <v>8.6999999999999993</v>
      </c>
      <c r="P753" s="36" t="e">
        <f t="shared" si="309"/>
        <v>#REF!</v>
      </c>
      <c r="Q753" s="36" t="e">
        <f t="shared" si="310"/>
        <v>#REF!</v>
      </c>
      <c r="R753" s="36" t="e">
        <f t="shared" si="311"/>
        <v>#REF!</v>
      </c>
      <c r="S753" s="36" t="e">
        <f t="shared" si="312"/>
        <v>#REF!</v>
      </c>
      <c r="T753" s="36" t="e">
        <f t="shared" si="313"/>
        <v>#REF!</v>
      </c>
      <c r="U753" s="36" t="e">
        <f t="shared" si="314"/>
        <v>#REF!</v>
      </c>
      <c r="V753" s="36" t="e">
        <f t="shared" si="315"/>
        <v>#REF!</v>
      </c>
      <c r="W753" s="36" t="e">
        <f t="shared" si="316"/>
        <v>#REF!</v>
      </c>
      <c r="X753" s="36" t="e">
        <f t="shared" si="317"/>
        <v>#REF!</v>
      </c>
      <c r="Y753" s="36" t="e">
        <f t="shared" si="318"/>
        <v>#REF!</v>
      </c>
      <c r="Z753" s="36" t="e">
        <f t="shared" si="319"/>
        <v>#REF!</v>
      </c>
      <c r="AA753" s="36" t="e">
        <f t="shared" si="320"/>
        <v>#REF!</v>
      </c>
    </row>
    <row r="754" spans="3:27" x14ac:dyDescent="0.3">
      <c r="C754" s="34">
        <v>5.36</v>
      </c>
      <c r="D754" s="34">
        <v>4.29</v>
      </c>
      <c r="E754" s="34">
        <v>4.7300000000000004</v>
      </c>
      <c r="F754" s="34">
        <v>14.7</v>
      </c>
      <c r="G754" s="34">
        <v>14.1</v>
      </c>
      <c r="H754" s="34">
        <v>13.7</v>
      </c>
      <c r="I754" s="34">
        <v>62</v>
      </c>
      <c r="J754" s="34">
        <v>46</v>
      </c>
      <c r="K754" s="34">
        <v>58.3</v>
      </c>
      <c r="L754" s="34">
        <v>24.5</v>
      </c>
      <c r="M754" s="34">
        <v>12</v>
      </c>
      <c r="N754" s="34">
        <v>8.52</v>
      </c>
      <c r="P754" s="36" t="e">
        <f t="shared" si="309"/>
        <v>#REF!</v>
      </c>
      <c r="Q754" s="36" t="e">
        <f t="shared" si="310"/>
        <v>#REF!</v>
      </c>
      <c r="R754" s="36" t="e">
        <f t="shared" si="311"/>
        <v>#REF!</v>
      </c>
      <c r="S754" s="36" t="e">
        <f t="shared" si="312"/>
        <v>#REF!</v>
      </c>
      <c r="T754" s="36" t="e">
        <f t="shared" si="313"/>
        <v>#REF!</v>
      </c>
      <c r="U754" s="36" t="e">
        <f t="shared" si="314"/>
        <v>#REF!</v>
      </c>
      <c r="V754" s="36" t="e">
        <f t="shared" si="315"/>
        <v>#REF!</v>
      </c>
      <c r="W754" s="36" t="e">
        <f t="shared" si="316"/>
        <v>#REF!</v>
      </c>
      <c r="X754" s="36" t="e">
        <f t="shared" si="317"/>
        <v>#REF!</v>
      </c>
      <c r="Y754" s="36" t="e">
        <f t="shared" si="318"/>
        <v>#REF!</v>
      </c>
      <c r="Z754" s="36" t="e">
        <f t="shared" si="319"/>
        <v>#REF!</v>
      </c>
      <c r="AA754" s="36" t="e">
        <f t="shared" si="320"/>
        <v>#REF!</v>
      </c>
    </row>
    <row r="755" spans="3:27" x14ac:dyDescent="0.3">
      <c r="C755" s="34">
        <v>5.31</v>
      </c>
      <c r="D755" s="34">
        <v>5.04</v>
      </c>
      <c r="E755" s="34">
        <v>5.17</v>
      </c>
      <c r="F755" s="34">
        <v>14.4</v>
      </c>
      <c r="G755" s="34">
        <v>17.2</v>
      </c>
      <c r="H755" s="34">
        <v>14</v>
      </c>
      <c r="I755" s="34">
        <v>70.8</v>
      </c>
      <c r="J755" s="34">
        <v>53.9</v>
      </c>
      <c r="K755" s="34">
        <v>52</v>
      </c>
      <c r="L755" s="34">
        <v>22.4</v>
      </c>
      <c r="M755" s="34">
        <v>11.7</v>
      </c>
      <c r="N755" s="34">
        <v>8.83</v>
      </c>
      <c r="P755" s="36" t="e">
        <f t="shared" si="309"/>
        <v>#REF!</v>
      </c>
      <c r="Q755" s="36" t="e">
        <f t="shared" si="310"/>
        <v>#REF!</v>
      </c>
      <c r="R755" s="36" t="e">
        <f t="shared" si="311"/>
        <v>#REF!</v>
      </c>
      <c r="S755" s="36" t="e">
        <f t="shared" si="312"/>
        <v>#REF!</v>
      </c>
      <c r="T755" s="36" t="e">
        <f t="shared" si="313"/>
        <v>#REF!</v>
      </c>
      <c r="U755" s="36" t="e">
        <f t="shared" si="314"/>
        <v>#REF!</v>
      </c>
      <c r="V755" s="36" t="e">
        <f t="shared" si="315"/>
        <v>#REF!</v>
      </c>
      <c r="W755" s="36" t="e">
        <f t="shared" si="316"/>
        <v>#REF!</v>
      </c>
      <c r="X755" s="36" t="e">
        <f t="shared" si="317"/>
        <v>#REF!</v>
      </c>
      <c r="Y755" s="36" t="e">
        <f t="shared" si="318"/>
        <v>#REF!</v>
      </c>
      <c r="Z755" s="36" t="e">
        <f t="shared" si="319"/>
        <v>#REF!</v>
      </c>
      <c r="AA755" s="36" t="e">
        <f t="shared" si="320"/>
        <v>#REF!</v>
      </c>
    </row>
    <row r="756" spans="3:27" x14ac:dyDescent="0.3">
      <c r="C756" s="34">
        <v>5.22</v>
      </c>
      <c r="D756" s="34">
        <v>4.93</v>
      </c>
      <c r="E756" s="34">
        <v>5.97</v>
      </c>
      <c r="F756" s="34">
        <v>18.8</v>
      </c>
      <c r="G756" s="34">
        <v>21</v>
      </c>
      <c r="H756" s="34">
        <v>17.3</v>
      </c>
      <c r="I756" s="34">
        <v>87.2</v>
      </c>
      <c r="J756" s="34">
        <v>51.6</v>
      </c>
      <c r="K756" s="34">
        <v>47.7</v>
      </c>
      <c r="L756" s="34">
        <v>21.6</v>
      </c>
      <c r="M756" s="34">
        <v>11.9</v>
      </c>
      <c r="N756" s="34">
        <v>8.52</v>
      </c>
      <c r="P756" s="36" t="e">
        <f t="shared" si="309"/>
        <v>#REF!</v>
      </c>
      <c r="Q756" s="36" t="e">
        <f t="shared" si="310"/>
        <v>#REF!</v>
      </c>
      <c r="R756" s="36" t="e">
        <f t="shared" si="311"/>
        <v>#REF!</v>
      </c>
      <c r="S756" s="36" t="e">
        <f t="shared" si="312"/>
        <v>#REF!</v>
      </c>
      <c r="T756" s="36" t="e">
        <f t="shared" si="313"/>
        <v>#REF!</v>
      </c>
      <c r="U756" s="36" t="e">
        <f t="shared" si="314"/>
        <v>#REF!</v>
      </c>
      <c r="V756" s="36" t="e">
        <f t="shared" si="315"/>
        <v>#REF!</v>
      </c>
      <c r="W756" s="36" t="e">
        <f t="shared" si="316"/>
        <v>#REF!</v>
      </c>
      <c r="X756" s="36" t="e">
        <f t="shared" si="317"/>
        <v>#REF!</v>
      </c>
      <c r="Y756" s="36" t="e">
        <f t="shared" si="318"/>
        <v>#REF!</v>
      </c>
      <c r="Z756" s="36" t="e">
        <f t="shared" si="319"/>
        <v>#REF!</v>
      </c>
      <c r="AA756" s="36" t="e">
        <f t="shared" si="320"/>
        <v>#REF!</v>
      </c>
    </row>
    <row r="757" spans="3:27" x14ac:dyDescent="0.3">
      <c r="C757" s="34">
        <v>5.22</v>
      </c>
      <c r="D757" s="34">
        <v>5.76</v>
      </c>
      <c r="E757" s="34">
        <v>5.7</v>
      </c>
      <c r="F757" s="34">
        <v>20.3</v>
      </c>
      <c r="G757" s="34">
        <v>21.8</v>
      </c>
      <c r="H757" s="34">
        <v>18.100000000000001</v>
      </c>
      <c r="I757" s="34">
        <v>86.8</v>
      </c>
      <c r="J757" s="34">
        <v>68.900000000000006</v>
      </c>
      <c r="K757" s="34">
        <v>43.8</v>
      </c>
      <c r="L757" s="34">
        <v>21.6</v>
      </c>
      <c r="M757" s="34">
        <v>11.7</v>
      </c>
      <c r="N757" s="34">
        <v>8.52</v>
      </c>
      <c r="P757" s="36" t="e">
        <f t="shared" si="309"/>
        <v>#REF!</v>
      </c>
      <c r="Q757" s="36" t="e">
        <f t="shared" si="310"/>
        <v>#REF!</v>
      </c>
      <c r="R757" s="36" t="e">
        <f t="shared" si="311"/>
        <v>#REF!</v>
      </c>
      <c r="S757" s="36" t="e">
        <f t="shared" si="312"/>
        <v>#REF!</v>
      </c>
      <c r="T757" s="36" t="e">
        <f t="shared" si="313"/>
        <v>#REF!</v>
      </c>
      <c r="U757" s="36" t="e">
        <f t="shared" si="314"/>
        <v>#REF!</v>
      </c>
      <c r="V757" s="36" t="e">
        <f t="shared" si="315"/>
        <v>#REF!</v>
      </c>
      <c r="W757" s="36" t="e">
        <f t="shared" si="316"/>
        <v>#REF!</v>
      </c>
      <c r="X757" s="36" t="e">
        <f t="shared" si="317"/>
        <v>#REF!</v>
      </c>
      <c r="Y757" s="36" t="e">
        <f t="shared" si="318"/>
        <v>#REF!</v>
      </c>
      <c r="Z757" s="36" t="e">
        <f t="shared" si="319"/>
        <v>#REF!</v>
      </c>
      <c r="AA757" s="36" t="e">
        <f t="shared" si="320"/>
        <v>#REF!</v>
      </c>
    </row>
    <row r="758" spans="3:27" x14ac:dyDescent="0.3">
      <c r="C758" s="34">
        <v>5.26</v>
      </c>
      <c r="D758" s="34">
        <v>5.17</v>
      </c>
      <c r="E758" s="34">
        <v>5.36</v>
      </c>
      <c r="F758" s="34">
        <v>21.1</v>
      </c>
      <c r="G758" s="34">
        <v>19.899999999999999</v>
      </c>
      <c r="H758" s="34">
        <v>15.9</v>
      </c>
      <c r="I758" s="34">
        <v>80.599999999999994</v>
      </c>
      <c r="J758" s="34">
        <v>65.099999999999994</v>
      </c>
      <c r="K758" s="34">
        <v>42.4</v>
      </c>
      <c r="L758" s="34">
        <v>21.9</v>
      </c>
      <c r="M758" s="34">
        <v>11.5</v>
      </c>
      <c r="N758" s="34">
        <v>8.6999999999999993</v>
      </c>
      <c r="P758" s="36" t="e">
        <f t="shared" si="309"/>
        <v>#REF!</v>
      </c>
      <c r="Q758" s="36" t="e">
        <f t="shared" si="310"/>
        <v>#REF!</v>
      </c>
      <c r="R758" s="36" t="e">
        <f t="shared" si="311"/>
        <v>#REF!</v>
      </c>
      <c r="S758" s="36" t="e">
        <f t="shared" si="312"/>
        <v>#REF!</v>
      </c>
      <c r="T758" s="36" t="e">
        <f t="shared" si="313"/>
        <v>#REF!</v>
      </c>
      <c r="U758" s="36" t="e">
        <f t="shared" si="314"/>
        <v>#REF!</v>
      </c>
      <c r="V758" s="36" t="e">
        <f t="shared" si="315"/>
        <v>#REF!</v>
      </c>
      <c r="W758" s="36" t="e">
        <f t="shared" si="316"/>
        <v>#REF!</v>
      </c>
      <c r="X758" s="36" t="e">
        <f t="shared" si="317"/>
        <v>#REF!</v>
      </c>
      <c r="Y758" s="36" t="e">
        <f t="shared" si="318"/>
        <v>#REF!</v>
      </c>
      <c r="Z758" s="36" t="e">
        <f t="shared" si="319"/>
        <v>#REF!</v>
      </c>
      <c r="AA758" s="36" t="e">
        <f t="shared" si="320"/>
        <v>#REF!</v>
      </c>
    </row>
    <row r="759" spans="3:27" x14ac:dyDescent="0.3">
      <c r="C759" s="34">
        <v>5.26</v>
      </c>
      <c r="D759" s="34">
        <v>5.6</v>
      </c>
      <c r="E759" s="34">
        <v>5.22</v>
      </c>
      <c r="F759" s="34">
        <v>19.100000000000001</v>
      </c>
      <c r="G759" s="34">
        <v>19.100000000000001</v>
      </c>
      <c r="H759" s="34">
        <v>15.3</v>
      </c>
      <c r="I759" s="34">
        <v>77.599999999999994</v>
      </c>
      <c r="J759" s="34">
        <v>101</v>
      </c>
      <c r="K759" s="34">
        <v>44</v>
      </c>
      <c r="L759" s="34">
        <v>21.9</v>
      </c>
      <c r="M759" s="34">
        <v>11.3</v>
      </c>
      <c r="N759" s="34">
        <v>8.58</v>
      </c>
      <c r="P759" s="36" t="e">
        <f t="shared" si="309"/>
        <v>#REF!</v>
      </c>
      <c r="Q759" s="36" t="e">
        <f t="shared" si="310"/>
        <v>#REF!</v>
      </c>
      <c r="R759" s="36" t="e">
        <f t="shared" si="311"/>
        <v>#REF!</v>
      </c>
      <c r="S759" s="36" t="e">
        <f t="shared" si="312"/>
        <v>#REF!</v>
      </c>
      <c r="T759" s="36" t="e">
        <f t="shared" si="313"/>
        <v>#REF!</v>
      </c>
      <c r="U759" s="36" t="e">
        <f t="shared" si="314"/>
        <v>#REF!</v>
      </c>
      <c r="V759" s="36" t="e">
        <f t="shared" si="315"/>
        <v>#REF!</v>
      </c>
      <c r="W759" s="36" t="e">
        <f t="shared" si="316"/>
        <v>#REF!</v>
      </c>
      <c r="X759" s="36" t="e">
        <f t="shared" si="317"/>
        <v>#REF!</v>
      </c>
      <c r="Y759" s="36" t="e">
        <f t="shared" si="318"/>
        <v>#REF!</v>
      </c>
      <c r="Z759" s="36" t="e">
        <f t="shared" si="319"/>
        <v>#REF!</v>
      </c>
      <c r="AA759" s="36" t="e">
        <f t="shared" si="320"/>
        <v>#REF!</v>
      </c>
    </row>
    <row r="760" spans="3:27" x14ac:dyDescent="0.3">
      <c r="C760" s="34">
        <v>5.07</v>
      </c>
      <c r="D760" s="34">
        <v>7.66</v>
      </c>
      <c r="E760" s="34">
        <v>5.31</v>
      </c>
      <c r="F760" s="34">
        <v>18.7</v>
      </c>
      <c r="G760" s="34">
        <v>22</v>
      </c>
      <c r="H760" s="34">
        <v>17</v>
      </c>
      <c r="I760" s="34">
        <v>75</v>
      </c>
      <c r="J760" s="34">
        <v>78.099999999999994</v>
      </c>
      <c r="K760" s="34">
        <v>49.3</v>
      </c>
      <c r="L760" s="34">
        <v>22.9</v>
      </c>
      <c r="M760" s="34">
        <v>11.1</v>
      </c>
      <c r="N760" s="34">
        <v>8.4600000000000009</v>
      </c>
      <c r="P760" s="36" t="e">
        <f t="shared" si="309"/>
        <v>#REF!</v>
      </c>
      <c r="Q760" s="36" t="e">
        <f t="shared" si="310"/>
        <v>#REF!</v>
      </c>
      <c r="R760" s="36" t="e">
        <f t="shared" si="311"/>
        <v>#REF!</v>
      </c>
      <c r="S760" s="36" t="e">
        <f t="shared" si="312"/>
        <v>#REF!</v>
      </c>
      <c r="T760" s="36" t="e">
        <f t="shared" si="313"/>
        <v>#REF!</v>
      </c>
      <c r="U760" s="36" t="e">
        <f t="shared" si="314"/>
        <v>#REF!</v>
      </c>
      <c r="V760" s="36" t="e">
        <f t="shared" si="315"/>
        <v>#REF!</v>
      </c>
      <c r="W760" s="36" t="e">
        <f t="shared" si="316"/>
        <v>#REF!</v>
      </c>
      <c r="X760" s="36" t="e">
        <f t="shared" si="317"/>
        <v>#REF!</v>
      </c>
      <c r="Y760" s="36" t="e">
        <f t="shared" si="318"/>
        <v>#REF!</v>
      </c>
      <c r="Z760" s="36" t="e">
        <f t="shared" si="319"/>
        <v>#REF!</v>
      </c>
      <c r="AA760" s="36" t="e">
        <f t="shared" si="320"/>
        <v>#REF!</v>
      </c>
    </row>
    <row r="761" spans="3:27" x14ac:dyDescent="0.3">
      <c r="C761" s="34">
        <v>4.97</v>
      </c>
      <c r="D761" s="34">
        <v>6.27</v>
      </c>
      <c r="E761" s="34">
        <v>6.24</v>
      </c>
      <c r="F761" s="34">
        <v>18.3</v>
      </c>
      <c r="G761" s="34">
        <v>23.4</v>
      </c>
      <c r="H761" s="34">
        <v>14.4</v>
      </c>
      <c r="I761" s="34">
        <v>76.3</v>
      </c>
      <c r="J761" s="34">
        <v>72.8</v>
      </c>
      <c r="K761" s="34">
        <v>45.2</v>
      </c>
      <c r="L761" s="34">
        <v>22.1</v>
      </c>
      <c r="M761" s="34">
        <v>11</v>
      </c>
      <c r="N761" s="34">
        <v>8.2100000000000009</v>
      </c>
      <c r="P761" s="36" t="e">
        <f t="shared" si="309"/>
        <v>#REF!</v>
      </c>
      <c r="Q761" s="36" t="e">
        <f t="shared" si="310"/>
        <v>#REF!</v>
      </c>
      <c r="R761" s="36" t="e">
        <f t="shared" si="311"/>
        <v>#REF!</v>
      </c>
      <c r="S761" s="36" t="e">
        <f t="shared" si="312"/>
        <v>#REF!</v>
      </c>
      <c r="T761" s="36" t="e">
        <f t="shared" si="313"/>
        <v>#REF!</v>
      </c>
      <c r="U761" s="36" t="e">
        <f t="shared" si="314"/>
        <v>#REF!</v>
      </c>
      <c r="V761" s="36" t="e">
        <f t="shared" si="315"/>
        <v>#REF!</v>
      </c>
      <c r="W761" s="36" t="e">
        <f t="shared" si="316"/>
        <v>#REF!</v>
      </c>
      <c r="X761" s="36" t="e">
        <f t="shared" si="317"/>
        <v>#REF!</v>
      </c>
      <c r="Y761" s="36" t="e">
        <f t="shared" si="318"/>
        <v>#REF!</v>
      </c>
      <c r="Z761" s="36" t="e">
        <f t="shared" si="319"/>
        <v>#REF!</v>
      </c>
      <c r="AA761" s="36" t="e">
        <f t="shared" si="320"/>
        <v>#REF!</v>
      </c>
    </row>
    <row r="762" spans="3:27" x14ac:dyDescent="0.3">
      <c r="C762" s="34">
        <v>5.0199999999999996</v>
      </c>
      <c r="D762" s="34">
        <v>5.89</v>
      </c>
      <c r="E762" s="34">
        <v>6.1</v>
      </c>
      <c r="F762" s="34">
        <v>17.5</v>
      </c>
      <c r="G762" s="34">
        <v>23.9</v>
      </c>
      <c r="H762" s="34">
        <v>16</v>
      </c>
      <c r="I762" s="34">
        <v>73.599999999999994</v>
      </c>
      <c r="J762" s="34">
        <v>67.5</v>
      </c>
      <c r="K762" s="34">
        <v>43.6</v>
      </c>
      <c r="L762" s="34">
        <v>20.8</v>
      </c>
      <c r="M762" s="34">
        <v>10.9</v>
      </c>
      <c r="N762" s="34">
        <v>8.39</v>
      </c>
      <c r="P762" s="36" t="e">
        <f t="shared" si="309"/>
        <v>#REF!</v>
      </c>
      <c r="Q762" s="36" t="e">
        <f t="shared" si="310"/>
        <v>#REF!</v>
      </c>
      <c r="R762" s="36" t="e">
        <f t="shared" si="311"/>
        <v>#REF!</v>
      </c>
      <c r="S762" s="36" t="e">
        <f t="shared" si="312"/>
        <v>#REF!</v>
      </c>
      <c r="T762" s="36" t="e">
        <f t="shared" si="313"/>
        <v>#REF!</v>
      </c>
      <c r="U762" s="36" t="e">
        <f t="shared" si="314"/>
        <v>#REF!</v>
      </c>
      <c r="V762" s="36" t="e">
        <f t="shared" si="315"/>
        <v>#REF!</v>
      </c>
      <c r="W762" s="36" t="e">
        <f t="shared" si="316"/>
        <v>#REF!</v>
      </c>
      <c r="X762" s="36" t="e">
        <f t="shared" si="317"/>
        <v>#REF!</v>
      </c>
      <c r="Y762" s="36" t="e">
        <f t="shared" si="318"/>
        <v>#REF!</v>
      </c>
      <c r="Z762" s="36" t="e">
        <f t="shared" si="319"/>
        <v>#REF!</v>
      </c>
      <c r="AA762" s="36" t="e">
        <f t="shared" si="320"/>
        <v>#REF!</v>
      </c>
    </row>
    <row r="763" spans="3:27" x14ac:dyDescent="0.3">
      <c r="C763" s="34">
        <v>5.07</v>
      </c>
      <c r="D763" s="34">
        <v>5.17</v>
      </c>
      <c r="E763" s="34">
        <v>10.3</v>
      </c>
      <c r="F763" s="34">
        <v>17.600000000000001</v>
      </c>
      <c r="G763" s="34">
        <v>25.8</v>
      </c>
      <c r="H763" s="34">
        <v>19.2</v>
      </c>
      <c r="I763" s="34">
        <v>67.900000000000006</v>
      </c>
      <c r="J763" s="34">
        <v>65.8</v>
      </c>
      <c r="K763" s="34">
        <v>42</v>
      </c>
      <c r="L763" s="34">
        <v>19.399999999999999</v>
      </c>
      <c r="M763" s="34">
        <v>10.8</v>
      </c>
      <c r="N763" s="34">
        <v>7.9</v>
      </c>
      <c r="P763" s="36" t="e">
        <f t="shared" si="309"/>
        <v>#REF!</v>
      </c>
      <c r="Q763" s="36" t="e">
        <f t="shared" si="310"/>
        <v>#REF!</v>
      </c>
      <c r="R763" s="36" t="e">
        <f t="shared" si="311"/>
        <v>#REF!</v>
      </c>
      <c r="S763" s="36" t="e">
        <f t="shared" si="312"/>
        <v>#REF!</v>
      </c>
      <c r="T763" s="36" t="e">
        <f t="shared" si="313"/>
        <v>#REF!</v>
      </c>
      <c r="U763" s="36" t="e">
        <f t="shared" si="314"/>
        <v>#REF!</v>
      </c>
      <c r="V763" s="36" t="e">
        <f t="shared" si="315"/>
        <v>#REF!</v>
      </c>
      <c r="W763" s="36" t="e">
        <f t="shared" si="316"/>
        <v>#REF!</v>
      </c>
      <c r="X763" s="36" t="e">
        <f t="shared" si="317"/>
        <v>#REF!</v>
      </c>
      <c r="Y763" s="36" t="e">
        <f t="shared" si="318"/>
        <v>#REF!</v>
      </c>
      <c r="Z763" s="36" t="e">
        <f t="shared" si="319"/>
        <v>#REF!</v>
      </c>
      <c r="AA763" s="36" t="e">
        <f t="shared" si="320"/>
        <v>#REF!</v>
      </c>
    </row>
    <row r="764" spans="3:27" x14ac:dyDescent="0.3">
      <c r="C764" s="34">
        <v>4.97</v>
      </c>
      <c r="D764" s="34">
        <v>5.07</v>
      </c>
      <c r="E764" s="34">
        <v>11</v>
      </c>
      <c r="F764" s="34">
        <v>17.8</v>
      </c>
      <c r="G764" s="34">
        <v>23.9</v>
      </c>
      <c r="H764" s="34">
        <v>20.6</v>
      </c>
      <c r="I764" s="34">
        <v>54.2</v>
      </c>
      <c r="J764" s="34">
        <v>72.400000000000006</v>
      </c>
      <c r="K764" s="34">
        <v>38.4</v>
      </c>
      <c r="L764" s="34">
        <v>19.7</v>
      </c>
      <c r="M764" s="34">
        <v>10.8</v>
      </c>
      <c r="N764" s="34">
        <v>7.77</v>
      </c>
      <c r="P764" s="36" t="e">
        <f t="shared" si="309"/>
        <v>#REF!</v>
      </c>
      <c r="Q764" s="36" t="e">
        <f t="shared" si="310"/>
        <v>#REF!</v>
      </c>
      <c r="R764" s="36" t="e">
        <f t="shared" si="311"/>
        <v>#REF!</v>
      </c>
      <c r="S764" s="36" t="e">
        <f t="shared" si="312"/>
        <v>#REF!</v>
      </c>
      <c r="T764" s="36" t="e">
        <f t="shared" si="313"/>
        <v>#REF!</v>
      </c>
      <c r="U764" s="36" t="e">
        <f t="shared" si="314"/>
        <v>#REF!</v>
      </c>
      <c r="V764" s="36" t="e">
        <f t="shared" si="315"/>
        <v>#REF!</v>
      </c>
      <c r="W764" s="36" t="e">
        <f t="shared" si="316"/>
        <v>#REF!</v>
      </c>
      <c r="X764" s="36" t="e">
        <f t="shared" si="317"/>
        <v>#REF!</v>
      </c>
      <c r="Y764" s="36" t="e">
        <f t="shared" si="318"/>
        <v>#REF!</v>
      </c>
      <c r="Z764" s="36" t="e">
        <f t="shared" si="319"/>
        <v>#REF!</v>
      </c>
      <c r="AA764" s="36" t="e">
        <f t="shared" si="320"/>
        <v>#REF!</v>
      </c>
    </row>
    <row r="765" spans="3:27" x14ac:dyDescent="0.3">
      <c r="C765" s="34">
        <v>4.93</v>
      </c>
      <c r="D765" s="34">
        <v>4.83</v>
      </c>
      <c r="E765" s="34">
        <v>9.09</v>
      </c>
      <c r="F765" s="34">
        <v>16.399999999999999</v>
      </c>
      <c r="G765" s="34">
        <v>22.7</v>
      </c>
      <c r="H765" s="34">
        <v>17.600000000000001</v>
      </c>
      <c r="I765" s="34">
        <v>68.099999999999994</v>
      </c>
      <c r="J765" s="34">
        <v>68.400000000000006</v>
      </c>
      <c r="K765" s="34">
        <v>36.799999999999997</v>
      </c>
      <c r="L765" s="34">
        <v>19.2</v>
      </c>
      <c r="M765" s="34">
        <v>11</v>
      </c>
      <c r="N765" s="34">
        <v>7.59</v>
      </c>
      <c r="P765" s="36" t="e">
        <f t="shared" si="309"/>
        <v>#REF!</v>
      </c>
      <c r="Q765" s="36" t="e">
        <f t="shared" si="310"/>
        <v>#REF!</v>
      </c>
      <c r="R765" s="36" t="e">
        <f t="shared" si="311"/>
        <v>#REF!</v>
      </c>
      <c r="S765" s="36" t="e">
        <f t="shared" si="312"/>
        <v>#REF!</v>
      </c>
      <c r="T765" s="36" t="e">
        <f t="shared" si="313"/>
        <v>#REF!</v>
      </c>
      <c r="U765" s="36" t="e">
        <f t="shared" si="314"/>
        <v>#REF!</v>
      </c>
      <c r="V765" s="36" t="e">
        <f t="shared" si="315"/>
        <v>#REF!</v>
      </c>
      <c r="W765" s="36" t="e">
        <f t="shared" si="316"/>
        <v>#REF!</v>
      </c>
      <c r="X765" s="36" t="e">
        <f t="shared" si="317"/>
        <v>#REF!</v>
      </c>
      <c r="Y765" s="36" t="e">
        <f t="shared" si="318"/>
        <v>#REF!</v>
      </c>
      <c r="Z765" s="36" t="e">
        <f t="shared" si="319"/>
        <v>#REF!</v>
      </c>
      <c r="AA765" s="36" t="e">
        <f t="shared" si="320"/>
        <v>#REF!</v>
      </c>
    </row>
    <row r="766" spans="3:27" x14ac:dyDescent="0.3">
      <c r="C766" s="34">
        <v>4.97</v>
      </c>
      <c r="D766" s="34">
        <v>5.07</v>
      </c>
      <c r="E766" s="34">
        <v>8.4600000000000009</v>
      </c>
      <c r="F766" s="34">
        <v>18.7</v>
      </c>
      <c r="G766" s="34">
        <v>24.7</v>
      </c>
      <c r="H766" s="34">
        <v>16.7</v>
      </c>
      <c r="I766" s="34">
        <v>53.8</v>
      </c>
      <c r="J766" s="34">
        <v>64.900000000000006</v>
      </c>
      <c r="K766" s="34">
        <v>38.200000000000003</v>
      </c>
      <c r="L766" s="34">
        <v>18.600000000000001</v>
      </c>
      <c r="M766" s="34">
        <v>11</v>
      </c>
      <c r="N766" s="34">
        <v>7.77</v>
      </c>
      <c r="P766" s="36" t="e">
        <f t="shared" si="309"/>
        <v>#REF!</v>
      </c>
      <c r="Q766" s="36" t="e">
        <f t="shared" si="310"/>
        <v>#REF!</v>
      </c>
      <c r="R766" s="36" t="e">
        <f t="shared" si="311"/>
        <v>#REF!</v>
      </c>
      <c r="S766" s="36" t="e">
        <f t="shared" si="312"/>
        <v>#REF!</v>
      </c>
      <c r="T766" s="36" t="e">
        <f t="shared" si="313"/>
        <v>#REF!</v>
      </c>
      <c r="U766" s="36" t="e">
        <f t="shared" si="314"/>
        <v>#REF!</v>
      </c>
      <c r="V766" s="36" t="e">
        <f t="shared" si="315"/>
        <v>#REF!</v>
      </c>
      <c r="W766" s="36" t="e">
        <f t="shared" si="316"/>
        <v>#REF!</v>
      </c>
      <c r="X766" s="36" t="e">
        <f t="shared" si="317"/>
        <v>#REF!</v>
      </c>
      <c r="Y766" s="36" t="e">
        <f t="shared" si="318"/>
        <v>#REF!</v>
      </c>
      <c r="Z766" s="36" t="e">
        <f t="shared" si="319"/>
        <v>#REF!</v>
      </c>
      <c r="AA766" s="36" t="e">
        <f t="shared" si="320"/>
        <v>#REF!</v>
      </c>
    </row>
    <row r="767" spans="3:27" x14ac:dyDescent="0.3">
      <c r="C767" s="34">
        <v>4.88</v>
      </c>
      <c r="D767" s="34">
        <v>4.68</v>
      </c>
      <c r="E767" s="34">
        <v>8.2100000000000009</v>
      </c>
      <c r="F767" s="34">
        <v>18.899999999999999</v>
      </c>
      <c r="G767" s="34">
        <v>21</v>
      </c>
      <c r="H767" s="34">
        <v>16.5</v>
      </c>
      <c r="I767" s="34">
        <v>69.3</v>
      </c>
      <c r="J767" s="34">
        <v>60.6</v>
      </c>
      <c r="K767" s="34">
        <v>38.799999999999997</v>
      </c>
      <c r="L767" s="34">
        <v>18.2</v>
      </c>
      <c r="M767" s="34">
        <v>10.8</v>
      </c>
      <c r="N767" s="34">
        <v>7.59</v>
      </c>
      <c r="P767" s="36" t="e">
        <f t="shared" si="309"/>
        <v>#REF!</v>
      </c>
      <c r="Q767" s="36" t="e">
        <f t="shared" si="310"/>
        <v>#REF!</v>
      </c>
      <c r="R767" s="36" t="e">
        <f t="shared" si="311"/>
        <v>#REF!</v>
      </c>
      <c r="S767" s="36" t="e">
        <f t="shared" si="312"/>
        <v>#REF!</v>
      </c>
      <c r="T767" s="36" t="e">
        <f t="shared" si="313"/>
        <v>#REF!</v>
      </c>
      <c r="U767" s="36" t="e">
        <f t="shared" si="314"/>
        <v>#REF!</v>
      </c>
      <c r="V767" s="36" t="e">
        <f t="shared" si="315"/>
        <v>#REF!</v>
      </c>
      <c r="W767" s="36" t="e">
        <f t="shared" si="316"/>
        <v>#REF!</v>
      </c>
      <c r="X767" s="36" t="e">
        <f t="shared" si="317"/>
        <v>#REF!</v>
      </c>
      <c r="Y767" s="36" t="e">
        <f t="shared" si="318"/>
        <v>#REF!</v>
      </c>
      <c r="Z767" s="36" t="e">
        <f t="shared" si="319"/>
        <v>#REF!</v>
      </c>
      <c r="AA767" s="36" t="e">
        <f t="shared" si="320"/>
        <v>#REF!</v>
      </c>
    </row>
    <row r="768" spans="3:27" x14ac:dyDescent="0.3">
      <c r="C768" s="34">
        <v>4.83</v>
      </c>
      <c r="D768" s="34">
        <v>4.59</v>
      </c>
      <c r="E768" s="34">
        <v>7.79</v>
      </c>
      <c r="F768" s="34">
        <v>14.8</v>
      </c>
      <c r="G768" s="34">
        <v>17.100000000000001</v>
      </c>
      <c r="H768" s="34">
        <v>26.4</v>
      </c>
      <c r="I768" s="34">
        <v>69.099999999999994</v>
      </c>
      <c r="J768" s="34">
        <v>51.1</v>
      </c>
      <c r="K768" s="34">
        <v>37.200000000000003</v>
      </c>
      <c r="L768" s="34">
        <v>17.100000000000001</v>
      </c>
      <c r="M768" s="34">
        <v>10.6</v>
      </c>
      <c r="N768" s="34">
        <v>8.0399999999999991</v>
      </c>
      <c r="P768" s="36" t="e">
        <f t="shared" si="309"/>
        <v>#REF!</v>
      </c>
      <c r="Q768" s="36" t="e">
        <f t="shared" si="310"/>
        <v>#REF!</v>
      </c>
      <c r="R768" s="36" t="e">
        <f t="shared" si="311"/>
        <v>#REF!</v>
      </c>
      <c r="S768" s="36" t="e">
        <f t="shared" si="312"/>
        <v>#REF!</v>
      </c>
      <c r="T768" s="36" t="e">
        <f t="shared" si="313"/>
        <v>#REF!</v>
      </c>
      <c r="U768" s="36" t="e">
        <f t="shared" si="314"/>
        <v>#REF!</v>
      </c>
      <c r="V768" s="36" t="e">
        <f t="shared" si="315"/>
        <v>#REF!</v>
      </c>
      <c r="W768" s="36" t="e">
        <f t="shared" si="316"/>
        <v>#REF!</v>
      </c>
      <c r="X768" s="36" t="e">
        <f t="shared" si="317"/>
        <v>#REF!</v>
      </c>
      <c r="Y768" s="36" t="e">
        <f t="shared" si="318"/>
        <v>#REF!</v>
      </c>
      <c r="Z768" s="36" t="e">
        <f t="shared" si="319"/>
        <v>#REF!</v>
      </c>
      <c r="AA768" s="36" t="e">
        <f t="shared" si="320"/>
        <v>#REF!</v>
      </c>
    </row>
    <row r="769" spans="1:40" x14ac:dyDescent="0.3">
      <c r="C769" s="34">
        <v>4.7300000000000004</v>
      </c>
      <c r="D769" s="34">
        <v>4.54</v>
      </c>
      <c r="E769" s="34">
        <v>14.8</v>
      </c>
      <c r="F769" s="34">
        <v>14.5</v>
      </c>
      <c r="G769" s="34">
        <v>17.100000000000001</v>
      </c>
      <c r="H769" s="34">
        <v>18</v>
      </c>
      <c r="I769" s="34">
        <v>64.7</v>
      </c>
      <c r="J769" s="34">
        <v>45.2</v>
      </c>
      <c r="K769" s="34">
        <v>36.799999999999997</v>
      </c>
      <c r="L769" s="34">
        <v>16.899999999999999</v>
      </c>
      <c r="M769" s="34">
        <v>10.199999999999999</v>
      </c>
      <c r="N769" s="34">
        <v>8.0299999999999994</v>
      </c>
      <c r="P769" s="36" t="e">
        <f t="shared" si="309"/>
        <v>#REF!</v>
      </c>
      <c r="Q769" s="36" t="e">
        <f t="shared" si="310"/>
        <v>#REF!</v>
      </c>
      <c r="R769" s="36" t="e">
        <f t="shared" si="311"/>
        <v>#REF!</v>
      </c>
      <c r="S769" s="36" t="e">
        <f t="shared" si="312"/>
        <v>#REF!</v>
      </c>
      <c r="T769" s="36" t="e">
        <f t="shared" si="313"/>
        <v>#REF!</v>
      </c>
      <c r="U769" s="36" t="e">
        <f t="shared" si="314"/>
        <v>#REF!</v>
      </c>
      <c r="V769" s="36" t="e">
        <f t="shared" si="315"/>
        <v>#REF!</v>
      </c>
      <c r="W769" s="36" t="e">
        <f t="shared" si="316"/>
        <v>#REF!</v>
      </c>
      <c r="X769" s="36" t="e">
        <f t="shared" si="317"/>
        <v>#REF!</v>
      </c>
      <c r="Y769" s="36" t="e">
        <f t="shared" si="318"/>
        <v>#REF!</v>
      </c>
      <c r="Z769" s="36" t="e">
        <f t="shared" si="319"/>
        <v>#REF!</v>
      </c>
      <c r="AA769" s="36" t="e">
        <f t="shared" si="320"/>
        <v>#REF!</v>
      </c>
    </row>
    <row r="770" spans="1:40" x14ac:dyDescent="0.3">
      <c r="C770" s="34">
        <v>4.5</v>
      </c>
      <c r="D770" s="34">
        <v>4.5</v>
      </c>
      <c r="E770" s="34">
        <v>15.2</v>
      </c>
      <c r="F770" s="34">
        <v>18.899999999999999</v>
      </c>
      <c r="G770" s="34">
        <v>16.8</v>
      </c>
      <c r="H770" s="34">
        <v>18.7</v>
      </c>
      <c r="I770" s="34">
        <v>64.400000000000006</v>
      </c>
      <c r="J770" s="34">
        <v>42.1</v>
      </c>
      <c r="K770" s="34">
        <v>38.4</v>
      </c>
      <c r="L770" s="34">
        <v>17</v>
      </c>
      <c r="M770" s="34">
        <v>9.86</v>
      </c>
      <c r="N770" s="34">
        <v>7.15</v>
      </c>
      <c r="P770" s="36" t="e">
        <f t="shared" si="309"/>
        <v>#REF!</v>
      </c>
      <c r="Q770" s="36" t="e">
        <f t="shared" si="310"/>
        <v>#REF!</v>
      </c>
      <c r="R770" s="36" t="e">
        <f t="shared" si="311"/>
        <v>#REF!</v>
      </c>
      <c r="S770" s="36" t="e">
        <f t="shared" si="312"/>
        <v>#REF!</v>
      </c>
      <c r="T770" s="36" t="e">
        <f t="shared" si="313"/>
        <v>#REF!</v>
      </c>
      <c r="U770" s="36" t="e">
        <f t="shared" si="314"/>
        <v>#REF!</v>
      </c>
      <c r="V770" s="36" t="e">
        <f t="shared" si="315"/>
        <v>#REF!</v>
      </c>
      <c r="W770" s="36" t="e">
        <f t="shared" si="316"/>
        <v>#REF!</v>
      </c>
      <c r="X770" s="36" t="e">
        <f t="shared" si="317"/>
        <v>#REF!</v>
      </c>
      <c r="Y770" s="36" t="e">
        <f t="shared" si="318"/>
        <v>#REF!</v>
      </c>
      <c r="Z770" s="36" t="e">
        <f t="shared" si="319"/>
        <v>#REF!</v>
      </c>
      <c r="AA770" s="36" t="e">
        <f t="shared" si="320"/>
        <v>#REF!</v>
      </c>
    </row>
    <row r="771" spans="1:40" x14ac:dyDescent="0.3">
      <c r="C771" s="34">
        <v>4.42</v>
      </c>
      <c r="D771" s="34">
        <v>4.55</v>
      </c>
      <c r="E771" s="34">
        <v>11.5</v>
      </c>
      <c r="F771" s="34">
        <v>17</v>
      </c>
      <c r="G771" s="34">
        <v>16.7</v>
      </c>
      <c r="H771" s="34">
        <v>16.600000000000001</v>
      </c>
      <c r="I771" s="34">
        <v>55</v>
      </c>
      <c r="J771" s="34">
        <v>40.700000000000003</v>
      </c>
      <c r="K771" s="34">
        <v>50.4</v>
      </c>
      <c r="L771" s="34">
        <v>16.100000000000001</v>
      </c>
      <c r="M771" s="34">
        <v>10.1</v>
      </c>
      <c r="N771" s="34">
        <v>7.26</v>
      </c>
      <c r="P771" s="36" t="e">
        <f t="shared" si="309"/>
        <v>#REF!</v>
      </c>
      <c r="Q771" s="36" t="e">
        <f t="shared" si="310"/>
        <v>#REF!</v>
      </c>
      <c r="R771" s="36" t="e">
        <f t="shared" si="311"/>
        <v>#REF!</v>
      </c>
      <c r="S771" s="36" t="e">
        <f t="shared" si="312"/>
        <v>#REF!</v>
      </c>
      <c r="T771" s="36" t="e">
        <f t="shared" si="313"/>
        <v>#REF!</v>
      </c>
      <c r="U771" s="36" t="e">
        <f t="shared" si="314"/>
        <v>#REF!</v>
      </c>
      <c r="V771" s="36" t="e">
        <f t="shared" si="315"/>
        <v>#REF!</v>
      </c>
      <c r="W771" s="36" t="e">
        <f t="shared" si="316"/>
        <v>#REF!</v>
      </c>
      <c r="X771" s="36" t="e">
        <f t="shared" si="317"/>
        <v>#REF!</v>
      </c>
      <c r="Y771" s="36" t="e">
        <f t="shared" si="318"/>
        <v>#REF!</v>
      </c>
      <c r="Z771" s="36" t="e">
        <f t="shared" si="319"/>
        <v>#REF!</v>
      </c>
      <c r="AA771" s="36" t="e">
        <f t="shared" si="320"/>
        <v>#REF!</v>
      </c>
    </row>
    <row r="772" spans="1:40" x14ac:dyDescent="0.3">
      <c r="C772" s="34">
        <v>4.37</v>
      </c>
      <c r="D772" s="34">
        <v>4.55</v>
      </c>
      <c r="E772" s="34">
        <v>11.4</v>
      </c>
      <c r="F772" s="34">
        <v>20.399999999999999</v>
      </c>
      <c r="G772" s="34">
        <v>16.8</v>
      </c>
      <c r="H772" s="34">
        <v>16.7</v>
      </c>
      <c r="I772" s="34">
        <v>57.1</v>
      </c>
      <c r="J772" s="34">
        <v>40.200000000000003</v>
      </c>
      <c r="K772" s="34">
        <v>42.5</v>
      </c>
      <c r="L772" s="34">
        <v>15.6</v>
      </c>
      <c r="M772" s="34">
        <v>10.3</v>
      </c>
      <c r="N772" s="34">
        <v>7.32</v>
      </c>
      <c r="P772" s="36" t="e">
        <f t="shared" si="309"/>
        <v>#REF!</v>
      </c>
      <c r="Q772" s="36" t="e">
        <f t="shared" si="310"/>
        <v>#REF!</v>
      </c>
      <c r="R772" s="36" t="e">
        <f t="shared" si="311"/>
        <v>#REF!</v>
      </c>
      <c r="S772" s="36" t="e">
        <f t="shared" si="312"/>
        <v>#REF!</v>
      </c>
      <c r="T772" s="36" t="e">
        <f t="shared" si="313"/>
        <v>#REF!</v>
      </c>
      <c r="U772" s="36" t="e">
        <f t="shared" si="314"/>
        <v>#REF!</v>
      </c>
      <c r="V772" s="36" t="e">
        <f t="shared" si="315"/>
        <v>#REF!</v>
      </c>
      <c r="W772" s="36" t="e">
        <f t="shared" si="316"/>
        <v>#REF!</v>
      </c>
      <c r="X772" s="36" t="e">
        <f t="shared" si="317"/>
        <v>#REF!</v>
      </c>
      <c r="Y772" s="36" t="e">
        <f t="shared" si="318"/>
        <v>#REF!</v>
      </c>
      <c r="Z772" s="36" t="e">
        <f t="shared" si="319"/>
        <v>#REF!</v>
      </c>
      <c r="AA772" s="36" t="e">
        <f t="shared" si="320"/>
        <v>#REF!</v>
      </c>
    </row>
    <row r="773" spans="1:40" x14ac:dyDescent="0.3">
      <c r="C773" s="34">
        <v>4.25</v>
      </c>
      <c r="D773" s="34">
        <v>4.68</v>
      </c>
      <c r="E773" s="34">
        <v>11</v>
      </c>
      <c r="F773" s="34">
        <v>19.8</v>
      </c>
      <c r="G773" s="34">
        <v>16.5</v>
      </c>
      <c r="H773" s="34">
        <v>17.3</v>
      </c>
      <c r="I773" s="34">
        <v>56.8</v>
      </c>
      <c r="J773" s="34">
        <v>39.799999999999997</v>
      </c>
      <c r="K773" s="34">
        <v>37</v>
      </c>
      <c r="L773" s="34">
        <v>16.100000000000001</v>
      </c>
      <c r="M773" s="34">
        <v>10</v>
      </c>
      <c r="N773" s="34">
        <v>7.15</v>
      </c>
      <c r="P773" s="36" t="e">
        <f t="shared" si="309"/>
        <v>#REF!</v>
      </c>
      <c r="Q773" s="36" t="e">
        <f t="shared" si="310"/>
        <v>#REF!</v>
      </c>
      <c r="R773" s="36" t="e">
        <f t="shared" si="311"/>
        <v>#REF!</v>
      </c>
      <c r="S773" s="36" t="e">
        <f t="shared" si="312"/>
        <v>#REF!</v>
      </c>
      <c r="T773" s="36" t="e">
        <f t="shared" si="313"/>
        <v>#REF!</v>
      </c>
      <c r="U773" s="36" t="e">
        <f t="shared" si="314"/>
        <v>#REF!</v>
      </c>
      <c r="V773" s="36" t="e">
        <f t="shared" si="315"/>
        <v>#REF!</v>
      </c>
      <c r="W773" s="36" t="e">
        <f t="shared" si="316"/>
        <v>#REF!</v>
      </c>
      <c r="X773" s="36" t="e">
        <f t="shared" si="317"/>
        <v>#REF!</v>
      </c>
      <c r="Y773" s="36" t="e">
        <f t="shared" si="318"/>
        <v>#REF!</v>
      </c>
      <c r="Z773" s="36" t="e">
        <f t="shared" si="319"/>
        <v>#REF!</v>
      </c>
      <c r="AA773" s="36" t="e">
        <f t="shared" si="320"/>
        <v>#REF!</v>
      </c>
    </row>
    <row r="774" spans="1:40" x14ac:dyDescent="0.3">
      <c r="C774" s="34">
        <v>4.33</v>
      </c>
      <c r="D774" s="34">
        <v>4.97</v>
      </c>
      <c r="E774" s="34">
        <v>11.5</v>
      </c>
      <c r="F774" s="34">
        <v>18.399999999999999</v>
      </c>
      <c r="G774" s="34">
        <v>17.600000000000001</v>
      </c>
      <c r="H774" s="34">
        <v>17.3</v>
      </c>
      <c r="I774" s="34">
        <v>55.1</v>
      </c>
      <c r="J774" s="34">
        <v>37</v>
      </c>
      <c r="K774" s="34">
        <v>35.5</v>
      </c>
      <c r="L774" s="34">
        <v>15.6</v>
      </c>
      <c r="M774" s="34">
        <v>9.4499999999999993</v>
      </c>
      <c r="N774" s="34">
        <v>6.99</v>
      </c>
      <c r="P774" s="36" t="e">
        <f t="shared" si="309"/>
        <v>#REF!</v>
      </c>
      <c r="Q774" s="36" t="e">
        <f t="shared" si="310"/>
        <v>#REF!</v>
      </c>
      <c r="R774" s="36" t="e">
        <f t="shared" si="311"/>
        <v>#REF!</v>
      </c>
      <c r="S774" s="36" t="e">
        <f t="shared" si="312"/>
        <v>#REF!</v>
      </c>
      <c r="T774" s="36" t="e">
        <f t="shared" si="313"/>
        <v>#REF!</v>
      </c>
      <c r="U774" s="36" t="e">
        <f t="shared" si="314"/>
        <v>#REF!</v>
      </c>
      <c r="V774" s="36" t="e">
        <f t="shared" si="315"/>
        <v>#REF!</v>
      </c>
      <c r="W774" s="36" t="e">
        <f t="shared" si="316"/>
        <v>#REF!</v>
      </c>
      <c r="X774" s="36" t="e">
        <f t="shared" si="317"/>
        <v>#REF!</v>
      </c>
      <c r="Y774" s="36" t="e">
        <f t="shared" si="318"/>
        <v>#REF!</v>
      </c>
      <c r="Z774" s="36" t="e">
        <f t="shared" si="319"/>
        <v>#REF!</v>
      </c>
      <c r="AA774" s="36" t="e">
        <f t="shared" si="320"/>
        <v>#REF!</v>
      </c>
    </row>
    <row r="775" spans="1:40" x14ac:dyDescent="0.3">
      <c r="C775" s="34">
        <v>4.41</v>
      </c>
      <c r="E775" s="34">
        <v>15.5</v>
      </c>
      <c r="F775" s="34">
        <v>16.899999999999999</v>
      </c>
      <c r="G775" s="34">
        <v>19.600000000000001</v>
      </c>
      <c r="H775" s="34">
        <v>16.3</v>
      </c>
      <c r="I775" s="34">
        <v>57.7</v>
      </c>
      <c r="J775" s="34">
        <v>47.3</v>
      </c>
      <c r="K775" s="34">
        <v>33.9</v>
      </c>
      <c r="L775" s="34">
        <v>15</v>
      </c>
      <c r="M775" s="34">
        <v>9.4499999999999993</v>
      </c>
      <c r="N775" s="34">
        <v>6.93</v>
      </c>
      <c r="P775" s="36" t="e">
        <f>IF(C775="NaN", "", C775*$G$7)</f>
        <v>#REF!</v>
      </c>
      <c r="Q775" s="36"/>
      <c r="R775" s="36" t="e">
        <f t="shared" ref="R775:AA776" si="322">IF(E775="NaN", "", E775*$G$7)</f>
        <v>#REF!</v>
      </c>
      <c r="S775" s="36" t="e">
        <f t="shared" si="322"/>
        <v>#REF!</v>
      </c>
      <c r="T775" s="36" t="e">
        <f t="shared" si="322"/>
        <v>#REF!</v>
      </c>
      <c r="U775" s="36" t="e">
        <f t="shared" si="322"/>
        <v>#REF!</v>
      </c>
      <c r="V775" s="36" t="e">
        <f t="shared" si="322"/>
        <v>#REF!</v>
      </c>
      <c r="W775" s="36" t="e">
        <f t="shared" si="322"/>
        <v>#REF!</v>
      </c>
      <c r="X775" s="36" t="e">
        <f t="shared" si="322"/>
        <v>#REF!</v>
      </c>
      <c r="Y775" s="36" t="e">
        <f t="shared" si="322"/>
        <v>#REF!</v>
      </c>
      <c r="Z775" s="36" t="e">
        <f t="shared" si="322"/>
        <v>#REF!</v>
      </c>
      <c r="AA775" s="36" t="e">
        <f t="shared" si="322"/>
        <v>#REF!</v>
      </c>
    </row>
    <row r="776" spans="1:40" x14ac:dyDescent="0.3">
      <c r="C776" s="34">
        <v>4.33</v>
      </c>
      <c r="E776" s="34">
        <v>15.6</v>
      </c>
      <c r="F776" s="34">
        <v>13.6</v>
      </c>
      <c r="G776" s="34">
        <v>19.5</v>
      </c>
      <c r="H776" s="34">
        <v>17.899999999999999</v>
      </c>
      <c r="I776" s="34">
        <v>56.3</v>
      </c>
      <c r="J776" s="34">
        <v>46.4</v>
      </c>
      <c r="K776" s="34">
        <v>32.299999999999997</v>
      </c>
      <c r="L776" s="34">
        <v>14.2</v>
      </c>
      <c r="M776" s="34">
        <v>9.26</v>
      </c>
      <c r="N776" s="34">
        <v>6.93</v>
      </c>
      <c r="P776" s="36" t="e">
        <f>IF(C776="NaN", "", C776*$G$7)</f>
        <v>#REF!</v>
      </c>
      <c r="Q776" s="36"/>
      <c r="R776" s="36" t="e">
        <f t="shared" si="322"/>
        <v>#REF!</v>
      </c>
      <c r="S776" s="36" t="e">
        <f t="shared" si="322"/>
        <v>#REF!</v>
      </c>
      <c r="T776" s="36" t="e">
        <f t="shared" si="322"/>
        <v>#REF!</v>
      </c>
      <c r="U776" s="36" t="e">
        <f t="shared" si="322"/>
        <v>#REF!</v>
      </c>
      <c r="V776" s="36" t="e">
        <f t="shared" si="322"/>
        <v>#REF!</v>
      </c>
      <c r="W776" s="36" t="e">
        <f t="shared" si="322"/>
        <v>#REF!</v>
      </c>
      <c r="X776" s="36" t="e">
        <f t="shared" si="322"/>
        <v>#REF!</v>
      </c>
      <c r="Y776" s="36" t="e">
        <f t="shared" si="322"/>
        <v>#REF!</v>
      </c>
      <c r="Z776" s="36" t="e">
        <f t="shared" si="322"/>
        <v>#REF!</v>
      </c>
      <c r="AA776" s="36" t="e">
        <f t="shared" si="322"/>
        <v>#REF!</v>
      </c>
    </row>
    <row r="777" spans="1:40" x14ac:dyDescent="0.3">
      <c r="C777" s="34">
        <v>4.25</v>
      </c>
      <c r="E777" s="34">
        <v>15.3</v>
      </c>
      <c r="G777" s="34">
        <v>19.399999999999999</v>
      </c>
      <c r="I777" s="34">
        <v>53.6</v>
      </c>
      <c r="J777" s="34">
        <v>42.5</v>
      </c>
      <c r="L777" s="34">
        <v>14.3</v>
      </c>
      <c r="N777" s="34">
        <v>7.77</v>
      </c>
      <c r="P777" s="36" t="e">
        <f>IF(C777="NaN", "", C777*$G$7)</f>
        <v>#REF!</v>
      </c>
      <c r="Q777" s="36"/>
      <c r="R777" s="36" t="e">
        <f>IF(E777="NaN", "", E777*$G$7)</f>
        <v>#REF!</v>
      </c>
      <c r="S777" s="36"/>
      <c r="T777" s="36" t="e">
        <f>IF(G777="NaN", "", G777*$G$7)</f>
        <v>#REF!</v>
      </c>
      <c r="U777" s="36"/>
      <c r="V777" s="36" t="e">
        <f>IF(I777="NaN", "", I777*$G$7)</f>
        <v>#REF!</v>
      </c>
      <c r="W777" s="36" t="e">
        <f>IF(J777="NaN", "", J777*$G$7)</f>
        <v>#REF!</v>
      </c>
      <c r="X777" s="36"/>
      <c r="Y777" s="36" t="e">
        <f>IF(L777="NaN", "", L777*$G$7)</f>
        <v>#REF!</v>
      </c>
      <c r="Z777" s="36"/>
      <c r="AA777" s="36" t="e">
        <f>IF(N777="NaN", "", N777*$G$7)</f>
        <v>#REF!</v>
      </c>
    </row>
    <row r="778" spans="1:40" x14ac:dyDescent="0.3">
      <c r="P778" s="36"/>
      <c r="Q778" s="36"/>
      <c r="R778" s="36"/>
      <c r="S778" s="36"/>
      <c r="T778" s="36"/>
      <c r="U778" s="36"/>
      <c r="V778" s="36"/>
      <c r="W778" s="36"/>
      <c r="X778" s="36"/>
      <c r="Y778" s="36"/>
      <c r="Z778" s="36"/>
      <c r="AA778" s="36"/>
    </row>
    <row r="779" spans="1:40" x14ac:dyDescent="0.3">
      <c r="A779" s="34">
        <v>1991</v>
      </c>
      <c r="C779" s="34">
        <v>8.2100000000000009</v>
      </c>
      <c r="D779" s="34">
        <v>5.89</v>
      </c>
      <c r="E779" s="34">
        <v>7.44</v>
      </c>
      <c r="F779" s="34">
        <v>26.1</v>
      </c>
      <c r="G779" s="34">
        <v>31.1</v>
      </c>
      <c r="H779" s="34">
        <v>19.8</v>
      </c>
      <c r="I779" s="34">
        <v>24.1</v>
      </c>
      <c r="J779" s="34">
        <v>51</v>
      </c>
      <c r="K779" s="34">
        <v>77.599999999999994</v>
      </c>
      <c r="L779" s="34">
        <v>22.2</v>
      </c>
      <c r="M779" s="34">
        <v>11.3</v>
      </c>
      <c r="N779" s="34">
        <v>7.54</v>
      </c>
      <c r="P779" s="36" t="e">
        <f t="shared" ref="P779:P806" si="323">IF(C779="NaN", "", C779*$G$7)</f>
        <v>#REF!</v>
      </c>
      <c r="Q779" s="36" t="e">
        <f t="shared" ref="Q779:Q806" si="324">IF(D779="NaN", "", D779*$G$7)</f>
        <v>#REF!</v>
      </c>
      <c r="R779" s="36" t="e">
        <f t="shared" ref="R779:R806" si="325">IF(E779="NaN", "", E779*$G$7)</f>
        <v>#REF!</v>
      </c>
      <c r="S779" s="36" t="e">
        <f t="shared" ref="S779:S806" si="326">IF(F779="NaN", "", F779*$G$7)</f>
        <v>#REF!</v>
      </c>
      <c r="T779" s="36" t="e">
        <f t="shared" ref="T779:T806" si="327">IF(G779="NaN", "", G779*$G$7)</f>
        <v>#REF!</v>
      </c>
      <c r="U779" s="36" t="e">
        <f t="shared" ref="U779:U806" si="328">IF(H779="NaN", "", H779*$G$7)</f>
        <v>#REF!</v>
      </c>
      <c r="V779" s="36" t="e">
        <f t="shared" ref="V779:V806" si="329">IF(I779="NaN", "", I779*$G$7)</f>
        <v>#REF!</v>
      </c>
      <c r="W779" s="36" t="e">
        <f t="shared" ref="W779:W806" si="330">IF(J779="NaN", "", J779*$G$7)</f>
        <v>#REF!</v>
      </c>
      <c r="X779" s="36" t="e">
        <f t="shared" ref="X779:X806" si="331">IF(K779="NaN", "", K779*$G$7)</f>
        <v>#REF!</v>
      </c>
      <c r="Y779" s="36" t="e">
        <f t="shared" ref="Y779:Y806" si="332">IF(L779="NaN", "", L779*$G$7)</f>
        <v>#REF!</v>
      </c>
      <c r="Z779" s="36" t="e">
        <f t="shared" ref="Z779:Z806" si="333">IF(M779="NaN", "", M779*$G$7)</f>
        <v>#REF!</v>
      </c>
      <c r="AA779" s="36" t="e">
        <f t="shared" ref="AA779:AA806" si="334">IF(N779="NaN", "", N779*$G$7)</f>
        <v>#REF!</v>
      </c>
      <c r="AC779" s="3" t="e">
        <f t="shared" ref="AC779:AN779" si="335">AVERAGE(P779:P809)</f>
        <v>#REF!</v>
      </c>
      <c r="AD779" s="3" t="e">
        <f t="shared" si="335"/>
        <v>#REF!</v>
      </c>
      <c r="AE779" s="3" t="e">
        <f t="shared" si="335"/>
        <v>#REF!</v>
      </c>
      <c r="AF779" s="3" t="e">
        <f t="shared" si="335"/>
        <v>#REF!</v>
      </c>
      <c r="AG779" s="3" t="e">
        <f t="shared" si="335"/>
        <v>#REF!</v>
      </c>
      <c r="AH779" s="3" t="e">
        <f t="shared" si="335"/>
        <v>#REF!</v>
      </c>
      <c r="AI779" s="3" t="e">
        <f t="shared" si="335"/>
        <v>#REF!</v>
      </c>
      <c r="AJ779" s="3" t="e">
        <f t="shared" si="335"/>
        <v>#REF!</v>
      </c>
      <c r="AK779" s="3" t="e">
        <f t="shared" si="335"/>
        <v>#REF!</v>
      </c>
      <c r="AL779" s="3" t="e">
        <f t="shared" si="335"/>
        <v>#REF!</v>
      </c>
      <c r="AM779" s="3" t="e">
        <f t="shared" si="335"/>
        <v>#REF!</v>
      </c>
      <c r="AN779" s="3" t="e">
        <f t="shared" si="335"/>
        <v>#REF!</v>
      </c>
    </row>
    <row r="780" spans="1:40" x14ac:dyDescent="0.3">
      <c r="C780" s="34">
        <v>8.2100000000000009</v>
      </c>
      <c r="D780" s="34">
        <v>5.8</v>
      </c>
      <c r="E780" s="34">
        <v>6.93</v>
      </c>
      <c r="F780" s="34">
        <v>26.1</v>
      </c>
      <c r="G780" s="34">
        <v>27.7</v>
      </c>
      <c r="H780" s="34">
        <v>18.600000000000001</v>
      </c>
      <c r="I780" s="34">
        <v>24.7</v>
      </c>
      <c r="J780" s="34">
        <v>51.1</v>
      </c>
      <c r="K780" s="34">
        <v>73.8</v>
      </c>
      <c r="L780" s="34">
        <v>20.7</v>
      </c>
      <c r="M780" s="34">
        <v>10.4</v>
      </c>
      <c r="N780" s="34">
        <v>7.37</v>
      </c>
      <c r="P780" s="36" t="e">
        <f t="shared" si="323"/>
        <v>#REF!</v>
      </c>
      <c r="Q780" s="36" t="e">
        <f t="shared" si="324"/>
        <v>#REF!</v>
      </c>
      <c r="R780" s="36" t="e">
        <f t="shared" si="325"/>
        <v>#REF!</v>
      </c>
      <c r="S780" s="36" t="e">
        <f t="shared" si="326"/>
        <v>#REF!</v>
      </c>
      <c r="T780" s="36" t="e">
        <f t="shared" si="327"/>
        <v>#REF!</v>
      </c>
      <c r="U780" s="36" t="e">
        <f t="shared" si="328"/>
        <v>#REF!</v>
      </c>
      <c r="V780" s="36" t="e">
        <f t="shared" si="329"/>
        <v>#REF!</v>
      </c>
      <c r="W780" s="36" t="e">
        <f t="shared" si="330"/>
        <v>#REF!</v>
      </c>
      <c r="X780" s="36" t="e">
        <f t="shared" si="331"/>
        <v>#REF!</v>
      </c>
      <c r="Y780" s="36" t="e">
        <f t="shared" si="332"/>
        <v>#REF!</v>
      </c>
      <c r="Z780" s="36" t="e">
        <f t="shared" si="333"/>
        <v>#REF!</v>
      </c>
      <c r="AA780" s="36" t="e">
        <f t="shared" si="334"/>
        <v>#REF!</v>
      </c>
    </row>
    <row r="781" spans="1:40" x14ac:dyDescent="0.3">
      <c r="C781" s="34">
        <v>8.33</v>
      </c>
      <c r="D781" s="34">
        <v>6.11</v>
      </c>
      <c r="E781" s="34">
        <v>6.54</v>
      </c>
      <c r="F781" s="34">
        <v>24.4</v>
      </c>
      <c r="G781" s="34">
        <v>34.5</v>
      </c>
      <c r="H781" s="34">
        <v>17.899999999999999</v>
      </c>
      <c r="I781" s="34">
        <v>27.9</v>
      </c>
      <c r="J781" s="34">
        <v>50.6</v>
      </c>
      <c r="K781" s="34">
        <v>59.2</v>
      </c>
      <c r="L781" s="34">
        <v>18.600000000000001</v>
      </c>
      <c r="M781" s="34">
        <v>10.3</v>
      </c>
      <c r="N781" s="34">
        <v>7.37</v>
      </c>
      <c r="P781" s="36" t="e">
        <f t="shared" si="323"/>
        <v>#REF!</v>
      </c>
      <c r="Q781" s="36" t="e">
        <f t="shared" si="324"/>
        <v>#REF!</v>
      </c>
      <c r="R781" s="36" t="e">
        <f t="shared" si="325"/>
        <v>#REF!</v>
      </c>
      <c r="S781" s="36" t="e">
        <f t="shared" si="326"/>
        <v>#REF!</v>
      </c>
      <c r="T781" s="36" t="e">
        <f t="shared" si="327"/>
        <v>#REF!</v>
      </c>
      <c r="U781" s="36" t="e">
        <f t="shared" si="328"/>
        <v>#REF!</v>
      </c>
      <c r="V781" s="36" t="e">
        <f t="shared" si="329"/>
        <v>#REF!</v>
      </c>
      <c r="W781" s="36" t="e">
        <f t="shared" si="330"/>
        <v>#REF!</v>
      </c>
      <c r="X781" s="36" t="e">
        <f t="shared" si="331"/>
        <v>#REF!</v>
      </c>
      <c r="Y781" s="36" t="e">
        <f t="shared" si="332"/>
        <v>#REF!</v>
      </c>
      <c r="Z781" s="36" t="e">
        <f t="shared" si="333"/>
        <v>#REF!</v>
      </c>
      <c r="AA781" s="36" t="e">
        <f t="shared" si="334"/>
        <v>#REF!</v>
      </c>
    </row>
    <row r="782" spans="1:40" x14ac:dyDescent="0.3">
      <c r="C782" s="34">
        <v>8.08</v>
      </c>
      <c r="D782" s="34">
        <v>6.05</v>
      </c>
      <c r="E782" s="34">
        <v>7.15</v>
      </c>
      <c r="F782" s="34">
        <v>19.7</v>
      </c>
      <c r="G782" s="34">
        <v>29.4</v>
      </c>
      <c r="H782" s="34">
        <v>18.600000000000001</v>
      </c>
      <c r="I782" s="34">
        <v>27.5</v>
      </c>
      <c r="J782" s="34">
        <v>51.2</v>
      </c>
      <c r="K782" s="34">
        <v>54.4</v>
      </c>
      <c r="L782" s="34">
        <v>18.100000000000001</v>
      </c>
      <c r="M782" s="34">
        <v>10</v>
      </c>
      <c r="N782" s="34">
        <v>7.32</v>
      </c>
      <c r="P782" s="36" t="e">
        <f t="shared" si="323"/>
        <v>#REF!</v>
      </c>
      <c r="Q782" s="36" t="e">
        <f t="shared" si="324"/>
        <v>#REF!</v>
      </c>
      <c r="R782" s="36" t="e">
        <f t="shared" si="325"/>
        <v>#REF!</v>
      </c>
      <c r="S782" s="36" t="e">
        <f t="shared" si="326"/>
        <v>#REF!</v>
      </c>
      <c r="T782" s="36" t="e">
        <f t="shared" si="327"/>
        <v>#REF!</v>
      </c>
      <c r="U782" s="36" t="e">
        <f t="shared" si="328"/>
        <v>#REF!</v>
      </c>
      <c r="V782" s="36" t="e">
        <f t="shared" si="329"/>
        <v>#REF!</v>
      </c>
      <c r="W782" s="36" t="e">
        <f t="shared" si="330"/>
        <v>#REF!</v>
      </c>
      <c r="X782" s="36" t="e">
        <f t="shared" si="331"/>
        <v>#REF!</v>
      </c>
      <c r="Y782" s="36" t="e">
        <f t="shared" si="332"/>
        <v>#REF!</v>
      </c>
      <c r="Z782" s="36" t="e">
        <f t="shared" si="333"/>
        <v>#REF!</v>
      </c>
      <c r="AA782" s="36" t="e">
        <f t="shared" si="334"/>
        <v>#REF!</v>
      </c>
    </row>
    <row r="783" spans="1:40" x14ac:dyDescent="0.3">
      <c r="C783" s="34">
        <v>7.1</v>
      </c>
      <c r="D783" s="34">
        <v>5.56</v>
      </c>
      <c r="E783" s="34">
        <v>10.8</v>
      </c>
      <c r="F783" s="34">
        <v>20.2</v>
      </c>
      <c r="G783" s="34">
        <v>25.6</v>
      </c>
      <c r="H783" s="34">
        <v>18.8</v>
      </c>
      <c r="I783" s="34">
        <v>28.7</v>
      </c>
      <c r="J783" s="34">
        <v>50.1</v>
      </c>
      <c r="K783" s="34">
        <v>47.3</v>
      </c>
      <c r="L783" s="34">
        <v>17.899999999999999</v>
      </c>
      <c r="M783" s="34">
        <v>9.86</v>
      </c>
      <c r="N783" s="34">
        <v>7.26</v>
      </c>
      <c r="P783" s="36" t="e">
        <f t="shared" si="323"/>
        <v>#REF!</v>
      </c>
      <c r="Q783" s="36" t="e">
        <f t="shared" si="324"/>
        <v>#REF!</v>
      </c>
      <c r="R783" s="36" t="e">
        <f t="shared" si="325"/>
        <v>#REF!</v>
      </c>
      <c r="S783" s="36" t="e">
        <f t="shared" si="326"/>
        <v>#REF!</v>
      </c>
      <c r="T783" s="36" t="e">
        <f t="shared" si="327"/>
        <v>#REF!</v>
      </c>
      <c r="U783" s="36" t="e">
        <f t="shared" si="328"/>
        <v>#REF!</v>
      </c>
      <c r="V783" s="36" t="e">
        <f t="shared" si="329"/>
        <v>#REF!</v>
      </c>
      <c r="W783" s="36" t="e">
        <f t="shared" si="330"/>
        <v>#REF!</v>
      </c>
      <c r="X783" s="36" t="e">
        <f t="shared" si="331"/>
        <v>#REF!</v>
      </c>
      <c r="Y783" s="36" t="e">
        <f t="shared" si="332"/>
        <v>#REF!</v>
      </c>
      <c r="Z783" s="36" t="e">
        <f t="shared" si="333"/>
        <v>#REF!</v>
      </c>
      <c r="AA783" s="36" t="e">
        <f t="shared" si="334"/>
        <v>#REF!</v>
      </c>
    </row>
    <row r="784" spans="1:40" x14ac:dyDescent="0.3">
      <c r="C784" s="34">
        <v>7.04</v>
      </c>
      <c r="D784" s="34">
        <v>5.65</v>
      </c>
      <c r="E784" s="34">
        <v>9.65</v>
      </c>
      <c r="F784" s="34">
        <v>20.2</v>
      </c>
      <c r="G784" s="34">
        <v>25.2</v>
      </c>
      <c r="H784" s="34">
        <v>18.7</v>
      </c>
      <c r="I784" s="34">
        <v>26.1</v>
      </c>
      <c r="J784" s="34">
        <v>51</v>
      </c>
      <c r="K784" s="34">
        <v>48.3</v>
      </c>
      <c r="L784" s="34">
        <v>17.8</v>
      </c>
      <c r="M784" s="34">
        <v>9.7200000000000006</v>
      </c>
      <c r="N784" s="34">
        <v>7.1</v>
      </c>
      <c r="P784" s="36" t="e">
        <f t="shared" si="323"/>
        <v>#REF!</v>
      </c>
      <c r="Q784" s="36" t="e">
        <f t="shared" si="324"/>
        <v>#REF!</v>
      </c>
      <c r="R784" s="36" t="e">
        <f t="shared" si="325"/>
        <v>#REF!</v>
      </c>
      <c r="S784" s="36" t="e">
        <f t="shared" si="326"/>
        <v>#REF!</v>
      </c>
      <c r="T784" s="36" t="e">
        <f t="shared" si="327"/>
        <v>#REF!</v>
      </c>
      <c r="U784" s="36" t="e">
        <f t="shared" si="328"/>
        <v>#REF!</v>
      </c>
      <c r="V784" s="36" t="e">
        <f t="shared" si="329"/>
        <v>#REF!</v>
      </c>
      <c r="W784" s="36" t="e">
        <f t="shared" si="330"/>
        <v>#REF!</v>
      </c>
      <c r="X784" s="36" t="e">
        <f t="shared" si="331"/>
        <v>#REF!</v>
      </c>
      <c r="Y784" s="36" t="e">
        <f t="shared" si="332"/>
        <v>#REF!</v>
      </c>
      <c r="Z784" s="36" t="e">
        <f t="shared" si="333"/>
        <v>#REF!</v>
      </c>
      <c r="AA784" s="36" t="e">
        <f t="shared" si="334"/>
        <v>#REF!</v>
      </c>
    </row>
    <row r="785" spans="3:27" x14ac:dyDescent="0.3">
      <c r="C785" s="34">
        <v>7.1</v>
      </c>
      <c r="D785" s="34">
        <v>5.75</v>
      </c>
      <c r="E785" s="34">
        <v>10</v>
      </c>
      <c r="F785" s="34">
        <v>17.899999999999999</v>
      </c>
      <c r="G785" s="34">
        <v>25.6</v>
      </c>
      <c r="H785" s="34">
        <v>25</v>
      </c>
      <c r="I785" s="34">
        <v>26.2</v>
      </c>
      <c r="J785" s="34">
        <v>50.4</v>
      </c>
      <c r="K785" s="34">
        <v>53.8</v>
      </c>
      <c r="L785" s="34">
        <v>17.600000000000001</v>
      </c>
      <c r="M785" s="34">
        <v>10</v>
      </c>
      <c r="N785" s="34">
        <v>7.04</v>
      </c>
      <c r="P785" s="36" t="e">
        <f t="shared" si="323"/>
        <v>#REF!</v>
      </c>
      <c r="Q785" s="36" t="e">
        <f t="shared" si="324"/>
        <v>#REF!</v>
      </c>
      <c r="R785" s="36" t="e">
        <f t="shared" si="325"/>
        <v>#REF!</v>
      </c>
      <c r="S785" s="36" t="e">
        <f t="shared" si="326"/>
        <v>#REF!</v>
      </c>
      <c r="T785" s="36" t="e">
        <f t="shared" si="327"/>
        <v>#REF!</v>
      </c>
      <c r="U785" s="36" t="e">
        <f t="shared" si="328"/>
        <v>#REF!</v>
      </c>
      <c r="V785" s="36" t="e">
        <f t="shared" si="329"/>
        <v>#REF!</v>
      </c>
      <c r="W785" s="36" t="e">
        <f t="shared" si="330"/>
        <v>#REF!</v>
      </c>
      <c r="X785" s="36" t="e">
        <f t="shared" si="331"/>
        <v>#REF!</v>
      </c>
      <c r="Y785" s="36" t="e">
        <f t="shared" si="332"/>
        <v>#REF!</v>
      </c>
      <c r="Z785" s="36" t="e">
        <f t="shared" si="333"/>
        <v>#REF!</v>
      </c>
      <c r="AA785" s="36" t="e">
        <f t="shared" si="334"/>
        <v>#REF!</v>
      </c>
    </row>
    <row r="786" spans="3:27" x14ac:dyDescent="0.3">
      <c r="C786" s="34">
        <v>7.71</v>
      </c>
      <c r="D786" s="34">
        <v>5.56</v>
      </c>
      <c r="E786" s="34">
        <v>9.65</v>
      </c>
      <c r="F786" s="34">
        <v>16.899999999999999</v>
      </c>
      <c r="G786" s="34">
        <v>29.5</v>
      </c>
      <c r="H786" s="34">
        <v>24.4</v>
      </c>
      <c r="I786" s="34">
        <v>24.5</v>
      </c>
      <c r="J786" s="34">
        <v>51.8</v>
      </c>
      <c r="K786" s="34">
        <v>60.1</v>
      </c>
      <c r="L786" s="34">
        <v>17</v>
      </c>
      <c r="M786" s="34">
        <v>9.65</v>
      </c>
      <c r="N786" s="34">
        <v>7.04</v>
      </c>
      <c r="P786" s="36" t="e">
        <f t="shared" si="323"/>
        <v>#REF!</v>
      </c>
      <c r="Q786" s="36" t="e">
        <f t="shared" si="324"/>
        <v>#REF!</v>
      </c>
      <c r="R786" s="36" t="e">
        <f t="shared" si="325"/>
        <v>#REF!</v>
      </c>
      <c r="S786" s="36" t="e">
        <f t="shared" si="326"/>
        <v>#REF!</v>
      </c>
      <c r="T786" s="36" t="e">
        <f t="shared" si="327"/>
        <v>#REF!</v>
      </c>
      <c r="U786" s="36" t="e">
        <f t="shared" si="328"/>
        <v>#REF!</v>
      </c>
      <c r="V786" s="36" t="e">
        <f t="shared" si="329"/>
        <v>#REF!</v>
      </c>
      <c r="W786" s="36" t="e">
        <f t="shared" si="330"/>
        <v>#REF!</v>
      </c>
      <c r="X786" s="36" t="e">
        <f t="shared" si="331"/>
        <v>#REF!</v>
      </c>
      <c r="Y786" s="36" t="e">
        <f t="shared" si="332"/>
        <v>#REF!</v>
      </c>
      <c r="Z786" s="36" t="e">
        <f t="shared" si="333"/>
        <v>#REF!</v>
      </c>
      <c r="AA786" s="36" t="e">
        <f t="shared" si="334"/>
        <v>#REF!</v>
      </c>
    </row>
    <row r="787" spans="3:27" x14ac:dyDescent="0.3">
      <c r="C787" s="34">
        <v>7.77</v>
      </c>
      <c r="D787" s="34">
        <v>5.46</v>
      </c>
      <c r="E787" s="34">
        <v>10.4</v>
      </c>
      <c r="F787" s="34">
        <v>20.8</v>
      </c>
      <c r="G787" s="34">
        <v>28.9</v>
      </c>
      <c r="H787" s="34">
        <v>24.4</v>
      </c>
      <c r="I787" s="34">
        <v>22.6</v>
      </c>
      <c r="J787" s="34">
        <v>56.4</v>
      </c>
      <c r="K787" s="34">
        <v>56.5</v>
      </c>
      <c r="L787" s="34">
        <v>17</v>
      </c>
      <c r="M787" s="34">
        <v>9.4499999999999993</v>
      </c>
      <c r="N787" s="34">
        <v>7.04</v>
      </c>
      <c r="P787" s="36" t="e">
        <f t="shared" si="323"/>
        <v>#REF!</v>
      </c>
      <c r="Q787" s="36" t="e">
        <f t="shared" si="324"/>
        <v>#REF!</v>
      </c>
      <c r="R787" s="36" t="e">
        <f t="shared" si="325"/>
        <v>#REF!</v>
      </c>
      <c r="S787" s="36" t="e">
        <f t="shared" si="326"/>
        <v>#REF!</v>
      </c>
      <c r="T787" s="36" t="e">
        <f t="shared" si="327"/>
        <v>#REF!</v>
      </c>
      <c r="U787" s="36" t="e">
        <f t="shared" si="328"/>
        <v>#REF!</v>
      </c>
      <c r="V787" s="36" t="e">
        <f t="shared" si="329"/>
        <v>#REF!</v>
      </c>
      <c r="W787" s="36" t="e">
        <f t="shared" si="330"/>
        <v>#REF!</v>
      </c>
      <c r="X787" s="36" t="e">
        <f t="shared" si="331"/>
        <v>#REF!</v>
      </c>
      <c r="Y787" s="36" t="e">
        <f t="shared" si="332"/>
        <v>#REF!</v>
      </c>
      <c r="Z787" s="36" t="e">
        <f t="shared" si="333"/>
        <v>#REF!</v>
      </c>
      <c r="AA787" s="36" t="e">
        <f t="shared" si="334"/>
        <v>#REF!</v>
      </c>
    </row>
    <row r="788" spans="3:27" x14ac:dyDescent="0.3">
      <c r="C788" s="34">
        <v>8.15</v>
      </c>
      <c r="D788" s="34">
        <v>5.22</v>
      </c>
      <c r="E788" s="34">
        <v>9.42</v>
      </c>
      <c r="F788" s="34">
        <v>19.3</v>
      </c>
      <c r="G788" s="34">
        <v>30.2</v>
      </c>
      <c r="H788" s="34">
        <v>27.2</v>
      </c>
      <c r="I788" s="34">
        <v>21.3</v>
      </c>
      <c r="J788" s="34">
        <v>55.4</v>
      </c>
      <c r="K788" s="34">
        <v>51.6</v>
      </c>
      <c r="L788" s="34">
        <v>16.8</v>
      </c>
      <c r="M788" s="34">
        <v>9.65</v>
      </c>
      <c r="N788" s="34">
        <v>6.99</v>
      </c>
      <c r="P788" s="36" t="e">
        <f t="shared" si="323"/>
        <v>#REF!</v>
      </c>
      <c r="Q788" s="36" t="e">
        <f t="shared" si="324"/>
        <v>#REF!</v>
      </c>
      <c r="R788" s="36" t="e">
        <f t="shared" si="325"/>
        <v>#REF!</v>
      </c>
      <c r="S788" s="36" t="e">
        <f t="shared" si="326"/>
        <v>#REF!</v>
      </c>
      <c r="T788" s="36" t="e">
        <f t="shared" si="327"/>
        <v>#REF!</v>
      </c>
      <c r="U788" s="36" t="e">
        <f t="shared" si="328"/>
        <v>#REF!</v>
      </c>
      <c r="V788" s="36" t="e">
        <f t="shared" si="329"/>
        <v>#REF!</v>
      </c>
      <c r="W788" s="36" t="e">
        <f t="shared" si="330"/>
        <v>#REF!</v>
      </c>
      <c r="X788" s="36" t="e">
        <f t="shared" si="331"/>
        <v>#REF!</v>
      </c>
      <c r="Y788" s="36" t="e">
        <f t="shared" si="332"/>
        <v>#REF!</v>
      </c>
      <c r="Z788" s="36" t="e">
        <f t="shared" si="333"/>
        <v>#REF!</v>
      </c>
      <c r="AA788" s="36" t="e">
        <f t="shared" si="334"/>
        <v>#REF!</v>
      </c>
    </row>
    <row r="789" spans="3:27" x14ac:dyDescent="0.3">
      <c r="C789" s="34">
        <v>7.37</v>
      </c>
      <c r="D789" s="34">
        <v>6.38</v>
      </c>
      <c r="E789" s="34">
        <v>9.33</v>
      </c>
      <c r="F789" s="34">
        <v>19</v>
      </c>
      <c r="G789" s="34">
        <v>24.5</v>
      </c>
      <c r="H789" s="34">
        <v>33.799999999999997</v>
      </c>
      <c r="I789" s="34">
        <v>21.2</v>
      </c>
      <c r="J789" s="34">
        <v>48.9</v>
      </c>
      <c r="K789" s="34">
        <v>46.4</v>
      </c>
      <c r="L789" s="34">
        <v>16.8</v>
      </c>
      <c r="M789" s="34">
        <v>9.7899999999999991</v>
      </c>
      <c r="N789" s="34">
        <v>6.93</v>
      </c>
      <c r="P789" s="36" t="e">
        <f t="shared" si="323"/>
        <v>#REF!</v>
      </c>
      <c r="Q789" s="36" t="e">
        <f t="shared" si="324"/>
        <v>#REF!</v>
      </c>
      <c r="R789" s="36" t="e">
        <f t="shared" si="325"/>
        <v>#REF!</v>
      </c>
      <c r="S789" s="36" t="e">
        <f t="shared" si="326"/>
        <v>#REF!</v>
      </c>
      <c r="T789" s="36" t="e">
        <f t="shared" si="327"/>
        <v>#REF!</v>
      </c>
      <c r="U789" s="36" t="e">
        <f t="shared" si="328"/>
        <v>#REF!</v>
      </c>
      <c r="V789" s="36" t="e">
        <f t="shared" si="329"/>
        <v>#REF!</v>
      </c>
      <c r="W789" s="36" t="e">
        <f t="shared" si="330"/>
        <v>#REF!</v>
      </c>
      <c r="X789" s="36" t="e">
        <f t="shared" si="331"/>
        <v>#REF!</v>
      </c>
      <c r="Y789" s="36" t="e">
        <f t="shared" si="332"/>
        <v>#REF!</v>
      </c>
      <c r="Z789" s="36" t="e">
        <f t="shared" si="333"/>
        <v>#REF!</v>
      </c>
      <c r="AA789" s="36" t="e">
        <f t="shared" si="334"/>
        <v>#REF!</v>
      </c>
    </row>
    <row r="790" spans="3:27" x14ac:dyDescent="0.3">
      <c r="C790" s="34">
        <v>7.04</v>
      </c>
      <c r="D790" s="34">
        <v>6.99</v>
      </c>
      <c r="E790" s="34">
        <v>8.77</v>
      </c>
      <c r="F790" s="34">
        <v>20.9</v>
      </c>
      <c r="G790" s="34">
        <v>21.7</v>
      </c>
      <c r="H790" s="34">
        <v>29.6</v>
      </c>
      <c r="I790" s="34">
        <v>21.9</v>
      </c>
      <c r="J790" s="34">
        <v>42</v>
      </c>
      <c r="K790" s="34">
        <v>41.7</v>
      </c>
      <c r="L790" s="34">
        <v>16.2</v>
      </c>
      <c r="M790" s="34">
        <v>9.65</v>
      </c>
      <c r="N790" s="34">
        <v>6.6</v>
      </c>
      <c r="P790" s="36" t="e">
        <f t="shared" si="323"/>
        <v>#REF!</v>
      </c>
      <c r="Q790" s="36" t="e">
        <f t="shared" si="324"/>
        <v>#REF!</v>
      </c>
      <c r="R790" s="36" t="e">
        <f t="shared" si="325"/>
        <v>#REF!</v>
      </c>
      <c r="S790" s="36" t="e">
        <f t="shared" si="326"/>
        <v>#REF!</v>
      </c>
      <c r="T790" s="36" t="e">
        <f t="shared" si="327"/>
        <v>#REF!</v>
      </c>
      <c r="U790" s="36" t="e">
        <f t="shared" si="328"/>
        <v>#REF!</v>
      </c>
      <c r="V790" s="36" t="e">
        <f t="shared" si="329"/>
        <v>#REF!</v>
      </c>
      <c r="W790" s="36" t="e">
        <f t="shared" si="330"/>
        <v>#REF!</v>
      </c>
      <c r="X790" s="36" t="e">
        <f t="shared" si="331"/>
        <v>#REF!</v>
      </c>
      <c r="Y790" s="36" t="e">
        <f t="shared" si="332"/>
        <v>#REF!</v>
      </c>
      <c r="Z790" s="36" t="e">
        <f t="shared" si="333"/>
        <v>#REF!</v>
      </c>
      <c r="AA790" s="36" t="e">
        <f t="shared" si="334"/>
        <v>#REF!</v>
      </c>
    </row>
    <row r="791" spans="3:27" x14ac:dyDescent="0.3">
      <c r="C791" s="34">
        <v>6.93</v>
      </c>
      <c r="D791" s="34">
        <v>6.65</v>
      </c>
      <c r="E791" s="34">
        <v>8.64</v>
      </c>
      <c r="F791" s="34">
        <v>21.1</v>
      </c>
      <c r="G791" s="34">
        <v>23</v>
      </c>
      <c r="H791" s="34">
        <v>71.8</v>
      </c>
      <c r="I791" s="34">
        <v>24</v>
      </c>
      <c r="J791" s="34">
        <v>37.9</v>
      </c>
      <c r="K791" s="34">
        <v>38.700000000000003</v>
      </c>
      <c r="L791" s="34">
        <v>15.6</v>
      </c>
      <c r="M791" s="34">
        <v>9.33</v>
      </c>
      <c r="N791" s="34">
        <v>6.93</v>
      </c>
      <c r="P791" s="36" t="e">
        <f t="shared" si="323"/>
        <v>#REF!</v>
      </c>
      <c r="Q791" s="36" t="e">
        <f t="shared" si="324"/>
        <v>#REF!</v>
      </c>
      <c r="R791" s="36" t="e">
        <f t="shared" si="325"/>
        <v>#REF!</v>
      </c>
      <c r="S791" s="36" t="e">
        <f t="shared" si="326"/>
        <v>#REF!</v>
      </c>
      <c r="T791" s="36" t="e">
        <f t="shared" si="327"/>
        <v>#REF!</v>
      </c>
      <c r="U791" s="36" t="e">
        <f t="shared" si="328"/>
        <v>#REF!</v>
      </c>
      <c r="V791" s="36" t="e">
        <f t="shared" si="329"/>
        <v>#REF!</v>
      </c>
      <c r="W791" s="36" t="e">
        <f t="shared" si="330"/>
        <v>#REF!</v>
      </c>
      <c r="X791" s="36" t="e">
        <f t="shared" si="331"/>
        <v>#REF!</v>
      </c>
      <c r="Y791" s="36" t="e">
        <f t="shared" si="332"/>
        <v>#REF!</v>
      </c>
      <c r="Z791" s="36" t="e">
        <f t="shared" si="333"/>
        <v>#REF!</v>
      </c>
      <c r="AA791" s="36" t="e">
        <f t="shared" si="334"/>
        <v>#REF!</v>
      </c>
    </row>
    <row r="792" spans="3:27" x14ac:dyDescent="0.3">
      <c r="C792" s="34">
        <v>6.93</v>
      </c>
      <c r="D792" s="34">
        <v>6.71</v>
      </c>
      <c r="E792" s="34">
        <v>11.8</v>
      </c>
      <c r="F792" s="34">
        <v>21.4</v>
      </c>
      <c r="G792" s="34">
        <v>24.2</v>
      </c>
      <c r="H792" s="34">
        <v>65.8</v>
      </c>
      <c r="I792" s="34">
        <v>24.6</v>
      </c>
      <c r="J792" s="34">
        <v>34.299999999999997</v>
      </c>
      <c r="K792" s="34">
        <v>47.7</v>
      </c>
      <c r="L792" s="34">
        <v>15.6</v>
      </c>
      <c r="M792" s="34">
        <v>9.4499999999999993</v>
      </c>
      <c r="N792" s="34">
        <v>6.88</v>
      </c>
      <c r="P792" s="36" t="e">
        <f t="shared" si="323"/>
        <v>#REF!</v>
      </c>
      <c r="Q792" s="36" t="e">
        <f t="shared" si="324"/>
        <v>#REF!</v>
      </c>
      <c r="R792" s="36" t="e">
        <f t="shared" si="325"/>
        <v>#REF!</v>
      </c>
      <c r="S792" s="36" t="e">
        <f t="shared" si="326"/>
        <v>#REF!</v>
      </c>
      <c r="T792" s="36" t="e">
        <f t="shared" si="327"/>
        <v>#REF!</v>
      </c>
      <c r="U792" s="36" t="e">
        <f t="shared" si="328"/>
        <v>#REF!</v>
      </c>
      <c r="V792" s="36" t="e">
        <f t="shared" si="329"/>
        <v>#REF!</v>
      </c>
      <c r="W792" s="36" t="e">
        <f t="shared" si="330"/>
        <v>#REF!</v>
      </c>
      <c r="X792" s="36" t="e">
        <f t="shared" si="331"/>
        <v>#REF!</v>
      </c>
      <c r="Y792" s="36" t="e">
        <f t="shared" si="332"/>
        <v>#REF!</v>
      </c>
      <c r="Z792" s="36" t="e">
        <f t="shared" si="333"/>
        <v>#REF!</v>
      </c>
      <c r="AA792" s="36" t="e">
        <f t="shared" si="334"/>
        <v>#REF!</v>
      </c>
    </row>
    <row r="793" spans="3:27" x14ac:dyDescent="0.3">
      <c r="C793" s="34">
        <v>6.76</v>
      </c>
      <c r="D793" s="34">
        <v>6.32</v>
      </c>
      <c r="E793" s="34">
        <v>15</v>
      </c>
      <c r="F793" s="34">
        <v>35.799999999999997</v>
      </c>
      <c r="G793" s="34">
        <v>24.8</v>
      </c>
      <c r="H793" s="34">
        <v>37.299999999999997</v>
      </c>
      <c r="I793" s="34">
        <v>25</v>
      </c>
      <c r="J793" s="34">
        <v>34</v>
      </c>
      <c r="K793" s="34">
        <v>48.4</v>
      </c>
      <c r="L793" s="34">
        <v>15</v>
      </c>
      <c r="M793" s="34">
        <v>9.7200000000000006</v>
      </c>
      <c r="N793" s="34">
        <v>6.43</v>
      </c>
      <c r="P793" s="36" t="e">
        <f t="shared" si="323"/>
        <v>#REF!</v>
      </c>
      <c r="Q793" s="36" t="e">
        <f t="shared" si="324"/>
        <v>#REF!</v>
      </c>
      <c r="R793" s="36" t="e">
        <f t="shared" si="325"/>
        <v>#REF!</v>
      </c>
      <c r="S793" s="36" t="e">
        <f t="shared" si="326"/>
        <v>#REF!</v>
      </c>
      <c r="T793" s="36" t="e">
        <f t="shared" si="327"/>
        <v>#REF!</v>
      </c>
      <c r="U793" s="36" t="e">
        <f t="shared" si="328"/>
        <v>#REF!</v>
      </c>
      <c r="V793" s="36" t="e">
        <f t="shared" si="329"/>
        <v>#REF!</v>
      </c>
      <c r="W793" s="36" t="e">
        <f t="shared" si="330"/>
        <v>#REF!</v>
      </c>
      <c r="X793" s="36" t="e">
        <f t="shared" si="331"/>
        <v>#REF!</v>
      </c>
      <c r="Y793" s="36" t="e">
        <f t="shared" si="332"/>
        <v>#REF!</v>
      </c>
      <c r="Z793" s="36" t="e">
        <f t="shared" si="333"/>
        <v>#REF!</v>
      </c>
      <c r="AA793" s="36" t="e">
        <f t="shared" si="334"/>
        <v>#REF!</v>
      </c>
    </row>
    <row r="794" spans="3:27" x14ac:dyDescent="0.3">
      <c r="C794" s="34">
        <v>6.65</v>
      </c>
      <c r="D794" s="34">
        <v>6.16</v>
      </c>
      <c r="E794" s="34">
        <v>16.100000000000001</v>
      </c>
      <c r="F794" s="34">
        <v>35.200000000000003</v>
      </c>
      <c r="G794" s="34">
        <v>25.5</v>
      </c>
      <c r="H794" s="34">
        <v>34.1</v>
      </c>
      <c r="I794" s="34">
        <v>25.6</v>
      </c>
      <c r="J794" s="34">
        <v>46.1</v>
      </c>
      <c r="K794" s="34">
        <v>48.4</v>
      </c>
      <c r="L794" s="34">
        <v>15.5</v>
      </c>
      <c r="M794" s="34">
        <v>9.26</v>
      </c>
      <c r="N794" s="34">
        <v>6.49</v>
      </c>
      <c r="P794" s="36" t="e">
        <f t="shared" si="323"/>
        <v>#REF!</v>
      </c>
      <c r="Q794" s="36" t="e">
        <f t="shared" si="324"/>
        <v>#REF!</v>
      </c>
      <c r="R794" s="36" t="e">
        <f t="shared" si="325"/>
        <v>#REF!</v>
      </c>
      <c r="S794" s="36" t="e">
        <f t="shared" si="326"/>
        <v>#REF!</v>
      </c>
      <c r="T794" s="36" t="e">
        <f t="shared" si="327"/>
        <v>#REF!</v>
      </c>
      <c r="U794" s="36" t="e">
        <f t="shared" si="328"/>
        <v>#REF!</v>
      </c>
      <c r="V794" s="36" t="e">
        <f t="shared" si="329"/>
        <v>#REF!</v>
      </c>
      <c r="W794" s="36" t="e">
        <f t="shared" si="330"/>
        <v>#REF!</v>
      </c>
      <c r="X794" s="36" t="e">
        <f t="shared" si="331"/>
        <v>#REF!</v>
      </c>
      <c r="Y794" s="36" t="e">
        <f t="shared" si="332"/>
        <v>#REF!</v>
      </c>
      <c r="Z794" s="36" t="e">
        <f t="shared" si="333"/>
        <v>#REF!</v>
      </c>
      <c r="AA794" s="36" t="e">
        <f t="shared" si="334"/>
        <v>#REF!</v>
      </c>
    </row>
    <row r="795" spans="3:27" x14ac:dyDescent="0.3">
      <c r="C795" s="34">
        <v>6.82</v>
      </c>
      <c r="D795" s="34">
        <v>6.11</v>
      </c>
      <c r="E795" s="34">
        <v>17.399999999999999</v>
      </c>
      <c r="F795" s="34">
        <v>32.200000000000003</v>
      </c>
      <c r="G795" s="34">
        <v>28.6</v>
      </c>
      <c r="H795" s="34">
        <v>33.299999999999997</v>
      </c>
      <c r="I795" s="34">
        <v>32.5</v>
      </c>
      <c r="J795" s="34">
        <v>61.9</v>
      </c>
      <c r="K795" s="34">
        <v>47.7</v>
      </c>
      <c r="L795" s="34">
        <v>15.2</v>
      </c>
      <c r="M795" s="34">
        <v>9.4499999999999993</v>
      </c>
      <c r="N795" s="34">
        <v>6.49</v>
      </c>
      <c r="P795" s="36" t="e">
        <f t="shared" si="323"/>
        <v>#REF!</v>
      </c>
      <c r="Q795" s="36" t="e">
        <f t="shared" si="324"/>
        <v>#REF!</v>
      </c>
      <c r="R795" s="36" t="e">
        <f t="shared" si="325"/>
        <v>#REF!</v>
      </c>
      <c r="S795" s="36" t="e">
        <f t="shared" si="326"/>
        <v>#REF!</v>
      </c>
      <c r="T795" s="36" t="e">
        <f t="shared" si="327"/>
        <v>#REF!</v>
      </c>
      <c r="U795" s="36" t="e">
        <f t="shared" si="328"/>
        <v>#REF!</v>
      </c>
      <c r="V795" s="36" t="e">
        <f t="shared" si="329"/>
        <v>#REF!</v>
      </c>
      <c r="W795" s="36" t="e">
        <f t="shared" si="330"/>
        <v>#REF!</v>
      </c>
      <c r="X795" s="36" t="e">
        <f t="shared" si="331"/>
        <v>#REF!</v>
      </c>
      <c r="Y795" s="36" t="e">
        <f t="shared" si="332"/>
        <v>#REF!</v>
      </c>
      <c r="Z795" s="36" t="e">
        <f t="shared" si="333"/>
        <v>#REF!</v>
      </c>
      <c r="AA795" s="36" t="e">
        <f t="shared" si="334"/>
        <v>#REF!</v>
      </c>
    </row>
    <row r="796" spans="3:27" x14ac:dyDescent="0.3">
      <c r="C796" s="34">
        <v>6.65</v>
      </c>
      <c r="D796" s="34">
        <v>5.89</v>
      </c>
      <c r="E796" s="34">
        <v>17.8</v>
      </c>
      <c r="F796" s="34">
        <v>28.9</v>
      </c>
      <c r="G796" s="34">
        <v>30.2</v>
      </c>
      <c r="H796" s="34">
        <v>31.8</v>
      </c>
      <c r="I796" s="34">
        <v>61.5</v>
      </c>
      <c r="J796" s="34">
        <v>104</v>
      </c>
      <c r="K796" s="34">
        <v>47.3</v>
      </c>
      <c r="L796" s="34">
        <v>14.8</v>
      </c>
      <c r="M796" s="34">
        <v>9.01</v>
      </c>
      <c r="N796" s="34">
        <v>6.54</v>
      </c>
      <c r="P796" s="36" t="e">
        <f t="shared" si="323"/>
        <v>#REF!</v>
      </c>
      <c r="Q796" s="36" t="e">
        <f t="shared" si="324"/>
        <v>#REF!</v>
      </c>
      <c r="R796" s="36" t="e">
        <f t="shared" si="325"/>
        <v>#REF!</v>
      </c>
      <c r="S796" s="36" t="e">
        <f t="shared" si="326"/>
        <v>#REF!</v>
      </c>
      <c r="T796" s="36" t="e">
        <f t="shared" si="327"/>
        <v>#REF!</v>
      </c>
      <c r="U796" s="36" t="e">
        <f t="shared" si="328"/>
        <v>#REF!</v>
      </c>
      <c r="V796" s="36" t="e">
        <f t="shared" si="329"/>
        <v>#REF!</v>
      </c>
      <c r="W796" s="36" t="e">
        <f t="shared" si="330"/>
        <v>#REF!</v>
      </c>
      <c r="X796" s="36" t="e">
        <f t="shared" si="331"/>
        <v>#REF!</v>
      </c>
      <c r="Y796" s="36" t="e">
        <f t="shared" si="332"/>
        <v>#REF!</v>
      </c>
      <c r="Z796" s="36" t="e">
        <f t="shared" si="333"/>
        <v>#REF!</v>
      </c>
      <c r="AA796" s="36" t="e">
        <f t="shared" si="334"/>
        <v>#REF!</v>
      </c>
    </row>
    <row r="797" spans="3:27" x14ac:dyDescent="0.3">
      <c r="C797" s="34">
        <v>6.49</v>
      </c>
      <c r="D797" s="34">
        <v>5.6</v>
      </c>
      <c r="E797" s="34">
        <v>18.100000000000001</v>
      </c>
      <c r="F797" s="34">
        <v>24.7</v>
      </c>
      <c r="G797" s="34">
        <v>24.6</v>
      </c>
      <c r="H797" s="34">
        <v>28</v>
      </c>
      <c r="I797" s="34">
        <v>67</v>
      </c>
      <c r="J797" s="34">
        <v>108</v>
      </c>
      <c r="K797" s="34">
        <v>41.6</v>
      </c>
      <c r="L797" s="34">
        <v>14.5</v>
      </c>
      <c r="M797" s="34">
        <v>8.83</v>
      </c>
      <c r="N797" s="34">
        <v>6.65</v>
      </c>
      <c r="P797" s="36" t="e">
        <f t="shared" si="323"/>
        <v>#REF!</v>
      </c>
      <c r="Q797" s="36" t="e">
        <f t="shared" si="324"/>
        <v>#REF!</v>
      </c>
      <c r="R797" s="36" t="e">
        <f t="shared" si="325"/>
        <v>#REF!</v>
      </c>
      <c r="S797" s="36" t="e">
        <f t="shared" si="326"/>
        <v>#REF!</v>
      </c>
      <c r="T797" s="36" t="e">
        <f t="shared" si="327"/>
        <v>#REF!</v>
      </c>
      <c r="U797" s="36" t="e">
        <f t="shared" si="328"/>
        <v>#REF!</v>
      </c>
      <c r="V797" s="36" t="e">
        <f t="shared" si="329"/>
        <v>#REF!</v>
      </c>
      <c r="W797" s="36" t="e">
        <f t="shared" si="330"/>
        <v>#REF!</v>
      </c>
      <c r="X797" s="36" t="e">
        <f t="shared" si="331"/>
        <v>#REF!</v>
      </c>
      <c r="Y797" s="36" t="e">
        <f t="shared" si="332"/>
        <v>#REF!</v>
      </c>
      <c r="Z797" s="36" t="e">
        <f t="shared" si="333"/>
        <v>#REF!</v>
      </c>
      <c r="AA797" s="36" t="e">
        <f t="shared" si="334"/>
        <v>#REF!</v>
      </c>
    </row>
    <row r="798" spans="3:27" x14ac:dyDescent="0.3">
      <c r="C798" s="34">
        <v>6.27</v>
      </c>
      <c r="D798" s="34">
        <v>5.46</v>
      </c>
      <c r="E798" s="34">
        <v>16.899999999999999</v>
      </c>
      <c r="F798" s="34">
        <v>24.1</v>
      </c>
      <c r="G798" s="34">
        <v>24.7</v>
      </c>
      <c r="H798" s="34">
        <v>25.7</v>
      </c>
      <c r="I798" s="34">
        <v>55.4</v>
      </c>
      <c r="J798" s="34">
        <v>97</v>
      </c>
      <c r="K798" s="34">
        <v>39.9</v>
      </c>
      <c r="L798" s="34">
        <v>14</v>
      </c>
      <c r="M798" s="34">
        <v>8.6999999999999993</v>
      </c>
      <c r="N798" s="34">
        <v>6.43</v>
      </c>
      <c r="P798" s="36" t="e">
        <f t="shared" si="323"/>
        <v>#REF!</v>
      </c>
      <c r="Q798" s="36" t="e">
        <f t="shared" si="324"/>
        <v>#REF!</v>
      </c>
      <c r="R798" s="36" t="e">
        <f t="shared" si="325"/>
        <v>#REF!</v>
      </c>
      <c r="S798" s="36" t="e">
        <f t="shared" si="326"/>
        <v>#REF!</v>
      </c>
      <c r="T798" s="36" t="e">
        <f t="shared" si="327"/>
        <v>#REF!</v>
      </c>
      <c r="U798" s="36" t="e">
        <f t="shared" si="328"/>
        <v>#REF!</v>
      </c>
      <c r="V798" s="36" t="e">
        <f t="shared" si="329"/>
        <v>#REF!</v>
      </c>
      <c r="W798" s="36" t="e">
        <f t="shared" si="330"/>
        <v>#REF!</v>
      </c>
      <c r="X798" s="36" t="e">
        <f t="shared" si="331"/>
        <v>#REF!</v>
      </c>
      <c r="Y798" s="36" t="e">
        <f t="shared" si="332"/>
        <v>#REF!</v>
      </c>
      <c r="Z798" s="36" t="e">
        <f t="shared" si="333"/>
        <v>#REF!</v>
      </c>
      <c r="AA798" s="36" t="e">
        <f t="shared" si="334"/>
        <v>#REF!</v>
      </c>
    </row>
    <row r="799" spans="3:27" x14ac:dyDescent="0.3">
      <c r="C799" s="34">
        <v>6.1</v>
      </c>
      <c r="D799" s="34">
        <v>5.51</v>
      </c>
      <c r="E799" s="34">
        <v>16.8</v>
      </c>
      <c r="F799" s="34">
        <v>23.2</v>
      </c>
      <c r="G799" s="34">
        <v>25.1</v>
      </c>
      <c r="H799" s="34">
        <v>25.4</v>
      </c>
      <c r="I799" s="34">
        <v>62.3</v>
      </c>
      <c r="J799" s="34">
        <v>84</v>
      </c>
      <c r="K799" s="34">
        <v>33.1</v>
      </c>
      <c r="L799" s="34">
        <v>13.9</v>
      </c>
      <c r="M799" s="34">
        <v>8.52</v>
      </c>
      <c r="N799" s="34">
        <v>6.49</v>
      </c>
      <c r="P799" s="36" t="e">
        <f t="shared" si="323"/>
        <v>#REF!</v>
      </c>
      <c r="Q799" s="36" t="e">
        <f t="shared" si="324"/>
        <v>#REF!</v>
      </c>
      <c r="R799" s="36" t="e">
        <f t="shared" si="325"/>
        <v>#REF!</v>
      </c>
      <c r="S799" s="36" t="e">
        <f t="shared" si="326"/>
        <v>#REF!</v>
      </c>
      <c r="T799" s="36" t="e">
        <f t="shared" si="327"/>
        <v>#REF!</v>
      </c>
      <c r="U799" s="36" t="e">
        <f t="shared" si="328"/>
        <v>#REF!</v>
      </c>
      <c r="V799" s="36" t="e">
        <f t="shared" si="329"/>
        <v>#REF!</v>
      </c>
      <c r="W799" s="36" t="e">
        <f t="shared" si="330"/>
        <v>#REF!</v>
      </c>
      <c r="X799" s="36" t="e">
        <f t="shared" si="331"/>
        <v>#REF!</v>
      </c>
      <c r="Y799" s="36" t="e">
        <f t="shared" si="332"/>
        <v>#REF!</v>
      </c>
      <c r="Z799" s="36" t="e">
        <f t="shared" si="333"/>
        <v>#REF!</v>
      </c>
      <c r="AA799" s="36" t="e">
        <f t="shared" si="334"/>
        <v>#REF!</v>
      </c>
    </row>
    <row r="800" spans="3:27" x14ac:dyDescent="0.3">
      <c r="C800" s="34">
        <v>5.89</v>
      </c>
      <c r="D800" s="34">
        <v>5.6</v>
      </c>
      <c r="E800" s="34">
        <v>15</v>
      </c>
      <c r="F800" s="34">
        <v>22.6</v>
      </c>
      <c r="G800" s="34">
        <v>26.3</v>
      </c>
      <c r="H800" s="34">
        <v>24.8</v>
      </c>
      <c r="I800" s="34">
        <v>71.5</v>
      </c>
      <c r="J800" s="34">
        <v>79.3</v>
      </c>
      <c r="K800" s="34">
        <v>30.9</v>
      </c>
      <c r="L800" s="34">
        <v>13.7</v>
      </c>
      <c r="M800" s="34">
        <v>8.64</v>
      </c>
      <c r="N800" s="34">
        <v>6.71</v>
      </c>
      <c r="P800" s="36" t="e">
        <f t="shared" si="323"/>
        <v>#REF!</v>
      </c>
      <c r="Q800" s="36" t="e">
        <f t="shared" si="324"/>
        <v>#REF!</v>
      </c>
      <c r="R800" s="36" t="e">
        <f t="shared" si="325"/>
        <v>#REF!</v>
      </c>
      <c r="S800" s="36" t="e">
        <f t="shared" si="326"/>
        <v>#REF!</v>
      </c>
      <c r="T800" s="36" t="e">
        <f t="shared" si="327"/>
        <v>#REF!</v>
      </c>
      <c r="U800" s="36" t="e">
        <f t="shared" si="328"/>
        <v>#REF!</v>
      </c>
      <c r="V800" s="36" t="e">
        <f t="shared" si="329"/>
        <v>#REF!</v>
      </c>
      <c r="W800" s="36" t="e">
        <f t="shared" si="330"/>
        <v>#REF!</v>
      </c>
      <c r="X800" s="36" t="e">
        <f t="shared" si="331"/>
        <v>#REF!</v>
      </c>
      <c r="Y800" s="36" t="e">
        <f t="shared" si="332"/>
        <v>#REF!</v>
      </c>
      <c r="Z800" s="36" t="e">
        <f t="shared" si="333"/>
        <v>#REF!</v>
      </c>
      <c r="AA800" s="36" t="e">
        <f t="shared" si="334"/>
        <v>#REF!</v>
      </c>
    </row>
    <row r="801" spans="1:40" x14ac:dyDescent="0.3">
      <c r="C801" s="34">
        <v>6.05</v>
      </c>
      <c r="D801" s="34">
        <v>5.7</v>
      </c>
      <c r="E801" s="34">
        <v>15</v>
      </c>
      <c r="F801" s="34">
        <v>21.3</v>
      </c>
      <c r="G801" s="34">
        <v>28.5</v>
      </c>
      <c r="H801" s="34">
        <v>25.4</v>
      </c>
      <c r="I801" s="34">
        <v>60.1</v>
      </c>
      <c r="J801" s="34">
        <v>75.5</v>
      </c>
      <c r="K801" s="34">
        <v>29.8</v>
      </c>
      <c r="L801" s="34">
        <v>13.5</v>
      </c>
      <c r="M801" s="34">
        <v>8.39</v>
      </c>
      <c r="N801" s="34">
        <v>6.43</v>
      </c>
      <c r="P801" s="36" t="e">
        <f t="shared" si="323"/>
        <v>#REF!</v>
      </c>
      <c r="Q801" s="36" t="e">
        <f t="shared" si="324"/>
        <v>#REF!</v>
      </c>
      <c r="R801" s="36" t="e">
        <f t="shared" si="325"/>
        <v>#REF!</v>
      </c>
      <c r="S801" s="36" t="e">
        <f t="shared" si="326"/>
        <v>#REF!</v>
      </c>
      <c r="T801" s="36" t="e">
        <f t="shared" si="327"/>
        <v>#REF!</v>
      </c>
      <c r="U801" s="36" t="e">
        <f t="shared" si="328"/>
        <v>#REF!</v>
      </c>
      <c r="V801" s="36" t="e">
        <f t="shared" si="329"/>
        <v>#REF!</v>
      </c>
      <c r="W801" s="36" t="e">
        <f t="shared" si="330"/>
        <v>#REF!</v>
      </c>
      <c r="X801" s="36" t="e">
        <f t="shared" si="331"/>
        <v>#REF!</v>
      </c>
      <c r="Y801" s="36" t="e">
        <f t="shared" si="332"/>
        <v>#REF!</v>
      </c>
      <c r="Z801" s="36" t="e">
        <f t="shared" si="333"/>
        <v>#REF!</v>
      </c>
      <c r="AA801" s="36" t="e">
        <f t="shared" si="334"/>
        <v>#REF!</v>
      </c>
    </row>
    <row r="802" spans="1:40" x14ac:dyDescent="0.3">
      <c r="C802" s="34">
        <v>6.1</v>
      </c>
      <c r="D802" s="34">
        <v>5.8</v>
      </c>
      <c r="E802" s="34">
        <v>15</v>
      </c>
      <c r="F802" s="34">
        <v>20.9</v>
      </c>
      <c r="G802" s="34">
        <v>26.5</v>
      </c>
      <c r="H802" s="34">
        <v>24</v>
      </c>
      <c r="I802" s="34">
        <v>51.5</v>
      </c>
      <c r="J802" s="34">
        <v>68.2</v>
      </c>
      <c r="K802" s="34">
        <v>28</v>
      </c>
      <c r="L802" s="34">
        <v>13.4</v>
      </c>
      <c r="M802" s="34">
        <v>8.15</v>
      </c>
      <c r="N802" s="34">
        <v>6.43</v>
      </c>
      <c r="P802" s="36" t="e">
        <f t="shared" si="323"/>
        <v>#REF!</v>
      </c>
      <c r="Q802" s="36" t="e">
        <f t="shared" si="324"/>
        <v>#REF!</v>
      </c>
      <c r="R802" s="36" t="e">
        <f t="shared" si="325"/>
        <v>#REF!</v>
      </c>
      <c r="S802" s="36" t="e">
        <f t="shared" si="326"/>
        <v>#REF!</v>
      </c>
      <c r="T802" s="36" t="e">
        <f t="shared" si="327"/>
        <v>#REF!</v>
      </c>
      <c r="U802" s="36" t="e">
        <f t="shared" si="328"/>
        <v>#REF!</v>
      </c>
      <c r="V802" s="36" t="e">
        <f t="shared" si="329"/>
        <v>#REF!</v>
      </c>
      <c r="W802" s="36" t="e">
        <f t="shared" si="330"/>
        <v>#REF!</v>
      </c>
      <c r="X802" s="36" t="e">
        <f t="shared" si="331"/>
        <v>#REF!</v>
      </c>
      <c r="Y802" s="36" t="e">
        <f t="shared" si="332"/>
        <v>#REF!</v>
      </c>
      <c r="Z802" s="36" t="e">
        <f t="shared" si="333"/>
        <v>#REF!</v>
      </c>
      <c r="AA802" s="36" t="e">
        <f t="shared" si="334"/>
        <v>#REF!</v>
      </c>
    </row>
    <row r="803" spans="1:40" x14ac:dyDescent="0.3">
      <c r="C803" s="34">
        <v>6</v>
      </c>
      <c r="D803" s="34">
        <v>5.7</v>
      </c>
      <c r="E803" s="34">
        <v>15.8</v>
      </c>
      <c r="F803" s="34">
        <v>19.899999999999999</v>
      </c>
      <c r="G803" s="34">
        <v>26.6</v>
      </c>
      <c r="H803" s="34">
        <v>23</v>
      </c>
      <c r="I803" s="34">
        <v>48</v>
      </c>
      <c r="J803" s="34">
        <v>56.8</v>
      </c>
      <c r="K803" s="34">
        <v>27.2</v>
      </c>
      <c r="L803" s="34">
        <v>12.7</v>
      </c>
      <c r="M803" s="34">
        <v>7.96</v>
      </c>
      <c r="N803" s="34">
        <v>6.49</v>
      </c>
      <c r="P803" s="36" t="e">
        <f t="shared" si="323"/>
        <v>#REF!</v>
      </c>
      <c r="Q803" s="36" t="e">
        <f t="shared" si="324"/>
        <v>#REF!</v>
      </c>
      <c r="R803" s="36" t="e">
        <f t="shared" si="325"/>
        <v>#REF!</v>
      </c>
      <c r="S803" s="36" t="e">
        <f t="shared" si="326"/>
        <v>#REF!</v>
      </c>
      <c r="T803" s="36" t="e">
        <f t="shared" si="327"/>
        <v>#REF!</v>
      </c>
      <c r="U803" s="36" t="e">
        <f t="shared" si="328"/>
        <v>#REF!</v>
      </c>
      <c r="V803" s="36" t="e">
        <f t="shared" si="329"/>
        <v>#REF!</v>
      </c>
      <c r="W803" s="36" t="e">
        <f t="shared" si="330"/>
        <v>#REF!</v>
      </c>
      <c r="X803" s="36" t="e">
        <f t="shared" si="331"/>
        <v>#REF!</v>
      </c>
      <c r="Y803" s="36" t="e">
        <f t="shared" si="332"/>
        <v>#REF!</v>
      </c>
      <c r="Z803" s="36" t="e">
        <f t="shared" si="333"/>
        <v>#REF!</v>
      </c>
      <c r="AA803" s="36" t="e">
        <f t="shared" si="334"/>
        <v>#REF!</v>
      </c>
    </row>
    <row r="804" spans="1:40" x14ac:dyDescent="0.3">
      <c r="C804" s="34">
        <v>6.1</v>
      </c>
      <c r="D804" s="34">
        <v>6.38</v>
      </c>
      <c r="E804" s="34">
        <v>19.899999999999999</v>
      </c>
      <c r="F804" s="34">
        <v>19.899999999999999</v>
      </c>
      <c r="G804" s="34">
        <v>27.3</v>
      </c>
      <c r="H804" s="34">
        <v>22.6</v>
      </c>
      <c r="I804" s="34">
        <v>58.2</v>
      </c>
      <c r="J804" s="34">
        <v>52.4</v>
      </c>
      <c r="K804" s="34">
        <v>26.4</v>
      </c>
      <c r="L804" s="34">
        <v>12.6</v>
      </c>
      <c r="M804" s="34">
        <v>7.9</v>
      </c>
      <c r="N804" s="34">
        <v>6.71</v>
      </c>
      <c r="P804" s="36" t="e">
        <f t="shared" si="323"/>
        <v>#REF!</v>
      </c>
      <c r="Q804" s="36" t="e">
        <f t="shared" si="324"/>
        <v>#REF!</v>
      </c>
      <c r="R804" s="36" t="e">
        <f t="shared" si="325"/>
        <v>#REF!</v>
      </c>
      <c r="S804" s="36" t="e">
        <f t="shared" si="326"/>
        <v>#REF!</v>
      </c>
      <c r="T804" s="36" t="e">
        <f t="shared" si="327"/>
        <v>#REF!</v>
      </c>
      <c r="U804" s="36" t="e">
        <f t="shared" si="328"/>
        <v>#REF!</v>
      </c>
      <c r="V804" s="36" t="e">
        <f t="shared" si="329"/>
        <v>#REF!</v>
      </c>
      <c r="W804" s="36" t="e">
        <f t="shared" si="330"/>
        <v>#REF!</v>
      </c>
      <c r="X804" s="36" t="e">
        <f t="shared" si="331"/>
        <v>#REF!</v>
      </c>
      <c r="Y804" s="36" t="e">
        <f t="shared" si="332"/>
        <v>#REF!</v>
      </c>
      <c r="Z804" s="36" t="e">
        <f t="shared" si="333"/>
        <v>#REF!</v>
      </c>
      <c r="AA804" s="36" t="e">
        <f t="shared" si="334"/>
        <v>#REF!</v>
      </c>
    </row>
    <row r="805" spans="1:40" x14ac:dyDescent="0.3">
      <c r="C805" s="34">
        <v>6.21</v>
      </c>
      <c r="D805" s="34">
        <v>8.64</v>
      </c>
      <c r="E805" s="34">
        <v>22.2</v>
      </c>
      <c r="F805" s="34">
        <v>22.1</v>
      </c>
      <c r="G805" s="34">
        <v>25.3</v>
      </c>
      <c r="H805" s="34">
        <v>21.3</v>
      </c>
      <c r="I805" s="34">
        <v>53.8</v>
      </c>
      <c r="J805" s="34">
        <v>50.2</v>
      </c>
      <c r="K805" s="34">
        <v>24.9</v>
      </c>
      <c r="L805" s="34">
        <v>12.4</v>
      </c>
      <c r="M805" s="34">
        <v>7.71</v>
      </c>
      <c r="N805" s="34">
        <v>6.82</v>
      </c>
      <c r="P805" s="36" t="e">
        <f t="shared" si="323"/>
        <v>#REF!</v>
      </c>
      <c r="Q805" s="36" t="e">
        <f t="shared" si="324"/>
        <v>#REF!</v>
      </c>
      <c r="R805" s="36" t="e">
        <f t="shared" si="325"/>
        <v>#REF!</v>
      </c>
      <c r="S805" s="36" t="e">
        <f t="shared" si="326"/>
        <v>#REF!</v>
      </c>
      <c r="T805" s="36" t="e">
        <f t="shared" si="327"/>
        <v>#REF!</v>
      </c>
      <c r="U805" s="36" t="e">
        <f t="shared" si="328"/>
        <v>#REF!</v>
      </c>
      <c r="V805" s="36" t="e">
        <f t="shared" si="329"/>
        <v>#REF!</v>
      </c>
      <c r="W805" s="36" t="e">
        <f t="shared" si="330"/>
        <v>#REF!</v>
      </c>
      <c r="X805" s="36" t="e">
        <f t="shared" si="331"/>
        <v>#REF!</v>
      </c>
      <c r="Y805" s="36" t="e">
        <f t="shared" si="332"/>
        <v>#REF!</v>
      </c>
      <c r="Z805" s="36" t="e">
        <f t="shared" si="333"/>
        <v>#REF!</v>
      </c>
      <c r="AA805" s="36" t="e">
        <f t="shared" si="334"/>
        <v>#REF!</v>
      </c>
    </row>
    <row r="806" spans="1:40" x14ac:dyDescent="0.3">
      <c r="C806" s="34">
        <v>6.16</v>
      </c>
      <c r="D806" s="34">
        <v>8.2100000000000009</v>
      </c>
      <c r="E806" s="34">
        <v>26</v>
      </c>
      <c r="F806" s="34">
        <v>24</v>
      </c>
      <c r="G806" s="34">
        <v>24.7</v>
      </c>
      <c r="H806" s="34">
        <v>21.7</v>
      </c>
      <c r="I806" s="34">
        <v>51.8</v>
      </c>
      <c r="J806" s="34">
        <v>53.6</v>
      </c>
      <c r="K806" s="34">
        <v>24.6</v>
      </c>
      <c r="L806" s="34">
        <v>12.5</v>
      </c>
      <c r="M806" s="34">
        <v>7.72</v>
      </c>
      <c r="N806" s="34">
        <v>6.88</v>
      </c>
      <c r="P806" s="36" t="e">
        <f t="shared" si="323"/>
        <v>#REF!</v>
      </c>
      <c r="Q806" s="36" t="e">
        <f t="shared" si="324"/>
        <v>#REF!</v>
      </c>
      <c r="R806" s="36" t="e">
        <f t="shared" si="325"/>
        <v>#REF!</v>
      </c>
      <c r="S806" s="36" t="e">
        <f t="shared" si="326"/>
        <v>#REF!</v>
      </c>
      <c r="T806" s="36" t="e">
        <f t="shared" si="327"/>
        <v>#REF!</v>
      </c>
      <c r="U806" s="36" t="e">
        <f t="shared" si="328"/>
        <v>#REF!</v>
      </c>
      <c r="V806" s="36" t="e">
        <f t="shared" si="329"/>
        <v>#REF!</v>
      </c>
      <c r="W806" s="36" t="e">
        <f t="shared" si="330"/>
        <v>#REF!</v>
      </c>
      <c r="X806" s="36" t="e">
        <f t="shared" si="331"/>
        <v>#REF!</v>
      </c>
      <c r="Y806" s="36" t="e">
        <f t="shared" si="332"/>
        <v>#REF!</v>
      </c>
      <c r="Z806" s="36" t="e">
        <f t="shared" si="333"/>
        <v>#REF!</v>
      </c>
      <c r="AA806" s="36" t="e">
        <f t="shared" si="334"/>
        <v>#REF!</v>
      </c>
    </row>
    <row r="807" spans="1:40" x14ac:dyDescent="0.3">
      <c r="C807" s="34">
        <v>6.1</v>
      </c>
      <c r="E807" s="34">
        <v>28.3</v>
      </c>
      <c r="F807" s="34">
        <v>24.7</v>
      </c>
      <c r="G807" s="34">
        <v>24.6</v>
      </c>
      <c r="H807" s="34">
        <v>22.2</v>
      </c>
      <c r="I807" s="34">
        <v>54.6</v>
      </c>
      <c r="J807" s="34">
        <v>91</v>
      </c>
      <c r="K807" s="34">
        <v>24</v>
      </c>
      <c r="L807" s="34">
        <v>12.3</v>
      </c>
      <c r="M807" s="34">
        <v>7.54</v>
      </c>
      <c r="N807" s="34">
        <v>5.96</v>
      </c>
      <c r="P807" s="36" t="e">
        <f>IF(C807="NaN", "", C807*$G$7)</f>
        <v>#REF!</v>
      </c>
      <c r="Q807" s="36"/>
      <c r="R807" s="36" t="e">
        <f t="shared" ref="R807:AA808" si="336">IF(E807="NaN", "", E807*$G$7)</f>
        <v>#REF!</v>
      </c>
      <c r="S807" s="36" t="e">
        <f t="shared" si="336"/>
        <v>#REF!</v>
      </c>
      <c r="T807" s="36" t="e">
        <f t="shared" si="336"/>
        <v>#REF!</v>
      </c>
      <c r="U807" s="36" t="e">
        <f t="shared" si="336"/>
        <v>#REF!</v>
      </c>
      <c r="V807" s="36" t="e">
        <f t="shared" si="336"/>
        <v>#REF!</v>
      </c>
      <c r="W807" s="36" t="e">
        <f t="shared" si="336"/>
        <v>#REF!</v>
      </c>
      <c r="X807" s="36" t="e">
        <f t="shared" si="336"/>
        <v>#REF!</v>
      </c>
      <c r="Y807" s="36" t="e">
        <f t="shared" si="336"/>
        <v>#REF!</v>
      </c>
      <c r="Z807" s="36" t="e">
        <f t="shared" si="336"/>
        <v>#REF!</v>
      </c>
      <c r="AA807" s="36" t="e">
        <f t="shared" si="336"/>
        <v>#REF!</v>
      </c>
    </row>
    <row r="808" spans="1:40" x14ac:dyDescent="0.3">
      <c r="C808" s="34">
        <v>6.11</v>
      </c>
      <c r="E808" s="34">
        <v>30.3</v>
      </c>
      <c r="F808" s="34">
        <v>27.3</v>
      </c>
      <c r="G808" s="34">
        <v>24.3</v>
      </c>
      <c r="H808" s="34">
        <v>22.6</v>
      </c>
      <c r="I808" s="34">
        <v>55.4</v>
      </c>
      <c r="J808" s="34">
        <v>78.5</v>
      </c>
      <c r="K808" s="34">
        <v>23</v>
      </c>
      <c r="L808" s="34">
        <v>12.1</v>
      </c>
      <c r="M808" s="34">
        <v>7.48</v>
      </c>
      <c r="N808" s="34">
        <v>5.41</v>
      </c>
      <c r="P808" s="36" t="e">
        <f>IF(C808="NaN", "", C808*$G$7)</f>
        <v>#REF!</v>
      </c>
      <c r="Q808" s="36"/>
      <c r="R808" s="36" t="e">
        <f t="shared" si="336"/>
        <v>#REF!</v>
      </c>
      <c r="S808" s="36" t="e">
        <f t="shared" si="336"/>
        <v>#REF!</v>
      </c>
      <c r="T808" s="36" t="e">
        <f t="shared" si="336"/>
        <v>#REF!</v>
      </c>
      <c r="U808" s="36" t="e">
        <f t="shared" si="336"/>
        <v>#REF!</v>
      </c>
      <c r="V808" s="36" t="e">
        <f t="shared" si="336"/>
        <v>#REF!</v>
      </c>
      <c r="W808" s="36" t="e">
        <f t="shared" si="336"/>
        <v>#REF!</v>
      </c>
      <c r="X808" s="36" t="e">
        <f t="shared" si="336"/>
        <v>#REF!</v>
      </c>
      <c r="Y808" s="36" t="e">
        <f t="shared" si="336"/>
        <v>#REF!</v>
      </c>
      <c r="Z808" s="36" t="e">
        <f t="shared" si="336"/>
        <v>#REF!</v>
      </c>
      <c r="AA808" s="36" t="e">
        <f t="shared" si="336"/>
        <v>#REF!</v>
      </c>
    </row>
    <row r="809" spans="1:40" x14ac:dyDescent="0.3">
      <c r="C809" s="34">
        <v>6</v>
      </c>
      <c r="E809" s="34">
        <v>30.8</v>
      </c>
      <c r="G809" s="34">
        <v>20.7</v>
      </c>
      <c r="I809" s="34">
        <v>48.9</v>
      </c>
      <c r="J809" s="34">
        <v>83</v>
      </c>
      <c r="L809" s="34">
        <v>11.9</v>
      </c>
      <c r="N809" s="34">
        <v>6.21</v>
      </c>
      <c r="P809" s="36" t="e">
        <f>IF(C809="NaN", "", C809*$G$7)</f>
        <v>#REF!</v>
      </c>
      <c r="Q809" s="36"/>
      <c r="R809" s="36" t="e">
        <f>IF(E809="NaN", "", E809*$G$7)</f>
        <v>#REF!</v>
      </c>
      <c r="S809" s="36"/>
      <c r="T809" s="36" t="e">
        <f>IF(G809="NaN", "", G809*$G$7)</f>
        <v>#REF!</v>
      </c>
      <c r="U809" s="36"/>
      <c r="V809" s="36" t="e">
        <f>IF(I809="NaN", "", I809*$G$7)</f>
        <v>#REF!</v>
      </c>
      <c r="W809" s="36" t="e">
        <f>IF(J809="NaN", "", J809*$G$7)</f>
        <v>#REF!</v>
      </c>
      <c r="X809" s="36"/>
      <c r="Y809" s="36" t="e">
        <f>IF(L809="NaN", "", L809*$G$7)</f>
        <v>#REF!</v>
      </c>
      <c r="Z809" s="36"/>
      <c r="AA809" s="36" t="e">
        <f>IF(N809="NaN", "", N809*$G$7)</f>
        <v>#REF!</v>
      </c>
    </row>
    <row r="810" spans="1:40" x14ac:dyDescent="0.3">
      <c r="P810" s="36"/>
      <c r="Q810" s="36"/>
      <c r="R810" s="36"/>
      <c r="S810" s="36"/>
      <c r="T810" s="36"/>
      <c r="U810" s="36"/>
      <c r="V810" s="36"/>
      <c r="W810" s="36"/>
      <c r="X810" s="36"/>
      <c r="Y810" s="36"/>
      <c r="Z810" s="36"/>
      <c r="AA810" s="36"/>
    </row>
    <row r="811" spans="1:40" x14ac:dyDescent="0.3">
      <c r="A811" s="34">
        <v>1992</v>
      </c>
      <c r="C811" s="34">
        <v>5.47</v>
      </c>
      <c r="D811" s="34">
        <v>6.28</v>
      </c>
      <c r="E811" s="34">
        <v>4.33</v>
      </c>
      <c r="F811" s="34">
        <v>4.04</v>
      </c>
      <c r="G811" s="34">
        <v>8.83</v>
      </c>
      <c r="H811" s="34">
        <v>5.94</v>
      </c>
      <c r="I811" s="34">
        <v>8.6999999999999993</v>
      </c>
      <c r="J811" s="34">
        <v>54.7</v>
      </c>
      <c r="K811" s="34">
        <v>63.3</v>
      </c>
      <c r="L811" s="34">
        <v>25.5</v>
      </c>
      <c r="M811" s="34">
        <v>12</v>
      </c>
      <c r="N811" s="34">
        <v>8.64</v>
      </c>
      <c r="P811" s="36" t="e">
        <f t="shared" ref="P811:P839" si="337">IF(C811="NaN", "", C811*$G$7)</f>
        <v>#REF!</v>
      </c>
      <c r="Q811" s="36" t="e">
        <f t="shared" ref="Q811:Q839" si="338">IF(D811="NaN", "", D811*$G$7)</f>
        <v>#REF!</v>
      </c>
      <c r="R811" s="36" t="e">
        <f t="shared" ref="R811:R839" si="339">IF(E811="NaN", "", E811*$G$7)</f>
        <v>#REF!</v>
      </c>
      <c r="S811" s="36" t="e">
        <f t="shared" ref="S811:S839" si="340">IF(F811="NaN", "", F811*$G$7)</f>
        <v>#REF!</v>
      </c>
      <c r="T811" s="36" t="e">
        <f t="shared" ref="T811:T839" si="341">IF(G811="NaN", "", G811*$G$7)</f>
        <v>#REF!</v>
      </c>
      <c r="U811" s="36" t="e">
        <f t="shared" ref="U811:U839" si="342">IF(H811="NaN", "", H811*$G$7)</f>
        <v>#REF!</v>
      </c>
      <c r="V811" s="36" t="e">
        <f t="shared" ref="V811:V839" si="343">IF(I811="NaN", "", I811*$G$7)</f>
        <v>#REF!</v>
      </c>
      <c r="W811" s="36" t="e">
        <f t="shared" ref="W811:W839" si="344">IF(J811="NaN", "", J811*$G$7)</f>
        <v>#REF!</v>
      </c>
      <c r="X811" s="36" t="e">
        <f t="shared" ref="X811:X839" si="345">IF(K811="NaN", "", K811*$G$7)</f>
        <v>#REF!</v>
      </c>
      <c r="Y811" s="36" t="e">
        <f t="shared" ref="Y811:Y839" si="346">IF(L811="NaN", "", L811*$G$7)</f>
        <v>#REF!</v>
      </c>
      <c r="Z811" s="36" t="e">
        <f t="shared" ref="Z811:Z839" si="347">IF(M811="NaN", "", M811*$G$7)</f>
        <v>#REF!</v>
      </c>
      <c r="AA811" s="36" t="e">
        <f t="shared" ref="AA811:AA839" si="348">IF(N811="NaN", "", N811*$G$7)</f>
        <v>#REF!</v>
      </c>
      <c r="AC811" s="3" t="e">
        <f t="shared" ref="AC811:AN811" si="349">AVERAGE(P811:P841)</f>
        <v>#REF!</v>
      </c>
      <c r="AD811" s="3" t="e">
        <f t="shared" si="349"/>
        <v>#REF!</v>
      </c>
      <c r="AE811" s="3" t="e">
        <f t="shared" si="349"/>
        <v>#REF!</v>
      </c>
      <c r="AF811" s="3" t="e">
        <f t="shared" si="349"/>
        <v>#REF!</v>
      </c>
      <c r="AG811" s="3" t="e">
        <f t="shared" si="349"/>
        <v>#REF!</v>
      </c>
      <c r="AH811" s="3" t="e">
        <f t="shared" si="349"/>
        <v>#REF!</v>
      </c>
      <c r="AI811" s="3" t="e">
        <f t="shared" si="349"/>
        <v>#REF!</v>
      </c>
      <c r="AJ811" s="3" t="e">
        <f t="shared" si="349"/>
        <v>#REF!</v>
      </c>
      <c r="AK811" s="3" t="e">
        <f t="shared" si="349"/>
        <v>#REF!</v>
      </c>
      <c r="AL811" s="3" t="e">
        <f t="shared" si="349"/>
        <v>#REF!</v>
      </c>
      <c r="AM811" s="3" t="e">
        <f t="shared" si="349"/>
        <v>#REF!</v>
      </c>
      <c r="AN811" s="3" t="e">
        <f t="shared" si="349"/>
        <v>#REF!</v>
      </c>
    </row>
    <row r="812" spans="1:40" x14ac:dyDescent="0.3">
      <c r="C812" s="34">
        <v>5.56</v>
      </c>
      <c r="D812" s="34">
        <v>5.75</v>
      </c>
      <c r="E812" s="34">
        <v>4.25</v>
      </c>
      <c r="F812" s="34">
        <v>4.08</v>
      </c>
      <c r="G812" s="34">
        <v>7.61</v>
      </c>
      <c r="H812" s="34">
        <v>5.0199999999999996</v>
      </c>
      <c r="I812" s="34">
        <v>8.52</v>
      </c>
      <c r="J812" s="34">
        <v>61.6</v>
      </c>
      <c r="K812" s="34">
        <v>56.3</v>
      </c>
      <c r="L812" s="34">
        <v>24.7</v>
      </c>
      <c r="M812" s="34">
        <v>11.7</v>
      </c>
      <c r="N812" s="34">
        <v>8.6999999999999993</v>
      </c>
      <c r="P812" s="36" t="e">
        <f t="shared" si="337"/>
        <v>#REF!</v>
      </c>
      <c r="Q812" s="36" t="e">
        <f t="shared" si="338"/>
        <v>#REF!</v>
      </c>
      <c r="R812" s="36" t="e">
        <f t="shared" si="339"/>
        <v>#REF!</v>
      </c>
      <c r="S812" s="36" t="e">
        <f t="shared" si="340"/>
        <v>#REF!</v>
      </c>
      <c r="T812" s="36" t="e">
        <f t="shared" si="341"/>
        <v>#REF!</v>
      </c>
      <c r="U812" s="36" t="e">
        <f t="shared" si="342"/>
        <v>#REF!</v>
      </c>
      <c r="V812" s="36" t="e">
        <f t="shared" si="343"/>
        <v>#REF!</v>
      </c>
      <c r="W812" s="36" t="e">
        <f t="shared" si="344"/>
        <v>#REF!</v>
      </c>
      <c r="X812" s="36" t="e">
        <f t="shared" si="345"/>
        <v>#REF!</v>
      </c>
      <c r="Y812" s="36" t="e">
        <f t="shared" si="346"/>
        <v>#REF!</v>
      </c>
      <c r="Z812" s="36" t="e">
        <f t="shared" si="347"/>
        <v>#REF!</v>
      </c>
      <c r="AA812" s="36" t="e">
        <f t="shared" si="348"/>
        <v>#REF!</v>
      </c>
    </row>
    <row r="813" spans="1:40" x14ac:dyDescent="0.3">
      <c r="C813" s="34">
        <v>5.22</v>
      </c>
      <c r="D813" s="34">
        <v>5.22</v>
      </c>
      <c r="E813" s="34">
        <v>4.46</v>
      </c>
      <c r="F813" s="34">
        <v>4.08</v>
      </c>
      <c r="G813" s="34">
        <v>6.88</v>
      </c>
      <c r="H813" s="34">
        <v>4.7300000000000004</v>
      </c>
      <c r="I813" s="34">
        <v>8.58</v>
      </c>
      <c r="J813" s="34">
        <v>65.900000000000006</v>
      </c>
      <c r="K813" s="34">
        <v>55.7</v>
      </c>
      <c r="L813" s="34">
        <v>23.9</v>
      </c>
      <c r="M813" s="34">
        <v>11.2</v>
      </c>
      <c r="N813" s="34">
        <v>8.58</v>
      </c>
      <c r="P813" s="36" t="e">
        <f t="shared" si="337"/>
        <v>#REF!</v>
      </c>
      <c r="Q813" s="36" t="e">
        <f t="shared" si="338"/>
        <v>#REF!</v>
      </c>
      <c r="R813" s="36" t="e">
        <f t="shared" si="339"/>
        <v>#REF!</v>
      </c>
      <c r="S813" s="36" t="e">
        <f t="shared" si="340"/>
        <v>#REF!</v>
      </c>
      <c r="T813" s="36" t="e">
        <f t="shared" si="341"/>
        <v>#REF!</v>
      </c>
      <c r="U813" s="36" t="e">
        <f t="shared" si="342"/>
        <v>#REF!</v>
      </c>
      <c r="V813" s="36" t="e">
        <f t="shared" si="343"/>
        <v>#REF!</v>
      </c>
      <c r="W813" s="36" t="e">
        <f t="shared" si="344"/>
        <v>#REF!</v>
      </c>
      <c r="X813" s="36" t="e">
        <f t="shared" si="345"/>
        <v>#REF!</v>
      </c>
      <c r="Y813" s="36" t="e">
        <f t="shared" si="346"/>
        <v>#REF!</v>
      </c>
      <c r="Z813" s="36" t="e">
        <f t="shared" si="347"/>
        <v>#REF!</v>
      </c>
      <c r="AA813" s="36" t="e">
        <f t="shared" si="348"/>
        <v>#REF!</v>
      </c>
    </row>
    <row r="814" spans="1:40" x14ac:dyDescent="0.3">
      <c r="C814" s="34">
        <v>6.32</v>
      </c>
      <c r="D814" s="34">
        <v>5.41</v>
      </c>
      <c r="E814" s="34">
        <v>4.55</v>
      </c>
      <c r="F814" s="34">
        <v>3.87</v>
      </c>
      <c r="G814" s="34">
        <v>6.43</v>
      </c>
      <c r="H814" s="34">
        <v>4.41</v>
      </c>
      <c r="I814" s="34">
        <v>8.15</v>
      </c>
      <c r="J814" s="34">
        <v>80.599999999999994</v>
      </c>
      <c r="K814" s="34">
        <v>52.5</v>
      </c>
      <c r="L814" s="34">
        <v>23.7</v>
      </c>
      <c r="M814" s="34">
        <v>10.3</v>
      </c>
      <c r="N814" s="34">
        <v>8.64</v>
      </c>
      <c r="P814" s="36" t="e">
        <f t="shared" si="337"/>
        <v>#REF!</v>
      </c>
      <c r="Q814" s="36" t="e">
        <f t="shared" si="338"/>
        <v>#REF!</v>
      </c>
      <c r="R814" s="36" t="e">
        <f t="shared" si="339"/>
        <v>#REF!</v>
      </c>
      <c r="S814" s="36" t="e">
        <f t="shared" si="340"/>
        <v>#REF!</v>
      </c>
      <c r="T814" s="36" t="e">
        <f t="shared" si="341"/>
        <v>#REF!</v>
      </c>
      <c r="U814" s="36" t="e">
        <f t="shared" si="342"/>
        <v>#REF!</v>
      </c>
      <c r="V814" s="36" t="e">
        <f t="shared" si="343"/>
        <v>#REF!</v>
      </c>
      <c r="W814" s="36" t="e">
        <f t="shared" si="344"/>
        <v>#REF!</v>
      </c>
      <c r="X814" s="36" t="e">
        <f t="shared" si="345"/>
        <v>#REF!</v>
      </c>
      <c r="Y814" s="36" t="e">
        <f t="shared" si="346"/>
        <v>#REF!</v>
      </c>
      <c r="Z814" s="36" t="e">
        <f t="shared" si="347"/>
        <v>#REF!</v>
      </c>
      <c r="AA814" s="36" t="e">
        <f t="shared" si="348"/>
        <v>#REF!</v>
      </c>
    </row>
    <row r="815" spans="1:40" x14ac:dyDescent="0.3">
      <c r="C815" s="34">
        <v>6.05</v>
      </c>
      <c r="D815" s="34">
        <v>5.51</v>
      </c>
      <c r="E815" s="34">
        <v>4.46</v>
      </c>
      <c r="F815" s="34">
        <v>4</v>
      </c>
      <c r="G815" s="34">
        <v>6.1</v>
      </c>
      <c r="H815" s="34">
        <v>5.46</v>
      </c>
      <c r="I815" s="34">
        <v>8.52</v>
      </c>
      <c r="J815" s="34">
        <v>102</v>
      </c>
      <c r="K815" s="34">
        <v>50.3</v>
      </c>
      <c r="L815" s="34">
        <v>23.3</v>
      </c>
      <c r="M815" s="34">
        <v>10.5</v>
      </c>
      <c r="N815" s="34">
        <v>8.4600000000000009</v>
      </c>
      <c r="P815" s="36" t="e">
        <f t="shared" si="337"/>
        <v>#REF!</v>
      </c>
      <c r="Q815" s="36" t="e">
        <f t="shared" si="338"/>
        <v>#REF!</v>
      </c>
      <c r="R815" s="36" t="e">
        <f t="shared" si="339"/>
        <v>#REF!</v>
      </c>
      <c r="S815" s="36" t="e">
        <f t="shared" si="340"/>
        <v>#REF!</v>
      </c>
      <c r="T815" s="36" t="e">
        <f t="shared" si="341"/>
        <v>#REF!</v>
      </c>
      <c r="U815" s="36" t="e">
        <f t="shared" si="342"/>
        <v>#REF!</v>
      </c>
      <c r="V815" s="36" t="e">
        <f t="shared" si="343"/>
        <v>#REF!</v>
      </c>
      <c r="W815" s="36" t="e">
        <f t="shared" si="344"/>
        <v>#REF!</v>
      </c>
      <c r="X815" s="36" t="e">
        <f t="shared" si="345"/>
        <v>#REF!</v>
      </c>
      <c r="Y815" s="36" t="e">
        <f t="shared" si="346"/>
        <v>#REF!</v>
      </c>
      <c r="Z815" s="36" t="e">
        <f t="shared" si="347"/>
        <v>#REF!</v>
      </c>
      <c r="AA815" s="36" t="e">
        <f t="shared" si="348"/>
        <v>#REF!</v>
      </c>
    </row>
    <row r="816" spans="1:40" x14ac:dyDescent="0.3">
      <c r="C816" s="34">
        <v>6.05</v>
      </c>
      <c r="D816" s="34">
        <v>5.12</v>
      </c>
      <c r="E816" s="34">
        <v>4.12</v>
      </c>
      <c r="F816" s="34">
        <v>4.04</v>
      </c>
      <c r="G816" s="34">
        <v>5.26</v>
      </c>
      <c r="H816" s="34">
        <v>5.26</v>
      </c>
      <c r="I816" s="34">
        <v>7.66</v>
      </c>
      <c r="J816" s="34">
        <v>71.7</v>
      </c>
      <c r="K816" s="34">
        <v>49.2</v>
      </c>
      <c r="L816" s="34">
        <v>21.9</v>
      </c>
      <c r="M816" s="34">
        <v>10.3</v>
      </c>
      <c r="N816" s="34">
        <v>8.33</v>
      </c>
      <c r="P816" s="36" t="e">
        <f t="shared" si="337"/>
        <v>#REF!</v>
      </c>
      <c r="Q816" s="36" t="e">
        <f t="shared" si="338"/>
        <v>#REF!</v>
      </c>
      <c r="R816" s="36" t="e">
        <f t="shared" si="339"/>
        <v>#REF!</v>
      </c>
      <c r="S816" s="36" t="e">
        <f t="shared" si="340"/>
        <v>#REF!</v>
      </c>
      <c r="T816" s="36" t="e">
        <f t="shared" si="341"/>
        <v>#REF!</v>
      </c>
      <c r="U816" s="36" t="e">
        <f t="shared" si="342"/>
        <v>#REF!</v>
      </c>
      <c r="V816" s="36" t="e">
        <f t="shared" si="343"/>
        <v>#REF!</v>
      </c>
      <c r="W816" s="36" t="e">
        <f t="shared" si="344"/>
        <v>#REF!</v>
      </c>
      <c r="X816" s="36" t="e">
        <f t="shared" si="345"/>
        <v>#REF!</v>
      </c>
      <c r="Y816" s="36" t="e">
        <f t="shared" si="346"/>
        <v>#REF!</v>
      </c>
      <c r="Z816" s="36" t="e">
        <f t="shared" si="347"/>
        <v>#REF!</v>
      </c>
      <c r="AA816" s="36" t="e">
        <f t="shared" si="348"/>
        <v>#REF!</v>
      </c>
    </row>
    <row r="817" spans="3:27" x14ac:dyDescent="0.3">
      <c r="C817" s="34">
        <v>5.89</v>
      </c>
      <c r="D817" s="34">
        <v>6.54</v>
      </c>
      <c r="E817" s="34">
        <v>4.12</v>
      </c>
      <c r="F817" s="34">
        <v>4.25</v>
      </c>
      <c r="G817" s="34">
        <v>5.17</v>
      </c>
      <c r="H817" s="34">
        <v>5.6</v>
      </c>
      <c r="I817" s="34">
        <v>7.65</v>
      </c>
      <c r="J817" s="34">
        <v>85</v>
      </c>
      <c r="K817" s="34">
        <v>49.4</v>
      </c>
      <c r="L817" s="34">
        <v>20.100000000000001</v>
      </c>
      <c r="M817" s="34">
        <v>10.5</v>
      </c>
      <c r="N817" s="34">
        <v>8.39</v>
      </c>
      <c r="P817" s="36" t="e">
        <f t="shared" si="337"/>
        <v>#REF!</v>
      </c>
      <c r="Q817" s="36" t="e">
        <f t="shared" si="338"/>
        <v>#REF!</v>
      </c>
      <c r="R817" s="36" t="e">
        <f t="shared" si="339"/>
        <v>#REF!</v>
      </c>
      <c r="S817" s="36" t="e">
        <f t="shared" si="340"/>
        <v>#REF!</v>
      </c>
      <c r="T817" s="36" t="e">
        <f t="shared" si="341"/>
        <v>#REF!</v>
      </c>
      <c r="U817" s="36" t="e">
        <f t="shared" si="342"/>
        <v>#REF!</v>
      </c>
      <c r="V817" s="36" t="e">
        <f t="shared" si="343"/>
        <v>#REF!</v>
      </c>
      <c r="W817" s="36" t="e">
        <f t="shared" si="344"/>
        <v>#REF!</v>
      </c>
      <c r="X817" s="36" t="e">
        <f t="shared" si="345"/>
        <v>#REF!</v>
      </c>
      <c r="Y817" s="36" t="e">
        <f t="shared" si="346"/>
        <v>#REF!</v>
      </c>
      <c r="Z817" s="36" t="e">
        <f t="shared" si="347"/>
        <v>#REF!</v>
      </c>
      <c r="AA817" s="36" t="e">
        <f t="shared" si="348"/>
        <v>#REF!</v>
      </c>
    </row>
    <row r="818" spans="3:27" x14ac:dyDescent="0.3">
      <c r="C818" s="34">
        <v>5.7</v>
      </c>
      <c r="D818" s="34">
        <v>5.46</v>
      </c>
      <c r="E818" s="34">
        <v>4.21</v>
      </c>
      <c r="F818" s="34">
        <v>4.29</v>
      </c>
      <c r="G818" s="34">
        <v>5.07</v>
      </c>
      <c r="H818" s="34">
        <v>5.31</v>
      </c>
      <c r="I818" s="34">
        <v>8.4600000000000009</v>
      </c>
      <c r="J818" s="34">
        <v>61.3</v>
      </c>
      <c r="K818" s="34">
        <v>48</v>
      </c>
      <c r="L818" s="34">
        <v>18.600000000000001</v>
      </c>
      <c r="M818" s="34">
        <v>10.6</v>
      </c>
      <c r="N818" s="34">
        <v>8.39</v>
      </c>
      <c r="P818" s="36" t="e">
        <f t="shared" si="337"/>
        <v>#REF!</v>
      </c>
      <c r="Q818" s="36" t="e">
        <f t="shared" si="338"/>
        <v>#REF!</v>
      </c>
      <c r="R818" s="36" t="e">
        <f t="shared" si="339"/>
        <v>#REF!</v>
      </c>
      <c r="S818" s="36" t="e">
        <f t="shared" si="340"/>
        <v>#REF!</v>
      </c>
      <c r="T818" s="36" t="e">
        <f t="shared" si="341"/>
        <v>#REF!</v>
      </c>
      <c r="U818" s="36" t="e">
        <f t="shared" si="342"/>
        <v>#REF!</v>
      </c>
      <c r="V818" s="36" t="e">
        <f t="shared" si="343"/>
        <v>#REF!</v>
      </c>
      <c r="W818" s="36" t="e">
        <f t="shared" si="344"/>
        <v>#REF!</v>
      </c>
      <c r="X818" s="36" t="e">
        <f t="shared" si="345"/>
        <v>#REF!</v>
      </c>
      <c r="Y818" s="36" t="e">
        <f t="shared" si="346"/>
        <v>#REF!</v>
      </c>
      <c r="Z818" s="36" t="e">
        <f t="shared" si="347"/>
        <v>#REF!</v>
      </c>
      <c r="AA818" s="36" t="e">
        <f t="shared" si="348"/>
        <v>#REF!</v>
      </c>
    </row>
    <row r="819" spans="3:27" x14ac:dyDescent="0.3">
      <c r="C819" s="34">
        <v>5.7</v>
      </c>
      <c r="D819" s="34">
        <v>5.22</v>
      </c>
      <c r="E819" s="34">
        <v>4.21</v>
      </c>
      <c r="F819" s="34">
        <v>4.25</v>
      </c>
      <c r="G819" s="34">
        <v>5.0199999999999996</v>
      </c>
      <c r="H819" s="34">
        <v>6.43</v>
      </c>
      <c r="I819" s="34">
        <v>8.27</v>
      </c>
      <c r="J819" s="34">
        <v>57.2</v>
      </c>
      <c r="K819" s="34">
        <v>61.8</v>
      </c>
      <c r="L819" s="34">
        <v>17.7</v>
      </c>
      <c r="M819" s="34">
        <v>10.4</v>
      </c>
      <c r="N819" s="34">
        <v>8.2100000000000009</v>
      </c>
      <c r="P819" s="36" t="e">
        <f t="shared" si="337"/>
        <v>#REF!</v>
      </c>
      <c r="Q819" s="36" t="e">
        <f t="shared" si="338"/>
        <v>#REF!</v>
      </c>
      <c r="R819" s="36" t="e">
        <f t="shared" si="339"/>
        <v>#REF!</v>
      </c>
      <c r="S819" s="36" t="e">
        <f t="shared" si="340"/>
        <v>#REF!</v>
      </c>
      <c r="T819" s="36" t="e">
        <f t="shared" si="341"/>
        <v>#REF!</v>
      </c>
      <c r="U819" s="36" t="e">
        <f t="shared" si="342"/>
        <v>#REF!</v>
      </c>
      <c r="V819" s="36" t="e">
        <f t="shared" si="343"/>
        <v>#REF!</v>
      </c>
      <c r="W819" s="36" t="e">
        <f t="shared" si="344"/>
        <v>#REF!</v>
      </c>
      <c r="X819" s="36" t="e">
        <f t="shared" si="345"/>
        <v>#REF!</v>
      </c>
      <c r="Y819" s="36" t="e">
        <f t="shared" si="346"/>
        <v>#REF!</v>
      </c>
      <c r="Z819" s="36" t="e">
        <f t="shared" si="347"/>
        <v>#REF!</v>
      </c>
      <c r="AA819" s="36" t="e">
        <f t="shared" si="348"/>
        <v>#REF!</v>
      </c>
    </row>
    <row r="820" spans="3:27" x14ac:dyDescent="0.3">
      <c r="C820" s="34">
        <v>5.89</v>
      </c>
      <c r="D820" s="34">
        <v>5.36</v>
      </c>
      <c r="E820" s="34">
        <v>4.08</v>
      </c>
      <c r="F820" s="34">
        <v>4.37</v>
      </c>
      <c r="G820" s="34">
        <v>5.26</v>
      </c>
      <c r="H820" s="34">
        <v>5.85</v>
      </c>
      <c r="I820" s="34">
        <v>10.7</v>
      </c>
      <c r="J820" s="34">
        <v>54</v>
      </c>
      <c r="K820" s="34">
        <v>59.7</v>
      </c>
      <c r="L820" s="34">
        <v>17.8</v>
      </c>
      <c r="M820" s="34">
        <v>10.199999999999999</v>
      </c>
      <c r="N820" s="34">
        <v>8.15</v>
      </c>
      <c r="P820" s="36" t="e">
        <f t="shared" si="337"/>
        <v>#REF!</v>
      </c>
      <c r="Q820" s="36" t="e">
        <f t="shared" si="338"/>
        <v>#REF!</v>
      </c>
      <c r="R820" s="36" t="e">
        <f t="shared" si="339"/>
        <v>#REF!</v>
      </c>
      <c r="S820" s="36" t="e">
        <f t="shared" si="340"/>
        <v>#REF!</v>
      </c>
      <c r="T820" s="36" t="e">
        <f t="shared" si="341"/>
        <v>#REF!</v>
      </c>
      <c r="U820" s="36" t="e">
        <f t="shared" si="342"/>
        <v>#REF!</v>
      </c>
      <c r="V820" s="36" t="e">
        <f t="shared" si="343"/>
        <v>#REF!</v>
      </c>
      <c r="W820" s="36" t="e">
        <f t="shared" si="344"/>
        <v>#REF!</v>
      </c>
      <c r="X820" s="36" t="e">
        <f t="shared" si="345"/>
        <v>#REF!</v>
      </c>
      <c r="Y820" s="36" t="e">
        <f t="shared" si="346"/>
        <v>#REF!</v>
      </c>
      <c r="Z820" s="36" t="e">
        <f t="shared" si="347"/>
        <v>#REF!</v>
      </c>
      <c r="AA820" s="36" t="e">
        <f t="shared" si="348"/>
        <v>#REF!</v>
      </c>
    </row>
    <row r="821" spans="3:27" x14ac:dyDescent="0.3">
      <c r="C821" s="34">
        <v>6</v>
      </c>
      <c r="D821" s="34">
        <v>5.31</v>
      </c>
      <c r="E821" s="34">
        <v>4.21</v>
      </c>
      <c r="F821" s="34">
        <v>4.16</v>
      </c>
      <c r="G821" s="34">
        <v>5.6</v>
      </c>
      <c r="H821" s="34">
        <v>6.71</v>
      </c>
      <c r="I821" s="34">
        <v>9.4499999999999993</v>
      </c>
      <c r="J821" s="34">
        <v>52.3</v>
      </c>
      <c r="K821" s="34">
        <v>55</v>
      </c>
      <c r="L821" s="34">
        <v>18.5</v>
      </c>
      <c r="M821" s="34">
        <v>10.1</v>
      </c>
      <c r="N821" s="34">
        <v>7.9</v>
      </c>
      <c r="P821" s="36" t="e">
        <f t="shared" si="337"/>
        <v>#REF!</v>
      </c>
      <c r="Q821" s="36" t="e">
        <f t="shared" si="338"/>
        <v>#REF!</v>
      </c>
      <c r="R821" s="36" t="e">
        <f t="shared" si="339"/>
        <v>#REF!</v>
      </c>
      <c r="S821" s="36" t="e">
        <f t="shared" si="340"/>
        <v>#REF!</v>
      </c>
      <c r="T821" s="36" t="e">
        <f t="shared" si="341"/>
        <v>#REF!</v>
      </c>
      <c r="U821" s="36" t="e">
        <f t="shared" si="342"/>
        <v>#REF!</v>
      </c>
      <c r="V821" s="36" t="e">
        <f t="shared" si="343"/>
        <v>#REF!</v>
      </c>
      <c r="W821" s="36" t="e">
        <f t="shared" si="344"/>
        <v>#REF!</v>
      </c>
      <c r="X821" s="36" t="e">
        <f t="shared" si="345"/>
        <v>#REF!</v>
      </c>
      <c r="Y821" s="36" t="e">
        <f t="shared" si="346"/>
        <v>#REF!</v>
      </c>
      <c r="Z821" s="36" t="e">
        <f t="shared" si="347"/>
        <v>#REF!</v>
      </c>
      <c r="AA821" s="36" t="e">
        <f t="shared" si="348"/>
        <v>#REF!</v>
      </c>
    </row>
    <row r="822" spans="3:27" x14ac:dyDescent="0.3">
      <c r="C822" s="34">
        <v>6.1</v>
      </c>
      <c r="D822" s="34">
        <v>5.36</v>
      </c>
      <c r="E822" s="34">
        <v>4.12</v>
      </c>
      <c r="F822" s="34">
        <v>3.96</v>
      </c>
      <c r="G822" s="34">
        <v>5.36</v>
      </c>
      <c r="H822" s="34">
        <v>5.67</v>
      </c>
      <c r="I822" s="34">
        <v>10</v>
      </c>
      <c r="J822" s="34">
        <v>47</v>
      </c>
      <c r="K822" s="34">
        <v>47.1</v>
      </c>
      <c r="L822" s="34">
        <v>25.4</v>
      </c>
      <c r="M822" s="34">
        <v>9.93</v>
      </c>
      <c r="N822" s="34">
        <v>7.77</v>
      </c>
      <c r="P822" s="36" t="e">
        <f t="shared" si="337"/>
        <v>#REF!</v>
      </c>
      <c r="Q822" s="36" t="e">
        <f t="shared" si="338"/>
        <v>#REF!</v>
      </c>
      <c r="R822" s="36" t="e">
        <f t="shared" si="339"/>
        <v>#REF!</v>
      </c>
      <c r="S822" s="36" t="e">
        <f t="shared" si="340"/>
        <v>#REF!</v>
      </c>
      <c r="T822" s="36" t="e">
        <f t="shared" si="341"/>
        <v>#REF!</v>
      </c>
      <c r="U822" s="36" t="e">
        <f t="shared" si="342"/>
        <v>#REF!</v>
      </c>
      <c r="V822" s="36" t="e">
        <f t="shared" si="343"/>
        <v>#REF!</v>
      </c>
      <c r="W822" s="36" t="e">
        <f t="shared" si="344"/>
        <v>#REF!</v>
      </c>
      <c r="X822" s="36" t="e">
        <f t="shared" si="345"/>
        <v>#REF!</v>
      </c>
      <c r="Y822" s="36" t="e">
        <f t="shared" si="346"/>
        <v>#REF!</v>
      </c>
      <c r="Z822" s="36" t="e">
        <f t="shared" si="347"/>
        <v>#REF!</v>
      </c>
      <c r="AA822" s="36" t="e">
        <f t="shared" si="348"/>
        <v>#REF!</v>
      </c>
    </row>
    <row r="823" spans="3:27" x14ac:dyDescent="0.3">
      <c r="C823" s="34">
        <v>6</v>
      </c>
      <c r="D823" s="34">
        <v>5.89</v>
      </c>
      <c r="E823" s="34">
        <v>4.21</v>
      </c>
      <c r="F823" s="34">
        <v>4</v>
      </c>
      <c r="G823" s="34">
        <v>5.65</v>
      </c>
      <c r="H823" s="34">
        <v>6.65</v>
      </c>
      <c r="I823" s="34">
        <v>23</v>
      </c>
      <c r="J823" s="34">
        <v>64.3</v>
      </c>
      <c r="K823" s="34">
        <v>45.1</v>
      </c>
      <c r="L823" s="34">
        <v>21.5</v>
      </c>
      <c r="M823" s="34">
        <v>9.39</v>
      </c>
      <c r="N823" s="34">
        <v>7.66</v>
      </c>
      <c r="P823" s="36" t="e">
        <f t="shared" si="337"/>
        <v>#REF!</v>
      </c>
      <c r="Q823" s="36" t="e">
        <f t="shared" si="338"/>
        <v>#REF!</v>
      </c>
      <c r="R823" s="36" t="e">
        <f t="shared" si="339"/>
        <v>#REF!</v>
      </c>
      <c r="S823" s="36" t="e">
        <f t="shared" si="340"/>
        <v>#REF!</v>
      </c>
      <c r="T823" s="36" t="e">
        <f t="shared" si="341"/>
        <v>#REF!</v>
      </c>
      <c r="U823" s="36" t="e">
        <f t="shared" si="342"/>
        <v>#REF!</v>
      </c>
      <c r="V823" s="36" t="e">
        <f t="shared" si="343"/>
        <v>#REF!</v>
      </c>
      <c r="W823" s="36" t="e">
        <f t="shared" si="344"/>
        <v>#REF!</v>
      </c>
      <c r="X823" s="36" t="e">
        <f t="shared" si="345"/>
        <v>#REF!</v>
      </c>
      <c r="Y823" s="36" t="e">
        <f t="shared" si="346"/>
        <v>#REF!</v>
      </c>
      <c r="Z823" s="36" t="e">
        <f t="shared" si="347"/>
        <v>#REF!</v>
      </c>
      <c r="AA823" s="36" t="e">
        <f t="shared" si="348"/>
        <v>#REF!</v>
      </c>
    </row>
    <row r="824" spans="3:27" x14ac:dyDescent="0.3">
      <c r="C824" s="34">
        <v>5.94</v>
      </c>
      <c r="D824" s="34">
        <v>5.26</v>
      </c>
      <c r="E824" s="34">
        <v>6.1</v>
      </c>
      <c r="F824" s="34">
        <v>3.83</v>
      </c>
      <c r="G824" s="34">
        <v>9.26</v>
      </c>
      <c r="H824" s="34">
        <v>6.99</v>
      </c>
      <c r="I824" s="34">
        <v>40.9</v>
      </c>
      <c r="J824" s="34">
        <v>50.7</v>
      </c>
      <c r="K824" s="34">
        <v>58.8</v>
      </c>
      <c r="L824" s="34">
        <v>19.2</v>
      </c>
      <c r="M824" s="34">
        <v>9.93</v>
      </c>
      <c r="N824" s="34">
        <v>7.77</v>
      </c>
      <c r="P824" s="36" t="e">
        <f t="shared" si="337"/>
        <v>#REF!</v>
      </c>
      <c r="Q824" s="36" t="e">
        <f t="shared" si="338"/>
        <v>#REF!</v>
      </c>
      <c r="R824" s="36" t="e">
        <f t="shared" si="339"/>
        <v>#REF!</v>
      </c>
      <c r="S824" s="36" t="e">
        <f t="shared" si="340"/>
        <v>#REF!</v>
      </c>
      <c r="T824" s="36" t="e">
        <f t="shared" si="341"/>
        <v>#REF!</v>
      </c>
      <c r="U824" s="36" t="e">
        <f t="shared" si="342"/>
        <v>#REF!</v>
      </c>
      <c r="V824" s="36" t="e">
        <f t="shared" si="343"/>
        <v>#REF!</v>
      </c>
      <c r="W824" s="36" t="e">
        <f t="shared" si="344"/>
        <v>#REF!</v>
      </c>
      <c r="X824" s="36" t="e">
        <f t="shared" si="345"/>
        <v>#REF!</v>
      </c>
      <c r="Y824" s="36" t="e">
        <f t="shared" si="346"/>
        <v>#REF!</v>
      </c>
      <c r="Z824" s="36" t="e">
        <f t="shared" si="347"/>
        <v>#REF!</v>
      </c>
      <c r="AA824" s="36" t="e">
        <f t="shared" si="348"/>
        <v>#REF!</v>
      </c>
    </row>
    <row r="825" spans="3:27" x14ac:dyDescent="0.3">
      <c r="C825" s="34">
        <v>5.8</v>
      </c>
      <c r="D825" s="34">
        <v>5.26</v>
      </c>
      <c r="E825" s="34">
        <v>4.93</v>
      </c>
      <c r="F825" s="34">
        <v>3.75</v>
      </c>
      <c r="G825" s="34">
        <v>8.39</v>
      </c>
      <c r="H825" s="34">
        <v>6.71</v>
      </c>
      <c r="I825" s="34">
        <v>29</v>
      </c>
      <c r="J825" s="34">
        <v>62</v>
      </c>
      <c r="K825" s="34">
        <v>63.8</v>
      </c>
      <c r="L825" s="34">
        <v>18.5</v>
      </c>
      <c r="M825" s="34">
        <v>9.86</v>
      </c>
      <c r="N825" s="34">
        <v>7.43</v>
      </c>
      <c r="P825" s="36" t="e">
        <f t="shared" si="337"/>
        <v>#REF!</v>
      </c>
      <c r="Q825" s="36" t="e">
        <f t="shared" si="338"/>
        <v>#REF!</v>
      </c>
      <c r="R825" s="36" t="e">
        <f t="shared" si="339"/>
        <v>#REF!</v>
      </c>
      <c r="S825" s="36" t="e">
        <f t="shared" si="340"/>
        <v>#REF!</v>
      </c>
      <c r="T825" s="36" t="e">
        <f t="shared" si="341"/>
        <v>#REF!</v>
      </c>
      <c r="U825" s="36" t="e">
        <f t="shared" si="342"/>
        <v>#REF!</v>
      </c>
      <c r="V825" s="36" t="e">
        <f t="shared" si="343"/>
        <v>#REF!</v>
      </c>
      <c r="W825" s="36" t="e">
        <f t="shared" si="344"/>
        <v>#REF!</v>
      </c>
      <c r="X825" s="36" t="e">
        <f t="shared" si="345"/>
        <v>#REF!</v>
      </c>
      <c r="Y825" s="36" t="e">
        <f t="shared" si="346"/>
        <v>#REF!</v>
      </c>
      <c r="Z825" s="36" t="e">
        <f t="shared" si="347"/>
        <v>#REF!</v>
      </c>
      <c r="AA825" s="36" t="e">
        <f t="shared" si="348"/>
        <v>#REF!</v>
      </c>
    </row>
    <row r="826" spans="3:27" x14ac:dyDescent="0.3">
      <c r="C826" s="34">
        <v>5.56</v>
      </c>
      <c r="D826" s="34">
        <v>5.95</v>
      </c>
      <c r="E826" s="34">
        <v>4.93</v>
      </c>
      <c r="F826" s="34">
        <v>3.75</v>
      </c>
      <c r="G826" s="34">
        <v>6.76</v>
      </c>
      <c r="H826" s="34">
        <v>7.15</v>
      </c>
      <c r="I826" s="34">
        <v>29.9</v>
      </c>
      <c r="J826" s="34">
        <v>67</v>
      </c>
      <c r="K826" s="34">
        <v>75.8</v>
      </c>
      <c r="L826" s="34">
        <v>17.5</v>
      </c>
      <c r="M826" s="34">
        <v>9.7899999999999991</v>
      </c>
      <c r="N826" s="34">
        <v>7.78</v>
      </c>
      <c r="P826" s="36" t="e">
        <f t="shared" si="337"/>
        <v>#REF!</v>
      </c>
      <c r="Q826" s="36" t="e">
        <f t="shared" si="338"/>
        <v>#REF!</v>
      </c>
      <c r="R826" s="36" t="e">
        <f t="shared" si="339"/>
        <v>#REF!</v>
      </c>
      <c r="S826" s="36" t="e">
        <f t="shared" si="340"/>
        <v>#REF!</v>
      </c>
      <c r="T826" s="36" t="e">
        <f t="shared" si="341"/>
        <v>#REF!</v>
      </c>
      <c r="U826" s="36" t="e">
        <f t="shared" si="342"/>
        <v>#REF!</v>
      </c>
      <c r="V826" s="36" t="e">
        <f t="shared" si="343"/>
        <v>#REF!</v>
      </c>
      <c r="W826" s="36" t="e">
        <f t="shared" si="344"/>
        <v>#REF!</v>
      </c>
      <c r="X826" s="36" t="e">
        <f t="shared" si="345"/>
        <v>#REF!</v>
      </c>
      <c r="Y826" s="36" t="e">
        <f t="shared" si="346"/>
        <v>#REF!</v>
      </c>
      <c r="Z826" s="36" t="e">
        <f t="shared" si="347"/>
        <v>#REF!</v>
      </c>
      <c r="AA826" s="36" t="e">
        <f t="shared" si="348"/>
        <v>#REF!</v>
      </c>
    </row>
    <row r="827" spans="3:27" x14ac:dyDescent="0.3">
      <c r="C827" s="34">
        <v>5.36</v>
      </c>
      <c r="D827" s="34">
        <v>4.5</v>
      </c>
      <c r="E827" s="34">
        <v>4.29</v>
      </c>
      <c r="F827" s="34">
        <v>3.75</v>
      </c>
      <c r="G827" s="34">
        <v>6.88</v>
      </c>
      <c r="H827" s="34">
        <v>7.7</v>
      </c>
      <c r="I827" s="34">
        <v>30.4</v>
      </c>
      <c r="J827" s="34">
        <v>64.7</v>
      </c>
      <c r="K827" s="34">
        <v>60.5</v>
      </c>
      <c r="L827" s="34">
        <v>17.7</v>
      </c>
      <c r="M827" s="34">
        <v>9.51</v>
      </c>
      <c r="N827" s="34">
        <v>7.6</v>
      </c>
      <c r="P827" s="36" t="e">
        <f t="shared" si="337"/>
        <v>#REF!</v>
      </c>
      <c r="Q827" s="36" t="e">
        <f t="shared" si="338"/>
        <v>#REF!</v>
      </c>
      <c r="R827" s="36" t="e">
        <f t="shared" si="339"/>
        <v>#REF!</v>
      </c>
      <c r="S827" s="36" t="e">
        <f t="shared" si="340"/>
        <v>#REF!</v>
      </c>
      <c r="T827" s="36" t="e">
        <f t="shared" si="341"/>
        <v>#REF!</v>
      </c>
      <c r="U827" s="36" t="e">
        <f t="shared" si="342"/>
        <v>#REF!</v>
      </c>
      <c r="V827" s="36" t="e">
        <f t="shared" si="343"/>
        <v>#REF!</v>
      </c>
      <c r="W827" s="36" t="e">
        <f t="shared" si="344"/>
        <v>#REF!</v>
      </c>
      <c r="X827" s="36" t="e">
        <f t="shared" si="345"/>
        <v>#REF!</v>
      </c>
      <c r="Y827" s="36" t="e">
        <f t="shared" si="346"/>
        <v>#REF!</v>
      </c>
      <c r="Z827" s="36" t="e">
        <f t="shared" si="347"/>
        <v>#REF!</v>
      </c>
      <c r="AA827" s="36" t="e">
        <f t="shared" si="348"/>
        <v>#REF!</v>
      </c>
    </row>
    <row r="828" spans="3:27" x14ac:dyDescent="0.3">
      <c r="C828" s="34">
        <v>5.46</v>
      </c>
      <c r="D828" s="34">
        <v>4.42</v>
      </c>
      <c r="E828" s="34">
        <v>4.21</v>
      </c>
      <c r="F828" s="34">
        <v>3.92</v>
      </c>
      <c r="G828" s="34">
        <v>5.89</v>
      </c>
      <c r="H828" s="34">
        <v>9.14</v>
      </c>
      <c r="I828" s="34">
        <v>43.4</v>
      </c>
      <c r="J828" s="34">
        <v>63.8</v>
      </c>
      <c r="K828" s="34">
        <v>52.4</v>
      </c>
      <c r="L828" s="34">
        <v>16.8</v>
      </c>
      <c r="M828" s="34">
        <v>9.52</v>
      </c>
      <c r="N828" s="34">
        <v>7.55</v>
      </c>
      <c r="P828" s="36" t="e">
        <f t="shared" si="337"/>
        <v>#REF!</v>
      </c>
      <c r="Q828" s="36" t="e">
        <f t="shared" si="338"/>
        <v>#REF!</v>
      </c>
      <c r="R828" s="36" t="e">
        <f t="shared" si="339"/>
        <v>#REF!</v>
      </c>
      <c r="S828" s="36" t="e">
        <f t="shared" si="340"/>
        <v>#REF!</v>
      </c>
      <c r="T828" s="36" t="e">
        <f t="shared" si="341"/>
        <v>#REF!</v>
      </c>
      <c r="U828" s="36" t="e">
        <f t="shared" si="342"/>
        <v>#REF!</v>
      </c>
      <c r="V828" s="36" t="e">
        <f t="shared" si="343"/>
        <v>#REF!</v>
      </c>
      <c r="W828" s="36" t="e">
        <f t="shared" si="344"/>
        <v>#REF!</v>
      </c>
      <c r="X828" s="36" t="e">
        <f t="shared" si="345"/>
        <v>#REF!</v>
      </c>
      <c r="Y828" s="36" t="e">
        <f t="shared" si="346"/>
        <v>#REF!</v>
      </c>
      <c r="Z828" s="36" t="e">
        <f t="shared" si="347"/>
        <v>#REF!</v>
      </c>
      <c r="AA828" s="36" t="e">
        <f t="shared" si="348"/>
        <v>#REF!</v>
      </c>
    </row>
    <row r="829" spans="3:27" x14ac:dyDescent="0.3">
      <c r="C829" s="34">
        <v>5.31</v>
      </c>
      <c r="D829" s="34">
        <v>5.22</v>
      </c>
      <c r="E829" s="34">
        <v>4.21</v>
      </c>
      <c r="F829" s="34">
        <v>4</v>
      </c>
      <c r="G829" s="34">
        <v>5.31</v>
      </c>
      <c r="H829" s="34">
        <v>12.3</v>
      </c>
      <c r="I829" s="34">
        <v>42.4</v>
      </c>
      <c r="J829" s="34">
        <v>94</v>
      </c>
      <c r="K829" s="34">
        <v>40.4</v>
      </c>
      <c r="L829" s="34">
        <v>16</v>
      </c>
      <c r="M829" s="34">
        <v>9.4499999999999993</v>
      </c>
      <c r="N829" s="34">
        <v>7.37</v>
      </c>
      <c r="P829" s="36" t="e">
        <f t="shared" si="337"/>
        <v>#REF!</v>
      </c>
      <c r="Q829" s="36" t="e">
        <f t="shared" si="338"/>
        <v>#REF!</v>
      </c>
      <c r="R829" s="36" t="e">
        <f t="shared" si="339"/>
        <v>#REF!</v>
      </c>
      <c r="S829" s="36" t="e">
        <f t="shared" si="340"/>
        <v>#REF!</v>
      </c>
      <c r="T829" s="36" t="e">
        <f t="shared" si="341"/>
        <v>#REF!</v>
      </c>
      <c r="U829" s="36" t="e">
        <f t="shared" si="342"/>
        <v>#REF!</v>
      </c>
      <c r="V829" s="36" t="e">
        <f t="shared" si="343"/>
        <v>#REF!</v>
      </c>
      <c r="W829" s="36" t="e">
        <f t="shared" si="344"/>
        <v>#REF!</v>
      </c>
      <c r="X829" s="36" t="e">
        <f t="shared" si="345"/>
        <v>#REF!</v>
      </c>
      <c r="Y829" s="36" t="e">
        <f t="shared" si="346"/>
        <v>#REF!</v>
      </c>
      <c r="Z829" s="36" t="e">
        <f t="shared" si="347"/>
        <v>#REF!</v>
      </c>
      <c r="AA829" s="36" t="e">
        <f t="shared" si="348"/>
        <v>#REF!</v>
      </c>
    </row>
    <row r="830" spans="3:27" x14ac:dyDescent="0.3">
      <c r="C830" s="34">
        <v>5.36</v>
      </c>
      <c r="D830" s="34">
        <v>5.22</v>
      </c>
      <c r="E830" s="34">
        <v>5.56</v>
      </c>
      <c r="F830" s="34">
        <v>4</v>
      </c>
      <c r="G830" s="34">
        <v>5.31</v>
      </c>
      <c r="H830" s="34">
        <v>15.8</v>
      </c>
      <c r="I830" s="34">
        <v>45.7</v>
      </c>
      <c r="J830" s="34">
        <v>82.4</v>
      </c>
      <c r="K830" s="34">
        <v>36.799999999999997</v>
      </c>
      <c r="L830" s="34">
        <v>16</v>
      </c>
      <c r="M830" s="34">
        <v>9.1999999999999993</v>
      </c>
      <c r="N830" s="34">
        <v>7.37</v>
      </c>
      <c r="P830" s="36" t="e">
        <f t="shared" si="337"/>
        <v>#REF!</v>
      </c>
      <c r="Q830" s="36" t="e">
        <f t="shared" si="338"/>
        <v>#REF!</v>
      </c>
      <c r="R830" s="36" t="e">
        <f t="shared" si="339"/>
        <v>#REF!</v>
      </c>
      <c r="S830" s="36" t="e">
        <f t="shared" si="340"/>
        <v>#REF!</v>
      </c>
      <c r="T830" s="36" t="e">
        <f t="shared" si="341"/>
        <v>#REF!</v>
      </c>
      <c r="U830" s="36" t="e">
        <f t="shared" si="342"/>
        <v>#REF!</v>
      </c>
      <c r="V830" s="36" t="e">
        <f t="shared" si="343"/>
        <v>#REF!</v>
      </c>
      <c r="W830" s="36" t="e">
        <f t="shared" si="344"/>
        <v>#REF!</v>
      </c>
      <c r="X830" s="36" t="e">
        <f t="shared" si="345"/>
        <v>#REF!</v>
      </c>
      <c r="Y830" s="36" t="e">
        <f t="shared" si="346"/>
        <v>#REF!</v>
      </c>
      <c r="Z830" s="36" t="e">
        <f t="shared" si="347"/>
        <v>#REF!</v>
      </c>
      <c r="AA830" s="36" t="e">
        <f t="shared" si="348"/>
        <v>#REF!</v>
      </c>
    </row>
    <row r="831" spans="3:27" x14ac:dyDescent="0.3">
      <c r="C831" s="34">
        <v>5.41</v>
      </c>
      <c r="D831" s="34">
        <v>4.55</v>
      </c>
      <c r="E831" s="34">
        <v>5.36</v>
      </c>
      <c r="F831" s="34">
        <v>4.04</v>
      </c>
      <c r="G831" s="34">
        <v>7.08</v>
      </c>
      <c r="H831" s="34">
        <v>15.1</v>
      </c>
      <c r="I831" s="34">
        <v>56.8</v>
      </c>
      <c r="J831" s="34">
        <v>70.8</v>
      </c>
      <c r="K831" s="34">
        <v>35.6</v>
      </c>
      <c r="L831" s="34">
        <v>15.6</v>
      </c>
      <c r="M831" s="34">
        <v>8.4600000000000009</v>
      </c>
      <c r="N831" s="34">
        <v>7.66</v>
      </c>
      <c r="P831" s="36" t="e">
        <f t="shared" si="337"/>
        <v>#REF!</v>
      </c>
      <c r="Q831" s="36" t="e">
        <f t="shared" si="338"/>
        <v>#REF!</v>
      </c>
      <c r="R831" s="36" t="e">
        <f t="shared" si="339"/>
        <v>#REF!</v>
      </c>
      <c r="S831" s="36" t="e">
        <f t="shared" si="340"/>
        <v>#REF!</v>
      </c>
      <c r="T831" s="36" t="e">
        <f t="shared" si="341"/>
        <v>#REF!</v>
      </c>
      <c r="U831" s="36" t="e">
        <f t="shared" si="342"/>
        <v>#REF!</v>
      </c>
      <c r="V831" s="36" t="e">
        <f t="shared" si="343"/>
        <v>#REF!</v>
      </c>
      <c r="W831" s="36" t="e">
        <f t="shared" si="344"/>
        <v>#REF!</v>
      </c>
      <c r="X831" s="36" t="e">
        <f t="shared" si="345"/>
        <v>#REF!</v>
      </c>
      <c r="Y831" s="36" t="e">
        <f t="shared" si="346"/>
        <v>#REF!</v>
      </c>
      <c r="Z831" s="36" t="e">
        <f t="shared" si="347"/>
        <v>#REF!</v>
      </c>
      <c r="AA831" s="36" t="e">
        <f t="shared" si="348"/>
        <v>#REF!</v>
      </c>
    </row>
    <row r="832" spans="3:27" x14ac:dyDescent="0.3">
      <c r="C832" s="34">
        <v>5.56</v>
      </c>
      <c r="D832" s="34">
        <v>4.7300000000000004</v>
      </c>
      <c r="E832" s="34">
        <v>5.56</v>
      </c>
      <c r="F832" s="34">
        <v>3.79</v>
      </c>
      <c r="G832" s="34">
        <v>5.46</v>
      </c>
      <c r="H832" s="34">
        <v>13.2</v>
      </c>
      <c r="I832" s="34">
        <v>65.400000000000006</v>
      </c>
      <c r="J832" s="34">
        <v>65.8</v>
      </c>
      <c r="K832" s="34">
        <v>35</v>
      </c>
      <c r="L832" s="34">
        <v>15.1</v>
      </c>
      <c r="M832" s="34">
        <v>8.83</v>
      </c>
      <c r="N832" s="34">
        <v>7.04</v>
      </c>
      <c r="P832" s="36" t="e">
        <f t="shared" si="337"/>
        <v>#REF!</v>
      </c>
      <c r="Q832" s="36" t="e">
        <f t="shared" si="338"/>
        <v>#REF!</v>
      </c>
      <c r="R832" s="36" t="e">
        <f t="shared" si="339"/>
        <v>#REF!</v>
      </c>
      <c r="S832" s="36" t="e">
        <f t="shared" si="340"/>
        <v>#REF!</v>
      </c>
      <c r="T832" s="36" t="e">
        <f t="shared" si="341"/>
        <v>#REF!</v>
      </c>
      <c r="U832" s="36" t="e">
        <f t="shared" si="342"/>
        <v>#REF!</v>
      </c>
      <c r="V832" s="36" t="e">
        <f t="shared" si="343"/>
        <v>#REF!</v>
      </c>
      <c r="W832" s="36" t="e">
        <f t="shared" si="344"/>
        <v>#REF!</v>
      </c>
      <c r="X832" s="36" t="e">
        <f t="shared" si="345"/>
        <v>#REF!</v>
      </c>
      <c r="Y832" s="36" t="e">
        <f t="shared" si="346"/>
        <v>#REF!</v>
      </c>
      <c r="Z832" s="36" t="e">
        <f t="shared" si="347"/>
        <v>#REF!</v>
      </c>
      <c r="AA832" s="36" t="e">
        <f t="shared" si="348"/>
        <v>#REF!</v>
      </c>
    </row>
    <row r="833" spans="1:40" x14ac:dyDescent="0.3">
      <c r="C833" s="34">
        <v>5.07</v>
      </c>
      <c r="D833" s="34">
        <v>4.6399999999999997</v>
      </c>
      <c r="E833" s="34">
        <v>6.38</v>
      </c>
      <c r="F833" s="34">
        <v>4.04</v>
      </c>
      <c r="G833" s="34">
        <v>5.65</v>
      </c>
      <c r="H833" s="34">
        <v>16.899999999999999</v>
      </c>
      <c r="I833" s="34">
        <v>61.8</v>
      </c>
      <c r="J833" s="34">
        <v>70.7</v>
      </c>
      <c r="K833" s="34">
        <v>33.5</v>
      </c>
      <c r="L833" s="34">
        <v>14.3</v>
      </c>
      <c r="M833" s="34">
        <v>8.83</v>
      </c>
      <c r="N833" s="34">
        <v>6.82</v>
      </c>
      <c r="P833" s="36" t="e">
        <f t="shared" si="337"/>
        <v>#REF!</v>
      </c>
      <c r="Q833" s="36" t="e">
        <f t="shared" si="338"/>
        <v>#REF!</v>
      </c>
      <c r="R833" s="36" t="e">
        <f t="shared" si="339"/>
        <v>#REF!</v>
      </c>
      <c r="S833" s="36" t="e">
        <f t="shared" si="340"/>
        <v>#REF!</v>
      </c>
      <c r="T833" s="36" t="e">
        <f t="shared" si="341"/>
        <v>#REF!</v>
      </c>
      <c r="U833" s="36" t="e">
        <f t="shared" si="342"/>
        <v>#REF!</v>
      </c>
      <c r="V833" s="36" t="e">
        <f t="shared" si="343"/>
        <v>#REF!</v>
      </c>
      <c r="W833" s="36" t="e">
        <f t="shared" si="344"/>
        <v>#REF!</v>
      </c>
      <c r="X833" s="36" t="e">
        <f t="shared" si="345"/>
        <v>#REF!</v>
      </c>
      <c r="Y833" s="36" t="e">
        <f t="shared" si="346"/>
        <v>#REF!</v>
      </c>
      <c r="Z833" s="36" t="e">
        <f t="shared" si="347"/>
        <v>#REF!</v>
      </c>
      <c r="AA833" s="36" t="e">
        <f t="shared" si="348"/>
        <v>#REF!</v>
      </c>
    </row>
    <row r="834" spans="1:40" x14ac:dyDescent="0.3">
      <c r="C834" s="34">
        <v>4.97</v>
      </c>
      <c r="D834" s="34">
        <v>4.5</v>
      </c>
      <c r="E834" s="34">
        <v>6.71</v>
      </c>
      <c r="F834" s="34">
        <v>4.04</v>
      </c>
      <c r="G834" s="34">
        <v>5.86</v>
      </c>
      <c r="H834" s="34">
        <v>13.8</v>
      </c>
      <c r="I834" s="34">
        <v>61</v>
      </c>
      <c r="J834" s="34">
        <v>64</v>
      </c>
      <c r="K834" s="34">
        <v>31.9</v>
      </c>
      <c r="L834" s="34">
        <v>13.9</v>
      </c>
      <c r="M834" s="34">
        <v>9.14</v>
      </c>
      <c r="N834" s="34">
        <v>6.93</v>
      </c>
      <c r="P834" s="36" t="e">
        <f t="shared" si="337"/>
        <v>#REF!</v>
      </c>
      <c r="Q834" s="36" t="e">
        <f t="shared" si="338"/>
        <v>#REF!</v>
      </c>
      <c r="R834" s="36" t="e">
        <f t="shared" si="339"/>
        <v>#REF!</v>
      </c>
      <c r="S834" s="36" t="e">
        <f t="shared" si="340"/>
        <v>#REF!</v>
      </c>
      <c r="T834" s="36" t="e">
        <f t="shared" si="341"/>
        <v>#REF!</v>
      </c>
      <c r="U834" s="36" t="e">
        <f t="shared" si="342"/>
        <v>#REF!</v>
      </c>
      <c r="V834" s="36" t="e">
        <f t="shared" si="343"/>
        <v>#REF!</v>
      </c>
      <c r="W834" s="36" t="e">
        <f t="shared" si="344"/>
        <v>#REF!</v>
      </c>
      <c r="X834" s="36" t="e">
        <f t="shared" si="345"/>
        <v>#REF!</v>
      </c>
      <c r="Y834" s="36" t="e">
        <f t="shared" si="346"/>
        <v>#REF!</v>
      </c>
      <c r="Z834" s="36" t="e">
        <f t="shared" si="347"/>
        <v>#REF!</v>
      </c>
      <c r="AA834" s="36" t="e">
        <f t="shared" si="348"/>
        <v>#REF!</v>
      </c>
    </row>
    <row r="835" spans="1:40" x14ac:dyDescent="0.3">
      <c r="C835" s="34">
        <v>4.93</v>
      </c>
      <c r="D835" s="34">
        <v>5.0199999999999996</v>
      </c>
      <c r="E835" s="34">
        <v>5.46</v>
      </c>
      <c r="F835" s="34">
        <v>4.08</v>
      </c>
      <c r="G835" s="34">
        <v>7.55</v>
      </c>
      <c r="H835" s="34">
        <v>12.7</v>
      </c>
      <c r="I835" s="34">
        <v>58.1</v>
      </c>
      <c r="J835" s="34">
        <v>67.400000000000006</v>
      </c>
      <c r="K835" s="34">
        <v>31.5</v>
      </c>
      <c r="L835" s="34">
        <v>13.1</v>
      </c>
      <c r="M835" s="34">
        <v>8.9499999999999993</v>
      </c>
      <c r="N835" s="34">
        <v>6.54</v>
      </c>
      <c r="P835" s="36" t="e">
        <f t="shared" si="337"/>
        <v>#REF!</v>
      </c>
      <c r="Q835" s="36" t="e">
        <f t="shared" si="338"/>
        <v>#REF!</v>
      </c>
      <c r="R835" s="36" t="e">
        <f t="shared" si="339"/>
        <v>#REF!</v>
      </c>
      <c r="S835" s="36" t="e">
        <f t="shared" si="340"/>
        <v>#REF!</v>
      </c>
      <c r="T835" s="36" t="e">
        <f t="shared" si="341"/>
        <v>#REF!</v>
      </c>
      <c r="U835" s="36" t="e">
        <f t="shared" si="342"/>
        <v>#REF!</v>
      </c>
      <c r="V835" s="36" t="e">
        <f t="shared" si="343"/>
        <v>#REF!</v>
      </c>
      <c r="W835" s="36" t="e">
        <f t="shared" si="344"/>
        <v>#REF!</v>
      </c>
      <c r="X835" s="36" t="e">
        <f t="shared" si="345"/>
        <v>#REF!</v>
      </c>
      <c r="Y835" s="36" t="e">
        <f t="shared" si="346"/>
        <v>#REF!</v>
      </c>
      <c r="Z835" s="36" t="e">
        <f t="shared" si="347"/>
        <v>#REF!</v>
      </c>
      <c r="AA835" s="36" t="e">
        <f t="shared" si="348"/>
        <v>#REF!</v>
      </c>
    </row>
    <row r="836" spans="1:40" x14ac:dyDescent="0.3">
      <c r="C836" s="34">
        <v>5.0199999999999996</v>
      </c>
      <c r="D836" s="34">
        <v>4.5199999999999996</v>
      </c>
      <c r="E836" s="34">
        <v>5.41</v>
      </c>
      <c r="F836" s="34">
        <v>3.87</v>
      </c>
      <c r="G836" s="34">
        <v>7.44</v>
      </c>
      <c r="H836" s="34">
        <v>10.9</v>
      </c>
      <c r="I836" s="34">
        <v>48.8</v>
      </c>
      <c r="J836" s="34">
        <v>72.2</v>
      </c>
      <c r="K836" s="34">
        <v>28.7</v>
      </c>
      <c r="L836" s="34">
        <v>12.7</v>
      </c>
      <c r="M836" s="34">
        <v>8.58</v>
      </c>
      <c r="N836" s="34">
        <v>6.16</v>
      </c>
      <c r="P836" s="36" t="e">
        <f t="shared" si="337"/>
        <v>#REF!</v>
      </c>
      <c r="Q836" s="36" t="e">
        <f t="shared" si="338"/>
        <v>#REF!</v>
      </c>
      <c r="R836" s="36" t="e">
        <f t="shared" si="339"/>
        <v>#REF!</v>
      </c>
      <c r="S836" s="36" t="e">
        <f t="shared" si="340"/>
        <v>#REF!</v>
      </c>
      <c r="T836" s="36" t="e">
        <f t="shared" si="341"/>
        <v>#REF!</v>
      </c>
      <c r="U836" s="36" t="e">
        <f t="shared" si="342"/>
        <v>#REF!</v>
      </c>
      <c r="V836" s="36" t="e">
        <f t="shared" si="343"/>
        <v>#REF!</v>
      </c>
      <c r="W836" s="36" t="e">
        <f t="shared" si="344"/>
        <v>#REF!</v>
      </c>
      <c r="X836" s="36" t="e">
        <f t="shared" si="345"/>
        <v>#REF!</v>
      </c>
      <c r="Y836" s="36" t="e">
        <f t="shared" si="346"/>
        <v>#REF!</v>
      </c>
      <c r="Z836" s="36" t="e">
        <f t="shared" si="347"/>
        <v>#REF!</v>
      </c>
      <c r="AA836" s="36" t="e">
        <f t="shared" si="348"/>
        <v>#REF!</v>
      </c>
    </row>
    <row r="837" spans="1:40" x14ac:dyDescent="0.3">
      <c r="C837" s="34">
        <v>4.93</v>
      </c>
      <c r="D837" s="34">
        <v>4.37</v>
      </c>
      <c r="E837" s="34">
        <v>5.12</v>
      </c>
      <c r="F837" s="34">
        <v>3.92</v>
      </c>
      <c r="G837" s="34">
        <v>7.43</v>
      </c>
      <c r="H837" s="34">
        <v>10.1</v>
      </c>
      <c r="I837" s="34">
        <v>50.6</v>
      </c>
      <c r="J837" s="34">
        <v>79.5</v>
      </c>
      <c r="K837" s="34">
        <v>26.8</v>
      </c>
      <c r="L837" s="34">
        <v>12.3</v>
      </c>
      <c r="M837" s="34">
        <v>8.9499999999999993</v>
      </c>
      <c r="N837" s="34">
        <v>6.1</v>
      </c>
      <c r="P837" s="36" t="e">
        <f t="shared" si="337"/>
        <v>#REF!</v>
      </c>
      <c r="Q837" s="36" t="e">
        <f t="shared" si="338"/>
        <v>#REF!</v>
      </c>
      <c r="R837" s="36" t="e">
        <f t="shared" si="339"/>
        <v>#REF!</v>
      </c>
      <c r="S837" s="36" t="e">
        <f t="shared" si="340"/>
        <v>#REF!</v>
      </c>
      <c r="T837" s="36" t="e">
        <f t="shared" si="341"/>
        <v>#REF!</v>
      </c>
      <c r="U837" s="36" t="e">
        <f t="shared" si="342"/>
        <v>#REF!</v>
      </c>
      <c r="V837" s="36" t="e">
        <f t="shared" si="343"/>
        <v>#REF!</v>
      </c>
      <c r="W837" s="36" t="e">
        <f t="shared" si="344"/>
        <v>#REF!</v>
      </c>
      <c r="X837" s="36" t="e">
        <f t="shared" si="345"/>
        <v>#REF!</v>
      </c>
      <c r="Y837" s="36" t="e">
        <f t="shared" si="346"/>
        <v>#REF!</v>
      </c>
      <c r="Z837" s="36" t="e">
        <f t="shared" si="347"/>
        <v>#REF!</v>
      </c>
      <c r="AA837" s="36" t="e">
        <f t="shared" si="348"/>
        <v>#REF!</v>
      </c>
    </row>
    <row r="838" spans="1:40" x14ac:dyDescent="0.3">
      <c r="C838" s="34">
        <v>5.56</v>
      </c>
      <c r="D838" s="34">
        <v>4.5</v>
      </c>
      <c r="E838" s="34">
        <v>5.26</v>
      </c>
      <c r="F838" s="34">
        <v>4.18</v>
      </c>
      <c r="G838" s="34">
        <v>7.05</v>
      </c>
      <c r="H838" s="34">
        <v>9.7899999999999991</v>
      </c>
      <c r="I838" s="34">
        <v>49.2</v>
      </c>
      <c r="J838" s="34">
        <v>82</v>
      </c>
      <c r="K838" s="34">
        <v>27.4</v>
      </c>
      <c r="L838" s="34">
        <v>12</v>
      </c>
      <c r="M838" s="34">
        <v>8.83</v>
      </c>
      <c r="N838" s="34">
        <v>5.99</v>
      </c>
      <c r="P838" s="36" t="e">
        <f t="shared" si="337"/>
        <v>#REF!</v>
      </c>
      <c r="Q838" s="36" t="e">
        <f t="shared" si="338"/>
        <v>#REF!</v>
      </c>
      <c r="R838" s="36" t="e">
        <f t="shared" si="339"/>
        <v>#REF!</v>
      </c>
      <c r="S838" s="36" t="e">
        <f t="shared" si="340"/>
        <v>#REF!</v>
      </c>
      <c r="T838" s="36" t="e">
        <f t="shared" si="341"/>
        <v>#REF!</v>
      </c>
      <c r="U838" s="36" t="e">
        <f t="shared" si="342"/>
        <v>#REF!</v>
      </c>
      <c r="V838" s="36" t="e">
        <f t="shared" si="343"/>
        <v>#REF!</v>
      </c>
      <c r="W838" s="36" t="e">
        <f t="shared" si="344"/>
        <v>#REF!</v>
      </c>
      <c r="X838" s="36" t="e">
        <f t="shared" si="345"/>
        <v>#REF!</v>
      </c>
      <c r="Y838" s="36" t="e">
        <f t="shared" si="346"/>
        <v>#REF!</v>
      </c>
      <c r="Z838" s="36" t="e">
        <f t="shared" si="347"/>
        <v>#REF!</v>
      </c>
      <c r="AA838" s="36" t="e">
        <f t="shared" si="348"/>
        <v>#REF!</v>
      </c>
    </row>
    <row r="839" spans="1:40" x14ac:dyDescent="0.3">
      <c r="C839" s="34">
        <v>5.65</v>
      </c>
      <c r="D839" s="34">
        <v>4.37</v>
      </c>
      <c r="E839" s="34">
        <v>5.07</v>
      </c>
      <c r="F839" s="34">
        <v>5.94</v>
      </c>
      <c r="G839" s="34">
        <v>8.6999999999999993</v>
      </c>
      <c r="H839" s="34">
        <v>9.39</v>
      </c>
      <c r="I839" s="34">
        <v>48.2</v>
      </c>
      <c r="J839" s="34">
        <v>77.599999999999994</v>
      </c>
      <c r="K839" s="34">
        <v>26.9</v>
      </c>
      <c r="L839" s="34">
        <v>12.5</v>
      </c>
      <c r="M839" s="34">
        <v>8.83</v>
      </c>
      <c r="N839" s="34">
        <v>6</v>
      </c>
      <c r="P839" s="36" t="e">
        <f t="shared" si="337"/>
        <v>#REF!</v>
      </c>
      <c r="Q839" s="36" t="e">
        <f t="shared" si="338"/>
        <v>#REF!</v>
      </c>
      <c r="R839" s="36" t="e">
        <f t="shared" si="339"/>
        <v>#REF!</v>
      </c>
      <c r="S839" s="36" t="e">
        <f t="shared" si="340"/>
        <v>#REF!</v>
      </c>
      <c r="T839" s="36" t="e">
        <f t="shared" si="341"/>
        <v>#REF!</v>
      </c>
      <c r="U839" s="36" t="e">
        <f t="shared" si="342"/>
        <v>#REF!</v>
      </c>
      <c r="V839" s="36" t="e">
        <f t="shared" si="343"/>
        <v>#REF!</v>
      </c>
      <c r="W839" s="36" t="e">
        <f t="shared" si="344"/>
        <v>#REF!</v>
      </c>
      <c r="X839" s="36" t="e">
        <f t="shared" si="345"/>
        <v>#REF!</v>
      </c>
      <c r="Y839" s="36" t="e">
        <f t="shared" si="346"/>
        <v>#REF!</v>
      </c>
      <c r="Z839" s="36" t="e">
        <f t="shared" si="347"/>
        <v>#REF!</v>
      </c>
      <c r="AA839" s="36" t="e">
        <f t="shared" si="348"/>
        <v>#REF!</v>
      </c>
    </row>
    <row r="840" spans="1:40" x14ac:dyDescent="0.3">
      <c r="C840" s="34">
        <v>5.7</v>
      </c>
      <c r="E840" s="34">
        <v>4.47</v>
      </c>
      <c r="F840" s="34">
        <v>8.77</v>
      </c>
      <c r="G840" s="34">
        <v>7.91</v>
      </c>
      <c r="H840" s="34">
        <v>9.08</v>
      </c>
      <c r="I840" s="34">
        <v>44.3</v>
      </c>
      <c r="J840" s="34">
        <v>70</v>
      </c>
      <c r="K840" s="34">
        <v>24.7</v>
      </c>
      <c r="L840" s="34">
        <v>12.6</v>
      </c>
      <c r="M840" s="34">
        <v>8.89</v>
      </c>
      <c r="N840" s="34">
        <v>5.89</v>
      </c>
      <c r="P840" s="36" t="e">
        <f>IF(C840="NaN", "", C840*$G$7)</f>
        <v>#REF!</v>
      </c>
      <c r="Q840" s="36"/>
      <c r="R840" s="36" t="e">
        <f t="shared" ref="R840:AA840" si="350">IF(E840="NaN", "", E840*$G$7)</f>
        <v>#REF!</v>
      </c>
      <c r="S840" s="36" t="e">
        <f t="shared" si="350"/>
        <v>#REF!</v>
      </c>
      <c r="T840" s="36" t="e">
        <f t="shared" si="350"/>
        <v>#REF!</v>
      </c>
      <c r="U840" s="36" t="e">
        <f t="shared" si="350"/>
        <v>#REF!</v>
      </c>
      <c r="V840" s="36" t="e">
        <f t="shared" si="350"/>
        <v>#REF!</v>
      </c>
      <c r="W840" s="36" t="e">
        <f t="shared" si="350"/>
        <v>#REF!</v>
      </c>
      <c r="X840" s="36" t="e">
        <f t="shared" si="350"/>
        <v>#REF!</v>
      </c>
      <c r="Y840" s="36" t="e">
        <f t="shared" si="350"/>
        <v>#REF!</v>
      </c>
      <c r="Z840" s="36" t="e">
        <f t="shared" si="350"/>
        <v>#REF!</v>
      </c>
      <c r="AA840" s="36" t="e">
        <f t="shared" si="350"/>
        <v>#REF!</v>
      </c>
    </row>
    <row r="841" spans="1:40" x14ac:dyDescent="0.3">
      <c r="C841" s="34">
        <v>9.35</v>
      </c>
      <c r="E841" s="34">
        <v>4.25</v>
      </c>
      <c r="G841" s="34">
        <v>6.6</v>
      </c>
      <c r="I841" s="34">
        <v>41.1</v>
      </c>
      <c r="J841" s="34">
        <v>69.3</v>
      </c>
      <c r="L841" s="34">
        <v>12.2</v>
      </c>
      <c r="N841" s="34">
        <v>5.84</v>
      </c>
      <c r="P841" s="36" t="e">
        <f>IF(C841="NaN", "", C841*$G$7)</f>
        <v>#REF!</v>
      </c>
      <c r="Q841" s="36"/>
      <c r="R841" s="36" t="e">
        <f>IF(E841="NaN", "", E841*$G$7)</f>
        <v>#REF!</v>
      </c>
      <c r="S841" s="36"/>
      <c r="T841" s="36" t="e">
        <f>IF(G841="NaN", "", G841*$G$7)</f>
        <v>#REF!</v>
      </c>
      <c r="U841" s="36"/>
      <c r="V841" s="36" t="e">
        <f>IF(I841="NaN", "", I841*$G$7)</f>
        <v>#REF!</v>
      </c>
      <c r="W841" s="36" t="e">
        <f>IF(J841="NaN", "", J841*$G$7)</f>
        <v>#REF!</v>
      </c>
      <c r="X841" s="36"/>
      <c r="Y841" s="36" t="e">
        <f>IF(L841="NaN", "", L841*$G$7)</f>
        <v>#REF!</v>
      </c>
      <c r="Z841" s="36"/>
      <c r="AA841" s="36" t="e">
        <f>IF(N841="NaN", "", N841*$G$7)</f>
        <v>#REF!</v>
      </c>
    </row>
    <row r="842" spans="1:40" x14ac:dyDescent="0.3">
      <c r="P842" s="36"/>
      <c r="Q842" s="36"/>
      <c r="R842" s="36"/>
      <c r="S842" s="36"/>
      <c r="T842" s="36"/>
      <c r="U842" s="36"/>
      <c r="V842" s="36"/>
      <c r="W842" s="36"/>
      <c r="X842" s="36"/>
      <c r="Y842" s="36"/>
      <c r="Z842" s="36"/>
      <c r="AA842" s="36"/>
    </row>
    <row r="843" spans="1:40" x14ac:dyDescent="0.3">
      <c r="A843" s="34">
        <v>1993</v>
      </c>
      <c r="C843" s="34">
        <v>6.65</v>
      </c>
      <c r="D843" s="34">
        <v>6.43</v>
      </c>
      <c r="E843" s="34">
        <v>7.04</v>
      </c>
      <c r="F843" s="34">
        <v>14.9</v>
      </c>
      <c r="G843" s="34">
        <v>32.200000000000003</v>
      </c>
      <c r="H843" s="34">
        <v>17.100000000000001</v>
      </c>
      <c r="I843" s="34">
        <v>35.4</v>
      </c>
      <c r="J843" s="34">
        <v>29.2</v>
      </c>
      <c r="K843" s="34">
        <v>55.4</v>
      </c>
      <c r="L843" s="34">
        <v>25.9</v>
      </c>
      <c r="M843" s="34">
        <v>11.6</v>
      </c>
      <c r="N843" s="34">
        <v>8.08</v>
      </c>
      <c r="P843" s="36" t="e">
        <f t="shared" ref="P843:P870" si="351">IF(C843="NaN", "", C843*$G$7)</f>
        <v>#REF!</v>
      </c>
      <c r="Q843" s="36" t="e">
        <f t="shared" ref="Q843:Q870" si="352">IF(D843="NaN", "", D843*$G$7)</f>
        <v>#REF!</v>
      </c>
      <c r="R843" s="36" t="e">
        <f t="shared" ref="R843:R870" si="353">IF(E843="NaN", "", E843*$G$7)</f>
        <v>#REF!</v>
      </c>
      <c r="S843" s="36" t="e">
        <f t="shared" ref="S843:S870" si="354">IF(F843="NaN", "", F843*$G$7)</f>
        <v>#REF!</v>
      </c>
      <c r="T843" s="36" t="e">
        <f t="shared" ref="T843:T870" si="355">IF(G843="NaN", "", G843*$G$7)</f>
        <v>#REF!</v>
      </c>
      <c r="U843" s="36" t="e">
        <f t="shared" ref="U843:U870" si="356">IF(H843="NaN", "", H843*$G$7)</f>
        <v>#REF!</v>
      </c>
      <c r="V843" s="36" t="e">
        <f t="shared" ref="V843:V870" si="357">IF(I843="NaN", "", I843*$G$7)</f>
        <v>#REF!</v>
      </c>
      <c r="W843" s="36" t="e">
        <f t="shared" ref="W843:W870" si="358">IF(J843="NaN", "", J843*$G$7)</f>
        <v>#REF!</v>
      </c>
      <c r="X843" s="36" t="e">
        <f t="shared" ref="X843:X870" si="359">IF(K843="NaN", "", K843*$G$7)</f>
        <v>#REF!</v>
      </c>
      <c r="Y843" s="36" t="e">
        <f t="shared" ref="Y843:Y870" si="360">IF(L843="NaN", "", L843*$G$7)</f>
        <v>#REF!</v>
      </c>
      <c r="Z843" s="36" t="e">
        <f t="shared" ref="Z843:Z870" si="361">IF(M843="NaN", "", M843*$G$7)</f>
        <v>#REF!</v>
      </c>
      <c r="AA843" s="36" t="e">
        <f t="shared" ref="AA843:AA870" si="362">IF(N843="NaN", "", N843*$G$7)</f>
        <v>#REF!</v>
      </c>
      <c r="AC843" s="3" t="e">
        <f t="shared" ref="AC843:AN843" si="363">AVERAGE(P843:P873)</f>
        <v>#REF!</v>
      </c>
      <c r="AD843" s="3" t="e">
        <f t="shared" si="363"/>
        <v>#REF!</v>
      </c>
      <c r="AE843" s="3" t="e">
        <f t="shared" si="363"/>
        <v>#REF!</v>
      </c>
      <c r="AF843" s="3" t="e">
        <f t="shared" si="363"/>
        <v>#REF!</v>
      </c>
      <c r="AG843" s="3" t="e">
        <f t="shared" si="363"/>
        <v>#REF!</v>
      </c>
      <c r="AH843" s="3" t="e">
        <f t="shared" si="363"/>
        <v>#REF!</v>
      </c>
      <c r="AI843" s="3" t="e">
        <f t="shared" si="363"/>
        <v>#REF!</v>
      </c>
      <c r="AJ843" s="3" t="e">
        <f t="shared" si="363"/>
        <v>#REF!</v>
      </c>
      <c r="AK843" s="3" t="e">
        <f t="shared" si="363"/>
        <v>#REF!</v>
      </c>
      <c r="AL843" s="3" t="e">
        <f t="shared" si="363"/>
        <v>#REF!</v>
      </c>
      <c r="AM843" s="3" t="e">
        <f t="shared" si="363"/>
        <v>#REF!</v>
      </c>
      <c r="AN843" s="3" t="e">
        <f t="shared" si="363"/>
        <v>#REF!</v>
      </c>
    </row>
    <row r="844" spans="1:40" x14ac:dyDescent="0.3">
      <c r="C844" s="34">
        <v>6.76</v>
      </c>
      <c r="D844" s="34">
        <v>6.49</v>
      </c>
      <c r="E844" s="34">
        <v>6.49</v>
      </c>
      <c r="F844" s="34">
        <v>14.3</v>
      </c>
      <c r="G844" s="34">
        <v>33.299999999999997</v>
      </c>
      <c r="H844" s="34">
        <v>17.399999999999999</v>
      </c>
      <c r="I844" s="34">
        <v>33.4</v>
      </c>
      <c r="J844" s="34">
        <v>29.7</v>
      </c>
      <c r="K844" s="34">
        <v>49.2</v>
      </c>
      <c r="L844" s="34">
        <v>25</v>
      </c>
      <c r="M844" s="34">
        <v>11.3</v>
      </c>
      <c r="N844" s="34">
        <v>7.9</v>
      </c>
      <c r="P844" s="36" t="e">
        <f t="shared" si="351"/>
        <v>#REF!</v>
      </c>
      <c r="Q844" s="36" t="e">
        <f t="shared" si="352"/>
        <v>#REF!</v>
      </c>
      <c r="R844" s="36" t="e">
        <f t="shared" si="353"/>
        <v>#REF!</v>
      </c>
      <c r="S844" s="36" t="e">
        <f t="shared" si="354"/>
        <v>#REF!</v>
      </c>
      <c r="T844" s="36" t="e">
        <f t="shared" si="355"/>
        <v>#REF!</v>
      </c>
      <c r="U844" s="36" t="e">
        <f t="shared" si="356"/>
        <v>#REF!</v>
      </c>
      <c r="V844" s="36" t="e">
        <f t="shared" si="357"/>
        <v>#REF!</v>
      </c>
      <c r="W844" s="36" t="e">
        <f t="shared" si="358"/>
        <v>#REF!</v>
      </c>
      <c r="X844" s="36" t="e">
        <f t="shared" si="359"/>
        <v>#REF!</v>
      </c>
      <c r="Y844" s="36" t="e">
        <f t="shared" si="360"/>
        <v>#REF!</v>
      </c>
      <c r="Z844" s="36" t="e">
        <f t="shared" si="361"/>
        <v>#REF!</v>
      </c>
      <c r="AA844" s="36" t="e">
        <f t="shared" si="362"/>
        <v>#REF!</v>
      </c>
    </row>
    <row r="845" spans="1:40" x14ac:dyDescent="0.3">
      <c r="C845" s="34">
        <v>6.6</v>
      </c>
      <c r="D845" s="34">
        <v>6.32</v>
      </c>
      <c r="E845" s="34">
        <v>6.49</v>
      </c>
      <c r="F845" s="34">
        <v>13.5</v>
      </c>
      <c r="G845" s="34">
        <v>29.8</v>
      </c>
      <c r="H845" s="34">
        <v>14</v>
      </c>
      <c r="I845" s="34">
        <v>25</v>
      </c>
      <c r="J845" s="34">
        <v>28.8</v>
      </c>
      <c r="K845" s="34">
        <v>50.7</v>
      </c>
      <c r="L845" s="34">
        <v>23.8</v>
      </c>
      <c r="M845" s="34">
        <v>11.2</v>
      </c>
      <c r="N845" s="34">
        <v>7.9</v>
      </c>
      <c r="P845" s="36" t="e">
        <f t="shared" si="351"/>
        <v>#REF!</v>
      </c>
      <c r="Q845" s="36" t="e">
        <f t="shared" si="352"/>
        <v>#REF!</v>
      </c>
      <c r="R845" s="36" t="e">
        <f t="shared" si="353"/>
        <v>#REF!</v>
      </c>
      <c r="S845" s="36" t="e">
        <f t="shared" si="354"/>
        <v>#REF!</v>
      </c>
      <c r="T845" s="36" t="e">
        <f t="shared" si="355"/>
        <v>#REF!</v>
      </c>
      <c r="U845" s="36" t="e">
        <f t="shared" si="356"/>
        <v>#REF!</v>
      </c>
      <c r="V845" s="36" t="e">
        <f t="shared" si="357"/>
        <v>#REF!</v>
      </c>
      <c r="W845" s="36" t="e">
        <f t="shared" si="358"/>
        <v>#REF!</v>
      </c>
      <c r="X845" s="36" t="e">
        <f t="shared" si="359"/>
        <v>#REF!</v>
      </c>
      <c r="Y845" s="36" t="e">
        <f t="shared" si="360"/>
        <v>#REF!</v>
      </c>
      <c r="Z845" s="36" t="e">
        <f t="shared" si="361"/>
        <v>#REF!</v>
      </c>
      <c r="AA845" s="36" t="e">
        <f t="shared" si="362"/>
        <v>#REF!</v>
      </c>
    </row>
    <row r="846" spans="1:40" x14ac:dyDescent="0.3">
      <c r="C846" s="34">
        <v>6.43</v>
      </c>
      <c r="D846" s="34">
        <v>5.89</v>
      </c>
      <c r="E846" s="34">
        <v>6.38</v>
      </c>
      <c r="F846" s="34">
        <v>14.2</v>
      </c>
      <c r="G846" s="34">
        <v>24.5</v>
      </c>
      <c r="H846" s="34">
        <v>13.9</v>
      </c>
      <c r="I846" s="34">
        <v>21.3</v>
      </c>
      <c r="J846" s="34">
        <v>53</v>
      </c>
      <c r="K846" s="34">
        <v>57.1</v>
      </c>
      <c r="L846" s="34">
        <v>22.7</v>
      </c>
      <c r="M846" s="34">
        <v>10.8</v>
      </c>
      <c r="N846" s="34">
        <v>7.96</v>
      </c>
      <c r="P846" s="36" t="e">
        <f t="shared" si="351"/>
        <v>#REF!</v>
      </c>
      <c r="Q846" s="36" t="e">
        <f t="shared" si="352"/>
        <v>#REF!</v>
      </c>
      <c r="R846" s="36" t="e">
        <f t="shared" si="353"/>
        <v>#REF!</v>
      </c>
      <c r="S846" s="36" t="e">
        <f t="shared" si="354"/>
        <v>#REF!</v>
      </c>
      <c r="T846" s="36" t="e">
        <f t="shared" si="355"/>
        <v>#REF!</v>
      </c>
      <c r="U846" s="36" t="e">
        <f t="shared" si="356"/>
        <v>#REF!</v>
      </c>
      <c r="V846" s="36" t="e">
        <f t="shared" si="357"/>
        <v>#REF!</v>
      </c>
      <c r="W846" s="36" t="e">
        <f t="shared" si="358"/>
        <v>#REF!</v>
      </c>
      <c r="X846" s="36" t="e">
        <f t="shared" si="359"/>
        <v>#REF!</v>
      </c>
      <c r="Y846" s="36" t="e">
        <f t="shared" si="360"/>
        <v>#REF!</v>
      </c>
      <c r="Z846" s="36" t="e">
        <f t="shared" si="361"/>
        <v>#REF!</v>
      </c>
      <c r="AA846" s="36" t="e">
        <f t="shared" si="362"/>
        <v>#REF!</v>
      </c>
    </row>
    <row r="847" spans="1:40" x14ac:dyDescent="0.3">
      <c r="C847" s="34">
        <v>6.32</v>
      </c>
      <c r="D847" s="34">
        <v>5.84</v>
      </c>
      <c r="E847" s="34">
        <v>6.65</v>
      </c>
      <c r="F847" s="34">
        <v>13.9</v>
      </c>
      <c r="G847" s="34">
        <v>20.6</v>
      </c>
      <c r="H847" s="34">
        <v>14.9</v>
      </c>
      <c r="I847" s="34">
        <v>20.100000000000001</v>
      </c>
      <c r="J847" s="34">
        <v>63.3</v>
      </c>
      <c r="K847" s="34">
        <v>55.7</v>
      </c>
      <c r="L847" s="34">
        <v>21.9</v>
      </c>
      <c r="M847" s="34">
        <v>12.6</v>
      </c>
      <c r="N847" s="34">
        <v>7.66</v>
      </c>
      <c r="P847" s="36" t="e">
        <f t="shared" si="351"/>
        <v>#REF!</v>
      </c>
      <c r="Q847" s="36" t="e">
        <f t="shared" si="352"/>
        <v>#REF!</v>
      </c>
      <c r="R847" s="36" t="e">
        <f t="shared" si="353"/>
        <v>#REF!</v>
      </c>
      <c r="S847" s="36" t="e">
        <f t="shared" si="354"/>
        <v>#REF!</v>
      </c>
      <c r="T847" s="36" t="e">
        <f t="shared" si="355"/>
        <v>#REF!</v>
      </c>
      <c r="U847" s="36" t="e">
        <f t="shared" si="356"/>
        <v>#REF!</v>
      </c>
      <c r="V847" s="36" t="e">
        <f t="shared" si="357"/>
        <v>#REF!</v>
      </c>
      <c r="W847" s="36" t="e">
        <f t="shared" si="358"/>
        <v>#REF!</v>
      </c>
      <c r="X847" s="36" t="e">
        <f t="shared" si="359"/>
        <v>#REF!</v>
      </c>
      <c r="Y847" s="36" t="e">
        <f t="shared" si="360"/>
        <v>#REF!</v>
      </c>
      <c r="Z847" s="36" t="e">
        <f t="shared" si="361"/>
        <v>#REF!</v>
      </c>
      <c r="AA847" s="36" t="e">
        <f t="shared" si="362"/>
        <v>#REF!</v>
      </c>
    </row>
    <row r="848" spans="1:40" x14ac:dyDescent="0.3">
      <c r="C848" s="34">
        <v>6.65</v>
      </c>
      <c r="D848" s="34">
        <v>5.89</v>
      </c>
      <c r="E848" s="34">
        <v>6.39</v>
      </c>
      <c r="F848" s="34">
        <v>14.9</v>
      </c>
      <c r="G848" s="34">
        <v>19.2</v>
      </c>
      <c r="H848" s="34">
        <v>13.7</v>
      </c>
      <c r="I848" s="34">
        <v>19.2</v>
      </c>
      <c r="J848" s="34">
        <v>84.4</v>
      </c>
      <c r="K848" s="34">
        <v>50.8</v>
      </c>
      <c r="L848" s="34">
        <v>21.2</v>
      </c>
      <c r="M848" s="34">
        <v>12.7</v>
      </c>
      <c r="N848" s="34">
        <v>7.37</v>
      </c>
      <c r="P848" s="36" t="e">
        <f t="shared" si="351"/>
        <v>#REF!</v>
      </c>
      <c r="Q848" s="36" t="e">
        <f t="shared" si="352"/>
        <v>#REF!</v>
      </c>
      <c r="R848" s="36" t="e">
        <f t="shared" si="353"/>
        <v>#REF!</v>
      </c>
      <c r="S848" s="36" t="e">
        <f t="shared" si="354"/>
        <v>#REF!</v>
      </c>
      <c r="T848" s="36" t="e">
        <f t="shared" si="355"/>
        <v>#REF!</v>
      </c>
      <c r="U848" s="36" t="e">
        <f t="shared" si="356"/>
        <v>#REF!</v>
      </c>
      <c r="V848" s="36" t="e">
        <f t="shared" si="357"/>
        <v>#REF!</v>
      </c>
      <c r="W848" s="36" t="e">
        <f t="shared" si="358"/>
        <v>#REF!</v>
      </c>
      <c r="X848" s="36" t="e">
        <f t="shared" si="359"/>
        <v>#REF!</v>
      </c>
      <c r="Y848" s="36" t="e">
        <f t="shared" si="360"/>
        <v>#REF!</v>
      </c>
      <c r="Z848" s="36" t="e">
        <f t="shared" si="361"/>
        <v>#REF!</v>
      </c>
      <c r="AA848" s="36" t="e">
        <f t="shared" si="362"/>
        <v>#REF!</v>
      </c>
    </row>
    <row r="849" spans="3:27" x14ac:dyDescent="0.3">
      <c r="C849" s="34">
        <v>7.84</v>
      </c>
      <c r="D849" s="34">
        <v>6.16</v>
      </c>
      <c r="E849" s="34">
        <v>6.65</v>
      </c>
      <c r="F849" s="34">
        <v>14.4</v>
      </c>
      <c r="G849" s="34">
        <v>19.600000000000001</v>
      </c>
      <c r="H849" s="34">
        <v>17.3</v>
      </c>
      <c r="I849" s="34">
        <v>19.3</v>
      </c>
      <c r="J849" s="34">
        <v>66.8</v>
      </c>
      <c r="K849" s="34">
        <v>48.2</v>
      </c>
      <c r="L849" s="34">
        <v>20.5</v>
      </c>
      <c r="M849" s="34">
        <v>12.3</v>
      </c>
      <c r="N849" s="34">
        <v>7.54</v>
      </c>
      <c r="P849" s="36" t="e">
        <f t="shared" si="351"/>
        <v>#REF!</v>
      </c>
      <c r="Q849" s="36" t="e">
        <f t="shared" si="352"/>
        <v>#REF!</v>
      </c>
      <c r="R849" s="36" t="e">
        <f t="shared" si="353"/>
        <v>#REF!</v>
      </c>
      <c r="S849" s="36" t="e">
        <f t="shared" si="354"/>
        <v>#REF!</v>
      </c>
      <c r="T849" s="36" t="e">
        <f t="shared" si="355"/>
        <v>#REF!</v>
      </c>
      <c r="U849" s="36" t="e">
        <f t="shared" si="356"/>
        <v>#REF!</v>
      </c>
      <c r="V849" s="36" t="e">
        <f t="shared" si="357"/>
        <v>#REF!</v>
      </c>
      <c r="W849" s="36" t="e">
        <f t="shared" si="358"/>
        <v>#REF!</v>
      </c>
      <c r="X849" s="36" t="e">
        <f t="shared" si="359"/>
        <v>#REF!</v>
      </c>
      <c r="Y849" s="36" t="e">
        <f t="shared" si="360"/>
        <v>#REF!</v>
      </c>
      <c r="Z849" s="36" t="e">
        <f t="shared" si="361"/>
        <v>#REF!</v>
      </c>
      <c r="AA849" s="36" t="e">
        <f t="shared" si="362"/>
        <v>#REF!</v>
      </c>
    </row>
    <row r="850" spans="3:27" x14ac:dyDescent="0.3">
      <c r="C850" s="34">
        <v>7.04</v>
      </c>
      <c r="D850" s="34">
        <v>6.21</v>
      </c>
      <c r="E850" s="34">
        <v>6.43</v>
      </c>
      <c r="F850" s="34">
        <v>14.5</v>
      </c>
      <c r="G850" s="34">
        <v>24.9</v>
      </c>
      <c r="H850" s="34">
        <v>19.100000000000001</v>
      </c>
      <c r="I850" s="34">
        <v>24.1</v>
      </c>
      <c r="J850" s="34">
        <v>47.2</v>
      </c>
      <c r="K850" s="34">
        <v>50.1</v>
      </c>
      <c r="L850" s="34">
        <v>20.399999999999999</v>
      </c>
      <c r="M850" s="34">
        <v>11.3</v>
      </c>
      <c r="N850" s="34">
        <v>7.43</v>
      </c>
      <c r="P850" s="36" t="e">
        <f t="shared" si="351"/>
        <v>#REF!</v>
      </c>
      <c r="Q850" s="36" t="e">
        <f t="shared" si="352"/>
        <v>#REF!</v>
      </c>
      <c r="R850" s="36" t="e">
        <f t="shared" si="353"/>
        <v>#REF!</v>
      </c>
      <c r="S850" s="36" t="e">
        <f t="shared" si="354"/>
        <v>#REF!</v>
      </c>
      <c r="T850" s="36" t="e">
        <f t="shared" si="355"/>
        <v>#REF!</v>
      </c>
      <c r="U850" s="36" t="e">
        <f t="shared" si="356"/>
        <v>#REF!</v>
      </c>
      <c r="V850" s="36" t="e">
        <f t="shared" si="357"/>
        <v>#REF!</v>
      </c>
      <c r="W850" s="36" t="e">
        <f t="shared" si="358"/>
        <v>#REF!</v>
      </c>
      <c r="X850" s="36" t="e">
        <f t="shared" si="359"/>
        <v>#REF!</v>
      </c>
      <c r="Y850" s="36" t="e">
        <f t="shared" si="360"/>
        <v>#REF!</v>
      </c>
      <c r="Z850" s="36" t="e">
        <f t="shared" si="361"/>
        <v>#REF!</v>
      </c>
      <c r="AA850" s="36" t="e">
        <f t="shared" si="362"/>
        <v>#REF!</v>
      </c>
    </row>
    <row r="851" spans="3:27" x14ac:dyDescent="0.3">
      <c r="C851" s="34">
        <v>6.82</v>
      </c>
      <c r="D851" s="34">
        <v>6.32</v>
      </c>
      <c r="E851" s="34">
        <v>6.6</v>
      </c>
      <c r="F851" s="34">
        <v>13.2</v>
      </c>
      <c r="G851" s="34">
        <v>19.3</v>
      </c>
      <c r="H851" s="34">
        <v>19</v>
      </c>
      <c r="I851" s="34">
        <v>36.1</v>
      </c>
      <c r="J851" s="34">
        <v>46.1</v>
      </c>
      <c r="K851" s="34">
        <v>51</v>
      </c>
      <c r="L851" s="34">
        <v>19.8</v>
      </c>
      <c r="M851" s="34">
        <v>10.9</v>
      </c>
      <c r="N851" s="34">
        <v>7.26</v>
      </c>
      <c r="P851" s="36" t="e">
        <f t="shared" si="351"/>
        <v>#REF!</v>
      </c>
      <c r="Q851" s="36" t="e">
        <f t="shared" si="352"/>
        <v>#REF!</v>
      </c>
      <c r="R851" s="36" t="e">
        <f t="shared" si="353"/>
        <v>#REF!</v>
      </c>
      <c r="S851" s="36" t="e">
        <f t="shared" si="354"/>
        <v>#REF!</v>
      </c>
      <c r="T851" s="36" t="e">
        <f t="shared" si="355"/>
        <v>#REF!</v>
      </c>
      <c r="U851" s="36" t="e">
        <f t="shared" si="356"/>
        <v>#REF!</v>
      </c>
      <c r="V851" s="36" t="e">
        <f t="shared" si="357"/>
        <v>#REF!</v>
      </c>
      <c r="W851" s="36" t="e">
        <f t="shared" si="358"/>
        <v>#REF!</v>
      </c>
      <c r="X851" s="36" t="e">
        <f t="shared" si="359"/>
        <v>#REF!</v>
      </c>
      <c r="Y851" s="36" t="e">
        <f t="shared" si="360"/>
        <v>#REF!</v>
      </c>
      <c r="Z851" s="36" t="e">
        <f t="shared" si="361"/>
        <v>#REF!</v>
      </c>
      <c r="AA851" s="36" t="e">
        <f t="shared" si="362"/>
        <v>#REF!</v>
      </c>
    </row>
    <row r="852" spans="3:27" x14ac:dyDescent="0.3">
      <c r="C852" s="34">
        <v>6.6</v>
      </c>
      <c r="D852" s="34">
        <v>6.27</v>
      </c>
      <c r="E852" s="34">
        <v>6.82</v>
      </c>
      <c r="F852" s="34">
        <v>12.1</v>
      </c>
      <c r="G852" s="34">
        <v>25.5</v>
      </c>
      <c r="H852" s="34">
        <v>25.6</v>
      </c>
      <c r="I852" s="34">
        <v>33.799999999999997</v>
      </c>
      <c r="J852" s="34">
        <v>42.9</v>
      </c>
      <c r="K852" s="34">
        <v>57.5</v>
      </c>
      <c r="L852" s="34">
        <v>19.2</v>
      </c>
      <c r="M852" s="34">
        <v>10.1</v>
      </c>
      <c r="N852" s="34">
        <v>7.04</v>
      </c>
      <c r="P852" s="36" t="e">
        <f t="shared" si="351"/>
        <v>#REF!</v>
      </c>
      <c r="Q852" s="36" t="e">
        <f t="shared" si="352"/>
        <v>#REF!</v>
      </c>
      <c r="R852" s="36" t="e">
        <f t="shared" si="353"/>
        <v>#REF!</v>
      </c>
      <c r="S852" s="36" t="e">
        <f t="shared" si="354"/>
        <v>#REF!</v>
      </c>
      <c r="T852" s="36" t="e">
        <f t="shared" si="355"/>
        <v>#REF!</v>
      </c>
      <c r="U852" s="36" t="e">
        <f t="shared" si="356"/>
        <v>#REF!</v>
      </c>
      <c r="V852" s="36" t="e">
        <f t="shared" si="357"/>
        <v>#REF!</v>
      </c>
      <c r="W852" s="36" t="e">
        <f t="shared" si="358"/>
        <v>#REF!</v>
      </c>
      <c r="X852" s="36" t="e">
        <f t="shared" si="359"/>
        <v>#REF!</v>
      </c>
      <c r="Y852" s="36" t="e">
        <f t="shared" si="360"/>
        <v>#REF!</v>
      </c>
      <c r="Z852" s="36" t="e">
        <f t="shared" si="361"/>
        <v>#REF!</v>
      </c>
      <c r="AA852" s="36" t="e">
        <f t="shared" si="362"/>
        <v>#REF!</v>
      </c>
    </row>
    <row r="853" spans="3:27" x14ac:dyDescent="0.3">
      <c r="C853" s="34">
        <v>6.71</v>
      </c>
      <c r="D853" s="34">
        <v>6.88</v>
      </c>
      <c r="E853" s="34">
        <v>7.48</v>
      </c>
      <c r="F853" s="34">
        <v>12</v>
      </c>
      <c r="G853" s="34">
        <v>32.1</v>
      </c>
      <c r="H853" s="34">
        <v>20.399999999999999</v>
      </c>
      <c r="I853" s="34">
        <v>34.4</v>
      </c>
      <c r="J853" s="34">
        <v>38.799999999999997</v>
      </c>
      <c r="K853" s="34">
        <v>52.2</v>
      </c>
      <c r="L853" s="34">
        <v>18.600000000000001</v>
      </c>
      <c r="M853" s="34">
        <v>9.51</v>
      </c>
      <c r="N853" s="34">
        <v>7.15</v>
      </c>
      <c r="P853" s="36" t="e">
        <f t="shared" si="351"/>
        <v>#REF!</v>
      </c>
      <c r="Q853" s="36" t="e">
        <f t="shared" si="352"/>
        <v>#REF!</v>
      </c>
      <c r="R853" s="36" t="e">
        <f t="shared" si="353"/>
        <v>#REF!</v>
      </c>
      <c r="S853" s="36" t="e">
        <f t="shared" si="354"/>
        <v>#REF!</v>
      </c>
      <c r="T853" s="36" t="e">
        <f t="shared" si="355"/>
        <v>#REF!</v>
      </c>
      <c r="U853" s="36" t="e">
        <f t="shared" si="356"/>
        <v>#REF!</v>
      </c>
      <c r="V853" s="36" t="e">
        <f t="shared" si="357"/>
        <v>#REF!</v>
      </c>
      <c r="W853" s="36" t="e">
        <f t="shared" si="358"/>
        <v>#REF!</v>
      </c>
      <c r="X853" s="36" t="e">
        <f t="shared" si="359"/>
        <v>#REF!</v>
      </c>
      <c r="Y853" s="36" t="e">
        <f t="shared" si="360"/>
        <v>#REF!</v>
      </c>
      <c r="Z853" s="36" t="e">
        <f t="shared" si="361"/>
        <v>#REF!</v>
      </c>
      <c r="AA853" s="36" t="e">
        <f t="shared" si="362"/>
        <v>#REF!</v>
      </c>
    </row>
    <row r="854" spans="3:27" x14ac:dyDescent="0.3">
      <c r="C854" s="34">
        <v>6.71</v>
      </c>
      <c r="D854" s="34">
        <v>6.99</v>
      </c>
      <c r="E854" s="34">
        <v>7.37</v>
      </c>
      <c r="F854" s="34">
        <v>14.6</v>
      </c>
      <c r="G854" s="34">
        <v>13.6</v>
      </c>
      <c r="H854" s="34">
        <v>21</v>
      </c>
      <c r="I854" s="34">
        <v>31.7</v>
      </c>
      <c r="J854" s="34">
        <v>36.299999999999997</v>
      </c>
      <c r="K854" s="34">
        <v>50.8</v>
      </c>
      <c r="L854" s="34">
        <v>17.600000000000001</v>
      </c>
      <c r="M854" s="34">
        <v>9.52</v>
      </c>
      <c r="N854" s="34">
        <v>7.15</v>
      </c>
      <c r="P854" s="36" t="e">
        <f t="shared" si="351"/>
        <v>#REF!</v>
      </c>
      <c r="Q854" s="36" t="e">
        <f t="shared" si="352"/>
        <v>#REF!</v>
      </c>
      <c r="R854" s="36" t="e">
        <f t="shared" si="353"/>
        <v>#REF!</v>
      </c>
      <c r="S854" s="36" t="e">
        <f t="shared" si="354"/>
        <v>#REF!</v>
      </c>
      <c r="T854" s="36" t="e">
        <f t="shared" si="355"/>
        <v>#REF!</v>
      </c>
      <c r="U854" s="36" t="e">
        <f t="shared" si="356"/>
        <v>#REF!</v>
      </c>
      <c r="V854" s="36" t="e">
        <f t="shared" si="357"/>
        <v>#REF!</v>
      </c>
      <c r="W854" s="36" t="e">
        <f t="shared" si="358"/>
        <v>#REF!</v>
      </c>
      <c r="X854" s="36" t="e">
        <f t="shared" si="359"/>
        <v>#REF!</v>
      </c>
      <c r="Y854" s="36" t="e">
        <f t="shared" si="360"/>
        <v>#REF!</v>
      </c>
      <c r="Z854" s="36" t="e">
        <f t="shared" si="361"/>
        <v>#REF!</v>
      </c>
      <c r="AA854" s="36" t="e">
        <f t="shared" si="362"/>
        <v>#REF!</v>
      </c>
    </row>
    <row r="855" spans="3:27" x14ac:dyDescent="0.3">
      <c r="C855" s="34">
        <v>6.54</v>
      </c>
      <c r="D855" s="34">
        <v>6.65</v>
      </c>
      <c r="E855" s="34">
        <v>7.73</v>
      </c>
      <c r="F855" s="34">
        <v>19.899999999999999</v>
      </c>
      <c r="G855" s="34">
        <v>13.9</v>
      </c>
      <c r="H855" s="34">
        <v>17.7</v>
      </c>
      <c r="I855" s="34">
        <v>30.7</v>
      </c>
      <c r="J855" s="34">
        <v>34.1</v>
      </c>
      <c r="K855" s="34">
        <v>50.1</v>
      </c>
      <c r="L855" s="34">
        <v>16.5</v>
      </c>
      <c r="M855" s="34">
        <v>9.32</v>
      </c>
      <c r="N855" s="34">
        <v>6.99</v>
      </c>
      <c r="P855" s="36" t="e">
        <f t="shared" si="351"/>
        <v>#REF!</v>
      </c>
      <c r="Q855" s="36" t="e">
        <f t="shared" si="352"/>
        <v>#REF!</v>
      </c>
      <c r="R855" s="36" t="e">
        <f t="shared" si="353"/>
        <v>#REF!</v>
      </c>
      <c r="S855" s="36" t="e">
        <f t="shared" si="354"/>
        <v>#REF!</v>
      </c>
      <c r="T855" s="36" t="e">
        <f t="shared" si="355"/>
        <v>#REF!</v>
      </c>
      <c r="U855" s="36" t="e">
        <f t="shared" si="356"/>
        <v>#REF!</v>
      </c>
      <c r="V855" s="36" t="e">
        <f t="shared" si="357"/>
        <v>#REF!</v>
      </c>
      <c r="W855" s="36" t="e">
        <f t="shared" si="358"/>
        <v>#REF!</v>
      </c>
      <c r="X855" s="36" t="e">
        <f t="shared" si="359"/>
        <v>#REF!</v>
      </c>
      <c r="Y855" s="36" t="e">
        <f t="shared" si="360"/>
        <v>#REF!</v>
      </c>
      <c r="Z855" s="36" t="e">
        <f t="shared" si="361"/>
        <v>#REF!</v>
      </c>
      <c r="AA855" s="36" t="e">
        <f t="shared" si="362"/>
        <v>#REF!</v>
      </c>
    </row>
    <row r="856" spans="3:27" x14ac:dyDescent="0.3">
      <c r="C856" s="34">
        <v>6.76</v>
      </c>
      <c r="D856" s="34">
        <v>6.43</v>
      </c>
      <c r="E856" s="34">
        <v>7.9</v>
      </c>
      <c r="F856" s="34">
        <v>17.5</v>
      </c>
      <c r="G856" s="34">
        <v>12</v>
      </c>
      <c r="H856" s="34">
        <v>18.5</v>
      </c>
      <c r="I856" s="34">
        <v>34.5</v>
      </c>
      <c r="J856" s="34">
        <v>31.4</v>
      </c>
      <c r="K856" s="34">
        <v>46.1</v>
      </c>
      <c r="L856" s="34">
        <v>15.3</v>
      </c>
      <c r="M856" s="34">
        <v>9.14</v>
      </c>
      <c r="N856" s="34">
        <v>6.93</v>
      </c>
      <c r="P856" s="36" t="e">
        <f t="shared" si="351"/>
        <v>#REF!</v>
      </c>
      <c r="Q856" s="36" t="e">
        <f t="shared" si="352"/>
        <v>#REF!</v>
      </c>
      <c r="R856" s="36" t="e">
        <f t="shared" si="353"/>
        <v>#REF!</v>
      </c>
      <c r="S856" s="36" t="e">
        <f t="shared" si="354"/>
        <v>#REF!</v>
      </c>
      <c r="T856" s="36" t="e">
        <f t="shared" si="355"/>
        <v>#REF!</v>
      </c>
      <c r="U856" s="36" t="e">
        <f t="shared" si="356"/>
        <v>#REF!</v>
      </c>
      <c r="V856" s="36" t="e">
        <f t="shared" si="357"/>
        <v>#REF!</v>
      </c>
      <c r="W856" s="36" t="e">
        <f t="shared" si="358"/>
        <v>#REF!</v>
      </c>
      <c r="X856" s="36" t="e">
        <f t="shared" si="359"/>
        <v>#REF!</v>
      </c>
      <c r="Y856" s="36" t="e">
        <f t="shared" si="360"/>
        <v>#REF!</v>
      </c>
      <c r="Z856" s="36" t="e">
        <f t="shared" si="361"/>
        <v>#REF!</v>
      </c>
      <c r="AA856" s="36" t="e">
        <f t="shared" si="362"/>
        <v>#REF!</v>
      </c>
    </row>
    <row r="857" spans="3:27" x14ac:dyDescent="0.3">
      <c r="C857" s="34">
        <v>6.43</v>
      </c>
      <c r="D857" s="34">
        <v>5.46</v>
      </c>
      <c r="E857" s="34">
        <v>7.15</v>
      </c>
      <c r="F857" s="34">
        <v>17.899999999999999</v>
      </c>
      <c r="G857" s="34">
        <v>13.6</v>
      </c>
      <c r="H857" s="34">
        <v>19.5</v>
      </c>
      <c r="I857" s="34">
        <v>35.299999999999997</v>
      </c>
      <c r="J857" s="34">
        <v>28.8</v>
      </c>
      <c r="K857" s="34">
        <v>42.8</v>
      </c>
      <c r="L857" s="34">
        <v>13.6</v>
      </c>
      <c r="M857" s="34">
        <v>9.14</v>
      </c>
      <c r="N857" s="34">
        <v>6.88</v>
      </c>
      <c r="P857" s="36" t="e">
        <f t="shared" si="351"/>
        <v>#REF!</v>
      </c>
      <c r="Q857" s="36" t="e">
        <f t="shared" si="352"/>
        <v>#REF!</v>
      </c>
      <c r="R857" s="36" t="e">
        <f t="shared" si="353"/>
        <v>#REF!</v>
      </c>
      <c r="S857" s="36" t="e">
        <f t="shared" si="354"/>
        <v>#REF!</v>
      </c>
      <c r="T857" s="36" t="e">
        <f t="shared" si="355"/>
        <v>#REF!</v>
      </c>
      <c r="U857" s="36" t="e">
        <f t="shared" si="356"/>
        <v>#REF!</v>
      </c>
      <c r="V857" s="36" t="e">
        <f t="shared" si="357"/>
        <v>#REF!</v>
      </c>
      <c r="W857" s="36" t="e">
        <f t="shared" si="358"/>
        <v>#REF!</v>
      </c>
      <c r="X857" s="36" t="e">
        <f t="shared" si="359"/>
        <v>#REF!</v>
      </c>
      <c r="Y857" s="36" t="e">
        <f t="shared" si="360"/>
        <v>#REF!</v>
      </c>
      <c r="Z857" s="36" t="e">
        <f t="shared" si="361"/>
        <v>#REF!</v>
      </c>
      <c r="AA857" s="36" t="e">
        <f t="shared" si="362"/>
        <v>#REF!</v>
      </c>
    </row>
    <row r="858" spans="3:27" x14ac:dyDescent="0.3">
      <c r="C858" s="34">
        <v>6.43</v>
      </c>
      <c r="D858" s="34">
        <v>5.8</v>
      </c>
      <c r="E858" s="34">
        <v>6.82</v>
      </c>
      <c r="F858" s="34">
        <v>18.7</v>
      </c>
      <c r="G858" s="34">
        <v>12.1</v>
      </c>
      <c r="H858" s="34">
        <v>25</v>
      </c>
      <c r="I858" s="34">
        <v>40.6</v>
      </c>
      <c r="J858" s="34">
        <v>26.9</v>
      </c>
      <c r="K858" s="34">
        <v>41.6</v>
      </c>
      <c r="L858" s="34">
        <v>11.9</v>
      </c>
      <c r="M858" s="34">
        <v>9.01</v>
      </c>
      <c r="N858" s="34">
        <v>6.71</v>
      </c>
      <c r="P858" s="36" t="e">
        <f t="shared" si="351"/>
        <v>#REF!</v>
      </c>
      <c r="Q858" s="36" t="e">
        <f t="shared" si="352"/>
        <v>#REF!</v>
      </c>
      <c r="R858" s="36" t="e">
        <f t="shared" si="353"/>
        <v>#REF!</v>
      </c>
      <c r="S858" s="36" t="e">
        <f t="shared" si="354"/>
        <v>#REF!</v>
      </c>
      <c r="T858" s="36" t="e">
        <f t="shared" si="355"/>
        <v>#REF!</v>
      </c>
      <c r="U858" s="36" t="e">
        <f t="shared" si="356"/>
        <v>#REF!</v>
      </c>
      <c r="V858" s="36" t="e">
        <f t="shared" si="357"/>
        <v>#REF!</v>
      </c>
      <c r="W858" s="36" t="e">
        <f t="shared" si="358"/>
        <v>#REF!</v>
      </c>
      <c r="X858" s="36" t="e">
        <f t="shared" si="359"/>
        <v>#REF!</v>
      </c>
      <c r="Y858" s="36" t="e">
        <f t="shared" si="360"/>
        <v>#REF!</v>
      </c>
      <c r="Z858" s="36" t="e">
        <f t="shared" si="361"/>
        <v>#REF!</v>
      </c>
      <c r="AA858" s="36" t="e">
        <f t="shared" si="362"/>
        <v>#REF!</v>
      </c>
    </row>
    <row r="859" spans="3:27" x14ac:dyDescent="0.3">
      <c r="C859" s="34">
        <v>6.88</v>
      </c>
      <c r="D859" s="34">
        <v>5.51</v>
      </c>
      <c r="E859" s="34">
        <v>6.76</v>
      </c>
      <c r="F859" s="34">
        <v>18.8</v>
      </c>
      <c r="G859" s="34">
        <v>15.8</v>
      </c>
      <c r="H859" s="34">
        <v>26.1</v>
      </c>
      <c r="I859" s="34">
        <v>48.8</v>
      </c>
      <c r="J859" s="34">
        <v>32.5</v>
      </c>
      <c r="K859" s="34">
        <v>41.8</v>
      </c>
      <c r="L859" s="34">
        <v>14</v>
      </c>
      <c r="M859" s="34">
        <v>9.14</v>
      </c>
      <c r="N859" s="34">
        <v>6.54</v>
      </c>
      <c r="P859" s="36" t="e">
        <f t="shared" si="351"/>
        <v>#REF!</v>
      </c>
      <c r="Q859" s="36" t="e">
        <f t="shared" si="352"/>
        <v>#REF!</v>
      </c>
      <c r="R859" s="36" t="e">
        <f t="shared" si="353"/>
        <v>#REF!</v>
      </c>
      <c r="S859" s="36" t="e">
        <f t="shared" si="354"/>
        <v>#REF!</v>
      </c>
      <c r="T859" s="36" t="e">
        <f t="shared" si="355"/>
        <v>#REF!</v>
      </c>
      <c r="U859" s="36" t="e">
        <f t="shared" si="356"/>
        <v>#REF!</v>
      </c>
      <c r="V859" s="36" t="e">
        <f t="shared" si="357"/>
        <v>#REF!</v>
      </c>
      <c r="W859" s="36" t="e">
        <f t="shared" si="358"/>
        <v>#REF!</v>
      </c>
      <c r="X859" s="36" t="e">
        <f t="shared" si="359"/>
        <v>#REF!</v>
      </c>
      <c r="Y859" s="36" t="e">
        <f t="shared" si="360"/>
        <v>#REF!</v>
      </c>
      <c r="Z859" s="36" t="e">
        <f t="shared" si="361"/>
        <v>#REF!</v>
      </c>
      <c r="AA859" s="36" t="e">
        <f t="shared" si="362"/>
        <v>#REF!</v>
      </c>
    </row>
    <row r="860" spans="3:27" x14ac:dyDescent="0.3">
      <c r="C860" s="34">
        <v>6.71</v>
      </c>
      <c r="D860" s="34">
        <v>5.8</v>
      </c>
      <c r="E860" s="34">
        <v>6.21</v>
      </c>
      <c r="F860" s="34">
        <v>17.8</v>
      </c>
      <c r="G860" s="34">
        <v>18</v>
      </c>
      <c r="H860" s="34">
        <v>26.4</v>
      </c>
      <c r="I860" s="34">
        <v>47.9</v>
      </c>
      <c r="J860" s="34">
        <v>29.9</v>
      </c>
      <c r="K860" s="34">
        <v>40.5</v>
      </c>
      <c r="L860" s="34">
        <v>13.1</v>
      </c>
      <c r="M860" s="34">
        <v>8.9499999999999993</v>
      </c>
      <c r="N860" s="34">
        <v>6.32</v>
      </c>
      <c r="P860" s="36" t="e">
        <f t="shared" si="351"/>
        <v>#REF!</v>
      </c>
      <c r="Q860" s="36" t="e">
        <f t="shared" si="352"/>
        <v>#REF!</v>
      </c>
      <c r="R860" s="36" t="e">
        <f t="shared" si="353"/>
        <v>#REF!</v>
      </c>
      <c r="S860" s="36" t="e">
        <f t="shared" si="354"/>
        <v>#REF!</v>
      </c>
      <c r="T860" s="36" t="e">
        <f t="shared" si="355"/>
        <v>#REF!</v>
      </c>
      <c r="U860" s="36" t="e">
        <f t="shared" si="356"/>
        <v>#REF!</v>
      </c>
      <c r="V860" s="36" t="e">
        <f t="shared" si="357"/>
        <v>#REF!</v>
      </c>
      <c r="W860" s="36" t="e">
        <f t="shared" si="358"/>
        <v>#REF!</v>
      </c>
      <c r="X860" s="36" t="e">
        <f t="shared" si="359"/>
        <v>#REF!</v>
      </c>
      <c r="Y860" s="36" t="e">
        <f t="shared" si="360"/>
        <v>#REF!</v>
      </c>
      <c r="Z860" s="36" t="e">
        <f t="shared" si="361"/>
        <v>#REF!</v>
      </c>
      <c r="AA860" s="36" t="e">
        <f t="shared" si="362"/>
        <v>#REF!</v>
      </c>
    </row>
    <row r="861" spans="3:27" x14ac:dyDescent="0.3">
      <c r="C861" s="34">
        <v>6.54</v>
      </c>
      <c r="D861" s="34">
        <v>5.65</v>
      </c>
      <c r="E861" s="34">
        <v>6.32</v>
      </c>
      <c r="F861" s="34">
        <v>16.399999999999999</v>
      </c>
      <c r="G861" s="34">
        <v>12.4</v>
      </c>
      <c r="H861" s="34">
        <v>26.1</v>
      </c>
      <c r="I861" s="34">
        <v>38.200000000000003</v>
      </c>
      <c r="J861" s="34">
        <v>28.5</v>
      </c>
      <c r="K861" s="34">
        <v>37.1</v>
      </c>
      <c r="L861" s="34">
        <v>12.6</v>
      </c>
      <c r="M861" s="34">
        <v>8.77</v>
      </c>
      <c r="N861" s="34">
        <v>6.49</v>
      </c>
      <c r="P861" s="36" t="e">
        <f t="shared" si="351"/>
        <v>#REF!</v>
      </c>
      <c r="Q861" s="36" t="e">
        <f t="shared" si="352"/>
        <v>#REF!</v>
      </c>
      <c r="R861" s="36" t="e">
        <f t="shared" si="353"/>
        <v>#REF!</v>
      </c>
      <c r="S861" s="36" t="e">
        <f t="shared" si="354"/>
        <v>#REF!</v>
      </c>
      <c r="T861" s="36" t="e">
        <f t="shared" si="355"/>
        <v>#REF!</v>
      </c>
      <c r="U861" s="36" t="e">
        <f t="shared" si="356"/>
        <v>#REF!</v>
      </c>
      <c r="V861" s="36" t="e">
        <f t="shared" si="357"/>
        <v>#REF!</v>
      </c>
      <c r="W861" s="36" t="e">
        <f t="shared" si="358"/>
        <v>#REF!</v>
      </c>
      <c r="X861" s="36" t="e">
        <f t="shared" si="359"/>
        <v>#REF!</v>
      </c>
      <c r="Y861" s="36" t="e">
        <f t="shared" si="360"/>
        <v>#REF!</v>
      </c>
      <c r="Z861" s="36" t="e">
        <f t="shared" si="361"/>
        <v>#REF!</v>
      </c>
      <c r="AA861" s="36" t="e">
        <f t="shared" si="362"/>
        <v>#REF!</v>
      </c>
    </row>
    <row r="862" spans="3:27" x14ac:dyDescent="0.3">
      <c r="C862" s="34">
        <v>6.49</v>
      </c>
      <c r="D862" s="34">
        <v>5.7</v>
      </c>
      <c r="E862" s="34">
        <v>6</v>
      </c>
      <c r="F862" s="34">
        <v>17.8</v>
      </c>
      <c r="G862" s="34">
        <v>11.8</v>
      </c>
      <c r="H862" s="34">
        <v>19.7</v>
      </c>
      <c r="I862" s="34">
        <v>35.9</v>
      </c>
      <c r="J862" s="34">
        <v>27.1</v>
      </c>
      <c r="K862" s="34">
        <v>36.799999999999997</v>
      </c>
      <c r="L862" s="34">
        <v>12.5</v>
      </c>
      <c r="M862" s="34">
        <v>8.4600000000000009</v>
      </c>
      <c r="N862" s="34">
        <v>6.32</v>
      </c>
      <c r="P862" s="36" t="e">
        <f t="shared" si="351"/>
        <v>#REF!</v>
      </c>
      <c r="Q862" s="36" t="e">
        <f t="shared" si="352"/>
        <v>#REF!</v>
      </c>
      <c r="R862" s="36" t="e">
        <f t="shared" si="353"/>
        <v>#REF!</v>
      </c>
      <c r="S862" s="36" t="e">
        <f t="shared" si="354"/>
        <v>#REF!</v>
      </c>
      <c r="T862" s="36" t="e">
        <f t="shared" si="355"/>
        <v>#REF!</v>
      </c>
      <c r="U862" s="36" t="e">
        <f t="shared" si="356"/>
        <v>#REF!</v>
      </c>
      <c r="V862" s="36" t="e">
        <f t="shared" si="357"/>
        <v>#REF!</v>
      </c>
      <c r="W862" s="36" t="e">
        <f t="shared" si="358"/>
        <v>#REF!</v>
      </c>
      <c r="X862" s="36" t="e">
        <f t="shared" si="359"/>
        <v>#REF!</v>
      </c>
      <c r="Y862" s="36" t="e">
        <f t="shared" si="360"/>
        <v>#REF!</v>
      </c>
      <c r="Z862" s="36" t="e">
        <f t="shared" si="361"/>
        <v>#REF!</v>
      </c>
      <c r="AA862" s="36" t="e">
        <f t="shared" si="362"/>
        <v>#REF!</v>
      </c>
    </row>
    <row r="863" spans="3:27" x14ac:dyDescent="0.3">
      <c r="C863" s="34">
        <v>6.27</v>
      </c>
      <c r="D863" s="34">
        <v>5.51</v>
      </c>
      <c r="E863" s="34">
        <v>5.89</v>
      </c>
      <c r="F863" s="34">
        <v>16.8</v>
      </c>
      <c r="G863" s="34">
        <v>11.6</v>
      </c>
      <c r="H863" s="34">
        <v>20.8</v>
      </c>
      <c r="I863" s="34">
        <v>32.700000000000003</v>
      </c>
      <c r="J863" s="34">
        <v>26.9</v>
      </c>
      <c r="K863" s="34">
        <v>36.299999999999997</v>
      </c>
      <c r="L863" s="34">
        <v>14</v>
      </c>
      <c r="M863" s="34">
        <v>8.27</v>
      </c>
      <c r="N863" s="34">
        <v>6.21</v>
      </c>
      <c r="P863" s="36" t="e">
        <f t="shared" si="351"/>
        <v>#REF!</v>
      </c>
      <c r="Q863" s="36" t="e">
        <f t="shared" si="352"/>
        <v>#REF!</v>
      </c>
      <c r="R863" s="36" t="e">
        <f t="shared" si="353"/>
        <v>#REF!</v>
      </c>
      <c r="S863" s="36" t="e">
        <f t="shared" si="354"/>
        <v>#REF!</v>
      </c>
      <c r="T863" s="36" t="e">
        <f t="shared" si="355"/>
        <v>#REF!</v>
      </c>
      <c r="U863" s="36" t="e">
        <f t="shared" si="356"/>
        <v>#REF!</v>
      </c>
      <c r="V863" s="36" t="e">
        <f t="shared" si="357"/>
        <v>#REF!</v>
      </c>
      <c r="W863" s="36" t="e">
        <f t="shared" si="358"/>
        <v>#REF!</v>
      </c>
      <c r="X863" s="36" t="e">
        <f t="shared" si="359"/>
        <v>#REF!</v>
      </c>
      <c r="Y863" s="36" t="e">
        <f t="shared" si="360"/>
        <v>#REF!</v>
      </c>
      <c r="Z863" s="36" t="e">
        <f t="shared" si="361"/>
        <v>#REF!</v>
      </c>
      <c r="AA863" s="36" t="e">
        <f t="shared" si="362"/>
        <v>#REF!</v>
      </c>
    </row>
    <row r="864" spans="3:27" x14ac:dyDescent="0.3">
      <c r="C864" s="34">
        <v>6.32</v>
      </c>
      <c r="D864" s="34">
        <v>5.26</v>
      </c>
      <c r="E864" s="34">
        <v>5.8</v>
      </c>
      <c r="F864" s="34">
        <v>16</v>
      </c>
      <c r="G864" s="34">
        <v>10.4</v>
      </c>
      <c r="H864" s="34">
        <v>20.2</v>
      </c>
      <c r="I864" s="34">
        <v>41.6</v>
      </c>
      <c r="J864" s="34">
        <v>26</v>
      </c>
      <c r="K864" s="34">
        <v>35</v>
      </c>
      <c r="L864" s="34">
        <v>13.5</v>
      </c>
      <c r="M864" s="34">
        <v>8.15</v>
      </c>
      <c r="N864" s="34">
        <v>6.32</v>
      </c>
      <c r="P864" s="36" t="e">
        <f t="shared" si="351"/>
        <v>#REF!</v>
      </c>
      <c r="Q864" s="36" t="e">
        <f t="shared" si="352"/>
        <v>#REF!</v>
      </c>
      <c r="R864" s="36" t="e">
        <f t="shared" si="353"/>
        <v>#REF!</v>
      </c>
      <c r="S864" s="36" t="e">
        <f t="shared" si="354"/>
        <v>#REF!</v>
      </c>
      <c r="T864" s="36" t="e">
        <f t="shared" si="355"/>
        <v>#REF!</v>
      </c>
      <c r="U864" s="36" t="e">
        <f t="shared" si="356"/>
        <v>#REF!</v>
      </c>
      <c r="V864" s="36" t="e">
        <f t="shared" si="357"/>
        <v>#REF!</v>
      </c>
      <c r="W864" s="36" t="e">
        <f t="shared" si="358"/>
        <v>#REF!</v>
      </c>
      <c r="X864" s="36" t="e">
        <f t="shared" si="359"/>
        <v>#REF!</v>
      </c>
      <c r="Y864" s="36" t="e">
        <f t="shared" si="360"/>
        <v>#REF!</v>
      </c>
      <c r="Z864" s="36" t="e">
        <f t="shared" si="361"/>
        <v>#REF!</v>
      </c>
      <c r="AA864" s="36" t="e">
        <f t="shared" si="362"/>
        <v>#REF!</v>
      </c>
    </row>
    <row r="865" spans="1:40" x14ac:dyDescent="0.3">
      <c r="C865" s="34">
        <v>6.1</v>
      </c>
      <c r="D865" s="34">
        <v>5.8</v>
      </c>
      <c r="E865" s="34">
        <v>6.05</v>
      </c>
      <c r="F865" s="34">
        <v>22.7</v>
      </c>
      <c r="G865" s="34">
        <v>12.1</v>
      </c>
      <c r="H865" s="34">
        <v>20</v>
      </c>
      <c r="I865" s="34">
        <v>32</v>
      </c>
      <c r="J865" s="34">
        <v>25.7</v>
      </c>
      <c r="K865" s="34">
        <v>34</v>
      </c>
      <c r="L865" s="34">
        <v>13.1</v>
      </c>
      <c r="M865" s="34">
        <v>8.64</v>
      </c>
      <c r="N865" s="34">
        <v>6.1</v>
      </c>
      <c r="P865" s="36" t="e">
        <f t="shared" si="351"/>
        <v>#REF!</v>
      </c>
      <c r="Q865" s="36" t="e">
        <f t="shared" si="352"/>
        <v>#REF!</v>
      </c>
      <c r="R865" s="36" t="e">
        <f t="shared" si="353"/>
        <v>#REF!</v>
      </c>
      <c r="S865" s="36" t="e">
        <f t="shared" si="354"/>
        <v>#REF!</v>
      </c>
      <c r="T865" s="36" t="e">
        <f t="shared" si="355"/>
        <v>#REF!</v>
      </c>
      <c r="U865" s="36" t="e">
        <f t="shared" si="356"/>
        <v>#REF!</v>
      </c>
      <c r="V865" s="36" t="e">
        <f t="shared" si="357"/>
        <v>#REF!</v>
      </c>
      <c r="W865" s="36" t="e">
        <f t="shared" si="358"/>
        <v>#REF!</v>
      </c>
      <c r="X865" s="36" t="e">
        <f t="shared" si="359"/>
        <v>#REF!</v>
      </c>
      <c r="Y865" s="36" t="e">
        <f t="shared" si="360"/>
        <v>#REF!</v>
      </c>
      <c r="Z865" s="36" t="e">
        <f t="shared" si="361"/>
        <v>#REF!</v>
      </c>
      <c r="AA865" s="36" t="e">
        <f t="shared" si="362"/>
        <v>#REF!</v>
      </c>
    </row>
    <row r="866" spans="1:40" x14ac:dyDescent="0.3">
      <c r="C866" s="34">
        <v>5.89</v>
      </c>
      <c r="D866" s="34">
        <v>5.65</v>
      </c>
      <c r="E866" s="34">
        <v>8.02</v>
      </c>
      <c r="F866" s="34">
        <v>21</v>
      </c>
      <c r="G866" s="34">
        <v>11.3</v>
      </c>
      <c r="H866" s="34">
        <v>28.3</v>
      </c>
      <c r="I866" s="34">
        <v>33.200000000000003</v>
      </c>
      <c r="J866" s="34">
        <v>25.4</v>
      </c>
      <c r="K866" s="34">
        <v>32.9</v>
      </c>
      <c r="L866" s="34">
        <v>12.9</v>
      </c>
      <c r="M866" s="34">
        <v>8.64</v>
      </c>
      <c r="N866" s="34">
        <v>5.99</v>
      </c>
      <c r="P866" s="36" t="e">
        <f t="shared" si="351"/>
        <v>#REF!</v>
      </c>
      <c r="Q866" s="36" t="e">
        <f t="shared" si="352"/>
        <v>#REF!</v>
      </c>
      <c r="R866" s="36" t="e">
        <f t="shared" si="353"/>
        <v>#REF!</v>
      </c>
      <c r="S866" s="36" t="e">
        <f t="shared" si="354"/>
        <v>#REF!</v>
      </c>
      <c r="T866" s="36" t="e">
        <f t="shared" si="355"/>
        <v>#REF!</v>
      </c>
      <c r="U866" s="36" t="e">
        <f t="shared" si="356"/>
        <v>#REF!</v>
      </c>
      <c r="V866" s="36" t="e">
        <f t="shared" si="357"/>
        <v>#REF!</v>
      </c>
      <c r="W866" s="36" t="e">
        <f t="shared" si="358"/>
        <v>#REF!</v>
      </c>
      <c r="X866" s="36" t="e">
        <f t="shared" si="359"/>
        <v>#REF!</v>
      </c>
      <c r="Y866" s="36" t="e">
        <f t="shared" si="360"/>
        <v>#REF!</v>
      </c>
      <c r="Z866" s="36" t="e">
        <f t="shared" si="361"/>
        <v>#REF!</v>
      </c>
      <c r="AA866" s="36" t="e">
        <f t="shared" si="362"/>
        <v>#REF!</v>
      </c>
    </row>
    <row r="867" spans="1:40" x14ac:dyDescent="0.3">
      <c r="C867" s="34">
        <v>5.89</v>
      </c>
      <c r="D867" s="34">
        <v>6.49</v>
      </c>
      <c r="E867" s="34">
        <v>8.58</v>
      </c>
      <c r="F867" s="34">
        <v>22.1</v>
      </c>
      <c r="G867" s="34">
        <v>17.399999999999999</v>
      </c>
      <c r="H867" s="34">
        <v>36.299999999999997</v>
      </c>
      <c r="I867" s="34">
        <v>31.2</v>
      </c>
      <c r="J867" s="34">
        <v>32.799999999999997</v>
      </c>
      <c r="K867" s="34">
        <v>32</v>
      </c>
      <c r="L867" s="34">
        <v>12.9</v>
      </c>
      <c r="M867" s="34">
        <v>8.4600000000000009</v>
      </c>
      <c r="N867" s="34">
        <v>6.05</v>
      </c>
      <c r="P867" s="36" t="e">
        <f t="shared" si="351"/>
        <v>#REF!</v>
      </c>
      <c r="Q867" s="36" t="e">
        <f t="shared" si="352"/>
        <v>#REF!</v>
      </c>
      <c r="R867" s="36" t="e">
        <f t="shared" si="353"/>
        <v>#REF!</v>
      </c>
      <c r="S867" s="36" t="e">
        <f t="shared" si="354"/>
        <v>#REF!</v>
      </c>
      <c r="T867" s="36" t="e">
        <f t="shared" si="355"/>
        <v>#REF!</v>
      </c>
      <c r="U867" s="36" t="e">
        <f t="shared" si="356"/>
        <v>#REF!</v>
      </c>
      <c r="V867" s="36" t="e">
        <f t="shared" si="357"/>
        <v>#REF!</v>
      </c>
      <c r="W867" s="36" t="e">
        <f t="shared" si="358"/>
        <v>#REF!</v>
      </c>
      <c r="X867" s="36" t="e">
        <f t="shared" si="359"/>
        <v>#REF!</v>
      </c>
      <c r="Y867" s="36" t="e">
        <f t="shared" si="360"/>
        <v>#REF!</v>
      </c>
      <c r="Z867" s="36" t="e">
        <f t="shared" si="361"/>
        <v>#REF!</v>
      </c>
      <c r="AA867" s="36" t="e">
        <f t="shared" si="362"/>
        <v>#REF!</v>
      </c>
    </row>
    <row r="868" spans="1:40" x14ac:dyDescent="0.3">
      <c r="C868" s="34">
        <v>5.94</v>
      </c>
      <c r="D868" s="34">
        <v>6.88</v>
      </c>
      <c r="E868" s="34">
        <v>9.01</v>
      </c>
      <c r="F868" s="34">
        <v>20.2</v>
      </c>
      <c r="G868" s="34">
        <v>14.2</v>
      </c>
      <c r="H868" s="34">
        <v>36.799999999999997</v>
      </c>
      <c r="I868" s="34">
        <v>34.6</v>
      </c>
      <c r="J868" s="34">
        <v>35.4</v>
      </c>
      <c r="K868" s="34">
        <v>31.1</v>
      </c>
      <c r="L868" s="34">
        <v>12.8</v>
      </c>
      <c r="M868" s="34">
        <v>8.4600000000000009</v>
      </c>
      <c r="N868" s="34">
        <v>6.16</v>
      </c>
      <c r="P868" s="36" t="e">
        <f t="shared" si="351"/>
        <v>#REF!</v>
      </c>
      <c r="Q868" s="36" t="e">
        <f t="shared" si="352"/>
        <v>#REF!</v>
      </c>
      <c r="R868" s="36" t="e">
        <f t="shared" si="353"/>
        <v>#REF!</v>
      </c>
      <c r="S868" s="36" t="e">
        <f t="shared" si="354"/>
        <v>#REF!</v>
      </c>
      <c r="T868" s="36" t="e">
        <f t="shared" si="355"/>
        <v>#REF!</v>
      </c>
      <c r="U868" s="36" t="e">
        <f t="shared" si="356"/>
        <v>#REF!</v>
      </c>
      <c r="V868" s="36" t="e">
        <f t="shared" si="357"/>
        <v>#REF!</v>
      </c>
      <c r="W868" s="36" t="e">
        <f t="shared" si="358"/>
        <v>#REF!</v>
      </c>
      <c r="X868" s="36" t="e">
        <f t="shared" si="359"/>
        <v>#REF!</v>
      </c>
      <c r="Y868" s="36" t="e">
        <f t="shared" si="360"/>
        <v>#REF!</v>
      </c>
      <c r="Z868" s="36" t="e">
        <f t="shared" si="361"/>
        <v>#REF!</v>
      </c>
      <c r="AA868" s="36" t="e">
        <f t="shared" si="362"/>
        <v>#REF!</v>
      </c>
    </row>
    <row r="869" spans="1:40" x14ac:dyDescent="0.3">
      <c r="C869" s="34">
        <v>5.89</v>
      </c>
      <c r="D869" s="34">
        <v>7.78</v>
      </c>
      <c r="E869" s="34">
        <v>12.9</v>
      </c>
      <c r="F869" s="34">
        <v>22.8</v>
      </c>
      <c r="G869" s="34">
        <v>14.5</v>
      </c>
      <c r="H869" s="34">
        <v>36</v>
      </c>
      <c r="I869" s="34">
        <v>36.799999999999997</v>
      </c>
      <c r="J869" s="34">
        <v>30.9</v>
      </c>
      <c r="K869" s="34">
        <v>29.7</v>
      </c>
      <c r="L869" s="34">
        <v>12.4</v>
      </c>
      <c r="M869" s="34">
        <v>8.2100000000000009</v>
      </c>
      <c r="N869" s="34">
        <v>6.21</v>
      </c>
      <c r="P869" s="36" t="e">
        <f t="shared" si="351"/>
        <v>#REF!</v>
      </c>
      <c r="Q869" s="36" t="e">
        <f t="shared" si="352"/>
        <v>#REF!</v>
      </c>
      <c r="R869" s="36" t="e">
        <f t="shared" si="353"/>
        <v>#REF!</v>
      </c>
      <c r="S869" s="36" t="e">
        <f t="shared" si="354"/>
        <v>#REF!</v>
      </c>
      <c r="T869" s="36" t="e">
        <f t="shared" si="355"/>
        <v>#REF!</v>
      </c>
      <c r="U869" s="36" t="e">
        <f t="shared" si="356"/>
        <v>#REF!</v>
      </c>
      <c r="V869" s="36" t="e">
        <f t="shared" si="357"/>
        <v>#REF!</v>
      </c>
      <c r="W869" s="36" t="e">
        <f t="shared" si="358"/>
        <v>#REF!</v>
      </c>
      <c r="X869" s="36" t="e">
        <f t="shared" si="359"/>
        <v>#REF!</v>
      </c>
      <c r="Y869" s="36" t="e">
        <f t="shared" si="360"/>
        <v>#REF!</v>
      </c>
      <c r="Z869" s="36" t="e">
        <f t="shared" si="361"/>
        <v>#REF!</v>
      </c>
      <c r="AA869" s="36" t="e">
        <f t="shared" si="362"/>
        <v>#REF!</v>
      </c>
    </row>
    <row r="870" spans="1:40" x14ac:dyDescent="0.3">
      <c r="C870" s="34">
        <v>5.8</v>
      </c>
      <c r="D870" s="34">
        <v>7.48</v>
      </c>
      <c r="E870" s="34">
        <v>15.8</v>
      </c>
      <c r="F870" s="34">
        <v>28.4</v>
      </c>
      <c r="G870" s="34">
        <v>16.100000000000001</v>
      </c>
      <c r="H870" s="34">
        <v>39.200000000000003</v>
      </c>
      <c r="I870" s="34">
        <v>33.200000000000003</v>
      </c>
      <c r="J870" s="34">
        <v>29.4</v>
      </c>
      <c r="K870" s="34">
        <v>28.3</v>
      </c>
      <c r="L870" s="34">
        <v>12.3</v>
      </c>
      <c r="M870" s="34">
        <v>8.39</v>
      </c>
      <c r="N870" s="34">
        <v>6.49</v>
      </c>
      <c r="P870" s="36" t="e">
        <f t="shared" si="351"/>
        <v>#REF!</v>
      </c>
      <c r="Q870" s="36" t="e">
        <f t="shared" si="352"/>
        <v>#REF!</v>
      </c>
      <c r="R870" s="36" t="e">
        <f t="shared" si="353"/>
        <v>#REF!</v>
      </c>
      <c r="S870" s="36" t="e">
        <f t="shared" si="354"/>
        <v>#REF!</v>
      </c>
      <c r="T870" s="36" t="e">
        <f t="shared" si="355"/>
        <v>#REF!</v>
      </c>
      <c r="U870" s="36" t="e">
        <f t="shared" si="356"/>
        <v>#REF!</v>
      </c>
      <c r="V870" s="36" t="e">
        <f t="shared" si="357"/>
        <v>#REF!</v>
      </c>
      <c r="W870" s="36" t="e">
        <f t="shared" si="358"/>
        <v>#REF!</v>
      </c>
      <c r="X870" s="36" t="e">
        <f t="shared" si="359"/>
        <v>#REF!</v>
      </c>
      <c r="Y870" s="36" t="e">
        <f t="shared" si="360"/>
        <v>#REF!</v>
      </c>
      <c r="Z870" s="36" t="e">
        <f t="shared" si="361"/>
        <v>#REF!</v>
      </c>
      <c r="AA870" s="36" t="e">
        <f t="shared" si="362"/>
        <v>#REF!</v>
      </c>
    </row>
    <row r="871" spans="1:40" x14ac:dyDescent="0.3">
      <c r="C871" s="34">
        <v>6.43</v>
      </c>
      <c r="E871" s="34">
        <v>16.399999999999999</v>
      </c>
      <c r="F871" s="34">
        <v>28.2</v>
      </c>
      <c r="G871" s="34">
        <v>18.399999999999999</v>
      </c>
      <c r="H871" s="34">
        <v>40.9</v>
      </c>
      <c r="I871" s="34">
        <v>32.5</v>
      </c>
      <c r="J871" s="34">
        <v>28.1</v>
      </c>
      <c r="K871" s="34">
        <v>27.2</v>
      </c>
      <c r="L871" s="34">
        <v>12.1</v>
      </c>
      <c r="M871" s="34">
        <v>8.33</v>
      </c>
      <c r="N871" s="34">
        <v>6.27</v>
      </c>
      <c r="P871" s="36" t="e">
        <f>IF(C871="NaN", "", C871*$G$7)</f>
        <v>#REF!</v>
      </c>
      <c r="Q871" s="36"/>
      <c r="R871" s="36" t="e">
        <f t="shared" ref="R871:AA872" si="364">IF(E871="NaN", "", E871*$G$7)</f>
        <v>#REF!</v>
      </c>
      <c r="S871" s="36" t="e">
        <f t="shared" si="364"/>
        <v>#REF!</v>
      </c>
      <c r="T871" s="36" t="e">
        <f t="shared" si="364"/>
        <v>#REF!</v>
      </c>
      <c r="U871" s="36" t="e">
        <f t="shared" si="364"/>
        <v>#REF!</v>
      </c>
      <c r="V871" s="36" t="e">
        <f t="shared" si="364"/>
        <v>#REF!</v>
      </c>
      <c r="W871" s="36" t="e">
        <f t="shared" si="364"/>
        <v>#REF!</v>
      </c>
      <c r="X871" s="36" t="e">
        <f t="shared" si="364"/>
        <v>#REF!</v>
      </c>
      <c r="Y871" s="36" t="e">
        <f t="shared" si="364"/>
        <v>#REF!</v>
      </c>
      <c r="Z871" s="36" t="e">
        <f t="shared" si="364"/>
        <v>#REF!</v>
      </c>
      <c r="AA871" s="36" t="e">
        <f t="shared" si="364"/>
        <v>#REF!</v>
      </c>
    </row>
    <row r="872" spans="1:40" x14ac:dyDescent="0.3">
      <c r="C872" s="34">
        <v>6.43</v>
      </c>
      <c r="E872" s="34">
        <v>15.2</v>
      </c>
      <c r="F872" s="34">
        <v>33</v>
      </c>
      <c r="G872" s="34">
        <v>17.8</v>
      </c>
      <c r="H872" s="34">
        <v>38.6</v>
      </c>
      <c r="I872" s="34">
        <v>32.299999999999997</v>
      </c>
      <c r="J872" s="34">
        <v>26.2</v>
      </c>
      <c r="K872" s="34">
        <v>26.8</v>
      </c>
      <c r="L872" s="34">
        <v>12</v>
      </c>
      <c r="M872" s="34">
        <v>8.08</v>
      </c>
      <c r="N872" s="34">
        <v>5.94</v>
      </c>
      <c r="P872" s="36" t="e">
        <f>IF(C872="NaN", "", C872*$G$7)</f>
        <v>#REF!</v>
      </c>
      <c r="Q872" s="36"/>
      <c r="R872" s="36" t="e">
        <f t="shared" si="364"/>
        <v>#REF!</v>
      </c>
      <c r="S872" s="36" t="e">
        <f t="shared" si="364"/>
        <v>#REF!</v>
      </c>
      <c r="T872" s="36" t="e">
        <f t="shared" si="364"/>
        <v>#REF!</v>
      </c>
      <c r="U872" s="36" t="e">
        <f t="shared" si="364"/>
        <v>#REF!</v>
      </c>
      <c r="V872" s="36" t="e">
        <f t="shared" si="364"/>
        <v>#REF!</v>
      </c>
      <c r="W872" s="36" t="e">
        <f t="shared" si="364"/>
        <v>#REF!</v>
      </c>
      <c r="X872" s="36" t="e">
        <f t="shared" si="364"/>
        <v>#REF!</v>
      </c>
      <c r="Y872" s="36" t="e">
        <f t="shared" si="364"/>
        <v>#REF!</v>
      </c>
      <c r="Z872" s="36" t="e">
        <f t="shared" si="364"/>
        <v>#REF!</v>
      </c>
      <c r="AA872" s="36" t="e">
        <f t="shared" si="364"/>
        <v>#REF!</v>
      </c>
    </row>
    <row r="873" spans="1:40" x14ac:dyDescent="0.3">
      <c r="C873" s="34">
        <v>6.65</v>
      </c>
      <c r="E873" s="34">
        <v>15.8</v>
      </c>
      <c r="G873" s="34">
        <v>16.7</v>
      </c>
      <c r="I873" s="34">
        <v>31</v>
      </c>
      <c r="J873" s="34">
        <v>45.8</v>
      </c>
      <c r="L873" s="34">
        <v>12</v>
      </c>
      <c r="N873" s="34">
        <v>5.89</v>
      </c>
      <c r="P873" s="36" t="e">
        <f>IF(C873="NaN", "", C873*$G$7)</f>
        <v>#REF!</v>
      </c>
      <c r="Q873" s="36"/>
      <c r="R873" s="36" t="e">
        <f>IF(E873="NaN", "", E873*$G$7)</f>
        <v>#REF!</v>
      </c>
      <c r="S873" s="36"/>
      <c r="T873" s="36" t="e">
        <f>IF(G873="NaN", "", G873*$G$7)</f>
        <v>#REF!</v>
      </c>
      <c r="U873" s="36"/>
      <c r="V873" s="36" t="e">
        <f>IF(I873="NaN", "", I873*$G$7)</f>
        <v>#REF!</v>
      </c>
      <c r="W873" s="36" t="e">
        <f>IF(J873="NaN", "", J873*$G$7)</f>
        <v>#REF!</v>
      </c>
      <c r="X873" s="36"/>
      <c r="Y873" s="36" t="e">
        <f>IF(L873="NaN", "", L873*$G$7)</f>
        <v>#REF!</v>
      </c>
      <c r="Z873" s="36"/>
      <c r="AA873" s="36" t="e">
        <f>IF(N873="NaN", "", N873*$G$7)</f>
        <v>#REF!</v>
      </c>
    </row>
    <row r="874" spans="1:40" x14ac:dyDescent="0.3">
      <c r="P874" s="36"/>
      <c r="Q874" s="36"/>
      <c r="R874" s="36"/>
      <c r="S874" s="36"/>
      <c r="T874" s="36"/>
      <c r="U874" s="36"/>
      <c r="V874" s="36"/>
      <c r="W874" s="36"/>
      <c r="X874" s="36"/>
      <c r="Y874" s="36"/>
      <c r="Z874" s="36"/>
      <c r="AA874" s="36"/>
    </row>
    <row r="875" spans="1:40" x14ac:dyDescent="0.3">
      <c r="A875" s="34">
        <v>1994</v>
      </c>
      <c r="C875" s="34">
        <v>6.1</v>
      </c>
      <c r="D875" s="34">
        <v>5.0199999999999996</v>
      </c>
      <c r="E875" s="34">
        <v>5.84</v>
      </c>
      <c r="F875" s="34">
        <v>5.41</v>
      </c>
      <c r="G875" s="34">
        <v>4.47</v>
      </c>
      <c r="H875" s="34">
        <v>15</v>
      </c>
      <c r="I875" s="34">
        <v>48.6</v>
      </c>
      <c r="J875" s="34">
        <v>56.5</v>
      </c>
      <c r="K875" s="34">
        <v>66.099999999999994</v>
      </c>
      <c r="L875" s="34">
        <v>20.399999999999999</v>
      </c>
      <c r="M875" s="34">
        <v>10</v>
      </c>
      <c r="N875" s="34">
        <v>7.59</v>
      </c>
      <c r="P875" s="36" t="e">
        <f t="shared" ref="P875:P902" si="365">IF(C875="NaN", "", C875*$G$7)</f>
        <v>#REF!</v>
      </c>
      <c r="Q875" s="36" t="e">
        <f t="shared" ref="Q875:Q902" si="366">IF(D875="NaN", "", D875*$G$7)</f>
        <v>#REF!</v>
      </c>
      <c r="R875" s="36" t="e">
        <f t="shared" ref="R875:R902" si="367">IF(E875="NaN", "", E875*$G$7)</f>
        <v>#REF!</v>
      </c>
      <c r="S875" s="36" t="e">
        <f t="shared" ref="S875:S902" si="368">IF(F875="NaN", "", F875*$G$7)</f>
        <v>#REF!</v>
      </c>
      <c r="T875" s="36" t="e">
        <f t="shared" ref="T875:T902" si="369">IF(G875="NaN", "", G875*$G$7)</f>
        <v>#REF!</v>
      </c>
      <c r="U875" s="36" t="e">
        <f t="shared" ref="U875:U902" si="370">IF(H875="NaN", "", H875*$G$7)</f>
        <v>#REF!</v>
      </c>
      <c r="V875" s="36" t="e">
        <f t="shared" ref="V875:V902" si="371">IF(I875="NaN", "", I875*$G$7)</f>
        <v>#REF!</v>
      </c>
      <c r="W875" s="36" t="e">
        <f t="shared" ref="W875:W902" si="372">IF(J875="NaN", "", J875*$G$7)</f>
        <v>#REF!</v>
      </c>
      <c r="X875" s="36" t="e">
        <f t="shared" ref="X875:X902" si="373">IF(K875="NaN", "", K875*$G$7)</f>
        <v>#REF!</v>
      </c>
      <c r="Y875" s="36" t="e">
        <f t="shared" ref="Y875:Y902" si="374">IF(L875="NaN", "", L875*$G$7)</f>
        <v>#REF!</v>
      </c>
      <c r="Z875" s="36" t="e">
        <f t="shared" ref="Z875:Z902" si="375">IF(M875="NaN", "", M875*$G$7)</f>
        <v>#REF!</v>
      </c>
      <c r="AA875" s="36" t="e">
        <f t="shared" ref="AA875:AA902" si="376">IF(N875="NaN", "", N875*$G$7)</f>
        <v>#REF!</v>
      </c>
      <c r="AC875" s="3" t="e">
        <f t="shared" ref="AC875:AN875" si="377">AVERAGE(P875:P905)</f>
        <v>#REF!</v>
      </c>
      <c r="AD875" s="3" t="e">
        <f t="shared" si="377"/>
        <v>#REF!</v>
      </c>
      <c r="AE875" s="3" t="e">
        <f t="shared" si="377"/>
        <v>#REF!</v>
      </c>
      <c r="AF875" s="3" t="e">
        <f t="shared" si="377"/>
        <v>#REF!</v>
      </c>
      <c r="AG875" s="3" t="e">
        <f t="shared" si="377"/>
        <v>#REF!</v>
      </c>
      <c r="AH875" s="3" t="e">
        <f t="shared" si="377"/>
        <v>#REF!</v>
      </c>
      <c r="AI875" s="3" t="e">
        <f t="shared" si="377"/>
        <v>#REF!</v>
      </c>
      <c r="AJ875" s="3" t="e">
        <f t="shared" si="377"/>
        <v>#REF!</v>
      </c>
      <c r="AK875" s="3" t="e">
        <f t="shared" si="377"/>
        <v>#REF!</v>
      </c>
      <c r="AL875" s="3" t="e">
        <f t="shared" si="377"/>
        <v>#REF!</v>
      </c>
      <c r="AM875" s="3" t="e">
        <f t="shared" si="377"/>
        <v>#REF!</v>
      </c>
      <c r="AN875" s="3" t="e">
        <f t="shared" si="377"/>
        <v>#REF!</v>
      </c>
    </row>
    <row r="876" spans="1:40" x14ac:dyDescent="0.3">
      <c r="C876" s="34">
        <v>6.16</v>
      </c>
      <c r="D876" s="34">
        <v>4.88</v>
      </c>
      <c r="E876" s="34">
        <v>5.56</v>
      </c>
      <c r="F876" s="34">
        <v>5.22</v>
      </c>
      <c r="G876" s="34">
        <v>4.08</v>
      </c>
      <c r="H876" s="34">
        <v>9.27</v>
      </c>
      <c r="I876" s="34">
        <v>12.7</v>
      </c>
      <c r="J876" s="34">
        <v>50.8</v>
      </c>
      <c r="K876" s="34">
        <v>59.5</v>
      </c>
      <c r="L876" s="34">
        <v>20.100000000000001</v>
      </c>
      <c r="M876" s="34">
        <v>9.7899999999999991</v>
      </c>
      <c r="N876" s="34">
        <v>7.15</v>
      </c>
      <c r="P876" s="36" t="e">
        <f t="shared" si="365"/>
        <v>#REF!</v>
      </c>
      <c r="Q876" s="36" t="e">
        <f t="shared" si="366"/>
        <v>#REF!</v>
      </c>
      <c r="R876" s="36" t="e">
        <f t="shared" si="367"/>
        <v>#REF!</v>
      </c>
      <c r="S876" s="36" t="e">
        <f t="shared" si="368"/>
        <v>#REF!</v>
      </c>
      <c r="T876" s="36" t="e">
        <f t="shared" si="369"/>
        <v>#REF!</v>
      </c>
      <c r="U876" s="36" t="e">
        <f t="shared" si="370"/>
        <v>#REF!</v>
      </c>
      <c r="V876" s="36" t="e">
        <f t="shared" si="371"/>
        <v>#REF!</v>
      </c>
      <c r="W876" s="36" t="e">
        <f t="shared" si="372"/>
        <v>#REF!</v>
      </c>
      <c r="X876" s="36" t="e">
        <f t="shared" si="373"/>
        <v>#REF!</v>
      </c>
      <c r="Y876" s="36" t="e">
        <f t="shared" si="374"/>
        <v>#REF!</v>
      </c>
      <c r="Z876" s="36" t="e">
        <f t="shared" si="375"/>
        <v>#REF!</v>
      </c>
      <c r="AA876" s="36" t="e">
        <f t="shared" si="376"/>
        <v>#REF!</v>
      </c>
    </row>
    <row r="877" spans="1:40" x14ac:dyDescent="0.3">
      <c r="C877" s="34">
        <v>5.89</v>
      </c>
      <c r="D877" s="34">
        <v>4.83</v>
      </c>
      <c r="E877" s="34">
        <v>5.46</v>
      </c>
      <c r="F877" s="34">
        <v>4.33</v>
      </c>
      <c r="G877" s="34">
        <v>4.25</v>
      </c>
      <c r="H877" s="34">
        <v>10.1</v>
      </c>
      <c r="I877" s="34">
        <v>16.5</v>
      </c>
      <c r="J877" s="34">
        <v>47</v>
      </c>
      <c r="K877" s="34">
        <v>65.8</v>
      </c>
      <c r="L877" s="34">
        <v>19.7</v>
      </c>
      <c r="M877" s="34">
        <v>9.4600000000000009</v>
      </c>
      <c r="N877" s="34">
        <v>7.26</v>
      </c>
      <c r="P877" s="36" t="e">
        <f t="shared" si="365"/>
        <v>#REF!</v>
      </c>
      <c r="Q877" s="36" t="e">
        <f t="shared" si="366"/>
        <v>#REF!</v>
      </c>
      <c r="R877" s="36" t="e">
        <f t="shared" si="367"/>
        <v>#REF!</v>
      </c>
      <c r="S877" s="36" t="e">
        <f t="shared" si="368"/>
        <v>#REF!</v>
      </c>
      <c r="T877" s="36" t="e">
        <f t="shared" si="369"/>
        <v>#REF!</v>
      </c>
      <c r="U877" s="36" t="e">
        <f t="shared" si="370"/>
        <v>#REF!</v>
      </c>
      <c r="V877" s="36" t="e">
        <f t="shared" si="371"/>
        <v>#REF!</v>
      </c>
      <c r="W877" s="36" t="e">
        <f t="shared" si="372"/>
        <v>#REF!</v>
      </c>
      <c r="X877" s="36" t="e">
        <f t="shared" si="373"/>
        <v>#REF!</v>
      </c>
      <c r="Y877" s="36" t="e">
        <f t="shared" si="374"/>
        <v>#REF!</v>
      </c>
      <c r="Z877" s="36" t="e">
        <f t="shared" si="375"/>
        <v>#REF!</v>
      </c>
      <c r="AA877" s="36" t="e">
        <f t="shared" si="376"/>
        <v>#REF!</v>
      </c>
    </row>
    <row r="878" spans="1:40" x14ac:dyDescent="0.3">
      <c r="C878" s="34">
        <v>6.16</v>
      </c>
      <c r="D878" s="34">
        <v>4.78</v>
      </c>
      <c r="E878" s="34">
        <v>5.8</v>
      </c>
      <c r="F878" s="34">
        <v>4.59</v>
      </c>
      <c r="G878" s="34">
        <v>4.37</v>
      </c>
      <c r="H878" s="34">
        <v>7.77</v>
      </c>
      <c r="I878" s="34">
        <v>31.6</v>
      </c>
      <c r="J878" s="34">
        <v>45.4</v>
      </c>
      <c r="K878" s="34">
        <v>61.6</v>
      </c>
      <c r="L878" s="34">
        <v>19.3</v>
      </c>
      <c r="M878" s="34">
        <v>9.1999999999999993</v>
      </c>
      <c r="N878" s="34">
        <v>7.26</v>
      </c>
      <c r="P878" s="36" t="e">
        <f t="shared" si="365"/>
        <v>#REF!</v>
      </c>
      <c r="Q878" s="36" t="e">
        <f t="shared" si="366"/>
        <v>#REF!</v>
      </c>
      <c r="R878" s="36" t="e">
        <f t="shared" si="367"/>
        <v>#REF!</v>
      </c>
      <c r="S878" s="36" t="e">
        <f t="shared" si="368"/>
        <v>#REF!</v>
      </c>
      <c r="T878" s="36" t="e">
        <f t="shared" si="369"/>
        <v>#REF!</v>
      </c>
      <c r="U878" s="36" t="e">
        <f t="shared" si="370"/>
        <v>#REF!</v>
      </c>
      <c r="V878" s="36" t="e">
        <f t="shared" si="371"/>
        <v>#REF!</v>
      </c>
      <c r="W878" s="36" t="e">
        <f t="shared" si="372"/>
        <v>#REF!</v>
      </c>
      <c r="X878" s="36" t="e">
        <f t="shared" si="373"/>
        <v>#REF!</v>
      </c>
      <c r="Y878" s="36" t="e">
        <f t="shared" si="374"/>
        <v>#REF!</v>
      </c>
      <c r="Z878" s="36" t="e">
        <f t="shared" si="375"/>
        <v>#REF!</v>
      </c>
      <c r="AA878" s="36" t="e">
        <f t="shared" si="376"/>
        <v>#REF!</v>
      </c>
    </row>
    <row r="879" spans="1:40" x14ac:dyDescent="0.3">
      <c r="C879" s="34">
        <v>6.16</v>
      </c>
      <c r="D879" s="34">
        <v>4.6399999999999997</v>
      </c>
      <c r="E879" s="34">
        <v>5.94</v>
      </c>
      <c r="F879" s="34">
        <v>4.83</v>
      </c>
      <c r="G879" s="34">
        <v>4.7300000000000004</v>
      </c>
      <c r="H879" s="34">
        <v>7.72</v>
      </c>
      <c r="I879" s="34">
        <v>22.9</v>
      </c>
      <c r="J879" s="34">
        <v>43.2</v>
      </c>
      <c r="K879" s="34">
        <v>57.6</v>
      </c>
      <c r="L879" s="34">
        <v>18.7</v>
      </c>
      <c r="M879" s="34">
        <v>9.1999999999999993</v>
      </c>
      <c r="N879" s="34">
        <v>7.04</v>
      </c>
      <c r="P879" s="36" t="e">
        <f t="shared" si="365"/>
        <v>#REF!</v>
      </c>
      <c r="Q879" s="36" t="e">
        <f t="shared" si="366"/>
        <v>#REF!</v>
      </c>
      <c r="R879" s="36" t="e">
        <f t="shared" si="367"/>
        <v>#REF!</v>
      </c>
      <c r="S879" s="36" t="e">
        <f t="shared" si="368"/>
        <v>#REF!</v>
      </c>
      <c r="T879" s="36" t="e">
        <f t="shared" si="369"/>
        <v>#REF!</v>
      </c>
      <c r="U879" s="36" t="e">
        <f t="shared" si="370"/>
        <v>#REF!</v>
      </c>
      <c r="V879" s="36" t="e">
        <f t="shared" si="371"/>
        <v>#REF!</v>
      </c>
      <c r="W879" s="36" t="e">
        <f t="shared" si="372"/>
        <v>#REF!</v>
      </c>
      <c r="X879" s="36" t="e">
        <f t="shared" si="373"/>
        <v>#REF!</v>
      </c>
      <c r="Y879" s="36" t="e">
        <f t="shared" si="374"/>
        <v>#REF!</v>
      </c>
      <c r="Z879" s="36" t="e">
        <f t="shared" si="375"/>
        <v>#REF!</v>
      </c>
      <c r="AA879" s="36" t="e">
        <f t="shared" si="376"/>
        <v>#REF!</v>
      </c>
    </row>
    <row r="880" spans="1:40" x14ac:dyDescent="0.3">
      <c r="C880" s="34">
        <v>5.84</v>
      </c>
      <c r="D880" s="34">
        <v>4.7300000000000004</v>
      </c>
      <c r="E880" s="34">
        <v>5.8</v>
      </c>
      <c r="F880" s="34">
        <v>6.06</v>
      </c>
      <c r="G880" s="34">
        <v>4.97</v>
      </c>
      <c r="H880" s="34">
        <v>6.71</v>
      </c>
      <c r="I880" s="34">
        <v>25.1</v>
      </c>
      <c r="J880" s="34">
        <v>35.5</v>
      </c>
      <c r="K880" s="34">
        <v>64.7</v>
      </c>
      <c r="L880" s="34">
        <v>17.600000000000001</v>
      </c>
      <c r="M880" s="34">
        <v>8.9499999999999993</v>
      </c>
      <c r="N880" s="34">
        <v>6.71</v>
      </c>
      <c r="P880" s="36" t="e">
        <f t="shared" si="365"/>
        <v>#REF!</v>
      </c>
      <c r="Q880" s="36" t="e">
        <f t="shared" si="366"/>
        <v>#REF!</v>
      </c>
      <c r="R880" s="36" t="e">
        <f t="shared" si="367"/>
        <v>#REF!</v>
      </c>
      <c r="S880" s="36" t="e">
        <f t="shared" si="368"/>
        <v>#REF!</v>
      </c>
      <c r="T880" s="36" t="e">
        <f t="shared" si="369"/>
        <v>#REF!</v>
      </c>
      <c r="U880" s="36" t="e">
        <f t="shared" si="370"/>
        <v>#REF!</v>
      </c>
      <c r="V880" s="36" t="e">
        <f t="shared" si="371"/>
        <v>#REF!</v>
      </c>
      <c r="W880" s="36" t="e">
        <f t="shared" si="372"/>
        <v>#REF!</v>
      </c>
      <c r="X880" s="36" t="e">
        <f t="shared" si="373"/>
        <v>#REF!</v>
      </c>
      <c r="Y880" s="36" t="e">
        <f t="shared" si="374"/>
        <v>#REF!</v>
      </c>
      <c r="Z880" s="36" t="e">
        <f t="shared" si="375"/>
        <v>#REF!</v>
      </c>
      <c r="AA880" s="36" t="e">
        <f t="shared" si="376"/>
        <v>#REF!</v>
      </c>
    </row>
    <row r="881" spans="3:27" x14ac:dyDescent="0.3">
      <c r="C881" s="34">
        <v>5.56</v>
      </c>
      <c r="D881" s="34">
        <v>4.68</v>
      </c>
      <c r="E881" s="34">
        <v>5.65</v>
      </c>
      <c r="F881" s="34">
        <v>5.7</v>
      </c>
      <c r="G881" s="34">
        <v>5.75</v>
      </c>
      <c r="H881" s="34">
        <v>7.22</v>
      </c>
      <c r="I881" s="34">
        <v>23.4</v>
      </c>
      <c r="J881" s="34">
        <v>39.9</v>
      </c>
      <c r="K881" s="34">
        <v>59.6</v>
      </c>
      <c r="L881" s="34">
        <v>16.8</v>
      </c>
      <c r="M881" s="34">
        <v>8.83</v>
      </c>
      <c r="N881" s="34">
        <v>6.93</v>
      </c>
      <c r="P881" s="36" t="e">
        <f t="shared" si="365"/>
        <v>#REF!</v>
      </c>
      <c r="Q881" s="36" t="e">
        <f t="shared" si="366"/>
        <v>#REF!</v>
      </c>
      <c r="R881" s="36" t="e">
        <f t="shared" si="367"/>
        <v>#REF!</v>
      </c>
      <c r="S881" s="36" t="e">
        <f t="shared" si="368"/>
        <v>#REF!</v>
      </c>
      <c r="T881" s="36" t="e">
        <f t="shared" si="369"/>
        <v>#REF!</v>
      </c>
      <c r="U881" s="36" t="e">
        <f t="shared" si="370"/>
        <v>#REF!</v>
      </c>
      <c r="V881" s="36" t="e">
        <f t="shared" si="371"/>
        <v>#REF!</v>
      </c>
      <c r="W881" s="36" t="e">
        <f t="shared" si="372"/>
        <v>#REF!</v>
      </c>
      <c r="X881" s="36" t="e">
        <f t="shared" si="373"/>
        <v>#REF!</v>
      </c>
      <c r="Y881" s="36" t="e">
        <f t="shared" si="374"/>
        <v>#REF!</v>
      </c>
      <c r="Z881" s="36" t="e">
        <f t="shared" si="375"/>
        <v>#REF!</v>
      </c>
      <c r="AA881" s="36" t="e">
        <f t="shared" si="376"/>
        <v>#REF!</v>
      </c>
    </row>
    <row r="882" spans="3:27" x14ac:dyDescent="0.3">
      <c r="C882" s="34">
        <v>5.46</v>
      </c>
      <c r="D882" s="34">
        <v>5.22</v>
      </c>
      <c r="E882" s="34">
        <v>5.22</v>
      </c>
      <c r="F882" s="34">
        <v>4.97</v>
      </c>
      <c r="G882" s="34">
        <v>5.89</v>
      </c>
      <c r="H882" s="34">
        <v>7.39</v>
      </c>
      <c r="I882" s="34">
        <v>25</v>
      </c>
      <c r="J882" s="34">
        <v>38.799999999999997</v>
      </c>
      <c r="K882" s="34">
        <v>54.2</v>
      </c>
      <c r="L882" s="34">
        <v>16.899999999999999</v>
      </c>
      <c r="M882" s="34">
        <v>8.6999999999999993</v>
      </c>
      <c r="N882" s="34">
        <v>6.82</v>
      </c>
      <c r="P882" s="36" t="e">
        <f t="shared" si="365"/>
        <v>#REF!</v>
      </c>
      <c r="Q882" s="36" t="e">
        <f t="shared" si="366"/>
        <v>#REF!</v>
      </c>
      <c r="R882" s="36" t="e">
        <f t="shared" si="367"/>
        <v>#REF!</v>
      </c>
      <c r="S882" s="36" t="e">
        <f t="shared" si="368"/>
        <v>#REF!</v>
      </c>
      <c r="T882" s="36" t="e">
        <f t="shared" si="369"/>
        <v>#REF!</v>
      </c>
      <c r="U882" s="36" t="e">
        <f t="shared" si="370"/>
        <v>#REF!</v>
      </c>
      <c r="V882" s="36" t="e">
        <f t="shared" si="371"/>
        <v>#REF!</v>
      </c>
      <c r="W882" s="36" t="e">
        <f t="shared" si="372"/>
        <v>#REF!</v>
      </c>
      <c r="X882" s="36" t="e">
        <f t="shared" si="373"/>
        <v>#REF!</v>
      </c>
      <c r="Y882" s="36" t="e">
        <f t="shared" si="374"/>
        <v>#REF!</v>
      </c>
      <c r="Z882" s="36" t="e">
        <f t="shared" si="375"/>
        <v>#REF!</v>
      </c>
      <c r="AA882" s="36" t="e">
        <f t="shared" si="376"/>
        <v>#REF!</v>
      </c>
    </row>
    <row r="883" spans="3:27" x14ac:dyDescent="0.3">
      <c r="C883" s="34">
        <v>5.31</v>
      </c>
      <c r="D883" s="34">
        <v>5.96</v>
      </c>
      <c r="E883" s="34">
        <v>5.26</v>
      </c>
      <c r="F883" s="34">
        <v>4.12</v>
      </c>
      <c r="G883" s="34">
        <v>6.65</v>
      </c>
      <c r="H883" s="34">
        <v>8.9499999999999993</v>
      </c>
      <c r="I883" s="34">
        <v>24.5</v>
      </c>
      <c r="J883" s="34">
        <v>44.4</v>
      </c>
      <c r="K883" s="34">
        <v>44.5</v>
      </c>
      <c r="L883" s="34">
        <v>16.7</v>
      </c>
      <c r="M883" s="34">
        <v>8.89</v>
      </c>
      <c r="N883" s="34">
        <v>6.76</v>
      </c>
      <c r="P883" s="36" t="e">
        <f t="shared" si="365"/>
        <v>#REF!</v>
      </c>
      <c r="Q883" s="36" t="e">
        <f t="shared" si="366"/>
        <v>#REF!</v>
      </c>
      <c r="R883" s="36" t="e">
        <f t="shared" si="367"/>
        <v>#REF!</v>
      </c>
      <c r="S883" s="36" t="e">
        <f t="shared" si="368"/>
        <v>#REF!</v>
      </c>
      <c r="T883" s="36" t="e">
        <f t="shared" si="369"/>
        <v>#REF!</v>
      </c>
      <c r="U883" s="36" t="e">
        <f t="shared" si="370"/>
        <v>#REF!</v>
      </c>
      <c r="V883" s="36" t="e">
        <f t="shared" si="371"/>
        <v>#REF!</v>
      </c>
      <c r="W883" s="36" t="e">
        <f t="shared" si="372"/>
        <v>#REF!</v>
      </c>
      <c r="X883" s="36" t="e">
        <f t="shared" si="373"/>
        <v>#REF!</v>
      </c>
      <c r="Y883" s="36" t="e">
        <f t="shared" si="374"/>
        <v>#REF!</v>
      </c>
      <c r="Z883" s="36" t="e">
        <f t="shared" si="375"/>
        <v>#REF!</v>
      </c>
      <c r="AA883" s="36" t="e">
        <f t="shared" si="376"/>
        <v>#REF!</v>
      </c>
    </row>
    <row r="884" spans="3:27" x14ac:dyDescent="0.3">
      <c r="C884" s="34">
        <v>5.12</v>
      </c>
      <c r="D884" s="34">
        <v>6.16</v>
      </c>
      <c r="E884" s="34">
        <v>5.17</v>
      </c>
      <c r="F884" s="34">
        <v>3.71</v>
      </c>
      <c r="G884" s="34">
        <v>6.88</v>
      </c>
      <c r="H884" s="34">
        <v>10.8</v>
      </c>
      <c r="I884" s="34">
        <v>18.600000000000001</v>
      </c>
      <c r="J884" s="34">
        <v>43.2</v>
      </c>
      <c r="K884" s="34">
        <v>42</v>
      </c>
      <c r="L884" s="34">
        <v>16.600000000000001</v>
      </c>
      <c r="M884" s="34">
        <v>8.83</v>
      </c>
      <c r="N884" s="34">
        <v>6.6</v>
      </c>
      <c r="P884" s="36" t="e">
        <f t="shared" si="365"/>
        <v>#REF!</v>
      </c>
      <c r="Q884" s="36" t="e">
        <f t="shared" si="366"/>
        <v>#REF!</v>
      </c>
      <c r="R884" s="36" t="e">
        <f t="shared" si="367"/>
        <v>#REF!</v>
      </c>
      <c r="S884" s="36" t="e">
        <f t="shared" si="368"/>
        <v>#REF!</v>
      </c>
      <c r="T884" s="36" t="e">
        <f t="shared" si="369"/>
        <v>#REF!</v>
      </c>
      <c r="U884" s="36" t="e">
        <f t="shared" si="370"/>
        <v>#REF!</v>
      </c>
      <c r="V884" s="36" t="e">
        <f t="shared" si="371"/>
        <v>#REF!</v>
      </c>
      <c r="W884" s="36" t="e">
        <f t="shared" si="372"/>
        <v>#REF!</v>
      </c>
      <c r="X884" s="36" t="e">
        <f t="shared" si="373"/>
        <v>#REF!</v>
      </c>
      <c r="Y884" s="36" t="e">
        <f t="shared" si="374"/>
        <v>#REF!</v>
      </c>
      <c r="Z884" s="36" t="e">
        <f t="shared" si="375"/>
        <v>#REF!</v>
      </c>
      <c r="AA884" s="36" t="e">
        <f t="shared" si="376"/>
        <v>#REF!</v>
      </c>
    </row>
    <row r="885" spans="3:27" x14ac:dyDescent="0.3">
      <c r="C885" s="34">
        <v>5.26</v>
      </c>
      <c r="D885" s="34">
        <v>6.32</v>
      </c>
      <c r="E885" s="34">
        <v>4.97</v>
      </c>
      <c r="F885" s="34">
        <v>3.62</v>
      </c>
      <c r="G885" s="34">
        <v>7.54</v>
      </c>
      <c r="H885" s="34">
        <v>9.73</v>
      </c>
      <c r="I885" s="34">
        <v>17.100000000000001</v>
      </c>
      <c r="J885" s="34">
        <v>52.3</v>
      </c>
      <c r="K885" s="34">
        <v>39</v>
      </c>
      <c r="L885" s="34">
        <v>16</v>
      </c>
      <c r="M885" s="34">
        <v>8.89</v>
      </c>
      <c r="N885" s="34">
        <v>6.32</v>
      </c>
      <c r="P885" s="36" t="e">
        <f t="shared" si="365"/>
        <v>#REF!</v>
      </c>
      <c r="Q885" s="36" t="e">
        <f t="shared" si="366"/>
        <v>#REF!</v>
      </c>
      <c r="R885" s="36" t="e">
        <f t="shared" si="367"/>
        <v>#REF!</v>
      </c>
      <c r="S885" s="36" t="e">
        <f t="shared" si="368"/>
        <v>#REF!</v>
      </c>
      <c r="T885" s="36" t="e">
        <f t="shared" si="369"/>
        <v>#REF!</v>
      </c>
      <c r="U885" s="36" t="e">
        <f t="shared" si="370"/>
        <v>#REF!</v>
      </c>
      <c r="V885" s="36" t="e">
        <f t="shared" si="371"/>
        <v>#REF!</v>
      </c>
      <c r="W885" s="36" t="e">
        <f t="shared" si="372"/>
        <v>#REF!</v>
      </c>
      <c r="X885" s="36" t="e">
        <f t="shared" si="373"/>
        <v>#REF!</v>
      </c>
      <c r="Y885" s="36" t="e">
        <f t="shared" si="374"/>
        <v>#REF!</v>
      </c>
      <c r="Z885" s="36" t="e">
        <f t="shared" si="375"/>
        <v>#REF!</v>
      </c>
      <c r="AA885" s="36" t="e">
        <f t="shared" si="376"/>
        <v>#REF!</v>
      </c>
    </row>
    <row r="886" spans="3:27" x14ac:dyDescent="0.3">
      <c r="C886" s="34">
        <v>5.84</v>
      </c>
      <c r="D886" s="34">
        <v>5.84</v>
      </c>
      <c r="E886" s="34">
        <v>5.6</v>
      </c>
      <c r="F886" s="34">
        <v>3.66</v>
      </c>
      <c r="G886" s="34">
        <v>7.32</v>
      </c>
      <c r="H886" s="34">
        <v>9.2899999999999991</v>
      </c>
      <c r="I886" s="34">
        <v>16.8</v>
      </c>
      <c r="J886" s="34">
        <v>61.2</v>
      </c>
      <c r="K886" s="34">
        <v>37.200000000000003</v>
      </c>
      <c r="L886" s="34">
        <v>15.2</v>
      </c>
      <c r="M886" s="34">
        <v>8.83</v>
      </c>
      <c r="N886" s="34">
        <v>6.27</v>
      </c>
      <c r="P886" s="36" t="e">
        <f t="shared" si="365"/>
        <v>#REF!</v>
      </c>
      <c r="Q886" s="36" t="e">
        <f t="shared" si="366"/>
        <v>#REF!</v>
      </c>
      <c r="R886" s="36" t="e">
        <f t="shared" si="367"/>
        <v>#REF!</v>
      </c>
      <c r="S886" s="36" t="e">
        <f t="shared" si="368"/>
        <v>#REF!</v>
      </c>
      <c r="T886" s="36" t="e">
        <f t="shared" si="369"/>
        <v>#REF!</v>
      </c>
      <c r="U886" s="36" t="e">
        <f t="shared" si="370"/>
        <v>#REF!</v>
      </c>
      <c r="V886" s="36" t="e">
        <f t="shared" si="371"/>
        <v>#REF!</v>
      </c>
      <c r="W886" s="36" t="e">
        <f t="shared" si="372"/>
        <v>#REF!</v>
      </c>
      <c r="X886" s="36" t="e">
        <f t="shared" si="373"/>
        <v>#REF!</v>
      </c>
      <c r="Y886" s="36" t="e">
        <f t="shared" si="374"/>
        <v>#REF!</v>
      </c>
      <c r="Z886" s="36" t="e">
        <f t="shared" si="375"/>
        <v>#REF!</v>
      </c>
      <c r="AA886" s="36" t="e">
        <f t="shared" si="376"/>
        <v>#REF!</v>
      </c>
    </row>
    <row r="887" spans="3:27" x14ac:dyDescent="0.3">
      <c r="C887" s="34">
        <v>6.32</v>
      </c>
      <c r="D887" s="34">
        <v>5.22</v>
      </c>
      <c r="E887" s="34">
        <v>5.6</v>
      </c>
      <c r="F887" s="34">
        <v>3.5</v>
      </c>
      <c r="G887" s="34">
        <v>7.44</v>
      </c>
      <c r="H887" s="34">
        <v>8.6999999999999993</v>
      </c>
      <c r="I887" s="34">
        <v>16.399999999999999</v>
      </c>
      <c r="J887" s="34">
        <v>53.5</v>
      </c>
      <c r="K887" s="34">
        <v>33.799999999999997</v>
      </c>
      <c r="L887" s="34">
        <v>14.9</v>
      </c>
      <c r="M887" s="34">
        <v>8.83</v>
      </c>
      <c r="N887" s="34">
        <v>6.49</v>
      </c>
      <c r="P887" s="36" t="e">
        <f t="shared" si="365"/>
        <v>#REF!</v>
      </c>
      <c r="Q887" s="36" t="e">
        <f t="shared" si="366"/>
        <v>#REF!</v>
      </c>
      <c r="R887" s="36" t="e">
        <f t="shared" si="367"/>
        <v>#REF!</v>
      </c>
      <c r="S887" s="36" t="e">
        <f t="shared" si="368"/>
        <v>#REF!</v>
      </c>
      <c r="T887" s="36" t="e">
        <f t="shared" si="369"/>
        <v>#REF!</v>
      </c>
      <c r="U887" s="36" t="e">
        <f t="shared" si="370"/>
        <v>#REF!</v>
      </c>
      <c r="V887" s="36" t="e">
        <f t="shared" si="371"/>
        <v>#REF!</v>
      </c>
      <c r="W887" s="36" t="e">
        <f t="shared" si="372"/>
        <v>#REF!</v>
      </c>
      <c r="X887" s="36" t="e">
        <f t="shared" si="373"/>
        <v>#REF!</v>
      </c>
      <c r="Y887" s="36" t="e">
        <f t="shared" si="374"/>
        <v>#REF!</v>
      </c>
      <c r="Z887" s="36" t="e">
        <f t="shared" si="375"/>
        <v>#REF!</v>
      </c>
      <c r="AA887" s="36" t="e">
        <f t="shared" si="376"/>
        <v>#REF!</v>
      </c>
    </row>
    <row r="888" spans="3:27" x14ac:dyDescent="0.3">
      <c r="C888" s="34">
        <v>6.76</v>
      </c>
      <c r="D888" s="34">
        <v>5.0199999999999996</v>
      </c>
      <c r="E888" s="34">
        <v>6.1</v>
      </c>
      <c r="F888" s="34">
        <v>3.96</v>
      </c>
      <c r="G888" s="34">
        <v>6.93</v>
      </c>
      <c r="H888" s="34">
        <v>6.27</v>
      </c>
      <c r="I888" s="34">
        <v>17.7</v>
      </c>
      <c r="J888" s="34">
        <v>58</v>
      </c>
      <c r="K888" s="34">
        <v>30.3</v>
      </c>
      <c r="L888" s="34">
        <v>15.1</v>
      </c>
      <c r="M888" s="34">
        <v>8.58</v>
      </c>
      <c r="N888" s="34">
        <v>6.54</v>
      </c>
      <c r="P888" s="36" t="e">
        <f t="shared" si="365"/>
        <v>#REF!</v>
      </c>
      <c r="Q888" s="36" t="e">
        <f t="shared" si="366"/>
        <v>#REF!</v>
      </c>
      <c r="R888" s="36" t="e">
        <f t="shared" si="367"/>
        <v>#REF!</v>
      </c>
      <c r="S888" s="36" t="e">
        <f t="shared" si="368"/>
        <v>#REF!</v>
      </c>
      <c r="T888" s="36" t="e">
        <f t="shared" si="369"/>
        <v>#REF!</v>
      </c>
      <c r="U888" s="36" t="e">
        <f t="shared" si="370"/>
        <v>#REF!</v>
      </c>
      <c r="V888" s="36" t="e">
        <f t="shared" si="371"/>
        <v>#REF!</v>
      </c>
      <c r="W888" s="36" t="e">
        <f t="shared" si="372"/>
        <v>#REF!</v>
      </c>
      <c r="X888" s="36" t="e">
        <f t="shared" si="373"/>
        <v>#REF!</v>
      </c>
      <c r="Y888" s="36" t="e">
        <f t="shared" si="374"/>
        <v>#REF!</v>
      </c>
      <c r="Z888" s="36" t="e">
        <f t="shared" si="375"/>
        <v>#REF!</v>
      </c>
      <c r="AA888" s="36" t="e">
        <f t="shared" si="376"/>
        <v>#REF!</v>
      </c>
    </row>
    <row r="889" spans="3:27" x14ac:dyDescent="0.3">
      <c r="C889" s="34">
        <v>6.54</v>
      </c>
      <c r="D889" s="34">
        <v>4.93</v>
      </c>
      <c r="E889" s="34">
        <v>7.55</v>
      </c>
      <c r="F889" s="34">
        <v>4.5</v>
      </c>
      <c r="G889" s="34">
        <v>6.43</v>
      </c>
      <c r="H889" s="34">
        <v>6.54</v>
      </c>
      <c r="I889" s="34">
        <v>17.600000000000001</v>
      </c>
      <c r="J889" s="34">
        <v>74.400000000000006</v>
      </c>
      <c r="K889" s="34">
        <v>28</v>
      </c>
      <c r="L889" s="34">
        <v>14.9</v>
      </c>
      <c r="M889" s="34">
        <v>8.4600000000000009</v>
      </c>
      <c r="N889" s="34">
        <v>6.38</v>
      </c>
      <c r="P889" s="36" t="e">
        <f t="shared" si="365"/>
        <v>#REF!</v>
      </c>
      <c r="Q889" s="36" t="e">
        <f t="shared" si="366"/>
        <v>#REF!</v>
      </c>
      <c r="R889" s="36" t="e">
        <f t="shared" si="367"/>
        <v>#REF!</v>
      </c>
      <c r="S889" s="36" t="e">
        <f t="shared" si="368"/>
        <v>#REF!</v>
      </c>
      <c r="T889" s="36" t="e">
        <f t="shared" si="369"/>
        <v>#REF!</v>
      </c>
      <c r="U889" s="36" t="e">
        <f t="shared" si="370"/>
        <v>#REF!</v>
      </c>
      <c r="V889" s="36" t="e">
        <f t="shared" si="371"/>
        <v>#REF!</v>
      </c>
      <c r="W889" s="36" t="e">
        <f t="shared" si="372"/>
        <v>#REF!</v>
      </c>
      <c r="X889" s="36" t="e">
        <f t="shared" si="373"/>
        <v>#REF!</v>
      </c>
      <c r="Y889" s="36" t="e">
        <f t="shared" si="374"/>
        <v>#REF!</v>
      </c>
      <c r="Z889" s="36" t="e">
        <f t="shared" si="375"/>
        <v>#REF!</v>
      </c>
      <c r="AA889" s="36" t="e">
        <f t="shared" si="376"/>
        <v>#REF!</v>
      </c>
    </row>
    <row r="890" spans="3:27" x14ac:dyDescent="0.3">
      <c r="C890" s="34">
        <v>6.43</v>
      </c>
      <c r="D890" s="34">
        <v>5.0199999999999996</v>
      </c>
      <c r="E890" s="34">
        <v>6.65</v>
      </c>
      <c r="F890" s="34">
        <v>4.29</v>
      </c>
      <c r="G890" s="34">
        <v>6.21</v>
      </c>
      <c r="H890" s="34">
        <v>10.1</v>
      </c>
      <c r="I890" s="34">
        <v>18.8</v>
      </c>
      <c r="J890" s="34">
        <v>80.2</v>
      </c>
      <c r="K890" s="34">
        <v>29.4</v>
      </c>
      <c r="L890" s="34">
        <v>14.5</v>
      </c>
      <c r="M890" s="34">
        <v>8.6999999999999993</v>
      </c>
      <c r="N890" s="34">
        <v>6.38</v>
      </c>
      <c r="P890" s="36" t="e">
        <f t="shared" si="365"/>
        <v>#REF!</v>
      </c>
      <c r="Q890" s="36" t="e">
        <f t="shared" si="366"/>
        <v>#REF!</v>
      </c>
      <c r="R890" s="36" t="e">
        <f t="shared" si="367"/>
        <v>#REF!</v>
      </c>
      <c r="S890" s="36" t="e">
        <f t="shared" si="368"/>
        <v>#REF!</v>
      </c>
      <c r="T890" s="36" t="e">
        <f t="shared" si="369"/>
        <v>#REF!</v>
      </c>
      <c r="U890" s="36" t="e">
        <f t="shared" si="370"/>
        <v>#REF!</v>
      </c>
      <c r="V890" s="36" t="e">
        <f t="shared" si="371"/>
        <v>#REF!</v>
      </c>
      <c r="W890" s="36" t="e">
        <f t="shared" si="372"/>
        <v>#REF!</v>
      </c>
      <c r="X890" s="36" t="e">
        <f t="shared" si="373"/>
        <v>#REF!</v>
      </c>
      <c r="Y890" s="36" t="e">
        <f t="shared" si="374"/>
        <v>#REF!</v>
      </c>
      <c r="Z890" s="36" t="e">
        <f t="shared" si="375"/>
        <v>#REF!</v>
      </c>
      <c r="AA890" s="36" t="e">
        <f t="shared" si="376"/>
        <v>#REF!</v>
      </c>
    </row>
    <row r="891" spans="3:27" x14ac:dyDescent="0.3">
      <c r="C891" s="34">
        <v>6.43</v>
      </c>
      <c r="D891" s="34">
        <v>5.26</v>
      </c>
      <c r="E891" s="34">
        <v>5.89</v>
      </c>
      <c r="F891" s="34">
        <v>4.12</v>
      </c>
      <c r="G891" s="34">
        <v>6.11</v>
      </c>
      <c r="H891" s="34">
        <v>12.4</v>
      </c>
      <c r="I891" s="34">
        <v>18.399999999999999</v>
      </c>
      <c r="J891" s="34">
        <v>57.4</v>
      </c>
      <c r="K891" s="34">
        <v>31.7</v>
      </c>
      <c r="L891" s="34">
        <v>14.2</v>
      </c>
      <c r="M891" s="34">
        <v>8.6999999999999993</v>
      </c>
      <c r="N891" s="34">
        <v>6.05</v>
      </c>
      <c r="P891" s="36" t="e">
        <f t="shared" si="365"/>
        <v>#REF!</v>
      </c>
      <c r="Q891" s="36" t="e">
        <f t="shared" si="366"/>
        <v>#REF!</v>
      </c>
      <c r="R891" s="36" t="e">
        <f t="shared" si="367"/>
        <v>#REF!</v>
      </c>
      <c r="S891" s="36" t="e">
        <f t="shared" si="368"/>
        <v>#REF!</v>
      </c>
      <c r="T891" s="36" t="e">
        <f t="shared" si="369"/>
        <v>#REF!</v>
      </c>
      <c r="U891" s="36" t="e">
        <f t="shared" si="370"/>
        <v>#REF!</v>
      </c>
      <c r="V891" s="36" t="e">
        <f t="shared" si="371"/>
        <v>#REF!</v>
      </c>
      <c r="W891" s="36" t="e">
        <f t="shared" si="372"/>
        <v>#REF!</v>
      </c>
      <c r="X891" s="36" t="e">
        <f t="shared" si="373"/>
        <v>#REF!</v>
      </c>
      <c r="Y891" s="36" t="e">
        <f t="shared" si="374"/>
        <v>#REF!</v>
      </c>
      <c r="Z891" s="36" t="e">
        <f t="shared" si="375"/>
        <v>#REF!</v>
      </c>
      <c r="AA891" s="36" t="e">
        <f t="shared" si="376"/>
        <v>#REF!</v>
      </c>
    </row>
    <row r="892" spans="3:27" x14ac:dyDescent="0.3">
      <c r="C892" s="34">
        <v>6.16</v>
      </c>
      <c r="D892" s="34">
        <v>5.26</v>
      </c>
      <c r="E892" s="34">
        <v>6.21</v>
      </c>
      <c r="F892" s="34">
        <v>3.26</v>
      </c>
      <c r="G892" s="34">
        <v>5.85</v>
      </c>
      <c r="H892" s="34">
        <v>15.5</v>
      </c>
      <c r="I892" s="34">
        <v>24.1</v>
      </c>
      <c r="J892" s="34">
        <v>73.8</v>
      </c>
      <c r="K892" s="34">
        <v>31.6</v>
      </c>
      <c r="L892" s="34">
        <v>13.7</v>
      </c>
      <c r="M892" s="34">
        <v>8.52</v>
      </c>
      <c r="N892" s="34">
        <v>6</v>
      </c>
      <c r="P892" s="36" t="e">
        <f t="shared" si="365"/>
        <v>#REF!</v>
      </c>
      <c r="Q892" s="36" t="e">
        <f t="shared" si="366"/>
        <v>#REF!</v>
      </c>
      <c r="R892" s="36" t="e">
        <f t="shared" si="367"/>
        <v>#REF!</v>
      </c>
      <c r="S892" s="36" t="e">
        <f t="shared" si="368"/>
        <v>#REF!</v>
      </c>
      <c r="T892" s="36" t="e">
        <f t="shared" si="369"/>
        <v>#REF!</v>
      </c>
      <c r="U892" s="36" t="e">
        <f t="shared" si="370"/>
        <v>#REF!</v>
      </c>
      <c r="V892" s="36" t="e">
        <f t="shared" si="371"/>
        <v>#REF!</v>
      </c>
      <c r="W892" s="36" t="e">
        <f t="shared" si="372"/>
        <v>#REF!</v>
      </c>
      <c r="X892" s="36" t="e">
        <f t="shared" si="373"/>
        <v>#REF!</v>
      </c>
      <c r="Y892" s="36" t="e">
        <f t="shared" si="374"/>
        <v>#REF!</v>
      </c>
      <c r="Z892" s="36" t="e">
        <f t="shared" si="375"/>
        <v>#REF!</v>
      </c>
      <c r="AA892" s="36" t="e">
        <f t="shared" si="376"/>
        <v>#REF!</v>
      </c>
    </row>
    <row r="893" spans="3:27" x14ac:dyDescent="0.3">
      <c r="C893" s="34">
        <v>5.46</v>
      </c>
      <c r="D893" s="34">
        <v>4.93</v>
      </c>
      <c r="E893" s="34">
        <v>6.71</v>
      </c>
      <c r="F893" s="34">
        <v>3.3</v>
      </c>
      <c r="G893" s="34">
        <v>7.1</v>
      </c>
      <c r="H893" s="34">
        <v>12.9</v>
      </c>
      <c r="I893" s="34">
        <v>60.6</v>
      </c>
      <c r="J893" s="34">
        <v>67</v>
      </c>
      <c r="K893" s="34">
        <v>32.200000000000003</v>
      </c>
      <c r="L893" s="34">
        <v>13.3</v>
      </c>
      <c r="M893" s="34">
        <v>8.6999999999999993</v>
      </c>
      <c r="N893" s="34">
        <v>6</v>
      </c>
      <c r="P893" s="36" t="e">
        <f t="shared" si="365"/>
        <v>#REF!</v>
      </c>
      <c r="Q893" s="36" t="e">
        <f t="shared" si="366"/>
        <v>#REF!</v>
      </c>
      <c r="R893" s="36" t="e">
        <f t="shared" si="367"/>
        <v>#REF!</v>
      </c>
      <c r="S893" s="36" t="e">
        <f t="shared" si="368"/>
        <v>#REF!</v>
      </c>
      <c r="T893" s="36" t="e">
        <f t="shared" si="369"/>
        <v>#REF!</v>
      </c>
      <c r="U893" s="36" t="e">
        <f t="shared" si="370"/>
        <v>#REF!</v>
      </c>
      <c r="V893" s="36" t="e">
        <f t="shared" si="371"/>
        <v>#REF!</v>
      </c>
      <c r="W893" s="36" t="e">
        <f t="shared" si="372"/>
        <v>#REF!</v>
      </c>
      <c r="X893" s="36" t="e">
        <f t="shared" si="373"/>
        <v>#REF!</v>
      </c>
      <c r="Y893" s="36" t="e">
        <f t="shared" si="374"/>
        <v>#REF!</v>
      </c>
      <c r="Z893" s="36" t="e">
        <f t="shared" si="375"/>
        <v>#REF!</v>
      </c>
      <c r="AA893" s="36" t="e">
        <f t="shared" si="376"/>
        <v>#REF!</v>
      </c>
    </row>
    <row r="894" spans="3:27" x14ac:dyDescent="0.3">
      <c r="C894" s="34">
        <v>5.31</v>
      </c>
      <c r="D894" s="34">
        <v>4.68</v>
      </c>
      <c r="E894" s="34">
        <v>6.65</v>
      </c>
      <c r="F894" s="34">
        <v>3.22</v>
      </c>
      <c r="G894" s="34">
        <v>7.55</v>
      </c>
      <c r="H894" s="34">
        <v>10</v>
      </c>
      <c r="I894" s="34">
        <v>55.3</v>
      </c>
      <c r="J894" s="34">
        <v>43.2</v>
      </c>
      <c r="K894" s="34">
        <v>35.5</v>
      </c>
      <c r="L894" s="34">
        <v>13.1</v>
      </c>
      <c r="M894" s="34">
        <v>8.64</v>
      </c>
      <c r="N894" s="34">
        <v>6.16</v>
      </c>
      <c r="P894" s="36" t="e">
        <f t="shared" si="365"/>
        <v>#REF!</v>
      </c>
      <c r="Q894" s="36" t="e">
        <f t="shared" si="366"/>
        <v>#REF!</v>
      </c>
      <c r="R894" s="36" t="e">
        <f t="shared" si="367"/>
        <v>#REF!</v>
      </c>
      <c r="S894" s="36" t="e">
        <f t="shared" si="368"/>
        <v>#REF!</v>
      </c>
      <c r="T894" s="36" t="e">
        <f t="shared" si="369"/>
        <v>#REF!</v>
      </c>
      <c r="U894" s="36" t="e">
        <f t="shared" si="370"/>
        <v>#REF!</v>
      </c>
      <c r="V894" s="36" t="e">
        <f t="shared" si="371"/>
        <v>#REF!</v>
      </c>
      <c r="W894" s="36" t="e">
        <f t="shared" si="372"/>
        <v>#REF!</v>
      </c>
      <c r="X894" s="36" t="e">
        <f t="shared" si="373"/>
        <v>#REF!</v>
      </c>
      <c r="Y894" s="36" t="e">
        <f t="shared" si="374"/>
        <v>#REF!</v>
      </c>
      <c r="Z894" s="36" t="e">
        <f t="shared" si="375"/>
        <v>#REF!</v>
      </c>
      <c r="AA894" s="36" t="e">
        <f t="shared" si="376"/>
        <v>#REF!</v>
      </c>
    </row>
    <row r="895" spans="3:27" x14ac:dyDescent="0.3">
      <c r="C895" s="34">
        <v>5.51</v>
      </c>
      <c r="D895" s="34">
        <v>4.68</v>
      </c>
      <c r="E895" s="34">
        <v>6.49</v>
      </c>
      <c r="F895" s="34">
        <v>3.33</v>
      </c>
      <c r="G895" s="34">
        <v>11</v>
      </c>
      <c r="H895" s="34">
        <v>9.65</v>
      </c>
      <c r="I895" s="34">
        <v>58</v>
      </c>
      <c r="J895" s="34">
        <v>40.700000000000003</v>
      </c>
      <c r="K895" s="34">
        <v>33.299999999999997</v>
      </c>
      <c r="L895" s="34">
        <v>12.8</v>
      </c>
      <c r="M895" s="34">
        <v>8.4600000000000009</v>
      </c>
      <c r="N895" s="34">
        <v>6.1</v>
      </c>
      <c r="P895" s="36" t="e">
        <f t="shared" si="365"/>
        <v>#REF!</v>
      </c>
      <c r="Q895" s="36" t="e">
        <f t="shared" si="366"/>
        <v>#REF!</v>
      </c>
      <c r="R895" s="36" t="e">
        <f t="shared" si="367"/>
        <v>#REF!</v>
      </c>
      <c r="S895" s="36" t="e">
        <f t="shared" si="368"/>
        <v>#REF!</v>
      </c>
      <c r="T895" s="36" t="e">
        <f t="shared" si="369"/>
        <v>#REF!</v>
      </c>
      <c r="U895" s="36" t="e">
        <f t="shared" si="370"/>
        <v>#REF!</v>
      </c>
      <c r="V895" s="36" t="e">
        <f t="shared" si="371"/>
        <v>#REF!</v>
      </c>
      <c r="W895" s="36" t="e">
        <f t="shared" si="372"/>
        <v>#REF!</v>
      </c>
      <c r="X895" s="36" t="e">
        <f t="shared" si="373"/>
        <v>#REF!</v>
      </c>
      <c r="Y895" s="36" t="e">
        <f t="shared" si="374"/>
        <v>#REF!</v>
      </c>
      <c r="Z895" s="36" t="e">
        <f t="shared" si="375"/>
        <v>#REF!</v>
      </c>
      <c r="AA895" s="36" t="e">
        <f t="shared" si="376"/>
        <v>#REF!</v>
      </c>
    </row>
    <row r="896" spans="3:27" x14ac:dyDescent="0.3">
      <c r="C896" s="34">
        <v>5.26</v>
      </c>
      <c r="D896" s="34">
        <v>5.07</v>
      </c>
      <c r="E896" s="34">
        <v>6.23</v>
      </c>
      <c r="F896" s="34">
        <v>3.62</v>
      </c>
      <c r="G896" s="34">
        <v>12.6</v>
      </c>
      <c r="H896" s="34">
        <v>10.4</v>
      </c>
      <c r="I896" s="34">
        <v>49.2</v>
      </c>
      <c r="J896" s="34">
        <v>59.3</v>
      </c>
      <c r="K896" s="34">
        <v>31.9</v>
      </c>
      <c r="L896" s="34">
        <v>12.4</v>
      </c>
      <c r="M896" s="34">
        <v>8.33</v>
      </c>
      <c r="N896" s="34">
        <v>6.27</v>
      </c>
      <c r="P896" s="36" t="e">
        <f t="shared" si="365"/>
        <v>#REF!</v>
      </c>
      <c r="Q896" s="36" t="e">
        <f t="shared" si="366"/>
        <v>#REF!</v>
      </c>
      <c r="R896" s="36" t="e">
        <f t="shared" si="367"/>
        <v>#REF!</v>
      </c>
      <c r="S896" s="36" t="e">
        <f t="shared" si="368"/>
        <v>#REF!</v>
      </c>
      <c r="T896" s="36" t="e">
        <f t="shared" si="369"/>
        <v>#REF!</v>
      </c>
      <c r="U896" s="36" t="e">
        <f t="shared" si="370"/>
        <v>#REF!</v>
      </c>
      <c r="V896" s="36" t="e">
        <f t="shared" si="371"/>
        <v>#REF!</v>
      </c>
      <c r="W896" s="36" t="e">
        <f t="shared" si="372"/>
        <v>#REF!</v>
      </c>
      <c r="X896" s="36" t="e">
        <f t="shared" si="373"/>
        <v>#REF!</v>
      </c>
      <c r="Y896" s="36" t="e">
        <f t="shared" si="374"/>
        <v>#REF!</v>
      </c>
      <c r="Z896" s="36" t="e">
        <f t="shared" si="375"/>
        <v>#REF!</v>
      </c>
      <c r="AA896" s="36" t="e">
        <f t="shared" si="376"/>
        <v>#REF!</v>
      </c>
    </row>
    <row r="897" spans="1:40" x14ac:dyDescent="0.3">
      <c r="C897" s="34">
        <v>5.26</v>
      </c>
      <c r="D897" s="34">
        <v>5.22</v>
      </c>
      <c r="E897" s="34">
        <v>5.41</v>
      </c>
      <c r="F897" s="34">
        <v>4.42</v>
      </c>
      <c r="G897" s="34">
        <v>12.7</v>
      </c>
      <c r="H897" s="34">
        <v>9.6</v>
      </c>
      <c r="I897" s="34">
        <v>67</v>
      </c>
      <c r="J897" s="34">
        <v>63.3</v>
      </c>
      <c r="K897" s="34">
        <v>29.6</v>
      </c>
      <c r="L897" s="34">
        <v>12.1</v>
      </c>
      <c r="M897" s="34">
        <v>8.33</v>
      </c>
      <c r="N897" s="34">
        <v>6.05</v>
      </c>
      <c r="P897" s="36" t="e">
        <f t="shared" si="365"/>
        <v>#REF!</v>
      </c>
      <c r="Q897" s="36" t="e">
        <f t="shared" si="366"/>
        <v>#REF!</v>
      </c>
      <c r="R897" s="36" t="e">
        <f t="shared" si="367"/>
        <v>#REF!</v>
      </c>
      <c r="S897" s="36" t="e">
        <f t="shared" si="368"/>
        <v>#REF!</v>
      </c>
      <c r="T897" s="36" t="e">
        <f t="shared" si="369"/>
        <v>#REF!</v>
      </c>
      <c r="U897" s="36" t="e">
        <f t="shared" si="370"/>
        <v>#REF!</v>
      </c>
      <c r="V897" s="36" t="e">
        <f t="shared" si="371"/>
        <v>#REF!</v>
      </c>
      <c r="W897" s="36" t="e">
        <f t="shared" si="372"/>
        <v>#REF!</v>
      </c>
      <c r="X897" s="36" t="e">
        <f t="shared" si="373"/>
        <v>#REF!</v>
      </c>
      <c r="Y897" s="36" t="e">
        <f t="shared" si="374"/>
        <v>#REF!</v>
      </c>
      <c r="Z897" s="36" t="e">
        <f t="shared" si="375"/>
        <v>#REF!</v>
      </c>
      <c r="AA897" s="36" t="e">
        <f t="shared" si="376"/>
        <v>#REF!</v>
      </c>
    </row>
    <row r="898" spans="1:40" x14ac:dyDescent="0.3">
      <c r="C898" s="34">
        <v>5.56</v>
      </c>
      <c r="D898" s="34">
        <v>5.12</v>
      </c>
      <c r="E898" s="34">
        <v>5.0199999999999996</v>
      </c>
      <c r="F898" s="34">
        <v>4.33</v>
      </c>
      <c r="G898" s="34">
        <v>12.4</v>
      </c>
      <c r="H898" s="34">
        <v>9.14</v>
      </c>
      <c r="I898" s="34">
        <v>63.1</v>
      </c>
      <c r="J898" s="34">
        <v>58</v>
      </c>
      <c r="K898" s="34">
        <v>29.6</v>
      </c>
      <c r="L898" s="34">
        <v>11.9</v>
      </c>
      <c r="M898" s="34">
        <v>8.15</v>
      </c>
      <c r="N898" s="34">
        <v>5.94</v>
      </c>
      <c r="P898" s="36" t="e">
        <f t="shared" si="365"/>
        <v>#REF!</v>
      </c>
      <c r="Q898" s="36" t="e">
        <f t="shared" si="366"/>
        <v>#REF!</v>
      </c>
      <c r="R898" s="36" t="e">
        <f t="shared" si="367"/>
        <v>#REF!</v>
      </c>
      <c r="S898" s="36" t="e">
        <f t="shared" si="368"/>
        <v>#REF!</v>
      </c>
      <c r="T898" s="36" t="e">
        <f t="shared" si="369"/>
        <v>#REF!</v>
      </c>
      <c r="U898" s="36" t="e">
        <f t="shared" si="370"/>
        <v>#REF!</v>
      </c>
      <c r="V898" s="36" t="e">
        <f t="shared" si="371"/>
        <v>#REF!</v>
      </c>
      <c r="W898" s="36" t="e">
        <f t="shared" si="372"/>
        <v>#REF!</v>
      </c>
      <c r="X898" s="36" t="e">
        <f t="shared" si="373"/>
        <v>#REF!</v>
      </c>
      <c r="Y898" s="36" t="e">
        <f t="shared" si="374"/>
        <v>#REF!</v>
      </c>
      <c r="Z898" s="36" t="e">
        <f t="shared" si="375"/>
        <v>#REF!</v>
      </c>
      <c r="AA898" s="36" t="e">
        <f t="shared" si="376"/>
        <v>#REF!</v>
      </c>
    </row>
    <row r="899" spans="1:40" x14ac:dyDescent="0.3">
      <c r="C899" s="34">
        <v>5.46</v>
      </c>
      <c r="D899" s="34">
        <v>4.7300000000000004</v>
      </c>
      <c r="E899" s="34">
        <v>4.88</v>
      </c>
      <c r="F899" s="34">
        <v>3.96</v>
      </c>
      <c r="G899" s="34">
        <v>12.6</v>
      </c>
      <c r="H899" s="34">
        <v>8.33</v>
      </c>
      <c r="I899" s="34">
        <v>60.3</v>
      </c>
      <c r="J899" s="34">
        <v>70</v>
      </c>
      <c r="K899" s="34">
        <v>27</v>
      </c>
      <c r="L899" s="34">
        <v>11.7</v>
      </c>
      <c r="M899" s="34">
        <v>8.08</v>
      </c>
      <c r="N899" s="34">
        <v>6.05</v>
      </c>
      <c r="P899" s="36" t="e">
        <f t="shared" si="365"/>
        <v>#REF!</v>
      </c>
      <c r="Q899" s="36" t="e">
        <f t="shared" si="366"/>
        <v>#REF!</v>
      </c>
      <c r="R899" s="36" t="e">
        <f t="shared" si="367"/>
        <v>#REF!</v>
      </c>
      <c r="S899" s="36" t="e">
        <f t="shared" si="368"/>
        <v>#REF!</v>
      </c>
      <c r="T899" s="36" t="e">
        <f t="shared" si="369"/>
        <v>#REF!</v>
      </c>
      <c r="U899" s="36" t="e">
        <f t="shared" si="370"/>
        <v>#REF!</v>
      </c>
      <c r="V899" s="36" t="e">
        <f t="shared" si="371"/>
        <v>#REF!</v>
      </c>
      <c r="W899" s="36" t="e">
        <f t="shared" si="372"/>
        <v>#REF!</v>
      </c>
      <c r="X899" s="36" t="e">
        <f t="shared" si="373"/>
        <v>#REF!</v>
      </c>
      <c r="Y899" s="36" t="e">
        <f t="shared" si="374"/>
        <v>#REF!</v>
      </c>
      <c r="Z899" s="36" t="e">
        <f t="shared" si="375"/>
        <v>#REF!</v>
      </c>
      <c r="AA899" s="36" t="e">
        <f t="shared" si="376"/>
        <v>#REF!</v>
      </c>
    </row>
    <row r="900" spans="1:40" x14ac:dyDescent="0.3">
      <c r="C900" s="34">
        <v>5.36</v>
      </c>
      <c r="D900" s="34">
        <v>5.31</v>
      </c>
      <c r="E900" s="34">
        <v>5.12</v>
      </c>
      <c r="F900" s="34">
        <v>4.08</v>
      </c>
      <c r="G900" s="34">
        <v>11.8</v>
      </c>
      <c r="H900" s="34">
        <v>16.899999999999999</v>
      </c>
      <c r="I900" s="34">
        <v>55.7</v>
      </c>
      <c r="J900" s="34">
        <v>90.4</v>
      </c>
      <c r="K900" s="34">
        <v>25.1</v>
      </c>
      <c r="L900" s="34">
        <v>11.5</v>
      </c>
      <c r="M900" s="34">
        <v>8.15</v>
      </c>
      <c r="N900" s="34">
        <v>5.89</v>
      </c>
      <c r="P900" s="36" t="e">
        <f t="shared" si="365"/>
        <v>#REF!</v>
      </c>
      <c r="Q900" s="36" t="e">
        <f t="shared" si="366"/>
        <v>#REF!</v>
      </c>
      <c r="R900" s="36" t="e">
        <f t="shared" si="367"/>
        <v>#REF!</v>
      </c>
      <c r="S900" s="36" t="e">
        <f t="shared" si="368"/>
        <v>#REF!</v>
      </c>
      <c r="T900" s="36" t="e">
        <f t="shared" si="369"/>
        <v>#REF!</v>
      </c>
      <c r="U900" s="36" t="e">
        <f t="shared" si="370"/>
        <v>#REF!</v>
      </c>
      <c r="V900" s="36" t="e">
        <f t="shared" si="371"/>
        <v>#REF!</v>
      </c>
      <c r="W900" s="36" t="e">
        <f t="shared" si="372"/>
        <v>#REF!</v>
      </c>
      <c r="X900" s="36" t="e">
        <f t="shared" si="373"/>
        <v>#REF!</v>
      </c>
      <c r="Y900" s="36" t="e">
        <f t="shared" si="374"/>
        <v>#REF!</v>
      </c>
      <c r="Z900" s="36" t="e">
        <f t="shared" si="375"/>
        <v>#REF!</v>
      </c>
      <c r="AA900" s="36" t="e">
        <f t="shared" si="376"/>
        <v>#REF!</v>
      </c>
    </row>
    <row r="901" spans="1:40" x14ac:dyDescent="0.3">
      <c r="C901" s="34">
        <v>5.41</v>
      </c>
      <c r="D901" s="34">
        <v>5.6</v>
      </c>
      <c r="E901" s="34">
        <v>4.25</v>
      </c>
      <c r="F901" s="34">
        <v>4.08</v>
      </c>
      <c r="G901" s="34">
        <v>10.9</v>
      </c>
      <c r="H901" s="34">
        <v>17.600000000000001</v>
      </c>
      <c r="I901" s="34">
        <v>71.5</v>
      </c>
      <c r="J901" s="34">
        <v>90.2</v>
      </c>
      <c r="K901" s="34">
        <v>23.4</v>
      </c>
      <c r="L901" s="34">
        <v>11.3</v>
      </c>
      <c r="M901" s="34">
        <v>7.96</v>
      </c>
      <c r="N901" s="34">
        <v>6</v>
      </c>
      <c r="P901" s="36" t="e">
        <f t="shared" si="365"/>
        <v>#REF!</v>
      </c>
      <c r="Q901" s="36" t="e">
        <f t="shared" si="366"/>
        <v>#REF!</v>
      </c>
      <c r="R901" s="36" t="e">
        <f t="shared" si="367"/>
        <v>#REF!</v>
      </c>
      <c r="S901" s="36" t="e">
        <f t="shared" si="368"/>
        <v>#REF!</v>
      </c>
      <c r="T901" s="36" t="e">
        <f t="shared" si="369"/>
        <v>#REF!</v>
      </c>
      <c r="U901" s="36" t="e">
        <f t="shared" si="370"/>
        <v>#REF!</v>
      </c>
      <c r="V901" s="36" t="e">
        <f t="shared" si="371"/>
        <v>#REF!</v>
      </c>
      <c r="W901" s="36" t="e">
        <f t="shared" si="372"/>
        <v>#REF!</v>
      </c>
      <c r="X901" s="36" t="e">
        <f t="shared" si="373"/>
        <v>#REF!</v>
      </c>
      <c r="Y901" s="36" t="e">
        <f t="shared" si="374"/>
        <v>#REF!</v>
      </c>
      <c r="Z901" s="36" t="e">
        <f t="shared" si="375"/>
        <v>#REF!</v>
      </c>
      <c r="AA901" s="36" t="e">
        <f t="shared" si="376"/>
        <v>#REF!</v>
      </c>
    </row>
    <row r="902" spans="1:40" x14ac:dyDescent="0.3">
      <c r="C902" s="34">
        <v>5.26</v>
      </c>
      <c r="D902" s="34">
        <v>5.7</v>
      </c>
      <c r="E902" s="34">
        <v>4.04</v>
      </c>
      <c r="F902" s="34">
        <v>4.12</v>
      </c>
      <c r="G902" s="34">
        <v>11</v>
      </c>
      <c r="H902" s="34">
        <v>19.5</v>
      </c>
      <c r="I902" s="34">
        <v>82.3</v>
      </c>
      <c r="J902" s="34">
        <v>71.8</v>
      </c>
      <c r="K902" s="34">
        <v>22.5</v>
      </c>
      <c r="L902" s="34">
        <v>11.2</v>
      </c>
      <c r="M902" s="34">
        <v>7.77</v>
      </c>
      <c r="N902" s="34">
        <v>5.84</v>
      </c>
      <c r="P902" s="36" t="e">
        <f t="shared" si="365"/>
        <v>#REF!</v>
      </c>
      <c r="Q902" s="36" t="e">
        <f t="shared" si="366"/>
        <v>#REF!</v>
      </c>
      <c r="R902" s="36" t="e">
        <f t="shared" si="367"/>
        <v>#REF!</v>
      </c>
      <c r="S902" s="36" t="e">
        <f t="shared" si="368"/>
        <v>#REF!</v>
      </c>
      <c r="T902" s="36" t="e">
        <f t="shared" si="369"/>
        <v>#REF!</v>
      </c>
      <c r="U902" s="36" t="e">
        <f t="shared" si="370"/>
        <v>#REF!</v>
      </c>
      <c r="V902" s="36" t="e">
        <f t="shared" si="371"/>
        <v>#REF!</v>
      </c>
      <c r="W902" s="36" t="e">
        <f t="shared" si="372"/>
        <v>#REF!</v>
      </c>
      <c r="X902" s="36" t="e">
        <f t="shared" si="373"/>
        <v>#REF!</v>
      </c>
      <c r="Y902" s="36" t="e">
        <f t="shared" si="374"/>
        <v>#REF!</v>
      </c>
      <c r="Z902" s="36" t="e">
        <f t="shared" si="375"/>
        <v>#REF!</v>
      </c>
      <c r="AA902" s="36" t="e">
        <f t="shared" si="376"/>
        <v>#REF!</v>
      </c>
    </row>
    <row r="903" spans="1:40" x14ac:dyDescent="0.3">
      <c r="C903" s="34">
        <v>5.17</v>
      </c>
      <c r="E903" s="34">
        <v>4.08</v>
      </c>
      <c r="F903" s="34">
        <v>3.79</v>
      </c>
      <c r="G903" s="34">
        <v>12.3</v>
      </c>
      <c r="H903" s="34">
        <v>18.5</v>
      </c>
      <c r="I903" s="34">
        <v>63.9</v>
      </c>
      <c r="J903" s="34">
        <v>78.5</v>
      </c>
      <c r="K903" s="34">
        <v>21.4</v>
      </c>
      <c r="L903" s="34">
        <v>10.8</v>
      </c>
      <c r="M903" s="34">
        <v>7.59</v>
      </c>
      <c r="N903" s="34">
        <v>5.7</v>
      </c>
      <c r="P903" s="36" t="e">
        <f>IF(C903="NaN", "", C903*$G$7)</f>
        <v>#REF!</v>
      </c>
      <c r="Q903" s="36"/>
      <c r="R903" s="36" t="e">
        <f t="shared" ref="R903:AA904" si="378">IF(E903="NaN", "", E903*$G$7)</f>
        <v>#REF!</v>
      </c>
      <c r="S903" s="36" t="e">
        <f t="shared" si="378"/>
        <v>#REF!</v>
      </c>
      <c r="T903" s="36" t="e">
        <f t="shared" si="378"/>
        <v>#REF!</v>
      </c>
      <c r="U903" s="36" t="e">
        <f t="shared" si="378"/>
        <v>#REF!</v>
      </c>
      <c r="V903" s="36" t="e">
        <f t="shared" si="378"/>
        <v>#REF!</v>
      </c>
      <c r="W903" s="36" t="e">
        <f t="shared" si="378"/>
        <v>#REF!</v>
      </c>
      <c r="X903" s="36" t="e">
        <f t="shared" si="378"/>
        <v>#REF!</v>
      </c>
      <c r="Y903" s="36" t="e">
        <f t="shared" si="378"/>
        <v>#REF!</v>
      </c>
      <c r="Z903" s="36" t="e">
        <f t="shared" si="378"/>
        <v>#REF!</v>
      </c>
      <c r="AA903" s="36" t="e">
        <f t="shared" si="378"/>
        <v>#REF!</v>
      </c>
    </row>
    <row r="904" spans="1:40" x14ac:dyDescent="0.3">
      <c r="C904" s="34">
        <v>4.93</v>
      </c>
      <c r="E904" s="34">
        <v>4.54</v>
      </c>
      <c r="F904" s="34">
        <v>3.79</v>
      </c>
      <c r="G904" s="34">
        <v>11</v>
      </c>
      <c r="H904" s="34">
        <v>15.5</v>
      </c>
      <c r="I904" s="34">
        <v>53.9</v>
      </c>
      <c r="J904" s="34">
        <v>72.2</v>
      </c>
      <c r="K904" s="34">
        <v>20.399999999999999</v>
      </c>
      <c r="L904" s="34">
        <v>10.5</v>
      </c>
      <c r="M904" s="34">
        <v>7.43</v>
      </c>
      <c r="N904" s="34">
        <v>5.75</v>
      </c>
      <c r="P904" s="36" t="e">
        <f>IF(C904="NaN", "", C904*$G$7)</f>
        <v>#REF!</v>
      </c>
      <c r="Q904" s="36"/>
      <c r="R904" s="36" t="e">
        <f t="shared" si="378"/>
        <v>#REF!</v>
      </c>
      <c r="S904" s="36" t="e">
        <f t="shared" si="378"/>
        <v>#REF!</v>
      </c>
      <c r="T904" s="36" t="e">
        <f t="shared" si="378"/>
        <v>#REF!</v>
      </c>
      <c r="U904" s="36" t="e">
        <f t="shared" si="378"/>
        <v>#REF!</v>
      </c>
      <c r="V904" s="36" t="e">
        <f t="shared" si="378"/>
        <v>#REF!</v>
      </c>
      <c r="W904" s="36" t="e">
        <f t="shared" si="378"/>
        <v>#REF!</v>
      </c>
      <c r="X904" s="36" t="e">
        <f t="shared" si="378"/>
        <v>#REF!</v>
      </c>
      <c r="Y904" s="36" t="e">
        <f t="shared" si="378"/>
        <v>#REF!</v>
      </c>
      <c r="Z904" s="36" t="e">
        <f t="shared" si="378"/>
        <v>#REF!</v>
      </c>
      <c r="AA904" s="36" t="e">
        <f t="shared" si="378"/>
        <v>#REF!</v>
      </c>
    </row>
    <row r="905" spans="1:40" x14ac:dyDescent="0.3">
      <c r="C905" s="34">
        <v>4.88</v>
      </c>
      <c r="E905" s="34">
        <v>5.0199999999999996</v>
      </c>
      <c r="G905" s="34">
        <v>11.3</v>
      </c>
      <c r="I905" s="34">
        <v>59.8</v>
      </c>
      <c r="J905" s="34">
        <v>61.5</v>
      </c>
      <c r="L905" s="34">
        <v>10.199999999999999</v>
      </c>
      <c r="N905" s="34">
        <v>5.22</v>
      </c>
      <c r="P905" s="36" t="e">
        <f>IF(C905="NaN", "", C905*$G$7)</f>
        <v>#REF!</v>
      </c>
      <c r="Q905" s="36"/>
      <c r="R905" s="36" t="e">
        <f>IF(E905="NaN", "", E905*$G$7)</f>
        <v>#REF!</v>
      </c>
      <c r="S905" s="36"/>
      <c r="T905" s="36" t="e">
        <f>IF(G905="NaN", "", G905*$G$7)</f>
        <v>#REF!</v>
      </c>
      <c r="U905" s="36"/>
      <c r="V905" s="36" t="e">
        <f>IF(I905="NaN", "", I905*$G$7)</f>
        <v>#REF!</v>
      </c>
      <c r="W905" s="36" t="e">
        <f>IF(J905="NaN", "", J905*$G$7)</f>
        <v>#REF!</v>
      </c>
      <c r="X905" s="36"/>
      <c r="Y905" s="36" t="e">
        <f>IF(L905="NaN", "", L905*$G$7)</f>
        <v>#REF!</v>
      </c>
      <c r="Z905" s="36"/>
      <c r="AA905" s="36" t="e">
        <f>IF(N905="NaN", "", N905*$G$7)</f>
        <v>#REF!</v>
      </c>
    </row>
    <row r="906" spans="1:40" x14ac:dyDescent="0.3">
      <c r="P906" s="36"/>
      <c r="Q906" s="36"/>
      <c r="R906" s="36"/>
      <c r="S906" s="36"/>
      <c r="T906" s="36"/>
      <c r="U906" s="36"/>
      <c r="V906" s="36"/>
      <c r="W906" s="36"/>
      <c r="X906" s="36"/>
      <c r="Y906" s="36"/>
      <c r="Z906" s="36"/>
      <c r="AA906" s="36"/>
    </row>
    <row r="907" spans="1:40" x14ac:dyDescent="0.3">
      <c r="A907" s="34">
        <v>1995</v>
      </c>
      <c r="C907" s="34">
        <v>5.07</v>
      </c>
      <c r="D907" s="34">
        <v>5.31</v>
      </c>
      <c r="E907" s="34">
        <v>5.36</v>
      </c>
      <c r="F907" s="34">
        <v>9.26</v>
      </c>
      <c r="G907" s="34">
        <v>11.6</v>
      </c>
      <c r="H907" s="34">
        <v>9.86</v>
      </c>
      <c r="I907" s="34">
        <v>18.600000000000001</v>
      </c>
      <c r="J907" s="34">
        <v>57.8</v>
      </c>
      <c r="K907" s="34">
        <v>97.5</v>
      </c>
      <c r="L907" s="34">
        <v>38.6</v>
      </c>
      <c r="M907" s="34">
        <v>18.5</v>
      </c>
      <c r="N907" s="34">
        <v>11.5</v>
      </c>
      <c r="P907" s="36" t="e">
        <f t="shared" ref="P907:P934" si="379">IF(C907="NaN", "", C907*$G$7)</f>
        <v>#REF!</v>
      </c>
      <c r="Q907" s="36" t="e">
        <f t="shared" ref="Q907:Q934" si="380">IF(D907="NaN", "", D907*$G$7)</f>
        <v>#REF!</v>
      </c>
      <c r="R907" s="36" t="e">
        <f t="shared" ref="R907:R934" si="381">IF(E907="NaN", "", E907*$G$7)</f>
        <v>#REF!</v>
      </c>
      <c r="S907" s="36" t="e">
        <f t="shared" ref="S907:S934" si="382">IF(F907="NaN", "", F907*$G$7)</f>
        <v>#REF!</v>
      </c>
      <c r="T907" s="36" t="e">
        <f t="shared" ref="T907:T934" si="383">IF(G907="NaN", "", G907*$G$7)</f>
        <v>#REF!</v>
      </c>
      <c r="U907" s="36" t="e">
        <f t="shared" ref="U907:U934" si="384">IF(H907="NaN", "", H907*$G$7)</f>
        <v>#REF!</v>
      </c>
      <c r="V907" s="36" t="e">
        <f t="shared" ref="V907:V934" si="385">IF(I907="NaN", "", I907*$G$7)</f>
        <v>#REF!</v>
      </c>
      <c r="W907" s="36" t="e">
        <f t="shared" ref="W907:W934" si="386">IF(J907="NaN", "", J907*$G$7)</f>
        <v>#REF!</v>
      </c>
      <c r="X907" s="36" t="e">
        <f t="shared" ref="X907:X934" si="387">IF(K907="NaN", "", K907*$G$7)</f>
        <v>#REF!</v>
      </c>
      <c r="Y907" s="36" t="e">
        <f t="shared" ref="Y907:Y934" si="388">IF(L907="NaN", "", L907*$G$7)</f>
        <v>#REF!</v>
      </c>
      <c r="Z907" s="36" t="e">
        <f t="shared" ref="Z907:Z934" si="389">IF(M907="NaN", "", M907*$G$7)</f>
        <v>#REF!</v>
      </c>
      <c r="AA907" s="36" t="e">
        <f t="shared" ref="AA907:AA934" si="390">IF(N907="NaN", "", N907*$G$7)</f>
        <v>#REF!</v>
      </c>
      <c r="AC907" s="3" t="e">
        <f t="shared" ref="AC907:AN907" si="391">AVERAGE(P907:P937)</f>
        <v>#REF!</v>
      </c>
      <c r="AD907" s="3" t="e">
        <f t="shared" si="391"/>
        <v>#REF!</v>
      </c>
      <c r="AE907" s="3" t="e">
        <f t="shared" si="391"/>
        <v>#REF!</v>
      </c>
      <c r="AF907" s="3" t="e">
        <f t="shared" si="391"/>
        <v>#REF!</v>
      </c>
      <c r="AG907" s="3" t="e">
        <f t="shared" si="391"/>
        <v>#REF!</v>
      </c>
      <c r="AH907" s="3" t="e">
        <f t="shared" si="391"/>
        <v>#REF!</v>
      </c>
      <c r="AI907" s="3" t="e">
        <f t="shared" si="391"/>
        <v>#REF!</v>
      </c>
      <c r="AJ907" s="3" t="e">
        <f t="shared" si="391"/>
        <v>#REF!</v>
      </c>
      <c r="AK907" s="3" t="e">
        <f t="shared" si="391"/>
        <v>#REF!</v>
      </c>
      <c r="AL907" s="3" t="e">
        <f t="shared" si="391"/>
        <v>#REF!</v>
      </c>
      <c r="AM907" s="3" t="e">
        <f t="shared" si="391"/>
        <v>#REF!</v>
      </c>
      <c r="AN907" s="3" t="e">
        <f t="shared" si="391"/>
        <v>#REF!</v>
      </c>
    </row>
    <row r="908" spans="1:40" x14ac:dyDescent="0.3">
      <c r="C908" s="34">
        <v>4.88</v>
      </c>
      <c r="D908" s="34">
        <v>5.26</v>
      </c>
      <c r="E908" s="34">
        <v>5.26</v>
      </c>
      <c r="F908" s="34">
        <v>9.76</v>
      </c>
      <c r="G908" s="34">
        <v>11.6</v>
      </c>
      <c r="H908" s="34">
        <v>9.86</v>
      </c>
      <c r="I908" s="34">
        <v>18.600000000000001</v>
      </c>
      <c r="J908" s="34">
        <v>80.5</v>
      </c>
      <c r="K908" s="34">
        <v>92.3</v>
      </c>
      <c r="L908" s="34">
        <v>38</v>
      </c>
      <c r="M908" s="34">
        <v>18.3</v>
      </c>
      <c r="N908" s="34">
        <v>11.3</v>
      </c>
      <c r="P908" s="36" t="e">
        <f t="shared" si="379"/>
        <v>#REF!</v>
      </c>
      <c r="Q908" s="36" t="e">
        <f t="shared" si="380"/>
        <v>#REF!</v>
      </c>
      <c r="R908" s="36" t="e">
        <f t="shared" si="381"/>
        <v>#REF!</v>
      </c>
      <c r="S908" s="36" t="e">
        <f t="shared" si="382"/>
        <v>#REF!</v>
      </c>
      <c r="T908" s="36" t="e">
        <f t="shared" si="383"/>
        <v>#REF!</v>
      </c>
      <c r="U908" s="36" t="e">
        <f t="shared" si="384"/>
        <v>#REF!</v>
      </c>
      <c r="V908" s="36" t="e">
        <f t="shared" si="385"/>
        <v>#REF!</v>
      </c>
      <c r="W908" s="36" t="e">
        <f t="shared" si="386"/>
        <v>#REF!</v>
      </c>
      <c r="X908" s="36" t="e">
        <f t="shared" si="387"/>
        <v>#REF!</v>
      </c>
      <c r="Y908" s="36" t="e">
        <f t="shared" si="388"/>
        <v>#REF!</v>
      </c>
      <c r="Z908" s="36" t="e">
        <f t="shared" si="389"/>
        <v>#REF!</v>
      </c>
      <c r="AA908" s="36" t="e">
        <f t="shared" si="390"/>
        <v>#REF!</v>
      </c>
    </row>
    <row r="909" spans="1:40" x14ac:dyDescent="0.3">
      <c r="C909" s="34">
        <v>4.93</v>
      </c>
      <c r="D909" s="34">
        <v>5.31</v>
      </c>
      <c r="E909" s="34">
        <v>5.6</v>
      </c>
      <c r="F909" s="34">
        <v>8.2100000000000009</v>
      </c>
      <c r="G909" s="34">
        <v>11.3</v>
      </c>
      <c r="H909" s="34">
        <v>9.26</v>
      </c>
      <c r="I909" s="34">
        <v>17.2</v>
      </c>
      <c r="J909" s="34">
        <v>81.400000000000006</v>
      </c>
      <c r="K909" s="34">
        <v>86.9</v>
      </c>
      <c r="L909" s="34">
        <v>37.5</v>
      </c>
      <c r="M909" s="34">
        <v>18.100000000000001</v>
      </c>
      <c r="N909" s="34">
        <v>11</v>
      </c>
      <c r="P909" s="36" t="e">
        <f t="shared" si="379"/>
        <v>#REF!</v>
      </c>
      <c r="Q909" s="36" t="e">
        <f t="shared" si="380"/>
        <v>#REF!</v>
      </c>
      <c r="R909" s="36" t="e">
        <f t="shared" si="381"/>
        <v>#REF!</v>
      </c>
      <c r="S909" s="36" t="e">
        <f t="shared" si="382"/>
        <v>#REF!</v>
      </c>
      <c r="T909" s="36" t="e">
        <f t="shared" si="383"/>
        <v>#REF!</v>
      </c>
      <c r="U909" s="36" t="e">
        <f t="shared" si="384"/>
        <v>#REF!</v>
      </c>
      <c r="V909" s="36" t="e">
        <f t="shared" si="385"/>
        <v>#REF!</v>
      </c>
      <c r="W909" s="36" t="e">
        <f t="shared" si="386"/>
        <v>#REF!</v>
      </c>
      <c r="X909" s="36" t="e">
        <f t="shared" si="387"/>
        <v>#REF!</v>
      </c>
      <c r="Y909" s="36" t="e">
        <f t="shared" si="388"/>
        <v>#REF!</v>
      </c>
      <c r="Z909" s="36" t="e">
        <f t="shared" si="389"/>
        <v>#REF!</v>
      </c>
      <c r="AA909" s="36" t="e">
        <f t="shared" si="390"/>
        <v>#REF!</v>
      </c>
    </row>
    <row r="910" spans="1:40" x14ac:dyDescent="0.3">
      <c r="C910" s="34">
        <v>4.68</v>
      </c>
      <c r="D910" s="34">
        <v>5.17</v>
      </c>
      <c r="E910" s="34">
        <v>5.46</v>
      </c>
      <c r="F910" s="34">
        <v>8.1</v>
      </c>
      <c r="G910" s="34">
        <v>9.93</v>
      </c>
      <c r="H910" s="34">
        <v>8.83</v>
      </c>
      <c r="I910" s="34">
        <v>18.7</v>
      </c>
      <c r="J910" s="34">
        <v>87.1</v>
      </c>
      <c r="K910" s="34">
        <v>81.599999999999994</v>
      </c>
      <c r="L910" s="34">
        <v>36.799999999999997</v>
      </c>
      <c r="M910" s="34">
        <v>17.600000000000001</v>
      </c>
      <c r="N910" s="34">
        <v>10.9</v>
      </c>
      <c r="P910" s="36" t="e">
        <f t="shared" si="379"/>
        <v>#REF!</v>
      </c>
      <c r="Q910" s="36" t="e">
        <f t="shared" si="380"/>
        <v>#REF!</v>
      </c>
      <c r="R910" s="36" t="e">
        <f t="shared" si="381"/>
        <v>#REF!</v>
      </c>
      <c r="S910" s="36" t="e">
        <f t="shared" si="382"/>
        <v>#REF!</v>
      </c>
      <c r="T910" s="36" t="e">
        <f t="shared" si="383"/>
        <v>#REF!</v>
      </c>
      <c r="U910" s="36" t="e">
        <f t="shared" si="384"/>
        <v>#REF!</v>
      </c>
      <c r="V910" s="36" t="e">
        <f t="shared" si="385"/>
        <v>#REF!</v>
      </c>
      <c r="W910" s="36" t="e">
        <f t="shared" si="386"/>
        <v>#REF!</v>
      </c>
      <c r="X910" s="36" t="e">
        <f t="shared" si="387"/>
        <v>#REF!</v>
      </c>
      <c r="Y910" s="36" t="e">
        <f t="shared" si="388"/>
        <v>#REF!</v>
      </c>
      <c r="Z910" s="36" t="e">
        <f t="shared" si="389"/>
        <v>#REF!</v>
      </c>
      <c r="AA910" s="36" t="e">
        <f t="shared" si="390"/>
        <v>#REF!</v>
      </c>
    </row>
    <row r="911" spans="1:40" x14ac:dyDescent="0.3">
      <c r="C911" s="34">
        <v>4.55</v>
      </c>
      <c r="D911" s="34">
        <v>5.26</v>
      </c>
      <c r="E911" s="34">
        <v>5.46</v>
      </c>
      <c r="F911" s="34">
        <v>7.15</v>
      </c>
      <c r="G911" s="34">
        <v>9.4600000000000009</v>
      </c>
      <c r="H911" s="34">
        <v>8.27</v>
      </c>
      <c r="I911" s="34">
        <v>23</v>
      </c>
      <c r="J911" s="34">
        <v>86.3</v>
      </c>
      <c r="K911" s="34">
        <v>83.1</v>
      </c>
      <c r="L911" s="34">
        <v>36.200000000000003</v>
      </c>
      <c r="M911" s="34">
        <v>17.100000000000001</v>
      </c>
      <c r="N911" s="34">
        <v>10.6</v>
      </c>
      <c r="P911" s="36" t="e">
        <f t="shared" si="379"/>
        <v>#REF!</v>
      </c>
      <c r="Q911" s="36" t="e">
        <f t="shared" si="380"/>
        <v>#REF!</v>
      </c>
      <c r="R911" s="36" t="e">
        <f t="shared" si="381"/>
        <v>#REF!</v>
      </c>
      <c r="S911" s="36" t="e">
        <f t="shared" si="382"/>
        <v>#REF!</v>
      </c>
      <c r="T911" s="36" t="e">
        <f t="shared" si="383"/>
        <v>#REF!</v>
      </c>
      <c r="U911" s="36" t="e">
        <f t="shared" si="384"/>
        <v>#REF!</v>
      </c>
      <c r="V911" s="36" t="e">
        <f t="shared" si="385"/>
        <v>#REF!</v>
      </c>
      <c r="W911" s="36" t="e">
        <f t="shared" si="386"/>
        <v>#REF!</v>
      </c>
      <c r="X911" s="36" t="e">
        <f t="shared" si="387"/>
        <v>#REF!</v>
      </c>
      <c r="Y911" s="36" t="e">
        <f t="shared" si="388"/>
        <v>#REF!</v>
      </c>
      <c r="Z911" s="36" t="e">
        <f t="shared" si="389"/>
        <v>#REF!</v>
      </c>
      <c r="AA911" s="36" t="e">
        <f t="shared" si="390"/>
        <v>#REF!</v>
      </c>
    </row>
    <row r="912" spans="1:40" x14ac:dyDescent="0.3">
      <c r="C912" s="34">
        <v>4.68</v>
      </c>
      <c r="D912" s="34">
        <v>5.0199999999999996</v>
      </c>
      <c r="E912" s="34">
        <v>5.56</v>
      </c>
      <c r="F912" s="34">
        <v>6.38</v>
      </c>
      <c r="G912" s="34">
        <v>10.3</v>
      </c>
      <c r="H912" s="34">
        <v>8.27</v>
      </c>
      <c r="I912" s="34">
        <v>23.3</v>
      </c>
      <c r="J912" s="34">
        <v>86.4</v>
      </c>
      <c r="K912" s="34">
        <v>103</v>
      </c>
      <c r="L912" s="34">
        <v>35.6</v>
      </c>
      <c r="M912" s="34">
        <v>16.8</v>
      </c>
      <c r="N912" s="34">
        <v>10.6</v>
      </c>
      <c r="P912" s="36" t="e">
        <f t="shared" si="379"/>
        <v>#REF!</v>
      </c>
      <c r="Q912" s="36" t="e">
        <f t="shared" si="380"/>
        <v>#REF!</v>
      </c>
      <c r="R912" s="36" t="e">
        <f t="shared" si="381"/>
        <v>#REF!</v>
      </c>
      <c r="S912" s="36" t="e">
        <f t="shared" si="382"/>
        <v>#REF!</v>
      </c>
      <c r="T912" s="36" t="e">
        <f t="shared" si="383"/>
        <v>#REF!</v>
      </c>
      <c r="U912" s="36" t="e">
        <f t="shared" si="384"/>
        <v>#REF!</v>
      </c>
      <c r="V912" s="36" t="e">
        <f t="shared" si="385"/>
        <v>#REF!</v>
      </c>
      <c r="W912" s="36" t="e">
        <f t="shared" si="386"/>
        <v>#REF!</v>
      </c>
      <c r="X912" s="36" t="e">
        <f t="shared" si="387"/>
        <v>#REF!</v>
      </c>
      <c r="Y912" s="36" t="e">
        <f t="shared" si="388"/>
        <v>#REF!</v>
      </c>
      <c r="Z912" s="36" t="e">
        <f t="shared" si="389"/>
        <v>#REF!</v>
      </c>
      <c r="AA912" s="36" t="e">
        <f t="shared" si="390"/>
        <v>#REF!</v>
      </c>
    </row>
    <row r="913" spans="3:27" x14ac:dyDescent="0.3">
      <c r="C913" s="34">
        <v>4.68</v>
      </c>
      <c r="D913" s="34">
        <v>4.93</v>
      </c>
      <c r="E913" s="34">
        <v>5.7</v>
      </c>
      <c r="F913" s="34">
        <v>6.32</v>
      </c>
      <c r="G913" s="34">
        <v>10.3</v>
      </c>
      <c r="H913" s="34">
        <v>8.02</v>
      </c>
      <c r="I913" s="34">
        <v>20.9</v>
      </c>
      <c r="J913" s="34">
        <v>80.400000000000006</v>
      </c>
      <c r="K913" s="34">
        <v>108</v>
      </c>
      <c r="L913" s="34">
        <v>35</v>
      </c>
      <c r="M913" s="34">
        <v>16.399999999999999</v>
      </c>
      <c r="N913" s="34">
        <v>10.3</v>
      </c>
      <c r="P913" s="36" t="e">
        <f t="shared" si="379"/>
        <v>#REF!</v>
      </c>
      <c r="Q913" s="36" t="e">
        <f t="shared" si="380"/>
        <v>#REF!</v>
      </c>
      <c r="R913" s="36" t="e">
        <f t="shared" si="381"/>
        <v>#REF!</v>
      </c>
      <c r="S913" s="36" t="e">
        <f t="shared" si="382"/>
        <v>#REF!</v>
      </c>
      <c r="T913" s="36" t="e">
        <f t="shared" si="383"/>
        <v>#REF!</v>
      </c>
      <c r="U913" s="36" t="e">
        <f t="shared" si="384"/>
        <v>#REF!</v>
      </c>
      <c r="V913" s="36" t="e">
        <f t="shared" si="385"/>
        <v>#REF!</v>
      </c>
      <c r="W913" s="36" t="e">
        <f t="shared" si="386"/>
        <v>#REF!</v>
      </c>
      <c r="X913" s="36" t="e">
        <f t="shared" si="387"/>
        <v>#REF!</v>
      </c>
      <c r="Y913" s="36" t="e">
        <f t="shared" si="388"/>
        <v>#REF!</v>
      </c>
      <c r="Z913" s="36" t="e">
        <f t="shared" si="389"/>
        <v>#REF!</v>
      </c>
      <c r="AA913" s="36" t="e">
        <f t="shared" si="390"/>
        <v>#REF!</v>
      </c>
    </row>
    <row r="914" spans="3:27" x14ac:dyDescent="0.3">
      <c r="C914" s="34">
        <v>5.07</v>
      </c>
      <c r="D914" s="34">
        <v>4.88</v>
      </c>
      <c r="E914" s="34">
        <v>5.95</v>
      </c>
      <c r="F914" s="34">
        <v>6.65</v>
      </c>
      <c r="G914" s="34">
        <v>9.7899999999999991</v>
      </c>
      <c r="H914" s="34">
        <v>8.15</v>
      </c>
      <c r="I914" s="34">
        <v>24.7</v>
      </c>
      <c r="J914" s="34">
        <v>85.2</v>
      </c>
      <c r="K914" s="34">
        <v>102</v>
      </c>
      <c r="L914" s="34">
        <v>34.5</v>
      </c>
      <c r="M914" s="34">
        <v>16</v>
      </c>
      <c r="N914" s="34">
        <v>10.199999999999999</v>
      </c>
      <c r="P914" s="36" t="e">
        <f t="shared" si="379"/>
        <v>#REF!</v>
      </c>
      <c r="Q914" s="36" t="e">
        <f t="shared" si="380"/>
        <v>#REF!</v>
      </c>
      <c r="R914" s="36" t="e">
        <f t="shared" si="381"/>
        <v>#REF!</v>
      </c>
      <c r="S914" s="36" t="e">
        <f t="shared" si="382"/>
        <v>#REF!</v>
      </c>
      <c r="T914" s="36" t="e">
        <f t="shared" si="383"/>
        <v>#REF!</v>
      </c>
      <c r="U914" s="36" t="e">
        <f t="shared" si="384"/>
        <v>#REF!</v>
      </c>
      <c r="V914" s="36" t="e">
        <f t="shared" si="385"/>
        <v>#REF!</v>
      </c>
      <c r="W914" s="36" t="e">
        <f t="shared" si="386"/>
        <v>#REF!</v>
      </c>
      <c r="X914" s="36" t="e">
        <f t="shared" si="387"/>
        <v>#REF!</v>
      </c>
      <c r="Y914" s="36" t="e">
        <f t="shared" si="388"/>
        <v>#REF!</v>
      </c>
      <c r="Z914" s="36" t="e">
        <f t="shared" si="389"/>
        <v>#REF!</v>
      </c>
      <c r="AA914" s="36" t="e">
        <f t="shared" si="390"/>
        <v>#REF!</v>
      </c>
    </row>
    <row r="915" spans="3:27" x14ac:dyDescent="0.3">
      <c r="C915" s="34">
        <v>5.99</v>
      </c>
      <c r="D915" s="34">
        <v>4.88</v>
      </c>
      <c r="E915" s="34">
        <v>5.94</v>
      </c>
      <c r="F915" s="34">
        <v>8.2100000000000009</v>
      </c>
      <c r="G915" s="34">
        <v>10.5</v>
      </c>
      <c r="H915" s="34">
        <v>7.71</v>
      </c>
      <c r="I915" s="34">
        <v>21.4</v>
      </c>
      <c r="J915" s="34">
        <v>97</v>
      </c>
      <c r="K915" s="34">
        <v>98.3</v>
      </c>
      <c r="L915" s="34">
        <v>33.200000000000003</v>
      </c>
      <c r="M915" s="34">
        <v>15.2</v>
      </c>
      <c r="N915" s="34">
        <v>10.7</v>
      </c>
      <c r="P915" s="36" t="e">
        <f t="shared" si="379"/>
        <v>#REF!</v>
      </c>
      <c r="Q915" s="36" t="e">
        <f t="shared" si="380"/>
        <v>#REF!</v>
      </c>
      <c r="R915" s="36" t="e">
        <f t="shared" si="381"/>
        <v>#REF!</v>
      </c>
      <c r="S915" s="36" t="e">
        <f t="shared" si="382"/>
        <v>#REF!</v>
      </c>
      <c r="T915" s="36" t="e">
        <f t="shared" si="383"/>
        <v>#REF!</v>
      </c>
      <c r="U915" s="36" t="e">
        <f t="shared" si="384"/>
        <v>#REF!</v>
      </c>
      <c r="V915" s="36" t="e">
        <f t="shared" si="385"/>
        <v>#REF!</v>
      </c>
      <c r="W915" s="36" t="e">
        <f t="shared" si="386"/>
        <v>#REF!</v>
      </c>
      <c r="X915" s="36" t="e">
        <f t="shared" si="387"/>
        <v>#REF!</v>
      </c>
      <c r="Y915" s="36" t="e">
        <f t="shared" si="388"/>
        <v>#REF!</v>
      </c>
      <c r="Z915" s="36" t="e">
        <f t="shared" si="389"/>
        <v>#REF!</v>
      </c>
      <c r="AA915" s="36" t="e">
        <f t="shared" si="390"/>
        <v>#REF!</v>
      </c>
    </row>
    <row r="916" spans="3:27" x14ac:dyDescent="0.3">
      <c r="C916" s="34">
        <v>6.16</v>
      </c>
      <c r="D916" s="34">
        <v>5.07</v>
      </c>
      <c r="E916" s="34">
        <v>5.75</v>
      </c>
      <c r="F916" s="34">
        <v>9.4600000000000009</v>
      </c>
      <c r="G916" s="34">
        <v>12.3</v>
      </c>
      <c r="H916" s="34">
        <v>12.2</v>
      </c>
      <c r="I916" s="34">
        <v>28.8</v>
      </c>
      <c r="J916" s="34">
        <v>91</v>
      </c>
      <c r="K916" s="34">
        <v>94.1</v>
      </c>
      <c r="L916" s="34">
        <v>31.7</v>
      </c>
      <c r="M916" s="34">
        <v>17.2</v>
      </c>
      <c r="N916" s="34">
        <v>10.199999999999999</v>
      </c>
      <c r="P916" s="36" t="e">
        <f t="shared" si="379"/>
        <v>#REF!</v>
      </c>
      <c r="Q916" s="36" t="e">
        <f t="shared" si="380"/>
        <v>#REF!</v>
      </c>
      <c r="R916" s="36" t="e">
        <f t="shared" si="381"/>
        <v>#REF!</v>
      </c>
      <c r="S916" s="36" t="e">
        <f t="shared" si="382"/>
        <v>#REF!</v>
      </c>
      <c r="T916" s="36" t="e">
        <f t="shared" si="383"/>
        <v>#REF!</v>
      </c>
      <c r="U916" s="36" t="e">
        <f t="shared" si="384"/>
        <v>#REF!</v>
      </c>
      <c r="V916" s="36" t="e">
        <f t="shared" si="385"/>
        <v>#REF!</v>
      </c>
      <c r="W916" s="36" t="e">
        <f t="shared" si="386"/>
        <v>#REF!</v>
      </c>
      <c r="X916" s="36" t="e">
        <f t="shared" si="387"/>
        <v>#REF!</v>
      </c>
      <c r="Y916" s="36" t="e">
        <f t="shared" si="388"/>
        <v>#REF!</v>
      </c>
      <c r="Z916" s="36" t="e">
        <f t="shared" si="389"/>
        <v>#REF!</v>
      </c>
      <c r="AA916" s="36" t="e">
        <f t="shared" si="390"/>
        <v>#REF!</v>
      </c>
    </row>
    <row r="917" spans="3:27" x14ac:dyDescent="0.3">
      <c r="C917" s="34">
        <v>6.16</v>
      </c>
      <c r="D917" s="34">
        <v>5.46</v>
      </c>
      <c r="E917" s="34">
        <v>5.6</v>
      </c>
      <c r="F917" s="34">
        <v>12.3</v>
      </c>
      <c r="G917" s="34">
        <v>13.9</v>
      </c>
      <c r="H917" s="34">
        <v>16.399999999999999</v>
      </c>
      <c r="I917" s="34">
        <v>28.6</v>
      </c>
      <c r="J917" s="34">
        <v>87.1</v>
      </c>
      <c r="K917" s="34">
        <v>90</v>
      </c>
      <c r="L917" s="34">
        <v>31.1</v>
      </c>
      <c r="M917" s="34">
        <v>25.8</v>
      </c>
      <c r="N917" s="34">
        <v>10</v>
      </c>
      <c r="P917" s="36" t="e">
        <f t="shared" si="379"/>
        <v>#REF!</v>
      </c>
      <c r="Q917" s="36" t="e">
        <f t="shared" si="380"/>
        <v>#REF!</v>
      </c>
      <c r="R917" s="36" t="e">
        <f t="shared" si="381"/>
        <v>#REF!</v>
      </c>
      <c r="S917" s="36" t="e">
        <f t="shared" si="382"/>
        <v>#REF!</v>
      </c>
      <c r="T917" s="36" t="e">
        <f t="shared" si="383"/>
        <v>#REF!</v>
      </c>
      <c r="U917" s="36" t="e">
        <f t="shared" si="384"/>
        <v>#REF!</v>
      </c>
      <c r="V917" s="36" t="e">
        <f t="shared" si="385"/>
        <v>#REF!</v>
      </c>
      <c r="W917" s="36" t="e">
        <f t="shared" si="386"/>
        <v>#REF!</v>
      </c>
      <c r="X917" s="36" t="e">
        <f t="shared" si="387"/>
        <v>#REF!</v>
      </c>
      <c r="Y917" s="36" t="e">
        <f t="shared" si="388"/>
        <v>#REF!</v>
      </c>
      <c r="Z917" s="36" t="e">
        <f t="shared" si="389"/>
        <v>#REF!</v>
      </c>
      <c r="AA917" s="36" t="e">
        <f t="shared" si="390"/>
        <v>#REF!</v>
      </c>
    </row>
    <row r="918" spans="3:27" x14ac:dyDescent="0.3">
      <c r="C918" s="34">
        <v>5.8</v>
      </c>
      <c r="D918" s="34">
        <v>5.41</v>
      </c>
      <c r="E918" s="34">
        <v>5.31</v>
      </c>
      <c r="F918" s="34">
        <v>10.9</v>
      </c>
      <c r="G918" s="34">
        <v>16.399999999999999</v>
      </c>
      <c r="H918" s="34">
        <v>12.7</v>
      </c>
      <c r="I918" s="34">
        <v>26.3</v>
      </c>
      <c r="J918" s="34">
        <v>117</v>
      </c>
      <c r="K918" s="34">
        <v>88.6</v>
      </c>
      <c r="L918" s="34">
        <v>30.3</v>
      </c>
      <c r="M918" s="34">
        <v>22.3</v>
      </c>
      <c r="N918" s="34">
        <v>9.7899999999999991</v>
      </c>
      <c r="P918" s="36" t="e">
        <f t="shared" si="379"/>
        <v>#REF!</v>
      </c>
      <c r="Q918" s="36" t="e">
        <f t="shared" si="380"/>
        <v>#REF!</v>
      </c>
      <c r="R918" s="36" t="e">
        <f t="shared" si="381"/>
        <v>#REF!</v>
      </c>
      <c r="S918" s="36" t="e">
        <f t="shared" si="382"/>
        <v>#REF!</v>
      </c>
      <c r="T918" s="36" t="e">
        <f t="shared" si="383"/>
        <v>#REF!</v>
      </c>
      <c r="U918" s="36" t="e">
        <f t="shared" si="384"/>
        <v>#REF!</v>
      </c>
      <c r="V918" s="36" t="e">
        <f t="shared" si="385"/>
        <v>#REF!</v>
      </c>
      <c r="W918" s="36" t="e">
        <f t="shared" si="386"/>
        <v>#REF!</v>
      </c>
      <c r="X918" s="36" t="e">
        <f t="shared" si="387"/>
        <v>#REF!</v>
      </c>
      <c r="Y918" s="36" t="e">
        <f t="shared" si="388"/>
        <v>#REF!</v>
      </c>
      <c r="Z918" s="36" t="e">
        <f t="shared" si="389"/>
        <v>#REF!</v>
      </c>
      <c r="AA918" s="36" t="e">
        <f t="shared" si="390"/>
        <v>#REF!</v>
      </c>
    </row>
    <row r="919" spans="3:27" x14ac:dyDescent="0.3">
      <c r="C919" s="34">
        <v>5.9</v>
      </c>
      <c r="D919" s="34">
        <v>5.22</v>
      </c>
      <c r="E919" s="34">
        <v>5.51</v>
      </c>
      <c r="F919" s="34">
        <v>10.9</v>
      </c>
      <c r="G919" s="34">
        <v>18.399999999999999</v>
      </c>
      <c r="H919" s="34">
        <v>12.5</v>
      </c>
      <c r="I919" s="34">
        <v>24.9</v>
      </c>
      <c r="J919" s="34">
        <v>102</v>
      </c>
      <c r="K919" s="34">
        <v>86.3</v>
      </c>
      <c r="L919" s="34">
        <v>29.5</v>
      </c>
      <c r="M919" s="34">
        <v>18.8</v>
      </c>
      <c r="N919" s="34">
        <v>9.7899999999999991</v>
      </c>
      <c r="P919" s="36" t="e">
        <f t="shared" si="379"/>
        <v>#REF!</v>
      </c>
      <c r="Q919" s="36" t="e">
        <f t="shared" si="380"/>
        <v>#REF!</v>
      </c>
      <c r="R919" s="36" t="e">
        <f t="shared" si="381"/>
        <v>#REF!</v>
      </c>
      <c r="S919" s="36" t="e">
        <f t="shared" si="382"/>
        <v>#REF!</v>
      </c>
      <c r="T919" s="36" t="e">
        <f t="shared" si="383"/>
        <v>#REF!</v>
      </c>
      <c r="U919" s="36" t="e">
        <f t="shared" si="384"/>
        <v>#REF!</v>
      </c>
      <c r="V919" s="36" t="e">
        <f t="shared" si="385"/>
        <v>#REF!</v>
      </c>
      <c r="W919" s="36" t="e">
        <f t="shared" si="386"/>
        <v>#REF!</v>
      </c>
      <c r="X919" s="36" t="e">
        <f t="shared" si="387"/>
        <v>#REF!</v>
      </c>
      <c r="Y919" s="36" t="e">
        <f t="shared" si="388"/>
        <v>#REF!</v>
      </c>
      <c r="Z919" s="36" t="e">
        <f t="shared" si="389"/>
        <v>#REF!</v>
      </c>
      <c r="AA919" s="36" t="e">
        <f t="shared" si="390"/>
        <v>#REF!</v>
      </c>
    </row>
    <row r="920" spans="3:27" x14ac:dyDescent="0.3">
      <c r="C920" s="34">
        <v>5.65</v>
      </c>
      <c r="D920" s="34">
        <v>5.41</v>
      </c>
      <c r="E920" s="34">
        <v>5.0199999999999996</v>
      </c>
      <c r="F920" s="34">
        <v>8.89</v>
      </c>
      <c r="G920" s="34">
        <v>19.8</v>
      </c>
      <c r="H920" s="34">
        <v>14.8</v>
      </c>
      <c r="I920" s="34">
        <v>29.5</v>
      </c>
      <c r="J920" s="34">
        <v>129</v>
      </c>
      <c r="K920" s="34">
        <v>77.5</v>
      </c>
      <c r="L920" s="34">
        <v>28.8</v>
      </c>
      <c r="M920" s="34">
        <v>18.100000000000001</v>
      </c>
      <c r="N920" s="34">
        <v>10.7</v>
      </c>
      <c r="P920" s="36" t="e">
        <f t="shared" si="379"/>
        <v>#REF!</v>
      </c>
      <c r="Q920" s="36" t="e">
        <f t="shared" si="380"/>
        <v>#REF!</v>
      </c>
      <c r="R920" s="36" t="e">
        <f t="shared" si="381"/>
        <v>#REF!</v>
      </c>
      <c r="S920" s="36" t="e">
        <f t="shared" si="382"/>
        <v>#REF!</v>
      </c>
      <c r="T920" s="36" t="e">
        <f t="shared" si="383"/>
        <v>#REF!</v>
      </c>
      <c r="U920" s="36" t="e">
        <f t="shared" si="384"/>
        <v>#REF!</v>
      </c>
      <c r="V920" s="36" t="e">
        <f t="shared" si="385"/>
        <v>#REF!</v>
      </c>
      <c r="W920" s="36" t="e">
        <f t="shared" si="386"/>
        <v>#REF!</v>
      </c>
      <c r="X920" s="36" t="e">
        <f t="shared" si="387"/>
        <v>#REF!</v>
      </c>
      <c r="Y920" s="36" t="e">
        <f t="shared" si="388"/>
        <v>#REF!</v>
      </c>
      <c r="Z920" s="36" t="e">
        <f t="shared" si="389"/>
        <v>#REF!</v>
      </c>
      <c r="AA920" s="36" t="e">
        <f t="shared" si="390"/>
        <v>#REF!</v>
      </c>
    </row>
    <row r="921" spans="3:27" x14ac:dyDescent="0.3">
      <c r="C921" s="34">
        <v>5.94</v>
      </c>
      <c r="D921" s="34">
        <v>6.28</v>
      </c>
      <c r="E921" s="34">
        <v>5.12</v>
      </c>
      <c r="F921" s="34">
        <v>8.83</v>
      </c>
      <c r="G921" s="34">
        <v>18</v>
      </c>
      <c r="H921" s="34">
        <v>13.1</v>
      </c>
      <c r="I921" s="34">
        <v>44.8</v>
      </c>
      <c r="J921" s="34">
        <v>119</v>
      </c>
      <c r="K921" s="34">
        <v>70.400000000000006</v>
      </c>
      <c r="L921" s="34">
        <v>27.7</v>
      </c>
      <c r="M921" s="34">
        <v>17.399999999999999</v>
      </c>
      <c r="N921" s="34">
        <v>10.1</v>
      </c>
      <c r="P921" s="36" t="e">
        <f t="shared" si="379"/>
        <v>#REF!</v>
      </c>
      <c r="Q921" s="36" t="e">
        <f t="shared" si="380"/>
        <v>#REF!</v>
      </c>
      <c r="R921" s="36" t="e">
        <f t="shared" si="381"/>
        <v>#REF!</v>
      </c>
      <c r="S921" s="36" t="e">
        <f t="shared" si="382"/>
        <v>#REF!</v>
      </c>
      <c r="T921" s="36" t="e">
        <f t="shared" si="383"/>
        <v>#REF!</v>
      </c>
      <c r="U921" s="36" t="e">
        <f t="shared" si="384"/>
        <v>#REF!</v>
      </c>
      <c r="V921" s="36" t="e">
        <f t="shared" si="385"/>
        <v>#REF!</v>
      </c>
      <c r="W921" s="36" t="e">
        <f t="shared" si="386"/>
        <v>#REF!</v>
      </c>
      <c r="X921" s="36" t="e">
        <f t="shared" si="387"/>
        <v>#REF!</v>
      </c>
      <c r="Y921" s="36" t="e">
        <f t="shared" si="388"/>
        <v>#REF!</v>
      </c>
      <c r="Z921" s="36" t="e">
        <f t="shared" si="389"/>
        <v>#REF!</v>
      </c>
      <c r="AA921" s="36" t="e">
        <f t="shared" si="390"/>
        <v>#REF!</v>
      </c>
    </row>
    <row r="922" spans="3:27" x14ac:dyDescent="0.3">
      <c r="C922" s="34">
        <v>5.8</v>
      </c>
      <c r="D922" s="34">
        <v>5.8</v>
      </c>
      <c r="E922" s="34">
        <v>5.22</v>
      </c>
      <c r="F922" s="34">
        <v>8.52</v>
      </c>
      <c r="G922" s="34">
        <v>20.7</v>
      </c>
      <c r="H922" s="34">
        <v>10.1</v>
      </c>
      <c r="I922" s="34">
        <v>37.1</v>
      </c>
      <c r="J922" s="34">
        <v>105</v>
      </c>
      <c r="K922" s="34">
        <v>62.6</v>
      </c>
      <c r="L922" s="34">
        <v>27.2</v>
      </c>
      <c r="M922" s="34">
        <v>16.2</v>
      </c>
      <c r="N922" s="34">
        <v>9.93</v>
      </c>
      <c r="P922" s="36" t="e">
        <f t="shared" si="379"/>
        <v>#REF!</v>
      </c>
      <c r="Q922" s="36" t="e">
        <f t="shared" si="380"/>
        <v>#REF!</v>
      </c>
      <c r="R922" s="36" t="e">
        <f t="shared" si="381"/>
        <v>#REF!</v>
      </c>
      <c r="S922" s="36" t="e">
        <f t="shared" si="382"/>
        <v>#REF!</v>
      </c>
      <c r="T922" s="36" t="e">
        <f t="shared" si="383"/>
        <v>#REF!</v>
      </c>
      <c r="U922" s="36" t="e">
        <f t="shared" si="384"/>
        <v>#REF!</v>
      </c>
      <c r="V922" s="36" t="e">
        <f t="shared" si="385"/>
        <v>#REF!</v>
      </c>
      <c r="W922" s="36" t="e">
        <f t="shared" si="386"/>
        <v>#REF!</v>
      </c>
      <c r="X922" s="36" t="e">
        <f t="shared" si="387"/>
        <v>#REF!</v>
      </c>
      <c r="Y922" s="36" t="e">
        <f t="shared" si="388"/>
        <v>#REF!</v>
      </c>
      <c r="Z922" s="36" t="e">
        <f t="shared" si="389"/>
        <v>#REF!</v>
      </c>
      <c r="AA922" s="36" t="e">
        <f t="shared" si="390"/>
        <v>#REF!</v>
      </c>
    </row>
    <row r="923" spans="3:27" x14ac:dyDescent="0.3">
      <c r="C923" s="34">
        <v>6</v>
      </c>
      <c r="D923" s="34">
        <v>5.85</v>
      </c>
      <c r="E923" s="34">
        <v>5.66</v>
      </c>
      <c r="F923" s="34">
        <v>8.33</v>
      </c>
      <c r="G923" s="34">
        <v>22.1</v>
      </c>
      <c r="H923" s="34">
        <v>15</v>
      </c>
      <c r="I923" s="34">
        <v>37.4</v>
      </c>
      <c r="J923" s="34">
        <v>93.1</v>
      </c>
      <c r="K923" s="34">
        <v>59</v>
      </c>
      <c r="L923" s="34">
        <v>26.8</v>
      </c>
      <c r="M923" s="34">
        <v>15.6</v>
      </c>
      <c r="N923" s="34">
        <v>9.7899999999999991</v>
      </c>
      <c r="P923" s="36" t="e">
        <f t="shared" si="379"/>
        <v>#REF!</v>
      </c>
      <c r="Q923" s="36" t="e">
        <f t="shared" si="380"/>
        <v>#REF!</v>
      </c>
      <c r="R923" s="36" t="e">
        <f t="shared" si="381"/>
        <v>#REF!</v>
      </c>
      <c r="S923" s="36" t="e">
        <f t="shared" si="382"/>
        <v>#REF!</v>
      </c>
      <c r="T923" s="36" t="e">
        <f t="shared" si="383"/>
        <v>#REF!</v>
      </c>
      <c r="U923" s="36" t="e">
        <f t="shared" si="384"/>
        <v>#REF!</v>
      </c>
      <c r="V923" s="36" t="e">
        <f t="shared" si="385"/>
        <v>#REF!</v>
      </c>
      <c r="W923" s="36" t="e">
        <f t="shared" si="386"/>
        <v>#REF!</v>
      </c>
      <c r="X923" s="36" t="e">
        <f t="shared" si="387"/>
        <v>#REF!</v>
      </c>
      <c r="Y923" s="36" t="e">
        <f t="shared" si="388"/>
        <v>#REF!</v>
      </c>
      <c r="Z923" s="36" t="e">
        <f t="shared" si="389"/>
        <v>#REF!</v>
      </c>
      <c r="AA923" s="36" t="e">
        <f t="shared" si="390"/>
        <v>#REF!</v>
      </c>
    </row>
    <row r="924" spans="3:27" x14ac:dyDescent="0.3">
      <c r="C924" s="34">
        <v>5.84</v>
      </c>
      <c r="D924" s="34">
        <v>5.6</v>
      </c>
      <c r="E924" s="34">
        <v>6.16</v>
      </c>
      <c r="F924" s="34">
        <v>8.64</v>
      </c>
      <c r="G924" s="34">
        <v>21.5</v>
      </c>
      <c r="H924" s="34">
        <v>12.8</v>
      </c>
      <c r="I924" s="34">
        <v>40.1</v>
      </c>
      <c r="J924" s="34">
        <v>83.8</v>
      </c>
      <c r="K924" s="34">
        <v>56</v>
      </c>
      <c r="L924" s="34">
        <v>25.9</v>
      </c>
      <c r="M924" s="34">
        <v>15</v>
      </c>
      <c r="N924" s="34">
        <v>9.86</v>
      </c>
      <c r="P924" s="36" t="e">
        <f t="shared" si="379"/>
        <v>#REF!</v>
      </c>
      <c r="Q924" s="36" t="e">
        <f t="shared" si="380"/>
        <v>#REF!</v>
      </c>
      <c r="R924" s="36" t="e">
        <f t="shared" si="381"/>
        <v>#REF!</v>
      </c>
      <c r="S924" s="36" t="e">
        <f t="shared" si="382"/>
        <v>#REF!</v>
      </c>
      <c r="T924" s="36" t="e">
        <f t="shared" si="383"/>
        <v>#REF!</v>
      </c>
      <c r="U924" s="36" t="e">
        <f t="shared" si="384"/>
        <v>#REF!</v>
      </c>
      <c r="V924" s="36" t="e">
        <f t="shared" si="385"/>
        <v>#REF!</v>
      </c>
      <c r="W924" s="36" t="e">
        <f t="shared" si="386"/>
        <v>#REF!</v>
      </c>
      <c r="X924" s="36" t="e">
        <f t="shared" si="387"/>
        <v>#REF!</v>
      </c>
      <c r="Y924" s="36" t="e">
        <f t="shared" si="388"/>
        <v>#REF!</v>
      </c>
      <c r="Z924" s="36" t="e">
        <f t="shared" si="389"/>
        <v>#REF!</v>
      </c>
      <c r="AA924" s="36" t="e">
        <f t="shared" si="390"/>
        <v>#REF!</v>
      </c>
    </row>
    <row r="925" spans="3:27" x14ac:dyDescent="0.3">
      <c r="C925" s="34">
        <v>5.75</v>
      </c>
      <c r="D925" s="34">
        <v>5.46</v>
      </c>
      <c r="E925" s="34">
        <v>6.27</v>
      </c>
      <c r="F925" s="34">
        <v>8.33</v>
      </c>
      <c r="G925" s="34">
        <v>20.7</v>
      </c>
      <c r="H925" s="34">
        <v>14</v>
      </c>
      <c r="I925" s="34">
        <v>33.799999999999997</v>
      </c>
      <c r="J925" s="34">
        <v>80.599999999999994</v>
      </c>
      <c r="K925" s="34">
        <v>54.6</v>
      </c>
      <c r="L925" s="34">
        <v>25.3</v>
      </c>
      <c r="M925" s="34">
        <v>14.7</v>
      </c>
      <c r="N925" s="34">
        <v>9.86</v>
      </c>
      <c r="P925" s="36" t="e">
        <f t="shared" si="379"/>
        <v>#REF!</v>
      </c>
      <c r="Q925" s="36" t="e">
        <f t="shared" si="380"/>
        <v>#REF!</v>
      </c>
      <c r="R925" s="36" t="e">
        <f t="shared" si="381"/>
        <v>#REF!</v>
      </c>
      <c r="S925" s="36" t="e">
        <f t="shared" si="382"/>
        <v>#REF!</v>
      </c>
      <c r="T925" s="36" t="e">
        <f t="shared" si="383"/>
        <v>#REF!</v>
      </c>
      <c r="U925" s="36" t="e">
        <f t="shared" si="384"/>
        <v>#REF!</v>
      </c>
      <c r="V925" s="36" t="e">
        <f t="shared" si="385"/>
        <v>#REF!</v>
      </c>
      <c r="W925" s="36" t="e">
        <f t="shared" si="386"/>
        <v>#REF!</v>
      </c>
      <c r="X925" s="36" t="e">
        <f t="shared" si="387"/>
        <v>#REF!</v>
      </c>
      <c r="Y925" s="36" t="e">
        <f t="shared" si="388"/>
        <v>#REF!</v>
      </c>
      <c r="Z925" s="36" t="e">
        <f t="shared" si="389"/>
        <v>#REF!</v>
      </c>
      <c r="AA925" s="36" t="e">
        <f t="shared" si="390"/>
        <v>#REF!</v>
      </c>
    </row>
    <row r="926" spans="3:27" x14ac:dyDescent="0.3">
      <c r="C926" s="34">
        <v>5.51</v>
      </c>
      <c r="D926" s="34">
        <v>5.31</v>
      </c>
      <c r="E926" s="34">
        <v>7.61</v>
      </c>
      <c r="F926" s="34">
        <v>9.4600000000000009</v>
      </c>
      <c r="G926" s="34">
        <v>18.100000000000001</v>
      </c>
      <c r="H926" s="34">
        <v>14.6</v>
      </c>
      <c r="I926" s="34">
        <v>44.1</v>
      </c>
      <c r="J926" s="34">
        <v>75.2</v>
      </c>
      <c r="K926" s="34">
        <v>51.8</v>
      </c>
      <c r="L926" s="34">
        <v>24.6</v>
      </c>
      <c r="M926" s="34">
        <v>14.4</v>
      </c>
      <c r="N926" s="34">
        <v>9.26</v>
      </c>
      <c r="P926" s="36" t="e">
        <f t="shared" si="379"/>
        <v>#REF!</v>
      </c>
      <c r="Q926" s="36" t="e">
        <f t="shared" si="380"/>
        <v>#REF!</v>
      </c>
      <c r="R926" s="36" t="e">
        <f t="shared" si="381"/>
        <v>#REF!</v>
      </c>
      <c r="S926" s="36" t="e">
        <f t="shared" si="382"/>
        <v>#REF!</v>
      </c>
      <c r="T926" s="36" t="e">
        <f t="shared" si="383"/>
        <v>#REF!</v>
      </c>
      <c r="U926" s="36" t="e">
        <f t="shared" si="384"/>
        <v>#REF!</v>
      </c>
      <c r="V926" s="36" t="e">
        <f t="shared" si="385"/>
        <v>#REF!</v>
      </c>
      <c r="W926" s="36" t="e">
        <f t="shared" si="386"/>
        <v>#REF!</v>
      </c>
      <c r="X926" s="36" t="e">
        <f t="shared" si="387"/>
        <v>#REF!</v>
      </c>
      <c r="Y926" s="36" t="e">
        <f t="shared" si="388"/>
        <v>#REF!</v>
      </c>
      <c r="Z926" s="36" t="e">
        <f t="shared" si="389"/>
        <v>#REF!</v>
      </c>
      <c r="AA926" s="36" t="e">
        <f t="shared" si="390"/>
        <v>#REF!</v>
      </c>
    </row>
    <row r="927" spans="3:27" x14ac:dyDescent="0.3">
      <c r="C927" s="34">
        <v>5.56</v>
      </c>
      <c r="D927" s="34">
        <v>4.83</v>
      </c>
      <c r="E927" s="34">
        <v>7.97</v>
      </c>
      <c r="F927" s="34">
        <v>8.83</v>
      </c>
      <c r="G927" s="34">
        <v>18.399999999999999</v>
      </c>
      <c r="H927" s="34">
        <v>13.2</v>
      </c>
      <c r="I927" s="34">
        <v>49.8</v>
      </c>
      <c r="J927" s="34">
        <v>111</v>
      </c>
      <c r="K927" s="34">
        <v>50.2</v>
      </c>
      <c r="L927" s="34">
        <v>24.2</v>
      </c>
      <c r="M927" s="34">
        <v>14.1</v>
      </c>
      <c r="N927" s="34">
        <v>9.01</v>
      </c>
      <c r="P927" s="36" t="e">
        <f t="shared" si="379"/>
        <v>#REF!</v>
      </c>
      <c r="Q927" s="36" t="e">
        <f t="shared" si="380"/>
        <v>#REF!</v>
      </c>
      <c r="R927" s="36" t="e">
        <f t="shared" si="381"/>
        <v>#REF!</v>
      </c>
      <c r="S927" s="36" t="e">
        <f t="shared" si="382"/>
        <v>#REF!</v>
      </c>
      <c r="T927" s="36" t="e">
        <f t="shared" si="383"/>
        <v>#REF!</v>
      </c>
      <c r="U927" s="36" t="e">
        <f t="shared" si="384"/>
        <v>#REF!</v>
      </c>
      <c r="V927" s="36" t="e">
        <f t="shared" si="385"/>
        <v>#REF!</v>
      </c>
      <c r="W927" s="36" t="e">
        <f t="shared" si="386"/>
        <v>#REF!</v>
      </c>
      <c r="X927" s="36" t="e">
        <f t="shared" si="387"/>
        <v>#REF!</v>
      </c>
      <c r="Y927" s="36" t="e">
        <f t="shared" si="388"/>
        <v>#REF!</v>
      </c>
      <c r="Z927" s="36" t="e">
        <f t="shared" si="389"/>
        <v>#REF!</v>
      </c>
      <c r="AA927" s="36" t="e">
        <f t="shared" si="390"/>
        <v>#REF!</v>
      </c>
    </row>
    <row r="928" spans="3:27" x14ac:dyDescent="0.3">
      <c r="C928" s="34">
        <v>5.36</v>
      </c>
      <c r="D928" s="34">
        <v>4.97</v>
      </c>
      <c r="E928" s="34">
        <v>6.82</v>
      </c>
      <c r="F928" s="34">
        <v>9.59</v>
      </c>
      <c r="G928" s="34">
        <v>13.5</v>
      </c>
      <c r="H928" s="34">
        <v>12</v>
      </c>
      <c r="I928" s="34">
        <v>108</v>
      </c>
      <c r="J928" s="34">
        <v>90.4</v>
      </c>
      <c r="K928" s="34">
        <v>49</v>
      </c>
      <c r="L928" s="34">
        <v>23.4</v>
      </c>
      <c r="M928" s="34">
        <v>13.9</v>
      </c>
      <c r="N928" s="34">
        <v>9.14</v>
      </c>
      <c r="P928" s="36" t="e">
        <f t="shared" si="379"/>
        <v>#REF!</v>
      </c>
      <c r="Q928" s="36" t="e">
        <f t="shared" si="380"/>
        <v>#REF!</v>
      </c>
      <c r="R928" s="36" t="e">
        <f t="shared" si="381"/>
        <v>#REF!</v>
      </c>
      <c r="S928" s="36" t="e">
        <f t="shared" si="382"/>
        <v>#REF!</v>
      </c>
      <c r="T928" s="36" t="e">
        <f t="shared" si="383"/>
        <v>#REF!</v>
      </c>
      <c r="U928" s="36" t="e">
        <f t="shared" si="384"/>
        <v>#REF!</v>
      </c>
      <c r="V928" s="36" t="e">
        <f t="shared" si="385"/>
        <v>#REF!</v>
      </c>
      <c r="W928" s="36" t="e">
        <f t="shared" si="386"/>
        <v>#REF!</v>
      </c>
      <c r="X928" s="36" t="e">
        <f t="shared" si="387"/>
        <v>#REF!</v>
      </c>
      <c r="Y928" s="36" t="e">
        <f t="shared" si="388"/>
        <v>#REF!</v>
      </c>
      <c r="Z928" s="36" t="e">
        <f t="shared" si="389"/>
        <v>#REF!</v>
      </c>
      <c r="AA928" s="36" t="e">
        <f t="shared" si="390"/>
        <v>#REF!</v>
      </c>
    </row>
    <row r="929" spans="1:40" x14ac:dyDescent="0.3">
      <c r="C929" s="34">
        <v>5.36</v>
      </c>
      <c r="D929" s="34">
        <v>5.7</v>
      </c>
      <c r="E929" s="34">
        <v>9.86</v>
      </c>
      <c r="F929" s="34">
        <v>11</v>
      </c>
      <c r="G929" s="34">
        <v>11.4</v>
      </c>
      <c r="H929" s="34">
        <v>14.2</v>
      </c>
      <c r="I929" s="34">
        <v>87</v>
      </c>
      <c r="J929" s="34">
        <v>91.9</v>
      </c>
      <c r="K929" s="34">
        <v>48.3</v>
      </c>
      <c r="L929" s="34">
        <v>22.8</v>
      </c>
      <c r="M929" s="34">
        <v>13.7</v>
      </c>
      <c r="N929" s="34">
        <v>9.26</v>
      </c>
      <c r="P929" s="36" t="e">
        <f t="shared" si="379"/>
        <v>#REF!</v>
      </c>
      <c r="Q929" s="36" t="e">
        <f t="shared" si="380"/>
        <v>#REF!</v>
      </c>
      <c r="R929" s="36" t="e">
        <f t="shared" si="381"/>
        <v>#REF!</v>
      </c>
      <c r="S929" s="36" t="e">
        <f t="shared" si="382"/>
        <v>#REF!</v>
      </c>
      <c r="T929" s="36" t="e">
        <f t="shared" si="383"/>
        <v>#REF!</v>
      </c>
      <c r="U929" s="36" t="e">
        <f t="shared" si="384"/>
        <v>#REF!</v>
      </c>
      <c r="V929" s="36" t="e">
        <f t="shared" si="385"/>
        <v>#REF!</v>
      </c>
      <c r="W929" s="36" t="e">
        <f t="shared" si="386"/>
        <v>#REF!</v>
      </c>
      <c r="X929" s="36" t="e">
        <f t="shared" si="387"/>
        <v>#REF!</v>
      </c>
      <c r="Y929" s="36" t="e">
        <f t="shared" si="388"/>
        <v>#REF!</v>
      </c>
      <c r="Z929" s="36" t="e">
        <f t="shared" si="389"/>
        <v>#REF!</v>
      </c>
      <c r="AA929" s="36" t="e">
        <f t="shared" si="390"/>
        <v>#REF!</v>
      </c>
    </row>
    <row r="930" spans="1:40" x14ac:dyDescent="0.3">
      <c r="C930" s="34">
        <v>5.17</v>
      </c>
      <c r="D930" s="34">
        <v>5.56</v>
      </c>
      <c r="E930" s="34">
        <v>10.6</v>
      </c>
      <c r="F930" s="34">
        <v>10.199999999999999</v>
      </c>
      <c r="G930" s="34">
        <v>10.1</v>
      </c>
      <c r="H930" s="34">
        <v>15.2</v>
      </c>
      <c r="I930" s="34">
        <v>69.2</v>
      </c>
      <c r="J930" s="34">
        <v>116</v>
      </c>
      <c r="K930" s="34">
        <v>47.1</v>
      </c>
      <c r="L930" s="34">
        <v>22.4</v>
      </c>
      <c r="M930" s="34">
        <v>13.4</v>
      </c>
      <c r="N930" s="34">
        <v>8.89</v>
      </c>
      <c r="P930" s="36" t="e">
        <f t="shared" si="379"/>
        <v>#REF!</v>
      </c>
      <c r="Q930" s="36" t="e">
        <f t="shared" si="380"/>
        <v>#REF!</v>
      </c>
      <c r="R930" s="36" t="e">
        <f t="shared" si="381"/>
        <v>#REF!</v>
      </c>
      <c r="S930" s="36" t="e">
        <f t="shared" si="382"/>
        <v>#REF!</v>
      </c>
      <c r="T930" s="36" t="e">
        <f t="shared" si="383"/>
        <v>#REF!</v>
      </c>
      <c r="U930" s="36" t="e">
        <f t="shared" si="384"/>
        <v>#REF!</v>
      </c>
      <c r="V930" s="36" t="e">
        <f t="shared" si="385"/>
        <v>#REF!</v>
      </c>
      <c r="W930" s="36" t="e">
        <f t="shared" si="386"/>
        <v>#REF!</v>
      </c>
      <c r="X930" s="36" t="e">
        <f t="shared" si="387"/>
        <v>#REF!</v>
      </c>
      <c r="Y930" s="36" t="e">
        <f t="shared" si="388"/>
        <v>#REF!</v>
      </c>
      <c r="Z930" s="36" t="e">
        <f t="shared" si="389"/>
        <v>#REF!</v>
      </c>
      <c r="AA930" s="36" t="e">
        <f t="shared" si="390"/>
        <v>#REF!</v>
      </c>
    </row>
    <row r="931" spans="1:40" x14ac:dyDescent="0.3">
      <c r="C931" s="34">
        <v>5.22</v>
      </c>
      <c r="D931" s="34">
        <v>5.7</v>
      </c>
      <c r="E931" s="34">
        <v>11.8</v>
      </c>
      <c r="F931" s="34">
        <v>10</v>
      </c>
      <c r="G931" s="34">
        <v>9.7200000000000006</v>
      </c>
      <c r="H931" s="34">
        <v>18.3</v>
      </c>
      <c r="I931" s="34">
        <v>53.8</v>
      </c>
      <c r="J931" s="34">
        <v>109</v>
      </c>
      <c r="K931" s="34">
        <v>45.9</v>
      </c>
      <c r="L931" s="34">
        <v>21.7</v>
      </c>
      <c r="M931" s="34">
        <v>13</v>
      </c>
      <c r="N931" s="34">
        <v>9.14</v>
      </c>
      <c r="P931" s="36" t="e">
        <f t="shared" si="379"/>
        <v>#REF!</v>
      </c>
      <c r="Q931" s="36" t="e">
        <f t="shared" si="380"/>
        <v>#REF!</v>
      </c>
      <c r="R931" s="36" t="e">
        <f t="shared" si="381"/>
        <v>#REF!</v>
      </c>
      <c r="S931" s="36" t="e">
        <f t="shared" si="382"/>
        <v>#REF!</v>
      </c>
      <c r="T931" s="36" t="e">
        <f t="shared" si="383"/>
        <v>#REF!</v>
      </c>
      <c r="U931" s="36" t="e">
        <f t="shared" si="384"/>
        <v>#REF!</v>
      </c>
      <c r="V931" s="36" t="e">
        <f t="shared" si="385"/>
        <v>#REF!</v>
      </c>
      <c r="W931" s="36" t="e">
        <f t="shared" si="386"/>
        <v>#REF!</v>
      </c>
      <c r="X931" s="36" t="e">
        <f t="shared" si="387"/>
        <v>#REF!</v>
      </c>
      <c r="Y931" s="36" t="e">
        <f t="shared" si="388"/>
        <v>#REF!</v>
      </c>
      <c r="Z931" s="36" t="e">
        <f t="shared" si="389"/>
        <v>#REF!</v>
      </c>
      <c r="AA931" s="36" t="e">
        <f t="shared" si="390"/>
        <v>#REF!</v>
      </c>
    </row>
    <row r="932" spans="1:40" x14ac:dyDescent="0.3">
      <c r="C932" s="34">
        <v>5.12</v>
      </c>
      <c r="D932" s="34">
        <v>5.91</v>
      </c>
      <c r="E932" s="34">
        <v>12.6</v>
      </c>
      <c r="F932" s="34">
        <v>11</v>
      </c>
      <c r="G932" s="34">
        <v>9.4499999999999993</v>
      </c>
      <c r="H932" s="34">
        <v>16.5</v>
      </c>
      <c r="I932" s="34">
        <v>49.5</v>
      </c>
      <c r="J932" s="34">
        <v>117</v>
      </c>
      <c r="K932" s="34">
        <v>44.6</v>
      </c>
      <c r="L932" s="34">
        <v>21.3</v>
      </c>
      <c r="M932" s="34">
        <v>12.6</v>
      </c>
      <c r="N932" s="34">
        <v>9.14</v>
      </c>
      <c r="P932" s="36" t="e">
        <f t="shared" si="379"/>
        <v>#REF!</v>
      </c>
      <c r="Q932" s="36" t="e">
        <f t="shared" si="380"/>
        <v>#REF!</v>
      </c>
      <c r="R932" s="36" t="e">
        <f t="shared" si="381"/>
        <v>#REF!</v>
      </c>
      <c r="S932" s="36" t="e">
        <f t="shared" si="382"/>
        <v>#REF!</v>
      </c>
      <c r="T932" s="36" t="e">
        <f t="shared" si="383"/>
        <v>#REF!</v>
      </c>
      <c r="U932" s="36" t="e">
        <f t="shared" si="384"/>
        <v>#REF!</v>
      </c>
      <c r="V932" s="36" t="e">
        <f t="shared" si="385"/>
        <v>#REF!</v>
      </c>
      <c r="W932" s="36" t="e">
        <f t="shared" si="386"/>
        <v>#REF!</v>
      </c>
      <c r="X932" s="36" t="e">
        <f t="shared" si="387"/>
        <v>#REF!</v>
      </c>
      <c r="Y932" s="36" t="e">
        <f t="shared" si="388"/>
        <v>#REF!</v>
      </c>
      <c r="Z932" s="36" t="e">
        <f t="shared" si="389"/>
        <v>#REF!</v>
      </c>
      <c r="AA932" s="36" t="e">
        <f t="shared" si="390"/>
        <v>#REF!</v>
      </c>
    </row>
    <row r="933" spans="1:40" x14ac:dyDescent="0.3">
      <c r="C933" s="34">
        <v>5.17</v>
      </c>
      <c r="D933" s="34">
        <v>5.8</v>
      </c>
      <c r="E933" s="34">
        <v>13.2</v>
      </c>
      <c r="F933" s="34">
        <v>11.6</v>
      </c>
      <c r="G933" s="34">
        <v>9.14</v>
      </c>
      <c r="H933" s="34">
        <v>26.7</v>
      </c>
      <c r="I933" s="34">
        <v>38.6</v>
      </c>
      <c r="J933" s="34">
        <v>103</v>
      </c>
      <c r="K933" s="34">
        <v>42.6</v>
      </c>
      <c r="L933" s="34">
        <v>20.9</v>
      </c>
      <c r="M933" s="34">
        <v>12.3</v>
      </c>
      <c r="N933" s="34">
        <v>9.1999999999999993</v>
      </c>
      <c r="P933" s="36" t="e">
        <f t="shared" si="379"/>
        <v>#REF!</v>
      </c>
      <c r="Q933" s="36" t="e">
        <f t="shared" si="380"/>
        <v>#REF!</v>
      </c>
      <c r="R933" s="36" t="e">
        <f t="shared" si="381"/>
        <v>#REF!</v>
      </c>
      <c r="S933" s="36" t="e">
        <f t="shared" si="382"/>
        <v>#REF!</v>
      </c>
      <c r="T933" s="36" t="e">
        <f t="shared" si="383"/>
        <v>#REF!</v>
      </c>
      <c r="U933" s="36" t="e">
        <f t="shared" si="384"/>
        <v>#REF!</v>
      </c>
      <c r="V933" s="36" t="e">
        <f t="shared" si="385"/>
        <v>#REF!</v>
      </c>
      <c r="W933" s="36" t="e">
        <f t="shared" si="386"/>
        <v>#REF!</v>
      </c>
      <c r="X933" s="36" t="e">
        <f t="shared" si="387"/>
        <v>#REF!</v>
      </c>
      <c r="Y933" s="36" t="e">
        <f t="shared" si="388"/>
        <v>#REF!</v>
      </c>
      <c r="Z933" s="36" t="e">
        <f t="shared" si="389"/>
        <v>#REF!</v>
      </c>
      <c r="AA933" s="36" t="e">
        <f t="shared" si="390"/>
        <v>#REF!</v>
      </c>
    </row>
    <row r="934" spans="1:40" x14ac:dyDescent="0.3">
      <c r="C934" s="34">
        <v>5.17</v>
      </c>
      <c r="D934" s="34">
        <v>5.51</v>
      </c>
      <c r="E934" s="34">
        <v>11.2</v>
      </c>
      <c r="F934" s="34">
        <v>11.6</v>
      </c>
      <c r="G934" s="34">
        <v>9.7899999999999991</v>
      </c>
      <c r="H934" s="34">
        <v>22.8</v>
      </c>
      <c r="I934" s="34">
        <v>37.200000000000003</v>
      </c>
      <c r="J934" s="34">
        <v>95.2</v>
      </c>
      <c r="K934" s="34">
        <v>42</v>
      </c>
      <c r="L934" s="34">
        <v>20.5</v>
      </c>
      <c r="M934" s="34">
        <v>12</v>
      </c>
      <c r="N934" s="34">
        <v>9.08</v>
      </c>
      <c r="P934" s="36" t="e">
        <f t="shared" si="379"/>
        <v>#REF!</v>
      </c>
      <c r="Q934" s="36" t="e">
        <f t="shared" si="380"/>
        <v>#REF!</v>
      </c>
      <c r="R934" s="36" t="e">
        <f t="shared" si="381"/>
        <v>#REF!</v>
      </c>
      <c r="S934" s="36" t="e">
        <f t="shared" si="382"/>
        <v>#REF!</v>
      </c>
      <c r="T934" s="36" t="e">
        <f t="shared" si="383"/>
        <v>#REF!</v>
      </c>
      <c r="U934" s="36" t="e">
        <f t="shared" si="384"/>
        <v>#REF!</v>
      </c>
      <c r="V934" s="36" t="e">
        <f t="shared" si="385"/>
        <v>#REF!</v>
      </c>
      <c r="W934" s="36" t="e">
        <f t="shared" si="386"/>
        <v>#REF!</v>
      </c>
      <c r="X934" s="36" t="e">
        <f t="shared" si="387"/>
        <v>#REF!</v>
      </c>
      <c r="Y934" s="36" t="e">
        <f t="shared" si="388"/>
        <v>#REF!</v>
      </c>
      <c r="Z934" s="36" t="e">
        <f t="shared" si="389"/>
        <v>#REF!</v>
      </c>
      <c r="AA934" s="36" t="e">
        <f t="shared" si="390"/>
        <v>#REF!</v>
      </c>
    </row>
    <row r="935" spans="1:40" x14ac:dyDescent="0.3">
      <c r="C935" s="34">
        <v>5.36</v>
      </c>
      <c r="E935" s="34">
        <v>11.8</v>
      </c>
      <c r="F935" s="34">
        <v>15.3</v>
      </c>
      <c r="G935" s="34">
        <v>9.7200000000000006</v>
      </c>
      <c r="H935" s="34">
        <v>22.4</v>
      </c>
      <c r="I935" s="34">
        <v>35.700000000000003</v>
      </c>
      <c r="J935" s="34">
        <v>87.4</v>
      </c>
      <c r="K935" s="34">
        <v>41.3</v>
      </c>
      <c r="L935" s="34">
        <v>20.100000000000001</v>
      </c>
      <c r="M935" s="34">
        <v>11.8</v>
      </c>
      <c r="N935" s="34">
        <v>9.08</v>
      </c>
      <c r="P935" s="36" t="e">
        <f>IF(C935="NaN", "", C935*$G$7)</f>
        <v>#REF!</v>
      </c>
      <c r="Q935" s="36"/>
      <c r="R935" s="36" t="e">
        <f t="shared" ref="R935:AA936" si="392">IF(E935="NaN", "", E935*$G$7)</f>
        <v>#REF!</v>
      </c>
      <c r="S935" s="36" t="e">
        <f t="shared" si="392"/>
        <v>#REF!</v>
      </c>
      <c r="T935" s="36" t="e">
        <f t="shared" si="392"/>
        <v>#REF!</v>
      </c>
      <c r="U935" s="36" t="e">
        <f t="shared" si="392"/>
        <v>#REF!</v>
      </c>
      <c r="V935" s="36" t="e">
        <f t="shared" si="392"/>
        <v>#REF!</v>
      </c>
      <c r="W935" s="36" t="e">
        <f t="shared" si="392"/>
        <v>#REF!</v>
      </c>
      <c r="X935" s="36" t="e">
        <f t="shared" si="392"/>
        <v>#REF!</v>
      </c>
      <c r="Y935" s="36" t="e">
        <f t="shared" si="392"/>
        <v>#REF!</v>
      </c>
      <c r="Z935" s="36" t="e">
        <f t="shared" si="392"/>
        <v>#REF!</v>
      </c>
      <c r="AA935" s="36" t="e">
        <f t="shared" si="392"/>
        <v>#REF!</v>
      </c>
    </row>
    <row r="936" spans="1:40" x14ac:dyDescent="0.3">
      <c r="C936" s="34">
        <v>5.26</v>
      </c>
      <c r="E936" s="34">
        <v>13.5</v>
      </c>
      <c r="F936" s="34">
        <v>14.3</v>
      </c>
      <c r="G936" s="34">
        <v>9.7899999999999991</v>
      </c>
      <c r="H936" s="34">
        <v>19.3</v>
      </c>
      <c r="I936" s="34">
        <v>53.8</v>
      </c>
      <c r="J936" s="34">
        <v>103</v>
      </c>
      <c r="K936" s="34">
        <v>40.299999999999997</v>
      </c>
      <c r="L936" s="34">
        <v>19.7</v>
      </c>
      <c r="M936" s="34">
        <v>11.7</v>
      </c>
      <c r="N936" s="34">
        <v>8.89</v>
      </c>
      <c r="P936" s="36" t="e">
        <f>IF(C936="NaN", "", C936*$G$7)</f>
        <v>#REF!</v>
      </c>
      <c r="Q936" s="36"/>
      <c r="R936" s="36" t="e">
        <f t="shared" si="392"/>
        <v>#REF!</v>
      </c>
      <c r="S936" s="36" t="e">
        <f t="shared" si="392"/>
        <v>#REF!</v>
      </c>
      <c r="T936" s="36" t="e">
        <f t="shared" si="392"/>
        <v>#REF!</v>
      </c>
      <c r="U936" s="36" t="e">
        <f t="shared" si="392"/>
        <v>#REF!</v>
      </c>
      <c r="V936" s="36" t="e">
        <f t="shared" si="392"/>
        <v>#REF!</v>
      </c>
      <c r="W936" s="36" t="e">
        <f t="shared" si="392"/>
        <v>#REF!</v>
      </c>
      <c r="X936" s="36" t="e">
        <f t="shared" si="392"/>
        <v>#REF!</v>
      </c>
      <c r="Y936" s="36" t="e">
        <f t="shared" si="392"/>
        <v>#REF!</v>
      </c>
      <c r="Z936" s="36" t="e">
        <f t="shared" si="392"/>
        <v>#REF!</v>
      </c>
      <c r="AA936" s="36" t="e">
        <f t="shared" si="392"/>
        <v>#REF!</v>
      </c>
    </row>
    <row r="937" spans="1:40" x14ac:dyDescent="0.3">
      <c r="C937" s="34">
        <v>5.41</v>
      </c>
      <c r="E937" s="34">
        <v>12.6</v>
      </c>
      <c r="G937" s="34">
        <v>9.86</v>
      </c>
      <c r="I937" s="34">
        <v>48.2</v>
      </c>
      <c r="J937" s="34">
        <v>101</v>
      </c>
      <c r="L937" s="34">
        <v>19</v>
      </c>
      <c r="N937" s="34">
        <v>8.64</v>
      </c>
      <c r="P937" s="36" t="e">
        <f>IF(C937="NaN", "", C937*$G$7)</f>
        <v>#REF!</v>
      </c>
      <c r="Q937" s="36"/>
      <c r="R937" s="36" t="e">
        <f>IF(E937="NaN", "", E937*$G$7)</f>
        <v>#REF!</v>
      </c>
      <c r="S937" s="36"/>
      <c r="T937" s="36" t="e">
        <f>IF(G937="NaN", "", G937*$G$7)</f>
        <v>#REF!</v>
      </c>
      <c r="U937" s="36"/>
      <c r="V937" s="36" t="e">
        <f>IF(I937="NaN", "", I937*$G$7)</f>
        <v>#REF!</v>
      </c>
      <c r="W937" s="36" t="e">
        <f>IF(J937="NaN", "", J937*$G$7)</f>
        <v>#REF!</v>
      </c>
      <c r="X937" s="36"/>
      <c r="Y937" s="36" t="e">
        <f>IF(L937="NaN", "", L937*$G$7)</f>
        <v>#REF!</v>
      </c>
      <c r="Z937" s="36"/>
      <c r="AA937" s="36" t="e">
        <f>IF(N937="NaN", "", N937*$G$7)</f>
        <v>#REF!</v>
      </c>
    </row>
    <row r="938" spans="1:40" x14ac:dyDescent="0.3">
      <c r="P938" s="36"/>
      <c r="Q938" s="36"/>
      <c r="R938" s="36"/>
      <c r="S938" s="36"/>
      <c r="T938" s="36"/>
      <c r="U938" s="36"/>
      <c r="V938" s="36"/>
      <c r="W938" s="36"/>
      <c r="X938" s="36"/>
      <c r="Y938" s="36"/>
      <c r="Z938" s="36"/>
      <c r="AA938" s="36"/>
    </row>
    <row r="939" spans="1:40" x14ac:dyDescent="0.3">
      <c r="A939" s="34">
        <v>1996</v>
      </c>
      <c r="C939" s="34">
        <v>6.71</v>
      </c>
      <c r="D939" s="34">
        <v>5.75</v>
      </c>
      <c r="E939" s="34">
        <v>9.58</v>
      </c>
      <c r="F939" s="34">
        <v>8.77</v>
      </c>
      <c r="G939" s="34">
        <v>15.8</v>
      </c>
      <c r="H939" s="34">
        <v>9.01</v>
      </c>
      <c r="I939" s="34">
        <v>33.200000000000003</v>
      </c>
      <c r="J939" s="34">
        <v>39.9</v>
      </c>
      <c r="K939" s="34">
        <v>55.4</v>
      </c>
      <c r="L939" s="34">
        <v>25.6</v>
      </c>
      <c r="M939" s="34">
        <v>18.100000000000001</v>
      </c>
      <c r="N939" s="34">
        <v>9.26</v>
      </c>
      <c r="P939" s="36" t="e">
        <f t="shared" ref="P939:P967" si="393">IF(C939="NaN", "", C939*$G$7)</f>
        <v>#REF!</v>
      </c>
      <c r="Q939" s="36" t="e">
        <f t="shared" ref="Q939:Q967" si="394">IF(D939="NaN", "", D939*$G$7)</f>
        <v>#REF!</v>
      </c>
      <c r="R939" s="36" t="e">
        <f t="shared" ref="R939:R967" si="395">IF(E939="NaN", "", E939*$G$7)</f>
        <v>#REF!</v>
      </c>
      <c r="S939" s="36" t="e">
        <f t="shared" ref="S939:S967" si="396">IF(F939="NaN", "", F939*$G$7)</f>
        <v>#REF!</v>
      </c>
      <c r="T939" s="36" t="e">
        <f t="shared" ref="T939:T967" si="397">IF(G939="NaN", "", G939*$G$7)</f>
        <v>#REF!</v>
      </c>
      <c r="U939" s="36" t="e">
        <f t="shared" ref="U939:U967" si="398">IF(H939="NaN", "", H939*$G$7)</f>
        <v>#REF!</v>
      </c>
      <c r="V939" s="36" t="e">
        <f t="shared" ref="V939:V967" si="399">IF(I939="NaN", "", I939*$G$7)</f>
        <v>#REF!</v>
      </c>
      <c r="W939" s="36" t="e">
        <f t="shared" ref="W939:W967" si="400">IF(J939="NaN", "", J939*$G$7)</f>
        <v>#REF!</v>
      </c>
      <c r="X939" s="36" t="e">
        <f t="shared" ref="X939:X967" si="401">IF(K939="NaN", "", K939*$G$7)</f>
        <v>#REF!</v>
      </c>
      <c r="Y939" s="36" t="e">
        <f t="shared" ref="Y939:Y967" si="402">IF(L939="NaN", "", L939*$G$7)</f>
        <v>#REF!</v>
      </c>
      <c r="Z939" s="36" t="e">
        <f t="shared" ref="Z939:Z967" si="403">IF(M939="NaN", "", M939*$G$7)</f>
        <v>#REF!</v>
      </c>
      <c r="AA939" s="36" t="e">
        <f t="shared" ref="AA939:AA967" si="404">IF(N939="NaN", "", N939*$G$7)</f>
        <v>#REF!</v>
      </c>
      <c r="AC939" s="3" t="e">
        <f t="shared" ref="AC939:AN939" si="405">AVERAGE(P939:P969)</f>
        <v>#REF!</v>
      </c>
      <c r="AD939" s="3" t="e">
        <f t="shared" si="405"/>
        <v>#REF!</v>
      </c>
      <c r="AE939" s="3" t="e">
        <f t="shared" si="405"/>
        <v>#REF!</v>
      </c>
      <c r="AF939" s="3" t="e">
        <f t="shared" si="405"/>
        <v>#REF!</v>
      </c>
      <c r="AG939" s="3" t="e">
        <f t="shared" si="405"/>
        <v>#REF!</v>
      </c>
      <c r="AH939" s="3" t="e">
        <f t="shared" si="405"/>
        <v>#REF!</v>
      </c>
      <c r="AI939" s="3" t="e">
        <f t="shared" si="405"/>
        <v>#REF!</v>
      </c>
      <c r="AJ939" s="3" t="e">
        <f t="shared" si="405"/>
        <v>#REF!</v>
      </c>
      <c r="AK939" s="3" t="e">
        <f t="shared" si="405"/>
        <v>#REF!</v>
      </c>
      <c r="AL939" s="3" t="e">
        <f t="shared" si="405"/>
        <v>#REF!</v>
      </c>
      <c r="AM939" s="3" t="e">
        <f t="shared" si="405"/>
        <v>#REF!</v>
      </c>
      <c r="AN939" s="3" t="e">
        <f t="shared" si="405"/>
        <v>#REF!</v>
      </c>
    </row>
    <row r="940" spans="1:40" x14ac:dyDescent="0.3">
      <c r="C940" s="34">
        <v>6.43</v>
      </c>
      <c r="D940" s="34">
        <v>5.7</v>
      </c>
      <c r="E940" s="34">
        <v>9.39</v>
      </c>
      <c r="F940" s="34">
        <v>8.77</v>
      </c>
      <c r="G940" s="34">
        <v>14.4</v>
      </c>
      <c r="H940" s="34">
        <v>8.2100000000000009</v>
      </c>
      <c r="I940" s="34">
        <v>28.2</v>
      </c>
      <c r="J940" s="34">
        <v>38</v>
      </c>
      <c r="K940" s="34">
        <v>92.5</v>
      </c>
      <c r="L940" s="34">
        <v>26.1</v>
      </c>
      <c r="M940" s="34">
        <v>17</v>
      </c>
      <c r="N940" s="34">
        <v>9.08</v>
      </c>
      <c r="P940" s="36" t="e">
        <f t="shared" si="393"/>
        <v>#REF!</v>
      </c>
      <c r="Q940" s="36" t="e">
        <f t="shared" si="394"/>
        <v>#REF!</v>
      </c>
      <c r="R940" s="36" t="e">
        <f t="shared" si="395"/>
        <v>#REF!</v>
      </c>
      <c r="S940" s="36" t="e">
        <f t="shared" si="396"/>
        <v>#REF!</v>
      </c>
      <c r="T940" s="36" t="e">
        <f t="shared" si="397"/>
        <v>#REF!</v>
      </c>
      <c r="U940" s="36" t="e">
        <f t="shared" si="398"/>
        <v>#REF!</v>
      </c>
      <c r="V940" s="36" t="e">
        <f t="shared" si="399"/>
        <v>#REF!</v>
      </c>
      <c r="W940" s="36" t="e">
        <f t="shared" si="400"/>
        <v>#REF!</v>
      </c>
      <c r="X940" s="36" t="e">
        <f t="shared" si="401"/>
        <v>#REF!</v>
      </c>
      <c r="Y940" s="36" t="e">
        <f t="shared" si="402"/>
        <v>#REF!</v>
      </c>
      <c r="Z940" s="36" t="e">
        <f t="shared" si="403"/>
        <v>#REF!</v>
      </c>
      <c r="AA940" s="36" t="e">
        <f t="shared" si="404"/>
        <v>#REF!</v>
      </c>
    </row>
    <row r="941" spans="1:40" x14ac:dyDescent="0.3">
      <c r="C941" s="34">
        <v>6.76</v>
      </c>
      <c r="D941" s="34">
        <v>5.65</v>
      </c>
      <c r="E941" s="34">
        <v>9.26</v>
      </c>
      <c r="F941" s="34">
        <v>7.96</v>
      </c>
      <c r="G941" s="34">
        <v>15</v>
      </c>
      <c r="H941" s="34">
        <v>7.77</v>
      </c>
      <c r="I941" s="34">
        <v>22.8</v>
      </c>
      <c r="J941" s="34">
        <v>50.7</v>
      </c>
      <c r="K941" s="34">
        <v>87.8</v>
      </c>
      <c r="L941" s="34">
        <v>25.2</v>
      </c>
      <c r="M941" s="34">
        <v>16.2</v>
      </c>
      <c r="N941" s="34">
        <v>8.9499999999999993</v>
      </c>
      <c r="P941" s="36" t="e">
        <f t="shared" si="393"/>
        <v>#REF!</v>
      </c>
      <c r="Q941" s="36" t="e">
        <f t="shared" si="394"/>
        <v>#REF!</v>
      </c>
      <c r="R941" s="36" t="e">
        <f t="shared" si="395"/>
        <v>#REF!</v>
      </c>
      <c r="S941" s="36" t="e">
        <f t="shared" si="396"/>
        <v>#REF!</v>
      </c>
      <c r="T941" s="36" t="e">
        <f t="shared" si="397"/>
        <v>#REF!</v>
      </c>
      <c r="U941" s="36" t="e">
        <f t="shared" si="398"/>
        <v>#REF!</v>
      </c>
      <c r="V941" s="36" t="e">
        <f t="shared" si="399"/>
        <v>#REF!</v>
      </c>
      <c r="W941" s="36" t="e">
        <f t="shared" si="400"/>
        <v>#REF!</v>
      </c>
      <c r="X941" s="36" t="e">
        <f t="shared" si="401"/>
        <v>#REF!</v>
      </c>
      <c r="Y941" s="36" t="e">
        <f t="shared" si="402"/>
        <v>#REF!</v>
      </c>
      <c r="Z941" s="36" t="e">
        <f t="shared" si="403"/>
        <v>#REF!</v>
      </c>
      <c r="AA941" s="36" t="e">
        <f t="shared" si="404"/>
        <v>#REF!</v>
      </c>
    </row>
    <row r="942" spans="1:40" x14ac:dyDescent="0.3">
      <c r="C942" s="34">
        <v>6.65</v>
      </c>
      <c r="D942" s="34">
        <v>5.56</v>
      </c>
      <c r="E942" s="34">
        <v>8.77</v>
      </c>
      <c r="F942" s="34">
        <v>8.02</v>
      </c>
      <c r="G942" s="34">
        <v>13.5</v>
      </c>
      <c r="H942" s="34">
        <v>9.39</v>
      </c>
      <c r="I942" s="34">
        <v>21.7</v>
      </c>
      <c r="J942" s="34">
        <v>60.3</v>
      </c>
      <c r="K942" s="34">
        <v>85.9</v>
      </c>
      <c r="L942" s="34">
        <v>29.9</v>
      </c>
      <c r="M942" s="34">
        <v>15.6</v>
      </c>
      <c r="N942" s="34">
        <v>8.77</v>
      </c>
      <c r="P942" s="36" t="e">
        <f t="shared" si="393"/>
        <v>#REF!</v>
      </c>
      <c r="Q942" s="36" t="e">
        <f t="shared" si="394"/>
        <v>#REF!</v>
      </c>
      <c r="R942" s="36" t="e">
        <f t="shared" si="395"/>
        <v>#REF!</v>
      </c>
      <c r="S942" s="36" t="e">
        <f t="shared" si="396"/>
        <v>#REF!</v>
      </c>
      <c r="T942" s="36" t="e">
        <f t="shared" si="397"/>
        <v>#REF!</v>
      </c>
      <c r="U942" s="36" t="e">
        <f t="shared" si="398"/>
        <v>#REF!</v>
      </c>
      <c r="V942" s="36" t="e">
        <f t="shared" si="399"/>
        <v>#REF!</v>
      </c>
      <c r="W942" s="36" t="e">
        <f t="shared" si="400"/>
        <v>#REF!</v>
      </c>
      <c r="X942" s="36" t="e">
        <f t="shared" si="401"/>
        <v>#REF!</v>
      </c>
      <c r="Y942" s="36" t="e">
        <f t="shared" si="402"/>
        <v>#REF!</v>
      </c>
      <c r="Z942" s="36" t="e">
        <f t="shared" si="403"/>
        <v>#REF!</v>
      </c>
      <c r="AA942" s="36" t="e">
        <f t="shared" si="404"/>
        <v>#REF!</v>
      </c>
    </row>
    <row r="943" spans="1:40" x14ac:dyDescent="0.3">
      <c r="C943" s="34">
        <v>6.43</v>
      </c>
      <c r="D943" s="34">
        <v>5.36</v>
      </c>
      <c r="E943" s="34">
        <v>8.89</v>
      </c>
      <c r="F943" s="34">
        <v>8.15</v>
      </c>
      <c r="G943" s="34">
        <v>14.2</v>
      </c>
      <c r="H943" s="34">
        <v>9.33</v>
      </c>
      <c r="I943" s="34">
        <v>20.100000000000001</v>
      </c>
      <c r="J943" s="34">
        <v>80.5</v>
      </c>
      <c r="K943" s="34">
        <v>79.7</v>
      </c>
      <c r="L943" s="34">
        <v>44.1</v>
      </c>
      <c r="M943" s="34">
        <v>15.2</v>
      </c>
      <c r="N943" s="34">
        <v>9.01</v>
      </c>
      <c r="P943" s="36" t="e">
        <f t="shared" si="393"/>
        <v>#REF!</v>
      </c>
      <c r="Q943" s="36" t="e">
        <f t="shared" si="394"/>
        <v>#REF!</v>
      </c>
      <c r="R943" s="36" t="e">
        <f t="shared" si="395"/>
        <v>#REF!</v>
      </c>
      <c r="S943" s="36" t="e">
        <f t="shared" si="396"/>
        <v>#REF!</v>
      </c>
      <c r="T943" s="36" t="e">
        <f t="shared" si="397"/>
        <v>#REF!</v>
      </c>
      <c r="U943" s="36" t="e">
        <f t="shared" si="398"/>
        <v>#REF!</v>
      </c>
      <c r="V943" s="36" t="e">
        <f t="shared" si="399"/>
        <v>#REF!</v>
      </c>
      <c r="W943" s="36" t="e">
        <f t="shared" si="400"/>
        <v>#REF!</v>
      </c>
      <c r="X943" s="36" t="e">
        <f t="shared" si="401"/>
        <v>#REF!</v>
      </c>
      <c r="Y943" s="36" t="e">
        <f t="shared" si="402"/>
        <v>#REF!</v>
      </c>
      <c r="Z943" s="36" t="e">
        <f t="shared" si="403"/>
        <v>#REF!</v>
      </c>
      <c r="AA943" s="36" t="e">
        <f t="shared" si="404"/>
        <v>#REF!</v>
      </c>
    </row>
    <row r="944" spans="1:40" x14ac:dyDescent="0.3">
      <c r="C944" s="34">
        <v>6.21</v>
      </c>
      <c r="D944" s="34">
        <v>5.36</v>
      </c>
      <c r="E944" s="34">
        <v>9.6</v>
      </c>
      <c r="F944" s="34">
        <v>8.2100000000000009</v>
      </c>
      <c r="G944" s="34">
        <v>15.1</v>
      </c>
      <c r="H944" s="34">
        <v>8.64</v>
      </c>
      <c r="I944" s="34">
        <v>19</v>
      </c>
      <c r="J944" s="34">
        <v>79.3</v>
      </c>
      <c r="K944" s="34">
        <v>68.099999999999994</v>
      </c>
      <c r="L944" s="34">
        <v>55.8</v>
      </c>
      <c r="M944" s="34">
        <v>15</v>
      </c>
      <c r="N944" s="34">
        <v>8.89</v>
      </c>
      <c r="P944" s="36" t="e">
        <f t="shared" si="393"/>
        <v>#REF!</v>
      </c>
      <c r="Q944" s="36" t="e">
        <f t="shared" si="394"/>
        <v>#REF!</v>
      </c>
      <c r="R944" s="36" t="e">
        <f t="shared" si="395"/>
        <v>#REF!</v>
      </c>
      <c r="S944" s="36" t="e">
        <f t="shared" si="396"/>
        <v>#REF!</v>
      </c>
      <c r="T944" s="36" t="e">
        <f t="shared" si="397"/>
        <v>#REF!</v>
      </c>
      <c r="U944" s="36" t="e">
        <f t="shared" si="398"/>
        <v>#REF!</v>
      </c>
      <c r="V944" s="36" t="e">
        <f t="shared" si="399"/>
        <v>#REF!</v>
      </c>
      <c r="W944" s="36" t="e">
        <f t="shared" si="400"/>
        <v>#REF!</v>
      </c>
      <c r="X944" s="36" t="e">
        <f t="shared" si="401"/>
        <v>#REF!</v>
      </c>
      <c r="Y944" s="36" t="e">
        <f t="shared" si="402"/>
        <v>#REF!</v>
      </c>
      <c r="Z944" s="36" t="e">
        <f t="shared" si="403"/>
        <v>#REF!</v>
      </c>
      <c r="AA944" s="36" t="e">
        <f t="shared" si="404"/>
        <v>#REF!</v>
      </c>
    </row>
    <row r="945" spans="3:27" x14ac:dyDescent="0.3">
      <c r="C945" s="34">
        <v>6.38</v>
      </c>
      <c r="D945" s="34">
        <v>5.31</v>
      </c>
      <c r="E945" s="34">
        <v>9.86</v>
      </c>
      <c r="F945" s="34">
        <v>9.64</v>
      </c>
      <c r="G945" s="34">
        <v>17.7</v>
      </c>
      <c r="H945" s="34">
        <v>9.08</v>
      </c>
      <c r="I945" s="34">
        <v>18</v>
      </c>
      <c r="J945" s="34">
        <v>66.599999999999994</v>
      </c>
      <c r="K945" s="34">
        <v>67.7</v>
      </c>
      <c r="L945" s="34">
        <v>42.5</v>
      </c>
      <c r="M945" s="34">
        <v>14.7</v>
      </c>
      <c r="N945" s="34">
        <v>8.6999999999999993</v>
      </c>
      <c r="P945" s="36" t="e">
        <f t="shared" si="393"/>
        <v>#REF!</v>
      </c>
      <c r="Q945" s="36" t="e">
        <f t="shared" si="394"/>
        <v>#REF!</v>
      </c>
      <c r="R945" s="36" t="e">
        <f t="shared" si="395"/>
        <v>#REF!</v>
      </c>
      <c r="S945" s="36" t="e">
        <f t="shared" si="396"/>
        <v>#REF!</v>
      </c>
      <c r="T945" s="36" t="e">
        <f t="shared" si="397"/>
        <v>#REF!</v>
      </c>
      <c r="U945" s="36" t="e">
        <f t="shared" si="398"/>
        <v>#REF!</v>
      </c>
      <c r="V945" s="36" t="e">
        <f t="shared" si="399"/>
        <v>#REF!</v>
      </c>
      <c r="W945" s="36" t="e">
        <f t="shared" si="400"/>
        <v>#REF!</v>
      </c>
      <c r="X945" s="36" t="e">
        <f t="shared" si="401"/>
        <v>#REF!</v>
      </c>
      <c r="Y945" s="36" t="e">
        <f t="shared" si="402"/>
        <v>#REF!</v>
      </c>
      <c r="Z945" s="36" t="e">
        <f t="shared" si="403"/>
        <v>#REF!</v>
      </c>
      <c r="AA945" s="36" t="e">
        <f t="shared" si="404"/>
        <v>#REF!</v>
      </c>
    </row>
    <row r="946" spans="3:27" x14ac:dyDescent="0.3">
      <c r="C946" s="34">
        <v>6.27</v>
      </c>
      <c r="D946" s="34">
        <v>5.36</v>
      </c>
      <c r="E946" s="34">
        <v>10.1</v>
      </c>
      <c r="F946" s="34">
        <v>9.51</v>
      </c>
      <c r="G946" s="34">
        <v>15.8</v>
      </c>
      <c r="H946" s="34">
        <v>8.89</v>
      </c>
      <c r="I946" s="34">
        <v>18.8</v>
      </c>
      <c r="J946" s="34">
        <v>67.7</v>
      </c>
      <c r="K946" s="34">
        <v>60.6</v>
      </c>
      <c r="L946" s="34">
        <v>35.799999999999997</v>
      </c>
      <c r="M946" s="34">
        <v>14.2</v>
      </c>
      <c r="N946" s="34">
        <v>8.52</v>
      </c>
      <c r="P946" s="36" t="e">
        <f t="shared" si="393"/>
        <v>#REF!</v>
      </c>
      <c r="Q946" s="36" t="e">
        <f t="shared" si="394"/>
        <v>#REF!</v>
      </c>
      <c r="R946" s="36" t="e">
        <f t="shared" si="395"/>
        <v>#REF!</v>
      </c>
      <c r="S946" s="36" t="e">
        <f t="shared" si="396"/>
        <v>#REF!</v>
      </c>
      <c r="T946" s="36" t="e">
        <f t="shared" si="397"/>
        <v>#REF!</v>
      </c>
      <c r="U946" s="36" t="e">
        <f t="shared" si="398"/>
        <v>#REF!</v>
      </c>
      <c r="V946" s="36" t="e">
        <f t="shared" si="399"/>
        <v>#REF!</v>
      </c>
      <c r="W946" s="36" t="e">
        <f t="shared" si="400"/>
        <v>#REF!</v>
      </c>
      <c r="X946" s="36" t="e">
        <f t="shared" si="401"/>
        <v>#REF!</v>
      </c>
      <c r="Y946" s="36" t="e">
        <f t="shared" si="402"/>
        <v>#REF!</v>
      </c>
      <c r="Z946" s="36" t="e">
        <f t="shared" si="403"/>
        <v>#REF!</v>
      </c>
      <c r="AA946" s="36" t="e">
        <f t="shared" si="404"/>
        <v>#REF!</v>
      </c>
    </row>
    <row r="947" spans="3:27" x14ac:dyDescent="0.3">
      <c r="C947" s="34">
        <v>6.05</v>
      </c>
      <c r="D947" s="34">
        <v>5.8</v>
      </c>
      <c r="E947" s="34">
        <v>9.65</v>
      </c>
      <c r="F947" s="34">
        <v>9.27</v>
      </c>
      <c r="G947" s="34">
        <v>14.7</v>
      </c>
      <c r="H947" s="34">
        <v>9.39</v>
      </c>
      <c r="I947" s="34">
        <v>19.2</v>
      </c>
      <c r="J947" s="34">
        <v>64.2</v>
      </c>
      <c r="K947" s="34">
        <v>59.6</v>
      </c>
      <c r="L947" s="34">
        <v>32.9</v>
      </c>
      <c r="M947" s="34">
        <v>13.7</v>
      </c>
      <c r="N947" s="34">
        <v>8.52</v>
      </c>
      <c r="P947" s="36" t="e">
        <f t="shared" si="393"/>
        <v>#REF!</v>
      </c>
      <c r="Q947" s="36" t="e">
        <f t="shared" si="394"/>
        <v>#REF!</v>
      </c>
      <c r="R947" s="36" t="e">
        <f t="shared" si="395"/>
        <v>#REF!</v>
      </c>
      <c r="S947" s="36" t="e">
        <f t="shared" si="396"/>
        <v>#REF!</v>
      </c>
      <c r="T947" s="36" t="e">
        <f t="shared" si="397"/>
        <v>#REF!</v>
      </c>
      <c r="U947" s="36" t="e">
        <f t="shared" si="398"/>
        <v>#REF!</v>
      </c>
      <c r="V947" s="36" t="e">
        <f t="shared" si="399"/>
        <v>#REF!</v>
      </c>
      <c r="W947" s="36" t="e">
        <f t="shared" si="400"/>
        <v>#REF!</v>
      </c>
      <c r="X947" s="36" t="e">
        <f t="shared" si="401"/>
        <v>#REF!</v>
      </c>
      <c r="Y947" s="36" t="e">
        <f t="shared" si="402"/>
        <v>#REF!</v>
      </c>
      <c r="Z947" s="36" t="e">
        <f t="shared" si="403"/>
        <v>#REF!</v>
      </c>
      <c r="AA947" s="36" t="e">
        <f t="shared" si="404"/>
        <v>#REF!</v>
      </c>
    </row>
    <row r="948" spans="3:27" x14ac:dyDescent="0.3">
      <c r="C948" s="34">
        <v>5.89</v>
      </c>
      <c r="D948" s="34">
        <v>5.75</v>
      </c>
      <c r="E948" s="34">
        <v>10.9</v>
      </c>
      <c r="F948" s="34">
        <v>8.6999999999999993</v>
      </c>
      <c r="G948" s="34">
        <v>13.4</v>
      </c>
      <c r="H948" s="34">
        <v>10.1</v>
      </c>
      <c r="I948" s="34">
        <v>41.5</v>
      </c>
      <c r="J948" s="34">
        <v>86.1</v>
      </c>
      <c r="K948" s="34">
        <v>58.5</v>
      </c>
      <c r="L948" s="34">
        <v>31.5</v>
      </c>
      <c r="M948" s="34">
        <v>13.4</v>
      </c>
      <c r="N948" s="34">
        <v>8.52</v>
      </c>
      <c r="P948" s="36" t="e">
        <f t="shared" si="393"/>
        <v>#REF!</v>
      </c>
      <c r="Q948" s="36" t="e">
        <f t="shared" si="394"/>
        <v>#REF!</v>
      </c>
      <c r="R948" s="36" t="e">
        <f t="shared" si="395"/>
        <v>#REF!</v>
      </c>
      <c r="S948" s="36" t="e">
        <f t="shared" si="396"/>
        <v>#REF!</v>
      </c>
      <c r="T948" s="36" t="e">
        <f t="shared" si="397"/>
        <v>#REF!</v>
      </c>
      <c r="U948" s="36" t="e">
        <f t="shared" si="398"/>
        <v>#REF!</v>
      </c>
      <c r="V948" s="36" t="e">
        <f t="shared" si="399"/>
        <v>#REF!</v>
      </c>
      <c r="W948" s="36" t="e">
        <f t="shared" si="400"/>
        <v>#REF!</v>
      </c>
      <c r="X948" s="36" t="e">
        <f t="shared" si="401"/>
        <v>#REF!</v>
      </c>
      <c r="Y948" s="36" t="e">
        <f t="shared" si="402"/>
        <v>#REF!</v>
      </c>
      <c r="Z948" s="36" t="e">
        <f t="shared" si="403"/>
        <v>#REF!</v>
      </c>
      <c r="AA948" s="36" t="e">
        <f t="shared" si="404"/>
        <v>#REF!</v>
      </c>
    </row>
    <row r="949" spans="3:27" x14ac:dyDescent="0.3">
      <c r="C949" s="34">
        <v>5.8</v>
      </c>
      <c r="D949" s="34">
        <v>5.95</v>
      </c>
      <c r="E949" s="34">
        <v>12.6</v>
      </c>
      <c r="F949" s="34">
        <v>8.39</v>
      </c>
      <c r="G949" s="34">
        <v>12.6</v>
      </c>
      <c r="H949" s="34">
        <v>12.2</v>
      </c>
      <c r="I949" s="34">
        <v>35.9</v>
      </c>
      <c r="J949" s="34">
        <v>84.1</v>
      </c>
      <c r="K949" s="34">
        <v>58.3</v>
      </c>
      <c r="L949" s="34">
        <v>29.1</v>
      </c>
      <c r="M949" s="34">
        <v>12.8</v>
      </c>
      <c r="N949" s="34">
        <v>8.27</v>
      </c>
      <c r="P949" s="36" t="e">
        <f t="shared" si="393"/>
        <v>#REF!</v>
      </c>
      <c r="Q949" s="36" t="e">
        <f t="shared" si="394"/>
        <v>#REF!</v>
      </c>
      <c r="R949" s="36" t="e">
        <f t="shared" si="395"/>
        <v>#REF!</v>
      </c>
      <c r="S949" s="36" t="e">
        <f t="shared" si="396"/>
        <v>#REF!</v>
      </c>
      <c r="T949" s="36" t="e">
        <f t="shared" si="397"/>
        <v>#REF!</v>
      </c>
      <c r="U949" s="36" t="e">
        <f t="shared" si="398"/>
        <v>#REF!</v>
      </c>
      <c r="V949" s="36" t="e">
        <f t="shared" si="399"/>
        <v>#REF!</v>
      </c>
      <c r="W949" s="36" t="e">
        <f t="shared" si="400"/>
        <v>#REF!</v>
      </c>
      <c r="X949" s="36" t="e">
        <f t="shared" si="401"/>
        <v>#REF!</v>
      </c>
      <c r="Y949" s="36" t="e">
        <f t="shared" si="402"/>
        <v>#REF!</v>
      </c>
      <c r="Z949" s="36" t="e">
        <f t="shared" si="403"/>
        <v>#REF!</v>
      </c>
      <c r="AA949" s="36" t="e">
        <f t="shared" si="404"/>
        <v>#REF!</v>
      </c>
    </row>
    <row r="950" spans="3:27" x14ac:dyDescent="0.3">
      <c r="C950" s="34">
        <v>5.56</v>
      </c>
      <c r="D950" s="34">
        <v>5.7</v>
      </c>
      <c r="E950" s="34">
        <v>14.7</v>
      </c>
      <c r="F950" s="34">
        <v>7.71</v>
      </c>
      <c r="G950" s="34">
        <v>11.8</v>
      </c>
      <c r="H950" s="34">
        <v>11.5</v>
      </c>
      <c r="I950" s="34">
        <v>39.299999999999997</v>
      </c>
      <c r="J950" s="34">
        <v>80.3</v>
      </c>
      <c r="K950" s="34">
        <v>51.8</v>
      </c>
      <c r="L950" s="34">
        <v>27.1</v>
      </c>
      <c r="M950" s="34">
        <v>12.8</v>
      </c>
      <c r="N950" s="34">
        <v>8.83</v>
      </c>
      <c r="P950" s="36" t="e">
        <f t="shared" si="393"/>
        <v>#REF!</v>
      </c>
      <c r="Q950" s="36" t="e">
        <f t="shared" si="394"/>
        <v>#REF!</v>
      </c>
      <c r="R950" s="36" t="e">
        <f t="shared" si="395"/>
        <v>#REF!</v>
      </c>
      <c r="S950" s="36" t="e">
        <f t="shared" si="396"/>
        <v>#REF!</v>
      </c>
      <c r="T950" s="36" t="e">
        <f t="shared" si="397"/>
        <v>#REF!</v>
      </c>
      <c r="U950" s="36" t="e">
        <f t="shared" si="398"/>
        <v>#REF!</v>
      </c>
      <c r="V950" s="36" t="e">
        <f t="shared" si="399"/>
        <v>#REF!</v>
      </c>
      <c r="W950" s="36" t="e">
        <f t="shared" si="400"/>
        <v>#REF!</v>
      </c>
      <c r="X950" s="36" t="e">
        <f t="shared" si="401"/>
        <v>#REF!</v>
      </c>
      <c r="Y950" s="36" t="e">
        <f t="shared" si="402"/>
        <v>#REF!</v>
      </c>
      <c r="Z950" s="36" t="e">
        <f t="shared" si="403"/>
        <v>#REF!</v>
      </c>
      <c r="AA950" s="36" t="e">
        <f t="shared" si="404"/>
        <v>#REF!</v>
      </c>
    </row>
    <row r="951" spans="3:27" x14ac:dyDescent="0.3">
      <c r="C951" s="34">
        <v>5.51</v>
      </c>
      <c r="D951" s="34">
        <v>5.6</v>
      </c>
      <c r="E951" s="34">
        <v>12.8</v>
      </c>
      <c r="F951" s="34">
        <v>8.77</v>
      </c>
      <c r="G951" s="34">
        <v>10.8</v>
      </c>
      <c r="H951" s="34">
        <v>11.7</v>
      </c>
      <c r="I951" s="34">
        <v>45.8</v>
      </c>
      <c r="J951" s="34">
        <v>69.5</v>
      </c>
      <c r="K951" s="34">
        <v>55.9</v>
      </c>
      <c r="L951" s="34">
        <v>25.8</v>
      </c>
      <c r="M951" s="34">
        <v>12.6</v>
      </c>
      <c r="N951" s="34">
        <v>8.4600000000000009</v>
      </c>
      <c r="P951" s="36" t="e">
        <f t="shared" si="393"/>
        <v>#REF!</v>
      </c>
      <c r="Q951" s="36" t="e">
        <f t="shared" si="394"/>
        <v>#REF!</v>
      </c>
      <c r="R951" s="36" t="e">
        <f t="shared" si="395"/>
        <v>#REF!</v>
      </c>
      <c r="S951" s="36" t="e">
        <f t="shared" si="396"/>
        <v>#REF!</v>
      </c>
      <c r="T951" s="36" t="e">
        <f t="shared" si="397"/>
        <v>#REF!</v>
      </c>
      <c r="U951" s="36" t="e">
        <f t="shared" si="398"/>
        <v>#REF!</v>
      </c>
      <c r="V951" s="36" t="e">
        <f t="shared" si="399"/>
        <v>#REF!</v>
      </c>
      <c r="W951" s="36" t="e">
        <f t="shared" si="400"/>
        <v>#REF!</v>
      </c>
      <c r="X951" s="36" t="e">
        <f t="shared" si="401"/>
        <v>#REF!</v>
      </c>
      <c r="Y951" s="36" t="e">
        <f t="shared" si="402"/>
        <v>#REF!</v>
      </c>
      <c r="Z951" s="36" t="e">
        <f t="shared" si="403"/>
        <v>#REF!</v>
      </c>
      <c r="AA951" s="36" t="e">
        <f t="shared" si="404"/>
        <v>#REF!</v>
      </c>
    </row>
    <row r="952" spans="3:27" x14ac:dyDescent="0.3">
      <c r="C952" s="34">
        <v>6.16</v>
      </c>
      <c r="D952" s="34">
        <v>5.36</v>
      </c>
      <c r="E952" s="34">
        <v>12.8</v>
      </c>
      <c r="F952" s="34">
        <v>8.33</v>
      </c>
      <c r="G952" s="34">
        <v>10.3</v>
      </c>
      <c r="H952" s="34">
        <v>12.3</v>
      </c>
      <c r="I952" s="34">
        <v>57.5</v>
      </c>
      <c r="J952" s="34">
        <v>70.400000000000006</v>
      </c>
      <c r="K952" s="34">
        <v>55.9</v>
      </c>
      <c r="L952" s="34">
        <v>25.2</v>
      </c>
      <c r="M952" s="34">
        <v>12.3</v>
      </c>
      <c r="N952" s="34">
        <v>8.33</v>
      </c>
      <c r="P952" s="36" t="e">
        <f t="shared" si="393"/>
        <v>#REF!</v>
      </c>
      <c r="Q952" s="36" t="e">
        <f t="shared" si="394"/>
        <v>#REF!</v>
      </c>
      <c r="R952" s="36" t="e">
        <f t="shared" si="395"/>
        <v>#REF!</v>
      </c>
      <c r="S952" s="36" t="e">
        <f t="shared" si="396"/>
        <v>#REF!</v>
      </c>
      <c r="T952" s="36" t="e">
        <f t="shared" si="397"/>
        <v>#REF!</v>
      </c>
      <c r="U952" s="36" t="e">
        <f t="shared" si="398"/>
        <v>#REF!</v>
      </c>
      <c r="V952" s="36" t="e">
        <f t="shared" si="399"/>
        <v>#REF!</v>
      </c>
      <c r="W952" s="36" t="e">
        <f t="shared" si="400"/>
        <v>#REF!</v>
      </c>
      <c r="X952" s="36" t="e">
        <f t="shared" si="401"/>
        <v>#REF!</v>
      </c>
      <c r="Y952" s="36" t="e">
        <f t="shared" si="402"/>
        <v>#REF!</v>
      </c>
      <c r="Z952" s="36" t="e">
        <f t="shared" si="403"/>
        <v>#REF!</v>
      </c>
      <c r="AA952" s="36" t="e">
        <f t="shared" si="404"/>
        <v>#REF!</v>
      </c>
    </row>
    <row r="953" spans="3:27" x14ac:dyDescent="0.3">
      <c r="C953" s="34">
        <v>6.38</v>
      </c>
      <c r="D953" s="34">
        <v>5.56</v>
      </c>
      <c r="E953" s="34">
        <v>13.1</v>
      </c>
      <c r="F953" s="34">
        <v>9.01</v>
      </c>
      <c r="G953" s="34">
        <v>11.3</v>
      </c>
      <c r="H953" s="34">
        <v>12.3</v>
      </c>
      <c r="I953" s="34">
        <v>53</v>
      </c>
      <c r="J953" s="34">
        <v>69.7</v>
      </c>
      <c r="K953" s="34">
        <v>52.4</v>
      </c>
      <c r="L953" s="34">
        <v>24.7</v>
      </c>
      <c r="M953" s="34">
        <v>11.9</v>
      </c>
      <c r="N953" s="34">
        <v>8.08</v>
      </c>
      <c r="P953" s="36" t="e">
        <f t="shared" si="393"/>
        <v>#REF!</v>
      </c>
      <c r="Q953" s="36" t="e">
        <f t="shared" si="394"/>
        <v>#REF!</v>
      </c>
      <c r="R953" s="36" t="e">
        <f t="shared" si="395"/>
        <v>#REF!</v>
      </c>
      <c r="S953" s="36" t="e">
        <f t="shared" si="396"/>
        <v>#REF!</v>
      </c>
      <c r="T953" s="36" t="e">
        <f t="shared" si="397"/>
        <v>#REF!</v>
      </c>
      <c r="U953" s="36" t="e">
        <f t="shared" si="398"/>
        <v>#REF!</v>
      </c>
      <c r="V953" s="36" t="e">
        <f t="shared" si="399"/>
        <v>#REF!</v>
      </c>
      <c r="W953" s="36" t="e">
        <f t="shared" si="400"/>
        <v>#REF!</v>
      </c>
      <c r="X953" s="36" t="e">
        <f t="shared" si="401"/>
        <v>#REF!</v>
      </c>
      <c r="Y953" s="36" t="e">
        <f t="shared" si="402"/>
        <v>#REF!</v>
      </c>
      <c r="Z953" s="36" t="e">
        <f t="shared" si="403"/>
        <v>#REF!</v>
      </c>
      <c r="AA953" s="36" t="e">
        <f t="shared" si="404"/>
        <v>#REF!</v>
      </c>
    </row>
    <row r="954" spans="3:27" x14ac:dyDescent="0.3">
      <c r="C954" s="34">
        <v>6.38</v>
      </c>
      <c r="D954" s="34">
        <v>5.36</v>
      </c>
      <c r="E954" s="34">
        <v>13.2</v>
      </c>
      <c r="F954" s="34">
        <v>10.3</v>
      </c>
      <c r="G954" s="34">
        <v>10.1</v>
      </c>
      <c r="H954" s="34">
        <v>11.3</v>
      </c>
      <c r="I954" s="34">
        <v>43.2</v>
      </c>
      <c r="J954" s="34">
        <v>67.900000000000006</v>
      </c>
      <c r="K954" s="34">
        <v>50.7</v>
      </c>
      <c r="L954" s="34">
        <v>23.6</v>
      </c>
      <c r="M954" s="34">
        <v>12</v>
      </c>
      <c r="N954" s="34">
        <v>8.39</v>
      </c>
      <c r="P954" s="36" t="e">
        <f t="shared" si="393"/>
        <v>#REF!</v>
      </c>
      <c r="Q954" s="36" t="e">
        <f t="shared" si="394"/>
        <v>#REF!</v>
      </c>
      <c r="R954" s="36" t="e">
        <f t="shared" si="395"/>
        <v>#REF!</v>
      </c>
      <c r="S954" s="36" t="e">
        <f t="shared" si="396"/>
        <v>#REF!</v>
      </c>
      <c r="T954" s="36" t="e">
        <f t="shared" si="397"/>
        <v>#REF!</v>
      </c>
      <c r="U954" s="36" t="e">
        <f t="shared" si="398"/>
        <v>#REF!</v>
      </c>
      <c r="V954" s="36" t="e">
        <f t="shared" si="399"/>
        <v>#REF!</v>
      </c>
      <c r="W954" s="36" t="e">
        <f t="shared" si="400"/>
        <v>#REF!</v>
      </c>
      <c r="X954" s="36" t="e">
        <f t="shared" si="401"/>
        <v>#REF!</v>
      </c>
      <c r="Y954" s="36" t="e">
        <f t="shared" si="402"/>
        <v>#REF!</v>
      </c>
      <c r="Z954" s="36" t="e">
        <f t="shared" si="403"/>
        <v>#REF!</v>
      </c>
      <c r="AA954" s="36" t="e">
        <f t="shared" si="404"/>
        <v>#REF!</v>
      </c>
    </row>
    <row r="955" spans="3:27" x14ac:dyDescent="0.3">
      <c r="C955" s="34">
        <v>6.38</v>
      </c>
      <c r="D955" s="34">
        <v>5.12</v>
      </c>
      <c r="E955" s="34">
        <v>10.7</v>
      </c>
      <c r="F955" s="34">
        <v>10.1</v>
      </c>
      <c r="G955" s="34">
        <v>9.66</v>
      </c>
      <c r="H955" s="34">
        <v>12.4</v>
      </c>
      <c r="I955" s="34">
        <v>37.4</v>
      </c>
      <c r="J955" s="34">
        <v>76.599999999999994</v>
      </c>
      <c r="K955" s="34">
        <v>50.6</v>
      </c>
      <c r="L955" s="34">
        <v>23.1</v>
      </c>
      <c r="M955" s="34">
        <v>12</v>
      </c>
      <c r="N955" s="34">
        <v>8.4600000000000009</v>
      </c>
      <c r="P955" s="36" t="e">
        <f t="shared" si="393"/>
        <v>#REF!</v>
      </c>
      <c r="Q955" s="36" t="e">
        <f t="shared" si="394"/>
        <v>#REF!</v>
      </c>
      <c r="R955" s="36" t="e">
        <f t="shared" si="395"/>
        <v>#REF!</v>
      </c>
      <c r="S955" s="36" t="e">
        <f t="shared" si="396"/>
        <v>#REF!</v>
      </c>
      <c r="T955" s="36" t="e">
        <f t="shared" si="397"/>
        <v>#REF!</v>
      </c>
      <c r="U955" s="36" t="e">
        <f t="shared" si="398"/>
        <v>#REF!</v>
      </c>
      <c r="V955" s="36" t="e">
        <f t="shared" si="399"/>
        <v>#REF!</v>
      </c>
      <c r="W955" s="36" t="e">
        <f t="shared" si="400"/>
        <v>#REF!</v>
      </c>
      <c r="X955" s="36" t="e">
        <f t="shared" si="401"/>
        <v>#REF!</v>
      </c>
      <c r="Y955" s="36" t="e">
        <f t="shared" si="402"/>
        <v>#REF!</v>
      </c>
      <c r="Z955" s="36" t="e">
        <f t="shared" si="403"/>
        <v>#REF!</v>
      </c>
      <c r="AA955" s="36" t="e">
        <f t="shared" si="404"/>
        <v>#REF!</v>
      </c>
    </row>
    <row r="956" spans="3:27" x14ac:dyDescent="0.3">
      <c r="C956" s="34">
        <v>6.43</v>
      </c>
      <c r="D956" s="34">
        <v>5.26</v>
      </c>
      <c r="E956" s="34">
        <v>10.7</v>
      </c>
      <c r="F956" s="34">
        <v>10.8</v>
      </c>
      <c r="G956" s="34">
        <v>9.39</v>
      </c>
      <c r="H956" s="34">
        <v>12.9</v>
      </c>
      <c r="I956" s="34">
        <v>33.4</v>
      </c>
      <c r="J956" s="34">
        <v>78.8</v>
      </c>
      <c r="K956" s="34">
        <v>45.1</v>
      </c>
      <c r="L956" s="34">
        <v>22.3</v>
      </c>
      <c r="M956" s="34">
        <v>12.3</v>
      </c>
      <c r="N956" s="34">
        <v>8.77</v>
      </c>
      <c r="P956" s="36" t="e">
        <f t="shared" si="393"/>
        <v>#REF!</v>
      </c>
      <c r="Q956" s="36" t="e">
        <f t="shared" si="394"/>
        <v>#REF!</v>
      </c>
      <c r="R956" s="36" t="e">
        <f t="shared" si="395"/>
        <v>#REF!</v>
      </c>
      <c r="S956" s="36" t="e">
        <f t="shared" si="396"/>
        <v>#REF!</v>
      </c>
      <c r="T956" s="36" t="e">
        <f t="shared" si="397"/>
        <v>#REF!</v>
      </c>
      <c r="U956" s="36" t="e">
        <f t="shared" si="398"/>
        <v>#REF!</v>
      </c>
      <c r="V956" s="36" t="e">
        <f t="shared" si="399"/>
        <v>#REF!</v>
      </c>
      <c r="W956" s="36" t="e">
        <f t="shared" si="400"/>
        <v>#REF!</v>
      </c>
      <c r="X956" s="36" t="e">
        <f t="shared" si="401"/>
        <v>#REF!</v>
      </c>
      <c r="Y956" s="36" t="e">
        <f t="shared" si="402"/>
        <v>#REF!</v>
      </c>
      <c r="Z956" s="36" t="e">
        <f t="shared" si="403"/>
        <v>#REF!</v>
      </c>
      <c r="AA956" s="36" t="e">
        <f t="shared" si="404"/>
        <v>#REF!</v>
      </c>
    </row>
    <row r="957" spans="3:27" x14ac:dyDescent="0.3">
      <c r="C957" s="34">
        <v>6.71</v>
      </c>
      <c r="D957" s="34">
        <v>5.07</v>
      </c>
      <c r="E957" s="34">
        <v>10.4</v>
      </c>
      <c r="F957" s="34">
        <v>11.7</v>
      </c>
      <c r="G957" s="34">
        <v>8.52</v>
      </c>
      <c r="H957" s="34">
        <v>14.8</v>
      </c>
      <c r="I957" s="34">
        <v>33.200000000000003</v>
      </c>
      <c r="J957" s="34">
        <v>74.8</v>
      </c>
      <c r="K957" s="34">
        <v>43.5</v>
      </c>
      <c r="L957" s="34">
        <v>21.6</v>
      </c>
      <c r="M957" s="34">
        <v>11.7</v>
      </c>
      <c r="N957" s="34">
        <v>8.6999999999999993</v>
      </c>
      <c r="P957" s="36" t="e">
        <f t="shared" si="393"/>
        <v>#REF!</v>
      </c>
      <c r="Q957" s="36" t="e">
        <f t="shared" si="394"/>
        <v>#REF!</v>
      </c>
      <c r="R957" s="36" t="e">
        <f t="shared" si="395"/>
        <v>#REF!</v>
      </c>
      <c r="S957" s="36" t="e">
        <f t="shared" si="396"/>
        <v>#REF!</v>
      </c>
      <c r="T957" s="36" t="e">
        <f t="shared" si="397"/>
        <v>#REF!</v>
      </c>
      <c r="U957" s="36" t="e">
        <f t="shared" si="398"/>
        <v>#REF!</v>
      </c>
      <c r="V957" s="36" t="e">
        <f t="shared" si="399"/>
        <v>#REF!</v>
      </c>
      <c r="W957" s="36" t="e">
        <f t="shared" si="400"/>
        <v>#REF!</v>
      </c>
      <c r="X957" s="36" t="e">
        <f t="shared" si="401"/>
        <v>#REF!</v>
      </c>
      <c r="Y957" s="36" t="e">
        <f t="shared" si="402"/>
        <v>#REF!</v>
      </c>
      <c r="Z957" s="36" t="e">
        <f t="shared" si="403"/>
        <v>#REF!</v>
      </c>
      <c r="AA957" s="36" t="e">
        <f t="shared" si="404"/>
        <v>#REF!</v>
      </c>
    </row>
    <row r="958" spans="3:27" x14ac:dyDescent="0.3">
      <c r="C958" s="34">
        <v>6.6</v>
      </c>
      <c r="D958" s="34">
        <v>5.12</v>
      </c>
      <c r="E958" s="34">
        <v>9.32</v>
      </c>
      <c r="F958" s="34">
        <v>13.2</v>
      </c>
      <c r="G958" s="34">
        <v>8.83</v>
      </c>
      <c r="H958" s="34">
        <v>17.8</v>
      </c>
      <c r="I958" s="34">
        <v>37.9</v>
      </c>
      <c r="J958" s="34">
        <v>73.3</v>
      </c>
      <c r="K958" s="34">
        <v>39.4</v>
      </c>
      <c r="L958" s="34">
        <v>21.1</v>
      </c>
      <c r="M958" s="34">
        <v>11.5</v>
      </c>
      <c r="N958" s="34">
        <v>8.52</v>
      </c>
      <c r="P958" s="36" t="e">
        <f t="shared" si="393"/>
        <v>#REF!</v>
      </c>
      <c r="Q958" s="36" t="e">
        <f t="shared" si="394"/>
        <v>#REF!</v>
      </c>
      <c r="R958" s="36" t="e">
        <f t="shared" si="395"/>
        <v>#REF!</v>
      </c>
      <c r="S958" s="36" t="e">
        <f t="shared" si="396"/>
        <v>#REF!</v>
      </c>
      <c r="T958" s="36" t="e">
        <f t="shared" si="397"/>
        <v>#REF!</v>
      </c>
      <c r="U958" s="36" t="e">
        <f t="shared" si="398"/>
        <v>#REF!</v>
      </c>
      <c r="V958" s="36" t="e">
        <f t="shared" si="399"/>
        <v>#REF!</v>
      </c>
      <c r="W958" s="36" t="e">
        <f t="shared" si="400"/>
        <v>#REF!</v>
      </c>
      <c r="X958" s="36" t="e">
        <f t="shared" si="401"/>
        <v>#REF!</v>
      </c>
      <c r="Y958" s="36" t="e">
        <f t="shared" si="402"/>
        <v>#REF!</v>
      </c>
      <c r="Z958" s="36" t="e">
        <f t="shared" si="403"/>
        <v>#REF!</v>
      </c>
      <c r="AA958" s="36" t="e">
        <f t="shared" si="404"/>
        <v>#REF!</v>
      </c>
    </row>
    <row r="959" spans="3:27" x14ac:dyDescent="0.3">
      <c r="C959" s="34">
        <v>6.32</v>
      </c>
      <c r="D959" s="34">
        <v>5.36</v>
      </c>
      <c r="E959" s="34">
        <v>8.83</v>
      </c>
      <c r="F959" s="34">
        <v>11.8</v>
      </c>
      <c r="G959" s="34">
        <v>7.54</v>
      </c>
      <c r="H959" s="34">
        <v>17.7</v>
      </c>
      <c r="I959" s="34">
        <v>41.8</v>
      </c>
      <c r="J959" s="34">
        <v>71.3</v>
      </c>
      <c r="K959" s="34">
        <v>37.4</v>
      </c>
      <c r="L959" s="34">
        <v>20.399999999999999</v>
      </c>
      <c r="M959" s="34">
        <v>11.5</v>
      </c>
      <c r="N959" s="34">
        <v>8.6999999999999993</v>
      </c>
      <c r="P959" s="36" t="e">
        <f t="shared" si="393"/>
        <v>#REF!</v>
      </c>
      <c r="Q959" s="36" t="e">
        <f t="shared" si="394"/>
        <v>#REF!</v>
      </c>
      <c r="R959" s="36" t="e">
        <f t="shared" si="395"/>
        <v>#REF!</v>
      </c>
      <c r="S959" s="36" t="e">
        <f t="shared" si="396"/>
        <v>#REF!</v>
      </c>
      <c r="T959" s="36" t="e">
        <f t="shared" si="397"/>
        <v>#REF!</v>
      </c>
      <c r="U959" s="36" t="e">
        <f t="shared" si="398"/>
        <v>#REF!</v>
      </c>
      <c r="V959" s="36" t="e">
        <f t="shared" si="399"/>
        <v>#REF!</v>
      </c>
      <c r="W959" s="36" t="e">
        <f t="shared" si="400"/>
        <v>#REF!</v>
      </c>
      <c r="X959" s="36" t="e">
        <f t="shared" si="401"/>
        <v>#REF!</v>
      </c>
      <c r="Y959" s="36" t="e">
        <f t="shared" si="402"/>
        <v>#REF!</v>
      </c>
      <c r="Z959" s="36" t="e">
        <f t="shared" si="403"/>
        <v>#REF!</v>
      </c>
      <c r="AA959" s="36" t="e">
        <f t="shared" si="404"/>
        <v>#REF!</v>
      </c>
    </row>
    <row r="960" spans="3:27" x14ac:dyDescent="0.3">
      <c r="C960" s="34">
        <v>6</v>
      </c>
      <c r="D960" s="34">
        <v>5.31</v>
      </c>
      <c r="E960" s="34">
        <v>9.75</v>
      </c>
      <c r="F960" s="34">
        <v>11.3</v>
      </c>
      <c r="G960" s="34">
        <v>7.54</v>
      </c>
      <c r="H960" s="34">
        <v>14.9</v>
      </c>
      <c r="I960" s="34">
        <v>50.1</v>
      </c>
      <c r="J960" s="34">
        <v>67</v>
      </c>
      <c r="K960" s="34">
        <v>34.1</v>
      </c>
      <c r="L960" s="34">
        <v>19.2</v>
      </c>
      <c r="M960" s="34">
        <v>11.1</v>
      </c>
      <c r="N960" s="34">
        <v>8.6999999999999993</v>
      </c>
      <c r="P960" s="36" t="e">
        <f t="shared" si="393"/>
        <v>#REF!</v>
      </c>
      <c r="Q960" s="36" t="e">
        <f t="shared" si="394"/>
        <v>#REF!</v>
      </c>
      <c r="R960" s="36" t="e">
        <f t="shared" si="395"/>
        <v>#REF!</v>
      </c>
      <c r="S960" s="36" t="e">
        <f t="shared" si="396"/>
        <v>#REF!</v>
      </c>
      <c r="T960" s="36" t="e">
        <f t="shared" si="397"/>
        <v>#REF!</v>
      </c>
      <c r="U960" s="36" t="e">
        <f t="shared" si="398"/>
        <v>#REF!</v>
      </c>
      <c r="V960" s="36" t="e">
        <f t="shared" si="399"/>
        <v>#REF!</v>
      </c>
      <c r="W960" s="36" t="e">
        <f t="shared" si="400"/>
        <v>#REF!</v>
      </c>
      <c r="X960" s="36" t="e">
        <f t="shared" si="401"/>
        <v>#REF!</v>
      </c>
      <c r="Y960" s="36" t="e">
        <f t="shared" si="402"/>
        <v>#REF!</v>
      </c>
      <c r="Z960" s="36" t="e">
        <f t="shared" si="403"/>
        <v>#REF!</v>
      </c>
      <c r="AA960" s="36" t="e">
        <f t="shared" si="404"/>
        <v>#REF!</v>
      </c>
    </row>
    <row r="961" spans="1:40" x14ac:dyDescent="0.3">
      <c r="C961" s="34">
        <v>5.94</v>
      </c>
      <c r="D961" s="34">
        <v>5.12</v>
      </c>
      <c r="E961" s="34">
        <v>8.9499999999999993</v>
      </c>
      <c r="F961" s="34">
        <v>10.6</v>
      </c>
      <c r="G961" s="34">
        <v>7.1</v>
      </c>
      <c r="H961" s="34">
        <v>19.600000000000001</v>
      </c>
      <c r="I961" s="34">
        <v>45.1</v>
      </c>
      <c r="J961" s="34">
        <v>60.3</v>
      </c>
      <c r="K961" s="34">
        <v>34.4</v>
      </c>
      <c r="L961" s="34">
        <v>18.8</v>
      </c>
      <c r="M961" s="34">
        <v>10.9</v>
      </c>
      <c r="N961" s="34">
        <v>8.4600000000000009</v>
      </c>
      <c r="P961" s="36" t="e">
        <f t="shared" si="393"/>
        <v>#REF!</v>
      </c>
      <c r="Q961" s="36" t="e">
        <f t="shared" si="394"/>
        <v>#REF!</v>
      </c>
      <c r="R961" s="36" t="e">
        <f t="shared" si="395"/>
        <v>#REF!</v>
      </c>
      <c r="S961" s="36" t="e">
        <f t="shared" si="396"/>
        <v>#REF!</v>
      </c>
      <c r="T961" s="36" t="e">
        <f t="shared" si="397"/>
        <v>#REF!</v>
      </c>
      <c r="U961" s="36" t="e">
        <f t="shared" si="398"/>
        <v>#REF!</v>
      </c>
      <c r="V961" s="36" t="e">
        <f t="shared" si="399"/>
        <v>#REF!</v>
      </c>
      <c r="W961" s="36" t="e">
        <f t="shared" si="400"/>
        <v>#REF!</v>
      </c>
      <c r="X961" s="36" t="e">
        <f t="shared" si="401"/>
        <v>#REF!</v>
      </c>
      <c r="Y961" s="36" t="e">
        <f t="shared" si="402"/>
        <v>#REF!</v>
      </c>
      <c r="Z961" s="36" t="e">
        <f t="shared" si="403"/>
        <v>#REF!</v>
      </c>
      <c r="AA961" s="36" t="e">
        <f t="shared" si="404"/>
        <v>#REF!</v>
      </c>
    </row>
    <row r="962" spans="1:40" x14ac:dyDescent="0.3">
      <c r="C962" s="34">
        <v>5.8</v>
      </c>
      <c r="D962" s="34">
        <v>6.82</v>
      </c>
      <c r="E962" s="34">
        <v>8.58</v>
      </c>
      <c r="F962" s="34">
        <v>10.9</v>
      </c>
      <c r="G962" s="34">
        <v>7.32</v>
      </c>
      <c r="H962" s="34">
        <v>15.1</v>
      </c>
      <c r="I962" s="34">
        <v>43.3</v>
      </c>
      <c r="J962" s="34">
        <v>58.8</v>
      </c>
      <c r="K962" s="34">
        <v>33.200000000000003</v>
      </c>
      <c r="L962" s="34">
        <v>19.100000000000001</v>
      </c>
      <c r="M962" s="34">
        <v>10.7</v>
      </c>
      <c r="N962" s="34">
        <v>8.27</v>
      </c>
      <c r="P962" s="36" t="e">
        <f t="shared" si="393"/>
        <v>#REF!</v>
      </c>
      <c r="Q962" s="36" t="e">
        <f t="shared" si="394"/>
        <v>#REF!</v>
      </c>
      <c r="R962" s="36" t="e">
        <f t="shared" si="395"/>
        <v>#REF!</v>
      </c>
      <c r="S962" s="36" t="e">
        <f t="shared" si="396"/>
        <v>#REF!</v>
      </c>
      <c r="T962" s="36" t="e">
        <f t="shared" si="397"/>
        <v>#REF!</v>
      </c>
      <c r="U962" s="36" t="e">
        <f t="shared" si="398"/>
        <v>#REF!</v>
      </c>
      <c r="V962" s="36" t="e">
        <f t="shared" si="399"/>
        <v>#REF!</v>
      </c>
      <c r="W962" s="36" t="e">
        <f t="shared" si="400"/>
        <v>#REF!</v>
      </c>
      <c r="X962" s="36" t="e">
        <f t="shared" si="401"/>
        <v>#REF!</v>
      </c>
      <c r="Y962" s="36" t="e">
        <f t="shared" si="402"/>
        <v>#REF!</v>
      </c>
      <c r="Z962" s="36" t="e">
        <f t="shared" si="403"/>
        <v>#REF!</v>
      </c>
      <c r="AA962" s="36" t="e">
        <f t="shared" si="404"/>
        <v>#REF!</v>
      </c>
    </row>
    <row r="963" spans="1:40" x14ac:dyDescent="0.3">
      <c r="C963" s="34">
        <v>5.89</v>
      </c>
      <c r="D963" s="34">
        <v>8.3000000000000007</v>
      </c>
      <c r="E963" s="34">
        <v>8.33</v>
      </c>
      <c r="F963" s="34">
        <v>10.8</v>
      </c>
      <c r="G963" s="34">
        <v>7.48</v>
      </c>
      <c r="H963" s="34">
        <v>29.6</v>
      </c>
      <c r="I963" s="34">
        <v>48</v>
      </c>
      <c r="J963" s="34">
        <v>58.6</v>
      </c>
      <c r="K963" s="34">
        <v>32.6</v>
      </c>
      <c r="L963" s="34">
        <v>19.5</v>
      </c>
      <c r="M963" s="34">
        <v>10.4</v>
      </c>
      <c r="N963" s="34">
        <v>8.02</v>
      </c>
      <c r="P963" s="36" t="e">
        <f t="shared" si="393"/>
        <v>#REF!</v>
      </c>
      <c r="Q963" s="36" t="e">
        <f t="shared" si="394"/>
        <v>#REF!</v>
      </c>
      <c r="R963" s="36" t="e">
        <f t="shared" si="395"/>
        <v>#REF!</v>
      </c>
      <c r="S963" s="36" t="e">
        <f t="shared" si="396"/>
        <v>#REF!</v>
      </c>
      <c r="T963" s="36" t="e">
        <f t="shared" si="397"/>
        <v>#REF!</v>
      </c>
      <c r="U963" s="36" t="e">
        <f t="shared" si="398"/>
        <v>#REF!</v>
      </c>
      <c r="V963" s="36" t="e">
        <f t="shared" si="399"/>
        <v>#REF!</v>
      </c>
      <c r="W963" s="36" t="e">
        <f t="shared" si="400"/>
        <v>#REF!</v>
      </c>
      <c r="X963" s="36" t="e">
        <f t="shared" si="401"/>
        <v>#REF!</v>
      </c>
      <c r="Y963" s="36" t="e">
        <f t="shared" si="402"/>
        <v>#REF!</v>
      </c>
      <c r="Z963" s="36" t="e">
        <f t="shared" si="403"/>
        <v>#REF!</v>
      </c>
      <c r="AA963" s="36" t="e">
        <f t="shared" si="404"/>
        <v>#REF!</v>
      </c>
    </row>
    <row r="964" spans="1:40" x14ac:dyDescent="0.3">
      <c r="C964" s="34">
        <v>6.16</v>
      </c>
      <c r="D964" s="34">
        <v>9.01</v>
      </c>
      <c r="E964" s="34">
        <v>9.14</v>
      </c>
      <c r="F964" s="34">
        <v>9.81</v>
      </c>
      <c r="G964" s="34">
        <v>14.1</v>
      </c>
      <c r="H964" s="34">
        <v>27.7</v>
      </c>
      <c r="I964" s="34">
        <v>61.7</v>
      </c>
      <c r="J964" s="34">
        <v>57</v>
      </c>
      <c r="K964" s="34">
        <v>29.6</v>
      </c>
      <c r="L964" s="34">
        <v>19.899999999999999</v>
      </c>
      <c r="M964" s="34">
        <v>10.3</v>
      </c>
      <c r="N964" s="34">
        <v>8.2100000000000009</v>
      </c>
      <c r="P964" s="36" t="e">
        <f t="shared" si="393"/>
        <v>#REF!</v>
      </c>
      <c r="Q964" s="36" t="e">
        <f t="shared" si="394"/>
        <v>#REF!</v>
      </c>
      <c r="R964" s="36" t="e">
        <f t="shared" si="395"/>
        <v>#REF!</v>
      </c>
      <c r="S964" s="36" t="e">
        <f t="shared" si="396"/>
        <v>#REF!</v>
      </c>
      <c r="T964" s="36" t="e">
        <f t="shared" si="397"/>
        <v>#REF!</v>
      </c>
      <c r="U964" s="36" t="e">
        <f t="shared" si="398"/>
        <v>#REF!</v>
      </c>
      <c r="V964" s="36" t="e">
        <f t="shared" si="399"/>
        <v>#REF!</v>
      </c>
      <c r="W964" s="36" t="e">
        <f t="shared" si="400"/>
        <v>#REF!</v>
      </c>
      <c r="X964" s="36" t="e">
        <f t="shared" si="401"/>
        <v>#REF!</v>
      </c>
      <c r="Y964" s="36" t="e">
        <f t="shared" si="402"/>
        <v>#REF!</v>
      </c>
      <c r="Z964" s="36" t="e">
        <f t="shared" si="403"/>
        <v>#REF!</v>
      </c>
      <c r="AA964" s="36" t="e">
        <f t="shared" si="404"/>
        <v>#REF!</v>
      </c>
    </row>
    <row r="965" spans="1:40" x14ac:dyDescent="0.3">
      <c r="C965" s="34">
        <v>5.94</v>
      </c>
      <c r="D965" s="34">
        <v>9.4499999999999993</v>
      </c>
      <c r="E965" s="34">
        <v>9.26</v>
      </c>
      <c r="F965" s="34">
        <v>9.26</v>
      </c>
      <c r="G965" s="34">
        <v>14</v>
      </c>
      <c r="H965" s="34">
        <v>28.9</v>
      </c>
      <c r="I965" s="34">
        <v>47.7</v>
      </c>
      <c r="J965" s="34">
        <v>56.3</v>
      </c>
      <c r="K965" s="34">
        <v>29.8</v>
      </c>
      <c r="L965" s="34">
        <v>20.399999999999999</v>
      </c>
      <c r="M965" s="34">
        <v>10.1</v>
      </c>
      <c r="N965" s="34">
        <v>8.08</v>
      </c>
      <c r="P965" s="36" t="e">
        <f t="shared" si="393"/>
        <v>#REF!</v>
      </c>
      <c r="Q965" s="36" t="e">
        <f t="shared" si="394"/>
        <v>#REF!</v>
      </c>
      <c r="R965" s="36" t="e">
        <f t="shared" si="395"/>
        <v>#REF!</v>
      </c>
      <c r="S965" s="36" t="e">
        <f t="shared" si="396"/>
        <v>#REF!</v>
      </c>
      <c r="T965" s="36" t="e">
        <f t="shared" si="397"/>
        <v>#REF!</v>
      </c>
      <c r="U965" s="36" t="e">
        <f t="shared" si="398"/>
        <v>#REF!</v>
      </c>
      <c r="V965" s="36" t="e">
        <f t="shared" si="399"/>
        <v>#REF!</v>
      </c>
      <c r="W965" s="36" t="e">
        <f t="shared" si="400"/>
        <v>#REF!</v>
      </c>
      <c r="X965" s="36" t="e">
        <f t="shared" si="401"/>
        <v>#REF!</v>
      </c>
      <c r="Y965" s="36" t="e">
        <f t="shared" si="402"/>
        <v>#REF!</v>
      </c>
      <c r="Z965" s="36" t="e">
        <f t="shared" si="403"/>
        <v>#REF!</v>
      </c>
      <c r="AA965" s="36" t="e">
        <f t="shared" si="404"/>
        <v>#REF!</v>
      </c>
    </row>
    <row r="966" spans="1:40" x14ac:dyDescent="0.3">
      <c r="C966" s="34">
        <v>6.05</v>
      </c>
      <c r="D966" s="34">
        <v>9.65</v>
      </c>
      <c r="E966" s="34">
        <v>9.59</v>
      </c>
      <c r="F966" s="34">
        <v>10.4</v>
      </c>
      <c r="G966" s="34">
        <v>13.8</v>
      </c>
      <c r="H966" s="34">
        <v>28.2</v>
      </c>
      <c r="I966" s="34">
        <v>44.6</v>
      </c>
      <c r="J966" s="34">
        <v>54.1</v>
      </c>
      <c r="K966" s="34">
        <v>28.8</v>
      </c>
      <c r="L966" s="34">
        <v>20.2</v>
      </c>
      <c r="M966" s="34">
        <v>9.86</v>
      </c>
      <c r="N966" s="34">
        <v>7.84</v>
      </c>
      <c r="P966" s="36" t="e">
        <f t="shared" si="393"/>
        <v>#REF!</v>
      </c>
      <c r="Q966" s="36" t="e">
        <f t="shared" si="394"/>
        <v>#REF!</v>
      </c>
      <c r="R966" s="36" t="e">
        <f t="shared" si="395"/>
        <v>#REF!</v>
      </c>
      <c r="S966" s="36" t="e">
        <f t="shared" si="396"/>
        <v>#REF!</v>
      </c>
      <c r="T966" s="36" t="e">
        <f t="shared" si="397"/>
        <v>#REF!</v>
      </c>
      <c r="U966" s="36" t="e">
        <f t="shared" si="398"/>
        <v>#REF!</v>
      </c>
      <c r="V966" s="36" t="e">
        <f t="shared" si="399"/>
        <v>#REF!</v>
      </c>
      <c r="W966" s="36" t="e">
        <f t="shared" si="400"/>
        <v>#REF!</v>
      </c>
      <c r="X966" s="36" t="e">
        <f t="shared" si="401"/>
        <v>#REF!</v>
      </c>
      <c r="Y966" s="36" t="e">
        <f t="shared" si="402"/>
        <v>#REF!</v>
      </c>
      <c r="Z966" s="36" t="e">
        <f t="shared" si="403"/>
        <v>#REF!</v>
      </c>
      <c r="AA966" s="36" t="e">
        <f t="shared" si="404"/>
        <v>#REF!</v>
      </c>
    </row>
    <row r="967" spans="1:40" x14ac:dyDescent="0.3">
      <c r="C967" s="34">
        <v>5.89</v>
      </c>
      <c r="D967" s="34">
        <v>9.26</v>
      </c>
      <c r="E967" s="34">
        <v>11.9</v>
      </c>
      <c r="F967" s="34">
        <v>12.5</v>
      </c>
      <c r="G967" s="34">
        <v>11.4</v>
      </c>
      <c r="H967" s="34">
        <v>30.6</v>
      </c>
      <c r="I967" s="34">
        <v>50.9</v>
      </c>
      <c r="J967" s="34">
        <v>51.5</v>
      </c>
      <c r="K967" s="34">
        <v>27.9</v>
      </c>
      <c r="L967" s="34">
        <v>19.399999999999999</v>
      </c>
      <c r="M967" s="34">
        <v>9.65</v>
      </c>
      <c r="N967" s="34">
        <v>7.59</v>
      </c>
      <c r="P967" s="36" t="e">
        <f t="shared" si="393"/>
        <v>#REF!</v>
      </c>
      <c r="Q967" s="36" t="e">
        <f t="shared" si="394"/>
        <v>#REF!</v>
      </c>
      <c r="R967" s="36" t="e">
        <f t="shared" si="395"/>
        <v>#REF!</v>
      </c>
      <c r="S967" s="36" t="e">
        <f t="shared" si="396"/>
        <v>#REF!</v>
      </c>
      <c r="T967" s="36" t="e">
        <f t="shared" si="397"/>
        <v>#REF!</v>
      </c>
      <c r="U967" s="36" t="e">
        <f t="shared" si="398"/>
        <v>#REF!</v>
      </c>
      <c r="V967" s="36" t="e">
        <f t="shared" si="399"/>
        <v>#REF!</v>
      </c>
      <c r="W967" s="36" t="e">
        <f t="shared" si="400"/>
        <v>#REF!</v>
      </c>
      <c r="X967" s="36" t="e">
        <f t="shared" si="401"/>
        <v>#REF!</v>
      </c>
      <c r="Y967" s="36" t="e">
        <f t="shared" si="402"/>
        <v>#REF!</v>
      </c>
      <c r="Z967" s="36" t="e">
        <f t="shared" si="403"/>
        <v>#REF!</v>
      </c>
      <c r="AA967" s="36" t="e">
        <f t="shared" si="404"/>
        <v>#REF!</v>
      </c>
    </row>
    <row r="968" spans="1:40" x14ac:dyDescent="0.3">
      <c r="C968" s="34">
        <v>5.84</v>
      </c>
      <c r="E968" s="34">
        <v>12.8</v>
      </c>
      <c r="F968" s="34">
        <v>16.100000000000001</v>
      </c>
      <c r="G968" s="34">
        <v>9.65</v>
      </c>
      <c r="H968" s="34">
        <v>40.6</v>
      </c>
      <c r="I968" s="34">
        <v>43.5</v>
      </c>
      <c r="J968" s="34">
        <v>43.5</v>
      </c>
      <c r="K968" s="34">
        <v>26.3</v>
      </c>
      <c r="L968" s="34">
        <v>18.600000000000001</v>
      </c>
      <c r="M968" s="34">
        <v>9.4499999999999993</v>
      </c>
      <c r="N968" s="34">
        <v>7.48</v>
      </c>
      <c r="P968" s="36" t="e">
        <f>IF(C968="NaN", "", C968*$G$7)</f>
        <v>#REF!</v>
      </c>
      <c r="Q968" s="36"/>
      <c r="R968" s="36" t="e">
        <f t="shared" ref="R968:AA968" si="406">IF(E968="NaN", "", E968*$G$7)</f>
        <v>#REF!</v>
      </c>
      <c r="S968" s="36" t="e">
        <f t="shared" si="406"/>
        <v>#REF!</v>
      </c>
      <c r="T968" s="36" t="e">
        <f t="shared" si="406"/>
        <v>#REF!</v>
      </c>
      <c r="U968" s="36" t="e">
        <f t="shared" si="406"/>
        <v>#REF!</v>
      </c>
      <c r="V968" s="36" t="e">
        <f t="shared" si="406"/>
        <v>#REF!</v>
      </c>
      <c r="W968" s="36" t="e">
        <f t="shared" si="406"/>
        <v>#REF!</v>
      </c>
      <c r="X968" s="36" t="e">
        <f t="shared" si="406"/>
        <v>#REF!</v>
      </c>
      <c r="Y968" s="36" t="e">
        <f t="shared" si="406"/>
        <v>#REF!</v>
      </c>
      <c r="Z968" s="36" t="e">
        <f t="shared" si="406"/>
        <v>#REF!</v>
      </c>
      <c r="AA968" s="36" t="e">
        <f t="shared" si="406"/>
        <v>#REF!</v>
      </c>
    </row>
    <row r="969" spans="1:40" x14ac:dyDescent="0.3">
      <c r="C969" s="34">
        <v>5.75</v>
      </c>
      <c r="E969" s="34">
        <v>11.5</v>
      </c>
      <c r="G969" s="34">
        <v>8.89</v>
      </c>
      <c r="I969" s="34">
        <v>42.2</v>
      </c>
      <c r="J969" s="34">
        <v>60.4</v>
      </c>
      <c r="L969" s="34">
        <v>18.100000000000001</v>
      </c>
      <c r="N969" s="34">
        <v>7.37</v>
      </c>
      <c r="P969" s="36" t="e">
        <f>IF(C969="NaN", "", C969*$G$7)</f>
        <v>#REF!</v>
      </c>
      <c r="Q969" s="36"/>
      <c r="R969" s="36" t="e">
        <f>IF(E969="NaN", "", E969*$G$7)</f>
        <v>#REF!</v>
      </c>
      <c r="S969" s="36"/>
      <c r="T969" s="36" t="e">
        <f>IF(G969="NaN", "", G969*$G$7)</f>
        <v>#REF!</v>
      </c>
      <c r="U969" s="36"/>
      <c r="V969" s="36" t="e">
        <f>IF(I969="NaN", "", I969*$G$7)</f>
        <v>#REF!</v>
      </c>
      <c r="W969" s="36" t="e">
        <f>IF(J969="NaN", "", J969*$G$7)</f>
        <v>#REF!</v>
      </c>
      <c r="X969" s="36"/>
      <c r="Y969" s="36" t="e">
        <f>IF(L969="NaN", "", L969*$G$7)</f>
        <v>#REF!</v>
      </c>
      <c r="Z969" s="36"/>
      <c r="AA969" s="36" t="e">
        <f>IF(N969="NaN", "", N969*$G$7)</f>
        <v>#REF!</v>
      </c>
    </row>
    <row r="970" spans="1:40" x14ac:dyDescent="0.3">
      <c r="P970" s="36"/>
      <c r="Q970" s="36"/>
      <c r="R970" s="36"/>
      <c r="S970" s="36"/>
      <c r="T970" s="36"/>
      <c r="U970" s="36"/>
      <c r="V970" s="36"/>
      <c r="W970" s="36"/>
      <c r="X970" s="36"/>
      <c r="Y970" s="36"/>
      <c r="Z970" s="36"/>
      <c r="AA970" s="36"/>
    </row>
    <row r="971" spans="1:40" x14ac:dyDescent="0.3">
      <c r="A971" s="34">
        <v>1997</v>
      </c>
      <c r="C971" s="34">
        <v>8.64</v>
      </c>
      <c r="D971" s="34">
        <v>7.96</v>
      </c>
      <c r="E971" s="34">
        <v>4.6399999999999997</v>
      </c>
      <c r="F971" s="34">
        <v>4.6399999999999997</v>
      </c>
      <c r="G971" s="34">
        <v>10.8</v>
      </c>
      <c r="H971" s="34">
        <v>14.1</v>
      </c>
      <c r="I971" s="34">
        <v>59.5</v>
      </c>
      <c r="J971" s="34">
        <v>103</v>
      </c>
      <c r="K971" s="34">
        <v>60.5</v>
      </c>
      <c r="L971" s="34">
        <v>38.4</v>
      </c>
      <c r="M971" s="34">
        <v>11.3</v>
      </c>
      <c r="N971" s="34">
        <v>9.5299999999999994</v>
      </c>
      <c r="P971" s="36" t="e">
        <f t="shared" ref="P971:P998" si="407">IF(C971="NaN", "", C971*$G$7)</f>
        <v>#REF!</v>
      </c>
      <c r="Q971" s="36" t="e">
        <f t="shared" ref="Q971:Q998" si="408">IF(D971="NaN", "", D971*$G$7)</f>
        <v>#REF!</v>
      </c>
      <c r="R971" s="36" t="e">
        <f t="shared" ref="R971:R998" si="409">IF(E971="NaN", "", E971*$G$7)</f>
        <v>#REF!</v>
      </c>
      <c r="S971" s="36" t="e">
        <f t="shared" ref="S971:S998" si="410">IF(F971="NaN", "", F971*$G$7)</f>
        <v>#REF!</v>
      </c>
      <c r="T971" s="36" t="e">
        <f t="shared" ref="T971:T998" si="411">IF(G971="NaN", "", G971*$G$7)</f>
        <v>#REF!</v>
      </c>
      <c r="U971" s="36" t="e">
        <f t="shared" ref="U971:U998" si="412">IF(H971="NaN", "", H971*$G$7)</f>
        <v>#REF!</v>
      </c>
      <c r="V971" s="36" t="e">
        <f t="shared" ref="V971:V998" si="413">IF(I971="NaN", "", I971*$G$7)</f>
        <v>#REF!</v>
      </c>
      <c r="W971" s="36" t="e">
        <f t="shared" ref="W971:W998" si="414">IF(J971="NaN", "", J971*$G$7)</f>
        <v>#REF!</v>
      </c>
      <c r="X971" s="36" t="e">
        <f t="shared" ref="X971:X998" si="415">IF(K971="NaN", "", K971*$G$7)</f>
        <v>#REF!</v>
      </c>
      <c r="Y971" s="36" t="e">
        <f t="shared" ref="Y971:Y998" si="416">IF(L971="NaN", "", L971*$G$7)</f>
        <v>#REF!</v>
      </c>
      <c r="Z971" s="36" t="e">
        <f t="shared" ref="Z971:Z998" si="417">IF(M971="NaN", "", M971*$G$7)</f>
        <v>#REF!</v>
      </c>
      <c r="AA971" s="36" t="e">
        <f t="shared" ref="AA971:AA998" si="418">IF(N971="NaN", "", N971*$G$7)</f>
        <v>#REF!</v>
      </c>
      <c r="AC971" s="3" t="e">
        <f t="shared" ref="AC971:AN971" si="419">AVERAGE(P971:P1001)</f>
        <v>#REF!</v>
      </c>
      <c r="AD971" s="3" t="e">
        <f t="shared" si="419"/>
        <v>#REF!</v>
      </c>
      <c r="AE971" s="3" t="e">
        <f t="shared" si="419"/>
        <v>#REF!</v>
      </c>
      <c r="AF971" s="3" t="e">
        <f t="shared" si="419"/>
        <v>#REF!</v>
      </c>
      <c r="AG971" s="3" t="e">
        <f t="shared" si="419"/>
        <v>#REF!</v>
      </c>
      <c r="AH971" s="3" t="e">
        <f t="shared" si="419"/>
        <v>#REF!</v>
      </c>
      <c r="AI971" s="3" t="e">
        <f t="shared" si="419"/>
        <v>#REF!</v>
      </c>
      <c r="AJ971" s="3" t="e">
        <f t="shared" si="419"/>
        <v>#REF!</v>
      </c>
      <c r="AK971" s="3" t="e">
        <f t="shared" si="419"/>
        <v>#REF!</v>
      </c>
      <c r="AL971" s="3" t="e">
        <f t="shared" si="419"/>
        <v>#REF!</v>
      </c>
      <c r="AM971" s="3" t="e">
        <f t="shared" si="419"/>
        <v>#REF!</v>
      </c>
      <c r="AN971" s="3" t="e">
        <f t="shared" si="419"/>
        <v>#REF!</v>
      </c>
    </row>
    <row r="972" spans="1:40" x14ac:dyDescent="0.3">
      <c r="C972" s="34">
        <v>8.6999999999999993</v>
      </c>
      <c r="D972" s="34">
        <v>7.71</v>
      </c>
      <c r="E972" s="34">
        <v>4.6399999999999997</v>
      </c>
      <c r="F972" s="34">
        <v>5.17</v>
      </c>
      <c r="G972" s="34">
        <v>9.39</v>
      </c>
      <c r="H972" s="34">
        <v>13.2</v>
      </c>
      <c r="I972" s="34">
        <v>52.8</v>
      </c>
      <c r="J972" s="34">
        <v>94.5</v>
      </c>
      <c r="K972" s="34">
        <v>58</v>
      </c>
      <c r="L972" s="34">
        <v>36.799999999999997</v>
      </c>
      <c r="M972" s="34">
        <v>10.8</v>
      </c>
      <c r="N972" s="34">
        <v>8.58</v>
      </c>
      <c r="P972" s="36" t="e">
        <f t="shared" si="407"/>
        <v>#REF!</v>
      </c>
      <c r="Q972" s="36" t="e">
        <f t="shared" si="408"/>
        <v>#REF!</v>
      </c>
      <c r="R972" s="36" t="e">
        <f t="shared" si="409"/>
        <v>#REF!</v>
      </c>
      <c r="S972" s="36" t="e">
        <f t="shared" si="410"/>
        <v>#REF!</v>
      </c>
      <c r="T972" s="36" t="e">
        <f t="shared" si="411"/>
        <v>#REF!</v>
      </c>
      <c r="U972" s="36" t="e">
        <f t="shared" si="412"/>
        <v>#REF!</v>
      </c>
      <c r="V972" s="36" t="e">
        <f t="shared" si="413"/>
        <v>#REF!</v>
      </c>
      <c r="W972" s="36" t="e">
        <f t="shared" si="414"/>
        <v>#REF!</v>
      </c>
      <c r="X972" s="36" t="e">
        <f t="shared" si="415"/>
        <v>#REF!</v>
      </c>
      <c r="Y972" s="36" t="e">
        <f t="shared" si="416"/>
        <v>#REF!</v>
      </c>
      <c r="Z972" s="36" t="e">
        <f t="shared" si="417"/>
        <v>#REF!</v>
      </c>
      <c r="AA972" s="36" t="e">
        <f t="shared" si="418"/>
        <v>#REF!</v>
      </c>
    </row>
    <row r="973" spans="1:40" x14ac:dyDescent="0.3">
      <c r="C973" s="34">
        <v>8.89</v>
      </c>
      <c r="D973" s="34">
        <v>8.33</v>
      </c>
      <c r="E973" s="34">
        <v>4.59</v>
      </c>
      <c r="F973" s="34">
        <v>4.7300000000000004</v>
      </c>
      <c r="G973" s="34">
        <v>8.89</v>
      </c>
      <c r="H973" s="34">
        <v>12.2</v>
      </c>
      <c r="I973" s="34">
        <v>44.6</v>
      </c>
      <c r="J973" s="34">
        <v>89.2</v>
      </c>
      <c r="K973" s="34">
        <v>56.7</v>
      </c>
      <c r="L973" s="34">
        <v>35</v>
      </c>
      <c r="M973" s="34">
        <v>10.3</v>
      </c>
      <c r="N973" s="34">
        <v>8.39</v>
      </c>
      <c r="P973" s="36" t="e">
        <f t="shared" si="407"/>
        <v>#REF!</v>
      </c>
      <c r="Q973" s="36" t="e">
        <f t="shared" si="408"/>
        <v>#REF!</v>
      </c>
      <c r="R973" s="36" t="e">
        <f t="shared" si="409"/>
        <v>#REF!</v>
      </c>
      <c r="S973" s="36" t="e">
        <f t="shared" si="410"/>
        <v>#REF!</v>
      </c>
      <c r="T973" s="36" t="e">
        <f t="shared" si="411"/>
        <v>#REF!</v>
      </c>
      <c r="U973" s="36" t="e">
        <f t="shared" si="412"/>
        <v>#REF!</v>
      </c>
      <c r="V973" s="36" t="e">
        <f t="shared" si="413"/>
        <v>#REF!</v>
      </c>
      <c r="W973" s="36" t="e">
        <f t="shared" si="414"/>
        <v>#REF!</v>
      </c>
      <c r="X973" s="36" t="e">
        <f t="shared" si="415"/>
        <v>#REF!</v>
      </c>
      <c r="Y973" s="36" t="e">
        <f t="shared" si="416"/>
        <v>#REF!</v>
      </c>
      <c r="Z973" s="36" t="e">
        <f t="shared" si="417"/>
        <v>#REF!</v>
      </c>
      <c r="AA973" s="36" t="e">
        <f t="shared" si="418"/>
        <v>#REF!</v>
      </c>
    </row>
    <row r="974" spans="1:40" x14ac:dyDescent="0.3">
      <c r="C974" s="34">
        <v>8.58</v>
      </c>
      <c r="D974" s="34">
        <v>7.9</v>
      </c>
      <c r="E974" s="34">
        <v>4.46</v>
      </c>
      <c r="F974" s="34">
        <v>7.15</v>
      </c>
      <c r="G974" s="34">
        <v>8.58</v>
      </c>
      <c r="H974" s="34">
        <v>10.9</v>
      </c>
      <c r="I974" s="34">
        <v>43.3</v>
      </c>
      <c r="J974" s="34">
        <v>83.2</v>
      </c>
      <c r="K974" s="34">
        <v>59.1</v>
      </c>
      <c r="L974" s="34">
        <v>33.5</v>
      </c>
      <c r="M974" s="34">
        <v>10.1</v>
      </c>
      <c r="N974" s="34">
        <v>8.27</v>
      </c>
      <c r="P974" s="36" t="e">
        <f t="shared" si="407"/>
        <v>#REF!</v>
      </c>
      <c r="Q974" s="36" t="e">
        <f t="shared" si="408"/>
        <v>#REF!</v>
      </c>
      <c r="R974" s="36" t="e">
        <f t="shared" si="409"/>
        <v>#REF!</v>
      </c>
      <c r="S974" s="36" t="e">
        <f t="shared" si="410"/>
        <v>#REF!</v>
      </c>
      <c r="T974" s="36" t="e">
        <f t="shared" si="411"/>
        <v>#REF!</v>
      </c>
      <c r="U974" s="36" t="e">
        <f t="shared" si="412"/>
        <v>#REF!</v>
      </c>
      <c r="V974" s="36" t="e">
        <f t="shared" si="413"/>
        <v>#REF!</v>
      </c>
      <c r="W974" s="36" t="e">
        <f t="shared" si="414"/>
        <v>#REF!</v>
      </c>
      <c r="X974" s="36" t="e">
        <f t="shared" si="415"/>
        <v>#REF!</v>
      </c>
      <c r="Y974" s="36" t="e">
        <f t="shared" si="416"/>
        <v>#REF!</v>
      </c>
      <c r="Z974" s="36" t="e">
        <f t="shared" si="417"/>
        <v>#REF!</v>
      </c>
      <c r="AA974" s="36" t="e">
        <f t="shared" si="418"/>
        <v>#REF!</v>
      </c>
    </row>
    <row r="975" spans="1:40" x14ac:dyDescent="0.3">
      <c r="C975" s="34">
        <v>8.4600000000000009</v>
      </c>
      <c r="D975" s="34">
        <v>7.59</v>
      </c>
      <c r="E975" s="34">
        <v>4.37</v>
      </c>
      <c r="F975" s="34">
        <v>6.38</v>
      </c>
      <c r="G975" s="34">
        <v>8.83</v>
      </c>
      <c r="H975" s="34">
        <v>9.86</v>
      </c>
      <c r="I975" s="34">
        <v>55</v>
      </c>
      <c r="J975" s="34">
        <v>97.9</v>
      </c>
      <c r="K975" s="34">
        <v>58.6</v>
      </c>
      <c r="L975" s="34">
        <v>32.299999999999997</v>
      </c>
      <c r="M975" s="34">
        <v>9.93</v>
      </c>
      <c r="N975" s="34">
        <v>8.52</v>
      </c>
      <c r="P975" s="36" t="e">
        <f t="shared" si="407"/>
        <v>#REF!</v>
      </c>
      <c r="Q975" s="36" t="e">
        <f t="shared" si="408"/>
        <v>#REF!</v>
      </c>
      <c r="R975" s="36" t="e">
        <f t="shared" si="409"/>
        <v>#REF!</v>
      </c>
      <c r="S975" s="36" t="e">
        <f t="shared" si="410"/>
        <v>#REF!</v>
      </c>
      <c r="T975" s="36" t="e">
        <f t="shared" si="411"/>
        <v>#REF!</v>
      </c>
      <c r="U975" s="36" t="e">
        <f t="shared" si="412"/>
        <v>#REF!</v>
      </c>
      <c r="V975" s="36" t="e">
        <f t="shared" si="413"/>
        <v>#REF!</v>
      </c>
      <c r="W975" s="36" t="e">
        <f t="shared" si="414"/>
        <v>#REF!</v>
      </c>
      <c r="X975" s="36" t="e">
        <f t="shared" si="415"/>
        <v>#REF!</v>
      </c>
      <c r="Y975" s="36" t="e">
        <f t="shared" si="416"/>
        <v>#REF!</v>
      </c>
      <c r="Z975" s="36" t="e">
        <f t="shared" si="417"/>
        <v>#REF!</v>
      </c>
      <c r="AA975" s="36" t="e">
        <f t="shared" si="418"/>
        <v>#REF!</v>
      </c>
    </row>
    <row r="976" spans="1:40" x14ac:dyDescent="0.3">
      <c r="C976" s="34">
        <v>8.64</v>
      </c>
      <c r="D976" s="34">
        <v>7.43</v>
      </c>
      <c r="E976" s="34">
        <v>4.8499999999999996</v>
      </c>
      <c r="F976" s="34">
        <v>5.99</v>
      </c>
      <c r="G976" s="34">
        <v>9.08</v>
      </c>
      <c r="H976" s="34">
        <v>10.8</v>
      </c>
      <c r="I976" s="34">
        <v>55.6</v>
      </c>
      <c r="J976" s="34">
        <v>92.7</v>
      </c>
      <c r="K976" s="34">
        <v>66.5</v>
      </c>
      <c r="L976" s="34">
        <v>30.9</v>
      </c>
      <c r="M976" s="34">
        <v>9.4499999999999993</v>
      </c>
      <c r="N976" s="34">
        <v>8.27</v>
      </c>
      <c r="P976" s="36" t="e">
        <f t="shared" si="407"/>
        <v>#REF!</v>
      </c>
      <c r="Q976" s="36" t="e">
        <f t="shared" si="408"/>
        <v>#REF!</v>
      </c>
      <c r="R976" s="36" t="e">
        <f t="shared" si="409"/>
        <v>#REF!</v>
      </c>
      <c r="S976" s="36" t="e">
        <f t="shared" si="410"/>
        <v>#REF!</v>
      </c>
      <c r="T976" s="36" t="e">
        <f t="shared" si="411"/>
        <v>#REF!</v>
      </c>
      <c r="U976" s="36" t="e">
        <f t="shared" si="412"/>
        <v>#REF!</v>
      </c>
      <c r="V976" s="36" t="e">
        <f t="shared" si="413"/>
        <v>#REF!</v>
      </c>
      <c r="W976" s="36" t="e">
        <f t="shared" si="414"/>
        <v>#REF!</v>
      </c>
      <c r="X976" s="36" t="e">
        <f t="shared" si="415"/>
        <v>#REF!</v>
      </c>
      <c r="Y976" s="36" t="e">
        <f t="shared" si="416"/>
        <v>#REF!</v>
      </c>
      <c r="Z976" s="36" t="e">
        <f t="shared" si="417"/>
        <v>#REF!</v>
      </c>
      <c r="AA976" s="36" t="e">
        <f t="shared" si="418"/>
        <v>#REF!</v>
      </c>
    </row>
    <row r="977" spans="3:27" x14ac:dyDescent="0.3">
      <c r="C977" s="34">
        <v>8.4600000000000009</v>
      </c>
      <c r="D977" s="34">
        <v>7.37</v>
      </c>
      <c r="E977" s="34">
        <v>4.25</v>
      </c>
      <c r="F977" s="34">
        <v>5.7</v>
      </c>
      <c r="G977" s="34">
        <v>9.1999999999999993</v>
      </c>
      <c r="H977" s="34">
        <v>11.7</v>
      </c>
      <c r="I977" s="34">
        <v>54.7</v>
      </c>
      <c r="J977" s="34">
        <v>86.3</v>
      </c>
      <c r="K977" s="34">
        <v>63</v>
      </c>
      <c r="L977" s="34">
        <v>33.4</v>
      </c>
      <c r="M977" s="34">
        <v>9.26</v>
      </c>
      <c r="N977" s="34">
        <v>9.14</v>
      </c>
      <c r="P977" s="36" t="e">
        <f t="shared" si="407"/>
        <v>#REF!</v>
      </c>
      <c r="Q977" s="36" t="e">
        <f t="shared" si="408"/>
        <v>#REF!</v>
      </c>
      <c r="R977" s="36" t="e">
        <f t="shared" si="409"/>
        <v>#REF!</v>
      </c>
      <c r="S977" s="36" t="e">
        <f t="shared" si="410"/>
        <v>#REF!</v>
      </c>
      <c r="T977" s="36" t="e">
        <f t="shared" si="411"/>
        <v>#REF!</v>
      </c>
      <c r="U977" s="36" t="e">
        <f t="shared" si="412"/>
        <v>#REF!</v>
      </c>
      <c r="V977" s="36" t="e">
        <f t="shared" si="413"/>
        <v>#REF!</v>
      </c>
      <c r="W977" s="36" t="e">
        <f t="shared" si="414"/>
        <v>#REF!</v>
      </c>
      <c r="X977" s="36" t="e">
        <f t="shared" si="415"/>
        <v>#REF!</v>
      </c>
      <c r="Y977" s="36" t="e">
        <f t="shared" si="416"/>
        <v>#REF!</v>
      </c>
      <c r="Z977" s="36" t="e">
        <f t="shared" si="417"/>
        <v>#REF!</v>
      </c>
      <c r="AA977" s="36" t="e">
        <f t="shared" si="418"/>
        <v>#REF!</v>
      </c>
    </row>
    <row r="978" spans="3:27" x14ac:dyDescent="0.3">
      <c r="C978" s="34">
        <v>8.39</v>
      </c>
      <c r="D978" s="34">
        <v>7.15</v>
      </c>
      <c r="E978" s="34">
        <v>4.37</v>
      </c>
      <c r="F978" s="34">
        <v>5.51</v>
      </c>
      <c r="G978" s="34">
        <v>10.199999999999999</v>
      </c>
      <c r="H978" s="34">
        <v>13.1</v>
      </c>
      <c r="I978" s="34">
        <v>95.7</v>
      </c>
      <c r="J978" s="34">
        <v>87.4</v>
      </c>
      <c r="K978" s="34">
        <v>78.5</v>
      </c>
      <c r="L978" s="34">
        <v>31.4</v>
      </c>
      <c r="M978" s="34">
        <v>9.14</v>
      </c>
      <c r="N978" s="34">
        <v>9.08</v>
      </c>
      <c r="P978" s="36" t="e">
        <f t="shared" si="407"/>
        <v>#REF!</v>
      </c>
      <c r="Q978" s="36" t="e">
        <f t="shared" si="408"/>
        <v>#REF!</v>
      </c>
      <c r="R978" s="36" t="e">
        <f t="shared" si="409"/>
        <v>#REF!</v>
      </c>
      <c r="S978" s="36" t="e">
        <f t="shared" si="410"/>
        <v>#REF!</v>
      </c>
      <c r="T978" s="36" t="e">
        <f t="shared" si="411"/>
        <v>#REF!</v>
      </c>
      <c r="U978" s="36" t="e">
        <f t="shared" si="412"/>
        <v>#REF!</v>
      </c>
      <c r="V978" s="36" t="e">
        <f t="shared" si="413"/>
        <v>#REF!</v>
      </c>
      <c r="W978" s="36" t="e">
        <f t="shared" si="414"/>
        <v>#REF!</v>
      </c>
      <c r="X978" s="36" t="e">
        <f t="shared" si="415"/>
        <v>#REF!</v>
      </c>
      <c r="Y978" s="36" t="e">
        <f t="shared" si="416"/>
        <v>#REF!</v>
      </c>
      <c r="Z978" s="36" t="e">
        <f t="shared" si="417"/>
        <v>#REF!</v>
      </c>
      <c r="AA978" s="36" t="e">
        <f t="shared" si="418"/>
        <v>#REF!</v>
      </c>
    </row>
    <row r="979" spans="3:27" x14ac:dyDescent="0.3">
      <c r="C979" s="34">
        <v>8.27</v>
      </c>
      <c r="D979" s="34">
        <v>7.04</v>
      </c>
      <c r="E979" s="34">
        <v>4.33</v>
      </c>
      <c r="F979" s="34">
        <v>5.65</v>
      </c>
      <c r="G979" s="34">
        <v>10.6</v>
      </c>
      <c r="H979" s="34">
        <v>14</v>
      </c>
      <c r="I979" s="34">
        <v>50</v>
      </c>
      <c r="J979" s="34">
        <v>84.5</v>
      </c>
      <c r="K979" s="34">
        <v>77</v>
      </c>
      <c r="L979" s="34">
        <v>30</v>
      </c>
      <c r="M979" s="34">
        <v>9.14</v>
      </c>
      <c r="N979" s="34">
        <v>9.51</v>
      </c>
      <c r="P979" s="36" t="e">
        <f t="shared" si="407"/>
        <v>#REF!</v>
      </c>
      <c r="Q979" s="36" t="e">
        <f t="shared" si="408"/>
        <v>#REF!</v>
      </c>
      <c r="R979" s="36" t="e">
        <f t="shared" si="409"/>
        <v>#REF!</v>
      </c>
      <c r="S979" s="36" t="e">
        <f t="shared" si="410"/>
        <v>#REF!</v>
      </c>
      <c r="T979" s="36" t="e">
        <f t="shared" si="411"/>
        <v>#REF!</v>
      </c>
      <c r="U979" s="36" t="e">
        <f t="shared" si="412"/>
        <v>#REF!</v>
      </c>
      <c r="V979" s="36" t="e">
        <f t="shared" si="413"/>
        <v>#REF!</v>
      </c>
      <c r="W979" s="36" t="e">
        <f t="shared" si="414"/>
        <v>#REF!</v>
      </c>
      <c r="X979" s="36" t="e">
        <f t="shared" si="415"/>
        <v>#REF!</v>
      </c>
      <c r="Y979" s="36" t="e">
        <f t="shared" si="416"/>
        <v>#REF!</v>
      </c>
      <c r="Z979" s="36" t="e">
        <f t="shared" si="417"/>
        <v>#REF!</v>
      </c>
      <c r="AA979" s="36" t="e">
        <f t="shared" si="418"/>
        <v>#REF!</v>
      </c>
    </row>
    <row r="980" spans="3:27" x14ac:dyDescent="0.3">
      <c r="C980" s="34">
        <v>7.96</v>
      </c>
      <c r="D980" s="34">
        <v>6.99</v>
      </c>
      <c r="E980" s="34">
        <v>4.42</v>
      </c>
      <c r="F980" s="34">
        <v>7.21</v>
      </c>
      <c r="G980" s="34">
        <v>8.39</v>
      </c>
      <c r="H980" s="34">
        <v>17.7</v>
      </c>
      <c r="I980" s="34">
        <v>46.1</v>
      </c>
      <c r="J980" s="34">
        <v>83.3</v>
      </c>
      <c r="K980" s="34">
        <v>73.3</v>
      </c>
      <c r="L980" s="34">
        <v>29.1</v>
      </c>
      <c r="M980" s="34">
        <v>9.86</v>
      </c>
      <c r="N980" s="34">
        <v>14.1</v>
      </c>
      <c r="P980" s="36" t="e">
        <f t="shared" si="407"/>
        <v>#REF!</v>
      </c>
      <c r="Q980" s="36" t="e">
        <f t="shared" si="408"/>
        <v>#REF!</v>
      </c>
      <c r="R980" s="36" t="e">
        <f t="shared" si="409"/>
        <v>#REF!</v>
      </c>
      <c r="S980" s="36" t="e">
        <f t="shared" si="410"/>
        <v>#REF!</v>
      </c>
      <c r="T980" s="36" t="e">
        <f t="shared" si="411"/>
        <v>#REF!</v>
      </c>
      <c r="U980" s="36" t="e">
        <f t="shared" si="412"/>
        <v>#REF!</v>
      </c>
      <c r="V980" s="36" t="e">
        <f t="shared" si="413"/>
        <v>#REF!</v>
      </c>
      <c r="W980" s="36" t="e">
        <f t="shared" si="414"/>
        <v>#REF!</v>
      </c>
      <c r="X980" s="36" t="e">
        <f t="shared" si="415"/>
        <v>#REF!</v>
      </c>
      <c r="Y980" s="36" t="e">
        <f t="shared" si="416"/>
        <v>#REF!</v>
      </c>
      <c r="Z980" s="36" t="e">
        <f t="shared" si="417"/>
        <v>#REF!</v>
      </c>
      <c r="AA980" s="36" t="e">
        <f t="shared" si="418"/>
        <v>#REF!</v>
      </c>
    </row>
    <row r="981" spans="3:27" x14ac:dyDescent="0.3">
      <c r="C981" s="34">
        <v>7.77</v>
      </c>
      <c r="D981" s="34">
        <v>6.88</v>
      </c>
      <c r="E981" s="34">
        <v>4.46</v>
      </c>
      <c r="F981" s="34">
        <v>7.04</v>
      </c>
      <c r="G981" s="34">
        <v>7.66</v>
      </c>
      <c r="H981" s="34">
        <v>16.399999999999999</v>
      </c>
      <c r="I981" s="34">
        <v>53.5</v>
      </c>
      <c r="J981" s="34">
        <v>82.4</v>
      </c>
      <c r="K981" s="34">
        <v>72.400000000000006</v>
      </c>
      <c r="L981" s="34">
        <v>27.6</v>
      </c>
      <c r="M981" s="34">
        <v>9.7200000000000006</v>
      </c>
      <c r="N981" s="34">
        <v>12.3</v>
      </c>
      <c r="P981" s="36" t="e">
        <f t="shared" si="407"/>
        <v>#REF!</v>
      </c>
      <c r="Q981" s="36" t="e">
        <f t="shared" si="408"/>
        <v>#REF!</v>
      </c>
      <c r="R981" s="36" t="e">
        <f t="shared" si="409"/>
        <v>#REF!</v>
      </c>
      <c r="S981" s="36" t="e">
        <f t="shared" si="410"/>
        <v>#REF!</v>
      </c>
      <c r="T981" s="36" t="e">
        <f t="shared" si="411"/>
        <v>#REF!</v>
      </c>
      <c r="U981" s="36" t="e">
        <f t="shared" si="412"/>
        <v>#REF!</v>
      </c>
      <c r="V981" s="36" t="e">
        <f t="shared" si="413"/>
        <v>#REF!</v>
      </c>
      <c r="W981" s="36" t="e">
        <f t="shared" si="414"/>
        <v>#REF!</v>
      </c>
      <c r="X981" s="36" t="e">
        <f t="shared" si="415"/>
        <v>#REF!</v>
      </c>
      <c r="Y981" s="36" t="e">
        <f t="shared" si="416"/>
        <v>#REF!</v>
      </c>
      <c r="Z981" s="36" t="e">
        <f t="shared" si="417"/>
        <v>#REF!</v>
      </c>
      <c r="AA981" s="36" t="e">
        <f t="shared" si="418"/>
        <v>#REF!</v>
      </c>
    </row>
    <row r="982" spans="3:27" x14ac:dyDescent="0.3">
      <c r="C982" s="34">
        <v>7.54</v>
      </c>
      <c r="D982" s="34">
        <v>6.88</v>
      </c>
      <c r="E982" s="34">
        <v>4.37</v>
      </c>
      <c r="F982" s="34">
        <v>6.71</v>
      </c>
      <c r="G982" s="34">
        <v>7.43</v>
      </c>
      <c r="H982" s="34">
        <v>16</v>
      </c>
      <c r="I982" s="34">
        <v>56.5</v>
      </c>
      <c r="J982" s="34">
        <v>80.400000000000006</v>
      </c>
      <c r="K982" s="34">
        <v>83.7</v>
      </c>
      <c r="L982" s="34">
        <v>27.3</v>
      </c>
      <c r="M982" s="34">
        <v>9.39</v>
      </c>
      <c r="N982" s="34">
        <v>11.3</v>
      </c>
      <c r="P982" s="36" t="e">
        <f t="shared" si="407"/>
        <v>#REF!</v>
      </c>
      <c r="Q982" s="36" t="e">
        <f t="shared" si="408"/>
        <v>#REF!</v>
      </c>
      <c r="R982" s="36" t="e">
        <f t="shared" si="409"/>
        <v>#REF!</v>
      </c>
      <c r="S982" s="36" t="e">
        <f t="shared" si="410"/>
        <v>#REF!</v>
      </c>
      <c r="T982" s="36" t="e">
        <f t="shared" si="411"/>
        <v>#REF!</v>
      </c>
      <c r="U982" s="36" t="e">
        <f t="shared" si="412"/>
        <v>#REF!</v>
      </c>
      <c r="V982" s="36" t="e">
        <f t="shared" si="413"/>
        <v>#REF!</v>
      </c>
      <c r="W982" s="36" t="e">
        <f t="shared" si="414"/>
        <v>#REF!</v>
      </c>
      <c r="X982" s="36" t="e">
        <f t="shared" si="415"/>
        <v>#REF!</v>
      </c>
      <c r="Y982" s="36" t="e">
        <f t="shared" si="416"/>
        <v>#REF!</v>
      </c>
      <c r="Z982" s="36" t="e">
        <f t="shared" si="417"/>
        <v>#REF!</v>
      </c>
      <c r="AA982" s="36" t="e">
        <f t="shared" si="418"/>
        <v>#REF!</v>
      </c>
    </row>
    <row r="983" spans="3:27" x14ac:dyDescent="0.3">
      <c r="C983" s="34">
        <v>7.48</v>
      </c>
      <c r="D983" s="34">
        <v>6.93</v>
      </c>
      <c r="E983" s="34">
        <v>4.25</v>
      </c>
      <c r="F983" s="34">
        <v>6.6</v>
      </c>
      <c r="G983" s="34">
        <v>10.4</v>
      </c>
      <c r="H983" s="34">
        <v>14</v>
      </c>
      <c r="I983" s="34">
        <v>63.4</v>
      </c>
      <c r="J983" s="34">
        <v>88.8</v>
      </c>
      <c r="K983" s="34">
        <v>78.7</v>
      </c>
      <c r="L983" s="34">
        <v>25.3</v>
      </c>
      <c r="M983" s="34">
        <v>9.4499999999999993</v>
      </c>
      <c r="N983" s="34">
        <v>10.6</v>
      </c>
      <c r="P983" s="36" t="e">
        <f t="shared" si="407"/>
        <v>#REF!</v>
      </c>
      <c r="Q983" s="36" t="e">
        <f t="shared" si="408"/>
        <v>#REF!</v>
      </c>
      <c r="R983" s="36" t="e">
        <f t="shared" si="409"/>
        <v>#REF!</v>
      </c>
      <c r="S983" s="36" t="e">
        <f t="shared" si="410"/>
        <v>#REF!</v>
      </c>
      <c r="T983" s="36" t="e">
        <f t="shared" si="411"/>
        <v>#REF!</v>
      </c>
      <c r="U983" s="36" t="e">
        <f t="shared" si="412"/>
        <v>#REF!</v>
      </c>
      <c r="V983" s="36" t="e">
        <f t="shared" si="413"/>
        <v>#REF!</v>
      </c>
      <c r="W983" s="36" t="e">
        <f t="shared" si="414"/>
        <v>#REF!</v>
      </c>
      <c r="X983" s="36" t="e">
        <f t="shared" si="415"/>
        <v>#REF!</v>
      </c>
      <c r="Y983" s="36" t="e">
        <f t="shared" si="416"/>
        <v>#REF!</v>
      </c>
      <c r="Z983" s="36" t="e">
        <f t="shared" si="417"/>
        <v>#REF!</v>
      </c>
      <c r="AA983" s="36" t="e">
        <f t="shared" si="418"/>
        <v>#REF!</v>
      </c>
    </row>
    <row r="984" spans="3:27" x14ac:dyDescent="0.3">
      <c r="C984" s="34">
        <v>7.37</v>
      </c>
      <c r="D984" s="34">
        <v>6.76</v>
      </c>
      <c r="E984" s="34">
        <v>4.29</v>
      </c>
      <c r="F984" s="34">
        <v>6.99</v>
      </c>
      <c r="G984" s="34">
        <v>10.6</v>
      </c>
      <c r="H984" s="34">
        <v>11.5</v>
      </c>
      <c r="I984" s="34">
        <v>65.7</v>
      </c>
      <c r="J984" s="34">
        <v>87.1</v>
      </c>
      <c r="K984" s="34">
        <v>65.599999999999994</v>
      </c>
      <c r="L984" s="34">
        <v>26</v>
      </c>
      <c r="M984" s="34">
        <v>9.1999999999999993</v>
      </c>
      <c r="N984" s="34">
        <v>11.6</v>
      </c>
      <c r="P984" s="36" t="e">
        <f t="shared" si="407"/>
        <v>#REF!</v>
      </c>
      <c r="Q984" s="36" t="e">
        <f t="shared" si="408"/>
        <v>#REF!</v>
      </c>
      <c r="R984" s="36" t="e">
        <f t="shared" si="409"/>
        <v>#REF!</v>
      </c>
      <c r="S984" s="36" t="e">
        <f t="shared" si="410"/>
        <v>#REF!</v>
      </c>
      <c r="T984" s="36" t="e">
        <f t="shared" si="411"/>
        <v>#REF!</v>
      </c>
      <c r="U984" s="36" t="e">
        <f t="shared" si="412"/>
        <v>#REF!</v>
      </c>
      <c r="V984" s="36" t="e">
        <f t="shared" si="413"/>
        <v>#REF!</v>
      </c>
      <c r="W984" s="36" t="e">
        <f t="shared" si="414"/>
        <v>#REF!</v>
      </c>
      <c r="X984" s="36" t="e">
        <f t="shared" si="415"/>
        <v>#REF!</v>
      </c>
      <c r="Y984" s="36" t="e">
        <f t="shared" si="416"/>
        <v>#REF!</v>
      </c>
      <c r="Z984" s="36" t="e">
        <f t="shared" si="417"/>
        <v>#REF!</v>
      </c>
      <c r="AA984" s="36" t="e">
        <f t="shared" si="418"/>
        <v>#REF!</v>
      </c>
    </row>
    <row r="985" spans="3:27" x14ac:dyDescent="0.3">
      <c r="C985" s="34">
        <v>7.21</v>
      </c>
      <c r="D985" s="34">
        <v>6.65</v>
      </c>
      <c r="E985" s="34">
        <v>4.42</v>
      </c>
      <c r="F985" s="34">
        <v>7.21</v>
      </c>
      <c r="G985" s="34">
        <v>10</v>
      </c>
      <c r="H985" s="34">
        <v>15.2</v>
      </c>
      <c r="I985" s="34">
        <v>62.9</v>
      </c>
      <c r="J985" s="34">
        <v>85.5</v>
      </c>
      <c r="K985" s="34">
        <v>60.8</v>
      </c>
      <c r="L985" s="34">
        <v>25.1</v>
      </c>
      <c r="M985" s="34">
        <v>9.1999999999999993</v>
      </c>
      <c r="N985" s="34">
        <v>10.7</v>
      </c>
      <c r="P985" s="36" t="e">
        <f t="shared" si="407"/>
        <v>#REF!</v>
      </c>
      <c r="Q985" s="36" t="e">
        <f t="shared" si="408"/>
        <v>#REF!</v>
      </c>
      <c r="R985" s="36" t="e">
        <f t="shared" si="409"/>
        <v>#REF!</v>
      </c>
      <c r="S985" s="36" t="e">
        <f t="shared" si="410"/>
        <v>#REF!</v>
      </c>
      <c r="T985" s="36" t="e">
        <f t="shared" si="411"/>
        <v>#REF!</v>
      </c>
      <c r="U985" s="36" t="e">
        <f t="shared" si="412"/>
        <v>#REF!</v>
      </c>
      <c r="V985" s="36" t="e">
        <f t="shared" si="413"/>
        <v>#REF!</v>
      </c>
      <c r="W985" s="36" t="e">
        <f t="shared" si="414"/>
        <v>#REF!</v>
      </c>
      <c r="X985" s="36" t="e">
        <f t="shared" si="415"/>
        <v>#REF!</v>
      </c>
      <c r="Y985" s="36" t="e">
        <f t="shared" si="416"/>
        <v>#REF!</v>
      </c>
      <c r="Z985" s="36" t="e">
        <f t="shared" si="417"/>
        <v>#REF!</v>
      </c>
      <c r="AA985" s="36" t="e">
        <f t="shared" si="418"/>
        <v>#REF!</v>
      </c>
    </row>
    <row r="986" spans="3:27" x14ac:dyDescent="0.3">
      <c r="C986" s="34">
        <v>7.15</v>
      </c>
      <c r="D986" s="34">
        <v>7.12</v>
      </c>
      <c r="E986" s="34">
        <v>4.37</v>
      </c>
      <c r="F986" s="34">
        <v>6.54</v>
      </c>
      <c r="G986" s="34">
        <v>10.6</v>
      </c>
      <c r="H986" s="34">
        <v>17.899999999999999</v>
      </c>
      <c r="I986" s="34">
        <v>56.5</v>
      </c>
      <c r="J986" s="34">
        <v>82</v>
      </c>
      <c r="K986" s="34">
        <v>60.8</v>
      </c>
      <c r="L986" s="34">
        <v>24.4</v>
      </c>
      <c r="M986" s="34">
        <v>8.64</v>
      </c>
      <c r="N986" s="34">
        <v>10.7</v>
      </c>
      <c r="P986" s="36" t="e">
        <f t="shared" si="407"/>
        <v>#REF!</v>
      </c>
      <c r="Q986" s="36" t="e">
        <f t="shared" si="408"/>
        <v>#REF!</v>
      </c>
      <c r="R986" s="36" t="e">
        <f t="shared" si="409"/>
        <v>#REF!</v>
      </c>
      <c r="S986" s="36" t="e">
        <f t="shared" si="410"/>
        <v>#REF!</v>
      </c>
      <c r="T986" s="36" t="e">
        <f t="shared" si="411"/>
        <v>#REF!</v>
      </c>
      <c r="U986" s="36" t="e">
        <f t="shared" si="412"/>
        <v>#REF!</v>
      </c>
      <c r="V986" s="36" t="e">
        <f t="shared" si="413"/>
        <v>#REF!</v>
      </c>
      <c r="W986" s="36" t="e">
        <f t="shared" si="414"/>
        <v>#REF!</v>
      </c>
      <c r="X986" s="36" t="e">
        <f t="shared" si="415"/>
        <v>#REF!</v>
      </c>
      <c r="Y986" s="36" t="e">
        <f t="shared" si="416"/>
        <v>#REF!</v>
      </c>
      <c r="Z986" s="36" t="e">
        <f t="shared" si="417"/>
        <v>#REF!</v>
      </c>
      <c r="AA986" s="36" t="e">
        <f t="shared" si="418"/>
        <v>#REF!</v>
      </c>
    </row>
    <row r="987" spans="3:27" x14ac:dyDescent="0.3">
      <c r="C987" s="34">
        <v>6.6</v>
      </c>
      <c r="D987" s="34">
        <v>6.49</v>
      </c>
      <c r="E987" s="34">
        <v>4.42</v>
      </c>
      <c r="F987" s="34">
        <v>5.99</v>
      </c>
      <c r="G987" s="34">
        <v>9.26</v>
      </c>
      <c r="H987" s="34">
        <v>17.600000000000001</v>
      </c>
      <c r="I987" s="34">
        <v>48.9</v>
      </c>
      <c r="J987" s="34">
        <v>79.5</v>
      </c>
      <c r="K987" s="34">
        <v>57</v>
      </c>
      <c r="L987" s="34">
        <v>24.1</v>
      </c>
      <c r="M987" s="34">
        <v>8.33</v>
      </c>
      <c r="N987" s="34">
        <v>10.8</v>
      </c>
      <c r="P987" s="36" t="e">
        <f t="shared" si="407"/>
        <v>#REF!</v>
      </c>
      <c r="Q987" s="36" t="e">
        <f t="shared" si="408"/>
        <v>#REF!</v>
      </c>
      <c r="R987" s="36" t="e">
        <f t="shared" si="409"/>
        <v>#REF!</v>
      </c>
      <c r="S987" s="36" t="e">
        <f t="shared" si="410"/>
        <v>#REF!</v>
      </c>
      <c r="T987" s="36" t="e">
        <f t="shared" si="411"/>
        <v>#REF!</v>
      </c>
      <c r="U987" s="36" t="e">
        <f t="shared" si="412"/>
        <v>#REF!</v>
      </c>
      <c r="V987" s="36" t="e">
        <f t="shared" si="413"/>
        <v>#REF!</v>
      </c>
      <c r="W987" s="36" t="e">
        <f t="shared" si="414"/>
        <v>#REF!</v>
      </c>
      <c r="X987" s="36" t="e">
        <f t="shared" si="415"/>
        <v>#REF!</v>
      </c>
      <c r="Y987" s="36" t="e">
        <f t="shared" si="416"/>
        <v>#REF!</v>
      </c>
      <c r="Z987" s="36" t="e">
        <f t="shared" si="417"/>
        <v>#REF!</v>
      </c>
      <c r="AA987" s="36" t="e">
        <f t="shared" si="418"/>
        <v>#REF!</v>
      </c>
    </row>
    <row r="988" spans="3:27" x14ac:dyDescent="0.3">
      <c r="C988" s="34">
        <v>6.49</v>
      </c>
      <c r="D988" s="34">
        <v>6.71</v>
      </c>
      <c r="E988" s="34">
        <v>4.25</v>
      </c>
      <c r="F988" s="34">
        <v>6.1</v>
      </c>
      <c r="G988" s="34">
        <v>9.39</v>
      </c>
      <c r="H988" s="34">
        <v>15.5</v>
      </c>
      <c r="I988" s="34">
        <v>48.9</v>
      </c>
      <c r="J988" s="34">
        <v>78.5</v>
      </c>
      <c r="K988" s="34">
        <v>54.7</v>
      </c>
      <c r="L988" s="34">
        <v>23.7</v>
      </c>
      <c r="M988" s="34">
        <v>8.27</v>
      </c>
      <c r="N988" s="34">
        <v>10.1</v>
      </c>
      <c r="P988" s="36" t="e">
        <f t="shared" si="407"/>
        <v>#REF!</v>
      </c>
      <c r="Q988" s="36" t="e">
        <f t="shared" si="408"/>
        <v>#REF!</v>
      </c>
      <c r="R988" s="36" t="e">
        <f t="shared" si="409"/>
        <v>#REF!</v>
      </c>
      <c r="S988" s="36" t="e">
        <f t="shared" si="410"/>
        <v>#REF!</v>
      </c>
      <c r="T988" s="36" t="e">
        <f t="shared" si="411"/>
        <v>#REF!</v>
      </c>
      <c r="U988" s="36" t="e">
        <f t="shared" si="412"/>
        <v>#REF!</v>
      </c>
      <c r="V988" s="36" t="e">
        <f t="shared" si="413"/>
        <v>#REF!</v>
      </c>
      <c r="W988" s="36" t="e">
        <f t="shared" si="414"/>
        <v>#REF!</v>
      </c>
      <c r="X988" s="36" t="e">
        <f t="shared" si="415"/>
        <v>#REF!</v>
      </c>
      <c r="Y988" s="36" t="e">
        <f t="shared" si="416"/>
        <v>#REF!</v>
      </c>
      <c r="Z988" s="36" t="e">
        <f t="shared" si="417"/>
        <v>#REF!</v>
      </c>
      <c r="AA988" s="36" t="e">
        <f t="shared" si="418"/>
        <v>#REF!</v>
      </c>
    </row>
    <row r="989" spans="3:27" x14ac:dyDescent="0.3">
      <c r="C989" s="34">
        <v>6.27</v>
      </c>
      <c r="D989" s="34">
        <v>6.71</v>
      </c>
      <c r="E989" s="34">
        <v>4.12</v>
      </c>
      <c r="F989" s="34">
        <v>5.75</v>
      </c>
      <c r="G989" s="34">
        <v>9.1999999999999993</v>
      </c>
      <c r="H989" s="34">
        <v>18.899999999999999</v>
      </c>
      <c r="I989" s="34">
        <v>39.200000000000003</v>
      </c>
      <c r="J989" s="34">
        <v>68.400000000000006</v>
      </c>
      <c r="K989" s="34">
        <v>51.9</v>
      </c>
      <c r="L989" s="34">
        <v>23.2</v>
      </c>
      <c r="M989" s="34">
        <v>8.6999999999999993</v>
      </c>
      <c r="N989" s="34">
        <v>9.39</v>
      </c>
      <c r="P989" s="36" t="e">
        <f t="shared" si="407"/>
        <v>#REF!</v>
      </c>
      <c r="Q989" s="36" t="e">
        <f t="shared" si="408"/>
        <v>#REF!</v>
      </c>
      <c r="R989" s="36" t="e">
        <f t="shared" si="409"/>
        <v>#REF!</v>
      </c>
      <c r="S989" s="36" t="e">
        <f t="shared" si="410"/>
        <v>#REF!</v>
      </c>
      <c r="T989" s="36" t="e">
        <f t="shared" si="411"/>
        <v>#REF!</v>
      </c>
      <c r="U989" s="36" t="e">
        <f t="shared" si="412"/>
        <v>#REF!</v>
      </c>
      <c r="V989" s="36" t="e">
        <f t="shared" si="413"/>
        <v>#REF!</v>
      </c>
      <c r="W989" s="36" t="e">
        <f t="shared" si="414"/>
        <v>#REF!</v>
      </c>
      <c r="X989" s="36" t="e">
        <f t="shared" si="415"/>
        <v>#REF!</v>
      </c>
      <c r="Y989" s="36" t="e">
        <f t="shared" si="416"/>
        <v>#REF!</v>
      </c>
      <c r="Z989" s="36" t="e">
        <f t="shared" si="417"/>
        <v>#REF!</v>
      </c>
      <c r="AA989" s="36" t="e">
        <f t="shared" si="418"/>
        <v>#REF!</v>
      </c>
    </row>
    <row r="990" spans="3:27" x14ac:dyDescent="0.3">
      <c r="C990" s="34">
        <v>9.7899999999999991</v>
      </c>
      <c r="D990" s="34">
        <v>6.54</v>
      </c>
      <c r="E990" s="34">
        <v>4.25</v>
      </c>
      <c r="F990" s="34">
        <v>5.85</v>
      </c>
      <c r="G990" s="34">
        <v>8.58</v>
      </c>
      <c r="H990" s="34">
        <v>17.100000000000001</v>
      </c>
      <c r="I990" s="34">
        <v>35.299999999999997</v>
      </c>
      <c r="J990" s="34">
        <v>60.1</v>
      </c>
      <c r="K990" s="34">
        <v>51</v>
      </c>
      <c r="L990" s="34">
        <v>22.7</v>
      </c>
      <c r="M990" s="34">
        <v>8.6999999999999993</v>
      </c>
      <c r="N990" s="34">
        <v>8.89</v>
      </c>
      <c r="P990" s="36" t="e">
        <f t="shared" si="407"/>
        <v>#REF!</v>
      </c>
      <c r="Q990" s="36" t="e">
        <f t="shared" si="408"/>
        <v>#REF!</v>
      </c>
      <c r="R990" s="36" t="e">
        <f t="shared" si="409"/>
        <v>#REF!</v>
      </c>
      <c r="S990" s="36" t="e">
        <f t="shared" si="410"/>
        <v>#REF!</v>
      </c>
      <c r="T990" s="36" t="e">
        <f t="shared" si="411"/>
        <v>#REF!</v>
      </c>
      <c r="U990" s="36" t="e">
        <f t="shared" si="412"/>
        <v>#REF!</v>
      </c>
      <c r="V990" s="36" t="e">
        <f t="shared" si="413"/>
        <v>#REF!</v>
      </c>
      <c r="W990" s="36" t="e">
        <f t="shared" si="414"/>
        <v>#REF!</v>
      </c>
      <c r="X990" s="36" t="e">
        <f t="shared" si="415"/>
        <v>#REF!</v>
      </c>
      <c r="Y990" s="36" t="e">
        <f t="shared" si="416"/>
        <v>#REF!</v>
      </c>
      <c r="Z990" s="36" t="e">
        <f t="shared" si="417"/>
        <v>#REF!</v>
      </c>
      <c r="AA990" s="36" t="e">
        <f t="shared" si="418"/>
        <v>#REF!</v>
      </c>
    </row>
    <row r="991" spans="3:27" x14ac:dyDescent="0.3">
      <c r="C991" s="34">
        <v>8.39</v>
      </c>
      <c r="D991" s="34">
        <v>6.38</v>
      </c>
      <c r="E991" s="34">
        <v>4.08</v>
      </c>
      <c r="F991" s="34">
        <v>8.42</v>
      </c>
      <c r="G991" s="34">
        <v>10.9</v>
      </c>
      <c r="H991" s="34">
        <v>18.8</v>
      </c>
      <c r="I991" s="34">
        <v>34.6</v>
      </c>
      <c r="J991" s="34">
        <v>59.5</v>
      </c>
      <c r="K991" s="34">
        <v>50.8</v>
      </c>
      <c r="L991" s="34">
        <v>22.3</v>
      </c>
      <c r="M991" s="34">
        <v>8.52</v>
      </c>
      <c r="N991" s="34">
        <v>8.64</v>
      </c>
      <c r="P991" s="36" t="e">
        <f t="shared" si="407"/>
        <v>#REF!</v>
      </c>
      <c r="Q991" s="36" t="e">
        <f t="shared" si="408"/>
        <v>#REF!</v>
      </c>
      <c r="R991" s="36" t="e">
        <f t="shared" si="409"/>
        <v>#REF!</v>
      </c>
      <c r="S991" s="36" t="e">
        <f t="shared" si="410"/>
        <v>#REF!</v>
      </c>
      <c r="T991" s="36" t="e">
        <f t="shared" si="411"/>
        <v>#REF!</v>
      </c>
      <c r="U991" s="36" t="e">
        <f t="shared" si="412"/>
        <v>#REF!</v>
      </c>
      <c r="V991" s="36" t="e">
        <f t="shared" si="413"/>
        <v>#REF!</v>
      </c>
      <c r="W991" s="36" t="e">
        <f t="shared" si="414"/>
        <v>#REF!</v>
      </c>
      <c r="X991" s="36" t="e">
        <f t="shared" si="415"/>
        <v>#REF!</v>
      </c>
      <c r="Y991" s="36" t="e">
        <f t="shared" si="416"/>
        <v>#REF!</v>
      </c>
      <c r="Z991" s="36" t="e">
        <f t="shared" si="417"/>
        <v>#REF!</v>
      </c>
      <c r="AA991" s="36" t="e">
        <f t="shared" si="418"/>
        <v>#REF!</v>
      </c>
    </row>
    <row r="992" spans="3:27" x14ac:dyDescent="0.3">
      <c r="C992" s="34">
        <v>8.02</v>
      </c>
      <c r="D992" s="34">
        <v>6.27</v>
      </c>
      <c r="E992" s="34">
        <v>3.87</v>
      </c>
      <c r="F992" s="34">
        <v>11.9</v>
      </c>
      <c r="G992" s="34">
        <v>11.1</v>
      </c>
      <c r="H992" s="34">
        <v>22</v>
      </c>
      <c r="I992" s="34">
        <v>42.5</v>
      </c>
      <c r="J992" s="34">
        <v>58.5</v>
      </c>
      <c r="K992" s="34">
        <v>47.4</v>
      </c>
      <c r="L992" s="34">
        <v>21.7</v>
      </c>
      <c r="M992" s="34">
        <v>8.33</v>
      </c>
      <c r="N992" s="34">
        <v>8.4600000000000009</v>
      </c>
      <c r="P992" s="36" t="e">
        <f t="shared" si="407"/>
        <v>#REF!</v>
      </c>
      <c r="Q992" s="36" t="e">
        <f t="shared" si="408"/>
        <v>#REF!</v>
      </c>
      <c r="R992" s="36" t="e">
        <f t="shared" si="409"/>
        <v>#REF!</v>
      </c>
      <c r="S992" s="36" t="e">
        <f t="shared" si="410"/>
        <v>#REF!</v>
      </c>
      <c r="T992" s="36" t="e">
        <f t="shared" si="411"/>
        <v>#REF!</v>
      </c>
      <c r="U992" s="36" t="e">
        <f t="shared" si="412"/>
        <v>#REF!</v>
      </c>
      <c r="V992" s="36" t="e">
        <f t="shared" si="413"/>
        <v>#REF!</v>
      </c>
      <c r="W992" s="36" t="e">
        <f t="shared" si="414"/>
        <v>#REF!</v>
      </c>
      <c r="X992" s="36" t="e">
        <f t="shared" si="415"/>
        <v>#REF!</v>
      </c>
      <c r="Y992" s="36" t="e">
        <f t="shared" si="416"/>
        <v>#REF!</v>
      </c>
      <c r="Z992" s="36" t="e">
        <f t="shared" si="417"/>
        <v>#REF!</v>
      </c>
      <c r="AA992" s="36" t="e">
        <f t="shared" si="418"/>
        <v>#REF!</v>
      </c>
    </row>
    <row r="993" spans="1:40" x14ac:dyDescent="0.3">
      <c r="C993" s="34">
        <v>7.1</v>
      </c>
      <c r="D993" s="34">
        <v>6.16</v>
      </c>
      <c r="E993" s="34">
        <v>3.54</v>
      </c>
      <c r="F993" s="34">
        <v>10.4</v>
      </c>
      <c r="G993" s="34">
        <v>10.8</v>
      </c>
      <c r="H993" s="34">
        <v>23.7</v>
      </c>
      <c r="I993" s="34">
        <v>43.9</v>
      </c>
      <c r="J993" s="34">
        <v>56.5</v>
      </c>
      <c r="K993" s="34">
        <v>45.4</v>
      </c>
      <c r="L993" s="34">
        <v>22.3</v>
      </c>
      <c r="M993" s="34">
        <v>8.33</v>
      </c>
      <c r="N993" s="34">
        <v>8.33</v>
      </c>
      <c r="P993" s="36" t="e">
        <f t="shared" si="407"/>
        <v>#REF!</v>
      </c>
      <c r="Q993" s="36" t="e">
        <f t="shared" si="408"/>
        <v>#REF!</v>
      </c>
      <c r="R993" s="36" t="e">
        <f t="shared" si="409"/>
        <v>#REF!</v>
      </c>
      <c r="S993" s="36" t="e">
        <f t="shared" si="410"/>
        <v>#REF!</v>
      </c>
      <c r="T993" s="36" t="e">
        <f t="shared" si="411"/>
        <v>#REF!</v>
      </c>
      <c r="U993" s="36" t="e">
        <f t="shared" si="412"/>
        <v>#REF!</v>
      </c>
      <c r="V993" s="36" t="e">
        <f t="shared" si="413"/>
        <v>#REF!</v>
      </c>
      <c r="W993" s="36" t="e">
        <f t="shared" si="414"/>
        <v>#REF!</v>
      </c>
      <c r="X993" s="36" t="e">
        <f t="shared" si="415"/>
        <v>#REF!</v>
      </c>
      <c r="Y993" s="36" t="e">
        <f t="shared" si="416"/>
        <v>#REF!</v>
      </c>
      <c r="Z993" s="36" t="e">
        <f t="shared" si="417"/>
        <v>#REF!</v>
      </c>
      <c r="AA993" s="36" t="e">
        <f t="shared" si="418"/>
        <v>#REF!</v>
      </c>
    </row>
    <row r="994" spans="1:40" x14ac:dyDescent="0.3">
      <c r="C994" s="34">
        <v>6.76</v>
      </c>
      <c r="D994" s="34">
        <v>5.94</v>
      </c>
      <c r="E994" s="34">
        <v>3.15</v>
      </c>
      <c r="F994" s="34">
        <v>9.86</v>
      </c>
      <c r="G994" s="34">
        <v>9.34</v>
      </c>
      <c r="H994" s="34">
        <v>32</v>
      </c>
      <c r="I994" s="34">
        <v>52.9</v>
      </c>
      <c r="J994" s="34">
        <v>55.7</v>
      </c>
      <c r="K994" s="34">
        <v>43.2</v>
      </c>
      <c r="L994" s="34">
        <v>21.6</v>
      </c>
      <c r="M994" s="34">
        <v>8.15</v>
      </c>
      <c r="N994" s="34">
        <v>8.33</v>
      </c>
      <c r="P994" s="36" t="e">
        <f t="shared" si="407"/>
        <v>#REF!</v>
      </c>
      <c r="Q994" s="36" t="e">
        <f t="shared" si="408"/>
        <v>#REF!</v>
      </c>
      <c r="R994" s="36" t="e">
        <f t="shared" si="409"/>
        <v>#REF!</v>
      </c>
      <c r="S994" s="36" t="e">
        <f t="shared" si="410"/>
        <v>#REF!</v>
      </c>
      <c r="T994" s="36" t="e">
        <f t="shared" si="411"/>
        <v>#REF!</v>
      </c>
      <c r="U994" s="36" t="e">
        <f t="shared" si="412"/>
        <v>#REF!</v>
      </c>
      <c r="V994" s="36" t="e">
        <f t="shared" si="413"/>
        <v>#REF!</v>
      </c>
      <c r="W994" s="36" t="e">
        <f t="shared" si="414"/>
        <v>#REF!</v>
      </c>
      <c r="X994" s="36" t="e">
        <f t="shared" si="415"/>
        <v>#REF!</v>
      </c>
      <c r="Y994" s="36" t="e">
        <f t="shared" si="416"/>
        <v>#REF!</v>
      </c>
      <c r="Z994" s="36" t="e">
        <f t="shared" si="417"/>
        <v>#REF!</v>
      </c>
      <c r="AA994" s="36" t="e">
        <f t="shared" si="418"/>
        <v>#REF!</v>
      </c>
    </row>
    <row r="995" spans="1:40" x14ac:dyDescent="0.3">
      <c r="C995" s="34">
        <v>6.71</v>
      </c>
      <c r="D995" s="34">
        <v>6.93</v>
      </c>
      <c r="E995" s="34">
        <v>3.22</v>
      </c>
      <c r="F995" s="34">
        <v>9.26</v>
      </c>
      <c r="G995" s="34">
        <v>9.7899999999999991</v>
      </c>
      <c r="H995" s="34">
        <v>29</v>
      </c>
      <c r="I995" s="34">
        <v>59.2</v>
      </c>
      <c r="J995" s="34">
        <v>53.5</v>
      </c>
      <c r="K995" s="34">
        <v>41.8</v>
      </c>
      <c r="L995" s="34">
        <v>21.1</v>
      </c>
      <c r="M995" s="34">
        <v>8.08</v>
      </c>
      <c r="N995" s="34">
        <v>8.15</v>
      </c>
      <c r="P995" s="36" t="e">
        <f t="shared" si="407"/>
        <v>#REF!</v>
      </c>
      <c r="Q995" s="36" t="e">
        <f t="shared" si="408"/>
        <v>#REF!</v>
      </c>
      <c r="R995" s="36" t="e">
        <f t="shared" si="409"/>
        <v>#REF!</v>
      </c>
      <c r="S995" s="36" t="e">
        <f t="shared" si="410"/>
        <v>#REF!</v>
      </c>
      <c r="T995" s="36" t="e">
        <f t="shared" si="411"/>
        <v>#REF!</v>
      </c>
      <c r="U995" s="36" t="e">
        <f t="shared" si="412"/>
        <v>#REF!</v>
      </c>
      <c r="V995" s="36" t="e">
        <f t="shared" si="413"/>
        <v>#REF!</v>
      </c>
      <c r="W995" s="36" t="e">
        <f t="shared" si="414"/>
        <v>#REF!</v>
      </c>
      <c r="X995" s="36" t="e">
        <f t="shared" si="415"/>
        <v>#REF!</v>
      </c>
      <c r="Y995" s="36" t="e">
        <f t="shared" si="416"/>
        <v>#REF!</v>
      </c>
      <c r="Z995" s="36" t="e">
        <f t="shared" si="417"/>
        <v>#REF!</v>
      </c>
      <c r="AA995" s="36" t="e">
        <f t="shared" si="418"/>
        <v>#REF!</v>
      </c>
    </row>
    <row r="996" spans="1:40" x14ac:dyDescent="0.3">
      <c r="C996" s="34">
        <v>6.27</v>
      </c>
      <c r="D996" s="34">
        <v>6.71</v>
      </c>
      <c r="E996" s="34">
        <v>3.08</v>
      </c>
      <c r="F996" s="34">
        <v>10.1</v>
      </c>
      <c r="G996" s="34">
        <v>13.9</v>
      </c>
      <c r="H996" s="34">
        <v>37.799999999999997</v>
      </c>
      <c r="I996" s="34">
        <v>95.8</v>
      </c>
      <c r="J996" s="34">
        <v>51.6</v>
      </c>
      <c r="K996" s="34">
        <v>41.8</v>
      </c>
      <c r="L996" s="34">
        <v>20.6</v>
      </c>
      <c r="M996" s="34">
        <v>13.2</v>
      </c>
      <c r="N996" s="34">
        <v>8.33</v>
      </c>
      <c r="P996" s="36" t="e">
        <f t="shared" si="407"/>
        <v>#REF!</v>
      </c>
      <c r="Q996" s="36" t="e">
        <f t="shared" si="408"/>
        <v>#REF!</v>
      </c>
      <c r="R996" s="36" t="e">
        <f t="shared" si="409"/>
        <v>#REF!</v>
      </c>
      <c r="S996" s="36" t="e">
        <f t="shared" si="410"/>
        <v>#REF!</v>
      </c>
      <c r="T996" s="36" t="e">
        <f t="shared" si="411"/>
        <v>#REF!</v>
      </c>
      <c r="U996" s="36" t="e">
        <f t="shared" si="412"/>
        <v>#REF!</v>
      </c>
      <c r="V996" s="36" t="e">
        <f t="shared" si="413"/>
        <v>#REF!</v>
      </c>
      <c r="W996" s="36" t="e">
        <f t="shared" si="414"/>
        <v>#REF!</v>
      </c>
      <c r="X996" s="36" t="e">
        <f t="shared" si="415"/>
        <v>#REF!</v>
      </c>
      <c r="Y996" s="36" t="e">
        <f t="shared" si="416"/>
        <v>#REF!</v>
      </c>
      <c r="Z996" s="36" t="e">
        <f t="shared" si="417"/>
        <v>#REF!</v>
      </c>
      <c r="AA996" s="36" t="e">
        <f t="shared" si="418"/>
        <v>#REF!</v>
      </c>
    </row>
    <row r="997" spans="1:40" x14ac:dyDescent="0.3">
      <c r="C997" s="34">
        <v>5.89</v>
      </c>
      <c r="D997" s="34">
        <v>6.49</v>
      </c>
      <c r="E997" s="34">
        <v>3.19</v>
      </c>
      <c r="F997" s="34">
        <v>11</v>
      </c>
      <c r="G997" s="34">
        <v>16.5</v>
      </c>
      <c r="H997" s="34">
        <v>54</v>
      </c>
      <c r="I997" s="34">
        <v>110</v>
      </c>
      <c r="J997" s="34">
        <v>51.2</v>
      </c>
      <c r="K997" s="34">
        <v>39</v>
      </c>
      <c r="L997" s="34">
        <v>20.3</v>
      </c>
      <c r="M997" s="34">
        <v>10.6</v>
      </c>
      <c r="N997" s="34">
        <v>8.33</v>
      </c>
      <c r="P997" s="36" t="e">
        <f t="shared" si="407"/>
        <v>#REF!</v>
      </c>
      <c r="Q997" s="36" t="e">
        <f t="shared" si="408"/>
        <v>#REF!</v>
      </c>
      <c r="R997" s="36" t="e">
        <f t="shared" si="409"/>
        <v>#REF!</v>
      </c>
      <c r="S997" s="36" t="e">
        <f t="shared" si="410"/>
        <v>#REF!</v>
      </c>
      <c r="T997" s="36" t="e">
        <f t="shared" si="411"/>
        <v>#REF!</v>
      </c>
      <c r="U997" s="36" t="e">
        <f t="shared" si="412"/>
        <v>#REF!</v>
      </c>
      <c r="V997" s="36" t="e">
        <f t="shared" si="413"/>
        <v>#REF!</v>
      </c>
      <c r="W997" s="36" t="e">
        <f t="shared" si="414"/>
        <v>#REF!</v>
      </c>
      <c r="X997" s="36" t="e">
        <f t="shared" si="415"/>
        <v>#REF!</v>
      </c>
      <c r="Y997" s="36" t="e">
        <f t="shared" si="416"/>
        <v>#REF!</v>
      </c>
      <c r="Z997" s="36" t="e">
        <f t="shared" si="417"/>
        <v>#REF!</v>
      </c>
      <c r="AA997" s="36" t="e">
        <f t="shared" si="418"/>
        <v>#REF!</v>
      </c>
    </row>
    <row r="998" spans="1:40" x14ac:dyDescent="0.3">
      <c r="C998" s="34">
        <v>5.89</v>
      </c>
      <c r="D998" s="34">
        <v>6.1</v>
      </c>
      <c r="E998" s="34">
        <v>3.12</v>
      </c>
      <c r="F998" s="34">
        <v>12</v>
      </c>
      <c r="G998" s="34">
        <v>14.4</v>
      </c>
      <c r="H998" s="34">
        <v>41</v>
      </c>
      <c r="I998" s="34">
        <v>86.7</v>
      </c>
      <c r="J998" s="34">
        <v>50.8</v>
      </c>
      <c r="K998" s="34">
        <v>37.9</v>
      </c>
      <c r="L998" s="34">
        <v>20</v>
      </c>
      <c r="M998" s="34">
        <v>9.27</v>
      </c>
      <c r="N998" s="34">
        <v>7.96</v>
      </c>
      <c r="P998" s="36" t="e">
        <f t="shared" si="407"/>
        <v>#REF!</v>
      </c>
      <c r="Q998" s="36" t="e">
        <f t="shared" si="408"/>
        <v>#REF!</v>
      </c>
      <c r="R998" s="36" t="e">
        <f t="shared" si="409"/>
        <v>#REF!</v>
      </c>
      <c r="S998" s="36" t="e">
        <f t="shared" si="410"/>
        <v>#REF!</v>
      </c>
      <c r="T998" s="36" t="e">
        <f t="shared" si="411"/>
        <v>#REF!</v>
      </c>
      <c r="U998" s="36" t="e">
        <f t="shared" si="412"/>
        <v>#REF!</v>
      </c>
      <c r="V998" s="36" t="e">
        <f t="shared" si="413"/>
        <v>#REF!</v>
      </c>
      <c r="W998" s="36" t="e">
        <f t="shared" si="414"/>
        <v>#REF!</v>
      </c>
      <c r="X998" s="36" t="e">
        <f t="shared" si="415"/>
        <v>#REF!</v>
      </c>
      <c r="Y998" s="36" t="e">
        <f t="shared" si="416"/>
        <v>#REF!</v>
      </c>
      <c r="Z998" s="36" t="e">
        <f t="shared" si="417"/>
        <v>#REF!</v>
      </c>
      <c r="AA998" s="36" t="e">
        <f t="shared" si="418"/>
        <v>#REF!</v>
      </c>
    </row>
    <row r="999" spans="1:40" x14ac:dyDescent="0.3">
      <c r="C999" s="34">
        <v>5.8</v>
      </c>
      <c r="E999" s="34">
        <v>3.93</v>
      </c>
      <c r="F999" s="34">
        <v>9.86</v>
      </c>
      <c r="G999" s="34">
        <v>15.3</v>
      </c>
      <c r="H999" s="34">
        <v>44.8</v>
      </c>
      <c r="I999" s="34">
        <v>90.4</v>
      </c>
      <c r="J999" s="34">
        <v>50.2</v>
      </c>
      <c r="K999" s="34">
        <v>33.799999999999997</v>
      </c>
      <c r="L999" s="34">
        <v>19.7</v>
      </c>
      <c r="M999" s="34">
        <v>8.58</v>
      </c>
      <c r="N999" s="34">
        <v>7.59</v>
      </c>
      <c r="P999" s="36" t="e">
        <f>IF(C999="NaN", "", C999*$G$7)</f>
        <v>#REF!</v>
      </c>
      <c r="Q999" s="36"/>
      <c r="R999" s="36" t="e">
        <f t="shared" ref="R999:AA1000" si="420">IF(E999="NaN", "", E999*$G$7)</f>
        <v>#REF!</v>
      </c>
      <c r="S999" s="36" t="e">
        <f t="shared" si="420"/>
        <v>#REF!</v>
      </c>
      <c r="T999" s="36" t="e">
        <f t="shared" si="420"/>
        <v>#REF!</v>
      </c>
      <c r="U999" s="36" t="e">
        <f t="shared" si="420"/>
        <v>#REF!</v>
      </c>
      <c r="V999" s="36" t="e">
        <f t="shared" si="420"/>
        <v>#REF!</v>
      </c>
      <c r="W999" s="36" t="e">
        <f t="shared" si="420"/>
        <v>#REF!</v>
      </c>
      <c r="X999" s="36" t="e">
        <f t="shared" si="420"/>
        <v>#REF!</v>
      </c>
      <c r="Y999" s="36" t="e">
        <f t="shared" si="420"/>
        <v>#REF!</v>
      </c>
      <c r="Z999" s="36" t="e">
        <f t="shared" si="420"/>
        <v>#REF!</v>
      </c>
      <c r="AA999" s="36" t="e">
        <f t="shared" si="420"/>
        <v>#REF!</v>
      </c>
    </row>
    <row r="1000" spans="1:40" x14ac:dyDescent="0.3">
      <c r="C1000" s="34">
        <v>5.56</v>
      </c>
      <c r="E1000" s="34">
        <v>4.88</v>
      </c>
      <c r="F1000" s="34">
        <v>7.7</v>
      </c>
      <c r="G1000" s="34">
        <v>13.8</v>
      </c>
      <c r="H1000" s="34">
        <v>70.2</v>
      </c>
      <c r="I1000" s="34">
        <v>93.5</v>
      </c>
      <c r="J1000" s="34">
        <v>50.1</v>
      </c>
      <c r="K1000" s="34">
        <v>33.4</v>
      </c>
      <c r="L1000" s="34">
        <v>19.2</v>
      </c>
      <c r="M1000" s="34">
        <v>8.4600000000000009</v>
      </c>
      <c r="N1000" s="34">
        <v>7.21</v>
      </c>
      <c r="P1000" s="36" t="e">
        <f>IF(C1000="NaN", "", C1000*$G$7)</f>
        <v>#REF!</v>
      </c>
      <c r="Q1000" s="36"/>
      <c r="R1000" s="36" t="e">
        <f t="shared" si="420"/>
        <v>#REF!</v>
      </c>
      <c r="S1000" s="36" t="e">
        <f t="shared" si="420"/>
        <v>#REF!</v>
      </c>
      <c r="T1000" s="36" t="e">
        <f t="shared" si="420"/>
        <v>#REF!</v>
      </c>
      <c r="U1000" s="36" t="e">
        <f t="shared" si="420"/>
        <v>#REF!</v>
      </c>
      <c r="V1000" s="36" t="e">
        <f t="shared" si="420"/>
        <v>#REF!</v>
      </c>
      <c r="W1000" s="36" t="e">
        <f t="shared" si="420"/>
        <v>#REF!</v>
      </c>
      <c r="X1000" s="36" t="e">
        <f t="shared" si="420"/>
        <v>#REF!</v>
      </c>
      <c r="Y1000" s="36" t="e">
        <f t="shared" si="420"/>
        <v>#REF!</v>
      </c>
      <c r="Z1000" s="36" t="e">
        <f t="shared" si="420"/>
        <v>#REF!</v>
      </c>
      <c r="AA1000" s="36" t="e">
        <f t="shared" si="420"/>
        <v>#REF!</v>
      </c>
    </row>
    <row r="1001" spans="1:40" x14ac:dyDescent="0.3">
      <c r="C1001" s="34">
        <v>5.51</v>
      </c>
      <c r="E1001" s="34">
        <v>4.6399999999999997</v>
      </c>
      <c r="G1001" s="34">
        <v>13.2</v>
      </c>
      <c r="I1001" s="34">
        <v>86.7</v>
      </c>
      <c r="J1001" s="34">
        <v>49.2</v>
      </c>
      <c r="L1001" s="34">
        <v>18.600000000000001</v>
      </c>
      <c r="N1001" s="34">
        <v>8.19</v>
      </c>
      <c r="P1001" s="36" t="e">
        <f>IF(C1001="NaN", "", C1001*$G$7)</f>
        <v>#REF!</v>
      </c>
      <c r="Q1001" s="36"/>
      <c r="R1001" s="36" t="e">
        <f>IF(E1001="NaN", "", E1001*$G$7)</f>
        <v>#REF!</v>
      </c>
      <c r="S1001" s="36"/>
      <c r="T1001" s="36" t="e">
        <f>IF(G1001="NaN", "", G1001*$G$7)</f>
        <v>#REF!</v>
      </c>
      <c r="U1001" s="36"/>
      <c r="V1001" s="36" t="e">
        <f>IF(I1001="NaN", "", I1001*$G$7)</f>
        <v>#REF!</v>
      </c>
      <c r="W1001" s="36" t="e">
        <f>IF(J1001="NaN", "", J1001*$G$7)</f>
        <v>#REF!</v>
      </c>
      <c r="X1001" s="36"/>
      <c r="Y1001" s="36" t="e">
        <f>IF(L1001="NaN", "", L1001*$G$7)</f>
        <v>#REF!</v>
      </c>
      <c r="Z1001" s="36"/>
      <c r="AA1001" s="36" t="e">
        <f>IF(N1001="NaN", "", N1001*$G$7)</f>
        <v>#REF!</v>
      </c>
    </row>
    <row r="1002" spans="1:40" x14ac:dyDescent="0.3">
      <c r="P1002" s="36"/>
      <c r="Q1002" s="36"/>
      <c r="R1002" s="36"/>
      <c r="S1002" s="36"/>
      <c r="T1002" s="36"/>
      <c r="U1002" s="36"/>
      <c r="V1002" s="36"/>
      <c r="W1002" s="36"/>
      <c r="X1002" s="36"/>
      <c r="Y1002" s="36"/>
      <c r="Z1002" s="36"/>
      <c r="AA1002" s="36"/>
    </row>
    <row r="1003" spans="1:40" x14ac:dyDescent="0.3">
      <c r="A1003" s="34">
        <v>1998</v>
      </c>
      <c r="C1003" s="34">
        <v>6.76</v>
      </c>
      <c r="D1003" s="34">
        <v>5.0199999999999996</v>
      </c>
      <c r="E1003" s="34">
        <v>6.76</v>
      </c>
      <c r="F1003" s="34">
        <v>13</v>
      </c>
      <c r="G1003" s="34">
        <v>19.2</v>
      </c>
      <c r="H1003" s="34">
        <v>16.600000000000001</v>
      </c>
      <c r="I1003" s="34">
        <v>42.6</v>
      </c>
      <c r="J1003" s="34">
        <v>64.7</v>
      </c>
      <c r="K1003" s="34">
        <v>89.6</v>
      </c>
      <c r="L1003" s="34">
        <v>42</v>
      </c>
      <c r="M1003" s="34">
        <v>18.100000000000001</v>
      </c>
      <c r="N1003" s="34">
        <v>11</v>
      </c>
      <c r="P1003" s="36" t="e">
        <f t="shared" ref="P1003:P1030" si="421">IF(C1003="NaN", "", C1003*$G$7)</f>
        <v>#REF!</v>
      </c>
      <c r="Q1003" s="36" t="e">
        <f t="shared" ref="Q1003:Q1030" si="422">IF(D1003="NaN", "", D1003*$G$7)</f>
        <v>#REF!</v>
      </c>
      <c r="R1003" s="36" t="e">
        <f t="shared" ref="R1003:R1030" si="423">IF(E1003="NaN", "", E1003*$G$7)</f>
        <v>#REF!</v>
      </c>
      <c r="S1003" s="36" t="e">
        <f t="shared" ref="S1003:S1030" si="424">IF(F1003="NaN", "", F1003*$G$7)</f>
        <v>#REF!</v>
      </c>
      <c r="T1003" s="36" t="e">
        <f t="shared" ref="T1003:T1030" si="425">IF(G1003="NaN", "", G1003*$G$7)</f>
        <v>#REF!</v>
      </c>
      <c r="U1003" s="36" t="e">
        <f t="shared" ref="U1003:U1030" si="426">IF(H1003="NaN", "", H1003*$G$7)</f>
        <v>#REF!</v>
      </c>
      <c r="V1003" s="36" t="e">
        <f t="shared" ref="V1003:V1030" si="427">IF(I1003="NaN", "", I1003*$G$7)</f>
        <v>#REF!</v>
      </c>
      <c r="W1003" s="36" t="e">
        <f t="shared" ref="W1003:W1030" si="428">IF(J1003="NaN", "", J1003*$G$7)</f>
        <v>#REF!</v>
      </c>
      <c r="X1003" s="36" t="e">
        <f t="shared" ref="X1003:X1030" si="429">IF(K1003="NaN", "", K1003*$G$7)</f>
        <v>#REF!</v>
      </c>
      <c r="Y1003" s="36" t="e">
        <f t="shared" ref="Y1003:Y1030" si="430">IF(L1003="NaN", "", L1003*$G$7)</f>
        <v>#REF!</v>
      </c>
      <c r="Z1003" s="36" t="e">
        <f t="shared" ref="Z1003:Z1030" si="431">IF(M1003="NaN", "", M1003*$G$7)</f>
        <v>#REF!</v>
      </c>
      <c r="AA1003" s="36" t="e">
        <f t="shared" ref="AA1003:AA1030" si="432">IF(N1003="NaN", "", N1003*$G$7)</f>
        <v>#REF!</v>
      </c>
      <c r="AC1003" s="3" t="e">
        <f t="shared" ref="AC1003:AN1003" si="433">AVERAGE(P1003:P1033)</f>
        <v>#REF!</v>
      </c>
      <c r="AD1003" s="3" t="e">
        <f t="shared" si="433"/>
        <v>#REF!</v>
      </c>
      <c r="AE1003" s="3" t="e">
        <f t="shared" si="433"/>
        <v>#REF!</v>
      </c>
      <c r="AF1003" s="3" t="e">
        <f t="shared" si="433"/>
        <v>#REF!</v>
      </c>
      <c r="AG1003" s="3" t="e">
        <f t="shared" si="433"/>
        <v>#REF!</v>
      </c>
      <c r="AH1003" s="3" t="e">
        <f t="shared" si="433"/>
        <v>#REF!</v>
      </c>
      <c r="AI1003" s="3" t="e">
        <f t="shared" si="433"/>
        <v>#REF!</v>
      </c>
      <c r="AJ1003" s="3" t="e">
        <f t="shared" si="433"/>
        <v>#REF!</v>
      </c>
      <c r="AK1003" s="3" t="e">
        <f t="shared" si="433"/>
        <v>#REF!</v>
      </c>
      <c r="AL1003" s="3" t="e">
        <f t="shared" si="433"/>
        <v>#REF!</v>
      </c>
      <c r="AM1003" s="3" t="e">
        <f t="shared" si="433"/>
        <v>#REF!</v>
      </c>
      <c r="AN1003" s="3" t="e">
        <f t="shared" si="433"/>
        <v>#REF!</v>
      </c>
    </row>
    <row r="1004" spans="1:40" x14ac:dyDescent="0.3">
      <c r="C1004" s="34">
        <v>6.54</v>
      </c>
      <c r="D1004" s="34">
        <v>5.31</v>
      </c>
      <c r="E1004" s="34">
        <v>6.38</v>
      </c>
      <c r="F1004" s="34">
        <v>14.3</v>
      </c>
      <c r="G1004" s="34">
        <v>24.3</v>
      </c>
      <c r="H1004" s="34">
        <v>16.2</v>
      </c>
      <c r="I1004" s="34">
        <v>54.4</v>
      </c>
      <c r="J1004" s="34">
        <v>72.8</v>
      </c>
      <c r="K1004" s="34">
        <v>83.8</v>
      </c>
      <c r="L1004" s="34">
        <v>40.700000000000003</v>
      </c>
      <c r="M1004" s="34">
        <v>17.600000000000001</v>
      </c>
      <c r="N1004" s="34">
        <v>10.9</v>
      </c>
      <c r="P1004" s="36" t="e">
        <f t="shared" si="421"/>
        <v>#REF!</v>
      </c>
      <c r="Q1004" s="36" t="e">
        <f t="shared" si="422"/>
        <v>#REF!</v>
      </c>
      <c r="R1004" s="36" t="e">
        <f t="shared" si="423"/>
        <v>#REF!</v>
      </c>
      <c r="S1004" s="36" t="e">
        <f t="shared" si="424"/>
        <v>#REF!</v>
      </c>
      <c r="T1004" s="36" t="e">
        <f t="shared" si="425"/>
        <v>#REF!</v>
      </c>
      <c r="U1004" s="36" t="e">
        <f t="shared" si="426"/>
        <v>#REF!</v>
      </c>
      <c r="V1004" s="36" t="e">
        <f t="shared" si="427"/>
        <v>#REF!</v>
      </c>
      <c r="W1004" s="36" t="e">
        <f t="shared" si="428"/>
        <v>#REF!</v>
      </c>
      <c r="X1004" s="36" t="e">
        <f t="shared" si="429"/>
        <v>#REF!</v>
      </c>
      <c r="Y1004" s="36" t="e">
        <f t="shared" si="430"/>
        <v>#REF!</v>
      </c>
      <c r="Z1004" s="36" t="e">
        <f t="shared" si="431"/>
        <v>#REF!</v>
      </c>
      <c r="AA1004" s="36" t="e">
        <f t="shared" si="432"/>
        <v>#REF!</v>
      </c>
    </row>
    <row r="1005" spans="1:40" x14ac:dyDescent="0.3">
      <c r="C1005" s="34">
        <v>6.49</v>
      </c>
      <c r="D1005" s="34">
        <v>5.0199999999999996</v>
      </c>
      <c r="E1005" s="34">
        <v>6.16</v>
      </c>
      <c r="F1005" s="34">
        <v>15.9</v>
      </c>
      <c r="G1005" s="34">
        <v>21.8</v>
      </c>
      <c r="H1005" s="34">
        <v>16.899999999999999</v>
      </c>
      <c r="I1005" s="34">
        <v>49.5</v>
      </c>
      <c r="J1005" s="34">
        <v>68.8</v>
      </c>
      <c r="K1005" s="34">
        <v>79.900000000000006</v>
      </c>
      <c r="L1005" s="34">
        <v>38.299999999999997</v>
      </c>
      <c r="M1005" s="34">
        <v>17</v>
      </c>
      <c r="N1005" s="34">
        <v>10.7</v>
      </c>
      <c r="P1005" s="36" t="e">
        <f t="shared" si="421"/>
        <v>#REF!</v>
      </c>
      <c r="Q1005" s="36" t="e">
        <f t="shared" si="422"/>
        <v>#REF!</v>
      </c>
      <c r="R1005" s="36" t="e">
        <f t="shared" si="423"/>
        <v>#REF!</v>
      </c>
      <c r="S1005" s="36" t="e">
        <f t="shared" si="424"/>
        <v>#REF!</v>
      </c>
      <c r="T1005" s="36" t="e">
        <f t="shared" si="425"/>
        <v>#REF!</v>
      </c>
      <c r="U1005" s="36" t="e">
        <f t="shared" si="426"/>
        <v>#REF!</v>
      </c>
      <c r="V1005" s="36" t="e">
        <f t="shared" si="427"/>
        <v>#REF!</v>
      </c>
      <c r="W1005" s="36" t="e">
        <f t="shared" si="428"/>
        <v>#REF!</v>
      </c>
      <c r="X1005" s="36" t="e">
        <f t="shared" si="429"/>
        <v>#REF!</v>
      </c>
      <c r="Y1005" s="36" t="e">
        <f t="shared" si="430"/>
        <v>#REF!</v>
      </c>
      <c r="Z1005" s="36" t="e">
        <f t="shared" si="431"/>
        <v>#REF!</v>
      </c>
      <c r="AA1005" s="36" t="e">
        <f t="shared" si="432"/>
        <v>#REF!</v>
      </c>
    </row>
    <row r="1006" spans="1:40" x14ac:dyDescent="0.3">
      <c r="C1006" s="34">
        <v>6.6</v>
      </c>
      <c r="D1006" s="34">
        <v>4.93</v>
      </c>
      <c r="E1006" s="34">
        <v>6.49</v>
      </c>
      <c r="F1006" s="34">
        <v>18.7</v>
      </c>
      <c r="G1006" s="34">
        <v>21.2</v>
      </c>
      <c r="H1006" s="34">
        <v>14.9</v>
      </c>
      <c r="I1006" s="34">
        <v>53.5</v>
      </c>
      <c r="J1006" s="34">
        <v>67.7</v>
      </c>
      <c r="K1006" s="34">
        <v>76.599999999999994</v>
      </c>
      <c r="L1006" s="34">
        <v>37.1</v>
      </c>
      <c r="M1006" s="34">
        <v>16.5</v>
      </c>
      <c r="N1006" s="34">
        <v>10.6</v>
      </c>
      <c r="P1006" s="36" t="e">
        <f t="shared" si="421"/>
        <v>#REF!</v>
      </c>
      <c r="Q1006" s="36" t="e">
        <f t="shared" si="422"/>
        <v>#REF!</v>
      </c>
      <c r="R1006" s="36" t="e">
        <f t="shared" si="423"/>
        <v>#REF!</v>
      </c>
      <c r="S1006" s="36" t="e">
        <f t="shared" si="424"/>
        <v>#REF!</v>
      </c>
      <c r="T1006" s="36" t="e">
        <f t="shared" si="425"/>
        <v>#REF!</v>
      </c>
      <c r="U1006" s="36" t="e">
        <f t="shared" si="426"/>
        <v>#REF!</v>
      </c>
      <c r="V1006" s="36" t="e">
        <f t="shared" si="427"/>
        <v>#REF!</v>
      </c>
      <c r="W1006" s="36" t="e">
        <f t="shared" si="428"/>
        <v>#REF!</v>
      </c>
      <c r="X1006" s="36" t="e">
        <f t="shared" si="429"/>
        <v>#REF!</v>
      </c>
      <c r="Y1006" s="36" t="e">
        <f t="shared" si="430"/>
        <v>#REF!</v>
      </c>
      <c r="Z1006" s="36" t="e">
        <f t="shared" si="431"/>
        <v>#REF!</v>
      </c>
      <c r="AA1006" s="36" t="e">
        <f t="shared" si="432"/>
        <v>#REF!</v>
      </c>
    </row>
    <row r="1007" spans="1:40" x14ac:dyDescent="0.3">
      <c r="C1007" s="34">
        <v>6.76</v>
      </c>
      <c r="D1007" s="34">
        <v>4.78</v>
      </c>
      <c r="E1007" s="34">
        <v>6.71</v>
      </c>
      <c r="F1007" s="34">
        <v>17.600000000000001</v>
      </c>
      <c r="G1007" s="34">
        <v>24.2</v>
      </c>
      <c r="H1007" s="34">
        <v>16.399999999999999</v>
      </c>
      <c r="I1007" s="34">
        <v>64</v>
      </c>
      <c r="J1007" s="34">
        <v>63.4</v>
      </c>
      <c r="K1007" s="34">
        <v>70.8</v>
      </c>
      <c r="L1007" s="34">
        <v>35.299999999999997</v>
      </c>
      <c r="M1007" s="34">
        <v>15.9</v>
      </c>
      <c r="N1007" s="34">
        <v>10.3</v>
      </c>
      <c r="P1007" s="36" t="e">
        <f t="shared" si="421"/>
        <v>#REF!</v>
      </c>
      <c r="Q1007" s="36" t="e">
        <f t="shared" si="422"/>
        <v>#REF!</v>
      </c>
      <c r="R1007" s="36" t="e">
        <f t="shared" si="423"/>
        <v>#REF!</v>
      </c>
      <c r="S1007" s="36" t="e">
        <f t="shared" si="424"/>
        <v>#REF!</v>
      </c>
      <c r="T1007" s="36" t="e">
        <f t="shared" si="425"/>
        <v>#REF!</v>
      </c>
      <c r="U1007" s="36" t="e">
        <f t="shared" si="426"/>
        <v>#REF!</v>
      </c>
      <c r="V1007" s="36" t="e">
        <f t="shared" si="427"/>
        <v>#REF!</v>
      </c>
      <c r="W1007" s="36" t="e">
        <f t="shared" si="428"/>
        <v>#REF!</v>
      </c>
      <c r="X1007" s="36" t="e">
        <f t="shared" si="429"/>
        <v>#REF!</v>
      </c>
      <c r="Y1007" s="36" t="e">
        <f t="shared" si="430"/>
        <v>#REF!</v>
      </c>
      <c r="Z1007" s="36" t="e">
        <f t="shared" si="431"/>
        <v>#REF!</v>
      </c>
      <c r="AA1007" s="36" t="e">
        <f t="shared" si="432"/>
        <v>#REF!</v>
      </c>
    </row>
    <row r="1008" spans="1:40" x14ac:dyDescent="0.3">
      <c r="C1008" s="34">
        <v>6.76</v>
      </c>
      <c r="D1008" s="34">
        <v>4.83</v>
      </c>
      <c r="E1008" s="34">
        <v>8.64</v>
      </c>
      <c r="F1008" s="34">
        <v>18.899999999999999</v>
      </c>
      <c r="G1008" s="34">
        <v>20</v>
      </c>
      <c r="H1008" s="34">
        <v>13.7</v>
      </c>
      <c r="I1008" s="34">
        <v>103</v>
      </c>
      <c r="J1008" s="34">
        <v>61.8</v>
      </c>
      <c r="K1008" s="34">
        <v>68.2</v>
      </c>
      <c r="L1008" s="34">
        <v>34.5</v>
      </c>
      <c r="M1008" s="34">
        <v>15.6</v>
      </c>
      <c r="N1008" s="34">
        <v>10</v>
      </c>
      <c r="P1008" s="36" t="e">
        <f t="shared" si="421"/>
        <v>#REF!</v>
      </c>
      <c r="Q1008" s="36" t="e">
        <f t="shared" si="422"/>
        <v>#REF!</v>
      </c>
      <c r="R1008" s="36" t="e">
        <f t="shared" si="423"/>
        <v>#REF!</v>
      </c>
      <c r="S1008" s="36" t="e">
        <f t="shared" si="424"/>
        <v>#REF!</v>
      </c>
      <c r="T1008" s="36" t="e">
        <f t="shared" si="425"/>
        <v>#REF!</v>
      </c>
      <c r="U1008" s="36" t="e">
        <f t="shared" si="426"/>
        <v>#REF!</v>
      </c>
      <c r="V1008" s="36" t="e">
        <f t="shared" si="427"/>
        <v>#REF!</v>
      </c>
      <c r="W1008" s="36" t="e">
        <f t="shared" si="428"/>
        <v>#REF!</v>
      </c>
      <c r="X1008" s="36" t="e">
        <f t="shared" si="429"/>
        <v>#REF!</v>
      </c>
      <c r="Y1008" s="36" t="e">
        <f t="shared" si="430"/>
        <v>#REF!</v>
      </c>
      <c r="Z1008" s="36" t="e">
        <f t="shared" si="431"/>
        <v>#REF!</v>
      </c>
      <c r="AA1008" s="36" t="e">
        <f t="shared" si="432"/>
        <v>#REF!</v>
      </c>
    </row>
    <row r="1009" spans="3:27" x14ac:dyDescent="0.3">
      <c r="C1009" s="34">
        <v>6.82</v>
      </c>
      <c r="D1009" s="34">
        <v>4.7300000000000004</v>
      </c>
      <c r="E1009" s="34">
        <v>8.2100000000000009</v>
      </c>
      <c r="F1009" s="34">
        <v>19.2</v>
      </c>
      <c r="G1009" s="34">
        <v>23.3</v>
      </c>
      <c r="H1009" s="34">
        <v>13.8</v>
      </c>
      <c r="I1009" s="34">
        <v>100</v>
      </c>
      <c r="J1009" s="34">
        <v>57.3</v>
      </c>
      <c r="K1009" s="34">
        <v>67.2</v>
      </c>
      <c r="L1009" s="34">
        <v>31.6</v>
      </c>
      <c r="M1009" s="34">
        <v>15.3</v>
      </c>
      <c r="N1009" s="34">
        <v>9.7899999999999991</v>
      </c>
      <c r="P1009" s="36" t="e">
        <f t="shared" si="421"/>
        <v>#REF!</v>
      </c>
      <c r="Q1009" s="36" t="e">
        <f t="shared" si="422"/>
        <v>#REF!</v>
      </c>
      <c r="R1009" s="36" t="e">
        <f t="shared" si="423"/>
        <v>#REF!</v>
      </c>
      <c r="S1009" s="36" t="e">
        <f t="shared" si="424"/>
        <v>#REF!</v>
      </c>
      <c r="T1009" s="36" t="e">
        <f t="shared" si="425"/>
        <v>#REF!</v>
      </c>
      <c r="U1009" s="36" t="e">
        <f t="shared" si="426"/>
        <v>#REF!</v>
      </c>
      <c r="V1009" s="36" t="e">
        <f t="shared" si="427"/>
        <v>#REF!</v>
      </c>
      <c r="W1009" s="36" t="e">
        <f t="shared" si="428"/>
        <v>#REF!</v>
      </c>
      <c r="X1009" s="36" t="e">
        <f t="shared" si="429"/>
        <v>#REF!</v>
      </c>
      <c r="Y1009" s="36" t="e">
        <f t="shared" si="430"/>
        <v>#REF!</v>
      </c>
      <c r="Z1009" s="36" t="e">
        <f t="shared" si="431"/>
        <v>#REF!</v>
      </c>
      <c r="AA1009" s="36" t="e">
        <f t="shared" si="432"/>
        <v>#REF!</v>
      </c>
    </row>
    <row r="1010" spans="3:27" x14ac:dyDescent="0.3">
      <c r="C1010" s="34">
        <v>6.54</v>
      </c>
      <c r="D1010" s="34">
        <v>4.5</v>
      </c>
      <c r="E1010" s="34">
        <v>7.9</v>
      </c>
      <c r="F1010" s="34">
        <v>18.3</v>
      </c>
      <c r="G1010" s="34">
        <v>19.600000000000001</v>
      </c>
      <c r="H1010" s="34">
        <v>12.7</v>
      </c>
      <c r="I1010" s="34">
        <v>93.3</v>
      </c>
      <c r="J1010" s="34">
        <v>101</v>
      </c>
      <c r="K1010" s="34">
        <v>65.8</v>
      </c>
      <c r="L1010" s="34">
        <v>29.9</v>
      </c>
      <c r="M1010" s="34">
        <v>15.5</v>
      </c>
      <c r="N1010" s="34">
        <v>9.7200000000000006</v>
      </c>
      <c r="P1010" s="36" t="e">
        <f t="shared" si="421"/>
        <v>#REF!</v>
      </c>
      <c r="Q1010" s="36" t="e">
        <f t="shared" si="422"/>
        <v>#REF!</v>
      </c>
      <c r="R1010" s="36" t="e">
        <f t="shared" si="423"/>
        <v>#REF!</v>
      </c>
      <c r="S1010" s="36" t="e">
        <f t="shared" si="424"/>
        <v>#REF!</v>
      </c>
      <c r="T1010" s="36" t="e">
        <f t="shared" si="425"/>
        <v>#REF!</v>
      </c>
      <c r="U1010" s="36" t="e">
        <f t="shared" si="426"/>
        <v>#REF!</v>
      </c>
      <c r="V1010" s="36" t="e">
        <f t="shared" si="427"/>
        <v>#REF!</v>
      </c>
      <c r="W1010" s="36" t="e">
        <f t="shared" si="428"/>
        <v>#REF!</v>
      </c>
      <c r="X1010" s="36" t="e">
        <f t="shared" si="429"/>
        <v>#REF!</v>
      </c>
      <c r="Y1010" s="36" t="e">
        <f t="shared" si="430"/>
        <v>#REF!</v>
      </c>
      <c r="Z1010" s="36" t="e">
        <f t="shared" si="431"/>
        <v>#REF!</v>
      </c>
      <c r="AA1010" s="36" t="e">
        <f t="shared" si="432"/>
        <v>#REF!</v>
      </c>
    </row>
    <row r="1011" spans="3:27" x14ac:dyDescent="0.3">
      <c r="C1011" s="34">
        <v>6.71</v>
      </c>
      <c r="D1011" s="34">
        <v>4.46</v>
      </c>
      <c r="E1011" s="34">
        <v>8.02</v>
      </c>
      <c r="F1011" s="34">
        <v>18.5</v>
      </c>
      <c r="G1011" s="34">
        <v>19.600000000000001</v>
      </c>
      <c r="H1011" s="34">
        <v>13.1</v>
      </c>
      <c r="I1011" s="34">
        <v>80.099999999999994</v>
      </c>
      <c r="J1011" s="34">
        <v>102</v>
      </c>
      <c r="K1011" s="34">
        <v>66.3</v>
      </c>
      <c r="L1011" s="34">
        <v>28.1</v>
      </c>
      <c r="M1011" s="34">
        <v>15</v>
      </c>
      <c r="N1011" s="34">
        <v>9.58</v>
      </c>
      <c r="P1011" s="36" t="e">
        <f t="shared" si="421"/>
        <v>#REF!</v>
      </c>
      <c r="Q1011" s="36" t="e">
        <f t="shared" si="422"/>
        <v>#REF!</v>
      </c>
      <c r="R1011" s="36" t="e">
        <f t="shared" si="423"/>
        <v>#REF!</v>
      </c>
      <c r="S1011" s="36" t="e">
        <f t="shared" si="424"/>
        <v>#REF!</v>
      </c>
      <c r="T1011" s="36" t="e">
        <f t="shared" si="425"/>
        <v>#REF!</v>
      </c>
      <c r="U1011" s="36" t="e">
        <f t="shared" si="426"/>
        <v>#REF!</v>
      </c>
      <c r="V1011" s="36" t="e">
        <f t="shared" si="427"/>
        <v>#REF!</v>
      </c>
      <c r="W1011" s="36" t="e">
        <f t="shared" si="428"/>
        <v>#REF!</v>
      </c>
      <c r="X1011" s="36" t="e">
        <f t="shared" si="429"/>
        <v>#REF!</v>
      </c>
      <c r="Y1011" s="36" t="e">
        <f t="shared" si="430"/>
        <v>#REF!</v>
      </c>
      <c r="Z1011" s="36" t="e">
        <f t="shared" si="431"/>
        <v>#REF!</v>
      </c>
      <c r="AA1011" s="36" t="e">
        <f t="shared" si="432"/>
        <v>#REF!</v>
      </c>
    </row>
    <row r="1012" spans="3:27" x14ac:dyDescent="0.3">
      <c r="C1012" s="34">
        <v>6.6</v>
      </c>
      <c r="D1012" s="34">
        <v>4.55</v>
      </c>
      <c r="E1012" s="34">
        <v>7.26</v>
      </c>
      <c r="F1012" s="34">
        <v>17</v>
      </c>
      <c r="G1012" s="34">
        <v>18.3</v>
      </c>
      <c r="H1012" s="34">
        <v>13.2</v>
      </c>
      <c r="I1012" s="34">
        <v>62.2</v>
      </c>
      <c r="J1012" s="34">
        <v>110</v>
      </c>
      <c r="K1012" s="34">
        <v>63.9</v>
      </c>
      <c r="L1012" s="34">
        <v>27.3</v>
      </c>
      <c r="M1012" s="34">
        <v>14.6</v>
      </c>
      <c r="N1012" s="34">
        <v>9.32</v>
      </c>
      <c r="P1012" s="36" t="e">
        <f t="shared" si="421"/>
        <v>#REF!</v>
      </c>
      <c r="Q1012" s="36" t="e">
        <f t="shared" si="422"/>
        <v>#REF!</v>
      </c>
      <c r="R1012" s="36" t="e">
        <f t="shared" si="423"/>
        <v>#REF!</v>
      </c>
      <c r="S1012" s="36" t="e">
        <f t="shared" si="424"/>
        <v>#REF!</v>
      </c>
      <c r="T1012" s="36" t="e">
        <f t="shared" si="425"/>
        <v>#REF!</v>
      </c>
      <c r="U1012" s="36" t="e">
        <f t="shared" si="426"/>
        <v>#REF!</v>
      </c>
      <c r="V1012" s="36" t="e">
        <f t="shared" si="427"/>
        <v>#REF!</v>
      </c>
      <c r="W1012" s="36" t="e">
        <f t="shared" si="428"/>
        <v>#REF!</v>
      </c>
      <c r="X1012" s="36" t="e">
        <f t="shared" si="429"/>
        <v>#REF!</v>
      </c>
      <c r="Y1012" s="36" t="e">
        <f t="shared" si="430"/>
        <v>#REF!</v>
      </c>
      <c r="Z1012" s="36" t="e">
        <f t="shared" si="431"/>
        <v>#REF!</v>
      </c>
      <c r="AA1012" s="36" t="e">
        <f t="shared" si="432"/>
        <v>#REF!</v>
      </c>
    </row>
    <row r="1013" spans="3:27" x14ac:dyDescent="0.3">
      <c r="C1013" s="34">
        <v>6.38</v>
      </c>
      <c r="D1013" s="34">
        <v>4.46</v>
      </c>
      <c r="E1013" s="34">
        <v>7.73</v>
      </c>
      <c r="F1013" s="34">
        <v>16.100000000000001</v>
      </c>
      <c r="G1013" s="34">
        <v>16.100000000000001</v>
      </c>
      <c r="H1013" s="34">
        <v>12.6</v>
      </c>
      <c r="I1013" s="34">
        <v>62</v>
      </c>
      <c r="J1013" s="34">
        <v>113</v>
      </c>
      <c r="K1013" s="34">
        <v>76.599999999999994</v>
      </c>
      <c r="L1013" s="34">
        <v>26.5</v>
      </c>
      <c r="M1013" s="34">
        <v>14.3</v>
      </c>
      <c r="N1013" s="34">
        <v>9.08</v>
      </c>
      <c r="P1013" s="36" t="e">
        <f t="shared" si="421"/>
        <v>#REF!</v>
      </c>
      <c r="Q1013" s="36" t="e">
        <f t="shared" si="422"/>
        <v>#REF!</v>
      </c>
      <c r="R1013" s="36" t="e">
        <f t="shared" si="423"/>
        <v>#REF!</v>
      </c>
      <c r="S1013" s="36" t="e">
        <f t="shared" si="424"/>
        <v>#REF!</v>
      </c>
      <c r="T1013" s="36" t="e">
        <f t="shared" si="425"/>
        <v>#REF!</v>
      </c>
      <c r="U1013" s="36" t="e">
        <f t="shared" si="426"/>
        <v>#REF!</v>
      </c>
      <c r="V1013" s="36" t="e">
        <f t="shared" si="427"/>
        <v>#REF!</v>
      </c>
      <c r="W1013" s="36" t="e">
        <f t="shared" si="428"/>
        <v>#REF!</v>
      </c>
      <c r="X1013" s="36" t="e">
        <f t="shared" si="429"/>
        <v>#REF!</v>
      </c>
      <c r="Y1013" s="36" t="e">
        <f t="shared" si="430"/>
        <v>#REF!</v>
      </c>
      <c r="Z1013" s="36" t="e">
        <f t="shared" si="431"/>
        <v>#REF!</v>
      </c>
      <c r="AA1013" s="36" t="e">
        <f t="shared" si="432"/>
        <v>#REF!</v>
      </c>
    </row>
    <row r="1014" spans="3:27" x14ac:dyDescent="0.3">
      <c r="C1014" s="34">
        <v>6.38</v>
      </c>
      <c r="D1014" s="34">
        <v>4.46</v>
      </c>
      <c r="E1014" s="34">
        <v>8.58</v>
      </c>
      <c r="F1014" s="34">
        <v>15</v>
      </c>
      <c r="G1014" s="34">
        <v>16.899999999999999</v>
      </c>
      <c r="H1014" s="34">
        <v>13.8</v>
      </c>
      <c r="I1014" s="34">
        <v>49.8</v>
      </c>
      <c r="J1014" s="34">
        <v>120</v>
      </c>
      <c r="K1014" s="34">
        <v>68.099999999999994</v>
      </c>
      <c r="L1014" s="34">
        <v>25</v>
      </c>
      <c r="M1014" s="34">
        <v>14</v>
      </c>
      <c r="N1014" s="34">
        <v>8.77</v>
      </c>
      <c r="P1014" s="36" t="e">
        <f t="shared" si="421"/>
        <v>#REF!</v>
      </c>
      <c r="Q1014" s="36" t="e">
        <f t="shared" si="422"/>
        <v>#REF!</v>
      </c>
      <c r="R1014" s="36" t="e">
        <f t="shared" si="423"/>
        <v>#REF!</v>
      </c>
      <c r="S1014" s="36" t="e">
        <f t="shared" si="424"/>
        <v>#REF!</v>
      </c>
      <c r="T1014" s="36" t="e">
        <f t="shared" si="425"/>
        <v>#REF!</v>
      </c>
      <c r="U1014" s="36" t="e">
        <f t="shared" si="426"/>
        <v>#REF!</v>
      </c>
      <c r="V1014" s="36" t="e">
        <f t="shared" si="427"/>
        <v>#REF!</v>
      </c>
      <c r="W1014" s="36" t="e">
        <f t="shared" si="428"/>
        <v>#REF!</v>
      </c>
      <c r="X1014" s="36" t="e">
        <f t="shared" si="429"/>
        <v>#REF!</v>
      </c>
      <c r="Y1014" s="36" t="e">
        <f t="shared" si="430"/>
        <v>#REF!</v>
      </c>
      <c r="Z1014" s="36" t="e">
        <f t="shared" si="431"/>
        <v>#REF!</v>
      </c>
      <c r="AA1014" s="36" t="e">
        <f t="shared" si="432"/>
        <v>#REF!</v>
      </c>
    </row>
    <row r="1015" spans="3:27" x14ac:dyDescent="0.3">
      <c r="C1015" s="34">
        <v>6.1</v>
      </c>
      <c r="D1015" s="34">
        <v>4.5</v>
      </c>
      <c r="E1015" s="34">
        <v>8.77</v>
      </c>
      <c r="F1015" s="34">
        <v>15</v>
      </c>
      <c r="G1015" s="34">
        <v>18.3</v>
      </c>
      <c r="H1015" s="34">
        <v>13.3</v>
      </c>
      <c r="I1015" s="34">
        <v>66.400000000000006</v>
      </c>
      <c r="J1015" s="34">
        <v>119</v>
      </c>
      <c r="K1015" s="34">
        <v>60.6</v>
      </c>
      <c r="L1015" s="34">
        <v>24.1</v>
      </c>
      <c r="M1015" s="34">
        <v>13.6</v>
      </c>
      <c r="N1015" s="34">
        <v>8.15</v>
      </c>
      <c r="P1015" s="36" t="e">
        <f t="shared" si="421"/>
        <v>#REF!</v>
      </c>
      <c r="Q1015" s="36" t="e">
        <f t="shared" si="422"/>
        <v>#REF!</v>
      </c>
      <c r="R1015" s="36" t="e">
        <f t="shared" si="423"/>
        <v>#REF!</v>
      </c>
      <c r="S1015" s="36" t="e">
        <f t="shared" si="424"/>
        <v>#REF!</v>
      </c>
      <c r="T1015" s="36" t="e">
        <f t="shared" si="425"/>
        <v>#REF!</v>
      </c>
      <c r="U1015" s="36" t="e">
        <f t="shared" si="426"/>
        <v>#REF!</v>
      </c>
      <c r="V1015" s="36" t="e">
        <f t="shared" si="427"/>
        <v>#REF!</v>
      </c>
      <c r="W1015" s="36" t="e">
        <f t="shared" si="428"/>
        <v>#REF!</v>
      </c>
      <c r="X1015" s="36" t="e">
        <f t="shared" si="429"/>
        <v>#REF!</v>
      </c>
      <c r="Y1015" s="36" t="e">
        <f t="shared" si="430"/>
        <v>#REF!</v>
      </c>
      <c r="Z1015" s="36" t="e">
        <f t="shared" si="431"/>
        <v>#REF!</v>
      </c>
      <c r="AA1015" s="36" t="e">
        <f t="shared" si="432"/>
        <v>#REF!</v>
      </c>
    </row>
    <row r="1016" spans="3:27" x14ac:dyDescent="0.3">
      <c r="C1016" s="34">
        <v>6.11</v>
      </c>
      <c r="D1016" s="34">
        <v>4.78</v>
      </c>
      <c r="E1016" s="34">
        <v>9.4700000000000006</v>
      </c>
      <c r="F1016" s="34">
        <v>14.4</v>
      </c>
      <c r="G1016" s="34">
        <v>17.3</v>
      </c>
      <c r="H1016" s="34">
        <v>12.6</v>
      </c>
      <c r="I1016" s="34">
        <v>57.4</v>
      </c>
      <c r="J1016" s="34">
        <v>128</v>
      </c>
      <c r="K1016" s="34">
        <v>60.6</v>
      </c>
      <c r="L1016" s="34">
        <v>23.2</v>
      </c>
      <c r="M1016" s="34">
        <v>13.2</v>
      </c>
      <c r="N1016" s="34">
        <v>8.2100000000000009</v>
      </c>
      <c r="P1016" s="36" t="e">
        <f t="shared" si="421"/>
        <v>#REF!</v>
      </c>
      <c r="Q1016" s="36" t="e">
        <f t="shared" si="422"/>
        <v>#REF!</v>
      </c>
      <c r="R1016" s="36" t="e">
        <f t="shared" si="423"/>
        <v>#REF!</v>
      </c>
      <c r="S1016" s="36" t="e">
        <f t="shared" si="424"/>
        <v>#REF!</v>
      </c>
      <c r="T1016" s="36" t="e">
        <f t="shared" si="425"/>
        <v>#REF!</v>
      </c>
      <c r="U1016" s="36" t="e">
        <f t="shared" si="426"/>
        <v>#REF!</v>
      </c>
      <c r="V1016" s="36" t="e">
        <f t="shared" si="427"/>
        <v>#REF!</v>
      </c>
      <c r="W1016" s="36" t="e">
        <f t="shared" si="428"/>
        <v>#REF!</v>
      </c>
      <c r="X1016" s="36" t="e">
        <f t="shared" si="429"/>
        <v>#REF!</v>
      </c>
      <c r="Y1016" s="36" t="e">
        <f t="shared" si="430"/>
        <v>#REF!</v>
      </c>
      <c r="Z1016" s="36" t="e">
        <f t="shared" si="431"/>
        <v>#REF!</v>
      </c>
      <c r="AA1016" s="36" t="e">
        <f t="shared" si="432"/>
        <v>#REF!</v>
      </c>
    </row>
    <row r="1017" spans="3:27" x14ac:dyDescent="0.3">
      <c r="C1017" s="34">
        <v>5.56</v>
      </c>
      <c r="D1017" s="34">
        <v>4.88</v>
      </c>
      <c r="E1017" s="34">
        <v>9.14</v>
      </c>
      <c r="F1017" s="34">
        <v>13.9</v>
      </c>
      <c r="G1017" s="34">
        <v>16.399999999999999</v>
      </c>
      <c r="H1017" s="34">
        <v>11.6</v>
      </c>
      <c r="I1017" s="34">
        <v>70.400000000000006</v>
      </c>
      <c r="J1017" s="34">
        <v>130</v>
      </c>
      <c r="K1017" s="34">
        <v>60.6</v>
      </c>
      <c r="L1017" s="34">
        <v>22.7</v>
      </c>
      <c r="M1017" s="34">
        <v>12.8</v>
      </c>
      <c r="N1017" s="34">
        <v>8.33</v>
      </c>
      <c r="P1017" s="36" t="e">
        <f t="shared" si="421"/>
        <v>#REF!</v>
      </c>
      <c r="Q1017" s="36" t="e">
        <f t="shared" si="422"/>
        <v>#REF!</v>
      </c>
      <c r="R1017" s="36" t="e">
        <f t="shared" si="423"/>
        <v>#REF!</v>
      </c>
      <c r="S1017" s="36" t="e">
        <f t="shared" si="424"/>
        <v>#REF!</v>
      </c>
      <c r="T1017" s="36" t="e">
        <f t="shared" si="425"/>
        <v>#REF!</v>
      </c>
      <c r="U1017" s="36" t="e">
        <f t="shared" si="426"/>
        <v>#REF!</v>
      </c>
      <c r="V1017" s="36" t="e">
        <f t="shared" si="427"/>
        <v>#REF!</v>
      </c>
      <c r="W1017" s="36" t="e">
        <f t="shared" si="428"/>
        <v>#REF!</v>
      </c>
      <c r="X1017" s="36" t="e">
        <f t="shared" si="429"/>
        <v>#REF!</v>
      </c>
      <c r="Y1017" s="36" t="e">
        <f t="shared" si="430"/>
        <v>#REF!</v>
      </c>
      <c r="Z1017" s="36" t="e">
        <f t="shared" si="431"/>
        <v>#REF!</v>
      </c>
      <c r="AA1017" s="36" t="e">
        <f t="shared" si="432"/>
        <v>#REF!</v>
      </c>
    </row>
    <row r="1018" spans="3:27" x14ac:dyDescent="0.3">
      <c r="C1018" s="34">
        <v>5.51</v>
      </c>
      <c r="D1018" s="34">
        <v>5.17</v>
      </c>
      <c r="E1018" s="34">
        <v>8.4600000000000009</v>
      </c>
      <c r="F1018" s="34">
        <v>13.3</v>
      </c>
      <c r="G1018" s="34">
        <v>20.399999999999999</v>
      </c>
      <c r="H1018" s="34">
        <v>11.7</v>
      </c>
      <c r="I1018" s="34">
        <v>86.2</v>
      </c>
      <c r="J1018" s="34">
        <v>120</v>
      </c>
      <c r="K1018" s="34">
        <v>56.5</v>
      </c>
      <c r="L1018" s="34">
        <v>21.7</v>
      </c>
      <c r="M1018" s="34">
        <v>12.6</v>
      </c>
      <c r="N1018" s="34">
        <v>8.15</v>
      </c>
      <c r="P1018" s="36" t="e">
        <f t="shared" si="421"/>
        <v>#REF!</v>
      </c>
      <c r="Q1018" s="36" t="e">
        <f t="shared" si="422"/>
        <v>#REF!</v>
      </c>
      <c r="R1018" s="36" t="e">
        <f t="shared" si="423"/>
        <v>#REF!</v>
      </c>
      <c r="S1018" s="36" t="e">
        <f t="shared" si="424"/>
        <v>#REF!</v>
      </c>
      <c r="T1018" s="36" t="e">
        <f t="shared" si="425"/>
        <v>#REF!</v>
      </c>
      <c r="U1018" s="36" t="e">
        <f t="shared" si="426"/>
        <v>#REF!</v>
      </c>
      <c r="V1018" s="36" t="e">
        <f t="shared" si="427"/>
        <v>#REF!</v>
      </c>
      <c r="W1018" s="36" t="e">
        <f t="shared" si="428"/>
        <v>#REF!</v>
      </c>
      <c r="X1018" s="36" t="e">
        <f t="shared" si="429"/>
        <v>#REF!</v>
      </c>
      <c r="Y1018" s="36" t="e">
        <f t="shared" si="430"/>
        <v>#REF!</v>
      </c>
      <c r="Z1018" s="36" t="e">
        <f t="shared" si="431"/>
        <v>#REF!</v>
      </c>
      <c r="AA1018" s="36" t="e">
        <f t="shared" si="432"/>
        <v>#REF!</v>
      </c>
    </row>
    <row r="1019" spans="3:27" x14ac:dyDescent="0.3">
      <c r="C1019" s="34">
        <v>5.26</v>
      </c>
      <c r="D1019" s="34">
        <v>5.22</v>
      </c>
      <c r="E1019" s="34">
        <v>8.52</v>
      </c>
      <c r="F1019" s="34">
        <v>12.4</v>
      </c>
      <c r="G1019" s="34">
        <v>22.2</v>
      </c>
      <c r="H1019" s="34">
        <v>11.9</v>
      </c>
      <c r="I1019" s="34">
        <v>86.2</v>
      </c>
      <c r="J1019" s="34">
        <v>119</v>
      </c>
      <c r="K1019" s="34">
        <v>54.7</v>
      </c>
      <c r="L1019" s="34">
        <v>21.1</v>
      </c>
      <c r="M1019" s="34">
        <v>12.4</v>
      </c>
      <c r="N1019" s="34">
        <v>8.2100000000000009</v>
      </c>
      <c r="P1019" s="36" t="e">
        <f t="shared" si="421"/>
        <v>#REF!</v>
      </c>
      <c r="Q1019" s="36" t="e">
        <f t="shared" si="422"/>
        <v>#REF!</v>
      </c>
      <c r="R1019" s="36" t="e">
        <f t="shared" si="423"/>
        <v>#REF!</v>
      </c>
      <c r="S1019" s="36" t="e">
        <f t="shared" si="424"/>
        <v>#REF!</v>
      </c>
      <c r="T1019" s="36" t="e">
        <f t="shared" si="425"/>
        <v>#REF!</v>
      </c>
      <c r="U1019" s="36" t="e">
        <f t="shared" si="426"/>
        <v>#REF!</v>
      </c>
      <c r="V1019" s="36" t="e">
        <f t="shared" si="427"/>
        <v>#REF!</v>
      </c>
      <c r="W1019" s="36" t="e">
        <f t="shared" si="428"/>
        <v>#REF!</v>
      </c>
      <c r="X1019" s="36" t="e">
        <f t="shared" si="429"/>
        <v>#REF!</v>
      </c>
      <c r="Y1019" s="36" t="e">
        <f t="shared" si="430"/>
        <v>#REF!</v>
      </c>
      <c r="Z1019" s="36" t="e">
        <f t="shared" si="431"/>
        <v>#REF!</v>
      </c>
      <c r="AA1019" s="36" t="e">
        <f t="shared" si="432"/>
        <v>#REF!</v>
      </c>
    </row>
    <row r="1020" spans="3:27" x14ac:dyDescent="0.3">
      <c r="C1020" s="34">
        <v>4.93</v>
      </c>
      <c r="D1020" s="34">
        <v>4.97</v>
      </c>
      <c r="E1020" s="34">
        <v>8.27</v>
      </c>
      <c r="F1020" s="34">
        <v>15.5</v>
      </c>
      <c r="G1020" s="34">
        <v>20.6</v>
      </c>
      <c r="H1020" s="34">
        <v>11.7</v>
      </c>
      <c r="I1020" s="34">
        <v>82.6</v>
      </c>
      <c r="J1020" s="34">
        <v>118</v>
      </c>
      <c r="K1020" s="34">
        <v>52.9</v>
      </c>
      <c r="L1020" s="34">
        <v>33</v>
      </c>
      <c r="M1020" s="34">
        <v>12.1</v>
      </c>
      <c r="N1020" s="34">
        <v>8.33</v>
      </c>
      <c r="P1020" s="36" t="e">
        <f t="shared" si="421"/>
        <v>#REF!</v>
      </c>
      <c r="Q1020" s="36" t="e">
        <f t="shared" si="422"/>
        <v>#REF!</v>
      </c>
      <c r="R1020" s="36" t="e">
        <f t="shared" si="423"/>
        <v>#REF!</v>
      </c>
      <c r="S1020" s="36" t="e">
        <f t="shared" si="424"/>
        <v>#REF!</v>
      </c>
      <c r="T1020" s="36" t="e">
        <f t="shared" si="425"/>
        <v>#REF!</v>
      </c>
      <c r="U1020" s="36" t="e">
        <f t="shared" si="426"/>
        <v>#REF!</v>
      </c>
      <c r="V1020" s="36" t="e">
        <f t="shared" si="427"/>
        <v>#REF!</v>
      </c>
      <c r="W1020" s="36" t="e">
        <f t="shared" si="428"/>
        <v>#REF!</v>
      </c>
      <c r="X1020" s="36" t="e">
        <f t="shared" si="429"/>
        <v>#REF!</v>
      </c>
      <c r="Y1020" s="36" t="e">
        <f t="shared" si="430"/>
        <v>#REF!</v>
      </c>
      <c r="Z1020" s="36" t="e">
        <f t="shared" si="431"/>
        <v>#REF!</v>
      </c>
      <c r="AA1020" s="36" t="e">
        <f t="shared" si="432"/>
        <v>#REF!</v>
      </c>
    </row>
    <row r="1021" spans="3:27" x14ac:dyDescent="0.3">
      <c r="C1021" s="34">
        <v>4.78</v>
      </c>
      <c r="D1021" s="34">
        <v>4.7300000000000004</v>
      </c>
      <c r="E1021" s="34">
        <v>9.7899999999999991</v>
      </c>
      <c r="F1021" s="34">
        <v>16.5</v>
      </c>
      <c r="G1021" s="34">
        <v>20.399999999999999</v>
      </c>
      <c r="H1021" s="34">
        <v>11.7</v>
      </c>
      <c r="I1021" s="34">
        <v>95.6</v>
      </c>
      <c r="J1021" s="34">
        <v>119</v>
      </c>
      <c r="K1021" s="34">
        <v>51.8</v>
      </c>
      <c r="L1021" s="34">
        <v>37.9</v>
      </c>
      <c r="M1021" s="34">
        <v>16.600000000000001</v>
      </c>
      <c r="N1021" s="34">
        <v>8.15</v>
      </c>
      <c r="P1021" s="36" t="e">
        <f t="shared" si="421"/>
        <v>#REF!</v>
      </c>
      <c r="Q1021" s="36" t="e">
        <f t="shared" si="422"/>
        <v>#REF!</v>
      </c>
      <c r="R1021" s="36" t="e">
        <f t="shared" si="423"/>
        <v>#REF!</v>
      </c>
      <c r="S1021" s="36" t="e">
        <f t="shared" si="424"/>
        <v>#REF!</v>
      </c>
      <c r="T1021" s="36" t="e">
        <f t="shared" si="425"/>
        <v>#REF!</v>
      </c>
      <c r="U1021" s="36" t="e">
        <f t="shared" si="426"/>
        <v>#REF!</v>
      </c>
      <c r="V1021" s="36" t="e">
        <f t="shared" si="427"/>
        <v>#REF!</v>
      </c>
      <c r="W1021" s="36" t="e">
        <f t="shared" si="428"/>
        <v>#REF!</v>
      </c>
      <c r="X1021" s="36" t="e">
        <f t="shared" si="429"/>
        <v>#REF!</v>
      </c>
      <c r="Y1021" s="36" t="e">
        <f t="shared" si="430"/>
        <v>#REF!</v>
      </c>
      <c r="Z1021" s="36" t="e">
        <f t="shared" si="431"/>
        <v>#REF!</v>
      </c>
      <c r="AA1021" s="36" t="e">
        <f t="shared" si="432"/>
        <v>#REF!</v>
      </c>
    </row>
    <row r="1022" spans="3:27" x14ac:dyDescent="0.3">
      <c r="C1022" s="34">
        <v>4.6399999999999997</v>
      </c>
      <c r="D1022" s="34">
        <v>4.6399999999999997</v>
      </c>
      <c r="E1022" s="34">
        <v>10.9</v>
      </c>
      <c r="F1022" s="34">
        <v>22</v>
      </c>
      <c r="G1022" s="34">
        <v>21.2</v>
      </c>
      <c r="H1022" s="34">
        <v>11.9</v>
      </c>
      <c r="I1022" s="34">
        <v>90.6</v>
      </c>
      <c r="J1022" s="34">
        <v>118</v>
      </c>
      <c r="K1022" s="34">
        <v>56.7</v>
      </c>
      <c r="L1022" s="34">
        <v>32.4</v>
      </c>
      <c r="M1022" s="34">
        <v>16.100000000000001</v>
      </c>
      <c r="N1022" s="34">
        <v>7.84</v>
      </c>
      <c r="P1022" s="36" t="e">
        <f t="shared" si="421"/>
        <v>#REF!</v>
      </c>
      <c r="Q1022" s="36" t="e">
        <f t="shared" si="422"/>
        <v>#REF!</v>
      </c>
      <c r="R1022" s="36" t="e">
        <f t="shared" si="423"/>
        <v>#REF!</v>
      </c>
      <c r="S1022" s="36" t="e">
        <f t="shared" si="424"/>
        <v>#REF!</v>
      </c>
      <c r="T1022" s="36" t="e">
        <f t="shared" si="425"/>
        <v>#REF!</v>
      </c>
      <c r="U1022" s="36" t="e">
        <f t="shared" si="426"/>
        <v>#REF!</v>
      </c>
      <c r="V1022" s="36" t="e">
        <f t="shared" si="427"/>
        <v>#REF!</v>
      </c>
      <c r="W1022" s="36" t="e">
        <f t="shared" si="428"/>
        <v>#REF!</v>
      </c>
      <c r="X1022" s="36" t="e">
        <f t="shared" si="429"/>
        <v>#REF!</v>
      </c>
      <c r="Y1022" s="36" t="e">
        <f t="shared" si="430"/>
        <v>#REF!</v>
      </c>
      <c r="Z1022" s="36" t="e">
        <f t="shared" si="431"/>
        <v>#REF!</v>
      </c>
      <c r="AA1022" s="36" t="e">
        <f t="shared" si="432"/>
        <v>#REF!</v>
      </c>
    </row>
    <row r="1023" spans="3:27" x14ac:dyDescent="0.3">
      <c r="C1023" s="34">
        <v>4.93</v>
      </c>
      <c r="D1023" s="34">
        <v>4.79</v>
      </c>
      <c r="E1023" s="34">
        <v>12.5</v>
      </c>
      <c r="F1023" s="34">
        <v>18.8</v>
      </c>
      <c r="G1023" s="34">
        <v>24.2</v>
      </c>
      <c r="H1023" s="34">
        <v>11.8</v>
      </c>
      <c r="I1023" s="34">
        <v>104</v>
      </c>
      <c r="J1023" s="34">
        <v>118</v>
      </c>
      <c r="K1023" s="34">
        <v>84.5</v>
      </c>
      <c r="L1023" s="34">
        <v>26.2</v>
      </c>
      <c r="M1023" s="34">
        <v>15.4</v>
      </c>
      <c r="N1023" s="34">
        <v>7.96</v>
      </c>
      <c r="P1023" s="36" t="e">
        <f t="shared" si="421"/>
        <v>#REF!</v>
      </c>
      <c r="Q1023" s="36" t="e">
        <f t="shared" si="422"/>
        <v>#REF!</v>
      </c>
      <c r="R1023" s="36" t="e">
        <f t="shared" si="423"/>
        <v>#REF!</v>
      </c>
      <c r="S1023" s="36" t="e">
        <f t="shared" si="424"/>
        <v>#REF!</v>
      </c>
      <c r="T1023" s="36" t="e">
        <f t="shared" si="425"/>
        <v>#REF!</v>
      </c>
      <c r="U1023" s="36" t="e">
        <f t="shared" si="426"/>
        <v>#REF!</v>
      </c>
      <c r="V1023" s="36" t="e">
        <f t="shared" si="427"/>
        <v>#REF!</v>
      </c>
      <c r="W1023" s="36" t="e">
        <f t="shared" si="428"/>
        <v>#REF!</v>
      </c>
      <c r="X1023" s="36" t="e">
        <f t="shared" si="429"/>
        <v>#REF!</v>
      </c>
      <c r="Y1023" s="36" t="e">
        <f t="shared" si="430"/>
        <v>#REF!</v>
      </c>
      <c r="Z1023" s="36" t="e">
        <f t="shared" si="431"/>
        <v>#REF!</v>
      </c>
      <c r="AA1023" s="36" t="e">
        <f t="shared" si="432"/>
        <v>#REF!</v>
      </c>
    </row>
    <row r="1024" spans="3:27" x14ac:dyDescent="0.3">
      <c r="C1024" s="34">
        <v>5.26</v>
      </c>
      <c r="D1024" s="34">
        <v>4.37</v>
      </c>
      <c r="E1024" s="34">
        <v>10.199999999999999</v>
      </c>
      <c r="F1024" s="34">
        <v>18.100000000000001</v>
      </c>
      <c r="G1024" s="34">
        <v>22.7</v>
      </c>
      <c r="H1024" s="34">
        <v>19.399999999999999</v>
      </c>
      <c r="I1024" s="34">
        <v>95.2</v>
      </c>
      <c r="J1024" s="34">
        <v>119</v>
      </c>
      <c r="K1024" s="34">
        <v>73.099999999999994</v>
      </c>
      <c r="L1024" s="34">
        <v>24.8</v>
      </c>
      <c r="M1024" s="34">
        <v>14.6</v>
      </c>
      <c r="N1024" s="34">
        <v>7.84</v>
      </c>
      <c r="P1024" s="36" t="e">
        <f t="shared" si="421"/>
        <v>#REF!</v>
      </c>
      <c r="Q1024" s="36" t="e">
        <f t="shared" si="422"/>
        <v>#REF!</v>
      </c>
      <c r="R1024" s="36" t="e">
        <f t="shared" si="423"/>
        <v>#REF!</v>
      </c>
      <c r="S1024" s="36" t="e">
        <f t="shared" si="424"/>
        <v>#REF!</v>
      </c>
      <c r="T1024" s="36" t="e">
        <f t="shared" si="425"/>
        <v>#REF!</v>
      </c>
      <c r="U1024" s="36" t="e">
        <f t="shared" si="426"/>
        <v>#REF!</v>
      </c>
      <c r="V1024" s="36" t="e">
        <f t="shared" si="427"/>
        <v>#REF!</v>
      </c>
      <c r="W1024" s="36" t="e">
        <f t="shared" si="428"/>
        <v>#REF!</v>
      </c>
      <c r="X1024" s="36" t="e">
        <f t="shared" si="429"/>
        <v>#REF!</v>
      </c>
      <c r="Y1024" s="36" t="e">
        <f t="shared" si="430"/>
        <v>#REF!</v>
      </c>
      <c r="Z1024" s="36" t="e">
        <f t="shared" si="431"/>
        <v>#REF!</v>
      </c>
      <c r="AA1024" s="36" t="e">
        <f t="shared" si="432"/>
        <v>#REF!</v>
      </c>
    </row>
    <row r="1025" spans="1:40" x14ac:dyDescent="0.3">
      <c r="C1025" s="34">
        <v>5.22</v>
      </c>
      <c r="D1025" s="34">
        <v>4.47</v>
      </c>
      <c r="E1025" s="34">
        <v>8.52</v>
      </c>
      <c r="F1025" s="34">
        <v>21.7</v>
      </c>
      <c r="G1025" s="34">
        <v>23.2</v>
      </c>
      <c r="H1025" s="34">
        <v>18.2</v>
      </c>
      <c r="I1025" s="34">
        <v>70.2</v>
      </c>
      <c r="J1025" s="34">
        <v>117</v>
      </c>
      <c r="K1025" s="34">
        <v>66.8</v>
      </c>
      <c r="L1025" s="34">
        <v>24</v>
      </c>
      <c r="M1025" s="34">
        <v>14</v>
      </c>
      <c r="N1025" s="34">
        <v>7.6</v>
      </c>
      <c r="P1025" s="36" t="e">
        <f t="shared" si="421"/>
        <v>#REF!</v>
      </c>
      <c r="Q1025" s="36" t="e">
        <f t="shared" si="422"/>
        <v>#REF!</v>
      </c>
      <c r="R1025" s="36" t="e">
        <f t="shared" si="423"/>
        <v>#REF!</v>
      </c>
      <c r="S1025" s="36" t="e">
        <f t="shared" si="424"/>
        <v>#REF!</v>
      </c>
      <c r="T1025" s="36" t="e">
        <f t="shared" si="425"/>
        <v>#REF!</v>
      </c>
      <c r="U1025" s="36" t="e">
        <f t="shared" si="426"/>
        <v>#REF!</v>
      </c>
      <c r="V1025" s="36" t="e">
        <f t="shared" si="427"/>
        <v>#REF!</v>
      </c>
      <c r="W1025" s="36" t="e">
        <f t="shared" si="428"/>
        <v>#REF!</v>
      </c>
      <c r="X1025" s="36" t="e">
        <f t="shared" si="429"/>
        <v>#REF!</v>
      </c>
      <c r="Y1025" s="36" t="e">
        <f t="shared" si="430"/>
        <v>#REF!</v>
      </c>
      <c r="Z1025" s="36" t="e">
        <f t="shared" si="431"/>
        <v>#REF!</v>
      </c>
      <c r="AA1025" s="36" t="e">
        <f t="shared" si="432"/>
        <v>#REF!</v>
      </c>
    </row>
    <row r="1026" spans="1:40" x14ac:dyDescent="0.3">
      <c r="C1026" s="34">
        <v>5.36</v>
      </c>
      <c r="D1026" s="34">
        <v>4.93</v>
      </c>
      <c r="E1026" s="34">
        <v>8.58</v>
      </c>
      <c r="F1026" s="34">
        <v>18.5</v>
      </c>
      <c r="G1026" s="34">
        <v>23.7</v>
      </c>
      <c r="H1026" s="34">
        <v>14.5</v>
      </c>
      <c r="I1026" s="34">
        <v>63</v>
      </c>
      <c r="J1026" s="34">
        <v>124</v>
      </c>
      <c r="K1026" s="34">
        <v>74.8</v>
      </c>
      <c r="L1026" s="34">
        <v>22.8</v>
      </c>
      <c r="M1026" s="34">
        <v>13.4</v>
      </c>
      <c r="N1026" s="34">
        <v>8.08</v>
      </c>
      <c r="P1026" s="36" t="e">
        <f t="shared" si="421"/>
        <v>#REF!</v>
      </c>
      <c r="Q1026" s="36" t="e">
        <f t="shared" si="422"/>
        <v>#REF!</v>
      </c>
      <c r="R1026" s="36" t="e">
        <f t="shared" si="423"/>
        <v>#REF!</v>
      </c>
      <c r="S1026" s="36" t="e">
        <f t="shared" si="424"/>
        <v>#REF!</v>
      </c>
      <c r="T1026" s="36" t="e">
        <f t="shared" si="425"/>
        <v>#REF!</v>
      </c>
      <c r="U1026" s="36" t="e">
        <f t="shared" si="426"/>
        <v>#REF!</v>
      </c>
      <c r="V1026" s="36" t="e">
        <f t="shared" si="427"/>
        <v>#REF!</v>
      </c>
      <c r="W1026" s="36" t="e">
        <f t="shared" si="428"/>
        <v>#REF!</v>
      </c>
      <c r="X1026" s="36" t="e">
        <f t="shared" si="429"/>
        <v>#REF!</v>
      </c>
      <c r="Y1026" s="36" t="e">
        <f t="shared" si="430"/>
        <v>#REF!</v>
      </c>
      <c r="Z1026" s="36" t="e">
        <f t="shared" si="431"/>
        <v>#REF!</v>
      </c>
      <c r="AA1026" s="36" t="e">
        <f t="shared" si="432"/>
        <v>#REF!</v>
      </c>
    </row>
    <row r="1027" spans="1:40" x14ac:dyDescent="0.3">
      <c r="C1027" s="34">
        <v>5.12</v>
      </c>
      <c r="D1027" s="34">
        <v>8.33</v>
      </c>
      <c r="E1027" s="34">
        <v>8.09</v>
      </c>
      <c r="F1027" s="34">
        <v>18.899999999999999</v>
      </c>
      <c r="G1027" s="34">
        <v>24</v>
      </c>
      <c r="H1027" s="34">
        <v>14.8</v>
      </c>
      <c r="I1027" s="34">
        <v>59</v>
      </c>
      <c r="J1027" s="34">
        <v>123</v>
      </c>
      <c r="K1027" s="34">
        <v>65.8</v>
      </c>
      <c r="L1027" s="34">
        <v>22</v>
      </c>
      <c r="M1027" s="34">
        <v>13.1</v>
      </c>
      <c r="N1027" s="34">
        <v>7.32</v>
      </c>
      <c r="P1027" s="36" t="e">
        <f t="shared" si="421"/>
        <v>#REF!</v>
      </c>
      <c r="Q1027" s="36" t="e">
        <f t="shared" si="422"/>
        <v>#REF!</v>
      </c>
      <c r="R1027" s="36" t="e">
        <f t="shared" si="423"/>
        <v>#REF!</v>
      </c>
      <c r="S1027" s="36" t="e">
        <f t="shared" si="424"/>
        <v>#REF!</v>
      </c>
      <c r="T1027" s="36" t="e">
        <f t="shared" si="425"/>
        <v>#REF!</v>
      </c>
      <c r="U1027" s="36" t="e">
        <f t="shared" si="426"/>
        <v>#REF!</v>
      </c>
      <c r="V1027" s="36" t="e">
        <f t="shared" si="427"/>
        <v>#REF!</v>
      </c>
      <c r="W1027" s="36" t="e">
        <f t="shared" si="428"/>
        <v>#REF!</v>
      </c>
      <c r="X1027" s="36" t="e">
        <f t="shared" si="429"/>
        <v>#REF!</v>
      </c>
      <c r="Y1027" s="36" t="e">
        <f t="shared" si="430"/>
        <v>#REF!</v>
      </c>
      <c r="Z1027" s="36" t="e">
        <f t="shared" si="431"/>
        <v>#REF!</v>
      </c>
      <c r="AA1027" s="36" t="e">
        <f t="shared" si="432"/>
        <v>#REF!</v>
      </c>
    </row>
    <row r="1028" spans="1:40" x14ac:dyDescent="0.3">
      <c r="C1028" s="34">
        <v>4.88</v>
      </c>
      <c r="D1028" s="34">
        <v>7.43</v>
      </c>
      <c r="E1028" s="34">
        <v>8.15</v>
      </c>
      <c r="F1028" s="34">
        <v>21.2</v>
      </c>
      <c r="G1028" s="34">
        <v>23.1</v>
      </c>
      <c r="H1028" s="34">
        <v>15.7</v>
      </c>
      <c r="I1028" s="34">
        <v>53</v>
      </c>
      <c r="J1028" s="34">
        <v>122</v>
      </c>
      <c r="K1028" s="34">
        <v>62.3</v>
      </c>
      <c r="L1028" s="34">
        <v>21.5</v>
      </c>
      <c r="M1028" s="34">
        <v>12.6</v>
      </c>
      <c r="N1028" s="34">
        <v>7.37</v>
      </c>
      <c r="P1028" s="36" t="e">
        <f t="shared" si="421"/>
        <v>#REF!</v>
      </c>
      <c r="Q1028" s="36" t="e">
        <f t="shared" si="422"/>
        <v>#REF!</v>
      </c>
      <c r="R1028" s="36" t="e">
        <f t="shared" si="423"/>
        <v>#REF!</v>
      </c>
      <c r="S1028" s="36" t="e">
        <f t="shared" si="424"/>
        <v>#REF!</v>
      </c>
      <c r="T1028" s="36" t="e">
        <f t="shared" si="425"/>
        <v>#REF!</v>
      </c>
      <c r="U1028" s="36" t="e">
        <f t="shared" si="426"/>
        <v>#REF!</v>
      </c>
      <c r="V1028" s="36" t="e">
        <f t="shared" si="427"/>
        <v>#REF!</v>
      </c>
      <c r="W1028" s="36" t="e">
        <f t="shared" si="428"/>
        <v>#REF!</v>
      </c>
      <c r="X1028" s="36" t="e">
        <f t="shared" si="429"/>
        <v>#REF!</v>
      </c>
      <c r="Y1028" s="36" t="e">
        <f t="shared" si="430"/>
        <v>#REF!</v>
      </c>
      <c r="Z1028" s="36" t="e">
        <f t="shared" si="431"/>
        <v>#REF!</v>
      </c>
      <c r="AA1028" s="36" t="e">
        <f t="shared" si="432"/>
        <v>#REF!</v>
      </c>
    </row>
    <row r="1029" spans="1:40" x14ac:dyDescent="0.3">
      <c r="C1029" s="34">
        <v>5.0199999999999996</v>
      </c>
      <c r="D1029" s="34">
        <v>6.88</v>
      </c>
      <c r="E1029" s="34">
        <v>11.3</v>
      </c>
      <c r="F1029" s="34">
        <v>22</v>
      </c>
      <c r="G1029" s="34">
        <v>22.4</v>
      </c>
      <c r="H1029" s="34">
        <v>16.8</v>
      </c>
      <c r="I1029" s="34">
        <v>51.6</v>
      </c>
      <c r="J1029" s="34">
        <v>121</v>
      </c>
      <c r="K1029" s="34">
        <v>58</v>
      </c>
      <c r="L1029" s="34">
        <v>20.399999999999999</v>
      </c>
      <c r="M1029" s="34">
        <v>11.9</v>
      </c>
      <c r="N1029" s="34">
        <v>7.1</v>
      </c>
      <c r="P1029" s="36" t="e">
        <f t="shared" si="421"/>
        <v>#REF!</v>
      </c>
      <c r="Q1029" s="36" t="e">
        <f t="shared" si="422"/>
        <v>#REF!</v>
      </c>
      <c r="R1029" s="36" t="e">
        <f t="shared" si="423"/>
        <v>#REF!</v>
      </c>
      <c r="S1029" s="36" t="e">
        <f t="shared" si="424"/>
        <v>#REF!</v>
      </c>
      <c r="T1029" s="36" t="e">
        <f t="shared" si="425"/>
        <v>#REF!</v>
      </c>
      <c r="U1029" s="36" t="e">
        <f t="shared" si="426"/>
        <v>#REF!</v>
      </c>
      <c r="V1029" s="36" t="e">
        <f t="shared" si="427"/>
        <v>#REF!</v>
      </c>
      <c r="W1029" s="36" t="e">
        <f t="shared" si="428"/>
        <v>#REF!</v>
      </c>
      <c r="X1029" s="36" t="e">
        <f t="shared" si="429"/>
        <v>#REF!</v>
      </c>
      <c r="Y1029" s="36" t="e">
        <f t="shared" si="430"/>
        <v>#REF!</v>
      </c>
      <c r="Z1029" s="36" t="e">
        <f t="shared" si="431"/>
        <v>#REF!</v>
      </c>
      <c r="AA1029" s="36" t="e">
        <f t="shared" si="432"/>
        <v>#REF!</v>
      </c>
    </row>
    <row r="1030" spans="1:40" x14ac:dyDescent="0.3">
      <c r="C1030" s="34">
        <v>5.0199999999999996</v>
      </c>
      <c r="D1030" s="34">
        <v>7.1</v>
      </c>
      <c r="E1030" s="34">
        <v>13.5</v>
      </c>
      <c r="F1030" s="34">
        <v>20.9</v>
      </c>
      <c r="G1030" s="34">
        <v>22.6</v>
      </c>
      <c r="H1030" s="34">
        <v>20.3</v>
      </c>
      <c r="I1030" s="34">
        <v>52.5</v>
      </c>
      <c r="J1030" s="34">
        <v>120</v>
      </c>
      <c r="K1030" s="34">
        <v>55.7</v>
      </c>
      <c r="L1030" s="34">
        <v>19.7</v>
      </c>
      <c r="M1030" s="34">
        <v>11.5</v>
      </c>
      <c r="N1030" s="34">
        <v>7.04</v>
      </c>
      <c r="P1030" s="36" t="e">
        <f t="shared" si="421"/>
        <v>#REF!</v>
      </c>
      <c r="Q1030" s="36" t="e">
        <f t="shared" si="422"/>
        <v>#REF!</v>
      </c>
      <c r="R1030" s="36" t="e">
        <f t="shared" si="423"/>
        <v>#REF!</v>
      </c>
      <c r="S1030" s="36" t="e">
        <f t="shared" si="424"/>
        <v>#REF!</v>
      </c>
      <c r="T1030" s="36" t="e">
        <f t="shared" si="425"/>
        <v>#REF!</v>
      </c>
      <c r="U1030" s="36" t="e">
        <f t="shared" si="426"/>
        <v>#REF!</v>
      </c>
      <c r="V1030" s="36" t="e">
        <f t="shared" si="427"/>
        <v>#REF!</v>
      </c>
      <c r="W1030" s="36" t="e">
        <f t="shared" si="428"/>
        <v>#REF!</v>
      </c>
      <c r="X1030" s="36" t="e">
        <f t="shared" si="429"/>
        <v>#REF!</v>
      </c>
      <c r="Y1030" s="36" t="e">
        <f t="shared" si="430"/>
        <v>#REF!</v>
      </c>
      <c r="Z1030" s="36" t="e">
        <f t="shared" si="431"/>
        <v>#REF!</v>
      </c>
      <c r="AA1030" s="36" t="e">
        <f t="shared" si="432"/>
        <v>#REF!</v>
      </c>
    </row>
    <row r="1031" spans="1:40" x14ac:dyDescent="0.3">
      <c r="C1031" s="34">
        <v>5.0199999999999996</v>
      </c>
      <c r="E1031" s="34">
        <v>13.3</v>
      </c>
      <c r="F1031" s="34">
        <v>19.3</v>
      </c>
      <c r="G1031" s="34">
        <v>21.1</v>
      </c>
      <c r="H1031" s="34">
        <v>24.8</v>
      </c>
      <c r="I1031" s="34">
        <v>48.9</v>
      </c>
      <c r="J1031" s="34">
        <v>113</v>
      </c>
      <c r="K1031" s="34">
        <v>61.3</v>
      </c>
      <c r="L1031" s="34">
        <v>19.2</v>
      </c>
      <c r="M1031" s="34">
        <v>11.5</v>
      </c>
      <c r="N1031" s="34">
        <v>6.99</v>
      </c>
      <c r="P1031" s="36" t="e">
        <f>IF(C1031="NaN", "", C1031*$G$7)</f>
        <v>#REF!</v>
      </c>
      <c r="Q1031" s="36"/>
      <c r="R1031" s="36" t="e">
        <f t="shared" ref="R1031:AA1032" si="434">IF(E1031="NaN", "", E1031*$G$7)</f>
        <v>#REF!</v>
      </c>
      <c r="S1031" s="36" t="e">
        <f t="shared" si="434"/>
        <v>#REF!</v>
      </c>
      <c r="T1031" s="36" t="e">
        <f t="shared" si="434"/>
        <v>#REF!</v>
      </c>
      <c r="U1031" s="36" t="e">
        <f t="shared" si="434"/>
        <v>#REF!</v>
      </c>
      <c r="V1031" s="36" t="e">
        <f t="shared" si="434"/>
        <v>#REF!</v>
      </c>
      <c r="W1031" s="36" t="e">
        <f t="shared" si="434"/>
        <v>#REF!</v>
      </c>
      <c r="X1031" s="36" t="e">
        <f t="shared" si="434"/>
        <v>#REF!</v>
      </c>
      <c r="Y1031" s="36" t="e">
        <f t="shared" si="434"/>
        <v>#REF!</v>
      </c>
      <c r="Z1031" s="36" t="e">
        <f t="shared" si="434"/>
        <v>#REF!</v>
      </c>
      <c r="AA1031" s="36" t="e">
        <f t="shared" si="434"/>
        <v>#REF!</v>
      </c>
    </row>
    <row r="1032" spans="1:40" x14ac:dyDescent="0.3">
      <c r="C1032" s="34">
        <v>5.17</v>
      </c>
      <c r="E1032" s="34">
        <v>13.4</v>
      </c>
      <c r="F1032" s="34">
        <v>20</v>
      </c>
      <c r="G1032" s="34">
        <v>19</v>
      </c>
      <c r="H1032" s="34">
        <v>28.5</v>
      </c>
      <c r="I1032" s="34">
        <v>52.1</v>
      </c>
      <c r="J1032" s="34">
        <v>105</v>
      </c>
      <c r="K1032" s="34">
        <v>59.8</v>
      </c>
      <c r="L1032" s="34">
        <v>18.600000000000001</v>
      </c>
      <c r="M1032" s="34">
        <v>10.8</v>
      </c>
      <c r="N1032" s="34">
        <v>6.71</v>
      </c>
      <c r="P1032" s="36" t="e">
        <f>IF(C1032="NaN", "", C1032*$G$7)</f>
        <v>#REF!</v>
      </c>
      <c r="Q1032" s="36"/>
      <c r="R1032" s="36" t="e">
        <f t="shared" si="434"/>
        <v>#REF!</v>
      </c>
      <c r="S1032" s="36" t="e">
        <f t="shared" si="434"/>
        <v>#REF!</v>
      </c>
      <c r="T1032" s="36" t="e">
        <f t="shared" si="434"/>
        <v>#REF!</v>
      </c>
      <c r="U1032" s="36" t="e">
        <f t="shared" si="434"/>
        <v>#REF!</v>
      </c>
      <c r="V1032" s="36" t="e">
        <f t="shared" si="434"/>
        <v>#REF!</v>
      </c>
      <c r="W1032" s="36" t="e">
        <f t="shared" si="434"/>
        <v>#REF!</v>
      </c>
      <c r="X1032" s="36" t="e">
        <f t="shared" si="434"/>
        <v>#REF!</v>
      </c>
      <c r="Y1032" s="36" t="e">
        <f t="shared" si="434"/>
        <v>#REF!</v>
      </c>
      <c r="Z1032" s="36" t="e">
        <f t="shared" si="434"/>
        <v>#REF!</v>
      </c>
      <c r="AA1032" s="36" t="e">
        <f t="shared" si="434"/>
        <v>#REF!</v>
      </c>
    </row>
    <row r="1033" spans="1:40" x14ac:dyDescent="0.3">
      <c r="C1033" s="34">
        <v>5.07</v>
      </c>
      <c r="E1033" s="34">
        <v>12.5</v>
      </c>
      <c r="G1033" s="34">
        <v>17.7</v>
      </c>
      <c r="I1033" s="34">
        <v>51.6</v>
      </c>
      <c r="J1033" s="34">
        <v>95.8</v>
      </c>
      <c r="L1033" s="34">
        <v>18.3</v>
      </c>
      <c r="N1033" s="34">
        <v>6.54</v>
      </c>
      <c r="P1033" s="36" t="e">
        <f>IF(C1033="NaN", "", C1033*$G$7)</f>
        <v>#REF!</v>
      </c>
      <c r="Q1033" s="36"/>
      <c r="R1033" s="36" t="e">
        <f>IF(E1033="NaN", "", E1033*$G$7)</f>
        <v>#REF!</v>
      </c>
      <c r="S1033" s="36"/>
      <c r="T1033" s="36" t="e">
        <f>IF(G1033="NaN", "", G1033*$G$7)</f>
        <v>#REF!</v>
      </c>
      <c r="U1033" s="36"/>
      <c r="V1033" s="36" t="e">
        <f>IF(I1033="NaN", "", I1033*$G$7)</f>
        <v>#REF!</v>
      </c>
      <c r="W1033" s="36" t="e">
        <f>IF(J1033="NaN", "", J1033*$G$7)</f>
        <v>#REF!</v>
      </c>
      <c r="X1033" s="36"/>
      <c r="Y1033" s="36" t="e">
        <f>IF(L1033="NaN", "", L1033*$G$7)</f>
        <v>#REF!</v>
      </c>
      <c r="Z1033" s="36"/>
      <c r="AA1033" s="36" t="e">
        <f>IF(N1033="NaN", "", N1033*$G$7)</f>
        <v>#REF!</v>
      </c>
    </row>
    <row r="1034" spans="1:40" x14ac:dyDescent="0.3">
      <c r="P1034" s="36"/>
      <c r="Q1034" s="36"/>
      <c r="R1034" s="36"/>
      <c r="S1034" s="36"/>
      <c r="T1034" s="36"/>
      <c r="U1034" s="36"/>
      <c r="V1034" s="36"/>
      <c r="W1034" s="36"/>
      <c r="X1034" s="36"/>
      <c r="Y1034" s="36"/>
      <c r="Z1034" s="36"/>
      <c r="AA1034" s="36"/>
    </row>
    <row r="1035" spans="1:40" x14ac:dyDescent="0.3">
      <c r="A1035" s="34">
        <v>1999</v>
      </c>
      <c r="C1035" s="34">
        <v>10.5</v>
      </c>
      <c r="D1035" s="34">
        <v>5.22</v>
      </c>
      <c r="E1035" s="34">
        <v>4.42</v>
      </c>
      <c r="F1035" s="34">
        <v>2.63</v>
      </c>
      <c r="G1035" s="34">
        <v>2.0499999999999998</v>
      </c>
      <c r="H1035" s="34">
        <v>2.63</v>
      </c>
      <c r="I1035" s="34">
        <v>18.899999999999999</v>
      </c>
      <c r="J1035" s="34">
        <v>78.400000000000006</v>
      </c>
      <c r="K1035" s="34">
        <v>35</v>
      </c>
      <c r="L1035" s="34">
        <v>29.1</v>
      </c>
      <c r="M1035" s="34">
        <v>15.9</v>
      </c>
      <c r="N1035" s="34">
        <v>8.49</v>
      </c>
      <c r="P1035" s="36" t="e">
        <f t="shared" ref="P1035:P1062" si="435">IF(C1035="NaN", "", C1035*$G$7)</f>
        <v>#REF!</v>
      </c>
      <c r="Q1035" s="36" t="e">
        <f t="shared" ref="Q1035:Q1062" si="436">IF(D1035="NaN", "", D1035*$G$7)</f>
        <v>#REF!</v>
      </c>
      <c r="R1035" s="36" t="e">
        <f t="shared" ref="R1035:R1062" si="437">IF(E1035="NaN", "", E1035*$G$7)</f>
        <v>#REF!</v>
      </c>
      <c r="S1035" s="36" t="e">
        <f t="shared" ref="S1035:S1062" si="438">IF(F1035="NaN", "", F1035*$G$7)</f>
        <v>#REF!</v>
      </c>
      <c r="T1035" s="36" t="e">
        <f t="shared" ref="T1035:T1062" si="439">IF(G1035="NaN", "", G1035*$G$7)</f>
        <v>#REF!</v>
      </c>
      <c r="U1035" s="36" t="e">
        <f t="shared" ref="U1035:U1062" si="440">IF(H1035="NaN", "", H1035*$G$7)</f>
        <v>#REF!</v>
      </c>
      <c r="V1035" s="36" t="e">
        <f t="shared" ref="V1035:V1062" si="441">IF(I1035="NaN", "", I1035*$G$7)</f>
        <v>#REF!</v>
      </c>
      <c r="W1035" s="36" t="e">
        <f t="shared" ref="W1035:W1062" si="442">IF(J1035="NaN", "", J1035*$G$7)</f>
        <v>#REF!</v>
      </c>
      <c r="X1035" s="36" t="e">
        <f t="shared" ref="X1035:X1062" si="443">IF(K1035="NaN", "", K1035*$G$7)</f>
        <v>#REF!</v>
      </c>
      <c r="Y1035" s="36" t="e">
        <f t="shared" ref="Y1035:Y1062" si="444">IF(L1035="NaN", "", L1035*$G$7)</f>
        <v>#REF!</v>
      </c>
      <c r="Z1035" s="36" t="e">
        <f t="shared" ref="Z1035:Z1062" si="445">IF(M1035="NaN", "", M1035*$G$7)</f>
        <v>#REF!</v>
      </c>
      <c r="AA1035" s="36" t="e">
        <f t="shared" ref="AA1035:AA1062" si="446">IF(N1035="NaN", "", N1035*$G$7)</f>
        <v>#REF!</v>
      </c>
      <c r="AC1035" s="3" t="e">
        <f t="shared" ref="AC1035:AN1035" si="447">AVERAGE(P1035:P1065)</f>
        <v>#REF!</v>
      </c>
      <c r="AD1035" s="3" t="e">
        <f t="shared" si="447"/>
        <v>#REF!</v>
      </c>
      <c r="AE1035" s="3" t="e">
        <f t="shared" si="447"/>
        <v>#REF!</v>
      </c>
      <c r="AF1035" s="3" t="e">
        <f t="shared" si="447"/>
        <v>#REF!</v>
      </c>
      <c r="AG1035" s="3" t="e">
        <f t="shared" si="447"/>
        <v>#REF!</v>
      </c>
      <c r="AH1035" s="3" t="e">
        <f t="shared" si="447"/>
        <v>#REF!</v>
      </c>
      <c r="AI1035" s="3" t="e">
        <f t="shared" si="447"/>
        <v>#REF!</v>
      </c>
      <c r="AJ1035" s="3" t="e">
        <f t="shared" si="447"/>
        <v>#REF!</v>
      </c>
      <c r="AK1035" s="3" t="e">
        <f t="shared" si="447"/>
        <v>#REF!</v>
      </c>
      <c r="AL1035" s="3" t="e">
        <f t="shared" si="447"/>
        <v>#REF!</v>
      </c>
      <c r="AM1035" s="3" t="e">
        <f t="shared" si="447"/>
        <v>#REF!</v>
      </c>
      <c r="AN1035" s="3" t="e">
        <f t="shared" si="447"/>
        <v>#REF!</v>
      </c>
    </row>
    <row r="1036" spans="1:40" x14ac:dyDescent="0.3">
      <c r="C1036" s="34">
        <v>10.3</v>
      </c>
      <c r="D1036" s="34">
        <v>5.31</v>
      </c>
      <c r="E1036" s="34">
        <v>4.42</v>
      </c>
      <c r="F1036" s="34">
        <v>2.5299999999999998</v>
      </c>
      <c r="G1036" s="34">
        <v>2</v>
      </c>
      <c r="H1036" s="34">
        <v>2.35</v>
      </c>
      <c r="I1036" s="34">
        <v>19.8</v>
      </c>
      <c r="J1036" s="34">
        <v>62.7</v>
      </c>
      <c r="K1036" s="34">
        <v>42.1</v>
      </c>
      <c r="L1036" s="34">
        <v>30.6</v>
      </c>
      <c r="M1036" s="34">
        <v>15.2</v>
      </c>
      <c r="N1036" s="34">
        <v>8.27</v>
      </c>
      <c r="P1036" s="36" t="e">
        <f t="shared" si="435"/>
        <v>#REF!</v>
      </c>
      <c r="Q1036" s="36" t="e">
        <f t="shared" si="436"/>
        <v>#REF!</v>
      </c>
      <c r="R1036" s="36" t="e">
        <f t="shared" si="437"/>
        <v>#REF!</v>
      </c>
      <c r="S1036" s="36" t="e">
        <f t="shared" si="438"/>
        <v>#REF!</v>
      </c>
      <c r="T1036" s="36" t="e">
        <f t="shared" si="439"/>
        <v>#REF!</v>
      </c>
      <c r="U1036" s="36" t="e">
        <f t="shared" si="440"/>
        <v>#REF!</v>
      </c>
      <c r="V1036" s="36" t="e">
        <f t="shared" si="441"/>
        <v>#REF!</v>
      </c>
      <c r="W1036" s="36" t="e">
        <f t="shared" si="442"/>
        <v>#REF!</v>
      </c>
      <c r="X1036" s="36" t="e">
        <f t="shared" si="443"/>
        <v>#REF!</v>
      </c>
      <c r="Y1036" s="36" t="e">
        <f t="shared" si="444"/>
        <v>#REF!</v>
      </c>
      <c r="Z1036" s="36" t="e">
        <f t="shared" si="445"/>
        <v>#REF!</v>
      </c>
      <c r="AA1036" s="36" t="e">
        <f t="shared" si="446"/>
        <v>#REF!</v>
      </c>
    </row>
    <row r="1037" spans="1:40" x14ac:dyDescent="0.3">
      <c r="C1037" s="34">
        <v>10.6</v>
      </c>
      <c r="D1037" s="34">
        <v>5.31</v>
      </c>
      <c r="E1037" s="34">
        <v>4.12</v>
      </c>
      <c r="F1037" s="34">
        <v>2.77</v>
      </c>
      <c r="G1037" s="34">
        <v>2.0499999999999998</v>
      </c>
      <c r="H1037" s="34">
        <v>2.56</v>
      </c>
      <c r="I1037" s="34">
        <v>34.1</v>
      </c>
      <c r="J1037" s="34">
        <v>55.4</v>
      </c>
      <c r="K1037" s="34">
        <v>53.8</v>
      </c>
      <c r="L1037" s="34">
        <v>35.299999999999997</v>
      </c>
      <c r="M1037" s="34">
        <v>14.9</v>
      </c>
      <c r="N1037" s="34">
        <v>8.64</v>
      </c>
      <c r="P1037" s="36" t="e">
        <f t="shared" si="435"/>
        <v>#REF!</v>
      </c>
      <c r="Q1037" s="36" t="e">
        <f t="shared" si="436"/>
        <v>#REF!</v>
      </c>
      <c r="R1037" s="36" t="e">
        <f t="shared" si="437"/>
        <v>#REF!</v>
      </c>
      <c r="S1037" s="36" t="e">
        <f t="shared" si="438"/>
        <v>#REF!</v>
      </c>
      <c r="T1037" s="36" t="e">
        <f t="shared" si="439"/>
        <v>#REF!</v>
      </c>
      <c r="U1037" s="36" t="e">
        <f t="shared" si="440"/>
        <v>#REF!</v>
      </c>
      <c r="V1037" s="36" t="e">
        <f t="shared" si="441"/>
        <v>#REF!</v>
      </c>
      <c r="W1037" s="36" t="e">
        <f t="shared" si="442"/>
        <v>#REF!</v>
      </c>
      <c r="X1037" s="36" t="e">
        <f t="shared" si="443"/>
        <v>#REF!</v>
      </c>
      <c r="Y1037" s="36" t="e">
        <f t="shared" si="444"/>
        <v>#REF!</v>
      </c>
      <c r="Z1037" s="36" t="e">
        <f t="shared" si="445"/>
        <v>#REF!</v>
      </c>
      <c r="AA1037" s="36" t="e">
        <f t="shared" si="446"/>
        <v>#REF!</v>
      </c>
    </row>
    <row r="1038" spans="1:40" x14ac:dyDescent="0.3">
      <c r="C1038" s="34">
        <v>10.6</v>
      </c>
      <c r="D1038" s="34">
        <v>4.97</v>
      </c>
      <c r="E1038" s="34">
        <v>4.08</v>
      </c>
      <c r="F1038" s="34">
        <v>2.5299999999999998</v>
      </c>
      <c r="G1038" s="34">
        <v>1.97</v>
      </c>
      <c r="H1038" s="34">
        <v>2.2799999999999998</v>
      </c>
      <c r="I1038" s="34">
        <v>26.5</v>
      </c>
      <c r="J1038" s="34">
        <v>47</v>
      </c>
      <c r="K1038" s="34">
        <v>48.8</v>
      </c>
      <c r="L1038" s="34">
        <v>39</v>
      </c>
      <c r="M1038" s="34">
        <v>14.5</v>
      </c>
      <c r="N1038" s="34">
        <v>8.58</v>
      </c>
      <c r="P1038" s="36" t="e">
        <f t="shared" si="435"/>
        <v>#REF!</v>
      </c>
      <c r="Q1038" s="36" t="e">
        <f t="shared" si="436"/>
        <v>#REF!</v>
      </c>
      <c r="R1038" s="36" t="e">
        <f t="shared" si="437"/>
        <v>#REF!</v>
      </c>
      <c r="S1038" s="36" t="e">
        <f t="shared" si="438"/>
        <v>#REF!</v>
      </c>
      <c r="T1038" s="36" t="e">
        <f t="shared" si="439"/>
        <v>#REF!</v>
      </c>
      <c r="U1038" s="36" t="e">
        <f t="shared" si="440"/>
        <v>#REF!</v>
      </c>
      <c r="V1038" s="36" t="e">
        <f t="shared" si="441"/>
        <v>#REF!</v>
      </c>
      <c r="W1038" s="36" t="e">
        <f t="shared" si="442"/>
        <v>#REF!</v>
      </c>
      <c r="X1038" s="36" t="e">
        <f t="shared" si="443"/>
        <v>#REF!</v>
      </c>
      <c r="Y1038" s="36" t="e">
        <f t="shared" si="444"/>
        <v>#REF!</v>
      </c>
      <c r="Z1038" s="36" t="e">
        <f t="shared" si="445"/>
        <v>#REF!</v>
      </c>
      <c r="AA1038" s="36" t="e">
        <f t="shared" si="446"/>
        <v>#REF!</v>
      </c>
    </row>
    <row r="1039" spans="1:40" x14ac:dyDescent="0.3">
      <c r="C1039" s="34">
        <v>10.3</v>
      </c>
      <c r="D1039" s="34">
        <v>5.17</v>
      </c>
      <c r="E1039" s="34">
        <v>3.96</v>
      </c>
      <c r="F1039" s="34">
        <v>2.46</v>
      </c>
      <c r="G1039" s="34">
        <v>1.85</v>
      </c>
      <c r="H1039" s="34">
        <v>2.39</v>
      </c>
      <c r="I1039" s="34">
        <v>23.6</v>
      </c>
      <c r="J1039" s="34">
        <v>43.9</v>
      </c>
      <c r="K1039" s="34">
        <v>46.5</v>
      </c>
      <c r="L1039" s="34">
        <v>41</v>
      </c>
      <c r="M1039" s="34">
        <v>13.9</v>
      </c>
      <c r="N1039" s="34">
        <v>8.27</v>
      </c>
      <c r="P1039" s="36" t="e">
        <f t="shared" si="435"/>
        <v>#REF!</v>
      </c>
      <c r="Q1039" s="36" t="e">
        <f t="shared" si="436"/>
        <v>#REF!</v>
      </c>
      <c r="R1039" s="36" t="e">
        <f t="shared" si="437"/>
        <v>#REF!</v>
      </c>
      <c r="S1039" s="36" t="e">
        <f t="shared" si="438"/>
        <v>#REF!</v>
      </c>
      <c r="T1039" s="36" t="e">
        <f t="shared" si="439"/>
        <v>#REF!</v>
      </c>
      <c r="U1039" s="36" t="e">
        <f t="shared" si="440"/>
        <v>#REF!</v>
      </c>
      <c r="V1039" s="36" t="e">
        <f t="shared" si="441"/>
        <v>#REF!</v>
      </c>
      <c r="W1039" s="36" t="e">
        <f t="shared" si="442"/>
        <v>#REF!</v>
      </c>
      <c r="X1039" s="36" t="e">
        <f t="shared" si="443"/>
        <v>#REF!</v>
      </c>
      <c r="Y1039" s="36" t="e">
        <f t="shared" si="444"/>
        <v>#REF!</v>
      </c>
      <c r="Z1039" s="36" t="e">
        <f t="shared" si="445"/>
        <v>#REF!</v>
      </c>
      <c r="AA1039" s="36" t="e">
        <f t="shared" si="446"/>
        <v>#REF!</v>
      </c>
    </row>
    <row r="1040" spans="1:40" x14ac:dyDescent="0.3">
      <c r="C1040" s="34">
        <v>10.5</v>
      </c>
      <c r="D1040" s="34">
        <v>5.07</v>
      </c>
      <c r="E1040" s="34">
        <v>3.71</v>
      </c>
      <c r="F1040" s="34">
        <v>2.35</v>
      </c>
      <c r="G1040" s="34">
        <v>2.2200000000000002</v>
      </c>
      <c r="H1040" s="34">
        <v>2.19</v>
      </c>
      <c r="I1040" s="34">
        <v>21.2</v>
      </c>
      <c r="J1040" s="34">
        <v>57.8</v>
      </c>
      <c r="K1040" s="34">
        <v>45.2</v>
      </c>
      <c r="L1040" s="34">
        <v>42.2</v>
      </c>
      <c r="M1040" s="34">
        <v>13.7</v>
      </c>
      <c r="N1040" s="34">
        <v>8.83</v>
      </c>
      <c r="P1040" s="36" t="e">
        <f t="shared" si="435"/>
        <v>#REF!</v>
      </c>
      <c r="Q1040" s="36" t="e">
        <f t="shared" si="436"/>
        <v>#REF!</v>
      </c>
      <c r="R1040" s="36" t="e">
        <f t="shared" si="437"/>
        <v>#REF!</v>
      </c>
      <c r="S1040" s="36" t="e">
        <f t="shared" si="438"/>
        <v>#REF!</v>
      </c>
      <c r="T1040" s="36" t="e">
        <f t="shared" si="439"/>
        <v>#REF!</v>
      </c>
      <c r="U1040" s="36" t="e">
        <f t="shared" si="440"/>
        <v>#REF!</v>
      </c>
      <c r="V1040" s="36" t="e">
        <f t="shared" si="441"/>
        <v>#REF!</v>
      </c>
      <c r="W1040" s="36" t="e">
        <f t="shared" si="442"/>
        <v>#REF!</v>
      </c>
      <c r="X1040" s="36" t="e">
        <f t="shared" si="443"/>
        <v>#REF!</v>
      </c>
      <c r="Y1040" s="36" t="e">
        <f t="shared" si="444"/>
        <v>#REF!</v>
      </c>
      <c r="Z1040" s="36" t="e">
        <f t="shared" si="445"/>
        <v>#REF!</v>
      </c>
      <c r="AA1040" s="36" t="e">
        <f t="shared" si="446"/>
        <v>#REF!</v>
      </c>
    </row>
    <row r="1041" spans="3:27" x14ac:dyDescent="0.3">
      <c r="C1041" s="34">
        <v>10.199999999999999</v>
      </c>
      <c r="D1041" s="34">
        <v>4.93</v>
      </c>
      <c r="E1041" s="34">
        <v>3.33</v>
      </c>
      <c r="F1041" s="34">
        <v>2.5299999999999998</v>
      </c>
      <c r="G1041" s="34">
        <v>2.35</v>
      </c>
      <c r="H1041" s="34">
        <v>2.11</v>
      </c>
      <c r="I1041" s="34">
        <v>16</v>
      </c>
      <c r="J1041" s="34">
        <v>58.1</v>
      </c>
      <c r="K1041" s="34">
        <v>51</v>
      </c>
      <c r="L1041" s="34">
        <v>94.2</v>
      </c>
      <c r="M1041" s="34">
        <v>13.3</v>
      </c>
      <c r="N1041" s="34">
        <v>8.52</v>
      </c>
      <c r="P1041" s="36" t="e">
        <f t="shared" si="435"/>
        <v>#REF!</v>
      </c>
      <c r="Q1041" s="36" t="e">
        <f t="shared" si="436"/>
        <v>#REF!</v>
      </c>
      <c r="R1041" s="36" t="e">
        <f t="shared" si="437"/>
        <v>#REF!</v>
      </c>
      <c r="S1041" s="36" t="e">
        <f t="shared" si="438"/>
        <v>#REF!</v>
      </c>
      <c r="T1041" s="36" t="e">
        <f t="shared" si="439"/>
        <v>#REF!</v>
      </c>
      <c r="U1041" s="36" t="e">
        <f t="shared" si="440"/>
        <v>#REF!</v>
      </c>
      <c r="V1041" s="36" t="e">
        <f t="shared" si="441"/>
        <v>#REF!</v>
      </c>
      <c r="W1041" s="36" t="e">
        <f t="shared" si="442"/>
        <v>#REF!</v>
      </c>
      <c r="X1041" s="36" t="e">
        <f t="shared" si="443"/>
        <v>#REF!</v>
      </c>
      <c r="Y1041" s="36" t="e">
        <f t="shared" si="444"/>
        <v>#REF!</v>
      </c>
      <c r="Z1041" s="36" t="e">
        <f t="shared" si="445"/>
        <v>#REF!</v>
      </c>
      <c r="AA1041" s="36" t="e">
        <f t="shared" si="446"/>
        <v>#REF!</v>
      </c>
    </row>
    <row r="1042" spans="3:27" x14ac:dyDescent="0.3">
      <c r="C1042" s="34">
        <v>10.1</v>
      </c>
      <c r="D1042" s="34">
        <v>4.97</v>
      </c>
      <c r="E1042" s="34">
        <v>3.62</v>
      </c>
      <c r="F1042" s="34">
        <v>2.46</v>
      </c>
      <c r="G1042" s="34">
        <v>2.14</v>
      </c>
      <c r="H1042" s="34">
        <v>2.3199999999999998</v>
      </c>
      <c r="I1042" s="34">
        <v>20.100000000000001</v>
      </c>
      <c r="J1042" s="34">
        <v>53.6</v>
      </c>
      <c r="K1042" s="34">
        <v>49.4</v>
      </c>
      <c r="L1042" s="34">
        <v>83.5</v>
      </c>
      <c r="M1042" s="34">
        <v>12.8</v>
      </c>
      <c r="N1042" s="34">
        <v>8.39</v>
      </c>
      <c r="P1042" s="36" t="e">
        <f t="shared" si="435"/>
        <v>#REF!</v>
      </c>
      <c r="Q1042" s="36" t="e">
        <f t="shared" si="436"/>
        <v>#REF!</v>
      </c>
      <c r="R1042" s="36" t="e">
        <f t="shared" si="437"/>
        <v>#REF!</v>
      </c>
      <c r="S1042" s="36" t="e">
        <f t="shared" si="438"/>
        <v>#REF!</v>
      </c>
      <c r="T1042" s="36" t="e">
        <f t="shared" si="439"/>
        <v>#REF!</v>
      </c>
      <c r="U1042" s="36" t="e">
        <f t="shared" si="440"/>
        <v>#REF!</v>
      </c>
      <c r="V1042" s="36" t="e">
        <f t="shared" si="441"/>
        <v>#REF!</v>
      </c>
      <c r="W1042" s="36" t="e">
        <f t="shared" si="442"/>
        <v>#REF!</v>
      </c>
      <c r="X1042" s="36" t="e">
        <f t="shared" si="443"/>
        <v>#REF!</v>
      </c>
      <c r="Y1042" s="36" t="e">
        <f t="shared" si="444"/>
        <v>#REF!</v>
      </c>
      <c r="Z1042" s="36" t="e">
        <f t="shared" si="445"/>
        <v>#REF!</v>
      </c>
      <c r="AA1042" s="36" t="e">
        <f t="shared" si="446"/>
        <v>#REF!</v>
      </c>
    </row>
    <row r="1043" spans="3:27" x14ac:dyDescent="0.3">
      <c r="C1043" s="34">
        <v>9.93</v>
      </c>
      <c r="D1043" s="34">
        <v>4.7300000000000004</v>
      </c>
      <c r="E1043" s="34">
        <v>3.42</v>
      </c>
      <c r="F1043" s="34">
        <v>3.87</v>
      </c>
      <c r="G1043" s="34">
        <v>2.0499999999999998</v>
      </c>
      <c r="H1043" s="34">
        <v>2.35</v>
      </c>
      <c r="I1043" s="34">
        <v>19.5</v>
      </c>
      <c r="J1043" s="34">
        <v>50.8</v>
      </c>
      <c r="K1043" s="34">
        <v>47</v>
      </c>
      <c r="L1043" s="34">
        <v>52.6</v>
      </c>
      <c r="M1043" s="34">
        <v>12.6</v>
      </c>
      <c r="N1043" s="34">
        <v>8.2100000000000009</v>
      </c>
      <c r="P1043" s="36" t="e">
        <f t="shared" si="435"/>
        <v>#REF!</v>
      </c>
      <c r="Q1043" s="36" t="e">
        <f t="shared" si="436"/>
        <v>#REF!</v>
      </c>
      <c r="R1043" s="36" t="e">
        <f t="shared" si="437"/>
        <v>#REF!</v>
      </c>
      <c r="S1043" s="36" t="e">
        <f t="shared" si="438"/>
        <v>#REF!</v>
      </c>
      <c r="T1043" s="36" t="e">
        <f t="shared" si="439"/>
        <v>#REF!</v>
      </c>
      <c r="U1043" s="36" t="e">
        <f t="shared" si="440"/>
        <v>#REF!</v>
      </c>
      <c r="V1043" s="36" t="e">
        <f t="shared" si="441"/>
        <v>#REF!</v>
      </c>
      <c r="W1043" s="36" t="e">
        <f t="shared" si="442"/>
        <v>#REF!</v>
      </c>
      <c r="X1043" s="36" t="e">
        <f t="shared" si="443"/>
        <v>#REF!</v>
      </c>
      <c r="Y1043" s="36" t="e">
        <f t="shared" si="444"/>
        <v>#REF!</v>
      </c>
      <c r="Z1043" s="36" t="e">
        <f t="shared" si="445"/>
        <v>#REF!</v>
      </c>
      <c r="AA1043" s="36" t="e">
        <f t="shared" si="446"/>
        <v>#REF!</v>
      </c>
    </row>
    <row r="1044" spans="3:27" x14ac:dyDescent="0.3">
      <c r="C1044" s="34">
        <v>9.86</v>
      </c>
      <c r="D1044" s="34">
        <v>4.93</v>
      </c>
      <c r="E1044" s="34">
        <v>3.46</v>
      </c>
      <c r="F1044" s="34">
        <v>3.46</v>
      </c>
      <c r="G1044" s="34">
        <v>2.19</v>
      </c>
      <c r="H1044" s="34">
        <v>2.91</v>
      </c>
      <c r="I1044" s="34">
        <v>17.3</v>
      </c>
      <c r="J1044" s="34">
        <v>65.900000000000006</v>
      </c>
      <c r="K1044" s="34">
        <v>44.6</v>
      </c>
      <c r="L1044" s="34">
        <v>43.1</v>
      </c>
      <c r="M1044" s="34">
        <v>12.4</v>
      </c>
      <c r="N1044" s="34">
        <v>8.02</v>
      </c>
      <c r="P1044" s="36" t="e">
        <f t="shared" si="435"/>
        <v>#REF!</v>
      </c>
      <c r="Q1044" s="36" t="e">
        <f t="shared" si="436"/>
        <v>#REF!</v>
      </c>
      <c r="R1044" s="36" t="e">
        <f t="shared" si="437"/>
        <v>#REF!</v>
      </c>
      <c r="S1044" s="36" t="e">
        <f t="shared" si="438"/>
        <v>#REF!</v>
      </c>
      <c r="T1044" s="36" t="e">
        <f t="shared" si="439"/>
        <v>#REF!</v>
      </c>
      <c r="U1044" s="36" t="e">
        <f t="shared" si="440"/>
        <v>#REF!</v>
      </c>
      <c r="V1044" s="36" t="e">
        <f t="shared" si="441"/>
        <v>#REF!</v>
      </c>
      <c r="W1044" s="36" t="e">
        <f t="shared" si="442"/>
        <v>#REF!</v>
      </c>
      <c r="X1044" s="36" t="e">
        <f t="shared" si="443"/>
        <v>#REF!</v>
      </c>
      <c r="Y1044" s="36" t="e">
        <f t="shared" si="444"/>
        <v>#REF!</v>
      </c>
      <c r="Z1044" s="36" t="e">
        <f t="shared" si="445"/>
        <v>#REF!</v>
      </c>
      <c r="AA1044" s="36" t="e">
        <f t="shared" si="446"/>
        <v>#REF!</v>
      </c>
    </row>
    <row r="1045" spans="3:27" x14ac:dyDescent="0.3">
      <c r="C1045" s="34">
        <v>9.73</v>
      </c>
      <c r="D1045" s="34">
        <v>4.83</v>
      </c>
      <c r="E1045" s="34">
        <v>3.37</v>
      </c>
      <c r="F1045" s="34">
        <v>3.29</v>
      </c>
      <c r="G1045" s="34">
        <v>2.2799999999999998</v>
      </c>
      <c r="H1045" s="34">
        <v>5.22</v>
      </c>
      <c r="I1045" s="34">
        <v>20.100000000000001</v>
      </c>
      <c r="J1045" s="34">
        <v>63.7</v>
      </c>
      <c r="K1045" s="34">
        <v>44</v>
      </c>
      <c r="L1045" s="34">
        <v>37.4</v>
      </c>
      <c r="M1045" s="34">
        <v>12.2</v>
      </c>
      <c r="N1045" s="34">
        <v>7.84</v>
      </c>
      <c r="P1045" s="36" t="e">
        <f t="shared" si="435"/>
        <v>#REF!</v>
      </c>
      <c r="Q1045" s="36" t="e">
        <f t="shared" si="436"/>
        <v>#REF!</v>
      </c>
      <c r="R1045" s="36" t="e">
        <f t="shared" si="437"/>
        <v>#REF!</v>
      </c>
      <c r="S1045" s="36" t="e">
        <f t="shared" si="438"/>
        <v>#REF!</v>
      </c>
      <c r="T1045" s="36" t="e">
        <f t="shared" si="439"/>
        <v>#REF!</v>
      </c>
      <c r="U1045" s="36" t="e">
        <f t="shared" si="440"/>
        <v>#REF!</v>
      </c>
      <c r="V1045" s="36" t="e">
        <f t="shared" si="441"/>
        <v>#REF!</v>
      </c>
      <c r="W1045" s="36" t="e">
        <f t="shared" si="442"/>
        <v>#REF!</v>
      </c>
      <c r="X1045" s="36" t="e">
        <f t="shared" si="443"/>
        <v>#REF!</v>
      </c>
      <c r="Y1045" s="36" t="e">
        <f t="shared" si="444"/>
        <v>#REF!</v>
      </c>
      <c r="Z1045" s="36" t="e">
        <f t="shared" si="445"/>
        <v>#REF!</v>
      </c>
      <c r="AA1045" s="36" t="e">
        <f t="shared" si="446"/>
        <v>#REF!</v>
      </c>
    </row>
    <row r="1046" spans="3:27" x14ac:dyDescent="0.3">
      <c r="C1046" s="34">
        <v>9.93</v>
      </c>
      <c r="D1046" s="34">
        <v>4.93</v>
      </c>
      <c r="E1046" s="34">
        <v>3.29</v>
      </c>
      <c r="F1046" s="34">
        <v>3.26</v>
      </c>
      <c r="G1046" s="34">
        <v>2.19</v>
      </c>
      <c r="H1046" s="34">
        <v>9.81</v>
      </c>
      <c r="I1046" s="34">
        <v>19.399999999999999</v>
      </c>
      <c r="J1046" s="34">
        <v>67.900000000000006</v>
      </c>
      <c r="K1046" s="34">
        <v>47</v>
      </c>
      <c r="L1046" s="34">
        <v>33.299999999999997</v>
      </c>
      <c r="M1046" s="34">
        <v>12</v>
      </c>
      <c r="N1046" s="34">
        <v>7.9</v>
      </c>
      <c r="P1046" s="36" t="e">
        <f t="shared" si="435"/>
        <v>#REF!</v>
      </c>
      <c r="Q1046" s="36" t="e">
        <f t="shared" si="436"/>
        <v>#REF!</v>
      </c>
      <c r="R1046" s="36" t="e">
        <f t="shared" si="437"/>
        <v>#REF!</v>
      </c>
      <c r="S1046" s="36" t="e">
        <f t="shared" si="438"/>
        <v>#REF!</v>
      </c>
      <c r="T1046" s="36" t="e">
        <f t="shared" si="439"/>
        <v>#REF!</v>
      </c>
      <c r="U1046" s="36" t="e">
        <f t="shared" si="440"/>
        <v>#REF!</v>
      </c>
      <c r="V1046" s="36" t="e">
        <f t="shared" si="441"/>
        <v>#REF!</v>
      </c>
      <c r="W1046" s="36" t="e">
        <f t="shared" si="442"/>
        <v>#REF!</v>
      </c>
      <c r="X1046" s="36" t="e">
        <f t="shared" si="443"/>
        <v>#REF!</v>
      </c>
      <c r="Y1046" s="36" t="e">
        <f t="shared" si="444"/>
        <v>#REF!</v>
      </c>
      <c r="Z1046" s="36" t="e">
        <f t="shared" si="445"/>
        <v>#REF!</v>
      </c>
      <c r="AA1046" s="36" t="e">
        <f t="shared" si="446"/>
        <v>#REF!</v>
      </c>
    </row>
    <row r="1047" spans="3:27" x14ac:dyDescent="0.3">
      <c r="C1047" s="34">
        <v>9.65</v>
      </c>
      <c r="D1047" s="34">
        <v>4.78</v>
      </c>
      <c r="E1047" s="34">
        <v>3.12</v>
      </c>
      <c r="F1047" s="34">
        <v>3.29</v>
      </c>
      <c r="G1047" s="34">
        <v>2.08</v>
      </c>
      <c r="H1047" s="34">
        <v>49.4</v>
      </c>
      <c r="I1047" s="34">
        <v>17.3</v>
      </c>
      <c r="J1047" s="34">
        <v>62.7</v>
      </c>
      <c r="K1047" s="34">
        <v>51.3</v>
      </c>
      <c r="L1047" s="34">
        <v>31.6</v>
      </c>
      <c r="M1047" s="34">
        <v>11.7</v>
      </c>
      <c r="N1047" s="34">
        <v>7.59</v>
      </c>
      <c r="P1047" s="36" t="e">
        <f t="shared" si="435"/>
        <v>#REF!</v>
      </c>
      <c r="Q1047" s="36" t="e">
        <f t="shared" si="436"/>
        <v>#REF!</v>
      </c>
      <c r="R1047" s="36" t="e">
        <f t="shared" si="437"/>
        <v>#REF!</v>
      </c>
      <c r="S1047" s="36" t="e">
        <f t="shared" si="438"/>
        <v>#REF!</v>
      </c>
      <c r="T1047" s="36" t="e">
        <f t="shared" si="439"/>
        <v>#REF!</v>
      </c>
      <c r="U1047" s="36" t="e">
        <f t="shared" si="440"/>
        <v>#REF!</v>
      </c>
      <c r="V1047" s="36" t="e">
        <f t="shared" si="441"/>
        <v>#REF!</v>
      </c>
      <c r="W1047" s="36" t="e">
        <f t="shared" si="442"/>
        <v>#REF!</v>
      </c>
      <c r="X1047" s="36" t="e">
        <f t="shared" si="443"/>
        <v>#REF!</v>
      </c>
      <c r="Y1047" s="36" t="e">
        <f t="shared" si="444"/>
        <v>#REF!</v>
      </c>
      <c r="Z1047" s="36" t="e">
        <f t="shared" si="445"/>
        <v>#REF!</v>
      </c>
      <c r="AA1047" s="36" t="e">
        <f t="shared" si="446"/>
        <v>#REF!</v>
      </c>
    </row>
    <row r="1048" spans="3:27" x14ac:dyDescent="0.3">
      <c r="C1048" s="34">
        <v>9.39</v>
      </c>
      <c r="D1048" s="34">
        <v>4.7300000000000004</v>
      </c>
      <c r="E1048" s="34">
        <v>3.01</v>
      </c>
      <c r="F1048" s="34">
        <v>3.08</v>
      </c>
      <c r="G1048" s="34">
        <v>2.19</v>
      </c>
      <c r="H1048" s="34">
        <v>21.2</v>
      </c>
      <c r="I1048" s="34">
        <v>16.5</v>
      </c>
      <c r="J1048" s="34">
        <v>56</v>
      </c>
      <c r="K1048" s="34">
        <v>48.8</v>
      </c>
      <c r="L1048" s="34">
        <v>30.8</v>
      </c>
      <c r="M1048" s="34">
        <v>11.4</v>
      </c>
      <c r="N1048" s="34">
        <v>7.37</v>
      </c>
      <c r="P1048" s="36" t="e">
        <f t="shared" si="435"/>
        <v>#REF!</v>
      </c>
      <c r="Q1048" s="36" t="e">
        <f t="shared" si="436"/>
        <v>#REF!</v>
      </c>
      <c r="R1048" s="36" t="e">
        <f t="shared" si="437"/>
        <v>#REF!</v>
      </c>
      <c r="S1048" s="36" t="e">
        <f t="shared" si="438"/>
        <v>#REF!</v>
      </c>
      <c r="T1048" s="36" t="e">
        <f t="shared" si="439"/>
        <v>#REF!</v>
      </c>
      <c r="U1048" s="36" t="e">
        <f t="shared" si="440"/>
        <v>#REF!</v>
      </c>
      <c r="V1048" s="36" t="e">
        <f t="shared" si="441"/>
        <v>#REF!</v>
      </c>
      <c r="W1048" s="36" t="e">
        <f t="shared" si="442"/>
        <v>#REF!</v>
      </c>
      <c r="X1048" s="36" t="e">
        <f t="shared" si="443"/>
        <v>#REF!</v>
      </c>
      <c r="Y1048" s="36" t="e">
        <f t="shared" si="444"/>
        <v>#REF!</v>
      </c>
      <c r="Z1048" s="36" t="e">
        <f t="shared" si="445"/>
        <v>#REF!</v>
      </c>
      <c r="AA1048" s="36" t="e">
        <f t="shared" si="446"/>
        <v>#REF!</v>
      </c>
    </row>
    <row r="1049" spans="3:27" x14ac:dyDescent="0.3">
      <c r="C1049" s="34">
        <v>9.39</v>
      </c>
      <c r="D1049" s="34">
        <v>4.6399999999999997</v>
      </c>
      <c r="E1049" s="34">
        <v>3.12</v>
      </c>
      <c r="F1049" s="34">
        <v>2.74</v>
      </c>
      <c r="G1049" s="34">
        <v>2.11</v>
      </c>
      <c r="H1049" s="34">
        <v>15.5</v>
      </c>
      <c r="I1049" s="34">
        <v>18.5</v>
      </c>
      <c r="J1049" s="34">
        <v>52.1</v>
      </c>
      <c r="K1049" s="34">
        <v>45.2</v>
      </c>
      <c r="L1049" s="34">
        <v>29.6</v>
      </c>
      <c r="M1049" s="34">
        <v>11</v>
      </c>
      <c r="N1049" s="34">
        <v>7.21</v>
      </c>
      <c r="P1049" s="36" t="e">
        <f t="shared" si="435"/>
        <v>#REF!</v>
      </c>
      <c r="Q1049" s="36" t="e">
        <f t="shared" si="436"/>
        <v>#REF!</v>
      </c>
      <c r="R1049" s="36" t="e">
        <f t="shared" si="437"/>
        <v>#REF!</v>
      </c>
      <c r="S1049" s="36" t="e">
        <f t="shared" si="438"/>
        <v>#REF!</v>
      </c>
      <c r="T1049" s="36" t="e">
        <f t="shared" si="439"/>
        <v>#REF!</v>
      </c>
      <c r="U1049" s="36" t="e">
        <f t="shared" si="440"/>
        <v>#REF!</v>
      </c>
      <c r="V1049" s="36" t="e">
        <f t="shared" si="441"/>
        <v>#REF!</v>
      </c>
      <c r="W1049" s="36" t="e">
        <f t="shared" si="442"/>
        <v>#REF!</v>
      </c>
      <c r="X1049" s="36" t="e">
        <f t="shared" si="443"/>
        <v>#REF!</v>
      </c>
      <c r="Y1049" s="36" t="e">
        <f t="shared" si="444"/>
        <v>#REF!</v>
      </c>
      <c r="Z1049" s="36" t="e">
        <f t="shared" si="445"/>
        <v>#REF!</v>
      </c>
      <c r="AA1049" s="36" t="e">
        <f t="shared" si="446"/>
        <v>#REF!</v>
      </c>
    </row>
    <row r="1050" spans="3:27" x14ac:dyDescent="0.3">
      <c r="C1050" s="34">
        <v>8.89</v>
      </c>
      <c r="D1050" s="34">
        <v>4.29</v>
      </c>
      <c r="E1050" s="34">
        <v>3.08</v>
      </c>
      <c r="F1050" s="34">
        <v>2.5299999999999998</v>
      </c>
      <c r="G1050" s="34">
        <v>2.08</v>
      </c>
      <c r="H1050" s="34">
        <v>12</v>
      </c>
      <c r="I1050" s="34">
        <v>16.5</v>
      </c>
      <c r="J1050" s="34">
        <v>47.7</v>
      </c>
      <c r="K1050" s="34">
        <v>47.6</v>
      </c>
      <c r="L1050" s="34">
        <v>28.9</v>
      </c>
      <c r="M1050" s="34">
        <v>10.8</v>
      </c>
      <c r="N1050" s="34">
        <v>7.04</v>
      </c>
      <c r="P1050" s="36" t="e">
        <f t="shared" si="435"/>
        <v>#REF!</v>
      </c>
      <c r="Q1050" s="36" t="e">
        <f t="shared" si="436"/>
        <v>#REF!</v>
      </c>
      <c r="R1050" s="36" t="e">
        <f t="shared" si="437"/>
        <v>#REF!</v>
      </c>
      <c r="S1050" s="36" t="e">
        <f t="shared" si="438"/>
        <v>#REF!</v>
      </c>
      <c r="T1050" s="36" t="e">
        <f t="shared" si="439"/>
        <v>#REF!</v>
      </c>
      <c r="U1050" s="36" t="e">
        <f t="shared" si="440"/>
        <v>#REF!</v>
      </c>
      <c r="V1050" s="36" t="e">
        <f t="shared" si="441"/>
        <v>#REF!</v>
      </c>
      <c r="W1050" s="36" t="e">
        <f t="shared" si="442"/>
        <v>#REF!</v>
      </c>
      <c r="X1050" s="36" t="e">
        <f t="shared" si="443"/>
        <v>#REF!</v>
      </c>
      <c r="Y1050" s="36" t="e">
        <f t="shared" si="444"/>
        <v>#REF!</v>
      </c>
      <c r="Z1050" s="36" t="e">
        <f t="shared" si="445"/>
        <v>#REF!</v>
      </c>
      <c r="AA1050" s="36" t="e">
        <f t="shared" si="446"/>
        <v>#REF!</v>
      </c>
    </row>
    <row r="1051" spans="3:27" x14ac:dyDescent="0.3">
      <c r="C1051" s="34">
        <v>9.01</v>
      </c>
      <c r="D1051" s="34">
        <v>3.79</v>
      </c>
      <c r="E1051" s="34">
        <v>3.08</v>
      </c>
      <c r="F1051" s="34">
        <v>2.63</v>
      </c>
      <c r="G1051" s="34">
        <v>2.19</v>
      </c>
      <c r="H1051" s="34">
        <v>11.6</v>
      </c>
      <c r="I1051" s="34">
        <v>28.6</v>
      </c>
      <c r="J1051" s="34">
        <v>43.2</v>
      </c>
      <c r="K1051" s="34">
        <v>47.1</v>
      </c>
      <c r="L1051" s="34">
        <v>26.9</v>
      </c>
      <c r="M1051" s="34">
        <v>10.6</v>
      </c>
      <c r="N1051" s="34">
        <v>7.04</v>
      </c>
      <c r="P1051" s="36" t="e">
        <f t="shared" si="435"/>
        <v>#REF!</v>
      </c>
      <c r="Q1051" s="36" t="e">
        <f t="shared" si="436"/>
        <v>#REF!</v>
      </c>
      <c r="R1051" s="36" t="e">
        <f t="shared" si="437"/>
        <v>#REF!</v>
      </c>
      <c r="S1051" s="36" t="e">
        <f t="shared" si="438"/>
        <v>#REF!</v>
      </c>
      <c r="T1051" s="36" t="e">
        <f t="shared" si="439"/>
        <v>#REF!</v>
      </c>
      <c r="U1051" s="36" t="e">
        <f t="shared" si="440"/>
        <v>#REF!</v>
      </c>
      <c r="V1051" s="36" t="e">
        <f t="shared" si="441"/>
        <v>#REF!</v>
      </c>
      <c r="W1051" s="36" t="e">
        <f t="shared" si="442"/>
        <v>#REF!</v>
      </c>
      <c r="X1051" s="36" t="e">
        <f t="shared" si="443"/>
        <v>#REF!</v>
      </c>
      <c r="Y1051" s="36" t="e">
        <f t="shared" si="444"/>
        <v>#REF!</v>
      </c>
      <c r="Z1051" s="36" t="e">
        <f t="shared" si="445"/>
        <v>#REF!</v>
      </c>
      <c r="AA1051" s="36" t="e">
        <f t="shared" si="446"/>
        <v>#REF!</v>
      </c>
    </row>
    <row r="1052" spans="3:27" x14ac:dyDescent="0.3">
      <c r="C1052" s="34">
        <v>9.08</v>
      </c>
      <c r="D1052" s="34">
        <v>4</v>
      </c>
      <c r="E1052" s="34">
        <v>2.87</v>
      </c>
      <c r="F1052" s="34">
        <v>2.4900000000000002</v>
      </c>
      <c r="G1052" s="34">
        <v>2.11</v>
      </c>
      <c r="H1052" s="34">
        <v>16.8</v>
      </c>
      <c r="I1052" s="34">
        <v>37.1</v>
      </c>
      <c r="J1052" s="34">
        <v>49</v>
      </c>
      <c r="K1052" s="34">
        <v>45.7</v>
      </c>
      <c r="L1052" s="34">
        <v>25.6</v>
      </c>
      <c r="M1052" s="34">
        <v>10.4</v>
      </c>
      <c r="N1052" s="34">
        <v>6.93</v>
      </c>
      <c r="P1052" s="36" t="e">
        <f t="shared" si="435"/>
        <v>#REF!</v>
      </c>
      <c r="Q1052" s="36" t="e">
        <f t="shared" si="436"/>
        <v>#REF!</v>
      </c>
      <c r="R1052" s="36" t="e">
        <f t="shared" si="437"/>
        <v>#REF!</v>
      </c>
      <c r="S1052" s="36" t="e">
        <f t="shared" si="438"/>
        <v>#REF!</v>
      </c>
      <c r="T1052" s="36" t="e">
        <f t="shared" si="439"/>
        <v>#REF!</v>
      </c>
      <c r="U1052" s="36" t="e">
        <f t="shared" si="440"/>
        <v>#REF!</v>
      </c>
      <c r="V1052" s="36" t="e">
        <f t="shared" si="441"/>
        <v>#REF!</v>
      </c>
      <c r="W1052" s="36" t="e">
        <f t="shared" si="442"/>
        <v>#REF!</v>
      </c>
      <c r="X1052" s="36" t="e">
        <f t="shared" si="443"/>
        <v>#REF!</v>
      </c>
      <c r="Y1052" s="36" t="e">
        <f t="shared" si="444"/>
        <v>#REF!</v>
      </c>
      <c r="Z1052" s="36" t="e">
        <f t="shared" si="445"/>
        <v>#REF!</v>
      </c>
      <c r="AA1052" s="36" t="e">
        <f t="shared" si="446"/>
        <v>#REF!</v>
      </c>
    </row>
    <row r="1053" spans="3:27" x14ac:dyDescent="0.3">
      <c r="C1053" s="34">
        <v>9.01</v>
      </c>
      <c r="D1053" s="34">
        <v>4.16</v>
      </c>
      <c r="E1053" s="34">
        <v>2.7</v>
      </c>
      <c r="F1053" s="34">
        <v>2.42</v>
      </c>
      <c r="G1053" s="34">
        <v>2.19</v>
      </c>
      <c r="H1053" s="34">
        <v>18.7</v>
      </c>
      <c r="I1053" s="34">
        <v>37.4</v>
      </c>
      <c r="J1053" s="34">
        <v>61.1</v>
      </c>
      <c r="K1053" s="34">
        <v>43.9</v>
      </c>
      <c r="L1053" s="34">
        <v>24.6</v>
      </c>
      <c r="M1053" s="34">
        <v>10.3</v>
      </c>
      <c r="N1053" s="34">
        <v>6.93</v>
      </c>
      <c r="P1053" s="36" t="e">
        <f t="shared" si="435"/>
        <v>#REF!</v>
      </c>
      <c r="Q1053" s="36" t="e">
        <f t="shared" si="436"/>
        <v>#REF!</v>
      </c>
      <c r="R1053" s="36" t="e">
        <f t="shared" si="437"/>
        <v>#REF!</v>
      </c>
      <c r="S1053" s="36" t="e">
        <f t="shared" si="438"/>
        <v>#REF!</v>
      </c>
      <c r="T1053" s="36" t="e">
        <f t="shared" si="439"/>
        <v>#REF!</v>
      </c>
      <c r="U1053" s="36" t="e">
        <f t="shared" si="440"/>
        <v>#REF!</v>
      </c>
      <c r="V1053" s="36" t="e">
        <f t="shared" si="441"/>
        <v>#REF!</v>
      </c>
      <c r="W1053" s="36" t="e">
        <f t="shared" si="442"/>
        <v>#REF!</v>
      </c>
      <c r="X1053" s="36" t="e">
        <f t="shared" si="443"/>
        <v>#REF!</v>
      </c>
      <c r="Y1053" s="36" t="e">
        <f t="shared" si="444"/>
        <v>#REF!</v>
      </c>
      <c r="Z1053" s="36" t="e">
        <f t="shared" si="445"/>
        <v>#REF!</v>
      </c>
      <c r="AA1053" s="36" t="e">
        <f t="shared" si="446"/>
        <v>#REF!</v>
      </c>
    </row>
    <row r="1054" spans="3:27" x14ac:dyDescent="0.3">
      <c r="C1054" s="34">
        <v>8.89</v>
      </c>
      <c r="D1054" s="34">
        <v>4.04</v>
      </c>
      <c r="E1054" s="34">
        <v>2.74</v>
      </c>
      <c r="F1054" s="34">
        <v>2.39</v>
      </c>
      <c r="G1054" s="34">
        <v>2.39</v>
      </c>
      <c r="H1054" s="34">
        <v>19.2</v>
      </c>
      <c r="I1054" s="34">
        <v>29.6</v>
      </c>
      <c r="J1054" s="34">
        <v>63.5</v>
      </c>
      <c r="K1054" s="34">
        <v>42</v>
      </c>
      <c r="L1054" s="34">
        <v>24.9</v>
      </c>
      <c r="M1054" s="34">
        <v>10.1</v>
      </c>
      <c r="N1054" s="34">
        <v>7.1</v>
      </c>
      <c r="P1054" s="36" t="e">
        <f t="shared" si="435"/>
        <v>#REF!</v>
      </c>
      <c r="Q1054" s="36" t="e">
        <f t="shared" si="436"/>
        <v>#REF!</v>
      </c>
      <c r="R1054" s="36" t="e">
        <f t="shared" si="437"/>
        <v>#REF!</v>
      </c>
      <c r="S1054" s="36" t="e">
        <f t="shared" si="438"/>
        <v>#REF!</v>
      </c>
      <c r="T1054" s="36" t="e">
        <f t="shared" si="439"/>
        <v>#REF!</v>
      </c>
      <c r="U1054" s="36" t="e">
        <f t="shared" si="440"/>
        <v>#REF!</v>
      </c>
      <c r="V1054" s="36" t="e">
        <f t="shared" si="441"/>
        <v>#REF!</v>
      </c>
      <c r="W1054" s="36" t="e">
        <f t="shared" si="442"/>
        <v>#REF!</v>
      </c>
      <c r="X1054" s="36" t="e">
        <f t="shared" si="443"/>
        <v>#REF!</v>
      </c>
      <c r="Y1054" s="36" t="e">
        <f t="shared" si="444"/>
        <v>#REF!</v>
      </c>
      <c r="Z1054" s="36" t="e">
        <f t="shared" si="445"/>
        <v>#REF!</v>
      </c>
      <c r="AA1054" s="36" t="e">
        <f t="shared" si="446"/>
        <v>#REF!</v>
      </c>
    </row>
    <row r="1055" spans="3:27" x14ac:dyDescent="0.3">
      <c r="C1055" s="34">
        <v>8.9499999999999993</v>
      </c>
      <c r="D1055" s="34">
        <v>3.87</v>
      </c>
      <c r="E1055" s="34">
        <v>2.63</v>
      </c>
      <c r="F1055" s="34">
        <v>2.39</v>
      </c>
      <c r="G1055" s="34">
        <v>3</v>
      </c>
      <c r="H1055" s="34">
        <v>17.7</v>
      </c>
      <c r="I1055" s="34">
        <v>31.2</v>
      </c>
      <c r="J1055" s="34">
        <v>57.3</v>
      </c>
      <c r="K1055" s="34">
        <v>39.5</v>
      </c>
      <c r="L1055" s="34">
        <v>23.3</v>
      </c>
      <c r="M1055" s="34">
        <v>9.86</v>
      </c>
      <c r="N1055" s="34">
        <v>6.93</v>
      </c>
      <c r="P1055" s="36" t="e">
        <f t="shared" si="435"/>
        <v>#REF!</v>
      </c>
      <c r="Q1055" s="36" t="e">
        <f t="shared" si="436"/>
        <v>#REF!</v>
      </c>
      <c r="R1055" s="36" t="e">
        <f t="shared" si="437"/>
        <v>#REF!</v>
      </c>
      <c r="S1055" s="36" t="e">
        <f t="shared" si="438"/>
        <v>#REF!</v>
      </c>
      <c r="T1055" s="36" t="e">
        <f t="shared" si="439"/>
        <v>#REF!</v>
      </c>
      <c r="U1055" s="36" t="e">
        <f t="shared" si="440"/>
        <v>#REF!</v>
      </c>
      <c r="V1055" s="36" t="e">
        <f t="shared" si="441"/>
        <v>#REF!</v>
      </c>
      <c r="W1055" s="36" t="e">
        <f t="shared" si="442"/>
        <v>#REF!</v>
      </c>
      <c r="X1055" s="36" t="e">
        <f t="shared" si="443"/>
        <v>#REF!</v>
      </c>
      <c r="Y1055" s="36" t="e">
        <f t="shared" si="444"/>
        <v>#REF!</v>
      </c>
      <c r="Z1055" s="36" t="e">
        <f t="shared" si="445"/>
        <v>#REF!</v>
      </c>
      <c r="AA1055" s="36" t="e">
        <f t="shared" si="446"/>
        <v>#REF!</v>
      </c>
    </row>
    <row r="1056" spans="3:27" x14ac:dyDescent="0.3">
      <c r="C1056" s="34">
        <v>8.83</v>
      </c>
      <c r="D1056" s="34">
        <v>3.87</v>
      </c>
      <c r="E1056" s="34">
        <v>2.63</v>
      </c>
      <c r="F1056" s="34">
        <v>2.3199999999999998</v>
      </c>
      <c r="G1056" s="34">
        <v>3.66</v>
      </c>
      <c r="H1056" s="34">
        <v>15.8</v>
      </c>
      <c r="I1056" s="34">
        <v>32.4</v>
      </c>
      <c r="J1056" s="34">
        <v>52.7</v>
      </c>
      <c r="K1056" s="34">
        <v>38</v>
      </c>
      <c r="L1056" s="34">
        <v>22.4</v>
      </c>
      <c r="M1056" s="34">
        <v>9.58</v>
      </c>
      <c r="N1056" s="34">
        <v>6.76</v>
      </c>
      <c r="P1056" s="36" t="e">
        <f t="shared" si="435"/>
        <v>#REF!</v>
      </c>
      <c r="Q1056" s="36" t="e">
        <f t="shared" si="436"/>
        <v>#REF!</v>
      </c>
      <c r="R1056" s="36" t="e">
        <f t="shared" si="437"/>
        <v>#REF!</v>
      </c>
      <c r="S1056" s="36" t="e">
        <f t="shared" si="438"/>
        <v>#REF!</v>
      </c>
      <c r="T1056" s="36" t="e">
        <f t="shared" si="439"/>
        <v>#REF!</v>
      </c>
      <c r="U1056" s="36" t="e">
        <f t="shared" si="440"/>
        <v>#REF!</v>
      </c>
      <c r="V1056" s="36" t="e">
        <f t="shared" si="441"/>
        <v>#REF!</v>
      </c>
      <c r="W1056" s="36" t="e">
        <f t="shared" si="442"/>
        <v>#REF!</v>
      </c>
      <c r="X1056" s="36" t="e">
        <f t="shared" si="443"/>
        <v>#REF!</v>
      </c>
      <c r="Y1056" s="36" t="e">
        <f t="shared" si="444"/>
        <v>#REF!</v>
      </c>
      <c r="Z1056" s="36" t="e">
        <f t="shared" si="445"/>
        <v>#REF!</v>
      </c>
      <c r="AA1056" s="36" t="e">
        <f t="shared" si="446"/>
        <v>#REF!</v>
      </c>
    </row>
    <row r="1057" spans="1:40" x14ac:dyDescent="0.3">
      <c r="C1057" s="34">
        <v>8.9499999999999993</v>
      </c>
      <c r="D1057" s="34">
        <v>3.71</v>
      </c>
      <c r="E1057" s="34">
        <v>2.74</v>
      </c>
      <c r="F1057" s="34">
        <v>2.39</v>
      </c>
      <c r="G1057" s="34">
        <v>3.62</v>
      </c>
      <c r="H1057" s="34">
        <v>13.7</v>
      </c>
      <c r="I1057" s="34">
        <v>33.799999999999997</v>
      </c>
      <c r="J1057" s="34">
        <v>49.5</v>
      </c>
      <c r="K1057" s="34">
        <v>37.1</v>
      </c>
      <c r="L1057" s="34">
        <v>21.5</v>
      </c>
      <c r="M1057" s="34">
        <v>10.1</v>
      </c>
      <c r="N1057" s="34">
        <v>6.65</v>
      </c>
      <c r="P1057" s="36" t="e">
        <f t="shared" si="435"/>
        <v>#REF!</v>
      </c>
      <c r="Q1057" s="36" t="e">
        <f t="shared" si="436"/>
        <v>#REF!</v>
      </c>
      <c r="R1057" s="36" t="e">
        <f t="shared" si="437"/>
        <v>#REF!</v>
      </c>
      <c r="S1057" s="36" t="e">
        <f t="shared" si="438"/>
        <v>#REF!</v>
      </c>
      <c r="T1057" s="36" t="e">
        <f t="shared" si="439"/>
        <v>#REF!</v>
      </c>
      <c r="U1057" s="36" t="e">
        <f t="shared" si="440"/>
        <v>#REF!</v>
      </c>
      <c r="V1057" s="36" t="e">
        <f t="shared" si="441"/>
        <v>#REF!</v>
      </c>
      <c r="W1057" s="36" t="e">
        <f t="shared" si="442"/>
        <v>#REF!</v>
      </c>
      <c r="X1057" s="36" t="e">
        <f t="shared" si="443"/>
        <v>#REF!</v>
      </c>
      <c r="Y1057" s="36" t="e">
        <f t="shared" si="444"/>
        <v>#REF!</v>
      </c>
      <c r="Z1057" s="36" t="e">
        <f t="shared" si="445"/>
        <v>#REF!</v>
      </c>
      <c r="AA1057" s="36" t="e">
        <f t="shared" si="446"/>
        <v>#REF!</v>
      </c>
    </row>
    <row r="1058" spans="1:40" x14ac:dyDescent="0.3">
      <c r="C1058" s="34">
        <v>8.6999999999999993</v>
      </c>
      <c r="D1058" s="34">
        <v>5.0199999999999996</v>
      </c>
      <c r="E1058" s="34">
        <v>2.8</v>
      </c>
      <c r="F1058" s="34">
        <v>2.2799999999999998</v>
      </c>
      <c r="G1058" s="34">
        <v>3.79</v>
      </c>
      <c r="H1058" s="34">
        <v>12.2</v>
      </c>
      <c r="I1058" s="34">
        <v>35</v>
      </c>
      <c r="J1058" s="34">
        <v>45.8</v>
      </c>
      <c r="K1058" s="34">
        <v>35.9</v>
      </c>
      <c r="L1058" s="34">
        <v>20.399999999999999</v>
      </c>
      <c r="M1058" s="34">
        <v>9.65</v>
      </c>
      <c r="N1058" s="34">
        <v>7.1</v>
      </c>
      <c r="P1058" s="36" t="e">
        <f t="shared" si="435"/>
        <v>#REF!</v>
      </c>
      <c r="Q1058" s="36" t="e">
        <f t="shared" si="436"/>
        <v>#REF!</v>
      </c>
      <c r="R1058" s="36" t="e">
        <f t="shared" si="437"/>
        <v>#REF!</v>
      </c>
      <c r="S1058" s="36" t="e">
        <f t="shared" si="438"/>
        <v>#REF!</v>
      </c>
      <c r="T1058" s="36" t="e">
        <f t="shared" si="439"/>
        <v>#REF!</v>
      </c>
      <c r="U1058" s="36" t="e">
        <f t="shared" si="440"/>
        <v>#REF!</v>
      </c>
      <c r="V1058" s="36" t="e">
        <f t="shared" si="441"/>
        <v>#REF!</v>
      </c>
      <c r="W1058" s="36" t="e">
        <f t="shared" si="442"/>
        <v>#REF!</v>
      </c>
      <c r="X1058" s="36" t="e">
        <f t="shared" si="443"/>
        <v>#REF!</v>
      </c>
      <c r="Y1058" s="36" t="e">
        <f t="shared" si="444"/>
        <v>#REF!</v>
      </c>
      <c r="Z1058" s="36" t="e">
        <f t="shared" si="445"/>
        <v>#REF!</v>
      </c>
      <c r="AA1058" s="36" t="e">
        <f t="shared" si="446"/>
        <v>#REF!</v>
      </c>
    </row>
    <row r="1059" spans="1:40" x14ac:dyDescent="0.3">
      <c r="C1059" s="34">
        <v>8.52</v>
      </c>
      <c r="D1059" s="34">
        <v>4.78</v>
      </c>
      <c r="E1059" s="34">
        <v>3.26</v>
      </c>
      <c r="F1059" s="34">
        <v>2.19</v>
      </c>
      <c r="G1059" s="34">
        <v>3.83</v>
      </c>
      <c r="H1059" s="34">
        <v>11.5</v>
      </c>
      <c r="I1059" s="34">
        <v>43</v>
      </c>
      <c r="J1059" s="34">
        <v>53</v>
      </c>
      <c r="K1059" s="34">
        <v>34.1</v>
      </c>
      <c r="L1059" s="34">
        <v>20</v>
      </c>
      <c r="M1059" s="34">
        <v>9.32</v>
      </c>
      <c r="N1059" s="34">
        <v>6.88</v>
      </c>
      <c r="P1059" s="36" t="e">
        <f t="shared" si="435"/>
        <v>#REF!</v>
      </c>
      <c r="Q1059" s="36" t="e">
        <f t="shared" si="436"/>
        <v>#REF!</v>
      </c>
      <c r="R1059" s="36" t="e">
        <f t="shared" si="437"/>
        <v>#REF!</v>
      </c>
      <c r="S1059" s="36" t="e">
        <f t="shared" si="438"/>
        <v>#REF!</v>
      </c>
      <c r="T1059" s="36" t="e">
        <f t="shared" si="439"/>
        <v>#REF!</v>
      </c>
      <c r="U1059" s="36" t="e">
        <f t="shared" si="440"/>
        <v>#REF!</v>
      </c>
      <c r="V1059" s="36" t="e">
        <f t="shared" si="441"/>
        <v>#REF!</v>
      </c>
      <c r="W1059" s="36" t="e">
        <f t="shared" si="442"/>
        <v>#REF!</v>
      </c>
      <c r="X1059" s="36" t="e">
        <f t="shared" si="443"/>
        <v>#REF!</v>
      </c>
      <c r="Y1059" s="36" t="e">
        <f t="shared" si="444"/>
        <v>#REF!</v>
      </c>
      <c r="Z1059" s="36" t="e">
        <f t="shared" si="445"/>
        <v>#REF!</v>
      </c>
      <c r="AA1059" s="36" t="e">
        <f t="shared" si="446"/>
        <v>#REF!</v>
      </c>
    </row>
    <row r="1060" spans="1:40" x14ac:dyDescent="0.3">
      <c r="C1060" s="34">
        <v>8.39</v>
      </c>
      <c r="D1060" s="34">
        <v>4.74</v>
      </c>
      <c r="E1060" s="34">
        <v>3.19</v>
      </c>
      <c r="F1060" s="34">
        <v>2.2200000000000002</v>
      </c>
      <c r="G1060" s="34">
        <v>3.66</v>
      </c>
      <c r="H1060" s="34">
        <v>10.1</v>
      </c>
      <c r="I1060" s="34">
        <v>50.9</v>
      </c>
      <c r="J1060" s="34">
        <v>54.1</v>
      </c>
      <c r="K1060" s="34">
        <v>33.5</v>
      </c>
      <c r="L1060" s="34">
        <v>19.3</v>
      </c>
      <c r="M1060" s="34">
        <v>9.08</v>
      </c>
      <c r="N1060" s="34">
        <v>6.88</v>
      </c>
      <c r="P1060" s="36" t="e">
        <f t="shared" si="435"/>
        <v>#REF!</v>
      </c>
      <c r="Q1060" s="36" t="e">
        <f t="shared" si="436"/>
        <v>#REF!</v>
      </c>
      <c r="R1060" s="36" t="e">
        <f t="shared" si="437"/>
        <v>#REF!</v>
      </c>
      <c r="S1060" s="36" t="e">
        <f t="shared" si="438"/>
        <v>#REF!</v>
      </c>
      <c r="T1060" s="36" t="e">
        <f t="shared" si="439"/>
        <v>#REF!</v>
      </c>
      <c r="U1060" s="36" t="e">
        <f t="shared" si="440"/>
        <v>#REF!</v>
      </c>
      <c r="V1060" s="36" t="e">
        <f t="shared" si="441"/>
        <v>#REF!</v>
      </c>
      <c r="W1060" s="36" t="e">
        <f t="shared" si="442"/>
        <v>#REF!</v>
      </c>
      <c r="X1060" s="36" t="e">
        <f t="shared" si="443"/>
        <v>#REF!</v>
      </c>
      <c r="Y1060" s="36" t="e">
        <f t="shared" si="444"/>
        <v>#REF!</v>
      </c>
      <c r="Z1060" s="36" t="e">
        <f t="shared" si="445"/>
        <v>#REF!</v>
      </c>
      <c r="AA1060" s="36" t="e">
        <f t="shared" si="446"/>
        <v>#REF!</v>
      </c>
    </row>
    <row r="1061" spans="1:40" x14ac:dyDescent="0.3">
      <c r="C1061" s="34">
        <v>8.27</v>
      </c>
      <c r="D1061" s="34">
        <v>4.5</v>
      </c>
      <c r="E1061" s="34">
        <v>2.8</v>
      </c>
      <c r="F1061" s="34">
        <v>2.14</v>
      </c>
      <c r="G1061" s="34">
        <v>3.42</v>
      </c>
      <c r="H1061" s="34">
        <v>9.32</v>
      </c>
      <c r="I1061" s="34">
        <v>41.6</v>
      </c>
      <c r="J1061" s="34">
        <v>52.1</v>
      </c>
      <c r="K1061" s="34">
        <v>31.6</v>
      </c>
      <c r="L1061" s="34">
        <v>18.600000000000001</v>
      </c>
      <c r="M1061" s="34">
        <v>8.89</v>
      </c>
      <c r="N1061" s="34">
        <v>6.88</v>
      </c>
      <c r="P1061" s="36" t="e">
        <f t="shared" si="435"/>
        <v>#REF!</v>
      </c>
      <c r="Q1061" s="36" t="e">
        <f t="shared" si="436"/>
        <v>#REF!</v>
      </c>
      <c r="R1061" s="36" t="e">
        <f t="shared" si="437"/>
        <v>#REF!</v>
      </c>
      <c r="S1061" s="36" t="e">
        <f t="shared" si="438"/>
        <v>#REF!</v>
      </c>
      <c r="T1061" s="36" t="e">
        <f t="shared" si="439"/>
        <v>#REF!</v>
      </c>
      <c r="U1061" s="36" t="e">
        <f t="shared" si="440"/>
        <v>#REF!</v>
      </c>
      <c r="V1061" s="36" t="e">
        <f t="shared" si="441"/>
        <v>#REF!</v>
      </c>
      <c r="W1061" s="36" t="e">
        <f t="shared" si="442"/>
        <v>#REF!</v>
      </c>
      <c r="X1061" s="36" t="e">
        <f t="shared" si="443"/>
        <v>#REF!</v>
      </c>
      <c r="Y1061" s="36" t="e">
        <f t="shared" si="444"/>
        <v>#REF!</v>
      </c>
      <c r="Z1061" s="36" t="e">
        <f t="shared" si="445"/>
        <v>#REF!</v>
      </c>
      <c r="AA1061" s="36" t="e">
        <f t="shared" si="446"/>
        <v>#REF!</v>
      </c>
    </row>
    <row r="1062" spans="1:40" x14ac:dyDescent="0.3">
      <c r="C1062" s="34">
        <v>8.9700000000000006</v>
      </c>
      <c r="D1062" s="34">
        <v>4.7300000000000004</v>
      </c>
      <c r="E1062" s="34">
        <v>2.8</v>
      </c>
      <c r="F1062" s="34">
        <v>2.14</v>
      </c>
      <c r="G1062" s="34">
        <v>3.15</v>
      </c>
      <c r="H1062" s="34">
        <v>15.9</v>
      </c>
      <c r="I1062" s="34">
        <v>70.7</v>
      </c>
      <c r="J1062" s="34">
        <v>50.1</v>
      </c>
      <c r="K1062" s="34">
        <v>29.7</v>
      </c>
      <c r="L1062" s="34">
        <v>18</v>
      </c>
      <c r="M1062" s="34">
        <v>9.26</v>
      </c>
      <c r="N1062" s="34">
        <v>6.88</v>
      </c>
      <c r="P1062" s="36" t="e">
        <f t="shared" si="435"/>
        <v>#REF!</v>
      </c>
      <c r="Q1062" s="36" t="e">
        <f t="shared" si="436"/>
        <v>#REF!</v>
      </c>
      <c r="R1062" s="36" t="e">
        <f t="shared" si="437"/>
        <v>#REF!</v>
      </c>
      <c r="S1062" s="36" t="e">
        <f t="shared" si="438"/>
        <v>#REF!</v>
      </c>
      <c r="T1062" s="36" t="e">
        <f t="shared" si="439"/>
        <v>#REF!</v>
      </c>
      <c r="U1062" s="36" t="e">
        <f t="shared" si="440"/>
        <v>#REF!</v>
      </c>
      <c r="V1062" s="36" t="e">
        <f t="shared" si="441"/>
        <v>#REF!</v>
      </c>
      <c r="W1062" s="36" t="e">
        <f t="shared" si="442"/>
        <v>#REF!</v>
      </c>
      <c r="X1062" s="36" t="e">
        <f t="shared" si="443"/>
        <v>#REF!</v>
      </c>
      <c r="Y1062" s="36" t="e">
        <f t="shared" si="444"/>
        <v>#REF!</v>
      </c>
      <c r="Z1062" s="36" t="e">
        <f t="shared" si="445"/>
        <v>#REF!</v>
      </c>
      <c r="AA1062" s="36" t="e">
        <f t="shared" si="446"/>
        <v>#REF!</v>
      </c>
    </row>
    <row r="1063" spans="1:40" x14ac:dyDescent="0.3">
      <c r="C1063" s="34">
        <v>8.89</v>
      </c>
      <c r="E1063" s="34">
        <v>2.63</v>
      </c>
      <c r="F1063" s="34">
        <v>2.08</v>
      </c>
      <c r="G1063" s="34">
        <v>2.84</v>
      </c>
      <c r="H1063" s="34">
        <v>17.2</v>
      </c>
      <c r="I1063" s="34">
        <v>66.900000000000006</v>
      </c>
      <c r="J1063" s="34">
        <v>42.4</v>
      </c>
      <c r="K1063" s="34">
        <v>30.3</v>
      </c>
      <c r="L1063" s="34">
        <v>17.2</v>
      </c>
      <c r="M1063" s="34">
        <v>8.9499999999999993</v>
      </c>
      <c r="N1063" s="34">
        <v>6.54</v>
      </c>
      <c r="P1063" s="36" t="e">
        <f>IF(C1063="NaN", "", C1063*$G$7)</f>
        <v>#REF!</v>
      </c>
      <c r="Q1063" s="36"/>
      <c r="R1063" s="36" t="e">
        <f t="shared" ref="R1063:AA1064" si="448">IF(E1063="NaN", "", E1063*$G$7)</f>
        <v>#REF!</v>
      </c>
      <c r="S1063" s="36" t="e">
        <f t="shared" si="448"/>
        <v>#REF!</v>
      </c>
      <c r="T1063" s="36" t="e">
        <f t="shared" si="448"/>
        <v>#REF!</v>
      </c>
      <c r="U1063" s="36" t="e">
        <f t="shared" si="448"/>
        <v>#REF!</v>
      </c>
      <c r="V1063" s="36" t="e">
        <f t="shared" si="448"/>
        <v>#REF!</v>
      </c>
      <c r="W1063" s="36" t="e">
        <f t="shared" si="448"/>
        <v>#REF!</v>
      </c>
      <c r="X1063" s="36" t="e">
        <f t="shared" si="448"/>
        <v>#REF!</v>
      </c>
      <c r="Y1063" s="36" t="e">
        <f t="shared" si="448"/>
        <v>#REF!</v>
      </c>
      <c r="Z1063" s="36" t="e">
        <f t="shared" si="448"/>
        <v>#REF!</v>
      </c>
      <c r="AA1063" s="36" t="e">
        <f t="shared" si="448"/>
        <v>#REF!</v>
      </c>
    </row>
    <row r="1064" spans="1:40" x14ac:dyDescent="0.3">
      <c r="C1064" s="34">
        <v>8.58</v>
      </c>
      <c r="E1064" s="34">
        <v>2.98</v>
      </c>
      <c r="F1064" s="34">
        <v>2</v>
      </c>
      <c r="G1064" s="34">
        <v>2.5299999999999998</v>
      </c>
      <c r="H1064" s="34">
        <v>16.8</v>
      </c>
      <c r="I1064" s="34">
        <v>57.3</v>
      </c>
      <c r="J1064" s="34">
        <v>37.4</v>
      </c>
      <c r="K1064" s="34">
        <v>29.6</v>
      </c>
      <c r="L1064" s="34">
        <v>16.7</v>
      </c>
      <c r="M1064" s="34">
        <v>8.77</v>
      </c>
      <c r="N1064" s="34">
        <v>6.38</v>
      </c>
      <c r="P1064" s="36" t="e">
        <f>IF(C1064="NaN", "", C1064*$G$7)</f>
        <v>#REF!</v>
      </c>
      <c r="Q1064" s="36"/>
      <c r="R1064" s="36" t="e">
        <f t="shared" si="448"/>
        <v>#REF!</v>
      </c>
      <c r="S1064" s="36" t="e">
        <f t="shared" si="448"/>
        <v>#REF!</v>
      </c>
      <c r="T1064" s="36" t="e">
        <f t="shared" si="448"/>
        <v>#REF!</v>
      </c>
      <c r="U1064" s="36" t="e">
        <f t="shared" si="448"/>
        <v>#REF!</v>
      </c>
      <c r="V1064" s="36" t="e">
        <f t="shared" si="448"/>
        <v>#REF!</v>
      </c>
      <c r="W1064" s="36" t="e">
        <f t="shared" si="448"/>
        <v>#REF!</v>
      </c>
      <c r="X1064" s="36" t="e">
        <f t="shared" si="448"/>
        <v>#REF!</v>
      </c>
      <c r="Y1064" s="36" t="e">
        <f t="shared" si="448"/>
        <v>#REF!</v>
      </c>
      <c r="Z1064" s="36" t="e">
        <f t="shared" si="448"/>
        <v>#REF!</v>
      </c>
      <c r="AA1064" s="36" t="e">
        <f t="shared" si="448"/>
        <v>#REF!</v>
      </c>
    </row>
    <row r="1065" spans="1:40" x14ac:dyDescent="0.3">
      <c r="C1065" s="34">
        <v>8.33</v>
      </c>
      <c r="E1065" s="34">
        <v>3.01</v>
      </c>
      <c r="G1065" s="34">
        <v>2.2799999999999998</v>
      </c>
      <c r="I1065" s="34">
        <v>92.9</v>
      </c>
      <c r="J1065" s="34">
        <v>35.799999999999997</v>
      </c>
      <c r="L1065" s="34">
        <v>16.3</v>
      </c>
      <c r="N1065" s="34">
        <v>6.1</v>
      </c>
      <c r="P1065" s="36" t="e">
        <f>IF(C1065="NaN", "", C1065*$G$7)</f>
        <v>#REF!</v>
      </c>
      <c r="Q1065" s="36"/>
      <c r="R1065" s="36" t="e">
        <f>IF(E1065="NaN", "", E1065*$G$7)</f>
        <v>#REF!</v>
      </c>
      <c r="S1065" s="36"/>
      <c r="T1065" s="36" t="e">
        <f>IF(G1065="NaN", "", G1065*$G$7)</f>
        <v>#REF!</v>
      </c>
      <c r="U1065" s="36"/>
      <c r="V1065" s="36" t="e">
        <f>IF(I1065="NaN", "", I1065*$G$7)</f>
        <v>#REF!</v>
      </c>
      <c r="W1065" s="36" t="e">
        <f>IF(J1065="NaN", "", J1065*$G$7)</f>
        <v>#REF!</v>
      </c>
      <c r="X1065" s="36"/>
      <c r="Y1065" s="36" t="e">
        <f>IF(L1065="NaN", "", L1065*$G$7)</f>
        <v>#REF!</v>
      </c>
      <c r="Z1065" s="36"/>
      <c r="AA1065" s="36" t="e">
        <f>IF(N1065="NaN", "", N1065*$G$7)</f>
        <v>#REF!</v>
      </c>
    </row>
    <row r="1066" spans="1:40" x14ac:dyDescent="0.3">
      <c r="P1066" s="36"/>
      <c r="Q1066" s="36"/>
      <c r="R1066" s="36"/>
      <c r="S1066" s="36"/>
      <c r="T1066" s="36"/>
      <c r="U1066" s="36"/>
      <c r="V1066" s="36"/>
      <c r="W1066" s="36"/>
      <c r="X1066" s="36"/>
      <c r="Y1066" s="36"/>
      <c r="Z1066" s="36"/>
      <c r="AA1066" s="36"/>
    </row>
    <row r="1067" spans="1:40" x14ac:dyDescent="0.3">
      <c r="A1067" s="34">
        <v>2000</v>
      </c>
      <c r="C1067" s="34">
        <v>6.43</v>
      </c>
      <c r="D1067" s="34">
        <v>4.7300000000000004</v>
      </c>
      <c r="E1067" s="34">
        <v>5.12</v>
      </c>
      <c r="F1067" s="34">
        <v>7.1</v>
      </c>
      <c r="G1067" s="34">
        <v>8.02</v>
      </c>
      <c r="H1067" s="34">
        <v>11.4</v>
      </c>
      <c r="I1067" s="34">
        <v>31.7</v>
      </c>
      <c r="J1067" s="34">
        <v>135</v>
      </c>
      <c r="K1067" s="34">
        <v>82</v>
      </c>
      <c r="L1067" s="34">
        <v>26.6</v>
      </c>
      <c r="M1067" s="34">
        <v>12.2</v>
      </c>
      <c r="N1067" s="34">
        <v>8.77</v>
      </c>
      <c r="P1067" s="36" t="e">
        <f t="shared" ref="P1067:P1095" si="449">IF(C1067="NaN", "", C1067*$G$7)</f>
        <v>#REF!</v>
      </c>
      <c r="Q1067" s="36" t="e">
        <f t="shared" ref="Q1067:Q1095" si="450">IF(D1067="NaN", "", D1067*$G$7)</f>
        <v>#REF!</v>
      </c>
      <c r="R1067" s="36" t="e">
        <f t="shared" ref="R1067:R1095" si="451">IF(E1067="NaN", "", E1067*$G$7)</f>
        <v>#REF!</v>
      </c>
      <c r="S1067" s="36" t="e">
        <f t="shared" ref="S1067:S1095" si="452">IF(F1067="NaN", "", F1067*$G$7)</f>
        <v>#REF!</v>
      </c>
      <c r="T1067" s="36" t="e">
        <f t="shared" ref="T1067:T1095" si="453">IF(G1067="NaN", "", G1067*$G$7)</f>
        <v>#REF!</v>
      </c>
      <c r="U1067" s="36" t="e">
        <f t="shared" ref="U1067:U1095" si="454">IF(H1067="NaN", "", H1067*$G$7)</f>
        <v>#REF!</v>
      </c>
      <c r="V1067" s="36" t="e">
        <f t="shared" ref="V1067:V1095" si="455">IF(I1067="NaN", "", I1067*$G$7)</f>
        <v>#REF!</v>
      </c>
      <c r="W1067" s="36" t="e">
        <f t="shared" ref="W1067:W1095" si="456">IF(J1067="NaN", "", J1067*$G$7)</f>
        <v>#REF!</v>
      </c>
      <c r="X1067" s="36" t="e">
        <f t="shared" ref="X1067:X1095" si="457">IF(K1067="NaN", "", K1067*$G$7)</f>
        <v>#REF!</v>
      </c>
      <c r="Y1067" s="36" t="e">
        <f t="shared" ref="Y1067:Y1095" si="458">IF(L1067="NaN", "", L1067*$G$7)</f>
        <v>#REF!</v>
      </c>
      <c r="Z1067" s="36" t="e">
        <f t="shared" ref="Z1067:Z1095" si="459">IF(M1067="NaN", "", M1067*$G$7)</f>
        <v>#REF!</v>
      </c>
      <c r="AA1067" s="36" t="e">
        <f t="shared" ref="AA1067:AA1095" si="460">IF(N1067="NaN", "", N1067*$G$7)</f>
        <v>#REF!</v>
      </c>
      <c r="AC1067" s="3" t="e">
        <f t="shared" ref="AC1067:AN1067" si="461">AVERAGE(P1067:P1097)</f>
        <v>#REF!</v>
      </c>
      <c r="AD1067" s="3" t="e">
        <f t="shared" si="461"/>
        <v>#REF!</v>
      </c>
      <c r="AE1067" s="3" t="e">
        <f t="shared" si="461"/>
        <v>#REF!</v>
      </c>
      <c r="AF1067" s="3" t="e">
        <f t="shared" si="461"/>
        <v>#REF!</v>
      </c>
      <c r="AG1067" s="3" t="e">
        <f t="shared" si="461"/>
        <v>#REF!</v>
      </c>
      <c r="AH1067" s="3" t="e">
        <f t="shared" si="461"/>
        <v>#REF!</v>
      </c>
      <c r="AI1067" s="3" t="e">
        <f t="shared" si="461"/>
        <v>#REF!</v>
      </c>
      <c r="AJ1067" s="3" t="e">
        <f t="shared" si="461"/>
        <v>#REF!</v>
      </c>
      <c r="AK1067" s="3" t="e">
        <f t="shared" si="461"/>
        <v>#REF!</v>
      </c>
      <c r="AL1067" s="3" t="e">
        <f t="shared" si="461"/>
        <v>#REF!</v>
      </c>
      <c r="AM1067" s="3" t="e">
        <f t="shared" si="461"/>
        <v>#REF!</v>
      </c>
      <c r="AN1067" s="3" t="e">
        <f t="shared" si="461"/>
        <v>#REF!</v>
      </c>
    </row>
    <row r="1068" spans="1:40" x14ac:dyDescent="0.3">
      <c r="C1068" s="34">
        <v>6.27</v>
      </c>
      <c r="D1068" s="34">
        <v>5.07</v>
      </c>
      <c r="E1068" s="34">
        <v>4.97</v>
      </c>
      <c r="F1068" s="34">
        <v>7.43</v>
      </c>
      <c r="G1068" s="34">
        <v>7.77</v>
      </c>
      <c r="H1068" s="34">
        <v>10.4</v>
      </c>
      <c r="I1068" s="34">
        <v>30.4</v>
      </c>
      <c r="J1068" s="34">
        <v>117</v>
      </c>
      <c r="K1068" s="34">
        <v>77.7</v>
      </c>
      <c r="L1068" s="34">
        <v>26</v>
      </c>
      <c r="M1068" s="34">
        <v>11.9</v>
      </c>
      <c r="N1068" s="34">
        <v>8.6999999999999993</v>
      </c>
      <c r="P1068" s="36" t="e">
        <f t="shared" si="449"/>
        <v>#REF!</v>
      </c>
      <c r="Q1068" s="36" t="e">
        <f t="shared" si="450"/>
        <v>#REF!</v>
      </c>
      <c r="R1068" s="36" t="e">
        <f t="shared" si="451"/>
        <v>#REF!</v>
      </c>
      <c r="S1068" s="36" t="e">
        <f t="shared" si="452"/>
        <v>#REF!</v>
      </c>
      <c r="T1068" s="36" t="e">
        <f t="shared" si="453"/>
        <v>#REF!</v>
      </c>
      <c r="U1068" s="36" t="e">
        <f t="shared" si="454"/>
        <v>#REF!</v>
      </c>
      <c r="V1068" s="36" t="e">
        <f t="shared" si="455"/>
        <v>#REF!</v>
      </c>
      <c r="W1068" s="36" t="e">
        <f t="shared" si="456"/>
        <v>#REF!</v>
      </c>
      <c r="X1068" s="36" t="e">
        <f t="shared" si="457"/>
        <v>#REF!</v>
      </c>
      <c r="Y1068" s="36" t="e">
        <f t="shared" si="458"/>
        <v>#REF!</v>
      </c>
      <c r="Z1068" s="36" t="e">
        <f t="shared" si="459"/>
        <v>#REF!</v>
      </c>
      <c r="AA1068" s="36" t="e">
        <f t="shared" si="460"/>
        <v>#REF!</v>
      </c>
    </row>
    <row r="1069" spans="1:40" x14ac:dyDescent="0.3">
      <c r="C1069" s="34">
        <v>5.99</v>
      </c>
      <c r="D1069" s="34">
        <v>4.88</v>
      </c>
      <c r="E1069" s="34">
        <v>4.83</v>
      </c>
      <c r="F1069" s="34">
        <v>6.65</v>
      </c>
      <c r="G1069" s="34">
        <v>7.04</v>
      </c>
      <c r="H1069" s="34">
        <v>10.3</v>
      </c>
      <c r="I1069" s="34">
        <v>29.1</v>
      </c>
      <c r="J1069" s="34">
        <v>99.6</v>
      </c>
      <c r="K1069" s="34">
        <v>71.8</v>
      </c>
      <c r="L1069" s="34">
        <v>24.8</v>
      </c>
      <c r="M1069" s="34">
        <v>11.5</v>
      </c>
      <c r="N1069" s="34">
        <v>8.52</v>
      </c>
      <c r="P1069" s="36" t="e">
        <f t="shared" si="449"/>
        <v>#REF!</v>
      </c>
      <c r="Q1069" s="36" t="e">
        <f t="shared" si="450"/>
        <v>#REF!</v>
      </c>
      <c r="R1069" s="36" t="e">
        <f t="shared" si="451"/>
        <v>#REF!</v>
      </c>
      <c r="S1069" s="36" t="e">
        <f t="shared" si="452"/>
        <v>#REF!</v>
      </c>
      <c r="T1069" s="36" t="e">
        <f t="shared" si="453"/>
        <v>#REF!</v>
      </c>
      <c r="U1069" s="36" t="e">
        <f t="shared" si="454"/>
        <v>#REF!</v>
      </c>
      <c r="V1069" s="36" t="e">
        <f t="shared" si="455"/>
        <v>#REF!</v>
      </c>
      <c r="W1069" s="36" t="e">
        <f t="shared" si="456"/>
        <v>#REF!</v>
      </c>
      <c r="X1069" s="36" t="e">
        <f t="shared" si="457"/>
        <v>#REF!</v>
      </c>
      <c r="Y1069" s="36" t="e">
        <f t="shared" si="458"/>
        <v>#REF!</v>
      </c>
      <c r="Z1069" s="36" t="e">
        <f t="shared" si="459"/>
        <v>#REF!</v>
      </c>
      <c r="AA1069" s="36" t="e">
        <f t="shared" si="460"/>
        <v>#REF!</v>
      </c>
    </row>
    <row r="1070" spans="1:40" x14ac:dyDescent="0.3">
      <c r="C1070" s="34">
        <v>5.94</v>
      </c>
      <c r="D1070" s="34">
        <v>5.0199999999999996</v>
      </c>
      <c r="E1070" s="34">
        <v>4.59</v>
      </c>
      <c r="F1070" s="34">
        <v>5.8</v>
      </c>
      <c r="G1070" s="34">
        <v>9.14</v>
      </c>
      <c r="H1070" s="34">
        <v>9.7200000000000006</v>
      </c>
      <c r="I1070" s="34">
        <v>27.6</v>
      </c>
      <c r="J1070" s="34">
        <v>80.099999999999994</v>
      </c>
      <c r="K1070" s="34">
        <v>74.400000000000006</v>
      </c>
      <c r="L1070" s="34">
        <v>23.7</v>
      </c>
      <c r="M1070" s="34">
        <v>12</v>
      </c>
      <c r="N1070" s="34">
        <v>8.89</v>
      </c>
      <c r="P1070" s="36" t="e">
        <f t="shared" si="449"/>
        <v>#REF!</v>
      </c>
      <c r="Q1070" s="36" t="e">
        <f t="shared" si="450"/>
        <v>#REF!</v>
      </c>
      <c r="R1070" s="36" t="e">
        <f t="shared" si="451"/>
        <v>#REF!</v>
      </c>
      <c r="S1070" s="36" t="e">
        <f t="shared" si="452"/>
        <v>#REF!</v>
      </c>
      <c r="T1070" s="36" t="e">
        <f t="shared" si="453"/>
        <v>#REF!</v>
      </c>
      <c r="U1070" s="36" t="e">
        <f t="shared" si="454"/>
        <v>#REF!</v>
      </c>
      <c r="V1070" s="36" t="e">
        <f t="shared" si="455"/>
        <v>#REF!</v>
      </c>
      <c r="W1070" s="36" t="e">
        <f t="shared" si="456"/>
        <v>#REF!</v>
      </c>
      <c r="X1070" s="36" t="e">
        <f t="shared" si="457"/>
        <v>#REF!</v>
      </c>
      <c r="Y1070" s="36" t="e">
        <f t="shared" si="458"/>
        <v>#REF!</v>
      </c>
      <c r="Z1070" s="36" t="e">
        <f t="shared" si="459"/>
        <v>#REF!</v>
      </c>
      <c r="AA1070" s="36" t="e">
        <f t="shared" si="460"/>
        <v>#REF!</v>
      </c>
    </row>
    <row r="1071" spans="1:40" x14ac:dyDescent="0.3">
      <c r="C1071" s="34">
        <v>5.84</v>
      </c>
      <c r="D1071" s="34">
        <v>5.17</v>
      </c>
      <c r="E1071" s="34">
        <v>4.37</v>
      </c>
      <c r="F1071" s="34">
        <v>5.8</v>
      </c>
      <c r="G1071" s="34">
        <v>12</v>
      </c>
      <c r="H1071" s="34">
        <v>14</v>
      </c>
      <c r="I1071" s="34">
        <v>26.4</v>
      </c>
      <c r="J1071" s="34">
        <v>70.2</v>
      </c>
      <c r="K1071" s="34">
        <v>69.099999999999994</v>
      </c>
      <c r="L1071" s="34">
        <v>23.6</v>
      </c>
      <c r="M1071" s="34">
        <v>11.5</v>
      </c>
      <c r="N1071" s="34">
        <v>8.64</v>
      </c>
      <c r="P1071" s="36" t="e">
        <f t="shared" si="449"/>
        <v>#REF!</v>
      </c>
      <c r="Q1071" s="36" t="e">
        <f t="shared" si="450"/>
        <v>#REF!</v>
      </c>
      <c r="R1071" s="36" t="e">
        <f t="shared" si="451"/>
        <v>#REF!</v>
      </c>
      <c r="S1071" s="36" t="e">
        <f t="shared" si="452"/>
        <v>#REF!</v>
      </c>
      <c r="T1071" s="36" t="e">
        <f t="shared" si="453"/>
        <v>#REF!</v>
      </c>
      <c r="U1071" s="36" t="e">
        <f t="shared" si="454"/>
        <v>#REF!</v>
      </c>
      <c r="V1071" s="36" t="e">
        <f t="shared" si="455"/>
        <v>#REF!</v>
      </c>
      <c r="W1071" s="36" t="e">
        <f t="shared" si="456"/>
        <v>#REF!</v>
      </c>
      <c r="X1071" s="36" t="e">
        <f t="shared" si="457"/>
        <v>#REF!</v>
      </c>
      <c r="Y1071" s="36" t="e">
        <f t="shared" si="458"/>
        <v>#REF!</v>
      </c>
      <c r="Z1071" s="36" t="e">
        <f t="shared" si="459"/>
        <v>#REF!</v>
      </c>
      <c r="AA1071" s="36" t="e">
        <f t="shared" si="460"/>
        <v>#REF!</v>
      </c>
    </row>
    <row r="1072" spans="1:40" x14ac:dyDescent="0.3">
      <c r="C1072" s="34">
        <v>5.6</v>
      </c>
      <c r="D1072" s="34">
        <v>5.17</v>
      </c>
      <c r="E1072" s="34">
        <v>4.83</v>
      </c>
      <c r="F1072" s="34">
        <v>6.6</v>
      </c>
      <c r="G1072" s="34">
        <v>10.3</v>
      </c>
      <c r="H1072" s="34">
        <v>20.5</v>
      </c>
      <c r="I1072" s="34">
        <v>29.4</v>
      </c>
      <c r="J1072" s="34">
        <v>61.3</v>
      </c>
      <c r="K1072" s="34">
        <v>62.3</v>
      </c>
      <c r="L1072" s="34">
        <v>22.5</v>
      </c>
      <c r="M1072" s="34">
        <v>11.5</v>
      </c>
      <c r="N1072" s="34">
        <v>8.64</v>
      </c>
      <c r="P1072" s="36" t="e">
        <f t="shared" si="449"/>
        <v>#REF!</v>
      </c>
      <c r="Q1072" s="36" t="e">
        <f t="shared" si="450"/>
        <v>#REF!</v>
      </c>
      <c r="R1072" s="36" t="e">
        <f t="shared" si="451"/>
        <v>#REF!</v>
      </c>
      <c r="S1072" s="36" t="e">
        <f t="shared" si="452"/>
        <v>#REF!</v>
      </c>
      <c r="T1072" s="36" t="e">
        <f t="shared" si="453"/>
        <v>#REF!</v>
      </c>
      <c r="U1072" s="36" t="e">
        <f t="shared" si="454"/>
        <v>#REF!</v>
      </c>
      <c r="V1072" s="36" t="e">
        <f t="shared" si="455"/>
        <v>#REF!</v>
      </c>
      <c r="W1072" s="36" t="e">
        <f t="shared" si="456"/>
        <v>#REF!</v>
      </c>
      <c r="X1072" s="36" t="e">
        <f t="shared" si="457"/>
        <v>#REF!</v>
      </c>
      <c r="Y1072" s="36" t="e">
        <f t="shared" si="458"/>
        <v>#REF!</v>
      </c>
      <c r="Z1072" s="36" t="e">
        <f t="shared" si="459"/>
        <v>#REF!</v>
      </c>
      <c r="AA1072" s="36" t="e">
        <f t="shared" si="460"/>
        <v>#REF!</v>
      </c>
    </row>
    <row r="1073" spans="3:27" x14ac:dyDescent="0.3">
      <c r="C1073" s="34">
        <v>5.65</v>
      </c>
      <c r="D1073" s="34">
        <v>4.97</v>
      </c>
      <c r="E1073" s="34">
        <v>4.7300000000000004</v>
      </c>
      <c r="F1073" s="34">
        <v>6.32</v>
      </c>
      <c r="G1073" s="34">
        <v>8.2100000000000009</v>
      </c>
      <c r="H1073" s="34">
        <v>19.100000000000001</v>
      </c>
      <c r="I1073" s="34">
        <v>26.6</v>
      </c>
      <c r="J1073" s="34">
        <v>54.4</v>
      </c>
      <c r="K1073" s="34">
        <v>58.6</v>
      </c>
      <c r="L1073" s="34">
        <v>21.6</v>
      </c>
      <c r="M1073" s="34">
        <v>11.4</v>
      </c>
      <c r="N1073" s="34">
        <v>8.4600000000000009</v>
      </c>
      <c r="P1073" s="36" t="e">
        <f t="shared" si="449"/>
        <v>#REF!</v>
      </c>
      <c r="Q1073" s="36" t="e">
        <f t="shared" si="450"/>
        <v>#REF!</v>
      </c>
      <c r="R1073" s="36" t="e">
        <f t="shared" si="451"/>
        <v>#REF!</v>
      </c>
      <c r="S1073" s="36" t="e">
        <f t="shared" si="452"/>
        <v>#REF!</v>
      </c>
      <c r="T1073" s="36" t="e">
        <f t="shared" si="453"/>
        <v>#REF!</v>
      </c>
      <c r="U1073" s="36" t="e">
        <f t="shared" si="454"/>
        <v>#REF!</v>
      </c>
      <c r="V1073" s="36" t="e">
        <f t="shared" si="455"/>
        <v>#REF!</v>
      </c>
      <c r="W1073" s="36" t="e">
        <f t="shared" si="456"/>
        <v>#REF!</v>
      </c>
      <c r="X1073" s="36" t="e">
        <f t="shared" si="457"/>
        <v>#REF!</v>
      </c>
      <c r="Y1073" s="36" t="e">
        <f t="shared" si="458"/>
        <v>#REF!</v>
      </c>
      <c r="Z1073" s="36" t="e">
        <f t="shared" si="459"/>
        <v>#REF!</v>
      </c>
      <c r="AA1073" s="36" t="e">
        <f t="shared" si="460"/>
        <v>#REF!</v>
      </c>
    </row>
    <row r="1074" spans="3:27" x14ac:dyDescent="0.3">
      <c r="C1074" s="34">
        <v>5.6</v>
      </c>
      <c r="D1074" s="34">
        <v>4.83</v>
      </c>
      <c r="E1074" s="34">
        <v>4.6399999999999997</v>
      </c>
      <c r="F1074" s="34">
        <v>6.32</v>
      </c>
      <c r="G1074" s="34">
        <v>8.64</v>
      </c>
      <c r="H1074" s="34">
        <v>43.6</v>
      </c>
      <c r="I1074" s="34">
        <v>34.4</v>
      </c>
      <c r="J1074" s="34">
        <v>44.2</v>
      </c>
      <c r="K1074" s="34">
        <v>65.3</v>
      </c>
      <c r="L1074" s="34">
        <v>20.399999999999999</v>
      </c>
      <c r="M1074" s="34">
        <v>11.3</v>
      </c>
      <c r="N1074" s="34">
        <v>8.27</v>
      </c>
      <c r="P1074" s="36" t="e">
        <f t="shared" si="449"/>
        <v>#REF!</v>
      </c>
      <c r="Q1074" s="36" t="e">
        <f t="shared" si="450"/>
        <v>#REF!</v>
      </c>
      <c r="R1074" s="36" t="e">
        <f t="shared" si="451"/>
        <v>#REF!</v>
      </c>
      <c r="S1074" s="36" t="e">
        <f t="shared" si="452"/>
        <v>#REF!</v>
      </c>
      <c r="T1074" s="36" t="e">
        <f t="shared" si="453"/>
        <v>#REF!</v>
      </c>
      <c r="U1074" s="36" t="e">
        <f t="shared" si="454"/>
        <v>#REF!</v>
      </c>
      <c r="V1074" s="36" t="e">
        <f t="shared" si="455"/>
        <v>#REF!</v>
      </c>
      <c r="W1074" s="36" t="e">
        <f t="shared" si="456"/>
        <v>#REF!</v>
      </c>
      <c r="X1074" s="36" t="e">
        <f t="shared" si="457"/>
        <v>#REF!</v>
      </c>
      <c r="Y1074" s="36" t="e">
        <f t="shared" si="458"/>
        <v>#REF!</v>
      </c>
      <c r="Z1074" s="36" t="e">
        <f t="shared" si="459"/>
        <v>#REF!</v>
      </c>
      <c r="AA1074" s="36" t="e">
        <f t="shared" si="460"/>
        <v>#REF!</v>
      </c>
    </row>
    <row r="1075" spans="3:27" x14ac:dyDescent="0.3">
      <c r="C1075" s="34">
        <v>5.51</v>
      </c>
      <c r="D1075" s="34">
        <v>4.68</v>
      </c>
      <c r="E1075" s="34">
        <v>4.41</v>
      </c>
      <c r="F1075" s="34">
        <v>5.8</v>
      </c>
      <c r="G1075" s="34">
        <v>8.2100000000000009</v>
      </c>
      <c r="H1075" s="34">
        <v>60.6</v>
      </c>
      <c r="I1075" s="34">
        <v>40.1</v>
      </c>
      <c r="J1075" s="34">
        <v>38.4</v>
      </c>
      <c r="K1075" s="34">
        <v>60.7</v>
      </c>
      <c r="L1075" s="34">
        <v>20</v>
      </c>
      <c r="M1075" s="34">
        <v>11.1</v>
      </c>
      <c r="N1075" s="34">
        <v>8.08</v>
      </c>
      <c r="P1075" s="36" t="e">
        <f t="shared" si="449"/>
        <v>#REF!</v>
      </c>
      <c r="Q1075" s="36" t="e">
        <f t="shared" si="450"/>
        <v>#REF!</v>
      </c>
      <c r="R1075" s="36" t="e">
        <f t="shared" si="451"/>
        <v>#REF!</v>
      </c>
      <c r="S1075" s="36" t="e">
        <f t="shared" si="452"/>
        <v>#REF!</v>
      </c>
      <c r="T1075" s="36" t="e">
        <f t="shared" si="453"/>
        <v>#REF!</v>
      </c>
      <c r="U1075" s="36" t="e">
        <f t="shared" si="454"/>
        <v>#REF!</v>
      </c>
      <c r="V1075" s="36" t="e">
        <f t="shared" si="455"/>
        <v>#REF!</v>
      </c>
      <c r="W1075" s="36" t="e">
        <f t="shared" si="456"/>
        <v>#REF!</v>
      </c>
      <c r="X1075" s="36" t="e">
        <f t="shared" si="457"/>
        <v>#REF!</v>
      </c>
      <c r="Y1075" s="36" t="e">
        <f t="shared" si="458"/>
        <v>#REF!</v>
      </c>
      <c r="Z1075" s="36" t="e">
        <f t="shared" si="459"/>
        <v>#REF!</v>
      </c>
      <c r="AA1075" s="36" t="e">
        <f t="shared" si="460"/>
        <v>#REF!</v>
      </c>
    </row>
    <row r="1076" spans="3:27" x14ac:dyDescent="0.3">
      <c r="C1076" s="34">
        <v>5.41</v>
      </c>
      <c r="D1076" s="34">
        <v>4.54</v>
      </c>
      <c r="E1076" s="34">
        <v>4.29</v>
      </c>
      <c r="F1076" s="34">
        <v>6</v>
      </c>
      <c r="G1076" s="34">
        <v>8.02</v>
      </c>
      <c r="H1076" s="34">
        <v>45.7</v>
      </c>
      <c r="I1076" s="34">
        <v>43.2</v>
      </c>
      <c r="J1076" s="34">
        <v>62.3</v>
      </c>
      <c r="K1076" s="34">
        <v>72.5</v>
      </c>
      <c r="L1076" s="34">
        <v>19.399999999999999</v>
      </c>
      <c r="M1076" s="34">
        <v>10.9</v>
      </c>
      <c r="N1076" s="34">
        <v>8.08</v>
      </c>
      <c r="P1076" s="36" t="e">
        <f t="shared" si="449"/>
        <v>#REF!</v>
      </c>
      <c r="Q1076" s="36" t="e">
        <f t="shared" si="450"/>
        <v>#REF!</v>
      </c>
      <c r="R1076" s="36" t="e">
        <f t="shared" si="451"/>
        <v>#REF!</v>
      </c>
      <c r="S1076" s="36" t="e">
        <f t="shared" si="452"/>
        <v>#REF!</v>
      </c>
      <c r="T1076" s="36" t="e">
        <f t="shared" si="453"/>
        <v>#REF!</v>
      </c>
      <c r="U1076" s="36" t="e">
        <f t="shared" si="454"/>
        <v>#REF!</v>
      </c>
      <c r="V1076" s="36" t="e">
        <f t="shared" si="455"/>
        <v>#REF!</v>
      </c>
      <c r="W1076" s="36" t="e">
        <f t="shared" si="456"/>
        <v>#REF!</v>
      </c>
      <c r="X1076" s="36" t="e">
        <f t="shared" si="457"/>
        <v>#REF!</v>
      </c>
      <c r="Y1076" s="36" t="e">
        <f t="shared" si="458"/>
        <v>#REF!</v>
      </c>
      <c r="Z1076" s="36" t="e">
        <f t="shared" si="459"/>
        <v>#REF!</v>
      </c>
      <c r="AA1076" s="36" t="e">
        <f t="shared" si="460"/>
        <v>#REF!</v>
      </c>
    </row>
    <row r="1077" spans="3:27" x14ac:dyDescent="0.3">
      <c r="C1077" s="34">
        <v>5.31</v>
      </c>
      <c r="D1077" s="34">
        <v>4.41</v>
      </c>
      <c r="E1077" s="34">
        <v>4.5</v>
      </c>
      <c r="F1077" s="34">
        <v>5.7</v>
      </c>
      <c r="G1077" s="34">
        <v>10.4</v>
      </c>
      <c r="H1077" s="34">
        <v>39.299999999999997</v>
      </c>
      <c r="I1077" s="34">
        <v>45.7</v>
      </c>
      <c r="J1077" s="34">
        <v>58.6</v>
      </c>
      <c r="K1077" s="34">
        <v>72.400000000000006</v>
      </c>
      <c r="L1077" s="34">
        <v>18.899999999999999</v>
      </c>
      <c r="M1077" s="34">
        <v>10.8</v>
      </c>
      <c r="N1077" s="34">
        <v>7.9</v>
      </c>
      <c r="P1077" s="36" t="e">
        <f t="shared" si="449"/>
        <v>#REF!</v>
      </c>
      <c r="Q1077" s="36" t="e">
        <f t="shared" si="450"/>
        <v>#REF!</v>
      </c>
      <c r="R1077" s="36" t="e">
        <f t="shared" si="451"/>
        <v>#REF!</v>
      </c>
      <c r="S1077" s="36" t="e">
        <f t="shared" si="452"/>
        <v>#REF!</v>
      </c>
      <c r="T1077" s="36" t="e">
        <f t="shared" si="453"/>
        <v>#REF!</v>
      </c>
      <c r="U1077" s="36" t="e">
        <f t="shared" si="454"/>
        <v>#REF!</v>
      </c>
      <c r="V1077" s="36" t="e">
        <f t="shared" si="455"/>
        <v>#REF!</v>
      </c>
      <c r="W1077" s="36" t="e">
        <f t="shared" si="456"/>
        <v>#REF!</v>
      </c>
      <c r="X1077" s="36" t="e">
        <f t="shared" si="457"/>
        <v>#REF!</v>
      </c>
      <c r="Y1077" s="36" t="e">
        <f t="shared" si="458"/>
        <v>#REF!</v>
      </c>
      <c r="Z1077" s="36" t="e">
        <f t="shared" si="459"/>
        <v>#REF!</v>
      </c>
      <c r="AA1077" s="36" t="e">
        <f t="shared" si="460"/>
        <v>#REF!</v>
      </c>
    </row>
    <row r="1078" spans="3:27" x14ac:dyDescent="0.3">
      <c r="C1078" s="34">
        <v>5.46</v>
      </c>
      <c r="D1078" s="34">
        <v>4.83</v>
      </c>
      <c r="E1078" s="34">
        <v>4.29</v>
      </c>
      <c r="F1078" s="34">
        <v>5.51</v>
      </c>
      <c r="G1078" s="34">
        <v>13.5</v>
      </c>
      <c r="H1078" s="34">
        <v>29.2</v>
      </c>
      <c r="I1078" s="34">
        <v>47.1</v>
      </c>
      <c r="J1078" s="34">
        <v>54.7</v>
      </c>
      <c r="K1078" s="34">
        <v>67.900000000000006</v>
      </c>
      <c r="L1078" s="34">
        <v>18.7</v>
      </c>
      <c r="M1078" s="34">
        <v>10.9</v>
      </c>
      <c r="N1078" s="34">
        <v>7.9</v>
      </c>
      <c r="P1078" s="36" t="e">
        <f t="shared" si="449"/>
        <v>#REF!</v>
      </c>
      <c r="Q1078" s="36" t="e">
        <f t="shared" si="450"/>
        <v>#REF!</v>
      </c>
      <c r="R1078" s="36" t="e">
        <f t="shared" si="451"/>
        <v>#REF!</v>
      </c>
      <c r="S1078" s="36" t="e">
        <f t="shared" si="452"/>
        <v>#REF!</v>
      </c>
      <c r="T1078" s="36" t="e">
        <f t="shared" si="453"/>
        <v>#REF!</v>
      </c>
      <c r="U1078" s="36" t="e">
        <f t="shared" si="454"/>
        <v>#REF!</v>
      </c>
      <c r="V1078" s="36" t="e">
        <f t="shared" si="455"/>
        <v>#REF!</v>
      </c>
      <c r="W1078" s="36" t="e">
        <f t="shared" si="456"/>
        <v>#REF!</v>
      </c>
      <c r="X1078" s="36" t="e">
        <f t="shared" si="457"/>
        <v>#REF!</v>
      </c>
      <c r="Y1078" s="36" t="e">
        <f t="shared" si="458"/>
        <v>#REF!</v>
      </c>
      <c r="Z1078" s="36" t="e">
        <f t="shared" si="459"/>
        <v>#REF!</v>
      </c>
      <c r="AA1078" s="36" t="e">
        <f t="shared" si="460"/>
        <v>#REF!</v>
      </c>
    </row>
    <row r="1079" spans="3:27" x14ac:dyDescent="0.3">
      <c r="C1079" s="34">
        <v>5.7</v>
      </c>
      <c r="D1079" s="34">
        <v>4.68</v>
      </c>
      <c r="E1079" s="34">
        <v>4.12</v>
      </c>
      <c r="F1079" s="34">
        <v>5.41</v>
      </c>
      <c r="G1079" s="34">
        <v>12.3</v>
      </c>
      <c r="H1079" s="34">
        <v>27.4</v>
      </c>
      <c r="I1079" s="34">
        <v>57.2</v>
      </c>
      <c r="J1079" s="34">
        <v>69</v>
      </c>
      <c r="K1079" s="34">
        <v>61</v>
      </c>
      <c r="L1079" s="34">
        <v>18.2</v>
      </c>
      <c r="M1079" s="34">
        <v>10.8</v>
      </c>
      <c r="N1079" s="34">
        <v>7.71</v>
      </c>
      <c r="P1079" s="36" t="e">
        <f t="shared" si="449"/>
        <v>#REF!</v>
      </c>
      <c r="Q1079" s="36" t="e">
        <f t="shared" si="450"/>
        <v>#REF!</v>
      </c>
      <c r="R1079" s="36" t="e">
        <f t="shared" si="451"/>
        <v>#REF!</v>
      </c>
      <c r="S1079" s="36" t="e">
        <f t="shared" si="452"/>
        <v>#REF!</v>
      </c>
      <c r="T1079" s="36" t="e">
        <f t="shared" si="453"/>
        <v>#REF!</v>
      </c>
      <c r="U1079" s="36" t="e">
        <f t="shared" si="454"/>
        <v>#REF!</v>
      </c>
      <c r="V1079" s="36" t="e">
        <f t="shared" si="455"/>
        <v>#REF!</v>
      </c>
      <c r="W1079" s="36" t="e">
        <f t="shared" si="456"/>
        <v>#REF!</v>
      </c>
      <c r="X1079" s="36" t="e">
        <f t="shared" si="457"/>
        <v>#REF!</v>
      </c>
      <c r="Y1079" s="36" t="e">
        <f t="shared" si="458"/>
        <v>#REF!</v>
      </c>
      <c r="Z1079" s="36" t="e">
        <f t="shared" si="459"/>
        <v>#REF!</v>
      </c>
      <c r="AA1079" s="36" t="e">
        <f t="shared" si="460"/>
        <v>#REF!</v>
      </c>
    </row>
    <row r="1080" spans="3:27" x14ac:dyDescent="0.3">
      <c r="C1080" s="34">
        <v>6.32</v>
      </c>
      <c r="D1080" s="34">
        <v>4.59</v>
      </c>
      <c r="E1080" s="34">
        <v>4</v>
      </c>
      <c r="F1080" s="34">
        <v>6.71</v>
      </c>
      <c r="G1080" s="34">
        <v>13.1</v>
      </c>
      <c r="H1080" s="34">
        <v>25.8</v>
      </c>
      <c r="I1080" s="34">
        <v>63.8</v>
      </c>
      <c r="J1080" s="34">
        <v>64.7</v>
      </c>
      <c r="K1080" s="34">
        <v>53.8</v>
      </c>
      <c r="L1080" s="34">
        <v>17.600000000000001</v>
      </c>
      <c r="M1080" s="34">
        <v>10.9</v>
      </c>
      <c r="N1080" s="34">
        <v>7.71</v>
      </c>
      <c r="P1080" s="36" t="e">
        <f t="shared" si="449"/>
        <v>#REF!</v>
      </c>
      <c r="Q1080" s="36" t="e">
        <f t="shared" si="450"/>
        <v>#REF!</v>
      </c>
      <c r="R1080" s="36" t="e">
        <f t="shared" si="451"/>
        <v>#REF!</v>
      </c>
      <c r="S1080" s="36" t="e">
        <f t="shared" si="452"/>
        <v>#REF!</v>
      </c>
      <c r="T1080" s="36" t="e">
        <f t="shared" si="453"/>
        <v>#REF!</v>
      </c>
      <c r="U1080" s="36" t="e">
        <f t="shared" si="454"/>
        <v>#REF!</v>
      </c>
      <c r="V1080" s="36" t="e">
        <f t="shared" si="455"/>
        <v>#REF!</v>
      </c>
      <c r="W1080" s="36" t="e">
        <f t="shared" si="456"/>
        <v>#REF!</v>
      </c>
      <c r="X1080" s="36" t="e">
        <f t="shared" si="457"/>
        <v>#REF!</v>
      </c>
      <c r="Y1080" s="36" t="e">
        <f t="shared" si="458"/>
        <v>#REF!</v>
      </c>
      <c r="Z1080" s="36" t="e">
        <f t="shared" si="459"/>
        <v>#REF!</v>
      </c>
      <c r="AA1080" s="36" t="e">
        <f t="shared" si="460"/>
        <v>#REF!</v>
      </c>
    </row>
    <row r="1081" spans="3:27" x14ac:dyDescent="0.3">
      <c r="C1081" s="34">
        <v>6.43</v>
      </c>
      <c r="D1081" s="34">
        <v>4.46</v>
      </c>
      <c r="E1081" s="34">
        <v>4.08</v>
      </c>
      <c r="F1081" s="34">
        <v>8.15</v>
      </c>
      <c r="G1081" s="34">
        <v>13.7</v>
      </c>
      <c r="H1081" s="34">
        <v>24.2</v>
      </c>
      <c r="I1081" s="34">
        <v>60.2</v>
      </c>
      <c r="J1081" s="34">
        <v>58.6</v>
      </c>
      <c r="K1081" s="34">
        <v>50.1</v>
      </c>
      <c r="L1081" s="34">
        <v>17.8</v>
      </c>
      <c r="M1081" s="34">
        <v>10.8</v>
      </c>
      <c r="N1081" s="34">
        <v>7.59</v>
      </c>
      <c r="P1081" s="36" t="e">
        <f t="shared" si="449"/>
        <v>#REF!</v>
      </c>
      <c r="Q1081" s="36" t="e">
        <f t="shared" si="450"/>
        <v>#REF!</v>
      </c>
      <c r="R1081" s="36" t="e">
        <f t="shared" si="451"/>
        <v>#REF!</v>
      </c>
      <c r="S1081" s="36" t="e">
        <f t="shared" si="452"/>
        <v>#REF!</v>
      </c>
      <c r="T1081" s="36" t="e">
        <f t="shared" si="453"/>
        <v>#REF!</v>
      </c>
      <c r="U1081" s="36" t="e">
        <f t="shared" si="454"/>
        <v>#REF!</v>
      </c>
      <c r="V1081" s="36" t="e">
        <f t="shared" si="455"/>
        <v>#REF!</v>
      </c>
      <c r="W1081" s="36" t="e">
        <f t="shared" si="456"/>
        <v>#REF!</v>
      </c>
      <c r="X1081" s="36" t="e">
        <f t="shared" si="457"/>
        <v>#REF!</v>
      </c>
      <c r="Y1081" s="36" t="e">
        <f t="shared" si="458"/>
        <v>#REF!</v>
      </c>
      <c r="Z1081" s="36" t="e">
        <f t="shared" si="459"/>
        <v>#REF!</v>
      </c>
      <c r="AA1081" s="36" t="e">
        <f t="shared" si="460"/>
        <v>#REF!</v>
      </c>
    </row>
    <row r="1082" spans="3:27" x14ac:dyDescent="0.3">
      <c r="C1082" s="34">
        <v>6.16</v>
      </c>
      <c r="D1082" s="34">
        <v>4.33</v>
      </c>
      <c r="E1082" s="34">
        <v>3.96</v>
      </c>
      <c r="F1082" s="34">
        <v>8.83</v>
      </c>
      <c r="G1082" s="34">
        <v>10.6</v>
      </c>
      <c r="H1082" s="34">
        <v>22.1</v>
      </c>
      <c r="I1082" s="34">
        <v>60</v>
      </c>
      <c r="J1082" s="34">
        <v>70.7</v>
      </c>
      <c r="K1082" s="34">
        <v>49.8</v>
      </c>
      <c r="L1082" s="34">
        <v>17.5</v>
      </c>
      <c r="M1082" s="34">
        <v>10.4</v>
      </c>
      <c r="N1082" s="34">
        <v>8.08</v>
      </c>
      <c r="P1082" s="36" t="e">
        <f t="shared" si="449"/>
        <v>#REF!</v>
      </c>
      <c r="Q1082" s="36" t="e">
        <f t="shared" si="450"/>
        <v>#REF!</v>
      </c>
      <c r="R1082" s="36" t="e">
        <f t="shared" si="451"/>
        <v>#REF!</v>
      </c>
      <c r="S1082" s="36" t="e">
        <f t="shared" si="452"/>
        <v>#REF!</v>
      </c>
      <c r="T1082" s="36" t="e">
        <f t="shared" si="453"/>
        <v>#REF!</v>
      </c>
      <c r="U1082" s="36" t="e">
        <f t="shared" si="454"/>
        <v>#REF!</v>
      </c>
      <c r="V1082" s="36" t="e">
        <f t="shared" si="455"/>
        <v>#REF!</v>
      </c>
      <c r="W1082" s="36" t="e">
        <f t="shared" si="456"/>
        <v>#REF!</v>
      </c>
      <c r="X1082" s="36" t="e">
        <f t="shared" si="457"/>
        <v>#REF!</v>
      </c>
      <c r="Y1082" s="36" t="e">
        <f t="shared" si="458"/>
        <v>#REF!</v>
      </c>
      <c r="Z1082" s="36" t="e">
        <f t="shared" si="459"/>
        <v>#REF!</v>
      </c>
      <c r="AA1082" s="36" t="e">
        <f t="shared" si="460"/>
        <v>#REF!</v>
      </c>
    </row>
    <row r="1083" spans="3:27" x14ac:dyDescent="0.3">
      <c r="C1083" s="34">
        <v>6.1</v>
      </c>
      <c r="D1083" s="34">
        <v>4.46</v>
      </c>
      <c r="E1083" s="34">
        <v>4</v>
      </c>
      <c r="F1083" s="34">
        <v>7.77</v>
      </c>
      <c r="G1083" s="34">
        <v>14.8</v>
      </c>
      <c r="H1083" s="34">
        <v>22.9</v>
      </c>
      <c r="I1083" s="34">
        <v>74.8</v>
      </c>
      <c r="J1083" s="34">
        <v>65.900000000000006</v>
      </c>
      <c r="K1083" s="34">
        <v>47.3</v>
      </c>
      <c r="L1083" s="34">
        <v>17.2</v>
      </c>
      <c r="M1083" s="34">
        <v>10.3</v>
      </c>
      <c r="N1083" s="34">
        <v>7.9</v>
      </c>
      <c r="P1083" s="36" t="e">
        <f t="shared" si="449"/>
        <v>#REF!</v>
      </c>
      <c r="Q1083" s="36" t="e">
        <f t="shared" si="450"/>
        <v>#REF!</v>
      </c>
      <c r="R1083" s="36" t="e">
        <f t="shared" si="451"/>
        <v>#REF!</v>
      </c>
      <c r="S1083" s="36" t="e">
        <f t="shared" si="452"/>
        <v>#REF!</v>
      </c>
      <c r="T1083" s="36" t="e">
        <f t="shared" si="453"/>
        <v>#REF!</v>
      </c>
      <c r="U1083" s="36" t="e">
        <f t="shared" si="454"/>
        <v>#REF!</v>
      </c>
      <c r="V1083" s="36" t="e">
        <f t="shared" si="455"/>
        <v>#REF!</v>
      </c>
      <c r="W1083" s="36" t="e">
        <f t="shared" si="456"/>
        <v>#REF!</v>
      </c>
      <c r="X1083" s="36" t="e">
        <f t="shared" si="457"/>
        <v>#REF!</v>
      </c>
      <c r="Y1083" s="36" t="e">
        <f t="shared" si="458"/>
        <v>#REF!</v>
      </c>
      <c r="Z1083" s="36" t="e">
        <f t="shared" si="459"/>
        <v>#REF!</v>
      </c>
      <c r="AA1083" s="36" t="e">
        <f t="shared" si="460"/>
        <v>#REF!</v>
      </c>
    </row>
    <row r="1084" spans="3:27" x14ac:dyDescent="0.3">
      <c r="C1084" s="34">
        <v>5.8</v>
      </c>
      <c r="D1084" s="34">
        <v>4.6399999999999997</v>
      </c>
      <c r="E1084" s="34">
        <v>4.29</v>
      </c>
      <c r="F1084" s="34">
        <v>8.27</v>
      </c>
      <c r="G1084" s="34">
        <v>14.3</v>
      </c>
      <c r="H1084" s="34">
        <v>27.4</v>
      </c>
      <c r="I1084" s="34">
        <v>75.900000000000006</v>
      </c>
      <c r="J1084" s="34">
        <v>60.5</v>
      </c>
      <c r="K1084" s="34">
        <v>44.2</v>
      </c>
      <c r="L1084" s="34">
        <v>16.5</v>
      </c>
      <c r="M1084" s="34">
        <v>9.93</v>
      </c>
      <c r="N1084" s="34">
        <v>7.54</v>
      </c>
      <c r="P1084" s="36" t="e">
        <f t="shared" si="449"/>
        <v>#REF!</v>
      </c>
      <c r="Q1084" s="36" t="e">
        <f t="shared" si="450"/>
        <v>#REF!</v>
      </c>
      <c r="R1084" s="36" t="e">
        <f t="shared" si="451"/>
        <v>#REF!</v>
      </c>
      <c r="S1084" s="36" t="e">
        <f t="shared" si="452"/>
        <v>#REF!</v>
      </c>
      <c r="T1084" s="36" t="e">
        <f t="shared" si="453"/>
        <v>#REF!</v>
      </c>
      <c r="U1084" s="36" t="e">
        <f t="shared" si="454"/>
        <v>#REF!</v>
      </c>
      <c r="V1084" s="36" t="e">
        <f t="shared" si="455"/>
        <v>#REF!</v>
      </c>
      <c r="W1084" s="36" t="e">
        <f t="shared" si="456"/>
        <v>#REF!</v>
      </c>
      <c r="X1084" s="36" t="e">
        <f t="shared" si="457"/>
        <v>#REF!</v>
      </c>
      <c r="Y1084" s="36" t="e">
        <f t="shared" si="458"/>
        <v>#REF!</v>
      </c>
      <c r="Z1084" s="36" t="e">
        <f t="shared" si="459"/>
        <v>#REF!</v>
      </c>
      <c r="AA1084" s="36" t="e">
        <f t="shared" si="460"/>
        <v>#REF!</v>
      </c>
    </row>
    <row r="1085" spans="3:27" x14ac:dyDescent="0.3">
      <c r="C1085" s="34">
        <v>5.51</v>
      </c>
      <c r="D1085" s="34">
        <v>4.78</v>
      </c>
      <c r="E1085" s="34">
        <v>4.37</v>
      </c>
      <c r="F1085" s="34">
        <v>8.52</v>
      </c>
      <c r="G1085" s="34">
        <v>13.9</v>
      </c>
      <c r="H1085" s="34">
        <v>35.799999999999997</v>
      </c>
      <c r="I1085" s="34">
        <v>69.7</v>
      </c>
      <c r="J1085" s="34">
        <v>68.5</v>
      </c>
      <c r="K1085" s="34">
        <v>42.2</v>
      </c>
      <c r="L1085" s="34">
        <v>16</v>
      </c>
      <c r="M1085" s="34">
        <v>9.65</v>
      </c>
      <c r="N1085" s="34">
        <v>7.54</v>
      </c>
      <c r="P1085" s="36" t="e">
        <f t="shared" si="449"/>
        <v>#REF!</v>
      </c>
      <c r="Q1085" s="36" t="e">
        <f t="shared" si="450"/>
        <v>#REF!</v>
      </c>
      <c r="R1085" s="36" t="e">
        <f t="shared" si="451"/>
        <v>#REF!</v>
      </c>
      <c r="S1085" s="36" t="e">
        <f t="shared" si="452"/>
        <v>#REF!</v>
      </c>
      <c r="T1085" s="36" t="e">
        <f t="shared" si="453"/>
        <v>#REF!</v>
      </c>
      <c r="U1085" s="36" t="e">
        <f t="shared" si="454"/>
        <v>#REF!</v>
      </c>
      <c r="V1085" s="36" t="e">
        <f t="shared" si="455"/>
        <v>#REF!</v>
      </c>
      <c r="W1085" s="36" t="e">
        <f t="shared" si="456"/>
        <v>#REF!</v>
      </c>
      <c r="X1085" s="36" t="e">
        <f t="shared" si="457"/>
        <v>#REF!</v>
      </c>
      <c r="Y1085" s="36" t="e">
        <f t="shared" si="458"/>
        <v>#REF!</v>
      </c>
      <c r="Z1085" s="36" t="e">
        <f t="shared" si="459"/>
        <v>#REF!</v>
      </c>
      <c r="AA1085" s="36" t="e">
        <f t="shared" si="460"/>
        <v>#REF!</v>
      </c>
    </row>
    <row r="1086" spans="3:27" x14ac:dyDescent="0.3">
      <c r="C1086" s="34">
        <v>5.36</v>
      </c>
      <c r="D1086" s="34">
        <v>4.7300000000000004</v>
      </c>
      <c r="E1086" s="34">
        <v>4.33</v>
      </c>
      <c r="F1086" s="34">
        <v>10.3</v>
      </c>
      <c r="G1086" s="34">
        <v>18.5</v>
      </c>
      <c r="H1086" s="34">
        <v>71.7</v>
      </c>
      <c r="I1086" s="34">
        <v>68.599999999999994</v>
      </c>
      <c r="J1086" s="34">
        <v>62.3</v>
      </c>
      <c r="K1086" s="34">
        <v>40.9</v>
      </c>
      <c r="L1086" s="34">
        <v>15.7</v>
      </c>
      <c r="M1086" s="34">
        <v>10.1</v>
      </c>
      <c r="N1086" s="34">
        <v>7.32</v>
      </c>
      <c r="P1086" s="36" t="e">
        <f t="shared" si="449"/>
        <v>#REF!</v>
      </c>
      <c r="Q1086" s="36" t="e">
        <f t="shared" si="450"/>
        <v>#REF!</v>
      </c>
      <c r="R1086" s="36" t="e">
        <f t="shared" si="451"/>
        <v>#REF!</v>
      </c>
      <c r="S1086" s="36" t="e">
        <f t="shared" si="452"/>
        <v>#REF!</v>
      </c>
      <c r="T1086" s="36" t="e">
        <f t="shared" si="453"/>
        <v>#REF!</v>
      </c>
      <c r="U1086" s="36" t="e">
        <f t="shared" si="454"/>
        <v>#REF!</v>
      </c>
      <c r="V1086" s="36" t="e">
        <f t="shared" si="455"/>
        <v>#REF!</v>
      </c>
      <c r="W1086" s="36" t="e">
        <f t="shared" si="456"/>
        <v>#REF!</v>
      </c>
      <c r="X1086" s="36" t="e">
        <f t="shared" si="457"/>
        <v>#REF!</v>
      </c>
      <c r="Y1086" s="36" t="e">
        <f t="shared" si="458"/>
        <v>#REF!</v>
      </c>
      <c r="Z1086" s="36" t="e">
        <f t="shared" si="459"/>
        <v>#REF!</v>
      </c>
      <c r="AA1086" s="36" t="e">
        <f t="shared" si="460"/>
        <v>#REF!</v>
      </c>
    </row>
    <row r="1087" spans="3:27" x14ac:dyDescent="0.3">
      <c r="C1087" s="34">
        <v>5.36</v>
      </c>
      <c r="D1087" s="34">
        <v>4.54</v>
      </c>
      <c r="E1087" s="34">
        <v>4.21</v>
      </c>
      <c r="F1087" s="34">
        <v>11.2</v>
      </c>
      <c r="G1087" s="34">
        <v>16.7</v>
      </c>
      <c r="H1087" s="34">
        <v>54.1</v>
      </c>
      <c r="I1087" s="34">
        <v>64.599999999999994</v>
      </c>
      <c r="J1087" s="34">
        <v>56.7</v>
      </c>
      <c r="K1087" s="34">
        <v>38.4</v>
      </c>
      <c r="L1087" s="34">
        <v>15.5</v>
      </c>
      <c r="M1087" s="34">
        <v>9.93</v>
      </c>
      <c r="N1087" s="34">
        <v>7.15</v>
      </c>
      <c r="P1087" s="36" t="e">
        <f t="shared" si="449"/>
        <v>#REF!</v>
      </c>
      <c r="Q1087" s="36" t="e">
        <f t="shared" si="450"/>
        <v>#REF!</v>
      </c>
      <c r="R1087" s="36" t="e">
        <f t="shared" si="451"/>
        <v>#REF!</v>
      </c>
      <c r="S1087" s="36" t="e">
        <f t="shared" si="452"/>
        <v>#REF!</v>
      </c>
      <c r="T1087" s="36" t="e">
        <f t="shared" si="453"/>
        <v>#REF!</v>
      </c>
      <c r="U1087" s="36" t="e">
        <f t="shared" si="454"/>
        <v>#REF!</v>
      </c>
      <c r="V1087" s="36" t="e">
        <f t="shared" si="455"/>
        <v>#REF!</v>
      </c>
      <c r="W1087" s="36" t="e">
        <f t="shared" si="456"/>
        <v>#REF!</v>
      </c>
      <c r="X1087" s="36" t="e">
        <f t="shared" si="457"/>
        <v>#REF!</v>
      </c>
      <c r="Y1087" s="36" t="e">
        <f t="shared" si="458"/>
        <v>#REF!</v>
      </c>
      <c r="Z1087" s="36" t="e">
        <f t="shared" si="459"/>
        <v>#REF!</v>
      </c>
      <c r="AA1087" s="36" t="e">
        <f t="shared" si="460"/>
        <v>#REF!</v>
      </c>
    </row>
    <row r="1088" spans="3:27" x14ac:dyDescent="0.3">
      <c r="C1088" s="34">
        <v>5.51</v>
      </c>
      <c r="D1088" s="34">
        <v>4.29</v>
      </c>
      <c r="E1088" s="34">
        <v>3.87</v>
      </c>
      <c r="F1088" s="34">
        <v>10.3</v>
      </c>
      <c r="G1088" s="34">
        <v>13.6</v>
      </c>
      <c r="H1088" s="34">
        <v>50.1</v>
      </c>
      <c r="I1088" s="34">
        <v>110</v>
      </c>
      <c r="J1088" s="34">
        <v>57.5</v>
      </c>
      <c r="K1088" s="34">
        <v>37.1</v>
      </c>
      <c r="L1088" s="34">
        <v>15</v>
      </c>
      <c r="M1088" s="34">
        <v>9.7899999999999991</v>
      </c>
      <c r="N1088" s="34">
        <v>7.21</v>
      </c>
      <c r="P1088" s="36" t="e">
        <f t="shared" si="449"/>
        <v>#REF!</v>
      </c>
      <c r="Q1088" s="36" t="e">
        <f t="shared" si="450"/>
        <v>#REF!</v>
      </c>
      <c r="R1088" s="36" t="e">
        <f t="shared" si="451"/>
        <v>#REF!</v>
      </c>
      <c r="S1088" s="36" t="e">
        <f t="shared" si="452"/>
        <v>#REF!</v>
      </c>
      <c r="T1088" s="36" t="e">
        <f t="shared" si="453"/>
        <v>#REF!</v>
      </c>
      <c r="U1088" s="36" t="e">
        <f t="shared" si="454"/>
        <v>#REF!</v>
      </c>
      <c r="V1088" s="36" t="e">
        <f t="shared" si="455"/>
        <v>#REF!</v>
      </c>
      <c r="W1088" s="36" t="e">
        <f t="shared" si="456"/>
        <v>#REF!</v>
      </c>
      <c r="X1088" s="36" t="e">
        <f t="shared" si="457"/>
        <v>#REF!</v>
      </c>
      <c r="Y1088" s="36" t="e">
        <f t="shared" si="458"/>
        <v>#REF!</v>
      </c>
      <c r="Z1088" s="36" t="e">
        <f t="shared" si="459"/>
        <v>#REF!</v>
      </c>
      <c r="AA1088" s="36" t="e">
        <f t="shared" si="460"/>
        <v>#REF!</v>
      </c>
    </row>
    <row r="1089" spans="1:40" x14ac:dyDescent="0.3">
      <c r="C1089" s="34">
        <v>5.31</v>
      </c>
      <c r="D1089" s="34">
        <v>4.29</v>
      </c>
      <c r="E1089" s="34">
        <v>4.87</v>
      </c>
      <c r="F1089" s="34">
        <v>9.01</v>
      </c>
      <c r="G1089" s="34">
        <v>16.8</v>
      </c>
      <c r="H1089" s="34">
        <v>43.1</v>
      </c>
      <c r="I1089" s="34">
        <v>91.7</v>
      </c>
      <c r="J1089" s="34">
        <v>52.5</v>
      </c>
      <c r="K1089" s="34">
        <v>34.5</v>
      </c>
      <c r="L1089" s="34">
        <v>14.7</v>
      </c>
      <c r="M1089" s="34">
        <v>9.39</v>
      </c>
      <c r="N1089" s="34">
        <v>7.32</v>
      </c>
      <c r="P1089" s="36" t="e">
        <f t="shared" si="449"/>
        <v>#REF!</v>
      </c>
      <c r="Q1089" s="36" t="e">
        <f t="shared" si="450"/>
        <v>#REF!</v>
      </c>
      <c r="R1089" s="36" t="e">
        <f t="shared" si="451"/>
        <v>#REF!</v>
      </c>
      <c r="S1089" s="36" t="e">
        <f t="shared" si="452"/>
        <v>#REF!</v>
      </c>
      <c r="T1089" s="36" t="e">
        <f t="shared" si="453"/>
        <v>#REF!</v>
      </c>
      <c r="U1089" s="36" t="e">
        <f t="shared" si="454"/>
        <v>#REF!</v>
      </c>
      <c r="V1089" s="36" t="e">
        <f t="shared" si="455"/>
        <v>#REF!</v>
      </c>
      <c r="W1089" s="36" t="e">
        <f t="shared" si="456"/>
        <v>#REF!</v>
      </c>
      <c r="X1089" s="36" t="e">
        <f t="shared" si="457"/>
        <v>#REF!</v>
      </c>
      <c r="Y1089" s="36" t="e">
        <f t="shared" si="458"/>
        <v>#REF!</v>
      </c>
      <c r="Z1089" s="36" t="e">
        <f t="shared" si="459"/>
        <v>#REF!</v>
      </c>
      <c r="AA1089" s="36" t="e">
        <f t="shared" si="460"/>
        <v>#REF!</v>
      </c>
    </row>
    <row r="1090" spans="1:40" x14ac:dyDescent="0.3">
      <c r="C1090" s="34">
        <v>5.31</v>
      </c>
      <c r="D1090" s="34">
        <v>4.12</v>
      </c>
      <c r="E1090" s="34">
        <v>6.38</v>
      </c>
      <c r="F1090" s="34">
        <v>8.77</v>
      </c>
      <c r="G1090" s="34">
        <v>16.600000000000001</v>
      </c>
      <c r="H1090" s="34">
        <v>35.799999999999997</v>
      </c>
      <c r="I1090" s="34">
        <v>73</v>
      </c>
      <c r="J1090" s="34">
        <v>50.2</v>
      </c>
      <c r="K1090" s="34">
        <v>32.9</v>
      </c>
      <c r="L1090" s="34">
        <v>14.6</v>
      </c>
      <c r="M1090" s="34">
        <v>8.9499999999999993</v>
      </c>
      <c r="N1090" s="34">
        <v>7.43</v>
      </c>
      <c r="P1090" s="36" t="e">
        <f t="shared" si="449"/>
        <v>#REF!</v>
      </c>
      <c r="Q1090" s="36" t="e">
        <f t="shared" si="450"/>
        <v>#REF!</v>
      </c>
      <c r="R1090" s="36" t="e">
        <f t="shared" si="451"/>
        <v>#REF!</v>
      </c>
      <c r="S1090" s="36" t="e">
        <f t="shared" si="452"/>
        <v>#REF!</v>
      </c>
      <c r="T1090" s="36" t="e">
        <f t="shared" si="453"/>
        <v>#REF!</v>
      </c>
      <c r="U1090" s="36" t="e">
        <f t="shared" si="454"/>
        <v>#REF!</v>
      </c>
      <c r="V1090" s="36" t="e">
        <f t="shared" si="455"/>
        <v>#REF!</v>
      </c>
      <c r="W1090" s="36" t="e">
        <f t="shared" si="456"/>
        <v>#REF!</v>
      </c>
      <c r="X1090" s="36" t="e">
        <f t="shared" si="457"/>
        <v>#REF!</v>
      </c>
      <c r="Y1090" s="36" t="e">
        <f t="shared" si="458"/>
        <v>#REF!</v>
      </c>
      <c r="Z1090" s="36" t="e">
        <f t="shared" si="459"/>
        <v>#REF!</v>
      </c>
      <c r="AA1090" s="36" t="e">
        <f t="shared" si="460"/>
        <v>#REF!</v>
      </c>
    </row>
    <row r="1091" spans="1:40" x14ac:dyDescent="0.3">
      <c r="C1091" s="34">
        <v>5.36</v>
      </c>
      <c r="D1091" s="34">
        <v>3.96</v>
      </c>
      <c r="E1091" s="34">
        <v>5.31</v>
      </c>
      <c r="F1091" s="34">
        <v>7.54</v>
      </c>
      <c r="G1091" s="34">
        <v>17.5</v>
      </c>
      <c r="H1091" s="34">
        <v>33.4</v>
      </c>
      <c r="I1091" s="34">
        <v>62.9</v>
      </c>
      <c r="J1091" s="34">
        <v>47.3</v>
      </c>
      <c r="K1091" s="34">
        <v>30.5</v>
      </c>
      <c r="L1091" s="34">
        <v>14.5</v>
      </c>
      <c r="M1091" s="34">
        <v>8.83</v>
      </c>
      <c r="N1091" s="34">
        <v>7.04</v>
      </c>
      <c r="P1091" s="36" t="e">
        <f t="shared" si="449"/>
        <v>#REF!</v>
      </c>
      <c r="Q1091" s="36" t="e">
        <f t="shared" si="450"/>
        <v>#REF!</v>
      </c>
      <c r="R1091" s="36" t="e">
        <f t="shared" si="451"/>
        <v>#REF!</v>
      </c>
      <c r="S1091" s="36" t="e">
        <f t="shared" si="452"/>
        <v>#REF!</v>
      </c>
      <c r="T1091" s="36" t="e">
        <f t="shared" si="453"/>
        <v>#REF!</v>
      </c>
      <c r="U1091" s="36" t="e">
        <f t="shared" si="454"/>
        <v>#REF!</v>
      </c>
      <c r="V1091" s="36" t="e">
        <f t="shared" si="455"/>
        <v>#REF!</v>
      </c>
      <c r="W1091" s="36" t="e">
        <f t="shared" si="456"/>
        <v>#REF!</v>
      </c>
      <c r="X1091" s="36" t="e">
        <f t="shared" si="457"/>
        <v>#REF!</v>
      </c>
      <c r="Y1091" s="36" t="e">
        <f t="shared" si="458"/>
        <v>#REF!</v>
      </c>
      <c r="Z1091" s="36" t="e">
        <f t="shared" si="459"/>
        <v>#REF!</v>
      </c>
      <c r="AA1091" s="36" t="e">
        <f t="shared" si="460"/>
        <v>#REF!</v>
      </c>
    </row>
    <row r="1092" spans="1:40" x14ac:dyDescent="0.3">
      <c r="C1092" s="34">
        <v>5.17</v>
      </c>
      <c r="D1092" s="34">
        <v>4.93</v>
      </c>
      <c r="E1092" s="34">
        <v>4.97</v>
      </c>
      <c r="F1092" s="34">
        <v>9.77</v>
      </c>
      <c r="G1092" s="34">
        <v>16.100000000000001</v>
      </c>
      <c r="H1092" s="34">
        <v>28.9</v>
      </c>
      <c r="I1092" s="34">
        <v>58.6</v>
      </c>
      <c r="J1092" s="34">
        <v>45.8</v>
      </c>
      <c r="K1092" s="34">
        <v>29.7</v>
      </c>
      <c r="L1092" s="34">
        <v>13.7</v>
      </c>
      <c r="M1092" s="34">
        <v>8.89</v>
      </c>
      <c r="N1092" s="34">
        <v>6.88</v>
      </c>
      <c r="P1092" s="36" t="e">
        <f t="shared" si="449"/>
        <v>#REF!</v>
      </c>
      <c r="Q1092" s="36" t="e">
        <f t="shared" si="450"/>
        <v>#REF!</v>
      </c>
      <c r="R1092" s="36" t="e">
        <f t="shared" si="451"/>
        <v>#REF!</v>
      </c>
      <c r="S1092" s="36" t="e">
        <f t="shared" si="452"/>
        <v>#REF!</v>
      </c>
      <c r="T1092" s="36" t="e">
        <f t="shared" si="453"/>
        <v>#REF!</v>
      </c>
      <c r="U1092" s="36" t="e">
        <f t="shared" si="454"/>
        <v>#REF!</v>
      </c>
      <c r="V1092" s="36" t="e">
        <f t="shared" si="455"/>
        <v>#REF!</v>
      </c>
      <c r="W1092" s="36" t="e">
        <f t="shared" si="456"/>
        <v>#REF!</v>
      </c>
      <c r="X1092" s="36" t="e">
        <f t="shared" si="457"/>
        <v>#REF!</v>
      </c>
      <c r="Y1092" s="36" t="e">
        <f t="shared" si="458"/>
        <v>#REF!</v>
      </c>
      <c r="Z1092" s="36" t="e">
        <f t="shared" si="459"/>
        <v>#REF!</v>
      </c>
      <c r="AA1092" s="36" t="e">
        <f t="shared" si="460"/>
        <v>#REF!</v>
      </c>
    </row>
    <row r="1093" spans="1:40" x14ac:dyDescent="0.3">
      <c r="C1093" s="34">
        <v>5.07</v>
      </c>
      <c r="D1093" s="34">
        <v>4.55</v>
      </c>
      <c r="E1093" s="34">
        <v>4.93</v>
      </c>
      <c r="F1093" s="34">
        <v>12</v>
      </c>
      <c r="G1093" s="34">
        <v>15.1</v>
      </c>
      <c r="H1093" s="34">
        <v>26.9</v>
      </c>
      <c r="I1093" s="34">
        <v>59.8</v>
      </c>
      <c r="J1093" s="34">
        <v>49.5</v>
      </c>
      <c r="K1093" s="34">
        <v>29</v>
      </c>
      <c r="L1093" s="34">
        <v>13.4</v>
      </c>
      <c r="M1093" s="34">
        <v>9.26</v>
      </c>
      <c r="N1093" s="34">
        <v>6.93</v>
      </c>
      <c r="P1093" s="36" t="e">
        <f t="shared" si="449"/>
        <v>#REF!</v>
      </c>
      <c r="Q1093" s="36" t="e">
        <f t="shared" si="450"/>
        <v>#REF!</v>
      </c>
      <c r="R1093" s="36" t="e">
        <f t="shared" si="451"/>
        <v>#REF!</v>
      </c>
      <c r="S1093" s="36" t="e">
        <f t="shared" si="452"/>
        <v>#REF!</v>
      </c>
      <c r="T1093" s="36" t="e">
        <f t="shared" si="453"/>
        <v>#REF!</v>
      </c>
      <c r="U1093" s="36" t="e">
        <f t="shared" si="454"/>
        <v>#REF!</v>
      </c>
      <c r="V1093" s="36" t="e">
        <f t="shared" si="455"/>
        <v>#REF!</v>
      </c>
      <c r="W1093" s="36" t="e">
        <f t="shared" si="456"/>
        <v>#REF!</v>
      </c>
      <c r="X1093" s="36" t="e">
        <f t="shared" si="457"/>
        <v>#REF!</v>
      </c>
      <c r="Y1093" s="36" t="e">
        <f t="shared" si="458"/>
        <v>#REF!</v>
      </c>
      <c r="Z1093" s="36" t="e">
        <f t="shared" si="459"/>
        <v>#REF!</v>
      </c>
      <c r="AA1093" s="36" t="e">
        <f t="shared" si="460"/>
        <v>#REF!</v>
      </c>
    </row>
    <row r="1094" spans="1:40" x14ac:dyDescent="0.3">
      <c r="C1094" s="34">
        <v>4.88</v>
      </c>
      <c r="D1094" s="34">
        <v>4.29</v>
      </c>
      <c r="E1094" s="34">
        <v>4.55</v>
      </c>
      <c r="F1094" s="34">
        <v>11.3</v>
      </c>
      <c r="G1094" s="34">
        <v>13.7</v>
      </c>
      <c r="H1094" s="34">
        <v>27.4</v>
      </c>
      <c r="I1094" s="34">
        <v>78.2</v>
      </c>
      <c r="J1094" s="34">
        <v>54.3</v>
      </c>
      <c r="K1094" s="34">
        <v>28.7</v>
      </c>
      <c r="L1094" s="34">
        <v>13</v>
      </c>
      <c r="M1094" s="34">
        <v>9.1999999999999993</v>
      </c>
      <c r="N1094" s="34">
        <v>6.76</v>
      </c>
      <c r="P1094" s="36" t="e">
        <f t="shared" si="449"/>
        <v>#REF!</v>
      </c>
      <c r="Q1094" s="36" t="e">
        <f t="shared" si="450"/>
        <v>#REF!</v>
      </c>
      <c r="R1094" s="36" t="e">
        <f t="shared" si="451"/>
        <v>#REF!</v>
      </c>
      <c r="S1094" s="36" t="e">
        <f t="shared" si="452"/>
        <v>#REF!</v>
      </c>
      <c r="T1094" s="36" t="e">
        <f t="shared" si="453"/>
        <v>#REF!</v>
      </c>
      <c r="U1094" s="36" t="e">
        <f t="shared" si="454"/>
        <v>#REF!</v>
      </c>
      <c r="V1094" s="36" t="e">
        <f t="shared" si="455"/>
        <v>#REF!</v>
      </c>
      <c r="W1094" s="36" t="e">
        <f t="shared" si="456"/>
        <v>#REF!</v>
      </c>
      <c r="X1094" s="36" t="e">
        <f t="shared" si="457"/>
        <v>#REF!</v>
      </c>
      <c r="Y1094" s="36" t="e">
        <f t="shared" si="458"/>
        <v>#REF!</v>
      </c>
      <c r="Z1094" s="36" t="e">
        <f t="shared" si="459"/>
        <v>#REF!</v>
      </c>
      <c r="AA1094" s="36" t="e">
        <f t="shared" si="460"/>
        <v>#REF!</v>
      </c>
    </row>
    <row r="1095" spans="1:40" x14ac:dyDescent="0.3">
      <c r="C1095" s="34">
        <v>4.78</v>
      </c>
      <c r="D1095" s="34">
        <v>4.37</v>
      </c>
      <c r="E1095" s="34">
        <v>5.46</v>
      </c>
      <c r="F1095" s="34">
        <v>9.98</v>
      </c>
      <c r="G1095" s="34">
        <v>12.6</v>
      </c>
      <c r="H1095" s="34">
        <v>35.700000000000003</v>
      </c>
      <c r="I1095" s="34">
        <v>66.099999999999994</v>
      </c>
      <c r="J1095" s="34">
        <v>56.7</v>
      </c>
      <c r="K1095" s="34">
        <v>27.4</v>
      </c>
      <c r="L1095" s="34">
        <v>12.8</v>
      </c>
      <c r="M1095" s="34">
        <v>8.64</v>
      </c>
      <c r="N1095" s="34">
        <v>6.71</v>
      </c>
      <c r="P1095" s="36" t="e">
        <f t="shared" si="449"/>
        <v>#REF!</v>
      </c>
      <c r="Q1095" s="36" t="e">
        <f t="shared" si="450"/>
        <v>#REF!</v>
      </c>
      <c r="R1095" s="36" t="e">
        <f t="shared" si="451"/>
        <v>#REF!</v>
      </c>
      <c r="S1095" s="36" t="e">
        <f t="shared" si="452"/>
        <v>#REF!</v>
      </c>
      <c r="T1095" s="36" t="e">
        <f t="shared" si="453"/>
        <v>#REF!</v>
      </c>
      <c r="U1095" s="36" t="e">
        <f t="shared" si="454"/>
        <v>#REF!</v>
      </c>
      <c r="V1095" s="36" t="e">
        <f t="shared" si="455"/>
        <v>#REF!</v>
      </c>
      <c r="W1095" s="36" t="e">
        <f t="shared" si="456"/>
        <v>#REF!</v>
      </c>
      <c r="X1095" s="36" t="e">
        <f t="shared" si="457"/>
        <v>#REF!</v>
      </c>
      <c r="Y1095" s="36" t="e">
        <f t="shared" si="458"/>
        <v>#REF!</v>
      </c>
      <c r="Z1095" s="36" t="e">
        <f t="shared" si="459"/>
        <v>#REF!</v>
      </c>
      <c r="AA1095" s="36" t="e">
        <f t="shared" si="460"/>
        <v>#REF!</v>
      </c>
    </row>
    <row r="1096" spans="1:40" x14ac:dyDescent="0.3">
      <c r="C1096" s="34">
        <v>4.6399999999999997</v>
      </c>
      <c r="E1096" s="34">
        <v>6.52</v>
      </c>
      <c r="F1096" s="34">
        <v>7.9</v>
      </c>
      <c r="G1096" s="34">
        <v>12.3</v>
      </c>
      <c r="H1096" s="34">
        <v>34.9</v>
      </c>
      <c r="I1096" s="34">
        <v>85.3</v>
      </c>
      <c r="J1096" s="34">
        <v>53.6</v>
      </c>
      <c r="K1096" s="34">
        <v>26.8</v>
      </c>
      <c r="L1096" s="34">
        <v>12.6</v>
      </c>
      <c r="M1096" s="34">
        <v>8.64</v>
      </c>
      <c r="N1096" s="34">
        <v>6.38</v>
      </c>
      <c r="P1096" s="36" t="e">
        <f>IF(C1096="NaN", "", C1096*$G$7)</f>
        <v>#REF!</v>
      </c>
      <c r="Q1096" s="36"/>
      <c r="R1096" s="36" t="e">
        <f t="shared" ref="R1096:AA1096" si="462">IF(E1096="NaN", "", E1096*$G$7)</f>
        <v>#REF!</v>
      </c>
      <c r="S1096" s="36" t="e">
        <f t="shared" si="462"/>
        <v>#REF!</v>
      </c>
      <c r="T1096" s="36" t="e">
        <f t="shared" si="462"/>
        <v>#REF!</v>
      </c>
      <c r="U1096" s="36" t="e">
        <f t="shared" si="462"/>
        <v>#REF!</v>
      </c>
      <c r="V1096" s="36" t="e">
        <f t="shared" si="462"/>
        <v>#REF!</v>
      </c>
      <c r="W1096" s="36" t="e">
        <f t="shared" si="462"/>
        <v>#REF!</v>
      </c>
      <c r="X1096" s="36" t="e">
        <f t="shared" si="462"/>
        <v>#REF!</v>
      </c>
      <c r="Y1096" s="36" t="e">
        <f t="shared" si="462"/>
        <v>#REF!</v>
      </c>
      <c r="Z1096" s="36" t="e">
        <f t="shared" si="462"/>
        <v>#REF!</v>
      </c>
      <c r="AA1096" s="36" t="e">
        <f t="shared" si="462"/>
        <v>#REF!</v>
      </c>
    </row>
    <row r="1097" spans="1:40" x14ac:dyDescent="0.3">
      <c r="C1097" s="34">
        <v>4.59</v>
      </c>
      <c r="E1097" s="34">
        <v>7.71</v>
      </c>
      <c r="G1097" s="34">
        <v>12</v>
      </c>
      <c r="I1097" s="34">
        <v>104</v>
      </c>
      <c r="J1097" s="34">
        <v>64.599999999999994</v>
      </c>
      <c r="L1097" s="34">
        <v>12.5</v>
      </c>
      <c r="N1097" s="34">
        <v>7.1</v>
      </c>
      <c r="P1097" s="36" t="e">
        <f>IF(C1097="NaN", "", C1097*$G$7)</f>
        <v>#REF!</v>
      </c>
      <c r="Q1097" s="36"/>
      <c r="R1097" s="36" t="e">
        <f>IF(E1097="NaN", "", E1097*$G$7)</f>
        <v>#REF!</v>
      </c>
      <c r="S1097" s="36"/>
      <c r="T1097" s="36" t="e">
        <f>IF(G1097="NaN", "", G1097*$G$7)</f>
        <v>#REF!</v>
      </c>
      <c r="U1097" s="36"/>
      <c r="V1097" s="36" t="e">
        <f>IF(I1097="NaN", "", I1097*$G$7)</f>
        <v>#REF!</v>
      </c>
      <c r="W1097" s="36" t="e">
        <f>IF(J1097="NaN", "", J1097*$G$7)</f>
        <v>#REF!</v>
      </c>
      <c r="X1097" s="36"/>
      <c r="Y1097" s="36" t="e">
        <f>IF(L1097="NaN", "", L1097*$G$7)</f>
        <v>#REF!</v>
      </c>
      <c r="Z1097" s="36"/>
      <c r="AA1097" s="36" t="e">
        <f>IF(N1097="NaN", "", N1097*$G$7)</f>
        <v>#REF!</v>
      </c>
    </row>
    <row r="1098" spans="1:40" x14ac:dyDescent="0.3">
      <c r="P1098" s="36"/>
      <c r="Q1098" s="36"/>
      <c r="R1098" s="36"/>
      <c r="S1098" s="36"/>
      <c r="T1098" s="36"/>
      <c r="U1098" s="36"/>
      <c r="V1098" s="36"/>
      <c r="W1098" s="36"/>
      <c r="X1098" s="36"/>
      <c r="Y1098" s="36"/>
      <c r="Z1098" s="36"/>
      <c r="AA1098" s="36"/>
    </row>
    <row r="1099" spans="1:40" x14ac:dyDescent="0.3">
      <c r="A1099" s="34">
        <v>2001</v>
      </c>
      <c r="C1099" s="34">
        <v>7.37</v>
      </c>
      <c r="D1099" s="34">
        <v>5.8</v>
      </c>
      <c r="E1099" s="34">
        <v>4.97</v>
      </c>
      <c r="F1099" s="34">
        <v>7.48</v>
      </c>
      <c r="G1099" s="34">
        <v>10.4</v>
      </c>
      <c r="H1099" s="34">
        <v>14.8</v>
      </c>
      <c r="I1099" s="34">
        <v>34.299999999999997</v>
      </c>
      <c r="J1099" s="34">
        <v>94.5</v>
      </c>
      <c r="K1099" s="34">
        <v>31.3</v>
      </c>
      <c r="L1099" s="34">
        <v>19.899999999999999</v>
      </c>
      <c r="M1099" s="34">
        <v>9.4499999999999993</v>
      </c>
      <c r="N1099" s="34">
        <v>6.93</v>
      </c>
      <c r="P1099" s="36" t="e">
        <f t="shared" ref="P1099:P1126" si="463">IF(C1099="NaN", "", C1099*$G$7)</f>
        <v>#REF!</v>
      </c>
      <c r="Q1099" s="36" t="e">
        <f t="shared" ref="Q1099:Q1126" si="464">IF(D1099="NaN", "", D1099*$G$7)</f>
        <v>#REF!</v>
      </c>
      <c r="R1099" s="36" t="e">
        <f t="shared" ref="R1099:R1126" si="465">IF(E1099="NaN", "", E1099*$G$7)</f>
        <v>#REF!</v>
      </c>
      <c r="S1099" s="36" t="e">
        <f t="shared" ref="S1099:S1126" si="466">IF(F1099="NaN", "", F1099*$G$7)</f>
        <v>#REF!</v>
      </c>
      <c r="T1099" s="36" t="e">
        <f t="shared" ref="T1099:T1126" si="467">IF(G1099="NaN", "", G1099*$G$7)</f>
        <v>#REF!</v>
      </c>
      <c r="U1099" s="36" t="e">
        <f t="shared" ref="U1099:U1126" si="468">IF(H1099="NaN", "", H1099*$G$7)</f>
        <v>#REF!</v>
      </c>
      <c r="V1099" s="36" t="e">
        <f t="shared" ref="V1099:V1126" si="469">IF(I1099="NaN", "", I1099*$G$7)</f>
        <v>#REF!</v>
      </c>
      <c r="W1099" s="36" t="e">
        <f t="shared" ref="W1099:W1126" si="470">IF(J1099="NaN", "", J1099*$G$7)</f>
        <v>#REF!</v>
      </c>
      <c r="X1099" s="36" t="e">
        <f t="shared" ref="X1099:X1126" si="471">IF(K1099="NaN", "", K1099*$G$7)</f>
        <v>#REF!</v>
      </c>
      <c r="Y1099" s="36" t="e">
        <f t="shared" ref="Y1099:Y1126" si="472">IF(L1099="NaN", "", L1099*$G$7)</f>
        <v>#REF!</v>
      </c>
      <c r="Z1099" s="36" t="e">
        <f t="shared" ref="Z1099:Z1126" si="473">IF(M1099="NaN", "", M1099*$G$7)</f>
        <v>#REF!</v>
      </c>
      <c r="AA1099" s="36" t="e">
        <f t="shared" ref="AA1099:AA1126" si="474">IF(N1099="NaN", "", N1099*$G$7)</f>
        <v>#REF!</v>
      </c>
      <c r="AC1099" s="3" t="e">
        <f t="shared" ref="AC1099:AN1099" si="475">AVERAGE(P1099:P1129)</f>
        <v>#REF!</v>
      </c>
      <c r="AD1099" s="3" t="e">
        <f t="shared" si="475"/>
        <v>#REF!</v>
      </c>
      <c r="AE1099" s="3" t="e">
        <f t="shared" si="475"/>
        <v>#REF!</v>
      </c>
      <c r="AF1099" s="3" t="e">
        <f t="shared" si="475"/>
        <v>#REF!</v>
      </c>
      <c r="AG1099" s="3" t="e">
        <f t="shared" si="475"/>
        <v>#REF!</v>
      </c>
      <c r="AH1099" s="3" t="e">
        <f t="shared" si="475"/>
        <v>#REF!</v>
      </c>
      <c r="AI1099" s="3" t="e">
        <f t="shared" si="475"/>
        <v>#REF!</v>
      </c>
      <c r="AJ1099" s="3" t="e">
        <f t="shared" si="475"/>
        <v>#REF!</v>
      </c>
      <c r="AK1099" s="3" t="e">
        <f t="shared" si="475"/>
        <v>#REF!</v>
      </c>
      <c r="AL1099" s="3" t="e">
        <f t="shared" si="475"/>
        <v>#REF!</v>
      </c>
      <c r="AM1099" s="3" t="e">
        <f t="shared" si="475"/>
        <v>#REF!</v>
      </c>
      <c r="AN1099" s="3" t="e">
        <f t="shared" si="475"/>
        <v>#REF!</v>
      </c>
    </row>
    <row r="1100" spans="1:40" x14ac:dyDescent="0.3">
      <c r="C1100" s="34">
        <v>8.15</v>
      </c>
      <c r="D1100" s="34">
        <v>5.6</v>
      </c>
      <c r="E1100" s="34">
        <v>4.83</v>
      </c>
      <c r="F1100" s="34">
        <v>7.15</v>
      </c>
      <c r="G1100" s="34">
        <v>11.9</v>
      </c>
      <c r="H1100" s="34">
        <v>16.2</v>
      </c>
      <c r="I1100" s="34">
        <v>33.4</v>
      </c>
      <c r="J1100" s="34">
        <v>84.8</v>
      </c>
      <c r="K1100" s="34">
        <v>28.7</v>
      </c>
      <c r="L1100" s="34">
        <v>19.399999999999999</v>
      </c>
      <c r="M1100" s="34">
        <v>9.1999999999999993</v>
      </c>
      <c r="N1100" s="34">
        <v>7.21</v>
      </c>
      <c r="P1100" s="36" t="e">
        <f t="shared" si="463"/>
        <v>#REF!</v>
      </c>
      <c r="Q1100" s="36" t="e">
        <f t="shared" si="464"/>
        <v>#REF!</v>
      </c>
      <c r="R1100" s="36" t="e">
        <f t="shared" si="465"/>
        <v>#REF!</v>
      </c>
      <c r="S1100" s="36" t="e">
        <f t="shared" si="466"/>
        <v>#REF!</v>
      </c>
      <c r="T1100" s="36" t="e">
        <f t="shared" si="467"/>
        <v>#REF!</v>
      </c>
      <c r="U1100" s="36" t="e">
        <f t="shared" si="468"/>
        <v>#REF!</v>
      </c>
      <c r="V1100" s="36" t="e">
        <f t="shared" si="469"/>
        <v>#REF!</v>
      </c>
      <c r="W1100" s="36" t="e">
        <f t="shared" si="470"/>
        <v>#REF!</v>
      </c>
      <c r="X1100" s="36" t="e">
        <f t="shared" si="471"/>
        <v>#REF!</v>
      </c>
      <c r="Y1100" s="36" t="e">
        <f t="shared" si="472"/>
        <v>#REF!</v>
      </c>
      <c r="Z1100" s="36" t="e">
        <f t="shared" si="473"/>
        <v>#REF!</v>
      </c>
      <c r="AA1100" s="36" t="e">
        <f t="shared" si="474"/>
        <v>#REF!</v>
      </c>
    </row>
    <row r="1101" spans="1:40" x14ac:dyDescent="0.3">
      <c r="C1101" s="34">
        <v>7.32</v>
      </c>
      <c r="D1101" s="34">
        <v>5.46</v>
      </c>
      <c r="E1101" s="34">
        <v>5.0199999999999996</v>
      </c>
      <c r="F1101" s="34">
        <v>6.65</v>
      </c>
      <c r="G1101" s="34">
        <v>10.8</v>
      </c>
      <c r="H1101" s="34">
        <v>19.100000000000001</v>
      </c>
      <c r="I1101" s="34">
        <v>34.4</v>
      </c>
      <c r="J1101" s="34">
        <v>116</v>
      </c>
      <c r="K1101" s="34">
        <v>35.4</v>
      </c>
      <c r="L1101" s="34">
        <v>19.3</v>
      </c>
      <c r="M1101" s="34">
        <v>9.01</v>
      </c>
      <c r="N1101" s="34">
        <v>6.99</v>
      </c>
      <c r="P1101" s="36" t="e">
        <f t="shared" si="463"/>
        <v>#REF!</v>
      </c>
      <c r="Q1101" s="36" t="e">
        <f t="shared" si="464"/>
        <v>#REF!</v>
      </c>
      <c r="R1101" s="36" t="e">
        <f t="shared" si="465"/>
        <v>#REF!</v>
      </c>
      <c r="S1101" s="36" t="e">
        <f t="shared" si="466"/>
        <v>#REF!</v>
      </c>
      <c r="T1101" s="36" t="e">
        <f t="shared" si="467"/>
        <v>#REF!</v>
      </c>
      <c r="U1101" s="36" t="e">
        <f t="shared" si="468"/>
        <v>#REF!</v>
      </c>
      <c r="V1101" s="36" t="e">
        <f t="shared" si="469"/>
        <v>#REF!</v>
      </c>
      <c r="W1101" s="36" t="e">
        <f t="shared" si="470"/>
        <v>#REF!</v>
      </c>
      <c r="X1101" s="36" t="e">
        <f t="shared" si="471"/>
        <v>#REF!</v>
      </c>
      <c r="Y1101" s="36" t="e">
        <f t="shared" si="472"/>
        <v>#REF!</v>
      </c>
      <c r="Z1101" s="36" t="e">
        <f t="shared" si="473"/>
        <v>#REF!</v>
      </c>
      <c r="AA1101" s="36" t="e">
        <f t="shared" si="474"/>
        <v>#REF!</v>
      </c>
    </row>
    <row r="1102" spans="1:40" x14ac:dyDescent="0.3">
      <c r="C1102" s="34">
        <v>7.26</v>
      </c>
      <c r="D1102" s="34">
        <v>5.41</v>
      </c>
      <c r="E1102" s="34">
        <v>4.88</v>
      </c>
      <c r="F1102" s="34">
        <v>6.6</v>
      </c>
      <c r="G1102" s="34">
        <v>9.26</v>
      </c>
      <c r="H1102" s="34">
        <v>28.8</v>
      </c>
      <c r="I1102" s="34">
        <v>32.700000000000003</v>
      </c>
      <c r="J1102" s="34">
        <v>109</v>
      </c>
      <c r="K1102" s="34">
        <v>46.8</v>
      </c>
      <c r="L1102" s="34">
        <v>18.7</v>
      </c>
      <c r="M1102" s="34">
        <v>8.83</v>
      </c>
      <c r="N1102" s="34">
        <v>6.76</v>
      </c>
      <c r="P1102" s="36" t="e">
        <f t="shared" si="463"/>
        <v>#REF!</v>
      </c>
      <c r="Q1102" s="36" t="e">
        <f t="shared" si="464"/>
        <v>#REF!</v>
      </c>
      <c r="R1102" s="36" t="e">
        <f t="shared" si="465"/>
        <v>#REF!</v>
      </c>
      <c r="S1102" s="36" t="e">
        <f t="shared" si="466"/>
        <v>#REF!</v>
      </c>
      <c r="T1102" s="36" t="e">
        <f t="shared" si="467"/>
        <v>#REF!</v>
      </c>
      <c r="U1102" s="36" t="e">
        <f t="shared" si="468"/>
        <v>#REF!</v>
      </c>
      <c r="V1102" s="36" t="e">
        <f t="shared" si="469"/>
        <v>#REF!</v>
      </c>
      <c r="W1102" s="36" t="e">
        <f t="shared" si="470"/>
        <v>#REF!</v>
      </c>
      <c r="X1102" s="36" t="e">
        <f t="shared" si="471"/>
        <v>#REF!</v>
      </c>
      <c r="Y1102" s="36" t="e">
        <f t="shared" si="472"/>
        <v>#REF!</v>
      </c>
      <c r="Z1102" s="36" t="e">
        <f t="shared" si="473"/>
        <v>#REF!</v>
      </c>
      <c r="AA1102" s="36" t="e">
        <f t="shared" si="474"/>
        <v>#REF!</v>
      </c>
    </row>
    <row r="1103" spans="1:40" x14ac:dyDescent="0.3">
      <c r="C1103" s="34">
        <v>7.1</v>
      </c>
      <c r="D1103" s="34">
        <v>5.22</v>
      </c>
      <c r="E1103" s="34">
        <v>4.7300000000000004</v>
      </c>
      <c r="F1103" s="34">
        <v>6.27</v>
      </c>
      <c r="G1103" s="34">
        <v>9.1999999999999993</v>
      </c>
      <c r="H1103" s="34">
        <v>24.6</v>
      </c>
      <c r="I1103" s="34">
        <v>35.4</v>
      </c>
      <c r="J1103" s="34">
        <v>98.5</v>
      </c>
      <c r="K1103" s="34">
        <v>44.9</v>
      </c>
      <c r="L1103" s="34">
        <v>17.7</v>
      </c>
      <c r="M1103" s="34">
        <v>8.77</v>
      </c>
      <c r="N1103" s="34">
        <v>6.65</v>
      </c>
      <c r="P1103" s="36" t="e">
        <f t="shared" si="463"/>
        <v>#REF!</v>
      </c>
      <c r="Q1103" s="36" t="e">
        <f t="shared" si="464"/>
        <v>#REF!</v>
      </c>
      <c r="R1103" s="36" t="e">
        <f t="shared" si="465"/>
        <v>#REF!</v>
      </c>
      <c r="S1103" s="36" t="e">
        <f t="shared" si="466"/>
        <v>#REF!</v>
      </c>
      <c r="T1103" s="36" t="e">
        <f t="shared" si="467"/>
        <v>#REF!</v>
      </c>
      <c r="U1103" s="36" t="e">
        <f t="shared" si="468"/>
        <v>#REF!</v>
      </c>
      <c r="V1103" s="36" t="e">
        <f t="shared" si="469"/>
        <v>#REF!</v>
      </c>
      <c r="W1103" s="36" t="e">
        <f t="shared" si="470"/>
        <v>#REF!</v>
      </c>
      <c r="X1103" s="36" t="e">
        <f t="shared" si="471"/>
        <v>#REF!</v>
      </c>
      <c r="Y1103" s="36" t="e">
        <f t="shared" si="472"/>
        <v>#REF!</v>
      </c>
      <c r="Z1103" s="36" t="e">
        <f t="shared" si="473"/>
        <v>#REF!</v>
      </c>
      <c r="AA1103" s="36" t="e">
        <f t="shared" si="474"/>
        <v>#REF!</v>
      </c>
    </row>
    <row r="1104" spans="1:40" x14ac:dyDescent="0.3">
      <c r="C1104" s="34">
        <v>7.37</v>
      </c>
      <c r="D1104" s="34">
        <v>5.36</v>
      </c>
      <c r="E1104" s="34">
        <v>4.59</v>
      </c>
      <c r="F1104" s="34">
        <v>6.21</v>
      </c>
      <c r="G1104" s="34">
        <v>11.9</v>
      </c>
      <c r="H1104" s="34">
        <v>22.7</v>
      </c>
      <c r="I1104" s="34">
        <v>31.8</v>
      </c>
      <c r="J1104" s="34">
        <v>96.2</v>
      </c>
      <c r="K1104" s="34">
        <v>43.3</v>
      </c>
      <c r="L1104" s="34">
        <v>16.8</v>
      </c>
      <c r="M1104" s="34">
        <v>8.39</v>
      </c>
      <c r="N1104" s="34">
        <v>6.54</v>
      </c>
      <c r="P1104" s="36" t="e">
        <f t="shared" si="463"/>
        <v>#REF!</v>
      </c>
      <c r="Q1104" s="36" t="e">
        <f t="shared" si="464"/>
        <v>#REF!</v>
      </c>
      <c r="R1104" s="36" t="e">
        <f t="shared" si="465"/>
        <v>#REF!</v>
      </c>
      <c r="S1104" s="36" t="e">
        <f t="shared" si="466"/>
        <v>#REF!</v>
      </c>
      <c r="T1104" s="36" t="e">
        <f t="shared" si="467"/>
        <v>#REF!</v>
      </c>
      <c r="U1104" s="36" t="e">
        <f t="shared" si="468"/>
        <v>#REF!</v>
      </c>
      <c r="V1104" s="36" t="e">
        <f t="shared" si="469"/>
        <v>#REF!</v>
      </c>
      <c r="W1104" s="36" t="e">
        <f t="shared" si="470"/>
        <v>#REF!</v>
      </c>
      <c r="X1104" s="36" t="e">
        <f t="shared" si="471"/>
        <v>#REF!</v>
      </c>
      <c r="Y1104" s="36" t="e">
        <f t="shared" si="472"/>
        <v>#REF!</v>
      </c>
      <c r="Z1104" s="36" t="e">
        <f t="shared" si="473"/>
        <v>#REF!</v>
      </c>
      <c r="AA1104" s="36" t="e">
        <f t="shared" si="474"/>
        <v>#REF!</v>
      </c>
    </row>
    <row r="1105" spans="3:27" x14ac:dyDescent="0.3">
      <c r="C1105" s="34">
        <v>7.5</v>
      </c>
      <c r="D1105" s="34">
        <v>5.26</v>
      </c>
      <c r="E1105" s="34">
        <v>4.37</v>
      </c>
      <c r="F1105" s="34">
        <v>6</v>
      </c>
      <c r="G1105" s="34">
        <v>12.7</v>
      </c>
      <c r="H1105" s="34">
        <v>20.6</v>
      </c>
      <c r="I1105" s="34">
        <v>30.6</v>
      </c>
      <c r="J1105" s="34">
        <v>89.2</v>
      </c>
      <c r="K1105" s="34">
        <v>42.5</v>
      </c>
      <c r="L1105" s="34">
        <v>16.5</v>
      </c>
      <c r="M1105" s="34">
        <v>9.4600000000000009</v>
      </c>
      <c r="N1105" s="34">
        <v>6.49</v>
      </c>
      <c r="P1105" s="36" t="e">
        <f t="shared" si="463"/>
        <v>#REF!</v>
      </c>
      <c r="Q1105" s="36" t="e">
        <f t="shared" si="464"/>
        <v>#REF!</v>
      </c>
      <c r="R1105" s="36" t="e">
        <f t="shared" si="465"/>
        <v>#REF!</v>
      </c>
      <c r="S1105" s="36" t="e">
        <f t="shared" si="466"/>
        <v>#REF!</v>
      </c>
      <c r="T1105" s="36" t="e">
        <f t="shared" si="467"/>
        <v>#REF!</v>
      </c>
      <c r="U1105" s="36" t="e">
        <f t="shared" si="468"/>
        <v>#REF!</v>
      </c>
      <c r="V1105" s="36" t="e">
        <f t="shared" si="469"/>
        <v>#REF!</v>
      </c>
      <c r="W1105" s="36" t="e">
        <f t="shared" si="470"/>
        <v>#REF!</v>
      </c>
      <c r="X1105" s="36" t="e">
        <f t="shared" si="471"/>
        <v>#REF!</v>
      </c>
      <c r="Y1105" s="36" t="e">
        <f t="shared" si="472"/>
        <v>#REF!</v>
      </c>
      <c r="Z1105" s="36" t="e">
        <f t="shared" si="473"/>
        <v>#REF!</v>
      </c>
      <c r="AA1105" s="36" t="e">
        <f t="shared" si="474"/>
        <v>#REF!</v>
      </c>
    </row>
    <row r="1106" spans="3:27" x14ac:dyDescent="0.3">
      <c r="C1106" s="34">
        <v>6.32</v>
      </c>
      <c r="D1106" s="34">
        <v>4.93</v>
      </c>
      <c r="E1106" s="34">
        <v>4.33</v>
      </c>
      <c r="F1106" s="34">
        <v>5.65</v>
      </c>
      <c r="G1106" s="34">
        <v>14.9</v>
      </c>
      <c r="H1106" s="34">
        <v>17.899999999999999</v>
      </c>
      <c r="I1106" s="34">
        <v>49</v>
      </c>
      <c r="J1106" s="34">
        <v>99.2</v>
      </c>
      <c r="K1106" s="34">
        <v>38.6</v>
      </c>
      <c r="L1106" s="34">
        <v>16</v>
      </c>
      <c r="M1106" s="34">
        <v>9.01</v>
      </c>
      <c r="N1106" s="34">
        <v>6.38</v>
      </c>
      <c r="P1106" s="36" t="e">
        <f t="shared" si="463"/>
        <v>#REF!</v>
      </c>
      <c r="Q1106" s="36" t="e">
        <f t="shared" si="464"/>
        <v>#REF!</v>
      </c>
      <c r="R1106" s="36" t="e">
        <f t="shared" si="465"/>
        <v>#REF!</v>
      </c>
      <c r="S1106" s="36" t="e">
        <f t="shared" si="466"/>
        <v>#REF!</v>
      </c>
      <c r="T1106" s="36" t="e">
        <f t="shared" si="467"/>
        <v>#REF!</v>
      </c>
      <c r="U1106" s="36" t="e">
        <f t="shared" si="468"/>
        <v>#REF!</v>
      </c>
      <c r="V1106" s="36" t="e">
        <f t="shared" si="469"/>
        <v>#REF!</v>
      </c>
      <c r="W1106" s="36" t="e">
        <f t="shared" si="470"/>
        <v>#REF!</v>
      </c>
      <c r="X1106" s="36" t="e">
        <f t="shared" si="471"/>
        <v>#REF!</v>
      </c>
      <c r="Y1106" s="36" t="e">
        <f t="shared" si="472"/>
        <v>#REF!</v>
      </c>
      <c r="Z1106" s="36" t="e">
        <f t="shared" si="473"/>
        <v>#REF!</v>
      </c>
      <c r="AA1106" s="36" t="e">
        <f t="shared" si="474"/>
        <v>#REF!</v>
      </c>
    </row>
    <row r="1107" spans="3:27" x14ac:dyDescent="0.3">
      <c r="C1107" s="34">
        <v>6.32</v>
      </c>
      <c r="D1107" s="34">
        <v>4.88</v>
      </c>
      <c r="E1107" s="34">
        <v>4.46</v>
      </c>
      <c r="F1107" s="34">
        <v>5.31</v>
      </c>
      <c r="G1107" s="34">
        <v>16.2</v>
      </c>
      <c r="H1107" s="34">
        <v>17.899999999999999</v>
      </c>
      <c r="I1107" s="34">
        <v>45.1</v>
      </c>
      <c r="J1107" s="34">
        <v>108</v>
      </c>
      <c r="K1107" s="34">
        <v>35.700000000000003</v>
      </c>
      <c r="L1107" s="34">
        <v>15.5</v>
      </c>
      <c r="M1107" s="34">
        <v>8.77</v>
      </c>
      <c r="N1107" s="34">
        <v>6.21</v>
      </c>
      <c r="P1107" s="36" t="e">
        <f t="shared" si="463"/>
        <v>#REF!</v>
      </c>
      <c r="Q1107" s="36" t="e">
        <f t="shared" si="464"/>
        <v>#REF!</v>
      </c>
      <c r="R1107" s="36" t="e">
        <f t="shared" si="465"/>
        <v>#REF!</v>
      </c>
      <c r="S1107" s="36" t="e">
        <f t="shared" si="466"/>
        <v>#REF!</v>
      </c>
      <c r="T1107" s="36" t="e">
        <f t="shared" si="467"/>
        <v>#REF!</v>
      </c>
      <c r="U1107" s="36" t="e">
        <f t="shared" si="468"/>
        <v>#REF!</v>
      </c>
      <c r="V1107" s="36" t="e">
        <f t="shared" si="469"/>
        <v>#REF!</v>
      </c>
      <c r="W1107" s="36" t="e">
        <f t="shared" si="470"/>
        <v>#REF!</v>
      </c>
      <c r="X1107" s="36" t="e">
        <f t="shared" si="471"/>
        <v>#REF!</v>
      </c>
      <c r="Y1107" s="36" t="e">
        <f t="shared" si="472"/>
        <v>#REF!</v>
      </c>
      <c r="Z1107" s="36" t="e">
        <f t="shared" si="473"/>
        <v>#REF!</v>
      </c>
      <c r="AA1107" s="36" t="e">
        <f t="shared" si="474"/>
        <v>#REF!</v>
      </c>
    </row>
    <row r="1108" spans="3:27" x14ac:dyDescent="0.3">
      <c r="C1108" s="34">
        <v>6.27</v>
      </c>
      <c r="D1108" s="34">
        <v>4.59</v>
      </c>
      <c r="E1108" s="34">
        <v>4.37</v>
      </c>
      <c r="F1108" s="34">
        <v>5.6</v>
      </c>
      <c r="G1108" s="34">
        <v>14.9</v>
      </c>
      <c r="H1108" s="34">
        <v>18.3</v>
      </c>
      <c r="I1108" s="34">
        <v>41.1</v>
      </c>
      <c r="J1108" s="34">
        <v>101</v>
      </c>
      <c r="K1108" s="34">
        <v>34.4</v>
      </c>
      <c r="L1108" s="34">
        <v>15.1</v>
      </c>
      <c r="M1108" s="34">
        <v>8.52</v>
      </c>
      <c r="N1108" s="34">
        <v>6.1</v>
      </c>
      <c r="P1108" s="36" t="e">
        <f t="shared" si="463"/>
        <v>#REF!</v>
      </c>
      <c r="Q1108" s="36" t="e">
        <f t="shared" si="464"/>
        <v>#REF!</v>
      </c>
      <c r="R1108" s="36" t="e">
        <f t="shared" si="465"/>
        <v>#REF!</v>
      </c>
      <c r="S1108" s="36" t="e">
        <f t="shared" si="466"/>
        <v>#REF!</v>
      </c>
      <c r="T1108" s="36" t="e">
        <f t="shared" si="467"/>
        <v>#REF!</v>
      </c>
      <c r="U1108" s="36" t="e">
        <f t="shared" si="468"/>
        <v>#REF!</v>
      </c>
      <c r="V1108" s="36" t="e">
        <f t="shared" si="469"/>
        <v>#REF!</v>
      </c>
      <c r="W1108" s="36" t="e">
        <f t="shared" si="470"/>
        <v>#REF!</v>
      </c>
      <c r="X1108" s="36" t="e">
        <f t="shared" si="471"/>
        <v>#REF!</v>
      </c>
      <c r="Y1108" s="36" t="e">
        <f t="shared" si="472"/>
        <v>#REF!</v>
      </c>
      <c r="Z1108" s="36" t="e">
        <f t="shared" si="473"/>
        <v>#REF!</v>
      </c>
      <c r="AA1108" s="36" t="e">
        <f t="shared" si="474"/>
        <v>#REF!</v>
      </c>
    </row>
    <row r="1109" spans="3:27" x14ac:dyDescent="0.3">
      <c r="C1109" s="34">
        <v>6.16</v>
      </c>
      <c r="D1109" s="34">
        <v>4.5</v>
      </c>
      <c r="E1109" s="34">
        <v>4.08</v>
      </c>
      <c r="F1109" s="34">
        <v>5.46</v>
      </c>
      <c r="G1109" s="34">
        <v>14.3</v>
      </c>
      <c r="H1109" s="34">
        <v>20.5</v>
      </c>
      <c r="I1109" s="34">
        <v>40.200000000000003</v>
      </c>
      <c r="J1109" s="34">
        <v>97.9</v>
      </c>
      <c r="K1109" s="34">
        <v>32</v>
      </c>
      <c r="L1109" s="34">
        <v>14.6</v>
      </c>
      <c r="M1109" s="34">
        <v>8.33</v>
      </c>
      <c r="N1109" s="34">
        <v>6.16</v>
      </c>
      <c r="P1109" s="36" t="e">
        <f t="shared" si="463"/>
        <v>#REF!</v>
      </c>
      <c r="Q1109" s="36" t="e">
        <f t="shared" si="464"/>
        <v>#REF!</v>
      </c>
      <c r="R1109" s="36" t="e">
        <f t="shared" si="465"/>
        <v>#REF!</v>
      </c>
      <c r="S1109" s="36" t="e">
        <f t="shared" si="466"/>
        <v>#REF!</v>
      </c>
      <c r="T1109" s="36" t="e">
        <f t="shared" si="467"/>
        <v>#REF!</v>
      </c>
      <c r="U1109" s="36" t="e">
        <f t="shared" si="468"/>
        <v>#REF!</v>
      </c>
      <c r="V1109" s="36" t="e">
        <f t="shared" si="469"/>
        <v>#REF!</v>
      </c>
      <c r="W1109" s="36" t="e">
        <f t="shared" si="470"/>
        <v>#REF!</v>
      </c>
      <c r="X1109" s="36" t="e">
        <f t="shared" si="471"/>
        <v>#REF!</v>
      </c>
      <c r="Y1109" s="36" t="e">
        <f t="shared" si="472"/>
        <v>#REF!</v>
      </c>
      <c r="Z1109" s="36" t="e">
        <f t="shared" si="473"/>
        <v>#REF!</v>
      </c>
      <c r="AA1109" s="36" t="e">
        <f t="shared" si="474"/>
        <v>#REF!</v>
      </c>
    </row>
    <row r="1110" spans="3:27" x14ac:dyDescent="0.3">
      <c r="C1110" s="34">
        <v>6.27</v>
      </c>
      <c r="D1110" s="34">
        <v>4.37</v>
      </c>
      <c r="E1110" s="34">
        <v>4.08</v>
      </c>
      <c r="F1110" s="34">
        <v>5.46</v>
      </c>
      <c r="G1110" s="34">
        <v>16.7</v>
      </c>
      <c r="H1110" s="34">
        <v>23.3</v>
      </c>
      <c r="I1110" s="34">
        <v>62.7</v>
      </c>
      <c r="J1110" s="34">
        <v>96.2</v>
      </c>
      <c r="K1110" s="34">
        <v>31.1</v>
      </c>
      <c r="L1110" s="34">
        <v>14.6</v>
      </c>
      <c r="M1110" s="34">
        <v>8.27</v>
      </c>
      <c r="N1110" s="34">
        <v>5.89</v>
      </c>
      <c r="P1110" s="36" t="e">
        <f t="shared" si="463"/>
        <v>#REF!</v>
      </c>
      <c r="Q1110" s="36" t="e">
        <f t="shared" si="464"/>
        <v>#REF!</v>
      </c>
      <c r="R1110" s="36" t="e">
        <f t="shared" si="465"/>
        <v>#REF!</v>
      </c>
      <c r="S1110" s="36" t="e">
        <f t="shared" si="466"/>
        <v>#REF!</v>
      </c>
      <c r="T1110" s="36" t="e">
        <f t="shared" si="467"/>
        <v>#REF!</v>
      </c>
      <c r="U1110" s="36" t="e">
        <f t="shared" si="468"/>
        <v>#REF!</v>
      </c>
      <c r="V1110" s="36" t="e">
        <f t="shared" si="469"/>
        <v>#REF!</v>
      </c>
      <c r="W1110" s="36" t="e">
        <f t="shared" si="470"/>
        <v>#REF!</v>
      </c>
      <c r="X1110" s="36" t="e">
        <f t="shared" si="471"/>
        <v>#REF!</v>
      </c>
      <c r="Y1110" s="36" t="e">
        <f t="shared" si="472"/>
        <v>#REF!</v>
      </c>
      <c r="Z1110" s="36" t="e">
        <f t="shared" si="473"/>
        <v>#REF!</v>
      </c>
      <c r="AA1110" s="36" t="e">
        <f t="shared" si="474"/>
        <v>#REF!</v>
      </c>
    </row>
    <row r="1111" spans="3:27" x14ac:dyDescent="0.3">
      <c r="C1111" s="34">
        <v>6.27</v>
      </c>
      <c r="D1111" s="34">
        <v>4.16</v>
      </c>
      <c r="E1111" s="34">
        <v>4.12</v>
      </c>
      <c r="F1111" s="34">
        <v>5.26</v>
      </c>
      <c r="G1111" s="34">
        <v>17.600000000000001</v>
      </c>
      <c r="H1111" s="34">
        <v>28.6</v>
      </c>
      <c r="I1111" s="34">
        <v>65.3</v>
      </c>
      <c r="J1111" s="34">
        <v>98.5</v>
      </c>
      <c r="K1111" s="34">
        <v>36.1</v>
      </c>
      <c r="L1111" s="34">
        <v>14</v>
      </c>
      <c r="M1111" s="34">
        <v>8.33</v>
      </c>
      <c r="N1111" s="34">
        <v>5.6</v>
      </c>
      <c r="P1111" s="36" t="e">
        <f t="shared" si="463"/>
        <v>#REF!</v>
      </c>
      <c r="Q1111" s="36" t="e">
        <f t="shared" si="464"/>
        <v>#REF!</v>
      </c>
      <c r="R1111" s="36" t="e">
        <f t="shared" si="465"/>
        <v>#REF!</v>
      </c>
      <c r="S1111" s="36" t="e">
        <f t="shared" si="466"/>
        <v>#REF!</v>
      </c>
      <c r="T1111" s="36" t="e">
        <f t="shared" si="467"/>
        <v>#REF!</v>
      </c>
      <c r="U1111" s="36" t="e">
        <f t="shared" si="468"/>
        <v>#REF!</v>
      </c>
      <c r="V1111" s="36" t="e">
        <f t="shared" si="469"/>
        <v>#REF!</v>
      </c>
      <c r="W1111" s="36" t="e">
        <f t="shared" si="470"/>
        <v>#REF!</v>
      </c>
      <c r="X1111" s="36" t="e">
        <f t="shared" si="471"/>
        <v>#REF!</v>
      </c>
      <c r="Y1111" s="36" t="e">
        <f t="shared" si="472"/>
        <v>#REF!</v>
      </c>
      <c r="Z1111" s="36" t="e">
        <f t="shared" si="473"/>
        <v>#REF!</v>
      </c>
      <c r="AA1111" s="36" t="e">
        <f t="shared" si="474"/>
        <v>#REF!</v>
      </c>
    </row>
    <row r="1112" spans="3:27" x14ac:dyDescent="0.3">
      <c r="C1112" s="34">
        <v>6.05</v>
      </c>
      <c r="D1112" s="34">
        <v>4.83</v>
      </c>
      <c r="E1112" s="34">
        <v>4.68</v>
      </c>
      <c r="F1112" s="34">
        <v>5.56</v>
      </c>
      <c r="G1112" s="34">
        <v>15.6</v>
      </c>
      <c r="H1112" s="34">
        <v>31.5</v>
      </c>
      <c r="I1112" s="34">
        <v>62.5</v>
      </c>
      <c r="J1112" s="34">
        <v>97.9</v>
      </c>
      <c r="K1112" s="34">
        <v>44.9</v>
      </c>
      <c r="L1112" s="34">
        <v>13.7</v>
      </c>
      <c r="M1112" s="34">
        <v>8.08</v>
      </c>
      <c r="N1112" s="34">
        <v>6.1</v>
      </c>
      <c r="P1112" s="36" t="e">
        <f t="shared" si="463"/>
        <v>#REF!</v>
      </c>
      <c r="Q1112" s="36" t="e">
        <f t="shared" si="464"/>
        <v>#REF!</v>
      </c>
      <c r="R1112" s="36" t="e">
        <f t="shared" si="465"/>
        <v>#REF!</v>
      </c>
      <c r="S1112" s="36" t="e">
        <f t="shared" si="466"/>
        <v>#REF!</v>
      </c>
      <c r="T1112" s="36" t="e">
        <f t="shared" si="467"/>
        <v>#REF!</v>
      </c>
      <c r="U1112" s="36" t="e">
        <f t="shared" si="468"/>
        <v>#REF!</v>
      </c>
      <c r="V1112" s="36" t="e">
        <f t="shared" si="469"/>
        <v>#REF!</v>
      </c>
      <c r="W1112" s="36" t="e">
        <f t="shared" si="470"/>
        <v>#REF!</v>
      </c>
      <c r="X1112" s="36" t="e">
        <f t="shared" si="471"/>
        <v>#REF!</v>
      </c>
      <c r="Y1112" s="36" t="e">
        <f t="shared" si="472"/>
        <v>#REF!</v>
      </c>
      <c r="Z1112" s="36" t="e">
        <f t="shared" si="473"/>
        <v>#REF!</v>
      </c>
      <c r="AA1112" s="36" t="e">
        <f t="shared" si="474"/>
        <v>#REF!</v>
      </c>
    </row>
    <row r="1113" spans="3:27" x14ac:dyDescent="0.3">
      <c r="C1113" s="34">
        <v>6</v>
      </c>
      <c r="D1113" s="34">
        <v>5.22</v>
      </c>
      <c r="E1113" s="34">
        <v>4.54</v>
      </c>
      <c r="F1113" s="34">
        <v>6.54</v>
      </c>
      <c r="G1113" s="34">
        <v>14.3</v>
      </c>
      <c r="H1113" s="34">
        <v>34.1</v>
      </c>
      <c r="I1113" s="34">
        <v>61.3</v>
      </c>
      <c r="J1113" s="34">
        <v>120</v>
      </c>
      <c r="K1113" s="34">
        <v>40.700000000000003</v>
      </c>
      <c r="L1113" s="34">
        <v>13.5</v>
      </c>
      <c r="M1113" s="34">
        <v>7.77</v>
      </c>
      <c r="N1113" s="34">
        <v>5.89</v>
      </c>
      <c r="P1113" s="36" t="e">
        <f t="shared" si="463"/>
        <v>#REF!</v>
      </c>
      <c r="Q1113" s="36" t="e">
        <f t="shared" si="464"/>
        <v>#REF!</v>
      </c>
      <c r="R1113" s="36" t="e">
        <f t="shared" si="465"/>
        <v>#REF!</v>
      </c>
      <c r="S1113" s="36" t="e">
        <f t="shared" si="466"/>
        <v>#REF!</v>
      </c>
      <c r="T1113" s="36" t="e">
        <f t="shared" si="467"/>
        <v>#REF!</v>
      </c>
      <c r="U1113" s="36" t="e">
        <f t="shared" si="468"/>
        <v>#REF!</v>
      </c>
      <c r="V1113" s="36" t="e">
        <f t="shared" si="469"/>
        <v>#REF!</v>
      </c>
      <c r="W1113" s="36" t="e">
        <f t="shared" si="470"/>
        <v>#REF!</v>
      </c>
      <c r="X1113" s="36" t="e">
        <f t="shared" si="471"/>
        <v>#REF!</v>
      </c>
      <c r="Y1113" s="36" t="e">
        <f t="shared" si="472"/>
        <v>#REF!</v>
      </c>
      <c r="Z1113" s="36" t="e">
        <f t="shared" si="473"/>
        <v>#REF!</v>
      </c>
      <c r="AA1113" s="36" t="e">
        <f t="shared" si="474"/>
        <v>#REF!</v>
      </c>
    </row>
    <row r="1114" spans="3:27" x14ac:dyDescent="0.3">
      <c r="C1114" s="34">
        <v>5.84</v>
      </c>
      <c r="D1114" s="34">
        <v>5.51</v>
      </c>
      <c r="E1114" s="34">
        <v>4.33</v>
      </c>
      <c r="F1114" s="34">
        <v>7.77</v>
      </c>
      <c r="G1114" s="34">
        <v>15.7</v>
      </c>
      <c r="H1114" s="34">
        <v>34.1</v>
      </c>
      <c r="I1114" s="34">
        <v>58.1</v>
      </c>
      <c r="J1114" s="34">
        <v>129</v>
      </c>
      <c r="K1114" s="34">
        <v>38</v>
      </c>
      <c r="L1114" s="34">
        <v>13.4</v>
      </c>
      <c r="M1114" s="34">
        <v>7.54</v>
      </c>
      <c r="N1114" s="34">
        <v>5.75</v>
      </c>
      <c r="P1114" s="36" t="e">
        <f t="shared" si="463"/>
        <v>#REF!</v>
      </c>
      <c r="Q1114" s="36" t="e">
        <f t="shared" si="464"/>
        <v>#REF!</v>
      </c>
      <c r="R1114" s="36" t="e">
        <f t="shared" si="465"/>
        <v>#REF!</v>
      </c>
      <c r="S1114" s="36" t="e">
        <f t="shared" si="466"/>
        <v>#REF!</v>
      </c>
      <c r="T1114" s="36" t="e">
        <f t="shared" si="467"/>
        <v>#REF!</v>
      </c>
      <c r="U1114" s="36" t="e">
        <f t="shared" si="468"/>
        <v>#REF!</v>
      </c>
      <c r="V1114" s="36" t="e">
        <f t="shared" si="469"/>
        <v>#REF!</v>
      </c>
      <c r="W1114" s="36" t="e">
        <f t="shared" si="470"/>
        <v>#REF!</v>
      </c>
      <c r="X1114" s="36" t="e">
        <f t="shared" si="471"/>
        <v>#REF!</v>
      </c>
      <c r="Y1114" s="36" t="e">
        <f t="shared" si="472"/>
        <v>#REF!</v>
      </c>
      <c r="Z1114" s="36" t="e">
        <f t="shared" si="473"/>
        <v>#REF!</v>
      </c>
      <c r="AA1114" s="36" t="e">
        <f t="shared" si="474"/>
        <v>#REF!</v>
      </c>
    </row>
    <row r="1115" spans="3:27" x14ac:dyDescent="0.3">
      <c r="C1115" s="34">
        <v>5.94</v>
      </c>
      <c r="D1115" s="34">
        <v>5.26</v>
      </c>
      <c r="E1115" s="34">
        <v>4.37</v>
      </c>
      <c r="F1115" s="34">
        <v>7.21</v>
      </c>
      <c r="G1115" s="34">
        <v>17</v>
      </c>
      <c r="H1115" s="34">
        <v>39.200000000000003</v>
      </c>
      <c r="I1115" s="34">
        <v>57.8</v>
      </c>
      <c r="J1115" s="34">
        <v>115</v>
      </c>
      <c r="K1115" s="34">
        <v>34.1</v>
      </c>
      <c r="L1115" s="34">
        <v>13</v>
      </c>
      <c r="M1115" s="34">
        <v>7.32</v>
      </c>
      <c r="N1115" s="34">
        <v>5.56</v>
      </c>
      <c r="P1115" s="36" t="e">
        <f t="shared" si="463"/>
        <v>#REF!</v>
      </c>
      <c r="Q1115" s="36" t="e">
        <f t="shared" si="464"/>
        <v>#REF!</v>
      </c>
      <c r="R1115" s="36" t="e">
        <f t="shared" si="465"/>
        <v>#REF!</v>
      </c>
      <c r="S1115" s="36" t="e">
        <f t="shared" si="466"/>
        <v>#REF!</v>
      </c>
      <c r="T1115" s="36" t="e">
        <f t="shared" si="467"/>
        <v>#REF!</v>
      </c>
      <c r="U1115" s="36" t="e">
        <f t="shared" si="468"/>
        <v>#REF!</v>
      </c>
      <c r="V1115" s="36" t="e">
        <f t="shared" si="469"/>
        <v>#REF!</v>
      </c>
      <c r="W1115" s="36" t="e">
        <f t="shared" si="470"/>
        <v>#REF!</v>
      </c>
      <c r="X1115" s="36" t="e">
        <f t="shared" si="471"/>
        <v>#REF!</v>
      </c>
      <c r="Y1115" s="36" t="e">
        <f t="shared" si="472"/>
        <v>#REF!</v>
      </c>
      <c r="Z1115" s="36" t="e">
        <f t="shared" si="473"/>
        <v>#REF!</v>
      </c>
      <c r="AA1115" s="36" t="e">
        <f t="shared" si="474"/>
        <v>#REF!</v>
      </c>
    </row>
    <row r="1116" spans="3:27" x14ac:dyDescent="0.3">
      <c r="C1116" s="34">
        <v>5.8</v>
      </c>
      <c r="D1116" s="34">
        <v>5.12</v>
      </c>
      <c r="E1116" s="34">
        <v>4.08</v>
      </c>
      <c r="F1116" s="34">
        <v>7.15</v>
      </c>
      <c r="G1116" s="34">
        <v>14.6</v>
      </c>
      <c r="H1116" s="34">
        <v>44</v>
      </c>
      <c r="I1116" s="34">
        <v>59.1</v>
      </c>
      <c r="J1116" s="34">
        <v>98.3</v>
      </c>
      <c r="K1116" s="34">
        <v>31.6</v>
      </c>
      <c r="L1116" s="34">
        <v>12.8</v>
      </c>
      <c r="M1116" s="34">
        <v>7.48</v>
      </c>
      <c r="N1116" s="34">
        <v>5.36</v>
      </c>
      <c r="P1116" s="36" t="e">
        <f t="shared" si="463"/>
        <v>#REF!</v>
      </c>
      <c r="Q1116" s="36" t="e">
        <f t="shared" si="464"/>
        <v>#REF!</v>
      </c>
      <c r="R1116" s="36" t="e">
        <f t="shared" si="465"/>
        <v>#REF!</v>
      </c>
      <c r="S1116" s="36" t="e">
        <f t="shared" si="466"/>
        <v>#REF!</v>
      </c>
      <c r="T1116" s="36" t="e">
        <f t="shared" si="467"/>
        <v>#REF!</v>
      </c>
      <c r="U1116" s="36" t="e">
        <f t="shared" si="468"/>
        <v>#REF!</v>
      </c>
      <c r="V1116" s="36" t="e">
        <f t="shared" si="469"/>
        <v>#REF!</v>
      </c>
      <c r="W1116" s="36" t="e">
        <f t="shared" si="470"/>
        <v>#REF!</v>
      </c>
      <c r="X1116" s="36" t="e">
        <f t="shared" si="471"/>
        <v>#REF!</v>
      </c>
      <c r="Y1116" s="36" t="e">
        <f t="shared" si="472"/>
        <v>#REF!</v>
      </c>
      <c r="Z1116" s="36" t="e">
        <f t="shared" si="473"/>
        <v>#REF!</v>
      </c>
      <c r="AA1116" s="36" t="e">
        <f t="shared" si="474"/>
        <v>#REF!</v>
      </c>
    </row>
    <row r="1117" spans="3:27" x14ac:dyDescent="0.3">
      <c r="C1117" s="34">
        <v>6.54</v>
      </c>
      <c r="D1117" s="34">
        <v>4.93</v>
      </c>
      <c r="E1117" s="34">
        <v>3.96</v>
      </c>
      <c r="F1117" s="34">
        <v>6.93</v>
      </c>
      <c r="G1117" s="34">
        <v>13.1</v>
      </c>
      <c r="H1117" s="34">
        <v>58.5</v>
      </c>
      <c r="I1117" s="34">
        <v>55.7</v>
      </c>
      <c r="J1117" s="34">
        <v>96.2</v>
      </c>
      <c r="K1117" s="34">
        <v>30.5</v>
      </c>
      <c r="L1117" s="34">
        <v>12.6</v>
      </c>
      <c r="M1117" s="34">
        <v>7.26</v>
      </c>
      <c r="N1117" s="34">
        <v>5.7</v>
      </c>
      <c r="P1117" s="36" t="e">
        <f t="shared" si="463"/>
        <v>#REF!</v>
      </c>
      <c r="Q1117" s="36" t="e">
        <f t="shared" si="464"/>
        <v>#REF!</v>
      </c>
      <c r="R1117" s="36" t="e">
        <f t="shared" si="465"/>
        <v>#REF!</v>
      </c>
      <c r="S1117" s="36" t="e">
        <f t="shared" si="466"/>
        <v>#REF!</v>
      </c>
      <c r="T1117" s="36" t="e">
        <f t="shared" si="467"/>
        <v>#REF!</v>
      </c>
      <c r="U1117" s="36" t="e">
        <f t="shared" si="468"/>
        <v>#REF!</v>
      </c>
      <c r="V1117" s="36" t="e">
        <f t="shared" si="469"/>
        <v>#REF!</v>
      </c>
      <c r="W1117" s="36" t="e">
        <f t="shared" si="470"/>
        <v>#REF!</v>
      </c>
      <c r="X1117" s="36" t="e">
        <f t="shared" si="471"/>
        <v>#REF!</v>
      </c>
      <c r="Y1117" s="36" t="e">
        <f t="shared" si="472"/>
        <v>#REF!</v>
      </c>
      <c r="Z1117" s="36" t="e">
        <f t="shared" si="473"/>
        <v>#REF!</v>
      </c>
      <c r="AA1117" s="36" t="e">
        <f t="shared" si="474"/>
        <v>#REF!</v>
      </c>
    </row>
    <row r="1118" spans="3:27" x14ac:dyDescent="0.3">
      <c r="C1118" s="34">
        <v>6.27</v>
      </c>
      <c r="D1118" s="34">
        <v>4.88</v>
      </c>
      <c r="E1118" s="34">
        <v>3.92</v>
      </c>
      <c r="F1118" s="34">
        <v>6.93</v>
      </c>
      <c r="G1118" s="34">
        <v>13.5</v>
      </c>
      <c r="H1118" s="34">
        <v>50.7</v>
      </c>
      <c r="I1118" s="34">
        <v>52.8</v>
      </c>
      <c r="J1118" s="34">
        <v>103</v>
      </c>
      <c r="K1118" s="34">
        <v>28</v>
      </c>
      <c r="L1118" s="34">
        <v>12.4</v>
      </c>
      <c r="M1118" s="34">
        <v>7.04</v>
      </c>
      <c r="N1118" s="34">
        <v>5.41</v>
      </c>
      <c r="P1118" s="36" t="e">
        <f t="shared" si="463"/>
        <v>#REF!</v>
      </c>
      <c r="Q1118" s="36" t="e">
        <f t="shared" si="464"/>
        <v>#REF!</v>
      </c>
      <c r="R1118" s="36" t="e">
        <f t="shared" si="465"/>
        <v>#REF!</v>
      </c>
      <c r="S1118" s="36" t="e">
        <f t="shared" si="466"/>
        <v>#REF!</v>
      </c>
      <c r="T1118" s="36" t="e">
        <f t="shared" si="467"/>
        <v>#REF!</v>
      </c>
      <c r="U1118" s="36" t="e">
        <f t="shared" si="468"/>
        <v>#REF!</v>
      </c>
      <c r="V1118" s="36" t="e">
        <f t="shared" si="469"/>
        <v>#REF!</v>
      </c>
      <c r="W1118" s="36" t="e">
        <f t="shared" si="470"/>
        <v>#REF!</v>
      </c>
      <c r="X1118" s="36" t="e">
        <f t="shared" si="471"/>
        <v>#REF!</v>
      </c>
      <c r="Y1118" s="36" t="e">
        <f t="shared" si="472"/>
        <v>#REF!</v>
      </c>
      <c r="Z1118" s="36" t="e">
        <f t="shared" si="473"/>
        <v>#REF!</v>
      </c>
      <c r="AA1118" s="36" t="e">
        <f t="shared" si="474"/>
        <v>#REF!</v>
      </c>
    </row>
    <row r="1119" spans="3:27" x14ac:dyDescent="0.3">
      <c r="C1119" s="34">
        <v>5.89</v>
      </c>
      <c r="D1119" s="34">
        <v>4.88</v>
      </c>
      <c r="E1119" s="34">
        <v>3.75</v>
      </c>
      <c r="F1119" s="34">
        <v>6.6</v>
      </c>
      <c r="G1119" s="34">
        <v>13.4</v>
      </c>
      <c r="H1119" s="34">
        <v>41.7</v>
      </c>
      <c r="I1119" s="34">
        <v>51.2</v>
      </c>
      <c r="J1119" s="34">
        <v>109</v>
      </c>
      <c r="K1119" s="34">
        <v>27.2</v>
      </c>
      <c r="L1119" s="34">
        <v>12.3</v>
      </c>
      <c r="M1119" s="34">
        <v>7.43</v>
      </c>
      <c r="N1119" s="34">
        <v>5.26</v>
      </c>
      <c r="P1119" s="36" t="e">
        <f t="shared" si="463"/>
        <v>#REF!</v>
      </c>
      <c r="Q1119" s="36" t="e">
        <f t="shared" si="464"/>
        <v>#REF!</v>
      </c>
      <c r="R1119" s="36" t="e">
        <f t="shared" si="465"/>
        <v>#REF!</v>
      </c>
      <c r="S1119" s="36" t="e">
        <f t="shared" si="466"/>
        <v>#REF!</v>
      </c>
      <c r="T1119" s="36" t="e">
        <f t="shared" si="467"/>
        <v>#REF!</v>
      </c>
      <c r="U1119" s="36" t="e">
        <f t="shared" si="468"/>
        <v>#REF!</v>
      </c>
      <c r="V1119" s="36" t="e">
        <f t="shared" si="469"/>
        <v>#REF!</v>
      </c>
      <c r="W1119" s="36" t="e">
        <f t="shared" si="470"/>
        <v>#REF!</v>
      </c>
      <c r="X1119" s="36" t="e">
        <f t="shared" si="471"/>
        <v>#REF!</v>
      </c>
      <c r="Y1119" s="36" t="e">
        <f t="shared" si="472"/>
        <v>#REF!</v>
      </c>
      <c r="Z1119" s="36" t="e">
        <f t="shared" si="473"/>
        <v>#REF!</v>
      </c>
      <c r="AA1119" s="36" t="e">
        <f t="shared" si="474"/>
        <v>#REF!</v>
      </c>
    </row>
    <row r="1120" spans="3:27" x14ac:dyDescent="0.3">
      <c r="C1120" s="34">
        <v>5.8</v>
      </c>
      <c r="D1120" s="34">
        <v>4.7300000000000004</v>
      </c>
      <c r="E1120" s="34">
        <v>5.56</v>
      </c>
      <c r="F1120" s="34">
        <v>6.49</v>
      </c>
      <c r="G1120" s="34">
        <v>13.1</v>
      </c>
      <c r="H1120" s="34">
        <v>40.9</v>
      </c>
      <c r="I1120" s="34">
        <v>48.8</v>
      </c>
      <c r="J1120" s="34">
        <v>101</v>
      </c>
      <c r="K1120" s="34">
        <v>26.8</v>
      </c>
      <c r="L1120" s="34">
        <v>12.1</v>
      </c>
      <c r="M1120" s="34">
        <v>7.43</v>
      </c>
      <c r="N1120" s="34">
        <v>5.07</v>
      </c>
      <c r="P1120" s="36" t="e">
        <f t="shared" si="463"/>
        <v>#REF!</v>
      </c>
      <c r="Q1120" s="36" t="e">
        <f t="shared" si="464"/>
        <v>#REF!</v>
      </c>
      <c r="R1120" s="36" t="e">
        <f t="shared" si="465"/>
        <v>#REF!</v>
      </c>
      <c r="S1120" s="36" t="e">
        <f t="shared" si="466"/>
        <v>#REF!</v>
      </c>
      <c r="T1120" s="36" t="e">
        <f t="shared" si="467"/>
        <v>#REF!</v>
      </c>
      <c r="U1120" s="36" t="e">
        <f t="shared" si="468"/>
        <v>#REF!</v>
      </c>
      <c r="V1120" s="36" t="e">
        <f t="shared" si="469"/>
        <v>#REF!</v>
      </c>
      <c r="W1120" s="36" t="e">
        <f t="shared" si="470"/>
        <v>#REF!</v>
      </c>
      <c r="X1120" s="36" t="e">
        <f t="shared" si="471"/>
        <v>#REF!</v>
      </c>
      <c r="Y1120" s="36" t="e">
        <f t="shared" si="472"/>
        <v>#REF!</v>
      </c>
      <c r="Z1120" s="36" t="e">
        <f t="shared" si="473"/>
        <v>#REF!</v>
      </c>
      <c r="AA1120" s="36" t="e">
        <f t="shared" si="474"/>
        <v>#REF!</v>
      </c>
    </row>
    <row r="1121" spans="1:40" x14ac:dyDescent="0.3">
      <c r="C1121" s="34">
        <v>6.16</v>
      </c>
      <c r="D1121" s="34">
        <v>4.6399999999999997</v>
      </c>
      <c r="E1121" s="34">
        <v>5.31</v>
      </c>
      <c r="F1121" s="34">
        <v>6.32</v>
      </c>
      <c r="G1121" s="34">
        <v>12.8</v>
      </c>
      <c r="H1121" s="34">
        <v>69.3</v>
      </c>
      <c r="I1121" s="34">
        <v>63.7</v>
      </c>
      <c r="J1121" s="34">
        <v>98.1</v>
      </c>
      <c r="K1121" s="34">
        <v>25.9</v>
      </c>
      <c r="L1121" s="34">
        <v>11.9</v>
      </c>
      <c r="M1121" s="34">
        <v>7.04</v>
      </c>
      <c r="N1121" s="34">
        <v>4.88</v>
      </c>
      <c r="P1121" s="36" t="e">
        <f t="shared" si="463"/>
        <v>#REF!</v>
      </c>
      <c r="Q1121" s="36" t="e">
        <f t="shared" si="464"/>
        <v>#REF!</v>
      </c>
      <c r="R1121" s="36" t="e">
        <f t="shared" si="465"/>
        <v>#REF!</v>
      </c>
      <c r="S1121" s="36" t="e">
        <f t="shared" si="466"/>
        <v>#REF!</v>
      </c>
      <c r="T1121" s="36" t="e">
        <f t="shared" si="467"/>
        <v>#REF!</v>
      </c>
      <c r="U1121" s="36" t="e">
        <f t="shared" si="468"/>
        <v>#REF!</v>
      </c>
      <c r="V1121" s="36" t="e">
        <f t="shared" si="469"/>
        <v>#REF!</v>
      </c>
      <c r="W1121" s="36" t="e">
        <f t="shared" si="470"/>
        <v>#REF!</v>
      </c>
      <c r="X1121" s="36" t="e">
        <f t="shared" si="471"/>
        <v>#REF!</v>
      </c>
      <c r="Y1121" s="36" t="e">
        <f t="shared" si="472"/>
        <v>#REF!</v>
      </c>
      <c r="Z1121" s="36" t="e">
        <f t="shared" si="473"/>
        <v>#REF!</v>
      </c>
      <c r="AA1121" s="36" t="e">
        <f t="shared" si="474"/>
        <v>#REF!</v>
      </c>
    </row>
    <row r="1122" spans="1:40" x14ac:dyDescent="0.3">
      <c r="C1122" s="34">
        <v>5.7</v>
      </c>
      <c r="D1122" s="34">
        <v>4.5</v>
      </c>
      <c r="E1122" s="34">
        <v>4.88</v>
      </c>
      <c r="F1122" s="34">
        <v>6.16</v>
      </c>
      <c r="G1122" s="34">
        <v>12.4</v>
      </c>
      <c r="H1122" s="34">
        <v>70.8</v>
      </c>
      <c r="I1122" s="34">
        <v>55.7</v>
      </c>
      <c r="J1122" s="34">
        <v>96</v>
      </c>
      <c r="K1122" s="34">
        <v>24.8</v>
      </c>
      <c r="L1122" s="34">
        <v>11.7</v>
      </c>
      <c r="M1122" s="34">
        <v>7.43</v>
      </c>
      <c r="N1122" s="34">
        <v>4.83</v>
      </c>
      <c r="P1122" s="36" t="e">
        <f t="shared" si="463"/>
        <v>#REF!</v>
      </c>
      <c r="Q1122" s="36" t="e">
        <f t="shared" si="464"/>
        <v>#REF!</v>
      </c>
      <c r="R1122" s="36" t="e">
        <f t="shared" si="465"/>
        <v>#REF!</v>
      </c>
      <c r="S1122" s="36" t="e">
        <f t="shared" si="466"/>
        <v>#REF!</v>
      </c>
      <c r="T1122" s="36" t="e">
        <f t="shared" si="467"/>
        <v>#REF!</v>
      </c>
      <c r="U1122" s="36" t="e">
        <f t="shared" si="468"/>
        <v>#REF!</v>
      </c>
      <c r="V1122" s="36" t="e">
        <f t="shared" si="469"/>
        <v>#REF!</v>
      </c>
      <c r="W1122" s="36" t="e">
        <f t="shared" si="470"/>
        <v>#REF!</v>
      </c>
      <c r="X1122" s="36" t="e">
        <f t="shared" si="471"/>
        <v>#REF!</v>
      </c>
      <c r="Y1122" s="36" t="e">
        <f t="shared" si="472"/>
        <v>#REF!</v>
      </c>
      <c r="Z1122" s="36" t="e">
        <f t="shared" si="473"/>
        <v>#REF!</v>
      </c>
      <c r="AA1122" s="36" t="e">
        <f t="shared" si="474"/>
        <v>#REF!</v>
      </c>
    </row>
    <row r="1123" spans="1:40" x14ac:dyDescent="0.3">
      <c r="C1123" s="34">
        <v>5.8</v>
      </c>
      <c r="D1123" s="34">
        <v>5.76</v>
      </c>
      <c r="E1123" s="34">
        <v>4.68</v>
      </c>
      <c r="F1123" s="34">
        <v>7.66</v>
      </c>
      <c r="G1123" s="34">
        <v>17.3</v>
      </c>
      <c r="H1123" s="34">
        <v>78.2</v>
      </c>
      <c r="I1123" s="34">
        <v>57.5</v>
      </c>
      <c r="J1123" s="34">
        <v>89.8</v>
      </c>
      <c r="K1123" s="34">
        <v>24.2</v>
      </c>
      <c r="L1123" s="34">
        <v>11.4</v>
      </c>
      <c r="M1123" s="34">
        <v>7.15</v>
      </c>
      <c r="N1123" s="34">
        <v>4.93</v>
      </c>
      <c r="P1123" s="36" t="e">
        <f t="shared" si="463"/>
        <v>#REF!</v>
      </c>
      <c r="Q1123" s="36" t="e">
        <f t="shared" si="464"/>
        <v>#REF!</v>
      </c>
      <c r="R1123" s="36" t="e">
        <f t="shared" si="465"/>
        <v>#REF!</v>
      </c>
      <c r="S1123" s="36" t="e">
        <f t="shared" si="466"/>
        <v>#REF!</v>
      </c>
      <c r="T1123" s="36" t="e">
        <f t="shared" si="467"/>
        <v>#REF!</v>
      </c>
      <c r="U1123" s="36" t="e">
        <f t="shared" si="468"/>
        <v>#REF!</v>
      </c>
      <c r="V1123" s="36" t="e">
        <f t="shared" si="469"/>
        <v>#REF!</v>
      </c>
      <c r="W1123" s="36" t="e">
        <f t="shared" si="470"/>
        <v>#REF!</v>
      </c>
      <c r="X1123" s="36" t="e">
        <f t="shared" si="471"/>
        <v>#REF!</v>
      </c>
      <c r="Y1123" s="36" t="e">
        <f t="shared" si="472"/>
        <v>#REF!</v>
      </c>
      <c r="Z1123" s="36" t="e">
        <f t="shared" si="473"/>
        <v>#REF!</v>
      </c>
      <c r="AA1123" s="36" t="e">
        <f t="shared" si="474"/>
        <v>#REF!</v>
      </c>
    </row>
    <row r="1124" spans="1:40" x14ac:dyDescent="0.3">
      <c r="C1124" s="34">
        <v>5.65</v>
      </c>
      <c r="D1124" s="34">
        <v>5.75</v>
      </c>
      <c r="E1124" s="34">
        <v>4.6399999999999997</v>
      </c>
      <c r="F1124" s="34">
        <v>7.61</v>
      </c>
      <c r="G1124" s="34">
        <v>14.6</v>
      </c>
      <c r="H1124" s="34">
        <v>68.900000000000006</v>
      </c>
      <c r="I1124" s="34">
        <v>63.2</v>
      </c>
      <c r="J1124" s="34">
        <v>83.6</v>
      </c>
      <c r="K1124" s="34">
        <v>23.3</v>
      </c>
      <c r="L1124" s="34">
        <v>11.1</v>
      </c>
      <c r="M1124" s="34">
        <v>6.88</v>
      </c>
      <c r="N1124" s="34">
        <v>5.22</v>
      </c>
      <c r="P1124" s="36" t="e">
        <f t="shared" si="463"/>
        <v>#REF!</v>
      </c>
      <c r="Q1124" s="36" t="e">
        <f t="shared" si="464"/>
        <v>#REF!</v>
      </c>
      <c r="R1124" s="36" t="e">
        <f t="shared" si="465"/>
        <v>#REF!</v>
      </c>
      <c r="S1124" s="36" t="e">
        <f t="shared" si="466"/>
        <v>#REF!</v>
      </c>
      <c r="T1124" s="36" t="e">
        <f t="shared" si="467"/>
        <v>#REF!</v>
      </c>
      <c r="U1124" s="36" t="e">
        <f t="shared" si="468"/>
        <v>#REF!</v>
      </c>
      <c r="V1124" s="36" t="e">
        <f t="shared" si="469"/>
        <v>#REF!</v>
      </c>
      <c r="W1124" s="36" t="e">
        <f t="shared" si="470"/>
        <v>#REF!</v>
      </c>
      <c r="X1124" s="36" t="e">
        <f t="shared" si="471"/>
        <v>#REF!</v>
      </c>
      <c r="Y1124" s="36" t="e">
        <f t="shared" si="472"/>
        <v>#REF!</v>
      </c>
      <c r="Z1124" s="36" t="e">
        <f t="shared" si="473"/>
        <v>#REF!</v>
      </c>
      <c r="AA1124" s="36" t="e">
        <f t="shared" si="474"/>
        <v>#REF!</v>
      </c>
    </row>
    <row r="1125" spans="1:40" x14ac:dyDescent="0.3">
      <c r="C1125" s="34">
        <v>5.65</v>
      </c>
      <c r="D1125" s="34">
        <v>5.51</v>
      </c>
      <c r="E1125" s="34">
        <v>4.68</v>
      </c>
      <c r="F1125" s="34">
        <v>7.96</v>
      </c>
      <c r="G1125" s="34">
        <v>14</v>
      </c>
      <c r="H1125" s="34">
        <v>62</v>
      </c>
      <c r="I1125" s="34">
        <v>62.8</v>
      </c>
      <c r="J1125" s="34">
        <v>79.900000000000006</v>
      </c>
      <c r="K1125" s="34">
        <v>22.7</v>
      </c>
      <c r="L1125" s="34">
        <v>10.9</v>
      </c>
      <c r="M1125" s="34">
        <v>6.65</v>
      </c>
      <c r="N1125" s="34">
        <v>5.07</v>
      </c>
      <c r="P1125" s="36" t="e">
        <f t="shared" si="463"/>
        <v>#REF!</v>
      </c>
      <c r="Q1125" s="36" t="e">
        <f t="shared" si="464"/>
        <v>#REF!</v>
      </c>
      <c r="R1125" s="36" t="e">
        <f t="shared" si="465"/>
        <v>#REF!</v>
      </c>
      <c r="S1125" s="36" t="e">
        <f t="shared" si="466"/>
        <v>#REF!</v>
      </c>
      <c r="T1125" s="36" t="e">
        <f t="shared" si="467"/>
        <v>#REF!</v>
      </c>
      <c r="U1125" s="36" t="e">
        <f t="shared" si="468"/>
        <v>#REF!</v>
      </c>
      <c r="V1125" s="36" t="e">
        <f t="shared" si="469"/>
        <v>#REF!</v>
      </c>
      <c r="W1125" s="36" t="e">
        <f t="shared" si="470"/>
        <v>#REF!</v>
      </c>
      <c r="X1125" s="36" t="e">
        <f t="shared" si="471"/>
        <v>#REF!</v>
      </c>
      <c r="Y1125" s="36" t="e">
        <f t="shared" si="472"/>
        <v>#REF!</v>
      </c>
      <c r="Z1125" s="36" t="e">
        <f t="shared" si="473"/>
        <v>#REF!</v>
      </c>
      <c r="AA1125" s="36" t="e">
        <f t="shared" si="474"/>
        <v>#REF!</v>
      </c>
    </row>
    <row r="1126" spans="1:40" x14ac:dyDescent="0.3">
      <c r="C1126" s="34">
        <v>5.8</v>
      </c>
      <c r="D1126" s="34">
        <v>5.22</v>
      </c>
      <c r="E1126" s="34">
        <v>4.68</v>
      </c>
      <c r="F1126" s="34">
        <v>7.6</v>
      </c>
      <c r="G1126" s="34">
        <v>13.1</v>
      </c>
      <c r="H1126" s="34">
        <v>58.2</v>
      </c>
      <c r="I1126" s="34">
        <v>62.3</v>
      </c>
      <c r="J1126" s="34">
        <v>80</v>
      </c>
      <c r="K1126" s="34">
        <v>21.4</v>
      </c>
      <c r="L1126" s="34">
        <v>10.7</v>
      </c>
      <c r="M1126" s="34">
        <v>7.21</v>
      </c>
      <c r="N1126" s="34">
        <v>4.88</v>
      </c>
      <c r="P1126" s="36" t="e">
        <f t="shared" si="463"/>
        <v>#REF!</v>
      </c>
      <c r="Q1126" s="36" t="e">
        <f t="shared" si="464"/>
        <v>#REF!</v>
      </c>
      <c r="R1126" s="36" t="e">
        <f t="shared" si="465"/>
        <v>#REF!</v>
      </c>
      <c r="S1126" s="36" t="e">
        <f t="shared" si="466"/>
        <v>#REF!</v>
      </c>
      <c r="T1126" s="36" t="e">
        <f t="shared" si="467"/>
        <v>#REF!</v>
      </c>
      <c r="U1126" s="36" t="e">
        <f t="shared" si="468"/>
        <v>#REF!</v>
      </c>
      <c r="V1126" s="36" t="e">
        <f t="shared" si="469"/>
        <v>#REF!</v>
      </c>
      <c r="W1126" s="36" t="e">
        <f t="shared" si="470"/>
        <v>#REF!</v>
      </c>
      <c r="X1126" s="36" t="e">
        <f t="shared" si="471"/>
        <v>#REF!</v>
      </c>
      <c r="Y1126" s="36" t="e">
        <f t="shared" si="472"/>
        <v>#REF!</v>
      </c>
      <c r="Z1126" s="36" t="e">
        <f t="shared" si="473"/>
        <v>#REF!</v>
      </c>
      <c r="AA1126" s="36" t="e">
        <f t="shared" si="474"/>
        <v>#REF!</v>
      </c>
    </row>
    <row r="1127" spans="1:40" x14ac:dyDescent="0.3">
      <c r="C1127" s="34">
        <v>5.8</v>
      </c>
      <c r="E1127" s="34">
        <v>5.07</v>
      </c>
      <c r="F1127" s="34">
        <v>8.08</v>
      </c>
      <c r="G1127" s="34">
        <v>15.6</v>
      </c>
      <c r="H1127" s="34">
        <v>36.6</v>
      </c>
      <c r="I1127" s="34">
        <v>65.900000000000006</v>
      </c>
      <c r="J1127" s="34">
        <v>76.599999999999994</v>
      </c>
      <c r="K1127" s="34">
        <v>20.8</v>
      </c>
      <c r="L1127" s="34">
        <v>10.199999999999999</v>
      </c>
      <c r="M1127" s="34">
        <v>6.88</v>
      </c>
      <c r="N1127" s="34">
        <v>4.78</v>
      </c>
      <c r="P1127" s="36" t="e">
        <f>IF(C1127="NaN", "", C1127*$G$7)</f>
        <v>#REF!</v>
      </c>
      <c r="Q1127" s="36"/>
      <c r="R1127" s="36" t="e">
        <f t="shared" ref="R1127:AA1128" si="476">IF(E1127="NaN", "", E1127*$G$7)</f>
        <v>#REF!</v>
      </c>
      <c r="S1127" s="36" t="e">
        <f t="shared" si="476"/>
        <v>#REF!</v>
      </c>
      <c r="T1127" s="36" t="e">
        <f t="shared" si="476"/>
        <v>#REF!</v>
      </c>
      <c r="U1127" s="36" t="e">
        <f t="shared" si="476"/>
        <v>#REF!</v>
      </c>
      <c r="V1127" s="36" t="e">
        <f t="shared" si="476"/>
        <v>#REF!</v>
      </c>
      <c r="W1127" s="36" t="e">
        <f t="shared" si="476"/>
        <v>#REF!</v>
      </c>
      <c r="X1127" s="36" t="e">
        <f t="shared" si="476"/>
        <v>#REF!</v>
      </c>
      <c r="Y1127" s="36" t="e">
        <f t="shared" si="476"/>
        <v>#REF!</v>
      </c>
      <c r="Z1127" s="36" t="e">
        <f t="shared" si="476"/>
        <v>#REF!</v>
      </c>
      <c r="AA1127" s="36" t="e">
        <f t="shared" si="476"/>
        <v>#REF!</v>
      </c>
    </row>
    <row r="1128" spans="1:40" x14ac:dyDescent="0.3">
      <c r="C1128" s="34">
        <v>5.7</v>
      </c>
      <c r="E1128" s="34">
        <v>5.66</v>
      </c>
      <c r="F1128" s="34">
        <v>10</v>
      </c>
      <c r="G1128" s="34">
        <v>15.4</v>
      </c>
      <c r="H1128" s="34">
        <v>35.9</v>
      </c>
      <c r="I1128" s="34">
        <v>62.8</v>
      </c>
      <c r="J1128" s="34">
        <v>74</v>
      </c>
      <c r="K1128" s="34">
        <v>20.100000000000001</v>
      </c>
      <c r="L1128" s="34">
        <v>9.7899999999999991</v>
      </c>
      <c r="M1128" s="34">
        <v>6.88</v>
      </c>
      <c r="N1128" s="34">
        <v>4.68</v>
      </c>
      <c r="P1128" s="36" t="e">
        <f>IF(C1128="NaN", "", C1128*$G$7)</f>
        <v>#REF!</v>
      </c>
      <c r="Q1128" s="36"/>
      <c r="R1128" s="36" t="e">
        <f t="shared" si="476"/>
        <v>#REF!</v>
      </c>
      <c r="S1128" s="36" t="e">
        <f t="shared" si="476"/>
        <v>#REF!</v>
      </c>
      <c r="T1128" s="36" t="e">
        <f t="shared" si="476"/>
        <v>#REF!</v>
      </c>
      <c r="U1128" s="36" t="e">
        <f t="shared" si="476"/>
        <v>#REF!</v>
      </c>
      <c r="V1128" s="36" t="e">
        <f t="shared" si="476"/>
        <v>#REF!</v>
      </c>
      <c r="W1128" s="36" t="e">
        <f t="shared" si="476"/>
        <v>#REF!</v>
      </c>
      <c r="X1128" s="36" t="e">
        <f t="shared" si="476"/>
        <v>#REF!</v>
      </c>
      <c r="Y1128" s="36" t="e">
        <f t="shared" si="476"/>
        <v>#REF!</v>
      </c>
      <c r="Z1128" s="36" t="e">
        <f t="shared" si="476"/>
        <v>#REF!</v>
      </c>
      <c r="AA1128" s="36" t="e">
        <f t="shared" si="476"/>
        <v>#REF!</v>
      </c>
    </row>
    <row r="1129" spans="1:40" x14ac:dyDescent="0.3">
      <c r="C1129" s="34">
        <v>5.8</v>
      </c>
      <c r="E1129" s="34">
        <v>9.14</v>
      </c>
      <c r="G1129" s="34">
        <v>14.9</v>
      </c>
      <c r="I1129" s="34">
        <v>55.7</v>
      </c>
      <c r="J1129" s="34">
        <v>70.2</v>
      </c>
      <c r="L1129" s="34">
        <v>9.58</v>
      </c>
      <c r="N1129" s="34">
        <v>4.5</v>
      </c>
      <c r="P1129" s="36" t="e">
        <f>IF(C1129="NaN", "", C1129*$G$7)</f>
        <v>#REF!</v>
      </c>
      <c r="Q1129" s="36"/>
      <c r="R1129" s="36" t="e">
        <f>IF(E1129="NaN", "", E1129*$G$7)</f>
        <v>#REF!</v>
      </c>
      <c r="S1129" s="36"/>
      <c r="T1129" s="36" t="e">
        <f>IF(G1129="NaN", "", G1129*$G$7)</f>
        <v>#REF!</v>
      </c>
      <c r="U1129" s="36"/>
      <c r="V1129" s="36" t="e">
        <f>IF(I1129="NaN", "", I1129*$G$7)</f>
        <v>#REF!</v>
      </c>
      <c r="W1129" s="36" t="e">
        <f>IF(J1129="NaN", "", J1129*$G$7)</f>
        <v>#REF!</v>
      </c>
      <c r="X1129" s="36"/>
      <c r="Y1129" s="36" t="e">
        <f>IF(L1129="NaN", "", L1129*$G$7)</f>
        <v>#REF!</v>
      </c>
      <c r="Z1129" s="36"/>
      <c r="AA1129" s="36" t="e">
        <f>IF(N1129="NaN", "", N1129*$G$7)</f>
        <v>#REF!</v>
      </c>
    </row>
    <row r="1130" spans="1:40" x14ac:dyDescent="0.3">
      <c r="P1130" s="36"/>
      <c r="Q1130" s="36"/>
      <c r="R1130" s="36"/>
      <c r="S1130" s="36"/>
      <c r="T1130" s="36"/>
      <c r="U1130" s="36"/>
      <c r="V1130" s="36"/>
      <c r="W1130" s="36"/>
      <c r="X1130" s="36"/>
      <c r="Y1130" s="36"/>
      <c r="Z1130" s="36"/>
      <c r="AA1130" s="36"/>
    </row>
    <row r="1131" spans="1:40" x14ac:dyDescent="0.3">
      <c r="A1131" s="34">
        <v>2002</v>
      </c>
      <c r="C1131" s="34">
        <v>4.6399999999999997</v>
      </c>
      <c r="D1131" s="34">
        <v>5.07</v>
      </c>
      <c r="E1131" s="34">
        <v>9.32</v>
      </c>
      <c r="F1131" s="34">
        <v>10.9</v>
      </c>
      <c r="G1131" s="34">
        <v>19.899999999999999</v>
      </c>
      <c r="H1131" s="34">
        <v>16.7</v>
      </c>
      <c r="I1131" s="34">
        <v>17.7</v>
      </c>
      <c r="J1131" s="34">
        <v>19.3</v>
      </c>
      <c r="K1131" s="34">
        <v>63.4</v>
      </c>
      <c r="L1131" s="34">
        <v>21.7</v>
      </c>
      <c r="M1131" s="34">
        <v>11.3</v>
      </c>
      <c r="N1131" s="34">
        <v>8.27</v>
      </c>
      <c r="P1131" s="36" t="e">
        <f t="shared" ref="P1131:P1158" si="477">IF(C1131="NaN", "", C1131*$G$7)</f>
        <v>#REF!</v>
      </c>
      <c r="Q1131" s="36" t="e">
        <f t="shared" ref="Q1131:Q1158" si="478">IF(D1131="NaN", "", D1131*$G$7)</f>
        <v>#REF!</v>
      </c>
      <c r="R1131" s="36" t="e">
        <f t="shared" ref="R1131:R1158" si="479">IF(E1131="NaN", "", E1131*$G$7)</f>
        <v>#REF!</v>
      </c>
      <c r="S1131" s="36" t="e">
        <f t="shared" ref="S1131:S1158" si="480">IF(F1131="NaN", "", F1131*$G$7)</f>
        <v>#REF!</v>
      </c>
      <c r="T1131" s="36" t="e">
        <f t="shared" ref="T1131:T1158" si="481">IF(G1131="NaN", "", G1131*$G$7)</f>
        <v>#REF!</v>
      </c>
      <c r="U1131" s="36" t="e">
        <f t="shared" ref="U1131:U1158" si="482">IF(H1131="NaN", "", H1131*$G$7)</f>
        <v>#REF!</v>
      </c>
      <c r="V1131" s="36" t="e">
        <f t="shared" ref="V1131:V1158" si="483">IF(I1131="NaN", "", I1131*$G$7)</f>
        <v>#REF!</v>
      </c>
      <c r="W1131" s="36" t="e">
        <f t="shared" ref="W1131:W1158" si="484">IF(J1131="NaN", "", J1131*$G$7)</f>
        <v>#REF!</v>
      </c>
      <c r="X1131" s="36" t="e">
        <f t="shared" ref="X1131:X1158" si="485">IF(K1131="NaN", "", K1131*$G$7)</f>
        <v>#REF!</v>
      </c>
      <c r="Y1131" s="36" t="e">
        <f t="shared" ref="Y1131:Y1158" si="486">IF(L1131="NaN", "", L1131*$G$7)</f>
        <v>#REF!</v>
      </c>
      <c r="Z1131" s="36" t="e">
        <f t="shared" ref="Z1131:Z1158" si="487">IF(M1131="NaN", "", M1131*$G$7)</f>
        <v>#REF!</v>
      </c>
      <c r="AA1131" s="36" t="e">
        <f t="shared" ref="AA1131:AA1158" si="488">IF(N1131="NaN", "", N1131*$G$7)</f>
        <v>#REF!</v>
      </c>
      <c r="AC1131" s="3" t="e">
        <f t="shared" ref="AC1131:AN1131" si="489">AVERAGE(P1131:P1161)</f>
        <v>#REF!</v>
      </c>
      <c r="AD1131" s="3" t="e">
        <f t="shared" si="489"/>
        <v>#REF!</v>
      </c>
      <c r="AE1131" s="3" t="e">
        <f t="shared" si="489"/>
        <v>#REF!</v>
      </c>
      <c r="AF1131" s="3" t="e">
        <f t="shared" si="489"/>
        <v>#REF!</v>
      </c>
      <c r="AG1131" s="3" t="e">
        <f t="shared" si="489"/>
        <v>#REF!</v>
      </c>
      <c r="AH1131" s="3" t="e">
        <f t="shared" si="489"/>
        <v>#REF!</v>
      </c>
      <c r="AI1131" s="3" t="e">
        <f t="shared" si="489"/>
        <v>#REF!</v>
      </c>
      <c r="AJ1131" s="3" t="e">
        <f t="shared" si="489"/>
        <v>#REF!</v>
      </c>
      <c r="AK1131" s="3" t="e">
        <f t="shared" si="489"/>
        <v>#REF!</v>
      </c>
      <c r="AL1131" s="3" t="e">
        <f t="shared" si="489"/>
        <v>#REF!</v>
      </c>
      <c r="AM1131" s="3" t="e">
        <f t="shared" si="489"/>
        <v>#REF!</v>
      </c>
      <c r="AN1131" s="3" t="e">
        <f t="shared" si="489"/>
        <v>#REF!</v>
      </c>
    </row>
    <row r="1132" spans="1:40" x14ac:dyDescent="0.3">
      <c r="C1132" s="34">
        <v>4.46</v>
      </c>
      <c r="D1132" s="34">
        <v>4.83</v>
      </c>
      <c r="E1132" s="34">
        <v>9.4600000000000009</v>
      </c>
      <c r="F1132" s="34">
        <v>11.3</v>
      </c>
      <c r="G1132" s="34">
        <v>19</v>
      </c>
      <c r="H1132" s="34">
        <v>17.899999999999999</v>
      </c>
      <c r="I1132" s="34">
        <v>19.7</v>
      </c>
      <c r="J1132" s="34">
        <v>19.8</v>
      </c>
      <c r="K1132" s="34">
        <v>63</v>
      </c>
      <c r="L1132" s="34">
        <v>21.6</v>
      </c>
      <c r="M1132" s="34">
        <v>11</v>
      </c>
      <c r="N1132" s="34">
        <v>7.96</v>
      </c>
      <c r="P1132" s="36" t="e">
        <f t="shared" si="477"/>
        <v>#REF!</v>
      </c>
      <c r="Q1132" s="36" t="e">
        <f t="shared" si="478"/>
        <v>#REF!</v>
      </c>
      <c r="R1132" s="36" t="e">
        <f t="shared" si="479"/>
        <v>#REF!</v>
      </c>
      <c r="S1132" s="36" t="e">
        <f t="shared" si="480"/>
        <v>#REF!</v>
      </c>
      <c r="T1132" s="36" t="e">
        <f t="shared" si="481"/>
        <v>#REF!</v>
      </c>
      <c r="U1132" s="36" t="e">
        <f t="shared" si="482"/>
        <v>#REF!</v>
      </c>
      <c r="V1132" s="36" t="e">
        <f t="shared" si="483"/>
        <v>#REF!</v>
      </c>
      <c r="W1132" s="36" t="e">
        <f t="shared" si="484"/>
        <v>#REF!</v>
      </c>
      <c r="X1132" s="36" t="e">
        <f t="shared" si="485"/>
        <v>#REF!</v>
      </c>
      <c r="Y1132" s="36" t="e">
        <f t="shared" si="486"/>
        <v>#REF!</v>
      </c>
      <c r="Z1132" s="36" t="e">
        <f t="shared" si="487"/>
        <v>#REF!</v>
      </c>
      <c r="AA1132" s="36" t="e">
        <f t="shared" si="488"/>
        <v>#REF!</v>
      </c>
    </row>
    <row r="1133" spans="1:40" x14ac:dyDescent="0.3">
      <c r="C1133" s="34">
        <v>4.68</v>
      </c>
      <c r="D1133" s="34">
        <v>4.88</v>
      </c>
      <c r="E1133" s="34">
        <v>9.01</v>
      </c>
      <c r="F1133" s="34">
        <v>10.6</v>
      </c>
      <c r="G1133" s="34">
        <v>20.6</v>
      </c>
      <c r="H1133" s="34">
        <v>15.7</v>
      </c>
      <c r="I1133" s="34">
        <v>23</v>
      </c>
      <c r="J1133" s="34">
        <v>72.2</v>
      </c>
      <c r="K1133" s="34">
        <v>59</v>
      </c>
      <c r="L1133" s="34">
        <v>21.3</v>
      </c>
      <c r="M1133" s="34">
        <v>10.7</v>
      </c>
      <c r="N1133" s="34">
        <v>7.9</v>
      </c>
      <c r="P1133" s="36" t="e">
        <f t="shared" si="477"/>
        <v>#REF!</v>
      </c>
      <c r="Q1133" s="36" t="e">
        <f t="shared" si="478"/>
        <v>#REF!</v>
      </c>
      <c r="R1133" s="36" t="e">
        <f t="shared" si="479"/>
        <v>#REF!</v>
      </c>
      <c r="S1133" s="36" t="e">
        <f t="shared" si="480"/>
        <v>#REF!</v>
      </c>
      <c r="T1133" s="36" t="e">
        <f t="shared" si="481"/>
        <v>#REF!</v>
      </c>
      <c r="U1133" s="36" t="e">
        <f t="shared" si="482"/>
        <v>#REF!</v>
      </c>
      <c r="V1133" s="36" t="e">
        <f t="shared" si="483"/>
        <v>#REF!</v>
      </c>
      <c r="W1133" s="36" t="e">
        <f t="shared" si="484"/>
        <v>#REF!</v>
      </c>
      <c r="X1133" s="36" t="e">
        <f t="shared" si="485"/>
        <v>#REF!</v>
      </c>
      <c r="Y1133" s="36" t="e">
        <f t="shared" si="486"/>
        <v>#REF!</v>
      </c>
      <c r="Z1133" s="36" t="e">
        <f t="shared" si="487"/>
        <v>#REF!</v>
      </c>
      <c r="AA1133" s="36" t="e">
        <f t="shared" si="488"/>
        <v>#REF!</v>
      </c>
    </row>
    <row r="1134" spans="1:40" x14ac:dyDescent="0.3">
      <c r="C1134" s="34">
        <v>4.54</v>
      </c>
      <c r="D1134" s="34">
        <v>4.59</v>
      </c>
      <c r="E1134" s="34">
        <v>8.4600000000000009</v>
      </c>
      <c r="F1134" s="34">
        <v>10.5</v>
      </c>
      <c r="G1134" s="34">
        <v>25.7</v>
      </c>
      <c r="H1134" s="34">
        <v>16.5</v>
      </c>
      <c r="I1134" s="34">
        <v>27</v>
      </c>
      <c r="J1134" s="34">
        <v>54.7</v>
      </c>
      <c r="K1134" s="34">
        <v>57</v>
      </c>
      <c r="L1134" s="34">
        <v>21.2</v>
      </c>
      <c r="M1134" s="34">
        <v>10.3</v>
      </c>
      <c r="N1134" s="34">
        <v>7.71</v>
      </c>
      <c r="P1134" s="36" t="e">
        <f t="shared" si="477"/>
        <v>#REF!</v>
      </c>
      <c r="Q1134" s="36" t="e">
        <f t="shared" si="478"/>
        <v>#REF!</v>
      </c>
      <c r="R1134" s="36" t="e">
        <f t="shared" si="479"/>
        <v>#REF!</v>
      </c>
      <c r="S1134" s="36" t="e">
        <f t="shared" si="480"/>
        <v>#REF!</v>
      </c>
      <c r="T1134" s="36" t="e">
        <f t="shared" si="481"/>
        <v>#REF!</v>
      </c>
      <c r="U1134" s="36" t="e">
        <f t="shared" si="482"/>
        <v>#REF!</v>
      </c>
      <c r="V1134" s="36" t="e">
        <f t="shared" si="483"/>
        <v>#REF!</v>
      </c>
      <c r="W1134" s="36" t="e">
        <f t="shared" si="484"/>
        <v>#REF!</v>
      </c>
      <c r="X1134" s="36" t="e">
        <f t="shared" si="485"/>
        <v>#REF!</v>
      </c>
      <c r="Y1134" s="36" t="e">
        <f t="shared" si="486"/>
        <v>#REF!</v>
      </c>
      <c r="Z1134" s="36" t="e">
        <f t="shared" si="487"/>
        <v>#REF!</v>
      </c>
      <c r="AA1134" s="36" t="e">
        <f t="shared" si="488"/>
        <v>#REF!</v>
      </c>
    </row>
    <row r="1135" spans="1:40" x14ac:dyDescent="0.3">
      <c r="C1135" s="34">
        <v>4.6399999999999997</v>
      </c>
      <c r="D1135" s="34">
        <v>4.7300000000000004</v>
      </c>
      <c r="E1135" s="34">
        <v>8.02</v>
      </c>
      <c r="F1135" s="34">
        <v>13.2</v>
      </c>
      <c r="G1135" s="34">
        <v>23.2</v>
      </c>
      <c r="H1135" s="34">
        <v>16</v>
      </c>
      <c r="I1135" s="34">
        <v>25.5</v>
      </c>
      <c r="J1135" s="34">
        <v>42.6</v>
      </c>
      <c r="K1135" s="34">
        <v>66.099999999999994</v>
      </c>
      <c r="L1135" s="34">
        <v>20.399999999999999</v>
      </c>
      <c r="M1135" s="34">
        <v>10</v>
      </c>
      <c r="N1135" s="34">
        <v>7.48</v>
      </c>
      <c r="P1135" s="36" t="e">
        <f t="shared" si="477"/>
        <v>#REF!</v>
      </c>
      <c r="Q1135" s="36" t="e">
        <f t="shared" si="478"/>
        <v>#REF!</v>
      </c>
      <c r="R1135" s="36" t="e">
        <f t="shared" si="479"/>
        <v>#REF!</v>
      </c>
      <c r="S1135" s="36" t="e">
        <f t="shared" si="480"/>
        <v>#REF!</v>
      </c>
      <c r="T1135" s="36" t="e">
        <f t="shared" si="481"/>
        <v>#REF!</v>
      </c>
      <c r="U1135" s="36" t="e">
        <f t="shared" si="482"/>
        <v>#REF!</v>
      </c>
      <c r="V1135" s="36" t="e">
        <f t="shared" si="483"/>
        <v>#REF!</v>
      </c>
      <c r="W1135" s="36" t="e">
        <f t="shared" si="484"/>
        <v>#REF!</v>
      </c>
      <c r="X1135" s="36" t="e">
        <f t="shared" si="485"/>
        <v>#REF!</v>
      </c>
      <c r="Y1135" s="36" t="e">
        <f t="shared" si="486"/>
        <v>#REF!</v>
      </c>
      <c r="Z1135" s="36" t="e">
        <f t="shared" si="487"/>
        <v>#REF!</v>
      </c>
      <c r="AA1135" s="36" t="e">
        <f t="shared" si="488"/>
        <v>#REF!</v>
      </c>
    </row>
    <row r="1136" spans="1:40" x14ac:dyDescent="0.3">
      <c r="C1136" s="34">
        <v>4.54</v>
      </c>
      <c r="D1136" s="34">
        <v>4.68</v>
      </c>
      <c r="E1136" s="34">
        <v>8.27</v>
      </c>
      <c r="F1136" s="34">
        <v>18</v>
      </c>
      <c r="G1136" s="34">
        <v>21</v>
      </c>
      <c r="H1136" s="34">
        <v>14.3</v>
      </c>
      <c r="I1136" s="34">
        <v>21.9</v>
      </c>
      <c r="J1136" s="34">
        <v>50.7</v>
      </c>
      <c r="K1136" s="34">
        <v>63.5</v>
      </c>
      <c r="L1136" s="34">
        <v>19.5</v>
      </c>
      <c r="M1136" s="34">
        <v>10</v>
      </c>
      <c r="N1136" s="34">
        <v>7.37</v>
      </c>
      <c r="P1136" s="36" t="e">
        <f t="shared" si="477"/>
        <v>#REF!</v>
      </c>
      <c r="Q1136" s="36" t="e">
        <f t="shared" si="478"/>
        <v>#REF!</v>
      </c>
      <c r="R1136" s="36" t="e">
        <f t="shared" si="479"/>
        <v>#REF!</v>
      </c>
      <c r="S1136" s="36" t="e">
        <f t="shared" si="480"/>
        <v>#REF!</v>
      </c>
      <c r="T1136" s="36" t="e">
        <f t="shared" si="481"/>
        <v>#REF!</v>
      </c>
      <c r="U1136" s="36" t="e">
        <f t="shared" si="482"/>
        <v>#REF!</v>
      </c>
      <c r="V1136" s="36" t="e">
        <f t="shared" si="483"/>
        <v>#REF!</v>
      </c>
      <c r="W1136" s="36" t="e">
        <f t="shared" si="484"/>
        <v>#REF!</v>
      </c>
      <c r="X1136" s="36" t="e">
        <f t="shared" si="485"/>
        <v>#REF!</v>
      </c>
      <c r="Y1136" s="36" t="e">
        <f t="shared" si="486"/>
        <v>#REF!</v>
      </c>
      <c r="Z1136" s="36" t="e">
        <f t="shared" si="487"/>
        <v>#REF!</v>
      </c>
      <c r="AA1136" s="36" t="e">
        <f t="shared" si="488"/>
        <v>#REF!</v>
      </c>
    </row>
    <row r="1137" spans="3:27" x14ac:dyDescent="0.3">
      <c r="C1137" s="34">
        <v>4.46</v>
      </c>
      <c r="D1137" s="34">
        <v>5.22</v>
      </c>
      <c r="E1137" s="34">
        <v>8.15</v>
      </c>
      <c r="F1137" s="34">
        <v>15.6</v>
      </c>
      <c r="G1137" s="34">
        <v>20.9</v>
      </c>
      <c r="H1137" s="34">
        <v>16.899999999999999</v>
      </c>
      <c r="I1137" s="34">
        <v>18.899999999999999</v>
      </c>
      <c r="J1137" s="34">
        <v>50.6</v>
      </c>
      <c r="K1137" s="34">
        <v>59.3</v>
      </c>
      <c r="L1137" s="34">
        <v>19.399999999999999</v>
      </c>
      <c r="M1137" s="34">
        <v>9.66</v>
      </c>
      <c r="N1137" s="34">
        <v>7.21</v>
      </c>
      <c r="P1137" s="36" t="e">
        <f t="shared" si="477"/>
        <v>#REF!</v>
      </c>
      <c r="Q1137" s="36" t="e">
        <f t="shared" si="478"/>
        <v>#REF!</v>
      </c>
      <c r="R1137" s="36" t="e">
        <f t="shared" si="479"/>
        <v>#REF!</v>
      </c>
      <c r="S1137" s="36" t="e">
        <f t="shared" si="480"/>
        <v>#REF!</v>
      </c>
      <c r="T1137" s="36" t="e">
        <f t="shared" si="481"/>
        <v>#REF!</v>
      </c>
      <c r="U1137" s="36" t="e">
        <f t="shared" si="482"/>
        <v>#REF!</v>
      </c>
      <c r="V1137" s="36" t="e">
        <f t="shared" si="483"/>
        <v>#REF!</v>
      </c>
      <c r="W1137" s="36" t="e">
        <f t="shared" si="484"/>
        <v>#REF!</v>
      </c>
      <c r="X1137" s="36" t="e">
        <f t="shared" si="485"/>
        <v>#REF!</v>
      </c>
      <c r="Y1137" s="36" t="e">
        <f t="shared" si="486"/>
        <v>#REF!</v>
      </c>
      <c r="Z1137" s="36" t="e">
        <f t="shared" si="487"/>
        <v>#REF!</v>
      </c>
      <c r="AA1137" s="36" t="e">
        <f t="shared" si="488"/>
        <v>#REF!</v>
      </c>
    </row>
    <row r="1138" spans="3:27" x14ac:dyDescent="0.3">
      <c r="C1138" s="34">
        <v>4.41</v>
      </c>
      <c r="D1138" s="34">
        <v>5.22</v>
      </c>
      <c r="E1138" s="34">
        <v>7.9</v>
      </c>
      <c r="F1138" s="34">
        <v>12.7</v>
      </c>
      <c r="G1138" s="34">
        <v>19.5</v>
      </c>
      <c r="H1138" s="34">
        <v>17.7</v>
      </c>
      <c r="I1138" s="34">
        <v>16.8</v>
      </c>
      <c r="J1138" s="34">
        <v>48.8</v>
      </c>
      <c r="K1138" s="34">
        <v>57</v>
      </c>
      <c r="L1138" s="34">
        <v>20.100000000000001</v>
      </c>
      <c r="M1138" s="34">
        <v>10.7</v>
      </c>
      <c r="N1138" s="34">
        <v>7.71</v>
      </c>
      <c r="P1138" s="36" t="e">
        <f t="shared" si="477"/>
        <v>#REF!</v>
      </c>
      <c r="Q1138" s="36" t="e">
        <f t="shared" si="478"/>
        <v>#REF!</v>
      </c>
      <c r="R1138" s="36" t="e">
        <f t="shared" si="479"/>
        <v>#REF!</v>
      </c>
      <c r="S1138" s="36" t="e">
        <f t="shared" si="480"/>
        <v>#REF!</v>
      </c>
      <c r="T1138" s="36" t="e">
        <f t="shared" si="481"/>
        <v>#REF!</v>
      </c>
      <c r="U1138" s="36" t="e">
        <f t="shared" si="482"/>
        <v>#REF!</v>
      </c>
      <c r="V1138" s="36" t="e">
        <f t="shared" si="483"/>
        <v>#REF!</v>
      </c>
      <c r="W1138" s="36" t="e">
        <f t="shared" si="484"/>
        <v>#REF!</v>
      </c>
      <c r="X1138" s="36" t="e">
        <f t="shared" si="485"/>
        <v>#REF!</v>
      </c>
      <c r="Y1138" s="36" t="e">
        <f t="shared" si="486"/>
        <v>#REF!</v>
      </c>
      <c r="Z1138" s="36" t="e">
        <f t="shared" si="487"/>
        <v>#REF!</v>
      </c>
      <c r="AA1138" s="36" t="e">
        <f t="shared" si="488"/>
        <v>#REF!</v>
      </c>
    </row>
    <row r="1139" spans="3:27" x14ac:dyDescent="0.3">
      <c r="C1139" s="34">
        <v>4.5999999999999996</v>
      </c>
      <c r="D1139" s="34">
        <v>5.07</v>
      </c>
      <c r="E1139" s="34">
        <v>7.84</v>
      </c>
      <c r="F1139" s="34">
        <v>13.8</v>
      </c>
      <c r="G1139" s="34">
        <v>21.7</v>
      </c>
      <c r="H1139" s="34">
        <v>21.7</v>
      </c>
      <c r="I1139" s="34">
        <v>15.8</v>
      </c>
      <c r="J1139" s="34">
        <v>57.8</v>
      </c>
      <c r="K1139" s="34">
        <v>58.6</v>
      </c>
      <c r="L1139" s="34">
        <v>19.600000000000001</v>
      </c>
      <c r="M1139" s="34">
        <v>10.3</v>
      </c>
      <c r="N1139" s="34">
        <v>7.32</v>
      </c>
      <c r="P1139" s="36" t="e">
        <f t="shared" si="477"/>
        <v>#REF!</v>
      </c>
      <c r="Q1139" s="36" t="e">
        <f t="shared" si="478"/>
        <v>#REF!</v>
      </c>
      <c r="R1139" s="36" t="e">
        <f t="shared" si="479"/>
        <v>#REF!</v>
      </c>
      <c r="S1139" s="36" t="e">
        <f t="shared" si="480"/>
        <v>#REF!</v>
      </c>
      <c r="T1139" s="36" t="e">
        <f t="shared" si="481"/>
        <v>#REF!</v>
      </c>
      <c r="U1139" s="36" t="e">
        <f t="shared" si="482"/>
        <v>#REF!</v>
      </c>
      <c r="V1139" s="36" t="e">
        <f t="shared" si="483"/>
        <v>#REF!</v>
      </c>
      <c r="W1139" s="36" t="e">
        <f t="shared" si="484"/>
        <v>#REF!</v>
      </c>
      <c r="X1139" s="36" t="e">
        <f t="shared" si="485"/>
        <v>#REF!</v>
      </c>
      <c r="Y1139" s="36" t="e">
        <f t="shared" si="486"/>
        <v>#REF!</v>
      </c>
      <c r="Z1139" s="36" t="e">
        <f t="shared" si="487"/>
        <v>#REF!</v>
      </c>
      <c r="AA1139" s="36" t="e">
        <f t="shared" si="488"/>
        <v>#REF!</v>
      </c>
    </row>
    <row r="1140" spans="3:27" x14ac:dyDescent="0.3">
      <c r="C1140" s="34">
        <v>4.59</v>
      </c>
      <c r="D1140" s="34">
        <v>4.83</v>
      </c>
      <c r="E1140" s="34">
        <v>8.15</v>
      </c>
      <c r="F1140" s="34">
        <v>11.5</v>
      </c>
      <c r="G1140" s="34">
        <v>26.8</v>
      </c>
      <c r="H1140" s="34">
        <v>23.1</v>
      </c>
      <c r="I1140" s="34">
        <v>14.5</v>
      </c>
      <c r="J1140" s="34">
        <v>45.5</v>
      </c>
      <c r="K1140" s="34">
        <v>56.3</v>
      </c>
      <c r="L1140" s="34">
        <v>18.899999999999999</v>
      </c>
      <c r="M1140" s="34">
        <v>10.1</v>
      </c>
      <c r="N1140" s="34">
        <v>7.15</v>
      </c>
      <c r="P1140" s="36" t="e">
        <f t="shared" si="477"/>
        <v>#REF!</v>
      </c>
      <c r="Q1140" s="36" t="e">
        <f t="shared" si="478"/>
        <v>#REF!</v>
      </c>
      <c r="R1140" s="36" t="e">
        <f t="shared" si="479"/>
        <v>#REF!</v>
      </c>
      <c r="S1140" s="36" t="e">
        <f t="shared" si="480"/>
        <v>#REF!</v>
      </c>
      <c r="T1140" s="36" t="e">
        <f t="shared" si="481"/>
        <v>#REF!</v>
      </c>
      <c r="U1140" s="36" t="e">
        <f t="shared" si="482"/>
        <v>#REF!</v>
      </c>
      <c r="V1140" s="36" t="e">
        <f t="shared" si="483"/>
        <v>#REF!</v>
      </c>
      <c r="W1140" s="36" t="e">
        <f t="shared" si="484"/>
        <v>#REF!</v>
      </c>
      <c r="X1140" s="36" t="e">
        <f t="shared" si="485"/>
        <v>#REF!</v>
      </c>
      <c r="Y1140" s="36" t="e">
        <f t="shared" si="486"/>
        <v>#REF!</v>
      </c>
      <c r="Z1140" s="36" t="e">
        <f t="shared" si="487"/>
        <v>#REF!</v>
      </c>
      <c r="AA1140" s="36" t="e">
        <f t="shared" si="488"/>
        <v>#REF!</v>
      </c>
    </row>
    <row r="1141" spans="3:27" x14ac:dyDescent="0.3">
      <c r="C1141" s="34">
        <v>4.42</v>
      </c>
      <c r="D1141" s="34">
        <v>4.7300000000000004</v>
      </c>
      <c r="E1141" s="34">
        <v>9.01</v>
      </c>
      <c r="F1141" s="34">
        <v>11.7</v>
      </c>
      <c r="G1141" s="34">
        <v>24.8</v>
      </c>
      <c r="H1141" s="34">
        <v>22.7</v>
      </c>
      <c r="I1141" s="34">
        <v>14</v>
      </c>
      <c r="J1141" s="34">
        <v>66.099999999999994</v>
      </c>
      <c r="K1141" s="34">
        <v>54.3</v>
      </c>
      <c r="L1141" s="34">
        <v>18.2</v>
      </c>
      <c r="M1141" s="34">
        <v>9.7899999999999991</v>
      </c>
      <c r="N1141" s="34">
        <v>6.93</v>
      </c>
      <c r="P1141" s="36" t="e">
        <f t="shared" si="477"/>
        <v>#REF!</v>
      </c>
      <c r="Q1141" s="36" t="e">
        <f t="shared" si="478"/>
        <v>#REF!</v>
      </c>
      <c r="R1141" s="36" t="e">
        <f t="shared" si="479"/>
        <v>#REF!</v>
      </c>
      <c r="S1141" s="36" t="e">
        <f t="shared" si="480"/>
        <v>#REF!</v>
      </c>
      <c r="T1141" s="36" t="e">
        <f t="shared" si="481"/>
        <v>#REF!</v>
      </c>
      <c r="U1141" s="36" t="e">
        <f t="shared" si="482"/>
        <v>#REF!</v>
      </c>
      <c r="V1141" s="36" t="e">
        <f t="shared" si="483"/>
        <v>#REF!</v>
      </c>
      <c r="W1141" s="36" t="e">
        <f t="shared" si="484"/>
        <v>#REF!</v>
      </c>
      <c r="X1141" s="36" t="e">
        <f t="shared" si="485"/>
        <v>#REF!</v>
      </c>
      <c r="Y1141" s="36" t="e">
        <f t="shared" si="486"/>
        <v>#REF!</v>
      </c>
      <c r="Z1141" s="36" t="e">
        <f t="shared" si="487"/>
        <v>#REF!</v>
      </c>
      <c r="AA1141" s="36" t="e">
        <f t="shared" si="488"/>
        <v>#REF!</v>
      </c>
    </row>
    <row r="1142" spans="3:27" x14ac:dyDescent="0.3">
      <c r="C1142" s="34">
        <v>4.25</v>
      </c>
      <c r="D1142" s="34">
        <v>6.27</v>
      </c>
      <c r="E1142" s="34">
        <v>9.65</v>
      </c>
      <c r="F1142" s="34">
        <v>12.9</v>
      </c>
      <c r="G1142" s="34">
        <v>23.7</v>
      </c>
      <c r="H1142" s="34">
        <v>21.2</v>
      </c>
      <c r="I1142" s="34">
        <v>17.100000000000001</v>
      </c>
      <c r="J1142" s="34">
        <v>58.8</v>
      </c>
      <c r="K1142" s="34">
        <v>51</v>
      </c>
      <c r="L1142" s="34">
        <v>17.600000000000001</v>
      </c>
      <c r="M1142" s="34">
        <v>9.8000000000000007</v>
      </c>
      <c r="N1142" s="34">
        <v>7.1</v>
      </c>
      <c r="P1142" s="36" t="e">
        <f t="shared" si="477"/>
        <v>#REF!</v>
      </c>
      <c r="Q1142" s="36" t="e">
        <f t="shared" si="478"/>
        <v>#REF!</v>
      </c>
      <c r="R1142" s="36" t="e">
        <f t="shared" si="479"/>
        <v>#REF!</v>
      </c>
      <c r="S1142" s="36" t="e">
        <f t="shared" si="480"/>
        <v>#REF!</v>
      </c>
      <c r="T1142" s="36" t="e">
        <f t="shared" si="481"/>
        <v>#REF!</v>
      </c>
      <c r="U1142" s="36" t="e">
        <f t="shared" si="482"/>
        <v>#REF!</v>
      </c>
      <c r="V1142" s="36" t="e">
        <f t="shared" si="483"/>
        <v>#REF!</v>
      </c>
      <c r="W1142" s="36" t="e">
        <f t="shared" si="484"/>
        <v>#REF!</v>
      </c>
      <c r="X1142" s="36" t="e">
        <f t="shared" si="485"/>
        <v>#REF!</v>
      </c>
      <c r="Y1142" s="36" t="e">
        <f t="shared" si="486"/>
        <v>#REF!</v>
      </c>
      <c r="Z1142" s="36" t="e">
        <f t="shared" si="487"/>
        <v>#REF!</v>
      </c>
      <c r="AA1142" s="36" t="e">
        <f t="shared" si="488"/>
        <v>#REF!</v>
      </c>
    </row>
    <row r="1143" spans="3:27" x14ac:dyDescent="0.3">
      <c r="C1143" s="34">
        <v>4.33</v>
      </c>
      <c r="D1143" s="34">
        <v>6.65</v>
      </c>
      <c r="E1143" s="34">
        <v>10</v>
      </c>
      <c r="F1143" s="34">
        <v>12</v>
      </c>
      <c r="G1143" s="34">
        <v>21.5</v>
      </c>
      <c r="H1143" s="34">
        <v>20.399999999999999</v>
      </c>
      <c r="I1143" s="34">
        <v>16</v>
      </c>
      <c r="J1143" s="34">
        <v>53.9</v>
      </c>
      <c r="K1143" s="34">
        <v>48.2</v>
      </c>
      <c r="L1143" s="34">
        <v>17.399999999999999</v>
      </c>
      <c r="M1143" s="34">
        <v>11.3</v>
      </c>
      <c r="N1143" s="34">
        <v>6.99</v>
      </c>
      <c r="P1143" s="36" t="e">
        <f t="shared" si="477"/>
        <v>#REF!</v>
      </c>
      <c r="Q1143" s="36" t="e">
        <f t="shared" si="478"/>
        <v>#REF!</v>
      </c>
      <c r="R1143" s="36" t="e">
        <f t="shared" si="479"/>
        <v>#REF!</v>
      </c>
      <c r="S1143" s="36" t="e">
        <f t="shared" si="480"/>
        <v>#REF!</v>
      </c>
      <c r="T1143" s="36" t="e">
        <f t="shared" si="481"/>
        <v>#REF!</v>
      </c>
      <c r="U1143" s="36" t="e">
        <f t="shared" si="482"/>
        <v>#REF!</v>
      </c>
      <c r="V1143" s="36" t="e">
        <f t="shared" si="483"/>
        <v>#REF!</v>
      </c>
      <c r="W1143" s="36" t="e">
        <f t="shared" si="484"/>
        <v>#REF!</v>
      </c>
      <c r="X1143" s="36" t="e">
        <f t="shared" si="485"/>
        <v>#REF!</v>
      </c>
      <c r="Y1143" s="36" t="e">
        <f t="shared" si="486"/>
        <v>#REF!</v>
      </c>
      <c r="Z1143" s="36" t="e">
        <f t="shared" si="487"/>
        <v>#REF!</v>
      </c>
      <c r="AA1143" s="36" t="e">
        <f t="shared" si="488"/>
        <v>#REF!</v>
      </c>
    </row>
    <row r="1144" spans="3:27" x14ac:dyDescent="0.3">
      <c r="C1144" s="34">
        <v>4.59</v>
      </c>
      <c r="D1144" s="34">
        <v>6.49</v>
      </c>
      <c r="E1144" s="34">
        <v>9.7200000000000006</v>
      </c>
      <c r="F1144" s="34">
        <v>12.9</v>
      </c>
      <c r="G1144" s="34">
        <v>22.5</v>
      </c>
      <c r="H1144" s="34">
        <v>19.399999999999999</v>
      </c>
      <c r="I1144" s="34">
        <v>15.4</v>
      </c>
      <c r="J1144" s="34">
        <v>75.8</v>
      </c>
      <c r="K1144" s="34">
        <v>44.6</v>
      </c>
      <c r="L1144" s="34">
        <v>17.899999999999999</v>
      </c>
      <c r="M1144" s="34">
        <v>10.3</v>
      </c>
      <c r="N1144" s="34">
        <v>7.43</v>
      </c>
      <c r="P1144" s="36" t="e">
        <f t="shared" si="477"/>
        <v>#REF!</v>
      </c>
      <c r="Q1144" s="36" t="e">
        <f t="shared" si="478"/>
        <v>#REF!</v>
      </c>
      <c r="R1144" s="36" t="e">
        <f t="shared" si="479"/>
        <v>#REF!</v>
      </c>
      <c r="S1144" s="36" t="e">
        <f t="shared" si="480"/>
        <v>#REF!</v>
      </c>
      <c r="T1144" s="36" t="e">
        <f t="shared" si="481"/>
        <v>#REF!</v>
      </c>
      <c r="U1144" s="36" t="e">
        <f t="shared" si="482"/>
        <v>#REF!</v>
      </c>
      <c r="V1144" s="36" t="e">
        <f t="shared" si="483"/>
        <v>#REF!</v>
      </c>
      <c r="W1144" s="36" t="e">
        <f t="shared" si="484"/>
        <v>#REF!</v>
      </c>
      <c r="X1144" s="36" t="e">
        <f t="shared" si="485"/>
        <v>#REF!</v>
      </c>
      <c r="Y1144" s="36" t="e">
        <f t="shared" si="486"/>
        <v>#REF!</v>
      </c>
      <c r="Z1144" s="36" t="e">
        <f t="shared" si="487"/>
        <v>#REF!</v>
      </c>
      <c r="AA1144" s="36" t="e">
        <f t="shared" si="488"/>
        <v>#REF!</v>
      </c>
    </row>
    <row r="1145" spans="3:27" x14ac:dyDescent="0.3">
      <c r="C1145" s="34">
        <v>4.78</v>
      </c>
      <c r="D1145" s="34">
        <v>6.16</v>
      </c>
      <c r="E1145" s="34">
        <v>10.3</v>
      </c>
      <c r="F1145" s="34">
        <v>13.4</v>
      </c>
      <c r="G1145" s="34">
        <v>24.9</v>
      </c>
      <c r="H1145" s="34">
        <v>18.399999999999999</v>
      </c>
      <c r="I1145" s="34">
        <v>15.7</v>
      </c>
      <c r="J1145" s="34">
        <v>68.3</v>
      </c>
      <c r="K1145" s="34">
        <v>40.299999999999997</v>
      </c>
      <c r="L1145" s="34">
        <v>16.899999999999999</v>
      </c>
      <c r="M1145" s="34">
        <v>10.3</v>
      </c>
      <c r="N1145" s="34">
        <v>7.15</v>
      </c>
      <c r="P1145" s="36" t="e">
        <f t="shared" si="477"/>
        <v>#REF!</v>
      </c>
      <c r="Q1145" s="36" t="e">
        <f t="shared" si="478"/>
        <v>#REF!</v>
      </c>
      <c r="R1145" s="36" t="e">
        <f t="shared" si="479"/>
        <v>#REF!</v>
      </c>
      <c r="S1145" s="36" t="e">
        <f t="shared" si="480"/>
        <v>#REF!</v>
      </c>
      <c r="T1145" s="36" t="e">
        <f t="shared" si="481"/>
        <v>#REF!</v>
      </c>
      <c r="U1145" s="36" t="e">
        <f t="shared" si="482"/>
        <v>#REF!</v>
      </c>
      <c r="V1145" s="36" t="e">
        <f t="shared" si="483"/>
        <v>#REF!</v>
      </c>
      <c r="W1145" s="36" t="e">
        <f t="shared" si="484"/>
        <v>#REF!</v>
      </c>
      <c r="X1145" s="36" t="e">
        <f t="shared" si="485"/>
        <v>#REF!</v>
      </c>
      <c r="Y1145" s="36" t="e">
        <f t="shared" si="486"/>
        <v>#REF!</v>
      </c>
      <c r="Z1145" s="36" t="e">
        <f t="shared" si="487"/>
        <v>#REF!</v>
      </c>
      <c r="AA1145" s="36" t="e">
        <f t="shared" si="488"/>
        <v>#REF!</v>
      </c>
    </row>
    <row r="1146" spans="3:27" x14ac:dyDescent="0.3">
      <c r="C1146" s="34">
        <v>7.59</v>
      </c>
      <c r="D1146" s="34">
        <v>6.82</v>
      </c>
      <c r="E1146" s="34">
        <v>10.6</v>
      </c>
      <c r="F1146" s="34">
        <v>14.9</v>
      </c>
      <c r="G1146" s="34">
        <v>26.1</v>
      </c>
      <c r="H1146" s="34">
        <v>17.399999999999999</v>
      </c>
      <c r="I1146" s="34">
        <v>15.1</v>
      </c>
      <c r="J1146" s="34">
        <v>73.8</v>
      </c>
      <c r="K1146" s="34">
        <v>39.5</v>
      </c>
      <c r="L1146" s="34">
        <v>16</v>
      </c>
      <c r="M1146" s="34">
        <v>10.1</v>
      </c>
      <c r="N1146" s="34">
        <v>7.21</v>
      </c>
      <c r="P1146" s="36" t="e">
        <f t="shared" si="477"/>
        <v>#REF!</v>
      </c>
      <c r="Q1146" s="36" t="e">
        <f t="shared" si="478"/>
        <v>#REF!</v>
      </c>
      <c r="R1146" s="36" t="e">
        <f t="shared" si="479"/>
        <v>#REF!</v>
      </c>
      <c r="S1146" s="36" t="e">
        <f t="shared" si="480"/>
        <v>#REF!</v>
      </c>
      <c r="T1146" s="36" t="e">
        <f t="shared" si="481"/>
        <v>#REF!</v>
      </c>
      <c r="U1146" s="36" t="e">
        <f t="shared" si="482"/>
        <v>#REF!</v>
      </c>
      <c r="V1146" s="36" t="e">
        <f t="shared" si="483"/>
        <v>#REF!</v>
      </c>
      <c r="W1146" s="36" t="e">
        <f t="shared" si="484"/>
        <v>#REF!</v>
      </c>
      <c r="X1146" s="36" t="e">
        <f t="shared" si="485"/>
        <v>#REF!</v>
      </c>
      <c r="Y1146" s="36" t="e">
        <f t="shared" si="486"/>
        <v>#REF!</v>
      </c>
      <c r="Z1146" s="36" t="e">
        <f t="shared" si="487"/>
        <v>#REF!</v>
      </c>
      <c r="AA1146" s="36" t="e">
        <f t="shared" si="488"/>
        <v>#REF!</v>
      </c>
    </row>
    <row r="1147" spans="3:27" x14ac:dyDescent="0.3">
      <c r="C1147" s="34">
        <v>7.1</v>
      </c>
      <c r="D1147" s="34">
        <v>6.54</v>
      </c>
      <c r="E1147" s="34">
        <v>11</v>
      </c>
      <c r="F1147" s="34">
        <v>16.600000000000001</v>
      </c>
      <c r="G1147" s="34">
        <v>25.5</v>
      </c>
      <c r="H1147" s="34">
        <v>18.100000000000001</v>
      </c>
      <c r="I1147" s="34">
        <v>16.8</v>
      </c>
      <c r="J1147" s="34">
        <v>62.7</v>
      </c>
      <c r="K1147" s="34">
        <v>37.9</v>
      </c>
      <c r="L1147" s="34">
        <v>15.9</v>
      </c>
      <c r="M1147" s="34">
        <v>9.86</v>
      </c>
      <c r="N1147" s="34">
        <v>6.99</v>
      </c>
      <c r="P1147" s="36" t="e">
        <f t="shared" si="477"/>
        <v>#REF!</v>
      </c>
      <c r="Q1147" s="36" t="e">
        <f t="shared" si="478"/>
        <v>#REF!</v>
      </c>
      <c r="R1147" s="36" t="e">
        <f t="shared" si="479"/>
        <v>#REF!</v>
      </c>
      <c r="S1147" s="36" t="e">
        <f t="shared" si="480"/>
        <v>#REF!</v>
      </c>
      <c r="T1147" s="36" t="e">
        <f t="shared" si="481"/>
        <v>#REF!</v>
      </c>
      <c r="U1147" s="36" t="e">
        <f t="shared" si="482"/>
        <v>#REF!</v>
      </c>
      <c r="V1147" s="36" t="e">
        <f t="shared" si="483"/>
        <v>#REF!</v>
      </c>
      <c r="W1147" s="36" t="e">
        <f t="shared" si="484"/>
        <v>#REF!</v>
      </c>
      <c r="X1147" s="36" t="e">
        <f t="shared" si="485"/>
        <v>#REF!</v>
      </c>
      <c r="Y1147" s="36" t="e">
        <f t="shared" si="486"/>
        <v>#REF!</v>
      </c>
      <c r="Z1147" s="36" t="e">
        <f t="shared" si="487"/>
        <v>#REF!</v>
      </c>
      <c r="AA1147" s="36" t="e">
        <f t="shared" si="488"/>
        <v>#REF!</v>
      </c>
    </row>
    <row r="1148" spans="3:27" x14ac:dyDescent="0.3">
      <c r="C1148" s="34">
        <v>7.04</v>
      </c>
      <c r="D1148" s="34">
        <v>6.16</v>
      </c>
      <c r="E1148" s="34">
        <v>11</v>
      </c>
      <c r="F1148" s="34">
        <v>17.600000000000001</v>
      </c>
      <c r="G1148" s="34">
        <v>22.9</v>
      </c>
      <c r="H1148" s="34">
        <v>16.8</v>
      </c>
      <c r="I1148" s="34">
        <v>18.100000000000001</v>
      </c>
      <c r="J1148" s="34">
        <v>66.2</v>
      </c>
      <c r="K1148" s="34">
        <v>37.200000000000003</v>
      </c>
      <c r="L1148" s="34">
        <v>15.3</v>
      </c>
      <c r="M1148" s="34">
        <v>9.51</v>
      </c>
      <c r="N1148" s="34">
        <v>6.82</v>
      </c>
      <c r="P1148" s="36" t="e">
        <f t="shared" si="477"/>
        <v>#REF!</v>
      </c>
      <c r="Q1148" s="36" t="e">
        <f t="shared" si="478"/>
        <v>#REF!</v>
      </c>
      <c r="R1148" s="36" t="e">
        <f t="shared" si="479"/>
        <v>#REF!</v>
      </c>
      <c r="S1148" s="36" t="e">
        <f t="shared" si="480"/>
        <v>#REF!</v>
      </c>
      <c r="T1148" s="36" t="e">
        <f t="shared" si="481"/>
        <v>#REF!</v>
      </c>
      <c r="U1148" s="36" t="e">
        <f t="shared" si="482"/>
        <v>#REF!</v>
      </c>
      <c r="V1148" s="36" t="e">
        <f t="shared" si="483"/>
        <v>#REF!</v>
      </c>
      <c r="W1148" s="36" t="e">
        <f t="shared" si="484"/>
        <v>#REF!</v>
      </c>
      <c r="X1148" s="36" t="e">
        <f t="shared" si="485"/>
        <v>#REF!</v>
      </c>
      <c r="Y1148" s="36" t="e">
        <f t="shared" si="486"/>
        <v>#REF!</v>
      </c>
      <c r="Z1148" s="36" t="e">
        <f t="shared" si="487"/>
        <v>#REF!</v>
      </c>
      <c r="AA1148" s="36" t="e">
        <f t="shared" si="488"/>
        <v>#REF!</v>
      </c>
    </row>
    <row r="1149" spans="3:27" x14ac:dyDescent="0.3">
      <c r="C1149" s="34">
        <v>5.36</v>
      </c>
      <c r="D1149" s="34">
        <v>5.95</v>
      </c>
      <c r="E1149" s="34">
        <v>10.6</v>
      </c>
      <c r="F1149" s="34">
        <v>18.5</v>
      </c>
      <c r="G1149" s="34">
        <v>23</v>
      </c>
      <c r="H1149" s="34">
        <v>17.3</v>
      </c>
      <c r="I1149" s="34">
        <v>22.3</v>
      </c>
      <c r="J1149" s="34">
        <v>66.099999999999994</v>
      </c>
      <c r="K1149" s="34">
        <v>35.799999999999997</v>
      </c>
      <c r="L1149" s="34">
        <v>15</v>
      </c>
      <c r="M1149" s="34">
        <v>9.86</v>
      </c>
      <c r="N1149" s="34">
        <v>6.54</v>
      </c>
      <c r="P1149" s="36" t="e">
        <f t="shared" si="477"/>
        <v>#REF!</v>
      </c>
      <c r="Q1149" s="36" t="e">
        <f t="shared" si="478"/>
        <v>#REF!</v>
      </c>
      <c r="R1149" s="36" t="e">
        <f t="shared" si="479"/>
        <v>#REF!</v>
      </c>
      <c r="S1149" s="36" t="e">
        <f t="shared" si="480"/>
        <v>#REF!</v>
      </c>
      <c r="T1149" s="36" t="e">
        <f t="shared" si="481"/>
        <v>#REF!</v>
      </c>
      <c r="U1149" s="36" t="e">
        <f t="shared" si="482"/>
        <v>#REF!</v>
      </c>
      <c r="V1149" s="36" t="e">
        <f t="shared" si="483"/>
        <v>#REF!</v>
      </c>
      <c r="W1149" s="36" t="e">
        <f t="shared" si="484"/>
        <v>#REF!</v>
      </c>
      <c r="X1149" s="36" t="e">
        <f t="shared" si="485"/>
        <v>#REF!</v>
      </c>
      <c r="Y1149" s="36" t="e">
        <f t="shared" si="486"/>
        <v>#REF!</v>
      </c>
      <c r="Z1149" s="36" t="e">
        <f t="shared" si="487"/>
        <v>#REF!</v>
      </c>
      <c r="AA1149" s="36" t="e">
        <f t="shared" si="488"/>
        <v>#REF!</v>
      </c>
    </row>
    <row r="1150" spans="3:27" x14ac:dyDescent="0.3">
      <c r="C1150" s="34">
        <v>5.22</v>
      </c>
      <c r="D1150" s="34">
        <v>5.65</v>
      </c>
      <c r="E1150" s="34">
        <v>12.6</v>
      </c>
      <c r="F1150" s="34">
        <v>17.100000000000001</v>
      </c>
      <c r="G1150" s="34">
        <v>21.9</v>
      </c>
      <c r="H1150" s="34">
        <v>16.2</v>
      </c>
      <c r="I1150" s="34">
        <v>27.5</v>
      </c>
      <c r="J1150" s="34">
        <v>66.099999999999994</v>
      </c>
      <c r="K1150" s="34">
        <v>35.1</v>
      </c>
      <c r="L1150" s="34">
        <v>14.8</v>
      </c>
      <c r="M1150" s="34">
        <v>9.65</v>
      </c>
      <c r="N1150" s="34">
        <v>6.71</v>
      </c>
      <c r="P1150" s="36" t="e">
        <f t="shared" si="477"/>
        <v>#REF!</v>
      </c>
      <c r="Q1150" s="36" t="e">
        <f t="shared" si="478"/>
        <v>#REF!</v>
      </c>
      <c r="R1150" s="36" t="e">
        <f t="shared" si="479"/>
        <v>#REF!</v>
      </c>
      <c r="S1150" s="36" t="e">
        <f t="shared" si="480"/>
        <v>#REF!</v>
      </c>
      <c r="T1150" s="36" t="e">
        <f t="shared" si="481"/>
        <v>#REF!</v>
      </c>
      <c r="U1150" s="36" t="e">
        <f t="shared" si="482"/>
        <v>#REF!</v>
      </c>
      <c r="V1150" s="36" t="e">
        <f t="shared" si="483"/>
        <v>#REF!</v>
      </c>
      <c r="W1150" s="36" t="e">
        <f t="shared" si="484"/>
        <v>#REF!</v>
      </c>
      <c r="X1150" s="36" t="e">
        <f t="shared" si="485"/>
        <v>#REF!</v>
      </c>
      <c r="Y1150" s="36" t="e">
        <f t="shared" si="486"/>
        <v>#REF!</v>
      </c>
      <c r="Z1150" s="36" t="e">
        <f t="shared" si="487"/>
        <v>#REF!</v>
      </c>
      <c r="AA1150" s="36" t="e">
        <f t="shared" si="488"/>
        <v>#REF!</v>
      </c>
    </row>
    <row r="1151" spans="3:27" x14ac:dyDescent="0.3">
      <c r="C1151" s="34">
        <v>5.31</v>
      </c>
      <c r="D1151" s="34">
        <v>6.27</v>
      </c>
      <c r="E1151" s="34">
        <v>13.7</v>
      </c>
      <c r="F1151" s="34">
        <v>16.8</v>
      </c>
      <c r="G1151" s="34">
        <v>18.100000000000001</v>
      </c>
      <c r="H1151" s="34">
        <v>15</v>
      </c>
      <c r="I1151" s="34">
        <v>33.6</v>
      </c>
      <c r="J1151" s="34">
        <v>62.5</v>
      </c>
      <c r="K1151" s="34">
        <v>34.200000000000003</v>
      </c>
      <c r="L1151" s="34">
        <v>14.5</v>
      </c>
      <c r="M1151" s="34">
        <v>9.4499999999999993</v>
      </c>
      <c r="N1151" s="34">
        <v>6.65</v>
      </c>
      <c r="P1151" s="36" t="e">
        <f t="shared" si="477"/>
        <v>#REF!</v>
      </c>
      <c r="Q1151" s="36" t="e">
        <f t="shared" si="478"/>
        <v>#REF!</v>
      </c>
      <c r="R1151" s="36" t="e">
        <f t="shared" si="479"/>
        <v>#REF!</v>
      </c>
      <c r="S1151" s="36" t="e">
        <f t="shared" si="480"/>
        <v>#REF!</v>
      </c>
      <c r="T1151" s="36" t="e">
        <f t="shared" si="481"/>
        <v>#REF!</v>
      </c>
      <c r="U1151" s="36" t="e">
        <f t="shared" si="482"/>
        <v>#REF!</v>
      </c>
      <c r="V1151" s="36" t="e">
        <f t="shared" si="483"/>
        <v>#REF!</v>
      </c>
      <c r="W1151" s="36" t="e">
        <f t="shared" si="484"/>
        <v>#REF!</v>
      </c>
      <c r="X1151" s="36" t="e">
        <f t="shared" si="485"/>
        <v>#REF!</v>
      </c>
      <c r="Y1151" s="36" t="e">
        <f t="shared" si="486"/>
        <v>#REF!</v>
      </c>
      <c r="Z1151" s="36" t="e">
        <f t="shared" si="487"/>
        <v>#REF!</v>
      </c>
      <c r="AA1151" s="36" t="e">
        <f t="shared" si="488"/>
        <v>#REF!</v>
      </c>
    </row>
    <row r="1152" spans="3:27" x14ac:dyDescent="0.3">
      <c r="C1152" s="34">
        <v>5.17</v>
      </c>
      <c r="D1152" s="34">
        <v>6.05</v>
      </c>
      <c r="E1152" s="34">
        <v>14</v>
      </c>
      <c r="F1152" s="34">
        <v>15</v>
      </c>
      <c r="G1152" s="34">
        <v>17.7</v>
      </c>
      <c r="H1152" s="34">
        <v>14.6</v>
      </c>
      <c r="I1152" s="34">
        <v>38.9</v>
      </c>
      <c r="J1152" s="34">
        <v>69.5</v>
      </c>
      <c r="K1152" s="34">
        <v>30.8</v>
      </c>
      <c r="L1152" s="34">
        <v>13.9</v>
      </c>
      <c r="M1152" s="34">
        <v>9.39</v>
      </c>
      <c r="N1152" s="34">
        <v>6.49</v>
      </c>
      <c r="P1152" s="36" t="e">
        <f t="shared" si="477"/>
        <v>#REF!</v>
      </c>
      <c r="Q1152" s="36" t="e">
        <f t="shared" si="478"/>
        <v>#REF!</v>
      </c>
      <c r="R1152" s="36" t="e">
        <f t="shared" si="479"/>
        <v>#REF!</v>
      </c>
      <c r="S1152" s="36" t="e">
        <f t="shared" si="480"/>
        <v>#REF!</v>
      </c>
      <c r="T1152" s="36" t="e">
        <f t="shared" si="481"/>
        <v>#REF!</v>
      </c>
      <c r="U1152" s="36" t="e">
        <f t="shared" si="482"/>
        <v>#REF!</v>
      </c>
      <c r="V1152" s="36" t="e">
        <f t="shared" si="483"/>
        <v>#REF!</v>
      </c>
      <c r="W1152" s="36" t="e">
        <f t="shared" si="484"/>
        <v>#REF!</v>
      </c>
      <c r="X1152" s="36" t="e">
        <f t="shared" si="485"/>
        <v>#REF!</v>
      </c>
      <c r="Y1152" s="36" t="e">
        <f t="shared" si="486"/>
        <v>#REF!</v>
      </c>
      <c r="Z1152" s="36" t="e">
        <f t="shared" si="487"/>
        <v>#REF!</v>
      </c>
      <c r="AA1152" s="36" t="e">
        <f t="shared" si="488"/>
        <v>#REF!</v>
      </c>
    </row>
    <row r="1153" spans="1:40" x14ac:dyDescent="0.3">
      <c r="C1153" s="34">
        <v>5.0199999999999996</v>
      </c>
      <c r="D1153" s="34">
        <v>5.89</v>
      </c>
      <c r="E1153" s="34">
        <v>12.3</v>
      </c>
      <c r="F1153" s="34">
        <v>13.1</v>
      </c>
      <c r="G1153" s="34">
        <v>16.5</v>
      </c>
      <c r="H1153" s="34">
        <v>13.8</v>
      </c>
      <c r="I1153" s="34">
        <v>38</v>
      </c>
      <c r="J1153" s="34">
        <v>82.6</v>
      </c>
      <c r="K1153" s="34">
        <v>31.4</v>
      </c>
      <c r="L1153" s="34">
        <v>13.5</v>
      </c>
      <c r="M1153" s="34">
        <v>9.14</v>
      </c>
      <c r="N1153" s="34">
        <v>6.38</v>
      </c>
      <c r="P1153" s="36" t="e">
        <f t="shared" si="477"/>
        <v>#REF!</v>
      </c>
      <c r="Q1153" s="36" t="e">
        <f t="shared" si="478"/>
        <v>#REF!</v>
      </c>
      <c r="R1153" s="36" t="e">
        <f t="shared" si="479"/>
        <v>#REF!</v>
      </c>
      <c r="S1153" s="36" t="e">
        <f t="shared" si="480"/>
        <v>#REF!</v>
      </c>
      <c r="T1153" s="36" t="e">
        <f t="shared" si="481"/>
        <v>#REF!</v>
      </c>
      <c r="U1153" s="36" t="e">
        <f t="shared" si="482"/>
        <v>#REF!</v>
      </c>
      <c r="V1153" s="36" t="e">
        <f t="shared" si="483"/>
        <v>#REF!</v>
      </c>
      <c r="W1153" s="36" t="e">
        <f t="shared" si="484"/>
        <v>#REF!</v>
      </c>
      <c r="X1153" s="36" t="e">
        <f t="shared" si="485"/>
        <v>#REF!</v>
      </c>
      <c r="Y1153" s="36" t="e">
        <f t="shared" si="486"/>
        <v>#REF!</v>
      </c>
      <c r="Z1153" s="36" t="e">
        <f t="shared" si="487"/>
        <v>#REF!</v>
      </c>
      <c r="AA1153" s="36" t="e">
        <f t="shared" si="488"/>
        <v>#REF!</v>
      </c>
    </row>
    <row r="1154" spans="1:40" x14ac:dyDescent="0.3">
      <c r="C1154" s="34">
        <v>4.6399999999999997</v>
      </c>
      <c r="D1154" s="34">
        <v>5.89</v>
      </c>
      <c r="E1154" s="34">
        <v>14.3</v>
      </c>
      <c r="F1154" s="34">
        <v>15</v>
      </c>
      <c r="G1154" s="34">
        <v>16.399999999999999</v>
      </c>
      <c r="H1154" s="34">
        <v>17.899999999999999</v>
      </c>
      <c r="I1154" s="34">
        <v>35.299999999999997</v>
      </c>
      <c r="J1154" s="34">
        <v>91</v>
      </c>
      <c r="K1154" s="34">
        <v>29.6</v>
      </c>
      <c r="L1154" s="34">
        <v>12.9</v>
      </c>
      <c r="M1154" s="34">
        <v>9.08</v>
      </c>
      <c r="N1154" s="34">
        <v>6.43</v>
      </c>
      <c r="P1154" s="36" t="e">
        <f t="shared" si="477"/>
        <v>#REF!</v>
      </c>
      <c r="Q1154" s="36" t="e">
        <f t="shared" si="478"/>
        <v>#REF!</v>
      </c>
      <c r="R1154" s="36" t="e">
        <f t="shared" si="479"/>
        <v>#REF!</v>
      </c>
      <c r="S1154" s="36" t="e">
        <f t="shared" si="480"/>
        <v>#REF!</v>
      </c>
      <c r="T1154" s="36" t="e">
        <f t="shared" si="481"/>
        <v>#REF!</v>
      </c>
      <c r="U1154" s="36" t="e">
        <f t="shared" si="482"/>
        <v>#REF!</v>
      </c>
      <c r="V1154" s="36" t="e">
        <f t="shared" si="483"/>
        <v>#REF!</v>
      </c>
      <c r="W1154" s="36" t="e">
        <f t="shared" si="484"/>
        <v>#REF!</v>
      </c>
      <c r="X1154" s="36" t="e">
        <f t="shared" si="485"/>
        <v>#REF!</v>
      </c>
      <c r="Y1154" s="36" t="e">
        <f t="shared" si="486"/>
        <v>#REF!</v>
      </c>
      <c r="Z1154" s="36" t="e">
        <f t="shared" si="487"/>
        <v>#REF!</v>
      </c>
      <c r="AA1154" s="36" t="e">
        <f t="shared" si="488"/>
        <v>#REF!</v>
      </c>
    </row>
    <row r="1155" spans="1:40" x14ac:dyDescent="0.3">
      <c r="C1155" s="34">
        <v>4.6399999999999997</v>
      </c>
      <c r="D1155" s="34">
        <v>7.04</v>
      </c>
      <c r="E1155" s="34">
        <v>12.7</v>
      </c>
      <c r="F1155" s="34">
        <v>17.600000000000001</v>
      </c>
      <c r="G1155" s="34">
        <v>15.5</v>
      </c>
      <c r="H1155" s="34">
        <v>19.3</v>
      </c>
      <c r="I1155" s="34">
        <v>29.4</v>
      </c>
      <c r="J1155" s="34">
        <v>85</v>
      </c>
      <c r="K1155" s="34">
        <v>28.6</v>
      </c>
      <c r="L1155" s="34">
        <v>12.4</v>
      </c>
      <c r="M1155" s="34">
        <v>8.89</v>
      </c>
      <c r="N1155" s="34">
        <v>6.32</v>
      </c>
      <c r="P1155" s="36" t="e">
        <f t="shared" si="477"/>
        <v>#REF!</v>
      </c>
      <c r="Q1155" s="36" t="e">
        <f t="shared" si="478"/>
        <v>#REF!</v>
      </c>
      <c r="R1155" s="36" t="e">
        <f t="shared" si="479"/>
        <v>#REF!</v>
      </c>
      <c r="S1155" s="36" t="e">
        <f t="shared" si="480"/>
        <v>#REF!</v>
      </c>
      <c r="T1155" s="36" t="e">
        <f t="shared" si="481"/>
        <v>#REF!</v>
      </c>
      <c r="U1155" s="36" t="e">
        <f t="shared" si="482"/>
        <v>#REF!</v>
      </c>
      <c r="V1155" s="36" t="e">
        <f t="shared" si="483"/>
        <v>#REF!</v>
      </c>
      <c r="W1155" s="36" t="e">
        <f t="shared" si="484"/>
        <v>#REF!</v>
      </c>
      <c r="X1155" s="36" t="e">
        <f t="shared" si="485"/>
        <v>#REF!</v>
      </c>
      <c r="Y1155" s="36" t="e">
        <f t="shared" si="486"/>
        <v>#REF!</v>
      </c>
      <c r="Z1155" s="36" t="e">
        <f t="shared" si="487"/>
        <v>#REF!</v>
      </c>
      <c r="AA1155" s="36" t="e">
        <f t="shared" si="488"/>
        <v>#REF!</v>
      </c>
    </row>
    <row r="1156" spans="1:40" x14ac:dyDescent="0.3">
      <c r="C1156" s="34">
        <v>4.83</v>
      </c>
      <c r="D1156" s="34">
        <v>6.88</v>
      </c>
      <c r="E1156" s="34">
        <v>10.199999999999999</v>
      </c>
      <c r="F1156" s="34">
        <v>18.100000000000001</v>
      </c>
      <c r="G1156" s="34">
        <v>15</v>
      </c>
      <c r="H1156" s="34">
        <v>21.7</v>
      </c>
      <c r="I1156" s="34">
        <v>24.8</v>
      </c>
      <c r="J1156" s="34">
        <v>77.099999999999994</v>
      </c>
      <c r="K1156" s="34">
        <v>27.4</v>
      </c>
      <c r="L1156" s="34">
        <v>12.4</v>
      </c>
      <c r="M1156" s="34">
        <v>8.6999999999999993</v>
      </c>
      <c r="N1156" s="34">
        <v>6.16</v>
      </c>
      <c r="P1156" s="36" t="e">
        <f t="shared" si="477"/>
        <v>#REF!</v>
      </c>
      <c r="Q1156" s="36" t="e">
        <f t="shared" si="478"/>
        <v>#REF!</v>
      </c>
      <c r="R1156" s="36" t="e">
        <f t="shared" si="479"/>
        <v>#REF!</v>
      </c>
      <c r="S1156" s="36" t="e">
        <f t="shared" si="480"/>
        <v>#REF!</v>
      </c>
      <c r="T1156" s="36" t="e">
        <f t="shared" si="481"/>
        <v>#REF!</v>
      </c>
      <c r="U1156" s="36" t="e">
        <f t="shared" si="482"/>
        <v>#REF!</v>
      </c>
      <c r="V1156" s="36" t="e">
        <f t="shared" si="483"/>
        <v>#REF!</v>
      </c>
      <c r="W1156" s="36" t="e">
        <f t="shared" si="484"/>
        <v>#REF!</v>
      </c>
      <c r="X1156" s="36" t="e">
        <f t="shared" si="485"/>
        <v>#REF!</v>
      </c>
      <c r="Y1156" s="36" t="e">
        <f t="shared" si="486"/>
        <v>#REF!</v>
      </c>
      <c r="Z1156" s="36" t="e">
        <f t="shared" si="487"/>
        <v>#REF!</v>
      </c>
      <c r="AA1156" s="36" t="e">
        <f t="shared" si="488"/>
        <v>#REF!</v>
      </c>
    </row>
    <row r="1157" spans="1:40" x14ac:dyDescent="0.3">
      <c r="C1157" s="34">
        <v>4.97</v>
      </c>
      <c r="D1157" s="34">
        <v>5.89</v>
      </c>
      <c r="E1157" s="34">
        <v>8.6999999999999993</v>
      </c>
      <c r="F1157" s="34">
        <v>30.2</v>
      </c>
      <c r="G1157" s="34">
        <v>14.6</v>
      </c>
      <c r="H1157" s="34">
        <v>19.8</v>
      </c>
      <c r="I1157" s="34">
        <v>22.7</v>
      </c>
      <c r="J1157" s="34">
        <v>71.5</v>
      </c>
      <c r="K1157" s="34">
        <v>25.9</v>
      </c>
      <c r="L1157" s="34">
        <v>12.3</v>
      </c>
      <c r="M1157" s="34">
        <v>8.64</v>
      </c>
      <c r="N1157" s="34">
        <v>6.16</v>
      </c>
      <c r="P1157" s="36" t="e">
        <f t="shared" si="477"/>
        <v>#REF!</v>
      </c>
      <c r="Q1157" s="36" t="e">
        <f t="shared" si="478"/>
        <v>#REF!</v>
      </c>
      <c r="R1157" s="36" t="e">
        <f t="shared" si="479"/>
        <v>#REF!</v>
      </c>
      <c r="S1157" s="36" t="e">
        <f t="shared" si="480"/>
        <v>#REF!</v>
      </c>
      <c r="T1157" s="36" t="e">
        <f t="shared" si="481"/>
        <v>#REF!</v>
      </c>
      <c r="U1157" s="36" t="e">
        <f t="shared" si="482"/>
        <v>#REF!</v>
      </c>
      <c r="V1157" s="36" t="e">
        <f t="shared" si="483"/>
        <v>#REF!</v>
      </c>
      <c r="W1157" s="36" t="e">
        <f t="shared" si="484"/>
        <v>#REF!</v>
      </c>
      <c r="X1157" s="36" t="e">
        <f t="shared" si="485"/>
        <v>#REF!</v>
      </c>
      <c r="Y1157" s="36" t="e">
        <f t="shared" si="486"/>
        <v>#REF!</v>
      </c>
      <c r="Z1157" s="36" t="e">
        <f t="shared" si="487"/>
        <v>#REF!</v>
      </c>
      <c r="AA1157" s="36" t="e">
        <f t="shared" si="488"/>
        <v>#REF!</v>
      </c>
    </row>
    <row r="1158" spans="1:40" x14ac:dyDescent="0.3">
      <c r="C1158" s="34">
        <v>5.36</v>
      </c>
      <c r="D1158" s="34">
        <v>5.56</v>
      </c>
      <c r="E1158" s="34">
        <v>8.4600000000000009</v>
      </c>
      <c r="F1158" s="34">
        <v>26</v>
      </c>
      <c r="G1158" s="34">
        <v>14</v>
      </c>
      <c r="H1158" s="34">
        <v>15.6</v>
      </c>
      <c r="I1158" s="34">
        <v>21.5</v>
      </c>
      <c r="J1158" s="34">
        <v>65.400000000000006</v>
      </c>
      <c r="K1158" s="34">
        <v>24.7</v>
      </c>
      <c r="L1158" s="34">
        <v>12.1</v>
      </c>
      <c r="M1158" s="34">
        <v>8.58</v>
      </c>
      <c r="N1158" s="34">
        <v>6</v>
      </c>
      <c r="P1158" s="36" t="e">
        <f t="shared" si="477"/>
        <v>#REF!</v>
      </c>
      <c r="Q1158" s="36" t="e">
        <f t="shared" si="478"/>
        <v>#REF!</v>
      </c>
      <c r="R1158" s="36" t="e">
        <f t="shared" si="479"/>
        <v>#REF!</v>
      </c>
      <c r="S1158" s="36" t="e">
        <f t="shared" si="480"/>
        <v>#REF!</v>
      </c>
      <c r="T1158" s="36" t="e">
        <f t="shared" si="481"/>
        <v>#REF!</v>
      </c>
      <c r="U1158" s="36" t="e">
        <f t="shared" si="482"/>
        <v>#REF!</v>
      </c>
      <c r="V1158" s="36" t="e">
        <f t="shared" si="483"/>
        <v>#REF!</v>
      </c>
      <c r="W1158" s="36" t="e">
        <f t="shared" si="484"/>
        <v>#REF!</v>
      </c>
      <c r="X1158" s="36" t="e">
        <f t="shared" si="485"/>
        <v>#REF!</v>
      </c>
      <c r="Y1158" s="36" t="e">
        <f t="shared" si="486"/>
        <v>#REF!</v>
      </c>
      <c r="Z1158" s="36" t="e">
        <f t="shared" si="487"/>
        <v>#REF!</v>
      </c>
      <c r="AA1158" s="36" t="e">
        <f t="shared" si="488"/>
        <v>#REF!</v>
      </c>
    </row>
    <row r="1159" spans="1:40" x14ac:dyDescent="0.3">
      <c r="C1159" s="34">
        <v>5.12</v>
      </c>
      <c r="E1159" s="34">
        <v>8.77</v>
      </c>
      <c r="F1159" s="34">
        <v>22.6</v>
      </c>
      <c r="G1159" s="34">
        <v>15.6</v>
      </c>
      <c r="H1159" s="34">
        <v>15.4</v>
      </c>
      <c r="I1159" s="34">
        <v>20.9</v>
      </c>
      <c r="J1159" s="34">
        <v>60.6</v>
      </c>
      <c r="K1159" s="34">
        <v>23.9</v>
      </c>
      <c r="L1159" s="34">
        <v>11.6</v>
      </c>
      <c r="M1159" s="34">
        <v>8.33</v>
      </c>
      <c r="N1159" s="34">
        <v>5.8</v>
      </c>
      <c r="P1159" s="36" t="e">
        <f>IF(C1159="NaN", "", C1159*$G$7)</f>
        <v>#REF!</v>
      </c>
      <c r="Q1159" s="36"/>
      <c r="R1159" s="36" t="e">
        <f t="shared" ref="R1159:AA1160" si="490">IF(E1159="NaN", "", E1159*$G$7)</f>
        <v>#REF!</v>
      </c>
      <c r="S1159" s="36" t="e">
        <f t="shared" si="490"/>
        <v>#REF!</v>
      </c>
      <c r="T1159" s="36" t="e">
        <f t="shared" si="490"/>
        <v>#REF!</v>
      </c>
      <c r="U1159" s="36" t="e">
        <f t="shared" si="490"/>
        <v>#REF!</v>
      </c>
      <c r="V1159" s="36" t="e">
        <f t="shared" si="490"/>
        <v>#REF!</v>
      </c>
      <c r="W1159" s="36" t="e">
        <f t="shared" si="490"/>
        <v>#REF!</v>
      </c>
      <c r="X1159" s="36" t="e">
        <f t="shared" si="490"/>
        <v>#REF!</v>
      </c>
      <c r="Y1159" s="36" t="e">
        <f t="shared" si="490"/>
        <v>#REF!</v>
      </c>
      <c r="Z1159" s="36" t="e">
        <f t="shared" si="490"/>
        <v>#REF!</v>
      </c>
      <c r="AA1159" s="36" t="e">
        <f t="shared" si="490"/>
        <v>#REF!</v>
      </c>
    </row>
    <row r="1160" spans="1:40" x14ac:dyDescent="0.3">
      <c r="C1160" s="34">
        <v>4.93</v>
      </c>
      <c r="E1160" s="34">
        <v>8.2100000000000009</v>
      </c>
      <c r="F1160" s="34">
        <v>20.7</v>
      </c>
      <c r="G1160" s="34">
        <v>18</v>
      </c>
      <c r="H1160" s="34">
        <v>15</v>
      </c>
      <c r="I1160" s="34">
        <v>20.399999999999999</v>
      </c>
      <c r="J1160" s="34">
        <v>62</v>
      </c>
      <c r="K1160" s="34">
        <v>22.6</v>
      </c>
      <c r="L1160" s="34">
        <v>11.1</v>
      </c>
      <c r="M1160" s="34">
        <v>8.15</v>
      </c>
      <c r="N1160" s="34">
        <v>5.7</v>
      </c>
      <c r="P1160" s="36" t="e">
        <f>IF(C1160="NaN", "", C1160*$G$7)</f>
        <v>#REF!</v>
      </c>
      <c r="Q1160" s="36"/>
      <c r="R1160" s="36" t="e">
        <f t="shared" si="490"/>
        <v>#REF!</v>
      </c>
      <c r="S1160" s="36" t="e">
        <f t="shared" si="490"/>
        <v>#REF!</v>
      </c>
      <c r="T1160" s="36" t="e">
        <f t="shared" si="490"/>
        <v>#REF!</v>
      </c>
      <c r="U1160" s="36" t="e">
        <f t="shared" si="490"/>
        <v>#REF!</v>
      </c>
      <c r="V1160" s="36" t="e">
        <f t="shared" si="490"/>
        <v>#REF!</v>
      </c>
      <c r="W1160" s="36" t="e">
        <f t="shared" si="490"/>
        <v>#REF!</v>
      </c>
      <c r="X1160" s="36" t="e">
        <f t="shared" si="490"/>
        <v>#REF!</v>
      </c>
      <c r="Y1160" s="36" t="e">
        <f t="shared" si="490"/>
        <v>#REF!</v>
      </c>
      <c r="Z1160" s="36" t="e">
        <f t="shared" si="490"/>
        <v>#REF!</v>
      </c>
      <c r="AA1160" s="36" t="e">
        <f t="shared" si="490"/>
        <v>#REF!</v>
      </c>
    </row>
    <row r="1161" spans="1:40" x14ac:dyDescent="0.3">
      <c r="C1161" s="34">
        <v>4.68</v>
      </c>
      <c r="E1161" s="34">
        <v>8.64</v>
      </c>
      <c r="G1161" s="34">
        <v>17.399999999999999</v>
      </c>
      <c r="I1161" s="34">
        <v>17.899999999999999</v>
      </c>
      <c r="J1161" s="34">
        <v>55.7</v>
      </c>
      <c r="L1161" s="34">
        <v>12.6</v>
      </c>
      <c r="N1161" s="34">
        <v>5.65</v>
      </c>
      <c r="P1161" s="36" t="e">
        <f>IF(C1161="NaN", "", C1161*$G$7)</f>
        <v>#REF!</v>
      </c>
      <c r="Q1161" s="36"/>
      <c r="R1161" s="36" t="e">
        <f>IF(E1161="NaN", "", E1161*$G$7)</f>
        <v>#REF!</v>
      </c>
      <c r="S1161" s="36"/>
      <c r="T1161" s="36" t="e">
        <f>IF(G1161="NaN", "", G1161*$G$7)</f>
        <v>#REF!</v>
      </c>
      <c r="U1161" s="36"/>
      <c r="V1161" s="36" t="e">
        <f>IF(I1161="NaN", "", I1161*$G$7)</f>
        <v>#REF!</v>
      </c>
      <c r="W1161" s="36" t="e">
        <f>IF(J1161="NaN", "", J1161*$G$7)</f>
        <v>#REF!</v>
      </c>
      <c r="X1161" s="36"/>
      <c r="Y1161" s="36" t="e">
        <f>IF(L1161="NaN", "", L1161*$G$7)</f>
        <v>#REF!</v>
      </c>
      <c r="Z1161" s="36"/>
      <c r="AA1161" s="36" t="e">
        <f>IF(N1161="NaN", "", N1161*$G$7)</f>
        <v>#REF!</v>
      </c>
    </row>
    <row r="1162" spans="1:40" x14ac:dyDescent="0.3">
      <c r="P1162" s="36"/>
      <c r="Q1162" s="36"/>
      <c r="R1162" s="36"/>
      <c r="S1162" s="36"/>
      <c r="T1162" s="36"/>
      <c r="U1162" s="36"/>
      <c r="V1162" s="36"/>
      <c r="W1162" s="36"/>
      <c r="X1162" s="36"/>
      <c r="Y1162" s="36"/>
      <c r="Z1162" s="36"/>
      <c r="AA1162" s="36"/>
    </row>
    <row r="1163" spans="1:40" x14ac:dyDescent="0.3">
      <c r="A1163" s="34">
        <v>2003</v>
      </c>
      <c r="C1163" s="34">
        <v>6.93</v>
      </c>
      <c r="D1163" s="34">
        <v>5.41</v>
      </c>
      <c r="E1163" s="34">
        <v>7.04</v>
      </c>
      <c r="F1163" s="34">
        <v>10.9</v>
      </c>
      <c r="G1163" s="34">
        <v>9.5399999999999991</v>
      </c>
      <c r="H1163" s="34">
        <v>10.3</v>
      </c>
      <c r="I1163" s="34">
        <v>27.4</v>
      </c>
      <c r="J1163" s="34">
        <v>39.6</v>
      </c>
      <c r="K1163" s="34">
        <v>62.3</v>
      </c>
      <c r="L1163" s="34">
        <v>35.9</v>
      </c>
      <c r="M1163" s="34">
        <v>15</v>
      </c>
      <c r="N1163" s="34">
        <v>9.39</v>
      </c>
      <c r="P1163" s="36" t="e">
        <f t="shared" ref="P1163:P1190" si="491">IF(C1163="NaN", "", C1163*$G$7)</f>
        <v>#REF!</v>
      </c>
      <c r="Q1163" s="36" t="e">
        <f t="shared" ref="Q1163:Q1190" si="492">IF(D1163="NaN", "", D1163*$G$7)</f>
        <v>#REF!</v>
      </c>
      <c r="R1163" s="36" t="e">
        <f t="shared" ref="R1163:R1190" si="493">IF(E1163="NaN", "", E1163*$G$7)</f>
        <v>#REF!</v>
      </c>
      <c r="S1163" s="36" t="e">
        <f t="shared" ref="S1163:S1190" si="494">IF(F1163="NaN", "", F1163*$G$7)</f>
        <v>#REF!</v>
      </c>
      <c r="T1163" s="36" t="e">
        <f t="shared" ref="T1163:T1190" si="495">IF(G1163="NaN", "", G1163*$G$7)</f>
        <v>#REF!</v>
      </c>
      <c r="U1163" s="36" t="e">
        <f t="shared" ref="U1163:U1190" si="496">IF(H1163="NaN", "", H1163*$G$7)</f>
        <v>#REF!</v>
      </c>
      <c r="V1163" s="36" t="e">
        <f t="shared" ref="V1163:V1190" si="497">IF(I1163="NaN", "", I1163*$G$7)</f>
        <v>#REF!</v>
      </c>
      <c r="W1163" s="36" t="e">
        <f t="shared" ref="W1163:W1190" si="498">IF(J1163="NaN", "", J1163*$G$7)</f>
        <v>#REF!</v>
      </c>
      <c r="X1163" s="36" t="e">
        <f t="shared" ref="X1163:X1190" si="499">IF(K1163="NaN", "", K1163*$G$7)</f>
        <v>#REF!</v>
      </c>
      <c r="Y1163" s="36" t="e">
        <f t="shared" ref="Y1163:Y1190" si="500">IF(L1163="NaN", "", L1163*$G$7)</f>
        <v>#REF!</v>
      </c>
      <c r="Z1163" s="36" t="e">
        <f t="shared" ref="Z1163:Z1190" si="501">IF(M1163="NaN", "", M1163*$G$7)</f>
        <v>#REF!</v>
      </c>
      <c r="AA1163" s="36" t="e">
        <f t="shared" ref="AA1163:AA1190" si="502">IF(N1163="NaN", "", N1163*$G$7)</f>
        <v>#REF!</v>
      </c>
      <c r="AC1163" s="3" t="e">
        <f t="shared" ref="AC1163:AN1163" si="503">AVERAGE(P1163:P1193)</f>
        <v>#REF!</v>
      </c>
      <c r="AD1163" s="3" t="e">
        <f t="shared" si="503"/>
        <v>#REF!</v>
      </c>
      <c r="AE1163" s="3" t="e">
        <f t="shared" si="503"/>
        <v>#REF!</v>
      </c>
      <c r="AF1163" s="3" t="e">
        <f t="shared" si="503"/>
        <v>#REF!</v>
      </c>
      <c r="AG1163" s="3" t="e">
        <f t="shared" si="503"/>
        <v>#REF!</v>
      </c>
      <c r="AH1163" s="3" t="e">
        <f t="shared" si="503"/>
        <v>#REF!</v>
      </c>
      <c r="AI1163" s="3" t="e">
        <f t="shared" si="503"/>
        <v>#REF!</v>
      </c>
      <c r="AJ1163" s="3" t="e">
        <f t="shared" si="503"/>
        <v>#REF!</v>
      </c>
      <c r="AK1163" s="3" t="e">
        <f t="shared" si="503"/>
        <v>#REF!</v>
      </c>
      <c r="AL1163" s="3" t="e">
        <f t="shared" si="503"/>
        <v>#REF!</v>
      </c>
      <c r="AM1163" s="3" t="e">
        <f t="shared" si="503"/>
        <v>#REF!</v>
      </c>
      <c r="AN1163" s="3" t="e">
        <f t="shared" si="503"/>
        <v>#REF!</v>
      </c>
    </row>
    <row r="1164" spans="1:40" x14ac:dyDescent="0.3">
      <c r="C1164" s="34">
        <v>6.99</v>
      </c>
      <c r="D1164" s="34">
        <v>5.41</v>
      </c>
      <c r="E1164" s="34">
        <v>6.65</v>
      </c>
      <c r="F1164" s="34">
        <v>9.01</v>
      </c>
      <c r="G1164" s="34">
        <v>9.26</v>
      </c>
      <c r="H1164" s="34">
        <v>9.6</v>
      </c>
      <c r="I1164" s="34">
        <v>24.7</v>
      </c>
      <c r="J1164" s="34">
        <v>37.799999999999997</v>
      </c>
      <c r="K1164" s="34">
        <v>55.7</v>
      </c>
      <c r="L1164" s="34">
        <v>34</v>
      </c>
      <c r="M1164" s="34">
        <v>14.1</v>
      </c>
      <c r="N1164" s="34">
        <v>9.08</v>
      </c>
      <c r="P1164" s="36" t="e">
        <f t="shared" si="491"/>
        <v>#REF!</v>
      </c>
      <c r="Q1164" s="36" t="e">
        <f t="shared" si="492"/>
        <v>#REF!</v>
      </c>
      <c r="R1164" s="36" t="e">
        <f t="shared" si="493"/>
        <v>#REF!</v>
      </c>
      <c r="S1164" s="36" t="e">
        <f t="shared" si="494"/>
        <v>#REF!</v>
      </c>
      <c r="T1164" s="36" t="e">
        <f t="shared" si="495"/>
        <v>#REF!</v>
      </c>
      <c r="U1164" s="36" t="e">
        <f t="shared" si="496"/>
        <v>#REF!</v>
      </c>
      <c r="V1164" s="36" t="e">
        <f t="shared" si="497"/>
        <v>#REF!</v>
      </c>
      <c r="W1164" s="36" t="e">
        <f t="shared" si="498"/>
        <v>#REF!</v>
      </c>
      <c r="X1164" s="36" t="e">
        <f t="shared" si="499"/>
        <v>#REF!</v>
      </c>
      <c r="Y1164" s="36" t="e">
        <f t="shared" si="500"/>
        <v>#REF!</v>
      </c>
      <c r="Z1164" s="36" t="e">
        <f t="shared" si="501"/>
        <v>#REF!</v>
      </c>
      <c r="AA1164" s="36" t="e">
        <f t="shared" si="502"/>
        <v>#REF!</v>
      </c>
    </row>
    <row r="1165" spans="1:40" x14ac:dyDescent="0.3">
      <c r="C1165" s="34">
        <v>6.82</v>
      </c>
      <c r="D1165" s="34">
        <v>5.12</v>
      </c>
      <c r="E1165" s="34">
        <v>10.1</v>
      </c>
      <c r="F1165" s="34">
        <v>9.2200000000000006</v>
      </c>
      <c r="G1165" s="34">
        <v>10.1</v>
      </c>
      <c r="H1165" s="34">
        <v>8.83</v>
      </c>
      <c r="I1165" s="34">
        <v>20.8</v>
      </c>
      <c r="J1165" s="34">
        <v>81.2</v>
      </c>
      <c r="K1165" s="34">
        <v>59.6</v>
      </c>
      <c r="L1165" s="34">
        <v>33</v>
      </c>
      <c r="M1165" s="34">
        <v>13.5</v>
      </c>
      <c r="N1165" s="34">
        <v>9.7899999999999991</v>
      </c>
      <c r="P1165" s="36" t="e">
        <f t="shared" si="491"/>
        <v>#REF!</v>
      </c>
      <c r="Q1165" s="36" t="e">
        <f t="shared" si="492"/>
        <v>#REF!</v>
      </c>
      <c r="R1165" s="36" t="e">
        <f t="shared" si="493"/>
        <v>#REF!</v>
      </c>
      <c r="S1165" s="36" t="e">
        <f t="shared" si="494"/>
        <v>#REF!</v>
      </c>
      <c r="T1165" s="36" t="e">
        <f t="shared" si="495"/>
        <v>#REF!</v>
      </c>
      <c r="U1165" s="36" t="e">
        <f t="shared" si="496"/>
        <v>#REF!</v>
      </c>
      <c r="V1165" s="36" t="e">
        <f t="shared" si="497"/>
        <v>#REF!</v>
      </c>
      <c r="W1165" s="36" t="e">
        <f t="shared" si="498"/>
        <v>#REF!</v>
      </c>
      <c r="X1165" s="36" t="e">
        <f t="shared" si="499"/>
        <v>#REF!</v>
      </c>
      <c r="Y1165" s="36" t="e">
        <f t="shared" si="500"/>
        <v>#REF!</v>
      </c>
      <c r="Z1165" s="36" t="e">
        <f t="shared" si="501"/>
        <v>#REF!</v>
      </c>
      <c r="AA1165" s="36" t="e">
        <f t="shared" si="502"/>
        <v>#REF!</v>
      </c>
    </row>
    <row r="1166" spans="1:40" x14ac:dyDescent="0.3">
      <c r="C1166" s="34">
        <v>6.54</v>
      </c>
      <c r="D1166" s="34">
        <v>5.07</v>
      </c>
      <c r="E1166" s="34">
        <v>9.08</v>
      </c>
      <c r="F1166" s="34">
        <v>13.1</v>
      </c>
      <c r="G1166" s="34">
        <v>13.5</v>
      </c>
      <c r="H1166" s="34">
        <v>8.52</v>
      </c>
      <c r="I1166" s="34">
        <v>24.9</v>
      </c>
      <c r="J1166" s="34">
        <v>65.599999999999994</v>
      </c>
      <c r="K1166" s="34">
        <v>77.2</v>
      </c>
      <c r="L1166" s="34">
        <v>32.4</v>
      </c>
      <c r="M1166" s="34">
        <v>12.8</v>
      </c>
      <c r="N1166" s="34">
        <v>9.58</v>
      </c>
      <c r="P1166" s="36" t="e">
        <f t="shared" si="491"/>
        <v>#REF!</v>
      </c>
      <c r="Q1166" s="36" t="e">
        <f t="shared" si="492"/>
        <v>#REF!</v>
      </c>
      <c r="R1166" s="36" t="e">
        <f t="shared" si="493"/>
        <v>#REF!</v>
      </c>
      <c r="S1166" s="36" t="e">
        <f t="shared" si="494"/>
        <v>#REF!</v>
      </c>
      <c r="T1166" s="36" t="e">
        <f t="shared" si="495"/>
        <v>#REF!</v>
      </c>
      <c r="U1166" s="36" t="e">
        <f t="shared" si="496"/>
        <v>#REF!</v>
      </c>
      <c r="V1166" s="36" t="e">
        <f t="shared" si="497"/>
        <v>#REF!</v>
      </c>
      <c r="W1166" s="36" t="e">
        <f t="shared" si="498"/>
        <v>#REF!</v>
      </c>
      <c r="X1166" s="36" t="e">
        <f t="shared" si="499"/>
        <v>#REF!</v>
      </c>
      <c r="Y1166" s="36" t="e">
        <f t="shared" si="500"/>
        <v>#REF!</v>
      </c>
      <c r="Z1166" s="36" t="e">
        <f t="shared" si="501"/>
        <v>#REF!</v>
      </c>
      <c r="AA1166" s="36" t="e">
        <f t="shared" si="502"/>
        <v>#REF!</v>
      </c>
    </row>
    <row r="1167" spans="1:40" x14ac:dyDescent="0.3">
      <c r="C1167" s="34">
        <v>6.38</v>
      </c>
      <c r="D1167" s="34">
        <v>5.31</v>
      </c>
      <c r="E1167" s="34">
        <v>8.08</v>
      </c>
      <c r="F1167" s="34">
        <v>12.2</v>
      </c>
      <c r="G1167" s="34">
        <v>11.5</v>
      </c>
      <c r="H1167" s="34">
        <v>13.5</v>
      </c>
      <c r="I1167" s="34">
        <v>29.7</v>
      </c>
      <c r="J1167" s="34">
        <v>55.3</v>
      </c>
      <c r="K1167" s="34">
        <v>72.8</v>
      </c>
      <c r="L1167" s="34">
        <v>30.6</v>
      </c>
      <c r="M1167" s="34">
        <v>12.3</v>
      </c>
      <c r="N1167" s="34">
        <v>9.14</v>
      </c>
      <c r="P1167" s="36" t="e">
        <f t="shared" si="491"/>
        <v>#REF!</v>
      </c>
      <c r="Q1167" s="36" t="e">
        <f t="shared" si="492"/>
        <v>#REF!</v>
      </c>
      <c r="R1167" s="36" t="e">
        <f t="shared" si="493"/>
        <v>#REF!</v>
      </c>
      <c r="S1167" s="36" t="e">
        <f t="shared" si="494"/>
        <v>#REF!</v>
      </c>
      <c r="T1167" s="36" t="e">
        <f t="shared" si="495"/>
        <v>#REF!</v>
      </c>
      <c r="U1167" s="36" t="e">
        <f t="shared" si="496"/>
        <v>#REF!</v>
      </c>
      <c r="V1167" s="36" t="e">
        <f t="shared" si="497"/>
        <v>#REF!</v>
      </c>
      <c r="W1167" s="36" t="e">
        <f t="shared" si="498"/>
        <v>#REF!</v>
      </c>
      <c r="X1167" s="36" t="e">
        <f t="shared" si="499"/>
        <v>#REF!</v>
      </c>
      <c r="Y1167" s="36" t="e">
        <f t="shared" si="500"/>
        <v>#REF!</v>
      </c>
      <c r="Z1167" s="36" t="e">
        <f t="shared" si="501"/>
        <v>#REF!</v>
      </c>
      <c r="AA1167" s="36" t="e">
        <f t="shared" si="502"/>
        <v>#REF!</v>
      </c>
    </row>
    <row r="1168" spans="1:40" x14ac:dyDescent="0.3">
      <c r="C1168" s="34">
        <v>6.27</v>
      </c>
      <c r="D1168" s="34">
        <v>5.36</v>
      </c>
      <c r="E1168" s="34">
        <v>7.37</v>
      </c>
      <c r="F1168" s="34">
        <v>11.3</v>
      </c>
      <c r="G1168" s="34">
        <v>9.7899999999999991</v>
      </c>
      <c r="H1168" s="34">
        <v>12.6</v>
      </c>
      <c r="I1168" s="34">
        <v>29.2</v>
      </c>
      <c r="J1168" s="34">
        <v>54.5</v>
      </c>
      <c r="K1168" s="34">
        <v>73.3</v>
      </c>
      <c r="L1168" s="34">
        <v>30.4</v>
      </c>
      <c r="M1168" s="34">
        <v>11.9</v>
      </c>
      <c r="N1168" s="34">
        <v>8.77</v>
      </c>
      <c r="P1168" s="36" t="e">
        <f t="shared" si="491"/>
        <v>#REF!</v>
      </c>
      <c r="Q1168" s="36" t="e">
        <f t="shared" si="492"/>
        <v>#REF!</v>
      </c>
      <c r="R1168" s="36" t="e">
        <f t="shared" si="493"/>
        <v>#REF!</v>
      </c>
      <c r="S1168" s="36" t="e">
        <f t="shared" si="494"/>
        <v>#REF!</v>
      </c>
      <c r="T1168" s="36" t="e">
        <f t="shared" si="495"/>
        <v>#REF!</v>
      </c>
      <c r="U1168" s="36" t="e">
        <f t="shared" si="496"/>
        <v>#REF!</v>
      </c>
      <c r="V1168" s="36" t="e">
        <f t="shared" si="497"/>
        <v>#REF!</v>
      </c>
      <c r="W1168" s="36" t="e">
        <f t="shared" si="498"/>
        <v>#REF!</v>
      </c>
      <c r="X1168" s="36" t="e">
        <f t="shared" si="499"/>
        <v>#REF!</v>
      </c>
      <c r="Y1168" s="36" t="e">
        <f t="shared" si="500"/>
        <v>#REF!</v>
      </c>
      <c r="Z1168" s="36" t="e">
        <f t="shared" si="501"/>
        <v>#REF!</v>
      </c>
      <c r="AA1168" s="36" t="e">
        <f t="shared" si="502"/>
        <v>#REF!</v>
      </c>
    </row>
    <row r="1169" spans="3:27" x14ac:dyDescent="0.3">
      <c r="C1169" s="34">
        <v>6.16</v>
      </c>
      <c r="D1169" s="34">
        <v>5.22</v>
      </c>
      <c r="E1169" s="34">
        <v>6.93</v>
      </c>
      <c r="F1169" s="34">
        <v>10.9</v>
      </c>
      <c r="G1169" s="34">
        <v>9.26</v>
      </c>
      <c r="H1169" s="34">
        <v>10.5</v>
      </c>
      <c r="I1169" s="34">
        <v>30.5</v>
      </c>
      <c r="J1169" s="34">
        <v>54.1</v>
      </c>
      <c r="K1169" s="34">
        <v>70.7</v>
      </c>
      <c r="L1169" s="34">
        <v>29.1</v>
      </c>
      <c r="M1169" s="34">
        <v>11.4</v>
      </c>
      <c r="N1169" s="34">
        <v>8.89</v>
      </c>
      <c r="P1169" s="36" t="e">
        <f t="shared" si="491"/>
        <v>#REF!</v>
      </c>
      <c r="Q1169" s="36" t="e">
        <f t="shared" si="492"/>
        <v>#REF!</v>
      </c>
      <c r="R1169" s="36" t="e">
        <f t="shared" si="493"/>
        <v>#REF!</v>
      </c>
      <c r="S1169" s="36" t="e">
        <f t="shared" si="494"/>
        <v>#REF!</v>
      </c>
      <c r="T1169" s="36" t="e">
        <f t="shared" si="495"/>
        <v>#REF!</v>
      </c>
      <c r="U1169" s="36" t="e">
        <f t="shared" si="496"/>
        <v>#REF!</v>
      </c>
      <c r="V1169" s="36" t="e">
        <f t="shared" si="497"/>
        <v>#REF!</v>
      </c>
      <c r="W1169" s="36" t="e">
        <f t="shared" si="498"/>
        <v>#REF!</v>
      </c>
      <c r="X1169" s="36" t="e">
        <f t="shared" si="499"/>
        <v>#REF!</v>
      </c>
      <c r="Y1169" s="36" t="e">
        <f t="shared" si="500"/>
        <v>#REF!</v>
      </c>
      <c r="Z1169" s="36" t="e">
        <f t="shared" si="501"/>
        <v>#REF!</v>
      </c>
      <c r="AA1169" s="36" t="e">
        <f t="shared" si="502"/>
        <v>#REF!</v>
      </c>
    </row>
    <row r="1170" spans="3:27" x14ac:dyDescent="0.3">
      <c r="C1170" s="34">
        <v>5.94</v>
      </c>
      <c r="D1170" s="34">
        <v>5.17</v>
      </c>
      <c r="E1170" s="34">
        <v>6.54</v>
      </c>
      <c r="F1170" s="34">
        <v>10.199999999999999</v>
      </c>
      <c r="G1170" s="34">
        <v>8.52</v>
      </c>
      <c r="H1170" s="34">
        <v>10.9</v>
      </c>
      <c r="I1170" s="34">
        <v>37.4</v>
      </c>
      <c r="J1170" s="34">
        <v>64.7</v>
      </c>
      <c r="K1170" s="34">
        <v>75.7</v>
      </c>
      <c r="L1170" s="34">
        <v>28.4</v>
      </c>
      <c r="M1170" s="34">
        <v>11.2</v>
      </c>
      <c r="N1170" s="34">
        <v>8.4600000000000009</v>
      </c>
      <c r="P1170" s="36" t="e">
        <f t="shared" si="491"/>
        <v>#REF!</v>
      </c>
      <c r="Q1170" s="36" t="e">
        <f t="shared" si="492"/>
        <v>#REF!</v>
      </c>
      <c r="R1170" s="36" t="e">
        <f t="shared" si="493"/>
        <v>#REF!</v>
      </c>
      <c r="S1170" s="36" t="e">
        <f t="shared" si="494"/>
        <v>#REF!</v>
      </c>
      <c r="T1170" s="36" t="e">
        <f t="shared" si="495"/>
        <v>#REF!</v>
      </c>
      <c r="U1170" s="36" t="e">
        <f t="shared" si="496"/>
        <v>#REF!</v>
      </c>
      <c r="V1170" s="36" t="e">
        <f t="shared" si="497"/>
        <v>#REF!</v>
      </c>
      <c r="W1170" s="36" t="e">
        <f t="shared" si="498"/>
        <v>#REF!</v>
      </c>
      <c r="X1170" s="36" t="e">
        <f t="shared" si="499"/>
        <v>#REF!</v>
      </c>
      <c r="Y1170" s="36" t="e">
        <f t="shared" si="500"/>
        <v>#REF!</v>
      </c>
      <c r="Z1170" s="36" t="e">
        <f t="shared" si="501"/>
        <v>#REF!</v>
      </c>
      <c r="AA1170" s="36" t="e">
        <f t="shared" si="502"/>
        <v>#REF!</v>
      </c>
    </row>
    <row r="1171" spans="3:27" x14ac:dyDescent="0.3">
      <c r="C1171" s="34">
        <v>5.89</v>
      </c>
      <c r="D1171" s="34">
        <v>4.97</v>
      </c>
      <c r="E1171" s="34">
        <v>6.6</v>
      </c>
      <c r="F1171" s="34">
        <v>9.93</v>
      </c>
      <c r="G1171" s="34">
        <v>7.65</v>
      </c>
      <c r="H1171" s="34">
        <v>11.8</v>
      </c>
      <c r="I1171" s="34">
        <v>39</v>
      </c>
      <c r="J1171" s="34">
        <v>77.599999999999994</v>
      </c>
      <c r="K1171" s="34">
        <v>75.3</v>
      </c>
      <c r="L1171" s="34">
        <v>27.4</v>
      </c>
      <c r="M1171" s="34">
        <v>11</v>
      </c>
      <c r="N1171" s="34">
        <v>9.14</v>
      </c>
      <c r="P1171" s="36" t="e">
        <f t="shared" si="491"/>
        <v>#REF!</v>
      </c>
      <c r="Q1171" s="36" t="e">
        <f t="shared" si="492"/>
        <v>#REF!</v>
      </c>
      <c r="R1171" s="36" t="e">
        <f t="shared" si="493"/>
        <v>#REF!</v>
      </c>
      <c r="S1171" s="36" t="e">
        <f t="shared" si="494"/>
        <v>#REF!</v>
      </c>
      <c r="T1171" s="36" t="e">
        <f t="shared" si="495"/>
        <v>#REF!</v>
      </c>
      <c r="U1171" s="36" t="e">
        <f t="shared" si="496"/>
        <v>#REF!</v>
      </c>
      <c r="V1171" s="36" t="e">
        <f t="shared" si="497"/>
        <v>#REF!</v>
      </c>
      <c r="W1171" s="36" t="e">
        <f t="shared" si="498"/>
        <v>#REF!</v>
      </c>
      <c r="X1171" s="36" t="e">
        <f t="shared" si="499"/>
        <v>#REF!</v>
      </c>
      <c r="Y1171" s="36" t="e">
        <f t="shared" si="500"/>
        <v>#REF!</v>
      </c>
      <c r="Z1171" s="36" t="e">
        <f t="shared" si="501"/>
        <v>#REF!</v>
      </c>
      <c r="AA1171" s="36" t="e">
        <f t="shared" si="502"/>
        <v>#REF!</v>
      </c>
    </row>
    <row r="1172" spans="3:27" x14ac:dyDescent="0.3">
      <c r="C1172" s="34">
        <v>5.75</v>
      </c>
      <c r="D1172" s="34">
        <v>4.97</v>
      </c>
      <c r="E1172" s="34">
        <v>6.38</v>
      </c>
      <c r="F1172" s="34">
        <v>10.7</v>
      </c>
      <c r="G1172" s="34">
        <v>11.5</v>
      </c>
      <c r="H1172" s="34">
        <v>12.6</v>
      </c>
      <c r="I1172" s="34">
        <v>48.8</v>
      </c>
      <c r="J1172" s="34">
        <v>81.400000000000006</v>
      </c>
      <c r="K1172" s="34">
        <v>68.099999999999994</v>
      </c>
      <c r="L1172" s="34">
        <v>26.6</v>
      </c>
      <c r="M1172" s="34">
        <v>10.8</v>
      </c>
      <c r="N1172" s="34">
        <v>8.83</v>
      </c>
      <c r="P1172" s="36" t="e">
        <f t="shared" si="491"/>
        <v>#REF!</v>
      </c>
      <c r="Q1172" s="36" t="e">
        <f t="shared" si="492"/>
        <v>#REF!</v>
      </c>
      <c r="R1172" s="36" t="e">
        <f t="shared" si="493"/>
        <v>#REF!</v>
      </c>
      <c r="S1172" s="36" t="e">
        <f t="shared" si="494"/>
        <v>#REF!</v>
      </c>
      <c r="T1172" s="36" t="e">
        <f t="shared" si="495"/>
        <v>#REF!</v>
      </c>
      <c r="U1172" s="36" t="e">
        <f t="shared" si="496"/>
        <v>#REF!</v>
      </c>
      <c r="V1172" s="36" t="e">
        <f t="shared" si="497"/>
        <v>#REF!</v>
      </c>
      <c r="W1172" s="36" t="e">
        <f t="shared" si="498"/>
        <v>#REF!</v>
      </c>
      <c r="X1172" s="36" t="e">
        <f t="shared" si="499"/>
        <v>#REF!</v>
      </c>
      <c r="Y1172" s="36" t="e">
        <f t="shared" si="500"/>
        <v>#REF!</v>
      </c>
      <c r="Z1172" s="36" t="e">
        <f t="shared" si="501"/>
        <v>#REF!</v>
      </c>
      <c r="AA1172" s="36" t="e">
        <f t="shared" si="502"/>
        <v>#REF!</v>
      </c>
    </row>
    <row r="1173" spans="3:27" x14ac:dyDescent="0.3">
      <c r="C1173" s="34">
        <v>5.8</v>
      </c>
      <c r="D1173" s="34">
        <v>4.88</v>
      </c>
      <c r="E1173" s="34">
        <v>6.16</v>
      </c>
      <c r="F1173" s="34">
        <v>11</v>
      </c>
      <c r="G1173" s="34">
        <v>10.6</v>
      </c>
      <c r="H1173" s="34">
        <v>11.1</v>
      </c>
      <c r="I1173" s="34">
        <v>64.900000000000006</v>
      </c>
      <c r="J1173" s="34">
        <v>68.099999999999994</v>
      </c>
      <c r="K1173" s="34">
        <v>62.7</v>
      </c>
      <c r="L1173" s="34">
        <v>25.7</v>
      </c>
      <c r="M1173" s="34">
        <v>10.8</v>
      </c>
      <c r="N1173" s="34">
        <v>8.64</v>
      </c>
      <c r="P1173" s="36" t="e">
        <f t="shared" si="491"/>
        <v>#REF!</v>
      </c>
      <c r="Q1173" s="36" t="e">
        <f t="shared" si="492"/>
        <v>#REF!</v>
      </c>
      <c r="R1173" s="36" t="e">
        <f t="shared" si="493"/>
        <v>#REF!</v>
      </c>
      <c r="S1173" s="36" t="e">
        <f t="shared" si="494"/>
        <v>#REF!</v>
      </c>
      <c r="T1173" s="36" t="e">
        <f t="shared" si="495"/>
        <v>#REF!</v>
      </c>
      <c r="U1173" s="36" t="e">
        <f t="shared" si="496"/>
        <v>#REF!</v>
      </c>
      <c r="V1173" s="36" t="e">
        <f t="shared" si="497"/>
        <v>#REF!</v>
      </c>
      <c r="W1173" s="36" t="e">
        <f t="shared" si="498"/>
        <v>#REF!</v>
      </c>
      <c r="X1173" s="36" t="e">
        <f t="shared" si="499"/>
        <v>#REF!</v>
      </c>
      <c r="Y1173" s="36" t="e">
        <f t="shared" si="500"/>
        <v>#REF!</v>
      </c>
      <c r="Z1173" s="36" t="e">
        <f t="shared" si="501"/>
        <v>#REF!</v>
      </c>
      <c r="AA1173" s="36" t="e">
        <f t="shared" si="502"/>
        <v>#REF!</v>
      </c>
    </row>
    <row r="1174" spans="3:27" x14ac:dyDescent="0.3">
      <c r="C1174" s="34">
        <v>5.65</v>
      </c>
      <c r="D1174" s="34">
        <v>4.7300000000000004</v>
      </c>
      <c r="E1174" s="34">
        <v>6.05</v>
      </c>
      <c r="F1174" s="34">
        <v>10.3</v>
      </c>
      <c r="G1174" s="34">
        <v>10.199999999999999</v>
      </c>
      <c r="H1174" s="34">
        <v>10.6</v>
      </c>
      <c r="I1174" s="34">
        <v>85</v>
      </c>
      <c r="J1174" s="34">
        <v>63.7</v>
      </c>
      <c r="K1174" s="34">
        <v>64</v>
      </c>
      <c r="L1174" s="34">
        <v>24.7</v>
      </c>
      <c r="M1174" s="34">
        <v>10.6</v>
      </c>
      <c r="N1174" s="34">
        <v>8.4600000000000009</v>
      </c>
      <c r="P1174" s="36" t="e">
        <f t="shared" si="491"/>
        <v>#REF!</v>
      </c>
      <c r="Q1174" s="36" t="e">
        <f t="shared" si="492"/>
        <v>#REF!</v>
      </c>
      <c r="R1174" s="36" t="e">
        <f t="shared" si="493"/>
        <v>#REF!</v>
      </c>
      <c r="S1174" s="36" t="e">
        <f t="shared" si="494"/>
        <v>#REF!</v>
      </c>
      <c r="T1174" s="36" t="e">
        <f t="shared" si="495"/>
        <v>#REF!</v>
      </c>
      <c r="U1174" s="36" t="e">
        <f t="shared" si="496"/>
        <v>#REF!</v>
      </c>
      <c r="V1174" s="36" t="e">
        <f t="shared" si="497"/>
        <v>#REF!</v>
      </c>
      <c r="W1174" s="36" t="e">
        <f t="shared" si="498"/>
        <v>#REF!</v>
      </c>
      <c r="X1174" s="36" t="e">
        <f t="shared" si="499"/>
        <v>#REF!</v>
      </c>
      <c r="Y1174" s="36" t="e">
        <f t="shared" si="500"/>
        <v>#REF!</v>
      </c>
      <c r="Z1174" s="36" t="e">
        <f t="shared" si="501"/>
        <v>#REF!</v>
      </c>
      <c r="AA1174" s="36" t="e">
        <f t="shared" si="502"/>
        <v>#REF!</v>
      </c>
    </row>
    <row r="1175" spans="3:27" x14ac:dyDescent="0.3">
      <c r="C1175" s="34">
        <v>5.6</v>
      </c>
      <c r="D1175" s="34">
        <v>4.59</v>
      </c>
      <c r="E1175" s="34">
        <v>6.38</v>
      </c>
      <c r="F1175" s="34">
        <v>9.7200000000000006</v>
      </c>
      <c r="G1175" s="34">
        <v>8.9499999999999993</v>
      </c>
      <c r="H1175" s="34">
        <v>10.1</v>
      </c>
      <c r="I1175" s="34">
        <v>82.4</v>
      </c>
      <c r="J1175" s="34">
        <v>65.099999999999994</v>
      </c>
      <c r="K1175" s="34">
        <v>54.6</v>
      </c>
      <c r="L1175" s="34">
        <v>24.8</v>
      </c>
      <c r="M1175" s="34">
        <v>10.9</v>
      </c>
      <c r="N1175" s="34">
        <v>8.27</v>
      </c>
      <c r="P1175" s="36" t="e">
        <f t="shared" si="491"/>
        <v>#REF!</v>
      </c>
      <c r="Q1175" s="36" t="e">
        <f t="shared" si="492"/>
        <v>#REF!</v>
      </c>
      <c r="R1175" s="36" t="e">
        <f t="shared" si="493"/>
        <v>#REF!</v>
      </c>
      <c r="S1175" s="36" t="e">
        <f t="shared" si="494"/>
        <v>#REF!</v>
      </c>
      <c r="T1175" s="36" t="e">
        <f t="shared" si="495"/>
        <v>#REF!</v>
      </c>
      <c r="U1175" s="36" t="e">
        <f t="shared" si="496"/>
        <v>#REF!</v>
      </c>
      <c r="V1175" s="36" t="e">
        <f t="shared" si="497"/>
        <v>#REF!</v>
      </c>
      <c r="W1175" s="36" t="e">
        <f t="shared" si="498"/>
        <v>#REF!</v>
      </c>
      <c r="X1175" s="36" t="e">
        <f t="shared" si="499"/>
        <v>#REF!</v>
      </c>
      <c r="Y1175" s="36" t="e">
        <f t="shared" si="500"/>
        <v>#REF!</v>
      </c>
      <c r="Z1175" s="36" t="e">
        <f t="shared" si="501"/>
        <v>#REF!</v>
      </c>
      <c r="AA1175" s="36" t="e">
        <f t="shared" si="502"/>
        <v>#REF!</v>
      </c>
    </row>
    <row r="1176" spans="3:27" x14ac:dyDescent="0.3">
      <c r="C1176" s="34">
        <v>5.51</v>
      </c>
      <c r="D1176" s="34">
        <v>4.37</v>
      </c>
      <c r="E1176" s="34">
        <v>6.16</v>
      </c>
      <c r="F1176" s="34">
        <v>12.3</v>
      </c>
      <c r="G1176" s="34">
        <v>9.74</v>
      </c>
      <c r="H1176" s="34">
        <v>9.14</v>
      </c>
      <c r="I1176" s="34">
        <v>65.8</v>
      </c>
      <c r="J1176" s="34">
        <v>60.6</v>
      </c>
      <c r="K1176" s="34">
        <v>53.1</v>
      </c>
      <c r="L1176" s="34">
        <v>24.9</v>
      </c>
      <c r="M1176" s="34">
        <v>10.8</v>
      </c>
      <c r="N1176" s="34">
        <v>8.58</v>
      </c>
      <c r="P1176" s="36" t="e">
        <f t="shared" si="491"/>
        <v>#REF!</v>
      </c>
      <c r="Q1176" s="36" t="e">
        <f t="shared" si="492"/>
        <v>#REF!</v>
      </c>
      <c r="R1176" s="36" t="e">
        <f t="shared" si="493"/>
        <v>#REF!</v>
      </c>
      <c r="S1176" s="36" t="e">
        <f t="shared" si="494"/>
        <v>#REF!</v>
      </c>
      <c r="T1176" s="36" t="e">
        <f t="shared" si="495"/>
        <v>#REF!</v>
      </c>
      <c r="U1176" s="36" t="e">
        <f t="shared" si="496"/>
        <v>#REF!</v>
      </c>
      <c r="V1176" s="36" t="e">
        <f t="shared" si="497"/>
        <v>#REF!</v>
      </c>
      <c r="W1176" s="36" t="e">
        <f t="shared" si="498"/>
        <v>#REF!</v>
      </c>
      <c r="X1176" s="36" t="e">
        <f t="shared" si="499"/>
        <v>#REF!</v>
      </c>
      <c r="Y1176" s="36" t="e">
        <f t="shared" si="500"/>
        <v>#REF!</v>
      </c>
      <c r="Z1176" s="36" t="e">
        <f t="shared" si="501"/>
        <v>#REF!</v>
      </c>
      <c r="AA1176" s="36" t="e">
        <f t="shared" si="502"/>
        <v>#REF!</v>
      </c>
    </row>
    <row r="1177" spans="3:27" x14ac:dyDescent="0.3">
      <c r="C1177" s="34">
        <v>5.51</v>
      </c>
      <c r="D1177" s="34">
        <v>5.0199999999999996</v>
      </c>
      <c r="E1177" s="34">
        <v>7.21</v>
      </c>
      <c r="F1177" s="34">
        <v>12</v>
      </c>
      <c r="G1177" s="34">
        <v>8.9499999999999993</v>
      </c>
      <c r="H1177" s="34">
        <v>12.6</v>
      </c>
      <c r="I1177" s="34">
        <v>48.4</v>
      </c>
      <c r="J1177" s="34">
        <v>57.3</v>
      </c>
      <c r="K1177" s="34">
        <v>62.6</v>
      </c>
      <c r="L1177" s="34">
        <v>24.3</v>
      </c>
      <c r="M1177" s="34">
        <v>10.8</v>
      </c>
      <c r="N1177" s="34">
        <v>8.33</v>
      </c>
      <c r="P1177" s="36" t="e">
        <f t="shared" si="491"/>
        <v>#REF!</v>
      </c>
      <c r="Q1177" s="36" t="e">
        <f t="shared" si="492"/>
        <v>#REF!</v>
      </c>
      <c r="R1177" s="36" t="e">
        <f t="shared" si="493"/>
        <v>#REF!</v>
      </c>
      <c r="S1177" s="36" t="e">
        <f t="shared" si="494"/>
        <v>#REF!</v>
      </c>
      <c r="T1177" s="36" t="e">
        <f t="shared" si="495"/>
        <v>#REF!</v>
      </c>
      <c r="U1177" s="36" t="e">
        <f t="shared" si="496"/>
        <v>#REF!</v>
      </c>
      <c r="V1177" s="36" t="e">
        <f t="shared" si="497"/>
        <v>#REF!</v>
      </c>
      <c r="W1177" s="36" t="e">
        <f t="shared" si="498"/>
        <v>#REF!</v>
      </c>
      <c r="X1177" s="36" t="e">
        <f t="shared" si="499"/>
        <v>#REF!</v>
      </c>
      <c r="Y1177" s="36" t="e">
        <f t="shared" si="500"/>
        <v>#REF!</v>
      </c>
      <c r="Z1177" s="36" t="e">
        <f t="shared" si="501"/>
        <v>#REF!</v>
      </c>
      <c r="AA1177" s="36" t="e">
        <f t="shared" si="502"/>
        <v>#REF!</v>
      </c>
    </row>
    <row r="1178" spans="3:27" x14ac:dyDescent="0.3">
      <c r="C1178" s="34">
        <v>5.36</v>
      </c>
      <c r="D1178" s="34">
        <v>4.68</v>
      </c>
      <c r="E1178" s="34">
        <v>6.6</v>
      </c>
      <c r="F1178" s="34">
        <v>11.5</v>
      </c>
      <c r="G1178" s="34">
        <v>8.64</v>
      </c>
      <c r="H1178" s="34">
        <v>11.1</v>
      </c>
      <c r="I1178" s="34">
        <v>42.2</v>
      </c>
      <c r="J1178" s="34">
        <v>78.3</v>
      </c>
      <c r="K1178" s="34">
        <v>51</v>
      </c>
      <c r="L1178" s="34">
        <v>23.7</v>
      </c>
      <c r="M1178" s="34">
        <v>10.5</v>
      </c>
      <c r="N1178" s="34">
        <v>9.26</v>
      </c>
      <c r="P1178" s="36" t="e">
        <f t="shared" si="491"/>
        <v>#REF!</v>
      </c>
      <c r="Q1178" s="36" t="e">
        <f t="shared" si="492"/>
        <v>#REF!</v>
      </c>
      <c r="R1178" s="36" t="e">
        <f t="shared" si="493"/>
        <v>#REF!</v>
      </c>
      <c r="S1178" s="36" t="e">
        <f t="shared" si="494"/>
        <v>#REF!</v>
      </c>
      <c r="T1178" s="36" t="e">
        <f t="shared" si="495"/>
        <v>#REF!</v>
      </c>
      <c r="U1178" s="36" t="e">
        <f t="shared" si="496"/>
        <v>#REF!</v>
      </c>
      <c r="V1178" s="36" t="e">
        <f t="shared" si="497"/>
        <v>#REF!</v>
      </c>
      <c r="W1178" s="36" t="e">
        <f t="shared" si="498"/>
        <v>#REF!</v>
      </c>
      <c r="X1178" s="36" t="e">
        <f t="shared" si="499"/>
        <v>#REF!</v>
      </c>
      <c r="Y1178" s="36" t="e">
        <f t="shared" si="500"/>
        <v>#REF!</v>
      </c>
      <c r="Z1178" s="36" t="e">
        <f t="shared" si="501"/>
        <v>#REF!</v>
      </c>
      <c r="AA1178" s="36" t="e">
        <f t="shared" si="502"/>
        <v>#REF!</v>
      </c>
    </row>
    <row r="1179" spans="3:27" x14ac:dyDescent="0.3">
      <c r="C1179" s="34">
        <v>5.31</v>
      </c>
      <c r="D1179" s="34">
        <v>4.5</v>
      </c>
      <c r="E1179" s="34">
        <v>6.93</v>
      </c>
      <c r="F1179" s="34">
        <v>10.7</v>
      </c>
      <c r="G1179" s="34">
        <v>10.1</v>
      </c>
      <c r="H1179" s="34">
        <v>11</v>
      </c>
      <c r="I1179" s="34">
        <v>58.7</v>
      </c>
      <c r="J1179" s="34">
        <v>63.2</v>
      </c>
      <c r="K1179" s="34">
        <v>60.3</v>
      </c>
      <c r="L1179" s="34">
        <v>22.8</v>
      </c>
      <c r="M1179" s="34">
        <v>10.4</v>
      </c>
      <c r="N1179" s="34">
        <v>8.6999999999999993</v>
      </c>
      <c r="P1179" s="36" t="e">
        <f t="shared" si="491"/>
        <v>#REF!</v>
      </c>
      <c r="Q1179" s="36" t="e">
        <f t="shared" si="492"/>
        <v>#REF!</v>
      </c>
      <c r="R1179" s="36" t="e">
        <f t="shared" si="493"/>
        <v>#REF!</v>
      </c>
      <c r="S1179" s="36" t="e">
        <f t="shared" si="494"/>
        <v>#REF!</v>
      </c>
      <c r="T1179" s="36" t="e">
        <f t="shared" si="495"/>
        <v>#REF!</v>
      </c>
      <c r="U1179" s="36" t="e">
        <f t="shared" si="496"/>
        <v>#REF!</v>
      </c>
      <c r="V1179" s="36" t="e">
        <f t="shared" si="497"/>
        <v>#REF!</v>
      </c>
      <c r="W1179" s="36" t="e">
        <f t="shared" si="498"/>
        <v>#REF!</v>
      </c>
      <c r="X1179" s="36" t="e">
        <f t="shared" si="499"/>
        <v>#REF!</v>
      </c>
      <c r="Y1179" s="36" t="e">
        <f t="shared" si="500"/>
        <v>#REF!</v>
      </c>
      <c r="Z1179" s="36" t="e">
        <f t="shared" si="501"/>
        <v>#REF!</v>
      </c>
      <c r="AA1179" s="36" t="e">
        <f t="shared" si="502"/>
        <v>#REF!</v>
      </c>
    </row>
    <row r="1180" spans="3:27" x14ac:dyDescent="0.3">
      <c r="C1180" s="34">
        <v>5.17</v>
      </c>
      <c r="D1180" s="34">
        <v>5.96</v>
      </c>
      <c r="E1180" s="34">
        <v>6.6</v>
      </c>
      <c r="F1180" s="34">
        <v>11.6</v>
      </c>
      <c r="G1180" s="34">
        <v>9.08</v>
      </c>
      <c r="H1180" s="34">
        <v>13.7</v>
      </c>
      <c r="I1180" s="34">
        <v>72.099999999999994</v>
      </c>
      <c r="J1180" s="34">
        <v>78.599999999999994</v>
      </c>
      <c r="K1180" s="34">
        <v>57.1</v>
      </c>
      <c r="L1180" s="34">
        <v>21.7</v>
      </c>
      <c r="M1180" s="34">
        <v>10.3</v>
      </c>
      <c r="N1180" s="34">
        <v>8.52</v>
      </c>
      <c r="P1180" s="36" t="e">
        <f t="shared" si="491"/>
        <v>#REF!</v>
      </c>
      <c r="Q1180" s="36" t="e">
        <f t="shared" si="492"/>
        <v>#REF!</v>
      </c>
      <c r="R1180" s="36" t="e">
        <f t="shared" si="493"/>
        <v>#REF!</v>
      </c>
      <c r="S1180" s="36" t="e">
        <f t="shared" si="494"/>
        <v>#REF!</v>
      </c>
      <c r="T1180" s="36" t="e">
        <f t="shared" si="495"/>
        <v>#REF!</v>
      </c>
      <c r="U1180" s="36" t="e">
        <f t="shared" si="496"/>
        <v>#REF!</v>
      </c>
      <c r="V1180" s="36" t="e">
        <f t="shared" si="497"/>
        <v>#REF!</v>
      </c>
      <c r="W1180" s="36" t="e">
        <f t="shared" si="498"/>
        <v>#REF!</v>
      </c>
      <c r="X1180" s="36" t="e">
        <f t="shared" si="499"/>
        <v>#REF!</v>
      </c>
      <c r="Y1180" s="36" t="e">
        <f t="shared" si="500"/>
        <v>#REF!</v>
      </c>
      <c r="Z1180" s="36" t="e">
        <f t="shared" si="501"/>
        <v>#REF!</v>
      </c>
      <c r="AA1180" s="36" t="e">
        <f t="shared" si="502"/>
        <v>#REF!</v>
      </c>
    </row>
    <row r="1181" spans="3:27" x14ac:dyDescent="0.3">
      <c r="C1181" s="34">
        <v>5.17</v>
      </c>
      <c r="D1181" s="34">
        <v>9.7899999999999991</v>
      </c>
      <c r="E1181" s="34">
        <v>6.27</v>
      </c>
      <c r="F1181" s="34">
        <v>12.6</v>
      </c>
      <c r="G1181" s="34">
        <v>8.39</v>
      </c>
      <c r="H1181" s="34">
        <v>13.1</v>
      </c>
      <c r="I1181" s="34">
        <v>60.4</v>
      </c>
      <c r="J1181" s="34">
        <v>85.4</v>
      </c>
      <c r="K1181" s="34">
        <v>58.2</v>
      </c>
      <c r="L1181" s="34">
        <v>21.3</v>
      </c>
      <c r="M1181" s="34">
        <v>10.199999999999999</v>
      </c>
      <c r="N1181" s="34">
        <v>8.15</v>
      </c>
      <c r="P1181" s="36" t="e">
        <f t="shared" si="491"/>
        <v>#REF!</v>
      </c>
      <c r="Q1181" s="36" t="e">
        <f t="shared" si="492"/>
        <v>#REF!</v>
      </c>
      <c r="R1181" s="36" t="e">
        <f t="shared" si="493"/>
        <v>#REF!</v>
      </c>
      <c r="S1181" s="36" t="e">
        <f t="shared" si="494"/>
        <v>#REF!</v>
      </c>
      <c r="T1181" s="36" t="e">
        <f t="shared" si="495"/>
        <v>#REF!</v>
      </c>
      <c r="U1181" s="36" t="e">
        <f t="shared" si="496"/>
        <v>#REF!</v>
      </c>
      <c r="V1181" s="36" t="e">
        <f t="shared" si="497"/>
        <v>#REF!</v>
      </c>
      <c r="W1181" s="36" t="e">
        <f t="shared" si="498"/>
        <v>#REF!</v>
      </c>
      <c r="X1181" s="36" t="e">
        <f t="shared" si="499"/>
        <v>#REF!</v>
      </c>
      <c r="Y1181" s="36" t="e">
        <f t="shared" si="500"/>
        <v>#REF!</v>
      </c>
      <c r="Z1181" s="36" t="e">
        <f t="shared" si="501"/>
        <v>#REF!</v>
      </c>
      <c r="AA1181" s="36" t="e">
        <f t="shared" si="502"/>
        <v>#REF!</v>
      </c>
    </row>
    <row r="1182" spans="3:27" x14ac:dyDescent="0.3">
      <c r="C1182" s="34">
        <v>5.0199999999999996</v>
      </c>
      <c r="D1182" s="34">
        <v>9.0299999999999994</v>
      </c>
      <c r="E1182" s="34">
        <v>6.43</v>
      </c>
      <c r="F1182" s="34">
        <v>14.1</v>
      </c>
      <c r="G1182" s="34">
        <v>8.02</v>
      </c>
      <c r="H1182" s="34">
        <v>16.2</v>
      </c>
      <c r="I1182" s="34">
        <v>61.6</v>
      </c>
      <c r="J1182" s="34">
        <v>102</v>
      </c>
      <c r="K1182" s="34">
        <v>51.2</v>
      </c>
      <c r="L1182" s="34">
        <v>21.7</v>
      </c>
      <c r="M1182" s="34">
        <v>10</v>
      </c>
      <c r="N1182" s="34">
        <v>7.9</v>
      </c>
      <c r="P1182" s="36" t="e">
        <f t="shared" si="491"/>
        <v>#REF!</v>
      </c>
      <c r="Q1182" s="36" t="e">
        <f t="shared" si="492"/>
        <v>#REF!</v>
      </c>
      <c r="R1182" s="36" t="e">
        <f t="shared" si="493"/>
        <v>#REF!</v>
      </c>
      <c r="S1182" s="36" t="e">
        <f t="shared" si="494"/>
        <v>#REF!</v>
      </c>
      <c r="T1182" s="36" t="e">
        <f t="shared" si="495"/>
        <v>#REF!</v>
      </c>
      <c r="U1182" s="36" t="e">
        <f t="shared" si="496"/>
        <v>#REF!</v>
      </c>
      <c r="V1182" s="36" t="e">
        <f t="shared" si="497"/>
        <v>#REF!</v>
      </c>
      <c r="W1182" s="36" t="e">
        <f t="shared" si="498"/>
        <v>#REF!</v>
      </c>
      <c r="X1182" s="36" t="e">
        <f t="shared" si="499"/>
        <v>#REF!</v>
      </c>
      <c r="Y1182" s="36" t="e">
        <f t="shared" si="500"/>
        <v>#REF!</v>
      </c>
      <c r="Z1182" s="36" t="e">
        <f t="shared" si="501"/>
        <v>#REF!</v>
      </c>
      <c r="AA1182" s="36" t="e">
        <f t="shared" si="502"/>
        <v>#REF!</v>
      </c>
    </row>
    <row r="1183" spans="3:27" x14ac:dyDescent="0.3">
      <c r="C1183" s="34">
        <v>5.0199999999999996</v>
      </c>
      <c r="D1183" s="34">
        <v>8.15</v>
      </c>
      <c r="E1183" s="34">
        <v>6.76</v>
      </c>
      <c r="F1183" s="34">
        <v>12.6</v>
      </c>
      <c r="G1183" s="34">
        <v>8.9499999999999993</v>
      </c>
      <c r="H1183" s="34">
        <v>20.399999999999999</v>
      </c>
      <c r="I1183" s="34">
        <v>57.8</v>
      </c>
      <c r="J1183" s="34">
        <v>79.7</v>
      </c>
      <c r="K1183" s="34">
        <v>48.5</v>
      </c>
      <c r="L1183" s="34">
        <v>21.5</v>
      </c>
      <c r="M1183" s="34">
        <v>10.5</v>
      </c>
      <c r="N1183" s="34">
        <v>7.66</v>
      </c>
      <c r="P1183" s="36" t="e">
        <f t="shared" si="491"/>
        <v>#REF!</v>
      </c>
      <c r="Q1183" s="36" t="e">
        <f t="shared" si="492"/>
        <v>#REF!</v>
      </c>
      <c r="R1183" s="36" t="e">
        <f t="shared" si="493"/>
        <v>#REF!</v>
      </c>
      <c r="S1183" s="36" t="e">
        <f t="shared" si="494"/>
        <v>#REF!</v>
      </c>
      <c r="T1183" s="36" t="e">
        <f t="shared" si="495"/>
        <v>#REF!</v>
      </c>
      <c r="U1183" s="36" t="e">
        <f t="shared" si="496"/>
        <v>#REF!</v>
      </c>
      <c r="V1183" s="36" t="e">
        <f t="shared" si="497"/>
        <v>#REF!</v>
      </c>
      <c r="W1183" s="36" t="e">
        <f t="shared" si="498"/>
        <v>#REF!</v>
      </c>
      <c r="X1183" s="36" t="e">
        <f t="shared" si="499"/>
        <v>#REF!</v>
      </c>
      <c r="Y1183" s="36" t="e">
        <f t="shared" si="500"/>
        <v>#REF!</v>
      </c>
      <c r="Z1183" s="36" t="e">
        <f t="shared" si="501"/>
        <v>#REF!</v>
      </c>
      <c r="AA1183" s="36" t="e">
        <f t="shared" si="502"/>
        <v>#REF!</v>
      </c>
    </row>
    <row r="1184" spans="3:27" x14ac:dyDescent="0.3">
      <c r="C1184" s="34">
        <v>5.0199999999999996</v>
      </c>
      <c r="D1184" s="34">
        <v>7.73</v>
      </c>
      <c r="E1184" s="34">
        <v>7.48</v>
      </c>
      <c r="F1184" s="34">
        <v>11.9</v>
      </c>
      <c r="G1184" s="34">
        <v>10.4</v>
      </c>
      <c r="H1184" s="34">
        <v>22</v>
      </c>
      <c r="I1184" s="34">
        <v>45.4</v>
      </c>
      <c r="J1184" s="34">
        <v>73</v>
      </c>
      <c r="K1184" s="34">
        <v>47</v>
      </c>
      <c r="L1184" s="34">
        <v>20.9</v>
      </c>
      <c r="M1184" s="34">
        <v>10.3</v>
      </c>
      <c r="N1184" s="34">
        <v>7.84</v>
      </c>
      <c r="P1184" s="36" t="e">
        <f t="shared" si="491"/>
        <v>#REF!</v>
      </c>
      <c r="Q1184" s="36" t="e">
        <f t="shared" si="492"/>
        <v>#REF!</v>
      </c>
      <c r="R1184" s="36" t="e">
        <f t="shared" si="493"/>
        <v>#REF!</v>
      </c>
      <c r="S1184" s="36" t="e">
        <f t="shared" si="494"/>
        <v>#REF!</v>
      </c>
      <c r="T1184" s="36" t="e">
        <f t="shared" si="495"/>
        <v>#REF!</v>
      </c>
      <c r="U1184" s="36" t="e">
        <f t="shared" si="496"/>
        <v>#REF!</v>
      </c>
      <c r="V1184" s="36" t="e">
        <f t="shared" si="497"/>
        <v>#REF!</v>
      </c>
      <c r="W1184" s="36" t="e">
        <f t="shared" si="498"/>
        <v>#REF!</v>
      </c>
      <c r="X1184" s="36" t="e">
        <f t="shared" si="499"/>
        <v>#REF!</v>
      </c>
      <c r="Y1184" s="36" t="e">
        <f t="shared" si="500"/>
        <v>#REF!</v>
      </c>
      <c r="Z1184" s="36" t="e">
        <f t="shared" si="501"/>
        <v>#REF!</v>
      </c>
      <c r="AA1184" s="36" t="e">
        <f t="shared" si="502"/>
        <v>#REF!</v>
      </c>
    </row>
    <row r="1185" spans="1:40" x14ac:dyDescent="0.3">
      <c r="C1185" s="34">
        <v>4.88</v>
      </c>
      <c r="D1185" s="34">
        <v>6.65</v>
      </c>
      <c r="E1185" s="34">
        <v>8.0299999999999994</v>
      </c>
      <c r="F1185" s="34">
        <v>13.2</v>
      </c>
      <c r="G1185" s="34">
        <v>9.09</v>
      </c>
      <c r="H1185" s="34">
        <v>21.3</v>
      </c>
      <c r="I1185" s="34">
        <v>34.299999999999997</v>
      </c>
      <c r="J1185" s="34">
        <v>79.3</v>
      </c>
      <c r="K1185" s="34">
        <v>44.4</v>
      </c>
      <c r="L1185" s="34">
        <v>20.399999999999999</v>
      </c>
      <c r="M1185" s="34">
        <v>10.1</v>
      </c>
      <c r="N1185" s="34">
        <v>7.9</v>
      </c>
      <c r="P1185" s="36" t="e">
        <f t="shared" si="491"/>
        <v>#REF!</v>
      </c>
      <c r="Q1185" s="36" t="e">
        <f t="shared" si="492"/>
        <v>#REF!</v>
      </c>
      <c r="R1185" s="36" t="e">
        <f t="shared" si="493"/>
        <v>#REF!</v>
      </c>
      <c r="S1185" s="36" t="e">
        <f t="shared" si="494"/>
        <v>#REF!</v>
      </c>
      <c r="T1185" s="36" t="e">
        <f t="shared" si="495"/>
        <v>#REF!</v>
      </c>
      <c r="U1185" s="36" t="e">
        <f t="shared" si="496"/>
        <v>#REF!</v>
      </c>
      <c r="V1185" s="36" t="e">
        <f t="shared" si="497"/>
        <v>#REF!</v>
      </c>
      <c r="W1185" s="36" t="e">
        <f t="shared" si="498"/>
        <v>#REF!</v>
      </c>
      <c r="X1185" s="36" t="e">
        <f t="shared" si="499"/>
        <v>#REF!</v>
      </c>
      <c r="Y1185" s="36" t="e">
        <f t="shared" si="500"/>
        <v>#REF!</v>
      </c>
      <c r="Z1185" s="36" t="e">
        <f t="shared" si="501"/>
        <v>#REF!</v>
      </c>
      <c r="AA1185" s="36" t="e">
        <f t="shared" si="502"/>
        <v>#REF!</v>
      </c>
    </row>
    <row r="1186" spans="1:40" x14ac:dyDescent="0.3">
      <c r="C1186" s="34">
        <v>4.88</v>
      </c>
      <c r="D1186" s="34">
        <v>7.66</v>
      </c>
      <c r="E1186" s="34">
        <v>10.5</v>
      </c>
      <c r="F1186" s="34">
        <v>18</v>
      </c>
      <c r="G1186" s="34">
        <v>8.64</v>
      </c>
      <c r="H1186" s="34">
        <v>25.1</v>
      </c>
      <c r="I1186" s="34">
        <v>28.4</v>
      </c>
      <c r="J1186" s="34">
        <v>78.099999999999994</v>
      </c>
      <c r="K1186" s="34">
        <v>44.6</v>
      </c>
      <c r="L1186" s="34">
        <v>20</v>
      </c>
      <c r="M1186" s="34">
        <v>10</v>
      </c>
      <c r="N1186" s="34">
        <v>7.96</v>
      </c>
      <c r="P1186" s="36" t="e">
        <f t="shared" si="491"/>
        <v>#REF!</v>
      </c>
      <c r="Q1186" s="36" t="e">
        <f t="shared" si="492"/>
        <v>#REF!</v>
      </c>
      <c r="R1186" s="36" t="e">
        <f t="shared" si="493"/>
        <v>#REF!</v>
      </c>
      <c r="S1186" s="36" t="e">
        <f t="shared" si="494"/>
        <v>#REF!</v>
      </c>
      <c r="T1186" s="36" t="e">
        <f t="shared" si="495"/>
        <v>#REF!</v>
      </c>
      <c r="U1186" s="36" t="e">
        <f t="shared" si="496"/>
        <v>#REF!</v>
      </c>
      <c r="V1186" s="36" t="e">
        <f t="shared" si="497"/>
        <v>#REF!</v>
      </c>
      <c r="W1186" s="36" t="e">
        <f t="shared" si="498"/>
        <v>#REF!</v>
      </c>
      <c r="X1186" s="36" t="e">
        <f t="shared" si="499"/>
        <v>#REF!</v>
      </c>
      <c r="Y1186" s="36" t="e">
        <f t="shared" si="500"/>
        <v>#REF!</v>
      </c>
      <c r="Z1186" s="36" t="e">
        <f t="shared" si="501"/>
        <v>#REF!</v>
      </c>
      <c r="AA1186" s="36" t="e">
        <f t="shared" si="502"/>
        <v>#REF!</v>
      </c>
    </row>
    <row r="1187" spans="1:40" x14ac:dyDescent="0.3">
      <c r="C1187" s="34">
        <v>4.88</v>
      </c>
      <c r="D1187" s="34">
        <v>7.48</v>
      </c>
      <c r="E1187" s="34">
        <v>10.1</v>
      </c>
      <c r="F1187" s="34">
        <v>16.2</v>
      </c>
      <c r="G1187" s="34">
        <v>10.3</v>
      </c>
      <c r="H1187" s="34">
        <v>29.2</v>
      </c>
      <c r="I1187" s="34">
        <v>29.7</v>
      </c>
      <c r="J1187" s="34">
        <v>82.6</v>
      </c>
      <c r="K1187" s="34">
        <v>42.4</v>
      </c>
      <c r="L1187" s="34">
        <v>19.7</v>
      </c>
      <c r="M1187" s="34">
        <v>10</v>
      </c>
      <c r="N1187" s="34">
        <v>7.96</v>
      </c>
      <c r="P1187" s="36" t="e">
        <f t="shared" si="491"/>
        <v>#REF!</v>
      </c>
      <c r="Q1187" s="36" t="e">
        <f t="shared" si="492"/>
        <v>#REF!</v>
      </c>
      <c r="R1187" s="36" t="e">
        <f t="shared" si="493"/>
        <v>#REF!</v>
      </c>
      <c r="S1187" s="36" t="e">
        <f t="shared" si="494"/>
        <v>#REF!</v>
      </c>
      <c r="T1187" s="36" t="e">
        <f t="shared" si="495"/>
        <v>#REF!</v>
      </c>
      <c r="U1187" s="36" t="e">
        <f t="shared" si="496"/>
        <v>#REF!</v>
      </c>
      <c r="V1187" s="36" t="e">
        <f t="shared" si="497"/>
        <v>#REF!</v>
      </c>
      <c r="W1187" s="36" t="e">
        <f t="shared" si="498"/>
        <v>#REF!</v>
      </c>
      <c r="X1187" s="36" t="e">
        <f t="shared" si="499"/>
        <v>#REF!</v>
      </c>
      <c r="Y1187" s="36" t="e">
        <f t="shared" si="500"/>
        <v>#REF!</v>
      </c>
      <c r="Z1187" s="36" t="e">
        <f t="shared" si="501"/>
        <v>#REF!</v>
      </c>
      <c r="AA1187" s="36" t="e">
        <f t="shared" si="502"/>
        <v>#REF!</v>
      </c>
    </row>
    <row r="1188" spans="1:40" x14ac:dyDescent="0.3">
      <c r="C1188" s="34">
        <v>4.97</v>
      </c>
      <c r="D1188" s="34">
        <v>7.61</v>
      </c>
      <c r="E1188" s="34">
        <v>9.7899999999999991</v>
      </c>
      <c r="F1188" s="34">
        <v>16.7</v>
      </c>
      <c r="G1188" s="34">
        <v>8.89</v>
      </c>
      <c r="H1188" s="34">
        <v>32.4</v>
      </c>
      <c r="I1188" s="34">
        <v>34</v>
      </c>
      <c r="J1188" s="34">
        <v>81.400000000000006</v>
      </c>
      <c r="K1188" s="34">
        <v>39.5</v>
      </c>
      <c r="L1188" s="34">
        <v>19.5</v>
      </c>
      <c r="M1188" s="34">
        <v>10.199999999999999</v>
      </c>
      <c r="N1188" s="34">
        <v>8.27</v>
      </c>
      <c r="P1188" s="36" t="e">
        <f t="shared" si="491"/>
        <v>#REF!</v>
      </c>
      <c r="Q1188" s="36" t="e">
        <f t="shared" si="492"/>
        <v>#REF!</v>
      </c>
      <c r="R1188" s="36" t="e">
        <f t="shared" si="493"/>
        <v>#REF!</v>
      </c>
      <c r="S1188" s="36" t="e">
        <f t="shared" si="494"/>
        <v>#REF!</v>
      </c>
      <c r="T1188" s="36" t="e">
        <f t="shared" si="495"/>
        <v>#REF!</v>
      </c>
      <c r="U1188" s="36" t="e">
        <f t="shared" si="496"/>
        <v>#REF!</v>
      </c>
      <c r="V1188" s="36" t="e">
        <f t="shared" si="497"/>
        <v>#REF!</v>
      </c>
      <c r="W1188" s="36" t="e">
        <f t="shared" si="498"/>
        <v>#REF!</v>
      </c>
      <c r="X1188" s="36" t="e">
        <f t="shared" si="499"/>
        <v>#REF!</v>
      </c>
      <c r="Y1188" s="36" t="e">
        <f t="shared" si="500"/>
        <v>#REF!</v>
      </c>
      <c r="Z1188" s="36" t="e">
        <f t="shared" si="501"/>
        <v>#REF!</v>
      </c>
      <c r="AA1188" s="36" t="e">
        <f t="shared" si="502"/>
        <v>#REF!</v>
      </c>
    </row>
    <row r="1189" spans="1:40" x14ac:dyDescent="0.3">
      <c r="C1189" s="34">
        <v>5.07</v>
      </c>
      <c r="D1189" s="34">
        <v>7.15</v>
      </c>
      <c r="E1189" s="34">
        <v>9.5299999999999994</v>
      </c>
      <c r="F1189" s="34">
        <v>16</v>
      </c>
      <c r="G1189" s="34">
        <v>8.83</v>
      </c>
      <c r="H1189" s="34">
        <v>28</v>
      </c>
      <c r="I1189" s="34">
        <v>33.4</v>
      </c>
      <c r="J1189" s="34">
        <v>80.599999999999994</v>
      </c>
      <c r="K1189" s="34">
        <v>39.200000000000003</v>
      </c>
      <c r="L1189" s="34">
        <v>18.600000000000001</v>
      </c>
      <c r="M1189" s="34">
        <v>9.7899999999999991</v>
      </c>
      <c r="N1189" s="34">
        <v>8.08</v>
      </c>
      <c r="P1189" s="36" t="e">
        <f t="shared" si="491"/>
        <v>#REF!</v>
      </c>
      <c r="Q1189" s="36" t="e">
        <f t="shared" si="492"/>
        <v>#REF!</v>
      </c>
      <c r="R1189" s="36" t="e">
        <f t="shared" si="493"/>
        <v>#REF!</v>
      </c>
      <c r="S1189" s="36" t="e">
        <f t="shared" si="494"/>
        <v>#REF!</v>
      </c>
      <c r="T1189" s="36" t="e">
        <f t="shared" si="495"/>
        <v>#REF!</v>
      </c>
      <c r="U1189" s="36" t="e">
        <f t="shared" si="496"/>
        <v>#REF!</v>
      </c>
      <c r="V1189" s="36" t="e">
        <f t="shared" si="497"/>
        <v>#REF!</v>
      </c>
      <c r="W1189" s="36" t="e">
        <f t="shared" si="498"/>
        <v>#REF!</v>
      </c>
      <c r="X1189" s="36" t="e">
        <f t="shared" si="499"/>
        <v>#REF!</v>
      </c>
      <c r="Y1189" s="36" t="e">
        <f t="shared" si="500"/>
        <v>#REF!</v>
      </c>
      <c r="Z1189" s="36" t="e">
        <f t="shared" si="501"/>
        <v>#REF!</v>
      </c>
      <c r="AA1189" s="36" t="e">
        <f t="shared" si="502"/>
        <v>#REF!</v>
      </c>
    </row>
    <row r="1190" spans="1:40" x14ac:dyDescent="0.3">
      <c r="C1190" s="34">
        <v>5.12</v>
      </c>
      <c r="D1190" s="34">
        <v>6.99</v>
      </c>
      <c r="E1190" s="34">
        <v>8.52</v>
      </c>
      <c r="F1190" s="34">
        <v>13.6</v>
      </c>
      <c r="G1190" s="34">
        <v>8.4600000000000009</v>
      </c>
      <c r="H1190" s="34">
        <v>28.2</v>
      </c>
      <c r="I1190" s="34">
        <v>37.299999999999997</v>
      </c>
      <c r="J1190" s="34">
        <v>75.7</v>
      </c>
      <c r="K1190" s="34">
        <v>46.5</v>
      </c>
      <c r="L1190" s="34">
        <v>17.5</v>
      </c>
      <c r="M1190" s="34">
        <v>9.52</v>
      </c>
      <c r="N1190" s="34">
        <v>9.34</v>
      </c>
      <c r="P1190" s="36" t="e">
        <f t="shared" si="491"/>
        <v>#REF!</v>
      </c>
      <c r="Q1190" s="36" t="e">
        <f t="shared" si="492"/>
        <v>#REF!</v>
      </c>
      <c r="R1190" s="36" t="e">
        <f t="shared" si="493"/>
        <v>#REF!</v>
      </c>
      <c r="S1190" s="36" t="e">
        <f t="shared" si="494"/>
        <v>#REF!</v>
      </c>
      <c r="T1190" s="36" t="e">
        <f t="shared" si="495"/>
        <v>#REF!</v>
      </c>
      <c r="U1190" s="36" t="e">
        <f t="shared" si="496"/>
        <v>#REF!</v>
      </c>
      <c r="V1190" s="36" t="e">
        <f t="shared" si="497"/>
        <v>#REF!</v>
      </c>
      <c r="W1190" s="36" t="e">
        <f t="shared" si="498"/>
        <v>#REF!</v>
      </c>
      <c r="X1190" s="36" t="e">
        <f t="shared" si="499"/>
        <v>#REF!</v>
      </c>
      <c r="Y1190" s="36" t="e">
        <f t="shared" si="500"/>
        <v>#REF!</v>
      </c>
      <c r="Z1190" s="36" t="e">
        <f t="shared" si="501"/>
        <v>#REF!</v>
      </c>
      <c r="AA1190" s="36" t="e">
        <f t="shared" si="502"/>
        <v>#REF!</v>
      </c>
    </row>
    <row r="1191" spans="1:40" x14ac:dyDescent="0.3">
      <c r="C1191" s="34">
        <v>5.07</v>
      </c>
      <c r="E1191" s="34">
        <v>8.02</v>
      </c>
      <c r="F1191" s="34">
        <v>11</v>
      </c>
      <c r="G1191" s="34">
        <v>10.199999999999999</v>
      </c>
      <c r="H1191" s="34">
        <v>26.8</v>
      </c>
      <c r="I1191" s="34">
        <v>42.4</v>
      </c>
      <c r="J1191" s="34">
        <v>79.5</v>
      </c>
      <c r="K1191" s="34">
        <v>44.2</v>
      </c>
      <c r="L1191" s="34">
        <v>17.100000000000001</v>
      </c>
      <c r="M1191" s="34">
        <v>9.1999999999999993</v>
      </c>
      <c r="N1191" s="34">
        <v>8.33</v>
      </c>
      <c r="P1191" s="36" t="e">
        <f>IF(C1191="NaN", "", C1191*$G$7)</f>
        <v>#REF!</v>
      </c>
      <c r="Q1191" s="36"/>
      <c r="R1191" s="36" t="e">
        <f t="shared" ref="R1191:AA1192" si="504">IF(E1191="NaN", "", E1191*$G$7)</f>
        <v>#REF!</v>
      </c>
      <c r="S1191" s="36" t="e">
        <f t="shared" si="504"/>
        <v>#REF!</v>
      </c>
      <c r="T1191" s="36" t="e">
        <f t="shared" si="504"/>
        <v>#REF!</v>
      </c>
      <c r="U1191" s="36" t="e">
        <f t="shared" si="504"/>
        <v>#REF!</v>
      </c>
      <c r="V1191" s="36" t="e">
        <f t="shared" si="504"/>
        <v>#REF!</v>
      </c>
      <c r="W1191" s="36" t="e">
        <f t="shared" si="504"/>
        <v>#REF!</v>
      </c>
      <c r="X1191" s="36" t="e">
        <f t="shared" si="504"/>
        <v>#REF!</v>
      </c>
      <c r="Y1191" s="36" t="e">
        <f t="shared" si="504"/>
        <v>#REF!</v>
      </c>
      <c r="Z1191" s="36" t="e">
        <f t="shared" si="504"/>
        <v>#REF!</v>
      </c>
      <c r="AA1191" s="36" t="e">
        <f t="shared" si="504"/>
        <v>#REF!</v>
      </c>
    </row>
    <row r="1192" spans="1:40" x14ac:dyDescent="0.3">
      <c r="C1192" s="34">
        <v>5.22</v>
      </c>
      <c r="E1192" s="34">
        <v>11.9</v>
      </c>
      <c r="F1192" s="34">
        <v>10.1</v>
      </c>
      <c r="G1192" s="34">
        <v>10</v>
      </c>
      <c r="H1192" s="34">
        <v>28.6</v>
      </c>
      <c r="I1192" s="34">
        <v>37.5</v>
      </c>
      <c r="J1192" s="34">
        <v>75.7</v>
      </c>
      <c r="K1192" s="34">
        <v>41.3</v>
      </c>
      <c r="L1192" s="34">
        <v>15.9</v>
      </c>
      <c r="M1192" s="34">
        <v>8.83</v>
      </c>
      <c r="N1192" s="34">
        <v>7.9</v>
      </c>
      <c r="P1192" s="36" t="e">
        <f>IF(C1192="NaN", "", C1192*$G$7)</f>
        <v>#REF!</v>
      </c>
      <c r="Q1192" s="36"/>
      <c r="R1192" s="36" t="e">
        <f t="shared" si="504"/>
        <v>#REF!</v>
      </c>
      <c r="S1192" s="36" t="e">
        <f t="shared" si="504"/>
        <v>#REF!</v>
      </c>
      <c r="T1192" s="36" t="e">
        <f t="shared" si="504"/>
        <v>#REF!</v>
      </c>
      <c r="U1192" s="36" t="e">
        <f t="shared" si="504"/>
        <v>#REF!</v>
      </c>
      <c r="V1192" s="36" t="e">
        <f t="shared" si="504"/>
        <v>#REF!</v>
      </c>
      <c r="W1192" s="36" t="e">
        <f t="shared" si="504"/>
        <v>#REF!</v>
      </c>
      <c r="X1192" s="36" t="e">
        <f t="shared" si="504"/>
        <v>#REF!</v>
      </c>
      <c r="Y1192" s="36" t="e">
        <f t="shared" si="504"/>
        <v>#REF!</v>
      </c>
      <c r="Z1192" s="36" t="e">
        <f t="shared" si="504"/>
        <v>#REF!</v>
      </c>
      <c r="AA1192" s="36" t="e">
        <f t="shared" si="504"/>
        <v>#REF!</v>
      </c>
    </row>
    <row r="1193" spans="1:40" x14ac:dyDescent="0.3">
      <c r="C1193" s="34">
        <v>5.26</v>
      </c>
      <c r="E1193" s="34">
        <v>10.6</v>
      </c>
      <c r="G1193" s="34">
        <v>10.7</v>
      </c>
      <c r="I1193" s="34">
        <v>35.299999999999997</v>
      </c>
      <c r="J1193" s="34">
        <v>69.7</v>
      </c>
      <c r="L1193" s="34">
        <v>15.7</v>
      </c>
      <c r="N1193" s="34">
        <v>7.66</v>
      </c>
      <c r="P1193" s="36" t="e">
        <f>IF(C1193="NaN", "", C1193*$G$7)</f>
        <v>#REF!</v>
      </c>
      <c r="Q1193" s="36"/>
      <c r="R1193" s="36" t="e">
        <f>IF(E1193="NaN", "", E1193*$G$7)</f>
        <v>#REF!</v>
      </c>
      <c r="S1193" s="36"/>
      <c r="T1193" s="36" t="e">
        <f>IF(G1193="NaN", "", G1193*$G$7)</f>
        <v>#REF!</v>
      </c>
      <c r="U1193" s="36"/>
      <c r="V1193" s="36" t="e">
        <f>IF(I1193="NaN", "", I1193*$G$7)</f>
        <v>#REF!</v>
      </c>
      <c r="W1193" s="36" t="e">
        <f>IF(J1193="NaN", "", J1193*$G$7)</f>
        <v>#REF!</v>
      </c>
      <c r="X1193" s="36"/>
      <c r="Y1193" s="36" t="e">
        <f>IF(L1193="NaN", "", L1193*$G$7)</f>
        <v>#REF!</v>
      </c>
      <c r="Z1193" s="36"/>
      <c r="AA1193" s="36" t="e">
        <f>IF(N1193="NaN", "", N1193*$G$7)</f>
        <v>#REF!</v>
      </c>
    </row>
    <row r="1194" spans="1:40" x14ac:dyDescent="0.3">
      <c r="P1194" s="36"/>
      <c r="Q1194" s="36"/>
      <c r="R1194" s="36"/>
      <c r="S1194" s="36"/>
      <c r="T1194" s="36"/>
      <c r="U1194" s="36"/>
      <c r="V1194" s="36"/>
      <c r="W1194" s="36"/>
      <c r="X1194" s="36"/>
      <c r="Y1194" s="36"/>
      <c r="Z1194" s="36"/>
      <c r="AA1194" s="36"/>
    </row>
    <row r="1195" spans="1:40" x14ac:dyDescent="0.3">
      <c r="A1195" s="34">
        <v>2004</v>
      </c>
      <c r="C1195" s="34">
        <v>8.02</v>
      </c>
      <c r="D1195" s="34">
        <v>7.04</v>
      </c>
      <c r="E1195" s="34">
        <v>4.46</v>
      </c>
      <c r="F1195" s="34">
        <v>3.12</v>
      </c>
      <c r="G1195" s="34">
        <v>13.6</v>
      </c>
      <c r="H1195" s="34">
        <v>11.8</v>
      </c>
      <c r="I1195" s="34">
        <v>8.2100000000000009</v>
      </c>
      <c r="J1195" s="34">
        <v>88.4</v>
      </c>
      <c r="K1195" s="34">
        <v>35</v>
      </c>
      <c r="L1195" s="34">
        <v>19.2</v>
      </c>
      <c r="M1195" s="34">
        <v>15.2</v>
      </c>
      <c r="N1195" s="34">
        <v>8.15</v>
      </c>
      <c r="P1195" s="36" t="e">
        <f t="shared" ref="P1195:P1223" si="505">IF(C1195="NaN", "", C1195*$G$7)</f>
        <v>#REF!</v>
      </c>
      <c r="Q1195" s="36" t="e">
        <f t="shared" ref="Q1195:Q1223" si="506">IF(D1195="NaN", "", D1195*$G$7)</f>
        <v>#REF!</v>
      </c>
      <c r="R1195" s="36" t="e">
        <f t="shared" ref="R1195:R1223" si="507">IF(E1195="NaN", "", E1195*$G$7)</f>
        <v>#REF!</v>
      </c>
      <c r="S1195" s="36" t="e">
        <f t="shared" ref="S1195:S1223" si="508">IF(F1195="NaN", "", F1195*$G$7)</f>
        <v>#REF!</v>
      </c>
      <c r="T1195" s="36" t="e">
        <f t="shared" ref="T1195:T1223" si="509">IF(G1195="NaN", "", G1195*$G$7)</f>
        <v>#REF!</v>
      </c>
      <c r="U1195" s="36" t="e">
        <f t="shared" ref="U1195:U1223" si="510">IF(H1195="NaN", "", H1195*$G$7)</f>
        <v>#REF!</v>
      </c>
      <c r="V1195" s="36" t="e">
        <f t="shared" ref="V1195:V1223" si="511">IF(I1195="NaN", "", I1195*$G$7)</f>
        <v>#REF!</v>
      </c>
      <c r="W1195" s="36" t="e">
        <f t="shared" ref="W1195:W1223" si="512">IF(J1195="NaN", "", J1195*$G$7)</f>
        <v>#REF!</v>
      </c>
      <c r="X1195" s="36" t="e">
        <f t="shared" ref="X1195:X1223" si="513">IF(K1195="NaN", "", K1195*$G$7)</f>
        <v>#REF!</v>
      </c>
      <c r="Y1195" s="36" t="e">
        <f t="shared" ref="Y1195:Y1223" si="514">IF(L1195="NaN", "", L1195*$G$7)</f>
        <v>#REF!</v>
      </c>
      <c r="Z1195" s="36" t="e">
        <f t="shared" ref="Z1195:Z1223" si="515">IF(M1195="NaN", "", M1195*$G$7)</f>
        <v>#REF!</v>
      </c>
      <c r="AA1195" s="36" t="e">
        <f t="shared" ref="AA1195:AA1223" si="516">IF(N1195="NaN", "", N1195*$G$7)</f>
        <v>#REF!</v>
      </c>
      <c r="AC1195" s="3" t="e">
        <f t="shared" ref="AC1195:AN1195" si="517">AVERAGE(P1195:P1225)</f>
        <v>#REF!</v>
      </c>
      <c r="AD1195" s="3" t="e">
        <f t="shared" si="517"/>
        <v>#REF!</v>
      </c>
      <c r="AE1195" s="3" t="e">
        <f t="shared" si="517"/>
        <v>#REF!</v>
      </c>
      <c r="AF1195" s="3" t="e">
        <f t="shared" si="517"/>
        <v>#REF!</v>
      </c>
      <c r="AG1195" s="3" t="e">
        <f t="shared" si="517"/>
        <v>#REF!</v>
      </c>
      <c r="AH1195" s="3" t="e">
        <f t="shared" si="517"/>
        <v>#REF!</v>
      </c>
      <c r="AI1195" s="3" t="e">
        <f t="shared" si="517"/>
        <v>#REF!</v>
      </c>
      <c r="AJ1195" s="3" t="e">
        <f t="shared" si="517"/>
        <v>#REF!</v>
      </c>
      <c r="AK1195" s="3" t="e">
        <f t="shared" si="517"/>
        <v>#REF!</v>
      </c>
      <c r="AL1195" s="3" t="e">
        <f t="shared" si="517"/>
        <v>#REF!</v>
      </c>
      <c r="AM1195" s="3" t="e">
        <f t="shared" si="517"/>
        <v>#REF!</v>
      </c>
      <c r="AN1195" s="3" t="e">
        <f t="shared" si="517"/>
        <v>#REF!</v>
      </c>
    </row>
    <row r="1196" spans="1:40" x14ac:dyDescent="0.3">
      <c r="C1196" s="34">
        <v>8.08</v>
      </c>
      <c r="D1196" s="34">
        <v>6.6</v>
      </c>
      <c r="E1196" s="34">
        <v>4.25</v>
      </c>
      <c r="F1196" s="34">
        <v>2.98</v>
      </c>
      <c r="G1196" s="34">
        <v>8.16</v>
      </c>
      <c r="H1196" s="34">
        <v>10.199999999999999</v>
      </c>
      <c r="I1196" s="34">
        <v>7.77</v>
      </c>
      <c r="J1196" s="34">
        <v>86.9</v>
      </c>
      <c r="K1196" s="34">
        <v>29.8</v>
      </c>
      <c r="L1196" s="34">
        <v>18.600000000000001</v>
      </c>
      <c r="M1196" s="34">
        <v>14.7</v>
      </c>
      <c r="N1196" s="34">
        <v>7.77</v>
      </c>
      <c r="P1196" s="36" t="e">
        <f t="shared" si="505"/>
        <v>#REF!</v>
      </c>
      <c r="Q1196" s="36" t="e">
        <f t="shared" si="506"/>
        <v>#REF!</v>
      </c>
      <c r="R1196" s="36" t="e">
        <f t="shared" si="507"/>
        <v>#REF!</v>
      </c>
      <c r="S1196" s="36" t="e">
        <f t="shared" si="508"/>
        <v>#REF!</v>
      </c>
      <c r="T1196" s="36" t="e">
        <f t="shared" si="509"/>
        <v>#REF!</v>
      </c>
      <c r="U1196" s="36" t="e">
        <f t="shared" si="510"/>
        <v>#REF!</v>
      </c>
      <c r="V1196" s="36" t="e">
        <f t="shared" si="511"/>
        <v>#REF!</v>
      </c>
      <c r="W1196" s="36" t="e">
        <f t="shared" si="512"/>
        <v>#REF!</v>
      </c>
      <c r="X1196" s="36" t="e">
        <f t="shared" si="513"/>
        <v>#REF!</v>
      </c>
      <c r="Y1196" s="36" t="e">
        <f t="shared" si="514"/>
        <v>#REF!</v>
      </c>
      <c r="Z1196" s="36" t="e">
        <f t="shared" si="515"/>
        <v>#REF!</v>
      </c>
      <c r="AA1196" s="36" t="e">
        <f t="shared" si="516"/>
        <v>#REF!</v>
      </c>
    </row>
    <row r="1197" spans="1:40" x14ac:dyDescent="0.3">
      <c r="C1197" s="34">
        <v>7.6</v>
      </c>
      <c r="D1197" s="34">
        <v>6.38</v>
      </c>
      <c r="E1197" s="34">
        <v>4.16</v>
      </c>
      <c r="F1197" s="34">
        <v>2.91</v>
      </c>
      <c r="G1197" s="34">
        <v>7.59</v>
      </c>
      <c r="H1197" s="34">
        <v>8.58</v>
      </c>
      <c r="I1197" s="34">
        <v>8.27</v>
      </c>
      <c r="J1197" s="34">
        <v>79.8</v>
      </c>
      <c r="K1197" s="34">
        <v>26.6</v>
      </c>
      <c r="L1197" s="34">
        <v>26.8</v>
      </c>
      <c r="M1197" s="34">
        <v>14.3</v>
      </c>
      <c r="N1197" s="34">
        <v>8.33</v>
      </c>
      <c r="P1197" s="36" t="e">
        <f t="shared" si="505"/>
        <v>#REF!</v>
      </c>
      <c r="Q1197" s="36" t="e">
        <f t="shared" si="506"/>
        <v>#REF!</v>
      </c>
      <c r="R1197" s="36" t="e">
        <f t="shared" si="507"/>
        <v>#REF!</v>
      </c>
      <c r="S1197" s="36" t="e">
        <f t="shared" si="508"/>
        <v>#REF!</v>
      </c>
      <c r="T1197" s="36" t="e">
        <f t="shared" si="509"/>
        <v>#REF!</v>
      </c>
      <c r="U1197" s="36" t="e">
        <f t="shared" si="510"/>
        <v>#REF!</v>
      </c>
      <c r="V1197" s="36" t="e">
        <f t="shared" si="511"/>
        <v>#REF!</v>
      </c>
      <c r="W1197" s="36" t="e">
        <f t="shared" si="512"/>
        <v>#REF!</v>
      </c>
      <c r="X1197" s="36" t="e">
        <f t="shared" si="513"/>
        <v>#REF!</v>
      </c>
      <c r="Y1197" s="36" t="e">
        <f t="shared" si="514"/>
        <v>#REF!</v>
      </c>
      <c r="Z1197" s="36" t="e">
        <f t="shared" si="515"/>
        <v>#REF!</v>
      </c>
      <c r="AA1197" s="36" t="e">
        <f t="shared" si="516"/>
        <v>#REF!</v>
      </c>
    </row>
    <row r="1198" spans="1:40" x14ac:dyDescent="0.3">
      <c r="C1198" s="34">
        <v>7.96</v>
      </c>
      <c r="D1198" s="34">
        <v>6.21</v>
      </c>
      <c r="E1198" s="34">
        <v>4</v>
      </c>
      <c r="F1198" s="34">
        <v>2.8</v>
      </c>
      <c r="G1198" s="34">
        <v>6.99</v>
      </c>
      <c r="H1198" s="34">
        <v>6.21</v>
      </c>
      <c r="I1198" s="34">
        <v>8.9499999999999993</v>
      </c>
      <c r="J1198" s="34">
        <v>71.400000000000006</v>
      </c>
      <c r="K1198" s="34">
        <v>25.4</v>
      </c>
      <c r="L1198" s="34">
        <v>22.7</v>
      </c>
      <c r="M1198" s="34">
        <v>14.2</v>
      </c>
      <c r="N1198" s="34">
        <v>8.39</v>
      </c>
      <c r="P1198" s="36" t="e">
        <f t="shared" si="505"/>
        <v>#REF!</v>
      </c>
      <c r="Q1198" s="36" t="e">
        <f t="shared" si="506"/>
        <v>#REF!</v>
      </c>
      <c r="R1198" s="36" t="e">
        <f t="shared" si="507"/>
        <v>#REF!</v>
      </c>
      <c r="S1198" s="36" t="e">
        <f t="shared" si="508"/>
        <v>#REF!</v>
      </c>
      <c r="T1198" s="36" t="e">
        <f t="shared" si="509"/>
        <v>#REF!</v>
      </c>
      <c r="U1198" s="36" t="e">
        <f t="shared" si="510"/>
        <v>#REF!</v>
      </c>
      <c r="V1198" s="36" t="e">
        <f t="shared" si="511"/>
        <v>#REF!</v>
      </c>
      <c r="W1198" s="36" t="e">
        <f t="shared" si="512"/>
        <v>#REF!</v>
      </c>
      <c r="X1198" s="36" t="e">
        <f t="shared" si="513"/>
        <v>#REF!</v>
      </c>
      <c r="Y1198" s="36" t="e">
        <f t="shared" si="514"/>
        <v>#REF!</v>
      </c>
      <c r="Z1198" s="36" t="e">
        <f t="shared" si="515"/>
        <v>#REF!</v>
      </c>
      <c r="AA1198" s="36" t="e">
        <f t="shared" si="516"/>
        <v>#REF!</v>
      </c>
    </row>
    <row r="1199" spans="1:40" x14ac:dyDescent="0.3">
      <c r="C1199" s="34">
        <v>8.08</v>
      </c>
      <c r="D1199" s="34">
        <v>6.21</v>
      </c>
      <c r="E1199" s="34">
        <v>4.29</v>
      </c>
      <c r="F1199" s="34">
        <v>2.74</v>
      </c>
      <c r="G1199" s="34">
        <v>6.76</v>
      </c>
      <c r="H1199" s="34">
        <v>5.56</v>
      </c>
      <c r="I1199" s="34">
        <v>8.52</v>
      </c>
      <c r="J1199" s="34">
        <v>105</v>
      </c>
      <c r="K1199" s="34">
        <v>25.2</v>
      </c>
      <c r="L1199" s="34">
        <v>21.9</v>
      </c>
      <c r="M1199" s="34">
        <v>13.8</v>
      </c>
      <c r="N1199" s="34">
        <v>8.15</v>
      </c>
      <c r="P1199" s="36" t="e">
        <f t="shared" si="505"/>
        <v>#REF!</v>
      </c>
      <c r="Q1199" s="36" t="e">
        <f t="shared" si="506"/>
        <v>#REF!</v>
      </c>
      <c r="R1199" s="36" t="e">
        <f t="shared" si="507"/>
        <v>#REF!</v>
      </c>
      <c r="S1199" s="36" t="e">
        <f t="shared" si="508"/>
        <v>#REF!</v>
      </c>
      <c r="T1199" s="36" t="e">
        <f t="shared" si="509"/>
        <v>#REF!</v>
      </c>
      <c r="U1199" s="36" t="e">
        <f t="shared" si="510"/>
        <v>#REF!</v>
      </c>
      <c r="V1199" s="36" t="e">
        <f t="shared" si="511"/>
        <v>#REF!</v>
      </c>
      <c r="W1199" s="36" t="e">
        <f t="shared" si="512"/>
        <v>#REF!</v>
      </c>
      <c r="X1199" s="36" t="e">
        <f t="shared" si="513"/>
        <v>#REF!</v>
      </c>
      <c r="Y1199" s="36" t="e">
        <f t="shared" si="514"/>
        <v>#REF!</v>
      </c>
      <c r="Z1199" s="36" t="e">
        <f t="shared" si="515"/>
        <v>#REF!</v>
      </c>
      <c r="AA1199" s="36" t="e">
        <f t="shared" si="516"/>
        <v>#REF!</v>
      </c>
    </row>
    <row r="1200" spans="1:40" x14ac:dyDescent="0.3">
      <c r="C1200" s="34">
        <v>8.33</v>
      </c>
      <c r="D1200" s="34">
        <v>6</v>
      </c>
      <c r="E1200" s="34">
        <v>4.04</v>
      </c>
      <c r="F1200" s="34">
        <v>2.7</v>
      </c>
      <c r="G1200" s="34">
        <v>5.12</v>
      </c>
      <c r="H1200" s="34">
        <v>5.22</v>
      </c>
      <c r="I1200" s="34">
        <v>10.9</v>
      </c>
      <c r="J1200" s="34">
        <v>101</v>
      </c>
      <c r="K1200" s="34">
        <v>24.8</v>
      </c>
      <c r="L1200" s="34">
        <v>20.2</v>
      </c>
      <c r="M1200" s="34">
        <v>13.4</v>
      </c>
      <c r="N1200" s="34">
        <v>7.9</v>
      </c>
      <c r="P1200" s="36" t="e">
        <f t="shared" si="505"/>
        <v>#REF!</v>
      </c>
      <c r="Q1200" s="36" t="e">
        <f t="shared" si="506"/>
        <v>#REF!</v>
      </c>
      <c r="R1200" s="36" t="e">
        <f t="shared" si="507"/>
        <v>#REF!</v>
      </c>
      <c r="S1200" s="36" t="e">
        <f t="shared" si="508"/>
        <v>#REF!</v>
      </c>
      <c r="T1200" s="36" t="e">
        <f t="shared" si="509"/>
        <v>#REF!</v>
      </c>
      <c r="U1200" s="36" t="e">
        <f t="shared" si="510"/>
        <v>#REF!</v>
      </c>
      <c r="V1200" s="36" t="e">
        <f t="shared" si="511"/>
        <v>#REF!</v>
      </c>
      <c r="W1200" s="36" t="e">
        <f t="shared" si="512"/>
        <v>#REF!</v>
      </c>
      <c r="X1200" s="36" t="e">
        <f t="shared" si="513"/>
        <v>#REF!</v>
      </c>
      <c r="Y1200" s="36" t="e">
        <f t="shared" si="514"/>
        <v>#REF!</v>
      </c>
      <c r="Z1200" s="36" t="e">
        <f t="shared" si="515"/>
        <v>#REF!</v>
      </c>
      <c r="AA1200" s="36" t="e">
        <f t="shared" si="516"/>
        <v>#REF!</v>
      </c>
    </row>
    <row r="1201" spans="3:27" x14ac:dyDescent="0.3">
      <c r="C1201" s="34">
        <v>7.78</v>
      </c>
      <c r="D1201" s="34">
        <v>5.84</v>
      </c>
      <c r="E1201" s="34">
        <v>3.92</v>
      </c>
      <c r="F1201" s="34">
        <v>2.84</v>
      </c>
      <c r="G1201" s="34">
        <v>5.26</v>
      </c>
      <c r="H1201" s="34">
        <v>6.1</v>
      </c>
      <c r="I1201" s="34">
        <v>10.5</v>
      </c>
      <c r="J1201" s="34">
        <v>94.8</v>
      </c>
      <c r="K1201" s="34">
        <v>24.1</v>
      </c>
      <c r="L1201" s="34">
        <v>26.1</v>
      </c>
      <c r="M1201" s="34">
        <v>12.8</v>
      </c>
      <c r="N1201" s="34">
        <v>7.54</v>
      </c>
      <c r="P1201" s="36" t="e">
        <f t="shared" si="505"/>
        <v>#REF!</v>
      </c>
      <c r="Q1201" s="36" t="e">
        <f t="shared" si="506"/>
        <v>#REF!</v>
      </c>
      <c r="R1201" s="36" t="e">
        <f t="shared" si="507"/>
        <v>#REF!</v>
      </c>
      <c r="S1201" s="36" t="e">
        <f t="shared" si="508"/>
        <v>#REF!</v>
      </c>
      <c r="T1201" s="36" t="e">
        <f t="shared" si="509"/>
        <v>#REF!</v>
      </c>
      <c r="U1201" s="36" t="e">
        <f t="shared" si="510"/>
        <v>#REF!</v>
      </c>
      <c r="V1201" s="36" t="e">
        <f t="shared" si="511"/>
        <v>#REF!</v>
      </c>
      <c r="W1201" s="36" t="e">
        <f t="shared" si="512"/>
        <v>#REF!</v>
      </c>
      <c r="X1201" s="36" t="e">
        <f t="shared" si="513"/>
        <v>#REF!</v>
      </c>
      <c r="Y1201" s="36" t="e">
        <f t="shared" si="514"/>
        <v>#REF!</v>
      </c>
      <c r="Z1201" s="36" t="e">
        <f t="shared" si="515"/>
        <v>#REF!</v>
      </c>
      <c r="AA1201" s="36" t="e">
        <f t="shared" si="516"/>
        <v>#REF!</v>
      </c>
    </row>
    <row r="1202" spans="3:27" x14ac:dyDescent="0.3">
      <c r="C1202" s="34">
        <v>7.6</v>
      </c>
      <c r="D1202" s="34">
        <v>5.97</v>
      </c>
      <c r="E1202" s="34">
        <v>3.66</v>
      </c>
      <c r="F1202" s="34">
        <v>3.01</v>
      </c>
      <c r="G1202" s="34">
        <v>4.21</v>
      </c>
      <c r="H1202" s="34">
        <v>5.41</v>
      </c>
      <c r="I1202" s="34">
        <v>10</v>
      </c>
      <c r="J1202" s="34">
        <v>106</v>
      </c>
      <c r="K1202" s="34">
        <v>23.8</v>
      </c>
      <c r="L1202" s="34">
        <v>39.799999999999997</v>
      </c>
      <c r="M1202" s="34">
        <v>13.1</v>
      </c>
      <c r="N1202" s="34">
        <v>7.65</v>
      </c>
      <c r="P1202" s="36" t="e">
        <f t="shared" si="505"/>
        <v>#REF!</v>
      </c>
      <c r="Q1202" s="36" t="e">
        <f t="shared" si="506"/>
        <v>#REF!</v>
      </c>
      <c r="R1202" s="36" t="e">
        <f t="shared" si="507"/>
        <v>#REF!</v>
      </c>
      <c r="S1202" s="36" t="e">
        <f t="shared" si="508"/>
        <v>#REF!</v>
      </c>
      <c r="T1202" s="36" t="e">
        <f t="shared" si="509"/>
        <v>#REF!</v>
      </c>
      <c r="U1202" s="36" t="e">
        <f t="shared" si="510"/>
        <v>#REF!</v>
      </c>
      <c r="V1202" s="36" t="e">
        <f t="shared" si="511"/>
        <v>#REF!</v>
      </c>
      <c r="W1202" s="36" t="e">
        <f t="shared" si="512"/>
        <v>#REF!</v>
      </c>
      <c r="X1202" s="36" t="e">
        <f t="shared" si="513"/>
        <v>#REF!</v>
      </c>
      <c r="Y1202" s="36" t="e">
        <f t="shared" si="514"/>
        <v>#REF!</v>
      </c>
      <c r="Z1202" s="36" t="e">
        <f t="shared" si="515"/>
        <v>#REF!</v>
      </c>
      <c r="AA1202" s="36" t="e">
        <f t="shared" si="516"/>
        <v>#REF!</v>
      </c>
    </row>
    <row r="1203" spans="3:27" x14ac:dyDescent="0.3">
      <c r="C1203" s="34">
        <v>7.43</v>
      </c>
      <c r="D1203" s="34">
        <v>5.7</v>
      </c>
      <c r="E1203" s="34">
        <v>3.46</v>
      </c>
      <c r="F1203" s="34">
        <v>3.46</v>
      </c>
      <c r="G1203" s="34">
        <v>3.83</v>
      </c>
      <c r="H1203" s="34">
        <v>5.31</v>
      </c>
      <c r="I1203" s="34">
        <v>9.5500000000000007</v>
      </c>
      <c r="J1203" s="34">
        <v>101</v>
      </c>
      <c r="K1203" s="34">
        <v>23</v>
      </c>
      <c r="L1203" s="34">
        <v>39.4</v>
      </c>
      <c r="M1203" s="34">
        <v>12.8</v>
      </c>
      <c r="N1203" s="34">
        <v>7.77</v>
      </c>
      <c r="P1203" s="36" t="e">
        <f t="shared" si="505"/>
        <v>#REF!</v>
      </c>
      <c r="Q1203" s="36" t="e">
        <f t="shared" si="506"/>
        <v>#REF!</v>
      </c>
      <c r="R1203" s="36" t="e">
        <f t="shared" si="507"/>
        <v>#REF!</v>
      </c>
      <c r="S1203" s="36" t="e">
        <f t="shared" si="508"/>
        <v>#REF!</v>
      </c>
      <c r="T1203" s="36" t="e">
        <f t="shared" si="509"/>
        <v>#REF!</v>
      </c>
      <c r="U1203" s="36" t="e">
        <f t="shared" si="510"/>
        <v>#REF!</v>
      </c>
      <c r="V1203" s="36" t="e">
        <f t="shared" si="511"/>
        <v>#REF!</v>
      </c>
      <c r="W1203" s="36" t="e">
        <f t="shared" si="512"/>
        <v>#REF!</v>
      </c>
      <c r="X1203" s="36" t="e">
        <f t="shared" si="513"/>
        <v>#REF!</v>
      </c>
      <c r="Y1203" s="36" t="e">
        <f t="shared" si="514"/>
        <v>#REF!</v>
      </c>
      <c r="Z1203" s="36" t="e">
        <f t="shared" si="515"/>
        <v>#REF!</v>
      </c>
      <c r="AA1203" s="36" t="e">
        <f t="shared" si="516"/>
        <v>#REF!</v>
      </c>
    </row>
    <row r="1204" spans="3:27" x14ac:dyDescent="0.3">
      <c r="C1204" s="34">
        <v>7.21</v>
      </c>
      <c r="D1204" s="34">
        <v>5.6</v>
      </c>
      <c r="E1204" s="34">
        <v>3.5</v>
      </c>
      <c r="F1204" s="34">
        <v>3.92</v>
      </c>
      <c r="G1204" s="34">
        <v>3.87</v>
      </c>
      <c r="H1204" s="34">
        <v>4.97</v>
      </c>
      <c r="I1204" s="34">
        <v>11.1</v>
      </c>
      <c r="J1204" s="34">
        <v>110</v>
      </c>
      <c r="K1204" s="34">
        <v>22.9</v>
      </c>
      <c r="L1204" s="34">
        <v>36.4</v>
      </c>
      <c r="M1204" s="34">
        <v>12.6</v>
      </c>
      <c r="N1204" s="34">
        <v>8.02</v>
      </c>
      <c r="P1204" s="36" t="e">
        <f t="shared" si="505"/>
        <v>#REF!</v>
      </c>
      <c r="Q1204" s="36" t="e">
        <f t="shared" si="506"/>
        <v>#REF!</v>
      </c>
      <c r="R1204" s="36" t="e">
        <f t="shared" si="507"/>
        <v>#REF!</v>
      </c>
      <c r="S1204" s="36" t="e">
        <f t="shared" si="508"/>
        <v>#REF!</v>
      </c>
      <c r="T1204" s="36" t="e">
        <f t="shared" si="509"/>
        <v>#REF!</v>
      </c>
      <c r="U1204" s="36" t="e">
        <f t="shared" si="510"/>
        <v>#REF!</v>
      </c>
      <c r="V1204" s="36" t="e">
        <f t="shared" si="511"/>
        <v>#REF!</v>
      </c>
      <c r="W1204" s="36" t="e">
        <f t="shared" si="512"/>
        <v>#REF!</v>
      </c>
      <c r="X1204" s="36" t="e">
        <f t="shared" si="513"/>
        <v>#REF!</v>
      </c>
      <c r="Y1204" s="36" t="e">
        <f t="shared" si="514"/>
        <v>#REF!</v>
      </c>
      <c r="Z1204" s="36" t="e">
        <f t="shared" si="515"/>
        <v>#REF!</v>
      </c>
      <c r="AA1204" s="36" t="e">
        <f t="shared" si="516"/>
        <v>#REF!</v>
      </c>
    </row>
    <row r="1205" spans="3:27" x14ac:dyDescent="0.3">
      <c r="C1205" s="34">
        <v>7.37</v>
      </c>
      <c r="D1205" s="34">
        <v>7.26</v>
      </c>
      <c r="E1205" s="34">
        <v>3.75</v>
      </c>
      <c r="F1205" s="34">
        <v>4.42</v>
      </c>
      <c r="G1205" s="34">
        <v>3.79</v>
      </c>
      <c r="H1205" s="34">
        <v>5.12</v>
      </c>
      <c r="I1205" s="34">
        <v>11.3</v>
      </c>
      <c r="J1205" s="34">
        <v>102</v>
      </c>
      <c r="K1205" s="34">
        <v>22.5</v>
      </c>
      <c r="L1205" s="34">
        <v>33.799999999999997</v>
      </c>
      <c r="M1205" s="34">
        <v>12.4</v>
      </c>
      <c r="N1205" s="34">
        <v>8.33</v>
      </c>
      <c r="P1205" s="36" t="e">
        <f t="shared" si="505"/>
        <v>#REF!</v>
      </c>
      <c r="Q1205" s="36" t="e">
        <f t="shared" si="506"/>
        <v>#REF!</v>
      </c>
      <c r="R1205" s="36" t="e">
        <f t="shared" si="507"/>
        <v>#REF!</v>
      </c>
      <c r="S1205" s="36" t="e">
        <f t="shared" si="508"/>
        <v>#REF!</v>
      </c>
      <c r="T1205" s="36" t="e">
        <f t="shared" si="509"/>
        <v>#REF!</v>
      </c>
      <c r="U1205" s="36" t="e">
        <f t="shared" si="510"/>
        <v>#REF!</v>
      </c>
      <c r="V1205" s="36" t="e">
        <f t="shared" si="511"/>
        <v>#REF!</v>
      </c>
      <c r="W1205" s="36" t="e">
        <f t="shared" si="512"/>
        <v>#REF!</v>
      </c>
      <c r="X1205" s="36" t="e">
        <f t="shared" si="513"/>
        <v>#REF!</v>
      </c>
      <c r="Y1205" s="36" t="e">
        <f t="shared" si="514"/>
        <v>#REF!</v>
      </c>
      <c r="Z1205" s="36" t="e">
        <f t="shared" si="515"/>
        <v>#REF!</v>
      </c>
      <c r="AA1205" s="36" t="e">
        <f t="shared" si="516"/>
        <v>#REF!</v>
      </c>
    </row>
    <row r="1206" spans="3:27" x14ac:dyDescent="0.3">
      <c r="C1206" s="34">
        <v>7.15</v>
      </c>
      <c r="D1206" s="34">
        <v>6.93</v>
      </c>
      <c r="E1206" s="34">
        <v>4.25</v>
      </c>
      <c r="F1206" s="34">
        <v>4.12</v>
      </c>
      <c r="G1206" s="34">
        <v>3.66</v>
      </c>
      <c r="H1206" s="34">
        <v>5.17</v>
      </c>
      <c r="I1206" s="34">
        <v>12.8</v>
      </c>
      <c r="J1206" s="34">
        <v>98.8</v>
      </c>
      <c r="K1206" s="34">
        <v>22.9</v>
      </c>
      <c r="L1206" s="34">
        <v>30.5</v>
      </c>
      <c r="M1206" s="34">
        <v>12.2</v>
      </c>
      <c r="N1206" s="34">
        <v>8.08</v>
      </c>
      <c r="P1206" s="36" t="e">
        <f t="shared" si="505"/>
        <v>#REF!</v>
      </c>
      <c r="Q1206" s="36" t="e">
        <f t="shared" si="506"/>
        <v>#REF!</v>
      </c>
      <c r="R1206" s="36" t="e">
        <f t="shared" si="507"/>
        <v>#REF!</v>
      </c>
      <c r="S1206" s="36" t="e">
        <f t="shared" si="508"/>
        <v>#REF!</v>
      </c>
      <c r="T1206" s="36" t="e">
        <f t="shared" si="509"/>
        <v>#REF!</v>
      </c>
      <c r="U1206" s="36" t="e">
        <f t="shared" si="510"/>
        <v>#REF!</v>
      </c>
      <c r="V1206" s="36" t="e">
        <f t="shared" si="511"/>
        <v>#REF!</v>
      </c>
      <c r="W1206" s="36" t="e">
        <f t="shared" si="512"/>
        <v>#REF!</v>
      </c>
      <c r="X1206" s="36" t="e">
        <f t="shared" si="513"/>
        <v>#REF!</v>
      </c>
      <c r="Y1206" s="36" t="e">
        <f t="shared" si="514"/>
        <v>#REF!</v>
      </c>
      <c r="Z1206" s="36" t="e">
        <f t="shared" si="515"/>
        <v>#REF!</v>
      </c>
      <c r="AA1206" s="36" t="e">
        <f t="shared" si="516"/>
        <v>#REF!</v>
      </c>
    </row>
    <row r="1207" spans="3:27" x14ac:dyDescent="0.3">
      <c r="C1207" s="34">
        <v>6.88</v>
      </c>
      <c r="D1207" s="34">
        <v>6.6</v>
      </c>
      <c r="E1207" s="34">
        <v>4.16</v>
      </c>
      <c r="F1207" s="34">
        <v>3.75</v>
      </c>
      <c r="G1207" s="34">
        <v>3.58</v>
      </c>
      <c r="H1207" s="34">
        <v>5.17</v>
      </c>
      <c r="I1207" s="34">
        <v>13.6</v>
      </c>
      <c r="J1207" s="34">
        <v>95.4</v>
      </c>
      <c r="K1207" s="34">
        <v>22.1</v>
      </c>
      <c r="L1207" s="34">
        <v>29.1</v>
      </c>
      <c r="M1207" s="34">
        <v>12</v>
      </c>
      <c r="N1207" s="34">
        <v>7.9</v>
      </c>
      <c r="P1207" s="36" t="e">
        <f t="shared" si="505"/>
        <v>#REF!</v>
      </c>
      <c r="Q1207" s="36" t="e">
        <f t="shared" si="506"/>
        <v>#REF!</v>
      </c>
      <c r="R1207" s="36" t="e">
        <f t="shared" si="507"/>
        <v>#REF!</v>
      </c>
      <c r="S1207" s="36" t="e">
        <f t="shared" si="508"/>
        <v>#REF!</v>
      </c>
      <c r="T1207" s="36" t="e">
        <f t="shared" si="509"/>
        <v>#REF!</v>
      </c>
      <c r="U1207" s="36" t="e">
        <f t="shared" si="510"/>
        <v>#REF!</v>
      </c>
      <c r="V1207" s="36" t="e">
        <f t="shared" si="511"/>
        <v>#REF!</v>
      </c>
      <c r="W1207" s="36" t="e">
        <f t="shared" si="512"/>
        <v>#REF!</v>
      </c>
      <c r="X1207" s="36" t="e">
        <f t="shared" si="513"/>
        <v>#REF!</v>
      </c>
      <c r="Y1207" s="36" t="e">
        <f t="shared" si="514"/>
        <v>#REF!</v>
      </c>
      <c r="Z1207" s="36" t="e">
        <f t="shared" si="515"/>
        <v>#REF!</v>
      </c>
      <c r="AA1207" s="36" t="e">
        <f t="shared" si="516"/>
        <v>#REF!</v>
      </c>
    </row>
    <row r="1208" spans="3:27" x14ac:dyDescent="0.3">
      <c r="C1208" s="34">
        <v>6.93</v>
      </c>
      <c r="D1208" s="34">
        <v>6.27</v>
      </c>
      <c r="E1208" s="34">
        <v>4</v>
      </c>
      <c r="F1208" s="34">
        <v>3.58</v>
      </c>
      <c r="G1208" s="34">
        <v>3.26</v>
      </c>
      <c r="H1208" s="34">
        <v>5.26</v>
      </c>
      <c r="I1208" s="34">
        <v>14.2</v>
      </c>
      <c r="J1208" s="34">
        <v>95</v>
      </c>
      <c r="K1208" s="34">
        <v>21.8</v>
      </c>
      <c r="L1208" s="34">
        <v>27.1</v>
      </c>
      <c r="M1208" s="34">
        <v>12</v>
      </c>
      <c r="N1208" s="34">
        <v>7.77</v>
      </c>
      <c r="P1208" s="36" t="e">
        <f t="shared" si="505"/>
        <v>#REF!</v>
      </c>
      <c r="Q1208" s="36" t="e">
        <f t="shared" si="506"/>
        <v>#REF!</v>
      </c>
      <c r="R1208" s="36" t="e">
        <f t="shared" si="507"/>
        <v>#REF!</v>
      </c>
      <c r="S1208" s="36" t="e">
        <f t="shared" si="508"/>
        <v>#REF!</v>
      </c>
      <c r="T1208" s="36" t="e">
        <f t="shared" si="509"/>
        <v>#REF!</v>
      </c>
      <c r="U1208" s="36" t="e">
        <f t="shared" si="510"/>
        <v>#REF!</v>
      </c>
      <c r="V1208" s="36" t="e">
        <f t="shared" si="511"/>
        <v>#REF!</v>
      </c>
      <c r="W1208" s="36" t="e">
        <f t="shared" si="512"/>
        <v>#REF!</v>
      </c>
      <c r="X1208" s="36" t="e">
        <f t="shared" si="513"/>
        <v>#REF!</v>
      </c>
      <c r="Y1208" s="36" t="e">
        <f t="shared" si="514"/>
        <v>#REF!</v>
      </c>
      <c r="Z1208" s="36" t="e">
        <f t="shared" si="515"/>
        <v>#REF!</v>
      </c>
      <c r="AA1208" s="36" t="e">
        <f t="shared" si="516"/>
        <v>#REF!</v>
      </c>
    </row>
    <row r="1209" spans="3:27" x14ac:dyDescent="0.3">
      <c r="C1209" s="34">
        <v>6.65</v>
      </c>
      <c r="D1209" s="34">
        <v>6.27</v>
      </c>
      <c r="E1209" s="34">
        <v>3.87</v>
      </c>
      <c r="F1209" s="34">
        <v>3.33</v>
      </c>
      <c r="G1209" s="34">
        <v>3.33</v>
      </c>
      <c r="H1209" s="34">
        <v>11.4</v>
      </c>
      <c r="I1209" s="34">
        <v>14.7</v>
      </c>
      <c r="J1209" s="34">
        <v>115</v>
      </c>
      <c r="K1209" s="34">
        <v>21.3</v>
      </c>
      <c r="L1209" s="34">
        <v>25.9</v>
      </c>
      <c r="M1209" s="34">
        <v>11.7</v>
      </c>
      <c r="N1209" s="34">
        <v>7.84</v>
      </c>
      <c r="P1209" s="36" t="e">
        <f t="shared" si="505"/>
        <v>#REF!</v>
      </c>
      <c r="Q1209" s="36" t="e">
        <f t="shared" si="506"/>
        <v>#REF!</v>
      </c>
      <c r="R1209" s="36" t="e">
        <f t="shared" si="507"/>
        <v>#REF!</v>
      </c>
      <c r="S1209" s="36" t="e">
        <f t="shared" si="508"/>
        <v>#REF!</v>
      </c>
      <c r="T1209" s="36" t="e">
        <f t="shared" si="509"/>
        <v>#REF!</v>
      </c>
      <c r="U1209" s="36" t="e">
        <f t="shared" si="510"/>
        <v>#REF!</v>
      </c>
      <c r="V1209" s="36" t="e">
        <f t="shared" si="511"/>
        <v>#REF!</v>
      </c>
      <c r="W1209" s="36" t="e">
        <f t="shared" si="512"/>
        <v>#REF!</v>
      </c>
      <c r="X1209" s="36" t="e">
        <f t="shared" si="513"/>
        <v>#REF!</v>
      </c>
      <c r="Y1209" s="36" t="e">
        <f t="shared" si="514"/>
        <v>#REF!</v>
      </c>
      <c r="Z1209" s="36" t="e">
        <f t="shared" si="515"/>
        <v>#REF!</v>
      </c>
      <c r="AA1209" s="36" t="e">
        <f t="shared" si="516"/>
        <v>#REF!</v>
      </c>
    </row>
    <row r="1210" spans="3:27" x14ac:dyDescent="0.3">
      <c r="C1210" s="34">
        <v>6.49</v>
      </c>
      <c r="D1210" s="34">
        <v>6.16</v>
      </c>
      <c r="E1210" s="34">
        <v>3.79</v>
      </c>
      <c r="F1210" s="34">
        <v>3.33</v>
      </c>
      <c r="G1210" s="34">
        <v>3.34</v>
      </c>
      <c r="H1210" s="34">
        <v>11.2</v>
      </c>
      <c r="I1210" s="34">
        <v>26.1</v>
      </c>
      <c r="J1210" s="34">
        <v>103</v>
      </c>
      <c r="K1210" s="34">
        <v>20.6</v>
      </c>
      <c r="L1210" s="34">
        <v>25.4</v>
      </c>
      <c r="M1210" s="34">
        <v>11.4</v>
      </c>
      <c r="N1210" s="34">
        <v>7.77</v>
      </c>
      <c r="P1210" s="36" t="e">
        <f t="shared" si="505"/>
        <v>#REF!</v>
      </c>
      <c r="Q1210" s="36" t="e">
        <f t="shared" si="506"/>
        <v>#REF!</v>
      </c>
      <c r="R1210" s="36" t="e">
        <f t="shared" si="507"/>
        <v>#REF!</v>
      </c>
      <c r="S1210" s="36" t="e">
        <f t="shared" si="508"/>
        <v>#REF!</v>
      </c>
      <c r="T1210" s="36" t="e">
        <f t="shared" si="509"/>
        <v>#REF!</v>
      </c>
      <c r="U1210" s="36" t="e">
        <f t="shared" si="510"/>
        <v>#REF!</v>
      </c>
      <c r="V1210" s="36" t="e">
        <f t="shared" si="511"/>
        <v>#REF!</v>
      </c>
      <c r="W1210" s="36" t="e">
        <f t="shared" si="512"/>
        <v>#REF!</v>
      </c>
      <c r="X1210" s="36" t="e">
        <f t="shared" si="513"/>
        <v>#REF!</v>
      </c>
      <c r="Y1210" s="36" t="e">
        <f t="shared" si="514"/>
        <v>#REF!</v>
      </c>
      <c r="Z1210" s="36" t="e">
        <f t="shared" si="515"/>
        <v>#REF!</v>
      </c>
      <c r="AA1210" s="36" t="e">
        <f t="shared" si="516"/>
        <v>#REF!</v>
      </c>
    </row>
    <row r="1211" spans="3:27" x14ac:dyDescent="0.3">
      <c r="C1211" s="34">
        <v>6.21</v>
      </c>
      <c r="D1211" s="34">
        <v>5.84</v>
      </c>
      <c r="E1211" s="34">
        <v>3.66</v>
      </c>
      <c r="F1211" s="34">
        <v>3.34</v>
      </c>
      <c r="G1211" s="34">
        <v>3.37</v>
      </c>
      <c r="H1211" s="34">
        <v>14.1</v>
      </c>
      <c r="I1211" s="34">
        <v>32.1</v>
      </c>
      <c r="J1211" s="34">
        <v>105</v>
      </c>
      <c r="K1211" s="34">
        <v>19.899999999999999</v>
      </c>
      <c r="L1211" s="34">
        <v>25</v>
      </c>
      <c r="M1211" s="34">
        <v>11</v>
      </c>
      <c r="N1211" s="34">
        <v>7.6</v>
      </c>
      <c r="P1211" s="36" t="e">
        <f t="shared" si="505"/>
        <v>#REF!</v>
      </c>
      <c r="Q1211" s="36" t="e">
        <f t="shared" si="506"/>
        <v>#REF!</v>
      </c>
      <c r="R1211" s="36" t="e">
        <f t="shared" si="507"/>
        <v>#REF!</v>
      </c>
      <c r="S1211" s="36" t="e">
        <f t="shared" si="508"/>
        <v>#REF!</v>
      </c>
      <c r="T1211" s="36" t="e">
        <f t="shared" si="509"/>
        <v>#REF!</v>
      </c>
      <c r="U1211" s="36" t="e">
        <f t="shared" si="510"/>
        <v>#REF!</v>
      </c>
      <c r="V1211" s="36" t="e">
        <f t="shared" si="511"/>
        <v>#REF!</v>
      </c>
      <c r="W1211" s="36" t="e">
        <f t="shared" si="512"/>
        <v>#REF!</v>
      </c>
      <c r="X1211" s="36" t="e">
        <f t="shared" si="513"/>
        <v>#REF!</v>
      </c>
      <c r="Y1211" s="36" t="e">
        <f t="shared" si="514"/>
        <v>#REF!</v>
      </c>
      <c r="Z1211" s="36" t="e">
        <f t="shared" si="515"/>
        <v>#REF!</v>
      </c>
      <c r="AA1211" s="36" t="e">
        <f t="shared" si="516"/>
        <v>#REF!</v>
      </c>
    </row>
    <row r="1212" spans="3:27" x14ac:dyDescent="0.3">
      <c r="C1212" s="34">
        <v>6.71</v>
      </c>
      <c r="D1212" s="34">
        <v>5.8</v>
      </c>
      <c r="E1212" s="34">
        <v>3.96</v>
      </c>
      <c r="F1212" s="34">
        <v>3.15</v>
      </c>
      <c r="G1212" s="34">
        <v>3.42</v>
      </c>
      <c r="H1212" s="34">
        <v>16.100000000000001</v>
      </c>
      <c r="I1212" s="34">
        <v>45.4</v>
      </c>
      <c r="J1212" s="34">
        <v>107</v>
      </c>
      <c r="K1212" s="34">
        <v>19.3</v>
      </c>
      <c r="L1212" s="34">
        <v>24.6</v>
      </c>
      <c r="M1212" s="34">
        <v>10.5</v>
      </c>
      <c r="N1212" s="34">
        <v>7.9</v>
      </c>
      <c r="P1212" s="36" t="e">
        <f t="shared" si="505"/>
        <v>#REF!</v>
      </c>
      <c r="Q1212" s="36" t="e">
        <f t="shared" si="506"/>
        <v>#REF!</v>
      </c>
      <c r="R1212" s="36" t="e">
        <f t="shared" si="507"/>
        <v>#REF!</v>
      </c>
      <c r="S1212" s="36" t="e">
        <f t="shared" si="508"/>
        <v>#REF!</v>
      </c>
      <c r="T1212" s="36" t="e">
        <f t="shared" si="509"/>
        <v>#REF!</v>
      </c>
      <c r="U1212" s="36" t="e">
        <f t="shared" si="510"/>
        <v>#REF!</v>
      </c>
      <c r="V1212" s="36" t="e">
        <f t="shared" si="511"/>
        <v>#REF!</v>
      </c>
      <c r="W1212" s="36" t="e">
        <f t="shared" si="512"/>
        <v>#REF!</v>
      </c>
      <c r="X1212" s="36" t="e">
        <f t="shared" si="513"/>
        <v>#REF!</v>
      </c>
      <c r="Y1212" s="36" t="e">
        <f t="shared" si="514"/>
        <v>#REF!</v>
      </c>
      <c r="Z1212" s="36" t="e">
        <f t="shared" si="515"/>
        <v>#REF!</v>
      </c>
      <c r="AA1212" s="36" t="e">
        <f t="shared" si="516"/>
        <v>#REF!</v>
      </c>
    </row>
    <row r="1213" spans="3:27" x14ac:dyDescent="0.3">
      <c r="C1213" s="34">
        <v>6.88</v>
      </c>
      <c r="D1213" s="34">
        <v>5.75</v>
      </c>
      <c r="E1213" s="34">
        <v>4.33</v>
      </c>
      <c r="F1213" s="34">
        <v>2.94</v>
      </c>
      <c r="G1213" s="34">
        <v>3.54</v>
      </c>
      <c r="H1213" s="34">
        <v>17.2</v>
      </c>
      <c r="I1213" s="34">
        <v>36.5</v>
      </c>
      <c r="J1213" s="34">
        <v>97.7</v>
      </c>
      <c r="K1213" s="34">
        <v>19</v>
      </c>
      <c r="L1213" s="34">
        <v>23.8</v>
      </c>
      <c r="M1213" s="34">
        <v>10.6</v>
      </c>
      <c r="N1213" s="34">
        <v>7.77</v>
      </c>
      <c r="P1213" s="36" t="e">
        <f t="shared" si="505"/>
        <v>#REF!</v>
      </c>
      <c r="Q1213" s="36" t="e">
        <f t="shared" si="506"/>
        <v>#REF!</v>
      </c>
      <c r="R1213" s="36" t="e">
        <f t="shared" si="507"/>
        <v>#REF!</v>
      </c>
      <c r="S1213" s="36" t="e">
        <f t="shared" si="508"/>
        <v>#REF!</v>
      </c>
      <c r="T1213" s="36" t="e">
        <f t="shared" si="509"/>
        <v>#REF!</v>
      </c>
      <c r="U1213" s="36" t="e">
        <f t="shared" si="510"/>
        <v>#REF!</v>
      </c>
      <c r="V1213" s="36" t="e">
        <f t="shared" si="511"/>
        <v>#REF!</v>
      </c>
      <c r="W1213" s="36" t="e">
        <f t="shared" si="512"/>
        <v>#REF!</v>
      </c>
      <c r="X1213" s="36" t="e">
        <f t="shared" si="513"/>
        <v>#REF!</v>
      </c>
      <c r="Y1213" s="36" t="e">
        <f t="shared" si="514"/>
        <v>#REF!</v>
      </c>
      <c r="Z1213" s="36" t="e">
        <f t="shared" si="515"/>
        <v>#REF!</v>
      </c>
      <c r="AA1213" s="36" t="e">
        <f t="shared" si="516"/>
        <v>#REF!</v>
      </c>
    </row>
    <row r="1214" spans="3:27" x14ac:dyDescent="0.3">
      <c r="C1214" s="34">
        <v>6.99</v>
      </c>
      <c r="D1214" s="34">
        <v>5.51</v>
      </c>
      <c r="E1214" s="34">
        <v>4.88</v>
      </c>
      <c r="F1214" s="34">
        <v>2.98</v>
      </c>
      <c r="G1214" s="34">
        <v>5.36</v>
      </c>
      <c r="H1214" s="34">
        <v>16.5</v>
      </c>
      <c r="I1214" s="34">
        <v>29.7</v>
      </c>
      <c r="J1214" s="34">
        <v>98.3</v>
      </c>
      <c r="K1214" s="34">
        <v>18.5</v>
      </c>
      <c r="L1214" s="34">
        <v>23</v>
      </c>
      <c r="M1214" s="34">
        <v>10.1</v>
      </c>
      <c r="N1214" s="34">
        <v>7.54</v>
      </c>
      <c r="P1214" s="36" t="e">
        <f t="shared" si="505"/>
        <v>#REF!</v>
      </c>
      <c r="Q1214" s="36" t="e">
        <f t="shared" si="506"/>
        <v>#REF!</v>
      </c>
      <c r="R1214" s="36" t="e">
        <f t="shared" si="507"/>
        <v>#REF!</v>
      </c>
      <c r="S1214" s="36" t="e">
        <f t="shared" si="508"/>
        <v>#REF!</v>
      </c>
      <c r="T1214" s="36" t="e">
        <f t="shared" si="509"/>
        <v>#REF!</v>
      </c>
      <c r="U1214" s="36" t="e">
        <f t="shared" si="510"/>
        <v>#REF!</v>
      </c>
      <c r="V1214" s="36" t="e">
        <f t="shared" si="511"/>
        <v>#REF!</v>
      </c>
      <c r="W1214" s="36" t="e">
        <f t="shared" si="512"/>
        <v>#REF!</v>
      </c>
      <c r="X1214" s="36" t="e">
        <f t="shared" si="513"/>
        <v>#REF!</v>
      </c>
      <c r="Y1214" s="36" t="e">
        <f t="shared" si="514"/>
        <v>#REF!</v>
      </c>
      <c r="Z1214" s="36" t="e">
        <f t="shared" si="515"/>
        <v>#REF!</v>
      </c>
      <c r="AA1214" s="36" t="e">
        <f t="shared" si="516"/>
        <v>#REF!</v>
      </c>
    </row>
    <row r="1215" spans="3:27" x14ac:dyDescent="0.3">
      <c r="C1215" s="34">
        <v>6.76</v>
      </c>
      <c r="D1215" s="34">
        <v>6.43</v>
      </c>
      <c r="E1215" s="34">
        <v>4.38</v>
      </c>
      <c r="F1215" s="34">
        <v>2.98</v>
      </c>
      <c r="G1215" s="34">
        <v>11.2</v>
      </c>
      <c r="H1215" s="34">
        <v>15.6</v>
      </c>
      <c r="I1215" s="34">
        <v>26.8</v>
      </c>
      <c r="J1215" s="34">
        <v>95.8</v>
      </c>
      <c r="K1215" s="34">
        <v>55.5</v>
      </c>
      <c r="L1215" s="34">
        <v>22.1</v>
      </c>
      <c r="M1215" s="34">
        <v>9.65</v>
      </c>
      <c r="N1215" s="34">
        <v>7.37</v>
      </c>
      <c r="P1215" s="36" t="e">
        <f t="shared" si="505"/>
        <v>#REF!</v>
      </c>
      <c r="Q1215" s="36" t="e">
        <f t="shared" si="506"/>
        <v>#REF!</v>
      </c>
      <c r="R1215" s="36" t="e">
        <f t="shared" si="507"/>
        <v>#REF!</v>
      </c>
      <c r="S1215" s="36" t="e">
        <f t="shared" si="508"/>
        <v>#REF!</v>
      </c>
      <c r="T1215" s="36" t="e">
        <f t="shared" si="509"/>
        <v>#REF!</v>
      </c>
      <c r="U1215" s="36" t="e">
        <f t="shared" si="510"/>
        <v>#REF!</v>
      </c>
      <c r="V1215" s="36" t="e">
        <f t="shared" si="511"/>
        <v>#REF!</v>
      </c>
      <c r="W1215" s="36" t="e">
        <f t="shared" si="512"/>
        <v>#REF!</v>
      </c>
      <c r="X1215" s="36" t="e">
        <f t="shared" si="513"/>
        <v>#REF!</v>
      </c>
      <c r="Y1215" s="36" t="e">
        <f t="shared" si="514"/>
        <v>#REF!</v>
      </c>
      <c r="Z1215" s="36" t="e">
        <f t="shared" si="515"/>
        <v>#REF!</v>
      </c>
      <c r="AA1215" s="36" t="e">
        <f t="shared" si="516"/>
        <v>#REF!</v>
      </c>
    </row>
    <row r="1216" spans="3:27" x14ac:dyDescent="0.3">
      <c r="C1216" s="34">
        <v>6.6</v>
      </c>
      <c r="D1216" s="34">
        <v>6.05</v>
      </c>
      <c r="E1216" s="34">
        <v>3.92</v>
      </c>
      <c r="F1216" s="34">
        <v>3.26</v>
      </c>
      <c r="G1216" s="34">
        <v>6.93</v>
      </c>
      <c r="H1216" s="34">
        <v>15.3</v>
      </c>
      <c r="I1216" s="34">
        <v>25.3</v>
      </c>
      <c r="J1216" s="34">
        <v>86</v>
      </c>
      <c r="K1216" s="34">
        <v>46.2</v>
      </c>
      <c r="L1216" s="34">
        <v>21.3</v>
      </c>
      <c r="M1216" s="34">
        <v>9.14</v>
      </c>
      <c r="N1216" s="34">
        <v>7.32</v>
      </c>
      <c r="P1216" s="36" t="e">
        <f t="shared" si="505"/>
        <v>#REF!</v>
      </c>
      <c r="Q1216" s="36" t="e">
        <f t="shared" si="506"/>
        <v>#REF!</v>
      </c>
      <c r="R1216" s="36" t="e">
        <f t="shared" si="507"/>
        <v>#REF!</v>
      </c>
      <c r="S1216" s="36" t="e">
        <f t="shared" si="508"/>
        <v>#REF!</v>
      </c>
      <c r="T1216" s="36" t="e">
        <f t="shared" si="509"/>
        <v>#REF!</v>
      </c>
      <c r="U1216" s="36" t="e">
        <f t="shared" si="510"/>
        <v>#REF!</v>
      </c>
      <c r="V1216" s="36" t="e">
        <f t="shared" si="511"/>
        <v>#REF!</v>
      </c>
      <c r="W1216" s="36" t="e">
        <f t="shared" si="512"/>
        <v>#REF!</v>
      </c>
      <c r="X1216" s="36" t="e">
        <f t="shared" si="513"/>
        <v>#REF!</v>
      </c>
      <c r="Y1216" s="36" t="e">
        <f t="shared" si="514"/>
        <v>#REF!</v>
      </c>
      <c r="Z1216" s="36" t="e">
        <f t="shared" si="515"/>
        <v>#REF!</v>
      </c>
      <c r="AA1216" s="36" t="e">
        <f t="shared" si="516"/>
        <v>#REF!</v>
      </c>
    </row>
    <row r="1217" spans="1:40" x14ac:dyDescent="0.3">
      <c r="C1217" s="34">
        <v>6.49</v>
      </c>
      <c r="D1217" s="34">
        <v>5.51</v>
      </c>
      <c r="E1217" s="34">
        <v>3.75</v>
      </c>
      <c r="F1217" s="34">
        <v>3.37</v>
      </c>
      <c r="G1217" s="34">
        <v>6.65</v>
      </c>
      <c r="H1217" s="34">
        <v>14.4</v>
      </c>
      <c r="I1217" s="34">
        <v>20</v>
      </c>
      <c r="J1217" s="34">
        <v>84</v>
      </c>
      <c r="K1217" s="34">
        <v>44.2</v>
      </c>
      <c r="L1217" s="34">
        <v>21</v>
      </c>
      <c r="M1217" s="34">
        <v>9.08</v>
      </c>
      <c r="N1217" s="34">
        <v>7.55</v>
      </c>
      <c r="P1217" s="36" t="e">
        <f t="shared" si="505"/>
        <v>#REF!</v>
      </c>
      <c r="Q1217" s="36" t="e">
        <f t="shared" si="506"/>
        <v>#REF!</v>
      </c>
      <c r="R1217" s="36" t="e">
        <f t="shared" si="507"/>
        <v>#REF!</v>
      </c>
      <c r="S1217" s="36" t="e">
        <f t="shared" si="508"/>
        <v>#REF!</v>
      </c>
      <c r="T1217" s="36" t="e">
        <f t="shared" si="509"/>
        <v>#REF!</v>
      </c>
      <c r="U1217" s="36" t="e">
        <f t="shared" si="510"/>
        <v>#REF!</v>
      </c>
      <c r="V1217" s="36" t="e">
        <f t="shared" si="511"/>
        <v>#REF!</v>
      </c>
      <c r="W1217" s="36" t="e">
        <f t="shared" si="512"/>
        <v>#REF!</v>
      </c>
      <c r="X1217" s="36" t="e">
        <f t="shared" si="513"/>
        <v>#REF!</v>
      </c>
      <c r="Y1217" s="36" t="e">
        <f t="shared" si="514"/>
        <v>#REF!</v>
      </c>
      <c r="Z1217" s="36" t="e">
        <f t="shared" si="515"/>
        <v>#REF!</v>
      </c>
      <c r="AA1217" s="36" t="e">
        <f t="shared" si="516"/>
        <v>#REF!</v>
      </c>
    </row>
    <row r="1218" spans="1:40" x14ac:dyDescent="0.3">
      <c r="C1218" s="34">
        <v>7.15</v>
      </c>
      <c r="D1218" s="34">
        <v>5.26</v>
      </c>
      <c r="E1218" s="34">
        <v>3.58</v>
      </c>
      <c r="F1218" s="34">
        <v>4.93</v>
      </c>
      <c r="G1218" s="34">
        <v>5.9</v>
      </c>
      <c r="H1218" s="34">
        <v>12.6</v>
      </c>
      <c r="I1218" s="34">
        <v>24.2</v>
      </c>
      <c r="J1218" s="34">
        <v>70.400000000000006</v>
      </c>
      <c r="K1218" s="34">
        <v>39.9</v>
      </c>
      <c r="L1218" s="34">
        <v>20.2</v>
      </c>
      <c r="M1218" s="34">
        <v>8.83</v>
      </c>
      <c r="N1218" s="34">
        <v>7.37</v>
      </c>
      <c r="P1218" s="36" t="e">
        <f t="shared" si="505"/>
        <v>#REF!</v>
      </c>
      <c r="Q1218" s="36" t="e">
        <f t="shared" si="506"/>
        <v>#REF!</v>
      </c>
      <c r="R1218" s="36" t="e">
        <f t="shared" si="507"/>
        <v>#REF!</v>
      </c>
      <c r="S1218" s="36" t="e">
        <f t="shared" si="508"/>
        <v>#REF!</v>
      </c>
      <c r="T1218" s="36" t="e">
        <f t="shared" si="509"/>
        <v>#REF!</v>
      </c>
      <c r="U1218" s="36" t="e">
        <f t="shared" si="510"/>
        <v>#REF!</v>
      </c>
      <c r="V1218" s="36" t="e">
        <f t="shared" si="511"/>
        <v>#REF!</v>
      </c>
      <c r="W1218" s="36" t="e">
        <f t="shared" si="512"/>
        <v>#REF!</v>
      </c>
      <c r="X1218" s="36" t="e">
        <f t="shared" si="513"/>
        <v>#REF!</v>
      </c>
      <c r="Y1218" s="36" t="e">
        <f t="shared" si="514"/>
        <v>#REF!</v>
      </c>
      <c r="Z1218" s="36" t="e">
        <f t="shared" si="515"/>
        <v>#REF!</v>
      </c>
      <c r="AA1218" s="36" t="e">
        <f t="shared" si="516"/>
        <v>#REF!</v>
      </c>
    </row>
    <row r="1219" spans="1:40" x14ac:dyDescent="0.3">
      <c r="C1219" s="34">
        <v>7.15</v>
      </c>
      <c r="D1219" s="34">
        <v>5.26</v>
      </c>
      <c r="E1219" s="34">
        <v>3.54</v>
      </c>
      <c r="F1219" s="34">
        <v>3.96</v>
      </c>
      <c r="G1219" s="34">
        <v>5.31</v>
      </c>
      <c r="H1219" s="34">
        <v>10.7</v>
      </c>
      <c r="I1219" s="34">
        <v>40.200000000000003</v>
      </c>
      <c r="J1219" s="34">
        <v>64</v>
      </c>
      <c r="K1219" s="34">
        <v>35.6</v>
      </c>
      <c r="L1219" s="34">
        <v>19.2</v>
      </c>
      <c r="M1219" s="34">
        <v>8.6999999999999993</v>
      </c>
      <c r="N1219" s="34">
        <v>7.15</v>
      </c>
      <c r="P1219" s="36" t="e">
        <f t="shared" si="505"/>
        <v>#REF!</v>
      </c>
      <c r="Q1219" s="36" t="e">
        <f t="shared" si="506"/>
        <v>#REF!</v>
      </c>
      <c r="R1219" s="36" t="e">
        <f t="shared" si="507"/>
        <v>#REF!</v>
      </c>
      <c r="S1219" s="36" t="e">
        <f t="shared" si="508"/>
        <v>#REF!</v>
      </c>
      <c r="T1219" s="36" t="e">
        <f t="shared" si="509"/>
        <v>#REF!</v>
      </c>
      <c r="U1219" s="36" t="e">
        <f t="shared" si="510"/>
        <v>#REF!</v>
      </c>
      <c r="V1219" s="36" t="e">
        <f t="shared" si="511"/>
        <v>#REF!</v>
      </c>
      <c r="W1219" s="36" t="e">
        <f t="shared" si="512"/>
        <v>#REF!</v>
      </c>
      <c r="X1219" s="36" t="e">
        <f t="shared" si="513"/>
        <v>#REF!</v>
      </c>
      <c r="Y1219" s="36" t="e">
        <f t="shared" si="514"/>
        <v>#REF!</v>
      </c>
      <c r="Z1219" s="36" t="e">
        <f t="shared" si="515"/>
        <v>#REF!</v>
      </c>
      <c r="AA1219" s="36" t="e">
        <f t="shared" si="516"/>
        <v>#REF!</v>
      </c>
    </row>
    <row r="1220" spans="1:40" x14ac:dyDescent="0.3">
      <c r="C1220" s="34">
        <v>6.99</v>
      </c>
      <c r="D1220" s="34">
        <v>5.07</v>
      </c>
      <c r="E1220" s="34">
        <v>3.46</v>
      </c>
      <c r="F1220" s="34">
        <v>4.21</v>
      </c>
      <c r="G1220" s="34">
        <v>4.78</v>
      </c>
      <c r="H1220" s="34">
        <v>9.1999999999999993</v>
      </c>
      <c r="I1220" s="34">
        <v>53.6</v>
      </c>
      <c r="J1220" s="34">
        <v>65.099999999999994</v>
      </c>
      <c r="K1220" s="34">
        <v>32.1</v>
      </c>
      <c r="L1220" s="34">
        <v>18.5</v>
      </c>
      <c r="M1220" s="34">
        <v>8.2100000000000009</v>
      </c>
      <c r="N1220" s="34">
        <v>7.15</v>
      </c>
      <c r="P1220" s="36" t="e">
        <f t="shared" si="505"/>
        <v>#REF!</v>
      </c>
      <c r="Q1220" s="36" t="e">
        <f t="shared" si="506"/>
        <v>#REF!</v>
      </c>
      <c r="R1220" s="36" t="e">
        <f t="shared" si="507"/>
        <v>#REF!</v>
      </c>
      <c r="S1220" s="36" t="e">
        <f t="shared" si="508"/>
        <v>#REF!</v>
      </c>
      <c r="T1220" s="36" t="e">
        <f t="shared" si="509"/>
        <v>#REF!</v>
      </c>
      <c r="U1220" s="36" t="e">
        <f t="shared" si="510"/>
        <v>#REF!</v>
      </c>
      <c r="V1220" s="36" t="e">
        <f t="shared" si="511"/>
        <v>#REF!</v>
      </c>
      <c r="W1220" s="36" t="e">
        <f t="shared" si="512"/>
        <v>#REF!</v>
      </c>
      <c r="X1220" s="36" t="e">
        <f t="shared" si="513"/>
        <v>#REF!</v>
      </c>
      <c r="Y1220" s="36" t="e">
        <f t="shared" si="514"/>
        <v>#REF!</v>
      </c>
      <c r="Z1220" s="36" t="e">
        <f t="shared" si="515"/>
        <v>#REF!</v>
      </c>
      <c r="AA1220" s="36" t="e">
        <f t="shared" si="516"/>
        <v>#REF!</v>
      </c>
    </row>
    <row r="1221" spans="1:40" x14ac:dyDescent="0.3">
      <c r="C1221" s="34">
        <v>6.88</v>
      </c>
      <c r="D1221" s="34">
        <v>4.97</v>
      </c>
      <c r="E1221" s="34">
        <v>3.37</v>
      </c>
      <c r="F1221" s="34">
        <v>3.96</v>
      </c>
      <c r="G1221" s="34">
        <v>4.5</v>
      </c>
      <c r="H1221" s="34">
        <v>8.27</v>
      </c>
      <c r="I1221" s="34">
        <v>81.400000000000006</v>
      </c>
      <c r="J1221" s="34">
        <v>59.5</v>
      </c>
      <c r="K1221" s="34">
        <v>28.1</v>
      </c>
      <c r="L1221" s="34">
        <v>18.5</v>
      </c>
      <c r="M1221" s="34">
        <v>8.02</v>
      </c>
      <c r="N1221" s="34">
        <v>7.15</v>
      </c>
      <c r="P1221" s="36" t="e">
        <f t="shared" si="505"/>
        <v>#REF!</v>
      </c>
      <c r="Q1221" s="36" t="e">
        <f t="shared" si="506"/>
        <v>#REF!</v>
      </c>
      <c r="R1221" s="36" t="e">
        <f t="shared" si="507"/>
        <v>#REF!</v>
      </c>
      <c r="S1221" s="36" t="e">
        <f t="shared" si="508"/>
        <v>#REF!</v>
      </c>
      <c r="T1221" s="36" t="e">
        <f t="shared" si="509"/>
        <v>#REF!</v>
      </c>
      <c r="U1221" s="36" t="e">
        <f t="shared" si="510"/>
        <v>#REF!</v>
      </c>
      <c r="V1221" s="36" t="e">
        <f t="shared" si="511"/>
        <v>#REF!</v>
      </c>
      <c r="W1221" s="36" t="e">
        <f t="shared" si="512"/>
        <v>#REF!</v>
      </c>
      <c r="X1221" s="36" t="e">
        <f t="shared" si="513"/>
        <v>#REF!</v>
      </c>
      <c r="Y1221" s="36" t="e">
        <f t="shared" si="514"/>
        <v>#REF!</v>
      </c>
      <c r="Z1221" s="36" t="e">
        <f t="shared" si="515"/>
        <v>#REF!</v>
      </c>
      <c r="AA1221" s="36" t="e">
        <f t="shared" si="516"/>
        <v>#REF!</v>
      </c>
    </row>
    <row r="1222" spans="1:40" x14ac:dyDescent="0.3">
      <c r="C1222" s="34">
        <v>6.65</v>
      </c>
      <c r="D1222" s="34">
        <v>4.78</v>
      </c>
      <c r="E1222" s="34">
        <v>3.33</v>
      </c>
      <c r="F1222" s="34">
        <v>8.7200000000000006</v>
      </c>
      <c r="G1222" s="34">
        <v>4.32</v>
      </c>
      <c r="H1222" s="34">
        <v>7.96</v>
      </c>
      <c r="I1222" s="34">
        <v>76.099999999999994</v>
      </c>
      <c r="J1222" s="34">
        <v>50.3</v>
      </c>
      <c r="K1222" s="34">
        <v>25.8</v>
      </c>
      <c r="L1222" s="34">
        <v>17.7</v>
      </c>
      <c r="M1222" s="34">
        <v>8.33</v>
      </c>
      <c r="N1222" s="34">
        <v>7.54</v>
      </c>
      <c r="P1222" s="36" t="e">
        <f t="shared" si="505"/>
        <v>#REF!</v>
      </c>
      <c r="Q1222" s="36" t="e">
        <f t="shared" si="506"/>
        <v>#REF!</v>
      </c>
      <c r="R1222" s="36" t="e">
        <f t="shared" si="507"/>
        <v>#REF!</v>
      </c>
      <c r="S1222" s="36" t="e">
        <f t="shared" si="508"/>
        <v>#REF!</v>
      </c>
      <c r="T1222" s="36" t="e">
        <f t="shared" si="509"/>
        <v>#REF!</v>
      </c>
      <c r="U1222" s="36" t="e">
        <f t="shared" si="510"/>
        <v>#REF!</v>
      </c>
      <c r="V1222" s="36" t="e">
        <f t="shared" si="511"/>
        <v>#REF!</v>
      </c>
      <c r="W1222" s="36" t="e">
        <f t="shared" si="512"/>
        <v>#REF!</v>
      </c>
      <c r="X1222" s="36" t="e">
        <f t="shared" si="513"/>
        <v>#REF!</v>
      </c>
      <c r="Y1222" s="36" t="e">
        <f t="shared" si="514"/>
        <v>#REF!</v>
      </c>
      <c r="Z1222" s="36" t="e">
        <f t="shared" si="515"/>
        <v>#REF!</v>
      </c>
      <c r="AA1222" s="36" t="e">
        <f t="shared" si="516"/>
        <v>#REF!</v>
      </c>
    </row>
    <row r="1223" spans="1:40" x14ac:dyDescent="0.3">
      <c r="C1223" s="34">
        <v>6.49</v>
      </c>
      <c r="D1223" s="34">
        <v>4.59</v>
      </c>
      <c r="E1223" s="34">
        <v>3.22</v>
      </c>
      <c r="F1223" s="34">
        <v>3.79</v>
      </c>
      <c r="G1223" s="34">
        <v>4</v>
      </c>
      <c r="H1223" s="34">
        <v>8.64</v>
      </c>
      <c r="I1223" s="34">
        <v>72.400000000000006</v>
      </c>
      <c r="J1223" s="34">
        <v>43.6</v>
      </c>
      <c r="K1223" s="34">
        <v>23.6</v>
      </c>
      <c r="L1223" s="34">
        <v>16.3</v>
      </c>
      <c r="M1223" s="34">
        <v>8.02</v>
      </c>
      <c r="N1223" s="34">
        <v>7.37</v>
      </c>
      <c r="P1223" s="36" t="e">
        <f t="shared" si="505"/>
        <v>#REF!</v>
      </c>
      <c r="Q1223" s="36" t="e">
        <f t="shared" si="506"/>
        <v>#REF!</v>
      </c>
      <c r="R1223" s="36" t="e">
        <f t="shared" si="507"/>
        <v>#REF!</v>
      </c>
      <c r="S1223" s="36" t="e">
        <f t="shared" si="508"/>
        <v>#REF!</v>
      </c>
      <c r="T1223" s="36" t="e">
        <f t="shared" si="509"/>
        <v>#REF!</v>
      </c>
      <c r="U1223" s="36" t="e">
        <f t="shared" si="510"/>
        <v>#REF!</v>
      </c>
      <c r="V1223" s="36" t="e">
        <f t="shared" si="511"/>
        <v>#REF!</v>
      </c>
      <c r="W1223" s="36" t="e">
        <f t="shared" si="512"/>
        <v>#REF!</v>
      </c>
      <c r="X1223" s="36" t="e">
        <f t="shared" si="513"/>
        <v>#REF!</v>
      </c>
      <c r="Y1223" s="36" t="e">
        <f t="shared" si="514"/>
        <v>#REF!</v>
      </c>
      <c r="Z1223" s="36" t="e">
        <f t="shared" si="515"/>
        <v>#REF!</v>
      </c>
      <c r="AA1223" s="36" t="e">
        <f t="shared" si="516"/>
        <v>#REF!</v>
      </c>
    </row>
    <row r="1224" spans="1:40" x14ac:dyDescent="0.3">
      <c r="C1224" s="34">
        <v>6.32</v>
      </c>
      <c r="E1224" s="34">
        <v>3.12</v>
      </c>
      <c r="F1224" s="34">
        <v>5.8</v>
      </c>
      <c r="G1224" s="34">
        <v>4.37</v>
      </c>
      <c r="H1224" s="34">
        <v>7.84</v>
      </c>
      <c r="I1224" s="34">
        <v>84.8</v>
      </c>
      <c r="J1224" s="34">
        <v>42</v>
      </c>
      <c r="K1224" s="34">
        <v>20.7</v>
      </c>
      <c r="L1224" s="34">
        <v>15.5</v>
      </c>
      <c r="M1224" s="34">
        <v>7.77</v>
      </c>
      <c r="N1224" s="34">
        <v>7.1</v>
      </c>
      <c r="P1224" s="36" t="e">
        <f>IF(C1224="NaN", "", C1224*$G$7)</f>
        <v>#REF!</v>
      </c>
      <c r="Q1224" s="36"/>
      <c r="R1224" s="36" t="e">
        <f t="shared" ref="R1224:AA1224" si="518">IF(E1224="NaN", "", E1224*$G$7)</f>
        <v>#REF!</v>
      </c>
      <c r="S1224" s="36" t="e">
        <f t="shared" si="518"/>
        <v>#REF!</v>
      </c>
      <c r="T1224" s="36" t="e">
        <f t="shared" si="518"/>
        <v>#REF!</v>
      </c>
      <c r="U1224" s="36" t="e">
        <f t="shared" si="518"/>
        <v>#REF!</v>
      </c>
      <c r="V1224" s="36" t="e">
        <f t="shared" si="518"/>
        <v>#REF!</v>
      </c>
      <c r="W1224" s="36" t="e">
        <f t="shared" si="518"/>
        <v>#REF!</v>
      </c>
      <c r="X1224" s="36" t="e">
        <f t="shared" si="518"/>
        <v>#REF!</v>
      </c>
      <c r="Y1224" s="36" t="e">
        <f t="shared" si="518"/>
        <v>#REF!</v>
      </c>
      <c r="Z1224" s="36" t="e">
        <f t="shared" si="518"/>
        <v>#REF!</v>
      </c>
      <c r="AA1224" s="36" t="e">
        <f t="shared" si="518"/>
        <v>#REF!</v>
      </c>
    </row>
    <row r="1225" spans="1:40" x14ac:dyDescent="0.3">
      <c r="C1225" s="34">
        <v>6.27</v>
      </c>
      <c r="E1225" s="34">
        <v>3.01</v>
      </c>
      <c r="G1225" s="34">
        <v>5.07</v>
      </c>
      <c r="I1225" s="34">
        <v>79.900000000000006</v>
      </c>
      <c r="J1225" s="34">
        <v>41.1</v>
      </c>
      <c r="L1225" s="34">
        <v>15.1</v>
      </c>
      <c r="N1225" s="34">
        <v>7.04</v>
      </c>
      <c r="P1225" s="36" t="e">
        <f>IF(C1225="NaN", "", C1225*$G$7)</f>
        <v>#REF!</v>
      </c>
      <c r="Q1225" s="36"/>
      <c r="R1225" s="36" t="e">
        <f>IF(E1225="NaN", "", E1225*$G$7)</f>
        <v>#REF!</v>
      </c>
      <c r="S1225" s="36"/>
      <c r="T1225" s="36" t="e">
        <f>IF(G1225="NaN", "", G1225*$G$7)</f>
        <v>#REF!</v>
      </c>
      <c r="U1225" s="36"/>
      <c r="V1225" s="36" t="e">
        <f>IF(I1225="NaN", "", I1225*$G$7)</f>
        <v>#REF!</v>
      </c>
      <c r="W1225" s="36" t="e">
        <f>IF(J1225="NaN", "", J1225*$G$7)</f>
        <v>#REF!</v>
      </c>
      <c r="X1225" s="36"/>
      <c r="Y1225" s="36" t="e">
        <f>IF(L1225="NaN", "", L1225*$G$7)</f>
        <v>#REF!</v>
      </c>
      <c r="Z1225" s="36"/>
      <c r="AA1225" s="36" t="e">
        <f>IF(N1225="NaN", "", N1225*$G$7)</f>
        <v>#REF!</v>
      </c>
    </row>
    <row r="1226" spans="1:40" x14ac:dyDescent="0.3">
      <c r="P1226" s="36"/>
      <c r="Q1226" s="36"/>
      <c r="R1226" s="36"/>
      <c r="S1226" s="36"/>
      <c r="T1226" s="36"/>
      <c r="U1226" s="36"/>
      <c r="V1226" s="36"/>
      <c r="W1226" s="36"/>
      <c r="X1226" s="36"/>
      <c r="Y1226" s="36"/>
      <c r="Z1226" s="36"/>
      <c r="AA1226" s="36"/>
    </row>
    <row r="1227" spans="1:40" x14ac:dyDescent="0.3">
      <c r="A1227" s="34">
        <v>2005</v>
      </c>
      <c r="C1227" s="34">
        <v>8.15</v>
      </c>
      <c r="D1227" s="34">
        <v>11</v>
      </c>
      <c r="E1227" s="34">
        <v>7.9</v>
      </c>
      <c r="F1227" s="34">
        <v>7.66</v>
      </c>
      <c r="G1227" s="34">
        <v>8.6999999999999993</v>
      </c>
      <c r="H1227" s="34">
        <v>10.6</v>
      </c>
      <c r="I1227" s="34">
        <v>27</v>
      </c>
      <c r="J1227" s="34">
        <v>93.3</v>
      </c>
      <c r="K1227" s="34">
        <v>42</v>
      </c>
      <c r="L1227" s="34">
        <v>35</v>
      </c>
      <c r="M1227" s="34">
        <v>15</v>
      </c>
      <c r="N1227" s="34">
        <v>8.83</v>
      </c>
      <c r="P1227" s="36" t="e">
        <f t="shared" ref="P1227:P1254" si="519">IF(C1227="NaN", "", C1227*$G$7)</f>
        <v>#REF!</v>
      </c>
      <c r="Q1227" s="36" t="e">
        <f t="shared" ref="Q1227:Q1254" si="520">IF(D1227="NaN", "", D1227*$G$7)</f>
        <v>#REF!</v>
      </c>
      <c r="R1227" s="36" t="e">
        <f t="shared" ref="R1227:R1254" si="521">IF(E1227="NaN", "", E1227*$G$7)</f>
        <v>#REF!</v>
      </c>
      <c r="S1227" s="36" t="e">
        <f t="shared" ref="S1227:S1254" si="522">IF(F1227="NaN", "", F1227*$G$7)</f>
        <v>#REF!</v>
      </c>
      <c r="T1227" s="36" t="e">
        <f t="shared" ref="T1227:T1254" si="523">IF(G1227="NaN", "", G1227*$G$7)</f>
        <v>#REF!</v>
      </c>
      <c r="U1227" s="36" t="e">
        <f t="shared" ref="U1227:U1254" si="524">IF(H1227="NaN", "", H1227*$G$7)</f>
        <v>#REF!</v>
      </c>
      <c r="V1227" s="36" t="e">
        <f t="shared" ref="V1227:V1254" si="525">IF(I1227="NaN", "", I1227*$G$7)</f>
        <v>#REF!</v>
      </c>
      <c r="W1227" s="36" t="e">
        <f t="shared" ref="W1227:W1254" si="526">IF(J1227="NaN", "", J1227*$G$7)</f>
        <v>#REF!</v>
      </c>
      <c r="X1227" s="36" t="e">
        <f t="shared" ref="X1227:X1254" si="527">IF(K1227="NaN", "", K1227*$G$7)</f>
        <v>#REF!</v>
      </c>
      <c r="Y1227" s="36" t="e">
        <f t="shared" ref="Y1227:Y1254" si="528">IF(L1227="NaN", "", L1227*$G$7)</f>
        <v>#REF!</v>
      </c>
      <c r="Z1227" s="36" t="e">
        <f t="shared" ref="Z1227:Z1254" si="529">IF(M1227="NaN", "", M1227*$G$7)</f>
        <v>#REF!</v>
      </c>
      <c r="AA1227" s="36" t="e">
        <f t="shared" ref="AA1227:AA1254" si="530">IF(N1227="NaN", "", N1227*$G$7)</f>
        <v>#REF!</v>
      </c>
      <c r="AC1227" s="3" t="e">
        <f t="shared" ref="AC1227:AN1227" si="531">AVERAGE(P1227:P1257)</f>
        <v>#REF!</v>
      </c>
      <c r="AD1227" s="3" t="e">
        <f t="shared" si="531"/>
        <v>#REF!</v>
      </c>
      <c r="AE1227" s="3" t="e">
        <f t="shared" si="531"/>
        <v>#REF!</v>
      </c>
      <c r="AF1227" s="3" t="e">
        <f t="shared" si="531"/>
        <v>#REF!</v>
      </c>
      <c r="AG1227" s="3" t="e">
        <f t="shared" si="531"/>
        <v>#REF!</v>
      </c>
      <c r="AH1227" s="3" t="e">
        <f t="shared" si="531"/>
        <v>#REF!</v>
      </c>
      <c r="AI1227" s="3" t="e">
        <f t="shared" si="531"/>
        <v>#REF!</v>
      </c>
      <c r="AJ1227" s="3" t="e">
        <f t="shared" si="531"/>
        <v>#REF!</v>
      </c>
      <c r="AK1227" s="3" t="e">
        <f t="shared" si="531"/>
        <v>#REF!</v>
      </c>
      <c r="AL1227" s="3" t="e">
        <f t="shared" si="531"/>
        <v>#REF!</v>
      </c>
      <c r="AM1227" s="3" t="e">
        <f t="shared" si="531"/>
        <v>#REF!</v>
      </c>
      <c r="AN1227" s="3" t="e">
        <f t="shared" si="531"/>
        <v>#REF!</v>
      </c>
    </row>
    <row r="1228" spans="1:40" x14ac:dyDescent="0.3">
      <c r="C1228" s="34">
        <v>7.77</v>
      </c>
      <c r="D1228" s="34">
        <v>11.1</v>
      </c>
      <c r="E1228" s="34">
        <v>7.26</v>
      </c>
      <c r="F1228" s="34">
        <v>7.1</v>
      </c>
      <c r="G1228" s="34">
        <v>8.08</v>
      </c>
      <c r="H1228" s="34">
        <v>10.1</v>
      </c>
      <c r="I1228" s="34">
        <v>25.4</v>
      </c>
      <c r="J1228" s="34">
        <v>99.2</v>
      </c>
      <c r="K1228" s="34">
        <v>39.9</v>
      </c>
      <c r="L1228" s="34">
        <v>34</v>
      </c>
      <c r="M1228" s="34">
        <v>14.6</v>
      </c>
      <c r="N1228" s="34">
        <v>8.6999999999999993</v>
      </c>
      <c r="P1228" s="36" t="e">
        <f t="shared" si="519"/>
        <v>#REF!</v>
      </c>
      <c r="Q1228" s="36" t="e">
        <f t="shared" si="520"/>
        <v>#REF!</v>
      </c>
      <c r="R1228" s="36" t="e">
        <f t="shared" si="521"/>
        <v>#REF!</v>
      </c>
      <c r="S1228" s="36" t="e">
        <f t="shared" si="522"/>
        <v>#REF!</v>
      </c>
      <c r="T1228" s="36" t="e">
        <f t="shared" si="523"/>
        <v>#REF!</v>
      </c>
      <c r="U1228" s="36" t="e">
        <f t="shared" si="524"/>
        <v>#REF!</v>
      </c>
      <c r="V1228" s="36" t="e">
        <f t="shared" si="525"/>
        <v>#REF!</v>
      </c>
      <c r="W1228" s="36" t="e">
        <f t="shared" si="526"/>
        <v>#REF!</v>
      </c>
      <c r="X1228" s="36" t="e">
        <f t="shared" si="527"/>
        <v>#REF!</v>
      </c>
      <c r="Y1228" s="36" t="e">
        <f t="shared" si="528"/>
        <v>#REF!</v>
      </c>
      <c r="Z1228" s="36" t="e">
        <f t="shared" si="529"/>
        <v>#REF!</v>
      </c>
      <c r="AA1228" s="36" t="e">
        <f t="shared" si="530"/>
        <v>#REF!</v>
      </c>
    </row>
    <row r="1229" spans="1:40" x14ac:dyDescent="0.3">
      <c r="C1229" s="34">
        <v>8.33</v>
      </c>
      <c r="D1229" s="34">
        <v>10.8</v>
      </c>
      <c r="E1229" s="34">
        <v>10.9</v>
      </c>
      <c r="F1229" s="34">
        <v>7.54</v>
      </c>
      <c r="G1229" s="34">
        <v>9.26</v>
      </c>
      <c r="H1229" s="34">
        <v>10.4</v>
      </c>
      <c r="I1229" s="34">
        <v>38.200000000000003</v>
      </c>
      <c r="J1229" s="34">
        <v>94.5</v>
      </c>
      <c r="K1229" s="34">
        <v>37.4</v>
      </c>
      <c r="L1229" s="34">
        <v>33.6</v>
      </c>
      <c r="M1229" s="34">
        <v>14.1</v>
      </c>
      <c r="N1229" s="34">
        <v>9.1999999999999993</v>
      </c>
      <c r="P1229" s="36" t="e">
        <f t="shared" si="519"/>
        <v>#REF!</v>
      </c>
      <c r="Q1229" s="36" t="e">
        <f t="shared" si="520"/>
        <v>#REF!</v>
      </c>
      <c r="R1229" s="36" t="e">
        <f t="shared" si="521"/>
        <v>#REF!</v>
      </c>
      <c r="S1229" s="36" t="e">
        <f t="shared" si="522"/>
        <v>#REF!</v>
      </c>
      <c r="T1229" s="36" t="e">
        <f t="shared" si="523"/>
        <v>#REF!</v>
      </c>
      <c r="U1229" s="36" t="e">
        <f t="shared" si="524"/>
        <v>#REF!</v>
      </c>
      <c r="V1229" s="36" t="e">
        <f t="shared" si="525"/>
        <v>#REF!</v>
      </c>
      <c r="W1229" s="36" t="e">
        <f t="shared" si="526"/>
        <v>#REF!</v>
      </c>
      <c r="X1229" s="36" t="e">
        <f t="shared" si="527"/>
        <v>#REF!</v>
      </c>
      <c r="Y1229" s="36" t="e">
        <f t="shared" si="528"/>
        <v>#REF!</v>
      </c>
      <c r="Z1229" s="36" t="e">
        <f t="shared" si="529"/>
        <v>#REF!</v>
      </c>
      <c r="AA1229" s="36" t="e">
        <f t="shared" si="530"/>
        <v>#REF!</v>
      </c>
    </row>
    <row r="1230" spans="1:40" x14ac:dyDescent="0.3">
      <c r="C1230" s="34">
        <v>8.39</v>
      </c>
      <c r="D1230" s="34">
        <v>10</v>
      </c>
      <c r="E1230" s="34">
        <v>12.1</v>
      </c>
      <c r="F1230" s="34">
        <v>7.65</v>
      </c>
      <c r="G1230" s="34">
        <v>11</v>
      </c>
      <c r="H1230" s="34">
        <v>10.1</v>
      </c>
      <c r="I1230" s="34">
        <v>44</v>
      </c>
      <c r="J1230" s="34">
        <v>90.8</v>
      </c>
      <c r="K1230" s="34">
        <v>36.200000000000003</v>
      </c>
      <c r="L1230" s="34">
        <v>33.200000000000003</v>
      </c>
      <c r="M1230" s="34">
        <v>12.8</v>
      </c>
      <c r="N1230" s="34">
        <v>9.14</v>
      </c>
      <c r="P1230" s="36" t="e">
        <f t="shared" si="519"/>
        <v>#REF!</v>
      </c>
      <c r="Q1230" s="36" t="e">
        <f t="shared" si="520"/>
        <v>#REF!</v>
      </c>
      <c r="R1230" s="36" t="e">
        <f t="shared" si="521"/>
        <v>#REF!</v>
      </c>
      <c r="S1230" s="36" t="e">
        <f t="shared" si="522"/>
        <v>#REF!</v>
      </c>
      <c r="T1230" s="36" t="e">
        <f t="shared" si="523"/>
        <v>#REF!</v>
      </c>
      <c r="U1230" s="36" t="e">
        <f t="shared" si="524"/>
        <v>#REF!</v>
      </c>
      <c r="V1230" s="36" t="e">
        <f t="shared" si="525"/>
        <v>#REF!</v>
      </c>
      <c r="W1230" s="36" t="e">
        <f t="shared" si="526"/>
        <v>#REF!</v>
      </c>
      <c r="X1230" s="36" t="e">
        <f t="shared" si="527"/>
        <v>#REF!</v>
      </c>
      <c r="Y1230" s="36" t="e">
        <f t="shared" si="528"/>
        <v>#REF!</v>
      </c>
      <c r="Z1230" s="36" t="e">
        <f t="shared" si="529"/>
        <v>#REF!</v>
      </c>
      <c r="AA1230" s="36" t="e">
        <f t="shared" si="530"/>
        <v>#REF!</v>
      </c>
    </row>
    <row r="1231" spans="1:40" x14ac:dyDescent="0.3">
      <c r="C1231" s="34">
        <v>8.15</v>
      </c>
      <c r="D1231" s="34">
        <v>10.6</v>
      </c>
      <c r="E1231" s="34">
        <v>12</v>
      </c>
      <c r="F1231" s="34">
        <v>7.21</v>
      </c>
      <c r="G1231" s="34">
        <v>10.3</v>
      </c>
      <c r="H1231" s="34">
        <v>10.1</v>
      </c>
      <c r="I1231" s="34">
        <v>41.8</v>
      </c>
      <c r="J1231" s="34">
        <v>87</v>
      </c>
      <c r="K1231" s="34">
        <v>36.700000000000003</v>
      </c>
      <c r="L1231" s="34">
        <v>31.3</v>
      </c>
      <c r="M1231" s="34">
        <v>12.2</v>
      </c>
      <c r="N1231" s="34">
        <v>9.01</v>
      </c>
      <c r="P1231" s="36" t="e">
        <f t="shared" si="519"/>
        <v>#REF!</v>
      </c>
      <c r="Q1231" s="36" t="e">
        <f t="shared" si="520"/>
        <v>#REF!</v>
      </c>
      <c r="R1231" s="36" t="e">
        <f t="shared" si="521"/>
        <v>#REF!</v>
      </c>
      <c r="S1231" s="36" t="e">
        <f t="shared" si="522"/>
        <v>#REF!</v>
      </c>
      <c r="T1231" s="36" t="e">
        <f t="shared" si="523"/>
        <v>#REF!</v>
      </c>
      <c r="U1231" s="36" t="e">
        <f t="shared" si="524"/>
        <v>#REF!</v>
      </c>
      <c r="V1231" s="36" t="e">
        <f t="shared" si="525"/>
        <v>#REF!</v>
      </c>
      <c r="W1231" s="36" t="e">
        <f t="shared" si="526"/>
        <v>#REF!</v>
      </c>
      <c r="X1231" s="36" t="e">
        <f t="shared" si="527"/>
        <v>#REF!</v>
      </c>
      <c r="Y1231" s="36" t="e">
        <f t="shared" si="528"/>
        <v>#REF!</v>
      </c>
      <c r="Z1231" s="36" t="e">
        <f t="shared" si="529"/>
        <v>#REF!</v>
      </c>
      <c r="AA1231" s="36" t="e">
        <f t="shared" si="530"/>
        <v>#REF!</v>
      </c>
    </row>
    <row r="1232" spans="1:40" x14ac:dyDescent="0.3">
      <c r="C1232" s="34">
        <v>7.9</v>
      </c>
      <c r="D1232" s="34">
        <v>9.26</v>
      </c>
      <c r="E1232" s="34">
        <v>11.4</v>
      </c>
      <c r="F1232" s="34">
        <v>7.04</v>
      </c>
      <c r="G1232" s="34">
        <v>10.3</v>
      </c>
      <c r="H1232" s="34">
        <v>10.4</v>
      </c>
      <c r="I1232" s="34">
        <v>40.6</v>
      </c>
      <c r="J1232" s="34">
        <v>106</v>
      </c>
      <c r="K1232" s="34">
        <v>35.799999999999997</v>
      </c>
      <c r="L1232" s="34">
        <v>29</v>
      </c>
      <c r="M1232" s="34">
        <v>11.7</v>
      </c>
      <c r="N1232" s="34">
        <v>8.9499999999999993</v>
      </c>
      <c r="P1232" s="36" t="e">
        <f t="shared" si="519"/>
        <v>#REF!</v>
      </c>
      <c r="Q1232" s="36" t="e">
        <f t="shared" si="520"/>
        <v>#REF!</v>
      </c>
      <c r="R1232" s="36" t="e">
        <f t="shared" si="521"/>
        <v>#REF!</v>
      </c>
      <c r="S1232" s="36" t="e">
        <f t="shared" si="522"/>
        <v>#REF!</v>
      </c>
      <c r="T1232" s="36" t="e">
        <f t="shared" si="523"/>
        <v>#REF!</v>
      </c>
      <c r="U1232" s="36" t="e">
        <f t="shared" si="524"/>
        <v>#REF!</v>
      </c>
      <c r="V1232" s="36" t="e">
        <f t="shared" si="525"/>
        <v>#REF!</v>
      </c>
      <c r="W1232" s="36" t="e">
        <f t="shared" si="526"/>
        <v>#REF!</v>
      </c>
      <c r="X1232" s="36" t="e">
        <f t="shared" si="527"/>
        <v>#REF!</v>
      </c>
      <c r="Y1232" s="36" t="e">
        <f t="shared" si="528"/>
        <v>#REF!</v>
      </c>
      <c r="Z1232" s="36" t="e">
        <f t="shared" si="529"/>
        <v>#REF!</v>
      </c>
      <c r="AA1232" s="36" t="e">
        <f t="shared" si="530"/>
        <v>#REF!</v>
      </c>
    </row>
    <row r="1233" spans="3:27" x14ac:dyDescent="0.3">
      <c r="C1233" s="34">
        <v>7.54</v>
      </c>
      <c r="D1233" s="34">
        <v>8.27</v>
      </c>
      <c r="E1233" s="34">
        <v>10.6</v>
      </c>
      <c r="F1233" s="34">
        <v>7.32</v>
      </c>
      <c r="G1233" s="34">
        <v>9.93</v>
      </c>
      <c r="H1233" s="34">
        <v>9.8000000000000007</v>
      </c>
      <c r="I1233" s="34">
        <v>40.200000000000003</v>
      </c>
      <c r="J1233" s="34">
        <v>86.4</v>
      </c>
      <c r="K1233" s="34">
        <v>34.9</v>
      </c>
      <c r="L1233" s="34">
        <v>26.9</v>
      </c>
      <c r="M1233" s="34">
        <v>11.2</v>
      </c>
      <c r="N1233" s="34">
        <v>9.26</v>
      </c>
      <c r="P1233" s="36" t="e">
        <f t="shared" si="519"/>
        <v>#REF!</v>
      </c>
      <c r="Q1233" s="36" t="e">
        <f t="shared" si="520"/>
        <v>#REF!</v>
      </c>
      <c r="R1233" s="36" t="e">
        <f t="shared" si="521"/>
        <v>#REF!</v>
      </c>
      <c r="S1233" s="36" t="e">
        <f t="shared" si="522"/>
        <v>#REF!</v>
      </c>
      <c r="T1233" s="36" t="e">
        <f t="shared" si="523"/>
        <v>#REF!</v>
      </c>
      <c r="U1233" s="36" t="e">
        <f t="shared" si="524"/>
        <v>#REF!</v>
      </c>
      <c r="V1233" s="36" t="e">
        <f t="shared" si="525"/>
        <v>#REF!</v>
      </c>
      <c r="W1233" s="36" t="e">
        <f t="shared" si="526"/>
        <v>#REF!</v>
      </c>
      <c r="X1233" s="36" t="e">
        <f t="shared" si="527"/>
        <v>#REF!</v>
      </c>
      <c r="Y1233" s="36" t="e">
        <f t="shared" si="528"/>
        <v>#REF!</v>
      </c>
      <c r="Z1233" s="36" t="e">
        <f t="shared" si="529"/>
        <v>#REF!</v>
      </c>
      <c r="AA1233" s="36" t="e">
        <f t="shared" si="530"/>
        <v>#REF!</v>
      </c>
    </row>
    <row r="1234" spans="3:27" x14ac:dyDescent="0.3">
      <c r="C1234" s="34">
        <v>7.65</v>
      </c>
      <c r="D1234" s="34">
        <v>8.64</v>
      </c>
      <c r="E1234" s="34">
        <v>12.5</v>
      </c>
      <c r="F1234" s="34">
        <v>7.78</v>
      </c>
      <c r="G1234" s="34">
        <v>9.32</v>
      </c>
      <c r="H1234" s="34">
        <v>9.08</v>
      </c>
      <c r="I1234" s="34">
        <v>37.4</v>
      </c>
      <c r="J1234" s="34">
        <v>83.7</v>
      </c>
      <c r="K1234" s="34">
        <v>33.9</v>
      </c>
      <c r="L1234" s="34">
        <v>25.7</v>
      </c>
      <c r="M1234" s="34">
        <v>12.1</v>
      </c>
      <c r="N1234" s="34">
        <v>8.9499999999999993</v>
      </c>
      <c r="P1234" s="36" t="e">
        <f t="shared" si="519"/>
        <v>#REF!</v>
      </c>
      <c r="Q1234" s="36" t="e">
        <f t="shared" si="520"/>
        <v>#REF!</v>
      </c>
      <c r="R1234" s="36" t="e">
        <f t="shared" si="521"/>
        <v>#REF!</v>
      </c>
      <c r="S1234" s="36" t="e">
        <f t="shared" si="522"/>
        <v>#REF!</v>
      </c>
      <c r="T1234" s="36" t="e">
        <f t="shared" si="523"/>
        <v>#REF!</v>
      </c>
      <c r="U1234" s="36" t="e">
        <f t="shared" si="524"/>
        <v>#REF!</v>
      </c>
      <c r="V1234" s="36" t="e">
        <f t="shared" si="525"/>
        <v>#REF!</v>
      </c>
      <c r="W1234" s="36" t="e">
        <f t="shared" si="526"/>
        <v>#REF!</v>
      </c>
      <c r="X1234" s="36" t="e">
        <f t="shared" si="527"/>
        <v>#REF!</v>
      </c>
      <c r="Y1234" s="36" t="e">
        <f t="shared" si="528"/>
        <v>#REF!</v>
      </c>
      <c r="Z1234" s="36" t="e">
        <f t="shared" si="529"/>
        <v>#REF!</v>
      </c>
      <c r="AA1234" s="36" t="e">
        <f t="shared" si="530"/>
        <v>#REF!</v>
      </c>
    </row>
    <row r="1235" spans="3:27" x14ac:dyDescent="0.3">
      <c r="C1235" s="34">
        <v>7.77</v>
      </c>
      <c r="D1235" s="34">
        <v>7.54</v>
      </c>
      <c r="E1235" s="34">
        <v>11.5</v>
      </c>
      <c r="F1235" s="34">
        <v>8.08</v>
      </c>
      <c r="G1235" s="34">
        <v>8.77</v>
      </c>
      <c r="H1235" s="34">
        <v>10</v>
      </c>
      <c r="I1235" s="34">
        <v>39</v>
      </c>
      <c r="J1235" s="34">
        <v>81.8</v>
      </c>
      <c r="K1235" s="34">
        <v>33</v>
      </c>
      <c r="L1235" s="34">
        <v>24</v>
      </c>
      <c r="M1235" s="34">
        <v>11.8</v>
      </c>
      <c r="N1235" s="34">
        <v>8.89</v>
      </c>
      <c r="P1235" s="36" t="e">
        <f t="shared" si="519"/>
        <v>#REF!</v>
      </c>
      <c r="Q1235" s="36" t="e">
        <f t="shared" si="520"/>
        <v>#REF!</v>
      </c>
      <c r="R1235" s="36" t="e">
        <f t="shared" si="521"/>
        <v>#REF!</v>
      </c>
      <c r="S1235" s="36" t="e">
        <f t="shared" si="522"/>
        <v>#REF!</v>
      </c>
      <c r="T1235" s="36" t="e">
        <f t="shared" si="523"/>
        <v>#REF!</v>
      </c>
      <c r="U1235" s="36" t="e">
        <f t="shared" si="524"/>
        <v>#REF!</v>
      </c>
      <c r="V1235" s="36" t="e">
        <f t="shared" si="525"/>
        <v>#REF!</v>
      </c>
      <c r="W1235" s="36" t="e">
        <f t="shared" si="526"/>
        <v>#REF!</v>
      </c>
      <c r="X1235" s="36" t="e">
        <f t="shared" si="527"/>
        <v>#REF!</v>
      </c>
      <c r="Y1235" s="36" t="e">
        <f t="shared" si="528"/>
        <v>#REF!</v>
      </c>
      <c r="Z1235" s="36" t="e">
        <f t="shared" si="529"/>
        <v>#REF!</v>
      </c>
      <c r="AA1235" s="36" t="e">
        <f t="shared" si="530"/>
        <v>#REF!</v>
      </c>
    </row>
    <row r="1236" spans="3:27" x14ac:dyDescent="0.3">
      <c r="C1236" s="34">
        <v>8.02</v>
      </c>
      <c r="D1236" s="34">
        <v>7.1</v>
      </c>
      <c r="E1236" s="34">
        <v>10.7</v>
      </c>
      <c r="F1236" s="34">
        <v>9.93</v>
      </c>
      <c r="G1236" s="34">
        <v>9.01</v>
      </c>
      <c r="H1236" s="34">
        <v>10.6</v>
      </c>
      <c r="I1236" s="34">
        <v>40.1</v>
      </c>
      <c r="J1236" s="34">
        <v>82.1</v>
      </c>
      <c r="K1236" s="34">
        <v>31.9</v>
      </c>
      <c r="L1236" s="34">
        <v>23.4</v>
      </c>
      <c r="M1236" s="34">
        <v>11.5</v>
      </c>
      <c r="N1236" s="34">
        <v>9.32</v>
      </c>
      <c r="P1236" s="36" t="e">
        <f t="shared" si="519"/>
        <v>#REF!</v>
      </c>
      <c r="Q1236" s="36" t="e">
        <f t="shared" si="520"/>
        <v>#REF!</v>
      </c>
      <c r="R1236" s="36" t="e">
        <f t="shared" si="521"/>
        <v>#REF!</v>
      </c>
      <c r="S1236" s="36" t="e">
        <f t="shared" si="522"/>
        <v>#REF!</v>
      </c>
      <c r="T1236" s="36" t="e">
        <f t="shared" si="523"/>
        <v>#REF!</v>
      </c>
      <c r="U1236" s="36" t="e">
        <f t="shared" si="524"/>
        <v>#REF!</v>
      </c>
      <c r="V1236" s="36" t="e">
        <f t="shared" si="525"/>
        <v>#REF!</v>
      </c>
      <c r="W1236" s="36" t="e">
        <f t="shared" si="526"/>
        <v>#REF!</v>
      </c>
      <c r="X1236" s="36" t="e">
        <f t="shared" si="527"/>
        <v>#REF!</v>
      </c>
      <c r="Y1236" s="36" t="e">
        <f t="shared" si="528"/>
        <v>#REF!</v>
      </c>
      <c r="Z1236" s="36" t="e">
        <f t="shared" si="529"/>
        <v>#REF!</v>
      </c>
      <c r="AA1236" s="36" t="e">
        <f t="shared" si="530"/>
        <v>#REF!</v>
      </c>
    </row>
    <row r="1237" spans="3:27" x14ac:dyDescent="0.3">
      <c r="C1237" s="34">
        <v>8.33</v>
      </c>
      <c r="D1237" s="34">
        <v>7.43</v>
      </c>
      <c r="E1237" s="34">
        <v>10.1</v>
      </c>
      <c r="F1237" s="34">
        <v>9.01</v>
      </c>
      <c r="G1237" s="34">
        <v>11.1</v>
      </c>
      <c r="H1237" s="34">
        <v>10.7</v>
      </c>
      <c r="I1237" s="34">
        <v>44.5</v>
      </c>
      <c r="J1237" s="34">
        <v>82.8</v>
      </c>
      <c r="K1237" s="34">
        <v>30.4</v>
      </c>
      <c r="L1237" s="34">
        <v>21.9</v>
      </c>
      <c r="M1237" s="34">
        <v>11.2</v>
      </c>
      <c r="N1237" s="34">
        <v>9.39</v>
      </c>
      <c r="P1237" s="36" t="e">
        <f t="shared" si="519"/>
        <v>#REF!</v>
      </c>
      <c r="Q1237" s="36" t="e">
        <f t="shared" si="520"/>
        <v>#REF!</v>
      </c>
      <c r="R1237" s="36" t="e">
        <f t="shared" si="521"/>
        <v>#REF!</v>
      </c>
      <c r="S1237" s="36" t="e">
        <f t="shared" si="522"/>
        <v>#REF!</v>
      </c>
      <c r="T1237" s="36" t="e">
        <f t="shared" si="523"/>
        <v>#REF!</v>
      </c>
      <c r="U1237" s="36" t="e">
        <f t="shared" si="524"/>
        <v>#REF!</v>
      </c>
      <c r="V1237" s="36" t="e">
        <f t="shared" si="525"/>
        <v>#REF!</v>
      </c>
      <c r="W1237" s="36" t="e">
        <f t="shared" si="526"/>
        <v>#REF!</v>
      </c>
      <c r="X1237" s="36" t="e">
        <f t="shared" si="527"/>
        <v>#REF!</v>
      </c>
      <c r="Y1237" s="36" t="e">
        <f t="shared" si="528"/>
        <v>#REF!</v>
      </c>
      <c r="Z1237" s="36" t="e">
        <f t="shared" si="529"/>
        <v>#REF!</v>
      </c>
      <c r="AA1237" s="36" t="e">
        <f t="shared" si="530"/>
        <v>#REF!</v>
      </c>
    </row>
    <row r="1238" spans="3:27" x14ac:dyDescent="0.3">
      <c r="C1238" s="34">
        <v>8.08</v>
      </c>
      <c r="D1238" s="34">
        <v>7.77</v>
      </c>
      <c r="E1238" s="34">
        <v>10.5</v>
      </c>
      <c r="F1238" s="34">
        <v>8.15</v>
      </c>
      <c r="G1238" s="34">
        <v>11.2</v>
      </c>
      <c r="H1238" s="34">
        <v>11.2</v>
      </c>
      <c r="I1238" s="34">
        <v>41.7</v>
      </c>
      <c r="J1238" s="34">
        <v>81.400000000000006</v>
      </c>
      <c r="K1238" s="34">
        <v>29.9</v>
      </c>
      <c r="L1238" s="34">
        <v>21.2</v>
      </c>
      <c r="M1238" s="34">
        <v>10.7</v>
      </c>
      <c r="N1238" s="34">
        <v>9.1999999999999993</v>
      </c>
      <c r="P1238" s="36" t="e">
        <f t="shared" si="519"/>
        <v>#REF!</v>
      </c>
      <c r="Q1238" s="36" t="e">
        <f t="shared" si="520"/>
        <v>#REF!</v>
      </c>
      <c r="R1238" s="36" t="e">
        <f t="shared" si="521"/>
        <v>#REF!</v>
      </c>
      <c r="S1238" s="36" t="e">
        <f t="shared" si="522"/>
        <v>#REF!</v>
      </c>
      <c r="T1238" s="36" t="e">
        <f t="shared" si="523"/>
        <v>#REF!</v>
      </c>
      <c r="U1238" s="36" t="e">
        <f t="shared" si="524"/>
        <v>#REF!</v>
      </c>
      <c r="V1238" s="36" t="e">
        <f t="shared" si="525"/>
        <v>#REF!</v>
      </c>
      <c r="W1238" s="36" t="e">
        <f t="shared" si="526"/>
        <v>#REF!</v>
      </c>
      <c r="X1238" s="36" t="e">
        <f t="shared" si="527"/>
        <v>#REF!</v>
      </c>
      <c r="Y1238" s="36" t="e">
        <f t="shared" si="528"/>
        <v>#REF!</v>
      </c>
      <c r="Z1238" s="36" t="e">
        <f t="shared" si="529"/>
        <v>#REF!</v>
      </c>
      <c r="AA1238" s="36" t="e">
        <f t="shared" si="530"/>
        <v>#REF!</v>
      </c>
    </row>
    <row r="1239" spans="3:27" x14ac:dyDescent="0.3">
      <c r="C1239" s="34">
        <v>7.9</v>
      </c>
      <c r="D1239" s="34">
        <v>7.72</v>
      </c>
      <c r="E1239" s="34">
        <v>10.3</v>
      </c>
      <c r="F1239" s="34">
        <v>8.08</v>
      </c>
      <c r="G1239" s="34">
        <v>10.7</v>
      </c>
      <c r="H1239" s="34">
        <v>11.8</v>
      </c>
      <c r="I1239" s="34">
        <v>40.299999999999997</v>
      </c>
      <c r="J1239" s="34">
        <v>76.3</v>
      </c>
      <c r="K1239" s="34">
        <v>29.5</v>
      </c>
      <c r="L1239" s="34">
        <v>19.8</v>
      </c>
      <c r="M1239" s="34">
        <v>10.4</v>
      </c>
      <c r="N1239" s="34">
        <v>8.9499999999999993</v>
      </c>
      <c r="P1239" s="36" t="e">
        <f t="shared" si="519"/>
        <v>#REF!</v>
      </c>
      <c r="Q1239" s="36" t="e">
        <f t="shared" si="520"/>
        <v>#REF!</v>
      </c>
      <c r="R1239" s="36" t="e">
        <f t="shared" si="521"/>
        <v>#REF!</v>
      </c>
      <c r="S1239" s="36" t="e">
        <f t="shared" si="522"/>
        <v>#REF!</v>
      </c>
      <c r="T1239" s="36" t="e">
        <f t="shared" si="523"/>
        <v>#REF!</v>
      </c>
      <c r="U1239" s="36" t="e">
        <f t="shared" si="524"/>
        <v>#REF!</v>
      </c>
      <c r="V1239" s="36" t="e">
        <f t="shared" si="525"/>
        <v>#REF!</v>
      </c>
      <c r="W1239" s="36" t="e">
        <f t="shared" si="526"/>
        <v>#REF!</v>
      </c>
      <c r="X1239" s="36" t="e">
        <f t="shared" si="527"/>
        <v>#REF!</v>
      </c>
      <c r="Y1239" s="36" t="e">
        <f t="shared" si="528"/>
        <v>#REF!</v>
      </c>
      <c r="Z1239" s="36" t="e">
        <f t="shared" si="529"/>
        <v>#REF!</v>
      </c>
      <c r="AA1239" s="36" t="e">
        <f t="shared" si="530"/>
        <v>#REF!</v>
      </c>
    </row>
    <row r="1240" spans="3:27" x14ac:dyDescent="0.3">
      <c r="C1240" s="34">
        <v>7.77</v>
      </c>
      <c r="D1240" s="34">
        <v>7.55</v>
      </c>
      <c r="E1240" s="34">
        <v>9.4600000000000009</v>
      </c>
      <c r="F1240" s="34">
        <v>7.77</v>
      </c>
      <c r="G1240" s="34">
        <v>10.1</v>
      </c>
      <c r="H1240" s="34">
        <v>13.2</v>
      </c>
      <c r="I1240" s="34">
        <v>44.3</v>
      </c>
      <c r="J1240" s="34">
        <v>64</v>
      </c>
      <c r="K1240" s="34">
        <v>28.8</v>
      </c>
      <c r="L1240" s="34">
        <v>18.3</v>
      </c>
      <c r="M1240" s="34">
        <v>10.7</v>
      </c>
      <c r="N1240" s="34">
        <v>8.6999999999999993</v>
      </c>
      <c r="P1240" s="36" t="e">
        <f t="shared" si="519"/>
        <v>#REF!</v>
      </c>
      <c r="Q1240" s="36" t="e">
        <f t="shared" si="520"/>
        <v>#REF!</v>
      </c>
      <c r="R1240" s="36" t="e">
        <f t="shared" si="521"/>
        <v>#REF!</v>
      </c>
      <c r="S1240" s="36" t="e">
        <f t="shared" si="522"/>
        <v>#REF!</v>
      </c>
      <c r="T1240" s="36" t="e">
        <f t="shared" si="523"/>
        <v>#REF!</v>
      </c>
      <c r="U1240" s="36" t="e">
        <f t="shared" si="524"/>
        <v>#REF!</v>
      </c>
      <c r="V1240" s="36" t="e">
        <f t="shared" si="525"/>
        <v>#REF!</v>
      </c>
      <c r="W1240" s="36" t="e">
        <f t="shared" si="526"/>
        <v>#REF!</v>
      </c>
      <c r="X1240" s="36" t="e">
        <f t="shared" si="527"/>
        <v>#REF!</v>
      </c>
      <c r="Y1240" s="36" t="e">
        <f t="shared" si="528"/>
        <v>#REF!</v>
      </c>
      <c r="Z1240" s="36" t="e">
        <f t="shared" si="529"/>
        <v>#REF!</v>
      </c>
      <c r="AA1240" s="36" t="e">
        <f t="shared" si="530"/>
        <v>#REF!</v>
      </c>
    </row>
    <row r="1241" spans="3:27" x14ac:dyDescent="0.3">
      <c r="C1241" s="34">
        <v>7.84</v>
      </c>
      <c r="D1241" s="34">
        <v>7.61</v>
      </c>
      <c r="E1241" s="34">
        <v>9.08</v>
      </c>
      <c r="F1241" s="34">
        <v>7.66</v>
      </c>
      <c r="G1241" s="34">
        <v>9.26</v>
      </c>
      <c r="H1241" s="34">
        <v>14.3</v>
      </c>
      <c r="I1241" s="34">
        <v>74.2</v>
      </c>
      <c r="J1241" s="34">
        <v>54.4</v>
      </c>
      <c r="K1241" s="34">
        <v>27.5</v>
      </c>
      <c r="L1241" s="34">
        <v>17.2</v>
      </c>
      <c r="M1241" s="34">
        <v>10.3</v>
      </c>
      <c r="N1241" s="34">
        <v>8.39</v>
      </c>
      <c r="P1241" s="36" t="e">
        <f t="shared" si="519"/>
        <v>#REF!</v>
      </c>
      <c r="Q1241" s="36" t="e">
        <f t="shared" si="520"/>
        <v>#REF!</v>
      </c>
      <c r="R1241" s="36" t="e">
        <f t="shared" si="521"/>
        <v>#REF!</v>
      </c>
      <c r="S1241" s="36" t="e">
        <f t="shared" si="522"/>
        <v>#REF!</v>
      </c>
      <c r="T1241" s="36" t="e">
        <f t="shared" si="523"/>
        <v>#REF!</v>
      </c>
      <c r="U1241" s="36" t="e">
        <f t="shared" si="524"/>
        <v>#REF!</v>
      </c>
      <c r="V1241" s="36" t="e">
        <f t="shared" si="525"/>
        <v>#REF!</v>
      </c>
      <c r="W1241" s="36" t="e">
        <f t="shared" si="526"/>
        <v>#REF!</v>
      </c>
      <c r="X1241" s="36" t="e">
        <f t="shared" si="527"/>
        <v>#REF!</v>
      </c>
      <c r="Y1241" s="36" t="e">
        <f t="shared" si="528"/>
        <v>#REF!</v>
      </c>
      <c r="Z1241" s="36" t="e">
        <f t="shared" si="529"/>
        <v>#REF!</v>
      </c>
      <c r="AA1241" s="36" t="e">
        <f t="shared" si="530"/>
        <v>#REF!</v>
      </c>
    </row>
    <row r="1242" spans="3:27" x14ac:dyDescent="0.3">
      <c r="C1242" s="34">
        <v>7.77</v>
      </c>
      <c r="D1242" s="34">
        <v>7.77</v>
      </c>
      <c r="E1242" s="34">
        <v>9.08</v>
      </c>
      <c r="F1242" s="34">
        <v>11.5</v>
      </c>
      <c r="G1242" s="34">
        <v>9.4</v>
      </c>
      <c r="H1242" s="34">
        <v>14.7</v>
      </c>
      <c r="I1242" s="34">
        <v>54.1</v>
      </c>
      <c r="J1242" s="34">
        <v>46.1</v>
      </c>
      <c r="K1242" s="34">
        <v>38.4</v>
      </c>
      <c r="L1242" s="34">
        <v>15.8</v>
      </c>
      <c r="M1242" s="34">
        <v>10.1</v>
      </c>
      <c r="N1242" s="34">
        <v>7.96</v>
      </c>
      <c r="P1242" s="36" t="e">
        <f t="shared" si="519"/>
        <v>#REF!</v>
      </c>
      <c r="Q1242" s="36" t="e">
        <f t="shared" si="520"/>
        <v>#REF!</v>
      </c>
      <c r="R1242" s="36" t="e">
        <f t="shared" si="521"/>
        <v>#REF!</v>
      </c>
      <c r="S1242" s="36" t="e">
        <f t="shared" si="522"/>
        <v>#REF!</v>
      </c>
      <c r="T1242" s="36" t="e">
        <f t="shared" si="523"/>
        <v>#REF!</v>
      </c>
      <c r="U1242" s="36" t="e">
        <f t="shared" si="524"/>
        <v>#REF!</v>
      </c>
      <c r="V1242" s="36" t="e">
        <f t="shared" si="525"/>
        <v>#REF!</v>
      </c>
      <c r="W1242" s="36" t="e">
        <f t="shared" si="526"/>
        <v>#REF!</v>
      </c>
      <c r="X1242" s="36" t="e">
        <f t="shared" si="527"/>
        <v>#REF!</v>
      </c>
      <c r="Y1242" s="36" t="e">
        <f t="shared" si="528"/>
        <v>#REF!</v>
      </c>
      <c r="Z1242" s="36" t="e">
        <f t="shared" si="529"/>
        <v>#REF!</v>
      </c>
      <c r="AA1242" s="36" t="e">
        <f t="shared" si="530"/>
        <v>#REF!</v>
      </c>
    </row>
    <row r="1243" spans="3:27" x14ac:dyDescent="0.3">
      <c r="C1243" s="34">
        <v>7.6</v>
      </c>
      <c r="D1243" s="34">
        <v>7.48</v>
      </c>
      <c r="E1243" s="34">
        <v>9.4600000000000009</v>
      </c>
      <c r="F1243" s="34">
        <v>10.7</v>
      </c>
      <c r="G1243" s="34">
        <v>9.73</v>
      </c>
      <c r="H1243" s="34">
        <v>15.8</v>
      </c>
      <c r="I1243" s="34">
        <v>69.8</v>
      </c>
      <c r="J1243" s="34">
        <v>64.400000000000006</v>
      </c>
      <c r="K1243" s="34">
        <v>37.799999999999997</v>
      </c>
      <c r="L1243" s="34">
        <v>15</v>
      </c>
      <c r="M1243" s="34">
        <v>9.93</v>
      </c>
      <c r="N1243" s="34">
        <v>7.43</v>
      </c>
      <c r="P1243" s="36" t="e">
        <f t="shared" si="519"/>
        <v>#REF!</v>
      </c>
      <c r="Q1243" s="36" t="e">
        <f t="shared" si="520"/>
        <v>#REF!</v>
      </c>
      <c r="R1243" s="36" t="e">
        <f t="shared" si="521"/>
        <v>#REF!</v>
      </c>
      <c r="S1243" s="36" t="e">
        <f t="shared" si="522"/>
        <v>#REF!</v>
      </c>
      <c r="T1243" s="36" t="e">
        <f t="shared" si="523"/>
        <v>#REF!</v>
      </c>
      <c r="U1243" s="36" t="e">
        <f t="shared" si="524"/>
        <v>#REF!</v>
      </c>
      <c r="V1243" s="36" t="e">
        <f t="shared" si="525"/>
        <v>#REF!</v>
      </c>
      <c r="W1243" s="36" t="e">
        <f t="shared" si="526"/>
        <v>#REF!</v>
      </c>
      <c r="X1243" s="36" t="e">
        <f t="shared" si="527"/>
        <v>#REF!</v>
      </c>
      <c r="Y1243" s="36" t="e">
        <f t="shared" si="528"/>
        <v>#REF!</v>
      </c>
      <c r="Z1243" s="36" t="e">
        <f t="shared" si="529"/>
        <v>#REF!</v>
      </c>
      <c r="AA1243" s="36" t="e">
        <f t="shared" si="530"/>
        <v>#REF!</v>
      </c>
    </row>
    <row r="1244" spans="3:27" x14ac:dyDescent="0.3">
      <c r="C1244" s="34">
        <v>7.9</v>
      </c>
      <c r="D1244" s="34">
        <v>6.6</v>
      </c>
      <c r="E1244" s="34">
        <v>8.89</v>
      </c>
      <c r="F1244" s="34">
        <v>11.6</v>
      </c>
      <c r="G1244" s="34">
        <v>9.5299999999999994</v>
      </c>
      <c r="H1244" s="34">
        <v>13.8</v>
      </c>
      <c r="I1244" s="34">
        <v>59.6</v>
      </c>
      <c r="J1244" s="34">
        <v>60.6</v>
      </c>
      <c r="K1244" s="34">
        <v>37.4</v>
      </c>
      <c r="L1244" s="34">
        <v>15.4</v>
      </c>
      <c r="M1244" s="34">
        <v>10.1</v>
      </c>
      <c r="N1244" s="34">
        <v>7.15</v>
      </c>
      <c r="P1244" s="36" t="e">
        <f t="shared" si="519"/>
        <v>#REF!</v>
      </c>
      <c r="Q1244" s="36" t="e">
        <f t="shared" si="520"/>
        <v>#REF!</v>
      </c>
      <c r="R1244" s="36" t="e">
        <f t="shared" si="521"/>
        <v>#REF!</v>
      </c>
      <c r="S1244" s="36" t="e">
        <f t="shared" si="522"/>
        <v>#REF!</v>
      </c>
      <c r="T1244" s="36" t="e">
        <f t="shared" si="523"/>
        <v>#REF!</v>
      </c>
      <c r="U1244" s="36" t="e">
        <f t="shared" si="524"/>
        <v>#REF!</v>
      </c>
      <c r="V1244" s="36" t="e">
        <f t="shared" si="525"/>
        <v>#REF!</v>
      </c>
      <c r="W1244" s="36" t="e">
        <f t="shared" si="526"/>
        <v>#REF!</v>
      </c>
      <c r="X1244" s="36" t="e">
        <f t="shared" si="527"/>
        <v>#REF!</v>
      </c>
      <c r="Y1244" s="36" t="e">
        <f t="shared" si="528"/>
        <v>#REF!</v>
      </c>
      <c r="Z1244" s="36" t="e">
        <f t="shared" si="529"/>
        <v>#REF!</v>
      </c>
      <c r="AA1244" s="36" t="e">
        <f t="shared" si="530"/>
        <v>#REF!</v>
      </c>
    </row>
    <row r="1245" spans="3:27" x14ac:dyDescent="0.3">
      <c r="C1245" s="34">
        <v>7.77</v>
      </c>
      <c r="D1245" s="34">
        <v>6.32</v>
      </c>
      <c r="E1245" s="34">
        <v>9.01</v>
      </c>
      <c r="F1245" s="34">
        <v>11.3</v>
      </c>
      <c r="G1245" s="34">
        <v>9.08</v>
      </c>
      <c r="H1245" s="34">
        <v>13.2</v>
      </c>
      <c r="I1245" s="34">
        <v>45.5</v>
      </c>
      <c r="J1245" s="34">
        <v>55.9</v>
      </c>
      <c r="K1245" s="34">
        <v>36.799999999999997</v>
      </c>
      <c r="L1245" s="34">
        <v>15.6</v>
      </c>
      <c r="M1245" s="34">
        <v>9.86</v>
      </c>
      <c r="N1245" s="34">
        <v>6.88</v>
      </c>
      <c r="P1245" s="36" t="e">
        <f t="shared" si="519"/>
        <v>#REF!</v>
      </c>
      <c r="Q1245" s="36" t="e">
        <f t="shared" si="520"/>
        <v>#REF!</v>
      </c>
      <c r="R1245" s="36" t="e">
        <f t="shared" si="521"/>
        <v>#REF!</v>
      </c>
      <c r="S1245" s="36" t="e">
        <f t="shared" si="522"/>
        <v>#REF!</v>
      </c>
      <c r="T1245" s="36" t="e">
        <f t="shared" si="523"/>
        <v>#REF!</v>
      </c>
      <c r="U1245" s="36" t="e">
        <f t="shared" si="524"/>
        <v>#REF!</v>
      </c>
      <c r="V1245" s="36" t="e">
        <f t="shared" si="525"/>
        <v>#REF!</v>
      </c>
      <c r="W1245" s="36" t="e">
        <f t="shared" si="526"/>
        <v>#REF!</v>
      </c>
      <c r="X1245" s="36" t="e">
        <f t="shared" si="527"/>
        <v>#REF!</v>
      </c>
      <c r="Y1245" s="36" t="e">
        <f t="shared" si="528"/>
        <v>#REF!</v>
      </c>
      <c r="Z1245" s="36" t="e">
        <f t="shared" si="529"/>
        <v>#REF!</v>
      </c>
      <c r="AA1245" s="36" t="e">
        <f t="shared" si="530"/>
        <v>#REF!</v>
      </c>
    </row>
    <row r="1246" spans="3:27" x14ac:dyDescent="0.3">
      <c r="C1246" s="34">
        <v>7.54</v>
      </c>
      <c r="D1246" s="34">
        <v>6.1</v>
      </c>
      <c r="E1246" s="34">
        <v>10.5</v>
      </c>
      <c r="F1246" s="34">
        <v>10.1</v>
      </c>
      <c r="G1246" s="34">
        <v>9.7200000000000006</v>
      </c>
      <c r="H1246" s="34">
        <v>11.6</v>
      </c>
      <c r="I1246" s="34">
        <v>39.799999999999997</v>
      </c>
      <c r="J1246" s="34">
        <v>77.400000000000006</v>
      </c>
      <c r="K1246" s="34">
        <v>36</v>
      </c>
      <c r="L1246" s="34">
        <v>19.3</v>
      </c>
      <c r="M1246" s="34">
        <v>9.7899999999999991</v>
      </c>
      <c r="N1246" s="34">
        <v>6.71</v>
      </c>
      <c r="P1246" s="36" t="e">
        <f t="shared" si="519"/>
        <v>#REF!</v>
      </c>
      <c r="Q1246" s="36" t="e">
        <f t="shared" si="520"/>
        <v>#REF!</v>
      </c>
      <c r="R1246" s="36" t="e">
        <f t="shared" si="521"/>
        <v>#REF!</v>
      </c>
      <c r="S1246" s="36" t="e">
        <f t="shared" si="522"/>
        <v>#REF!</v>
      </c>
      <c r="T1246" s="36" t="e">
        <f t="shared" si="523"/>
        <v>#REF!</v>
      </c>
      <c r="U1246" s="36" t="e">
        <f t="shared" si="524"/>
        <v>#REF!</v>
      </c>
      <c r="V1246" s="36" t="e">
        <f t="shared" si="525"/>
        <v>#REF!</v>
      </c>
      <c r="W1246" s="36" t="e">
        <f t="shared" si="526"/>
        <v>#REF!</v>
      </c>
      <c r="X1246" s="36" t="e">
        <f t="shared" si="527"/>
        <v>#REF!</v>
      </c>
      <c r="Y1246" s="36" t="e">
        <f t="shared" si="528"/>
        <v>#REF!</v>
      </c>
      <c r="Z1246" s="36" t="e">
        <f t="shared" si="529"/>
        <v>#REF!</v>
      </c>
      <c r="AA1246" s="36" t="e">
        <f t="shared" si="530"/>
        <v>#REF!</v>
      </c>
    </row>
    <row r="1247" spans="3:27" x14ac:dyDescent="0.3">
      <c r="C1247" s="34">
        <v>7.37</v>
      </c>
      <c r="D1247" s="34">
        <v>5.8</v>
      </c>
      <c r="E1247" s="34">
        <v>10.9</v>
      </c>
      <c r="F1247" s="34">
        <v>9.26</v>
      </c>
      <c r="G1247" s="34">
        <v>10</v>
      </c>
      <c r="H1247" s="34">
        <v>14.9</v>
      </c>
      <c r="I1247" s="34">
        <v>38</v>
      </c>
      <c r="J1247" s="34">
        <v>75.900000000000006</v>
      </c>
      <c r="K1247" s="34">
        <v>37.4</v>
      </c>
      <c r="L1247" s="34">
        <v>23.4</v>
      </c>
      <c r="M1247" s="34">
        <v>9.51</v>
      </c>
      <c r="N1247" s="34">
        <v>6.65</v>
      </c>
      <c r="P1247" s="36" t="e">
        <f t="shared" si="519"/>
        <v>#REF!</v>
      </c>
      <c r="Q1247" s="36" t="e">
        <f t="shared" si="520"/>
        <v>#REF!</v>
      </c>
      <c r="R1247" s="36" t="e">
        <f t="shared" si="521"/>
        <v>#REF!</v>
      </c>
      <c r="S1247" s="36" t="e">
        <f t="shared" si="522"/>
        <v>#REF!</v>
      </c>
      <c r="T1247" s="36" t="e">
        <f t="shared" si="523"/>
        <v>#REF!</v>
      </c>
      <c r="U1247" s="36" t="e">
        <f t="shared" si="524"/>
        <v>#REF!</v>
      </c>
      <c r="V1247" s="36" t="e">
        <f t="shared" si="525"/>
        <v>#REF!</v>
      </c>
      <c r="W1247" s="36" t="e">
        <f t="shared" si="526"/>
        <v>#REF!</v>
      </c>
      <c r="X1247" s="36" t="e">
        <f t="shared" si="527"/>
        <v>#REF!</v>
      </c>
      <c r="Y1247" s="36" t="e">
        <f t="shared" si="528"/>
        <v>#REF!</v>
      </c>
      <c r="Z1247" s="36" t="e">
        <f t="shared" si="529"/>
        <v>#REF!</v>
      </c>
      <c r="AA1247" s="36" t="e">
        <f t="shared" si="530"/>
        <v>#REF!</v>
      </c>
    </row>
    <row r="1248" spans="3:27" x14ac:dyDescent="0.3">
      <c r="C1248" s="34">
        <v>7.32</v>
      </c>
      <c r="D1248" s="34">
        <v>6.27</v>
      </c>
      <c r="E1248" s="34">
        <v>10.1</v>
      </c>
      <c r="F1248" s="34">
        <v>10.8</v>
      </c>
      <c r="G1248" s="34">
        <v>11.4</v>
      </c>
      <c r="H1248" s="34">
        <v>16</v>
      </c>
      <c r="I1248" s="34">
        <v>35.299999999999997</v>
      </c>
      <c r="J1248" s="34">
        <v>74</v>
      </c>
      <c r="K1248" s="34">
        <v>41.3</v>
      </c>
      <c r="L1248" s="34">
        <v>22.8</v>
      </c>
      <c r="M1248" s="34">
        <v>9.86</v>
      </c>
      <c r="N1248" s="34">
        <v>6.6</v>
      </c>
      <c r="P1248" s="36" t="e">
        <f t="shared" si="519"/>
        <v>#REF!</v>
      </c>
      <c r="Q1248" s="36" t="e">
        <f t="shared" si="520"/>
        <v>#REF!</v>
      </c>
      <c r="R1248" s="36" t="e">
        <f t="shared" si="521"/>
        <v>#REF!</v>
      </c>
      <c r="S1248" s="36" t="e">
        <f t="shared" si="522"/>
        <v>#REF!</v>
      </c>
      <c r="T1248" s="36" t="e">
        <f t="shared" si="523"/>
        <v>#REF!</v>
      </c>
      <c r="U1248" s="36" t="e">
        <f t="shared" si="524"/>
        <v>#REF!</v>
      </c>
      <c r="V1248" s="36" t="e">
        <f t="shared" si="525"/>
        <v>#REF!</v>
      </c>
      <c r="W1248" s="36" t="e">
        <f t="shared" si="526"/>
        <v>#REF!</v>
      </c>
      <c r="X1248" s="36" t="e">
        <f t="shared" si="527"/>
        <v>#REF!</v>
      </c>
      <c r="Y1248" s="36" t="e">
        <f t="shared" si="528"/>
        <v>#REF!</v>
      </c>
      <c r="Z1248" s="36" t="e">
        <f t="shared" si="529"/>
        <v>#REF!</v>
      </c>
      <c r="AA1248" s="36" t="e">
        <f t="shared" si="530"/>
        <v>#REF!</v>
      </c>
    </row>
    <row r="1249" spans="1:40" x14ac:dyDescent="0.3">
      <c r="C1249" s="34">
        <v>7.55</v>
      </c>
      <c r="D1249" s="34">
        <v>7.27</v>
      </c>
      <c r="E1249" s="34">
        <v>9.7899999999999991</v>
      </c>
      <c r="F1249" s="34">
        <v>10.199999999999999</v>
      </c>
      <c r="G1249" s="34">
        <v>10.8</v>
      </c>
      <c r="H1249" s="34">
        <v>15.5</v>
      </c>
      <c r="I1249" s="34">
        <v>33.5</v>
      </c>
      <c r="J1249" s="34">
        <v>71.5</v>
      </c>
      <c r="K1249" s="34">
        <v>38.4</v>
      </c>
      <c r="L1249" s="34">
        <v>21.1</v>
      </c>
      <c r="M1249" s="34">
        <v>9.52</v>
      </c>
      <c r="N1249" s="34">
        <v>6.54</v>
      </c>
      <c r="P1249" s="36" t="e">
        <f t="shared" si="519"/>
        <v>#REF!</v>
      </c>
      <c r="Q1249" s="36" t="e">
        <f t="shared" si="520"/>
        <v>#REF!</v>
      </c>
      <c r="R1249" s="36" t="e">
        <f t="shared" si="521"/>
        <v>#REF!</v>
      </c>
      <c r="S1249" s="36" t="e">
        <f t="shared" si="522"/>
        <v>#REF!</v>
      </c>
      <c r="T1249" s="36" t="e">
        <f t="shared" si="523"/>
        <v>#REF!</v>
      </c>
      <c r="U1249" s="36" t="e">
        <f t="shared" si="524"/>
        <v>#REF!</v>
      </c>
      <c r="V1249" s="36" t="e">
        <f t="shared" si="525"/>
        <v>#REF!</v>
      </c>
      <c r="W1249" s="36" t="e">
        <f t="shared" si="526"/>
        <v>#REF!</v>
      </c>
      <c r="X1249" s="36" t="e">
        <f t="shared" si="527"/>
        <v>#REF!</v>
      </c>
      <c r="Y1249" s="36" t="e">
        <f t="shared" si="528"/>
        <v>#REF!</v>
      </c>
      <c r="Z1249" s="36" t="e">
        <f t="shared" si="529"/>
        <v>#REF!</v>
      </c>
      <c r="AA1249" s="36" t="e">
        <f t="shared" si="530"/>
        <v>#REF!</v>
      </c>
    </row>
    <row r="1250" spans="1:40" x14ac:dyDescent="0.3">
      <c r="C1250" s="34">
        <v>7.37</v>
      </c>
      <c r="D1250" s="34">
        <v>6.99</v>
      </c>
      <c r="E1250" s="34">
        <v>11.1</v>
      </c>
      <c r="F1250" s="34">
        <v>10.1</v>
      </c>
      <c r="G1250" s="34">
        <v>11.3</v>
      </c>
      <c r="H1250" s="34">
        <v>14.3</v>
      </c>
      <c r="I1250" s="34">
        <v>33.6</v>
      </c>
      <c r="J1250" s="34">
        <v>68.900000000000006</v>
      </c>
      <c r="K1250" s="34">
        <v>37.6</v>
      </c>
      <c r="L1250" s="34">
        <v>20.2</v>
      </c>
      <c r="M1250" s="34">
        <v>9.26</v>
      </c>
      <c r="N1250" s="34">
        <v>7.37</v>
      </c>
      <c r="P1250" s="36" t="e">
        <f t="shared" si="519"/>
        <v>#REF!</v>
      </c>
      <c r="Q1250" s="36" t="e">
        <f t="shared" si="520"/>
        <v>#REF!</v>
      </c>
      <c r="R1250" s="36" t="e">
        <f t="shared" si="521"/>
        <v>#REF!</v>
      </c>
      <c r="S1250" s="36" t="e">
        <f t="shared" si="522"/>
        <v>#REF!</v>
      </c>
      <c r="T1250" s="36" t="e">
        <f t="shared" si="523"/>
        <v>#REF!</v>
      </c>
      <c r="U1250" s="36" t="e">
        <f t="shared" si="524"/>
        <v>#REF!</v>
      </c>
      <c r="V1250" s="36" t="e">
        <f t="shared" si="525"/>
        <v>#REF!</v>
      </c>
      <c r="W1250" s="36" t="e">
        <f t="shared" si="526"/>
        <v>#REF!</v>
      </c>
      <c r="X1250" s="36" t="e">
        <f t="shared" si="527"/>
        <v>#REF!</v>
      </c>
      <c r="Y1250" s="36" t="e">
        <f t="shared" si="528"/>
        <v>#REF!</v>
      </c>
      <c r="Z1250" s="36" t="e">
        <f t="shared" si="529"/>
        <v>#REF!</v>
      </c>
      <c r="AA1250" s="36" t="e">
        <f t="shared" si="530"/>
        <v>#REF!</v>
      </c>
    </row>
    <row r="1251" spans="1:40" x14ac:dyDescent="0.3">
      <c r="C1251" s="34">
        <v>7.15</v>
      </c>
      <c r="D1251" s="34">
        <v>6.27</v>
      </c>
      <c r="E1251" s="34">
        <v>9.8699999999999992</v>
      </c>
      <c r="F1251" s="34">
        <v>10.199999999999999</v>
      </c>
      <c r="G1251" s="34">
        <v>11.5</v>
      </c>
      <c r="H1251" s="34">
        <v>13.1</v>
      </c>
      <c r="I1251" s="34">
        <v>37.299999999999997</v>
      </c>
      <c r="J1251" s="34">
        <v>65.400000000000006</v>
      </c>
      <c r="K1251" s="34">
        <v>34.6</v>
      </c>
      <c r="L1251" s="34">
        <v>19.7</v>
      </c>
      <c r="M1251" s="34">
        <v>9.26</v>
      </c>
      <c r="N1251" s="34">
        <v>7.15</v>
      </c>
      <c r="P1251" s="36" t="e">
        <f t="shared" si="519"/>
        <v>#REF!</v>
      </c>
      <c r="Q1251" s="36" t="e">
        <f t="shared" si="520"/>
        <v>#REF!</v>
      </c>
      <c r="R1251" s="36" t="e">
        <f t="shared" si="521"/>
        <v>#REF!</v>
      </c>
      <c r="S1251" s="36" t="e">
        <f t="shared" si="522"/>
        <v>#REF!</v>
      </c>
      <c r="T1251" s="36" t="e">
        <f t="shared" si="523"/>
        <v>#REF!</v>
      </c>
      <c r="U1251" s="36" t="e">
        <f t="shared" si="524"/>
        <v>#REF!</v>
      </c>
      <c r="V1251" s="36" t="e">
        <f t="shared" si="525"/>
        <v>#REF!</v>
      </c>
      <c r="W1251" s="36" t="e">
        <f t="shared" si="526"/>
        <v>#REF!</v>
      </c>
      <c r="X1251" s="36" t="e">
        <f t="shared" si="527"/>
        <v>#REF!</v>
      </c>
      <c r="Y1251" s="36" t="e">
        <f t="shared" si="528"/>
        <v>#REF!</v>
      </c>
      <c r="Z1251" s="36" t="e">
        <f t="shared" si="529"/>
        <v>#REF!</v>
      </c>
      <c r="AA1251" s="36" t="e">
        <f t="shared" si="530"/>
        <v>#REF!</v>
      </c>
    </row>
    <row r="1252" spans="1:40" x14ac:dyDescent="0.3">
      <c r="C1252" s="34">
        <v>7.15</v>
      </c>
      <c r="D1252" s="34">
        <v>6</v>
      </c>
      <c r="E1252" s="34">
        <v>9.35</v>
      </c>
      <c r="F1252" s="34">
        <v>9.65</v>
      </c>
      <c r="G1252" s="34">
        <v>10.8</v>
      </c>
      <c r="H1252" s="34">
        <v>12.5</v>
      </c>
      <c r="I1252" s="34">
        <v>52</v>
      </c>
      <c r="J1252" s="34">
        <v>61</v>
      </c>
      <c r="K1252" s="34">
        <v>36.299999999999997</v>
      </c>
      <c r="L1252" s="34">
        <v>19.399999999999999</v>
      </c>
      <c r="M1252" s="34">
        <v>9.14</v>
      </c>
      <c r="N1252" s="34">
        <v>6.71</v>
      </c>
      <c r="P1252" s="36" t="e">
        <f t="shared" si="519"/>
        <v>#REF!</v>
      </c>
      <c r="Q1252" s="36" t="e">
        <f t="shared" si="520"/>
        <v>#REF!</v>
      </c>
      <c r="R1252" s="36" t="e">
        <f t="shared" si="521"/>
        <v>#REF!</v>
      </c>
      <c r="S1252" s="36" t="e">
        <f t="shared" si="522"/>
        <v>#REF!</v>
      </c>
      <c r="T1252" s="36" t="e">
        <f t="shared" si="523"/>
        <v>#REF!</v>
      </c>
      <c r="U1252" s="36" t="e">
        <f t="shared" si="524"/>
        <v>#REF!</v>
      </c>
      <c r="V1252" s="36" t="e">
        <f t="shared" si="525"/>
        <v>#REF!</v>
      </c>
      <c r="W1252" s="36" t="e">
        <f t="shared" si="526"/>
        <v>#REF!</v>
      </c>
      <c r="X1252" s="36" t="e">
        <f t="shared" si="527"/>
        <v>#REF!</v>
      </c>
      <c r="Y1252" s="36" t="e">
        <f t="shared" si="528"/>
        <v>#REF!</v>
      </c>
      <c r="Z1252" s="36" t="e">
        <f t="shared" si="529"/>
        <v>#REF!</v>
      </c>
      <c r="AA1252" s="36" t="e">
        <f t="shared" si="530"/>
        <v>#REF!</v>
      </c>
    </row>
    <row r="1253" spans="1:40" x14ac:dyDescent="0.3">
      <c r="C1253" s="34">
        <v>7.15</v>
      </c>
      <c r="D1253" s="34">
        <v>5.75</v>
      </c>
      <c r="E1253" s="34">
        <v>8.27</v>
      </c>
      <c r="F1253" s="34">
        <v>10.4</v>
      </c>
      <c r="G1253" s="34">
        <v>9.7899999999999991</v>
      </c>
      <c r="H1253" s="34">
        <v>15</v>
      </c>
      <c r="I1253" s="34">
        <v>67</v>
      </c>
      <c r="J1253" s="34">
        <v>55.2</v>
      </c>
      <c r="K1253" s="34">
        <v>37.4</v>
      </c>
      <c r="L1253" s="34">
        <v>18.600000000000001</v>
      </c>
      <c r="M1253" s="34">
        <v>10</v>
      </c>
      <c r="N1253" s="34">
        <v>6.65</v>
      </c>
      <c r="P1253" s="36" t="e">
        <f t="shared" si="519"/>
        <v>#REF!</v>
      </c>
      <c r="Q1253" s="36" t="e">
        <f t="shared" si="520"/>
        <v>#REF!</v>
      </c>
      <c r="R1253" s="36" t="e">
        <f t="shared" si="521"/>
        <v>#REF!</v>
      </c>
      <c r="S1253" s="36" t="e">
        <f t="shared" si="522"/>
        <v>#REF!</v>
      </c>
      <c r="T1253" s="36" t="e">
        <f t="shared" si="523"/>
        <v>#REF!</v>
      </c>
      <c r="U1253" s="36" t="e">
        <f t="shared" si="524"/>
        <v>#REF!</v>
      </c>
      <c r="V1253" s="36" t="e">
        <f t="shared" si="525"/>
        <v>#REF!</v>
      </c>
      <c r="W1253" s="36" t="e">
        <f t="shared" si="526"/>
        <v>#REF!</v>
      </c>
      <c r="X1253" s="36" t="e">
        <f t="shared" si="527"/>
        <v>#REF!</v>
      </c>
      <c r="Y1253" s="36" t="e">
        <f t="shared" si="528"/>
        <v>#REF!</v>
      </c>
      <c r="Z1253" s="36" t="e">
        <f t="shared" si="529"/>
        <v>#REF!</v>
      </c>
      <c r="AA1253" s="36" t="e">
        <f t="shared" si="530"/>
        <v>#REF!</v>
      </c>
    </row>
    <row r="1254" spans="1:40" x14ac:dyDescent="0.3">
      <c r="C1254" s="34">
        <v>7.54</v>
      </c>
      <c r="D1254" s="34">
        <v>5.75</v>
      </c>
      <c r="E1254" s="34">
        <v>8.52</v>
      </c>
      <c r="F1254" s="34">
        <v>10.8</v>
      </c>
      <c r="G1254" s="34">
        <v>10.8</v>
      </c>
      <c r="H1254" s="34">
        <v>17.600000000000001</v>
      </c>
      <c r="I1254" s="34">
        <v>79</v>
      </c>
      <c r="J1254" s="34">
        <v>51.3</v>
      </c>
      <c r="K1254" s="34">
        <v>35.4</v>
      </c>
      <c r="L1254" s="34">
        <v>17.8</v>
      </c>
      <c r="M1254" s="34">
        <v>9.7899999999999991</v>
      </c>
      <c r="N1254" s="34">
        <v>6.54</v>
      </c>
      <c r="P1254" s="36" t="e">
        <f t="shared" si="519"/>
        <v>#REF!</v>
      </c>
      <c r="Q1254" s="36" t="e">
        <f t="shared" si="520"/>
        <v>#REF!</v>
      </c>
      <c r="R1254" s="36" t="e">
        <f t="shared" si="521"/>
        <v>#REF!</v>
      </c>
      <c r="S1254" s="36" t="e">
        <f t="shared" si="522"/>
        <v>#REF!</v>
      </c>
      <c r="T1254" s="36" t="e">
        <f t="shared" si="523"/>
        <v>#REF!</v>
      </c>
      <c r="U1254" s="36" t="e">
        <f t="shared" si="524"/>
        <v>#REF!</v>
      </c>
      <c r="V1254" s="36" t="e">
        <f t="shared" si="525"/>
        <v>#REF!</v>
      </c>
      <c r="W1254" s="36" t="e">
        <f t="shared" si="526"/>
        <v>#REF!</v>
      </c>
      <c r="X1254" s="36" t="e">
        <f t="shared" si="527"/>
        <v>#REF!</v>
      </c>
      <c r="Y1254" s="36" t="e">
        <f t="shared" si="528"/>
        <v>#REF!</v>
      </c>
      <c r="Z1254" s="36" t="e">
        <f t="shared" si="529"/>
        <v>#REF!</v>
      </c>
      <c r="AA1254" s="36" t="e">
        <f t="shared" si="530"/>
        <v>#REF!</v>
      </c>
    </row>
    <row r="1255" spans="1:40" x14ac:dyDescent="0.3">
      <c r="C1255" s="34">
        <v>7.37</v>
      </c>
      <c r="E1255" s="34">
        <v>7.96</v>
      </c>
      <c r="F1255" s="34">
        <v>10.1</v>
      </c>
      <c r="G1255" s="34">
        <v>10.1</v>
      </c>
      <c r="H1255" s="34">
        <v>17.899999999999999</v>
      </c>
      <c r="I1255" s="34">
        <v>81.3</v>
      </c>
      <c r="J1255" s="34">
        <v>49.2</v>
      </c>
      <c r="K1255" s="34">
        <v>36.6</v>
      </c>
      <c r="L1255" s="34">
        <v>16.899999999999999</v>
      </c>
      <c r="M1255" s="34">
        <v>9.32</v>
      </c>
      <c r="N1255" s="34">
        <v>6.49</v>
      </c>
      <c r="P1255" s="36" t="e">
        <f>IF(C1255="NaN", "", C1255*$G$7)</f>
        <v>#REF!</v>
      </c>
      <c r="Q1255" s="36"/>
      <c r="R1255" s="36" t="e">
        <f t="shared" ref="R1255:AA1256" si="532">IF(E1255="NaN", "", E1255*$G$7)</f>
        <v>#REF!</v>
      </c>
      <c r="S1255" s="36" t="e">
        <f t="shared" si="532"/>
        <v>#REF!</v>
      </c>
      <c r="T1255" s="36" t="e">
        <f t="shared" si="532"/>
        <v>#REF!</v>
      </c>
      <c r="U1255" s="36" t="e">
        <f t="shared" si="532"/>
        <v>#REF!</v>
      </c>
      <c r="V1255" s="36" t="e">
        <f t="shared" si="532"/>
        <v>#REF!</v>
      </c>
      <c r="W1255" s="36" t="e">
        <f t="shared" si="532"/>
        <v>#REF!</v>
      </c>
      <c r="X1255" s="36" t="e">
        <f t="shared" si="532"/>
        <v>#REF!</v>
      </c>
      <c r="Y1255" s="36" t="e">
        <f t="shared" si="532"/>
        <v>#REF!</v>
      </c>
      <c r="Z1255" s="36" t="e">
        <f t="shared" si="532"/>
        <v>#REF!</v>
      </c>
      <c r="AA1255" s="36" t="e">
        <f t="shared" si="532"/>
        <v>#REF!</v>
      </c>
    </row>
    <row r="1256" spans="1:40" x14ac:dyDescent="0.3">
      <c r="C1256" s="34">
        <v>7.1</v>
      </c>
      <c r="E1256" s="34">
        <v>7.85</v>
      </c>
      <c r="F1256" s="34">
        <v>10.3</v>
      </c>
      <c r="G1256" s="34">
        <v>9.7200000000000006</v>
      </c>
      <c r="H1256" s="34">
        <v>19.899999999999999</v>
      </c>
      <c r="I1256" s="34">
        <v>94.5</v>
      </c>
      <c r="J1256" s="34">
        <v>45.5</v>
      </c>
      <c r="K1256" s="34">
        <v>36.6</v>
      </c>
      <c r="L1256" s="34">
        <v>16.2</v>
      </c>
      <c r="M1256" s="34">
        <v>9.01</v>
      </c>
      <c r="N1256" s="34">
        <v>6.54</v>
      </c>
      <c r="P1256" s="36" t="e">
        <f>IF(C1256="NaN", "", C1256*$G$7)</f>
        <v>#REF!</v>
      </c>
      <c r="Q1256" s="36"/>
      <c r="R1256" s="36" t="e">
        <f t="shared" si="532"/>
        <v>#REF!</v>
      </c>
      <c r="S1256" s="36" t="e">
        <f t="shared" si="532"/>
        <v>#REF!</v>
      </c>
      <c r="T1256" s="36" t="e">
        <f t="shared" si="532"/>
        <v>#REF!</v>
      </c>
      <c r="U1256" s="36" t="e">
        <f t="shared" si="532"/>
        <v>#REF!</v>
      </c>
      <c r="V1256" s="36" t="e">
        <f t="shared" si="532"/>
        <v>#REF!</v>
      </c>
      <c r="W1256" s="36" t="e">
        <f t="shared" si="532"/>
        <v>#REF!</v>
      </c>
      <c r="X1256" s="36" t="e">
        <f t="shared" si="532"/>
        <v>#REF!</v>
      </c>
      <c r="Y1256" s="36" t="e">
        <f t="shared" si="532"/>
        <v>#REF!</v>
      </c>
      <c r="Z1256" s="36" t="e">
        <f t="shared" si="532"/>
        <v>#REF!</v>
      </c>
      <c r="AA1256" s="36" t="e">
        <f t="shared" si="532"/>
        <v>#REF!</v>
      </c>
    </row>
    <row r="1257" spans="1:40" x14ac:dyDescent="0.3">
      <c r="C1257" s="34">
        <v>7.04</v>
      </c>
      <c r="E1257" s="34">
        <v>7.61</v>
      </c>
      <c r="G1257" s="34">
        <v>10.8</v>
      </c>
      <c r="I1257" s="34">
        <v>101</v>
      </c>
      <c r="J1257" s="34">
        <v>42.2</v>
      </c>
      <c r="L1257" s="34">
        <v>15.5</v>
      </c>
      <c r="N1257" s="34">
        <v>6.32</v>
      </c>
      <c r="P1257" s="36" t="e">
        <f>IF(C1257="NaN", "", C1257*$G$7)</f>
        <v>#REF!</v>
      </c>
      <c r="Q1257" s="36"/>
      <c r="R1257" s="36" t="e">
        <f>IF(E1257="NaN", "", E1257*$G$7)</f>
        <v>#REF!</v>
      </c>
      <c r="S1257" s="36"/>
      <c r="T1257" s="36" t="e">
        <f>IF(G1257="NaN", "", G1257*$G$7)</f>
        <v>#REF!</v>
      </c>
      <c r="U1257" s="36"/>
      <c r="V1257" s="36" t="e">
        <f>IF(I1257="NaN", "", I1257*$G$7)</f>
        <v>#REF!</v>
      </c>
      <c r="W1257" s="36" t="e">
        <f>IF(J1257="NaN", "", J1257*$G$7)</f>
        <v>#REF!</v>
      </c>
      <c r="X1257" s="36"/>
      <c r="Y1257" s="36" t="e">
        <f>IF(L1257="NaN", "", L1257*$G$7)</f>
        <v>#REF!</v>
      </c>
      <c r="Z1257" s="36"/>
      <c r="AA1257" s="36" t="e">
        <f>IF(N1257="NaN", "", N1257*$G$7)</f>
        <v>#REF!</v>
      </c>
    </row>
    <row r="1258" spans="1:40" x14ac:dyDescent="0.3">
      <c r="P1258" s="36"/>
      <c r="Q1258" s="36"/>
      <c r="R1258" s="36"/>
      <c r="S1258" s="36"/>
      <c r="T1258" s="36"/>
      <c r="U1258" s="36"/>
      <c r="V1258" s="36"/>
      <c r="W1258" s="36"/>
      <c r="X1258" s="36"/>
      <c r="Y1258" s="36"/>
      <c r="Z1258" s="36"/>
      <c r="AA1258" s="36"/>
    </row>
    <row r="1259" spans="1:40" x14ac:dyDescent="0.3">
      <c r="A1259" s="34">
        <v>2006</v>
      </c>
      <c r="C1259" s="34">
        <v>6.05</v>
      </c>
      <c r="D1259" s="34">
        <v>5.41</v>
      </c>
      <c r="E1259" s="34">
        <v>3.75</v>
      </c>
      <c r="F1259" s="34">
        <v>4.08</v>
      </c>
      <c r="G1259" s="34">
        <v>7.1</v>
      </c>
      <c r="H1259" s="34">
        <v>11.6</v>
      </c>
      <c r="I1259" s="34">
        <v>12.6</v>
      </c>
      <c r="J1259" s="34">
        <v>54.1</v>
      </c>
      <c r="K1259" s="34">
        <v>65.099999999999994</v>
      </c>
      <c r="L1259" s="34">
        <v>35.1</v>
      </c>
      <c r="M1259" s="34">
        <v>18.600000000000001</v>
      </c>
      <c r="N1259" s="34">
        <v>7.32</v>
      </c>
      <c r="P1259" s="36" t="e">
        <f t="shared" ref="P1259:P1286" si="533">IF(C1259="NaN", "", C1259*$G$7)</f>
        <v>#REF!</v>
      </c>
      <c r="Q1259" s="36" t="e">
        <f t="shared" ref="Q1259:Q1286" si="534">IF(D1259="NaN", "", D1259*$G$7)</f>
        <v>#REF!</v>
      </c>
      <c r="R1259" s="36" t="e">
        <f t="shared" ref="R1259:R1286" si="535">IF(E1259="NaN", "", E1259*$G$7)</f>
        <v>#REF!</v>
      </c>
      <c r="S1259" s="36" t="e">
        <f t="shared" ref="S1259:S1286" si="536">IF(F1259="NaN", "", F1259*$G$7)</f>
        <v>#REF!</v>
      </c>
      <c r="T1259" s="36" t="e">
        <f t="shared" ref="T1259:T1286" si="537">IF(G1259="NaN", "", G1259*$G$7)</f>
        <v>#REF!</v>
      </c>
      <c r="U1259" s="36" t="e">
        <f t="shared" ref="U1259:U1286" si="538">IF(H1259="NaN", "", H1259*$G$7)</f>
        <v>#REF!</v>
      </c>
      <c r="V1259" s="36" t="e">
        <f t="shared" ref="V1259:V1286" si="539">IF(I1259="NaN", "", I1259*$G$7)</f>
        <v>#REF!</v>
      </c>
      <c r="W1259" s="36" t="e">
        <f t="shared" ref="W1259:W1286" si="540">IF(J1259="NaN", "", J1259*$G$7)</f>
        <v>#REF!</v>
      </c>
      <c r="X1259" s="36" t="e">
        <f t="shared" ref="X1259:X1286" si="541">IF(K1259="NaN", "", K1259*$G$7)</f>
        <v>#REF!</v>
      </c>
      <c r="Y1259" s="36" t="e">
        <f t="shared" ref="Y1259:Y1286" si="542">IF(L1259="NaN", "", L1259*$G$7)</f>
        <v>#REF!</v>
      </c>
      <c r="Z1259" s="36" t="e">
        <f t="shared" ref="Z1259:Z1286" si="543">IF(M1259="NaN", "", M1259*$G$7)</f>
        <v>#REF!</v>
      </c>
      <c r="AA1259" s="36" t="e">
        <f t="shared" ref="AA1259:AA1286" si="544">IF(N1259="NaN", "", N1259*$G$7)</f>
        <v>#REF!</v>
      </c>
      <c r="AC1259" s="3" t="e">
        <f t="shared" ref="AC1259:AN1259" si="545">AVERAGE(P1259:P1289)</f>
        <v>#REF!</v>
      </c>
      <c r="AD1259" s="3" t="e">
        <f t="shared" si="545"/>
        <v>#REF!</v>
      </c>
      <c r="AE1259" s="3" t="e">
        <f t="shared" si="545"/>
        <v>#REF!</v>
      </c>
      <c r="AF1259" s="3" t="e">
        <f t="shared" si="545"/>
        <v>#REF!</v>
      </c>
      <c r="AG1259" s="3" t="e">
        <f t="shared" si="545"/>
        <v>#REF!</v>
      </c>
      <c r="AH1259" s="3" t="e">
        <f t="shared" si="545"/>
        <v>#REF!</v>
      </c>
      <c r="AI1259" s="3" t="e">
        <f t="shared" si="545"/>
        <v>#REF!</v>
      </c>
      <c r="AJ1259" s="3" t="e">
        <f t="shared" si="545"/>
        <v>#REF!</v>
      </c>
      <c r="AK1259" s="3" t="e">
        <f t="shared" si="545"/>
        <v>#REF!</v>
      </c>
      <c r="AL1259" s="3" t="e">
        <f t="shared" si="545"/>
        <v>#REF!</v>
      </c>
      <c r="AM1259" s="3" t="e">
        <f t="shared" si="545"/>
        <v>#REF!</v>
      </c>
      <c r="AN1259" s="3" t="e">
        <f t="shared" si="545"/>
        <v>#REF!</v>
      </c>
    </row>
    <row r="1260" spans="1:40" x14ac:dyDescent="0.3">
      <c r="C1260" s="34">
        <v>6.1</v>
      </c>
      <c r="D1260" s="34">
        <v>5.26</v>
      </c>
      <c r="E1260" s="34">
        <v>3.71</v>
      </c>
      <c r="F1260" s="34">
        <v>3.92</v>
      </c>
      <c r="G1260" s="34">
        <v>6.88</v>
      </c>
      <c r="H1260" s="34">
        <v>12.3</v>
      </c>
      <c r="I1260" s="34">
        <v>12</v>
      </c>
      <c r="J1260" s="34">
        <v>53.1</v>
      </c>
      <c r="K1260" s="34">
        <v>59.8</v>
      </c>
      <c r="L1260" s="34">
        <v>34.299999999999997</v>
      </c>
      <c r="M1260" s="34">
        <v>18.100000000000001</v>
      </c>
      <c r="N1260" s="34">
        <v>7.1</v>
      </c>
      <c r="P1260" s="36" t="e">
        <f t="shared" si="533"/>
        <v>#REF!</v>
      </c>
      <c r="Q1260" s="36" t="e">
        <f t="shared" si="534"/>
        <v>#REF!</v>
      </c>
      <c r="R1260" s="36" t="e">
        <f t="shared" si="535"/>
        <v>#REF!</v>
      </c>
      <c r="S1260" s="36" t="e">
        <f t="shared" si="536"/>
        <v>#REF!</v>
      </c>
      <c r="T1260" s="36" t="e">
        <f t="shared" si="537"/>
        <v>#REF!</v>
      </c>
      <c r="U1260" s="36" t="e">
        <f t="shared" si="538"/>
        <v>#REF!</v>
      </c>
      <c r="V1260" s="36" t="e">
        <f t="shared" si="539"/>
        <v>#REF!</v>
      </c>
      <c r="W1260" s="36" t="e">
        <f t="shared" si="540"/>
        <v>#REF!</v>
      </c>
      <c r="X1260" s="36" t="e">
        <f t="shared" si="541"/>
        <v>#REF!</v>
      </c>
      <c r="Y1260" s="36" t="e">
        <f t="shared" si="542"/>
        <v>#REF!</v>
      </c>
      <c r="Z1260" s="36" t="e">
        <f t="shared" si="543"/>
        <v>#REF!</v>
      </c>
      <c r="AA1260" s="36" t="e">
        <f t="shared" si="544"/>
        <v>#REF!</v>
      </c>
    </row>
    <row r="1261" spans="1:40" x14ac:dyDescent="0.3">
      <c r="C1261" s="34">
        <v>6</v>
      </c>
      <c r="D1261" s="34">
        <v>5.17</v>
      </c>
      <c r="E1261" s="34">
        <v>3.54</v>
      </c>
      <c r="F1261" s="34">
        <v>3.71</v>
      </c>
      <c r="G1261" s="34">
        <v>7.48</v>
      </c>
      <c r="H1261" s="34">
        <v>11.3</v>
      </c>
      <c r="I1261" s="34">
        <v>10.4</v>
      </c>
      <c r="J1261" s="34">
        <v>79.2</v>
      </c>
      <c r="K1261" s="34">
        <v>57.5</v>
      </c>
      <c r="L1261" s="34">
        <v>33.299999999999997</v>
      </c>
      <c r="M1261" s="34">
        <v>13.5</v>
      </c>
      <c r="N1261" s="34">
        <v>6.88</v>
      </c>
      <c r="P1261" s="36" t="e">
        <f t="shared" si="533"/>
        <v>#REF!</v>
      </c>
      <c r="Q1261" s="36" t="e">
        <f t="shared" si="534"/>
        <v>#REF!</v>
      </c>
      <c r="R1261" s="36" t="e">
        <f t="shared" si="535"/>
        <v>#REF!</v>
      </c>
      <c r="S1261" s="36" t="e">
        <f t="shared" si="536"/>
        <v>#REF!</v>
      </c>
      <c r="T1261" s="36" t="e">
        <f t="shared" si="537"/>
        <v>#REF!</v>
      </c>
      <c r="U1261" s="36" t="e">
        <f t="shared" si="538"/>
        <v>#REF!</v>
      </c>
      <c r="V1261" s="36" t="e">
        <f t="shared" si="539"/>
        <v>#REF!</v>
      </c>
      <c r="W1261" s="36" t="e">
        <f t="shared" si="540"/>
        <v>#REF!</v>
      </c>
      <c r="X1261" s="36" t="e">
        <f t="shared" si="541"/>
        <v>#REF!</v>
      </c>
      <c r="Y1261" s="36" t="e">
        <f t="shared" si="542"/>
        <v>#REF!</v>
      </c>
      <c r="Z1261" s="36" t="e">
        <f t="shared" si="543"/>
        <v>#REF!</v>
      </c>
      <c r="AA1261" s="36" t="e">
        <f t="shared" si="544"/>
        <v>#REF!</v>
      </c>
    </row>
    <row r="1262" spans="1:40" x14ac:dyDescent="0.3">
      <c r="C1262" s="34">
        <v>5.84</v>
      </c>
      <c r="D1262" s="34">
        <v>5.0199999999999996</v>
      </c>
      <c r="E1262" s="34">
        <v>3.42</v>
      </c>
      <c r="F1262" s="34">
        <v>3.54</v>
      </c>
      <c r="G1262" s="34">
        <v>7.26</v>
      </c>
      <c r="H1262" s="34">
        <v>10.9</v>
      </c>
      <c r="I1262" s="34">
        <v>10.3</v>
      </c>
      <c r="J1262" s="34">
        <v>80.099999999999994</v>
      </c>
      <c r="K1262" s="34">
        <v>49.7</v>
      </c>
      <c r="L1262" s="34">
        <v>32.4</v>
      </c>
      <c r="M1262" s="34">
        <v>11.6</v>
      </c>
      <c r="N1262" s="34">
        <v>6.88</v>
      </c>
      <c r="P1262" s="36" t="e">
        <f t="shared" si="533"/>
        <v>#REF!</v>
      </c>
      <c r="Q1262" s="36" t="e">
        <f t="shared" si="534"/>
        <v>#REF!</v>
      </c>
      <c r="R1262" s="36" t="e">
        <f t="shared" si="535"/>
        <v>#REF!</v>
      </c>
      <c r="S1262" s="36" t="e">
        <f t="shared" si="536"/>
        <v>#REF!</v>
      </c>
      <c r="T1262" s="36" t="e">
        <f t="shared" si="537"/>
        <v>#REF!</v>
      </c>
      <c r="U1262" s="36" t="e">
        <f t="shared" si="538"/>
        <v>#REF!</v>
      </c>
      <c r="V1262" s="36" t="e">
        <f t="shared" si="539"/>
        <v>#REF!</v>
      </c>
      <c r="W1262" s="36" t="e">
        <f t="shared" si="540"/>
        <v>#REF!</v>
      </c>
      <c r="X1262" s="36" t="e">
        <f t="shared" si="541"/>
        <v>#REF!</v>
      </c>
      <c r="Y1262" s="36" t="e">
        <f t="shared" si="542"/>
        <v>#REF!</v>
      </c>
      <c r="Z1262" s="36" t="e">
        <f t="shared" si="543"/>
        <v>#REF!</v>
      </c>
      <c r="AA1262" s="36" t="e">
        <f t="shared" si="544"/>
        <v>#REF!</v>
      </c>
    </row>
    <row r="1263" spans="1:40" x14ac:dyDescent="0.3">
      <c r="C1263" s="34">
        <v>5.89</v>
      </c>
      <c r="D1263" s="34">
        <v>4.88</v>
      </c>
      <c r="E1263" s="34">
        <v>3.33</v>
      </c>
      <c r="F1263" s="34">
        <v>3.37</v>
      </c>
      <c r="G1263" s="34">
        <v>7.27</v>
      </c>
      <c r="H1263" s="34">
        <v>11.8</v>
      </c>
      <c r="I1263" s="34">
        <v>15.4</v>
      </c>
      <c r="J1263" s="34">
        <v>80</v>
      </c>
      <c r="K1263" s="34">
        <v>41.6</v>
      </c>
      <c r="L1263" s="34">
        <v>31.7</v>
      </c>
      <c r="M1263" s="34">
        <v>13.3</v>
      </c>
      <c r="N1263" s="34">
        <v>7.37</v>
      </c>
      <c r="P1263" s="36" t="e">
        <f t="shared" si="533"/>
        <v>#REF!</v>
      </c>
      <c r="Q1263" s="36" t="e">
        <f t="shared" si="534"/>
        <v>#REF!</v>
      </c>
      <c r="R1263" s="36" t="e">
        <f t="shared" si="535"/>
        <v>#REF!</v>
      </c>
      <c r="S1263" s="36" t="e">
        <f t="shared" si="536"/>
        <v>#REF!</v>
      </c>
      <c r="T1263" s="36" t="e">
        <f t="shared" si="537"/>
        <v>#REF!</v>
      </c>
      <c r="U1263" s="36" t="e">
        <f t="shared" si="538"/>
        <v>#REF!</v>
      </c>
      <c r="V1263" s="36" t="e">
        <f t="shared" si="539"/>
        <v>#REF!</v>
      </c>
      <c r="W1263" s="36" t="e">
        <f t="shared" si="540"/>
        <v>#REF!</v>
      </c>
      <c r="X1263" s="36" t="e">
        <f t="shared" si="541"/>
        <v>#REF!</v>
      </c>
      <c r="Y1263" s="36" t="e">
        <f t="shared" si="542"/>
        <v>#REF!</v>
      </c>
      <c r="Z1263" s="36" t="e">
        <f t="shared" si="543"/>
        <v>#REF!</v>
      </c>
      <c r="AA1263" s="36" t="e">
        <f t="shared" si="544"/>
        <v>#REF!</v>
      </c>
    </row>
    <row r="1264" spans="1:40" x14ac:dyDescent="0.3">
      <c r="C1264" s="34">
        <v>5.84</v>
      </c>
      <c r="D1264" s="34">
        <v>4.7300000000000004</v>
      </c>
      <c r="E1264" s="34">
        <v>3.15</v>
      </c>
      <c r="F1264" s="34">
        <v>3.37</v>
      </c>
      <c r="G1264" s="34">
        <v>7.65</v>
      </c>
      <c r="H1264" s="34">
        <v>10.9</v>
      </c>
      <c r="I1264" s="34">
        <v>16.399999999999999</v>
      </c>
      <c r="J1264" s="34">
        <v>74.400000000000006</v>
      </c>
      <c r="K1264" s="34">
        <v>38.200000000000003</v>
      </c>
      <c r="L1264" s="34">
        <v>30.4</v>
      </c>
      <c r="M1264" s="34">
        <v>12.8</v>
      </c>
      <c r="N1264" s="34">
        <v>7.1</v>
      </c>
      <c r="P1264" s="36" t="e">
        <f t="shared" si="533"/>
        <v>#REF!</v>
      </c>
      <c r="Q1264" s="36" t="e">
        <f t="shared" si="534"/>
        <v>#REF!</v>
      </c>
      <c r="R1264" s="36" t="e">
        <f t="shared" si="535"/>
        <v>#REF!</v>
      </c>
      <c r="S1264" s="36" t="e">
        <f t="shared" si="536"/>
        <v>#REF!</v>
      </c>
      <c r="T1264" s="36" t="e">
        <f t="shared" si="537"/>
        <v>#REF!</v>
      </c>
      <c r="U1264" s="36" t="e">
        <f t="shared" si="538"/>
        <v>#REF!</v>
      </c>
      <c r="V1264" s="36" t="e">
        <f t="shared" si="539"/>
        <v>#REF!</v>
      </c>
      <c r="W1264" s="36" t="e">
        <f t="shared" si="540"/>
        <v>#REF!</v>
      </c>
      <c r="X1264" s="36" t="e">
        <f t="shared" si="541"/>
        <v>#REF!</v>
      </c>
      <c r="Y1264" s="36" t="e">
        <f t="shared" si="542"/>
        <v>#REF!</v>
      </c>
      <c r="Z1264" s="36" t="e">
        <f t="shared" si="543"/>
        <v>#REF!</v>
      </c>
      <c r="AA1264" s="36" t="e">
        <f t="shared" si="544"/>
        <v>#REF!</v>
      </c>
    </row>
    <row r="1265" spans="3:27" x14ac:dyDescent="0.3">
      <c r="C1265" s="34">
        <v>5.6</v>
      </c>
      <c r="D1265" s="34">
        <v>4.68</v>
      </c>
      <c r="E1265" s="34">
        <v>3.47</v>
      </c>
      <c r="F1265" s="34">
        <v>3.29</v>
      </c>
      <c r="G1265" s="34">
        <v>8.4600000000000009</v>
      </c>
      <c r="H1265" s="34">
        <v>13.7</v>
      </c>
      <c r="I1265" s="34">
        <v>14</v>
      </c>
      <c r="J1265" s="34">
        <v>80.400000000000006</v>
      </c>
      <c r="K1265" s="34">
        <v>36.6</v>
      </c>
      <c r="L1265" s="34">
        <v>31.7</v>
      </c>
      <c r="M1265" s="34">
        <v>12.3</v>
      </c>
      <c r="N1265" s="34">
        <v>6.99</v>
      </c>
      <c r="P1265" s="36" t="e">
        <f t="shared" si="533"/>
        <v>#REF!</v>
      </c>
      <c r="Q1265" s="36" t="e">
        <f t="shared" si="534"/>
        <v>#REF!</v>
      </c>
      <c r="R1265" s="36" t="e">
        <f t="shared" si="535"/>
        <v>#REF!</v>
      </c>
      <c r="S1265" s="36" t="e">
        <f t="shared" si="536"/>
        <v>#REF!</v>
      </c>
      <c r="T1265" s="36" t="e">
        <f t="shared" si="537"/>
        <v>#REF!</v>
      </c>
      <c r="U1265" s="36" t="e">
        <f t="shared" si="538"/>
        <v>#REF!</v>
      </c>
      <c r="V1265" s="36" t="e">
        <f t="shared" si="539"/>
        <v>#REF!</v>
      </c>
      <c r="W1265" s="36" t="e">
        <f t="shared" si="540"/>
        <v>#REF!</v>
      </c>
      <c r="X1265" s="36" t="e">
        <f t="shared" si="541"/>
        <v>#REF!</v>
      </c>
      <c r="Y1265" s="36" t="e">
        <f t="shared" si="542"/>
        <v>#REF!</v>
      </c>
      <c r="Z1265" s="36" t="e">
        <f t="shared" si="543"/>
        <v>#REF!</v>
      </c>
      <c r="AA1265" s="36" t="e">
        <f t="shared" si="544"/>
        <v>#REF!</v>
      </c>
    </row>
    <row r="1266" spans="3:27" x14ac:dyDescent="0.3">
      <c r="C1266" s="34">
        <v>5.46</v>
      </c>
      <c r="D1266" s="34">
        <v>4.59</v>
      </c>
      <c r="E1266" s="34">
        <v>3.62</v>
      </c>
      <c r="F1266" s="34">
        <v>3.33</v>
      </c>
      <c r="G1266" s="34">
        <v>9.66</v>
      </c>
      <c r="H1266" s="34">
        <v>15.6</v>
      </c>
      <c r="I1266" s="34">
        <v>14.6</v>
      </c>
      <c r="J1266" s="34">
        <v>81.400000000000006</v>
      </c>
      <c r="K1266" s="34">
        <v>34</v>
      </c>
      <c r="L1266" s="34">
        <v>31.2</v>
      </c>
      <c r="M1266" s="34">
        <v>11.8</v>
      </c>
      <c r="N1266" s="34">
        <v>6.82</v>
      </c>
      <c r="P1266" s="36" t="e">
        <f t="shared" si="533"/>
        <v>#REF!</v>
      </c>
      <c r="Q1266" s="36" t="e">
        <f t="shared" si="534"/>
        <v>#REF!</v>
      </c>
      <c r="R1266" s="36" t="e">
        <f t="shared" si="535"/>
        <v>#REF!</v>
      </c>
      <c r="S1266" s="36" t="e">
        <f t="shared" si="536"/>
        <v>#REF!</v>
      </c>
      <c r="T1266" s="36" t="e">
        <f t="shared" si="537"/>
        <v>#REF!</v>
      </c>
      <c r="U1266" s="36" t="e">
        <f t="shared" si="538"/>
        <v>#REF!</v>
      </c>
      <c r="V1266" s="36" t="e">
        <f t="shared" si="539"/>
        <v>#REF!</v>
      </c>
      <c r="W1266" s="36" t="e">
        <f t="shared" si="540"/>
        <v>#REF!</v>
      </c>
      <c r="X1266" s="36" t="e">
        <f t="shared" si="541"/>
        <v>#REF!</v>
      </c>
      <c r="Y1266" s="36" t="e">
        <f t="shared" si="542"/>
        <v>#REF!</v>
      </c>
      <c r="Z1266" s="36" t="e">
        <f t="shared" si="543"/>
        <v>#REF!</v>
      </c>
      <c r="AA1266" s="36" t="e">
        <f t="shared" si="544"/>
        <v>#REF!</v>
      </c>
    </row>
    <row r="1267" spans="3:27" x14ac:dyDescent="0.3">
      <c r="C1267" s="34">
        <v>5.31</v>
      </c>
      <c r="D1267" s="34">
        <v>4.46</v>
      </c>
      <c r="E1267" s="34">
        <v>3.46</v>
      </c>
      <c r="F1267" s="34">
        <v>3.29</v>
      </c>
      <c r="G1267" s="34">
        <v>8.89</v>
      </c>
      <c r="H1267" s="34">
        <v>16.5</v>
      </c>
      <c r="I1267" s="34">
        <v>13.1</v>
      </c>
      <c r="J1267" s="34">
        <v>75.8</v>
      </c>
      <c r="K1267" s="34">
        <v>31.6</v>
      </c>
      <c r="L1267" s="34">
        <v>30.5</v>
      </c>
      <c r="M1267" s="34">
        <v>11.8</v>
      </c>
      <c r="N1267" s="34">
        <v>6.49</v>
      </c>
      <c r="P1267" s="36" t="e">
        <f t="shared" si="533"/>
        <v>#REF!</v>
      </c>
      <c r="Q1267" s="36" t="e">
        <f t="shared" si="534"/>
        <v>#REF!</v>
      </c>
      <c r="R1267" s="36" t="e">
        <f t="shared" si="535"/>
        <v>#REF!</v>
      </c>
      <c r="S1267" s="36" t="e">
        <f t="shared" si="536"/>
        <v>#REF!</v>
      </c>
      <c r="T1267" s="36" t="e">
        <f t="shared" si="537"/>
        <v>#REF!</v>
      </c>
      <c r="U1267" s="36" t="e">
        <f t="shared" si="538"/>
        <v>#REF!</v>
      </c>
      <c r="V1267" s="36" t="e">
        <f t="shared" si="539"/>
        <v>#REF!</v>
      </c>
      <c r="W1267" s="36" t="e">
        <f t="shared" si="540"/>
        <v>#REF!</v>
      </c>
      <c r="X1267" s="36" t="e">
        <f t="shared" si="541"/>
        <v>#REF!</v>
      </c>
      <c r="Y1267" s="36" t="e">
        <f t="shared" si="542"/>
        <v>#REF!</v>
      </c>
      <c r="Z1267" s="36" t="e">
        <f t="shared" si="543"/>
        <v>#REF!</v>
      </c>
      <c r="AA1267" s="36" t="e">
        <f t="shared" si="544"/>
        <v>#REF!</v>
      </c>
    </row>
    <row r="1268" spans="3:27" x14ac:dyDescent="0.3">
      <c r="C1268" s="34">
        <v>5.07</v>
      </c>
      <c r="D1268" s="34">
        <v>4.37</v>
      </c>
      <c r="E1268" s="34">
        <v>3.34</v>
      </c>
      <c r="F1268" s="34">
        <v>3.42</v>
      </c>
      <c r="G1268" s="34">
        <v>10</v>
      </c>
      <c r="H1268" s="34">
        <v>15.3</v>
      </c>
      <c r="I1268" s="34">
        <v>11.7</v>
      </c>
      <c r="J1268" s="34">
        <v>72</v>
      </c>
      <c r="K1268" s="34">
        <v>31</v>
      </c>
      <c r="L1268" s="34">
        <v>30.3</v>
      </c>
      <c r="M1268" s="34">
        <v>11.5</v>
      </c>
      <c r="N1268" s="34">
        <v>6.65</v>
      </c>
      <c r="P1268" s="36" t="e">
        <f t="shared" si="533"/>
        <v>#REF!</v>
      </c>
      <c r="Q1268" s="36" t="e">
        <f t="shared" si="534"/>
        <v>#REF!</v>
      </c>
      <c r="R1268" s="36" t="e">
        <f t="shared" si="535"/>
        <v>#REF!</v>
      </c>
      <c r="S1268" s="36" t="e">
        <f t="shared" si="536"/>
        <v>#REF!</v>
      </c>
      <c r="T1268" s="36" t="e">
        <f t="shared" si="537"/>
        <v>#REF!</v>
      </c>
      <c r="U1268" s="36" t="e">
        <f t="shared" si="538"/>
        <v>#REF!</v>
      </c>
      <c r="V1268" s="36" t="e">
        <f t="shared" si="539"/>
        <v>#REF!</v>
      </c>
      <c r="W1268" s="36" t="e">
        <f t="shared" si="540"/>
        <v>#REF!</v>
      </c>
      <c r="X1268" s="36" t="e">
        <f t="shared" si="541"/>
        <v>#REF!</v>
      </c>
      <c r="Y1268" s="36" t="e">
        <f t="shared" si="542"/>
        <v>#REF!</v>
      </c>
      <c r="Z1268" s="36" t="e">
        <f t="shared" si="543"/>
        <v>#REF!</v>
      </c>
      <c r="AA1268" s="36" t="e">
        <f t="shared" si="544"/>
        <v>#REF!</v>
      </c>
    </row>
    <row r="1269" spans="3:27" x14ac:dyDescent="0.3">
      <c r="C1269" s="34">
        <v>4.83</v>
      </c>
      <c r="D1269" s="34">
        <v>4.21</v>
      </c>
      <c r="E1269" s="34">
        <v>3.6</v>
      </c>
      <c r="F1269" s="34">
        <v>3.75</v>
      </c>
      <c r="G1269" s="34">
        <v>11</v>
      </c>
      <c r="H1269" s="34">
        <v>13.7</v>
      </c>
      <c r="I1269" s="34">
        <v>17.2</v>
      </c>
      <c r="J1269" s="34">
        <v>64.7</v>
      </c>
      <c r="K1269" s="34">
        <v>36.200000000000003</v>
      </c>
      <c r="L1269" s="34">
        <v>29.7</v>
      </c>
      <c r="M1269" s="34">
        <v>11</v>
      </c>
      <c r="N1269" s="34">
        <v>7.43</v>
      </c>
      <c r="P1269" s="36" t="e">
        <f t="shared" si="533"/>
        <v>#REF!</v>
      </c>
      <c r="Q1269" s="36" t="e">
        <f t="shared" si="534"/>
        <v>#REF!</v>
      </c>
      <c r="R1269" s="36" t="e">
        <f t="shared" si="535"/>
        <v>#REF!</v>
      </c>
      <c r="S1269" s="36" t="e">
        <f t="shared" si="536"/>
        <v>#REF!</v>
      </c>
      <c r="T1269" s="36" t="e">
        <f t="shared" si="537"/>
        <v>#REF!</v>
      </c>
      <c r="U1269" s="36" t="e">
        <f t="shared" si="538"/>
        <v>#REF!</v>
      </c>
      <c r="V1269" s="36" t="e">
        <f t="shared" si="539"/>
        <v>#REF!</v>
      </c>
      <c r="W1269" s="36" t="e">
        <f t="shared" si="540"/>
        <v>#REF!</v>
      </c>
      <c r="X1269" s="36" t="e">
        <f t="shared" si="541"/>
        <v>#REF!</v>
      </c>
      <c r="Y1269" s="36" t="e">
        <f t="shared" si="542"/>
        <v>#REF!</v>
      </c>
      <c r="Z1269" s="36" t="e">
        <f t="shared" si="543"/>
        <v>#REF!</v>
      </c>
      <c r="AA1269" s="36" t="e">
        <f t="shared" si="544"/>
        <v>#REF!</v>
      </c>
    </row>
    <row r="1270" spans="3:27" x14ac:dyDescent="0.3">
      <c r="C1270" s="34">
        <v>4.55</v>
      </c>
      <c r="D1270" s="34">
        <v>4.21</v>
      </c>
      <c r="E1270" s="34">
        <v>4.43</v>
      </c>
      <c r="F1270" s="34">
        <v>4.6900000000000004</v>
      </c>
      <c r="G1270" s="34">
        <v>11.3</v>
      </c>
      <c r="H1270" s="34">
        <v>13.3</v>
      </c>
      <c r="I1270" s="34">
        <v>20.399999999999999</v>
      </c>
      <c r="J1270" s="34">
        <v>62.3</v>
      </c>
      <c r="K1270" s="34">
        <v>36</v>
      </c>
      <c r="L1270" s="34">
        <v>28.8</v>
      </c>
      <c r="M1270" s="34">
        <v>10.3</v>
      </c>
      <c r="N1270" s="34">
        <v>9.08</v>
      </c>
      <c r="P1270" s="36" t="e">
        <f t="shared" si="533"/>
        <v>#REF!</v>
      </c>
      <c r="Q1270" s="36" t="e">
        <f t="shared" si="534"/>
        <v>#REF!</v>
      </c>
      <c r="R1270" s="36" t="e">
        <f t="shared" si="535"/>
        <v>#REF!</v>
      </c>
      <c r="S1270" s="36" t="e">
        <f t="shared" si="536"/>
        <v>#REF!</v>
      </c>
      <c r="T1270" s="36" t="e">
        <f t="shared" si="537"/>
        <v>#REF!</v>
      </c>
      <c r="U1270" s="36" t="e">
        <f t="shared" si="538"/>
        <v>#REF!</v>
      </c>
      <c r="V1270" s="36" t="e">
        <f t="shared" si="539"/>
        <v>#REF!</v>
      </c>
      <c r="W1270" s="36" t="e">
        <f t="shared" si="540"/>
        <v>#REF!</v>
      </c>
      <c r="X1270" s="36" t="e">
        <f t="shared" si="541"/>
        <v>#REF!</v>
      </c>
      <c r="Y1270" s="36" t="e">
        <f t="shared" si="542"/>
        <v>#REF!</v>
      </c>
      <c r="Z1270" s="36" t="e">
        <f t="shared" si="543"/>
        <v>#REF!</v>
      </c>
      <c r="AA1270" s="36" t="e">
        <f t="shared" si="544"/>
        <v>#REF!</v>
      </c>
    </row>
    <row r="1271" spans="3:27" x14ac:dyDescent="0.3">
      <c r="C1271" s="34">
        <v>4.41</v>
      </c>
      <c r="D1271" s="34">
        <v>4.12</v>
      </c>
      <c r="E1271" s="34">
        <v>5.89</v>
      </c>
      <c r="F1271" s="34">
        <v>5.26</v>
      </c>
      <c r="G1271" s="34">
        <v>10.7</v>
      </c>
      <c r="H1271" s="34">
        <v>12.8</v>
      </c>
      <c r="I1271" s="34">
        <v>19.2</v>
      </c>
      <c r="J1271" s="34">
        <v>67.2</v>
      </c>
      <c r="K1271" s="34">
        <v>33.299999999999997</v>
      </c>
      <c r="L1271" s="34">
        <v>27.9</v>
      </c>
      <c r="M1271" s="34">
        <v>9.5299999999999994</v>
      </c>
      <c r="N1271" s="34">
        <v>8.77</v>
      </c>
      <c r="P1271" s="36" t="e">
        <f t="shared" si="533"/>
        <v>#REF!</v>
      </c>
      <c r="Q1271" s="36" t="e">
        <f t="shared" si="534"/>
        <v>#REF!</v>
      </c>
      <c r="R1271" s="36" t="e">
        <f t="shared" si="535"/>
        <v>#REF!</v>
      </c>
      <c r="S1271" s="36" t="e">
        <f t="shared" si="536"/>
        <v>#REF!</v>
      </c>
      <c r="T1271" s="36" t="e">
        <f t="shared" si="537"/>
        <v>#REF!</v>
      </c>
      <c r="U1271" s="36" t="e">
        <f t="shared" si="538"/>
        <v>#REF!</v>
      </c>
      <c r="V1271" s="36" t="e">
        <f t="shared" si="539"/>
        <v>#REF!</v>
      </c>
      <c r="W1271" s="36" t="e">
        <f t="shared" si="540"/>
        <v>#REF!</v>
      </c>
      <c r="X1271" s="36" t="e">
        <f t="shared" si="541"/>
        <v>#REF!</v>
      </c>
      <c r="Y1271" s="36" t="e">
        <f t="shared" si="542"/>
        <v>#REF!</v>
      </c>
      <c r="Z1271" s="36" t="e">
        <f t="shared" si="543"/>
        <v>#REF!</v>
      </c>
      <c r="AA1271" s="36" t="e">
        <f t="shared" si="544"/>
        <v>#REF!</v>
      </c>
    </row>
    <row r="1272" spans="3:27" x14ac:dyDescent="0.3">
      <c r="C1272" s="34">
        <v>4.7300000000000004</v>
      </c>
      <c r="D1272" s="34">
        <v>3.96</v>
      </c>
      <c r="E1272" s="34">
        <v>5.89</v>
      </c>
      <c r="F1272" s="34">
        <v>5.07</v>
      </c>
      <c r="G1272" s="34">
        <v>10.3</v>
      </c>
      <c r="H1272" s="34">
        <v>10.8</v>
      </c>
      <c r="I1272" s="34">
        <v>47.4</v>
      </c>
      <c r="J1272" s="34">
        <v>64.7</v>
      </c>
      <c r="K1272" s="34">
        <v>31.5</v>
      </c>
      <c r="L1272" s="34">
        <v>28</v>
      </c>
      <c r="M1272" s="34">
        <v>8.89</v>
      </c>
      <c r="N1272" s="34">
        <v>8.58</v>
      </c>
      <c r="P1272" s="36" t="e">
        <f t="shared" si="533"/>
        <v>#REF!</v>
      </c>
      <c r="Q1272" s="36" t="e">
        <f t="shared" si="534"/>
        <v>#REF!</v>
      </c>
      <c r="R1272" s="36" t="e">
        <f t="shared" si="535"/>
        <v>#REF!</v>
      </c>
      <c r="S1272" s="36" t="e">
        <f t="shared" si="536"/>
        <v>#REF!</v>
      </c>
      <c r="T1272" s="36" t="e">
        <f t="shared" si="537"/>
        <v>#REF!</v>
      </c>
      <c r="U1272" s="36" t="e">
        <f t="shared" si="538"/>
        <v>#REF!</v>
      </c>
      <c r="V1272" s="36" t="e">
        <f t="shared" si="539"/>
        <v>#REF!</v>
      </c>
      <c r="W1272" s="36" t="e">
        <f t="shared" si="540"/>
        <v>#REF!</v>
      </c>
      <c r="X1272" s="36" t="e">
        <f t="shared" si="541"/>
        <v>#REF!</v>
      </c>
      <c r="Y1272" s="36" t="e">
        <f t="shared" si="542"/>
        <v>#REF!</v>
      </c>
      <c r="Z1272" s="36" t="e">
        <f t="shared" si="543"/>
        <v>#REF!</v>
      </c>
      <c r="AA1272" s="36" t="e">
        <f t="shared" si="544"/>
        <v>#REF!</v>
      </c>
    </row>
    <row r="1273" spans="3:27" x14ac:dyDescent="0.3">
      <c r="C1273" s="34">
        <v>5.65</v>
      </c>
      <c r="D1273" s="34">
        <v>3.83</v>
      </c>
      <c r="E1273" s="34">
        <v>5.75</v>
      </c>
      <c r="F1273" s="34">
        <v>5.8</v>
      </c>
      <c r="G1273" s="34">
        <v>9.5299999999999994</v>
      </c>
      <c r="H1273" s="34">
        <v>9.7899999999999991</v>
      </c>
      <c r="I1273" s="34">
        <v>55.4</v>
      </c>
      <c r="J1273" s="34">
        <v>68.400000000000006</v>
      </c>
      <c r="K1273" s="34">
        <v>30.6</v>
      </c>
      <c r="L1273" s="34">
        <v>27.5</v>
      </c>
      <c r="M1273" s="34">
        <v>8.77</v>
      </c>
      <c r="N1273" s="34">
        <v>8.33</v>
      </c>
      <c r="P1273" s="36" t="e">
        <f t="shared" si="533"/>
        <v>#REF!</v>
      </c>
      <c r="Q1273" s="36" t="e">
        <f t="shared" si="534"/>
        <v>#REF!</v>
      </c>
      <c r="R1273" s="36" t="e">
        <f t="shared" si="535"/>
        <v>#REF!</v>
      </c>
      <c r="S1273" s="36" t="e">
        <f t="shared" si="536"/>
        <v>#REF!</v>
      </c>
      <c r="T1273" s="36" t="e">
        <f t="shared" si="537"/>
        <v>#REF!</v>
      </c>
      <c r="U1273" s="36" t="e">
        <f t="shared" si="538"/>
        <v>#REF!</v>
      </c>
      <c r="V1273" s="36" t="e">
        <f t="shared" si="539"/>
        <v>#REF!</v>
      </c>
      <c r="W1273" s="36" t="e">
        <f t="shared" si="540"/>
        <v>#REF!</v>
      </c>
      <c r="X1273" s="36" t="e">
        <f t="shared" si="541"/>
        <v>#REF!</v>
      </c>
      <c r="Y1273" s="36" t="e">
        <f t="shared" si="542"/>
        <v>#REF!</v>
      </c>
      <c r="Z1273" s="36" t="e">
        <f t="shared" si="543"/>
        <v>#REF!</v>
      </c>
      <c r="AA1273" s="36" t="e">
        <f t="shared" si="544"/>
        <v>#REF!</v>
      </c>
    </row>
    <row r="1274" spans="3:27" x14ac:dyDescent="0.3">
      <c r="C1274" s="34">
        <v>5.99</v>
      </c>
      <c r="D1274" s="34">
        <v>4.08</v>
      </c>
      <c r="E1274" s="34">
        <v>5.8</v>
      </c>
      <c r="F1274" s="34">
        <v>5.99</v>
      </c>
      <c r="G1274" s="34">
        <v>11.5</v>
      </c>
      <c r="H1274" s="34">
        <v>9.01</v>
      </c>
      <c r="I1274" s="34">
        <v>73.8</v>
      </c>
      <c r="J1274" s="34">
        <v>63.5</v>
      </c>
      <c r="K1274" s="34">
        <v>29.1</v>
      </c>
      <c r="L1274" s="34">
        <v>27.7</v>
      </c>
      <c r="M1274" s="34">
        <v>8.58</v>
      </c>
      <c r="N1274" s="34">
        <v>8.08</v>
      </c>
      <c r="P1274" s="36" t="e">
        <f t="shared" si="533"/>
        <v>#REF!</v>
      </c>
      <c r="Q1274" s="36" t="e">
        <f t="shared" si="534"/>
        <v>#REF!</v>
      </c>
      <c r="R1274" s="36" t="e">
        <f t="shared" si="535"/>
        <v>#REF!</v>
      </c>
      <c r="S1274" s="36" t="e">
        <f t="shared" si="536"/>
        <v>#REF!</v>
      </c>
      <c r="T1274" s="36" t="e">
        <f t="shared" si="537"/>
        <v>#REF!</v>
      </c>
      <c r="U1274" s="36" t="e">
        <f t="shared" si="538"/>
        <v>#REF!</v>
      </c>
      <c r="V1274" s="36" t="e">
        <f t="shared" si="539"/>
        <v>#REF!</v>
      </c>
      <c r="W1274" s="36" t="e">
        <f t="shared" si="540"/>
        <v>#REF!</v>
      </c>
      <c r="X1274" s="36" t="e">
        <f t="shared" si="541"/>
        <v>#REF!</v>
      </c>
      <c r="Y1274" s="36" t="e">
        <f t="shared" si="542"/>
        <v>#REF!</v>
      </c>
      <c r="Z1274" s="36" t="e">
        <f t="shared" si="543"/>
        <v>#REF!</v>
      </c>
      <c r="AA1274" s="36" t="e">
        <f t="shared" si="544"/>
        <v>#REF!</v>
      </c>
    </row>
    <row r="1275" spans="3:27" x14ac:dyDescent="0.3">
      <c r="C1275" s="34">
        <v>6.21</v>
      </c>
      <c r="D1275" s="34">
        <v>3.96</v>
      </c>
      <c r="E1275" s="34">
        <v>5.6</v>
      </c>
      <c r="F1275" s="34">
        <v>5.84</v>
      </c>
      <c r="G1275" s="34">
        <v>10.1</v>
      </c>
      <c r="H1275" s="34">
        <v>8.4600000000000009</v>
      </c>
      <c r="I1275" s="34">
        <v>69</v>
      </c>
      <c r="J1275" s="34">
        <v>68</v>
      </c>
      <c r="K1275" s="34">
        <v>27.4</v>
      </c>
      <c r="L1275" s="34">
        <v>26.1</v>
      </c>
      <c r="M1275" s="34">
        <v>8.52</v>
      </c>
      <c r="N1275" s="34">
        <v>7.77</v>
      </c>
      <c r="P1275" s="36" t="e">
        <f t="shared" si="533"/>
        <v>#REF!</v>
      </c>
      <c r="Q1275" s="36" t="e">
        <f t="shared" si="534"/>
        <v>#REF!</v>
      </c>
      <c r="R1275" s="36" t="e">
        <f t="shared" si="535"/>
        <v>#REF!</v>
      </c>
      <c r="S1275" s="36" t="e">
        <f t="shared" si="536"/>
        <v>#REF!</v>
      </c>
      <c r="T1275" s="36" t="e">
        <f t="shared" si="537"/>
        <v>#REF!</v>
      </c>
      <c r="U1275" s="36" t="e">
        <f t="shared" si="538"/>
        <v>#REF!</v>
      </c>
      <c r="V1275" s="36" t="e">
        <f t="shared" si="539"/>
        <v>#REF!</v>
      </c>
      <c r="W1275" s="36" t="e">
        <f t="shared" si="540"/>
        <v>#REF!</v>
      </c>
      <c r="X1275" s="36" t="e">
        <f t="shared" si="541"/>
        <v>#REF!</v>
      </c>
      <c r="Y1275" s="36" t="e">
        <f t="shared" si="542"/>
        <v>#REF!</v>
      </c>
      <c r="Z1275" s="36" t="e">
        <f t="shared" si="543"/>
        <v>#REF!</v>
      </c>
      <c r="AA1275" s="36" t="e">
        <f t="shared" si="544"/>
        <v>#REF!</v>
      </c>
    </row>
    <row r="1276" spans="3:27" x14ac:dyDescent="0.3">
      <c r="C1276" s="34">
        <v>6.16</v>
      </c>
      <c r="D1276" s="34">
        <v>3.96</v>
      </c>
      <c r="E1276" s="34">
        <v>4.83</v>
      </c>
      <c r="F1276" s="34">
        <v>5.36</v>
      </c>
      <c r="G1276" s="34">
        <v>9.01</v>
      </c>
      <c r="H1276" s="34">
        <v>9.08</v>
      </c>
      <c r="I1276" s="34">
        <v>63</v>
      </c>
      <c r="J1276" s="34">
        <v>59.3</v>
      </c>
      <c r="K1276" s="34">
        <v>25.8</v>
      </c>
      <c r="L1276" s="34">
        <v>25.7</v>
      </c>
      <c r="M1276" s="34">
        <v>8.33</v>
      </c>
      <c r="N1276" s="34">
        <v>7.43</v>
      </c>
      <c r="P1276" s="36" t="e">
        <f t="shared" si="533"/>
        <v>#REF!</v>
      </c>
      <c r="Q1276" s="36" t="e">
        <f t="shared" si="534"/>
        <v>#REF!</v>
      </c>
      <c r="R1276" s="36" t="e">
        <f t="shared" si="535"/>
        <v>#REF!</v>
      </c>
      <c r="S1276" s="36" t="e">
        <f t="shared" si="536"/>
        <v>#REF!</v>
      </c>
      <c r="T1276" s="36" t="e">
        <f t="shared" si="537"/>
        <v>#REF!</v>
      </c>
      <c r="U1276" s="36" t="e">
        <f t="shared" si="538"/>
        <v>#REF!</v>
      </c>
      <c r="V1276" s="36" t="e">
        <f t="shared" si="539"/>
        <v>#REF!</v>
      </c>
      <c r="W1276" s="36" t="e">
        <f t="shared" si="540"/>
        <v>#REF!</v>
      </c>
      <c r="X1276" s="36" t="e">
        <f t="shared" si="541"/>
        <v>#REF!</v>
      </c>
      <c r="Y1276" s="36" t="e">
        <f t="shared" si="542"/>
        <v>#REF!</v>
      </c>
      <c r="Z1276" s="36" t="e">
        <f t="shared" si="543"/>
        <v>#REF!</v>
      </c>
      <c r="AA1276" s="36" t="e">
        <f t="shared" si="544"/>
        <v>#REF!</v>
      </c>
    </row>
    <row r="1277" spans="3:27" x14ac:dyDescent="0.3">
      <c r="C1277" s="34">
        <v>5.75</v>
      </c>
      <c r="D1277" s="34">
        <v>3.92</v>
      </c>
      <c r="E1277" s="34">
        <v>4.6399999999999997</v>
      </c>
      <c r="F1277" s="34">
        <v>5.22</v>
      </c>
      <c r="G1277" s="34">
        <v>8.52</v>
      </c>
      <c r="H1277" s="34">
        <v>10.8</v>
      </c>
      <c r="I1277" s="34">
        <v>56.7</v>
      </c>
      <c r="J1277" s="34">
        <v>56.7</v>
      </c>
      <c r="K1277" s="34">
        <v>31.2</v>
      </c>
      <c r="L1277" s="34">
        <v>25.2</v>
      </c>
      <c r="M1277" s="34">
        <v>8.27</v>
      </c>
      <c r="N1277" s="34">
        <v>7.54</v>
      </c>
      <c r="P1277" s="36" t="e">
        <f t="shared" si="533"/>
        <v>#REF!</v>
      </c>
      <c r="Q1277" s="36" t="e">
        <f t="shared" si="534"/>
        <v>#REF!</v>
      </c>
      <c r="R1277" s="36" t="e">
        <f t="shared" si="535"/>
        <v>#REF!</v>
      </c>
      <c r="S1277" s="36" t="e">
        <f t="shared" si="536"/>
        <v>#REF!</v>
      </c>
      <c r="T1277" s="36" t="e">
        <f t="shared" si="537"/>
        <v>#REF!</v>
      </c>
      <c r="U1277" s="36" t="e">
        <f t="shared" si="538"/>
        <v>#REF!</v>
      </c>
      <c r="V1277" s="36" t="e">
        <f t="shared" si="539"/>
        <v>#REF!</v>
      </c>
      <c r="W1277" s="36" t="e">
        <f t="shared" si="540"/>
        <v>#REF!</v>
      </c>
      <c r="X1277" s="36" t="e">
        <f t="shared" si="541"/>
        <v>#REF!</v>
      </c>
      <c r="Y1277" s="36" t="e">
        <f t="shared" si="542"/>
        <v>#REF!</v>
      </c>
      <c r="Z1277" s="36" t="e">
        <f t="shared" si="543"/>
        <v>#REF!</v>
      </c>
      <c r="AA1277" s="36" t="e">
        <f t="shared" si="544"/>
        <v>#REF!</v>
      </c>
    </row>
    <row r="1278" spans="3:27" x14ac:dyDescent="0.3">
      <c r="C1278" s="34">
        <v>5.99</v>
      </c>
      <c r="D1278" s="34">
        <v>3.92</v>
      </c>
      <c r="E1278" s="34">
        <v>4.46</v>
      </c>
      <c r="F1278" s="34">
        <v>5.0199999999999996</v>
      </c>
      <c r="G1278" s="34">
        <v>9.01</v>
      </c>
      <c r="H1278" s="34">
        <v>10.5</v>
      </c>
      <c r="I1278" s="34">
        <v>52.1</v>
      </c>
      <c r="J1278" s="34">
        <v>61.1</v>
      </c>
      <c r="K1278" s="34">
        <v>31.2</v>
      </c>
      <c r="L1278" s="34">
        <v>24.4</v>
      </c>
      <c r="M1278" s="34">
        <v>8.02</v>
      </c>
      <c r="N1278" s="34">
        <v>7.26</v>
      </c>
      <c r="P1278" s="36" t="e">
        <f t="shared" si="533"/>
        <v>#REF!</v>
      </c>
      <c r="Q1278" s="36" t="e">
        <f t="shared" si="534"/>
        <v>#REF!</v>
      </c>
      <c r="R1278" s="36" t="e">
        <f t="shared" si="535"/>
        <v>#REF!</v>
      </c>
      <c r="S1278" s="36" t="e">
        <f t="shared" si="536"/>
        <v>#REF!</v>
      </c>
      <c r="T1278" s="36" t="e">
        <f t="shared" si="537"/>
        <v>#REF!</v>
      </c>
      <c r="U1278" s="36" t="e">
        <f t="shared" si="538"/>
        <v>#REF!</v>
      </c>
      <c r="V1278" s="36" t="e">
        <f t="shared" si="539"/>
        <v>#REF!</v>
      </c>
      <c r="W1278" s="36" t="e">
        <f t="shared" si="540"/>
        <v>#REF!</v>
      </c>
      <c r="X1278" s="36" t="e">
        <f t="shared" si="541"/>
        <v>#REF!</v>
      </c>
      <c r="Y1278" s="36" t="e">
        <f t="shared" si="542"/>
        <v>#REF!</v>
      </c>
      <c r="Z1278" s="36" t="e">
        <f t="shared" si="543"/>
        <v>#REF!</v>
      </c>
      <c r="AA1278" s="36" t="e">
        <f t="shared" si="544"/>
        <v>#REF!</v>
      </c>
    </row>
    <row r="1279" spans="3:27" x14ac:dyDescent="0.3">
      <c r="C1279" s="34">
        <v>5.94</v>
      </c>
      <c r="D1279" s="34">
        <v>3.79</v>
      </c>
      <c r="E1279" s="34">
        <v>4.25</v>
      </c>
      <c r="F1279" s="34">
        <v>5.12</v>
      </c>
      <c r="G1279" s="34">
        <v>8.52</v>
      </c>
      <c r="H1279" s="34">
        <v>10.3</v>
      </c>
      <c r="I1279" s="34">
        <v>72.400000000000006</v>
      </c>
      <c r="J1279" s="34">
        <v>58</v>
      </c>
      <c r="K1279" s="34">
        <v>35.299999999999997</v>
      </c>
      <c r="L1279" s="34">
        <v>22.9</v>
      </c>
      <c r="M1279" s="34">
        <v>7.84</v>
      </c>
      <c r="N1279" s="34">
        <v>7.21</v>
      </c>
      <c r="P1279" s="36" t="e">
        <f t="shared" si="533"/>
        <v>#REF!</v>
      </c>
      <c r="Q1279" s="36" t="e">
        <f t="shared" si="534"/>
        <v>#REF!</v>
      </c>
      <c r="R1279" s="36" t="e">
        <f t="shared" si="535"/>
        <v>#REF!</v>
      </c>
      <c r="S1279" s="36" t="e">
        <f t="shared" si="536"/>
        <v>#REF!</v>
      </c>
      <c r="T1279" s="36" t="e">
        <f t="shared" si="537"/>
        <v>#REF!</v>
      </c>
      <c r="U1279" s="36" t="e">
        <f t="shared" si="538"/>
        <v>#REF!</v>
      </c>
      <c r="V1279" s="36" t="e">
        <f t="shared" si="539"/>
        <v>#REF!</v>
      </c>
      <c r="W1279" s="36" t="e">
        <f t="shared" si="540"/>
        <v>#REF!</v>
      </c>
      <c r="X1279" s="36" t="e">
        <f t="shared" si="541"/>
        <v>#REF!</v>
      </c>
      <c r="Y1279" s="36" t="e">
        <f t="shared" si="542"/>
        <v>#REF!</v>
      </c>
      <c r="Z1279" s="36" t="e">
        <f t="shared" si="543"/>
        <v>#REF!</v>
      </c>
      <c r="AA1279" s="36" t="e">
        <f t="shared" si="544"/>
        <v>#REF!</v>
      </c>
    </row>
    <row r="1280" spans="3:27" x14ac:dyDescent="0.3">
      <c r="C1280" s="34">
        <v>6.16</v>
      </c>
      <c r="D1280" s="34">
        <v>3.71</v>
      </c>
      <c r="E1280" s="34">
        <v>4.21</v>
      </c>
      <c r="F1280" s="34">
        <v>5.61</v>
      </c>
      <c r="G1280" s="34">
        <v>8.15</v>
      </c>
      <c r="H1280" s="34">
        <v>9.5299999999999994</v>
      </c>
      <c r="I1280" s="34">
        <v>77.599999999999994</v>
      </c>
      <c r="J1280" s="34">
        <v>53.8</v>
      </c>
      <c r="K1280" s="34">
        <v>32.4</v>
      </c>
      <c r="L1280" s="34">
        <v>20.5</v>
      </c>
      <c r="M1280" s="34">
        <v>7.96</v>
      </c>
      <c r="N1280" s="34">
        <v>7.04</v>
      </c>
      <c r="P1280" s="36" t="e">
        <f t="shared" si="533"/>
        <v>#REF!</v>
      </c>
      <c r="Q1280" s="36" t="e">
        <f t="shared" si="534"/>
        <v>#REF!</v>
      </c>
      <c r="R1280" s="36" t="e">
        <f t="shared" si="535"/>
        <v>#REF!</v>
      </c>
      <c r="S1280" s="36" t="e">
        <f t="shared" si="536"/>
        <v>#REF!</v>
      </c>
      <c r="T1280" s="36" t="e">
        <f t="shared" si="537"/>
        <v>#REF!</v>
      </c>
      <c r="U1280" s="36" t="e">
        <f t="shared" si="538"/>
        <v>#REF!</v>
      </c>
      <c r="V1280" s="36" t="e">
        <f t="shared" si="539"/>
        <v>#REF!</v>
      </c>
      <c r="W1280" s="36" t="e">
        <f t="shared" si="540"/>
        <v>#REF!</v>
      </c>
      <c r="X1280" s="36" t="e">
        <f t="shared" si="541"/>
        <v>#REF!</v>
      </c>
      <c r="Y1280" s="36" t="e">
        <f t="shared" si="542"/>
        <v>#REF!</v>
      </c>
      <c r="Z1280" s="36" t="e">
        <f t="shared" si="543"/>
        <v>#REF!</v>
      </c>
      <c r="AA1280" s="36" t="e">
        <f t="shared" si="544"/>
        <v>#REF!</v>
      </c>
    </row>
    <row r="1281" spans="1:40" x14ac:dyDescent="0.3">
      <c r="C1281" s="34">
        <v>5.84</v>
      </c>
      <c r="D1281" s="34">
        <v>3.71</v>
      </c>
      <c r="E1281" s="34">
        <v>4.12</v>
      </c>
      <c r="F1281" s="34">
        <v>6.43</v>
      </c>
      <c r="G1281" s="34">
        <v>8.9499999999999993</v>
      </c>
      <c r="H1281" s="34">
        <v>8.83</v>
      </c>
      <c r="I1281" s="34">
        <v>83.4</v>
      </c>
      <c r="J1281" s="34">
        <v>51.3</v>
      </c>
      <c r="K1281" s="34">
        <v>30.6</v>
      </c>
      <c r="L1281" s="34">
        <v>19.899999999999999</v>
      </c>
      <c r="M1281" s="34">
        <v>7.96</v>
      </c>
      <c r="N1281" s="34">
        <v>6.88</v>
      </c>
      <c r="P1281" s="36" t="e">
        <f t="shared" si="533"/>
        <v>#REF!</v>
      </c>
      <c r="Q1281" s="36" t="e">
        <f t="shared" si="534"/>
        <v>#REF!</v>
      </c>
      <c r="R1281" s="36" t="e">
        <f t="shared" si="535"/>
        <v>#REF!</v>
      </c>
      <c r="S1281" s="36" t="e">
        <f t="shared" si="536"/>
        <v>#REF!</v>
      </c>
      <c r="T1281" s="36" t="e">
        <f t="shared" si="537"/>
        <v>#REF!</v>
      </c>
      <c r="U1281" s="36" t="e">
        <f t="shared" si="538"/>
        <v>#REF!</v>
      </c>
      <c r="V1281" s="36" t="e">
        <f t="shared" si="539"/>
        <v>#REF!</v>
      </c>
      <c r="W1281" s="36" t="e">
        <f t="shared" si="540"/>
        <v>#REF!</v>
      </c>
      <c r="X1281" s="36" t="e">
        <f t="shared" si="541"/>
        <v>#REF!</v>
      </c>
      <c r="Y1281" s="36" t="e">
        <f t="shared" si="542"/>
        <v>#REF!</v>
      </c>
      <c r="Z1281" s="36" t="e">
        <f t="shared" si="543"/>
        <v>#REF!</v>
      </c>
      <c r="AA1281" s="36" t="e">
        <f t="shared" si="544"/>
        <v>#REF!</v>
      </c>
    </row>
    <row r="1282" spans="1:40" x14ac:dyDescent="0.3">
      <c r="C1282" s="34">
        <v>5.75</v>
      </c>
      <c r="D1282" s="34">
        <v>3.62</v>
      </c>
      <c r="E1282" s="34">
        <v>3.96</v>
      </c>
      <c r="F1282" s="34">
        <v>6.49</v>
      </c>
      <c r="G1282" s="34">
        <v>8.2100000000000009</v>
      </c>
      <c r="H1282" s="34">
        <v>9.26</v>
      </c>
      <c r="I1282" s="34">
        <v>77.599999999999994</v>
      </c>
      <c r="J1282" s="34">
        <v>80.400000000000006</v>
      </c>
      <c r="K1282" s="34">
        <v>29.4</v>
      </c>
      <c r="L1282" s="34">
        <v>17.8</v>
      </c>
      <c r="M1282" s="34">
        <v>7.84</v>
      </c>
      <c r="N1282" s="34">
        <v>6.82</v>
      </c>
      <c r="P1282" s="36" t="e">
        <f t="shared" si="533"/>
        <v>#REF!</v>
      </c>
      <c r="Q1282" s="36" t="e">
        <f t="shared" si="534"/>
        <v>#REF!</v>
      </c>
      <c r="R1282" s="36" t="e">
        <f t="shared" si="535"/>
        <v>#REF!</v>
      </c>
      <c r="S1282" s="36" t="e">
        <f t="shared" si="536"/>
        <v>#REF!</v>
      </c>
      <c r="T1282" s="36" t="e">
        <f t="shared" si="537"/>
        <v>#REF!</v>
      </c>
      <c r="U1282" s="36" t="e">
        <f t="shared" si="538"/>
        <v>#REF!</v>
      </c>
      <c r="V1282" s="36" t="e">
        <f t="shared" si="539"/>
        <v>#REF!</v>
      </c>
      <c r="W1282" s="36" t="e">
        <f t="shared" si="540"/>
        <v>#REF!</v>
      </c>
      <c r="X1282" s="36" t="e">
        <f t="shared" si="541"/>
        <v>#REF!</v>
      </c>
      <c r="Y1282" s="36" t="e">
        <f t="shared" si="542"/>
        <v>#REF!</v>
      </c>
      <c r="Z1282" s="36" t="e">
        <f t="shared" si="543"/>
        <v>#REF!</v>
      </c>
      <c r="AA1282" s="36" t="e">
        <f t="shared" si="544"/>
        <v>#REF!</v>
      </c>
    </row>
    <row r="1283" spans="1:40" x14ac:dyDescent="0.3">
      <c r="C1283" s="34">
        <v>5.6</v>
      </c>
      <c r="D1283" s="34">
        <v>3.58</v>
      </c>
      <c r="E1283" s="34">
        <v>3.75</v>
      </c>
      <c r="F1283" s="34">
        <v>6.54</v>
      </c>
      <c r="G1283" s="34">
        <v>7.96</v>
      </c>
      <c r="H1283" s="34">
        <v>9.2799999999999994</v>
      </c>
      <c r="I1283" s="34">
        <v>90.8</v>
      </c>
      <c r="J1283" s="34">
        <v>74.599999999999994</v>
      </c>
      <c r="K1283" s="34">
        <v>28.5</v>
      </c>
      <c r="L1283" s="34">
        <v>16.600000000000001</v>
      </c>
      <c r="M1283" s="34">
        <v>7.77</v>
      </c>
      <c r="N1283" s="34">
        <v>6.71</v>
      </c>
      <c r="P1283" s="36" t="e">
        <f t="shared" si="533"/>
        <v>#REF!</v>
      </c>
      <c r="Q1283" s="36" t="e">
        <f t="shared" si="534"/>
        <v>#REF!</v>
      </c>
      <c r="R1283" s="36" t="e">
        <f t="shared" si="535"/>
        <v>#REF!</v>
      </c>
      <c r="S1283" s="36" t="e">
        <f t="shared" si="536"/>
        <v>#REF!</v>
      </c>
      <c r="T1283" s="36" t="e">
        <f t="shared" si="537"/>
        <v>#REF!</v>
      </c>
      <c r="U1283" s="36" t="e">
        <f t="shared" si="538"/>
        <v>#REF!</v>
      </c>
      <c r="V1283" s="36" t="e">
        <f t="shared" si="539"/>
        <v>#REF!</v>
      </c>
      <c r="W1283" s="36" t="e">
        <f t="shared" si="540"/>
        <v>#REF!</v>
      </c>
      <c r="X1283" s="36" t="e">
        <f t="shared" si="541"/>
        <v>#REF!</v>
      </c>
      <c r="Y1283" s="36" t="e">
        <f t="shared" si="542"/>
        <v>#REF!</v>
      </c>
      <c r="Z1283" s="36" t="e">
        <f t="shared" si="543"/>
        <v>#REF!</v>
      </c>
      <c r="AA1283" s="36" t="e">
        <f t="shared" si="544"/>
        <v>#REF!</v>
      </c>
    </row>
    <row r="1284" spans="1:40" x14ac:dyDescent="0.3">
      <c r="C1284" s="34">
        <v>5.46</v>
      </c>
      <c r="D1284" s="34">
        <v>3.46</v>
      </c>
      <c r="E1284" s="34">
        <v>4.08</v>
      </c>
      <c r="F1284" s="34">
        <v>6.54</v>
      </c>
      <c r="G1284" s="34">
        <v>10.4</v>
      </c>
      <c r="H1284" s="34">
        <v>8.89</v>
      </c>
      <c r="I1284" s="34">
        <v>92.1</v>
      </c>
      <c r="J1284" s="34">
        <v>64.7</v>
      </c>
      <c r="K1284" s="34">
        <v>31.8</v>
      </c>
      <c r="L1284" s="34">
        <v>14.9</v>
      </c>
      <c r="M1284" s="34">
        <v>7.71</v>
      </c>
      <c r="N1284" s="34">
        <v>6.71</v>
      </c>
      <c r="P1284" s="36" t="e">
        <f t="shared" si="533"/>
        <v>#REF!</v>
      </c>
      <c r="Q1284" s="36" t="e">
        <f t="shared" si="534"/>
        <v>#REF!</v>
      </c>
      <c r="R1284" s="36" t="e">
        <f t="shared" si="535"/>
        <v>#REF!</v>
      </c>
      <c r="S1284" s="36" t="e">
        <f t="shared" si="536"/>
        <v>#REF!</v>
      </c>
      <c r="T1284" s="36" t="e">
        <f t="shared" si="537"/>
        <v>#REF!</v>
      </c>
      <c r="U1284" s="36" t="e">
        <f t="shared" si="538"/>
        <v>#REF!</v>
      </c>
      <c r="V1284" s="36" t="e">
        <f t="shared" si="539"/>
        <v>#REF!</v>
      </c>
      <c r="W1284" s="36" t="e">
        <f t="shared" si="540"/>
        <v>#REF!</v>
      </c>
      <c r="X1284" s="36" t="e">
        <f t="shared" si="541"/>
        <v>#REF!</v>
      </c>
      <c r="Y1284" s="36" t="e">
        <f t="shared" si="542"/>
        <v>#REF!</v>
      </c>
      <c r="Z1284" s="36" t="e">
        <f t="shared" si="543"/>
        <v>#REF!</v>
      </c>
      <c r="AA1284" s="36" t="e">
        <f t="shared" si="544"/>
        <v>#REF!</v>
      </c>
    </row>
    <row r="1285" spans="1:40" x14ac:dyDescent="0.3">
      <c r="C1285" s="34">
        <v>5.46</v>
      </c>
      <c r="D1285" s="34">
        <v>3.33</v>
      </c>
      <c r="E1285" s="34">
        <v>3.96</v>
      </c>
      <c r="F1285" s="34">
        <v>7.1</v>
      </c>
      <c r="G1285" s="34">
        <v>10.1</v>
      </c>
      <c r="H1285" s="34">
        <v>9.7899999999999991</v>
      </c>
      <c r="I1285" s="34">
        <v>79.099999999999994</v>
      </c>
      <c r="J1285" s="34">
        <v>62</v>
      </c>
      <c r="K1285" s="34">
        <v>31.3</v>
      </c>
      <c r="L1285" s="34">
        <v>13.4</v>
      </c>
      <c r="M1285" s="34">
        <v>7.59</v>
      </c>
      <c r="N1285" s="34">
        <v>6.71</v>
      </c>
      <c r="P1285" s="36" t="e">
        <f t="shared" si="533"/>
        <v>#REF!</v>
      </c>
      <c r="Q1285" s="36" t="e">
        <f t="shared" si="534"/>
        <v>#REF!</v>
      </c>
      <c r="R1285" s="36" t="e">
        <f t="shared" si="535"/>
        <v>#REF!</v>
      </c>
      <c r="S1285" s="36" t="e">
        <f t="shared" si="536"/>
        <v>#REF!</v>
      </c>
      <c r="T1285" s="36" t="e">
        <f t="shared" si="537"/>
        <v>#REF!</v>
      </c>
      <c r="U1285" s="36" t="e">
        <f t="shared" si="538"/>
        <v>#REF!</v>
      </c>
      <c r="V1285" s="36" t="e">
        <f t="shared" si="539"/>
        <v>#REF!</v>
      </c>
      <c r="W1285" s="36" t="e">
        <f t="shared" si="540"/>
        <v>#REF!</v>
      </c>
      <c r="X1285" s="36" t="e">
        <f t="shared" si="541"/>
        <v>#REF!</v>
      </c>
      <c r="Y1285" s="36" t="e">
        <f t="shared" si="542"/>
        <v>#REF!</v>
      </c>
      <c r="Z1285" s="36" t="e">
        <f t="shared" si="543"/>
        <v>#REF!</v>
      </c>
      <c r="AA1285" s="36" t="e">
        <f t="shared" si="544"/>
        <v>#REF!</v>
      </c>
    </row>
    <row r="1286" spans="1:40" x14ac:dyDescent="0.3">
      <c r="C1286" s="34">
        <v>5.41</v>
      </c>
      <c r="D1286" s="34">
        <v>3.22</v>
      </c>
      <c r="E1286" s="34">
        <v>3.83</v>
      </c>
      <c r="F1286" s="34">
        <v>7.04</v>
      </c>
      <c r="G1286" s="34">
        <v>9.65</v>
      </c>
      <c r="H1286" s="34">
        <v>9.7200000000000006</v>
      </c>
      <c r="I1286" s="34">
        <v>79.7</v>
      </c>
      <c r="J1286" s="34">
        <v>73.5</v>
      </c>
      <c r="K1286" s="34">
        <v>30.6</v>
      </c>
      <c r="L1286" s="34">
        <v>12.2</v>
      </c>
      <c r="M1286" s="34">
        <v>7.48</v>
      </c>
      <c r="N1286" s="34">
        <v>6.99</v>
      </c>
      <c r="P1286" s="36" t="e">
        <f t="shared" si="533"/>
        <v>#REF!</v>
      </c>
      <c r="Q1286" s="36" t="e">
        <f t="shared" si="534"/>
        <v>#REF!</v>
      </c>
      <c r="R1286" s="36" t="e">
        <f t="shared" si="535"/>
        <v>#REF!</v>
      </c>
      <c r="S1286" s="36" t="e">
        <f t="shared" si="536"/>
        <v>#REF!</v>
      </c>
      <c r="T1286" s="36" t="e">
        <f t="shared" si="537"/>
        <v>#REF!</v>
      </c>
      <c r="U1286" s="36" t="e">
        <f t="shared" si="538"/>
        <v>#REF!</v>
      </c>
      <c r="V1286" s="36" t="e">
        <f t="shared" si="539"/>
        <v>#REF!</v>
      </c>
      <c r="W1286" s="36" t="e">
        <f t="shared" si="540"/>
        <v>#REF!</v>
      </c>
      <c r="X1286" s="36" t="e">
        <f t="shared" si="541"/>
        <v>#REF!</v>
      </c>
      <c r="Y1286" s="36" t="e">
        <f t="shared" si="542"/>
        <v>#REF!</v>
      </c>
      <c r="Z1286" s="36" t="e">
        <f t="shared" si="543"/>
        <v>#REF!</v>
      </c>
      <c r="AA1286" s="36" t="e">
        <f t="shared" si="544"/>
        <v>#REF!</v>
      </c>
    </row>
    <row r="1287" spans="1:40" x14ac:dyDescent="0.3">
      <c r="C1287" s="34">
        <v>5.31</v>
      </c>
      <c r="E1287" s="34">
        <v>3.71</v>
      </c>
      <c r="F1287" s="34">
        <v>7.21</v>
      </c>
      <c r="G1287" s="34">
        <v>9.26</v>
      </c>
      <c r="H1287" s="34">
        <v>9.14</v>
      </c>
      <c r="I1287" s="34">
        <v>68.8</v>
      </c>
      <c r="J1287" s="34">
        <v>78.7</v>
      </c>
      <c r="K1287" s="34">
        <v>32.9</v>
      </c>
      <c r="L1287" s="34">
        <v>11.5</v>
      </c>
      <c r="M1287" s="34">
        <v>7.32</v>
      </c>
      <c r="N1287" s="34">
        <v>6.88</v>
      </c>
      <c r="P1287" s="36" t="e">
        <f>IF(C1287="NaN", "", C1287*$G$7)</f>
        <v>#REF!</v>
      </c>
      <c r="Q1287" s="36"/>
      <c r="R1287" s="36" t="e">
        <f t="shared" ref="R1287:AA1288" si="546">IF(E1287="NaN", "", E1287*$G$7)</f>
        <v>#REF!</v>
      </c>
      <c r="S1287" s="36" t="e">
        <f t="shared" si="546"/>
        <v>#REF!</v>
      </c>
      <c r="T1287" s="36" t="e">
        <f t="shared" si="546"/>
        <v>#REF!</v>
      </c>
      <c r="U1287" s="36" t="e">
        <f t="shared" si="546"/>
        <v>#REF!</v>
      </c>
      <c r="V1287" s="36" t="e">
        <f t="shared" si="546"/>
        <v>#REF!</v>
      </c>
      <c r="W1287" s="36" t="e">
        <f t="shared" si="546"/>
        <v>#REF!</v>
      </c>
      <c r="X1287" s="36" t="e">
        <f t="shared" si="546"/>
        <v>#REF!</v>
      </c>
      <c r="Y1287" s="36" t="e">
        <f t="shared" si="546"/>
        <v>#REF!</v>
      </c>
      <c r="Z1287" s="36" t="e">
        <f t="shared" si="546"/>
        <v>#REF!</v>
      </c>
      <c r="AA1287" s="36" t="e">
        <f t="shared" si="546"/>
        <v>#REF!</v>
      </c>
    </row>
    <row r="1288" spans="1:40" x14ac:dyDescent="0.3">
      <c r="C1288" s="34">
        <v>5.17</v>
      </c>
      <c r="E1288" s="34">
        <v>3.54</v>
      </c>
      <c r="F1288" s="34">
        <v>6.99</v>
      </c>
      <c r="G1288" s="34">
        <v>11.7</v>
      </c>
      <c r="H1288" s="34">
        <v>12.2</v>
      </c>
      <c r="I1288" s="34">
        <v>59.3</v>
      </c>
      <c r="J1288" s="34">
        <v>72.900000000000006</v>
      </c>
      <c r="K1288" s="34">
        <v>34.5</v>
      </c>
      <c r="L1288" s="34">
        <v>11.3</v>
      </c>
      <c r="M1288" s="34">
        <v>7.21</v>
      </c>
      <c r="N1288" s="34">
        <v>6.82</v>
      </c>
      <c r="P1288" s="36" t="e">
        <f>IF(C1288="NaN", "", C1288*$G$7)</f>
        <v>#REF!</v>
      </c>
      <c r="Q1288" s="36"/>
      <c r="R1288" s="36" t="e">
        <f t="shared" si="546"/>
        <v>#REF!</v>
      </c>
      <c r="S1288" s="36" t="e">
        <f t="shared" si="546"/>
        <v>#REF!</v>
      </c>
      <c r="T1288" s="36" t="e">
        <f t="shared" si="546"/>
        <v>#REF!</v>
      </c>
      <c r="U1288" s="36" t="e">
        <f t="shared" si="546"/>
        <v>#REF!</v>
      </c>
      <c r="V1288" s="36" t="e">
        <f t="shared" si="546"/>
        <v>#REF!</v>
      </c>
      <c r="W1288" s="36" t="e">
        <f t="shared" si="546"/>
        <v>#REF!</v>
      </c>
      <c r="X1288" s="36" t="e">
        <f t="shared" si="546"/>
        <v>#REF!</v>
      </c>
      <c r="Y1288" s="36" t="e">
        <f t="shared" si="546"/>
        <v>#REF!</v>
      </c>
      <c r="Z1288" s="36" t="e">
        <f t="shared" si="546"/>
        <v>#REF!</v>
      </c>
      <c r="AA1288" s="36" t="e">
        <f t="shared" si="546"/>
        <v>#REF!</v>
      </c>
    </row>
    <row r="1289" spans="1:40" x14ac:dyDescent="0.3">
      <c r="C1289" s="34">
        <v>5.17</v>
      </c>
      <c r="E1289" s="34">
        <v>3.46</v>
      </c>
      <c r="G1289" s="34">
        <v>11.2</v>
      </c>
      <c r="I1289" s="34">
        <v>55.7</v>
      </c>
      <c r="J1289" s="34">
        <v>71.3</v>
      </c>
      <c r="L1289" s="34">
        <v>11</v>
      </c>
      <c r="N1289" s="34">
        <v>6.76</v>
      </c>
      <c r="P1289" s="36" t="e">
        <f>IF(C1289="NaN", "", C1289*$G$7)</f>
        <v>#REF!</v>
      </c>
      <c r="Q1289" s="36"/>
      <c r="R1289" s="36" t="e">
        <f>IF(E1289="NaN", "", E1289*$G$7)</f>
        <v>#REF!</v>
      </c>
      <c r="S1289" s="36"/>
      <c r="T1289" s="36" t="e">
        <f>IF(G1289="NaN", "", G1289*$G$7)</f>
        <v>#REF!</v>
      </c>
      <c r="U1289" s="36"/>
      <c r="V1289" s="36" t="e">
        <f>IF(I1289="NaN", "", I1289*$G$7)</f>
        <v>#REF!</v>
      </c>
      <c r="W1289" s="36" t="e">
        <f>IF(J1289="NaN", "", J1289*$G$7)</f>
        <v>#REF!</v>
      </c>
      <c r="X1289" s="36"/>
      <c r="Y1289" s="36" t="e">
        <f>IF(L1289="NaN", "", L1289*$G$7)</f>
        <v>#REF!</v>
      </c>
      <c r="Z1289" s="36"/>
      <c r="AA1289" s="36" t="e">
        <f>IF(N1289="NaN", "", N1289*$G$7)</f>
        <v>#REF!</v>
      </c>
    </row>
    <row r="1290" spans="1:40" x14ac:dyDescent="0.3">
      <c r="P1290" s="36"/>
      <c r="Q1290" s="36"/>
      <c r="R1290" s="36"/>
      <c r="S1290" s="36"/>
      <c r="T1290" s="36"/>
      <c r="U1290" s="36"/>
      <c r="V1290" s="36"/>
      <c r="W1290" s="36"/>
      <c r="X1290" s="36"/>
      <c r="Y1290" s="36"/>
      <c r="Z1290" s="36"/>
      <c r="AA1290" s="36"/>
    </row>
    <row r="1291" spans="1:40" x14ac:dyDescent="0.3">
      <c r="A1291" s="34">
        <v>2007</v>
      </c>
      <c r="C1291" s="34">
        <v>6.82</v>
      </c>
      <c r="D1291" s="34">
        <v>6.71</v>
      </c>
      <c r="E1291" s="34">
        <v>6.65</v>
      </c>
      <c r="F1291" s="34">
        <v>6.65</v>
      </c>
      <c r="G1291" s="34">
        <v>6.49</v>
      </c>
      <c r="H1291" s="34">
        <v>6.49</v>
      </c>
      <c r="I1291" s="34">
        <v>6.43</v>
      </c>
      <c r="J1291" s="34">
        <v>6.32</v>
      </c>
      <c r="K1291" s="34">
        <v>6.21</v>
      </c>
      <c r="L1291" s="34">
        <v>6.1</v>
      </c>
      <c r="M1291" s="34">
        <v>5.84</v>
      </c>
      <c r="N1291" s="34">
        <v>5.6</v>
      </c>
      <c r="P1291" s="36" t="e">
        <f t="shared" ref="P1291:P1318" si="547">IF(C1291="NaN", "", C1291*$G$7)</f>
        <v>#REF!</v>
      </c>
      <c r="Q1291" s="36" t="e">
        <f t="shared" ref="Q1291:Q1318" si="548">IF(D1291="NaN", "", D1291*$G$7)</f>
        <v>#REF!</v>
      </c>
      <c r="R1291" s="36" t="e">
        <f t="shared" ref="R1291:R1318" si="549">IF(E1291="NaN", "", E1291*$G$7)</f>
        <v>#REF!</v>
      </c>
      <c r="S1291" s="36" t="e">
        <f t="shared" ref="S1291:S1318" si="550">IF(F1291="NaN", "", F1291*$G$7)</f>
        <v>#REF!</v>
      </c>
      <c r="T1291" s="36" t="e">
        <f t="shared" ref="T1291:T1318" si="551">IF(G1291="NaN", "", G1291*$G$7)</f>
        <v>#REF!</v>
      </c>
      <c r="U1291" s="36" t="e">
        <f t="shared" ref="U1291:U1318" si="552">IF(H1291="NaN", "", H1291*$G$7)</f>
        <v>#REF!</v>
      </c>
      <c r="V1291" s="36" t="e">
        <f t="shared" ref="V1291:V1318" si="553">IF(I1291="NaN", "", I1291*$G$7)</f>
        <v>#REF!</v>
      </c>
      <c r="W1291" s="36" t="e">
        <f t="shared" ref="W1291:W1318" si="554">IF(J1291="NaN", "", J1291*$G$7)</f>
        <v>#REF!</v>
      </c>
      <c r="X1291" s="36" t="e">
        <f t="shared" ref="X1291:X1318" si="555">IF(K1291="NaN", "", K1291*$G$7)</f>
        <v>#REF!</v>
      </c>
      <c r="Y1291" s="36" t="e">
        <f t="shared" ref="Y1291:Y1318" si="556">IF(L1291="NaN", "", L1291*$G$7)</f>
        <v>#REF!</v>
      </c>
      <c r="Z1291" s="36" t="e">
        <f t="shared" ref="Z1291:Z1318" si="557">IF(M1291="NaN", "", M1291*$G$7)</f>
        <v>#REF!</v>
      </c>
      <c r="AA1291" s="36" t="e">
        <f t="shared" ref="AA1291:AA1318" si="558">IF(N1291="NaN", "", N1291*$G$7)</f>
        <v>#REF!</v>
      </c>
      <c r="AC1291" s="3" t="e">
        <f t="shared" ref="AC1291:AN1291" si="559">AVERAGE(P1291:P1321)</f>
        <v>#REF!</v>
      </c>
      <c r="AD1291" s="3" t="e">
        <f t="shared" si="559"/>
        <v>#REF!</v>
      </c>
      <c r="AE1291" s="3" t="e">
        <f t="shared" si="559"/>
        <v>#REF!</v>
      </c>
      <c r="AF1291" s="3" t="e">
        <f t="shared" si="559"/>
        <v>#REF!</v>
      </c>
      <c r="AG1291" s="3" t="e">
        <f t="shared" si="559"/>
        <v>#REF!</v>
      </c>
      <c r="AH1291" s="3" t="e">
        <f t="shared" si="559"/>
        <v>#REF!</v>
      </c>
      <c r="AI1291" s="3" t="e">
        <f t="shared" si="559"/>
        <v>#REF!</v>
      </c>
      <c r="AJ1291" s="3" t="e">
        <f t="shared" si="559"/>
        <v>#REF!</v>
      </c>
      <c r="AK1291" s="3" t="e">
        <f t="shared" si="559"/>
        <v>#REF!</v>
      </c>
      <c r="AL1291" s="3" t="e">
        <f t="shared" si="559"/>
        <v>#REF!</v>
      </c>
      <c r="AM1291" s="3" t="e">
        <f t="shared" si="559"/>
        <v>#REF!</v>
      </c>
      <c r="AN1291" s="3" t="e">
        <f t="shared" si="559"/>
        <v>#REF!</v>
      </c>
    </row>
    <row r="1292" spans="1:40" x14ac:dyDescent="0.3">
      <c r="C1292" s="34">
        <v>3.83</v>
      </c>
      <c r="D1292" s="34">
        <v>3.71</v>
      </c>
      <c r="E1292" s="34">
        <v>3.66</v>
      </c>
      <c r="F1292" s="34">
        <v>3.58</v>
      </c>
      <c r="G1292" s="34">
        <v>3.5</v>
      </c>
      <c r="H1292" s="34">
        <v>3.58</v>
      </c>
      <c r="I1292" s="34">
        <v>3.79</v>
      </c>
      <c r="J1292" s="34">
        <v>4.21</v>
      </c>
      <c r="K1292" s="34">
        <v>4.16</v>
      </c>
      <c r="L1292" s="34">
        <v>4.04</v>
      </c>
      <c r="M1292" s="34">
        <v>4.21</v>
      </c>
      <c r="N1292" s="34">
        <v>4.68</v>
      </c>
      <c r="P1292" s="36" t="e">
        <f t="shared" si="547"/>
        <v>#REF!</v>
      </c>
      <c r="Q1292" s="36" t="e">
        <f t="shared" si="548"/>
        <v>#REF!</v>
      </c>
      <c r="R1292" s="36" t="e">
        <f t="shared" si="549"/>
        <v>#REF!</v>
      </c>
      <c r="S1292" s="36" t="e">
        <f t="shared" si="550"/>
        <v>#REF!</v>
      </c>
      <c r="T1292" s="36" t="e">
        <f t="shared" si="551"/>
        <v>#REF!</v>
      </c>
      <c r="U1292" s="36" t="e">
        <f t="shared" si="552"/>
        <v>#REF!</v>
      </c>
      <c r="V1292" s="36" t="e">
        <f t="shared" si="553"/>
        <v>#REF!</v>
      </c>
      <c r="W1292" s="36" t="e">
        <f t="shared" si="554"/>
        <v>#REF!</v>
      </c>
      <c r="X1292" s="36" t="e">
        <f t="shared" si="555"/>
        <v>#REF!</v>
      </c>
      <c r="Y1292" s="36" t="e">
        <f t="shared" si="556"/>
        <v>#REF!</v>
      </c>
      <c r="Z1292" s="36" t="e">
        <f t="shared" si="557"/>
        <v>#REF!</v>
      </c>
      <c r="AA1292" s="36" t="e">
        <f t="shared" si="558"/>
        <v>#REF!</v>
      </c>
    </row>
    <row r="1293" spans="1:40" x14ac:dyDescent="0.3">
      <c r="C1293" s="34">
        <v>6.43</v>
      </c>
      <c r="D1293" s="34">
        <v>6.38</v>
      </c>
      <c r="E1293" s="34">
        <v>6.54</v>
      </c>
      <c r="F1293" s="34">
        <v>6.1</v>
      </c>
      <c r="G1293" s="34">
        <v>5.7</v>
      </c>
      <c r="H1293" s="34">
        <v>5.51</v>
      </c>
      <c r="I1293" s="34">
        <v>5.26</v>
      </c>
      <c r="J1293" s="34">
        <v>5.56</v>
      </c>
      <c r="K1293" s="34">
        <v>5.31</v>
      </c>
      <c r="L1293" s="34">
        <v>5.12</v>
      </c>
      <c r="M1293" s="34">
        <v>5.6</v>
      </c>
      <c r="N1293" s="34">
        <v>7.15</v>
      </c>
      <c r="P1293" s="36" t="e">
        <f t="shared" si="547"/>
        <v>#REF!</v>
      </c>
      <c r="Q1293" s="36" t="e">
        <f t="shared" si="548"/>
        <v>#REF!</v>
      </c>
      <c r="R1293" s="36" t="e">
        <f t="shared" si="549"/>
        <v>#REF!</v>
      </c>
      <c r="S1293" s="36" t="e">
        <f t="shared" si="550"/>
        <v>#REF!</v>
      </c>
      <c r="T1293" s="36" t="e">
        <f t="shared" si="551"/>
        <v>#REF!</v>
      </c>
      <c r="U1293" s="36" t="e">
        <f t="shared" si="552"/>
        <v>#REF!</v>
      </c>
      <c r="V1293" s="36" t="e">
        <f t="shared" si="553"/>
        <v>#REF!</v>
      </c>
      <c r="W1293" s="36" t="e">
        <f t="shared" si="554"/>
        <v>#REF!</v>
      </c>
      <c r="X1293" s="36" t="e">
        <f t="shared" si="555"/>
        <v>#REF!</v>
      </c>
      <c r="Y1293" s="36" t="e">
        <f t="shared" si="556"/>
        <v>#REF!</v>
      </c>
      <c r="Z1293" s="36" t="e">
        <f t="shared" si="557"/>
        <v>#REF!</v>
      </c>
      <c r="AA1293" s="36" t="e">
        <f t="shared" si="558"/>
        <v>#REF!</v>
      </c>
    </row>
    <row r="1294" spans="1:40" x14ac:dyDescent="0.3">
      <c r="C1294" s="34">
        <v>20.100000000000001</v>
      </c>
      <c r="D1294" s="34">
        <v>19</v>
      </c>
      <c r="E1294" s="34">
        <v>17.600000000000001</v>
      </c>
      <c r="F1294" s="34">
        <v>15.2</v>
      </c>
      <c r="G1294" s="34">
        <v>14.4</v>
      </c>
      <c r="H1294" s="34">
        <v>12.6</v>
      </c>
      <c r="I1294" s="34">
        <v>11.3</v>
      </c>
      <c r="J1294" s="34">
        <v>10.8</v>
      </c>
      <c r="K1294" s="34">
        <v>10.3</v>
      </c>
      <c r="L1294" s="34">
        <v>10.1</v>
      </c>
      <c r="M1294" s="34">
        <v>10.4</v>
      </c>
      <c r="N1294" s="34">
        <v>10.1</v>
      </c>
      <c r="P1294" s="36" t="e">
        <f t="shared" si="547"/>
        <v>#REF!</v>
      </c>
      <c r="Q1294" s="36" t="e">
        <f t="shared" si="548"/>
        <v>#REF!</v>
      </c>
      <c r="R1294" s="36" t="e">
        <f t="shared" si="549"/>
        <v>#REF!</v>
      </c>
      <c r="S1294" s="36" t="e">
        <f t="shared" si="550"/>
        <v>#REF!</v>
      </c>
      <c r="T1294" s="36" t="e">
        <f t="shared" si="551"/>
        <v>#REF!</v>
      </c>
      <c r="U1294" s="36" t="e">
        <f t="shared" si="552"/>
        <v>#REF!</v>
      </c>
      <c r="V1294" s="36" t="e">
        <f t="shared" si="553"/>
        <v>#REF!</v>
      </c>
      <c r="W1294" s="36" t="e">
        <f t="shared" si="554"/>
        <v>#REF!</v>
      </c>
      <c r="X1294" s="36" t="e">
        <f t="shared" si="555"/>
        <v>#REF!</v>
      </c>
      <c r="Y1294" s="36" t="e">
        <f t="shared" si="556"/>
        <v>#REF!</v>
      </c>
      <c r="Z1294" s="36" t="e">
        <f t="shared" si="557"/>
        <v>#REF!</v>
      </c>
      <c r="AA1294" s="36" t="e">
        <f t="shared" si="558"/>
        <v>#REF!</v>
      </c>
    </row>
    <row r="1295" spans="1:40" x14ac:dyDescent="0.3">
      <c r="C1295" s="34">
        <v>8.9499999999999993</v>
      </c>
      <c r="D1295" s="34">
        <v>11.7</v>
      </c>
      <c r="E1295" s="34">
        <v>15.6</v>
      </c>
      <c r="F1295" s="34">
        <v>15.8</v>
      </c>
      <c r="G1295" s="34">
        <v>14.6</v>
      </c>
      <c r="H1295" s="34">
        <v>12.3</v>
      </c>
      <c r="I1295" s="34">
        <v>12.6</v>
      </c>
      <c r="J1295" s="34">
        <v>13.5</v>
      </c>
      <c r="K1295" s="34">
        <v>13.8</v>
      </c>
      <c r="L1295" s="34">
        <v>13.5</v>
      </c>
      <c r="M1295" s="34">
        <v>14.6</v>
      </c>
      <c r="N1295" s="34">
        <v>14.3</v>
      </c>
      <c r="P1295" s="36" t="e">
        <f t="shared" si="547"/>
        <v>#REF!</v>
      </c>
      <c r="Q1295" s="36" t="e">
        <f t="shared" si="548"/>
        <v>#REF!</v>
      </c>
      <c r="R1295" s="36" t="e">
        <f t="shared" si="549"/>
        <v>#REF!</v>
      </c>
      <c r="S1295" s="36" t="e">
        <f t="shared" si="550"/>
        <v>#REF!</v>
      </c>
      <c r="T1295" s="36" t="e">
        <f t="shared" si="551"/>
        <v>#REF!</v>
      </c>
      <c r="U1295" s="36" t="e">
        <f t="shared" si="552"/>
        <v>#REF!</v>
      </c>
      <c r="V1295" s="36" t="e">
        <f t="shared" si="553"/>
        <v>#REF!</v>
      </c>
      <c r="W1295" s="36" t="e">
        <f t="shared" si="554"/>
        <v>#REF!</v>
      </c>
      <c r="X1295" s="36" t="e">
        <f t="shared" si="555"/>
        <v>#REF!</v>
      </c>
      <c r="Y1295" s="36" t="e">
        <f t="shared" si="556"/>
        <v>#REF!</v>
      </c>
      <c r="Z1295" s="36" t="e">
        <f t="shared" si="557"/>
        <v>#REF!</v>
      </c>
      <c r="AA1295" s="36" t="e">
        <f t="shared" si="558"/>
        <v>#REF!</v>
      </c>
    </row>
    <row r="1296" spans="1:40" x14ac:dyDescent="0.3">
      <c r="C1296" s="34">
        <v>8.52</v>
      </c>
      <c r="D1296" s="34">
        <v>8.33</v>
      </c>
      <c r="E1296" s="34">
        <v>8.08</v>
      </c>
      <c r="F1296" s="34">
        <v>8.39</v>
      </c>
      <c r="G1296" s="34">
        <v>8.6999999999999993</v>
      </c>
      <c r="H1296" s="34">
        <v>9.08</v>
      </c>
      <c r="I1296" s="34">
        <v>9.32</v>
      </c>
      <c r="J1296" s="34">
        <v>9.6199999999999992</v>
      </c>
      <c r="K1296" s="34">
        <v>13.2</v>
      </c>
      <c r="L1296" s="34">
        <v>11.8</v>
      </c>
      <c r="M1296" s="34">
        <v>11.9</v>
      </c>
      <c r="N1296" s="34">
        <v>11.5</v>
      </c>
      <c r="P1296" s="36" t="e">
        <f t="shared" si="547"/>
        <v>#REF!</v>
      </c>
      <c r="Q1296" s="36" t="e">
        <f t="shared" si="548"/>
        <v>#REF!</v>
      </c>
      <c r="R1296" s="36" t="e">
        <f t="shared" si="549"/>
        <v>#REF!</v>
      </c>
      <c r="S1296" s="36" t="e">
        <f t="shared" si="550"/>
        <v>#REF!</v>
      </c>
      <c r="T1296" s="36" t="e">
        <f t="shared" si="551"/>
        <v>#REF!</v>
      </c>
      <c r="U1296" s="36" t="e">
        <f t="shared" si="552"/>
        <v>#REF!</v>
      </c>
      <c r="V1296" s="36" t="e">
        <f t="shared" si="553"/>
        <v>#REF!</v>
      </c>
      <c r="W1296" s="36" t="e">
        <f t="shared" si="554"/>
        <v>#REF!</v>
      </c>
      <c r="X1296" s="36" t="e">
        <f t="shared" si="555"/>
        <v>#REF!</v>
      </c>
      <c r="Y1296" s="36" t="e">
        <f t="shared" si="556"/>
        <v>#REF!</v>
      </c>
      <c r="Z1296" s="36" t="e">
        <f t="shared" si="557"/>
        <v>#REF!</v>
      </c>
      <c r="AA1296" s="36" t="e">
        <f t="shared" si="558"/>
        <v>#REF!</v>
      </c>
    </row>
    <row r="1297" spans="3:27" x14ac:dyDescent="0.3">
      <c r="C1297" s="34">
        <v>28.9</v>
      </c>
      <c r="D1297" s="34">
        <v>35.9</v>
      </c>
      <c r="E1297" s="34">
        <v>46.5</v>
      </c>
      <c r="F1297" s="34">
        <v>65.8</v>
      </c>
      <c r="G1297" s="34">
        <v>54.9</v>
      </c>
      <c r="H1297" s="34">
        <v>48.8</v>
      </c>
      <c r="I1297" s="34">
        <v>47.4</v>
      </c>
      <c r="J1297" s="34">
        <v>43.9</v>
      </c>
      <c r="K1297" s="34">
        <v>37.799999999999997</v>
      </c>
      <c r="L1297" s="34">
        <v>37.200000000000003</v>
      </c>
      <c r="M1297" s="34">
        <v>36.200000000000003</v>
      </c>
      <c r="N1297" s="34">
        <v>35.5</v>
      </c>
      <c r="P1297" s="36" t="e">
        <f t="shared" si="547"/>
        <v>#REF!</v>
      </c>
      <c r="Q1297" s="36" t="e">
        <f t="shared" si="548"/>
        <v>#REF!</v>
      </c>
      <c r="R1297" s="36" t="e">
        <f t="shared" si="549"/>
        <v>#REF!</v>
      </c>
      <c r="S1297" s="36" t="e">
        <f t="shared" si="550"/>
        <v>#REF!</v>
      </c>
      <c r="T1297" s="36" t="e">
        <f t="shared" si="551"/>
        <v>#REF!</v>
      </c>
      <c r="U1297" s="36" t="e">
        <f t="shared" si="552"/>
        <v>#REF!</v>
      </c>
      <c r="V1297" s="36" t="e">
        <f t="shared" si="553"/>
        <v>#REF!</v>
      </c>
      <c r="W1297" s="36" t="e">
        <f t="shared" si="554"/>
        <v>#REF!</v>
      </c>
      <c r="X1297" s="36" t="e">
        <f t="shared" si="555"/>
        <v>#REF!</v>
      </c>
      <c r="Y1297" s="36" t="e">
        <f t="shared" si="556"/>
        <v>#REF!</v>
      </c>
      <c r="Z1297" s="36" t="e">
        <f t="shared" si="557"/>
        <v>#REF!</v>
      </c>
      <c r="AA1297" s="36" t="e">
        <f t="shared" si="558"/>
        <v>#REF!</v>
      </c>
    </row>
    <row r="1298" spans="3:27" x14ac:dyDescent="0.3">
      <c r="C1298" s="34">
        <v>52.7</v>
      </c>
      <c r="D1298" s="34">
        <v>52.2</v>
      </c>
      <c r="E1298" s="34">
        <v>51.4</v>
      </c>
      <c r="F1298" s="34">
        <v>49.4</v>
      </c>
      <c r="G1298" s="34">
        <v>51.2</v>
      </c>
      <c r="H1298" s="34">
        <v>51.2</v>
      </c>
      <c r="I1298" s="34">
        <v>56.7</v>
      </c>
      <c r="J1298" s="34">
        <v>73</v>
      </c>
      <c r="K1298" s="34">
        <v>78</v>
      </c>
      <c r="L1298" s="34">
        <v>76.8</v>
      </c>
      <c r="M1298" s="34">
        <v>92.5</v>
      </c>
      <c r="N1298" s="34">
        <v>99.8</v>
      </c>
      <c r="P1298" s="36" t="e">
        <f t="shared" si="547"/>
        <v>#REF!</v>
      </c>
      <c r="Q1298" s="36" t="e">
        <f t="shared" si="548"/>
        <v>#REF!</v>
      </c>
      <c r="R1298" s="36" t="e">
        <f t="shared" si="549"/>
        <v>#REF!</v>
      </c>
      <c r="S1298" s="36" t="e">
        <f t="shared" si="550"/>
        <v>#REF!</v>
      </c>
      <c r="T1298" s="36" t="e">
        <f t="shared" si="551"/>
        <v>#REF!</v>
      </c>
      <c r="U1298" s="36" t="e">
        <f t="shared" si="552"/>
        <v>#REF!</v>
      </c>
      <c r="V1298" s="36" t="e">
        <f t="shared" si="553"/>
        <v>#REF!</v>
      </c>
      <c r="W1298" s="36" t="e">
        <f t="shared" si="554"/>
        <v>#REF!</v>
      </c>
      <c r="X1298" s="36" t="e">
        <f t="shared" si="555"/>
        <v>#REF!</v>
      </c>
      <c r="Y1298" s="36" t="e">
        <f t="shared" si="556"/>
        <v>#REF!</v>
      </c>
      <c r="Z1298" s="36" t="e">
        <f t="shared" si="557"/>
        <v>#REF!</v>
      </c>
      <c r="AA1298" s="36" t="e">
        <f t="shared" si="558"/>
        <v>#REF!</v>
      </c>
    </row>
    <row r="1299" spans="3:27" x14ac:dyDescent="0.3">
      <c r="C1299" s="34">
        <v>49.5</v>
      </c>
      <c r="D1299" s="34">
        <v>48.3</v>
      </c>
      <c r="E1299" s="34">
        <v>47.4</v>
      </c>
      <c r="F1299" s="34">
        <v>46.8</v>
      </c>
      <c r="G1299" s="34">
        <v>55.7</v>
      </c>
      <c r="H1299" s="34">
        <v>64.7</v>
      </c>
      <c r="I1299" s="34">
        <v>58.6</v>
      </c>
      <c r="J1299" s="34">
        <v>56.7</v>
      </c>
      <c r="K1299" s="34">
        <v>53.8</v>
      </c>
      <c r="L1299" s="34">
        <v>50.7</v>
      </c>
      <c r="M1299" s="34">
        <v>46.2</v>
      </c>
      <c r="N1299" s="34">
        <v>43.1</v>
      </c>
      <c r="P1299" s="36" t="e">
        <f t="shared" si="547"/>
        <v>#REF!</v>
      </c>
      <c r="Q1299" s="36" t="e">
        <f t="shared" si="548"/>
        <v>#REF!</v>
      </c>
      <c r="R1299" s="36" t="e">
        <f t="shared" si="549"/>
        <v>#REF!</v>
      </c>
      <c r="S1299" s="36" t="e">
        <f t="shared" si="550"/>
        <v>#REF!</v>
      </c>
      <c r="T1299" s="36" t="e">
        <f t="shared" si="551"/>
        <v>#REF!</v>
      </c>
      <c r="U1299" s="36" t="e">
        <f t="shared" si="552"/>
        <v>#REF!</v>
      </c>
      <c r="V1299" s="36" t="e">
        <f t="shared" si="553"/>
        <v>#REF!</v>
      </c>
      <c r="W1299" s="36" t="e">
        <f t="shared" si="554"/>
        <v>#REF!</v>
      </c>
      <c r="X1299" s="36" t="e">
        <f t="shared" si="555"/>
        <v>#REF!</v>
      </c>
      <c r="Y1299" s="36" t="e">
        <f t="shared" si="556"/>
        <v>#REF!</v>
      </c>
      <c r="Z1299" s="36" t="e">
        <f t="shared" si="557"/>
        <v>#REF!</v>
      </c>
      <c r="AA1299" s="36" t="e">
        <f t="shared" si="558"/>
        <v>#REF!</v>
      </c>
    </row>
    <row r="1300" spans="3:27" x14ac:dyDescent="0.3">
      <c r="C1300" s="34">
        <v>53.8</v>
      </c>
      <c r="D1300" s="34">
        <v>50.4</v>
      </c>
      <c r="E1300" s="34">
        <v>46.4</v>
      </c>
      <c r="F1300" s="34">
        <v>39.9</v>
      </c>
      <c r="G1300" s="34">
        <v>37.6</v>
      </c>
      <c r="H1300" s="34">
        <v>37.5</v>
      </c>
      <c r="I1300" s="34">
        <v>35.9</v>
      </c>
      <c r="J1300" s="34">
        <v>34.799999999999997</v>
      </c>
      <c r="K1300" s="34">
        <v>32.299999999999997</v>
      </c>
      <c r="L1300" s="34">
        <v>31</v>
      </c>
      <c r="M1300" s="34">
        <v>29.2</v>
      </c>
      <c r="N1300" s="34">
        <v>26.1</v>
      </c>
      <c r="P1300" s="36" t="e">
        <f t="shared" si="547"/>
        <v>#REF!</v>
      </c>
      <c r="Q1300" s="36" t="e">
        <f t="shared" si="548"/>
        <v>#REF!</v>
      </c>
      <c r="R1300" s="36" t="e">
        <f t="shared" si="549"/>
        <v>#REF!</v>
      </c>
      <c r="S1300" s="36" t="e">
        <f t="shared" si="550"/>
        <v>#REF!</v>
      </c>
      <c r="T1300" s="36" t="e">
        <f t="shared" si="551"/>
        <v>#REF!</v>
      </c>
      <c r="U1300" s="36" t="e">
        <f t="shared" si="552"/>
        <v>#REF!</v>
      </c>
      <c r="V1300" s="36" t="e">
        <f t="shared" si="553"/>
        <v>#REF!</v>
      </c>
      <c r="W1300" s="36" t="e">
        <f t="shared" si="554"/>
        <v>#REF!</v>
      </c>
      <c r="X1300" s="36" t="e">
        <f t="shared" si="555"/>
        <v>#REF!</v>
      </c>
      <c r="Y1300" s="36" t="e">
        <f t="shared" si="556"/>
        <v>#REF!</v>
      </c>
      <c r="Z1300" s="36" t="e">
        <f t="shared" si="557"/>
        <v>#REF!</v>
      </c>
      <c r="AA1300" s="36" t="e">
        <f t="shared" si="558"/>
        <v>#REF!</v>
      </c>
    </row>
    <row r="1301" spans="3:27" x14ac:dyDescent="0.3">
      <c r="C1301" s="34">
        <v>15.5</v>
      </c>
      <c r="D1301" s="34">
        <v>15.2</v>
      </c>
      <c r="E1301" s="34">
        <v>15</v>
      </c>
      <c r="F1301" s="34">
        <v>14.4</v>
      </c>
      <c r="G1301" s="34">
        <v>13.8</v>
      </c>
      <c r="H1301" s="34">
        <v>13.4</v>
      </c>
      <c r="I1301" s="34">
        <v>12.8</v>
      </c>
      <c r="J1301" s="34">
        <v>12.5</v>
      </c>
      <c r="K1301" s="34">
        <v>12.2</v>
      </c>
      <c r="L1301" s="34">
        <v>12.4</v>
      </c>
      <c r="M1301" s="34">
        <v>11.9</v>
      </c>
      <c r="N1301" s="34">
        <v>11.3</v>
      </c>
      <c r="P1301" s="36" t="e">
        <f t="shared" si="547"/>
        <v>#REF!</v>
      </c>
      <c r="Q1301" s="36" t="e">
        <f t="shared" si="548"/>
        <v>#REF!</v>
      </c>
      <c r="R1301" s="36" t="e">
        <f t="shared" si="549"/>
        <v>#REF!</v>
      </c>
      <c r="S1301" s="36" t="e">
        <f t="shared" si="550"/>
        <v>#REF!</v>
      </c>
      <c r="T1301" s="36" t="e">
        <f t="shared" si="551"/>
        <v>#REF!</v>
      </c>
      <c r="U1301" s="36" t="e">
        <f t="shared" si="552"/>
        <v>#REF!</v>
      </c>
      <c r="V1301" s="36" t="e">
        <f t="shared" si="553"/>
        <v>#REF!</v>
      </c>
      <c r="W1301" s="36" t="e">
        <f t="shared" si="554"/>
        <v>#REF!</v>
      </c>
      <c r="X1301" s="36" t="e">
        <f t="shared" si="555"/>
        <v>#REF!</v>
      </c>
      <c r="Y1301" s="36" t="e">
        <f t="shared" si="556"/>
        <v>#REF!</v>
      </c>
      <c r="Z1301" s="36" t="e">
        <f t="shared" si="557"/>
        <v>#REF!</v>
      </c>
      <c r="AA1301" s="36" t="e">
        <f t="shared" si="558"/>
        <v>#REF!</v>
      </c>
    </row>
    <row r="1302" spans="3:27" x14ac:dyDescent="0.3">
      <c r="C1302" s="34">
        <v>9.65</v>
      </c>
      <c r="D1302" s="34">
        <v>9.26</v>
      </c>
      <c r="E1302" s="34">
        <v>9.39</v>
      </c>
      <c r="F1302" s="34">
        <v>8.89</v>
      </c>
      <c r="G1302" s="34">
        <v>8.64</v>
      </c>
      <c r="H1302" s="34">
        <v>8.4600000000000009</v>
      </c>
      <c r="I1302" s="34">
        <v>8.27</v>
      </c>
      <c r="J1302" s="34">
        <v>8.2100000000000009</v>
      </c>
      <c r="K1302" s="34">
        <v>7.96</v>
      </c>
      <c r="L1302" s="34">
        <v>7.71</v>
      </c>
      <c r="M1302" s="34">
        <v>7.59</v>
      </c>
      <c r="N1302" s="34">
        <v>8.83</v>
      </c>
      <c r="P1302" s="36" t="e">
        <f t="shared" si="547"/>
        <v>#REF!</v>
      </c>
      <c r="Q1302" s="36" t="e">
        <f t="shared" si="548"/>
        <v>#REF!</v>
      </c>
      <c r="R1302" s="36" t="e">
        <f t="shared" si="549"/>
        <v>#REF!</v>
      </c>
      <c r="S1302" s="36" t="e">
        <f t="shared" si="550"/>
        <v>#REF!</v>
      </c>
      <c r="T1302" s="36" t="e">
        <f t="shared" si="551"/>
        <v>#REF!</v>
      </c>
      <c r="U1302" s="36" t="e">
        <f t="shared" si="552"/>
        <v>#REF!</v>
      </c>
      <c r="V1302" s="36" t="e">
        <f t="shared" si="553"/>
        <v>#REF!</v>
      </c>
      <c r="W1302" s="36" t="e">
        <f t="shared" si="554"/>
        <v>#REF!</v>
      </c>
      <c r="X1302" s="36" t="e">
        <f t="shared" si="555"/>
        <v>#REF!</v>
      </c>
      <c r="Y1302" s="36" t="e">
        <f t="shared" si="556"/>
        <v>#REF!</v>
      </c>
      <c r="Z1302" s="36" t="e">
        <f t="shared" si="557"/>
        <v>#REF!</v>
      </c>
      <c r="AA1302" s="36" t="e">
        <f t="shared" si="558"/>
        <v>#REF!</v>
      </c>
    </row>
    <row r="1303" spans="3:27" x14ac:dyDescent="0.3">
      <c r="C1303" s="34">
        <v>5.46</v>
      </c>
      <c r="D1303" s="34">
        <v>4.54</v>
      </c>
      <c r="E1303" s="34">
        <v>10.8</v>
      </c>
      <c r="F1303" s="34">
        <v>13.8</v>
      </c>
      <c r="G1303" s="34">
        <v>13.9</v>
      </c>
      <c r="H1303" s="34">
        <v>11.9</v>
      </c>
      <c r="I1303" s="34">
        <v>35</v>
      </c>
      <c r="J1303" s="34">
        <v>93.9</v>
      </c>
      <c r="K1303" s="34">
        <v>38.200000000000003</v>
      </c>
      <c r="L1303" s="34">
        <v>24.2</v>
      </c>
      <c r="M1303" s="34">
        <v>11</v>
      </c>
      <c r="N1303" s="34">
        <v>8.4600000000000009</v>
      </c>
      <c r="P1303" s="36" t="e">
        <f t="shared" si="547"/>
        <v>#REF!</v>
      </c>
      <c r="Q1303" s="36" t="e">
        <f t="shared" si="548"/>
        <v>#REF!</v>
      </c>
      <c r="R1303" s="36" t="e">
        <f t="shared" si="549"/>
        <v>#REF!</v>
      </c>
      <c r="S1303" s="36" t="e">
        <f t="shared" si="550"/>
        <v>#REF!</v>
      </c>
      <c r="T1303" s="36" t="e">
        <f t="shared" si="551"/>
        <v>#REF!</v>
      </c>
      <c r="U1303" s="36" t="e">
        <f t="shared" si="552"/>
        <v>#REF!</v>
      </c>
      <c r="V1303" s="36" t="e">
        <f t="shared" si="553"/>
        <v>#REF!</v>
      </c>
      <c r="W1303" s="36" t="e">
        <f t="shared" si="554"/>
        <v>#REF!</v>
      </c>
      <c r="X1303" s="36" t="e">
        <f t="shared" si="555"/>
        <v>#REF!</v>
      </c>
      <c r="Y1303" s="36" t="e">
        <f t="shared" si="556"/>
        <v>#REF!</v>
      </c>
      <c r="Z1303" s="36" t="e">
        <f t="shared" si="557"/>
        <v>#REF!</v>
      </c>
      <c r="AA1303" s="36" t="e">
        <f t="shared" si="558"/>
        <v>#REF!</v>
      </c>
    </row>
    <row r="1304" spans="3:27" x14ac:dyDescent="0.3">
      <c r="C1304" s="34">
        <v>5.31</v>
      </c>
      <c r="D1304" s="34">
        <v>4.7300000000000004</v>
      </c>
      <c r="E1304" s="34">
        <v>13.5</v>
      </c>
      <c r="F1304" s="34">
        <v>13.6</v>
      </c>
      <c r="G1304" s="34">
        <v>13.4</v>
      </c>
      <c r="H1304" s="34">
        <v>14</v>
      </c>
      <c r="I1304" s="34">
        <v>34</v>
      </c>
      <c r="J1304" s="34">
        <v>67.5</v>
      </c>
      <c r="K1304" s="34">
        <v>35.5</v>
      </c>
      <c r="L1304" s="34">
        <v>23.2</v>
      </c>
      <c r="M1304" s="34">
        <v>10.8</v>
      </c>
      <c r="N1304" s="34">
        <v>8.27</v>
      </c>
      <c r="P1304" s="36" t="e">
        <f t="shared" si="547"/>
        <v>#REF!</v>
      </c>
      <c r="Q1304" s="36" t="e">
        <f t="shared" si="548"/>
        <v>#REF!</v>
      </c>
      <c r="R1304" s="36" t="e">
        <f t="shared" si="549"/>
        <v>#REF!</v>
      </c>
      <c r="S1304" s="36" t="e">
        <f t="shared" si="550"/>
        <v>#REF!</v>
      </c>
      <c r="T1304" s="36" t="e">
        <f t="shared" si="551"/>
        <v>#REF!</v>
      </c>
      <c r="U1304" s="36" t="e">
        <f t="shared" si="552"/>
        <v>#REF!</v>
      </c>
      <c r="V1304" s="36" t="e">
        <f t="shared" si="553"/>
        <v>#REF!</v>
      </c>
      <c r="W1304" s="36" t="e">
        <f t="shared" si="554"/>
        <v>#REF!</v>
      </c>
      <c r="X1304" s="36" t="e">
        <f t="shared" si="555"/>
        <v>#REF!</v>
      </c>
      <c r="Y1304" s="36" t="e">
        <f t="shared" si="556"/>
        <v>#REF!</v>
      </c>
      <c r="Z1304" s="36" t="e">
        <f t="shared" si="557"/>
        <v>#REF!</v>
      </c>
      <c r="AA1304" s="36" t="e">
        <f t="shared" si="558"/>
        <v>#REF!</v>
      </c>
    </row>
    <row r="1305" spans="3:27" x14ac:dyDescent="0.3">
      <c r="C1305" s="34">
        <v>5.17</v>
      </c>
      <c r="D1305" s="34">
        <v>5.0199999999999996</v>
      </c>
      <c r="E1305" s="34">
        <v>11.4</v>
      </c>
      <c r="F1305" s="34">
        <v>13.1</v>
      </c>
      <c r="G1305" s="34">
        <v>12.9</v>
      </c>
      <c r="H1305" s="34">
        <v>17.7</v>
      </c>
      <c r="I1305" s="34">
        <v>33.200000000000003</v>
      </c>
      <c r="J1305" s="34">
        <v>65.099999999999994</v>
      </c>
      <c r="K1305" s="34">
        <v>34</v>
      </c>
      <c r="L1305" s="34">
        <v>22.7</v>
      </c>
      <c r="M1305" s="34">
        <v>10.6</v>
      </c>
      <c r="N1305" s="34">
        <v>8.08</v>
      </c>
      <c r="P1305" s="36" t="e">
        <f t="shared" si="547"/>
        <v>#REF!</v>
      </c>
      <c r="Q1305" s="36" t="e">
        <f t="shared" si="548"/>
        <v>#REF!</v>
      </c>
      <c r="R1305" s="36" t="e">
        <f t="shared" si="549"/>
        <v>#REF!</v>
      </c>
      <c r="S1305" s="36" t="e">
        <f t="shared" si="550"/>
        <v>#REF!</v>
      </c>
      <c r="T1305" s="36" t="e">
        <f t="shared" si="551"/>
        <v>#REF!</v>
      </c>
      <c r="U1305" s="36" t="e">
        <f t="shared" si="552"/>
        <v>#REF!</v>
      </c>
      <c r="V1305" s="36" t="e">
        <f t="shared" si="553"/>
        <v>#REF!</v>
      </c>
      <c r="W1305" s="36" t="e">
        <f t="shared" si="554"/>
        <v>#REF!</v>
      </c>
      <c r="X1305" s="36" t="e">
        <f t="shared" si="555"/>
        <v>#REF!</v>
      </c>
      <c r="Y1305" s="36" t="e">
        <f t="shared" si="556"/>
        <v>#REF!</v>
      </c>
      <c r="Z1305" s="36" t="e">
        <f t="shared" si="557"/>
        <v>#REF!</v>
      </c>
      <c r="AA1305" s="36" t="e">
        <f t="shared" si="558"/>
        <v>#REF!</v>
      </c>
    </row>
    <row r="1306" spans="3:27" x14ac:dyDescent="0.3">
      <c r="C1306" s="34">
        <v>5.07</v>
      </c>
      <c r="D1306" s="34">
        <v>5.46</v>
      </c>
      <c r="E1306" s="34">
        <v>9.59</v>
      </c>
      <c r="F1306" s="34">
        <v>12.6</v>
      </c>
      <c r="G1306" s="34">
        <v>12.8</v>
      </c>
      <c r="H1306" s="34">
        <v>18.7</v>
      </c>
      <c r="I1306" s="34">
        <v>33.299999999999997</v>
      </c>
      <c r="J1306" s="34">
        <v>64</v>
      </c>
      <c r="K1306" s="34">
        <v>33.200000000000003</v>
      </c>
      <c r="L1306" s="34">
        <v>22.1</v>
      </c>
      <c r="M1306" s="34">
        <v>10.9</v>
      </c>
      <c r="N1306" s="34">
        <v>7.9</v>
      </c>
      <c r="P1306" s="36" t="e">
        <f t="shared" si="547"/>
        <v>#REF!</v>
      </c>
      <c r="Q1306" s="36" t="e">
        <f t="shared" si="548"/>
        <v>#REF!</v>
      </c>
      <c r="R1306" s="36" t="e">
        <f t="shared" si="549"/>
        <v>#REF!</v>
      </c>
      <c r="S1306" s="36" t="e">
        <f t="shared" si="550"/>
        <v>#REF!</v>
      </c>
      <c r="T1306" s="36" t="e">
        <f t="shared" si="551"/>
        <v>#REF!</v>
      </c>
      <c r="U1306" s="36" t="e">
        <f t="shared" si="552"/>
        <v>#REF!</v>
      </c>
      <c r="V1306" s="36" t="e">
        <f t="shared" si="553"/>
        <v>#REF!</v>
      </c>
      <c r="W1306" s="36" t="e">
        <f t="shared" si="554"/>
        <v>#REF!</v>
      </c>
      <c r="X1306" s="36" t="e">
        <f t="shared" si="555"/>
        <v>#REF!</v>
      </c>
      <c r="Y1306" s="36" t="e">
        <f t="shared" si="556"/>
        <v>#REF!</v>
      </c>
      <c r="Z1306" s="36" t="e">
        <f t="shared" si="557"/>
        <v>#REF!</v>
      </c>
      <c r="AA1306" s="36" t="e">
        <f t="shared" si="558"/>
        <v>#REF!</v>
      </c>
    </row>
    <row r="1307" spans="3:27" x14ac:dyDescent="0.3">
      <c r="C1307" s="34">
        <v>4.88</v>
      </c>
      <c r="D1307" s="34">
        <v>5.31</v>
      </c>
      <c r="E1307" s="34">
        <v>9.33</v>
      </c>
      <c r="F1307" s="34">
        <v>12.3</v>
      </c>
      <c r="G1307" s="34">
        <v>14.2</v>
      </c>
      <c r="H1307" s="34">
        <v>16.100000000000001</v>
      </c>
      <c r="I1307" s="34">
        <v>34.9</v>
      </c>
      <c r="J1307" s="34">
        <v>62</v>
      </c>
      <c r="K1307" s="34">
        <v>35.5</v>
      </c>
      <c r="L1307" s="34">
        <v>21.5</v>
      </c>
      <c r="M1307" s="34">
        <v>10.6</v>
      </c>
      <c r="N1307" s="34">
        <v>7.77</v>
      </c>
      <c r="P1307" s="36" t="e">
        <f t="shared" si="547"/>
        <v>#REF!</v>
      </c>
      <c r="Q1307" s="36" t="e">
        <f t="shared" si="548"/>
        <v>#REF!</v>
      </c>
      <c r="R1307" s="36" t="e">
        <f t="shared" si="549"/>
        <v>#REF!</v>
      </c>
      <c r="S1307" s="36" t="e">
        <f t="shared" si="550"/>
        <v>#REF!</v>
      </c>
      <c r="T1307" s="36" t="e">
        <f t="shared" si="551"/>
        <v>#REF!</v>
      </c>
      <c r="U1307" s="36" t="e">
        <f t="shared" si="552"/>
        <v>#REF!</v>
      </c>
      <c r="V1307" s="36" t="e">
        <f t="shared" si="553"/>
        <v>#REF!</v>
      </c>
      <c r="W1307" s="36" t="e">
        <f t="shared" si="554"/>
        <v>#REF!</v>
      </c>
      <c r="X1307" s="36" t="e">
        <f t="shared" si="555"/>
        <v>#REF!</v>
      </c>
      <c r="Y1307" s="36" t="e">
        <f t="shared" si="556"/>
        <v>#REF!</v>
      </c>
      <c r="Z1307" s="36" t="e">
        <f t="shared" si="557"/>
        <v>#REF!</v>
      </c>
      <c r="AA1307" s="36" t="e">
        <f t="shared" si="558"/>
        <v>#REF!</v>
      </c>
    </row>
    <row r="1308" spans="3:27" x14ac:dyDescent="0.3">
      <c r="C1308" s="34">
        <v>4.7300000000000004</v>
      </c>
      <c r="D1308" s="34">
        <v>4.97</v>
      </c>
      <c r="E1308" s="34">
        <v>8.77</v>
      </c>
      <c r="F1308" s="34">
        <v>11.8</v>
      </c>
      <c r="G1308" s="34">
        <v>13.5</v>
      </c>
      <c r="H1308" s="34">
        <v>15.8</v>
      </c>
      <c r="I1308" s="34">
        <v>35.299999999999997</v>
      </c>
      <c r="J1308" s="34">
        <v>61.3</v>
      </c>
      <c r="K1308" s="34">
        <v>34.799999999999997</v>
      </c>
      <c r="L1308" s="34">
        <v>20.9</v>
      </c>
      <c r="M1308" s="34">
        <v>10.6</v>
      </c>
      <c r="N1308" s="34">
        <v>7.96</v>
      </c>
      <c r="P1308" s="36" t="e">
        <f t="shared" si="547"/>
        <v>#REF!</v>
      </c>
      <c r="Q1308" s="36" t="e">
        <f t="shared" si="548"/>
        <v>#REF!</v>
      </c>
      <c r="R1308" s="36" t="e">
        <f t="shared" si="549"/>
        <v>#REF!</v>
      </c>
      <c r="S1308" s="36" t="e">
        <f t="shared" si="550"/>
        <v>#REF!</v>
      </c>
      <c r="T1308" s="36" t="e">
        <f t="shared" si="551"/>
        <v>#REF!</v>
      </c>
      <c r="U1308" s="36" t="e">
        <f t="shared" si="552"/>
        <v>#REF!</v>
      </c>
      <c r="V1308" s="36" t="e">
        <f t="shared" si="553"/>
        <v>#REF!</v>
      </c>
      <c r="W1308" s="36" t="e">
        <f t="shared" si="554"/>
        <v>#REF!</v>
      </c>
      <c r="X1308" s="36" t="e">
        <f t="shared" si="555"/>
        <v>#REF!</v>
      </c>
      <c r="Y1308" s="36" t="e">
        <f t="shared" si="556"/>
        <v>#REF!</v>
      </c>
      <c r="Z1308" s="36" t="e">
        <f t="shared" si="557"/>
        <v>#REF!</v>
      </c>
      <c r="AA1308" s="36" t="e">
        <f t="shared" si="558"/>
        <v>#REF!</v>
      </c>
    </row>
    <row r="1309" spans="3:27" x14ac:dyDescent="0.3">
      <c r="C1309" s="34">
        <v>4.68</v>
      </c>
      <c r="D1309" s="34">
        <v>4.68</v>
      </c>
      <c r="E1309" s="34">
        <v>17.7</v>
      </c>
      <c r="F1309" s="34">
        <v>11.7</v>
      </c>
      <c r="G1309" s="34">
        <v>16.8</v>
      </c>
      <c r="H1309" s="34">
        <v>15</v>
      </c>
      <c r="I1309" s="34">
        <v>34.4</v>
      </c>
      <c r="J1309" s="34">
        <v>66.8</v>
      </c>
      <c r="K1309" s="34">
        <v>33.5</v>
      </c>
      <c r="L1309" s="34">
        <v>20.399999999999999</v>
      </c>
      <c r="M1309" s="34">
        <v>10.3</v>
      </c>
      <c r="N1309" s="34">
        <v>7.71</v>
      </c>
      <c r="P1309" s="36" t="e">
        <f t="shared" si="547"/>
        <v>#REF!</v>
      </c>
      <c r="Q1309" s="36" t="e">
        <f t="shared" si="548"/>
        <v>#REF!</v>
      </c>
      <c r="R1309" s="36" t="e">
        <f t="shared" si="549"/>
        <v>#REF!</v>
      </c>
      <c r="S1309" s="36" t="e">
        <f t="shared" si="550"/>
        <v>#REF!</v>
      </c>
      <c r="T1309" s="36" t="e">
        <f t="shared" si="551"/>
        <v>#REF!</v>
      </c>
      <c r="U1309" s="36" t="e">
        <f t="shared" si="552"/>
        <v>#REF!</v>
      </c>
      <c r="V1309" s="36" t="e">
        <f t="shared" si="553"/>
        <v>#REF!</v>
      </c>
      <c r="W1309" s="36" t="e">
        <f t="shared" si="554"/>
        <v>#REF!</v>
      </c>
      <c r="X1309" s="36" t="e">
        <f t="shared" si="555"/>
        <v>#REF!</v>
      </c>
      <c r="Y1309" s="36" t="e">
        <f t="shared" si="556"/>
        <v>#REF!</v>
      </c>
      <c r="Z1309" s="36" t="e">
        <f t="shared" si="557"/>
        <v>#REF!</v>
      </c>
      <c r="AA1309" s="36" t="e">
        <f t="shared" si="558"/>
        <v>#REF!</v>
      </c>
    </row>
    <row r="1310" spans="3:27" x14ac:dyDescent="0.3">
      <c r="C1310" s="34">
        <v>4.59</v>
      </c>
      <c r="D1310" s="34">
        <v>4.42</v>
      </c>
      <c r="E1310" s="34">
        <v>16.3</v>
      </c>
      <c r="F1310" s="34">
        <v>11.8</v>
      </c>
      <c r="G1310" s="34">
        <v>15</v>
      </c>
      <c r="H1310" s="34">
        <v>14.6</v>
      </c>
      <c r="I1310" s="34">
        <v>33</v>
      </c>
      <c r="J1310" s="34">
        <v>63.7</v>
      </c>
      <c r="K1310" s="34">
        <v>32.200000000000003</v>
      </c>
      <c r="L1310" s="34">
        <v>20</v>
      </c>
      <c r="M1310" s="34">
        <v>10.9</v>
      </c>
      <c r="N1310" s="34">
        <v>7.54</v>
      </c>
      <c r="P1310" s="36" t="e">
        <f t="shared" si="547"/>
        <v>#REF!</v>
      </c>
      <c r="Q1310" s="36" t="e">
        <f t="shared" si="548"/>
        <v>#REF!</v>
      </c>
      <c r="R1310" s="36" t="e">
        <f t="shared" si="549"/>
        <v>#REF!</v>
      </c>
      <c r="S1310" s="36" t="e">
        <f t="shared" si="550"/>
        <v>#REF!</v>
      </c>
      <c r="T1310" s="36" t="e">
        <f t="shared" si="551"/>
        <v>#REF!</v>
      </c>
      <c r="U1310" s="36" t="e">
        <f t="shared" si="552"/>
        <v>#REF!</v>
      </c>
      <c r="V1310" s="36" t="e">
        <f t="shared" si="553"/>
        <v>#REF!</v>
      </c>
      <c r="W1310" s="36" t="e">
        <f t="shared" si="554"/>
        <v>#REF!</v>
      </c>
      <c r="X1310" s="36" t="e">
        <f t="shared" si="555"/>
        <v>#REF!</v>
      </c>
      <c r="Y1310" s="36" t="e">
        <f t="shared" si="556"/>
        <v>#REF!</v>
      </c>
      <c r="Z1310" s="36" t="e">
        <f t="shared" si="557"/>
        <v>#REF!</v>
      </c>
      <c r="AA1310" s="36" t="e">
        <f t="shared" si="558"/>
        <v>#REF!</v>
      </c>
    </row>
    <row r="1311" spans="3:27" x14ac:dyDescent="0.3">
      <c r="C1311" s="34">
        <v>4.54</v>
      </c>
      <c r="D1311" s="34">
        <v>4.29</v>
      </c>
      <c r="E1311" s="34">
        <v>15.2</v>
      </c>
      <c r="F1311" s="34">
        <v>11.7</v>
      </c>
      <c r="G1311" s="34">
        <v>13.7</v>
      </c>
      <c r="H1311" s="34">
        <v>13.5</v>
      </c>
      <c r="I1311" s="34">
        <v>34.4</v>
      </c>
      <c r="J1311" s="34">
        <v>62</v>
      </c>
      <c r="K1311" s="34">
        <v>30.9</v>
      </c>
      <c r="L1311" s="34">
        <v>19.600000000000001</v>
      </c>
      <c r="M1311" s="34">
        <v>10.6</v>
      </c>
      <c r="N1311" s="34">
        <v>7.43</v>
      </c>
      <c r="P1311" s="36" t="e">
        <f t="shared" si="547"/>
        <v>#REF!</v>
      </c>
      <c r="Q1311" s="36" t="e">
        <f t="shared" si="548"/>
        <v>#REF!</v>
      </c>
      <c r="R1311" s="36" t="e">
        <f t="shared" si="549"/>
        <v>#REF!</v>
      </c>
      <c r="S1311" s="36" t="e">
        <f t="shared" si="550"/>
        <v>#REF!</v>
      </c>
      <c r="T1311" s="36" t="e">
        <f t="shared" si="551"/>
        <v>#REF!</v>
      </c>
      <c r="U1311" s="36" t="e">
        <f t="shared" si="552"/>
        <v>#REF!</v>
      </c>
      <c r="V1311" s="36" t="e">
        <f t="shared" si="553"/>
        <v>#REF!</v>
      </c>
      <c r="W1311" s="36" t="e">
        <f t="shared" si="554"/>
        <v>#REF!</v>
      </c>
      <c r="X1311" s="36" t="e">
        <f t="shared" si="555"/>
        <v>#REF!</v>
      </c>
      <c r="Y1311" s="36" t="e">
        <f t="shared" si="556"/>
        <v>#REF!</v>
      </c>
      <c r="Z1311" s="36" t="e">
        <f t="shared" si="557"/>
        <v>#REF!</v>
      </c>
      <c r="AA1311" s="36" t="e">
        <f t="shared" si="558"/>
        <v>#REF!</v>
      </c>
    </row>
    <row r="1312" spans="3:27" x14ac:dyDescent="0.3">
      <c r="C1312" s="34">
        <v>4.41</v>
      </c>
      <c r="D1312" s="34">
        <v>4.7300000000000004</v>
      </c>
      <c r="E1312" s="34">
        <v>15</v>
      </c>
      <c r="F1312" s="34">
        <v>11.8</v>
      </c>
      <c r="G1312" s="34">
        <v>13.5</v>
      </c>
      <c r="H1312" s="34">
        <v>14.5</v>
      </c>
      <c r="I1312" s="34">
        <v>45</v>
      </c>
      <c r="J1312" s="34">
        <v>60.6</v>
      </c>
      <c r="K1312" s="34">
        <v>29.9</v>
      </c>
      <c r="L1312" s="34">
        <v>19.5</v>
      </c>
      <c r="M1312" s="34">
        <v>10.5</v>
      </c>
      <c r="N1312" s="34">
        <v>7.15</v>
      </c>
      <c r="P1312" s="36" t="e">
        <f t="shared" si="547"/>
        <v>#REF!</v>
      </c>
      <c r="Q1312" s="36" t="e">
        <f t="shared" si="548"/>
        <v>#REF!</v>
      </c>
      <c r="R1312" s="36" t="e">
        <f t="shared" si="549"/>
        <v>#REF!</v>
      </c>
      <c r="S1312" s="36" t="e">
        <f t="shared" si="550"/>
        <v>#REF!</v>
      </c>
      <c r="T1312" s="36" t="e">
        <f t="shared" si="551"/>
        <v>#REF!</v>
      </c>
      <c r="U1312" s="36" t="e">
        <f t="shared" si="552"/>
        <v>#REF!</v>
      </c>
      <c r="V1312" s="36" t="e">
        <f t="shared" si="553"/>
        <v>#REF!</v>
      </c>
      <c r="W1312" s="36" t="e">
        <f t="shared" si="554"/>
        <v>#REF!</v>
      </c>
      <c r="X1312" s="36" t="e">
        <f t="shared" si="555"/>
        <v>#REF!</v>
      </c>
      <c r="Y1312" s="36" t="e">
        <f t="shared" si="556"/>
        <v>#REF!</v>
      </c>
      <c r="Z1312" s="36" t="e">
        <f t="shared" si="557"/>
        <v>#REF!</v>
      </c>
      <c r="AA1312" s="36" t="e">
        <f t="shared" si="558"/>
        <v>#REF!</v>
      </c>
    </row>
    <row r="1313" spans="1:40" x14ac:dyDescent="0.3">
      <c r="C1313" s="34">
        <v>4.41</v>
      </c>
      <c r="D1313" s="34">
        <v>4.6399999999999997</v>
      </c>
      <c r="E1313" s="34">
        <v>13.8</v>
      </c>
      <c r="F1313" s="34">
        <v>11.4</v>
      </c>
      <c r="G1313" s="34">
        <v>13.1</v>
      </c>
      <c r="H1313" s="34">
        <v>16.899999999999999</v>
      </c>
      <c r="I1313" s="34">
        <v>41.4</v>
      </c>
      <c r="J1313" s="34">
        <v>59.3</v>
      </c>
      <c r="K1313" s="34">
        <v>35.1</v>
      </c>
      <c r="L1313" s="34">
        <v>19</v>
      </c>
      <c r="M1313" s="34">
        <v>10.3</v>
      </c>
      <c r="N1313" s="34">
        <v>7.04</v>
      </c>
      <c r="P1313" s="36" t="e">
        <f t="shared" si="547"/>
        <v>#REF!</v>
      </c>
      <c r="Q1313" s="36" t="e">
        <f t="shared" si="548"/>
        <v>#REF!</v>
      </c>
      <c r="R1313" s="36" t="e">
        <f t="shared" si="549"/>
        <v>#REF!</v>
      </c>
      <c r="S1313" s="36" t="e">
        <f t="shared" si="550"/>
        <v>#REF!</v>
      </c>
      <c r="T1313" s="36" t="e">
        <f t="shared" si="551"/>
        <v>#REF!</v>
      </c>
      <c r="U1313" s="36" t="e">
        <f t="shared" si="552"/>
        <v>#REF!</v>
      </c>
      <c r="V1313" s="36" t="e">
        <f t="shared" si="553"/>
        <v>#REF!</v>
      </c>
      <c r="W1313" s="36" t="e">
        <f t="shared" si="554"/>
        <v>#REF!</v>
      </c>
      <c r="X1313" s="36" t="e">
        <f t="shared" si="555"/>
        <v>#REF!</v>
      </c>
      <c r="Y1313" s="36" t="e">
        <f t="shared" si="556"/>
        <v>#REF!</v>
      </c>
      <c r="Z1313" s="36" t="e">
        <f t="shared" si="557"/>
        <v>#REF!</v>
      </c>
      <c r="AA1313" s="36" t="e">
        <f t="shared" si="558"/>
        <v>#REF!</v>
      </c>
    </row>
    <row r="1314" spans="1:40" x14ac:dyDescent="0.3">
      <c r="C1314" s="34">
        <v>4.33</v>
      </c>
      <c r="D1314" s="34">
        <v>4.55</v>
      </c>
      <c r="E1314" s="34">
        <v>13.1</v>
      </c>
      <c r="F1314" s="34">
        <v>11.1</v>
      </c>
      <c r="G1314" s="34">
        <v>12.7</v>
      </c>
      <c r="H1314" s="34">
        <v>15.6</v>
      </c>
      <c r="I1314" s="34">
        <v>52.8</v>
      </c>
      <c r="J1314" s="34">
        <v>58</v>
      </c>
      <c r="K1314" s="34">
        <v>42.8</v>
      </c>
      <c r="L1314" s="34">
        <v>18.600000000000001</v>
      </c>
      <c r="M1314" s="34">
        <v>11.6</v>
      </c>
      <c r="N1314" s="34">
        <v>6.93</v>
      </c>
      <c r="P1314" s="36" t="e">
        <f t="shared" si="547"/>
        <v>#REF!</v>
      </c>
      <c r="Q1314" s="36" t="e">
        <f t="shared" si="548"/>
        <v>#REF!</v>
      </c>
      <c r="R1314" s="36" t="e">
        <f t="shared" si="549"/>
        <v>#REF!</v>
      </c>
      <c r="S1314" s="36" t="e">
        <f t="shared" si="550"/>
        <v>#REF!</v>
      </c>
      <c r="T1314" s="36" t="e">
        <f t="shared" si="551"/>
        <v>#REF!</v>
      </c>
      <c r="U1314" s="36" t="e">
        <f t="shared" si="552"/>
        <v>#REF!</v>
      </c>
      <c r="V1314" s="36" t="e">
        <f t="shared" si="553"/>
        <v>#REF!</v>
      </c>
      <c r="W1314" s="36" t="e">
        <f t="shared" si="554"/>
        <v>#REF!</v>
      </c>
      <c r="X1314" s="36" t="e">
        <f t="shared" si="555"/>
        <v>#REF!</v>
      </c>
      <c r="Y1314" s="36" t="e">
        <f t="shared" si="556"/>
        <v>#REF!</v>
      </c>
      <c r="Z1314" s="36" t="e">
        <f t="shared" si="557"/>
        <v>#REF!</v>
      </c>
      <c r="AA1314" s="36" t="e">
        <f t="shared" si="558"/>
        <v>#REF!</v>
      </c>
    </row>
    <row r="1315" spans="1:40" x14ac:dyDescent="0.3">
      <c r="C1315" s="34">
        <v>4.29</v>
      </c>
      <c r="D1315" s="34">
        <v>4.5</v>
      </c>
      <c r="E1315" s="34">
        <v>12.3</v>
      </c>
      <c r="F1315" s="34">
        <v>11</v>
      </c>
      <c r="G1315" s="34">
        <v>12.3</v>
      </c>
      <c r="H1315" s="34">
        <v>14.6</v>
      </c>
      <c r="I1315" s="34">
        <v>52.5</v>
      </c>
      <c r="J1315" s="34">
        <v>56</v>
      </c>
      <c r="K1315" s="34">
        <v>53</v>
      </c>
      <c r="L1315" s="34">
        <v>17.899999999999999</v>
      </c>
      <c r="M1315" s="34">
        <v>11.1</v>
      </c>
      <c r="N1315" s="34">
        <v>6.76</v>
      </c>
      <c r="P1315" s="36" t="e">
        <f t="shared" si="547"/>
        <v>#REF!</v>
      </c>
      <c r="Q1315" s="36" t="e">
        <f t="shared" si="548"/>
        <v>#REF!</v>
      </c>
      <c r="R1315" s="36" t="e">
        <f t="shared" si="549"/>
        <v>#REF!</v>
      </c>
      <c r="S1315" s="36" t="e">
        <f t="shared" si="550"/>
        <v>#REF!</v>
      </c>
      <c r="T1315" s="36" t="e">
        <f t="shared" si="551"/>
        <v>#REF!</v>
      </c>
      <c r="U1315" s="36" t="e">
        <f t="shared" si="552"/>
        <v>#REF!</v>
      </c>
      <c r="V1315" s="36" t="e">
        <f t="shared" si="553"/>
        <v>#REF!</v>
      </c>
      <c r="W1315" s="36" t="e">
        <f t="shared" si="554"/>
        <v>#REF!</v>
      </c>
      <c r="X1315" s="36" t="e">
        <f t="shared" si="555"/>
        <v>#REF!</v>
      </c>
      <c r="Y1315" s="36" t="e">
        <f t="shared" si="556"/>
        <v>#REF!</v>
      </c>
      <c r="Z1315" s="36" t="e">
        <f t="shared" si="557"/>
        <v>#REF!</v>
      </c>
      <c r="AA1315" s="36" t="e">
        <f t="shared" si="558"/>
        <v>#REF!</v>
      </c>
    </row>
    <row r="1316" spans="1:40" x14ac:dyDescent="0.3">
      <c r="C1316" s="34">
        <v>4.21</v>
      </c>
      <c r="D1316" s="34">
        <v>4.93</v>
      </c>
      <c r="E1316" s="34">
        <v>11.7</v>
      </c>
      <c r="F1316" s="34">
        <v>10.3</v>
      </c>
      <c r="G1316" s="34">
        <v>12.2</v>
      </c>
      <c r="H1316" s="34">
        <v>13.4</v>
      </c>
      <c r="I1316" s="34">
        <v>44.2</v>
      </c>
      <c r="J1316" s="34">
        <v>54.3</v>
      </c>
      <c r="K1316" s="34">
        <v>56.8</v>
      </c>
      <c r="L1316" s="34">
        <v>17.3</v>
      </c>
      <c r="M1316" s="34">
        <v>10.8</v>
      </c>
      <c r="N1316" s="34">
        <v>6.76</v>
      </c>
      <c r="P1316" s="36" t="e">
        <f t="shared" si="547"/>
        <v>#REF!</v>
      </c>
      <c r="Q1316" s="36" t="e">
        <f t="shared" si="548"/>
        <v>#REF!</v>
      </c>
      <c r="R1316" s="36" t="e">
        <f t="shared" si="549"/>
        <v>#REF!</v>
      </c>
      <c r="S1316" s="36" t="e">
        <f t="shared" si="550"/>
        <v>#REF!</v>
      </c>
      <c r="T1316" s="36" t="e">
        <f t="shared" si="551"/>
        <v>#REF!</v>
      </c>
      <c r="U1316" s="36" t="e">
        <f t="shared" si="552"/>
        <v>#REF!</v>
      </c>
      <c r="V1316" s="36" t="e">
        <f t="shared" si="553"/>
        <v>#REF!</v>
      </c>
      <c r="W1316" s="36" t="e">
        <f t="shared" si="554"/>
        <v>#REF!</v>
      </c>
      <c r="X1316" s="36" t="e">
        <f t="shared" si="555"/>
        <v>#REF!</v>
      </c>
      <c r="Y1316" s="36" t="e">
        <f t="shared" si="556"/>
        <v>#REF!</v>
      </c>
      <c r="Z1316" s="36" t="e">
        <f t="shared" si="557"/>
        <v>#REF!</v>
      </c>
      <c r="AA1316" s="36" t="e">
        <f t="shared" si="558"/>
        <v>#REF!</v>
      </c>
    </row>
    <row r="1317" spans="1:40" x14ac:dyDescent="0.3">
      <c r="C1317" s="34">
        <v>4.08</v>
      </c>
      <c r="D1317" s="34">
        <v>4.83</v>
      </c>
      <c r="E1317" s="34">
        <v>11</v>
      </c>
      <c r="F1317" s="34">
        <v>9.93</v>
      </c>
      <c r="G1317" s="34">
        <v>10.9</v>
      </c>
      <c r="H1317" s="34">
        <v>13</v>
      </c>
      <c r="I1317" s="34">
        <v>75.7</v>
      </c>
      <c r="J1317" s="34">
        <v>53.5</v>
      </c>
      <c r="K1317" s="34">
        <v>65.599999999999994</v>
      </c>
      <c r="L1317" s="34">
        <v>16.7</v>
      </c>
      <c r="M1317" s="34">
        <v>10.6</v>
      </c>
      <c r="N1317" s="34">
        <v>6.54</v>
      </c>
      <c r="P1317" s="36" t="e">
        <f t="shared" si="547"/>
        <v>#REF!</v>
      </c>
      <c r="Q1317" s="36" t="e">
        <f t="shared" si="548"/>
        <v>#REF!</v>
      </c>
      <c r="R1317" s="36" t="e">
        <f t="shared" si="549"/>
        <v>#REF!</v>
      </c>
      <c r="S1317" s="36" t="e">
        <f t="shared" si="550"/>
        <v>#REF!</v>
      </c>
      <c r="T1317" s="36" t="e">
        <f t="shared" si="551"/>
        <v>#REF!</v>
      </c>
      <c r="U1317" s="36" t="e">
        <f t="shared" si="552"/>
        <v>#REF!</v>
      </c>
      <c r="V1317" s="36" t="e">
        <f t="shared" si="553"/>
        <v>#REF!</v>
      </c>
      <c r="W1317" s="36" t="e">
        <f t="shared" si="554"/>
        <v>#REF!</v>
      </c>
      <c r="X1317" s="36" t="e">
        <f t="shared" si="555"/>
        <v>#REF!</v>
      </c>
      <c r="Y1317" s="36" t="e">
        <f t="shared" si="556"/>
        <v>#REF!</v>
      </c>
      <c r="Z1317" s="36" t="e">
        <f t="shared" si="557"/>
        <v>#REF!</v>
      </c>
      <c r="AA1317" s="36" t="e">
        <f t="shared" si="558"/>
        <v>#REF!</v>
      </c>
    </row>
    <row r="1318" spans="1:40" x14ac:dyDescent="0.3">
      <c r="C1318" s="34">
        <v>4.04</v>
      </c>
      <c r="D1318" s="34">
        <v>5.41</v>
      </c>
      <c r="E1318" s="34">
        <v>14.7</v>
      </c>
      <c r="F1318" s="34">
        <v>9.8699999999999992</v>
      </c>
      <c r="G1318" s="34">
        <v>10.1</v>
      </c>
      <c r="H1318" s="34">
        <v>12.1</v>
      </c>
      <c r="I1318" s="34">
        <v>77.599999999999994</v>
      </c>
      <c r="J1318" s="34">
        <v>52.8</v>
      </c>
      <c r="K1318" s="34">
        <v>68.099999999999994</v>
      </c>
      <c r="L1318" s="34">
        <v>16.3</v>
      </c>
      <c r="M1318" s="34">
        <v>10.3</v>
      </c>
      <c r="N1318" s="34">
        <v>6.43</v>
      </c>
      <c r="P1318" s="36" t="e">
        <f t="shared" si="547"/>
        <v>#REF!</v>
      </c>
      <c r="Q1318" s="36" t="e">
        <f t="shared" si="548"/>
        <v>#REF!</v>
      </c>
      <c r="R1318" s="36" t="e">
        <f t="shared" si="549"/>
        <v>#REF!</v>
      </c>
      <c r="S1318" s="36" t="e">
        <f t="shared" si="550"/>
        <v>#REF!</v>
      </c>
      <c r="T1318" s="36" t="e">
        <f t="shared" si="551"/>
        <v>#REF!</v>
      </c>
      <c r="U1318" s="36" t="e">
        <f t="shared" si="552"/>
        <v>#REF!</v>
      </c>
      <c r="V1318" s="36" t="e">
        <f t="shared" si="553"/>
        <v>#REF!</v>
      </c>
      <c r="W1318" s="36" t="e">
        <f t="shared" si="554"/>
        <v>#REF!</v>
      </c>
      <c r="X1318" s="36" t="e">
        <f t="shared" si="555"/>
        <v>#REF!</v>
      </c>
      <c r="Y1318" s="36" t="e">
        <f t="shared" si="556"/>
        <v>#REF!</v>
      </c>
      <c r="Z1318" s="36" t="e">
        <f t="shared" si="557"/>
        <v>#REF!</v>
      </c>
      <c r="AA1318" s="36" t="e">
        <f t="shared" si="558"/>
        <v>#REF!</v>
      </c>
    </row>
    <row r="1319" spans="1:40" x14ac:dyDescent="0.3">
      <c r="C1319" s="34">
        <v>4</v>
      </c>
      <c r="E1319" s="34">
        <v>16.3</v>
      </c>
      <c r="F1319" s="34">
        <v>10.5</v>
      </c>
      <c r="G1319" s="34">
        <v>10</v>
      </c>
      <c r="H1319" s="34">
        <v>16.8</v>
      </c>
      <c r="I1319" s="34">
        <v>72.400000000000006</v>
      </c>
      <c r="J1319" s="34">
        <v>52.4</v>
      </c>
      <c r="K1319" s="34">
        <v>63</v>
      </c>
      <c r="L1319" s="34">
        <v>15.9</v>
      </c>
      <c r="M1319" s="34">
        <v>10.199999999999999</v>
      </c>
      <c r="N1319" s="34">
        <v>6.32</v>
      </c>
      <c r="P1319" s="36" t="e">
        <f>IF(C1319="NaN", "", C1319*$G$7)</f>
        <v>#REF!</v>
      </c>
      <c r="Q1319" s="36"/>
      <c r="R1319" s="36" t="e">
        <f t="shared" ref="R1319:AA1320" si="560">IF(E1319="NaN", "", E1319*$G$7)</f>
        <v>#REF!</v>
      </c>
      <c r="S1319" s="36" t="e">
        <f t="shared" si="560"/>
        <v>#REF!</v>
      </c>
      <c r="T1319" s="36" t="e">
        <f t="shared" si="560"/>
        <v>#REF!</v>
      </c>
      <c r="U1319" s="36" t="e">
        <f t="shared" si="560"/>
        <v>#REF!</v>
      </c>
      <c r="V1319" s="36" t="e">
        <f t="shared" si="560"/>
        <v>#REF!</v>
      </c>
      <c r="W1319" s="36" t="e">
        <f t="shared" si="560"/>
        <v>#REF!</v>
      </c>
      <c r="X1319" s="36" t="e">
        <f t="shared" si="560"/>
        <v>#REF!</v>
      </c>
      <c r="Y1319" s="36" t="e">
        <f t="shared" si="560"/>
        <v>#REF!</v>
      </c>
      <c r="Z1319" s="36" t="e">
        <f t="shared" si="560"/>
        <v>#REF!</v>
      </c>
      <c r="AA1319" s="36" t="e">
        <f t="shared" si="560"/>
        <v>#REF!</v>
      </c>
    </row>
    <row r="1320" spans="1:40" x14ac:dyDescent="0.3">
      <c r="C1320" s="34">
        <v>3.92</v>
      </c>
      <c r="E1320" s="34">
        <v>18.2</v>
      </c>
      <c r="F1320" s="34">
        <v>10.3</v>
      </c>
      <c r="G1320" s="34">
        <v>9.01</v>
      </c>
      <c r="H1320" s="34">
        <v>18.3</v>
      </c>
      <c r="I1320" s="34">
        <v>65.2</v>
      </c>
      <c r="J1320" s="34">
        <v>51.6</v>
      </c>
      <c r="K1320" s="34">
        <v>57.7</v>
      </c>
      <c r="L1320" s="34">
        <v>15.5</v>
      </c>
      <c r="M1320" s="34">
        <v>10</v>
      </c>
      <c r="N1320" s="34">
        <v>6.32</v>
      </c>
      <c r="P1320" s="36" t="e">
        <f>IF(C1320="NaN", "", C1320*$G$7)</f>
        <v>#REF!</v>
      </c>
      <c r="Q1320" s="36"/>
      <c r="R1320" s="36" t="e">
        <f t="shared" si="560"/>
        <v>#REF!</v>
      </c>
      <c r="S1320" s="36" t="e">
        <f t="shared" si="560"/>
        <v>#REF!</v>
      </c>
      <c r="T1320" s="36" t="e">
        <f t="shared" si="560"/>
        <v>#REF!</v>
      </c>
      <c r="U1320" s="36" t="e">
        <f t="shared" si="560"/>
        <v>#REF!</v>
      </c>
      <c r="V1320" s="36" t="e">
        <f t="shared" si="560"/>
        <v>#REF!</v>
      </c>
      <c r="W1320" s="36" t="e">
        <f t="shared" si="560"/>
        <v>#REF!</v>
      </c>
      <c r="X1320" s="36" t="e">
        <f t="shared" si="560"/>
        <v>#REF!</v>
      </c>
      <c r="Y1320" s="36" t="e">
        <f t="shared" si="560"/>
        <v>#REF!</v>
      </c>
      <c r="Z1320" s="36" t="e">
        <f t="shared" si="560"/>
        <v>#REF!</v>
      </c>
      <c r="AA1320" s="36" t="e">
        <f t="shared" si="560"/>
        <v>#REF!</v>
      </c>
    </row>
    <row r="1321" spans="1:40" x14ac:dyDescent="0.3">
      <c r="C1321" s="34">
        <v>3.92</v>
      </c>
      <c r="E1321" s="34">
        <v>20.2</v>
      </c>
      <c r="G1321" s="34">
        <v>8.77</v>
      </c>
      <c r="I1321" s="34">
        <v>56.4</v>
      </c>
      <c r="J1321" s="34">
        <v>50.7</v>
      </c>
      <c r="L1321" s="34">
        <v>15.5</v>
      </c>
      <c r="N1321" s="34">
        <v>6.16</v>
      </c>
      <c r="P1321" s="36" t="e">
        <f>IF(C1321="NaN", "", C1321*$G$7)</f>
        <v>#REF!</v>
      </c>
      <c r="Q1321" s="36"/>
      <c r="R1321" s="36" t="e">
        <f>IF(E1321="NaN", "", E1321*$G$7)</f>
        <v>#REF!</v>
      </c>
      <c r="S1321" s="36"/>
      <c r="T1321" s="36" t="e">
        <f>IF(G1321="NaN", "", G1321*$G$7)</f>
        <v>#REF!</v>
      </c>
      <c r="U1321" s="36"/>
      <c r="V1321" s="36" t="e">
        <f>IF(I1321="NaN", "", I1321*$G$7)</f>
        <v>#REF!</v>
      </c>
      <c r="W1321" s="36" t="e">
        <f>IF(J1321="NaN", "", J1321*$G$7)</f>
        <v>#REF!</v>
      </c>
      <c r="X1321" s="36"/>
      <c r="Y1321" s="36" t="e">
        <f>IF(L1321="NaN", "", L1321*$G$7)</f>
        <v>#REF!</v>
      </c>
      <c r="Z1321" s="36"/>
      <c r="AA1321" s="36" t="e">
        <f>IF(N1321="NaN", "", N1321*$G$7)</f>
        <v>#REF!</v>
      </c>
    </row>
    <row r="1322" spans="1:40" x14ac:dyDescent="0.3">
      <c r="P1322" s="36"/>
      <c r="Q1322" s="36"/>
      <c r="R1322" s="36"/>
      <c r="S1322" s="36"/>
      <c r="T1322" s="36"/>
      <c r="U1322" s="36"/>
      <c r="V1322" s="36"/>
      <c r="W1322" s="36"/>
      <c r="X1322" s="36"/>
      <c r="Y1322" s="36"/>
      <c r="Z1322" s="36"/>
      <c r="AA1322" s="36"/>
    </row>
    <row r="1323" spans="1:40" x14ac:dyDescent="0.3">
      <c r="A1323" s="34">
        <v>2008</v>
      </c>
      <c r="C1323" s="34">
        <v>6.27</v>
      </c>
      <c r="D1323" s="34">
        <v>6.21</v>
      </c>
      <c r="E1323" s="34">
        <v>6.05</v>
      </c>
      <c r="F1323" s="34">
        <v>5.84</v>
      </c>
      <c r="G1323" s="34">
        <v>5.75</v>
      </c>
      <c r="H1323" s="34">
        <v>5.6</v>
      </c>
      <c r="I1323" s="34">
        <v>5.46</v>
      </c>
      <c r="J1323" s="34">
        <v>6.43</v>
      </c>
      <c r="K1323" s="34">
        <v>6.27</v>
      </c>
      <c r="L1323" s="34">
        <v>6.05</v>
      </c>
      <c r="M1323" s="34">
        <v>5.95</v>
      </c>
      <c r="N1323" s="34">
        <v>5.84</v>
      </c>
      <c r="P1323" s="36" t="e">
        <f t="shared" ref="P1323:P1351" si="561">IF(C1323="NaN", "", C1323*$G$7)</f>
        <v>#REF!</v>
      </c>
      <c r="Q1323" s="36" t="e">
        <f t="shared" ref="Q1323:Q1351" si="562">IF(D1323="NaN", "", D1323*$G$7)</f>
        <v>#REF!</v>
      </c>
      <c r="R1323" s="36" t="e">
        <f t="shared" ref="R1323:R1351" si="563">IF(E1323="NaN", "", E1323*$G$7)</f>
        <v>#REF!</v>
      </c>
      <c r="S1323" s="36" t="e">
        <f t="shared" ref="S1323:S1351" si="564">IF(F1323="NaN", "", F1323*$G$7)</f>
        <v>#REF!</v>
      </c>
      <c r="T1323" s="36" t="e">
        <f t="shared" ref="T1323:T1351" si="565">IF(G1323="NaN", "", G1323*$G$7)</f>
        <v>#REF!</v>
      </c>
      <c r="U1323" s="36" t="e">
        <f t="shared" ref="U1323:U1351" si="566">IF(H1323="NaN", "", H1323*$G$7)</f>
        <v>#REF!</v>
      </c>
      <c r="V1323" s="36" t="e">
        <f t="shared" ref="V1323:V1351" si="567">IF(I1323="NaN", "", I1323*$G$7)</f>
        <v>#REF!</v>
      </c>
      <c r="W1323" s="36" t="e">
        <f t="shared" ref="W1323:W1351" si="568">IF(J1323="NaN", "", J1323*$G$7)</f>
        <v>#REF!</v>
      </c>
      <c r="X1323" s="36" t="e">
        <f t="shared" ref="X1323:X1351" si="569">IF(K1323="NaN", "", K1323*$G$7)</f>
        <v>#REF!</v>
      </c>
      <c r="Y1323" s="36" t="e">
        <f t="shared" ref="Y1323:Y1351" si="570">IF(L1323="NaN", "", L1323*$G$7)</f>
        <v>#REF!</v>
      </c>
      <c r="Z1323" s="36" t="e">
        <f t="shared" ref="Z1323:Z1351" si="571">IF(M1323="NaN", "", M1323*$G$7)</f>
        <v>#REF!</v>
      </c>
      <c r="AA1323" s="36" t="e">
        <f t="shared" ref="AA1323:AA1351" si="572">IF(N1323="NaN", "", N1323*$G$7)</f>
        <v>#REF!</v>
      </c>
      <c r="AC1323" s="3" t="e">
        <f t="shared" ref="AC1323:AN1323" si="573">AVERAGE(P1323:P1353)</f>
        <v>#REF!</v>
      </c>
      <c r="AD1323" s="3" t="e">
        <f t="shared" si="573"/>
        <v>#REF!</v>
      </c>
      <c r="AE1323" s="3" t="e">
        <f t="shared" si="573"/>
        <v>#REF!</v>
      </c>
      <c r="AF1323" s="3" t="e">
        <f t="shared" si="573"/>
        <v>#REF!</v>
      </c>
      <c r="AG1323" s="3" t="e">
        <f t="shared" si="573"/>
        <v>#REF!</v>
      </c>
      <c r="AH1323" s="3" t="e">
        <f t="shared" si="573"/>
        <v>#REF!</v>
      </c>
      <c r="AI1323" s="3" t="e">
        <f t="shared" si="573"/>
        <v>#REF!</v>
      </c>
      <c r="AJ1323" s="3" t="e">
        <f t="shared" si="573"/>
        <v>#REF!</v>
      </c>
      <c r="AK1323" s="3" t="e">
        <f t="shared" si="573"/>
        <v>#REF!</v>
      </c>
      <c r="AL1323" s="3" t="e">
        <f t="shared" si="573"/>
        <v>#REF!</v>
      </c>
      <c r="AM1323" s="3" t="e">
        <f t="shared" si="573"/>
        <v>#REF!</v>
      </c>
      <c r="AN1323" s="3" t="e">
        <f t="shared" si="573"/>
        <v>#REF!</v>
      </c>
    </row>
    <row r="1324" spans="1:40" x14ac:dyDescent="0.3">
      <c r="C1324" s="34">
        <v>5.12</v>
      </c>
      <c r="D1324" s="34">
        <v>4.97</v>
      </c>
      <c r="E1324" s="34">
        <v>4.88</v>
      </c>
      <c r="F1324" s="34">
        <v>4.7300000000000004</v>
      </c>
      <c r="G1324" s="34">
        <v>4.88</v>
      </c>
      <c r="H1324" s="34">
        <v>5.41</v>
      </c>
      <c r="I1324" s="34">
        <v>5.36</v>
      </c>
      <c r="J1324" s="34">
        <v>5.12</v>
      </c>
      <c r="K1324" s="34">
        <v>5.0199999999999996</v>
      </c>
      <c r="L1324" s="34">
        <v>4.88</v>
      </c>
      <c r="M1324" s="34">
        <v>5.26</v>
      </c>
      <c r="N1324" s="34">
        <v>5.22</v>
      </c>
      <c r="P1324" s="36" t="e">
        <f t="shared" si="561"/>
        <v>#REF!</v>
      </c>
      <c r="Q1324" s="36" t="e">
        <f t="shared" si="562"/>
        <v>#REF!</v>
      </c>
      <c r="R1324" s="36" t="e">
        <f t="shared" si="563"/>
        <v>#REF!</v>
      </c>
      <c r="S1324" s="36" t="e">
        <f t="shared" si="564"/>
        <v>#REF!</v>
      </c>
      <c r="T1324" s="36" t="e">
        <f t="shared" si="565"/>
        <v>#REF!</v>
      </c>
      <c r="U1324" s="36" t="e">
        <f t="shared" si="566"/>
        <v>#REF!</v>
      </c>
      <c r="V1324" s="36" t="e">
        <f t="shared" si="567"/>
        <v>#REF!</v>
      </c>
      <c r="W1324" s="36" t="e">
        <f t="shared" si="568"/>
        <v>#REF!</v>
      </c>
      <c r="X1324" s="36" t="e">
        <f t="shared" si="569"/>
        <v>#REF!</v>
      </c>
      <c r="Y1324" s="36" t="e">
        <f t="shared" si="570"/>
        <v>#REF!</v>
      </c>
      <c r="Z1324" s="36" t="e">
        <f t="shared" si="571"/>
        <v>#REF!</v>
      </c>
      <c r="AA1324" s="36" t="e">
        <f t="shared" si="572"/>
        <v>#REF!</v>
      </c>
    </row>
    <row r="1325" spans="1:40" x14ac:dyDescent="0.3">
      <c r="C1325" s="34">
        <v>5.36</v>
      </c>
      <c r="D1325" s="34">
        <v>5.36</v>
      </c>
      <c r="E1325" s="34">
        <v>5.17</v>
      </c>
      <c r="F1325" s="34">
        <v>5.07</v>
      </c>
      <c r="G1325" s="34">
        <v>4.97</v>
      </c>
      <c r="H1325" s="34">
        <v>4.88</v>
      </c>
      <c r="I1325" s="34">
        <v>4.68</v>
      </c>
      <c r="J1325" s="34">
        <v>4.46</v>
      </c>
      <c r="K1325" s="34">
        <v>4.37</v>
      </c>
      <c r="L1325" s="34">
        <v>4.25</v>
      </c>
      <c r="M1325" s="34">
        <v>4.16</v>
      </c>
      <c r="N1325" s="34">
        <v>4.54</v>
      </c>
      <c r="P1325" s="36" t="e">
        <f t="shared" si="561"/>
        <v>#REF!</v>
      </c>
      <c r="Q1325" s="36" t="e">
        <f t="shared" si="562"/>
        <v>#REF!</v>
      </c>
      <c r="R1325" s="36" t="e">
        <f t="shared" si="563"/>
        <v>#REF!</v>
      </c>
      <c r="S1325" s="36" t="e">
        <f t="shared" si="564"/>
        <v>#REF!</v>
      </c>
      <c r="T1325" s="36" t="e">
        <f t="shared" si="565"/>
        <v>#REF!</v>
      </c>
      <c r="U1325" s="36" t="e">
        <f t="shared" si="566"/>
        <v>#REF!</v>
      </c>
      <c r="V1325" s="36" t="e">
        <f t="shared" si="567"/>
        <v>#REF!</v>
      </c>
      <c r="W1325" s="36" t="e">
        <f t="shared" si="568"/>
        <v>#REF!</v>
      </c>
      <c r="X1325" s="36" t="e">
        <f t="shared" si="569"/>
        <v>#REF!</v>
      </c>
      <c r="Y1325" s="36" t="e">
        <f t="shared" si="570"/>
        <v>#REF!</v>
      </c>
      <c r="Z1325" s="36" t="e">
        <f t="shared" si="571"/>
        <v>#REF!</v>
      </c>
      <c r="AA1325" s="36" t="e">
        <f t="shared" si="572"/>
        <v>#REF!</v>
      </c>
    </row>
    <row r="1326" spans="1:40" x14ac:dyDescent="0.3">
      <c r="C1326" s="34">
        <v>3.71</v>
      </c>
      <c r="D1326" s="34">
        <v>3.66</v>
      </c>
      <c r="E1326" s="34">
        <v>3.5</v>
      </c>
      <c r="F1326" s="34">
        <v>3.33</v>
      </c>
      <c r="G1326" s="34">
        <v>4.04</v>
      </c>
      <c r="H1326" s="34">
        <v>4</v>
      </c>
      <c r="I1326" s="34">
        <v>3.87</v>
      </c>
      <c r="J1326" s="34">
        <v>3.71</v>
      </c>
      <c r="K1326" s="34">
        <v>4</v>
      </c>
      <c r="L1326" s="34">
        <v>3.87</v>
      </c>
      <c r="M1326" s="34">
        <v>4.12</v>
      </c>
      <c r="N1326" s="34">
        <v>4.29</v>
      </c>
      <c r="P1326" s="36" t="e">
        <f t="shared" si="561"/>
        <v>#REF!</v>
      </c>
      <c r="Q1326" s="36" t="e">
        <f t="shared" si="562"/>
        <v>#REF!</v>
      </c>
      <c r="R1326" s="36" t="e">
        <f t="shared" si="563"/>
        <v>#REF!</v>
      </c>
      <c r="S1326" s="36" t="e">
        <f t="shared" si="564"/>
        <v>#REF!</v>
      </c>
      <c r="T1326" s="36" t="e">
        <f t="shared" si="565"/>
        <v>#REF!</v>
      </c>
      <c r="U1326" s="36" t="e">
        <f t="shared" si="566"/>
        <v>#REF!</v>
      </c>
      <c r="V1326" s="36" t="e">
        <f t="shared" si="567"/>
        <v>#REF!</v>
      </c>
      <c r="W1326" s="36" t="e">
        <f t="shared" si="568"/>
        <v>#REF!</v>
      </c>
      <c r="X1326" s="36" t="e">
        <f t="shared" si="569"/>
        <v>#REF!</v>
      </c>
      <c r="Y1326" s="36" t="e">
        <f t="shared" si="570"/>
        <v>#REF!</v>
      </c>
      <c r="Z1326" s="36" t="e">
        <f t="shared" si="571"/>
        <v>#REF!</v>
      </c>
      <c r="AA1326" s="36" t="e">
        <f t="shared" si="572"/>
        <v>#REF!</v>
      </c>
    </row>
    <row r="1327" spans="1:40" x14ac:dyDescent="0.3">
      <c r="C1327" s="34">
        <v>5.0199999999999996</v>
      </c>
      <c r="D1327" s="34">
        <v>4.93</v>
      </c>
      <c r="E1327" s="34">
        <v>4.88</v>
      </c>
      <c r="F1327" s="34">
        <v>4.6399999999999997</v>
      </c>
      <c r="G1327" s="34">
        <v>4.83</v>
      </c>
      <c r="H1327" s="34">
        <v>6.76</v>
      </c>
      <c r="I1327" s="34">
        <v>7.43</v>
      </c>
      <c r="J1327" s="34">
        <v>7.21</v>
      </c>
      <c r="K1327" s="34">
        <v>6.93</v>
      </c>
      <c r="L1327" s="34">
        <v>6.54</v>
      </c>
      <c r="M1327" s="34">
        <v>4.6399999999999997</v>
      </c>
      <c r="N1327" s="34">
        <v>5.0199999999999996</v>
      </c>
      <c r="P1327" s="36" t="e">
        <f t="shared" si="561"/>
        <v>#REF!</v>
      </c>
      <c r="Q1327" s="36" t="e">
        <f t="shared" si="562"/>
        <v>#REF!</v>
      </c>
      <c r="R1327" s="36" t="e">
        <f t="shared" si="563"/>
        <v>#REF!</v>
      </c>
      <c r="S1327" s="36" t="e">
        <f t="shared" si="564"/>
        <v>#REF!</v>
      </c>
      <c r="T1327" s="36" t="e">
        <f t="shared" si="565"/>
        <v>#REF!</v>
      </c>
      <c r="U1327" s="36" t="e">
        <f t="shared" si="566"/>
        <v>#REF!</v>
      </c>
      <c r="V1327" s="36" t="e">
        <f t="shared" si="567"/>
        <v>#REF!</v>
      </c>
      <c r="W1327" s="36" t="e">
        <f t="shared" si="568"/>
        <v>#REF!</v>
      </c>
      <c r="X1327" s="36" t="e">
        <f t="shared" si="569"/>
        <v>#REF!</v>
      </c>
      <c r="Y1327" s="36" t="e">
        <f t="shared" si="570"/>
        <v>#REF!</v>
      </c>
      <c r="Z1327" s="36" t="e">
        <f t="shared" si="571"/>
        <v>#REF!</v>
      </c>
      <c r="AA1327" s="36" t="e">
        <f t="shared" si="572"/>
        <v>#REF!</v>
      </c>
    </row>
    <row r="1328" spans="1:40" x14ac:dyDescent="0.3">
      <c r="C1328" s="34">
        <v>9.26</v>
      </c>
      <c r="D1328" s="34">
        <v>10.3</v>
      </c>
      <c r="E1328" s="34">
        <v>10.6</v>
      </c>
      <c r="F1328" s="34">
        <v>10.9</v>
      </c>
      <c r="G1328" s="34">
        <v>10.8</v>
      </c>
      <c r="H1328" s="34">
        <v>10.6</v>
      </c>
      <c r="I1328" s="34">
        <v>14.5</v>
      </c>
      <c r="J1328" s="34">
        <v>17.100000000000001</v>
      </c>
      <c r="K1328" s="34">
        <v>29.5</v>
      </c>
      <c r="L1328" s="34">
        <v>32.9</v>
      </c>
      <c r="M1328" s="34">
        <v>41.4</v>
      </c>
      <c r="N1328" s="34">
        <v>43.4</v>
      </c>
      <c r="P1328" s="36" t="e">
        <f t="shared" si="561"/>
        <v>#REF!</v>
      </c>
      <c r="Q1328" s="36" t="e">
        <f t="shared" si="562"/>
        <v>#REF!</v>
      </c>
      <c r="R1328" s="36" t="e">
        <f t="shared" si="563"/>
        <v>#REF!</v>
      </c>
      <c r="S1328" s="36" t="e">
        <f t="shared" si="564"/>
        <v>#REF!</v>
      </c>
      <c r="T1328" s="36" t="e">
        <f t="shared" si="565"/>
        <v>#REF!</v>
      </c>
      <c r="U1328" s="36" t="e">
        <f t="shared" si="566"/>
        <v>#REF!</v>
      </c>
      <c r="V1328" s="36" t="e">
        <f t="shared" si="567"/>
        <v>#REF!</v>
      </c>
      <c r="W1328" s="36" t="e">
        <f t="shared" si="568"/>
        <v>#REF!</v>
      </c>
      <c r="X1328" s="36" t="e">
        <f t="shared" si="569"/>
        <v>#REF!</v>
      </c>
      <c r="Y1328" s="36" t="e">
        <f t="shared" si="570"/>
        <v>#REF!</v>
      </c>
      <c r="Z1328" s="36" t="e">
        <f t="shared" si="571"/>
        <v>#REF!</v>
      </c>
      <c r="AA1328" s="36" t="e">
        <f t="shared" si="572"/>
        <v>#REF!</v>
      </c>
    </row>
    <row r="1329" spans="3:27" x14ac:dyDescent="0.3">
      <c r="C1329" s="34">
        <v>46.7</v>
      </c>
      <c r="D1329" s="34">
        <v>46</v>
      </c>
      <c r="E1329" s="34">
        <v>43.8</v>
      </c>
      <c r="F1329" s="34">
        <v>50.2</v>
      </c>
      <c r="G1329" s="34">
        <v>49.8</v>
      </c>
      <c r="H1329" s="34">
        <v>54.7</v>
      </c>
      <c r="I1329" s="34">
        <v>61.3</v>
      </c>
      <c r="J1329" s="34">
        <v>67.2</v>
      </c>
      <c r="K1329" s="34">
        <v>61.8</v>
      </c>
      <c r="L1329" s="34">
        <v>54</v>
      </c>
      <c r="M1329" s="34">
        <v>49.6</v>
      </c>
      <c r="N1329" s="34">
        <v>47</v>
      </c>
      <c r="P1329" s="36" t="e">
        <f t="shared" si="561"/>
        <v>#REF!</v>
      </c>
      <c r="Q1329" s="36" t="e">
        <f t="shared" si="562"/>
        <v>#REF!</v>
      </c>
      <c r="R1329" s="36" t="e">
        <f t="shared" si="563"/>
        <v>#REF!</v>
      </c>
      <c r="S1329" s="36" t="e">
        <f t="shared" si="564"/>
        <v>#REF!</v>
      </c>
      <c r="T1329" s="36" t="e">
        <f t="shared" si="565"/>
        <v>#REF!</v>
      </c>
      <c r="U1329" s="36" t="e">
        <f t="shared" si="566"/>
        <v>#REF!</v>
      </c>
      <c r="V1329" s="36" t="e">
        <f t="shared" si="567"/>
        <v>#REF!</v>
      </c>
      <c r="W1329" s="36" t="e">
        <f t="shared" si="568"/>
        <v>#REF!</v>
      </c>
      <c r="X1329" s="36" t="e">
        <f t="shared" si="569"/>
        <v>#REF!</v>
      </c>
      <c r="Y1329" s="36" t="e">
        <f t="shared" si="570"/>
        <v>#REF!</v>
      </c>
      <c r="Z1329" s="36" t="e">
        <f t="shared" si="571"/>
        <v>#REF!</v>
      </c>
      <c r="AA1329" s="36" t="e">
        <f t="shared" si="572"/>
        <v>#REF!</v>
      </c>
    </row>
    <row r="1330" spans="3:27" x14ac:dyDescent="0.3">
      <c r="C1330" s="34">
        <v>95.2</v>
      </c>
      <c r="D1330" s="34">
        <v>91.4</v>
      </c>
      <c r="E1330" s="34">
        <v>85.5</v>
      </c>
      <c r="F1330" s="34">
        <v>83.4</v>
      </c>
      <c r="G1330" s="34">
        <v>78.599999999999994</v>
      </c>
      <c r="H1330" s="34">
        <v>82.4</v>
      </c>
      <c r="I1330" s="34">
        <v>85.6</v>
      </c>
      <c r="J1330" s="34">
        <v>81.8</v>
      </c>
      <c r="K1330" s="34">
        <v>80.8</v>
      </c>
      <c r="L1330" s="34">
        <v>78.7</v>
      </c>
      <c r="M1330" s="34">
        <v>92.9</v>
      </c>
      <c r="N1330" s="34">
        <v>111</v>
      </c>
      <c r="P1330" s="36" t="e">
        <f t="shared" si="561"/>
        <v>#REF!</v>
      </c>
      <c r="Q1330" s="36" t="e">
        <f t="shared" si="562"/>
        <v>#REF!</v>
      </c>
      <c r="R1330" s="36" t="e">
        <f t="shared" si="563"/>
        <v>#REF!</v>
      </c>
      <c r="S1330" s="36" t="e">
        <f t="shared" si="564"/>
        <v>#REF!</v>
      </c>
      <c r="T1330" s="36" t="e">
        <f t="shared" si="565"/>
        <v>#REF!</v>
      </c>
      <c r="U1330" s="36" t="e">
        <f t="shared" si="566"/>
        <v>#REF!</v>
      </c>
      <c r="V1330" s="36" t="e">
        <f t="shared" si="567"/>
        <v>#REF!</v>
      </c>
      <c r="W1330" s="36" t="e">
        <f t="shared" si="568"/>
        <v>#REF!</v>
      </c>
      <c r="X1330" s="36" t="e">
        <f t="shared" si="569"/>
        <v>#REF!</v>
      </c>
      <c r="Y1330" s="36" t="e">
        <f t="shared" si="570"/>
        <v>#REF!</v>
      </c>
      <c r="Z1330" s="36" t="e">
        <f t="shared" si="571"/>
        <v>#REF!</v>
      </c>
      <c r="AA1330" s="36" t="e">
        <f t="shared" si="572"/>
        <v>#REF!</v>
      </c>
    </row>
    <row r="1331" spans="3:27" x14ac:dyDescent="0.3">
      <c r="C1331" s="34">
        <v>55.7</v>
      </c>
      <c r="D1331" s="34">
        <v>50.1</v>
      </c>
      <c r="E1331" s="34">
        <v>47.4</v>
      </c>
      <c r="F1331" s="34">
        <v>44.1</v>
      </c>
      <c r="G1331" s="34">
        <v>41.3</v>
      </c>
      <c r="H1331" s="34">
        <v>40.6</v>
      </c>
      <c r="I1331" s="34">
        <v>39.799999999999997</v>
      </c>
      <c r="J1331" s="34">
        <v>40.6</v>
      </c>
      <c r="K1331" s="34">
        <v>39.4</v>
      </c>
      <c r="L1331" s="34">
        <v>38.200000000000003</v>
      </c>
      <c r="M1331" s="34">
        <v>39</v>
      </c>
      <c r="N1331" s="34">
        <v>36.700000000000003</v>
      </c>
      <c r="P1331" s="36" t="e">
        <f t="shared" si="561"/>
        <v>#REF!</v>
      </c>
      <c r="Q1331" s="36" t="e">
        <f t="shared" si="562"/>
        <v>#REF!</v>
      </c>
      <c r="R1331" s="36" t="e">
        <f t="shared" si="563"/>
        <v>#REF!</v>
      </c>
      <c r="S1331" s="36" t="e">
        <f t="shared" si="564"/>
        <v>#REF!</v>
      </c>
      <c r="T1331" s="36" t="e">
        <f t="shared" si="565"/>
        <v>#REF!</v>
      </c>
      <c r="U1331" s="36" t="e">
        <f t="shared" si="566"/>
        <v>#REF!</v>
      </c>
      <c r="V1331" s="36" t="e">
        <f t="shared" si="567"/>
        <v>#REF!</v>
      </c>
      <c r="W1331" s="36" t="e">
        <f t="shared" si="568"/>
        <v>#REF!</v>
      </c>
      <c r="X1331" s="36" t="e">
        <f t="shared" si="569"/>
        <v>#REF!</v>
      </c>
      <c r="Y1331" s="36" t="e">
        <f t="shared" si="570"/>
        <v>#REF!</v>
      </c>
      <c r="Z1331" s="36" t="e">
        <f t="shared" si="571"/>
        <v>#REF!</v>
      </c>
      <c r="AA1331" s="36" t="e">
        <f t="shared" si="572"/>
        <v>#REF!</v>
      </c>
    </row>
    <row r="1332" spans="3:27" x14ac:dyDescent="0.3">
      <c r="C1332" s="34">
        <v>33.5</v>
      </c>
      <c r="D1332" s="34">
        <v>32.5</v>
      </c>
      <c r="E1332" s="34">
        <v>30.4</v>
      </c>
      <c r="F1332" s="34">
        <v>29.6</v>
      </c>
      <c r="G1332" s="34">
        <v>29.1</v>
      </c>
      <c r="H1332" s="34">
        <v>28.9</v>
      </c>
      <c r="I1332" s="34">
        <v>28.4</v>
      </c>
      <c r="J1332" s="34">
        <v>27.3</v>
      </c>
      <c r="K1332" s="34">
        <v>25.8</v>
      </c>
      <c r="L1332" s="34">
        <v>25.3</v>
      </c>
      <c r="M1332" s="34">
        <v>25</v>
      </c>
      <c r="N1332" s="34">
        <v>24.4</v>
      </c>
      <c r="P1332" s="36" t="e">
        <f t="shared" si="561"/>
        <v>#REF!</v>
      </c>
      <c r="Q1332" s="36" t="e">
        <f t="shared" si="562"/>
        <v>#REF!</v>
      </c>
      <c r="R1332" s="36" t="e">
        <f t="shared" si="563"/>
        <v>#REF!</v>
      </c>
      <c r="S1332" s="36" t="e">
        <f t="shared" si="564"/>
        <v>#REF!</v>
      </c>
      <c r="T1332" s="36" t="e">
        <f t="shared" si="565"/>
        <v>#REF!</v>
      </c>
      <c r="U1332" s="36" t="e">
        <f t="shared" si="566"/>
        <v>#REF!</v>
      </c>
      <c r="V1332" s="36" t="e">
        <f t="shared" si="567"/>
        <v>#REF!</v>
      </c>
      <c r="W1332" s="36" t="e">
        <f t="shared" si="568"/>
        <v>#REF!</v>
      </c>
      <c r="X1332" s="36" t="e">
        <f t="shared" si="569"/>
        <v>#REF!</v>
      </c>
      <c r="Y1332" s="36" t="e">
        <f t="shared" si="570"/>
        <v>#REF!</v>
      </c>
      <c r="Z1332" s="36" t="e">
        <f t="shared" si="571"/>
        <v>#REF!</v>
      </c>
      <c r="AA1332" s="36" t="e">
        <f t="shared" si="572"/>
        <v>#REF!</v>
      </c>
    </row>
    <row r="1333" spans="3:27" x14ac:dyDescent="0.3">
      <c r="C1333" s="34">
        <v>12.9</v>
      </c>
      <c r="D1333" s="34">
        <v>12.6</v>
      </c>
      <c r="E1333" s="34">
        <v>12.1</v>
      </c>
      <c r="F1333" s="34">
        <v>11.7</v>
      </c>
      <c r="G1333" s="34">
        <v>12.3</v>
      </c>
      <c r="H1333" s="34">
        <v>13.8</v>
      </c>
      <c r="I1333" s="34">
        <v>13.5</v>
      </c>
      <c r="J1333" s="34">
        <v>13.1</v>
      </c>
      <c r="K1333" s="34">
        <v>12.8</v>
      </c>
      <c r="L1333" s="34">
        <v>12.5</v>
      </c>
      <c r="M1333" s="34">
        <v>12.8</v>
      </c>
      <c r="N1333" s="34">
        <v>13.1</v>
      </c>
      <c r="P1333" s="36" t="e">
        <f t="shared" si="561"/>
        <v>#REF!</v>
      </c>
      <c r="Q1333" s="36" t="e">
        <f t="shared" si="562"/>
        <v>#REF!</v>
      </c>
      <c r="R1333" s="36" t="e">
        <f t="shared" si="563"/>
        <v>#REF!</v>
      </c>
      <c r="S1333" s="36" t="e">
        <f t="shared" si="564"/>
        <v>#REF!</v>
      </c>
      <c r="T1333" s="36" t="e">
        <f t="shared" si="565"/>
        <v>#REF!</v>
      </c>
      <c r="U1333" s="36" t="e">
        <f t="shared" si="566"/>
        <v>#REF!</v>
      </c>
      <c r="V1333" s="36" t="e">
        <f t="shared" si="567"/>
        <v>#REF!</v>
      </c>
      <c r="W1333" s="36" t="e">
        <f t="shared" si="568"/>
        <v>#REF!</v>
      </c>
      <c r="X1333" s="36" t="e">
        <f t="shared" si="569"/>
        <v>#REF!</v>
      </c>
      <c r="Y1333" s="36" t="e">
        <f t="shared" si="570"/>
        <v>#REF!</v>
      </c>
      <c r="Z1333" s="36" t="e">
        <f t="shared" si="571"/>
        <v>#REF!</v>
      </c>
      <c r="AA1333" s="36" t="e">
        <f t="shared" si="572"/>
        <v>#REF!</v>
      </c>
    </row>
    <row r="1334" spans="3:27" x14ac:dyDescent="0.3">
      <c r="C1334" s="34">
        <v>10.7</v>
      </c>
      <c r="D1334" s="34">
        <v>10.6</v>
      </c>
      <c r="E1334" s="34">
        <v>10.3</v>
      </c>
      <c r="F1334" s="34">
        <v>10.1</v>
      </c>
      <c r="G1334" s="34">
        <v>9.93</v>
      </c>
      <c r="H1334" s="34">
        <v>9.7200000000000006</v>
      </c>
      <c r="I1334" s="34">
        <v>9.51</v>
      </c>
      <c r="J1334" s="34">
        <v>9.26</v>
      </c>
      <c r="K1334" s="34">
        <v>9.01</v>
      </c>
      <c r="L1334" s="34">
        <v>9.51</v>
      </c>
      <c r="M1334" s="34">
        <v>9.32</v>
      </c>
      <c r="N1334" s="34">
        <v>9.08</v>
      </c>
      <c r="P1334" s="36" t="e">
        <f t="shared" si="561"/>
        <v>#REF!</v>
      </c>
      <c r="Q1334" s="36" t="e">
        <f t="shared" si="562"/>
        <v>#REF!</v>
      </c>
      <c r="R1334" s="36" t="e">
        <f t="shared" si="563"/>
        <v>#REF!</v>
      </c>
      <c r="S1334" s="36" t="e">
        <f t="shared" si="564"/>
        <v>#REF!</v>
      </c>
      <c r="T1334" s="36" t="e">
        <f t="shared" si="565"/>
        <v>#REF!</v>
      </c>
      <c r="U1334" s="36" t="e">
        <f t="shared" si="566"/>
        <v>#REF!</v>
      </c>
      <c r="V1334" s="36" t="e">
        <f t="shared" si="567"/>
        <v>#REF!</v>
      </c>
      <c r="W1334" s="36" t="e">
        <f t="shared" si="568"/>
        <v>#REF!</v>
      </c>
      <c r="X1334" s="36" t="e">
        <f t="shared" si="569"/>
        <v>#REF!</v>
      </c>
      <c r="Y1334" s="36" t="e">
        <f t="shared" si="570"/>
        <v>#REF!</v>
      </c>
      <c r="Z1334" s="36" t="e">
        <f t="shared" si="571"/>
        <v>#REF!</v>
      </c>
      <c r="AA1334" s="36" t="e">
        <f t="shared" si="572"/>
        <v>#REF!</v>
      </c>
    </row>
    <row r="1335" spans="3:27" x14ac:dyDescent="0.3">
      <c r="C1335" s="34">
        <v>5.8</v>
      </c>
      <c r="D1335" s="34">
        <v>5.12</v>
      </c>
      <c r="E1335" s="34">
        <v>5.07</v>
      </c>
      <c r="F1335" s="34">
        <v>4.97</v>
      </c>
      <c r="G1335" s="34">
        <v>4.93</v>
      </c>
      <c r="H1335" s="34">
        <v>47.6</v>
      </c>
      <c r="I1335" s="34">
        <v>45.2</v>
      </c>
      <c r="J1335" s="34">
        <v>104</v>
      </c>
      <c r="K1335" s="34">
        <v>34.299999999999997</v>
      </c>
      <c r="L1335" s="34">
        <v>23.7</v>
      </c>
      <c r="M1335" s="34">
        <v>13.5</v>
      </c>
      <c r="N1335" s="34">
        <v>8.89</v>
      </c>
      <c r="P1335" s="36" t="e">
        <f t="shared" si="561"/>
        <v>#REF!</v>
      </c>
      <c r="Q1335" s="36" t="e">
        <f t="shared" si="562"/>
        <v>#REF!</v>
      </c>
      <c r="R1335" s="36" t="e">
        <f t="shared" si="563"/>
        <v>#REF!</v>
      </c>
      <c r="S1335" s="36" t="e">
        <f t="shared" si="564"/>
        <v>#REF!</v>
      </c>
      <c r="T1335" s="36" t="e">
        <f t="shared" si="565"/>
        <v>#REF!</v>
      </c>
      <c r="U1335" s="36" t="e">
        <f t="shared" si="566"/>
        <v>#REF!</v>
      </c>
      <c r="V1335" s="36" t="e">
        <f t="shared" si="567"/>
        <v>#REF!</v>
      </c>
      <c r="W1335" s="36" t="e">
        <f t="shared" si="568"/>
        <v>#REF!</v>
      </c>
      <c r="X1335" s="36" t="e">
        <f t="shared" si="569"/>
        <v>#REF!</v>
      </c>
      <c r="Y1335" s="36" t="e">
        <f t="shared" si="570"/>
        <v>#REF!</v>
      </c>
      <c r="Z1335" s="36" t="e">
        <f t="shared" si="571"/>
        <v>#REF!</v>
      </c>
      <c r="AA1335" s="36" t="e">
        <f t="shared" si="572"/>
        <v>#REF!</v>
      </c>
    </row>
    <row r="1336" spans="3:27" x14ac:dyDescent="0.3">
      <c r="C1336" s="34">
        <v>5.75</v>
      </c>
      <c r="D1336" s="34">
        <v>5.0199999999999996</v>
      </c>
      <c r="E1336" s="34">
        <v>6.1</v>
      </c>
      <c r="F1336" s="34">
        <v>4.68</v>
      </c>
      <c r="G1336" s="34">
        <v>5.75</v>
      </c>
      <c r="H1336" s="34">
        <v>49.4</v>
      </c>
      <c r="I1336" s="34">
        <v>45.6</v>
      </c>
      <c r="J1336" s="34">
        <v>104</v>
      </c>
      <c r="K1336" s="34">
        <v>32.299999999999997</v>
      </c>
      <c r="L1336" s="34">
        <v>22.8</v>
      </c>
      <c r="M1336" s="34">
        <v>13</v>
      </c>
      <c r="N1336" s="34">
        <v>8.64</v>
      </c>
      <c r="P1336" s="36" t="e">
        <f t="shared" si="561"/>
        <v>#REF!</v>
      </c>
      <c r="Q1336" s="36" t="e">
        <f t="shared" si="562"/>
        <v>#REF!</v>
      </c>
      <c r="R1336" s="36" t="e">
        <f t="shared" si="563"/>
        <v>#REF!</v>
      </c>
      <c r="S1336" s="36" t="e">
        <f t="shared" si="564"/>
        <v>#REF!</v>
      </c>
      <c r="T1336" s="36" t="e">
        <f t="shared" si="565"/>
        <v>#REF!</v>
      </c>
      <c r="U1336" s="36" t="e">
        <f t="shared" si="566"/>
        <v>#REF!</v>
      </c>
      <c r="V1336" s="36" t="e">
        <f t="shared" si="567"/>
        <v>#REF!</v>
      </c>
      <c r="W1336" s="36" t="e">
        <f t="shared" si="568"/>
        <v>#REF!</v>
      </c>
      <c r="X1336" s="36" t="e">
        <f t="shared" si="569"/>
        <v>#REF!</v>
      </c>
      <c r="Y1336" s="36" t="e">
        <f t="shared" si="570"/>
        <v>#REF!</v>
      </c>
      <c r="Z1336" s="36" t="e">
        <f t="shared" si="571"/>
        <v>#REF!</v>
      </c>
      <c r="AA1336" s="36" t="e">
        <f t="shared" si="572"/>
        <v>#REF!</v>
      </c>
    </row>
    <row r="1337" spans="3:27" x14ac:dyDescent="0.3">
      <c r="C1337" s="34">
        <v>5.65</v>
      </c>
      <c r="D1337" s="34">
        <v>4.97</v>
      </c>
      <c r="E1337" s="34">
        <v>5.94</v>
      </c>
      <c r="F1337" s="34">
        <v>5.36</v>
      </c>
      <c r="G1337" s="34">
        <v>5.56</v>
      </c>
      <c r="H1337" s="34">
        <v>47.7</v>
      </c>
      <c r="I1337" s="34">
        <v>62.9</v>
      </c>
      <c r="J1337" s="34">
        <v>102</v>
      </c>
      <c r="K1337" s="34">
        <v>30.2</v>
      </c>
      <c r="L1337" s="34">
        <v>21.9</v>
      </c>
      <c r="M1337" s="34">
        <v>12.6</v>
      </c>
      <c r="N1337" s="34">
        <v>8.64</v>
      </c>
      <c r="P1337" s="36" t="e">
        <f t="shared" si="561"/>
        <v>#REF!</v>
      </c>
      <c r="Q1337" s="36" t="e">
        <f t="shared" si="562"/>
        <v>#REF!</v>
      </c>
      <c r="R1337" s="36" t="e">
        <f t="shared" si="563"/>
        <v>#REF!</v>
      </c>
      <c r="S1337" s="36" t="e">
        <f t="shared" si="564"/>
        <v>#REF!</v>
      </c>
      <c r="T1337" s="36" t="e">
        <f t="shared" si="565"/>
        <v>#REF!</v>
      </c>
      <c r="U1337" s="36" t="e">
        <f t="shared" si="566"/>
        <v>#REF!</v>
      </c>
      <c r="V1337" s="36" t="e">
        <f t="shared" si="567"/>
        <v>#REF!</v>
      </c>
      <c r="W1337" s="36" t="e">
        <f t="shared" si="568"/>
        <v>#REF!</v>
      </c>
      <c r="X1337" s="36" t="e">
        <f t="shared" si="569"/>
        <v>#REF!</v>
      </c>
      <c r="Y1337" s="36" t="e">
        <f t="shared" si="570"/>
        <v>#REF!</v>
      </c>
      <c r="Z1337" s="36" t="e">
        <f t="shared" si="571"/>
        <v>#REF!</v>
      </c>
      <c r="AA1337" s="36" t="e">
        <f t="shared" si="572"/>
        <v>#REF!</v>
      </c>
    </row>
    <row r="1338" spans="3:27" x14ac:dyDescent="0.3">
      <c r="C1338" s="34">
        <v>5.51</v>
      </c>
      <c r="D1338" s="34">
        <v>4.88</v>
      </c>
      <c r="E1338" s="34">
        <v>5.8</v>
      </c>
      <c r="F1338" s="34">
        <v>4.97</v>
      </c>
      <c r="G1338" s="34">
        <v>5.22</v>
      </c>
      <c r="H1338" s="34">
        <v>45.4</v>
      </c>
      <c r="I1338" s="34">
        <v>76.8</v>
      </c>
      <c r="J1338" s="34">
        <v>106</v>
      </c>
      <c r="K1338" s="34">
        <v>28.5</v>
      </c>
      <c r="L1338" s="34">
        <v>21.3</v>
      </c>
      <c r="M1338" s="34">
        <v>12.4</v>
      </c>
      <c r="N1338" s="34">
        <v>9.14</v>
      </c>
      <c r="P1338" s="36" t="e">
        <f t="shared" si="561"/>
        <v>#REF!</v>
      </c>
      <c r="Q1338" s="36" t="e">
        <f t="shared" si="562"/>
        <v>#REF!</v>
      </c>
      <c r="R1338" s="36" t="e">
        <f t="shared" si="563"/>
        <v>#REF!</v>
      </c>
      <c r="S1338" s="36" t="e">
        <f t="shared" si="564"/>
        <v>#REF!</v>
      </c>
      <c r="T1338" s="36" t="e">
        <f t="shared" si="565"/>
        <v>#REF!</v>
      </c>
      <c r="U1338" s="36" t="e">
        <f t="shared" si="566"/>
        <v>#REF!</v>
      </c>
      <c r="V1338" s="36" t="e">
        <f t="shared" si="567"/>
        <v>#REF!</v>
      </c>
      <c r="W1338" s="36" t="e">
        <f t="shared" si="568"/>
        <v>#REF!</v>
      </c>
      <c r="X1338" s="36" t="e">
        <f t="shared" si="569"/>
        <v>#REF!</v>
      </c>
      <c r="Y1338" s="36" t="e">
        <f t="shared" si="570"/>
        <v>#REF!</v>
      </c>
      <c r="Z1338" s="36" t="e">
        <f t="shared" si="571"/>
        <v>#REF!</v>
      </c>
      <c r="AA1338" s="36" t="e">
        <f t="shared" si="572"/>
        <v>#REF!</v>
      </c>
    </row>
    <row r="1339" spans="3:27" x14ac:dyDescent="0.3">
      <c r="C1339" s="34">
        <v>5.46</v>
      </c>
      <c r="D1339" s="34">
        <v>4.78</v>
      </c>
      <c r="E1339" s="34">
        <v>5.56</v>
      </c>
      <c r="F1339" s="34">
        <v>4.68</v>
      </c>
      <c r="G1339" s="34">
        <v>5.8</v>
      </c>
      <c r="H1339" s="34">
        <v>52.2</v>
      </c>
      <c r="I1339" s="34">
        <v>68.3</v>
      </c>
      <c r="J1339" s="34">
        <v>99.3</v>
      </c>
      <c r="K1339" s="34">
        <v>29.4</v>
      </c>
      <c r="L1339" s="34">
        <v>20.7</v>
      </c>
      <c r="M1339" s="34">
        <v>12.2</v>
      </c>
      <c r="N1339" s="34">
        <v>9.01</v>
      </c>
      <c r="P1339" s="36" t="e">
        <f t="shared" si="561"/>
        <v>#REF!</v>
      </c>
      <c r="Q1339" s="36" t="e">
        <f t="shared" si="562"/>
        <v>#REF!</v>
      </c>
      <c r="R1339" s="36" t="e">
        <f t="shared" si="563"/>
        <v>#REF!</v>
      </c>
      <c r="S1339" s="36" t="e">
        <f t="shared" si="564"/>
        <v>#REF!</v>
      </c>
      <c r="T1339" s="36" t="e">
        <f t="shared" si="565"/>
        <v>#REF!</v>
      </c>
      <c r="U1339" s="36" t="e">
        <f t="shared" si="566"/>
        <v>#REF!</v>
      </c>
      <c r="V1339" s="36" t="e">
        <f t="shared" si="567"/>
        <v>#REF!</v>
      </c>
      <c r="W1339" s="36" t="e">
        <f t="shared" si="568"/>
        <v>#REF!</v>
      </c>
      <c r="X1339" s="36" t="e">
        <f t="shared" si="569"/>
        <v>#REF!</v>
      </c>
      <c r="Y1339" s="36" t="e">
        <f t="shared" si="570"/>
        <v>#REF!</v>
      </c>
      <c r="Z1339" s="36" t="e">
        <f t="shared" si="571"/>
        <v>#REF!</v>
      </c>
      <c r="AA1339" s="36" t="e">
        <f t="shared" si="572"/>
        <v>#REF!</v>
      </c>
    </row>
    <row r="1340" spans="3:27" x14ac:dyDescent="0.3">
      <c r="C1340" s="34">
        <v>6.88</v>
      </c>
      <c r="D1340" s="34">
        <v>4.88</v>
      </c>
      <c r="E1340" s="34">
        <v>5.31</v>
      </c>
      <c r="F1340" s="34">
        <v>4.33</v>
      </c>
      <c r="G1340" s="34">
        <v>6.32</v>
      </c>
      <c r="H1340" s="34">
        <v>51.8</v>
      </c>
      <c r="I1340" s="34">
        <v>68</v>
      </c>
      <c r="J1340" s="34">
        <v>106</v>
      </c>
      <c r="K1340" s="34">
        <v>28.5</v>
      </c>
      <c r="L1340" s="34">
        <v>20.3</v>
      </c>
      <c r="M1340" s="34">
        <v>12</v>
      </c>
      <c r="N1340" s="34">
        <v>8.83</v>
      </c>
      <c r="P1340" s="36" t="e">
        <f t="shared" si="561"/>
        <v>#REF!</v>
      </c>
      <c r="Q1340" s="36" t="e">
        <f t="shared" si="562"/>
        <v>#REF!</v>
      </c>
      <c r="R1340" s="36" t="e">
        <f t="shared" si="563"/>
        <v>#REF!</v>
      </c>
      <c r="S1340" s="36" t="e">
        <f t="shared" si="564"/>
        <v>#REF!</v>
      </c>
      <c r="T1340" s="36" t="e">
        <f t="shared" si="565"/>
        <v>#REF!</v>
      </c>
      <c r="U1340" s="36" t="e">
        <f t="shared" si="566"/>
        <v>#REF!</v>
      </c>
      <c r="V1340" s="36" t="e">
        <f t="shared" si="567"/>
        <v>#REF!</v>
      </c>
      <c r="W1340" s="36" t="e">
        <f t="shared" si="568"/>
        <v>#REF!</v>
      </c>
      <c r="X1340" s="36" t="e">
        <f t="shared" si="569"/>
        <v>#REF!</v>
      </c>
      <c r="Y1340" s="36" t="e">
        <f t="shared" si="570"/>
        <v>#REF!</v>
      </c>
      <c r="Z1340" s="36" t="e">
        <f t="shared" si="571"/>
        <v>#REF!</v>
      </c>
      <c r="AA1340" s="36" t="e">
        <f t="shared" si="572"/>
        <v>#REF!</v>
      </c>
    </row>
    <row r="1341" spans="3:27" x14ac:dyDescent="0.3">
      <c r="C1341" s="34">
        <v>6.49</v>
      </c>
      <c r="D1341" s="34">
        <v>4.7300000000000004</v>
      </c>
      <c r="E1341" s="34">
        <v>5.12</v>
      </c>
      <c r="F1341" s="34">
        <v>4.83</v>
      </c>
      <c r="G1341" s="34">
        <v>8.2100000000000009</v>
      </c>
      <c r="H1341" s="34">
        <v>50.6</v>
      </c>
      <c r="I1341" s="34">
        <v>66.3</v>
      </c>
      <c r="J1341" s="34">
        <v>111</v>
      </c>
      <c r="K1341" s="34">
        <v>27.4</v>
      </c>
      <c r="L1341" s="34">
        <v>19.899999999999999</v>
      </c>
      <c r="M1341" s="34">
        <v>11.8</v>
      </c>
      <c r="N1341" s="34">
        <v>8.64</v>
      </c>
      <c r="P1341" s="36" t="e">
        <f t="shared" si="561"/>
        <v>#REF!</v>
      </c>
      <c r="Q1341" s="36" t="e">
        <f t="shared" si="562"/>
        <v>#REF!</v>
      </c>
      <c r="R1341" s="36" t="e">
        <f t="shared" si="563"/>
        <v>#REF!</v>
      </c>
      <c r="S1341" s="36" t="e">
        <f t="shared" si="564"/>
        <v>#REF!</v>
      </c>
      <c r="T1341" s="36" t="e">
        <f t="shared" si="565"/>
        <v>#REF!</v>
      </c>
      <c r="U1341" s="36" t="e">
        <f t="shared" si="566"/>
        <v>#REF!</v>
      </c>
      <c r="V1341" s="36" t="e">
        <f t="shared" si="567"/>
        <v>#REF!</v>
      </c>
      <c r="W1341" s="36" t="e">
        <f t="shared" si="568"/>
        <v>#REF!</v>
      </c>
      <c r="X1341" s="36" t="e">
        <f t="shared" si="569"/>
        <v>#REF!</v>
      </c>
      <c r="Y1341" s="36" t="e">
        <f t="shared" si="570"/>
        <v>#REF!</v>
      </c>
      <c r="Z1341" s="36" t="e">
        <f t="shared" si="571"/>
        <v>#REF!</v>
      </c>
      <c r="AA1341" s="36" t="e">
        <f t="shared" si="572"/>
        <v>#REF!</v>
      </c>
    </row>
    <row r="1342" spans="3:27" x14ac:dyDescent="0.3">
      <c r="C1342" s="34">
        <v>6.1</v>
      </c>
      <c r="D1342" s="34">
        <v>4.59</v>
      </c>
      <c r="E1342" s="34">
        <v>4.68</v>
      </c>
      <c r="F1342" s="34">
        <v>5.0199999999999996</v>
      </c>
      <c r="G1342" s="34">
        <v>8.08</v>
      </c>
      <c r="H1342" s="34">
        <v>49.2</v>
      </c>
      <c r="I1342" s="34">
        <v>71.2</v>
      </c>
      <c r="J1342" s="34">
        <v>111</v>
      </c>
      <c r="K1342" s="34">
        <v>26.1</v>
      </c>
      <c r="L1342" s="34">
        <v>19.600000000000001</v>
      </c>
      <c r="M1342" s="34">
        <v>11.5</v>
      </c>
      <c r="N1342" s="34">
        <v>8.4600000000000009</v>
      </c>
      <c r="P1342" s="36" t="e">
        <f t="shared" si="561"/>
        <v>#REF!</v>
      </c>
      <c r="Q1342" s="36" t="e">
        <f t="shared" si="562"/>
        <v>#REF!</v>
      </c>
      <c r="R1342" s="36" t="e">
        <f t="shared" si="563"/>
        <v>#REF!</v>
      </c>
      <c r="S1342" s="36" t="e">
        <f t="shared" si="564"/>
        <v>#REF!</v>
      </c>
      <c r="T1342" s="36" t="e">
        <f t="shared" si="565"/>
        <v>#REF!</v>
      </c>
      <c r="U1342" s="36" t="e">
        <f t="shared" si="566"/>
        <v>#REF!</v>
      </c>
      <c r="V1342" s="36" t="e">
        <f t="shared" si="567"/>
        <v>#REF!</v>
      </c>
      <c r="W1342" s="36" t="e">
        <f t="shared" si="568"/>
        <v>#REF!</v>
      </c>
      <c r="X1342" s="36" t="e">
        <f t="shared" si="569"/>
        <v>#REF!</v>
      </c>
      <c r="Y1342" s="36" t="e">
        <f t="shared" si="570"/>
        <v>#REF!</v>
      </c>
      <c r="Z1342" s="36" t="e">
        <f t="shared" si="571"/>
        <v>#REF!</v>
      </c>
      <c r="AA1342" s="36" t="e">
        <f t="shared" si="572"/>
        <v>#REF!</v>
      </c>
    </row>
    <row r="1343" spans="3:27" x14ac:dyDescent="0.3">
      <c r="C1343" s="34">
        <v>5.46</v>
      </c>
      <c r="D1343" s="34">
        <v>5.41</v>
      </c>
      <c r="E1343" s="34">
        <v>4.37</v>
      </c>
      <c r="F1343" s="34">
        <v>4.83</v>
      </c>
      <c r="G1343" s="34">
        <v>7.96</v>
      </c>
      <c r="H1343" s="34">
        <v>46.4</v>
      </c>
      <c r="I1343" s="34">
        <v>75.099999999999994</v>
      </c>
      <c r="J1343" s="34">
        <v>106</v>
      </c>
      <c r="K1343" s="34">
        <v>49.5</v>
      </c>
      <c r="L1343" s="34">
        <v>18.899999999999999</v>
      </c>
      <c r="M1343" s="34">
        <v>12.5</v>
      </c>
      <c r="N1343" s="34">
        <v>8.9499999999999993</v>
      </c>
      <c r="P1343" s="36" t="e">
        <f t="shared" si="561"/>
        <v>#REF!</v>
      </c>
      <c r="Q1343" s="36" t="e">
        <f t="shared" si="562"/>
        <v>#REF!</v>
      </c>
      <c r="R1343" s="36" t="e">
        <f t="shared" si="563"/>
        <v>#REF!</v>
      </c>
      <c r="S1343" s="36" t="e">
        <f t="shared" si="564"/>
        <v>#REF!</v>
      </c>
      <c r="T1343" s="36" t="e">
        <f t="shared" si="565"/>
        <v>#REF!</v>
      </c>
      <c r="U1343" s="36" t="e">
        <f t="shared" si="566"/>
        <v>#REF!</v>
      </c>
      <c r="V1343" s="36" t="e">
        <f t="shared" si="567"/>
        <v>#REF!</v>
      </c>
      <c r="W1343" s="36" t="e">
        <f t="shared" si="568"/>
        <v>#REF!</v>
      </c>
      <c r="X1343" s="36" t="e">
        <f t="shared" si="569"/>
        <v>#REF!</v>
      </c>
      <c r="Y1343" s="36" t="e">
        <f t="shared" si="570"/>
        <v>#REF!</v>
      </c>
      <c r="Z1343" s="36" t="e">
        <f t="shared" si="571"/>
        <v>#REF!</v>
      </c>
      <c r="AA1343" s="36" t="e">
        <f t="shared" si="572"/>
        <v>#REF!</v>
      </c>
    </row>
    <row r="1344" spans="3:27" x14ac:dyDescent="0.3">
      <c r="C1344" s="34">
        <v>5.31</v>
      </c>
      <c r="D1344" s="34">
        <v>5.51</v>
      </c>
      <c r="E1344" s="34">
        <v>4.29</v>
      </c>
      <c r="F1344" s="34">
        <v>6.02</v>
      </c>
      <c r="G1344" s="34">
        <v>7.9</v>
      </c>
      <c r="H1344" s="34">
        <v>44.5</v>
      </c>
      <c r="I1344" s="34">
        <v>74.8</v>
      </c>
      <c r="J1344" s="34">
        <v>100</v>
      </c>
      <c r="K1344" s="34">
        <v>80.8</v>
      </c>
      <c r="L1344" s="34">
        <v>18.5</v>
      </c>
      <c r="M1344" s="34">
        <v>12.3</v>
      </c>
      <c r="N1344" s="34">
        <v>8.83</v>
      </c>
      <c r="P1344" s="36" t="e">
        <f t="shared" si="561"/>
        <v>#REF!</v>
      </c>
      <c r="Q1344" s="36" t="e">
        <f t="shared" si="562"/>
        <v>#REF!</v>
      </c>
      <c r="R1344" s="36" t="e">
        <f t="shared" si="563"/>
        <v>#REF!</v>
      </c>
      <c r="S1344" s="36" t="e">
        <f t="shared" si="564"/>
        <v>#REF!</v>
      </c>
      <c r="T1344" s="36" t="e">
        <f t="shared" si="565"/>
        <v>#REF!</v>
      </c>
      <c r="U1344" s="36" t="e">
        <f t="shared" si="566"/>
        <v>#REF!</v>
      </c>
      <c r="V1344" s="36" t="e">
        <f t="shared" si="567"/>
        <v>#REF!</v>
      </c>
      <c r="W1344" s="36" t="e">
        <f t="shared" si="568"/>
        <v>#REF!</v>
      </c>
      <c r="X1344" s="36" t="e">
        <f t="shared" si="569"/>
        <v>#REF!</v>
      </c>
      <c r="Y1344" s="36" t="e">
        <f t="shared" si="570"/>
        <v>#REF!</v>
      </c>
      <c r="Z1344" s="36" t="e">
        <f t="shared" si="571"/>
        <v>#REF!</v>
      </c>
      <c r="AA1344" s="36" t="e">
        <f t="shared" si="572"/>
        <v>#REF!</v>
      </c>
    </row>
    <row r="1345" spans="1:43" x14ac:dyDescent="0.3">
      <c r="C1345" s="34">
        <v>5.17</v>
      </c>
      <c r="D1345" s="34">
        <v>5.36</v>
      </c>
      <c r="E1345" s="34">
        <v>4.16</v>
      </c>
      <c r="F1345" s="34">
        <v>5.7</v>
      </c>
      <c r="G1345" s="34">
        <v>11.9</v>
      </c>
      <c r="H1345" s="34">
        <v>43.5</v>
      </c>
      <c r="I1345" s="34">
        <v>104</v>
      </c>
      <c r="J1345" s="34">
        <v>93.9</v>
      </c>
      <c r="K1345" s="34">
        <v>65.3</v>
      </c>
      <c r="L1345" s="34">
        <v>17.899999999999999</v>
      </c>
      <c r="M1345" s="34">
        <v>12</v>
      </c>
      <c r="N1345" s="34">
        <v>8.6999999999999993</v>
      </c>
      <c r="P1345" s="36" t="e">
        <f t="shared" si="561"/>
        <v>#REF!</v>
      </c>
      <c r="Q1345" s="36" t="e">
        <f t="shared" si="562"/>
        <v>#REF!</v>
      </c>
      <c r="R1345" s="36" t="e">
        <f t="shared" si="563"/>
        <v>#REF!</v>
      </c>
      <c r="S1345" s="36" t="e">
        <f t="shared" si="564"/>
        <v>#REF!</v>
      </c>
      <c r="T1345" s="36" t="e">
        <f t="shared" si="565"/>
        <v>#REF!</v>
      </c>
      <c r="U1345" s="36" t="e">
        <f t="shared" si="566"/>
        <v>#REF!</v>
      </c>
      <c r="V1345" s="36" t="e">
        <f t="shared" si="567"/>
        <v>#REF!</v>
      </c>
      <c r="W1345" s="36" t="e">
        <f t="shared" si="568"/>
        <v>#REF!</v>
      </c>
      <c r="X1345" s="36" t="e">
        <f t="shared" si="569"/>
        <v>#REF!</v>
      </c>
      <c r="Y1345" s="36" t="e">
        <f t="shared" si="570"/>
        <v>#REF!</v>
      </c>
      <c r="Z1345" s="36" t="e">
        <f t="shared" si="571"/>
        <v>#REF!</v>
      </c>
      <c r="AA1345" s="36" t="e">
        <f t="shared" si="572"/>
        <v>#REF!</v>
      </c>
    </row>
    <row r="1346" spans="1:43" x14ac:dyDescent="0.3">
      <c r="C1346" s="34">
        <v>5.0199999999999996</v>
      </c>
      <c r="D1346" s="34">
        <v>5.26</v>
      </c>
      <c r="E1346" s="34">
        <v>4</v>
      </c>
      <c r="F1346" s="34">
        <v>5.6</v>
      </c>
      <c r="G1346" s="34">
        <v>17.100000000000001</v>
      </c>
      <c r="H1346" s="34">
        <v>41.7</v>
      </c>
      <c r="I1346" s="34">
        <v>115</v>
      </c>
      <c r="J1346" s="34">
        <v>86</v>
      </c>
      <c r="K1346" s="34">
        <v>58.6</v>
      </c>
      <c r="L1346" s="34">
        <v>17.600000000000001</v>
      </c>
      <c r="M1346" s="34">
        <v>11.8</v>
      </c>
      <c r="N1346" s="34">
        <v>8.58</v>
      </c>
      <c r="P1346" s="36" t="e">
        <f t="shared" si="561"/>
        <v>#REF!</v>
      </c>
      <c r="Q1346" s="36" t="e">
        <f t="shared" si="562"/>
        <v>#REF!</v>
      </c>
      <c r="R1346" s="36" t="e">
        <f t="shared" si="563"/>
        <v>#REF!</v>
      </c>
      <c r="S1346" s="36" t="e">
        <f t="shared" si="564"/>
        <v>#REF!</v>
      </c>
      <c r="T1346" s="36" t="e">
        <f t="shared" si="565"/>
        <v>#REF!</v>
      </c>
      <c r="U1346" s="36" t="e">
        <f t="shared" si="566"/>
        <v>#REF!</v>
      </c>
      <c r="V1346" s="36" t="e">
        <f t="shared" si="567"/>
        <v>#REF!</v>
      </c>
      <c r="W1346" s="36" t="e">
        <f t="shared" si="568"/>
        <v>#REF!</v>
      </c>
      <c r="X1346" s="36" t="e">
        <f t="shared" si="569"/>
        <v>#REF!</v>
      </c>
      <c r="Y1346" s="36" t="e">
        <f t="shared" si="570"/>
        <v>#REF!</v>
      </c>
      <c r="Z1346" s="36" t="e">
        <f t="shared" si="571"/>
        <v>#REF!</v>
      </c>
      <c r="AA1346" s="36" t="e">
        <f t="shared" si="572"/>
        <v>#REF!</v>
      </c>
    </row>
    <row r="1347" spans="1:43" x14ac:dyDescent="0.3">
      <c r="C1347" s="34">
        <v>5.41</v>
      </c>
      <c r="D1347" s="34">
        <v>5.17</v>
      </c>
      <c r="E1347" s="34">
        <v>3.92</v>
      </c>
      <c r="F1347" s="34">
        <v>5.46</v>
      </c>
      <c r="G1347" s="34">
        <v>19.8</v>
      </c>
      <c r="H1347" s="34">
        <v>40.200000000000003</v>
      </c>
      <c r="I1347" s="34">
        <v>122</v>
      </c>
      <c r="J1347" s="34">
        <v>77.599999999999994</v>
      </c>
      <c r="K1347" s="34">
        <v>57.6</v>
      </c>
      <c r="L1347" s="34">
        <v>17.100000000000001</v>
      </c>
      <c r="M1347" s="34">
        <v>11.5</v>
      </c>
      <c r="N1347" s="34">
        <v>8.33</v>
      </c>
      <c r="P1347" s="36" t="e">
        <f t="shared" si="561"/>
        <v>#REF!</v>
      </c>
      <c r="Q1347" s="36" t="e">
        <f t="shared" si="562"/>
        <v>#REF!</v>
      </c>
      <c r="R1347" s="36" t="e">
        <f t="shared" si="563"/>
        <v>#REF!</v>
      </c>
      <c r="S1347" s="36" t="e">
        <f t="shared" si="564"/>
        <v>#REF!</v>
      </c>
      <c r="T1347" s="36" t="e">
        <f t="shared" si="565"/>
        <v>#REF!</v>
      </c>
      <c r="U1347" s="36" t="e">
        <f t="shared" si="566"/>
        <v>#REF!</v>
      </c>
      <c r="V1347" s="36" t="e">
        <f t="shared" si="567"/>
        <v>#REF!</v>
      </c>
      <c r="W1347" s="36" t="e">
        <f t="shared" si="568"/>
        <v>#REF!</v>
      </c>
      <c r="X1347" s="36" t="e">
        <f t="shared" si="569"/>
        <v>#REF!</v>
      </c>
      <c r="Y1347" s="36" t="e">
        <f t="shared" si="570"/>
        <v>#REF!</v>
      </c>
      <c r="Z1347" s="36" t="e">
        <f t="shared" si="571"/>
        <v>#REF!</v>
      </c>
      <c r="AA1347" s="36" t="e">
        <f t="shared" si="572"/>
        <v>#REF!</v>
      </c>
    </row>
    <row r="1348" spans="1:43" x14ac:dyDescent="0.3">
      <c r="C1348" s="34">
        <v>5.26</v>
      </c>
      <c r="D1348" s="34">
        <v>5.07</v>
      </c>
      <c r="E1348" s="34">
        <v>3.75</v>
      </c>
      <c r="F1348" s="34">
        <v>5.36</v>
      </c>
      <c r="G1348" s="34">
        <v>22.7</v>
      </c>
      <c r="H1348" s="34">
        <v>39.5</v>
      </c>
      <c r="I1348" s="34">
        <v>128</v>
      </c>
      <c r="J1348" s="34">
        <v>72</v>
      </c>
      <c r="K1348" s="34">
        <v>53.1</v>
      </c>
      <c r="L1348" s="34">
        <v>16.899999999999999</v>
      </c>
      <c r="M1348" s="34">
        <v>11.4</v>
      </c>
      <c r="N1348" s="34">
        <v>8.2100000000000009</v>
      </c>
      <c r="P1348" s="36" t="e">
        <f t="shared" si="561"/>
        <v>#REF!</v>
      </c>
      <c r="Q1348" s="36" t="e">
        <f t="shared" si="562"/>
        <v>#REF!</v>
      </c>
      <c r="R1348" s="36" t="e">
        <f t="shared" si="563"/>
        <v>#REF!</v>
      </c>
      <c r="S1348" s="36" t="e">
        <f t="shared" si="564"/>
        <v>#REF!</v>
      </c>
      <c r="T1348" s="36" t="e">
        <f t="shared" si="565"/>
        <v>#REF!</v>
      </c>
      <c r="U1348" s="36" t="e">
        <f t="shared" si="566"/>
        <v>#REF!</v>
      </c>
      <c r="V1348" s="36" t="e">
        <f t="shared" si="567"/>
        <v>#REF!</v>
      </c>
      <c r="W1348" s="36" t="e">
        <f t="shared" si="568"/>
        <v>#REF!</v>
      </c>
      <c r="X1348" s="36" t="e">
        <f t="shared" si="569"/>
        <v>#REF!</v>
      </c>
      <c r="Y1348" s="36" t="e">
        <f t="shared" si="570"/>
        <v>#REF!</v>
      </c>
      <c r="Z1348" s="36" t="e">
        <f t="shared" si="571"/>
        <v>#REF!</v>
      </c>
      <c r="AA1348" s="36" t="e">
        <f t="shared" si="572"/>
        <v>#REF!</v>
      </c>
    </row>
    <row r="1349" spans="1:43" x14ac:dyDescent="0.3">
      <c r="C1349" s="34">
        <v>5.65</v>
      </c>
      <c r="D1349" s="34">
        <v>4.97</v>
      </c>
      <c r="E1349" s="34">
        <v>3.54</v>
      </c>
      <c r="F1349" s="34">
        <v>5.36</v>
      </c>
      <c r="G1349" s="34">
        <v>19.7</v>
      </c>
      <c r="H1349" s="34">
        <v>36.299999999999997</v>
      </c>
      <c r="I1349" s="34">
        <v>122</v>
      </c>
      <c r="J1349" s="34">
        <v>68.400000000000006</v>
      </c>
      <c r="K1349" s="34">
        <v>52.6</v>
      </c>
      <c r="L1349" s="34">
        <v>16.600000000000001</v>
      </c>
      <c r="M1349" s="34">
        <v>11.3</v>
      </c>
      <c r="N1349" s="34">
        <v>8.08</v>
      </c>
      <c r="P1349" s="36" t="e">
        <f t="shared" si="561"/>
        <v>#REF!</v>
      </c>
      <c r="Q1349" s="36" t="e">
        <f t="shared" si="562"/>
        <v>#REF!</v>
      </c>
      <c r="R1349" s="36" t="e">
        <f t="shared" si="563"/>
        <v>#REF!</v>
      </c>
      <c r="S1349" s="36" t="e">
        <f t="shared" si="564"/>
        <v>#REF!</v>
      </c>
      <c r="T1349" s="36" t="e">
        <f t="shared" si="565"/>
        <v>#REF!</v>
      </c>
      <c r="U1349" s="36" t="e">
        <f t="shared" si="566"/>
        <v>#REF!</v>
      </c>
      <c r="V1349" s="36" t="e">
        <f t="shared" si="567"/>
        <v>#REF!</v>
      </c>
      <c r="W1349" s="36" t="e">
        <f t="shared" si="568"/>
        <v>#REF!</v>
      </c>
      <c r="X1349" s="36" t="e">
        <f t="shared" si="569"/>
        <v>#REF!</v>
      </c>
      <c r="Y1349" s="36" t="e">
        <f t="shared" si="570"/>
        <v>#REF!</v>
      </c>
      <c r="Z1349" s="36" t="e">
        <f t="shared" si="571"/>
        <v>#REF!</v>
      </c>
      <c r="AA1349" s="36" t="e">
        <f t="shared" si="572"/>
        <v>#REF!</v>
      </c>
    </row>
    <row r="1350" spans="1:43" x14ac:dyDescent="0.3">
      <c r="C1350" s="34">
        <v>5.41</v>
      </c>
      <c r="D1350" s="34">
        <v>4.88</v>
      </c>
      <c r="E1350" s="34">
        <v>3.42</v>
      </c>
      <c r="F1350" s="34">
        <v>5.26</v>
      </c>
      <c r="G1350" s="34">
        <v>15.1</v>
      </c>
      <c r="H1350" s="34">
        <v>34.9</v>
      </c>
      <c r="I1350" s="34">
        <v>118</v>
      </c>
      <c r="J1350" s="34">
        <v>65.599999999999994</v>
      </c>
      <c r="K1350" s="34">
        <v>46.2</v>
      </c>
      <c r="L1350" s="34">
        <v>15.3</v>
      </c>
      <c r="M1350" s="34">
        <v>11.3</v>
      </c>
      <c r="N1350" s="34">
        <v>8.39</v>
      </c>
      <c r="P1350" s="36" t="e">
        <f t="shared" si="561"/>
        <v>#REF!</v>
      </c>
      <c r="Q1350" s="36" t="e">
        <f t="shared" si="562"/>
        <v>#REF!</v>
      </c>
      <c r="R1350" s="36" t="e">
        <f t="shared" si="563"/>
        <v>#REF!</v>
      </c>
      <c r="S1350" s="36" t="e">
        <f t="shared" si="564"/>
        <v>#REF!</v>
      </c>
      <c r="T1350" s="36" t="e">
        <f t="shared" si="565"/>
        <v>#REF!</v>
      </c>
      <c r="U1350" s="36" t="e">
        <f t="shared" si="566"/>
        <v>#REF!</v>
      </c>
      <c r="V1350" s="36" t="e">
        <f t="shared" si="567"/>
        <v>#REF!</v>
      </c>
      <c r="W1350" s="36" t="e">
        <f t="shared" si="568"/>
        <v>#REF!</v>
      </c>
      <c r="X1350" s="36" t="e">
        <f t="shared" si="569"/>
        <v>#REF!</v>
      </c>
      <c r="Y1350" s="36" t="e">
        <f t="shared" si="570"/>
        <v>#REF!</v>
      </c>
      <c r="Z1350" s="36" t="e">
        <f t="shared" si="571"/>
        <v>#REF!</v>
      </c>
      <c r="AA1350" s="36" t="e">
        <f t="shared" si="572"/>
        <v>#REF!</v>
      </c>
    </row>
    <row r="1351" spans="1:43" x14ac:dyDescent="0.3">
      <c r="C1351" s="34">
        <v>5.0199999999999996</v>
      </c>
      <c r="D1351" s="34">
        <v>4.83</v>
      </c>
      <c r="E1351" s="34">
        <v>3.22</v>
      </c>
      <c r="F1351" s="34">
        <v>5.26</v>
      </c>
      <c r="G1351" s="34">
        <v>12</v>
      </c>
      <c r="H1351" s="34">
        <v>35.1</v>
      </c>
      <c r="I1351" s="34">
        <v>110</v>
      </c>
      <c r="J1351" s="34">
        <v>61</v>
      </c>
      <c r="K1351" s="34">
        <v>41.8</v>
      </c>
      <c r="L1351" s="34">
        <v>14.2</v>
      </c>
      <c r="M1351" s="34">
        <v>11</v>
      </c>
      <c r="N1351" s="34">
        <v>8.27</v>
      </c>
      <c r="P1351" s="36" t="e">
        <f t="shared" si="561"/>
        <v>#REF!</v>
      </c>
      <c r="Q1351" s="36" t="e">
        <f t="shared" si="562"/>
        <v>#REF!</v>
      </c>
      <c r="R1351" s="36" t="e">
        <f t="shared" si="563"/>
        <v>#REF!</v>
      </c>
      <c r="S1351" s="36" t="e">
        <f t="shared" si="564"/>
        <v>#REF!</v>
      </c>
      <c r="T1351" s="36" t="e">
        <f t="shared" si="565"/>
        <v>#REF!</v>
      </c>
      <c r="U1351" s="36" t="e">
        <f t="shared" si="566"/>
        <v>#REF!</v>
      </c>
      <c r="V1351" s="36" t="e">
        <f t="shared" si="567"/>
        <v>#REF!</v>
      </c>
      <c r="W1351" s="36" t="e">
        <f t="shared" si="568"/>
        <v>#REF!</v>
      </c>
      <c r="X1351" s="36" t="e">
        <f t="shared" si="569"/>
        <v>#REF!</v>
      </c>
      <c r="Y1351" s="36" t="e">
        <f t="shared" si="570"/>
        <v>#REF!</v>
      </c>
      <c r="Z1351" s="36" t="e">
        <f t="shared" si="571"/>
        <v>#REF!</v>
      </c>
      <c r="AA1351" s="36" t="e">
        <f t="shared" si="572"/>
        <v>#REF!</v>
      </c>
    </row>
    <row r="1352" spans="1:43" x14ac:dyDescent="0.3">
      <c r="C1352" s="34">
        <v>5.46</v>
      </c>
      <c r="E1352" s="34">
        <v>3.22</v>
      </c>
      <c r="F1352" s="34">
        <v>5.17</v>
      </c>
      <c r="G1352" s="34">
        <v>10</v>
      </c>
      <c r="H1352" s="34">
        <v>33.6</v>
      </c>
      <c r="I1352" s="34">
        <v>99.2</v>
      </c>
      <c r="J1352" s="34">
        <v>59.3</v>
      </c>
      <c r="K1352" s="34">
        <v>37.9</v>
      </c>
      <c r="L1352" s="34">
        <v>12.9</v>
      </c>
      <c r="M1352" s="34">
        <v>10.6</v>
      </c>
      <c r="N1352" s="34">
        <v>8.15</v>
      </c>
      <c r="P1352" s="36" t="e">
        <f>IF(C1352="NaN", "", C1352*$G$7)</f>
        <v>#REF!</v>
      </c>
      <c r="Q1352" s="36"/>
      <c r="R1352" s="36" t="e">
        <f t="shared" ref="R1352:AA1352" si="574">IF(E1352="NaN", "", E1352*$G$7)</f>
        <v>#REF!</v>
      </c>
      <c r="S1352" s="36" t="e">
        <f t="shared" si="574"/>
        <v>#REF!</v>
      </c>
      <c r="T1352" s="36" t="e">
        <f t="shared" si="574"/>
        <v>#REF!</v>
      </c>
      <c r="U1352" s="36" t="e">
        <f t="shared" si="574"/>
        <v>#REF!</v>
      </c>
      <c r="V1352" s="36" t="e">
        <f t="shared" si="574"/>
        <v>#REF!</v>
      </c>
      <c r="W1352" s="36" t="e">
        <f t="shared" si="574"/>
        <v>#REF!</v>
      </c>
      <c r="X1352" s="36" t="e">
        <f t="shared" si="574"/>
        <v>#REF!</v>
      </c>
      <c r="Y1352" s="36" t="e">
        <f t="shared" si="574"/>
        <v>#REF!</v>
      </c>
      <c r="Z1352" s="36" t="e">
        <f t="shared" si="574"/>
        <v>#REF!</v>
      </c>
      <c r="AA1352" s="36" t="e">
        <f t="shared" si="574"/>
        <v>#REF!</v>
      </c>
    </row>
    <row r="1353" spans="1:43" x14ac:dyDescent="0.3">
      <c r="C1353" s="34">
        <v>5.26</v>
      </c>
      <c r="E1353" s="34">
        <v>3.12</v>
      </c>
      <c r="G1353" s="34">
        <v>9.51</v>
      </c>
      <c r="I1353" s="34">
        <v>93.5</v>
      </c>
      <c r="J1353" s="34">
        <v>57.8</v>
      </c>
      <c r="L1353" s="34">
        <v>12.7</v>
      </c>
      <c r="N1353" s="34">
        <v>8.02</v>
      </c>
      <c r="P1353" s="36" t="e">
        <f>IF(C1353="NaN", "", C1353*$G$7)</f>
        <v>#REF!</v>
      </c>
      <c r="Q1353" s="36"/>
      <c r="R1353" s="36" t="e">
        <f>IF(E1353="NaN", "", E1353*$G$7)</f>
        <v>#REF!</v>
      </c>
      <c r="S1353" s="36"/>
      <c r="T1353" s="36" t="e">
        <f>IF(G1353="NaN", "", G1353*$G$7)</f>
        <v>#REF!</v>
      </c>
      <c r="U1353" s="36"/>
      <c r="V1353" s="36" t="e">
        <f>IF(I1353="NaN", "", I1353*$G$7)</f>
        <v>#REF!</v>
      </c>
      <c r="W1353" s="36" t="e">
        <f>IF(J1353="NaN", "", J1353*$G$7)</f>
        <v>#REF!</v>
      </c>
      <c r="X1353" s="36"/>
      <c r="Y1353" s="36" t="e">
        <f>IF(L1353="NaN", "", L1353*$G$7)</f>
        <v>#REF!</v>
      </c>
      <c r="Z1353" s="36"/>
      <c r="AA1353" s="36" t="e">
        <f>IF(N1353="NaN", "", N1353*$G$7)</f>
        <v>#REF!</v>
      </c>
    </row>
    <row r="1355" spans="1:43" s="35" customFormat="1" x14ac:dyDescent="0.3">
      <c r="A1355" s="35" t="s">
        <v>32</v>
      </c>
      <c r="C1355" s="35">
        <f>AVERAGE(C43:C1353)</f>
        <v>6.4764516129032588</v>
      </c>
      <c r="D1355" s="35">
        <f t="shared" ref="D1355:N1355" si="575">AVERAGE(D43:D1353)</f>
        <v>6.0522001725625767</v>
      </c>
      <c r="E1355" s="35">
        <f t="shared" si="575"/>
        <v>7.848512981904018</v>
      </c>
      <c r="F1355" s="35">
        <f t="shared" si="575"/>
        <v>10.831365853658538</v>
      </c>
      <c r="G1355" s="35">
        <f t="shared" si="575"/>
        <v>13.832785208497256</v>
      </c>
      <c r="H1355" s="35">
        <f t="shared" si="575"/>
        <v>20.142308943089432</v>
      </c>
      <c r="I1355" s="35">
        <f t="shared" si="575"/>
        <v>45.373886703383164</v>
      </c>
      <c r="J1355" s="35">
        <f t="shared" si="575"/>
        <v>64.006066089693263</v>
      </c>
      <c r="K1355" s="35">
        <f t="shared" si="575"/>
        <v>43.936780487804938</v>
      </c>
      <c r="L1355" s="35">
        <f t="shared" si="575"/>
        <v>21.891195908733287</v>
      </c>
      <c r="M1355" s="35">
        <f t="shared" si="575"/>
        <v>11.200837398373981</v>
      </c>
      <c r="N1355" s="35">
        <f t="shared" si="575"/>
        <v>7.994704956727003</v>
      </c>
      <c r="O1355" s="35" t="s">
        <v>32</v>
      </c>
      <c r="P1355" s="35" t="e">
        <f t="shared" ref="P1355:AA1355" si="576">AVERAGE(P11:P1353)</f>
        <v>#REF!</v>
      </c>
      <c r="Q1355" s="35" t="e">
        <f t="shared" si="576"/>
        <v>#REF!</v>
      </c>
      <c r="R1355" s="35" t="e">
        <f t="shared" si="576"/>
        <v>#REF!</v>
      </c>
      <c r="S1355" s="35" t="e">
        <f t="shared" si="576"/>
        <v>#REF!</v>
      </c>
      <c r="T1355" s="35" t="e">
        <f t="shared" si="576"/>
        <v>#REF!</v>
      </c>
      <c r="U1355" s="35" t="e">
        <f t="shared" si="576"/>
        <v>#REF!</v>
      </c>
      <c r="V1355" s="35" t="e">
        <f t="shared" si="576"/>
        <v>#REF!</v>
      </c>
      <c r="W1355" s="35" t="e">
        <f t="shared" si="576"/>
        <v>#REF!</v>
      </c>
      <c r="X1355" s="35" t="e">
        <f t="shared" si="576"/>
        <v>#REF!</v>
      </c>
      <c r="Y1355" s="35" t="e">
        <f t="shared" si="576"/>
        <v>#REF!</v>
      </c>
      <c r="Z1355" s="35" t="e">
        <f t="shared" si="576"/>
        <v>#REF!</v>
      </c>
      <c r="AA1355" s="35" t="e">
        <f t="shared" si="576"/>
        <v>#REF!</v>
      </c>
      <c r="AQ1355" s="58"/>
    </row>
    <row r="1356" spans="1:43" x14ac:dyDescent="0.3">
      <c r="P1356" s="33" t="s">
        <v>83</v>
      </c>
      <c r="Q1356" s="33" t="s">
        <v>37</v>
      </c>
      <c r="R1356" s="33" t="s">
        <v>38</v>
      </c>
      <c r="S1356" s="33" t="s">
        <v>39</v>
      </c>
      <c r="T1356" s="33" t="s">
        <v>21</v>
      </c>
      <c r="U1356" s="33" t="s">
        <v>40</v>
      </c>
      <c r="V1356" s="33" t="s">
        <v>41</v>
      </c>
      <c r="W1356" s="33" t="s">
        <v>42</v>
      </c>
      <c r="X1356" s="33" t="s">
        <v>43</v>
      </c>
      <c r="Y1356" s="33" t="s">
        <v>44</v>
      </c>
      <c r="Z1356" s="33" t="s">
        <v>45</v>
      </c>
      <c r="AA1356" s="33" t="s">
        <v>46</v>
      </c>
    </row>
    <row r="1358" spans="1:43" x14ac:dyDescent="0.3">
      <c r="O1358">
        <v>1</v>
      </c>
      <c r="P1358" s="33" t="e">
        <f t="array" ref="P1358:P1369">TRANSPOSE(P1355:AA1355)</f>
        <v>#REF!</v>
      </c>
      <c r="Q1358" s="59">
        <f>O1358/(12+1)</f>
        <v>7.6923076923076927E-2</v>
      </c>
      <c r="R1358" s="33">
        <v>2.2684424356015693</v>
      </c>
      <c r="S1358" s="60">
        <f>1-Q1358</f>
        <v>0.92307692307692313</v>
      </c>
    </row>
    <row r="1359" spans="1:43" x14ac:dyDescent="0.3">
      <c r="O1359">
        <v>2</v>
      </c>
      <c r="P1359" s="33" t="e">
        <v>#REF!</v>
      </c>
      <c r="Q1359" s="59">
        <f>O1359/(12+1)</f>
        <v>0.15384615384615385</v>
      </c>
      <c r="R1359" s="33">
        <v>2.427457329886928</v>
      </c>
      <c r="S1359" s="60">
        <f t="shared" ref="S1359:S1369" si="577">1-Q1359</f>
        <v>0.84615384615384615</v>
      </c>
    </row>
    <row r="1360" spans="1:43" x14ac:dyDescent="0.3">
      <c r="O1360">
        <v>3</v>
      </c>
      <c r="P1360" s="33" t="e">
        <v>#REF!</v>
      </c>
      <c r="Q1360" s="59">
        <f t="shared" ref="Q1360:Q1369" si="578">O1360/(12+1)</f>
        <v>0.23076923076923078</v>
      </c>
      <c r="R1360" s="33">
        <v>2.9417235710798626</v>
      </c>
      <c r="S1360" s="60">
        <f t="shared" si="577"/>
        <v>0.76923076923076916</v>
      </c>
    </row>
    <row r="1361" spans="15:19" x14ac:dyDescent="0.3">
      <c r="O1361">
        <v>4</v>
      </c>
      <c r="P1361" s="33" t="e">
        <v>#REF!</v>
      </c>
      <c r="Q1361" s="59">
        <f t="shared" si="578"/>
        <v>0.30769230769230771</v>
      </c>
      <c r="R1361" s="33">
        <v>2.9965182027802895</v>
      </c>
      <c r="S1361" s="60">
        <f t="shared" si="577"/>
        <v>0.69230769230769229</v>
      </c>
    </row>
    <row r="1362" spans="15:19" x14ac:dyDescent="0.3">
      <c r="O1362">
        <v>5</v>
      </c>
      <c r="P1362" s="33" t="e">
        <v>#REF!</v>
      </c>
      <c r="Q1362" s="59">
        <f t="shared" si="578"/>
        <v>0.38461538461538464</v>
      </c>
      <c r="R1362" s="33">
        <v>4.0597351768624099</v>
      </c>
      <c r="S1362" s="60">
        <f t="shared" si="577"/>
        <v>0.61538461538461542</v>
      </c>
    </row>
    <row r="1363" spans="15:19" x14ac:dyDescent="0.3">
      <c r="O1363">
        <v>6</v>
      </c>
      <c r="P1363" s="33" t="e">
        <v>#REF!</v>
      </c>
      <c r="Q1363" s="59">
        <f t="shared" si="578"/>
        <v>0.46153846153846156</v>
      </c>
      <c r="R1363" s="33">
        <v>4.1982178619823447</v>
      </c>
      <c r="S1363" s="60">
        <f t="shared" si="577"/>
        <v>0.53846153846153844</v>
      </c>
    </row>
    <row r="1364" spans="15:19" x14ac:dyDescent="0.3">
      <c r="O1364">
        <v>7</v>
      </c>
      <c r="P1364" s="33" t="e">
        <v>#REF!</v>
      </c>
      <c r="Q1364" s="59">
        <f t="shared" si="578"/>
        <v>0.53846153846153844</v>
      </c>
      <c r="R1364" s="33">
        <v>5.1847057392073763</v>
      </c>
      <c r="S1364" s="60">
        <f t="shared" si="577"/>
        <v>0.46153846153846156</v>
      </c>
    </row>
    <row r="1365" spans="15:19" x14ac:dyDescent="0.3">
      <c r="O1365">
        <v>8</v>
      </c>
      <c r="P1365" s="33" t="e">
        <v>#REF!</v>
      </c>
      <c r="Q1365" s="59">
        <f t="shared" si="578"/>
        <v>0.61538461538461542</v>
      </c>
      <c r="R1365" s="33">
        <v>7.5495963541726265</v>
      </c>
      <c r="S1365" s="60">
        <f t="shared" si="577"/>
        <v>0.38461538461538458</v>
      </c>
    </row>
    <row r="1366" spans="15:19" x14ac:dyDescent="0.3">
      <c r="O1366">
        <v>9</v>
      </c>
      <c r="P1366" s="33" t="e">
        <v>#REF!</v>
      </c>
      <c r="Q1366" s="59">
        <f t="shared" si="578"/>
        <v>0.69230769230769229</v>
      </c>
      <c r="R1366" s="33">
        <v>8.2051016736963209</v>
      </c>
      <c r="S1366" s="60">
        <f t="shared" si="577"/>
        <v>0.30769230769230771</v>
      </c>
    </row>
    <row r="1367" spans="15:19" x14ac:dyDescent="0.3">
      <c r="O1367">
        <v>10</v>
      </c>
      <c r="P1367" s="33" t="e">
        <v>#REF!</v>
      </c>
      <c r="Q1367" s="59">
        <f t="shared" si="578"/>
        <v>0.76923076923076927</v>
      </c>
      <c r="R1367" s="33">
        <v>16.468070205954131</v>
      </c>
      <c r="S1367" s="60">
        <f t="shared" si="577"/>
        <v>0.23076923076923073</v>
      </c>
    </row>
    <row r="1368" spans="15:19" x14ac:dyDescent="0.3">
      <c r="O1368">
        <v>11</v>
      </c>
      <c r="P1368" s="33" t="e">
        <v>#REF!</v>
      </c>
      <c r="Q1368" s="59">
        <f t="shared" si="578"/>
        <v>0.84615384615384615</v>
      </c>
      <c r="R1368" s="33">
        <v>17.006716091902089</v>
      </c>
      <c r="S1368" s="60">
        <f t="shared" si="577"/>
        <v>0.15384615384615385</v>
      </c>
    </row>
    <row r="1369" spans="15:19" x14ac:dyDescent="0.3">
      <c r="O1369">
        <v>12</v>
      </c>
      <c r="P1369" s="33" t="e">
        <v>#REF!</v>
      </c>
      <c r="Q1369" s="59">
        <f t="shared" si="578"/>
        <v>0.92307692307692313</v>
      </c>
      <c r="R1369" s="33">
        <v>23.990296473010147</v>
      </c>
      <c r="S1369" s="60">
        <f t="shared" si="577"/>
        <v>7.6923076923076872E-2</v>
      </c>
    </row>
  </sheetData>
  <sortState ref="R1358:R1369">
    <sortCondition ref="R1358"/>
  </sortState>
  <mergeCells count="2">
    <mergeCell ref="C9:N9"/>
    <mergeCell ref="P9:AA9"/>
  </mergeCells>
  <conditionalFormatting sqref="E906">
    <cfRule type="cellIs" dxfId="0" priority="1" operator="equal">
      <formula>0</formula>
    </cfRule>
  </conditionalFormatting>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2"/>
  <dimension ref="A1:AC36"/>
  <sheetViews>
    <sheetView topLeftCell="B1" zoomScale="70" zoomScaleNormal="70" workbookViewId="0">
      <selection activeCell="P2" sqref="P2"/>
    </sheetView>
  </sheetViews>
  <sheetFormatPr defaultRowHeight="14.4" x14ac:dyDescent="0.3"/>
  <cols>
    <col min="1" max="1" width="14.88671875" bestFit="1" customWidth="1"/>
    <col min="2" max="2" width="9.109375" style="77"/>
    <col min="16" max="16" width="15.109375" style="34" customWidth="1"/>
  </cols>
  <sheetData>
    <row r="1" spans="1:29" x14ac:dyDescent="0.3">
      <c r="A1" s="2" t="s">
        <v>99</v>
      </c>
      <c r="P1" s="75" t="s">
        <v>104</v>
      </c>
    </row>
    <row r="3" spans="1:29" x14ac:dyDescent="0.3">
      <c r="A3" s="72" t="s">
        <v>96</v>
      </c>
      <c r="B3" s="78" t="s">
        <v>35</v>
      </c>
      <c r="C3" s="8" t="s">
        <v>36</v>
      </c>
      <c r="D3" s="8" t="s">
        <v>37</v>
      </c>
      <c r="E3" s="8" t="s">
        <v>38</v>
      </c>
      <c r="F3" s="8" t="s">
        <v>39</v>
      </c>
      <c r="G3" s="8" t="s">
        <v>21</v>
      </c>
      <c r="H3" s="8" t="s">
        <v>40</v>
      </c>
      <c r="I3" s="8" t="s">
        <v>41</v>
      </c>
      <c r="J3" s="8" t="s">
        <v>42</v>
      </c>
      <c r="K3" s="8" t="s">
        <v>43</v>
      </c>
      <c r="L3" s="8" t="s">
        <v>44</v>
      </c>
      <c r="M3" s="8" t="s">
        <v>45</v>
      </c>
      <c r="N3" s="8" t="s">
        <v>46</v>
      </c>
      <c r="O3" s="8"/>
      <c r="P3" s="9" t="s">
        <v>35</v>
      </c>
      <c r="Q3" s="8" t="s">
        <v>36</v>
      </c>
      <c r="R3" s="8" t="s">
        <v>37</v>
      </c>
      <c r="S3" s="8" t="s">
        <v>38</v>
      </c>
      <c r="T3" s="8" t="s">
        <v>39</v>
      </c>
      <c r="U3" s="8" t="s">
        <v>21</v>
      </c>
      <c r="V3" s="8" t="s">
        <v>40</v>
      </c>
      <c r="W3" s="8" t="s">
        <v>41</v>
      </c>
      <c r="X3" s="8" t="s">
        <v>42</v>
      </c>
      <c r="Y3" s="8" t="s">
        <v>43</v>
      </c>
      <c r="Z3" s="8" t="s">
        <v>44</v>
      </c>
      <c r="AA3" s="8" t="s">
        <v>45</v>
      </c>
      <c r="AB3" s="8" t="s">
        <v>46</v>
      </c>
      <c r="AC3" s="8"/>
    </row>
    <row r="4" spans="1:29" x14ac:dyDescent="0.3">
      <c r="A4" s="2" t="s">
        <v>98</v>
      </c>
      <c r="B4" s="76">
        <f>IFERROR(AVERAGE('650 PCAR (Annual Avg)'!B14,'650 PCAR (Annual Avg)'!B47,'650 PCAR (Annual Avg)'!B80,'650 PCAR (Annual Avg)'!B113,'650 PCAR (Annual Avg)'!B146,'650 PCAR (Annual Avg)'!B179,'650 PCAR (Annual Avg)'!B212,'650 PCAR (Annual Avg)'!B245,'650 PCAR (Annual Avg)'!B278,'650 PCAR (Annual Avg)'!B311,'650 PCAR (Annual Avg)'!B344,'650 PCAR (Annual Avg)'!B377,'650 PCAR (Annual Avg)'!B410,'650 PCAR (Annual Avg)'!B443,'650 PCAR (Annual Avg)'!B476,'650 PCAR (Annual Avg)'!B509,'650 PCAR (Annual Avg)'!B542,'650 PCAR (Annual Avg)'!B575,'650 PCAR (Annual Avg)'!B608,'650 PCAR (Annual Avg)'!B641,'650 PCAR (Annual Avg)'!B674,'650 PCAR (Annual Avg)'!B707,'650 PCAR (Annual Avg)'!B740,'650 PCAR (Annual Avg)'!B773,'650 PCAR (Annual Avg)'!B806,'650 PCAR (Annual Avg)'!B839,'650 PCAR (Annual Avg)'!B872,'650 PCAR (Annual Avg)'!B905,'650 PCAR (Annual Avg)'!B938,'650 PCAR (Annual Avg)'!B971,'650 PCAR (Annual Avg)'!B1004,'650 PCAR (Annual Avg)'!B1037,'650 PCAR (Annual Avg)'!B1070,'650 PCAR (Annual Avg)'!B1103,'650 PCAR (Annual Avg)'!B1136,'650 PCAR (Annual Avg)'!B1169),"")</f>
        <v>1.1063888888888889</v>
      </c>
      <c r="C4" s="7">
        <f>IFERROR(AVERAGE('650 PCAR (Annual Avg)'!C14,'650 PCAR (Annual Avg)'!C47,'650 PCAR (Annual Avg)'!C80,'650 PCAR (Annual Avg)'!C113,'650 PCAR (Annual Avg)'!C146,'650 PCAR (Annual Avg)'!C179,'650 PCAR (Annual Avg)'!C212,'650 PCAR (Annual Avg)'!C245,'650 PCAR (Annual Avg)'!C278,'650 PCAR (Annual Avg)'!C311,'650 PCAR (Annual Avg)'!C344,'650 PCAR (Annual Avg)'!C377,'650 PCAR (Annual Avg)'!C410,'650 PCAR (Annual Avg)'!C443,'650 PCAR (Annual Avg)'!C476,'650 PCAR (Annual Avg)'!C509,'650 PCAR (Annual Avg)'!C542,'650 PCAR (Annual Avg)'!C575,'650 PCAR (Annual Avg)'!C608,'650 PCAR (Annual Avg)'!C641,'650 PCAR (Annual Avg)'!C674,'650 PCAR (Annual Avg)'!C707,'650 PCAR (Annual Avg)'!C740,'650 PCAR (Annual Avg)'!C773,'650 PCAR (Annual Avg)'!C806,'650 PCAR (Annual Avg)'!C839,'650 PCAR (Annual Avg)'!C872,'650 PCAR (Annual Avg)'!C905,'650 PCAR (Annual Avg)'!C938,'650 PCAR (Annual Avg)'!C971,'650 PCAR (Annual Avg)'!C1004,'650 PCAR (Annual Avg)'!C1037,'650 PCAR (Annual Avg)'!C1070,'650 PCAR (Annual Avg)'!C1103,'650 PCAR (Annual Avg)'!C1136,'650 PCAR (Annual Avg)'!C1169),"")</f>
        <v>6.3901666666666657</v>
      </c>
      <c r="D4" s="7">
        <f>IFERROR(AVERAGE('650 PCAR (Annual Avg)'!D14,'650 PCAR (Annual Avg)'!D47,'650 PCAR (Annual Avg)'!D80,'650 PCAR (Annual Avg)'!D113,'650 PCAR (Annual Avg)'!D146,'650 PCAR (Annual Avg)'!D179,'650 PCAR (Annual Avg)'!D212,'650 PCAR (Annual Avg)'!D245,'650 PCAR (Annual Avg)'!D278,'650 PCAR (Annual Avg)'!D311,'650 PCAR (Annual Avg)'!D344,'650 PCAR (Annual Avg)'!D377,'650 PCAR (Annual Avg)'!D410,'650 PCAR (Annual Avg)'!D443,'650 PCAR (Annual Avg)'!D476,'650 PCAR (Annual Avg)'!D509,'650 PCAR (Annual Avg)'!D542,'650 PCAR (Annual Avg)'!D575,'650 PCAR (Annual Avg)'!D608,'650 PCAR (Annual Avg)'!D641,'650 PCAR (Annual Avg)'!D674,'650 PCAR (Annual Avg)'!D707,'650 PCAR (Annual Avg)'!D740,'650 PCAR (Annual Avg)'!D773,'650 PCAR (Annual Avg)'!D806,'650 PCAR (Annual Avg)'!D839,'650 PCAR (Annual Avg)'!D872,'650 PCAR (Annual Avg)'!D905,'650 PCAR (Annual Avg)'!D938,'650 PCAR (Annual Avg)'!D971,'650 PCAR (Annual Avg)'!D1004,'650 PCAR (Annual Avg)'!D1037,'650 PCAR (Annual Avg)'!D1070,'650 PCAR (Annual Avg)'!D1103,'650 PCAR (Annual Avg)'!D1136,'650 PCAR (Annual Avg)'!D1169),"")</f>
        <v>5.2047222222222222</v>
      </c>
      <c r="E4" s="7">
        <f>IFERROR(AVERAGE('650 PCAR (Annual Avg)'!E14,'650 PCAR (Annual Avg)'!E47,'650 PCAR (Annual Avg)'!E80,'650 PCAR (Annual Avg)'!E113,'650 PCAR (Annual Avg)'!E146,'650 PCAR (Annual Avg)'!E179,'650 PCAR (Annual Avg)'!E212,'650 PCAR (Annual Avg)'!E245,'650 PCAR (Annual Avg)'!E278,'650 PCAR (Annual Avg)'!E311,'650 PCAR (Annual Avg)'!E344,'650 PCAR (Annual Avg)'!E377,'650 PCAR (Annual Avg)'!E410,'650 PCAR (Annual Avg)'!E443,'650 PCAR (Annual Avg)'!E476,'650 PCAR (Annual Avg)'!E509,'650 PCAR (Annual Avg)'!E542,'650 PCAR (Annual Avg)'!E575,'650 PCAR (Annual Avg)'!E608,'650 PCAR (Annual Avg)'!E641,'650 PCAR (Annual Avg)'!E674,'650 PCAR (Annual Avg)'!E707,'650 PCAR (Annual Avg)'!E740,'650 PCAR (Annual Avg)'!E773,'650 PCAR (Annual Avg)'!E806,'650 PCAR (Annual Avg)'!E839,'650 PCAR (Annual Avg)'!E872,'650 PCAR (Annual Avg)'!E905,'650 PCAR (Annual Avg)'!E938,'650 PCAR (Annual Avg)'!E971,'650 PCAR (Annual Avg)'!E1004,'650 PCAR (Annual Avg)'!E1037,'650 PCAR (Annual Avg)'!E1070,'650 PCAR (Annual Avg)'!E1103,'650 PCAR (Annual Avg)'!E1136,'650 PCAR (Annual Avg)'!E1169),"")</f>
        <v>4.6174999999999997</v>
      </c>
      <c r="F4" s="7">
        <f>IFERROR(AVERAGE('650 PCAR (Annual Avg)'!F14,'650 PCAR (Annual Avg)'!F47,'650 PCAR (Annual Avg)'!F80,'650 PCAR (Annual Avg)'!F113,'650 PCAR (Annual Avg)'!F146,'650 PCAR (Annual Avg)'!F179,'650 PCAR (Annual Avg)'!F212,'650 PCAR (Annual Avg)'!F245,'650 PCAR (Annual Avg)'!F278,'650 PCAR (Annual Avg)'!F311,'650 PCAR (Annual Avg)'!F344,'650 PCAR (Annual Avg)'!F377,'650 PCAR (Annual Avg)'!F410,'650 PCAR (Annual Avg)'!F443,'650 PCAR (Annual Avg)'!F476,'650 PCAR (Annual Avg)'!F509,'650 PCAR (Annual Avg)'!F542,'650 PCAR (Annual Avg)'!F575,'650 PCAR (Annual Avg)'!F608,'650 PCAR (Annual Avg)'!F641,'650 PCAR (Annual Avg)'!F674,'650 PCAR (Annual Avg)'!F707,'650 PCAR (Annual Avg)'!F740,'650 PCAR (Annual Avg)'!F773,'650 PCAR (Annual Avg)'!F806,'650 PCAR (Annual Avg)'!F839,'650 PCAR (Annual Avg)'!F872,'650 PCAR (Annual Avg)'!F905,'650 PCAR (Annual Avg)'!F938,'650 PCAR (Annual Avg)'!F971,'650 PCAR (Annual Avg)'!F1004,'650 PCAR (Annual Avg)'!F1037,'650 PCAR (Annual Avg)'!F1070,'650 PCAR (Annual Avg)'!F1103,'650 PCAR (Annual Avg)'!F1136,'650 PCAR (Annual Avg)'!F1169),"")</f>
        <v>4.4730555555555567</v>
      </c>
      <c r="G4" s="7">
        <f>IFERROR(AVERAGE('650 PCAR (Annual Avg)'!G14,'650 PCAR (Annual Avg)'!G47,'650 PCAR (Annual Avg)'!G80,'650 PCAR (Annual Avg)'!G113,'650 PCAR (Annual Avg)'!G146,'650 PCAR (Annual Avg)'!G179,'650 PCAR (Annual Avg)'!G212,'650 PCAR (Annual Avg)'!G245,'650 PCAR (Annual Avg)'!G278,'650 PCAR (Annual Avg)'!G311,'650 PCAR (Annual Avg)'!G344,'650 PCAR (Annual Avg)'!G377,'650 PCAR (Annual Avg)'!G410,'650 PCAR (Annual Avg)'!G443,'650 PCAR (Annual Avg)'!G476,'650 PCAR (Annual Avg)'!G509,'650 PCAR (Annual Avg)'!G542,'650 PCAR (Annual Avg)'!G575,'650 PCAR (Annual Avg)'!G608,'650 PCAR (Annual Avg)'!G641,'650 PCAR (Annual Avg)'!G674,'650 PCAR (Annual Avg)'!G707,'650 PCAR (Annual Avg)'!G740,'650 PCAR (Annual Avg)'!G773,'650 PCAR (Annual Avg)'!G806,'650 PCAR (Annual Avg)'!G839,'650 PCAR (Annual Avg)'!G872,'650 PCAR (Annual Avg)'!G905,'650 PCAR (Annual Avg)'!G938,'650 PCAR (Annual Avg)'!G971,'650 PCAR (Annual Avg)'!G1004,'650 PCAR (Annual Avg)'!G1037,'650 PCAR (Annual Avg)'!G1070,'650 PCAR (Annual Avg)'!G1103,'650 PCAR (Annual Avg)'!G1136,'650 PCAR (Annual Avg)'!G1169),"")</f>
        <v>6.1908333333333356</v>
      </c>
      <c r="H4" s="7">
        <f>IFERROR(AVERAGE('650 PCAR (Annual Avg)'!H14,'650 PCAR (Annual Avg)'!H47,'650 PCAR (Annual Avg)'!H80,'650 PCAR (Annual Avg)'!H113,'650 PCAR (Annual Avg)'!H146,'650 PCAR (Annual Avg)'!H179,'650 PCAR (Annual Avg)'!H212,'650 PCAR (Annual Avg)'!H245,'650 PCAR (Annual Avg)'!H278,'650 PCAR (Annual Avg)'!H311,'650 PCAR (Annual Avg)'!H344,'650 PCAR (Annual Avg)'!H377,'650 PCAR (Annual Avg)'!H410,'650 PCAR (Annual Avg)'!H443,'650 PCAR (Annual Avg)'!H476,'650 PCAR (Annual Avg)'!H509,'650 PCAR (Annual Avg)'!H542,'650 PCAR (Annual Avg)'!H575,'650 PCAR (Annual Avg)'!H608,'650 PCAR (Annual Avg)'!H641,'650 PCAR (Annual Avg)'!H674,'650 PCAR (Annual Avg)'!H707,'650 PCAR (Annual Avg)'!H740,'650 PCAR (Annual Avg)'!H773,'650 PCAR (Annual Avg)'!H806,'650 PCAR (Annual Avg)'!H839,'650 PCAR (Annual Avg)'!H872,'650 PCAR (Annual Avg)'!H905,'650 PCAR (Annual Avg)'!H938,'650 PCAR (Annual Avg)'!H971,'650 PCAR (Annual Avg)'!H1004,'650 PCAR (Annual Avg)'!H1037,'650 PCAR (Annual Avg)'!H1070,'650 PCAR (Annual Avg)'!H1103,'650 PCAR (Annual Avg)'!H1136,'650 PCAR (Annual Avg)'!H1169),"")</f>
        <v>11.797222222222219</v>
      </c>
      <c r="I4" s="7">
        <f>IFERROR(AVERAGE('650 PCAR (Annual Avg)'!I14,'650 PCAR (Annual Avg)'!I47,'650 PCAR (Annual Avg)'!I80,'650 PCAR (Annual Avg)'!I113,'650 PCAR (Annual Avg)'!I146,'650 PCAR (Annual Avg)'!I179,'650 PCAR (Annual Avg)'!I212,'650 PCAR (Annual Avg)'!I245,'650 PCAR (Annual Avg)'!I278,'650 PCAR (Annual Avg)'!I311,'650 PCAR (Annual Avg)'!I344,'650 PCAR (Annual Avg)'!I377,'650 PCAR (Annual Avg)'!I410,'650 PCAR (Annual Avg)'!I443,'650 PCAR (Annual Avg)'!I476,'650 PCAR (Annual Avg)'!I509,'650 PCAR (Annual Avg)'!I542,'650 PCAR (Annual Avg)'!I575,'650 PCAR (Annual Avg)'!I608,'650 PCAR (Annual Avg)'!I641,'650 PCAR (Annual Avg)'!I674,'650 PCAR (Annual Avg)'!I707,'650 PCAR (Annual Avg)'!I740,'650 PCAR (Annual Avg)'!I773,'650 PCAR (Annual Avg)'!I806,'650 PCAR (Annual Avg)'!I839,'650 PCAR (Annual Avg)'!I872,'650 PCAR (Annual Avg)'!I905,'650 PCAR (Annual Avg)'!I938,'650 PCAR (Annual Avg)'!I971,'650 PCAR (Annual Avg)'!I1004,'650 PCAR (Annual Avg)'!I1037,'650 PCAR (Annual Avg)'!I1070,'650 PCAR (Annual Avg)'!I1103,'650 PCAR (Annual Avg)'!I1136,'650 PCAR (Annual Avg)'!I1169),"")</f>
        <v>71.166666666666671</v>
      </c>
      <c r="J4" s="7">
        <f>IFERROR(AVERAGE('650 PCAR (Annual Avg)'!J14,'650 PCAR (Annual Avg)'!J47,'650 PCAR (Annual Avg)'!J80,'650 PCAR (Annual Avg)'!J113,'650 PCAR (Annual Avg)'!J146,'650 PCAR (Annual Avg)'!J179,'650 PCAR (Annual Avg)'!J212,'650 PCAR (Annual Avg)'!J245,'650 PCAR (Annual Avg)'!J278,'650 PCAR (Annual Avg)'!J311,'650 PCAR (Annual Avg)'!J344,'650 PCAR (Annual Avg)'!J377,'650 PCAR (Annual Avg)'!J410,'650 PCAR (Annual Avg)'!J443,'650 PCAR (Annual Avg)'!J476,'650 PCAR (Annual Avg)'!J509,'650 PCAR (Annual Avg)'!J542,'650 PCAR (Annual Avg)'!J575,'650 PCAR (Annual Avg)'!J608,'650 PCAR (Annual Avg)'!J641,'650 PCAR (Annual Avg)'!J674,'650 PCAR (Annual Avg)'!J707,'650 PCAR (Annual Avg)'!J740,'650 PCAR (Annual Avg)'!J773,'650 PCAR (Annual Avg)'!J806,'650 PCAR (Annual Avg)'!J839,'650 PCAR (Annual Avg)'!J872,'650 PCAR (Annual Avg)'!J905,'650 PCAR (Annual Avg)'!J938,'650 PCAR (Annual Avg)'!J971,'650 PCAR (Annual Avg)'!J1004,'650 PCAR (Annual Avg)'!J1037,'650 PCAR (Annual Avg)'!J1070,'650 PCAR (Annual Avg)'!J1103,'650 PCAR (Annual Avg)'!J1136,'650 PCAR (Annual Avg)'!J1169),"")</f>
        <v>117.61944444444445</v>
      </c>
      <c r="K4" s="7">
        <f>IFERROR(AVERAGE('650 PCAR (Annual Avg)'!K14,'650 PCAR (Annual Avg)'!K47,'650 PCAR (Annual Avg)'!K80,'650 PCAR (Annual Avg)'!K113,'650 PCAR (Annual Avg)'!K146,'650 PCAR (Annual Avg)'!K179,'650 PCAR (Annual Avg)'!K212,'650 PCAR (Annual Avg)'!K245,'650 PCAR (Annual Avg)'!K278,'650 PCAR (Annual Avg)'!K311,'650 PCAR (Annual Avg)'!K344,'650 PCAR (Annual Avg)'!K377,'650 PCAR (Annual Avg)'!K410,'650 PCAR (Annual Avg)'!K443,'650 PCAR (Annual Avg)'!K476,'650 PCAR (Annual Avg)'!K509,'650 PCAR (Annual Avg)'!K542,'650 PCAR (Annual Avg)'!K575,'650 PCAR (Annual Avg)'!K608,'650 PCAR (Annual Avg)'!K641,'650 PCAR (Annual Avg)'!K674,'650 PCAR (Annual Avg)'!K707,'650 PCAR (Annual Avg)'!K740,'650 PCAR (Annual Avg)'!K773,'650 PCAR (Annual Avg)'!K806,'650 PCAR (Annual Avg)'!K839,'650 PCAR (Annual Avg)'!K872,'650 PCAR (Annual Avg)'!K905,'650 PCAR (Annual Avg)'!K938,'650 PCAR (Annual Avg)'!K971,'650 PCAR (Annual Avg)'!K1004,'650 PCAR (Annual Avg)'!K1037,'650 PCAR (Annual Avg)'!K1070,'650 PCAR (Annual Avg)'!K1103,'650 PCAR (Annual Avg)'!K1136,'650 PCAR (Annual Avg)'!K1169),"")</f>
        <v>67.427777777777763</v>
      </c>
      <c r="L4" s="7">
        <f>IFERROR(AVERAGE('650 PCAR (Annual Avg)'!L14,'650 PCAR (Annual Avg)'!L47,'650 PCAR (Annual Avg)'!L80,'650 PCAR (Annual Avg)'!L113,'650 PCAR (Annual Avg)'!L146,'650 PCAR (Annual Avg)'!L179,'650 PCAR (Annual Avg)'!L212,'650 PCAR (Annual Avg)'!L245,'650 PCAR (Annual Avg)'!L278,'650 PCAR (Annual Avg)'!L311,'650 PCAR (Annual Avg)'!L344,'650 PCAR (Annual Avg)'!L377,'650 PCAR (Annual Avg)'!L410,'650 PCAR (Annual Avg)'!L443,'650 PCAR (Annual Avg)'!L476,'650 PCAR (Annual Avg)'!L509,'650 PCAR (Annual Avg)'!L542,'650 PCAR (Annual Avg)'!L575,'650 PCAR (Annual Avg)'!L608,'650 PCAR (Annual Avg)'!L641,'650 PCAR (Annual Avg)'!L674,'650 PCAR (Annual Avg)'!L707,'650 PCAR (Annual Avg)'!L740,'650 PCAR (Annual Avg)'!L773,'650 PCAR (Annual Avg)'!L806,'650 PCAR (Annual Avg)'!L839,'650 PCAR (Annual Avg)'!L872,'650 PCAR (Annual Avg)'!L905,'650 PCAR (Annual Avg)'!L938,'650 PCAR (Annual Avg)'!L971,'650 PCAR (Annual Avg)'!L1004,'650 PCAR (Annual Avg)'!L1037,'650 PCAR (Annual Avg)'!L1070,'650 PCAR (Annual Avg)'!L1103,'650 PCAR (Annual Avg)'!L1136,'650 PCAR (Annual Avg)'!L1169),"")</f>
        <v>34.410977777777781</v>
      </c>
      <c r="M4" s="7">
        <f>IFERROR(AVERAGE('650 PCAR (Annual Avg)'!M14,'650 PCAR (Annual Avg)'!M47,'650 PCAR (Annual Avg)'!M80,'650 PCAR (Annual Avg)'!M113,'650 PCAR (Annual Avg)'!M146,'650 PCAR (Annual Avg)'!M179,'650 PCAR (Annual Avg)'!M212,'650 PCAR (Annual Avg)'!M245,'650 PCAR (Annual Avg)'!M278,'650 PCAR (Annual Avg)'!M311,'650 PCAR (Annual Avg)'!M344,'650 PCAR (Annual Avg)'!M377,'650 PCAR (Annual Avg)'!M410,'650 PCAR (Annual Avg)'!M443,'650 PCAR (Annual Avg)'!M476,'650 PCAR (Annual Avg)'!M509,'650 PCAR (Annual Avg)'!M542,'650 PCAR (Annual Avg)'!M575,'650 PCAR (Annual Avg)'!M608,'650 PCAR (Annual Avg)'!M641,'650 PCAR (Annual Avg)'!M674,'650 PCAR (Annual Avg)'!M707,'650 PCAR (Annual Avg)'!M740,'650 PCAR (Annual Avg)'!M773,'650 PCAR (Annual Avg)'!M806,'650 PCAR (Annual Avg)'!M839,'650 PCAR (Annual Avg)'!M872,'650 PCAR (Annual Avg)'!M905,'650 PCAR (Annual Avg)'!M938,'650 PCAR (Annual Avg)'!M971,'650 PCAR (Annual Avg)'!M1004,'650 PCAR (Annual Avg)'!M1037,'650 PCAR (Annual Avg)'!M1070,'650 PCAR (Annual Avg)'!M1103,'650 PCAR (Annual Avg)'!M1136,'650 PCAR (Annual Avg)'!M1169),"")</f>
        <v>15.852588888888887</v>
      </c>
      <c r="N4" s="7">
        <f>IFERROR(AVERAGE('650 PCAR (Annual Avg)'!N14,'650 PCAR (Annual Avg)'!N47,'650 PCAR (Annual Avg)'!N80,'650 PCAR (Annual Avg)'!N113,'650 PCAR (Annual Avg)'!N146,'650 PCAR (Annual Avg)'!N179,'650 PCAR (Annual Avg)'!N212,'650 PCAR (Annual Avg)'!N245,'650 PCAR (Annual Avg)'!N278,'650 PCAR (Annual Avg)'!N311,'650 PCAR (Annual Avg)'!N344,'650 PCAR (Annual Avg)'!N377,'650 PCAR (Annual Avg)'!N410,'650 PCAR (Annual Avg)'!N443,'650 PCAR (Annual Avg)'!N476,'650 PCAR (Annual Avg)'!N509,'650 PCAR (Annual Avg)'!N542,'650 PCAR (Annual Avg)'!N575,'650 PCAR (Annual Avg)'!N608,'650 PCAR (Annual Avg)'!N641,'650 PCAR (Annual Avg)'!N674,'650 PCAR (Annual Avg)'!N707,'650 PCAR (Annual Avg)'!N740,'650 PCAR (Annual Avg)'!N773,'650 PCAR (Annual Avg)'!N806,'650 PCAR (Annual Avg)'!N839,'650 PCAR (Annual Avg)'!N872,'650 PCAR (Annual Avg)'!N905,'650 PCAR (Annual Avg)'!N938,'650 PCAR (Annual Avg)'!N971,'650 PCAR (Annual Avg)'!N1004,'650 PCAR (Annual Avg)'!N1037,'650 PCAR (Annual Avg)'!N1070,'650 PCAR (Annual Avg)'!N1103,'650 PCAR (Annual Avg)'!N1136,'650 PCAR (Annual Avg)'!N1169),"")</f>
        <v>9.135577777777776</v>
      </c>
      <c r="O4" s="7"/>
      <c r="P4" s="76">
        <f>IFERROR(AVERAGE('650 PCAR (Annual Avg)'!P14,'650 PCAR (Annual Avg)'!P47,'650 PCAR (Annual Avg)'!P80,'650 PCAR (Annual Avg)'!P113,'650 PCAR (Annual Avg)'!P146,'650 PCAR (Annual Avg)'!P179,'650 PCAR (Annual Avg)'!P212,'650 PCAR (Annual Avg)'!P245,'650 PCAR (Annual Avg)'!P278,'650 PCAR (Annual Avg)'!P311,'650 PCAR (Annual Avg)'!P344,'650 PCAR (Annual Avg)'!P377,'650 PCAR (Annual Avg)'!P410,'650 PCAR (Annual Avg)'!P443,'650 PCAR (Annual Avg)'!P476,'650 PCAR (Annual Avg)'!P509,'650 PCAR (Annual Avg)'!P542,'650 PCAR (Annual Avg)'!P575,'650 PCAR (Annual Avg)'!P608,'650 PCAR (Annual Avg)'!P641,'650 PCAR (Annual Avg)'!P674,'650 PCAR (Annual Avg)'!P707,'650 PCAR (Annual Avg)'!P740,'650 PCAR (Annual Avg)'!P773,'650 PCAR (Annual Avg)'!P806,'650 PCAR (Annual Avg)'!P839,'650 PCAR (Annual Avg)'!P872,'650 PCAR (Annual Avg)'!P905,'650 PCAR (Annual Avg)'!P938,'650 PCAR (Annual Avg)'!P971,'650 PCAR (Annual Avg)'!P1004,'650 PCAR (Annual Avg)'!P1037,'650 PCAR (Annual Avg)'!P1070,'650 PCAR (Annual Avg)'!P1103,'650 PCAR (Annual Avg)'!P1136,'650 PCAR (Annual Avg)'!P1169),"")</f>
        <v>1</v>
      </c>
      <c r="Q4" s="7">
        <f>IFERROR(AVERAGE('650 PCAR (Annual Avg)'!Q14,'650 PCAR (Annual Avg)'!Q47,'650 PCAR (Annual Avg)'!Q80,'650 PCAR (Annual Avg)'!Q113,'650 PCAR (Annual Avg)'!Q146,'650 PCAR (Annual Avg)'!Q179,'650 PCAR (Annual Avg)'!Q212,'650 PCAR (Annual Avg)'!Q245,'650 PCAR (Annual Avg)'!Q278,'650 PCAR (Annual Avg)'!Q311,'650 PCAR (Annual Avg)'!Q344,'650 PCAR (Annual Avg)'!Q377,'650 PCAR (Annual Avg)'!Q410,'650 PCAR (Annual Avg)'!Q443,'650 PCAR (Annual Avg)'!Q476,'650 PCAR (Annual Avg)'!Q509,'650 PCAR (Annual Avg)'!Q542,'650 PCAR (Annual Avg)'!Q575,'650 PCAR (Annual Avg)'!Q608,'650 PCAR (Annual Avg)'!Q641,'650 PCAR (Annual Avg)'!Q674,'650 PCAR (Annual Avg)'!Q707,'650 PCAR (Annual Avg)'!Q740,'650 PCAR (Annual Avg)'!Q773,'650 PCAR (Annual Avg)'!Q806,'650 PCAR (Annual Avg)'!Q839,'650 PCAR (Annual Avg)'!Q872,'650 PCAR (Annual Avg)'!Q905,'650 PCAR (Annual Avg)'!Q938,'650 PCAR (Annual Avg)'!Q971,'650 PCAR (Annual Avg)'!Q1004,'650 PCAR (Annual Avg)'!Q1037,'650 PCAR (Annual Avg)'!Q1070,'650 PCAR (Annual Avg)'!Q1103,'650 PCAR (Annual Avg)'!Q1136,'650 PCAR (Annual Avg)'!Q1169),"")</f>
        <v>5.5807522237251312</v>
      </c>
      <c r="R4" s="7">
        <f>IFERROR(AVERAGE('650 PCAR (Annual Avg)'!R14,'650 PCAR (Annual Avg)'!R47,'650 PCAR (Annual Avg)'!R80,'650 PCAR (Annual Avg)'!R113,'650 PCAR (Annual Avg)'!R146,'650 PCAR (Annual Avg)'!R179,'650 PCAR (Annual Avg)'!R212,'650 PCAR (Annual Avg)'!R245,'650 PCAR (Annual Avg)'!R278,'650 PCAR (Annual Avg)'!R311,'650 PCAR (Annual Avg)'!R344,'650 PCAR (Annual Avg)'!R377,'650 PCAR (Annual Avg)'!R410,'650 PCAR (Annual Avg)'!R443,'650 PCAR (Annual Avg)'!R476,'650 PCAR (Annual Avg)'!R509,'650 PCAR (Annual Avg)'!R542,'650 PCAR (Annual Avg)'!R575,'650 PCAR (Annual Avg)'!R608,'650 PCAR (Annual Avg)'!R641,'650 PCAR (Annual Avg)'!R674,'650 PCAR (Annual Avg)'!R707,'650 PCAR (Annual Avg)'!R740,'650 PCAR (Annual Avg)'!R773,'650 PCAR (Annual Avg)'!R806,'650 PCAR (Annual Avg)'!R839,'650 PCAR (Annual Avg)'!R872,'650 PCAR (Annual Avg)'!R905,'650 PCAR (Annual Avg)'!R938,'650 PCAR (Annual Avg)'!R971,'650 PCAR (Annual Avg)'!R1004,'650 PCAR (Annual Avg)'!R1037,'650 PCAR (Annual Avg)'!R1070,'650 PCAR (Annual Avg)'!R1103,'650 PCAR (Annual Avg)'!R1136,'650 PCAR (Annual Avg)'!R1169),"")</f>
        <v>4.5454628385600166</v>
      </c>
      <c r="S4" s="7">
        <f>IFERROR(AVERAGE('650 PCAR (Annual Avg)'!S14,'650 PCAR (Annual Avg)'!S47,'650 PCAR (Annual Avg)'!S80,'650 PCAR (Annual Avg)'!S113,'650 PCAR (Annual Avg)'!S146,'650 PCAR (Annual Avg)'!S179,'650 PCAR (Annual Avg)'!S212,'650 PCAR (Annual Avg)'!S245,'650 PCAR (Annual Avg)'!S278,'650 PCAR (Annual Avg)'!S311,'650 PCAR (Annual Avg)'!S344,'650 PCAR (Annual Avg)'!S377,'650 PCAR (Annual Avg)'!S410,'650 PCAR (Annual Avg)'!S443,'650 PCAR (Annual Avg)'!S476,'650 PCAR (Annual Avg)'!S509,'650 PCAR (Annual Avg)'!S542,'650 PCAR (Annual Avg)'!S575,'650 PCAR (Annual Avg)'!S608,'650 PCAR (Annual Avg)'!S641,'650 PCAR (Annual Avg)'!S674,'650 PCAR (Annual Avg)'!S707,'650 PCAR (Annual Avg)'!S740,'650 PCAR (Annual Avg)'!S773,'650 PCAR (Annual Avg)'!S806,'650 PCAR (Annual Avg)'!S839,'650 PCAR (Annual Avg)'!S872,'650 PCAR (Annual Avg)'!S905,'650 PCAR (Annual Avg)'!S938,'650 PCAR (Annual Avg)'!S971,'650 PCAR (Annual Avg)'!S1004,'650 PCAR (Annual Avg)'!S1037,'650 PCAR (Annual Avg)'!S1070,'650 PCAR (Annual Avg)'!S1103,'650 PCAR (Annual Avg)'!S1136,'650 PCAR (Annual Avg)'!S1169),"")</f>
        <v>4.032621485050071</v>
      </c>
      <c r="T4" s="7">
        <f>IFERROR(AVERAGE('650 PCAR (Annual Avg)'!T14,'650 PCAR (Annual Avg)'!T47,'650 PCAR (Annual Avg)'!T80,'650 PCAR (Annual Avg)'!T113,'650 PCAR (Annual Avg)'!T146,'650 PCAR (Annual Avg)'!T179,'650 PCAR (Annual Avg)'!T212,'650 PCAR (Annual Avg)'!T245,'650 PCAR (Annual Avg)'!T278,'650 PCAR (Annual Avg)'!T311,'650 PCAR (Annual Avg)'!T344,'650 PCAR (Annual Avg)'!T377,'650 PCAR (Annual Avg)'!T410,'650 PCAR (Annual Avg)'!T443,'650 PCAR (Annual Avg)'!T476,'650 PCAR (Annual Avg)'!T509,'650 PCAR (Annual Avg)'!T542,'650 PCAR (Annual Avg)'!T575,'650 PCAR (Annual Avg)'!T608,'650 PCAR (Annual Avg)'!T641,'650 PCAR (Annual Avg)'!T674,'650 PCAR (Annual Avg)'!T707,'650 PCAR (Annual Avg)'!T740,'650 PCAR (Annual Avg)'!T773,'650 PCAR (Annual Avg)'!T806,'650 PCAR (Annual Avg)'!T839,'650 PCAR (Annual Avg)'!T872,'650 PCAR (Annual Avg)'!T905,'650 PCAR (Annual Avg)'!T938,'650 PCAR (Annual Avg)'!T971,'650 PCAR (Annual Avg)'!T1004,'650 PCAR (Annual Avg)'!T1037,'650 PCAR (Annual Avg)'!T1070,'650 PCAR (Annual Avg)'!T1103,'650 PCAR (Annual Avg)'!T1136,'650 PCAR (Annual Avg)'!T1169),"")</f>
        <v>3.9064731861734519</v>
      </c>
      <c r="U4" s="7">
        <f>IFERROR(AVERAGE('650 PCAR (Annual Avg)'!U14,'650 PCAR (Annual Avg)'!U47,'650 PCAR (Annual Avg)'!U80,'650 PCAR (Annual Avg)'!U113,'650 PCAR (Annual Avg)'!U146,'650 PCAR (Annual Avg)'!U179,'650 PCAR (Annual Avg)'!U212,'650 PCAR (Annual Avg)'!U245,'650 PCAR (Annual Avg)'!U278,'650 PCAR (Annual Avg)'!U311,'650 PCAR (Annual Avg)'!U344,'650 PCAR (Annual Avg)'!U377,'650 PCAR (Annual Avg)'!U410,'650 PCAR (Annual Avg)'!U443,'650 PCAR (Annual Avg)'!U476,'650 PCAR (Annual Avg)'!U509,'650 PCAR (Annual Avg)'!U542,'650 PCAR (Annual Avg)'!U575,'650 PCAR (Annual Avg)'!U608,'650 PCAR (Annual Avg)'!U641,'650 PCAR (Annual Avg)'!U674,'650 PCAR (Annual Avg)'!U707,'650 PCAR (Annual Avg)'!U740,'650 PCAR (Annual Avg)'!U773,'650 PCAR (Annual Avg)'!U806,'650 PCAR (Annual Avg)'!U839,'650 PCAR (Annual Avg)'!U872,'650 PCAR (Annual Avg)'!U905,'650 PCAR (Annual Avg)'!U938,'650 PCAR (Annual Avg)'!U971,'650 PCAR (Annual Avg)'!U1004,'650 PCAR (Annual Avg)'!U1037,'650 PCAR (Annual Avg)'!U1070,'650 PCAR (Annual Avg)'!U1103,'650 PCAR (Annual Avg)'!U1136,'650 PCAR (Annual Avg)'!U1169),"")</f>
        <v>5.4066675712753982</v>
      </c>
      <c r="V4" s="7">
        <f>IFERROR(AVERAGE('650 PCAR (Annual Avg)'!V14,'650 PCAR (Annual Avg)'!V47,'650 PCAR (Annual Avg)'!V80,'650 PCAR (Annual Avg)'!V113,'650 PCAR (Annual Avg)'!V146,'650 PCAR (Annual Avg)'!V179,'650 PCAR (Annual Avg)'!V212,'650 PCAR (Annual Avg)'!V245,'650 PCAR (Annual Avg)'!V278,'650 PCAR (Annual Avg)'!V311,'650 PCAR (Annual Avg)'!V344,'650 PCAR (Annual Avg)'!V377,'650 PCAR (Annual Avg)'!V410,'650 PCAR (Annual Avg)'!V443,'650 PCAR (Annual Avg)'!V476,'650 PCAR (Annual Avg)'!V509,'650 PCAR (Annual Avg)'!V542,'650 PCAR (Annual Avg)'!V575,'650 PCAR (Annual Avg)'!V608,'650 PCAR (Annual Avg)'!V641,'650 PCAR (Annual Avg)'!V674,'650 PCAR (Annual Avg)'!V707,'650 PCAR (Annual Avg)'!V740,'650 PCAR (Annual Avg)'!V773,'650 PCAR (Annual Avg)'!V806,'650 PCAR (Annual Avg)'!V839,'650 PCAR (Annual Avg)'!V872,'650 PCAR (Annual Avg)'!V905,'650 PCAR (Annual Avg)'!V938,'650 PCAR (Annual Avg)'!V971,'650 PCAR (Annual Avg)'!V1004,'650 PCAR (Annual Avg)'!V1037,'650 PCAR (Annual Avg)'!V1070,'650 PCAR (Annual Avg)'!V1103,'650 PCAR (Annual Avg)'!V1136,'650 PCAR (Annual Avg)'!V1169),"")</f>
        <v>10.302919717865397</v>
      </c>
      <c r="W4" s="7">
        <f>IFERROR(AVERAGE('650 PCAR (Annual Avg)'!W14,'650 PCAR (Annual Avg)'!W47,'650 PCAR (Annual Avg)'!W80,'650 PCAR (Annual Avg)'!W113,'650 PCAR (Annual Avg)'!W146,'650 PCAR (Annual Avg)'!W179,'650 PCAR (Annual Avg)'!W212,'650 PCAR (Annual Avg)'!W245,'650 PCAR (Annual Avg)'!W278,'650 PCAR (Annual Avg)'!W311,'650 PCAR (Annual Avg)'!W344,'650 PCAR (Annual Avg)'!W377,'650 PCAR (Annual Avg)'!W410,'650 PCAR (Annual Avg)'!W443,'650 PCAR (Annual Avg)'!W476,'650 PCAR (Annual Avg)'!W509,'650 PCAR (Annual Avg)'!W542,'650 PCAR (Annual Avg)'!W575,'650 PCAR (Annual Avg)'!W608,'650 PCAR (Annual Avg)'!W641,'650 PCAR (Annual Avg)'!W674,'650 PCAR (Annual Avg)'!W707,'650 PCAR (Annual Avg)'!W740,'650 PCAR (Annual Avg)'!W773,'650 PCAR (Annual Avg)'!W806,'650 PCAR (Annual Avg)'!W839,'650 PCAR (Annual Avg)'!W872,'650 PCAR (Annual Avg)'!W905,'650 PCAR (Annual Avg)'!W938,'650 PCAR (Annual Avg)'!W971,'650 PCAR (Annual Avg)'!W1004,'650 PCAR (Annual Avg)'!W1037,'650 PCAR (Annual Avg)'!W1070,'650 PCAR (Annual Avg)'!W1103,'650 PCAR (Annual Avg)'!W1136,'650 PCAR (Annual Avg)'!W1169),"")</f>
        <v>62.152296484980333</v>
      </c>
      <c r="X4" s="7">
        <f>IFERROR(AVERAGE('650 PCAR (Annual Avg)'!X14,'650 PCAR (Annual Avg)'!X47,'650 PCAR (Annual Avg)'!X80,'650 PCAR (Annual Avg)'!X113,'650 PCAR (Annual Avg)'!X146,'650 PCAR (Annual Avg)'!X179,'650 PCAR (Annual Avg)'!X212,'650 PCAR (Annual Avg)'!X245,'650 PCAR (Annual Avg)'!X278,'650 PCAR (Annual Avg)'!X311,'650 PCAR (Annual Avg)'!X344,'650 PCAR (Annual Avg)'!X377,'650 PCAR (Annual Avg)'!X410,'650 PCAR (Annual Avg)'!X443,'650 PCAR (Annual Avg)'!X476,'650 PCAR (Annual Avg)'!X509,'650 PCAR (Annual Avg)'!X542,'650 PCAR (Annual Avg)'!X575,'650 PCAR (Annual Avg)'!X608,'650 PCAR (Annual Avg)'!X641,'650 PCAR (Annual Avg)'!X674,'650 PCAR (Annual Avg)'!X707,'650 PCAR (Annual Avg)'!X740,'650 PCAR (Annual Avg)'!X773,'650 PCAR (Annual Avg)'!X806,'650 PCAR (Annual Avg)'!X839,'650 PCAR (Annual Avg)'!X872,'650 PCAR (Annual Avg)'!X905,'650 PCAR (Annual Avg)'!X938,'650 PCAR (Annual Avg)'!X971,'650 PCAR (Annual Avg)'!X1004,'650 PCAR (Annual Avg)'!X1037,'650 PCAR (Annual Avg)'!X1070,'650 PCAR (Annual Avg)'!X1103,'650 PCAR (Annual Avg)'!X1136,'650 PCAR (Annual Avg)'!X1169),"")</f>
        <v>102.72110421793607</v>
      </c>
      <c r="Y4" s="7">
        <f>IFERROR(AVERAGE('650 PCAR (Annual Avg)'!Y14,'650 PCAR (Annual Avg)'!Y47,'650 PCAR (Annual Avg)'!Y80,'650 PCAR (Annual Avg)'!Y113,'650 PCAR (Annual Avg)'!Y146,'650 PCAR (Annual Avg)'!Y179,'650 PCAR (Annual Avg)'!Y212,'650 PCAR (Annual Avg)'!Y245,'650 PCAR (Annual Avg)'!Y278,'650 PCAR (Annual Avg)'!Y311,'650 PCAR (Annual Avg)'!Y344,'650 PCAR (Annual Avg)'!Y377,'650 PCAR (Annual Avg)'!Y410,'650 PCAR (Annual Avg)'!Y443,'650 PCAR (Annual Avg)'!Y476,'650 PCAR (Annual Avg)'!Y509,'650 PCAR (Annual Avg)'!Y542,'650 PCAR (Annual Avg)'!Y575,'650 PCAR (Annual Avg)'!Y608,'650 PCAR (Annual Avg)'!Y641,'650 PCAR (Annual Avg)'!Y674,'650 PCAR (Annual Avg)'!Y707,'650 PCAR (Annual Avg)'!Y740,'650 PCAR (Annual Avg)'!Y773,'650 PCAR (Annual Avg)'!Y806,'650 PCAR (Annual Avg)'!Y839,'650 PCAR (Annual Avg)'!Y872,'650 PCAR (Annual Avg)'!Y905,'650 PCAR (Annual Avg)'!Y938,'650 PCAR (Annual Avg)'!Y971,'650 PCAR (Annual Avg)'!Y1004,'650 PCAR (Annual Avg)'!Y1037,'650 PCAR (Annual Avg)'!Y1070,'650 PCAR (Annual Avg)'!Y1103,'650 PCAR (Annual Avg)'!Y1136,'650 PCAR (Annual Avg)'!Y1169),"")</f>
        <v>58.886996287135553</v>
      </c>
      <c r="Z4" s="7">
        <f>IFERROR(AVERAGE('650 PCAR (Annual Avg)'!Z14,'650 PCAR (Annual Avg)'!Z47,'650 PCAR (Annual Avg)'!Z80,'650 PCAR (Annual Avg)'!Z113,'650 PCAR (Annual Avg)'!Z146,'650 PCAR (Annual Avg)'!Z179,'650 PCAR (Annual Avg)'!Z212,'650 PCAR (Annual Avg)'!Z245,'650 PCAR (Annual Avg)'!Z278,'650 PCAR (Annual Avg)'!Z311,'650 PCAR (Annual Avg)'!Z344,'650 PCAR (Annual Avg)'!Z377,'650 PCAR (Annual Avg)'!Z410,'650 PCAR (Annual Avg)'!Z443,'650 PCAR (Annual Avg)'!Z476,'650 PCAR (Annual Avg)'!Z509,'650 PCAR (Annual Avg)'!Z542,'650 PCAR (Annual Avg)'!Z575,'650 PCAR (Annual Avg)'!Z608,'650 PCAR (Annual Avg)'!Z641,'650 PCAR (Annual Avg)'!Z674,'650 PCAR (Annual Avg)'!Z707,'650 PCAR (Annual Avg)'!Z740,'650 PCAR (Annual Avg)'!Z773,'650 PCAR (Annual Avg)'!Z806,'650 PCAR (Annual Avg)'!Z839,'650 PCAR (Annual Avg)'!Z872,'650 PCAR (Annual Avg)'!Z905,'650 PCAR (Annual Avg)'!Z938,'650 PCAR (Annual Avg)'!Z971,'650 PCAR (Annual Avg)'!Z1004,'650 PCAR (Annual Avg)'!Z1037,'650 PCAR (Annual Avg)'!Z1070,'650 PCAR (Annual Avg)'!Z1103,'650 PCAR (Annual Avg)'!Z1136,'650 PCAR (Annual Avg)'!Z1169),"")</f>
        <v>30.052289833946343</v>
      </c>
      <c r="AA4" s="7">
        <f>IFERROR(AVERAGE('650 PCAR (Annual Avg)'!AA14,'650 PCAR (Annual Avg)'!AA47,'650 PCAR (Annual Avg)'!AA80,'650 PCAR (Annual Avg)'!AA113,'650 PCAR (Annual Avg)'!AA146,'650 PCAR (Annual Avg)'!AA179,'650 PCAR (Annual Avg)'!AA212,'650 PCAR (Annual Avg)'!AA245,'650 PCAR (Annual Avg)'!AA278,'650 PCAR (Annual Avg)'!AA311,'650 PCAR (Annual Avg)'!AA344,'650 PCAR (Annual Avg)'!AA377,'650 PCAR (Annual Avg)'!AA410,'650 PCAR (Annual Avg)'!AA443,'650 PCAR (Annual Avg)'!AA476,'650 PCAR (Annual Avg)'!AA509,'650 PCAR (Annual Avg)'!AA542,'650 PCAR (Annual Avg)'!AA575,'650 PCAR (Annual Avg)'!AA608,'650 PCAR (Annual Avg)'!AA641,'650 PCAR (Annual Avg)'!AA674,'650 PCAR (Annual Avg)'!AA707,'650 PCAR (Annual Avg)'!AA740,'650 PCAR (Annual Avg)'!AA773,'650 PCAR (Annual Avg)'!AA806,'650 PCAR (Annual Avg)'!AA839,'650 PCAR (Annual Avg)'!AA872,'650 PCAR (Annual Avg)'!AA905,'650 PCAR (Annual Avg)'!AA938,'650 PCAR (Annual Avg)'!AA971,'650 PCAR (Annual Avg)'!AA1004,'650 PCAR (Annual Avg)'!AA1037,'650 PCAR (Annual Avg)'!AA1070,'650 PCAR (Annual Avg)'!AA1103,'650 PCAR (Annual Avg)'!AA1136,'650 PCAR (Annual Avg)'!AA1169),"")</f>
        <v>13.844610838548862</v>
      </c>
      <c r="AB4" s="7">
        <f>IFERROR(AVERAGE('650 PCAR (Annual Avg)'!AB14,'650 PCAR (Annual Avg)'!AB47,'650 PCAR (Annual Avg)'!AB80,'650 PCAR (Annual Avg)'!AB113,'650 PCAR (Annual Avg)'!AB146,'650 PCAR (Annual Avg)'!AB179,'650 PCAR (Annual Avg)'!AB212,'650 PCAR (Annual Avg)'!AB245,'650 PCAR (Annual Avg)'!AB278,'650 PCAR (Annual Avg)'!AB311,'650 PCAR (Annual Avg)'!AB344,'650 PCAR (Annual Avg)'!AB377,'650 PCAR (Annual Avg)'!AB410,'650 PCAR (Annual Avg)'!AB443,'650 PCAR (Annual Avg)'!AB476,'650 PCAR (Annual Avg)'!AB509,'650 PCAR (Annual Avg)'!AB542,'650 PCAR (Annual Avg)'!AB575,'650 PCAR (Annual Avg)'!AB608,'650 PCAR (Annual Avg)'!AB641,'650 PCAR (Annual Avg)'!AB674,'650 PCAR (Annual Avg)'!AB707,'650 PCAR (Annual Avg)'!AB740,'650 PCAR (Annual Avg)'!AB773,'650 PCAR (Annual Avg)'!AB806,'650 PCAR (Annual Avg)'!AB839,'650 PCAR (Annual Avg)'!AB872,'650 PCAR (Annual Avg)'!AB905,'650 PCAR (Annual Avg)'!AB938,'650 PCAR (Annual Avg)'!AB971,'650 PCAR (Annual Avg)'!AB1004,'650 PCAR (Annual Avg)'!AB1037,'650 PCAR (Annual Avg)'!AB1070,'650 PCAR (Annual Avg)'!AB1103,'650 PCAR (Annual Avg)'!AB1136,'650 PCAR (Annual Avg)'!AB1169),"")</f>
        <v>7.9784141256118346</v>
      </c>
      <c r="AC4" s="7"/>
    </row>
    <row r="5" spans="1:29" x14ac:dyDescent="0.3">
      <c r="B5" s="76">
        <f>IFERROR(AVERAGE('650 PCAR (Annual Avg)'!B15,'650 PCAR (Annual Avg)'!B48,'650 PCAR (Annual Avg)'!B81,'650 PCAR (Annual Avg)'!B114,'650 PCAR (Annual Avg)'!B147,'650 PCAR (Annual Avg)'!B180,'650 PCAR (Annual Avg)'!B213,'650 PCAR (Annual Avg)'!B246,'650 PCAR (Annual Avg)'!B279,'650 PCAR (Annual Avg)'!B312,'650 PCAR (Annual Avg)'!B345,'650 PCAR (Annual Avg)'!B378,'650 PCAR (Annual Avg)'!B411,'650 PCAR (Annual Avg)'!B444,'650 PCAR (Annual Avg)'!B477,'650 PCAR (Annual Avg)'!B510,'650 PCAR (Annual Avg)'!B543,'650 PCAR (Annual Avg)'!B576,'650 PCAR (Annual Avg)'!B609,'650 PCAR (Annual Avg)'!B642,'650 PCAR (Annual Avg)'!B675,'650 PCAR (Annual Avg)'!B708,'650 PCAR (Annual Avg)'!B741,'650 PCAR (Annual Avg)'!B774,'650 PCAR (Annual Avg)'!B807,'650 PCAR (Annual Avg)'!B840,'650 PCAR (Annual Avg)'!B873,'650 PCAR (Annual Avg)'!B906,'650 PCAR (Annual Avg)'!B939,'650 PCAR (Annual Avg)'!B972,'650 PCAR (Annual Avg)'!B1005,'650 PCAR (Annual Avg)'!B1038,'650 PCAR (Annual Avg)'!B1071,'650 PCAR (Annual Avg)'!B1104,'650 PCAR (Annual Avg)'!B1137,'650 PCAR (Annual Avg)'!B1170),"")</f>
        <v>2</v>
      </c>
      <c r="C5" s="7">
        <f>IFERROR(AVERAGE('650 PCAR (Annual Avg)'!C15,'650 PCAR (Annual Avg)'!C48,'650 PCAR (Annual Avg)'!C81,'650 PCAR (Annual Avg)'!C114,'650 PCAR (Annual Avg)'!C147,'650 PCAR (Annual Avg)'!C180,'650 PCAR (Annual Avg)'!C213,'650 PCAR (Annual Avg)'!C246,'650 PCAR (Annual Avg)'!C279,'650 PCAR (Annual Avg)'!C312,'650 PCAR (Annual Avg)'!C345,'650 PCAR (Annual Avg)'!C378,'650 PCAR (Annual Avg)'!C411,'650 PCAR (Annual Avg)'!C444,'650 PCAR (Annual Avg)'!C477,'650 PCAR (Annual Avg)'!C510,'650 PCAR (Annual Avg)'!C543,'650 PCAR (Annual Avg)'!C576,'650 PCAR (Annual Avg)'!C609,'650 PCAR (Annual Avg)'!C642,'650 PCAR (Annual Avg)'!C675,'650 PCAR (Annual Avg)'!C708,'650 PCAR (Annual Avg)'!C741,'650 PCAR (Annual Avg)'!C774,'650 PCAR (Annual Avg)'!C807,'650 PCAR (Annual Avg)'!C840,'650 PCAR (Annual Avg)'!C873,'650 PCAR (Annual Avg)'!C906,'650 PCAR (Annual Avg)'!C939,'650 PCAR (Annual Avg)'!C972,'650 PCAR (Annual Avg)'!C1005,'650 PCAR (Annual Avg)'!C1038,'650 PCAR (Annual Avg)'!C1071,'650 PCAR (Annual Avg)'!C1104,'650 PCAR (Annual Avg)'!C1137,'650 PCAR (Annual Avg)'!C1170),"")</f>
        <v>6.4119999999999973</v>
      </c>
      <c r="D5" s="7">
        <f>IFERROR(AVERAGE('650 PCAR (Annual Avg)'!D15,'650 PCAR (Annual Avg)'!D48,'650 PCAR (Annual Avg)'!D81,'650 PCAR (Annual Avg)'!D114,'650 PCAR (Annual Avg)'!D147,'650 PCAR (Annual Avg)'!D180,'650 PCAR (Annual Avg)'!D213,'650 PCAR (Annual Avg)'!D246,'650 PCAR (Annual Avg)'!D279,'650 PCAR (Annual Avg)'!D312,'650 PCAR (Annual Avg)'!D345,'650 PCAR (Annual Avg)'!D378,'650 PCAR (Annual Avg)'!D411,'650 PCAR (Annual Avg)'!D444,'650 PCAR (Annual Avg)'!D477,'650 PCAR (Annual Avg)'!D510,'650 PCAR (Annual Avg)'!D543,'650 PCAR (Annual Avg)'!D576,'650 PCAR (Annual Avg)'!D609,'650 PCAR (Annual Avg)'!D642,'650 PCAR (Annual Avg)'!D675,'650 PCAR (Annual Avg)'!D708,'650 PCAR (Annual Avg)'!D741,'650 PCAR (Annual Avg)'!D774,'650 PCAR (Annual Avg)'!D807,'650 PCAR (Annual Avg)'!D840,'650 PCAR (Annual Avg)'!D873,'650 PCAR (Annual Avg)'!D906,'650 PCAR (Annual Avg)'!D939,'650 PCAR (Annual Avg)'!D972,'650 PCAR (Annual Avg)'!D1005,'650 PCAR (Annual Avg)'!D1038,'650 PCAR (Annual Avg)'!D1071,'650 PCAR (Annual Avg)'!D1104,'650 PCAR (Annual Avg)'!D1137,'650 PCAR (Annual Avg)'!D1170),"")</f>
        <v>5.2327222222222236</v>
      </c>
      <c r="E5" s="7">
        <f>IFERROR(AVERAGE('650 PCAR (Annual Avg)'!E15,'650 PCAR (Annual Avg)'!E48,'650 PCAR (Annual Avg)'!E81,'650 PCAR (Annual Avg)'!E114,'650 PCAR (Annual Avg)'!E147,'650 PCAR (Annual Avg)'!E180,'650 PCAR (Annual Avg)'!E213,'650 PCAR (Annual Avg)'!E246,'650 PCAR (Annual Avg)'!E279,'650 PCAR (Annual Avg)'!E312,'650 PCAR (Annual Avg)'!E345,'650 PCAR (Annual Avg)'!E378,'650 PCAR (Annual Avg)'!E411,'650 PCAR (Annual Avg)'!E444,'650 PCAR (Annual Avg)'!E477,'650 PCAR (Annual Avg)'!E510,'650 PCAR (Annual Avg)'!E543,'650 PCAR (Annual Avg)'!E576,'650 PCAR (Annual Avg)'!E609,'650 PCAR (Annual Avg)'!E642,'650 PCAR (Annual Avg)'!E675,'650 PCAR (Annual Avg)'!E708,'650 PCAR (Annual Avg)'!E741,'650 PCAR (Annual Avg)'!E774,'650 PCAR (Annual Avg)'!E807,'650 PCAR (Annual Avg)'!E840,'650 PCAR (Annual Avg)'!E873,'650 PCAR (Annual Avg)'!E906,'650 PCAR (Annual Avg)'!E939,'650 PCAR (Annual Avg)'!E972,'650 PCAR (Annual Avg)'!E1005,'650 PCAR (Annual Avg)'!E1038,'650 PCAR (Annual Avg)'!E1071,'650 PCAR (Annual Avg)'!E1104,'650 PCAR (Annual Avg)'!E1137,'650 PCAR (Annual Avg)'!E1170),"")</f>
        <v>4.5776111111111124</v>
      </c>
      <c r="F5" s="7">
        <f>IFERROR(AVERAGE('650 PCAR (Annual Avg)'!F15,'650 PCAR (Annual Avg)'!F48,'650 PCAR (Annual Avg)'!F81,'650 PCAR (Annual Avg)'!F114,'650 PCAR (Annual Avg)'!F147,'650 PCAR (Annual Avg)'!F180,'650 PCAR (Annual Avg)'!F213,'650 PCAR (Annual Avg)'!F246,'650 PCAR (Annual Avg)'!F279,'650 PCAR (Annual Avg)'!F312,'650 PCAR (Annual Avg)'!F345,'650 PCAR (Annual Avg)'!F378,'650 PCAR (Annual Avg)'!F411,'650 PCAR (Annual Avg)'!F444,'650 PCAR (Annual Avg)'!F477,'650 PCAR (Annual Avg)'!F510,'650 PCAR (Annual Avg)'!F543,'650 PCAR (Annual Avg)'!F576,'650 PCAR (Annual Avg)'!F609,'650 PCAR (Annual Avg)'!F642,'650 PCAR (Annual Avg)'!F675,'650 PCAR (Annual Avg)'!F708,'650 PCAR (Annual Avg)'!F741,'650 PCAR (Annual Avg)'!F774,'650 PCAR (Annual Avg)'!F807,'650 PCAR (Annual Avg)'!F840,'650 PCAR (Annual Avg)'!F873,'650 PCAR (Annual Avg)'!F906,'650 PCAR (Annual Avg)'!F939,'650 PCAR (Annual Avg)'!F972,'650 PCAR (Annual Avg)'!F1005,'650 PCAR (Annual Avg)'!F1038,'650 PCAR (Annual Avg)'!F1071,'650 PCAR (Annual Avg)'!F1104,'650 PCAR (Annual Avg)'!F1137,'650 PCAR (Annual Avg)'!F1170),"")</f>
        <v>4.4161666666666672</v>
      </c>
      <c r="G5" s="7">
        <f>IFERROR(AVERAGE('650 PCAR (Annual Avg)'!G15,'650 PCAR (Annual Avg)'!G48,'650 PCAR (Annual Avg)'!G81,'650 PCAR (Annual Avg)'!G114,'650 PCAR (Annual Avg)'!G147,'650 PCAR (Annual Avg)'!G180,'650 PCAR (Annual Avg)'!G213,'650 PCAR (Annual Avg)'!G246,'650 PCAR (Annual Avg)'!G279,'650 PCAR (Annual Avg)'!G312,'650 PCAR (Annual Avg)'!G345,'650 PCAR (Annual Avg)'!G378,'650 PCAR (Annual Avg)'!G411,'650 PCAR (Annual Avg)'!G444,'650 PCAR (Annual Avg)'!G477,'650 PCAR (Annual Avg)'!G510,'650 PCAR (Annual Avg)'!G543,'650 PCAR (Annual Avg)'!G576,'650 PCAR (Annual Avg)'!G609,'650 PCAR (Annual Avg)'!G642,'650 PCAR (Annual Avg)'!G675,'650 PCAR (Annual Avg)'!G708,'650 PCAR (Annual Avg)'!G741,'650 PCAR (Annual Avg)'!G774,'650 PCAR (Annual Avg)'!G807,'650 PCAR (Annual Avg)'!G840,'650 PCAR (Annual Avg)'!G873,'650 PCAR (Annual Avg)'!G906,'650 PCAR (Annual Avg)'!G939,'650 PCAR (Annual Avg)'!G972,'650 PCAR (Annual Avg)'!G1005,'650 PCAR (Annual Avg)'!G1038,'650 PCAR (Annual Avg)'!G1071,'650 PCAR (Annual Avg)'!G1104,'650 PCAR (Annual Avg)'!G1137,'650 PCAR (Annual Avg)'!G1170),"")</f>
        <v>9.3344444444444417</v>
      </c>
      <c r="H5" s="7">
        <f>IFERROR(AVERAGE('650 PCAR (Annual Avg)'!H15,'650 PCAR (Annual Avg)'!H48,'650 PCAR (Annual Avg)'!H81,'650 PCAR (Annual Avg)'!H114,'650 PCAR (Annual Avg)'!H147,'650 PCAR (Annual Avg)'!H180,'650 PCAR (Annual Avg)'!H213,'650 PCAR (Annual Avg)'!H246,'650 PCAR (Annual Avg)'!H279,'650 PCAR (Annual Avg)'!H312,'650 PCAR (Annual Avg)'!H345,'650 PCAR (Annual Avg)'!H378,'650 PCAR (Annual Avg)'!H411,'650 PCAR (Annual Avg)'!H444,'650 PCAR (Annual Avg)'!H477,'650 PCAR (Annual Avg)'!H510,'650 PCAR (Annual Avg)'!H543,'650 PCAR (Annual Avg)'!H576,'650 PCAR (Annual Avg)'!H609,'650 PCAR (Annual Avg)'!H642,'650 PCAR (Annual Avg)'!H675,'650 PCAR (Annual Avg)'!H708,'650 PCAR (Annual Avg)'!H741,'650 PCAR (Annual Avg)'!H774,'650 PCAR (Annual Avg)'!H807,'650 PCAR (Annual Avg)'!H840,'650 PCAR (Annual Avg)'!H873,'650 PCAR (Annual Avg)'!H906,'650 PCAR (Annual Avg)'!H939,'650 PCAR (Annual Avg)'!H972,'650 PCAR (Annual Avg)'!H1005,'650 PCAR (Annual Avg)'!H1038,'650 PCAR (Annual Avg)'!H1071,'650 PCAR (Annual Avg)'!H1104,'650 PCAR (Annual Avg)'!H1137,'650 PCAR (Annual Avg)'!H1170),"")</f>
        <v>9.5430555555555561</v>
      </c>
      <c r="I5" s="7">
        <f>IFERROR(AVERAGE('650 PCAR (Annual Avg)'!I15,'650 PCAR (Annual Avg)'!I48,'650 PCAR (Annual Avg)'!I81,'650 PCAR (Annual Avg)'!I114,'650 PCAR (Annual Avg)'!I147,'650 PCAR (Annual Avg)'!I180,'650 PCAR (Annual Avg)'!I213,'650 PCAR (Annual Avg)'!I246,'650 PCAR (Annual Avg)'!I279,'650 PCAR (Annual Avg)'!I312,'650 PCAR (Annual Avg)'!I345,'650 PCAR (Annual Avg)'!I378,'650 PCAR (Annual Avg)'!I411,'650 PCAR (Annual Avg)'!I444,'650 PCAR (Annual Avg)'!I477,'650 PCAR (Annual Avg)'!I510,'650 PCAR (Annual Avg)'!I543,'650 PCAR (Annual Avg)'!I576,'650 PCAR (Annual Avg)'!I609,'650 PCAR (Annual Avg)'!I642,'650 PCAR (Annual Avg)'!I675,'650 PCAR (Annual Avg)'!I708,'650 PCAR (Annual Avg)'!I741,'650 PCAR (Annual Avg)'!I774,'650 PCAR (Annual Avg)'!I807,'650 PCAR (Annual Avg)'!I840,'650 PCAR (Annual Avg)'!I873,'650 PCAR (Annual Avg)'!I906,'650 PCAR (Annual Avg)'!I939,'650 PCAR (Annual Avg)'!I972,'650 PCAR (Annual Avg)'!I1005,'650 PCAR (Annual Avg)'!I1038,'650 PCAR (Annual Avg)'!I1071,'650 PCAR (Annual Avg)'!I1104,'650 PCAR (Annual Avg)'!I1137,'650 PCAR (Annual Avg)'!I1170),"")</f>
        <v>69.033333333333346</v>
      </c>
      <c r="J5" s="7">
        <f>IFERROR(AVERAGE('650 PCAR (Annual Avg)'!J15,'650 PCAR (Annual Avg)'!J48,'650 PCAR (Annual Avg)'!J81,'650 PCAR (Annual Avg)'!J114,'650 PCAR (Annual Avg)'!J147,'650 PCAR (Annual Avg)'!J180,'650 PCAR (Annual Avg)'!J213,'650 PCAR (Annual Avg)'!J246,'650 PCAR (Annual Avg)'!J279,'650 PCAR (Annual Avg)'!J312,'650 PCAR (Annual Avg)'!J345,'650 PCAR (Annual Avg)'!J378,'650 PCAR (Annual Avg)'!J411,'650 PCAR (Annual Avg)'!J444,'650 PCAR (Annual Avg)'!J477,'650 PCAR (Annual Avg)'!J510,'650 PCAR (Annual Avg)'!J543,'650 PCAR (Annual Avg)'!J576,'650 PCAR (Annual Avg)'!J609,'650 PCAR (Annual Avg)'!J642,'650 PCAR (Annual Avg)'!J675,'650 PCAR (Annual Avg)'!J708,'650 PCAR (Annual Avg)'!J741,'650 PCAR (Annual Avg)'!J774,'650 PCAR (Annual Avg)'!J807,'650 PCAR (Annual Avg)'!J840,'650 PCAR (Annual Avg)'!J873,'650 PCAR (Annual Avg)'!J906,'650 PCAR (Annual Avg)'!J939,'650 PCAR (Annual Avg)'!J972,'650 PCAR (Annual Avg)'!J1005,'650 PCAR (Annual Avg)'!J1038,'650 PCAR (Annual Avg)'!J1071,'650 PCAR (Annual Avg)'!J1104,'650 PCAR (Annual Avg)'!J1137,'650 PCAR (Annual Avg)'!J1170),"")</f>
        <v>88.413888888888891</v>
      </c>
      <c r="K5" s="7">
        <f>IFERROR(AVERAGE('650 PCAR (Annual Avg)'!K15,'650 PCAR (Annual Avg)'!K48,'650 PCAR (Annual Avg)'!K81,'650 PCAR (Annual Avg)'!K114,'650 PCAR (Annual Avg)'!K147,'650 PCAR (Annual Avg)'!K180,'650 PCAR (Annual Avg)'!K213,'650 PCAR (Annual Avg)'!K246,'650 PCAR (Annual Avg)'!K279,'650 PCAR (Annual Avg)'!K312,'650 PCAR (Annual Avg)'!K345,'650 PCAR (Annual Avg)'!K378,'650 PCAR (Annual Avg)'!K411,'650 PCAR (Annual Avg)'!K444,'650 PCAR (Annual Avg)'!K477,'650 PCAR (Annual Avg)'!K510,'650 PCAR (Annual Avg)'!K543,'650 PCAR (Annual Avg)'!K576,'650 PCAR (Annual Avg)'!K609,'650 PCAR (Annual Avg)'!K642,'650 PCAR (Annual Avg)'!K675,'650 PCAR (Annual Avg)'!K708,'650 PCAR (Annual Avg)'!K741,'650 PCAR (Annual Avg)'!K774,'650 PCAR (Annual Avg)'!K807,'650 PCAR (Annual Avg)'!K840,'650 PCAR (Annual Avg)'!K873,'650 PCAR (Annual Avg)'!K906,'650 PCAR (Annual Avg)'!K939,'650 PCAR (Annual Avg)'!K972,'650 PCAR (Annual Avg)'!K1005,'650 PCAR (Annual Avg)'!K1038,'650 PCAR (Annual Avg)'!K1071,'650 PCAR (Annual Avg)'!K1104,'650 PCAR (Annual Avg)'!K1137,'650 PCAR (Annual Avg)'!K1170),"")</f>
        <v>62.661111111111126</v>
      </c>
      <c r="L5" s="7">
        <f>IFERROR(AVERAGE('650 PCAR (Annual Avg)'!L15,'650 PCAR (Annual Avg)'!L48,'650 PCAR (Annual Avg)'!L81,'650 PCAR (Annual Avg)'!L114,'650 PCAR (Annual Avg)'!L147,'650 PCAR (Annual Avg)'!L180,'650 PCAR (Annual Avg)'!L213,'650 PCAR (Annual Avg)'!L246,'650 PCAR (Annual Avg)'!L279,'650 PCAR (Annual Avg)'!L312,'650 PCAR (Annual Avg)'!L345,'650 PCAR (Annual Avg)'!L378,'650 PCAR (Annual Avg)'!L411,'650 PCAR (Annual Avg)'!L444,'650 PCAR (Annual Avg)'!L477,'650 PCAR (Annual Avg)'!L510,'650 PCAR (Annual Avg)'!L543,'650 PCAR (Annual Avg)'!L576,'650 PCAR (Annual Avg)'!L609,'650 PCAR (Annual Avg)'!L642,'650 PCAR (Annual Avg)'!L675,'650 PCAR (Annual Avg)'!L708,'650 PCAR (Annual Avg)'!L741,'650 PCAR (Annual Avg)'!L774,'650 PCAR (Annual Avg)'!L807,'650 PCAR (Annual Avg)'!L840,'650 PCAR (Annual Avg)'!L873,'650 PCAR (Annual Avg)'!L906,'650 PCAR (Annual Avg)'!L939,'650 PCAR (Annual Avg)'!L972,'650 PCAR (Annual Avg)'!L1005,'650 PCAR (Annual Avg)'!L1038,'650 PCAR (Annual Avg)'!L1071,'650 PCAR (Annual Avg)'!L1104,'650 PCAR (Annual Avg)'!L1137,'650 PCAR (Annual Avg)'!L1170),"")</f>
        <v>33.475800000000007</v>
      </c>
      <c r="M5" s="7">
        <f>IFERROR(AVERAGE('650 PCAR (Annual Avg)'!M15,'650 PCAR (Annual Avg)'!M48,'650 PCAR (Annual Avg)'!M81,'650 PCAR (Annual Avg)'!M114,'650 PCAR (Annual Avg)'!M147,'650 PCAR (Annual Avg)'!M180,'650 PCAR (Annual Avg)'!M213,'650 PCAR (Annual Avg)'!M246,'650 PCAR (Annual Avg)'!M279,'650 PCAR (Annual Avg)'!M312,'650 PCAR (Annual Avg)'!M345,'650 PCAR (Annual Avg)'!M378,'650 PCAR (Annual Avg)'!M411,'650 PCAR (Annual Avg)'!M444,'650 PCAR (Annual Avg)'!M477,'650 PCAR (Annual Avg)'!M510,'650 PCAR (Annual Avg)'!M543,'650 PCAR (Annual Avg)'!M576,'650 PCAR (Annual Avg)'!M609,'650 PCAR (Annual Avg)'!M642,'650 PCAR (Annual Avg)'!M675,'650 PCAR (Annual Avg)'!M708,'650 PCAR (Annual Avg)'!M741,'650 PCAR (Annual Avg)'!M774,'650 PCAR (Annual Avg)'!M807,'650 PCAR (Annual Avg)'!M840,'650 PCAR (Annual Avg)'!M873,'650 PCAR (Annual Avg)'!M906,'650 PCAR (Annual Avg)'!M939,'650 PCAR (Annual Avg)'!M972,'650 PCAR (Annual Avg)'!M1005,'650 PCAR (Annual Avg)'!M1038,'650 PCAR (Annual Avg)'!M1071,'650 PCAR (Annual Avg)'!M1104,'650 PCAR (Annual Avg)'!M1137,'650 PCAR (Annual Avg)'!M1170),"")</f>
        <v>15.594600000000002</v>
      </c>
      <c r="N5" s="7">
        <f>IFERROR(AVERAGE('650 PCAR (Annual Avg)'!N15,'650 PCAR (Annual Avg)'!N48,'650 PCAR (Annual Avg)'!N81,'650 PCAR (Annual Avg)'!N114,'650 PCAR (Annual Avg)'!N147,'650 PCAR (Annual Avg)'!N180,'650 PCAR (Annual Avg)'!N213,'650 PCAR (Annual Avg)'!N246,'650 PCAR (Annual Avg)'!N279,'650 PCAR (Annual Avg)'!N312,'650 PCAR (Annual Avg)'!N345,'650 PCAR (Annual Avg)'!N378,'650 PCAR (Annual Avg)'!N411,'650 PCAR (Annual Avg)'!N444,'650 PCAR (Annual Avg)'!N477,'650 PCAR (Annual Avg)'!N510,'650 PCAR (Annual Avg)'!N543,'650 PCAR (Annual Avg)'!N576,'650 PCAR (Annual Avg)'!N609,'650 PCAR (Annual Avg)'!N642,'650 PCAR (Annual Avg)'!N675,'650 PCAR (Annual Avg)'!N708,'650 PCAR (Annual Avg)'!N741,'650 PCAR (Annual Avg)'!N774,'650 PCAR (Annual Avg)'!N807,'650 PCAR (Annual Avg)'!N840,'650 PCAR (Annual Avg)'!N873,'650 PCAR (Annual Avg)'!N906,'650 PCAR (Annual Avg)'!N939,'650 PCAR (Annual Avg)'!N972,'650 PCAR (Annual Avg)'!N1005,'650 PCAR (Annual Avg)'!N1038,'650 PCAR (Annual Avg)'!N1071,'650 PCAR (Annual Avg)'!N1104,'650 PCAR (Annual Avg)'!N1137,'650 PCAR (Annual Avg)'!N1170),"")</f>
        <v>8.8345111111111105</v>
      </c>
      <c r="O5" s="7"/>
      <c r="P5" s="76">
        <f>IFERROR(AVERAGE('650 PCAR (Annual Avg)'!P15,'650 PCAR (Annual Avg)'!P48,'650 PCAR (Annual Avg)'!P81,'650 PCAR (Annual Avg)'!P114,'650 PCAR (Annual Avg)'!P147,'650 PCAR (Annual Avg)'!P180,'650 PCAR (Annual Avg)'!P213,'650 PCAR (Annual Avg)'!P246,'650 PCAR (Annual Avg)'!P279,'650 PCAR (Annual Avg)'!P312,'650 PCAR (Annual Avg)'!P345,'650 PCAR (Annual Avg)'!P378,'650 PCAR (Annual Avg)'!P411,'650 PCAR (Annual Avg)'!P444,'650 PCAR (Annual Avg)'!P477,'650 PCAR (Annual Avg)'!P510,'650 PCAR (Annual Avg)'!P543,'650 PCAR (Annual Avg)'!P576,'650 PCAR (Annual Avg)'!P609,'650 PCAR (Annual Avg)'!P642,'650 PCAR (Annual Avg)'!P675,'650 PCAR (Annual Avg)'!P708,'650 PCAR (Annual Avg)'!P741,'650 PCAR (Annual Avg)'!P774,'650 PCAR (Annual Avg)'!P807,'650 PCAR (Annual Avg)'!P840,'650 PCAR (Annual Avg)'!P873,'650 PCAR (Annual Avg)'!P906,'650 PCAR (Annual Avg)'!P939,'650 PCAR (Annual Avg)'!P972,'650 PCAR (Annual Avg)'!P1005,'650 PCAR (Annual Avg)'!P1038,'650 PCAR (Annual Avg)'!P1071,'650 PCAR (Annual Avg)'!P1104,'650 PCAR (Annual Avg)'!P1137,'650 PCAR (Annual Avg)'!P1170),"")</f>
        <v>2</v>
      </c>
      <c r="Q5" s="7">
        <f>IFERROR(AVERAGE('650 PCAR (Annual Avg)'!Q15,'650 PCAR (Annual Avg)'!Q48,'650 PCAR (Annual Avg)'!Q81,'650 PCAR (Annual Avg)'!Q114,'650 PCAR (Annual Avg)'!Q147,'650 PCAR (Annual Avg)'!Q180,'650 PCAR (Annual Avg)'!Q213,'650 PCAR (Annual Avg)'!Q246,'650 PCAR (Annual Avg)'!Q279,'650 PCAR (Annual Avg)'!Q312,'650 PCAR (Annual Avg)'!Q345,'650 PCAR (Annual Avg)'!Q378,'650 PCAR (Annual Avg)'!Q411,'650 PCAR (Annual Avg)'!Q444,'650 PCAR (Annual Avg)'!Q477,'650 PCAR (Annual Avg)'!Q510,'650 PCAR (Annual Avg)'!Q543,'650 PCAR (Annual Avg)'!Q576,'650 PCAR (Annual Avg)'!Q609,'650 PCAR (Annual Avg)'!Q642,'650 PCAR (Annual Avg)'!Q675,'650 PCAR (Annual Avg)'!Q708,'650 PCAR (Annual Avg)'!Q741,'650 PCAR (Annual Avg)'!Q774,'650 PCAR (Annual Avg)'!Q807,'650 PCAR (Annual Avg)'!Q840,'650 PCAR (Annual Avg)'!Q873,'650 PCAR (Annual Avg)'!Q906,'650 PCAR (Annual Avg)'!Q939,'650 PCAR (Annual Avg)'!Q972,'650 PCAR (Annual Avg)'!Q1005,'650 PCAR (Annual Avg)'!Q1038,'650 PCAR (Annual Avg)'!Q1071,'650 PCAR (Annual Avg)'!Q1104,'650 PCAR (Annual Avg)'!Q1137,'650 PCAR (Annual Avg)'!Q1170),"")</f>
        <v>5.5998200242860996</v>
      </c>
      <c r="R5" s="7">
        <f>IFERROR(AVERAGE('650 PCAR (Annual Avg)'!R15,'650 PCAR (Annual Avg)'!R48,'650 PCAR (Annual Avg)'!R81,'650 PCAR (Annual Avg)'!R114,'650 PCAR (Annual Avg)'!R147,'650 PCAR (Annual Avg)'!R180,'650 PCAR (Annual Avg)'!R213,'650 PCAR (Annual Avg)'!R246,'650 PCAR (Annual Avg)'!R279,'650 PCAR (Annual Avg)'!R312,'650 PCAR (Annual Avg)'!R345,'650 PCAR (Annual Avg)'!R378,'650 PCAR (Annual Avg)'!R411,'650 PCAR (Annual Avg)'!R444,'650 PCAR (Annual Avg)'!R477,'650 PCAR (Annual Avg)'!R510,'650 PCAR (Annual Avg)'!R543,'650 PCAR (Annual Avg)'!R576,'650 PCAR (Annual Avg)'!R609,'650 PCAR (Annual Avg)'!R642,'650 PCAR (Annual Avg)'!R675,'650 PCAR (Annual Avg)'!R708,'650 PCAR (Annual Avg)'!R741,'650 PCAR (Annual Avg)'!R774,'650 PCAR (Annual Avg)'!R807,'650 PCAR (Annual Avg)'!R840,'650 PCAR (Annual Avg)'!R873,'650 PCAR (Annual Avg)'!R906,'650 PCAR (Annual Avg)'!R939,'650 PCAR (Annual Avg)'!R972,'650 PCAR (Annual Avg)'!R1005,'650 PCAR (Annual Avg)'!R1038,'650 PCAR (Annual Avg)'!R1071,'650 PCAR (Annual Avg)'!R1104,'650 PCAR (Annual Avg)'!R1137,'650 PCAR (Annual Avg)'!R1170),"")</f>
        <v>4.5699162011114849</v>
      </c>
      <c r="S5" s="7">
        <f>IFERROR(AVERAGE('650 PCAR (Annual Avg)'!S15,'650 PCAR (Annual Avg)'!S48,'650 PCAR (Annual Avg)'!S81,'650 PCAR (Annual Avg)'!S114,'650 PCAR (Annual Avg)'!S147,'650 PCAR (Annual Avg)'!S180,'650 PCAR (Annual Avg)'!S213,'650 PCAR (Annual Avg)'!S246,'650 PCAR (Annual Avg)'!S279,'650 PCAR (Annual Avg)'!S312,'650 PCAR (Annual Avg)'!S345,'650 PCAR (Annual Avg)'!S378,'650 PCAR (Annual Avg)'!S411,'650 PCAR (Annual Avg)'!S444,'650 PCAR (Annual Avg)'!S477,'650 PCAR (Annual Avg)'!S510,'650 PCAR (Annual Avg)'!S543,'650 PCAR (Annual Avg)'!S576,'650 PCAR (Annual Avg)'!S609,'650 PCAR (Annual Avg)'!S642,'650 PCAR (Annual Avg)'!S675,'650 PCAR (Annual Avg)'!S708,'650 PCAR (Annual Avg)'!S741,'650 PCAR (Annual Avg)'!S774,'650 PCAR (Annual Avg)'!S807,'650 PCAR (Annual Avg)'!S840,'650 PCAR (Annual Avg)'!S873,'650 PCAR (Annual Avg)'!S906,'650 PCAR (Annual Avg)'!S939,'650 PCAR (Annual Avg)'!S972,'650 PCAR (Annual Avg)'!S1005,'650 PCAR (Annual Avg)'!S1038,'650 PCAR (Annual Avg)'!S1071,'650 PCAR (Annual Avg)'!S1104,'650 PCAR (Annual Avg)'!S1137,'650 PCAR (Annual Avg)'!S1170),"")</f>
        <v>3.9977851471295267</v>
      </c>
      <c r="T5" s="7">
        <f>IFERROR(AVERAGE('650 PCAR (Annual Avg)'!T15,'650 PCAR (Annual Avg)'!T48,'650 PCAR (Annual Avg)'!T81,'650 PCAR (Annual Avg)'!T114,'650 PCAR (Annual Avg)'!T147,'650 PCAR (Annual Avg)'!T180,'650 PCAR (Annual Avg)'!T213,'650 PCAR (Annual Avg)'!T246,'650 PCAR (Annual Avg)'!T279,'650 PCAR (Annual Avg)'!T312,'650 PCAR (Annual Avg)'!T345,'650 PCAR (Annual Avg)'!T378,'650 PCAR (Annual Avg)'!T411,'650 PCAR (Annual Avg)'!T444,'650 PCAR (Annual Avg)'!T477,'650 PCAR (Annual Avg)'!T510,'650 PCAR (Annual Avg)'!T543,'650 PCAR (Annual Avg)'!T576,'650 PCAR (Annual Avg)'!T609,'650 PCAR (Annual Avg)'!T642,'650 PCAR (Annual Avg)'!T675,'650 PCAR (Annual Avg)'!T708,'650 PCAR (Annual Avg)'!T741,'650 PCAR (Annual Avg)'!T774,'650 PCAR (Annual Avg)'!T807,'650 PCAR (Annual Avg)'!T840,'650 PCAR (Annual Avg)'!T873,'650 PCAR (Annual Avg)'!T906,'650 PCAR (Annual Avg)'!T939,'650 PCAR (Annual Avg)'!T972,'650 PCAR (Annual Avg)'!T1005,'650 PCAR (Annual Avg)'!T1038,'650 PCAR (Annual Avg)'!T1071,'650 PCAR (Annual Avg)'!T1104,'650 PCAR (Annual Avg)'!T1137,'650 PCAR (Annual Avg)'!T1170),"")</f>
        <v>3.85679016384666</v>
      </c>
      <c r="U5" s="7">
        <f>IFERROR(AVERAGE('650 PCAR (Annual Avg)'!U15,'650 PCAR (Annual Avg)'!U48,'650 PCAR (Annual Avg)'!U81,'650 PCAR (Annual Avg)'!U114,'650 PCAR (Annual Avg)'!U147,'650 PCAR (Annual Avg)'!U180,'650 PCAR (Annual Avg)'!U213,'650 PCAR (Annual Avg)'!U246,'650 PCAR (Annual Avg)'!U279,'650 PCAR (Annual Avg)'!U312,'650 PCAR (Annual Avg)'!U345,'650 PCAR (Annual Avg)'!U378,'650 PCAR (Annual Avg)'!U411,'650 PCAR (Annual Avg)'!U444,'650 PCAR (Annual Avg)'!U477,'650 PCAR (Annual Avg)'!U510,'650 PCAR (Annual Avg)'!U543,'650 PCAR (Annual Avg)'!U576,'650 PCAR (Annual Avg)'!U609,'650 PCAR (Annual Avg)'!U642,'650 PCAR (Annual Avg)'!U675,'650 PCAR (Annual Avg)'!U708,'650 PCAR (Annual Avg)'!U741,'650 PCAR (Annual Avg)'!U774,'650 PCAR (Annual Avg)'!U807,'650 PCAR (Annual Avg)'!U840,'650 PCAR (Annual Avg)'!U873,'650 PCAR (Annual Avg)'!U906,'650 PCAR (Annual Avg)'!U939,'650 PCAR (Annual Avg)'!U972,'650 PCAR (Annual Avg)'!U1005,'650 PCAR (Annual Avg)'!U1038,'650 PCAR (Annual Avg)'!U1071,'650 PCAR (Annual Avg)'!U1104,'650 PCAR (Annual Avg)'!U1137,'650 PCAR (Annual Avg)'!U1170),"")</f>
        <v>8.1520912220190453</v>
      </c>
      <c r="V5" s="7">
        <f>IFERROR(AVERAGE('650 PCAR (Annual Avg)'!V15,'650 PCAR (Annual Avg)'!V48,'650 PCAR (Annual Avg)'!V81,'650 PCAR (Annual Avg)'!V114,'650 PCAR (Annual Avg)'!V147,'650 PCAR (Annual Avg)'!V180,'650 PCAR (Annual Avg)'!V213,'650 PCAR (Annual Avg)'!V246,'650 PCAR (Annual Avg)'!V279,'650 PCAR (Annual Avg)'!V312,'650 PCAR (Annual Avg)'!V345,'650 PCAR (Annual Avg)'!V378,'650 PCAR (Annual Avg)'!V411,'650 PCAR (Annual Avg)'!V444,'650 PCAR (Annual Avg)'!V477,'650 PCAR (Annual Avg)'!V510,'650 PCAR (Annual Avg)'!V543,'650 PCAR (Annual Avg)'!V576,'650 PCAR (Annual Avg)'!V609,'650 PCAR (Annual Avg)'!V642,'650 PCAR (Annual Avg)'!V675,'650 PCAR (Annual Avg)'!V708,'650 PCAR (Annual Avg)'!V741,'650 PCAR (Annual Avg)'!V774,'650 PCAR (Annual Avg)'!V807,'650 PCAR (Annual Avg)'!V840,'650 PCAR (Annual Avg)'!V873,'650 PCAR (Annual Avg)'!V906,'650 PCAR (Annual Avg)'!V939,'650 PCAR (Annual Avg)'!V972,'650 PCAR (Annual Avg)'!V1005,'650 PCAR (Annual Avg)'!V1038,'650 PCAR (Annual Avg)'!V1071,'650 PCAR (Annual Avg)'!V1104,'650 PCAR (Annual Avg)'!V1137,'650 PCAR (Annual Avg)'!V1170),"")</f>
        <v>8.3342784767427798</v>
      </c>
      <c r="W5" s="7">
        <f>IFERROR(AVERAGE('650 PCAR (Annual Avg)'!W15,'650 PCAR (Annual Avg)'!W48,'650 PCAR (Annual Avg)'!W81,'650 PCAR (Annual Avg)'!W114,'650 PCAR (Annual Avg)'!W147,'650 PCAR (Annual Avg)'!W180,'650 PCAR (Annual Avg)'!W213,'650 PCAR (Annual Avg)'!W246,'650 PCAR (Annual Avg)'!W279,'650 PCAR (Annual Avg)'!W312,'650 PCAR (Annual Avg)'!W345,'650 PCAR (Annual Avg)'!W378,'650 PCAR (Annual Avg)'!W411,'650 PCAR (Annual Avg)'!W444,'650 PCAR (Annual Avg)'!W477,'650 PCAR (Annual Avg)'!W510,'650 PCAR (Annual Avg)'!W543,'650 PCAR (Annual Avg)'!W576,'650 PCAR (Annual Avg)'!W609,'650 PCAR (Annual Avg)'!W642,'650 PCAR (Annual Avg)'!W675,'650 PCAR (Annual Avg)'!W708,'650 PCAR (Annual Avg)'!W741,'650 PCAR (Annual Avg)'!W774,'650 PCAR (Annual Avg)'!W807,'650 PCAR (Annual Avg)'!W840,'650 PCAR (Annual Avg)'!W873,'650 PCAR (Annual Avg)'!W906,'650 PCAR (Annual Avg)'!W939,'650 PCAR (Annual Avg)'!W972,'650 PCAR (Annual Avg)'!W1005,'650 PCAR (Annual Avg)'!W1038,'650 PCAR (Annual Avg)'!W1071,'650 PCAR (Annual Avg)'!W1104,'650 PCAR (Annual Avg)'!W1137,'650 PCAR (Annual Avg)'!W1170),"")</f>
        <v>60.289183147725645</v>
      </c>
      <c r="X5" s="7">
        <f>IFERROR(AVERAGE('650 PCAR (Annual Avg)'!X15,'650 PCAR (Annual Avg)'!X48,'650 PCAR (Annual Avg)'!X81,'650 PCAR (Annual Avg)'!X114,'650 PCAR (Annual Avg)'!X147,'650 PCAR (Annual Avg)'!X180,'650 PCAR (Annual Avg)'!X213,'650 PCAR (Annual Avg)'!X246,'650 PCAR (Annual Avg)'!X279,'650 PCAR (Annual Avg)'!X312,'650 PCAR (Annual Avg)'!X345,'650 PCAR (Annual Avg)'!X378,'650 PCAR (Annual Avg)'!X411,'650 PCAR (Annual Avg)'!X444,'650 PCAR (Annual Avg)'!X477,'650 PCAR (Annual Avg)'!X510,'650 PCAR (Annual Avg)'!X543,'650 PCAR (Annual Avg)'!X576,'650 PCAR (Annual Avg)'!X609,'650 PCAR (Annual Avg)'!X642,'650 PCAR (Annual Avg)'!X675,'650 PCAR (Annual Avg)'!X708,'650 PCAR (Annual Avg)'!X741,'650 PCAR (Annual Avg)'!X774,'650 PCAR (Annual Avg)'!X807,'650 PCAR (Annual Avg)'!X840,'650 PCAR (Annual Avg)'!X873,'650 PCAR (Annual Avg)'!X906,'650 PCAR (Annual Avg)'!X939,'650 PCAR (Annual Avg)'!X972,'650 PCAR (Annual Avg)'!X1005,'650 PCAR (Annual Avg)'!X1038,'650 PCAR (Annual Avg)'!X1071,'650 PCAR (Annual Avg)'!X1104,'650 PCAR (Annual Avg)'!X1137,'650 PCAR (Annual Avg)'!X1170),"")</f>
        <v>77.214888556613559</v>
      </c>
      <c r="Y5" s="7">
        <f>IFERROR(AVERAGE('650 PCAR (Annual Avg)'!Y15,'650 PCAR (Annual Avg)'!Y48,'650 PCAR (Annual Avg)'!Y81,'650 PCAR (Annual Avg)'!Y114,'650 PCAR (Annual Avg)'!Y147,'650 PCAR (Annual Avg)'!Y180,'650 PCAR (Annual Avg)'!Y213,'650 PCAR (Annual Avg)'!Y246,'650 PCAR (Annual Avg)'!Y279,'650 PCAR (Annual Avg)'!Y312,'650 PCAR (Annual Avg)'!Y345,'650 PCAR (Annual Avg)'!Y378,'650 PCAR (Annual Avg)'!Y411,'650 PCAR (Annual Avg)'!Y444,'650 PCAR (Annual Avg)'!Y477,'650 PCAR (Annual Avg)'!Y510,'650 PCAR (Annual Avg)'!Y543,'650 PCAR (Annual Avg)'!Y576,'650 PCAR (Annual Avg)'!Y609,'650 PCAR (Annual Avg)'!Y642,'650 PCAR (Annual Avg)'!Y675,'650 PCAR (Annual Avg)'!Y708,'650 PCAR (Annual Avg)'!Y741,'650 PCAR (Annual Avg)'!Y774,'650 PCAR (Annual Avg)'!Y807,'650 PCAR (Annual Avg)'!Y840,'650 PCAR (Annual Avg)'!Y873,'650 PCAR (Annual Avg)'!Y906,'650 PCAR (Annual Avg)'!Y939,'650 PCAR (Annual Avg)'!Y972,'650 PCAR (Annual Avg)'!Y1005,'650 PCAR (Annual Avg)'!Y1038,'650 PCAR (Annual Avg)'!Y1071,'650 PCAR (Annual Avg)'!Y1104,'650 PCAR (Annual Avg)'!Y1137,'650 PCAR (Annual Avg)'!Y1170),"")</f>
        <v>54.724102424207118</v>
      </c>
      <c r="Z5" s="7">
        <f>IFERROR(AVERAGE('650 PCAR (Annual Avg)'!Z15,'650 PCAR (Annual Avg)'!Z48,'650 PCAR (Annual Avg)'!Z81,'650 PCAR (Annual Avg)'!Z114,'650 PCAR (Annual Avg)'!Z147,'650 PCAR (Annual Avg)'!Z180,'650 PCAR (Annual Avg)'!Z213,'650 PCAR (Annual Avg)'!Z246,'650 PCAR (Annual Avg)'!Z279,'650 PCAR (Annual Avg)'!Z312,'650 PCAR (Annual Avg)'!Z345,'650 PCAR (Annual Avg)'!Z378,'650 PCAR (Annual Avg)'!Z411,'650 PCAR (Annual Avg)'!Z444,'650 PCAR (Annual Avg)'!Z477,'650 PCAR (Annual Avg)'!Z510,'650 PCAR (Annual Avg)'!Z543,'650 PCAR (Annual Avg)'!Z576,'650 PCAR (Annual Avg)'!Z609,'650 PCAR (Annual Avg)'!Z642,'650 PCAR (Annual Avg)'!Z675,'650 PCAR (Annual Avg)'!Z708,'650 PCAR (Annual Avg)'!Z741,'650 PCAR (Annual Avg)'!Z774,'650 PCAR (Annual Avg)'!Z807,'650 PCAR (Annual Avg)'!Z840,'650 PCAR (Annual Avg)'!Z873,'650 PCAR (Annual Avg)'!Z906,'650 PCAR (Annual Avg)'!Z939,'650 PCAR (Annual Avg)'!Z972,'650 PCAR (Annual Avg)'!Z1005,'650 PCAR (Annual Avg)'!Z1038,'650 PCAR (Annual Avg)'!Z1071,'650 PCAR (Annual Avg)'!Z1104,'650 PCAR (Annual Avg)'!Z1137,'650 PCAR (Annual Avg)'!Z1170),"")</f>
        <v>29.235566932157912</v>
      </c>
      <c r="AA5" s="7">
        <f>IFERROR(AVERAGE('650 PCAR (Annual Avg)'!AA15,'650 PCAR (Annual Avg)'!AA48,'650 PCAR (Annual Avg)'!AA81,'650 PCAR (Annual Avg)'!AA114,'650 PCAR (Annual Avg)'!AA147,'650 PCAR (Annual Avg)'!AA180,'650 PCAR (Annual Avg)'!AA213,'650 PCAR (Annual Avg)'!AA246,'650 PCAR (Annual Avg)'!AA279,'650 PCAR (Annual Avg)'!AA312,'650 PCAR (Annual Avg)'!AA345,'650 PCAR (Annual Avg)'!AA378,'650 PCAR (Annual Avg)'!AA411,'650 PCAR (Annual Avg)'!AA444,'650 PCAR (Annual Avg)'!AA477,'650 PCAR (Annual Avg)'!AA510,'650 PCAR (Annual Avg)'!AA543,'650 PCAR (Annual Avg)'!AA576,'650 PCAR (Annual Avg)'!AA609,'650 PCAR (Annual Avg)'!AA642,'650 PCAR (Annual Avg)'!AA675,'650 PCAR (Annual Avg)'!AA708,'650 PCAR (Annual Avg)'!AA741,'650 PCAR (Annual Avg)'!AA774,'650 PCAR (Annual Avg)'!AA807,'650 PCAR (Annual Avg)'!AA840,'650 PCAR (Annual Avg)'!AA873,'650 PCAR (Annual Avg)'!AA906,'650 PCAR (Annual Avg)'!AA939,'650 PCAR (Annual Avg)'!AA972,'650 PCAR (Annual Avg)'!AA1005,'650 PCAR (Annual Avg)'!AA1038,'650 PCAR (Annual Avg)'!AA1071,'650 PCAR (Annual Avg)'!AA1104,'650 PCAR (Annual Avg)'!AA1137,'650 PCAR (Annual Avg)'!AA1170),"")</f>
        <v>13.61930027303992</v>
      </c>
      <c r="AB5" s="7">
        <f>IFERROR(AVERAGE('650 PCAR (Annual Avg)'!AB15,'650 PCAR (Annual Avg)'!AB48,'650 PCAR (Annual Avg)'!AB81,'650 PCAR (Annual Avg)'!AB114,'650 PCAR (Annual Avg)'!AB147,'650 PCAR (Annual Avg)'!AB180,'650 PCAR (Annual Avg)'!AB213,'650 PCAR (Annual Avg)'!AB246,'650 PCAR (Annual Avg)'!AB279,'650 PCAR (Annual Avg)'!AB312,'650 PCAR (Annual Avg)'!AB345,'650 PCAR (Annual Avg)'!AB378,'650 PCAR (Annual Avg)'!AB411,'650 PCAR (Annual Avg)'!AB444,'650 PCAR (Annual Avg)'!AB477,'650 PCAR (Annual Avg)'!AB510,'650 PCAR (Annual Avg)'!AB543,'650 PCAR (Annual Avg)'!AB576,'650 PCAR (Annual Avg)'!AB609,'650 PCAR (Annual Avg)'!AB642,'650 PCAR (Annual Avg)'!AB675,'650 PCAR (Annual Avg)'!AB708,'650 PCAR (Annual Avg)'!AB741,'650 PCAR (Annual Avg)'!AB774,'650 PCAR (Annual Avg)'!AB807,'650 PCAR (Annual Avg)'!AB840,'650 PCAR (Annual Avg)'!AB873,'650 PCAR (Annual Avg)'!AB906,'650 PCAR (Annual Avg)'!AB939,'650 PCAR (Annual Avg)'!AB972,'650 PCAR (Annual Avg)'!AB1005,'650 PCAR (Annual Avg)'!AB1038,'650 PCAR (Annual Avg)'!AB1071,'650 PCAR (Annual Avg)'!AB1104,'650 PCAR (Annual Avg)'!AB1137,'650 PCAR (Annual Avg)'!AB1170),"")</f>
        <v>7.7154822558917679</v>
      </c>
    </row>
    <row r="6" spans="1:29" x14ac:dyDescent="0.3">
      <c r="B6" s="76">
        <f>IFERROR(AVERAGE('650 PCAR (Annual Avg)'!B16,'650 PCAR (Annual Avg)'!B49,'650 PCAR (Annual Avg)'!B82,'650 PCAR (Annual Avg)'!B115,'650 PCAR (Annual Avg)'!B148,'650 PCAR (Annual Avg)'!B181,'650 PCAR (Annual Avg)'!B214,'650 PCAR (Annual Avg)'!B247,'650 PCAR (Annual Avg)'!B280,'650 PCAR (Annual Avg)'!B313,'650 PCAR (Annual Avg)'!B346,'650 PCAR (Annual Avg)'!B379,'650 PCAR (Annual Avg)'!B412,'650 PCAR (Annual Avg)'!B445,'650 PCAR (Annual Avg)'!B478,'650 PCAR (Annual Avg)'!B511,'650 PCAR (Annual Avg)'!B544,'650 PCAR (Annual Avg)'!B577,'650 PCAR (Annual Avg)'!B610,'650 PCAR (Annual Avg)'!B643,'650 PCAR (Annual Avg)'!B676,'650 PCAR (Annual Avg)'!B709,'650 PCAR (Annual Avg)'!B742,'650 PCAR (Annual Avg)'!B775,'650 PCAR (Annual Avg)'!B808,'650 PCAR (Annual Avg)'!B841,'650 PCAR (Annual Avg)'!B874,'650 PCAR (Annual Avg)'!B907,'650 PCAR (Annual Avg)'!B940,'650 PCAR (Annual Avg)'!B973,'650 PCAR (Annual Avg)'!B1006,'650 PCAR (Annual Avg)'!B1039,'650 PCAR (Annual Avg)'!B1072,'650 PCAR (Annual Avg)'!B1105,'650 PCAR (Annual Avg)'!B1138,'650 PCAR (Annual Avg)'!B1171),"")</f>
        <v>3</v>
      </c>
      <c r="C6" s="7">
        <f>IFERROR(AVERAGE('650 PCAR (Annual Avg)'!C16,'650 PCAR (Annual Avg)'!C49,'650 PCAR (Annual Avg)'!C82,'650 PCAR (Annual Avg)'!C115,'650 PCAR (Annual Avg)'!C148,'650 PCAR (Annual Avg)'!C181,'650 PCAR (Annual Avg)'!C214,'650 PCAR (Annual Avg)'!C247,'650 PCAR (Annual Avg)'!C280,'650 PCAR (Annual Avg)'!C313,'650 PCAR (Annual Avg)'!C346,'650 PCAR (Annual Avg)'!C379,'650 PCAR (Annual Avg)'!C412,'650 PCAR (Annual Avg)'!C445,'650 PCAR (Annual Avg)'!C478,'650 PCAR (Annual Avg)'!C511,'650 PCAR (Annual Avg)'!C544,'650 PCAR (Annual Avg)'!C577,'650 PCAR (Annual Avg)'!C610,'650 PCAR (Annual Avg)'!C643,'650 PCAR (Annual Avg)'!C676,'650 PCAR (Annual Avg)'!C709,'650 PCAR (Annual Avg)'!C742,'650 PCAR (Annual Avg)'!C775,'650 PCAR (Annual Avg)'!C808,'650 PCAR (Annual Avg)'!C841,'650 PCAR (Annual Avg)'!C874,'650 PCAR (Annual Avg)'!C907,'650 PCAR (Annual Avg)'!C940,'650 PCAR (Annual Avg)'!C973,'650 PCAR (Annual Avg)'!C1006,'650 PCAR (Annual Avg)'!C1039,'650 PCAR (Annual Avg)'!C1072,'650 PCAR (Annual Avg)'!C1105,'650 PCAR (Annual Avg)'!C1138,'650 PCAR (Annual Avg)'!C1171),"")</f>
        <v>6.3737777777777769</v>
      </c>
      <c r="D6" s="7">
        <f>IFERROR(AVERAGE('650 PCAR (Annual Avg)'!D16,'650 PCAR (Annual Avg)'!D49,'650 PCAR (Annual Avg)'!D82,'650 PCAR (Annual Avg)'!D115,'650 PCAR (Annual Avg)'!D148,'650 PCAR (Annual Avg)'!D181,'650 PCAR (Annual Avg)'!D214,'650 PCAR (Annual Avg)'!D247,'650 PCAR (Annual Avg)'!D280,'650 PCAR (Annual Avg)'!D313,'650 PCAR (Annual Avg)'!D346,'650 PCAR (Annual Avg)'!D379,'650 PCAR (Annual Avg)'!D412,'650 PCAR (Annual Avg)'!D445,'650 PCAR (Annual Avg)'!D478,'650 PCAR (Annual Avg)'!D511,'650 PCAR (Annual Avg)'!D544,'650 PCAR (Annual Avg)'!D577,'650 PCAR (Annual Avg)'!D610,'650 PCAR (Annual Avg)'!D643,'650 PCAR (Annual Avg)'!D676,'650 PCAR (Annual Avg)'!D709,'650 PCAR (Annual Avg)'!D742,'650 PCAR (Annual Avg)'!D775,'650 PCAR (Annual Avg)'!D808,'650 PCAR (Annual Avg)'!D841,'650 PCAR (Annual Avg)'!D874,'650 PCAR (Annual Avg)'!D907,'650 PCAR (Annual Avg)'!D940,'650 PCAR (Annual Avg)'!D973,'650 PCAR (Annual Avg)'!D1006,'650 PCAR (Annual Avg)'!D1039,'650 PCAR (Annual Avg)'!D1072,'650 PCAR (Annual Avg)'!D1105,'650 PCAR (Annual Avg)'!D1138,'650 PCAR (Annual Avg)'!D1171),"")</f>
        <v>5.1576111111111107</v>
      </c>
      <c r="E6" s="7">
        <f>IFERROR(AVERAGE('650 PCAR (Annual Avg)'!E16,'650 PCAR (Annual Avg)'!E49,'650 PCAR (Annual Avg)'!E82,'650 PCAR (Annual Avg)'!E115,'650 PCAR (Annual Avg)'!E148,'650 PCAR (Annual Avg)'!E181,'650 PCAR (Annual Avg)'!E214,'650 PCAR (Annual Avg)'!E247,'650 PCAR (Annual Avg)'!E280,'650 PCAR (Annual Avg)'!E313,'650 PCAR (Annual Avg)'!E346,'650 PCAR (Annual Avg)'!E379,'650 PCAR (Annual Avg)'!E412,'650 PCAR (Annual Avg)'!E445,'650 PCAR (Annual Avg)'!E478,'650 PCAR (Annual Avg)'!E511,'650 PCAR (Annual Avg)'!E544,'650 PCAR (Annual Avg)'!E577,'650 PCAR (Annual Avg)'!E610,'650 PCAR (Annual Avg)'!E643,'650 PCAR (Annual Avg)'!E676,'650 PCAR (Annual Avg)'!E709,'650 PCAR (Annual Avg)'!E742,'650 PCAR (Annual Avg)'!E775,'650 PCAR (Annual Avg)'!E808,'650 PCAR (Annual Avg)'!E841,'650 PCAR (Annual Avg)'!E874,'650 PCAR (Annual Avg)'!E907,'650 PCAR (Annual Avg)'!E940,'650 PCAR (Annual Avg)'!E973,'650 PCAR (Annual Avg)'!E1006,'650 PCAR (Annual Avg)'!E1039,'650 PCAR (Annual Avg)'!E1072,'650 PCAR (Annual Avg)'!E1105,'650 PCAR (Annual Avg)'!E1138,'650 PCAR (Annual Avg)'!E1171),"")</f>
        <v>4.587944444444445</v>
      </c>
      <c r="F6" s="7">
        <f>IFERROR(AVERAGE('650 PCAR (Annual Avg)'!F16,'650 PCAR (Annual Avg)'!F49,'650 PCAR (Annual Avg)'!F82,'650 PCAR (Annual Avg)'!F115,'650 PCAR (Annual Avg)'!F148,'650 PCAR (Annual Avg)'!F181,'650 PCAR (Annual Avg)'!F214,'650 PCAR (Annual Avg)'!F247,'650 PCAR (Annual Avg)'!F280,'650 PCAR (Annual Avg)'!F313,'650 PCAR (Annual Avg)'!F346,'650 PCAR (Annual Avg)'!F379,'650 PCAR (Annual Avg)'!F412,'650 PCAR (Annual Avg)'!F445,'650 PCAR (Annual Avg)'!F478,'650 PCAR (Annual Avg)'!F511,'650 PCAR (Annual Avg)'!F544,'650 PCAR (Annual Avg)'!F577,'650 PCAR (Annual Avg)'!F610,'650 PCAR (Annual Avg)'!F643,'650 PCAR (Annual Avg)'!F676,'650 PCAR (Annual Avg)'!F709,'650 PCAR (Annual Avg)'!F742,'650 PCAR (Annual Avg)'!F775,'650 PCAR (Annual Avg)'!F808,'650 PCAR (Annual Avg)'!F841,'650 PCAR (Annual Avg)'!F874,'650 PCAR (Annual Avg)'!F907,'650 PCAR (Annual Avg)'!F940,'650 PCAR (Annual Avg)'!F973,'650 PCAR (Annual Avg)'!F1006,'650 PCAR (Annual Avg)'!F1039,'650 PCAR (Annual Avg)'!F1072,'650 PCAR (Annual Avg)'!F1105,'650 PCAR (Annual Avg)'!F1138,'650 PCAR (Annual Avg)'!F1171),"")</f>
        <v>4.5843888888888893</v>
      </c>
      <c r="G6" s="7">
        <f>IFERROR(AVERAGE('650 PCAR (Annual Avg)'!G16,'650 PCAR (Annual Avg)'!G49,'650 PCAR (Annual Avg)'!G82,'650 PCAR (Annual Avg)'!G115,'650 PCAR (Annual Avg)'!G148,'650 PCAR (Annual Avg)'!G181,'650 PCAR (Annual Avg)'!G214,'650 PCAR (Annual Avg)'!G247,'650 PCAR (Annual Avg)'!G280,'650 PCAR (Annual Avg)'!G313,'650 PCAR (Annual Avg)'!G346,'650 PCAR (Annual Avg)'!G379,'650 PCAR (Annual Avg)'!G412,'650 PCAR (Annual Avg)'!G445,'650 PCAR (Annual Avg)'!G478,'650 PCAR (Annual Avg)'!G511,'650 PCAR (Annual Avg)'!G544,'650 PCAR (Annual Avg)'!G577,'650 PCAR (Annual Avg)'!G610,'650 PCAR (Annual Avg)'!G643,'650 PCAR (Annual Avg)'!G676,'650 PCAR (Annual Avg)'!G709,'650 PCAR (Annual Avg)'!G742,'650 PCAR (Annual Avg)'!G775,'650 PCAR (Annual Avg)'!G808,'650 PCAR (Annual Avg)'!G841,'650 PCAR (Annual Avg)'!G874,'650 PCAR (Annual Avg)'!G907,'650 PCAR (Annual Avg)'!G940,'650 PCAR (Annual Avg)'!G973,'650 PCAR (Annual Avg)'!G1006,'650 PCAR (Annual Avg)'!G1039,'650 PCAR (Annual Avg)'!G1072,'650 PCAR (Annual Avg)'!G1105,'650 PCAR (Annual Avg)'!G1138,'650 PCAR (Annual Avg)'!G1171),"")</f>
        <v>6.0799999999999992</v>
      </c>
      <c r="H6" s="7">
        <f>IFERROR(AVERAGE('650 PCAR (Annual Avg)'!H16,'650 PCAR (Annual Avg)'!H49,'650 PCAR (Annual Avg)'!H82,'650 PCAR (Annual Avg)'!H115,'650 PCAR (Annual Avg)'!H148,'650 PCAR (Annual Avg)'!H181,'650 PCAR (Annual Avg)'!H214,'650 PCAR (Annual Avg)'!H247,'650 PCAR (Annual Avg)'!H280,'650 PCAR (Annual Avg)'!H313,'650 PCAR (Annual Avg)'!H346,'650 PCAR (Annual Avg)'!H379,'650 PCAR (Annual Avg)'!H412,'650 PCAR (Annual Avg)'!H445,'650 PCAR (Annual Avg)'!H478,'650 PCAR (Annual Avg)'!H511,'650 PCAR (Annual Avg)'!H544,'650 PCAR (Annual Avg)'!H577,'650 PCAR (Annual Avg)'!H610,'650 PCAR (Annual Avg)'!H643,'650 PCAR (Annual Avg)'!H676,'650 PCAR (Annual Avg)'!H709,'650 PCAR (Annual Avg)'!H742,'650 PCAR (Annual Avg)'!H775,'650 PCAR (Annual Avg)'!H808,'650 PCAR (Annual Avg)'!H841,'650 PCAR (Annual Avg)'!H874,'650 PCAR (Annual Avg)'!H907,'650 PCAR (Annual Avg)'!H940,'650 PCAR (Annual Avg)'!H973,'650 PCAR (Annual Avg)'!H1006,'650 PCAR (Annual Avg)'!H1039,'650 PCAR (Annual Avg)'!H1072,'650 PCAR (Annual Avg)'!H1105,'650 PCAR (Annual Avg)'!H1138,'650 PCAR (Annual Avg)'!H1171),"")</f>
        <v>10.491944444444442</v>
      </c>
      <c r="I6" s="7">
        <f>IFERROR(AVERAGE('650 PCAR (Annual Avg)'!I16,'650 PCAR (Annual Avg)'!I49,'650 PCAR (Annual Avg)'!I82,'650 PCAR (Annual Avg)'!I115,'650 PCAR (Annual Avg)'!I148,'650 PCAR (Annual Avg)'!I181,'650 PCAR (Annual Avg)'!I214,'650 PCAR (Annual Avg)'!I247,'650 PCAR (Annual Avg)'!I280,'650 PCAR (Annual Avg)'!I313,'650 PCAR (Annual Avg)'!I346,'650 PCAR (Annual Avg)'!I379,'650 PCAR (Annual Avg)'!I412,'650 PCAR (Annual Avg)'!I445,'650 PCAR (Annual Avg)'!I478,'650 PCAR (Annual Avg)'!I511,'650 PCAR (Annual Avg)'!I544,'650 PCAR (Annual Avg)'!I577,'650 PCAR (Annual Avg)'!I610,'650 PCAR (Annual Avg)'!I643,'650 PCAR (Annual Avg)'!I676,'650 PCAR (Annual Avg)'!I709,'650 PCAR (Annual Avg)'!I742,'650 PCAR (Annual Avg)'!I775,'650 PCAR (Annual Avg)'!I808,'650 PCAR (Annual Avg)'!I841,'650 PCAR (Annual Avg)'!I874,'650 PCAR (Annual Avg)'!I907,'650 PCAR (Annual Avg)'!I940,'650 PCAR (Annual Avg)'!I973,'650 PCAR (Annual Avg)'!I1006,'650 PCAR (Annual Avg)'!I1039,'650 PCAR (Annual Avg)'!I1072,'650 PCAR (Annual Avg)'!I1105,'650 PCAR (Annual Avg)'!I1138,'650 PCAR (Annual Avg)'!I1171),"")</f>
        <v>80.727777777777789</v>
      </c>
      <c r="J6" s="7">
        <f>IFERROR(AVERAGE('650 PCAR (Annual Avg)'!J16,'650 PCAR (Annual Avg)'!J49,'650 PCAR (Annual Avg)'!J82,'650 PCAR (Annual Avg)'!J115,'650 PCAR (Annual Avg)'!J148,'650 PCAR (Annual Avg)'!J181,'650 PCAR (Annual Avg)'!J214,'650 PCAR (Annual Avg)'!J247,'650 PCAR (Annual Avg)'!J280,'650 PCAR (Annual Avg)'!J313,'650 PCAR (Annual Avg)'!J346,'650 PCAR (Annual Avg)'!J379,'650 PCAR (Annual Avg)'!J412,'650 PCAR (Annual Avg)'!J445,'650 PCAR (Annual Avg)'!J478,'650 PCAR (Annual Avg)'!J511,'650 PCAR (Annual Avg)'!J544,'650 PCAR (Annual Avg)'!J577,'650 PCAR (Annual Avg)'!J610,'650 PCAR (Annual Avg)'!J643,'650 PCAR (Annual Avg)'!J676,'650 PCAR (Annual Avg)'!J709,'650 PCAR (Annual Avg)'!J742,'650 PCAR (Annual Avg)'!J775,'650 PCAR (Annual Avg)'!J808,'650 PCAR (Annual Avg)'!J841,'650 PCAR (Annual Avg)'!J874,'650 PCAR (Annual Avg)'!J907,'650 PCAR (Annual Avg)'!J940,'650 PCAR (Annual Avg)'!J973,'650 PCAR (Annual Avg)'!J1006,'650 PCAR (Annual Avg)'!J1039,'650 PCAR (Annual Avg)'!J1072,'650 PCAR (Annual Avg)'!J1105,'650 PCAR (Annual Avg)'!J1138,'650 PCAR (Annual Avg)'!J1171),"")</f>
        <v>87.183333333333337</v>
      </c>
      <c r="K6" s="7">
        <f>IFERROR(AVERAGE('650 PCAR (Annual Avg)'!K16,'650 PCAR (Annual Avg)'!K49,'650 PCAR (Annual Avg)'!K82,'650 PCAR (Annual Avg)'!K115,'650 PCAR (Annual Avg)'!K148,'650 PCAR (Annual Avg)'!K181,'650 PCAR (Annual Avg)'!K214,'650 PCAR (Annual Avg)'!K247,'650 PCAR (Annual Avg)'!K280,'650 PCAR (Annual Avg)'!K313,'650 PCAR (Annual Avg)'!K346,'650 PCAR (Annual Avg)'!K379,'650 PCAR (Annual Avg)'!K412,'650 PCAR (Annual Avg)'!K445,'650 PCAR (Annual Avg)'!K478,'650 PCAR (Annual Avg)'!K511,'650 PCAR (Annual Avg)'!K544,'650 PCAR (Annual Avg)'!K577,'650 PCAR (Annual Avg)'!K610,'650 PCAR (Annual Avg)'!K643,'650 PCAR (Annual Avg)'!K676,'650 PCAR (Annual Avg)'!K709,'650 PCAR (Annual Avg)'!K742,'650 PCAR (Annual Avg)'!K775,'650 PCAR (Annual Avg)'!K808,'650 PCAR (Annual Avg)'!K841,'650 PCAR (Annual Avg)'!K874,'650 PCAR (Annual Avg)'!K907,'650 PCAR (Annual Avg)'!K940,'650 PCAR (Annual Avg)'!K973,'650 PCAR (Annual Avg)'!K1006,'650 PCAR (Annual Avg)'!K1039,'650 PCAR (Annual Avg)'!K1072,'650 PCAR (Annual Avg)'!K1105,'650 PCAR (Annual Avg)'!K1138,'650 PCAR (Annual Avg)'!K1171),"")</f>
        <v>70.780555555555523</v>
      </c>
      <c r="L6" s="7">
        <f>IFERROR(AVERAGE('650 PCAR (Annual Avg)'!L16,'650 PCAR (Annual Avg)'!L49,'650 PCAR (Annual Avg)'!L82,'650 PCAR (Annual Avg)'!L115,'650 PCAR (Annual Avg)'!L148,'650 PCAR (Annual Avg)'!L181,'650 PCAR (Annual Avg)'!L214,'650 PCAR (Annual Avg)'!L247,'650 PCAR (Annual Avg)'!L280,'650 PCAR (Annual Avg)'!L313,'650 PCAR (Annual Avg)'!L346,'650 PCAR (Annual Avg)'!L379,'650 PCAR (Annual Avg)'!L412,'650 PCAR (Annual Avg)'!L445,'650 PCAR (Annual Avg)'!L478,'650 PCAR (Annual Avg)'!L511,'650 PCAR (Annual Avg)'!L544,'650 PCAR (Annual Avg)'!L577,'650 PCAR (Annual Avg)'!L610,'650 PCAR (Annual Avg)'!L643,'650 PCAR (Annual Avg)'!L676,'650 PCAR (Annual Avg)'!L709,'650 PCAR (Annual Avg)'!L742,'650 PCAR (Annual Avg)'!L775,'650 PCAR (Annual Avg)'!L808,'650 PCAR (Annual Avg)'!L841,'650 PCAR (Annual Avg)'!L874,'650 PCAR (Annual Avg)'!L907,'650 PCAR (Annual Avg)'!L940,'650 PCAR (Annual Avg)'!L973,'650 PCAR (Annual Avg)'!L1006,'650 PCAR (Annual Avg)'!L1039,'650 PCAR (Annual Avg)'!L1072,'650 PCAR (Annual Avg)'!L1105,'650 PCAR (Annual Avg)'!L1138,'650 PCAR (Annual Avg)'!L1171),"")</f>
        <v>33.331644444444443</v>
      </c>
      <c r="M6" s="7">
        <f>IFERROR(AVERAGE('650 PCAR (Annual Avg)'!M16,'650 PCAR (Annual Avg)'!M49,'650 PCAR (Annual Avg)'!M82,'650 PCAR (Annual Avg)'!M115,'650 PCAR (Annual Avg)'!M148,'650 PCAR (Annual Avg)'!M181,'650 PCAR (Annual Avg)'!M214,'650 PCAR (Annual Avg)'!M247,'650 PCAR (Annual Avg)'!M280,'650 PCAR (Annual Avg)'!M313,'650 PCAR (Annual Avg)'!M346,'650 PCAR (Annual Avg)'!M379,'650 PCAR (Annual Avg)'!M412,'650 PCAR (Annual Avg)'!M445,'650 PCAR (Annual Avg)'!M478,'650 PCAR (Annual Avg)'!M511,'650 PCAR (Annual Avg)'!M544,'650 PCAR (Annual Avg)'!M577,'650 PCAR (Annual Avg)'!M610,'650 PCAR (Annual Avg)'!M643,'650 PCAR (Annual Avg)'!M676,'650 PCAR (Annual Avg)'!M709,'650 PCAR (Annual Avg)'!M742,'650 PCAR (Annual Avg)'!M775,'650 PCAR (Annual Avg)'!M808,'650 PCAR (Annual Avg)'!M841,'650 PCAR (Annual Avg)'!M874,'650 PCAR (Annual Avg)'!M907,'650 PCAR (Annual Avg)'!M940,'650 PCAR (Annual Avg)'!M973,'650 PCAR (Annual Avg)'!M1006,'650 PCAR (Annual Avg)'!M1039,'650 PCAR (Annual Avg)'!M1072,'650 PCAR (Annual Avg)'!M1105,'650 PCAR (Annual Avg)'!M1138,'650 PCAR (Annual Avg)'!M1171),"")</f>
        <v>15.326266666666662</v>
      </c>
      <c r="N6" s="7">
        <f>IFERROR(AVERAGE('650 PCAR (Annual Avg)'!N16,'650 PCAR (Annual Avg)'!N49,'650 PCAR (Annual Avg)'!N82,'650 PCAR (Annual Avg)'!N115,'650 PCAR (Annual Avg)'!N148,'650 PCAR (Annual Avg)'!N181,'650 PCAR (Annual Avg)'!N214,'650 PCAR (Annual Avg)'!N247,'650 PCAR (Annual Avg)'!N280,'650 PCAR (Annual Avg)'!N313,'650 PCAR (Annual Avg)'!N346,'650 PCAR (Annual Avg)'!N379,'650 PCAR (Annual Avg)'!N412,'650 PCAR (Annual Avg)'!N445,'650 PCAR (Annual Avg)'!N478,'650 PCAR (Annual Avg)'!N511,'650 PCAR (Annual Avg)'!N544,'650 PCAR (Annual Avg)'!N577,'650 PCAR (Annual Avg)'!N610,'650 PCAR (Annual Avg)'!N643,'650 PCAR (Annual Avg)'!N676,'650 PCAR (Annual Avg)'!N709,'650 PCAR (Annual Avg)'!N742,'650 PCAR (Annual Avg)'!N775,'650 PCAR (Annual Avg)'!N808,'650 PCAR (Annual Avg)'!N841,'650 PCAR (Annual Avg)'!N874,'650 PCAR (Annual Avg)'!N907,'650 PCAR (Annual Avg)'!N940,'650 PCAR (Annual Avg)'!N973,'650 PCAR (Annual Avg)'!N1006,'650 PCAR (Annual Avg)'!N1039,'650 PCAR (Annual Avg)'!N1072,'650 PCAR (Annual Avg)'!N1105,'650 PCAR (Annual Avg)'!N1138,'650 PCAR (Annual Avg)'!N1171),"")</f>
        <v>8.7087111111111124</v>
      </c>
      <c r="O6" s="7"/>
      <c r="P6" s="76">
        <f>IFERROR(AVERAGE('650 PCAR (Annual Avg)'!P16,'650 PCAR (Annual Avg)'!P49,'650 PCAR (Annual Avg)'!P82,'650 PCAR (Annual Avg)'!P115,'650 PCAR (Annual Avg)'!P148,'650 PCAR (Annual Avg)'!P181,'650 PCAR (Annual Avg)'!P214,'650 PCAR (Annual Avg)'!P247,'650 PCAR (Annual Avg)'!P280,'650 PCAR (Annual Avg)'!P313,'650 PCAR (Annual Avg)'!P346,'650 PCAR (Annual Avg)'!P379,'650 PCAR (Annual Avg)'!P412,'650 PCAR (Annual Avg)'!P445,'650 PCAR (Annual Avg)'!P478,'650 PCAR (Annual Avg)'!P511,'650 PCAR (Annual Avg)'!P544,'650 PCAR (Annual Avg)'!P577,'650 PCAR (Annual Avg)'!P610,'650 PCAR (Annual Avg)'!P643,'650 PCAR (Annual Avg)'!P676,'650 PCAR (Annual Avg)'!P709,'650 PCAR (Annual Avg)'!P742,'650 PCAR (Annual Avg)'!P775,'650 PCAR (Annual Avg)'!P808,'650 PCAR (Annual Avg)'!P841,'650 PCAR (Annual Avg)'!P874,'650 PCAR (Annual Avg)'!P907,'650 PCAR (Annual Avg)'!P940,'650 PCAR (Annual Avg)'!P973,'650 PCAR (Annual Avg)'!P1006,'650 PCAR (Annual Avg)'!P1039,'650 PCAR (Annual Avg)'!P1072,'650 PCAR (Annual Avg)'!P1105,'650 PCAR (Annual Avg)'!P1138,'650 PCAR (Annual Avg)'!P1171),"")</f>
        <v>3</v>
      </c>
      <c r="Q6" s="7">
        <f>IFERROR(AVERAGE('650 PCAR (Annual Avg)'!Q16,'650 PCAR (Annual Avg)'!Q49,'650 PCAR (Annual Avg)'!Q82,'650 PCAR (Annual Avg)'!Q115,'650 PCAR (Annual Avg)'!Q148,'650 PCAR (Annual Avg)'!Q181,'650 PCAR (Annual Avg)'!Q214,'650 PCAR (Annual Avg)'!Q247,'650 PCAR (Annual Avg)'!Q280,'650 PCAR (Annual Avg)'!Q313,'650 PCAR (Annual Avg)'!Q346,'650 PCAR (Annual Avg)'!Q379,'650 PCAR (Annual Avg)'!Q412,'650 PCAR (Annual Avg)'!Q445,'650 PCAR (Annual Avg)'!Q478,'650 PCAR (Annual Avg)'!Q511,'650 PCAR (Annual Avg)'!Q544,'650 PCAR (Annual Avg)'!Q577,'650 PCAR (Annual Avg)'!Q610,'650 PCAR (Annual Avg)'!Q643,'650 PCAR (Annual Avg)'!Q676,'650 PCAR (Annual Avg)'!Q709,'650 PCAR (Annual Avg)'!Q742,'650 PCAR (Annual Avg)'!Q775,'650 PCAR (Annual Avg)'!Q808,'650 PCAR (Annual Avg)'!Q841,'650 PCAR (Annual Avg)'!Q874,'650 PCAR (Annual Avg)'!Q907,'650 PCAR (Annual Avg)'!Q940,'650 PCAR (Annual Avg)'!Q973,'650 PCAR (Annual Avg)'!Q1006,'650 PCAR (Annual Avg)'!Q1039,'650 PCAR (Annual Avg)'!Q1072,'650 PCAR (Annual Avg)'!Q1105,'650 PCAR (Annual Avg)'!Q1138,'650 PCAR (Annual Avg)'!Q1171),"")</f>
        <v>5.5664392436602839</v>
      </c>
      <c r="R6" s="7">
        <f>IFERROR(AVERAGE('650 PCAR (Annual Avg)'!R16,'650 PCAR (Annual Avg)'!R49,'650 PCAR (Annual Avg)'!R82,'650 PCAR (Annual Avg)'!R115,'650 PCAR (Annual Avg)'!R148,'650 PCAR (Annual Avg)'!R181,'650 PCAR (Annual Avg)'!R214,'650 PCAR (Annual Avg)'!R247,'650 PCAR (Annual Avg)'!R280,'650 PCAR (Annual Avg)'!R313,'650 PCAR (Annual Avg)'!R346,'650 PCAR (Annual Avg)'!R379,'650 PCAR (Annual Avg)'!R412,'650 PCAR (Annual Avg)'!R445,'650 PCAR (Annual Avg)'!R478,'650 PCAR (Annual Avg)'!R511,'650 PCAR (Annual Avg)'!R544,'650 PCAR (Annual Avg)'!R577,'650 PCAR (Annual Avg)'!R610,'650 PCAR (Annual Avg)'!R643,'650 PCAR (Annual Avg)'!R676,'650 PCAR (Annual Avg)'!R709,'650 PCAR (Annual Avg)'!R742,'650 PCAR (Annual Avg)'!R775,'650 PCAR (Annual Avg)'!R808,'650 PCAR (Annual Avg)'!R841,'650 PCAR (Annual Avg)'!R874,'650 PCAR (Annual Avg)'!R907,'650 PCAR (Annual Avg)'!R940,'650 PCAR (Annual Avg)'!R973,'650 PCAR (Annual Avg)'!R1006,'650 PCAR (Annual Avg)'!R1039,'650 PCAR (Annual Avg)'!R1072,'650 PCAR (Annual Avg)'!R1105,'650 PCAR (Annual Avg)'!R1138,'650 PCAR (Annual Avg)'!R1171),"")</f>
        <v>4.5043190856956432</v>
      </c>
      <c r="S6" s="7">
        <f>IFERROR(AVERAGE('650 PCAR (Annual Avg)'!S16,'650 PCAR (Annual Avg)'!S49,'650 PCAR (Annual Avg)'!S82,'650 PCAR (Annual Avg)'!S115,'650 PCAR (Annual Avg)'!S148,'650 PCAR (Annual Avg)'!S181,'650 PCAR (Annual Avg)'!S214,'650 PCAR (Annual Avg)'!S247,'650 PCAR (Annual Avg)'!S280,'650 PCAR (Annual Avg)'!S313,'650 PCAR (Annual Avg)'!S346,'650 PCAR (Annual Avg)'!S379,'650 PCAR (Annual Avg)'!S412,'650 PCAR (Annual Avg)'!S445,'650 PCAR (Annual Avg)'!S478,'650 PCAR (Annual Avg)'!S511,'650 PCAR (Annual Avg)'!S544,'650 PCAR (Annual Avg)'!S577,'650 PCAR (Annual Avg)'!S610,'650 PCAR (Annual Avg)'!S643,'650 PCAR (Annual Avg)'!S676,'650 PCAR (Annual Avg)'!S709,'650 PCAR (Annual Avg)'!S742,'650 PCAR (Annual Avg)'!S775,'650 PCAR (Annual Avg)'!S808,'650 PCAR (Annual Avg)'!S841,'650 PCAR (Annual Avg)'!S874,'650 PCAR (Annual Avg)'!S907,'650 PCAR (Annual Avg)'!S940,'650 PCAR (Annual Avg)'!S973,'650 PCAR (Annual Avg)'!S1006,'650 PCAR (Annual Avg)'!S1039,'650 PCAR (Annual Avg)'!S1072,'650 PCAR (Annual Avg)'!S1105,'650 PCAR (Annual Avg)'!S1138,'650 PCAR (Annual Avg)'!S1171),"")</f>
        <v>4.0068096023568538</v>
      </c>
      <c r="T6" s="7">
        <f>IFERROR(AVERAGE('650 PCAR (Annual Avg)'!T16,'650 PCAR (Annual Avg)'!T49,'650 PCAR (Annual Avg)'!T82,'650 PCAR (Annual Avg)'!T115,'650 PCAR (Annual Avg)'!T148,'650 PCAR (Annual Avg)'!T181,'650 PCAR (Annual Avg)'!T214,'650 PCAR (Annual Avg)'!T247,'650 PCAR (Annual Avg)'!T280,'650 PCAR (Annual Avg)'!T313,'650 PCAR (Annual Avg)'!T346,'650 PCAR (Annual Avg)'!T379,'650 PCAR (Annual Avg)'!T412,'650 PCAR (Annual Avg)'!T445,'650 PCAR (Annual Avg)'!T478,'650 PCAR (Annual Avg)'!T511,'650 PCAR (Annual Avg)'!T544,'650 PCAR (Annual Avg)'!T577,'650 PCAR (Annual Avg)'!T610,'650 PCAR (Annual Avg)'!T643,'650 PCAR (Annual Avg)'!T676,'650 PCAR (Annual Avg)'!T709,'650 PCAR (Annual Avg)'!T742,'650 PCAR (Annual Avg)'!T775,'650 PCAR (Annual Avg)'!T808,'650 PCAR (Annual Avg)'!T841,'650 PCAR (Annual Avg)'!T874,'650 PCAR (Annual Avg)'!T907,'650 PCAR (Annual Avg)'!T940,'650 PCAR (Annual Avg)'!T973,'650 PCAR (Annual Avg)'!T1006,'650 PCAR (Annual Avg)'!T1039,'650 PCAR (Annual Avg)'!T1072,'650 PCAR (Annual Avg)'!T1105,'650 PCAR (Annual Avg)'!T1138,'650 PCAR (Annual Avg)'!T1171),"")</f>
        <v>4.0037044134614312</v>
      </c>
      <c r="U6" s="7">
        <f>IFERROR(AVERAGE('650 PCAR (Annual Avg)'!U16,'650 PCAR (Annual Avg)'!U49,'650 PCAR (Annual Avg)'!U82,'650 PCAR (Annual Avg)'!U115,'650 PCAR (Annual Avg)'!U148,'650 PCAR (Annual Avg)'!U181,'650 PCAR (Annual Avg)'!U214,'650 PCAR (Annual Avg)'!U247,'650 PCAR (Annual Avg)'!U280,'650 PCAR (Annual Avg)'!U313,'650 PCAR (Annual Avg)'!U346,'650 PCAR (Annual Avg)'!U379,'650 PCAR (Annual Avg)'!U412,'650 PCAR (Annual Avg)'!U445,'650 PCAR (Annual Avg)'!U478,'650 PCAR (Annual Avg)'!U511,'650 PCAR (Annual Avg)'!U544,'650 PCAR (Annual Avg)'!U577,'650 PCAR (Annual Avg)'!U610,'650 PCAR (Annual Avg)'!U643,'650 PCAR (Annual Avg)'!U676,'650 PCAR (Annual Avg)'!U709,'650 PCAR (Annual Avg)'!U742,'650 PCAR (Annual Avg)'!U775,'650 PCAR (Annual Avg)'!U808,'650 PCAR (Annual Avg)'!U841,'650 PCAR (Annual Avg)'!U874,'650 PCAR (Annual Avg)'!U907,'650 PCAR (Annual Avg)'!U940,'650 PCAR (Annual Avg)'!U973,'650 PCAR (Annual Avg)'!U1006,'650 PCAR (Annual Avg)'!U1039,'650 PCAR (Annual Avg)'!U1072,'650 PCAR (Annual Avg)'!U1105,'650 PCAR (Annual Avg)'!U1138,'650 PCAR (Annual Avg)'!U1171),"")</f>
        <v>5.3098730111758368</v>
      </c>
      <c r="V6" s="7">
        <f>IFERROR(AVERAGE('650 PCAR (Annual Avg)'!V16,'650 PCAR (Annual Avg)'!V49,'650 PCAR (Annual Avg)'!V82,'650 PCAR (Annual Avg)'!V115,'650 PCAR (Annual Avg)'!V148,'650 PCAR (Annual Avg)'!V181,'650 PCAR (Annual Avg)'!V214,'650 PCAR (Annual Avg)'!V247,'650 PCAR (Annual Avg)'!V280,'650 PCAR (Annual Avg)'!V313,'650 PCAR (Annual Avg)'!V346,'650 PCAR (Annual Avg)'!V379,'650 PCAR (Annual Avg)'!V412,'650 PCAR (Annual Avg)'!V445,'650 PCAR (Annual Avg)'!V478,'650 PCAR (Annual Avg)'!V511,'650 PCAR (Annual Avg)'!V544,'650 PCAR (Annual Avg)'!V577,'650 PCAR (Annual Avg)'!V610,'650 PCAR (Annual Avg)'!V643,'650 PCAR (Annual Avg)'!V676,'650 PCAR (Annual Avg)'!V709,'650 PCAR (Annual Avg)'!V742,'650 PCAR (Annual Avg)'!V775,'650 PCAR (Annual Avg)'!V808,'650 PCAR (Annual Avg)'!V841,'650 PCAR (Annual Avg)'!V874,'650 PCAR (Annual Avg)'!V907,'650 PCAR (Annual Avg)'!V940,'650 PCAR (Annual Avg)'!V973,'650 PCAR (Annual Avg)'!V1006,'650 PCAR (Annual Avg)'!V1039,'650 PCAR (Annual Avg)'!V1072,'650 PCAR (Annual Avg)'!V1105,'650 PCAR (Annual Avg)'!V1138,'650 PCAR (Annual Avg)'!V1171),"")</f>
        <v>9.1629757632091824</v>
      </c>
      <c r="W6" s="7">
        <f>IFERROR(AVERAGE('650 PCAR (Annual Avg)'!W16,'650 PCAR (Annual Avg)'!W49,'650 PCAR (Annual Avg)'!W82,'650 PCAR (Annual Avg)'!W115,'650 PCAR (Annual Avg)'!W148,'650 PCAR (Annual Avg)'!W181,'650 PCAR (Annual Avg)'!W214,'650 PCAR (Annual Avg)'!W247,'650 PCAR (Annual Avg)'!W280,'650 PCAR (Annual Avg)'!W313,'650 PCAR (Annual Avg)'!W346,'650 PCAR (Annual Avg)'!W379,'650 PCAR (Annual Avg)'!W412,'650 PCAR (Annual Avg)'!W445,'650 PCAR (Annual Avg)'!W478,'650 PCAR (Annual Avg)'!W511,'650 PCAR (Annual Avg)'!W544,'650 PCAR (Annual Avg)'!W577,'650 PCAR (Annual Avg)'!W610,'650 PCAR (Annual Avg)'!W643,'650 PCAR (Annual Avg)'!W676,'650 PCAR (Annual Avg)'!W709,'650 PCAR (Annual Avg)'!W742,'650 PCAR (Annual Avg)'!W775,'650 PCAR (Annual Avg)'!W808,'650 PCAR (Annual Avg)'!W841,'650 PCAR (Annual Avg)'!W874,'650 PCAR (Annual Avg)'!W907,'650 PCAR (Annual Avg)'!W940,'650 PCAR (Annual Avg)'!W973,'650 PCAR (Annual Avg)'!W1006,'650 PCAR (Annual Avg)'!W1039,'650 PCAR (Annual Avg)'!W1072,'650 PCAR (Annual Avg)'!W1105,'650 PCAR (Annual Avg)'!W1138,'650 PCAR (Annual Avg)'!W1171),"")</f>
        <v>70.502343499082684</v>
      </c>
      <c r="X6" s="7">
        <f>IFERROR(AVERAGE('650 PCAR (Annual Avg)'!X16,'650 PCAR (Annual Avg)'!X49,'650 PCAR (Annual Avg)'!X82,'650 PCAR (Annual Avg)'!X115,'650 PCAR (Annual Avg)'!X148,'650 PCAR (Annual Avg)'!X181,'650 PCAR (Annual Avg)'!X214,'650 PCAR (Annual Avg)'!X247,'650 PCAR (Annual Avg)'!X280,'650 PCAR (Annual Avg)'!X313,'650 PCAR (Annual Avg)'!X346,'650 PCAR (Annual Avg)'!X379,'650 PCAR (Annual Avg)'!X412,'650 PCAR (Annual Avg)'!X445,'650 PCAR (Annual Avg)'!X478,'650 PCAR (Annual Avg)'!X511,'650 PCAR (Annual Avg)'!X544,'650 PCAR (Annual Avg)'!X577,'650 PCAR (Annual Avg)'!X610,'650 PCAR (Annual Avg)'!X643,'650 PCAR (Annual Avg)'!X676,'650 PCAR (Annual Avg)'!X709,'650 PCAR (Annual Avg)'!X742,'650 PCAR (Annual Avg)'!X775,'650 PCAR (Annual Avg)'!X808,'650 PCAR (Annual Avg)'!X841,'650 PCAR (Annual Avg)'!X874,'650 PCAR (Annual Avg)'!X907,'650 PCAR (Annual Avg)'!X940,'650 PCAR (Annual Avg)'!X973,'650 PCAR (Annual Avg)'!X1006,'650 PCAR (Annual Avg)'!X1039,'650 PCAR (Annual Avg)'!X1072,'650 PCAR (Annual Avg)'!X1105,'650 PCAR (Annual Avg)'!X1138,'650 PCAR (Annual Avg)'!X1171),"")</f>
        <v>76.140202087337741</v>
      </c>
      <c r="Y6" s="7">
        <f>IFERROR(AVERAGE('650 PCAR (Annual Avg)'!Y16,'650 PCAR (Annual Avg)'!Y49,'650 PCAR (Annual Avg)'!Y82,'650 PCAR (Annual Avg)'!Y115,'650 PCAR (Annual Avg)'!Y148,'650 PCAR (Annual Avg)'!Y181,'650 PCAR (Annual Avg)'!Y214,'650 PCAR (Annual Avg)'!Y247,'650 PCAR (Annual Avg)'!Y280,'650 PCAR (Annual Avg)'!Y313,'650 PCAR (Annual Avg)'!Y346,'650 PCAR (Annual Avg)'!Y379,'650 PCAR (Annual Avg)'!Y412,'650 PCAR (Annual Avg)'!Y445,'650 PCAR (Annual Avg)'!Y478,'650 PCAR (Annual Avg)'!Y511,'650 PCAR (Annual Avg)'!Y544,'650 PCAR (Annual Avg)'!Y577,'650 PCAR (Annual Avg)'!Y610,'650 PCAR (Annual Avg)'!Y643,'650 PCAR (Annual Avg)'!Y676,'650 PCAR (Annual Avg)'!Y709,'650 PCAR (Annual Avg)'!Y742,'650 PCAR (Annual Avg)'!Y775,'650 PCAR (Annual Avg)'!Y808,'650 PCAR (Annual Avg)'!Y841,'650 PCAR (Annual Avg)'!Y874,'650 PCAR (Annual Avg)'!Y907,'650 PCAR (Annual Avg)'!Y940,'650 PCAR (Annual Avg)'!Y973,'650 PCAR (Annual Avg)'!Y1006,'650 PCAR (Annual Avg)'!Y1039,'650 PCAR (Annual Avg)'!Y1072,'650 PCAR (Annual Avg)'!Y1105,'650 PCAR (Annual Avg)'!Y1138,'650 PCAR (Annual Avg)'!Y1171),"")</f>
        <v>61.815092378367837</v>
      </c>
      <c r="Z6" s="7">
        <f>IFERROR(AVERAGE('650 PCAR (Annual Avg)'!Z16,'650 PCAR (Annual Avg)'!Z49,'650 PCAR (Annual Avg)'!Z82,'650 PCAR (Annual Avg)'!Z115,'650 PCAR (Annual Avg)'!Z148,'650 PCAR (Annual Avg)'!Z181,'650 PCAR (Annual Avg)'!Z214,'650 PCAR (Annual Avg)'!Z247,'650 PCAR (Annual Avg)'!Z280,'650 PCAR (Annual Avg)'!Z313,'650 PCAR (Annual Avg)'!Z346,'650 PCAR (Annual Avg)'!Z379,'650 PCAR (Annual Avg)'!Z412,'650 PCAR (Annual Avg)'!Z445,'650 PCAR (Annual Avg)'!Z478,'650 PCAR (Annual Avg)'!Z511,'650 PCAR (Annual Avg)'!Z544,'650 PCAR (Annual Avg)'!Z577,'650 PCAR (Annual Avg)'!Z610,'650 PCAR (Annual Avg)'!Z643,'650 PCAR (Annual Avg)'!Z676,'650 PCAR (Annual Avg)'!Z709,'650 PCAR (Annual Avg)'!Z742,'650 PCAR (Annual Avg)'!Z775,'650 PCAR (Annual Avg)'!Z808,'650 PCAR (Annual Avg)'!Z841,'650 PCAR (Annual Avg)'!Z874,'650 PCAR (Annual Avg)'!Z907,'650 PCAR (Annual Avg)'!Z940,'650 PCAR (Annual Avg)'!Z973,'650 PCAR (Annual Avg)'!Z1006,'650 PCAR (Annual Avg)'!Z1039,'650 PCAR (Annual Avg)'!Z1072,'650 PCAR (Annual Avg)'!Z1105,'650 PCAR (Annual Avg)'!Z1138,'650 PCAR (Annual Avg)'!Z1171),"")</f>
        <v>29.109670929879048</v>
      </c>
      <c r="AA6" s="7">
        <f>IFERROR(AVERAGE('650 PCAR (Annual Avg)'!AA16,'650 PCAR (Annual Avg)'!AA49,'650 PCAR (Annual Avg)'!AA82,'650 PCAR (Annual Avg)'!AA115,'650 PCAR (Annual Avg)'!AA148,'650 PCAR (Annual Avg)'!AA181,'650 PCAR (Annual Avg)'!AA214,'650 PCAR (Annual Avg)'!AA247,'650 PCAR (Annual Avg)'!AA280,'650 PCAR (Annual Avg)'!AA313,'650 PCAR (Annual Avg)'!AA346,'650 PCAR (Annual Avg)'!AA379,'650 PCAR (Annual Avg)'!AA412,'650 PCAR (Annual Avg)'!AA445,'650 PCAR (Annual Avg)'!AA478,'650 PCAR (Annual Avg)'!AA511,'650 PCAR (Annual Avg)'!AA544,'650 PCAR (Annual Avg)'!AA577,'650 PCAR (Annual Avg)'!AA610,'650 PCAR (Annual Avg)'!AA643,'650 PCAR (Annual Avg)'!AA676,'650 PCAR (Annual Avg)'!AA709,'650 PCAR (Annual Avg)'!AA742,'650 PCAR (Annual Avg)'!AA775,'650 PCAR (Annual Avg)'!AA808,'650 PCAR (Annual Avg)'!AA841,'650 PCAR (Annual Avg)'!AA874,'650 PCAR (Annual Avg)'!AA907,'650 PCAR (Annual Avg)'!AA940,'650 PCAR (Annual Avg)'!AA973,'650 PCAR (Annual Avg)'!AA1006,'650 PCAR (Annual Avg)'!AA1039,'650 PCAR (Annual Avg)'!AA1072,'650 PCAR (Annual Avg)'!AA1105,'650 PCAR (Annual Avg)'!AA1138,'650 PCAR (Annual Avg)'!AA1171),"")</f>
        <v>13.384955548588357</v>
      </c>
      <c r="AB6" s="7">
        <f>IFERROR(AVERAGE('650 PCAR (Annual Avg)'!AB16,'650 PCAR (Annual Avg)'!AB49,'650 PCAR (Annual Avg)'!AB82,'650 PCAR (Annual Avg)'!AB115,'650 PCAR (Annual Avg)'!AB148,'650 PCAR (Annual Avg)'!AB181,'650 PCAR (Annual Avg)'!AB214,'650 PCAR (Annual Avg)'!AB247,'650 PCAR (Annual Avg)'!AB280,'650 PCAR (Annual Avg)'!AB313,'650 PCAR (Annual Avg)'!AB346,'650 PCAR (Annual Avg)'!AB379,'650 PCAR (Annual Avg)'!AB412,'650 PCAR (Annual Avg)'!AB445,'650 PCAR (Annual Avg)'!AB478,'650 PCAR (Annual Avg)'!AB511,'650 PCAR (Annual Avg)'!AB544,'650 PCAR (Annual Avg)'!AB577,'650 PCAR (Annual Avg)'!AB610,'650 PCAR (Annual Avg)'!AB643,'650 PCAR (Annual Avg)'!AB676,'650 PCAR (Annual Avg)'!AB709,'650 PCAR (Annual Avg)'!AB742,'650 PCAR (Annual Avg)'!AB775,'650 PCAR (Annual Avg)'!AB808,'650 PCAR (Annual Avg)'!AB841,'650 PCAR (Annual Avg)'!AB874,'650 PCAR (Annual Avg)'!AB907,'650 PCAR (Annual Avg)'!AB940,'650 PCAR (Annual Avg)'!AB973,'650 PCAR (Annual Avg)'!AB1006,'650 PCAR (Annual Avg)'!AB1039,'650 PCAR (Annual Avg)'!AB1072,'650 PCAR (Annual Avg)'!AB1105,'650 PCAR (Annual Avg)'!AB1138,'650 PCAR (Annual Avg)'!AB1171),"")</f>
        <v>7.6056167912855317</v>
      </c>
    </row>
    <row r="7" spans="1:29" x14ac:dyDescent="0.3">
      <c r="B7" s="76">
        <f>IFERROR(AVERAGE('650 PCAR (Annual Avg)'!B17,'650 PCAR (Annual Avg)'!B50,'650 PCAR (Annual Avg)'!B83,'650 PCAR (Annual Avg)'!B116,'650 PCAR (Annual Avg)'!B149,'650 PCAR (Annual Avg)'!B182,'650 PCAR (Annual Avg)'!B215,'650 PCAR (Annual Avg)'!B248,'650 PCAR (Annual Avg)'!B281,'650 PCAR (Annual Avg)'!B314,'650 PCAR (Annual Avg)'!B347,'650 PCAR (Annual Avg)'!B380,'650 PCAR (Annual Avg)'!B413,'650 PCAR (Annual Avg)'!B446,'650 PCAR (Annual Avg)'!B479,'650 PCAR (Annual Avg)'!B512,'650 PCAR (Annual Avg)'!B545,'650 PCAR (Annual Avg)'!B578,'650 PCAR (Annual Avg)'!B611,'650 PCAR (Annual Avg)'!B644,'650 PCAR (Annual Avg)'!B677,'650 PCAR (Annual Avg)'!B710,'650 PCAR (Annual Avg)'!B743,'650 PCAR (Annual Avg)'!B776,'650 PCAR (Annual Avg)'!B809,'650 PCAR (Annual Avg)'!B842,'650 PCAR (Annual Avg)'!B875,'650 PCAR (Annual Avg)'!B908,'650 PCAR (Annual Avg)'!B941,'650 PCAR (Annual Avg)'!B974,'650 PCAR (Annual Avg)'!B1007,'650 PCAR (Annual Avg)'!B1040,'650 PCAR (Annual Avg)'!B1073,'650 PCAR (Annual Avg)'!B1106,'650 PCAR (Annual Avg)'!B1139,'650 PCAR (Annual Avg)'!B1172),"")</f>
        <v>4</v>
      </c>
      <c r="C7" s="7">
        <f>IFERROR(AVERAGE('650 PCAR (Annual Avg)'!C17,'650 PCAR (Annual Avg)'!C50,'650 PCAR (Annual Avg)'!C83,'650 PCAR (Annual Avg)'!C116,'650 PCAR (Annual Avg)'!C149,'650 PCAR (Annual Avg)'!C182,'650 PCAR (Annual Avg)'!C215,'650 PCAR (Annual Avg)'!C248,'650 PCAR (Annual Avg)'!C281,'650 PCAR (Annual Avg)'!C314,'650 PCAR (Annual Avg)'!C347,'650 PCAR (Annual Avg)'!C380,'650 PCAR (Annual Avg)'!C413,'650 PCAR (Annual Avg)'!C446,'650 PCAR (Annual Avg)'!C479,'650 PCAR (Annual Avg)'!C512,'650 PCAR (Annual Avg)'!C545,'650 PCAR (Annual Avg)'!C578,'650 PCAR (Annual Avg)'!C611,'650 PCAR (Annual Avg)'!C644,'650 PCAR (Annual Avg)'!C677,'650 PCAR (Annual Avg)'!C710,'650 PCAR (Annual Avg)'!C743,'650 PCAR (Annual Avg)'!C776,'650 PCAR (Annual Avg)'!C809,'650 PCAR (Annual Avg)'!C842,'650 PCAR (Annual Avg)'!C875,'650 PCAR (Annual Avg)'!C908,'650 PCAR (Annual Avg)'!C941,'650 PCAR (Annual Avg)'!C974,'650 PCAR (Annual Avg)'!C1007,'650 PCAR (Annual Avg)'!C1040,'650 PCAR (Annual Avg)'!C1073,'650 PCAR (Annual Avg)'!C1106,'650 PCAR (Annual Avg)'!C1139,'650 PCAR (Annual Avg)'!C1172),"")</f>
        <v>6.3121666666666654</v>
      </c>
      <c r="D7" s="7">
        <f>IFERROR(AVERAGE('650 PCAR (Annual Avg)'!D17,'650 PCAR (Annual Avg)'!D50,'650 PCAR (Annual Avg)'!D83,'650 PCAR (Annual Avg)'!D116,'650 PCAR (Annual Avg)'!D149,'650 PCAR (Annual Avg)'!D182,'650 PCAR (Annual Avg)'!D215,'650 PCAR (Annual Avg)'!D248,'650 PCAR (Annual Avg)'!D281,'650 PCAR (Annual Avg)'!D314,'650 PCAR (Annual Avg)'!D347,'650 PCAR (Annual Avg)'!D380,'650 PCAR (Annual Avg)'!D413,'650 PCAR (Annual Avg)'!D446,'650 PCAR (Annual Avg)'!D479,'650 PCAR (Annual Avg)'!D512,'650 PCAR (Annual Avg)'!D545,'650 PCAR (Annual Avg)'!D578,'650 PCAR (Annual Avg)'!D611,'650 PCAR (Annual Avg)'!D644,'650 PCAR (Annual Avg)'!D677,'650 PCAR (Annual Avg)'!D710,'650 PCAR (Annual Avg)'!D743,'650 PCAR (Annual Avg)'!D776,'650 PCAR (Annual Avg)'!D809,'650 PCAR (Annual Avg)'!D842,'650 PCAR (Annual Avg)'!D875,'650 PCAR (Annual Avg)'!D908,'650 PCAR (Annual Avg)'!D941,'650 PCAR (Annual Avg)'!D974,'650 PCAR (Annual Avg)'!D1007,'650 PCAR (Annual Avg)'!D1040,'650 PCAR (Annual Avg)'!D1073,'650 PCAR (Annual Avg)'!D1106,'650 PCAR (Annual Avg)'!D1139,'650 PCAR (Annual Avg)'!D1172),"")</f>
        <v>5.1097222222222216</v>
      </c>
      <c r="E7" s="7">
        <f>IFERROR(AVERAGE('650 PCAR (Annual Avg)'!E17,'650 PCAR (Annual Avg)'!E50,'650 PCAR (Annual Avg)'!E83,'650 PCAR (Annual Avg)'!E116,'650 PCAR (Annual Avg)'!E149,'650 PCAR (Annual Avg)'!E182,'650 PCAR (Annual Avg)'!E215,'650 PCAR (Annual Avg)'!E248,'650 PCAR (Annual Avg)'!E281,'650 PCAR (Annual Avg)'!E314,'650 PCAR (Annual Avg)'!E347,'650 PCAR (Annual Avg)'!E380,'650 PCAR (Annual Avg)'!E413,'650 PCAR (Annual Avg)'!E446,'650 PCAR (Annual Avg)'!E479,'650 PCAR (Annual Avg)'!E512,'650 PCAR (Annual Avg)'!E545,'650 PCAR (Annual Avg)'!E578,'650 PCAR (Annual Avg)'!E611,'650 PCAR (Annual Avg)'!E644,'650 PCAR (Annual Avg)'!E677,'650 PCAR (Annual Avg)'!E710,'650 PCAR (Annual Avg)'!E743,'650 PCAR (Annual Avg)'!E776,'650 PCAR (Annual Avg)'!E809,'650 PCAR (Annual Avg)'!E842,'650 PCAR (Annual Avg)'!E875,'650 PCAR (Annual Avg)'!E908,'650 PCAR (Annual Avg)'!E941,'650 PCAR (Annual Avg)'!E974,'650 PCAR (Annual Avg)'!E1007,'650 PCAR (Annual Avg)'!E1040,'650 PCAR (Annual Avg)'!E1073,'650 PCAR (Annual Avg)'!E1106,'650 PCAR (Annual Avg)'!E1139,'650 PCAR (Annual Avg)'!E1172),"")</f>
        <v>4.5918888888888896</v>
      </c>
      <c r="F7" s="7">
        <f>IFERROR(AVERAGE('650 PCAR (Annual Avg)'!F17,'650 PCAR (Annual Avg)'!F50,'650 PCAR (Annual Avg)'!F83,'650 PCAR (Annual Avg)'!F116,'650 PCAR (Annual Avg)'!F149,'650 PCAR (Annual Avg)'!F182,'650 PCAR (Annual Avg)'!F215,'650 PCAR (Annual Avg)'!F248,'650 PCAR (Annual Avg)'!F281,'650 PCAR (Annual Avg)'!F314,'650 PCAR (Annual Avg)'!F347,'650 PCAR (Annual Avg)'!F380,'650 PCAR (Annual Avg)'!F413,'650 PCAR (Annual Avg)'!F446,'650 PCAR (Annual Avg)'!F479,'650 PCAR (Annual Avg)'!F512,'650 PCAR (Annual Avg)'!F545,'650 PCAR (Annual Avg)'!F578,'650 PCAR (Annual Avg)'!F611,'650 PCAR (Annual Avg)'!F644,'650 PCAR (Annual Avg)'!F677,'650 PCAR (Annual Avg)'!F710,'650 PCAR (Annual Avg)'!F743,'650 PCAR (Annual Avg)'!F776,'650 PCAR (Annual Avg)'!F809,'650 PCAR (Annual Avg)'!F842,'650 PCAR (Annual Avg)'!F875,'650 PCAR (Annual Avg)'!F908,'650 PCAR (Annual Avg)'!F941,'650 PCAR (Annual Avg)'!F974,'650 PCAR (Annual Avg)'!F1007,'650 PCAR (Annual Avg)'!F1040,'650 PCAR (Annual Avg)'!F1073,'650 PCAR (Annual Avg)'!F1106,'650 PCAR (Annual Avg)'!F1139,'650 PCAR (Annual Avg)'!F1172),"")</f>
        <v>4.3597777777777766</v>
      </c>
      <c r="G7" s="7">
        <f>IFERROR(AVERAGE('650 PCAR (Annual Avg)'!G17,'650 PCAR (Annual Avg)'!G50,'650 PCAR (Annual Avg)'!G83,'650 PCAR (Annual Avg)'!G116,'650 PCAR (Annual Avg)'!G149,'650 PCAR (Annual Avg)'!G182,'650 PCAR (Annual Avg)'!G215,'650 PCAR (Annual Avg)'!G248,'650 PCAR (Annual Avg)'!G281,'650 PCAR (Annual Avg)'!G314,'650 PCAR (Annual Avg)'!G347,'650 PCAR (Annual Avg)'!G380,'650 PCAR (Annual Avg)'!G413,'650 PCAR (Annual Avg)'!G446,'650 PCAR (Annual Avg)'!G479,'650 PCAR (Annual Avg)'!G512,'650 PCAR (Annual Avg)'!G545,'650 PCAR (Annual Avg)'!G578,'650 PCAR (Annual Avg)'!G611,'650 PCAR (Annual Avg)'!G644,'650 PCAR (Annual Avg)'!G677,'650 PCAR (Annual Avg)'!G710,'650 PCAR (Annual Avg)'!G743,'650 PCAR (Annual Avg)'!G776,'650 PCAR (Annual Avg)'!G809,'650 PCAR (Annual Avg)'!G842,'650 PCAR (Annual Avg)'!G875,'650 PCAR (Annual Avg)'!G908,'650 PCAR (Annual Avg)'!G941,'650 PCAR (Annual Avg)'!G974,'650 PCAR (Annual Avg)'!G1007,'650 PCAR (Annual Avg)'!G1040,'650 PCAR (Annual Avg)'!G1073,'650 PCAR (Annual Avg)'!G1106,'650 PCAR (Annual Avg)'!G1139,'650 PCAR (Annual Avg)'!G1172),"")</f>
        <v>6.5852777777777778</v>
      </c>
      <c r="H7" s="7">
        <f>IFERROR(AVERAGE('650 PCAR (Annual Avg)'!H17,'650 PCAR (Annual Avg)'!H50,'650 PCAR (Annual Avg)'!H83,'650 PCAR (Annual Avg)'!H116,'650 PCAR (Annual Avg)'!H149,'650 PCAR (Annual Avg)'!H182,'650 PCAR (Annual Avg)'!H215,'650 PCAR (Annual Avg)'!H248,'650 PCAR (Annual Avg)'!H281,'650 PCAR (Annual Avg)'!H314,'650 PCAR (Annual Avg)'!H347,'650 PCAR (Annual Avg)'!H380,'650 PCAR (Annual Avg)'!H413,'650 PCAR (Annual Avg)'!H446,'650 PCAR (Annual Avg)'!H479,'650 PCAR (Annual Avg)'!H512,'650 PCAR (Annual Avg)'!H545,'650 PCAR (Annual Avg)'!H578,'650 PCAR (Annual Avg)'!H611,'650 PCAR (Annual Avg)'!H644,'650 PCAR (Annual Avg)'!H677,'650 PCAR (Annual Avg)'!H710,'650 PCAR (Annual Avg)'!H743,'650 PCAR (Annual Avg)'!H776,'650 PCAR (Annual Avg)'!H809,'650 PCAR (Annual Avg)'!H842,'650 PCAR (Annual Avg)'!H875,'650 PCAR (Annual Avg)'!H908,'650 PCAR (Annual Avg)'!H941,'650 PCAR (Annual Avg)'!H974,'650 PCAR (Annual Avg)'!H1007,'650 PCAR (Annual Avg)'!H1040,'650 PCAR (Annual Avg)'!H1073,'650 PCAR (Annual Avg)'!H1106,'650 PCAR (Annual Avg)'!H1139,'650 PCAR (Annual Avg)'!H1172),"")</f>
        <v>10.711388888888889</v>
      </c>
      <c r="I7" s="7">
        <f>IFERROR(AVERAGE('650 PCAR (Annual Avg)'!I17,'650 PCAR (Annual Avg)'!I50,'650 PCAR (Annual Avg)'!I83,'650 PCAR (Annual Avg)'!I116,'650 PCAR (Annual Avg)'!I149,'650 PCAR (Annual Avg)'!I182,'650 PCAR (Annual Avg)'!I215,'650 PCAR (Annual Avg)'!I248,'650 PCAR (Annual Avg)'!I281,'650 PCAR (Annual Avg)'!I314,'650 PCAR (Annual Avg)'!I347,'650 PCAR (Annual Avg)'!I380,'650 PCAR (Annual Avg)'!I413,'650 PCAR (Annual Avg)'!I446,'650 PCAR (Annual Avg)'!I479,'650 PCAR (Annual Avg)'!I512,'650 PCAR (Annual Avg)'!I545,'650 PCAR (Annual Avg)'!I578,'650 PCAR (Annual Avg)'!I611,'650 PCAR (Annual Avg)'!I644,'650 PCAR (Annual Avg)'!I677,'650 PCAR (Annual Avg)'!I710,'650 PCAR (Annual Avg)'!I743,'650 PCAR (Annual Avg)'!I776,'650 PCAR (Annual Avg)'!I809,'650 PCAR (Annual Avg)'!I842,'650 PCAR (Annual Avg)'!I875,'650 PCAR (Annual Avg)'!I908,'650 PCAR (Annual Avg)'!I941,'650 PCAR (Annual Avg)'!I974,'650 PCAR (Annual Avg)'!I1007,'650 PCAR (Annual Avg)'!I1040,'650 PCAR (Annual Avg)'!I1073,'650 PCAR (Annual Avg)'!I1106,'650 PCAR (Annual Avg)'!I1139,'650 PCAR (Annual Avg)'!I1172),"")</f>
        <v>91.380555555555546</v>
      </c>
      <c r="J7" s="7">
        <f>IFERROR(AVERAGE('650 PCAR (Annual Avg)'!J17,'650 PCAR (Annual Avg)'!J50,'650 PCAR (Annual Avg)'!J83,'650 PCAR (Annual Avg)'!J116,'650 PCAR (Annual Avg)'!J149,'650 PCAR (Annual Avg)'!J182,'650 PCAR (Annual Avg)'!J215,'650 PCAR (Annual Avg)'!J248,'650 PCAR (Annual Avg)'!J281,'650 PCAR (Annual Avg)'!J314,'650 PCAR (Annual Avg)'!J347,'650 PCAR (Annual Avg)'!J380,'650 PCAR (Annual Avg)'!J413,'650 PCAR (Annual Avg)'!J446,'650 PCAR (Annual Avg)'!J479,'650 PCAR (Annual Avg)'!J512,'650 PCAR (Annual Avg)'!J545,'650 PCAR (Annual Avg)'!J578,'650 PCAR (Annual Avg)'!J611,'650 PCAR (Annual Avg)'!J644,'650 PCAR (Annual Avg)'!J677,'650 PCAR (Annual Avg)'!J710,'650 PCAR (Annual Avg)'!J743,'650 PCAR (Annual Avg)'!J776,'650 PCAR (Annual Avg)'!J809,'650 PCAR (Annual Avg)'!J842,'650 PCAR (Annual Avg)'!J875,'650 PCAR (Annual Avg)'!J908,'650 PCAR (Annual Avg)'!J941,'650 PCAR (Annual Avg)'!J974,'650 PCAR (Annual Avg)'!J1007,'650 PCAR (Annual Avg)'!J1040,'650 PCAR (Annual Avg)'!J1073,'650 PCAR (Annual Avg)'!J1106,'650 PCAR (Annual Avg)'!J1139,'650 PCAR (Annual Avg)'!J1172),"")</f>
        <v>92.00555555555556</v>
      </c>
      <c r="K7" s="7">
        <f>IFERROR(AVERAGE('650 PCAR (Annual Avg)'!K17,'650 PCAR (Annual Avg)'!K50,'650 PCAR (Annual Avg)'!K83,'650 PCAR (Annual Avg)'!K116,'650 PCAR (Annual Avg)'!K149,'650 PCAR (Annual Avg)'!K182,'650 PCAR (Annual Avg)'!K215,'650 PCAR (Annual Avg)'!K248,'650 PCAR (Annual Avg)'!K281,'650 PCAR (Annual Avg)'!K314,'650 PCAR (Annual Avg)'!K347,'650 PCAR (Annual Avg)'!K380,'650 PCAR (Annual Avg)'!K413,'650 PCAR (Annual Avg)'!K446,'650 PCAR (Annual Avg)'!K479,'650 PCAR (Annual Avg)'!K512,'650 PCAR (Annual Avg)'!K545,'650 PCAR (Annual Avg)'!K578,'650 PCAR (Annual Avg)'!K611,'650 PCAR (Annual Avg)'!K644,'650 PCAR (Annual Avg)'!K677,'650 PCAR (Annual Avg)'!K710,'650 PCAR (Annual Avg)'!K743,'650 PCAR (Annual Avg)'!K776,'650 PCAR (Annual Avg)'!K809,'650 PCAR (Annual Avg)'!K842,'650 PCAR (Annual Avg)'!K875,'650 PCAR (Annual Avg)'!K908,'650 PCAR (Annual Avg)'!K941,'650 PCAR (Annual Avg)'!K974,'650 PCAR (Annual Avg)'!K1007,'650 PCAR (Annual Avg)'!K1040,'650 PCAR (Annual Avg)'!K1073,'650 PCAR (Annual Avg)'!K1106,'650 PCAR (Annual Avg)'!K1139,'650 PCAR (Annual Avg)'!K1172),"")</f>
        <v>66.716666666666654</v>
      </c>
      <c r="L7" s="7">
        <f>IFERROR(AVERAGE('650 PCAR (Annual Avg)'!L17,'650 PCAR (Annual Avg)'!L50,'650 PCAR (Annual Avg)'!L83,'650 PCAR (Annual Avg)'!L116,'650 PCAR (Annual Avg)'!L149,'650 PCAR (Annual Avg)'!L182,'650 PCAR (Annual Avg)'!L215,'650 PCAR (Annual Avg)'!L248,'650 PCAR (Annual Avg)'!L281,'650 PCAR (Annual Avg)'!L314,'650 PCAR (Annual Avg)'!L347,'650 PCAR (Annual Avg)'!L380,'650 PCAR (Annual Avg)'!L413,'650 PCAR (Annual Avg)'!L446,'650 PCAR (Annual Avg)'!L479,'650 PCAR (Annual Avg)'!L512,'650 PCAR (Annual Avg)'!L545,'650 PCAR (Annual Avg)'!L578,'650 PCAR (Annual Avg)'!L611,'650 PCAR (Annual Avg)'!L644,'650 PCAR (Annual Avg)'!L677,'650 PCAR (Annual Avg)'!L710,'650 PCAR (Annual Avg)'!L743,'650 PCAR (Annual Avg)'!L776,'650 PCAR (Annual Avg)'!L809,'650 PCAR (Annual Avg)'!L842,'650 PCAR (Annual Avg)'!L875,'650 PCAR (Annual Avg)'!L908,'650 PCAR (Annual Avg)'!L941,'650 PCAR (Annual Avg)'!L974,'650 PCAR (Annual Avg)'!L1007,'650 PCAR (Annual Avg)'!L1040,'650 PCAR (Annual Avg)'!L1073,'650 PCAR (Annual Avg)'!L1106,'650 PCAR (Annual Avg)'!L1139,'650 PCAR (Annual Avg)'!L1172),"")</f>
        <v>33.141755555555548</v>
      </c>
      <c r="M7" s="7">
        <f>IFERROR(AVERAGE('650 PCAR (Annual Avg)'!M17,'650 PCAR (Annual Avg)'!M50,'650 PCAR (Annual Avg)'!M83,'650 PCAR (Annual Avg)'!M116,'650 PCAR (Annual Avg)'!M149,'650 PCAR (Annual Avg)'!M182,'650 PCAR (Annual Avg)'!M215,'650 PCAR (Annual Avg)'!M248,'650 PCAR (Annual Avg)'!M281,'650 PCAR (Annual Avg)'!M314,'650 PCAR (Annual Avg)'!M347,'650 PCAR (Annual Avg)'!M380,'650 PCAR (Annual Avg)'!M413,'650 PCAR (Annual Avg)'!M446,'650 PCAR (Annual Avg)'!M479,'650 PCAR (Annual Avg)'!M512,'650 PCAR (Annual Avg)'!M545,'650 PCAR (Annual Avg)'!M578,'650 PCAR (Annual Avg)'!M611,'650 PCAR (Annual Avg)'!M644,'650 PCAR (Annual Avg)'!M677,'650 PCAR (Annual Avg)'!M710,'650 PCAR (Annual Avg)'!M743,'650 PCAR (Annual Avg)'!M776,'650 PCAR (Annual Avg)'!M809,'650 PCAR (Annual Avg)'!M842,'650 PCAR (Annual Avg)'!M875,'650 PCAR (Annual Avg)'!M908,'650 PCAR (Annual Avg)'!M941,'650 PCAR (Annual Avg)'!M974,'650 PCAR (Annual Avg)'!M1007,'650 PCAR (Annual Avg)'!M1040,'650 PCAR (Annual Avg)'!M1073,'650 PCAR (Annual Avg)'!M1106,'650 PCAR (Annual Avg)'!M1139,'650 PCAR (Annual Avg)'!M1172),"")</f>
        <v>14.942655555555554</v>
      </c>
      <c r="N7" s="7">
        <f>IFERROR(AVERAGE('650 PCAR (Annual Avg)'!N17,'650 PCAR (Annual Avg)'!N50,'650 PCAR (Annual Avg)'!N83,'650 PCAR (Annual Avg)'!N116,'650 PCAR (Annual Avg)'!N149,'650 PCAR (Annual Avg)'!N182,'650 PCAR (Annual Avg)'!N215,'650 PCAR (Annual Avg)'!N248,'650 PCAR (Annual Avg)'!N281,'650 PCAR (Annual Avg)'!N314,'650 PCAR (Annual Avg)'!N347,'650 PCAR (Annual Avg)'!N380,'650 PCAR (Annual Avg)'!N413,'650 PCAR (Annual Avg)'!N446,'650 PCAR (Annual Avg)'!N479,'650 PCAR (Annual Avg)'!N512,'650 PCAR (Annual Avg)'!N545,'650 PCAR (Annual Avg)'!N578,'650 PCAR (Annual Avg)'!N611,'650 PCAR (Annual Avg)'!N644,'650 PCAR (Annual Avg)'!N677,'650 PCAR (Annual Avg)'!N710,'650 PCAR (Annual Avg)'!N743,'650 PCAR (Annual Avg)'!N776,'650 PCAR (Annual Avg)'!N809,'650 PCAR (Annual Avg)'!N842,'650 PCAR (Annual Avg)'!N875,'650 PCAR (Annual Avg)'!N908,'650 PCAR (Annual Avg)'!N941,'650 PCAR (Annual Avg)'!N974,'650 PCAR (Annual Avg)'!N1007,'650 PCAR (Annual Avg)'!N1040,'650 PCAR (Annual Avg)'!N1073,'650 PCAR (Annual Avg)'!N1106,'650 PCAR (Annual Avg)'!N1139,'650 PCAR (Annual Avg)'!N1172),"")</f>
        <v>8.7903555555555553</v>
      </c>
      <c r="O7" s="7"/>
      <c r="P7" s="76">
        <f>IFERROR(AVERAGE('650 PCAR (Annual Avg)'!P17,'650 PCAR (Annual Avg)'!P50,'650 PCAR (Annual Avg)'!P83,'650 PCAR (Annual Avg)'!P116,'650 PCAR (Annual Avg)'!P149,'650 PCAR (Annual Avg)'!P182,'650 PCAR (Annual Avg)'!P215,'650 PCAR (Annual Avg)'!P248,'650 PCAR (Annual Avg)'!P281,'650 PCAR (Annual Avg)'!P314,'650 PCAR (Annual Avg)'!P347,'650 PCAR (Annual Avg)'!P380,'650 PCAR (Annual Avg)'!P413,'650 PCAR (Annual Avg)'!P446,'650 PCAR (Annual Avg)'!P479,'650 PCAR (Annual Avg)'!P512,'650 PCAR (Annual Avg)'!P545,'650 PCAR (Annual Avg)'!P578,'650 PCAR (Annual Avg)'!P611,'650 PCAR (Annual Avg)'!P644,'650 PCAR (Annual Avg)'!P677,'650 PCAR (Annual Avg)'!P710,'650 PCAR (Annual Avg)'!P743,'650 PCAR (Annual Avg)'!P776,'650 PCAR (Annual Avg)'!P809,'650 PCAR (Annual Avg)'!P842,'650 PCAR (Annual Avg)'!P875,'650 PCAR (Annual Avg)'!P908,'650 PCAR (Annual Avg)'!P941,'650 PCAR (Annual Avg)'!P974,'650 PCAR (Annual Avg)'!P1007,'650 PCAR (Annual Avg)'!P1040,'650 PCAR (Annual Avg)'!P1073,'650 PCAR (Annual Avg)'!P1106,'650 PCAR (Annual Avg)'!P1139,'650 PCAR (Annual Avg)'!P1172),"")</f>
        <v>4</v>
      </c>
      <c r="Q7" s="7">
        <f>IFERROR(AVERAGE('650 PCAR (Annual Avg)'!Q17,'650 PCAR (Annual Avg)'!Q50,'650 PCAR (Annual Avg)'!Q83,'650 PCAR (Annual Avg)'!Q116,'650 PCAR (Annual Avg)'!Q149,'650 PCAR (Annual Avg)'!Q182,'650 PCAR (Annual Avg)'!Q215,'650 PCAR (Annual Avg)'!Q248,'650 PCAR (Annual Avg)'!Q281,'650 PCAR (Annual Avg)'!Q314,'650 PCAR (Annual Avg)'!Q347,'650 PCAR (Annual Avg)'!Q380,'650 PCAR (Annual Avg)'!Q413,'650 PCAR (Annual Avg)'!Q446,'650 PCAR (Annual Avg)'!Q479,'650 PCAR (Annual Avg)'!Q512,'650 PCAR (Annual Avg)'!Q545,'650 PCAR (Annual Avg)'!Q578,'650 PCAR (Annual Avg)'!Q611,'650 PCAR (Annual Avg)'!Q644,'650 PCAR (Annual Avg)'!Q677,'650 PCAR (Annual Avg)'!Q710,'650 PCAR (Annual Avg)'!Q743,'650 PCAR (Annual Avg)'!Q776,'650 PCAR (Annual Avg)'!Q809,'650 PCAR (Annual Avg)'!Q842,'650 PCAR (Annual Avg)'!Q875,'650 PCAR (Annual Avg)'!Q908,'650 PCAR (Annual Avg)'!Q941,'650 PCAR (Annual Avg)'!Q974,'650 PCAR (Annual Avg)'!Q1007,'650 PCAR (Annual Avg)'!Q1040,'650 PCAR (Annual Avg)'!Q1073,'650 PCAR (Annual Avg)'!Q1106,'650 PCAR (Annual Avg)'!Q1139,'650 PCAR (Annual Avg)'!Q1172),"")</f>
        <v>5.512632142331757</v>
      </c>
      <c r="R7" s="7">
        <f>IFERROR(AVERAGE('650 PCAR (Annual Avg)'!R17,'650 PCAR (Annual Avg)'!R50,'650 PCAR (Annual Avg)'!R83,'650 PCAR (Annual Avg)'!R116,'650 PCAR (Annual Avg)'!R149,'650 PCAR (Annual Avg)'!R182,'650 PCAR (Annual Avg)'!R215,'650 PCAR (Annual Avg)'!R248,'650 PCAR (Annual Avg)'!R281,'650 PCAR (Annual Avg)'!R314,'650 PCAR (Annual Avg)'!R347,'650 PCAR (Annual Avg)'!R380,'650 PCAR (Annual Avg)'!R413,'650 PCAR (Annual Avg)'!R446,'650 PCAR (Annual Avg)'!R479,'650 PCAR (Annual Avg)'!R512,'650 PCAR (Annual Avg)'!R545,'650 PCAR (Annual Avg)'!R578,'650 PCAR (Annual Avg)'!R611,'650 PCAR (Annual Avg)'!R644,'650 PCAR (Annual Avg)'!R677,'650 PCAR (Annual Avg)'!R710,'650 PCAR (Annual Avg)'!R743,'650 PCAR (Annual Avg)'!R776,'650 PCAR (Annual Avg)'!R809,'650 PCAR (Annual Avg)'!R842,'650 PCAR (Annual Avg)'!R875,'650 PCAR (Annual Avg)'!R908,'650 PCAR (Annual Avg)'!R941,'650 PCAR (Annual Avg)'!R974,'650 PCAR (Annual Avg)'!R1007,'650 PCAR (Annual Avg)'!R1040,'650 PCAR (Annual Avg)'!R1073,'650 PCAR (Annual Avg)'!R1106,'650 PCAR (Annual Avg)'!R1139,'650 PCAR (Annual Avg)'!R1172),"")</f>
        <v>4.462496072760394</v>
      </c>
      <c r="S7" s="7">
        <f>IFERROR(AVERAGE('650 PCAR (Annual Avg)'!S17,'650 PCAR (Annual Avg)'!S50,'650 PCAR (Annual Avg)'!S83,'650 PCAR (Annual Avg)'!S116,'650 PCAR (Annual Avg)'!S149,'650 PCAR (Annual Avg)'!S182,'650 PCAR (Annual Avg)'!S215,'650 PCAR (Annual Avg)'!S248,'650 PCAR (Annual Avg)'!S281,'650 PCAR (Annual Avg)'!S314,'650 PCAR (Annual Avg)'!S347,'650 PCAR (Annual Avg)'!S380,'650 PCAR (Annual Avg)'!S413,'650 PCAR (Annual Avg)'!S446,'650 PCAR (Annual Avg)'!S479,'650 PCAR (Annual Avg)'!S512,'650 PCAR (Annual Avg)'!S545,'650 PCAR (Annual Avg)'!S578,'650 PCAR (Annual Avg)'!S611,'650 PCAR (Annual Avg)'!S644,'650 PCAR (Annual Avg)'!S677,'650 PCAR (Annual Avg)'!S710,'650 PCAR (Annual Avg)'!S743,'650 PCAR (Annual Avg)'!S776,'650 PCAR (Annual Avg)'!S809,'650 PCAR (Annual Avg)'!S842,'650 PCAR (Annual Avg)'!S875,'650 PCAR (Annual Avg)'!S908,'650 PCAR (Annual Avg)'!S941,'650 PCAR (Annual Avg)'!S974,'650 PCAR (Annual Avg)'!S1007,'650 PCAR (Annual Avg)'!S1040,'650 PCAR (Annual Avg)'!S1073,'650 PCAR (Annual Avg)'!S1106,'650 PCAR (Annual Avg)'!S1139,'650 PCAR (Annual Avg)'!S1172),"")</f>
        <v>4.0102544212877165</v>
      </c>
      <c r="T7" s="7">
        <f>IFERROR(AVERAGE('650 PCAR (Annual Avg)'!T17,'650 PCAR (Annual Avg)'!T50,'650 PCAR (Annual Avg)'!T83,'650 PCAR (Annual Avg)'!T116,'650 PCAR (Annual Avg)'!T149,'650 PCAR (Annual Avg)'!T182,'650 PCAR (Annual Avg)'!T215,'650 PCAR (Annual Avg)'!T248,'650 PCAR (Annual Avg)'!T281,'650 PCAR (Annual Avg)'!T314,'650 PCAR (Annual Avg)'!T347,'650 PCAR (Annual Avg)'!T380,'650 PCAR (Annual Avg)'!T413,'650 PCAR (Annual Avg)'!T446,'650 PCAR (Annual Avg)'!T479,'650 PCAR (Annual Avg)'!T512,'650 PCAR (Annual Avg)'!T545,'650 PCAR (Annual Avg)'!T578,'650 PCAR (Annual Avg)'!T611,'650 PCAR (Annual Avg)'!T644,'650 PCAR (Annual Avg)'!T677,'650 PCAR (Annual Avg)'!T710,'650 PCAR (Annual Avg)'!T743,'650 PCAR (Annual Avg)'!T776,'650 PCAR (Annual Avg)'!T809,'650 PCAR (Annual Avg)'!T842,'650 PCAR (Annual Avg)'!T875,'650 PCAR (Annual Avg)'!T908,'650 PCAR (Annual Avg)'!T941,'650 PCAR (Annual Avg)'!T974,'650 PCAR (Annual Avg)'!T1007,'650 PCAR (Annual Avg)'!T1040,'650 PCAR (Annual Avg)'!T1073,'650 PCAR (Annual Avg)'!T1106,'650 PCAR (Annual Avg)'!T1139,'650 PCAR (Annual Avg)'!T1172),"")</f>
        <v>3.8075438087082887</v>
      </c>
      <c r="U7" s="7">
        <f>IFERROR(AVERAGE('650 PCAR (Annual Avg)'!U17,'650 PCAR (Annual Avg)'!U50,'650 PCAR (Annual Avg)'!U83,'650 PCAR (Annual Avg)'!U116,'650 PCAR (Annual Avg)'!U149,'650 PCAR (Annual Avg)'!U182,'650 PCAR (Annual Avg)'!U215,'650 PCAR (Annual Avg)'!U248,'650 PCAR (Annual Avg)'!U281,'650 PCAR (Annual Avg)'!U314,'650 PCAR (Annual Avg)'!U347,'650 PCAR (Annual Avg)'!U380,'650 PCAR (Annual Avg)'!U413,'650 PCAR (Annual Avg)'!U446,'650 PCAR (Annual Avg)'!U479,'650 PCAR (Annual Avg)'!U512,'650 PCAR (Annual Avg)'!U545,'650 PCAR (Annual Avg)'!U578,'650 PCAR (Annual Avg)'!U611,'650 PCAR (Annual Avg)'!U644,'650 PCAR (Annual Avg)'!U677,'650 PCAR (Annual Avg)'!U710,'650 PCAR (Annual Avg)'!U743,'650 PCAR (Annual Avg)'!U776,'650 PCAR (Annual Avg)'!U809,'650 PCAR (Annual Avg)'!U842,'650 PCAR (Annual Avg)'!U875,'650 PCAR (Annual Avg)'!U908,'650 PCAR (Annual Avg)'!U941,'650 PCAR (Annual Avg)'!U974,'650 PCAR (Annual Avg)'!U1007,'650 PCAR (Annual Avg)'!U1040,'650 PCAR (Annual Avg)'!U1073,'650 PCAR (Annual Avg)'!U1106,'650 PCAR (Annual Avg)'!U1139,'650 PCAR (Annual Avg)'!U1172),"")</f>
        <v>5.7511494643615499</v>
      </c>
      <c r="V7" s="7">
        <f>IFERROR(AVERAGE('650 PCAR (Annual Avg)'!V17,'650 PCAR (Annual Avg)'!V50,'650 PCAR (Annual Avg)'!V83,'650 PCAR (Annual Avg)'!V116,'650 PCAR (Annual Avg)'!V149,'650 PCAR (Annual Avg)'!V182,'650 PCAR (Annual Avg)'!V215,'650 PCAR (Annual Avg)'!V248,'650 PCAR (Annual Avg)'!V281,'650 PCAR (Annual Avg)'!V314,'650 PCAR (Annual Avg)'!V347,'650 PCAR (Annual Avg)'!V380,'650 PCAR (Annual Avg)'!V413,'650 PCAR (Annual Avg)'!V446,'650 PCAR (Annual Avg)'!V479,'650 PCAR (Annual Avg)'!V512,'650 PCAR (Annual Avg)'!V545,'650 PCAR (Annual Avg)'!V578,'650 PCAR (Annual Avg)'!V611,'650 PCAR (Annual Avg)'!V644,'650 PCAR (Annual Avg)'!V677,'650 PCAR (Annual Avg)'!V710,'650 PCAR (Annual Avg)'!V743,'650 PCAR (Annual Avg)'!V776,'650 PCAR (Annual Avg)'!V809,'650 PCAR (Annual Avg)'!V842,'650 PCAR (Annual Avg)'!V875,'650 PCAR (Annual Avg)'!V908,'650 PCAR (Annual Avg)'!V941,'650 PCAR (Annual Avg)'!V974,'650 PCAR (Annual Avg)'!V1007,'650 PCAR (Annual Avg)'!V1040,'650 PCAR (Annual Avg)'!V1073,'650 PCAR (Annual Avg)'!V1106,'650 PCAR (Annual Avg)'!V1139,'650 PCAR (Annual Avg)'!V1172),"")</f>
        <v>9.3546241403486619</v>
      </c>
      <c r="W7" s="7">
        <f>IFERROR(AVERAGE('650 PCAR (Annual Avg)'!W17,'650 PCAR (Annual Avg)'!W50,'650 PCAR (Annual Avg)'!W83,'650 PCAR (Annual Avg)'!W116,'650 PCAR (Annual Avg)'!W149,'650 PCAR (Annual Avg)'!W182,'650 PCAR (Annual Avg)'!W215,'650 PCAR (Annual Avg)'!W248,'650 PCAR (Annual Avg)'!W281,'650 PCAR (Annual Avg)'!W314,'650 PCAR (Annual Avg)'!W347,'650 PCAR (Annual Avg)'!W380,'650 PCAR (Annual Avg)'!W413,'650 PCAR (Annual Avg)'!W446,'650 PCAR (Annual Avg)'!W479,'650 PCAR (Annual Avg)'!W512,'650 PCAR (Annual Avg)'!W545,'650 PCAR (Annual Avg)'!W578,'650 PCAR (Annual Avg)'!W611,'650 PCAR (Annual Avg)'!W644,'650 PCAR (Annual Avg)'!W677,'650 PCAR (Annual Avg)'!W710,'650 PCAR (Annual Avg)'!W743,'650 PCAR (Annual Avg)'!W776,'650 PCAR (Annual Avg)'!W809,'650 PCAR (Annual Avg)'!W842,'650 PCAR (Annual Avg)'!W875,'650 PCAR (Annual Avg)'!W908,'650 PCAR (Annual Avg)'!W941,'650 PCAR (Annual Avg)'!W974,'650 PCAR (Annual Avg)'!W1007,'650 PCAR (Annual Avg)'!W1040,'650 PCAR (Annual Avg)'!W1073,'650 PCAR (Annual Avg)'!W1106,'650 PCAR (Annual Avg)'!W1139,'650 PCAR (Annual Avg)'!W1172),"")</f>
        <v>79.805780541233332</v>
      </c>
      <c r="X7" s="7">
        <f>IFERROR(AVERAGE('650 PCAR (Annual Avg)'!X17,'650 PCAR (Annual Avg)'!X50,'650 PCAR (Annual Avg)'!X83,'650 PCAR (Annual Avg)'!X116,'650 PCAR (Annual Avg)'!X149,'650 PCAR (Annual Avg)'!X182,'650 PCAR (Annual Avg)'!X215,'650 PCAR (Annual Avg)'!X248,'650 PCAR (Annual Avg)'!X281,'650 PCAR (Annual Avg)'!X314,'650 PCAR (Annual Avg)'!X347,'650 PCAR (Annual Avg)'!X380,'650 PCAR (Annual Avg)'!X413,'650 PCAR (Annual Avg)'!X446,'650 PCAR (Annual Avg)'!X479,'650 PCAR (Annual Avg)'!X512,'650 PCAR (Annual Avg)'!X545,'650 PCAR (Annual Avg)'!X578,'650 PCAR (Annual Avg)'!X611,'650 PCAR (Annual Avg)'!X644,'650 PCAR (Annual Avg)'!X677,'650 PCAR (Annual Avg)'!X710,'650 PCAR (Annual Avg)'!X743,'650 PCAR (Annual Avg)'!X776,'650 PCAR (Annual Avg)'!X809,'650 PCAR (Annual Avg)'!X842,'650 PCAR (Annual Avg)'!X875,'650 PCAR (Annual Avg)'!X908,'650 PCAR (Annual Avg)'!X941,'650 PCAR (Annual Avg)'!X974,'650 PCAR (Annual Avg)'!X1007,'650 PCAR (Annual Avg)'!X1040,'650 PCAR (Annual Avg)'!X1073,'650 PCAR (Annual Avg)'!X1106,'650 PCAR (Annual Avg)'!X1139,'650 PCAR (Annual Avg)'!X1172),"")</f>
        <v>80.351614526757146</v>
      </c>
      <c r="Y7" s="7">
        <f>IFERROR(AVERAGE('650 PCAR (Annual Avg)'!Y17,'650 PCAR (Annual Avg)'!Y50,'650 PCAR (Annual Avg)'!Y83,'650 PCAR (Annual Avg)'!Y116,'650 PCAR (Annual Avg)'!Y149,'650 PCAR (Annual Avg)'!Y182,'650 PCAR (Annual Avg)'!Y215,'650 PCAR (Annual Avg)'!Y248,'650 PCAR (Annual Avg)'!Y281,'650 PCAR (Annual Avg)'!Y314,'650 PCAR (Annual Avg)'!Y347,'650 PCAR (Annual Avg)'!Y380,'650 PCAR (Annual Avg)'!Y413,'650 PCAR (Annual Avg)'!Y446,'650 PCAR (Annual Avg)'!Y479,'650 PCAR (Annual Avg)'!Y512,'650 PCAR (Annual Avg)'!Y545,'650 PCAR (Annual Avg)'!Y578,'650 PCAR (Annual Avg)'!Y611,'650 PCAR (Annual Avg)'!Y644,'650 PCAR (Annual Avg)'!Y677,'650 PCAR (Annual Avg)'!Y710,'650 PCAR (Annual Avg)'!Y743,'650 PCAR (Annual Avg)'!Y776,'650 PCAR (Annual Avg)'!Y809,'650 PCAR (Annual Avg)'!Y842,'650 PCAR (Annual Avg)'!Y875,'650 PCAR (Annual Avg)'!Y908,'650 PCAR (Annual Avg)'!Y941,'650 PCAR (Annual Avg)'!Y974,'650 PCAR (Annual Avg)'!Y1007,'650 PCAR (Annual Avg)'!Y1040,'650 PCAR (Annual Avg)'!Y1073,'650 PCAR (Annual Avg)'!Y1106,'650 PCAR (Annual Avg)'!Y1139,'650 PCAR (Annual Avg)'!Y1172),"")</f>
        <v>58.265958508050659</v>
      </c>
      <c r="Z7" s="7">
        <f>IFERROR(AVERAGE('650 PCAR (Annual Avg)'!Z17,'650 PCAR (Annual Avg)'!Z50,'650 PCAR (Annual Avg)'!Z83,'650 PCAR (Annual Avg)'!Z116,'650 PCAR (Annual Avg)'!Z149,'650 PCAR (Annual Avg)'!Z182,'650 PCAR (Annual Avg)'!Z215,'650 PCAR (Annual Avg)'!Z248,'650 PCAR (Annual Avg)'!Z281,'650 PCAR (Annual Avg)'!Z314,'650 PCAR (Annual Avg)'!Z347,'650 PCAR (Annual Avg)'!Z380,'650 PCAR (Annual Avg)'!Z413,'650 PCAR (Annual Avg)'!Z446,'650 PCAR (Annual Avg)'!Z479,'650 PCAR (Annual Avg)'!Z512,'650 PCAR (Annual Avg)'!Z545,'650 PCAR (Annual Avg)'!Z578,'650 PCAR (Annual Avg)'!Z611,'650 PCAR (Annual Avg)'!Z644,'650 PCAR (Annual Avg)'!Z677,'650 PCAR (Annual Avg)'!Z710,'650 PCAR (Annual Avg)'!Z743,'650 PCAR (Annual Avg)'!Z776,'650 PCAR (Annual Avg)'!Z809,'650 PCAR (Annual Avg)'!Z842,'650 PCAR (Annual Avg)'!Z875,'650 PCAR (Annual Avg)'!Z908,'650 PCAR (Annual Avg)'!Z941,'650 PCAR (Annual Avg)'!Z974,'650 PCAR (Annual Avg)'!Z1007,'650 PCAR (Annual Avg)'!Z1040,'650 PCAR (Annual Avg)'!Z1073,'650 PCAR (Annual Avg)'!Z1106,'650 PCAR (Annual Avg)'!Z1139,'650 PCAR (Annual Avg)'!Z1172),"")</f>
        <v>28.943834435432784</v>
      </c>
      <c r="AA7" s="7">
        <f>IFERROR(AVERAGE('650 PCAR (Annual Avg)'!AA17,'650 PCAR (Annual Avg)'!AA50,'650 PCAR (Annual Avg)'!AA83,'650 PCAR (Annual Avg)'!AA116,'650 PCAR (Annual Avg)'!AA149,'650 PCAR (Annual Avg)'!AA182,'650 PCAR (Annual Avg)'!AA215,'650 PCAR (Annual Avg)'!AA248,'650 PCAR (Annual Avg)'!AA281,'650 PCAR (Annual Avg)'!AA314,'650 PCAR (Annual Avg)'!AA347,'650 PCAR (Annual Avg)'!AA380,'650 PCAR (Annual Avg)'!AA413,'650 PCAR (Annual Avg)'!AA446,'650 PCAR (Annual Avg)'!AA479,'650 PCAR (Annual Avg)'!AA512,'650 PCAR (Annual Avg)'!AA545,'650 PCAR (Annual Avg)'!AA578,'650 PCAR (Annual Avg)'!AA611,'650 PCAR (Annual Avg)'!AA644,'650 PCAR (Annual Avg)'!AA677,'650 PCAR (Annual Avg)'!AA710,'650 PCAR (Annual Avg)'!AA743,'650 PCAR (Annual Avg)'!AA776,'650 PCAR (Annual Avg)'!AA809,'650 PCAR (Annual Avg)'!AA842,'650 PCAR (Annual Avg)'!AA875,'650 PCAR (Annual Avg)'!AA908,'650 PCAR (Annual Avg)'!AA941,'650 PCAR (Annual Avg)'!AA974,'650 PCAR (Annual Avg)'!AA1007,'650 PCAR (Annual Avg)'!AA1040,'650 PCAR (Annual Avg)'!AA1073,'650 PCAR (Annual Avg)'!AA1106,'650 PCAR (Annual Avg)'!AA1139,'650 PCAR (Annual Avg)'!AA1172),"")</f>
        <v>13.049934777917947</v>
      </c>
      <c r="AB7" s="7">
        <f>IFERROR(AVERAGE('650 PCAR (Annual Avg)'!AB17,'650 PCAR (Annual Avg)'!AB50,'650 PCAR (Annual Avg)'!AB83,'650 PCAR (Annual Avg)'!AB116,'650 PCAR (Annual Avg)'!AB149,'650 PCAR (Annual Avg)'!AB182,'650 PCAR (Annual Avg)'!AB215,'650 PCAR (Annual Avg)'!AB248,'650 PCAR (Annual Avg)'!AB281,'650 PCAR (Annual Avg)'!AB314,'650 PCAR (Annual Avg)'!AB347,'650 PCAR (Annual Avg)'!AB380,'650 PCAR (Annual Avg)'!AB413,'650 PCAR (Annual Avg)'!AB446,'650 PCAR (Annual Avg)'!AB479,'650 PCAR (Annual Avg)'!AB512,'650 PCAR (Annual Avg)'!AB545,'650 PCAR (Annual Avg)'!AB578,'650 PCAR (Annual Avg)'!AB611,'650 PCAR (Annual Avg)'!AB644,'650 PCAR (Annual Avg)'!AB677,'650 PCAR (Annual Avg)'!AB710,'650 PCAR (Annual Avg)'!AB743,'650 PCAR (Annual Avg)'!AB776,'650 PCAR (Annual Avg)'!AB809,'650 PCAR (Annual Avg)'!AB842,'650 PCAR (Annual Avg)'!AB875,'650 PCAR (Annual Avg)'!AB908,'650 PCAR (Annual Avg)'!AB941,'650 PCAR (Annual Avg)'!AB974,'650 PCAR (Annual Avg)'!AB1007,'650 PCAR (Annual Avg)'!AB1040,'650 PCAR (Annual Avg)'!AB1073,'650 PCAR (Annual Avg)'!AB1106,'650 PCAR (Annual Avg)'!AB1139,'650 PCAR (Annual Avg)'!AB1172),"")</f>
        <v>7.6769196912967175</v>
      </c>
    </row>
    <row r="8" spans="1:29" x14ac:dyDescent="0.3">
      <c r="B8" s="76">
        <f>IFERROR(AVERAGE('650 PCAR (Annual Avg)'!B18,'650 PCAR (Annual Avg)'!B51,'650 PCAR (Annual Avg)'!B84,'650 PCAR (Annual Avg)'!B117,'650 PCAR (Annual Avg)'!B150,'650 PCAR (Annual Avg)'!B183,'650 PCAR (Annual Avg)'!B216,'650 PCAR (Annual Avg)'!B249,'650 PCAR (Annual Avg)'!B282,'650 PCAR (Annual Avg)'!B315,'650 PCAR (Annual Avg)'!B348,'650 PCAR (Annual Avg)'!B381,'650 PCAR (Annual Avg)'!B414,'650 PCAR (Annual Avg)'!B447,'650 PCAR (Annual Avg)'!B480,'650 PCAR (Annual Avg)'!B513,'650 PCAR (Annual Avg)'!B546,'650 PCAR (Annual Avg)'!B579,'650 PCAR (Annual Avg)'!B612,'650 PCAR (Annual Avg)'!B645,'650 PCAR (Annual Avg)'!B678,'650 PCAR (Annual Avg)'!B711,'650 PCAR (Annual Avg)'!B744,'650 PCAR (Annual Avg)'!B777,'650 PCAR (Annual Avg)'!B810,'650 PCAR (Annual Avg)'!B843,'650 PCAR (Annual Avg)'!B876,'650 PCAR (Annual Avg)'!B909,'650 PCAR (Annual Avg)'!B942,'650 PCAR (Annual Avg)'!B975,'650 PCAR (Annual Avg)'!B1008,'650 PCAR (Annual Avg)'!B1041,'650 PCAR (Annual Avg)'!B1074,'650 PCAR (Annual Avg)'!B1107,'650 PCAR (Annual Avg)'!B1140,'650 PCAR (Annual Avg)'!B1173),"")</f>
        <v>5</v>
      </c>
      <c r="C8" s="7">
        <f>IFERROR(AVERAGE('650 PCAR (Annual Avg)'!C18,'650 PCAR (Annual Avg)'!C51,'650 PCAR (Annual Avg)'!C84,'650 PCAR (Annual Avg)'!C117,'650 PCAR (Annual Avg)'!C150,'650 PCAR (Annual Avg)'!C183,'650 PCAR (Annual Avg)'!C216,'650 PCAR (Annual Avg)'!C249,'650 PCAR (Annual Avg)'!C282,'650 PCAR (Annual Avg)'!C315,'650 PCAR (Annual Avg)'!C348,'650 PCAR (Annual Avg)'!C381,'650 PCAR (Annual Avg)'!C414,'650 PCAR (Annual Avg)'!C447,'650 PCAR (Annual Avg)'!C480,'650 PCAR (Annual Avg)'!C513,'650 PCAR (Annual Avg)'!C546,'650 PCAR (Annual Avg)'!C579,'650 PCAR (Annual Avg)'!C612,'650 PCAR (Annual Avg)'!C645,'650 PCAR (Annual Avg)'!C678,'650 PCAR (Annual Avg)'!C711,'650 PCAR (Annual Avg)'!C744,'650 PCAR (Annual Avg)'!C777,'650 PCAR (Annual Avg)'!C810,'650 PCAR (Annual Avg)'!C843,'650 PCAR (Annual Avg)'!C876,'650 PCAR (Annual Avg)'!C909,'650 PCAR (Annual Avg)'!C942,'650 PCAR (Annual Avg)'!C975,'650 PCAR (Annual Avg)'!C1008,'650 PCAR (Annual Avg)'!C1041,'650 PCAR (Annual Avg)'!C1074,'650 PCAR (Annual Avg)'!C1107,'650 PCAR (Annual Avg)'!C1140,'650 PCAR (Annual Avg)'!C1173),"")</f>
        <v>6.2729444444444464</v>
      </c>
      <c r="D8" s="7">
        <f>IFERROR(AVERAGE('650 PCAR (Annual Avg)'!D18,'650 PCAR (Annual Avg)'!D51,'650 PCAR (Annual Avg)'!D84,'650 PCAR (Annual Avg)'!D117,'650 PCAR (Annual Avg)'!D150,'650 PCAR (Annual Avg)'!D183,'650 PCAR (Annual Avg)'!D216,'650 PCAR (Annual Avg)'!D249,'650 PCAR (Annual Avg)'!D282,'650 PCAR (Annual Avg)'!D315,'650 PCAR (Annual Avg)'!D348,'650 PCAR (Annual Avg)'!D381,'650 PCAR (Annual Avg)'!D414,'650 PCAR (Annual Avg)'!D447,'650 PCAR (Annual Avg)'!D480,'650 PCAR (Annual Avg)'!D513,'650 PCAR (Annual Avg)'!D546,'650 PCAR (Annual Avg)'!D579,'650 PCAR (Annual Avg)'!D612,'650 PCAR (Annual Avg)'!D645,'650 PCAR (Annual Avg)'!D678,'650 PCAR (Annual Avg)'!D711,'650 PCAR (Annual Avg)'!D744,'650 PCAR (Annual Avg)'!D777,'650 PCAR (Annual Avg)'!D810,'650 PCAR (Annual Avg)'!D843,'650 PCAR (Annual Avg)'!D876,'650 PCAR (Annual Avg)'!D909,'650 PCAR (Annual Avg)'!D942,'650 PCAR (Annual Avg)'!D975,'650 PCAR (Annual Avg)'!D1008,'650 PCAR (Annual Avg)'!D1041,'650 PCAR (Annual Avg)'!D1074,'650 PCAR (Annual Avg)'!D1107,'650 PCAR (Annual Avg)'!D1140,'650 PCAR (Annual Avg)'!D1173),"")</f>
        <v>5.1026111111111119</v>
      </c>
      <c r="E8" s="7">
        <f>IFERROR(AVERAGE('650 PCAR (Annual Avg)'!E18,'650 PCAR (Annual Avg)'!E51,'650 PCAR (Annual Avg)'!E84,'650 PCAR (Annual Avg)'!E117,'650 PCAR (Annual Avg)'!E150,'650 PCAR (Annual Avg)'!E183,'650 PCAR (Annual Avg)'!E216,'650 PCAR (Annual Avg)'!E249,'650 PCAR (Annual Avg)'!E282,'650 PCAR (Annual Avg)'!E315,'650 PCAR (Annual Avg)'!E348,'650 PCAR (Annual Avg)'!E381,'650 PCAR (Annual Avg)'!E414,'650 PCAR (Annual Avg)'!E447,'650 PCAR (Annual Avg)'!E480,'650 PCAR (Annual Avg)'!E513,'650 PCAR (Annual Avg)'!E546,'650 PCAR (Annual Avg)'!E579,'650 PCAR (Annual Avg)'!E612,'650 PCAR (Annual Avg)'!E645,'650 PCAR (Annual Avg)'!E678,'650 PCAR (Annual Avg)'!E711,'650 PCAR (Annual Avg)'!E744,'650 PCAR (Annual Avg)'!E777,'650 PCAR (Annual Avg)'!E810,'650 PCAR (Annual Avg)'!E843,'650 PCAR (Annual Avg)'!E876,'650 PCAR (Annual Avg)'!E909,'650 PCAR (Annual Avg)'!E942,'650 PCAR (Annual Avg)'!E975,'650 PCAR (Annual Avg)'!E1008,'650 PCAR (Annual Avg)'!E1041,'650 PCAR (Annual Avg)'!E1074,'650 PCAR (Annual Avg)'!E1107,'650 PCAR (Annual Avg)'!E1140,'650 PCAR (Annual Avg)'!E1173),"")</f>
        <v>4.5524444444444461</v>
      </c>
      <c r="F8" s="7">
        <f>IFERROR(AVERAGE('650 PCAR (Annual Avg)'!F18,'650 PCAR (Annual Avg)'!F51,'650 PCAR (Annual Avg)'!F84,'650 PCAR (Annual Avg)'!F117,'650 PCAR (Annual Avg)'!F150,'650 PCAR (Annual Avg)'!F183,'650 PCAR (Annual Avg)'!F216,'650 PCAR (Annual Avg)'!F249,'650 PCAR (Annual Avg)'!F282,'650 PCAR (Annual Avg)'!F315,'650 PCAR (Annual Avg)'!F348,'650 PCAR (Annual Avg)'!F381,'650 PCAR (Annual Avg)'!F414,'650 PCAR (Annual Avg)'!F447,'650 PCAR (Annual Avg)'!F480,'650 PCAR (Annual Avg)'!F513,'650 PCAR (Annual Avg)'!F546,'650 PCAR (Annual Avg)'!F579,'650 PCAR (Annual Avg)'!F612,'650 PCAR (Annual Avg)'!F645,'650 PCAR (Annual Avg)'!F678,'650 PCAR (Annual Avg)'!F711,'650 PCAR (Annual Avg)'!F744,'650 PCAR (Annual Avg)'!F777,'650 PCAR (Annual Avg)'!F810,'650 PCAR (Annual Avg)'!F843,'650 PCAR (Annual Avg)'!F876,'650 PCAR (Annual Avg)'!F909,'650 PCAR (Annual Avg)'!F942,'650 PCAR (Annual Avg)'!F975,'650 PCAR (Annual Avg)'!F1008,'650 PCAR (Annual Avg)'!F1041,'650 PCAR (Annual Avg)'!F1074,'650 PCAR (Annual Avg)'!F1107,'650 PCAR (Annual Avg)'!F1140,'650 PCAR (Annual Avg)'!F1173),"")</f>
        <v>4.4242777777777773</v>
      </c>
      <c r="G8" s="7">
        <f>IFERROR(AVERAGE('650 PCAR (Annual Avg)'!G18,'650 PCAR (Annual Avg)'!G51,'650 PCAR (Annual Avg)'!G84,'650 PCAR (Annual Avg)'!G117,'650 PCAR (Annual Avg)'!G150,'650 PCAR (Annual Avg)'!G183,'650 PCAR (Annual Avg)'!G216,'650 PCAR (Annual Avg)'!G249,'650 PCAR (Annual Avg)'!G282,'650 PCAR (Annual Avg)'!G315,'650 PCAR (Annual Avg)'!G348,'650 PCAR (Annual Avg)'!G381,'650 PCAR (Annual Avg)'!G414,'650 PCAR (Annual Avg)'!G447,'650 PCAR (Annual Avg)'!G480,'650 PCAR (Annual Avg)'!G513,'650 PCAR (Annual Avg)'!G546,'650 PCAR (Annual Avg)'!G579,'650 PCAR (Annual Avg)'!G612,'650 PCAR (Annual Avg)'!G645,'650 PCAR (Annual Avg)'!G678,'650 PCAR (Annual Avg)'!G711,'650 PCAR (Annual Avg)'!G744,'650 PCAR (Annual Avg)'!G777,'650 PCAR (Annual Avg)'!G810,'650 PCAR (Annual Avg)'!G843,'650 PCAR (Annual Avg)'!G876,'650 PCAR (Annual Avg)'!G909,'650 PCAR (Annual Avg)'!G942,'650 PCAR (Annual Avg)'!G975,'650 PCAR (Annual Avg)'!G1008,'650 PCAR (Annual Avg)'!G1041,'650 PCAR (Annual Avg)'!G1074,'650 PCAR (Annual Avg)'!G1107,'650 PCAR (Annual Avg)'!G1140,'650 PCAR (Annual Avg)'!G1173),"")</f>
        <v>6.1138888888888907</v>
      </c>
      <c r="H8" s="7">
        <f>IFERROR(AVERAGE('650 PCAR (Annual Avg)'!H18,'650 PCAR (Annual Avg)'!H51,'650 PCAR (Annual Avg)'!H84,'650 PCAR (Annual Avg)'!H117,'650 PCAR (Annual Avg)'!H150,'650 PCAR (Annual Avg)'!H183,'650 PCAR (Annual Avg)'!H216,'650 PCAR (Annual Avg)'!H249,'650 PCAR (Annual Avg)'!H282,'650 PCAR (Annual Avg)'!H315,'650 PCAR (Annual Avg)'!H348,'650 PCAR (Annual Avg)'!H381,'650 PCAR (Annual Avg)'!H414,'650 PCAR (Annual Avg)'!H447,'650 PCAR (Annual Avg)'!H480,'650 PCAR (Annual Avg)'!H513,'650 PCAR (Annual Avg)'!H546,'650 PCAR (Annual Avg)'!H579,'650 PCAR (Annual Avg)'!H612,'650 PCAR (Annual Avg)'!H645,'650 PCAR (Annual Avg)'!H678,'650 PCAR (Annual Avg)'!H711,'650 PCAR (Annual Avg)'!H744,'650 PCAR (Annual Avg)'!H777,'650 PCAR (Annual Avg)'!H810,'650 PCAR (Annual Avg)'!H843,'650 PCAR (Annual Avg)'!H876,'650 PCAR (Annual Avg)'!H909,'650 PCAR (Annual Avg)'!H942,'650 PCAR (Annual Avg)'!H975,'650 PCAR (Annual Avg)'!H1008,'650 PCAR (Annual Avg)'!H1041,'650 PCAR (Annual Avg)'!H1074,'650 PCAR (Annual Avg)'!H1107,'650 PCAR (Annual Avg)'!H1140,'650 PCAR (Annual Avg)'!H1173),"")</f>
        <v>12.049722222222222</v>
      </c>
      <c r="I8" s="7">
        <f>IFERROR(AVERAGE('650 PCAR (Annual Avg)'!I18,'650 PCAR (Annual Avg)'!I51,'650 PCAR (Annual Avg)'!I84,'650 PCAR (Annual Avg)'!I117,'650 PCAR (Annual Avg)'!I150,'650 PCAR (Annual Avg)'!I183,'650 PCAR (Annual Avg)'!I216,'650 PCAR (Annual Avg)'!I249,'650 PCAR (Annual Avg)'!I282,'650 PCAR (Annual Avg)'!I315,'650 PCAR (Annual Avg)'!I348,'650 PCAR (Annual Avg)'!I381,'650 PCAR (Annual Avg)'!I414,'650 PCAR (Annual Avg)'!I447,'650 PCAR (Annual Avg)'!I480,'650 PCAR (Annual Avg)'!I513,'650 PCAR (Annual Avg)'!I546,'650 PCAR (Annual Avg)'!I579,'650 PCAR (Annual Avg)'!I612,'650 PCAR (Annual Avg)'!I645,'650 PCAR (Annual Avg)'!I678,'650 PCAR (Annual Avg)'!I711,'650 PCAR (Annual Avg)'!I744,'650 PCAR (Annual Avg)'!I777,'650 PCAR (Annual Avg)'!I810,'650 PCAR (Annual Avg)'!I843,'650 PCAR (Annual Avg)'!I876,'650 PCAR (Annual Avg)'!I909,'650 PCAR (Annual Avg)'!I942,'650 PCAR (Annual Avg)'!I975,'650 PCAR (Annual Avg)'!I1008,'650 PCAR (Annual Avg)'!I1041,'650 PCAR (Annual Avg)'!I1074,'650 PCAR (Annual Avg)'!I1107,'650 PCAR (Annual Avg)'!I1140,'650 PCAR (Annual Avg)'!I1173),"")</f>
        <v>64.836111111111123</v>
      </c>
      <c r="J8" s="7">
        <f>IFERROR(AVERAGE('650 PCAR (Annual Avg)'!J18,'650 PCAR (Annual Avg)'!J51,'650 PCAR (Annual Avg)'!J84,'650 PCAR (Annual Avg)'!J117,'650 PCAR (Annual Avg)'!J150,'650 PCAR (Annual Avg)'!J183,'650 PCAR (Annual Avg)'!J216,'650 PCAR (Annual Avg)'!J249,'650 PCAR (Annual Avg)'!J282,'650 PCAR (Annual Avg)'!J315,'650 PCAR (Annual Avg)'!J348,'650 PCAR (Annual Avg)'!J381,'650 PCAR (Annual Avg)'!J414,'650 PCAR (Annual Avg)'!J447,'650 PCAR (Annual Avg)'!J480,'650 PCAR (Annual Avg)'!J513,'650 PCAR (Annual Avg)'!J546,'650 PCAR (Annual Avg)'!J579,'650 PCAR (Annual Avg)'!J612,'650 PCAR (Annual Avg)'!J645,'650 PCAR (Annual Avg)'!J678,'650 PCAR (Annual Avg)'!J711,'650 PCAR (Annual Avg)'!J744,'650 PCAR (Annual Avg)'!J777,'650 PCAR (Annual Avg)'!J810,'650 PCAR (Annual Avg)'!J843,'650 PCAR (Annual Avg)'!J876,'650 PCAR (Annual Avg)'!J909,'650 PCAR (Annual Avg)'!J942,'650 PCAR (Annual Avg)'!J975,'650 PCAR (Annual Avg)'!J1008,'650 PCAR (Annual Avg)'!J1041,'650 PCAR (Annual Avg)'!J1074,'650 PCAR (Annual Avg)'!J1107,'650 PCAR (Annual Avg)'!J1140,'650 PCAR (Annual Avg)'!J1173),"")</f>
        <v>103.20833333333334</v>
      </c>
      <c r="K8" s="7">
        <f>IFERROR(AVERAGE('650 PCAR (Annual Avg)'!K18,'650 PCAR (Annual Avg)'!K51,'650 PCAR (Annual Avg)'!K84,'650 PCAR (Annual Avg)'!K117,'650 PCAR (Annual Avg)'!K150,'650 PCAR (Annual Avg)'!K183,'650 PCAR (Annual Avg)'!K216,'650 PCAR (Annual Avg)'!K249,'650 PCAR (Annual Avg)'!K282,'650 PCAR (Annual Avg)'!K315,'650 PCAR (Annual Avg)'!K348,'650 PCAR (Annual Avg)'!K381,'650 PCAR (Annual Avg)'!K414,'650 PCAR (Annual Avg)'!K447,'650 PCAR (Annual Avg)'!K480,'650 PCAR (Annual Avg)'!K513,'650 PCAR (Annual Avg)'!K546,'650 PCAR (Annual Avg)'!K579,'650 PCAR (Annual Avg)'!K612,'650 PCAR (Annual Avg)'!K645,'650 PCAR (Annual Avg)'!K678,'650 PCAR (Annual Avg)'!K711,'650 PCAR (Annual Avg)'!K744,'650 PCAR (Annual Avg)'!K777,'650 PCAR (Annual Avg)'!K810,'650 PCAR (Annual Avg)'!K843,'650 PCAR (Annual Avg)'!K876,'650 PCAR (Annual Avg)'!K909,'650 PCAR (Annual Avg)'!K942,'650 PCAR (Annual Avg)'!K975,'650 PCAR (Annual Avg)'!K1008,'650 PCAR (Annual Avg)'!K1041,'650 PCAR (Annual Avg)'!K1074,'650 PCAR (Annual Avg)'!K1107,'650 PCAR (Annual Avg)'!K1140,'650 PCAR (Annual Avg)'!K1173),"")</f>
        <v>79.280555555555551</v>
      </c>
      <c r="L8" s="7">
        <f>IFERROR(AVERAGE('650 PCAR (Annual Avg)'!L18,'650 PCAR (Annual Avg)'!L51,'650 PCAR (Annual Avg)'!L84,'650 PCAR (Annual Avg)'!L117,'650 PCAR (Annual Avg)'!L150,'650 PCAR (Annual Avg)'!L183,'650 PCAR (Annual Avg)'!L216,'650 PCAR (Annual Avg)'!L249,'650 PCAR (Annual Avg)'!L282,'650 PCAR (Annual Avg)'!L315,'650 PCAR (Annual Avg)'!L348,'650 PCAR (Annual Avg)'!L381,'650 PCAR (Annual Avg)'!L414,'650 PCAR (Annual Avg)'!L447,'650 PCAR (Annual Avg)'!L480,'650 PCAR (Annual Avg)'!L513,'650 PCAR (Annual Avg)'!L546,'650 PCAR (Annual Avg)'!L579,'650 PCAR (Annual Avg)'!L612,'650 PCAR (Annual Avg)'!L645,'650 PCAR (Annual Avg)'!L678,'650 PCAR (Annual Avg)'!L711,'650 PCAR (Annual Avg)'!L744,'650 PCAR (Annual Avg)'!L777,'650 PCAR (Annual Avg)'!L810,'650 PCAR (Annual Avg)'!L843,'650 PCAR (Annual Avg)'!L876,'650 PCAR (Annual Avg)'!L909,'650 PCAR (Annual Avg)'!L942,'650 PCAR (Annual Avg)'!L975,'650 PCAR (Annual Avg)'!L1008,'650 PCAR (Annual Avg)'!L1041,'650 PCAR (Annual Avg)'!L1074,'650 PCAR (Annual Avg)'!L1107,'650 PCAR (Annual Avg)'!L1140,'650 PCAR (Annual Avg)'!L1173),"")</f>
        <v>35.183866666666674</v>
      </c>
      <c r="M8" s="7">
        <f>IFERROR(AVERAGE('650 PCAR (Annual Avg)'!M18,'650 PCAR (Annual Avg)'!M51,'650 PCAR (Annual Avg)'!M84,'650 PCAR (Annual Avg)'!M117,'650 PCAR (Annual Avg)'!M150,'650 PCAR (Annual Avg)'!M183,'650 PCAR (Annual Avg)'!M216,'650 PCAR (Annual Avg)'!M249,'650 PCAR (Annual Avg)'!M282,'650 PCAR (Annual Avg)'!M315,'650 PCAR (Annual Avg)'!M348,'650 PCAR (Annual Avg)'!M381,'650 PCAR (Annual Avg)'!M414,'650 PCAR (Annual Avg)'!M447,'650 PCAR (Annual Avg)'!M480,'650 PCAR (Annual Avg)'!M513,'650 PCAR (Annual Avg)'!M546,'650 PCAR (Annual Avg)'!M579,'650 PCAR (Annual Avg)'!M612,'650 PCAR (Annual Avg)'!M645,'650 PCAR (Annual Avg)'!M678,'650 PCAR (Annual Avg)'!M711,'650 PCAR (Annual Avg)'!M744,'650 PCAR (Annual Avg)'!M777,'650 PCAR (Annual Avg)'!M810,'650 PCAR (Annual Avg)'!M843,'650 PCAR (Annual Avg)'!M876,'650 PCAR (Annual Avg)'!M909,'650 PCAR (Annual Avg)'!M942,'650 PCAR (Annual Avg)'!M975,'650 PCAR (Annual Avg)'!M1008,'650 PCAR (Annual Avg)'!M1041,'650 PCAR (Annual Avg)'!M1074,'650 PCAR (Annual Avg)'!M1107,'650 PCAR (Annual Avg)'!M1140,'650 PCAR (Annual Avg)'!M1173),"")</f>
        <v>14.660666666666664</v>
      </c>
      <c r="N8" s="7">
        <f>IFERROR(AVERAGE('650 PCAR (Annual Avg)'!N18,'650 PCAR (Annual Avg)'!N51,'650 PCAR (Annual Avg)'!N84,'650 PCAR (Annual Avg)'!N117,'650 PCAR (Annual Avg)'!N150,'650 PCAR (Annual Avg)'!N183,'650 PCAR (Annual Avg)'!N216,'650 PCAR (Annual Avg)'!N249,'650 PCAR (Annual Avg)'!N282,'650 PCAR (Annual Avg)'!N315,'650 PCAR (Annual Avg)'!N348,'650 PCAR (Annual Avg)'!N381,'650 PCAR (Annual Avg)'!N414,'650 PCAR (Annual Avg)'!N447,'650 PCAR (Annual Avg)'!N480,'650 PCAR (Annual Avg)'!N513,'650 PCAR (Annual Avg)'!N546,'650 PCAR (Annual Avg)'!N579,'650 PCAR (Annual Avg)'!N612,'650 PCAR (Annual Avg)'!N645,'650 PCAR (Annual Avg)'!N678,'650 PCAR (Annual Avg)'!N711,'650 PCAR (Annual Avg)'!N744,'650 PCAR (Annual Avg)'!N777,'650 PCAR (Annual Avg)'!N810,'650 PCAR (Annual Avg)'!N843,'650 PCAR (Annual Avg)'!N876,'650 PCAR (Annual Avg)'!N909,'650 PCAR (Annual Avg)'!N942,'650 PCAR (Annual Avg)'!N975,'650 PCAR (Annual Avg)'!N1008,'650 PCAR (Annual Avg)'!N1041,'650 PCAR (Annual Avg)'!N1074,'650 PCAR (Annual Avg)'!N1107,'650 PCAR (Annual Avg)'!N1140,'650 PCAR (Annual Avg)'!N1173),"")</f>
        <v>8.8062777777777779</v>
      </c>
      <c r="O8" s="7"/>
      <c r="P8" s="76">
        <f>IFERROR(AVERAGE('650 PCAR (Annual Avg)'!P18,'650 PCAR (Annual Avg)'!P51,'650 PCAR (Annual Avg)'!P84,'650 PCAR (Annual Avg)'!P117,'650 PCAR (Annual Avg)'!P150,'650 PCAR (Annual Avg)'!P183,'650 PCAR (Annual Avg)'!P216,'650 PCAR (Annual Avg)'!P249,'650 PCAR (Annual Avg)'!P282,'650 PCAR (Annual Avg)'!P315,'650 PCAR (Annual Avg)'!P348,'650 PCAR (Annual Avg)'!P381,'650 PCAR (Annual Avg)'!P414,'650 PCAR (Annual Avg)'!P447,'650 PCAR (Annual Avg)'!P480,'650 PCAR (Annual Avg)'!P513,'650 PCAR (Annual Avg)'!P546,'650 PCAR (Annual Avg)'!P579,'650 PCAR (Annual Avg)'!P612,'650 PCAR (Annual Avg)'!P645,'650 PCAR (Annual Avg)'!P678,'650 PCAR (Annual Avg)'!P711,'650 PCAR (Annual Avg)'!P744,'650 PCAR (Annual Avg)'!P777,'650 PCAR (Annual Avg)'!P810,'650 PCAR (Annual Avg)'!P843,'650 PCAR (Annual Avg)'!P876,'650 PCAR (Annual Avg)'!P909,'650 PCAR (Annual Avg)'!P942,'650 PCAR (Annual Avg)'!P975,'650 PCAR (Annual Avg)'!P1008,'650 PCAR (Annual Avg)'!P1041,'650 PCAR (Annual Avg)'!P1074,'650 PCAR (Annual Avg)'!P1107,'650 PCAR (Annual Avg)'!P1140,'650 PCAR (Annual Avg)'!P1173),"")</f>
        <v>5</v>
      </c>
      <c r="Q8" s="7">
        <f>IFERROR(AVERAGE('650 PCAR (Annual Avg)'!Q18,'650 PCAR (Annual Avg)'!Q51,'650 PCAR (Annual Avg)'!Q84,'650 PCAR (Annual Avg)'!Q117,'650 PCAR (Annual Avg)'!Q150,'650 PCAR (Annual Avg)'!Q183,'650 PCAR (Annual Avg)'!Q216,'650 PCAR (Annual Avg)'!Q249,'650 PCAR (Annual Avg)'!Q282,'650 PCAR (Annual Avg)'!Q315,'650 PCAR (Annual Avg)'!Q348,'650 PCAR (Annual Avg)'!Q381,'650 PCAR (Annual Avg)'!Q414,'650 PCAR (Annual Avg)'!Q447,'650 PCAR (Annual Avg)'!Q480,'650 PCAR (Annual Avg)'!Q513,'650 PCAR (Annual Avg)'!Q546,'650 PCAR (Annual Avg)'!Q579,'650 PCAR (Annual Avg)'!Q612,'650 PCAR (Annual Avg)'!Q645,'650 PCAR (Annual Avg)'!Q678,'650 PCAR (Annual Avg)'!Q711,'650 PCAR (Annual Avg)'!Q744,'650 PCAR (Annual Avg)'!Q777,'650 PCAR (Annual Avg)'!Q810,'650 PCAR (Annual Avg)'!Q843,'650 PCAR (Annual Avg)'!Q876,'650 PCAR (Annual Avg)'!Q909,'650 PCAR (Annual Avg)'!Q942,'650 PCAR (Annual Avg)'!Q975,'650 PCAR (Annual Avg)'!Q1008,'650 PCAR (Annual Avg)'!Q1041,'650 PCAR (Annual Avg)'!Q1074,'650 PCAR (Annual Avg)'!Q1107,'650 PCAR (Annual Avg)'!Q1140,'650 PCAR (Annual Avg)'!Q1173),"")</f>
        <v>5.4783780273291054</v>
      </c>
      <c r="R8" s="7">
        <f>IFERROR(AVERAGE('650 PCAR (Annual Avg)'!R18,'650 PCAR (Annual Avg)'!R51,'650 PCAR (Annual Avg)'!R84,'650 PCAR (Annual Avg)'!R117,'650 PCAR (Annual Avg)'!R150,'650 PCAR (Annual Avg)'!R183,'650 PCAR (Annual Avg)'!R216,'650 PCAR (Annual Avg)'!R249,'650 PCAR (Annual Avg)'!R282,'650 PCAR (Annual Avg)'!R315,'650 PCAR (Annual Avg)'!R348,'650 PCAR (Annual Avg)'!R381,'650 PCAR (Annual Avg)'!R414,'650 PCAR (Annual Avg)'!R447,'650 PCAR (Annual Avg)'!R480,'650 PCAR (Annual Avg)'!R513,'650 PCAR (Annual Avg)'!R546,'650 PCAR (Annual Avg)'!R579,'650 PCAR (Annual Avg)'!R612,'650 PCAR (Annual Avg)'!R645,'650 PCAR (Annual Avg)'!R678,'650 PCAR (Annual Avg)'!R711,'650 PCAR (Annual Avg)'!R744,'650 PCAR (Annual Avg)'!R777,'650 PCAR (Annual Avg)'!R810,'650 PCAR (Annual Avg)'!R843,'650 PCAR (Annual Avg)'!R876,'650 PCAR (Annual Avg)'!R909,'650 PCAR (Annual Avg)'!R942,'650 PCAR (Annual Avg)'!R975,'650 PCAR (Annual Avg)'!R1008,'650 PCAR (Annual Avg)'!R1041,'650 PCAR (Annual Avg)'!R1074,'650 PCAR (Annual Avg)'!R1107,'650 PCAR (Annual Avg)'!R1140,'650 PCAR (Annual Avg)'!R1173),"")</f>
        <v>4.4562856949695462</v>
      </c>
      <c r="S8" s="7">
        <f>IFERROR(AVERAGE('650 PCAR (Annual Avg)'!S18,'650 PCAR (Annual Avg)'!S51,'650 PCAR (Annual Avg)'!S84,'650 PCAR (Annual Avg)'!S117,'650 PCAR (Annual Avg)'!S150,'650 PCAR (Annual Avg)'!S183,'650 PCAR (Annual Avg)'!S216,'650 PCAR (Annual Avg)'!S249,'650 PCAR (Annual Avg)'!S282,'650 PCAR (Annual Avg)'!S315,'650 PCAR (Annual Avg)'!S348,'650 PCAR (Annual Avg)'!S381,'650 PCAR (Annual Avg)'!S414,'650 PCAR (Annual Avg)'!S447,'650 PCAR (Annual Avg)'!S480,'650 PCAR (Annual Avg)'!S513,'650 PCAR (Annual Avg)'!S546,'650 PCAR (Annual Avg)'!S579,'650 PCAR (Annual Avg)'!S612,'650 PCAR (Annual Avg)'!S645,'650 PCAR (Annual Avg)'!S678,'650 PCAR (Annual Avg)'!S711,'650 PCAR (Annual Avg)'!S744,'650 PCAR (Annual Avg)'!S777,'650 PCAR (Annual Avg)'!S810,'650 PCAR (Annual Avg)'!S843,'650 PCAR (Annual Avg)'!S876,'650 PCAR (Annual Avg)'!S909,'650 PCAR (Annual Avg)'!S942,'650 PCAR (Annual Avg)'!S975,'650 PCAR (Annual Avg)'!S1008,'650 PCAR (Annual Avg)'!S1041,'650 PCAR (Annual Avg)'!S1074,'650 PCAR (Annual Avg)'!S1107,'650 PCAR (Annual Avg)'!S1140,'650 PCAR (Annual Avg)'!S1173),"")</f>
        <v>3.9758062319791012</v>
      </c>
      <c r="T8" s="7">
        <f>IFERROR(AVERAGE('650 PCAR (Annual Avg)'!T18,'650 PCAR (Annual Avg)'!T51,'650 PCAR (Annual Avg)'!T84,'650 PCAR (Annual Avg)'!T117,'650 PCAR (Annual Avg)'!T150,'650 PCAR (Annual Avg)'!T183,'650 PCAR (Annual Avg)'!T216,'650 PCAR (Annual Avg)'!T249,'650 PCAR (Annual Avg)'!T282,'650 PCAR (Annual Avg)'!T315,'650 PCAR (Annual Avg)'!T348,'650 PCAR (Annual Avg)'!T381,'650 PCAR (Annual Avg)'!T414,'650 PCAR (Annual Avg)'!T447,'650 PCAR (Annual Avg)'!T480,'650 PCAR (Annual Avg)'!T513,'650 PCAR (Annual Avg)'!T546,'650 PCAR (Annual Avg)'!T579,'650 PCAR (Annual Avg)'!T612,'650 PCAR (Annual Avg)'!T645,'650 PCAR (Annual Avg)'!T678,'650 PCAR (Annual Avg)'!T711,'650 PCAR (Annual Avg)'!T744,'650 PCAR (Annual Avg)'!T777,'650 PCAR (Annual Avg)'!T810,'650 PCAR (Annual Avg)'!T843,'650 PCAR (Annual Avg)'!T876,'650 PCAR (Annual Avg)'!T909,'650 PCAR (Annual Avg)'!T942,'650 PCAR (Annual Avg)'!T975,'650 PCAR (Annual Avg)'!T1008,'650 PCAR (Annual Avg)'!T1041,'650 PCAR (Annual Avg)'!T1074,'650 PCAR (Annual Avg)'!T1107,'650 PCAR (Annual Avg)'!T1140,'650 PCAR (Annual Avg)'!T1173),"")</f>
        <v>3.8638738760143476</v>
      </c>
      <c r="U8" s="7">
        <f>IFERROR(AVERAGE('650 PCAR (Annual Avg)'!U18,'650 PCAR (Annual Avg)'!U51,'650 PCAR (Annual Avg)'!U84,'650 PCAR (Annual Avg)'!U117,'650 PCAR (Annual Avg)'!U150,'650 PCAR (Annual Avg)'!U183,'650 PCAR (Annual Avg)'!U216,'650 PCAR (Annual Avg)'!U249,'650 PCAR (Annual Avg)'!U282,'650 PCAR (Annual Avg)'!U315,'650 PCAR (Annual Avg)'!U348,'650 PCAR (Annual Avg)'!U381,'650 PCAR (Annual Avg)'!U414,'650 PCAR (Annual Avg)'!U447,'650 PCAR (Annual Avg)'!U480,'650 PCAR (Annual Avg)'!U513,'650 PCAR (Annual Avg)'!U546,'650 PCAR (Annual Avg)'!U579,'650 PCAR (Annual Avg)'!U612,'650 PCAR (Annual Avg)'!U645,'650 PCAR (Annual Avg)'!U678,'650 PCAR (Annual Avg)'!U711,'650 PCAR (Annual Avg)'!U744,'650 PCAR (Annual Avg)'!U777,'650 PCAR (Annual Avg)'!U810,'650 PCAR (Annual Avg)'!U843,'650 PCAR (Annual Avg)'!U876,'650 PCAR (Annual Avg)'!U909,'650 PCAR (Annual Avg)'!U942,'650 PCAR (Annual Avg)'!U975,'650 PCAR (Annual Avg)'!U1008,'650 PCAR (Annual Avg)'!U1041,'650 PCAR (Annual Avg)'!U1074,'650 PCAR (Annual Avg)'!U1107,'650 PCAR (Annual Avg)'!U1140,'650 PCAR (Annual Avg)'!U1173),"")</f>
        <v>5.3394693428353532</v>
      </c>
      <c r="V8" s="7">
        <f>IFERROR(AVERAGE('650 PCAR (Annual Avg)'!V18,'650 PCAR (Annual Avg)'!V51,'650 PCAR (Annual Avg)'!V84,'650 PCAR (Annual Avg)'!V117,'650 PCAR (Annual Avg)'!V150,'650 PCAR (Annual Avg)'!V183,'650 PCAR (Annual Avg)'!V216,'650 PCAR (Annual Avg)'!V249,'650 PCAR (Annual Avg)'!V282,'650 PCAR (Annual Avg)'!V315,'650 PCAR (Annual Avg)'!V348,'650 PCAR (Annual Avg)'!V381,'650 PCAR (Annual Avg)'!V414,'650 PCAR (Annual Avg)'!V447,'650 PCAR (Annual Avg)'!V480,'650 PCAR (Annual Avg)'!V513,'650 PCAR (Annual Avg)'!V546,'650 PCAR (Annual Avg)'!V579,'650 PCAR (Annual Avg)'!V612,'650 PCAR (Annual Avg)'!V645,'650 PCAR (Annual Avg)'!V678,'650 PCAR (Annual Avg)'!V711,'650 PCAR (Annual Avg)'!V744,'650 PCAR (Annual Avg)'!V777,'650 PCAR (Annual Avg)'!V810,'650 PCAR (Annual Avg)'!V843,'650 PCAR (Annual Avg)'!V876,'650 PCAR (Annual Avg)'!V909,'650 PCAR (Annual Avg)'!V942,'650 PCAR (Annual Avg)'!V975,'650 PCAR (Annual Avg)'!V1008,'650 PCAR (Annual Avg)'!V1041,'650 PCAR (Annual Avg)'!V1074,'650 PCAR (Annual Avg)'!V1107,'650 PCAR (Annual Avg)'!V1140,'650 PCAR (Annual Avg)'!V1173),"")</f>
        <v>10.523436648017027</v>
      </c>
      <c r="W8" s="7">
        <f>IFERROR(AVERAGE('650 PCAR (Annual Avg)'!W18,'650 PCAR (Annual Avg)'!W51,'650 PCAR (Annual Avg)'!W84,'650 PCAR (Annual Avg)'!W117,'650 PCAR (Annual Avg)'!W150,'650 PCAR (Annual Avg)'!W183,'650 PCAR (Annual Avg)'!W216,'650 PCAR (Annual Avg)'!W249,'650 PCAR (Annual Avg)'!W282,'650 PCAR (Annual Avg)'!W315,'650 PCAR (Annual Avg)'!W348,'650 PCAR (Annual Avg)'!W381,'650 PCAR (Annual Avg)'!W414,'650 PCAR (Annual Avg)'!W447,'650 PCAR (Annual Avg)'!W480,'650 PCAR (Annual Avg)'!W513,'650 PCAR (Annual Avg)'!W546,'650 PCAR (Annual Avg)'!W579,'650 PCAR (Annual Avg)'!W612,'650 PCAR (Annual Avg)'!W645,'650 PCAR (Annual Avg)'!W678,'650 PCAR (Annual Avg)'!W711,'650 PCAR (Annual Avg)'!W744,'650 PCAR (Annual Avg)'!W777,'650 PCAR (Annual Avg)'!W810,'650 PCAR (Annual Avg)'!W843,'650 PCAR (Annual Avg)'!W876,'650 PCAR (Annual Avg)'!W909,'650 PCAR (Annual Avg)'!W942,'650 PCAR (Annual Avg)'!W975,'650 PCAR (Annual Avg)'!W1008,'650 PCAR (Annual Avg)'!W1041,'650 PCAR (Annual Avg)'!W1074,'650 PCAR (Annual Avg)'!W1107,'650 PCAR (Annual Avg)'!W1140,'650 PCAR (Annual Avg)'!W1173),"")</f>
        <v>56.62360469383006</v>
      </c>
      <c r="X8" s="7">
        <f>IFERROR(AVERAGE('650 PCAR (Annual Avg)'!X18,'650 PCAR (Annual Avg)'!X51,'650 PCAR (Annual Avg)'!X84,'650 PCAR (Annual Avg)'!X117,'650 PCAR (Annual Avg)'!X150,'650 PCAR (Annual Avg)'!X183,'650 PCAR (Annual Avg)'!X216,'650 PCAR (Annual Avg)'!X249,'650 PCAR (Annual Avg)'!X282,'650 PCAR (Annual Avg)'!X315,'650 PCAR (Annual Avg)'!X348,'650 PCAR (Annual Avg)'!X381,'650 PCAR (Annual Avg)'!X414,'650 PCAR (Annual Avg)'!X447,'650 PCAR (Annual Avg)'!X480,'650 PCAR (Annual Avg)'!X513,'650 PCAR (Annual Avg)'!X546,'650 PCAR (Annual Avg)'!X579,'650 PCAR (Annual Avg)'!X612,'650 PCAR (Annual Avg)'!X645,'650 PCAR (Annual Avg)'!X678,'650 PCAR (Annual Avg)'!X711,'650 PCAR (Annual Avg)'!X744,'650 PCAR (Annual Avg)'!X777,'650 PCAR (Annual Avg)'!X810,'650 PCAR (Annual Avg)'!X843,'650 PCAR (Annual Avg)'!X876,'650 PCAR (Annual Avg)'!X909,'650 PCAR (Annual Avg)'!X942,'650 PCAR (Annual Avg)'!X975,'650 PCAR (Annual Avg)'!X1008,'650 PCAR (Annual Avg)'!X1041,'650 PCAR (Annual Avg)'!X1074,'650 PCAR (Annual Avg)'!X1107,'650 PCAR (Annual Avg)'!X1140,'650 PCAR (Annual Avg)'!X1173),"")</f>
        <v>90.135385476168793</v>
      </c>
      <c r="Y8" s="7">
        <f>IFERROR(AVERAGE('650 PCAR (Annual Avg)'!Y18,'650 PCAR (Annual Avg)'!Y51,'650 PCAR (Annual Avg)'!Y84,'650 PCAR (Annual Avg)'!Y117,'650 PCAR (Annual Avg)'!Y150,'650 PCAR (Annual Avg)'!Y183,'650 PCAR (Annual Avg)'!Y216,'650 PCAR (Annual Avg)'!Y249,'650 PCAR (Annual Avg)'!Y282,'650 PCAR (Annual Avg)'!Y315,'650 PCAR (Annual Avg)'!Y348,'650 PCAR (Annual Avg)'!Y381,'650 PCAR (Annual Avg)'!Y414,'650 PCAR (Annual Avg)'!Y447,'650 PCAR (Annual Avg)'!Y480,'650 PCAR (Annual Avg)'!Y513,'650 PCAR (Annual Avg)'!Y546,'650 PCAR (Annual Avg)'!Y579,'650 PCAR (Annual Avg)'!Y612,'650 PCAR (Annual Avg)'!Y645,'650 PCAR (Annual Avg)'!Y678,'650 PCAR (Annual Avg)'!Y711,'650 PCAR (Annual Avg)'!Y744,'650 PCAR (Annual Avg)'!Y777,'650 PCAR (Annual Avg)'!Y810,'650 PCAR (Annual Avg)'!Y843,'650 PCAR (Annual Avg)'!Y876,'650 PCAR (Annual Avg)'!Y909,'650 PCAR (Annual Avg)'!Y942,'650 PCAR (Annual Avg)'!Y975,'650 PCAR (Annual Avg)'!Y1008,'650 PCAR (Annual Avg)'!Y1041,'650 PCAR (Annual Avg)'!Y1074,'650 PCAR (Annual Avg)'!Y1107,'650 PCAR (Annual Avg)'!Y1140,'650 PCAR (Annual Avg)'!Y1173),"")</f>
        <v>69.23843458149193</v>
      </c>
      <c r="Z8" s="7">
        <f>IFERROR(AVERAGE('650 PCAR (Annual Avg)'!Z18,'650 PCAR (Annual Avg)'!Z51,'650 PCAR (Annual Avg)'!Z84,'650 PCAR (Annual Avg)'!Z117,'650 PCAR (Annual Avg)'!Z150,'650 PCAR (Annual Avg)'!Z183,'650 PCAR (Annual Avg)'!Z216,'650 PCAR (Annual Avg)'!Z249,'650 PCAR (Annual Avg)'!Z282,'650 PCAR (Annual Avg)'!Z315,'650 PCAR (Annual Avg)'!Z348,'650 PCAR (Annual Avg)'!Z381,'650 PCAR (Annual Avg)'!Z414,'650 PCAR (Annual Avg)'!Z447,'650 PCAR (Annual Avg)'!Z480,'650 PCAR (Annual Avg)'!Z513,'650 PCAR (Annual Avg)'!Z546,'650 PCAR (Annual Avg)'!Z579,'650 PCAR (Annual Avg)'!Z612,'650 PCAR (Annual Avg)'!Z645,'650 PCAR (Annual Avg)'!Z678,'650 PCAR (Annual Avg)'!Z711,'650 PCAR (Annual Avg)'!Z744,'650 PCAR (Annual Avg)'!Z777,'650 PCAR (Annual Avg)'!Z810,'650 PCAR (Annual Avg)'!Z843,'650 PCAR (Annual Avg)'!Z876,'650 PCAR (Annual Avg)'!Z909,'650 PCAR (Annual Avg)'!Z942,'650 PCAR (Annual Avg)'!Z975,'650 PCAR (Annual Avg)'!Z1008,'650 PCAR (Annual Avg)'!Z1041,'650 PCAR (Annual Avg)'!Z1074,'650 PCAR (Annual Avg)'!Z1107,'650 PCAR (Annual Avg)'!Z1140,'650 PCAR (Annual Avg)'!Z1173),"")</f>
        <v>30.727280270089231</v>
      </c>
      <c r="AA8" s="7">
        <f>IFERROR(AVERAGE('650 PCAR (Annual Avg)'!AA18,'650 PCAR (Annual Avg)'!AA51,'650 PCAR (Annual Avg)'!AA84,'650 PCAR (Annual Avg)'!AA117,'650 PCAR (Annual Avg)'!AA150,'650 PCAR (Annual Avg)'!AA183,'650 PCAR (Annual Avg)'!AA216,'650 PCAR (Annual Avg)'!AA249,'650 PCAR (Annual Avg)'!AA282,'650 PCAR (Annual Avg)'!AA315,'650 PCAR (Annual Avg)'!AA348,'650 PCAR (Annual Avg)'!AA381,'650 PCAR (Annual Avg)'!AA414,'650 PCAR (Annual Avg)'!AA447,'650 PCAR (Annual Avg)'!AA480,'650 PCAR (Annual Avg)'!AA513,'650 PCAR (Annual Avg)'!AA546,'650 PCAR (Annual Avg)'!AA579,'650 PCAR (Annual Avg)'!AA612,'650 PCAR (Annual Avg)'!AA645,'650 PCAR (Annual Avg)'!AA678,'650 PCAR (Annual Avg)'!AA711,'650 PCAR (Annual Avg)'!AA744,'650 PCAR (Annual Avg)'!AA777,'650 PCAR (Annual Avg)'!AA810,'650 PCAR (Annual Avg)'!AA843,'650 PCAR (Annual Avg)'!AA876,'650 PCAR (Annual Avg)'!AA909,'650 PCAR (Annual Avg)'!AA942,'650 PCAR (Annual Avg)'!AA975,'650 PCAR (Annual Avg)'!AA1008,'650 PCAR (Annual Avg)'!AA1041,'650 PCAR (Annual Avg)'!AA1074,'650 PCAR (Annual Avg)'!AA1107,'650 PCAR (Annual Avg)'!AA1140,'650 PCAR (Annual Avg)'!AA1173),"")</f>
        <v>12.803664187364895</v>
      </c>
      <c r="AB8" s="7">
        <f>IFERROR(AVERAGE('650 PCAR (Annual Avg)'!AB18,'650 PCAR (Annual Avg)'!AB51,'650 PCAR (Annual Avg)'!AB84,'650 PCAR (Annual Avg)'!AB117,'650 PCAR (Annual Avg)'!AB150,'650 PCAR (Annual Avg)'!AB183,'650 PCAR (Annual Avg)'!AB216,'650 PCAR (Annual Avg)'!AB249,'650 PCAR (Annual Avg)'!AB282,'650 PCAR (Annual Avg)'!AB315,'650 PCAR (Annual Avg)'!AB348,'650 PCAR (Annual Avg)'!AB381,'650 PCAR (Annual Avg)'!AB414,'650 PCAR (Annual Avg)'!AB447,'650 PCAR (Annual Avg)'!AB480,'650 PCAR (Annual Avg)'!AB513,'650 PCAR (Annual Avg)'!AB546,'650 PCAR (Annual Avg)'!AB579,'650 PCAR (Annual Avg)'!AB612,'650 PCAR (Annual Avg)'!AB645,'650 PCAR (Annual Avg)'!AB678,'650 PCAR (Annual Avg)'!AB711,'650 PCAR (Annual Avg)'!AB744,'650 PCAR (Annual Avg)'!AB777,'650 PCAR (Annual Avg)'!AB810,'650 PCAR (Annual Avg)'!AB843,'650 PCAR (Annual Avg)'!AB876,'650 PCAR (Annual Avg)'!AB909,'650 PCAR (Annual Avg)'!AB942,'650 PCAR (Annual Avg)'!AB975,'650 PCAR (Annual Avg)'!AB1008,'650 PCAR (Annual Avg)'!AB1041,'650 PCAR (Annual Avg)'!AB1074,'650 PCAR (Annual Avg)'!AB1107,'650 PCAR (Annual Avg)'!AB1140,'650 PCAR (Annual Avg)'!AB1173),"")</f>
        <v>7.690825115319039</v>
      </c>
    </row>
    <row r="9" spans="1:29" x14ac:dyDescent="0.3">
      <c r="B9" s="76">
        <f>IFERROR(AVERAGE('650 PCAR (Annual Avg)'!B19,'650 PCAR (Annual Avg)'!B52,'650 PCAR (Annual Avg)'!B85,'650 PCAR (Annual Avg)'!B118,'650 PCAR (Annual Avg)'!B151,'650 PCAR (Annual Avg)'!B184,'650 PCAR (Annual Avg)'!B217,'650 PCAR (Annual Avg)'!B250,'650 PCAR (Annual Avg)'!B283,'650 PCAR (Annual Avg)'!B316,'650 PCAR (Annual Avg)'!B349,'650 PCAR (Annual Avg)'!B382,'650 PCAR (Annual Avg)'!B415,'650 PCAR (Annual Avg)'!B448,'650 PCAR (Annual Avg)'!B481,'650 PCAR (Annual Avg)'!B514,'650 PCAR (Annual Avg)'!B547,'650 PCAR (Annual Avg)'!B580,'650 PCAR (Annual Avg)'!B613,'650 PCAR (Annual Avg)'!B646,'650 PCAR (Annual Avg)'!B679,'650 PCAR (Annual Avg)'!B712,'650 PCAR (Annual Avg)'!B745,'650 PCAR (Annual Avg)'!B778,'650 PCAR (Annual Avg)'!B811,'650 PCAR (Annual Avg)'!B844,'650 PCAR (Annual Avg)'!B877,'650 PCAR (Annual Avg)'!B910,'650 PCAR (Annual Avg)'!B943,'650 PCAR (Annual Avg)'!B976,'650 PCAR (Annual Avg)'!B1009,'650 PCAR (Annual Avg)'!B1042,'650 PCAR (Annual Avg)'!B1075,'650 PCAR (Annual Avg)'!B1108,'650 PCAR (Annual Avg)'!B1141,'650 PCAR (Annual Avg)'!B1174),"")</f>
        <v>6</v>
      </c>
      <c r="C9" s="7">
        <f>IFERROR(AVERAGE('650 PCAR (Annual Avg)'!C19,'650 PCAR (Annual Avg)'!C52,'650 PCAR (Annual Avg)'!C85,'650 PCAR (Annual Avg)'!C118,'650 PCAR (Annual Avg)'!C151,'650 PCAR (Annual Avg)'!C184,'650 PCAR (Annual Avg)'!C217,'650 PCAR (Annual Avg)'!C250,'650 PCAR (Annual Avg)'!C283,'650 PCAR (Annual Avg)'!C316,'650 PCAR (Annual Avg)'!C349,'650 PCAR (Annual Avg)'!C382,'650 PCAR (Annual Avg)'!C415,'650 PCAR (Annual Avg)'!C448,'650 PCAR (Annual Avg)'!C481,'650 PCAR (Annual Avg)'!C514,'650 PCAR (Annual Avg)'!C547,'650 PCAR (Annual Avg)'!C580,'650 PCAR (Annual Avg)'!C613,'650 PCAR (Annual Avg)'!C646,'650 PCAR (Annual Avg)'!C679,'650 PCAR (Annual Avg)'!C712,'650 PCAR (Annual Avg)'!C745,'650 PCAR (Annual Avg)'!C778,'650 PCAR (Annual Avg)'!C811,'650 PCAR (Annual Avg)'!C844,'650 PCAR (Annual Avg)'!C877,'650 PCAR (Annual Avg)'!C910,'650 PCAR (Annual Avg)'!C943,'650 PCAR (Annual Avg)'!C976,'650 PCAR (Annual Avg)'!C1009,'650 PCAR (Annual Avg)'!C1042,'650 PCAR (Annual Avg)'!C1075,'650 PCAR (Annual Avg)'!C1108,'650 PCAR (Annual Avg)'!C1141,'650 PCAR (Annual Avg)'!C1174),"")</f>
        <v>6.2317222222222206</v>
      </c>
      <c r="D9" s="7">
        <f>IFERROR(AVERAGE('650 PCAR (Annual Avg)'!D19,'650 PCAR (Annual Avg)'!D52,'650 PCAR (Annual Avg)'!D85,'650 PCAR (Annual Avg)'!D118,'650 PCAR (Annual Avg)'!D151,'650 PCAR (Annual Avg)'!D184,'650 PCAR (Annual Avg)'!D217,'650 PCAR (Annual Avg)'!D250,'650 PCAR (Annual Avg)'!D283,'650 PCAR (Annual Avg)'!D316,'650 PCAR (Annual Avg)'!D349,'650 PCAR (Annual Avg)'!D382,'650 PCAR (Annual Avg)'!D415,'650 PCAR (Annual Avg)'!D448,'650 PCAR (Annual Avg)'!D481,'650 PCAR (Annual Avg)'!D514,'650 PCAR (Annual Avg)'!D547,'650 PCAR (Annual Avg)'!D580,'650 PCAR (Annual Avg)'!D613,'650 PCAR (Annual Avg)'!D646,'650 PCAR (Annual Avg)'!D679,'650 PCAR (Annual Avg)'!D712,'650 PCAR (Annual Avg)'!D745,'650 PCAR (Annual Avg)'!D778,'650 PCAR (Annual Avg)'!D811,'650 PCAR (Annual Avg)'!D844,'650 PCAR (Annual Avg)'!D877,'650 PCAR (Annual Avg)'!D910,'650 PCAR (Annual Avg)'!D943,'650 PCAR (Annual Avg)'!D976,'650 PCAR (Annual Avg)'!D1009,'650 PCAR (Annual Avg)'!D1042,'650 PCAR (Annual Avg)'!D1075,'650 PCAR (Annual Avg)'!D1108,'650 PCAR (Annual Avg)'!D1141,'650 PCAR (Annual Avg)'!D1174),"")</f>
        <v>5.1046111111111108</v>
      </c>
      <c r="E9" s="7">
        <f>IFERROR(AVERAGE('650 PCAR (Annual Avg)'!E19,'650 PCAR (Annual Avg)'!E52,'650 PCAR (Annual Avg)'!E85,'650 PCAR (Annual Avg)'!E118,'650 PCAR (Annual Avg)'!E151,'650 PCAR (Annual Avg)'!E184,'650 PCAR (Annual Avg)'!E217,'650 PCAR (Annual Avg)'!E250,'650 PCAR (Annual Avg)'!E283,'650 PCAR (Annual Avg)'!E316,'650 PCAR (Annual Avg)'!E349,'650 PCAR (Annual Avg)'!E382,'650 PCAR (Annual Avg)'!E415,'650 PCAR (Annual Avg)'!E448,'650 PCAR (Annual Avg)'!E481,'650 PCAR (Annual Avg)'!E514,'650 PCAR (Annual Avg)'!E547,'650 PCAR (Annual Avg)'!E580,'650 PCAR (Annual Avg)'!E613,'650 PCAR (Annual Avg)'!E646,'650 PCAR (Annual Avg)'!E679,'650 PCAR (Annual Avg)'!E712,'650 PCAR (Annual Avg)'!E745,'650 PCAR (Annual Avg)'!E778,'650 PCAR (Annual Avg)'!E811,'650 PCAR (Annual Avg)'!E844,'650 PCAR (Annual Avg)'!E877,'650 PCAR (Annual Avg)'!E910,'650 PCAR (Annual Avg)'!E943,'650 PCAR (Annual Avg)'!E976,'650 PCAR (Annual Avg)'!E1009,'650 PCAR (Annual Avg)'!E1042,'650 PCAR (Annual Avg)'!E1075,'650 PCAR (Annual Avg)'!E1108,'650 PCAR (Annual Avg)'!E1141,'650 PCAR (Annual Avg)'!E1174),"")</f>
        <v>4.5578888888888898</v>
      </c>
      <c r="F9" s="7">
        <f>IFERROR(AVERAGE('650 PCAR (Annual Avg)'!F19,'650 PCAR (Annual Avg)'!F52,'650 PCAR (Annual Avg)'!F85,'650 PCAR (Annual Avg)'!F118,'650 PCAR (Annual Avg)'!F151,'650 PCAR (Annual Avg)'!F184,'650 PCAR (Annual Avg)'!F217,'650 PCAR (Annual Avg)'!F250,'650 PCAR (Annual Avg)'!F283,'650 PCAR (Annual Avg)'!F316,'650 PCAR (Annual Avg)'!F349,'650 PCAR (Annual Avg)'!F382,'650 PCAR (Annual Avg)'!F415,'650 PCAR (Annual Avg)'!F448,'650 PCAR (Annual Avg)'!F481,'650 PCAR (Annual Avg)'!F514,'650 PCAR (Annual Avg)'!F547,'650 PCAR (Annual Avg)'!F580,'650 PCAR (Annual Avg)'!F613,'650 PCAR (Annual Avg)'!F646,'650 PCAR (Annual Avg)'!F679,'650 PCAR (Annual Avg)'!F712,'650 PCAR (Annual Avg)'!F745,'650 PCAR (Annual Avg)'!F778,'650 PCAR (Annual Avg)'!F811,'650 PCAR (Annual Avg)'!F844,'650 PCAR (Annual Avg)'!F877,'650 PCAR (Annual Avg)'!F910,'650 PCAR (Annual Avg)'!F943,'650 PCAR (Annual Avg)'!F976,'650 PCAR (Annual Avg)'!F1009,'650 PCAR (Annual Avg)'!F1042,'650 PCAR (Annual Avg)'!F1075,'650 PCAR (Annual Avg)'!F1108,'650 PCAR (Annual Avg)'!F1141,'650 PCAR (Annual Avg)'!F1174),"")</f>
        <v>4.4692222222222231</v>
      </c>
      <c r="G9" s="7">
        <f>IFERROR(AVERAGE('650 PCAR (Annual Avg)'!G19,'650 PCAR (Annual Avg)'!G52,'650 PCAR (Annual Avg)'!G85,'650 PCAR (Annual Avg)'!G118,'650 PCAR (Annual Avg)'!G151,'650 PCAR (Annual Avg)'!G184,'650 PCAR (Annual Avg)'!G217,'650 PCAR (Annual Avg)'!G250,'650 PCAR (Annual Avg)'!G283,'650 PCAR (Annual Avg)'!G316,'650 PCAR (Annual Avg)'!G349,'650 PCAR (Annual Avg)'!G382,'650 PCAR (Annual Avg)'!G415,'650 PCAR (Annual Avg)'!G448,'650 PCAR (Annual Avg)'!G481,'650 PCAR (Annual Avg)'!G514,'650 PCAR (Annual Avg)'!G547,'650 PCAR (Annual Avg)'!G580,'650 PCAR (Annual Avg)'!G613,'650 PCAR (Annual Avg)'!G646,'650 PCAR (Annual Avg)'!G679,'650 PCAR (Annual Avg)'!G712,'650 PCAR (Annual Avg)'!G745,'650 PCAR (Annual Avg)'!G778,'650 PCAR (Annual Avg)'!G811,'650 PCAR (Annual Avg)'!G844,'650 PCAR (Annual Avg)'!G877,'650 PCAR (Annual Avg)'!G910,'650 PCAR (Annual Avg)'!G943,'650 PCAR (Annual Avg)'!G976,'650 PCAR (Annual Avg)'!G1009,'650 PCAR (Annual Avg)'!G1042,'650 PCAR (Annual Avg)'!G1075,'650 PCAR (Annual Avg)'!G1108,'650 PCAR (Annual Avg)'!G1141,'650 PCAR (Annual Avg)'!G1174),"")</f>
        <v>6.4819444444444452</v>
      </c>
      <c r="H9" s="7">
        <f>IFERROR(AVERAGE('650 PCAR (Annual Avg)'!H19,'650 PCAR (Annual Avg)'!H52,'650 PCAR (Annual Avg)'!H85,'650 PCAR (Annual Avg)'!H118,'650 PCAR (Annual Avg)'!H151,'650 PCAR (Annual Avg)'!H184,'650 PCAR (Annual Avg)'!H217,'650 PCAR (Annual Avg)'!H250,'650 PCAR (Annual Avg)'!H283,'650 PCAR (Annual Avg)'!H316,'650 PCAR (Annual Avg)'!H349,'650 PCAR (Annual Avg)'!H382,'650 PCAR (Annual Avg)'!H415,'650 PCAR (Annual Avg)'!H448,'650 PCAR (Annual Avg)'!H481,'650 PCAR (Annual Avg)'!H514,'650 PCAR (Annual Avg)'!H547,'650 PCAR (Annual Avg)'!H580,'650 PCAR (Annual Avg)'!H613,'650 PCAR (Annual Avg)'!H646,'650 PCAR (Annual Avg)'!H679,'650 PCAR (Annual Avg)'!H712,'650 PCAR (Annual Avg)'!H745,'650 PCAR (Annual Avg)'!H778,'650 PCAR (Annual Avg)'!H811,'650 PCAR (Annual Avg)'!H844,'650 PCAR (Annual Avg)'!H877,'650 PCAR (Annual Avg)'!H910,'650 PCAR (Annual Avg)'!H943,'650 PCAR (Annual Avg)'!H976,'650 PCAR (Annual Avg)'!H1009,'650 PCAR (Annual Avg)'!H1042,'650 PCAR (Annual Avg)'!H1075,'650 PCAR (Annual Avg)'!H1108,'650 PCAR (Annual Avg)'!H1141,'650 PCAR (Annual Avg)'!H1174),"")</f>
        <v>24.387222222222224</v>
      </c>
      <c r="I9" s="7">
        <f>IFERROR(AVERAGE('650 PCAR (Annual Avg)'!I19,'650 PCAR (Annual Avg)'!I52,'650 PCAR (Annual Avg)'!I85,'650 PCAR (Annual Avg)'!I118,'650 PCAR (Annual Avg)'!I151,'650 PCAR (Annual Avg)'!I184,'650 PCAR (Annual Avg)'!I217,'650 PCAR (Annual Avg)'!I250,'650 PCAR (Annual Avg)'!I283,'650 PCAR (Annual Avg)'!I316,'650 PCAR (Annual Avg)'!I349,'650 PCAR (Annual Avg)'!I382,'650 PCAR (Annual Avg)'!I415,'650 PCAR (Annual Avg)'!I448,'650 PCAR (Annual Avg)'!I481,'650 PCAR (Annual Avg)'!I514,'650 PCAR (Annual Avg)'!I547,'650 PCAR (Annual Avg)'!I580,'650 PCAR (Annual Avg)'!I613,'650 PCAR (Annual Avg)'!I646,'650 PCAR (Annual Avg)'!I679,'650 PCAR (Annual Avg)'!I712,'650 PCAR (Annual Avg)'!I745,'650 PCAR (Annual Avg)'!I778,'650 PCAR (Annual Avg)'!I811,'650 PCAR (Annual Avg)'!I844,'650 PCAR (Annual Avg)'!I877,'650 PCAR (Annual Avg)'!I910,'650 PCAR (Annual Avg)'!I943,'650 PCAR (Annual Avg)'!I976,'650 PCAR (Annual Avg)'!I1009,'650 PCAR (Annual Avg)'!I1042,'650 PCAR (Annual Avg)'!I1075,'650 PCAR (Annual Avg)'!I1108,'650 PCAR (Annual Avg)'!I1141,'650 PCAR (Annual Avg)'!I1174),"")</f>
        <v>78.62222222222222</v>
      </c>
      <c r="J9" s="7">
        <f>IFERROR(AVERAGE('650 PCAR (Annual Avg)'!J19,'650 PCAR (Annual Avg)'!J52,'650 PCAR (Annual Avg)'!J85,'650 PCAR (Annual Avg)'!J118,'650 PCAR (Annual Avg)'!J151,'650 PCAR (Annual Avg)'!J184,'650 PCAR (Annual Avg)'!J217,'650 PCAR (Annual Avg)'!J250,'650 PCAR (Annual Avg)'!J283,'650 PCAR (Annual Avg)'!J316,'650 PCAR (Annual Avg)'!J349,'650 PCAR (Annual Avg)'!J382,'650 PCAR (Annual Avg)'!J415,'650 PCAR (Annual Avg)'!J448,'650 PCAR (Annual Avg)'!J481,'650 PCAR (Annual Avg)'!J514,'650 PCAR (Annual Avg)'!J547,'650 PCAR (Annual Avg)'!J580,'650 PCAR (Annual Avg)'!J613,'650 PCAR (Annual Avg)'!J646,'650 PCAR (Annual Avg)'!J679,'650 PCAR (Annual Avg)'!J712,'650 PCAR (Annual Avg)'!J745,'650 PCAR (Annual Avg)'!J778,'650 PCAR (Annual Avg)'!J811,'650 PCAR (Annual Avg)'!J844,'650 PCAR (Annual Avg)'!J877,'650 PCAR (Annual Avg)'!J910,'650 PCAR (Annual Avg)'!J943,'650 PCAR (Annual Avg)'!J976,'650 PCAR (Annual Avg)'!J1009,'650 PCAR (Annual Avg)'!J1042,'650 PCAR (Annual Avg)'!J1075,'650 PCAR (Annual Avg)'!J1108,'650 PCAR (Annual Avg)'!J1141,'650 PCAR (Annual Avg)'!J1174),"")</f>
        <v>103.15277777777777</v>
      </c>
      <c r="K9" s="7">
        <f>IFERROR(AVERAGE('650 PCAR (Annual Avg)'!K19,'650 PCAR (Annual Avg)'!K52,'650 PCAR (Annual Avg)'!K85,'650 PCAR (Annual Avg)'!K118,'650 PCAR (Annual Avg)'!K151,'650 PCAR (Annual Avg)'!K184,'650 PCAR (Annual Avg)'!K217,'650 PCAR (Annual Avg)'!K250,'650 PCAR (Annual Avg)'!K283,'650 PCAR (Annual Avg)'!K316,'650 PCAR (Annual Avg)'!K349,'650 PCAR (Annual Avg)'!K382,'650 PCAR (Annual Avg)'!K415,'650 PCAR (Annual Avg)'!K448,'650 PCAR (Annual Avg)'!K481,'650 PCAR (Annual Avg)'!K514,'650 PCAR (Annual Avg)'!K547,'650 PCAR (Annual Avg)'!K580,'650 PCAR (Annual Avg)'!K613,'650 PCAR (Annual Avg)'!K646,'650 PCAR (Annual Avg)'!K679,'650 PCAR (Annual Avg)'!K712,'650 PCAR (Annual Avg)'!K745,'650 PCAR (Annual Avg)'!K778,'650 PCAR (Annual Avg)'!K811,'650 PCAR (Annual Avg)'!K844,'650 PCAR (Annual Avg)'!K877,'650 PCAR (Annual Avg)'!K910,'650 PCAR (Annual Avg)'!K943,'650 PCAR (Annual Avg)'!K976,'650 PCAR (Annual Avg)'!K1009,'650 PCAR (Annual Avg)'!K1042,'650 PCAR (Annual Avg)'!K1075,'650 PCAR (Annual Avg)'!K1108,'650 PCAR (Annual Avg)'!K1141,'650 PCAR (Annual Avg)'!K1174),"")</f>
        <v>77.141666666666666</v>
      </c>
      <c r="L9" s="7">
        <f>IFERROR(AVERAGE('650 PCAR (Annual Avg)'!L19,'650 PCAR (Annual Avg)'!L52,'650 PCAR (Annual Avg)'!L85,'650 PCAR (Annual Avg)'!L118,'650 PCAR (Annual Avg)'!L151,'650 PCAR (Annual Avg)'!L184,'650 PCAR (Annual Avg)'!L217,'650 PCAR (Annual Avg)'!L250,'650 PCAR (Annual Avg)'!L283,'650 PCAR (Annual Avg)'!L316,'650 PCAR (Annual Avg)'!L349,'650 PCAR (Annual Avg)'!L382,'650 PCAR (Annual Avg)'!L415,'650 PCAR (Annual Avg)'!L448,'650 PCAR (Annual Avg)'!L481,'650 PCAR (Annual Avg)'!L514,'650 PCAR (Annual Avg)'!L547,'650 PCAR (Annual Avg)'!L580,'650 PCAR (Annual Avg)'!L613,'650 PCAR (Annual Avg)'!L646,'650 PCAR (Annual Avg)'!L679,'650 PCAR (Annual Avg)'!L712,'650 PCAR (Annual Avg)'!L745,'650 PCAR (Annual Avg)'!L778,'650 PCAR (Annual Avg)'!L811,'650 PCAR (Annual Avg)'!L844,'650 PCAR (Annual Avg)'!L877,'650 PCAR (Annual Avg)'!L910,'650 PCAR (Annual Avg)'!L943,'650 PCAR (Annual Avg)'!L976,'650 PCAR (Annual Avg)'!L1009,'650 PCAR (Annual Avg)'!L1042,'650 PCAR (Annual Avg)'!L1075,'650 PCAR (Annual Avg)'!L1108,'650 PCAR (Annual Avg)'!L1141,'650 PCAR (Annual Avg)'!L1174),"")</f>
        <v>32.789866666666661</v>
      </c>
      <c r="M9" s="7">
        <f>IFERROR(AVERAGE('650 PCAR (Annual Avg)'!M19,'650 PCAR (Annual Avg)'!M52,'650 PCAR (Annual Avg)'!M85,'650 PCAR (Annual Avg)'!M118,'650 PCAR (Annual Avg)'!M151,'650 PCAR (Annual Avg)'!M184,'650 PCAR (Annual Avg)'!M217,'650 PCAR (Annual Avg)'!M250,'650 PCAR (Annual Avg)'!M283,'650 PCAR (Annual Avg)'!M316,'650 PCAR (Annual Avg)'!M349,'650 PCAR (Annual Avg)'!M382,'650 PCAR (Annual Avg)'!M415,'650 PCAR (Annual Avg)'!M448,'650 PCAR (Annual Avg)'!M481,'650 PCAR (Annual Avg)'!M514,'650 PCAR (Annual Avg)'!M547,'650 PCAR (Annual Avg)'!M580,'650 PCAR (Annual Avg)'!M613,'650 PCAR (Annual Avg)'!M646,'650 PCAR (Annual Avg)'!M679,'650 PCAR (Annual Avg)'!M712,'650 PCAR (Annual Avg)'!M745,'650 PCAR (Annual Avg)'!M778,'650 PCAR (Annual Avg)'!M811,'650 PCAR (Annual Avg)'!M844,'650 PCAR (Annual Avg)'!M877,'650 PCAR (Annual Avg)'!M910,'650 PCAR (Annual Avg)'!M943,'650 PCAR (Annual Avg)'!M976,'650 PCAR (Annual Avg)'!M1009,'650 PCAR (Annual Avg)'!M1042,'650 PCAR (Annual Avg)'!M1075,'650 PCAR (Annual Avg)'!M1108,'650 PCAR (Annual Avg)'!M1141,'650 PCAR (Annual Avg)'!M1174),"")</f>
        <v>14.474833333333335</v>
      </c>
      <c r="N9" s="7">
        <f>IFERROR(AVERAGE('650 PCAR (Annual Avg)'!N19,'650 PCAR (Annual Avg)'!N52,'650 PCAR (Annual Avg)'!N85,'650 PCAR (Annual Avg)'!N118,'650 PCAR (Annual Avg)'!N151,'650 PCAR (Annual Avg)'!N184,'650 PCAR (Annual Avg)'!N217,'650 PCAR (Annual Avg)'!N250,'650 PCAR (Annual Avg)'!N283,'650 PCAR (Annual Avg)'!N316,'650 PCAR (Annual Avg)'!N349,'650 PCAR (Annual Avg)'!N382,'650 PCAR (Annual Avg)'!N415,'650 PCAR (Annual Avg)'!N448,'650 PCAR (Annual Avg)'!N481,'650 PCAR (Annual Avg)'!N514,'650 PCAR (Annual Avg)'!N547,'650 PCAR (Annual Avg)'!N580,'650 PCAR (Annual Avg)'!N613,'650 PCAR (Annual Avg)'!N646,'650 PCAR (Annual Avg)'!N679,'650 PCAR (Annual Avg)'!N712,'650 PCAR (Annual Avg)'!N745,'650 PCAR (Annual Avg)'!N778,'650 PCAR (Annual Avg)'!N811,'650 PCAR (Annual Avg)'!N844,'650 PCAR (Annual Avg)'!N877,'650 PCAR (Annual Avg)'!N910,'650 PCAR (Annual Avg)'!N943,'650 PCAR (Annual Avg)'!N976,'650 PCAR (Annual Avg)'!N1009,'650 PCAR (Annual Avg)'!N1042,'650 PCAR (Annual Avg)'!N1075,'650 PCAR (Annual Avg)'!N1108,'650 PCAR (Annual Avg)'!N1141,'650 PCAR (Annual Avg)'!N1174),"")</f>
        <v>8.6714555555555553</v>
      </c>
      <c r="O9" s="7"/>
      <c r="P9" s="76">
        <f>IFERROR(AVERAGE('650 PCAR (Annual Avg)'!P19,'650 PCAR (Annual Avg)'!P52,'650 PCAR (Annual Avg)'!P85,'650 PCAR (Annual Avg)'!P118,'650 PCAR (Annual Avg)'!P151,'650 PCAR (Annual Avg)'!P184,'650 PCAR (Annual Avg)'!P217,'650 PCAR (Annual Avg)'!P250,'650 PCAR (Annual Avg)'!P283,'650 PCAR (Annual Avg)'!P316,'650 PCAR (Annual Avg)'!P349,'650 PCAR (Annual Avg)'!P382,'650 PCAR (Annual Avg)'!P415,'650 PCAR (Annual Avg)'!P448,'650 PCAR (Annual Avg)'!P481,'650 PCAR (Annual Avg)'!P514,'650 PCAR (Annual Avg)'!P547,'650 PCAR (Annual Avg)'!P580,'650 PCAR (Annual Avg)'!P613,'650 PCAR (Annual Avg)'!P646,'650 PCAR (Annual Avg)'!P679,'650 PCAR (Annual Avg)'!P712,'650 PCAR (Annual Avg)'!P745,'650 PCAR (Annual Avg)'!P778,'650 PCAR (Annual Avg)'!P811,'650 PCAR (Annual Avg)'!P844,'650 PCAR (Annual Avg)'!P877,'650 PCAR (Annual Avg)'!P910,'650 PCAR (Annual Avg)'!P943,'650 PCAR (Annual Avg)'!P976,'650 PCAR (Annual Avg)'!P1009,'650 PCAR (Annual Avg)'!P1042,'650 PCAR (Annual Avg)'!P1075,'650 PCAR (Annual Avg)'!P1108,'650 PCAR (Annual Avg)'!P1141,'650 PCAR (Annual Avg)'!P1174),"")</f>
        <v>6</v>
      </c>
      <c r="Q9" s="7">
        <f>IFERROR(AVERAGE('650 PCAR (Annual Avg)'!Q19,'650 PCAR (Annual Avg)'!Q52,'650 PCAR (Annual Avg)'!Q85,'650 PCAR (Annual Avg)'!Q118,'650 PCAR (Annual Avg)'!Q151,'650 PCAR (Annual Avg)'!Q184,'650 PCAR (Annual Avg)'!Q217,'650 PCAR (Annual Avg)'!Q250,'650 PCAR (Annual Avg)'!Q283,'650 PCAR (Annual Avg)'!Q316,'650 PCAR (Annual Avg)'!Q349,'650 PCAR (Annual Avg)'!Q382,'650 PCAR (Annual Avg)'!Q415,'650 PCAR (Annual Avg)'!Q448,'650 PCAR (Annual Avg)'!Q481,'650 PCAR (Annual Avg)'!Q514,'650 PCAR (Annual Avg)'!Q547,'650 PCAR (Annual Avg)'!Q580,'650 PCAR (Annual Avg)'!Q613,'650 PCAR (Annual Avg)'!Q646,'650 PCAR (Annual Avg)'!Q679,'650 PCAR (Annual Avg)'!Q712,'650 PCAR (Annual Avg)'!Q745,'650 PCAR (Annual Avg)'!Q778,'650 PCAR (Annual Avg)'!Q811,'650 PCAR (Annual Avg)'!Q844,'650 PCAR (Annual Avg)'!Q877,'650 PCAR (Annual Avg)'!Q910,'650 PCAR (Annual Avg)'!Q943,'650 PCAR (Annual Avg)'!Q976,'650 PCAR (Annual Avg)'!Q1009,'650 PCAR (Annual Avg)'!Q1042,'650 PCAR (Annual Avg)'!Q1075,'650 PCAR (Annual Avg)'!Q1108,'650 PCAR (Annual Avg)'!Q1141,'650 PCAR (Annual Avg)'!Q1174),"")</f>
        <v>5.4423772435727775</v>
      </c>
      <c r="R9" s="7">
        <f>IFERROR(AVERAGE('650 PCAR (Annual Avg)'!R19,'650 PCAR (Annual Avg)'!R52,'650 PCAR (Annual Avg)'!R85,'650 PCAR (Annual Avg)'!R118,'650 PCAR (Annual Avg)'!R151,'650 PCAR (Annual Avg)'!R184,'650 PCAR (Annual Avg)'!R217,'650 PCAR (Annual Avg)'!R250,'650 PCAR (Annual Avg)'!R283,'650 PCAR (Annual Avg)'!R316,'650 PCAR (Annual Avg)'!R349,'650 PCAR (Annual Avg)'!R382,'650 PCAR (Annual Avg)'!R415,'650 PCAR (Annual Avg)'!R448,'650 PCAR (Annual Avg)'!R481,'650 PCAR (Annual Avg)'!R514,'650 PCAR (Annual Avg)'!R547,'650 PCAR (Annual Avg)'!R580,'650 PCAR (Annual Avg)'!R613,'650 PCAR (Annual Avg)'!R646,'650 PCAR (Annual Avg)'!R679,'650 PCAR (Annual Avg)'!R712,'650 PCAR (Annual Avg)'!R745,'650 PCAR (Annual Avg)'!R778,'650 PCAR (Annual Avg)'!R811,'650 PCAR (Annual Avg)'!R844,'650 PCAR (Annual Avg)'!R877,'650 PCAR (Annual Avg)'!R910,'650 PCAR (Annual Avg)'!R943,'650 PCAR (Annual Avg)'!R976,'650 PCAR (Annual Avg)'!R1009,'650 PCAR (Annual Avg)'!R1042,'650 PCAR (Annual Avg)'!R1075,'650 PCAR (Annual Avg)'!R1108,'650 PCAR (Annual Avg)'!R1141,'650 PCAR (Annual Avg)'!R1174),"")</f>
        <v>4.4580323637232224</v>
      </c>
      <c r="S9" s="7">
        <f>IFERROR(AVERAGE('650 PCAR (Annual Avg)'!S19,'650 PCAR (Annual Avg)'!S52,'650 PCAR (Annual Avg)'!S85,'650 PCAR (Annual Avg)'!S118,'650 PCAR (Annual Avg)'!S151,'650 PCAR (Annual Avg)'!S184,'650 PCAR (Annual Avg)'!S217,'650 PCAR (Annual Avg)'!S250,'650 PCAR (Annual Avg)'!S283,'650 PCAR (Annual Avg)'!S316,'650 PCAR (Annual Avg)'!S349,'650 PCAR (Annual Avg)'!S382,'650 PCAR (Annual Avg)'!S415,'650 PCAR (Annual Avg)'!S448,'650 PCAR (Annual Avg)'!S481,'650 PCAR (Annual Avg)'!S514,'650 PCAR (Annual Avg)'!S547,'650 PCAR (Annual Avg)'!S580,'650 PCAR (Annual Avg)'!S613,'650 PCAR (Annual Avg)'!S646,'650 PCAR (Annual Avg)'!S679,'650 PCAR (Annual Avg)'!S712,'650 PCAR (Annual Avg)'!S745,'650 PCAR (Annual Avg)'!S778,'650 PCAR (Annual Avg)'!S811,'650 PCAR (Annual Avg)'!S844,'650 PCAR (Annual Avg)'!S877,'650 PCAR (Annual Avg)'!S910,'650 PCAR (Annual Avg)'!S943,'650 PCAR (Annual Avg)'!S976,'650 PCAR (Annual Avg)'!S1009,'650 PCAR (Annual Avg)'!S1042,'650 PCAR (Annual Avg)'!S1075,'650 PCAR (Annual Avg)'!S1108,'650 PCAR (Annual Avg)'!S1141,'650 PCAR (Annual Avg)'!S1174),"")</f>
        <v>3.98056105247522</v>
      </c>
      <c r="T9" s="7">
        <f>IFERROR(AVERAGE('650 PCAR (Annual Avg)'!T19,'650 PCAR (Annual Avg)'!T52,'650 PCAR (Annual Avg)'!T85,'650 PCAR (Annual Avg)'!T118,'650 PCAR (Annual Avg)'!T151,'650 PCAR (Annual Avg)'!T184,'650 PCAR (Annual Avg)'!T217,'650 PCAR (Annual Avg)'!T250,'650 PCAR (Annual Avg)'!T283,'650 PCAR (Annual Avg)'!T316,'650 PCAR (Annual Avg)'!T349,'650 PCAR (Annual Avg)'!T382,'650 PCAR (Annual Avg)'!T415,'650 PCAR (Annual Avg)'!T448,'650 PCAR (Annual Avg)'!T481,'650 PCAR (Annual Avg)'!T514,'650 PCAR (Annual Avg)'!T547,'650 PCAR (Annual Avg)'!T580,'650 PCAR (Annual Avg)'!T613,'650 PCAR (Annual Avg)'!T646,'650 PCAR (Annual Avg)'!T679,'650 PCAR (Annual Avg)'!T712,'650 PCAR (Annual Avg)'!T745,'650 PCAR (Annual Avg)'!T778,'650 PCAR (Annual Avg)'!T811,'650 PCAR (Annual Avg)'!T844,'650 PCAR (Annual Avg)'!T877,'650 PCAR (Annual Avg)'!T910,'650 PCAR (Annual Avg)'!T943,'650 PCAR (Annual Avg)'!T976,'650 PCAR (Annual Avg)'!T1009,'650 PCAR (Annual Avg)'!T1042,'650 PCAR (Annual Avg)'!T1075,'650 PCAR (Annual Avg)'!T1108,'650 PCAR (Annual Avg)'!T1141,'650 PCAR (Annual Avg)'!T1174),"")</f>
        <v>3.9031254043955719</v>
      </c>
      <c r="U9" s="7">
        <f>IFERROR(AVERAGE('650 PCAR (Annual Avg)'!U19,'650 PCAR (Annual Avg)'!U52,'650 PCAR (Annual Avg)'!U85,'650 PCAR (Annual Avg)'!U118,'650 PCAR (Annual Avg)'!U151,'650 PCAR (Annual Avg)'!U184,'650 PCAR (Annual Avg)'!U217,'650 PCAR (Annual Avg)'!U250,'650 PCAR (Annual Avg)'!U283,'650 PCAR (Annual Avg)'!U316,'650 PCAR (Annual Avg)'!U349,'650 PCAR (Annual Avg)'!U382,'650 PCAR (Annual Avg)'!U415,'650 PCAR (Annual Avg)'!U448,'650 PCAR (Annual Avg)'!U481,'650 PCAR (Annual Avg)'!U514,'650 PCAR (Annual Avg)'!U547,'650 PCAR (Annual Avg)'!U580,'650 PCAR (Annual Avg)'!U613,'650 PCAR (Annual Avg)'!U646,'650 PCAR (Annual Avg)'!U679,'650 PCAR (Annual Avg)'!U712,'650 PCAR (Annual Avg)'!U745,'650 PCAR (Annual Avg)'!U778,'650 PCAR (Annual Avg)'!U811,'650 PCAR (Annual Avg)'!U844,'650 PCAR (Annual Avg)'!U877,'650 PCAR (Annual Avg)'!U910,'650 PCAR (Annual Avg)'!U943,'650 PCAR (Annual Avg)'!U976,'650 PCAR (Annual Avg)'!U1009,'650 PCAR (Annual Avg)'!U1042,'650 PCAR (Annual Avg)'!U1075,'650 PCAR (Annual Avg)'!U1108,'650 PCAR (Annual Avg)'!U1141,'650 PCAR (Annual Avg)'!U1174),"")</f>
        <v>5.6609049120882755</v>
      </c>
      <c r="V9" s="7">
        <f>IFERROR(AVERAGE('650 PCAR (Annual Avg)'!V19,'650 PCAR (Annual Avg)'!V52,'650 PCAR (Annual Avg)'!V85,'650 PCAR (Annual Avg)'!V118,'650 PCAR (Annual Avg)'!V151,'650 PCAR (Annual Avg)'!V184,'650 PCAR (Annual Avg)'!V217,'650 PCAR (Annual Avg)'!V250,'650 PCAR (Annual Avg)'!V283,'650 PCAR (Annual Avg)'!V316,'650 PCAR (Annual Avg)'!V349,'650 PCAR (Annual Avg)'!V382,'650 PCAR (Annual Avg)'!V415,'650 PCAR (Annual Avg)'!V448,'650 PCAR (Annual Avg)'!V481,'650 PCAR (Annual Avg)'!V514,'650 PCAR (Annual Avg)'!V547,'650 PCAR (Annual Avg)'!V580,'650 PCAR (Annual Avg)'!V613,'650 PCAR (Annual Avg)'!V646,'650 PCAR (Annual Avg)'!V679,'650 PCAR (Annual Avg)'!V712,'650 PCAR (Annual Avg)'!V745,'650 PCAR (Annual Avg)'!V778,'650 PCAR (Annual Avg)'!V811,'650 PCAR (Annual Avg)'!V844,'650 PCAR (Annual Avg)'!V877,'650 PCAR (Annual Avg)'!V910,'650 PCAR (Annual Avg)'!V943,'650 PCAR (Annual Avg)'!V976,'650 PCAR (Annual Avg)'!V1009,'650 PCAR (Annual Avg)'!V1042,'650 PCAR (Annual Avg)'!V1075,'650 PCAR (Annual Avg)'!V1108,'650 PCAR (Annual Avg)'!V1141,'650 PCAR (Annual Avg)'!V1174),"")</f>
        <v>21.298199522257473</v>
      </c>
      <c r="W9" s="7">
        <f>IFERROR(AVERAGE('650 PCAR (Annual Avg)'!W19,'650 PCAR (Annual Avg)'!W52,'650 PCAR (Annual Avg)'!W85,'650 PCAR (Annual Avg)'!W118,'650 PCAR (Annual Avg)'!W151,'650 PCAR (Annual Avg)'!W184,'650 PCAR (Annual Avg)'!W217,'650 PCAR (Annual Avg)'!W250,'650 PCAR (Annual Avg)'!W283,'650 PCAR (Annual Avg)'!W316,'650 PCAR (Annual Avg)'!W349,'650 PCAR (Annual Avg)'!W382,'650 PCAR (Annual Avg)'!W415,'650 PCAR (Annual Avg)'!W448,'650 PCAR (Annual Avg)'!W481,'650 PCAR (Annual Avg)'!W514,'650 PCAR (Annual Avg)'!W547,'650 PCAR (Annual Avg)'!W580,'650 PCAR (Annual Avg)'!W613,'650 PCAR (Annual Avg)'!W646,'650 PCAR (Annual Avg)'!W679,'650 PCAR (Annual Avg)'!W712,'650 PCAR (Annual Avg)'!W745,'650 PCAR (Annual Avg)'!W778,'650 PCAR (Annual Avg)'!W811,'650 PCAR (Annual Avg)'!W844,'650 PCAR (Annual Avg)'!W877,'650 PCAR (Annual Avg)'!W910,'650 PCAR (Annual Avg)'!W943,'650 PCAR (Annual Avg)'!W976,'650 PCAR (Annual Avg)'!W1009,'650 PCAR (Annual Avg)'!W1042,'650 PCAR (Annual Avg)'!W1075,'650 PCAR (Annual Avg)'!W1108,'650 PCAR (Annual Avg)'!W1141,'650 PCAR (Annual Avg)'!W1174),"")</f>
        <v>68.663489450073527</v>
      </c>
      <c r="X9" s="7">
        <f>IFERROR(AVERAGE('650 PCAR (Annual Avg)'!X19,'650 PCAR (Annual Avg)'!X52,'650 PCAR (Annual Avg)'!X85,'650 PCAR (Annual Avg)'!X118,'650 PCAR (Annual Avg)'!X151,'650 PCAR (Annual Avg)'!X184,'650 PCAR (Annual Avg)'!X217,'650 PCAR (Annual Avg)'!X250,'650 PCAR (Annual Avg)'!X283,'650 PCAR (Annual Avg)'!X316,'650 PCAR (Annual Avg)'!X349,'650 PCAR (Annual Avg)'!X382,'650 PCAR (Annual Avg)'!X415,'650 PCAR (Annual Avg)'!X448,'650 PCAR (Annual Avg)'!X481,'650 PCAR (Annual Avg)'!X514,'650 PCAR (Annual Avg)'!X547,'650 PCAR (Annual Avg)'!X580,'650 PCAR (Annual Avg)'!X613,'650 PCAR (Annual Avg)'!X646,'650 PCAR (Annual Avg)'!X679,'650 PCAR (Annual Avg)'!X712,'650 PCAR (Annual Avg)'!X745,'650 PCAR (Annual Avg)'!X778,'650 PCAR (Annual Avg)'!X811,'650 PCAR (Annual Avg)'!X844,'650 PCAR (Annual Avg)'!X877,'650 PCAR (Annual Avg)'!X910,'650 PCAR (Annual Avg)'!X943,'650 PCAR (Annual Avg)'!X976,'650 PCAR (Annual Avg)'!X1009,'650 PCAR (Annual Avg)'!X1042,'650 PCAR (Annual Avg)'!X1075,'650 PCAR (Annual Avg)'!X1108,'650 PCAR (Annual Avg)'!X1141,'650 PCAR (Annual Avg)'!X1174),"")</f>
        <v>90.086866899677787</v>
      </c>
      <c r="Y9" s="7">
        <f>IFERROR(AVERAGE('650 PCAR (Annual Avg)'!Y19,'650 PCAR (Annual Avg)'!Y52,'650 PCAR (Annual Avg)'!Y85,'650 PCAR (Annual Avg)'!Y118,'650 PCAR (Annual Avg)'!Y151,'650 PCAR (Annual Avg)'!Y184,'650 PCAR (Annual Avg)'!Y217,'650 PCAR (Annual Avg)'!Y250,'650 PCAR (Annual Avg)'!Y283,'650 PCAR (Annual Avg)'!Y316,'650 PCAR (Annual Avg)'!Y349,'650 PCAR (Annual Avg)'!Y382,'650 PCAR (Annual Avg)'!Y415,'650 PCAR (Annual Avg)'!Y448,'650 PCAR (Annual Avg)'!Y481,'650 PCAR (Annual Avg)'!Y514,'650 PCAR (Annual Avg)'!Y547,'650 PCAR (Annual Avg)'!Y580,'650 PCAR (Annual Avg)'!Y613,'650 PCAR (Annual Avg)'!Y646,'650 PCAR (Annual Avg)'!Y679,'650 PCAR (Annual Avg)'!Y712,'650 PCAR (Annual Avg)'!Y745,'650 PCAR (Annual Avg)'!Y778,'650 PCAR (Annual Avg)'!Y811,'650 PCAR (Annual Avg)'!Y844,'650 PCAR (Annual Avg)'!Y877,'650 PCAR (Annual Avg)'!Y910,'650 PCAR (Annual Avg)'!Y943,'650 PCAR (Annual Avg)'!Y976,'650 PCAR (Annual Avg)'!Y1009,'650 PCAR (Annual Avg)'!Y1042,'650 PCAR (Annual Avg)'!Y1075,'650 PCAR (Annual Avg)'!Y1108,'650 PCAR (Annual Avg)'!Y1141,'650 PCAR (Annual Avg)'!Y1174),"")</f>
        <v>67.370469386588169</v>
      </c>
      <c r="Z9" s="7">
        <f>IFERROR(AVERAGE('650 PCAR (Annual Avg)'!Z19,'650 PCAR (Annual Avg)'!Z52,'650 PCAR (Annual Avg)'!Z85,'650 PCAR (Annual Avg)'!Z118,'650 PCAR (Annual Avg)'!Z151,'650 PCAR (Annual Avg)'!Z184,'650 PCAR (Annual Avg)'!Z217,'650 PCAR (Annual Avg)'!Z250,'650 PCAR (Annual Avg)'!Z283,'650 PCAR (Annual Avg)'!Z316,'650 PCAR (Annual Avg)'!Z349,'650 PCAR (Annual Avg)'!Z382,'650 PCAR (Annual Avg)'!Z415,'650 PCAR (Annual Avg)'!Z448,'650 PCAR (Annual Avg)'!Z481,'650 PCAR (Annual Avg)'!Z514,'650 PCAR (Annual Avg)'!Z547,'650 PCAR (Annual Avg)'!Z580,'650 PCAR (Annual Avg)'!Z613,'650 PCAR (Annual Avg)'!Z646,'650 PCAR (Annual Avg)'!Z679,'650 PCAR (Annual Avg)'!Z712,'650 PCAR (Annual Avg)'!Z745,'650 PCAR (Annual Avg)'!Z778,'650 PCAR (Annual Avg)'!Z811,'650 PCAR (Annual Avg)'!Z844,'650 PCAR (Annual Avg)'!Z877,'650 PCAR (Annual Avg)'!Z910,'650 PCAR (Annual Avg)'!Z943,'650 PCAR (Annual Avg)'!Z976,'650 PCAR (Annual Avg)'!Z1009,'650 PCAR (Annual Avg)'!Z1042,'650 PCAR (Annual Avg)'!Z1075,'650 PCAR (Annual Avg)'!Z1108,'650 PCAR (Annual Avg)'!Z1141,'650 PCAR (Annual Avg)'!Z1174),"")</f>
        <v>28.636517771938745</v>
      </c>
      <c r="AA9" s="7">
        <f>IFERROR(AVERAGE('650 PCAR (Annual Avg)'!AA19,'650 PCAR (Annual Avg)'!AA52,'650 PCAR (Annual Avg)'!AA85,'650 PCAR (Annual Avg)'!AA118,'650 PCAR (Annual Avg)'!AA151,'650 PCAR (Annual Avg)'!AA184,'650 PCAR (Annual Avg)'!AA217,'650 PCAR (Annual Avg)'!AA250,'650 PCAR (Annual Avg)'!AA283,'650 PCAR (Annual Avg)'!AA316,'650 PCAR (Annual Avg)'!AA349,'650 PCAR (Annual Avg)'!AA382,'650 PCAR (Annual Avg)'!AA415,'650 PCAR (Annual Avg)'!AA448,'650 PCAR (Annual Avg)'!AA481,'650 PCAR (Annual Avg)'!AA514,'650 PCAR (Annual Avg)'!AA547,'650 PCAR (Annual Avg)'!AA580,'650 PCAR (Annual Avg)'!AA613,'650 PCAR (Annual Avg)'!AA646,'650 PCAR (Annual Avg)'!AA679,'650 PCAR (Annual Avg)'!AA712,'650 PCAR (Annual Avg)'!AA745,'650 PCAR (Annual Avg)'!AA778,'650 PCAR (Annual Avg)'!AA811,'650 PCAR (Annual Avg)'!AA844,'650 PCAR (Annual Avg)'!AA877,'650 PCAR (Annual Avg)'!AA910,'650 PCAR (Annual Avg)'!AA943,'650 PCAR (Annual Avg)'!AA976,'650 PCAR (Annual Avg)'!AA1009,'650 PCAR (Annual Avg)'!AA1042,'650 PCAR (Annual Avg)'!AA1075,'650 PCAR (Annual Avg)'!AA1108,'650 PCAR (Annual Avg)'!AA1141,'650 PCAR (Annual Avg)'!AA1174),"")</f>
        <v>12.641369549002476</v>
      </c>
      <c r="AB9" s="7">
        <f>IFERROR(AVERAGE('650 PCAR (Annual Avg)'!AB19,'650 PCAR (Annual Avg)'!AB52,'650 PCAR (Annual Avg)'!AB85,'650 PCAR (Annual Avg)'!AB118,'650 PCAR (Annual Avg)'!AB151,'650 PCAR (Annual Avg)'!AB184,'650 PCAR (Annual Avg)'!AB217,'650 PCAR (Annual Avg)'!AB250,'650 PCAR (Annual Avg)'!AB283,'650 PCAR (Annual Avg)'!AB316,'650 PCAR (Annual Avg)'!AB349,'650 PCAR (Annual Avg)'!AB382,'650 PCAR (Annual Avg)'!AB415,'650 PCAR (Annual Avg)'!AB448,'650 PCAR (Annual Avg)'!AB481,'650 PCAR (Annual Avg)'!AB514,'650 PCAR (Annual Avg)'!AB547,'650 PCAR (Annual Avg)'!AB580,'650 PCAR (Annual Avg)'!AB613,'650 PCAR (Annual Avg)'!AB646,'650 PCAR (Annual Avg)'!AB679,'650 PCAR (Annual Avg)'!AB712,'650 PCAR (Annual Avg)'!AB745,'650 PCAR (Annual Avg)'!AB778,'650 PCAR (Annual Avg)'!AB811,'650 PCAR (Annual Avg)'!AB844,'650 PCAR (Annual Avg)'!AB877,'650 PCAR (Annual Avg)'!AB910,'650 PCAR (Annual Avg)'!AB943,'650 PCAR (Annual Avg)'!AB976,'650 PCAR (Annual Avg)'!AB1009,'650 PCAR (Annual Avg)'!AB1042,'650 PCAR (Annual Avg)'!AB1075,'650 PCAR (Annual Avg)'!AB1108,'650 PCAR (Annual Avg)'!AB1141,'650 PCAR (Annual Avg)'!AB1174),"")</f>
        <v>7.5730802338906624</v>
      </c>
    </row>
    <row r="10" spans="1:29" x14ac:dyDescent="0.3">
      <c r="B10" s="76">
        <f>IFERROR(AVERAGE('650 PCAR (Annual Avg)'!B20,'650 PCAR (Annual Avg)'!B53,'650 PCAR (Annual Avg)'!B86,'650 PCAR (Annual Avg)'!B119,'650 PCAR (Annual Avg)'!B152,'650 PCAR (Annual Avg)'!B185,'650 PCAR (Annual Avg)'!B218,'650 PCAR (Annual Avg)'!B251,'650 PCAR (Annual Avg)'!B284,'650 PCAR (Annual Avg)'!B317,'650 PCAR (Annual Avg)'!B350,'650 PCAR (Annual Avg)'!B383,'650 PCAR (Annual Avg)'!B416,'650 PCAR (Annual Avg)'!B449,'650 PCAR (Annual Avg)'!B482,'650 PCAR (Annual Avg)'!B515,'650 PCAR (Annual Avg)'!B548,'650 PCAR (Annual Avg)'!B581,'650 PCAR (Annual Avg)'!B614,'650 PCAR (Annual Avg)'!B647,'650 PCAR (Annual Avg)'!B680,'650 PCAR (Annual Avg)'!B713,'650 PCAR (Annual Avg)'!B746,'650 PCAR (Annual Avg)'!B779,'650 PCAR (Annual Avg)'!B812,'650 PCAR (Annual Avg)'!B845,'650 PCAR (Annual Avg)'!B878,'650 PCAR (Annual Avg)'!B911,'650 PCAR (Annual Avg)'!B944,'650 PCAR (Annual Avg)'!B977,'650 PCAR (Annual Avg)'!B1010,'650 PCAR (Annual Avg)'!B1043,'650 PCAR (Annual Avg)'!B1076,'650 PCAR (Annual Avg)'!B1109,'650 PCAR (Annual Avg)'!B1142,'650 PCAR (Annual Avg)'!B1175),"")</f>
        <v>7</v>
      </c>
      <c r="C10" s="7">
        <f>IFERROR(AVERAGE('650 PCAR (Annual Avg)'!C20,'650 PCAR (Annual Avg)'!C53,'650 PCAR (Annual Avg)'!C86,'650 PCAR (Annual Avg)'!C119,'650 PCAR (Annual Avg)'!C152,'650 PCAR (Annual Avg)'!C185,'650 PCAR (Annual Avg)'!C218,'650 PCAR (Annual Avg)'!C251,'650 PCAR (Annual Avg)'!C284,'650 PCAR (Annual Avg)'!C317,'650 PCAR (Annual Avg)'!C350,'650 PCAR (Annual Avg)'!C383,'650 PCAR (Annual Avg)'!C416,'650 PCAR (Annual Avg)'!C449,'650 PCAR (Annual Avg)'!C482,'650 PCAR (Annual Avg)'!C515,'650 PCAR (Annual Avg)'!C548,'650 PCAR (Annual Avg)'!C581,'650 PCAR (Annual Avg)'!C614,'650 PCAR (Annual Avg)'!C647,'650 PCAR (Annual Avg)'!C680,'650 PCAR (Annual Avg)'!C713,'650 PCAR (Annual Avg)'!C746,'650 PCAR (Annual Avg)'!C779,'650 PCAR (Annual Avg)'!C812,'650 PCAR (Annual Avg)'!C845,'650 PCAR (Annual Avg)'!C878,'650 PCAR (Annual Avg)'!C911,'650 PCAR (Annual Avg)'!C944,'650 PCAR (Annual Avg)'!C977,'650 PCAR (Annual Avg)'!C1010,'650 PCAR (Annual Avg)'!C1043,'650 PCAR (Annual Avg)'!C1076,'650 PCAR (Annual Avg)'!C1109,'650 PCAR (Annual Avg)'!C1142,'650 PCAR (Annual Avg)'!C1175),"")</f>
        <v>6.3457777777777773</v>
      </c>
      <c r="D10" s="7">
        <f>IFERROR(AVERAGE('650 PCAR (Annual Avg)'!D20,'650 PCAR (Annual Avg)'!D53,'650 PCAR (Annual Avg)'!D86,'650 PCAR (Annual Avg)'!D119,'650 PCAR (Annual Avg)'!D152,'650 PCAR (Annual Avg)'!D185,'650 PCAR (Annual Avg)'!D218,'650 PCAR (Annual Avg)'!D251,'650 PCAR (Annual Avg)'!D284,'650 PCAR (Annual Avg)'!D317,'650 PCAR (Annual Avg)'!D350,'650 PCAR (Annual Avg)'!D383,'650 PCAR (Annual Avg)'!D416,'650 PCAR (Annual Avg)'!D449,'650 PCAR (Annual Avg)'!D482,'650 PCAR (Annual Avg)'!D515,'650 PCAR (Annual Avg)'!D548,'650 PCAR (Annual Avg)'!D581,'650 PCAR (Annual Avg)'!D614,'650 PCAR (Annual Avg)'!D647,'650 PCAR (Annual Avg)'!D680,'650 PCAR (Annual Avg)'!D713,'650 PCAR (Annual Avg)'!D746,'650 PCAR (Annual Avg)'!D779,'650 PCAR (Annual Avg)'!D812,'650 PCAR (Annual Avg)'!D845,'650 PCAR (Annual Avg)'!D878,'650 PCAR (Annual Avg)'!D911,'650 PCAR (Annual Avg)'!D944,'650 PCAR (Annual Avg)'!D977,'650 PCAR (Annual Avg)'!D1010,'650 PCAR (Annual Avg)'!D1043,'650 PCAR (Annual Avg)'!D1076,'650 PCAR (Annual Avg)'!D1109,'650 PCAR (Annual Avg)'!D1142,'650 PCAR (Annual Avg)'!D1175),"")</f>
        <v>5.0881111111111128</v>
      </c>
      <c r="E10" s="7">
        <f>IFERROR(AVERAGE('650 PCAR (Annual Avg)'!E20,'650 PCAR (Annual Avg)'!E53,'650 PCAR (Annual Avg)'!E86,'650 PCAR (Annual Avg)'!E119,'650 PCAR (Annual Avg)'!E152,'650 PCAR (Annual Avg)'!E185,'650 PCAR (Annual Avg)'!E218,'650 PCAR (Annual Avg)'!E251,'650 PCAR (Annual Avg)'!E284,'650 PCAR (Annual Avg)'!E317,'650 PCAR (Annual Avg)'!E350,'650 PCAR (Annual Avg)'!E383,'650 PCAR (Annual Avg)'!E416,'650 PCAR (Annual Avg)'!E449,'650 PCAR (Annual Avg)'!E482,'650 PCAR (Annual Avg)'!E515,'650 PCAR (Annual Avg)'!E548,'650 PCAR (Annual Avg)'!E581,'650 PCAR (Annual Avg)'!E614,'650 PCAR (Annual Avg)'!E647,'650 PCAR (Annual Avg)'!E680,'650 PCAR (Annual Avg)'!E713,'650 PCAR (Annual Avg)'!E746,'650 PCAR (Annual Avg)'!E779,'650 PCAR (Annual Avg)'!E812,'650 PCAR (Annual Avg)'!E845,'650 PCAR (Annual Avg)'!E878,'650 PCAR (Annual Avg)'!E911,'650 PCAR (Annual Avg)'!E944,'650 PCAR (Annual Avg)'!E977,'650 PCAR (Annual Avg)'!E1010,'650 PCAR (Annual Avg)'!E1043,'650 PCAR (Annual Avg)'!E1076,'650 PCAR (Annual Avg)'!E1109,'650 PCAR (Annual Avg)'!E1142,'650 PCAR (Annual Avg)'!E1175),"")</f>
        <v>4.5311666666666675</v>
      </c>
      <c r="F10" s="7">
        <f>IFERROR(AVERAGE('650 PCAR (Annual Avg)'!F20,'650 PCAR (Annual Avg)'!F53,'650 PCAR (Annual Avg)'!F86,'650 PCAR (Annual Avg)'!F119,'650 PCAR (Annual Avg)'!F152,'650 PCAR (Annual Avg)'!F185,'650 PCAR (Annual Avg)'!F218,'650 PCAR (Annual Avg)'!F251,'650 PCAR (Annual Avg)'!F284,'650 PCAR (Annual Avg)'!F317,'650 PCAR (Annual Avg)'!F350,'650 PCAR (Annual Avg)'!F383,'650 PCAR (Annual Avg)'!F416,'650 PCAR (Annual Avg)'!F449,'650 PCAR (Annual Avg)'!F482,'650 PCAR (Annual Avg)'!F515,'650 PCAR (Annual Avg)'!F548,'650 PCAR (Annual Avg)'!F581,'650 PCAR (Annual Avg)'!F614,'650 PCAR (Annual Avg)'!F647,'650 PCAR (Annual Avg)'!F680,'650 PCAR (Annual Avg)'!F713,'650 PCAR (Annual Avg)'!F746,'650 PCAR (Annual Avg)'!F779,'650 PCAR (Annual Avg)'!F812,'650 PCAR (Annual Avg)'!F845,'650 PCAR (Annual Avg)'!F878,'650 PCAR (Annual Avg)'!F911,'650 PCAR (Annual Avg)'!F944,'650 PCAR (Annual Avg)'!F977,'650 PCAR (Annual Avg)'!F1010,'650 PCAR (Annual Avg)'!F1043,'650 PCAR (Annual Avg)'!F1076,'650 PCAR (Annual Avg)'!F1109,'650 PCAR (Annual Avg)'!F1142,'650 PCAR (Annual Avg)'!F1175),"")</f>
        <v>4.4039999999999999</v>
      </c>
      <c r="G10" s="7">
        <f>IFERROR(AVERAGE('650 PCAR (Annual Avg)'!G20,'650 PCAR (Annual Avg)'!G53,'650 PCAR (Annual Avg)'!G86,'650 PCAR (Annual Avg)'!G119,'650 PCAR (Annual Avg)'!G152,'650 PCAR (Annual Avg)'!G185,'650 PCAR (Annual Avg)'!G218,'650 PCAR (Annual Avg)'!G251,'650 PCAR (Annual Avg)'!G284,'650 PCAR (Annual Avg)'!G317,'650 PCAR (Annual Avg)'!G350,'650 PCAR (Annual Avg)'!G383,'650 PCAR (Annual Avg)'!G416,'650 PCAR (Annual Avg)'!G449,'650 PCAR (Annual Avg)'!G482,'650 PCAR (Annual Avg)'!G515,'650 PCAR (Annual Avg)'!G548,'650 PCAR (Annual Avg)'!G581,'650 PCAR (Annual Avg)'!G614,'650 PCAR (Annual Avg)'!G647,'650 PCAR (Annual Avg)'!G680,'650 PCAR (Annual Avg)'!G713,'650 PCAR (Annual Avg)'!G746,'650 PCAR (Annual Avg)'!G779,'650 PCAR (Annual Avg)'!G812,'650 PCAR (Annual Avg)'!G845,'650 PCAR (Annual Avg)'!G878,'650 PCAR (Annual Avg)'!G911,'650 PCAR (Annual Avg)'!G944,'650 PCAR (Annual Avg)'!G977,'650 PCAR (Annual Avg)'!G1010,'650 PCAR (Annual Avg)'!G1043,'650 PCAR (Annual Avg)'!G1076,'650 PCAR (Annual Avg)'!G1109,'650 PCAR (Annual Avg)'!G1142,'650 PCAR (Annual Avg)'!G1175),"")</f>
        <v>8.1186111111111092</v>
      </c>
      <c r="H10" s="7">
        <f>IFERROR(AVERAGE('650 PCAR (Annual Avg)'!H20,'650 PCAR (Annual Avg)'!H53,'650 PCAR (Annual Avg)'!H86,'650 PCAR (Annual Avg)'!H119,'650 PCAR (Annual Avg)'!H152,'650 PCAR (Annual Avg)'!H185,'650 PCAR (Annual Avg)'!H218,'650 PCAR (Annual Avg)'!H251,'650 PCAR (Annual Avg)'!H284,'650 PCAR (Annual Avg)'!H317,'650 PCAR (Annual Avg)'!H350,'650 PCAR (Annual Avg)'!H383,'650 PCAR (Annual Avg)'!H416,'650 PCAR (Annual Avg)'!H449,'650 PCAR (Annual Avg)'!H482,'650 PCAR (Annual Avg)'!H515,'650 PCAR (Annual Avg)'!H548,'650 PCAR (Annual Avg)'!H581,'650 PCAR (Annual Avg)'!H614,'650 PCAR (Annual Avg)'!H647,'650 PCAR (Annual Avg)'!H680,'650 PCAR (Annual Avg)'!H713,'650 PCAR (Annual Avg)'!H746,'650 PCAR (Annual Avg)'!H779,'650 PCAR (Annual Avg)'!H812,'650 PCAR (Annual Avg)'!H845,'650 PCAR (Annual Avg)'!H878,'650 PCAR (Annual Avg)'!H911,'650 PCAR (Annual Avg)'!H944,'650 PCAR (Annual Avg)'!H977,'650 PCAR (Annual Avg)'!H1010,'650 PCAR (Annual Avg)'!H1043,'650 PCAR (Annual Avg)'!H1076,'650 PCAR (Annual Avg)'!H1109,'650 PCAR (Annual Avg)'!H1142,'650 PCAR (Annual Avg)'!H1175),"")</f>
        <v>16.190833333333334</v>
      </c>
      <c r="I10" s="7">
        <f>IFERROR(AVERAGE('650 PCAR (Annual Avg)'!I20,'650 PCAR (Annual Avg)'!I53,'650 PCAR (Annual Avg)'!I86,'650 PCAR (Annual Avg)'!I119,'650 PCAR (Annual Avg)'!I152,'650 PCAR (Annual Avg)'!I185,'650 PCAR (Annual Avg)'!I218,'650 PCAR (Annual Avg)'!I251,'650 PCAR (Annual Avg)'!I284,'650 PCAR (Annual Avg)'!I317,'650 PCAR (Annual Avg)'!I350,'650 PCAR (Annual Avg)'!I383,'650 PCAR (Annual Avg)'!I416,'650 PCAR (Annual Avg)'!I449,'650 PCAR (Annual Avg)'!I482,'650 PCAR (Annual Avg)'!I515,'650 PCAR (Annual Avg)'!I548,'650 PCAR (Annual Avg)'!I581,'650 PCAR (Annual Avg)'!I614,'650 PCAR (Annual Avg)'!I647,'650 PCAR (Annual Avg)'!I680,'650 PCAR (Annual Avg)'!I713,'650 PCAR (Annual Avg)'!I746,'650 PCAR (Annual Avg)'!I779,'650 PCAR (Annual Avg)'!I812,'650 PCAR (Annual Avg)'!I845,'650 PCAR (Annual Avg)'!I878,'650 PCAR (Annual Avg)'!I911,'650 PCAR (Annual Avg)'!I944,'650 PCAR (Annual Avg)'!I977,'650 PCAR (Annual Avg)'!I1010,'650 PCAR (Annual Avg)'!I1043,'650 PCAR (Annual Avg)'!I1076,'650 PCAR (Annual Avg)'!I1109,'650 PCAR (Annual Avg)'!I1142,'650 PCAR (Annual Avg)'!I1175),"")</f>
        <v>72.055555555555586</v>
      </c>
      <c r="J10" s="7">
        <f>IFERROR(AVERAGE('650 PCAR (Annual Avg)'!J20,'650 PCAR (Annual Avg)'!J53,'650 PCAR (Annual Avg)'!J86,'650 PCAR (Annual Avg)'!J119,'650 PCAR (Annual Avg)'!J152,'650 PCAR (Annual Avg)'!J185,'650 PCAR (Annual Avg)'!J218,'650 PCAR (Annual Avg)'!J251,'650 PCAR (Annual Avg)'!J284,'650 PCAR (Annual Avg)'!J317,'650 PCAR (Annual Avg)'!J350,'650 PCAR (Annual Avg)'!J383,'650 PCAR (Annual Avg)'!J416,'650 PCAR (Annual Avg)'!J449,'650 PCAR (Annual Avg)'!J482,'650 PCAR (Annual Avg)'!J515,'650 PCAR (Annual Avg)'!J548,'650 PCAR (Annual Avg)'!J581,'650 PCAR (Annual Avg)'!J614,'650 PCAR (Annual Avg)'!J647,'650 PCAR (Annual Avg)'!J680,'650 PCAR (Annual Avg)'!J713,'650 PCAR (Annual Avg)'!J746,'650 PCAR (Annual Avg)'!J779,'650 PCAR (Annual Avg)'!J812,'650 PCAR (Annual Avg)'!J845,'650 PCAR (Annual Avg)'!J878,'650 PCAR (Annual Avg)'!J911,'650 PCAR (Annual Avg)'!J944,'650 PCAR (Annual Avg)'!J977,'650 PCAR (Annual Avg)'!J1010,'650 PCAR (Annual Avg)'!J1043,'650 PCAR (Annual Avg)'!J1076,'650 PCAR (Annual Avg)'!J1109,'650 PCAR (Annual Avg)'!J1142,'650 PCAR (Annual Avg)'!J1175),"")</f>
        <v>96.769444444444446</v>
      </c>
      <c r="K10" s="7">
        <f>IFERROR(AVERAGE('650 PCAR (Annual Avg)'!K20,'650 PCAR (Annual Avg)'!K53,'650 PCAR (Annual Avg)'!K86,'650 PCAR (Annual Avg)'!K119,'650 PCAR (Annual Avg)'!K152,'650 PCAR (Annual Avg)'!K185,'650 PCAR (Annual Avg)'!K218,'650 PCAR (Annual Avg)'!K251,'650 PCAR (Annual Avg)'!K284,'650 PCAR (Annual Avg)'!K317,'650 PCAR (Annual Avg)'!K350,'650 PCAR (Annual Avg)'!K383,'650 PCAR (Annual Avg)'!K416,'650 PCAR (Annual Avg)'!K449,'650 PCAR (Annual Avg)'!K482,'650 PCAR (Annual Avg)'!K515,'650 PCAR (Annual Avg)'!K548,'650 PCAR (Annual Avg)'!K581,'650 PCAR (Annual Avg)'!K614,'650 PCAR (Annual Avg)'!K647,'650 PCAR (Annual Avg)'!K680,'650 PCAR (Annual Avg)'!K713,'650 PCAR (Annual Avg)'!K746,'650 PCAR (Annual Avg)'!K779,'650 PCAR (Annual Avg)'!K812,'650 PCAR (Annual Avg)'!K845,'650 PCAR (Annual Avg)'!K878,'650 PCAR (Annual Avg)'!K911,'650 PCAR (Annual Avg)'!K944,'650 PCAR (Annual Avg)'!K977,'650 PCAR (Annual Avg)'!K1010,'650 PCAR (Annual Avg)'!K1043,'650 PCAR (Annual Avg)'!K1076,'650 PCAR (Annual Avg)'!K1109,'650 PCAR (Annual Avg)'!K1142,'650 PCAR (Annual Avg)'!K1175),"")</f>
        <v>67.161111111111111</v>
      </c>
      <c r="L10" s="7">
        <f>IFERROR(AVERAGE('650 PCAR (Annual Avg)'!L20,'650 PCAR (Annual Avg)'!L53,'650 PCAR (Annual Avg)'!L86,'650 PCAR (Annual Avg)'!L119,'650 PCAR (Annual Avg)'!L152,'650 PCAR (Annual Avg)'!L185,'650 PCAR (Annual Avg)'!L218,'650 PCAR (Annual Avg)'!L251,'650 PCAR (Annual Avg)'!L284,'650 PCAR (Annual Avg)'!L317,'650 PCAR (Annual Avg)'!L350,'650 PCAR (Annual Avg)'!L383,'650 PCAR (Annual Avg)'!L416,'650 PCAR (Annual Avg)'!L449,'650 PCAR (Annual Avg)'!L482,'650 PCAR (Annual Avg)'!L515,'650 PCAR (Annual Avg)'!L548,'650 PCAR (Annual Avg)'!L581,'650 PCAR (Annual Avg)'!L614,'650 PCAR (Annual Avg)'!L647,'650 PCAR (Annual Avg)'!L680,'650 PCAR (Annual Avg)'!L713,'650 PCAR (Annual Avg)'!L746,'650 PCAR (Annual Avg)'!L779,'650 PCAR (Annual Avg)'!L812,'650 PCAR (Annual Avg)'!L845,'650 PCAR (Annual Avg)'!L878,'650 PCAR (Annual Avg)'!L911,'650 PCAR (Annual Avg)'!L944,'650 PCAR (Annual Avg)'!L977,'650 PCAR (Annual Avg)'!L1010,'650 PCAR (Annual Avg)'!L1043,'650 PCAR (Annual Avg)'!L1076,'650 PCAR (Annual Avg)'!L1109,'650 PCAR (Annual Avg)'!L1142,'650 PCAR (Annual Avg)'!L1175),"")</f>
        <v>31.39886666666667</v>
      </c>
      <c r="M10" s="7">
        <f>IFERROR(AVERAGE('650 PCAR (Annual Avg)'!M20,'650 PCAR (Annual Avg)'!M53,'650 PCAR (Annual Avg)'!M86,'650 PCAR (Annual Avg)'!M119,'650 PCAR (Annual Avg)'!M152,'650 PCAR (Annual Avg)'!M185,'650 PCAR (Annual Avg)'!M218,'650 PCAR (Annual Avg)'!M251,'650 PCAR (Annual Avg)'!M284,'650 PCAR (Annual Avg)'!M317,'650 PCAR (Annual Avg)'!M350,'650 PCAR (Annual Avg)'!M383,'650 PCAR (Annual Avg)'!M416,'650 PCAR (Annual Avg)'!M449,'650 PCAR (Annual Avg)'!M482,'650 PCAR (Annual Avg)'!M515,'650 PCAR (Annual Avg)'!M548,'650 PCAR (Annual Avg)'!M581,'650 PCAR (Annual Avg)'!M614,'650 PCAR (Annual Avg)'!M647,'650 PCAR (Annual Avg)'!M680,'650 PCAR (Annual Avg)'!M713,'650 PCAR (Annual Avg)'!M746,'650 PCAR (Annual Avg)'!M779,'650 PCAR (Annual Avg)'!M812,'650 PCAR (Annual Avg)'!M845,'650 PCAR (Annual Avg)'!M878,'650 PCAR (Annual Avg)'!M911,'650 PCAR (Annual Avg)'!M944,'650 PCAR (Annual Avg)'!M977,'650 PCAR (Annual Avg)'!M1010,'650 PCAR (Annual Avg)'!M1043,'650 PCAR (Annual Avg)'!M1076,'650 PCAR (Annual Avg)'!M1109,'650 PCAR (Annual Avg)'!M1142,'650 PCAR (Annual Avg)'!M1175),"")</f>
        <v>13.962166666666668</v>
      </c>
      <c r="N10" s="7">
        <f>IFERROR(AVERAGE('650 PCAR (Annual Avg)'!N20,'650 PCAR (Annual Avg)'!N53,'650 PCAR (Annual Avg)'!N86,'650 PCAR (Annual Avg)'!N119,'650 PCAR (Annual Avg)'!N152,'650 PCAR (Annual Avg)'!N185,'650 PCAR (Annual Avg)'!N218,'650 PCAR (Annual Avg)'!N251,'650 PCAR (Annual Avg)'!N284,'650 PCAR (Annual Avg)'!N317,'650 PCAR (Annual Avg)'!N350,'650 PCAR (Annual Avg)'!N383,'650 PCAR (Annual Avg)'!N416,'650 PCAR (Annual Avg)'!N449,'650 PCAR (Annual Avg)'!N482,'650 PCAR (Annual Avg)'!N515,'650 PCAR (Annual Avg)'!N548,'650 PCAR (Annual Avg)'!N581,'650 PCAR (Annual Avg)'!N614,'650 PCAR (Annual Avg)'!N647,'650 PCAR (Annual Avg)'!N680,'650 PCAR (Annual Avg)'!N713,'650 PCAR (Annual Avg)'!N746,'650 PCAR (Annual Avg)'!N779,'650 PCAR (Annual Avg)'!N812,'650 PCAR (Annual Avg)'!N845,'650 PCAR (Annual Avg)'!N878,'650 PCAR (Annual Avg)'!N911,'650 PCAR (Annual Avg)'!N944,'650 PCAR (Annual Avg)'!N977,'650 PCAR (Annual Avg)'!N1010,'650 PCAR (Annual Avg)'!N1043,'650 PCAR (Annual Avg)'!N1076,'650 PCAR (Annual Avg)'!N1109,'650 PCAR (Annual Avg)'!N1142,'650 PCAR (Annual Avg)'!N1175),"")</f>
        <v>8.4436111111111138</v>
      </c>
      <c r="O10" s="7"/>
      <c r="P10" s="76">
        <f>IFERROR(AVERAGE('650 PCAR (Annual Avg)'!P20,'650 PCAR (Annual Avg)'!P53,'650 PCAR (Annual Avg)'!P86,'650 PCAR (Annual Avg)'!P119,'650 PCAR (Annual Avg)'!P152,'650 PCAR (Annual Avg)'!P185,'650 PCAR (Annual Avg)'!P218,'650 PCAR (Annual Avg)'!P251,'650 PCAR (Annual Avg)'!P284,'650 PCAR (Annual Avg)'!P317,'650 PCAR (Annual Avg)'!P350,'650 PCAR (Annual Avg)'!P383,'650 PCAR (Annual Avg)'!P416,'650 PCAR (Annual Avg)'!P449,'650 PCAR (Annual Avg)'!P482,'650 PCAR (Annual Avg)'!P515,'650 PCAR (Annual Avg)'!P548,'650 PCAR (Annual Avg)'!P581,'650 PCAR (Annual Avg)'!P614,'650 PCAR (Annual Avg)'!P647,'650 PCAR (Annual Avg)'!P680,'650 PCAR (Annual Avg)'!P713,'650 PCAR (Annual Avg)'!P746,'650 PCAR (Annual Avg)'!P779,'650 PCAR (Annual Avg)'!P812,'650 PCAR (Annual Avg)'!P845,'650 PCAR (Annual Avg)'!P878,'650 PCAR (Annual Avg)'!P911,'650 PCAR (Annual Avg)'!P944,'650 PCAR (Annual Avg)'!P977,'650 PCAR (Annual Avg)'!P1010,'650 PCAR (Annual Avg)'!P1043,'650 PCAR (Annual Avg)'!P1076,'650 PCAR (Annual Avg)'!P1109,'650 PCAR (Annual Avg)'!P1142,'650 PCAR (Annual Avg)'!P1175),"")</f>
        <v>7</v>
      </c>
      <c r="Q10" s="7">
        <f>IFERROR(AVERAGE('650 PCAR (Annual Avg)'!Q20,'650 PCAR (Annual Avg)'!Q53,'650 PCAR (Annual Avg)'!Q86,'650 PCAR (Annual Avg)'!Q119,'650 PCAR (Annual Avg)'!Q152,'650 PCAR (Annual Avg)'!Q185,'650 PCAR (Annual Avg)'!Q218,'650 PCAR (Annual Avg)'!Q251,'650 PCAR (Annual Avg)'!Q284,'650 PCAR (Annual Avg)'!Q317,'650 PCAR (Annual Avg)'!Q350,'650 PCAR (Annual Avg)'!Q383,'650 PCAR (Annual Avg)'!Q416,'650 PCAR (Annual Avg)'!Q449,'650 PCAR (Annual Avg)'!Q482,'650 PCAR (Annual Avg)'!Q515,'650 PCAR (Annual Avg)'!Q548,'650 PCAR (Annual Avg)'!Q581,'650 PCAR (Annual Avg)'!Q614,'650 PCAR (Annual Avg)'!Q647,'650 PCAR (Annual Avg)'!Q680,'650 PCAR (Annual Avg)'!Q713,'650 PCAR (Annual Avg)'!Q746,'650 PCAR (Annual Avg)'!Q779,'650 PCAR (Annual Avg)'!Q812,'650 PCAR (Annual Avg)'!Q845,'650 PCAR (Annual Avg)'!Q878,'650 PCAR (Annual Avg)'!Q911,'650 PCAR (Annual Avg)'!Q944,'650 PCAR (Annual Avg)'!Q977,'650 PCAR (Annual Avg)'!Q1010,'650 PCAR (Annual Avg)'!Q1043,'650 PCAR (Annual Avg)'!Q1076,'650 PCAR (Annual Avg)'!Q1109,'650 PCAR (Annual Avg)'!Q1142,'650 PCAR (Annual Avg)'!Q1175),"")</f>
        <v>5.5419858811088147</v>
      </c>
      <c r="R10" s="7">
        <f>IFERROR(AVERAGE('650 PCAR (Annual Avg)'!R20,'650 PCAR (Annual Avg)'!R53,'650 PCAR (Annual Avg)'!R86,'650 PCAR (Annual Avg)'!R119,'650 PCAR (Annual Avg)'!R152,'650 PCAR (Annual Avg)'!R185,'650 PCAR (Annual Avg)'!R218,'650 PCAR (Annual Avg)'!R251,'650 PCAR (Annual Avg)'!R284,'650 PCAR (Annual Avg)'!R317,'650 PCAR (Annual Avg)'!R350,'650 PCAR (Annual Avg)'!R383,'650 PCAR (Annual Avg)'!R416,'650 PCAR (Annual Avg)'!R449,'650 PCAR (Annual Avg)'!R482,'650 PCAR (Annual Avg)'!R515,'650 PCAR (Annual Avg)'!R548,'650 PCAR (Annual Avg)'!R581,'650 PCAR (Annual Avg)'!R614,'650 PCAR (Annual Avg)'!R647,'650 PCAR (Annual Avg)'!R680,'650 PCAR (Annual Avg)'!R713,'650 PCAR (Annual Avg)'!R746,'650 PCAR (Annual Avg)'!R779,'650 PCAR (Annual Avg)'!R812,'650 PCAR (Annual Avg)'!R845,'650 PCAR (Annual Avg)'!R878,'650 PCAR (Annual Avg)'!R911,'650 PCAR (Annual Avg)'!R944,'650 PCAR (Annual Avg)'!R977,'650 PCAR (Annual Avg)'!R1010,'650 PCAR (Annual Avg)'!R1043,'650 PCAR (Annual Avg)'!R1076,'650 PCAR (Annual Avg)'!R1109,'650 PCAR (Annual Avg)'!R1142,'650 PCAR (Annual Avg)'!R1175),"")</f>
        <v>4.4436223465053937</v>
      </c>
      <c r="S10" s="7">
        <f>IFERROR(AVERAGE('650 PCAR (Annual Avg)'!S20,'650 PCAR (Annual Avg)'!S53,'650 PCAR (Annual Avg)'!S86,'650 PCAR (Annual Avg)'!S119,'650 PCAR (Annual Avg)'!S152,'650 PCAR (Annual Avg)'!S185,'650 PCAR (Annual Avg)'!S218,'650 PCAR (Annual Avg)'!S251,'650 PCAR (Annual Avg)'!S284,'650 PCAR (Annual Avg)'!S317,'650 PCAR (Annual Avg)'!S350,'650 PCAR (Annual Avg)'!S383,'650 PCAR (Annual Avg)'!S416,'650 PCAR (Annual Avg)'!S449,'650 PCAR (Annual Avg)'!S482,'650 PCAR (Annual Avg)'!S515,'650 PCAR (Annual Avg)'!S548,'650 PCAR (Annual Avg)'!S581,'650 PCAR (Annual Avg)'!S614,'650 PCAR (Annual Avg)'!S647,'650 PCAR (Annual Avg)'!S680,'650 PCAR (Annual Avg)'!S713,'650 PCAR (Annual Avg)'!S746,'650 PCAR (Annual Avg)'!S779,'650 PCAR (Annual Avg)'!S812,'650 PCAR (Annual Avg)'!S845,'650 PCAR (Annual Avg)'!S878,'650 PCAR (Annual Avg)'!S911,'650 PCAR (Annual Avg)'!S944,'650 PCAR (Annual Avg)'!S977,'650 PCAR (Annual Avg)'!S1010,'650 PCAR (Annual Avg)'!S1043,'650 PCAR (Annual Avg)'!S1076,'650 PCAR (Annual Avg)'!S1109,'650 PCAR (Annual Avg)'!S1142,'650 PCAR (Annual Avg)'!S1175),"")</f>
        <v>3.9572236171830446</v>
      </c>
      <c r="T10" s="7">
        <f>IFERROR(AVERAGE('650 PCAR (Annual Avg)'!T20,'650 PCAR (Annual Avg)'!T53,'650 PCAR (Annual Avg)'!T86,'650 PCAR (Annual Avg)'!T119,'650 PCAR (Annual Avg)'!T152,'650 PCAR (Annual Avg)'!T185,'650 PCAR (Annual Avg)'!T218,'650 PCAR (Annual Avg)'!T251,'650 PCAR (Annual Avg)'!T284,'650 PCAR (Annual Avg)'!T317,'650 PCAR (Annual Avg)'!T350,'650 PCAR (Annual Avg)'!T383,'650 PCAR (Annual Avg)'!T416,'650 PCAR (Annual Avg)'!T449,'650 PCAR (Annual Avg)'!T482,'650 PCAR (Annual Avg)'!T515,'650 PCAR (Annual Avg)'!T548,'650 PCAR (Annual Avg)'!T581,'650 PCAR (Annual Avg)'!T614,'650 PCAR (Annual Avg)'!T647,'650 PCAR (Annual Avg)'!T680,'650 PCAR (Annual Avg)'!T713,'650 PCAR (Annual Avg)'!T746,'650 PCAR (Annual Avg)'!T779,'650 PCAR (Annual Avg)'!T812,'650 PCAR (Annual Avg)'!T845,'650 PCAR (Annual Avg)'!T878,'650 PCAR (Annual Avg)'!T911,'650 PCAR (Annual Avg)'!T944,'650 PCAR (Annual Avg)'!T977,'650 PCAR (Annual Avg)'!T1010,'650 PCAR (Annual Avg)'!T1043,'650 PCAR (Annual Avg)'!T1076,'650 PCAR (Annual Avg)'!T1109,'650 PCAR (Annual Avg)'!T1142,'650 PCAR (Annual Avg)'!T1175),"")</f>
        <v>3.8461645955951291</v>
      </c>
      <c r="U10" s="7">
        <f>IFERROR(AVERAGE('650 PCAR (Annual Avg)'!U20,'650 PCAR (Annual Avg)'!U53,'650 PCAR (Annual Avg)'!U86,'650 PCAR (Annual Avg)'!U119,'650 PCAR (Annual Avg)'!U152,'650 PCAR (Annual Avg)'!U185,'650 PCAR (Annual Avg)'!U218,'650 PCAR (Annual Avg)'!U251,'650 PCAR (Annual Avg)'!U284,'650 PCAR (Annual Avg)'!U317,'650 PCAR (Annual Avg)'!U350,'650 PCAR (Annual Avg)'!U383,'650 PCAR (Annual Avg)'!U416,'650 PCAR (Annual Avg)'!U449,'650 PCAR (Annual Avg)'!U482,'650 PCAR (Annual Avg)'!U515,'650 PCAR (Annual Avg)'!U548,'650 PCAR (Annual Avg)'!U581,'650 PCAR (Annual Avg)'!U614,'650 PCAR (Annual Avg)'!U647,'650 PCAR (Annual Avg)'!U680,'650 PCAR (Annual Avg)'!U713,'650 PCAR (Annual Avg)'!U746,'650 PCAR (Annual Avg)'!U779,'650 PCAR (Annual Avg)'!U812,'650 PCAR (Annual Avg)'!U845,'650 PCAR (Annual Avg)'!U878,'650 PCAR (Annual Avg)'!U911,'650 PCAR (Annual Avg)'!U944,'650 PCAR (Annual Avg)'!U977,'650 PCAR (Annual Avg)'!U1010,'650 PCAR (Annual Avg)'!U1043,'650 PCAR (Annual Avg)'!U1076,'650 PCAR (Annual Avg)'!U1109,'650 PCAR (Annual Avg)'!U1142,'650 PCAR (Annual Avg)'!U1175),"")</f>
        <v>7.0902621755133506</v>
      </c>
      <c r="V10" s="7">
        <f>IFERROR(AVERAGE('650 PCAR (Annual Avg)'!V20,'650 PCAR (Annual Avg)'!V53,'650 PCAR (Annual Avg)'!V86,'650 PCAR (Annual Avg)'!V119,'650 PCAR (Annual Avg)'!V152,'650 PCAR (Annual Avg)'!V185,'650 PCAR (Annual Avg)'!V218,'650 PCAR (Annual Avg)'!V251,'650 PCAR (Annual Avg)'!V284,'650 PCAR (Annual Avg)'!V317,'650 PCAR (Annual Avg)'!V350,'650 PCAR (Annual Avg)'!V383,'650 PCAR (Annual Avg)'!V416,'650 PCAR (Annual Avg)'!V449,'650 PCAR (Annual Avg)'!V482,'650 PCAR (Annual Avg)'!V515,'650 PCAR (Annual Avg)'!V548,'650 PCAR (Annual Avg)'!V581,'650 PCAR (Annual Avg)'!V614,'650 PCAR (Annual Avg)'!V647,'650 PCAR (Annual Avg)'!V680,'650 PCAR (Annual Avg)'!V713,'650 PCAR (Annual Avg)'!V746,'650 PCAR (Annual Avg)'!V779,'650 PCAR (Annual Avg)'!V812,'650 PCAR (Annual Avg)'!V845,'650 PCAR (Annual Avg)'!V878,'650 PCAR (Annual Avg)'!V911,'650 PCAR (Annual Avg)'!V944,'650 PCAR (Annual Avg)'!V977,'650 PCAR (Annual Avg)'!V1010,'650 PCAR (Annual Avg)'!V1043,'650 PCAR (Annual Avg)'!V1076,'650 PCAR (Annual Avg)'!V1109,'650 PCAR (Annual Avg)'!V1142,'650 PCAR (Annual Avg)'!V1175),"")</f>
        <v>14.140011339656711</v>
      </c>
      <c r="W10" s="7">
        <f>IFERROR(AVERAGE('650 PCAR (Annual Avg)'!W20,'650 PCAR (Annual Avg)'!W53,'650 PCAR (Annual Avg)'!W86,'650 PCAR (Annual Avg)'!W119,'650 PCAR (Annual Avg)'!W152,'650 PCAR (Annual Avg)'!W185,'650 PCAR (Annual Avg)'!W218,'650 PCAR (Annual Avg)'!W251,'650 PCAR (Annual Avg)'!W284,'650 PCAR (Annual Avg)'!W317,'650 PCAR (Annual Avg)'!W350,'650 PCAR (Annual Avg)'!W383,'650 PCAR (Annual Avg)'!W416,'650 PCAR (Annual Avg)'!W449,'650 PCAR (Annual Avg)'!W482,'650 PCAR (Annual Avg)'!W515,'650 PCAR (Annual Avg)'!W548,'650 PCAR (Annual Avg)'!W581,'650 PCAR (Annual Avg)'!W614,'650 PCAR (Annual Avg)'!W647,'650 PCAR (Annual Avg)'!W680,'650 PCAR (Annual Avg)'!W713,'650 PCAR (Annual Avg)'!W746,'650 PCAR (Annual Avg)'!W779,'650 PCAR (Annual Avg)'!W812,'650 PCAR (Annual Avg)'!W845,'650 PCAR (Annual Avg)'!W878,'650 PCAR (Annual Avg)'!W911,'650 PCAR (Annual Avg)'!W944,'650 PCAR (Annual Avg)'!W977,'650 PCAR (Annual Avg)'!W1010,'650 PCAR (Annual Avg)'!W1043,'650 PCAR (Annual Avg)'!W1076,'650 PCAR (Annual Avg)'!W1109,'650 PCAR (Annual Avg)'!W1142,'650 PCAR (Annual Avg)'!W1175),"")</f>
        <v>62.928593708836452</v>
      </c>
      <c r="X10" s="7">
        <f>IFERROR(AVERAGE('650 PCAR (Annual Avg)'!X20,'650 PCAR (Annual Avg)'!X53,'650 PCAR (Annual Avg)'!X86,'650 PCAR (Annual Avg)'!X119,'650 PCAR (Annual Avg)'!X152,'650 PCAR (Annual Avg)'!X185,'650 PCAR (Annual Avg)'!X218,'650 PCAR (Annual Avg)'!X251,'650 PCAR (Annual Avg)'!X284,'650 PCAR (Annual Avg)'!X317,'650 PCAR (Annual Avg)'!X350,'650 PCAR (Annual Avg)'!X383,'650 PCAR (Annual Avg)'!X416,'650 PCAR (Annual Avg)'!X449,'650 PCAR (Annual Avg)'!X482,'650 PCAR (Annual Avg)'!X515,'650 PCAR (Annual Avg)'!X548,'650 PCAR (Annual Avg)'!X581,'650 PCAR (Annual Avg)'!X614,'650 PCAR (Annual Avg)'!X647,'650 PCAR (Annual Avg)'!X680,'650 PCAR (Annual Avg)'!X713,'650 PCAR (Annual Avg)'!X746,'650 PCAR (Annual Avg)'!X779,'650 PCAR (Annual Avg)'!X812,'650 PCAR (Annual Avg)'!X845,'650 PCAR (Annual Avg)'!X878,'650 PCAR (Annual Avg)'!X911,'650 PCAR (Annual Avg)'!X944,'650 PCAR (Annual Avg)'!X977,'650 PCAR (Annual Avg)'!X1010,'650 PCAR (Annual Avg)'!X1043,'650 PCAR (Annual Avg)'!X1076,'650 PCAR (Annual Avg)'!X1109,'650 PCAR (Annual Avg)'!X1142,'650 PCAR (Annual Avg)'!X1175),"")</f>
        <v>84.512082460861052</v>
      </c>
      <c r="Y10" s="7">
        <f>IFERROR(AVERAGE('650 PCAR (Annual Avg)'!Y20,'650 PCAR (Annual Avg)'!Y53,'650 PCAR (Annual Avg)'!Y86,'650 PCAR (Annual Avg)'!Y119,'650 PCAR (Annual Avg)'!Y152,'650 PCAR (Annual Avg)'!Y185,'650 PCAR (Annual Avg)'!Y218,'650 PCAR (Annual Avg)'!Y251,'650 PCAR (Annual Avg)'!Y284,'650 PCAR (Annual Avg)'!Y317,'650 PCAR (Annual Avg)'!Y350,'650 PCAR (Annual Avg)'!Y383,'650 PCAR (Annual Avg)'!Y416,'650 PCAR (Annual Avg)'!Y449,'650 PCAR (Annual Avg)'!Y482,'650 PCAR (Annual Avg)'!Y515,'650 PCAR (Annual Avg)'!Y548,'650 PCAR (Annual Avg)'!Y581,'650 PCAR (Annual Avg)'!Y614,'650 PCAR (Annual Avg)'!Y647,'650 PCAR (Annual Avg)'!Y680,'650 PCAR (Annual Avg)'!Y713,'650 PCAR (Annual Avg)'!Y746,'650 PCAR (Annual Avg)'!Y779,'650 PCAR (Annual Avg)'!Y812,'650 PCAR (Annual Avg)'!Y845,'650 PCAR (Annual Avg)'!Y878,'650 PCAR (Annual Avg)'!Y911,'650 PCAR (Annual Avg)'!Y944,'650 PCAR (Annual Avg)'!Y977,'650 PCAR (Annual Avg)'!Y1010,'650 PCAR (Annual Avg)'!Y1043,'650 PCAR (Annual Avg)'!Y1076,'650 PCAR (Annual Avg)'!Y1109,'650 PCAR (Annual Avg)'!Y1142,'650 PCAR (Annual Avg)'!Y1175),"")</f>
        <v>58.654107119978711</v>
      </c>
      <c r="Z10" s="7">
        <f>IFERROR(AVERAGE('650 PCAR (Annual Avg)'!Z20,'650 PCAR (Annual Avg)'!Z53,'650 PCAR (Annual Avg)'!Z86,'650 PCAR (Annual Avg)'!Z119,'650 PCAR (Annual Avg)'!Z152,'650 PCAR (Annual Avg)'!Z185,'650 PCAR (Annual Avg)'!Z218,'650 PCAR (Annual Avg)'!Z251,'650 PCAR (Annual Avg)'!Z284,'650 PCAR (Annual Avg)'!Z317,'650 PCAR (Annual Avg)'!Z350,'650 PCAR (Annual Avg)'!Z383,'650 PCAR (Annual Avg)'!Z416,'650 PCAR (Annual Avg)'!Z449,'650 PCAR (Annual Avg)'!Z482,'650 PCAR (Annual Avg)'!Z515,'650 PCAR (Annual Avg)'!Z548,'650 PCAR (Annual Avg)'!Z581,'650 PCAR (Annual Avg)'!Z614,'650 PCAR (Annual Avg)'!Z647,'650 PCAR (Annual Avg)'!Z680,'650 PCAR (Annual Avg)'!Z713,'650 PCAR (Annual Avg)'!Z746,'650 PCAR (Annual Avg)'!Z779,'650 PCAR (Annual Avg)'!Z812,'650 PCAR (Annual Avg)'!Z845,'650 PCAR (Annual Avg)'!Z878,'650 PCAR (Annual Avg)'!Z911,'650 PCAR (Annual Avg)'!Z944,'650 PCAR (Annual Avg)'!Z977,'650 PCAR (Annual Avg)'!Z1010,'650 PCAR (Annual Avg)'!Z1043,'650 PCAR (Annual Avg)'!Z1076,'650 PCAR (Annual Avg)'!Z1109,'650 PCAR (Annual Avg)'!Z1142,'650 PCAR (Annual Avg)'!Z1175),"")</f>
        <v>27.421709653756903</v>
      </c>
      <c r="AA10" s="7">
        <f>IFERROR(AVERAGE('650 PCAR (Annual Avg)'!AA20,'650 PCAR (Annual Avg)'!AA53,'650 PCAR (Annual Avg)'!AA86,'650 PCAR (Annual Avg)'!AA119,'650 PCAR (Annual Avg)'!AA152,'650 PCAR (Annual Avg)'!AA185,'650 PCAR (Annual Avg)'!AA218,'650 PCAR (Annual Avg)'!AA251,'650 PCAR (Annual Avg)'!AA284,'650 PCAR (Annual Avg)'!AA317,'650 PCAR (Annual Avg)'!AA350,'650 PCAR (Annual Avg)'!AA383,'650 PCAR (Annual Avg)'!AA416,'650 PCAR (Annual Avg)'!AA449,'650 PCAR (Annual Avg)'!AA482,'650 PCAR (Annual Avg)'!AA515,'650 PCAR (Annual Avg)'!AA548,'650 PCAR (Annual Avg)'!AA581,'650 PCAR (Annual Avg)'!AA614,'650 PCAR (Annual Avg)'!AA647,'650 PCAR (Annual Avg)'!AA680,'650 PCAR (Annual Avg)'!AA713,'650 PCAR (Annual Avg)'!AA746,'650 PCAR (Annual Avg)'!AA779,'650 PCAR (Annual Avg)'!AA812,'650 PCAR (Annual Avg)'!AA845,'650 PCAR (Annual Avg)'!AA878,'650 PCAR (Annual Avg)'!AA911,'650 PCAR (Annual Avg)'!AA944,'650 PCAR (Annual Avg)'!AA977,'650 PCAR (Annual Avg)'!AA1010,'650 PCAR (Annual Avg)'!AA1043,'650 PCAR (Annual Avg)'!AA1076,'650 PCAR (Annual Avg)'!AA1109,'650 PCAR (Annual Avg)'!AA1142,'650 PCAR (Annual Avg)'!AA1175),"")</f>
        <v>12.193640125143459</v>
      </c>
      <c r="AB10" s="7">
        <f>IFERROR(AVERAGE('650 PCAR (Annual Avg)'!AB20,'650 PCAR (Annual Avg)'!AB53,'650 PCAR (Annual Avg)'!AB86,'650 PCAR (Annual Avg)'!AB119,'650 PCAR (Annual Avg)'!AB152,'650 PCAR (Annual Avg)'!AB185,'650 PCAR (Annual Avg)'!AB218,'650 PCAR (Annual Avg)'!AB251,'650 PCAR (Annual Avg)'!AB284,'650 PCAR (Annual Avg)'!AB317,'650 PCAR (Annual Avg)'!AB350,'650 PCAR (Annual Avg)'!AB383,'650 PCAR (Annual Avg)'!AB416,'650 PCAR (Annual Avg)'!AB449,'650 PCAR (Annual Avg)'!AB482,'650 PCAR (Annual Avg)'!AB515,'650 PCAR (Annual Avg)'!AB548,'650 PCAR (Annual Avg)'!AB581,'650 PCAR (Annual Avg)'!AB614,'650 PCAR (Annual Avg)'!AB647,'650 PCAR (Annual Avg)'!AB680,'650 PCAR (Annual Avg)'!AB713,'650 PCAR (Annual Avg)'!AB746,'650 PCAR (Annual Avg)'!AB779,'650 PCAR (Annual Avg)'!AB812,'650 PCAR (Annual Avg)'!AB845,'650 PCAR (Annual Avg)'!AB878,'650 PCAR (Annual Avg)'!AB911,'650 PCAR (Annual Avg)'!AB944,'650 PCAR (Annual Avg)'!AB977,'650 PCAR (Annual Avg)'!AB1010,'650 PCAR (Annual Avg)'!AB1043,'650 PCAR (Annual Avg)'!AB1076,'650 PCAR (Annual Avg)'!AB1109,'650 PCAR (Annual Avg)'!AB1142,'650 PCAR (Annual Avg)'!AB1175),"")</f>
        <v>7.3740958479857426</v>
      </c>
    </row>
    <row r="11" spans="1:29" x14ac:dyDescent="0.3">
      <c r="B11" s="76">
        <f>IFERROR(AVERAGE('650 PCAR (Annual Avg)'!B21,'650 PCAR (Annual Avg)'!B54,'650 PCAR (Annual Avg)'!B87,'650 PCAR (Annual Avg)'!B120,'650 PCAR (Annual Avg)'!B153,'650 PCAR (Annual Avg)'!B186,'650 PCAR (Annual Avg)'!B219,'650 PCAR (Annual Avg)'!B252,'650 PCAR (Annual Avg)'!B285,'650 PCAR (Annual Avg)'!B318,'650 PCAR (Annual Avg)'!B351,'650 PCAR (Annual Avg)'!B384,'650 PCAR (Annual Avg)'!B417,'650 PCAR (Annual Avg)'!B450,'650 PCAR (Annual Avg)'!B483,'650 PCAR (Annual Avg)'!B516,'650 PCAR (Annual Avg)'!B549,'650 PCAR (Annual Avg)'!B582,'650 PCAR (Annual Avg)'!B615,'650 PCAR (Annual Avg)'!B648,'650 PCAR (Annual Avg)'!B681,'650 PCAR (Annual Avg)'!B714,'650 PCAR (Annual Avg)'!B747,'650 PCAR (Annual Avg)'!B780,'650 PCAR (Annual Avg)'!B813,'650 PCAR (Annual Avg)'!B846,'650 PCAR (Annual Avg)'!B879,'650 PCAR (Annual Avg)'!B912,'650 PCAR (Annual Avg)'!B945,'650 PCAR (Annual Avg)'!B978,'650 PCAR (Annual Avg)'!B1011,'650 PCAR (Annual Avg)'!B1044,'650 PCAR (Annual Avg)'!B1077,'650 PCAR (Annual Avg)'!B1110,'650 PCAR (Annual Avg)'!B1143,'650 PCAR (Annual Avg)'!B1176),"")</f>
        <v>8</v>
      </c>
      <c r="C11" s="7">
        <f>IFERROR(AVERAGE('650 PCAR (Annual Avg)'!C21,'650 PCAR (Annual Avg)'!C54,'650 PCAR (Annual Avg)'!C87,'650 PCAR (Annual Avg)'!C120,'650 PCAR (Annual Avg)'!C153,'650 PCAR (Annual Avg)'!C186,'650 PCAR (Annual Avg)'!C219,'650 PCAR (Annual Avg)'!C252,'650 PCAR (Annual Avg)'!C285,'650 PCAR (Annual Avg)'!C318,'650 PCAR (Annual Avg)'!C351,'650 PCAR (Annual Avg)'!C384,'650 PCAR (Annual Avg)'!C417,'650 PCAR (Annual Avg)'!C450,'650 PCAR (Annual Avg)'!C483,'650 PCAR (Annual Avg)'!C516,'650 PCAR (Annual Avg)'!C549,'650 PCAR (Annual Avg)'!C582,'650 PCAR (Annual Avg)'!C615,'650 PCAR (Annual Avg)'!C648,'650 PCAR (Annual Avg)'!C681,'650 PCAR (Annual Avg)'!C714,'650 PCAR (Annual Avg)'!C747,'650 PCAR (Annual Avg)'!C780,'650 PCAR (Annual Avg)'!C813,'650 PCAR (Annual Avg)'!C846,'650 PCAR (Annual Avg)'!C879,'650 PCAR (Annual Avg)'!C912,'650 PCAR (Annual Avg)'!C945,'650 PCAR (Annual Avg)'!C978,'650 PCAR (Annual Avg)'!C1011,'650 PCAR (Annual Avg)'!C1044,'650 PCAR (Annual Avg)'!C1077,'650 PCAR (Annual Avg)'!C1110,'650 PCAR (Annual Avg)'!C1143,'650 PCAR (Annual Avg)'!C1176),"")</f>
        <v>6.0549444444444447</v>
      </c>
      <c r="D11" s="7">
        <f>IFERROR(AVERAGE('650 PCAR (Annual Avg)'!D21,'650 PCAR (Annual Avg)'!D54,'650 PCAR (Annual Avg)'!D87,'650 PCAR (Annual Avg)'!D120,'650 PCAR (Annual Avg)'!D153,'650 PCAR (Annual Avg)'!D186,'650 PCAR (Annual Avg)'!D219,'650 PCAR (Annual Avg)'!D252,'650 PCAR (Annual Avg)'!D285,'650 PCAR (Annual Avg)'!D318,'650 PCAR (Annual Avg)'!D351,'650 PCAR (Annual Avg)'!D384,'650 PCAR (Annual Avg)'!D417,'650 PCAR (Annual Avg)'!D450,'650 PCAR (Annual Avg)'!D483,'650 PCAR (Annual Avg)'!D516,'650 PCAR (Annual Avg)'!D549,'650 PCAR (Annual Avg)'!D582,'650 PCAR (Annual Avg)'!D615,'650 PCAR (Annual Avg)'!D648,'650 PCAR (Annual Avg)'!D681,'650 PCAR (Annual Avg)'!D714,'650 PCAR (Annual Avg)'!D747,'650 PCAR (Annual Avg)'!D780,'650 PCAR (Annual Avg)'!D813,'650 PCAR (Annual Avg)'!D846,'650 PCAR (Annual Avg)'!D879,'650 PCAR (Annual Avg)'!D912,'650 PCAR (Annual Avg)'!D945,'650 PCAR (Annual Avg)'!D978,'650 PCAR (Annual Avg)'!D1011,'650 PCAR (Annual Avg)'!D1044,'650 PCAR (Annual Avg)'!D1077,'650 PCAR (Annual Avg)'!D1110,'650 PCAR (Annual Avg)'!D1143,'650 PCAR (Annual Avg)'!D1176),"")</f>
        <v>5.0712222222222225</v>
      </c>
      <c r="E11" s="7">
        <f>IFERROR(AVERAGE('650 PCAR (Annual Avg)'!E21,'650 PCAR (Annual Avg)'!E54,'650 PCAR (Annual Avg)'!E87,'650 PCAR (Annual Avg)'!E120,'650 PCAR (Annual Avg)'!E153,'650 PCAR (Annual Avg)'!E186,'650 PCAR (Annual Avg)'!E219,'650 PCAR (Annual Avg)'!E252,'650 PCAR (Annual Avg)'!E285,'650 PCAR (Annual Avg)'!E318,'650 PCAR (Annual Avg)'!E351,'650 PCAR (Annual Avg)'!E384,'650 PCAR (Annual Avg)'!E417,'650 PCAR (Annual Avg)'!E450,'650 PCAR (Annual Avg)'!E483,'650 PCAR (Annual Avg)'!E516,'650 PCAR (Annual Avg)'!E549,'650 PCAR (Annual Avg)'!E582,'650 PCAR (Annual Avg)'!E615,'650 PCAR (Annual Avg)'!E648,'650 PCAR (Annual Avg)'!E681,'650 PCAR (Annual Avg)'!E714,'650 PCAR (Annual Avg)'!E747,'650 PCAR (Annual Avg)'!E780,'650 PCAR (Annual Avg)'!E813,'650 PCAR (Annual Avg)'!E846,'650 PCAR (Annual Avg)'!E879,'650 PCAR (Annual Avg)'!E912,'650 PCAR (Annual Avg)'!E945,'650 PCAR (Annual Avg)'!E978,'650 PCAR (Annual Avg)'!E1011,'650 PCAR (Annual Avg)'!E1044,'650 PCAR (Annual Avg)'!E1077,'650 PCAR (Annual Avg)'!E1110,'650 PCAR (Annual Avg)'!E1143,'650 PCAR (Annual Avg)'!E1176),"")</f>
        <v>4.533611111111111</v>
      </c>
      <c r="F11" s="7">
        <f>IFERROR(AVERAGE('650 PCAR (Annual Avg)'!F21,'650 PCAR (Annual Avg)'!F54,'650 PCAR (Annual Avg)'!F87,'650 PCAR (Annual Avg)'!F120,'650 PCAR (Annual Avg)'!F153,'650 PCAR (Annual Avg)'!F186,'650 PCAR (Annual Avg)'!F219,'650 PCAR (Annual Avg)'!F252,'650 PCAR (Annual Avg)'!F285,'650 PCAR (Annual Avg)'!F318,'650 PCAR (Annual Avg)'!F351,'650 PCAR (Annual Avg)'!F384,'650 PCAR (Annual Avg)'!F417,'650 PCAR (Annual Avg)'!F450,'650 PCAR (Annual Avg)'!F483,'650 PCAR (Annual Avg)'!F516,'650 PCAR (Annual Avg)'!F549,'650 PCAR (Annual Avg)'!F582,'650 PCAR (Annual Avg)'!F615,'650 PCAR (Annual Avg)'!F648,'650 PCAR (Annual Avg)'!F681,'650 PCAR (Annual Avg)'!F714,'650 PCAR (Annual Avg)'!F747,'650 PCAR (Annual Avg)'!F780,'650 PCAR (Annual Avg)'!F813,'650 PCAR (Annual Avg)'!F846,'650 PCAR (Annual Avg)'!F879,'650 PCAR (Annual Avg)'!F912,'650 PCAR (Annual Avg)'!F945,'650 PCAR (Annual Avg)'!F978,'650 PCAR (Annual Avg)'!F1011,'650 PCAR (Annual Avg)'!F1044,'650 PCAR (Annual Avg)'!F1077,'650 PCAR (Annual Avg)'!F1110,'650 PCAR (Annual Avg)'!F1143,'650 PCAR (Annual Avg)'!F1176),"")</f>
        <v>4.7874444444444446</v>
      </c>
      <c r="G11" s="7">
        <f>IFERROR(AVERAGE('650 PCAR (Annual Avg)'!G21,'650 PCAR (Annual Avg)'!G54,'650 PCAR (Annual Avg)'!G87,'650 PCAR (Annual Avg)'!G120,'650 PCAR (Annual Avg)'!G153,'650 PCAR (Annual Avg)'!G186,'650 PCAR (Annual Avg)'!G219,'650 PCAR (Annual Avg)'!G252,'650 PCAR (Annual Avg)'!G285,'650 PCAR (Annual Avg)'!G318,'650 PCAR (Annual Avg)'!G351,'650 PCAR (Annual Avg)'!G384,'650 PCAR (Annual Avg)'!G417,'650 PCAR (Annual Avg)'!G450,'650 PCAR (Annual Avg)'!G483,'650 PCAR (Annual Avg)'!G516,'650 PCAR (Annual Avg)'!G549,'650 PCAR (Annual Avg)'!G582,'650 PCAR (Annual Avg)'!G615,'650 PCAR (Annual Avg)'!G648,'650 PCAR (Annual Avg)'!G681,'650 PCAR (Annual Avg)'!G714,'650 PCAR (Annual Avg)'!G747,'650 PCAR (Annual Avg)'!G780,'650 PCAR (Annual Avg)'!G813,'650 PCAR (Annual Avg)'!G846,'650 PCAR (Annual Avg)'!G879,'650 PCAR (Annual Avg)'!G912,'650 PCAR (Annual Avg)'!G945,'650 PCAR (Annual Avg)'!G978,'650 PCAR (Annual Avg)'!G1011,'650 PCAR (Annual Avg)'!G1044,'650 PCAR (Annual Avg)'!G1077,'650 PCAR (Annual Avg)'!G1110,'650 PCAR (Annual Avg)'!G1143,'650 PCAR (Annual Avg)'!G1176),"")</f>
        <v>9.2141666666666637</v>
      </c>
      <c r="H11" s="7">
        <f>IFERROR(AVERAGE('650 PCAR (Annual Avg)'!H21,'650 PCAR (Annual Avg)'!H54,'650 PCAR (Annual Avg)'!H87,'650 PCAR (Annual Avg)'!H120,'650 PCAR (Annual Avg)'!H153,'650 PCAR (Annual Avg)'!H186,'650 PCAR (Annual Avg)'!H219,'650 PCAR (Annual Avg)'!H252,'650 PCAR (Annual Avg)'!H285,'650 PCAR (Annual Avg)'!H318,'650 PCAR (Annual Avg)'!H351,'650 PCAR (Annual Avg)'!H384,'650 PCAR (Annual Avg)'!H417,'650 PCAR (Annual Avg)'!H450,'650 PCAR (Annual Avg)'!H483,'650 PCAR (Annual Avg)'!H516,'650 PCAR (Annual Avg)'!H549,'650 PCAR (Annual Avg)'!H582,'650 PCAR (Annual Avg)'!H615,'650 PCAR (Annual Avg)'!H648,'650 PCAR (Annual Avg)'!H681,'650 PCAR (Annual Avg)'!H714,'650 PCAR (Annual Avg)'!H747,'650 PCAR (Annual Avg)'!H780,'650 PCAR (Annual Avg)'!H813,'650 PCAR (Annual Avg)'!H846,'650 PCAR (Annual Avg)'!H879,'650 PCAR (Annual Avg)'!H912,'650 PCAR (Annual Avg)'!H945,'650 PCAR (Annual Avg)'!H978,'650 PCAR (Annual Avg)'!H1011,'650 PCAR (Annual Avg)'!H1044,'650 PCAR (Annual Avg)'!H1077,'650 PCAR (Annual Avg)'!H1110,'650 PCAR (Annual Avg)'!H1143,'650 PCAR (Annual Avg)'!H1176),"")</f>
        <v>14.75138888888889</v>
      </c>
      <c r="I11" s="7">
        <f>IFERROR(AVERAGE('650 PCAR (Annual Avg)'!I21,'650 PCAR (Annual Avg)'!I54,'650 PCAR (Annual Avg)'!I87,'650 PCAR (Annual Avg)'!I120,'650 PCAR (Annual Avg)'!I153,'650 PCAR (Annual Avg)'!I186,'650 PCAR (Annual Avg)'!I219,'650 PCAR (Annual Avg)'!I252,'650 PCAR (Annual Avg)'!I285,'650 PCAR (Annual Avg)'!I318,'650 PCAR (Annual Avg)'!I351,'650 PCAR (Annual Avg)'!I384,'650 PCAR (Annual Avg)'!I417,'650 PCAR (Annual Avg)'!I450,'650 PCAR (Annual Avg)'!I483,'650 PCAR (Annual Avg)'!I516,'650 PCAR (Annual Avg)'!I549,'650 PCAR (Annual Avg)'!I582,'650 PCAR (Annual Avg)'!I615,'650 PCAR (Annual Avg)'!I648,'650 PCAR (Annual Avg)'!I681,'650 PCAR (Annual Avg)'!I714,'650 PCAR (Annual Avg)'!I747,'650 PCAR (Annual Avg)'!I780,'650 PCAR (Annual Avg)'!I813,'650 PCAR (Annual Avg)'!I846,'650 PCAR (Annual Avg)'!I879,'650 PCAR (Annual Avg)'!I912,'650 PCAR (Annual Avg)'!I945,'650 PCAR (Annual Avg)'!I978,'650 PCAR (Annual Avg)'!I1011,'650 PCAR (Annual Avg)'!I1044,'650 PCAR (Annual Avg)'!I1077,'650 PCAR (Annual Avg)'!I1110,'650 PCAR (Annual Avg)'!I1143,'650 PCAR (Annual Avg)'!I1176),"")</f>
        <v>87.519444444444446</v>
      </c>
      <c r="J11" s="7">
        <f>IFERROR(AVERAGE('650 PCAR (Annual Avg)'!J21,'650 PCAR (Annual Avg)'!J54,'650 PCAR (Annual Avg)'!J87,'650 PCAR (Annual Avg)'!J120,'650 PCAR (Annual Avg)'!J153,'650 PCAR (Annual Avg)'!J186,'650 PCAR (Annual Avg)'!J219,'650 PCAR (Annual Avg)'!J252,'650 PCAR (Annual Avg)'!J285,'650 PCAR (Annual Avg)'!J318,'650 PCAR (Annual Avg)'!J351,'650 PCAR (Annual Avg)'!J384,'650 PCAR (Annual Avg)'!J417,'650 PCAR (Annual Avg)'!J450,'650 PCAR (Annual Avg)'!J483,'650 PCAR (Annual Avg)'!J516,'650 PCAR (Annual Avg)'!J549,'650 PCAR (Annual Avg)'!J582,'650 PCAR (Annual Avg)'!J615,'650 PCAR (Annual Avg)'!J648,'650 PCAR (Annual Avg)'!J681,'650 PCAR (Annual Avg)'!J714,'650 PCAR (Annual Avg)'!J747,'650 PCAR (Annual Avg)'!J780,'650 PCAR (Annual Avg)'!J813,'650 PCAR (Annual Avg)'!J846,'650 PCAR (Annual Avg)'!J879,'650 PCAR (Annual Avg)'!J912,'650 PCAR (Annual Avg)'!J945,'650 PCAR (Annual Avg)'!J978,'650 PCAR (Annual Avg)'!J1011,'650 PCAR (Annual Avg)'!J1044,'650 PCAR (Annual Avg)'!J1077,'650 PCAR (Annual Avg)'!J1110,'650 PCAR (Annual Avg)'!J1143,'650 PCAR (Annual Avg)'!J1176),"")</f>
        <v>95.102777777777803</v>
      </c>
      <c r="K11" s="7">
        <f>IFERROR(AVERAGE('650 PCAR (Annual Avg)'!K21,'650 PCAR (Annual Avg)'!K54,'650 PCAR (Annual Avg)'!K87,'650 PCAR (Annual Avg)'!K120,'650 PCAR (Annual Avg)'!K153,'650 PCAR (Annual Avg)'!K186,'650 PCAR (Annual Avg)'!K219,'650 PCAR (Annual Avg)'!K252,'650 PCAR (Annual Avg)'!K285,'650 PCAR (Annual Avg)'!K318,'650 PCAR (Annual Avg)'!K351,'650 PCAR (Annual Avg)'!K384,'650 PCAR (Annual Avg)'!K417,'650 PCAR (Annual Avg)'!K450,'650 PCAR (Annual Avg)'!K483,'650 PCAR (Annual Avg)'!K516,'650 PCAR (Annual Avg)'!K549,'650 PCAR (Annual Avg)'!K582,'650 PCAR (Annual Avg)'!K615,'650 PCAR (Annual Avg)'!K648,'650 PCAR (Annual Avg)'!K681,'650 PCAR (Annual Avg)'!K714,'650 PCAR (Annual Avg)'!K747,'650 PCAR (Annual Avg)'!K780,'650 PCAR (Annual Avg)'!K813,'650 PCAR (Annual Avg)'!K846,'650 PCAR (Annual Avg)'!K879,'650 PCAR (Annual Avg)'!K912,'650 PCAR (Annual Avg)'!K945,'650 PCAR (Annual Avg)'!K978,'650 PCAR (Annual Avg)'!K1011,'650 PCAR (Annual Avg)'!K1044,'650 PCAR (Annual Avg)'!K1077,'650 PCAR (Annual Avg)'!K1110,'650 PCAR (Annual Avg)'!K1143,'650 PCAR (Annual Avg)'!K1176),"")</f>
        <v>76.711111111111094</v>
      </c>
      <c r="L11" s="7">
        <f>IFERROR(AVERAGE('650 PCAR (Annual Avg)'!L21,'650 PCAR (Annual Avg)'!L54,'650 PCAR (Annual Avg)'!L87,'650 PCAR (Annual Avg)'!L120,'650 PCAR (Annual Avg)'!L153,'650 PCAR (Annual Avg)'!L186,'650 PCAR (Annual Avg)'!L219,'650 PCAR (Annual Avg)'!L252,'650 PCAR (Annual Avg)'!L285,'650 PCAR (Annual Avg)'!L318,'650 PCAR (Annual Avg)'!L351,'650 PCAR (Annual Avg)'!L384,'650 PCAR (Annual Avg)'!L417,'650 PCAR (Annual Avg)'!L450,'650 PCAR (Annual Avg)'!L483,'650 PCAR (Annual Avg)'!L516,'650 PCAR (Annual Avg)'!L549,'650 PCAR (Annual Avg)'!L582,'650 PCAR (Annual Avg)'!L615,'650 PCAR (Annual Avg)'!L648,'650 PCAR (Annual Avg)'!L681,'650 PCAR (Annual Avg)'!L714,'650 PCAR (Annual Avg)'!L747,'650 PCAR (Annual Avg)'!L780,'650 PCAR (Annual Avg)'!L813,'650 PCAR (Annual Avg)'!L846,'650 PCAR (Annual Avg)'!L879,'650 PCAR (Annual Avg)'!L912,'650 PCAR (Annual Avg)'!L945,'650 PCAR (Annual Avg)'!L978,'650 PCAR (Annual Avg)'!L1011,'650 PCAR (Annual Avg)'!L1044,'650 PCAR (Annual Avg)'!L1077,'650 PCAR (Annual Avg)'!L1110,'650 PCAR (Annual Avg)'!L1143,'650 PCAR (Annual Avg)'!L1176),"")</f>
        <v>30.2196</v>
      </c>
      <c r="M11" s="7">
        <f>IFERROR(AVERAGE('650 PCAR (Annual Avg)'!M21,'650 PCAR (Annual Avg)'!M54,'650 PCAR (Annual Avg)'!M87,'650 PCAR (Annual Avg)'!M120,'650 PCAR (Annual Avg)'!M153,'650 PCAR (Annual Avg)'!M186,'650 PCAR (Annual Avg)'!M219,'650 PCAR (Annual Avg)'!M252,'650 PCAR (Annual Avg)'!M285,'650 PCAR (Annual Avg)'!M318,'650 PCAR (Annual Avg)'!M351,'650 PCAR (Annual Avg)'!M384,'650 PCAR (Annual Avg)'!M417,'650 PCAR (Annual Avg)'!M450,'650 PCAR (Annual Avg)'!M483,'650 PCAR (Annual Avg)'!M516,'650 PCAR (Annual Avg)'!M549,'650 PCAR (Annual Avg)'!M582,'650 PCAR (Annual Avg)'!M615,'650 PCAR (Annual Avg)'!M648,'650 PCAR (Annual Avg)'!M681,'650 PCAR (Annual Avg)'!M714,'650 PCAR (Annual Avg)'!M747,'650 PCAR (Annual Avg)'!M780,'650 PCAR (Annual Avg)'!M813,'650 PCAR (Annual Avg)'!M846,'650 PCAR (Annual Avg)'!M879,'650 PCAR (Annual Avg)'!M912,'650 PCAR (Annual Avg)'!M945,'650 PCAR (Annual Avg)'!M978,'650 PCAR (Annual Avg)'!M1011,'650 PCAR (Annual Avg)'!M1044,'650 PCAR (Annual Avg)'!M1077,'650 PCAR (Annual Avg)'!M1110,'650 PCAR (Annual Avg)'!M1143,'650 PCAR (Annual Avg)'!M1176),"")</f>
        <v>13.594077777777777</v>
      </c>
      <c r="N11" s="7">
        <f>IFERROR(AVERAGE('650 PCAR (Annual Avg)'!N21,'650 PCAR (Annual Avg)'!N54,'650 PCAR (Annual Avg)'!N87,'650 PCAR (Annual Avg)'!N120,'650 PCAR (Annual Avg)'!N153,'650 PCAR (Annual Avg)'!N186,'650 PCAR (Annual Avg)'!N219,'650 PCAR (Annual Avg)'!N252,'650 PCAR (Annual Avg)'!N285,'650 PCAR (Annual Avg)'!N318,'650 PCAR (Annual Avg)'!N351,'650 PCAR (Annual Avg)'!N384,'650 PCAR (Annual Avg)'!N417,'650 PCAR (Annual Avg)'!N450,'650 PCAR (Annual Avg)'!N483,'650 PCAR (Annual Avg)'!N516,'650 PCAR (Annual Avg)'!N549,'650 PCAR (Annual Avg)'!N582,'650 PCAR (Annual Avg)'!N615,'650 PCAR (Annual Avg)'!N648,'650 PCAR (Annual Avg)'!N681,'650 PCAR (Annual Avg)'!N714,'650 PCAR (Annual Avg)'!N747,'650 PCAR (Annual Avg)'!N780,'650 PCAR (Annual Avg)'!N813,'650 PCAR (Annual Avg)'!N846,'650 PCAR (Annual Avg)'!N879,'650 PCAR (Annual Avg)'!N912,'650 PCAR (Annual Avg)'!N945,'650 PCAR (Annual Avg)'!N978,'650 PCAR (Annual Avg)'!N1011,'650 PCAR (Annual Avg)'!N1044,'650 PCAR (Annual Avg)'!N1077,'650 PCAR (Annual Avg)'!N1110,'650 PCAR (Annual Avg)'!N1143,'650 PCAR (Annual Avg)'!N1176),"")</f>
        <v>8.3726111111111123</v>
      </c>
      <c r="O11" s="7"/>
      <c r="P11" s="76">
        <f>IFERROR(AVERAGE('650 PCAR (Annual Avg)'!P21,'650 PCAR (Annual Avg)'!P54,'650 PCAR (Annual Avg)'!P87,'650 PCAR (Annual Avg)'!P120,'650 PCAR (Annual Avg)'!P153,'650 PCAR (Annual Avg)'!P186,'650 PCAR (Annual Avg)'!P219,'650 PCAR (Annual Avg)'!P252,'650 PCAR (Annual Avg)'!P285,'650 PCAR (Annual Avg)'!P318,'650 PCAR (Annual Avg)'!P351,'650 PCAR (Annual Avg)'!P384,'650 PCAR (Annual Avg)'!P417,'650 PCAR (Annual Avg)'!P450,'650 PCAR (Annual Avg)'!P483,'650 PCAR (Annual Avg)'!P516,'650 PCAR (Annual Avg)'!P549,'650 PCAR (Annual Avg)'!P582,'650 PCAR (Annual Avg)'!P615,'650 PCAR (Annual Avg)'!P648,'650 PCAR (Annual Avg)'!P681,'650 PCAR (Annual Avg)'!P714,'650 PCAR (Annual Avg)'!P747,'650 PCAR (Annual Avg)'!P780,'650 PCAR (Annual Avg)'!P813,'650 PCAR (Annual Avg)'!P846,'650 PCAR (Annual Avg)'!P879,'650 PCAR (Annual Avg)'!P912,'650 PCAR (Annual Avg)'!P945,'650 PCAR (Annual Avg)'!P978,'650 PCAR (Annual Avg)'!P1011,'650 PCAR (Annual Avg)'!P1044,'650 PCAR (Annual Avg)'!P1077,'650 PCAR (Annual Avg)'!P1110,'650 PCAR (Annual Avg)'!P1143,'650 PCAR (Annual Avg)'!P1176),"")</f>
        <v>8</v>
      </c>
      <c r="Q11" s="7">
        <f>IFERROR(AVERAGE('650 PCAR (Annual Avg)'!Q21,'650 PCAR (Annual Avg)'!Q54,'650 PCAR (Annual Avg)'!Q87,'650 PCAR (Annual Avg)'!Q120,'650 PCAR (Annual Avg)'!Q153,'650 PCAR (Annual Avg)'!Q186,'650 PCAR (Annual Avg)'!Q219,'650 PCAR (Annual Avg)'!Q252,'650 PCAR (Annual Avg)'!Q285,'650 PCAR (Annual Avg)'!Q318,'650 PCAR (Annual Avg)'!Q351,'650 PCAR (Annual Avg)'!Q384,'650 PCAR (Annual Avg)'!Q417,'650 PCAR (Annual Avg)'!Q450,'650 PCAR (Annual Avg)'!Q483,'650 PCAR (Annual Avg)'!Q516,'650 PCAR (Annual Avg)'!Q549,'650 PCAR (Annual Avg)'!Q582,'650 PCAR (Annual Avg)'!Q615,'650 PCAR (Annual Avg)'!Q648,'650 PCAR (Annual Avg)'!Q681,'650 PCAR (Annual Avg)'!Q714,'650 PCAR (Annual Avg)'!Q747,'650 PCAR (Annual Avg)'!Q780,'650 PCAR (Annual Avg)'!Q813,'650 PCAR (Annual Avg)'!Q846,'650 PCAR (Annual Avg)'!Q879,'650 PCAR (Annual Avg)'!Q912,'650 PCAR (Annual Avg)'!Q945,'650 PCAR (Annual Avg)'!Q978,'650 PCAR (Annual Avg)'!Q1011,'650 PCAR (Annual Avg)'!Q1044,'650 PCAR (Annual Avg)'!Q1077,'650 PCAR (Annual Avg)'!Q1110,'650 PCAR (Annual Avg)'!Q1143,'650 PCAR (Annual Avg)'!Q1176),"")</f>
        <v>5.2879911331783935</v>
      </c>
      <c r="R11" s="7">
        <f>IFERROR(AVERAGE('650 PCAR (Annual Avg)'!R21,'650 PCAR (Annual Avg)'!R54,'650 PCAR (Annual Avg)'!R87,'650 PCAR (Annual Avg)'!R120,'650 PCAR (Annual Avg)'!R153,'650 PCAR (Annual Avg)'!R186,'650 PCAR (Annual Avg)'!R219,'650 PCAR (Annual Avg)'!R252,'650 PCAR (Annual Avg)'!R285,'650 PCAR (Annual Avg)'!R318,'650 PCAR (Annual Avg)'!R351,'650 PCAR (Annual Avg)'!R384,'650 PCAR (Annual Avg)'!R417,'650 PCAR (Annual Avg)'!R450,'650 PCAR (Annual Avg)'!R483,'650 PCAR (Annual Avg)'!R516,'650 PCAR (Annual Avg)'!R549,'650 PCAR (Annual Avg)'!R582,'650 PCAR (Annual Avg)'!R615,'650 PCAR (Annual Avg)'!R648,'650 PCAR (Annual Avg)'!R681,'650 PCAR (Annual Avg)'!R714,'650 PCAR (Annual Avg)'!R747,'650 PCAR (Annual Avg)'!R780,'650 PCAR (Annual Avg)'!R813,'650 PCAR (Annual Avg)'!R846,'650 PCAR (Annual Avg)'!R879,'650 PCAR (Annual Avg)'!R912,'650 PCAR (Annual Avg)'!R945,'650 PCAR (Annual Avg)'!R978,'650 PCAR (Annual Avg)'!R1011,'650 PCAR (Annual Avg)'!R1044,'650 PCAR (Annual Avg)'!R1077,'650 PCAR (Annual Avg)'!R1110,'650 PCAR (Annual Avg)'!R1143,'650 PCAR (Annual Avg)'!R1176),"")</f>
        <v>4.4288726992521275</v>
      </c>
      <c r="S11" s="7">
        <f>IFERROR(AVERAGE('650 PCAR (Annual Avg)'!S21,'650 PCAR (Annual Avg)'!S54,'650 PCAR (Annual Avg)'!S87,'650 PCAR (Annual Avg)'!S120,'650 PCAR (Annual Avg)'!S153,'650 PCAR (Annual Avg)'!S186,'650 PCAR (Annual Avg)'!S219,'650 PCAR (Annual Avg)'!S252,'650 PCAR (Annual Avg)'!S285,'650 PCAR (Annual Avg)'!S318,'650 PCAR (Annual Avg)'!S351,'650 PCAR (Annual Avg)'!S384,'650 PCAR (Annual Avg)'!S417,'650 PCAR (Annual Avg)'!S450,'650 PCAR (Annual Avg)'!S483,'650 PCAR (Annual Avg)'!S516,'650 PCAR (Annual Avg)'!S549,'650 PCAR (Annual Avg)'!S582,'650 PCAR (Annual Avg)'!S615,'650 PCAR (Annual Avg)'!S648,'650 PCAR (Annual Avg)'!S681,'650 PCAR (Annual Avg)'!S714,'650 PCAR (Annual Avg)'!S747,'650 PCAR (Annual Avg)'!S780,'650 PCAR (Annual Avg)'!S813,'650 PCAR (Annual Avg)'!S846,'650 PCAR (Annual Avg)'!S879,'650 PCAR (Annual Avg)'!S912,'650 PCAR (Annual Avg)'!S945,'650 PCAR (Annual Avg)'!S978,'650 PCAR (Annual Avg)'!S1011,'650 PCAR (Annual Avg)'!S1044,'650 PCAR (Annual Avg)'!S1077,'650 PCAR (Annual Avg)'!S1110,'650 PCAR (Annual Avg)'!S1143,'650 PCAR (Annual Avg)'!S1176),"")</f>
        <v>3.9593584345486508</v>
      </c>
      <c r="T11" s="7">
        <f>IFERROR(AVERAGE('650 PCAR (Annual Avg)'!T21,'650 PCAR (Annual Avg)'!T54,'650 PCAR (Annual Avg)'!T87,'650 PCAR (Annual Avg)'!T120,'650 PCAR (Annual Avg)'!T153,'650 PCAR (Annual Avg)'!T186,'650 PCAR (Annual Avg)'!T219,'650 PCAR (Annual Avg)'!T252,'650 PCAR (Annual Avg)'!T285,'650 PCAR (Annual Avg)'!T318,'650 PCAR (Annual Avg)'!T351,'650 PCAR (Annual Avg)'!T384,'650 PCAR (Annual Avg)'!T417,'650 PCAR (Annual Avg)'!T450,'650 PCAR (Annual Avg)'!T483,'650 PCAR (Annual Avg)'!T516,'650 PCAR (Annual Avg)'!T549,'650 PCAR (Annual Avg)'!T582,'650 PCAR (Annual Avg)'!T615,'650 PCAR (Annual Avg)'!T648,'650 PCAR (Annual Avg)'!T681,'650 PCAR (Annual Avg)'!T714,'650 PCAR (Annual Avg)'!T747,'650 PCAR (Annual Avg)'!T780,'650 PCAR (Annual Avg)'!T813,'650 PCAR (Annual Avg)'!T846,'650 PCAR (Annual Avg)'!T879,'650 PCAR (Annual Avg)'!T912,'650 PCAR (Annual Avg)'!T945,'650 PCAR (Annual Avg)'!T978,'650 PCAR (Annual Avg)'!T1011,'650 PCAR (Annual Avg)'!T1044,'650 PCAR (Annual Avg)'!T1077,'650 PCAR (Annual Avg)'!T1110,'650 PCAR (Annual Avg)'!T1143,'650 PCAR (Annual Avg)'!T1176),"")</f>
        <v>4.1810398105360624</v>
      </c>
      <c r="U11" s="7">
        <f>IFERROR(AVERAGE('650 PCAR (Annual Avg)'!U21,'650 PCAR (Annual Avg)'!U54,'650 PCAR (Annual Avg)'!U87,'650 PCAR (Annual Avg)'!U120,'650 PCAR (Annual Avg)'!U153,'650 PCAR (Annual Avg)'!U186,'650 PCAR (Annual Avg)'!U219,'650 PCAR (Annual Avg)'!U252,'650 PCAR (Annual Avg)'!U285,'650 PCAR (Annual Avg)'!U318,'650 PCAR (Annual Avg)'!U351,'650 PCAR (Annual Avg)'!U384,'650 PCAR (Annual Avg)'!U417,'650 PCAR (Annual Avg)'!U450,'650 PCAR (Annual Avg)'!U483,'650 PCAR (Annual Avg)'!U516,'650 PCAR (Annual Avg)'!U549,'650 PCAR (Annual Avg)'!U582,'650 PCAR (Annual Avg)'!U615,'650 PCAR (Annual Avg)'!U648,'650 PCAR (Annual Avg)'!U681,'650 PCAR (Annual Avg)'!U714,'650 PCAR (Annual Avg)'!U747,'650 PCAR (Annual Avg)'!U780,'650 PCAR (Annual Avg)'!U813,'650 PCAR (Annual Avg)'!U846,'650 PCAR (Annual Avg)'!U879,'650 PCAR (Annual Avg)'!U912,'650 PCAR (Annual Avg)'!U945,'650 PCAR (Annual Avg)'!U978,'650 PCAR (Annual Avg)'!U1011,'650 PCAR (Annual Avg)'!U1044,'650 PCAR (Annual Avg)'!U1077,'650 PCAR (Annual Avg)'!U1110,'650 PCAR (Annual Avg)'!U1143,'650 PCAR (Annual Avg)'!U1176),"")</f>
        <v>8.0470485039160131</v>
      </c>
      <c r="V11" s="7">
        <f>IFERROR(AVERAGE('650 PCAR (Annual Avg)'!V21,'650 PCAR (Annual Avg)'!V54,'650 PCAR (Annual Avg)'!V87,'650 PCAR (Annual Avg)'!V120,'650 PCAR (Annual Avg)'!V153,'650 PCAR (Annual Avg)'!V186,'650 PCAR (Annual Avg)'!V219,'650 PCAR (Annual Avg)'!V252,'650 PCAR (Annual Avg)'!V285,'650 PCAR (Annual Avg)'!V318,'650 PCAR (Annual Avg)'!V351,'650 PCAR (Annual Avg)'!V384,'650 PCAR (Annual Avg)'!V417,'650 PCAR (Annual Avg)'!V450,'650 PCAR (Annual Avg)'!V483,'650 PCAR (Annual Avg)'!V516,'650 PCAR (Annual Avg)'!V549,'650 PCAR (Annual Avg)'!V582,'650 PCAR (Annual Avg)'!V615,'650 PCAR (Annual Avg)'!V648,'650 PCAR (Annual Avg)'!V681,'650 PCAR (Annual Avg)'!V714,'650 PCAR (Annual Avg)'!V747,'650 PCAR (Annual Avg)'!V780,'650 PCAR (Annual Avg)'!V813,'650 PCAR (Annual Avg)'!V846,'650 PCAR (Annual Avg)'!V879,'650 PCAR (Annual Avg)'!V912,'650 PCAR (Annual Avg)'!V945,'650 PCAR (Annual Avg)'!V978,'650 PCAR (Annual Avg)'!V1011,'650 PCAR (Annual Avg)'!V1044,'650 PCAR (Annual Avg)'!V1077,'650 PCAR (Annual Avg)'!V1110,'650 PCAR (Annual Avg)'!V1143,'650 PCAR (Annual Avg)'!V1176),"")</f>
        <v>12.88289502277471</v>
      </c>
      <c r="W11" s="7">
        <f>IFERROR(AVERAGE('650 PCAR (Annual Avg)'!W21,'650 PCAR (Annual Avg)'!W54,'650 PCAR (Annual Avg)'!W87,'650 PCAR (Annual Avg)'!W120,'650 PCAR (Annual Avg)'!W153,'650 PCAR (Annual Avg)'!W186,'650 PCAR (Annual Avg)'!W219,'650 PCAR (Annual Avg)'!W252,'650 PCAR (Annual Avg)'!W285,'650 PCAR (Annual Avg)'!W318,'650 PCAR (Annual Avg)'!W351,'650 PCAR (Annual Avg)'!W384,'650 PCAR (Annual Avg)'!W417,'650 PCAR (Annual Avg)'!W450,'650 PCAR (Annual Avg)'!W483,'650 PCAR (Annual Avg)'!W516,'650 PCAR (Annual Avg)'!W549,'650 PCAR (Annual Avg)'!W582,'650 PCAR (Annual Avg)'!W615,'650 PCAR (Annual Avg)'!W648,'650 PCAR (Annual Avg)'!W681,'650 PCAR (Annual Avg)'!W714,'650 PCAR (Annual Avg)'!W747,'650 PCAR (Annual Avg)'!W780,'650 PCAR (Annual Avg)'!W813,'650 PCAR (Annual Avg)'!W846,'650 PCAR (Annual Avg)'!W879,'650 PCAR (Annual Avg)'!W912,'650 PCAR (Annual Avg)'!W945,'650 PCAR (Annual Avg)'!W978,'650 PCAR (Annual Avg)'!W1011,'650 PCAR (Annual Avg)'!W1044,'650 PCAR (Annual Avg)'!W1077,'650 PCAR (Annual Avg)'!W1110,'650 PCAR (Annual Avg)'!W1143,'650 PCAR (Annual Avg)'!W1176),"")</f>
        <v>76.433739475108325</v>
      </c>
      <c r="X11" s="7">
        <f>IFERROR(AVERAGE('650 PCAR (Annual Avg)'!X21,'650 PCAR (Annual Avg)'!X54,'650 PCAR (Annual Avg)'!X87,'650 PCAR (Annual Avg)'!X120,'650 PCAR (Annual Avg)'!X153,'650 PCAR (Annual Avg)'!X186,'650 PCAR (Annual Avg)'!X219,'650 PCAR (Annual Avg)'!X252,'650 PCAR (Annual Avg)'!X285,'650 PCAR (Annual Avg)'!X318,'650 PCAR (Annual Avg)'!X351,'650 PCAR (Annual Avg)'!X384,'650 PCAR (Annual Avg)'!X417,'650 PCAR (Annual Avg)'!X450,'650 PCAR (Annual Avg)'!X483,'650 PCAR (Annual Avg)'!X516,'650 PCAR (Annual Avg)'!X549,'650 PCAR (Annual Avg)'!X582,'650 PCAR (Annual Avg)'!X615,'650 PCAR (Annual Avg)'!X648,'650 PCAR (Annual Avg)'!X681,'650 PCAR (Annual Avg)'!X714,'650 PCAR (Annual Avg)'!X747,'650 PCAR (Annual Avg)'!X780,'650 PCAR (Annual Avg)'!X813,'650 PCAR (Annual Avg)'!X846,'650 PCAR (Annual Avg)'!X879,'650 PCAR (Annual Avg)'!X912,'650 PCAR (Annual Avg)'!X945,'650 PCAR (Annual Avg)'!X978,'650 PCAR (Annual Avg)'!X1011,'650 PCAR (Annual Avg)'!X1044,'650 PCAR (Annual Avg)'!X1077,'650 PCAR (Annual Avg)'!X1110,'650 PCAR (Annual Avg)'!X1143,'650 PCAR (Annual Avg)'!X1176),"")</f>
        <v>83.056525166130825</v>
      </c>
      <c r="Y11" s="7">
        <f>IFERROR(AVERAGE('650 PCAR (Annual Avg)'!Y21,'650 PCAR (Annual Avg)'!Y54,'650 PCAR (Annual Avg)'!Y87,'650 PCAR (Annual Avg)'!Y120,'650 PCAR (Annual Avg)'!Y153,'650 PCAR (Annual Avg)'!Y186,'650 PCAR (Annual Avg)'!Y219,'650 PCAR (Annual Avg)'!Y252,'650 PCAR (Annual Avg)'!Y285,'650 PCAR (Annual Avg)'!Y318,'650 PCAR (Annual Avg)'!Y351,'650 PCAR (Annual Avg)'!Y384,'650 PCAR (Annual Avg)'!Y417,'650 PCAR (Annual Avg)'!Y450,'650 PCAR (Annual Avg)'!Y483,'650 PCAR (Annual Avg)'!Y516,'650 PCAR (Annual Avg)'!Y549,'650 PCAR (Annual Avg)'!Y582,'650 PCAR (Annual Avg)'!Y615,'650 PCAR (Annual Avg)'!Y648,'650 PCAR (Annual Avg)'!Y681,'650 PCAR (Annual Avg)'!Y714,'650 PCAR (Annual Avg)'!Y747,'650 PCAR (Annual Avg)'!Y780,'650 PCAR (Annual Avg)'!Y813,'650 PCAR (Annual Avg)'!Y846,'650 PCAR (Annual Avg)'!Y879,'650 PCAR (Annual Avg)'!Y912,'650 PCAR (Annual Avg)'!Y945,'650 PCAR (Annual Avg)'!Y978,'650 PCAR (Annual Avg)'!Y1011,'650 PCAR (Annual Avg)'!Y1044,'650 PCAR (Annual Avg)'!Y1077,'650 PCAR (Annual Avg)'!Y1110,'650 PCAR (Annual Avg)'!Y1143,'650 PCAR (Annual Avg)'!Y1176),"")</f>
        <v>66.994450418782861</v>
      </c>
      <c r="Z11" s="7">
        <f>IFERROR(AVERAGE('650 PCAR (Annual Avg)'!Z21,'650 PCAR (Annual Avg)'!Z54,'650 PCAR (Annual Avg)'!Z87,'650 PCAR (Annual Avg)'!Z120,'650 PCAR (Annual Avg)'!Z153,'650 PCAR (Annual Avg)'!Z186,'650 PCAR (Annual Avg)'!Z219,'650 PCAR (Annual Avg)'!Z252,'650 PCAR (Annual Avg)'!Z285,'650 PCAR (Annual Avg)'!Z318,'650 PCAR (Annual Avg)'!Z351,'650 PCAR (Annual Avg)'!Z384,'650 PCAR (Annual Avg)'!Z417,'650 PCAR (Annual Avg)'!Z450,'650 PCAR (Annual Avg)'!Z483,'650 PCAR (Annual Avg)'!Z516,'650 PCAR (Annual Avg)'!Z549,'650 PCAR (Annual Avg)'!Z582,'650 PCAR (Annual Avg)'!Z615,'650 PCAR (Annual Avg)'!Z648,'650 PCAR (Annual Avg)'!Z681,'650 PCAR (Annual Avg)'!Z714,'650 PCAR (Annual Avg)'!Z747,'650 PCAR (Annual Avg)'!Z780,'650 PCAR (Annual Avg)'!Z813,'650 PCAR (Annual Avg)'!Z846,'650 PCAR (Annual Avg)'!Z879,'650 PCAR (Annual Avg)'!Z912,'650 PCAR (Annual Avg)'!Z945,'650 PCAR (Annual Avg)'!Z978,'650 PCAR (Annual Avg)'!Z1011,'650 PCAR (Annual Avg)'!Z1044,'650 PCAR (Annual Avg)'!Z1077,'650 PCAR (Annual Avg)'!Z1110,'650 PCAR (Annual Avg)'!Z1143,'650 PCAR (Annual Avg)'!Z1176),"")</f>
        <v>26.391815534297585</v>
      </c>
      <c r="AA11" s="7">
        <f>IFERROR(AVERAGE('650 PCAR (Annual Avg)'!AA21,'650 PCAR (Annual Avg)'!AA54,'650 PCAR (Annual Avg)'!AA87,'650 PCAR (Annual Avg)'!AA120,'650 PCAR (Annual Avg)'!AA153,'650 PCAR (Annual Avg)'!AA186,'650 PCAR (Annual Avg)'!AA219,'650 PCAR (Annual Avg)'!AA252,'650 PCAR (Annual Avg)'!AA285,'650 PCAR (Annual Avg)'!AA318,'650 PCAR (Annual Avg)'!AA351,'650 PCAR (Annual Avg)'!AA384,'650 PCAR (Annual Avg)'!AA417,'650 PCAR (Annual Avg)'!AA450,'650 PCAR (Annual Avg)'!AA483,'650 PCAR (Annual Avg)'!AA516,'650 PCAR (Annual Avg)'!AA549,'650 PCAR (Annual Avg)'!AA582,'650 PCAR (Annual Avg)'!AA615,'650 PCAR (Annual Avg)'!AA648,'650 PCAR (Annual Avg)'!AA681,'650 PCAR (Annual Avg)'!AA714,'650 PCAR (Annual Avg)'!AA747,'650 PCAR (Annual Avg)'!AA780,'650 PCAR (Annual Avg)'!AA813,'650 PCAR (Annual Avg)'!AA846,'650 PCAR (Annual Avg)'!AA879,'650 PCAR (Annual Avg)'!AA912,'650 PCAR (Annual Avg)'!AA945,'650 PCAR (Annual Avg)'!AA978,'650 PCAR (Annual Avg)'!AA1011,'650 PCAR (Annual Avg)'!AA1044,'650 PCAR (Annual Avg)'!AA1077,'650 PCAR (Annual Avg)'!AA1110,'650 PCAR (Annual Avg)'!AA1143,'650 PCAR (Annual Avg)'!AA1176),"")</f>
        <v>11.872175444744645</v>
      </c>
      <c r="AB11" s="7">
        <f>IFERROR(AVERAGE('650 PCAR (Annual Avg)'!AB21,'650 PCAR (Annual Avg)'!AB54,'650 PCAR (Annual Avg)'!AB87,'650 PCAR (Annual Avg)'!AB120,'650 PCAR (Annual Avg)'!AB153,'650 PCAR (Annual Avg)'!AB186,'650 PCAR (Annual Avg)'!AB219,'650 PCAR (Annual Avg)'!AB252,'650 PCAR (Annual Avg)'!AB285,'650 PCAR (Annual Avg)'!AB318,'650 PCAR (Annual Avg)'!AB351,'650 PCAR (Annual Avg)'!AB384,'650 PCAR (Annual Avg)'!AB417,'650 PCAR (Annual Avg)'!AB450,'650 PCAR (Annual Avg)'!AB483,'650 PCAR (Annual Avg)'!AB516,'650 PCAR (Annual Avg)'!AB549,'650 PCAR (Annual Avg)'!AB582,'650 PCAR (Annual Avg)'!AB615,'650 PCAR (Annual Avg)'!AB648,'650 PCAR (Annual Avg)'!AB681,'650 PCAR (Annual Avg)'!AB714,'650 PCAR (Annual Avg)'!AB747,'650 PCAR (Annual Avg)'!AB780,'650 PCAR (Annual Avg)'!AB813,'650 PCAR (Annual Avg)'!AB846,'650 PCAR (Annual Avg)'!AB879,'650 PCAR (Annual Avg)'!AB912,'650 PCAR (Annual Avg)'!AB945,'650 PCAR (Annual Avg)'!AB978,'650 PCAR (Annual Avg)'!AB1011,'650 PCAR (Annual Avg)'!AB1044,'650 PCAR (Annual Avg)'!AB1077,'650 PCAR (Annual Avg)'!AB1110,'650 PCAR (Annual Avg)'!AB1143,'650 PCAR (Annual Avg)'!AB1176),"")</f>
        <v>7.3120891072302356</v>
      </c>
    </row>
    <row r="12" spans="1:29" x14ac:dyDescent="0.3">
      <c r="B12" s="76">
        <f>IFERROR(AVERAGE('650 PCAR (Annual Avg)'!B22,'650 PCAR (Annual Avg)'!B55,'650 PCAR (Annual Avg)'!B88,'650 PCAR (Annual Avg)'!B121,'650 PCAR (Annual Avg)'!B154,'650 PCAR (Annual Avg)'!B187,'650 PCAR (Annual Avg)'!B220,'650 PCAR (Annual Avg)'!B253,'650 PCAR (Annual Avg)'!B286,'650 PCAR (Annual Avg)'!B319,'650 PCAR (Annual Avg)'!B352,'650 PCAR (Annual Avg)'!B385,'650 PCAR (Annual Avg)'!B418,'650 PCAR (Annual Avg)'!B451,'650 PCAR (Annual Avg)'!B484,'650 PCAR (Annual Avg)'!B517,'650 PCAR (Annual Avg)'!B550,'650 PCAR (Annual Avg)'!B583,'650 PCAR (Annual Avg)'!B616,'650 PCAR (Annual Avg)'!B649,'650 PCAR (Annual Avg)'!B682,'650 PCAR (Annual Avg)'!B715,'650 PCAR (Annual Avg)'!B748,'650 PCAR (Annual Avg)'!B781,'650 PCAR (Annual Avg)'!B814,'650 PCAR (Annual Avg)'!B847,'650 PCAR (Annual Avg)'!B880,'650 PCAR (Annual Avg)'!B913,'650 PCAR (Annual Avg)'!B946,'650 PCAR (Annual Avg)'!B979,'650 PCAR (Annual Avg)'!B1012,'650 PCAR (Annual Avg)'!B1045,'650 PCAR (Annual Avg)'!B1078,'650 PCAR (Annual Avg)'!B1111,'650 PCAR (Annual Avg)'!B1144,'650 PCAR (Annual Avg)'!B1177),"")</f>
        <v>9</v>
      </c>
      <c r="C12" s="7">
        <f>IFERROR(AVERAGE('650 PCAR (Annual Avg)'!C22,'650 PCAR (Annual Avg)'!C55,'650 PCAR (Annual Avg)'!C88,'650 PCAR (Annual Avg)'!C121,'650 PCAR (Annual Avg)'!C154,'650 PCAR (Annual Avg)'!C187,'650 PCAR (Annual Avg)'!C220,'650 PCAR (Annual Avg)'!C253,'650 PCAR (Annual Avg)'!C286,'650 PCAR (Annual Avg)'!C319,'650 PCAR (Annual Avg)'!C352,'650 PCAR (Annual Avg)'!C385,'650 PCAR (Annual Avg)'!C418,'650 PCAR (Annual Avg)'!C451,'650 PCAR (Annual Avg)'!C484,'650 PCAR (Annual Avg)'!C517,'650 PCAR (Annual Avg)'!C550,'650 PCAR (Annual Avg)'!C583,'650 PCAR (Annual Avg)'!C616,'650 PCAR (Annual Avg)'!C649,'650 PCAR (Annual Avg)'!C682,'650 PCAR (Annual Avg)'!C715,'650 PCAR (Annual Avg)'!C748,'650 PCAR (Annual Avg)'!C781,'650 PCAR (Annual Avg)'!C814,'650 PCAR (Annual Avg)'!C847,'650 PCAR (Annual Avg)'!C880,'650 PCAR (Annual Avg)'!C913,'650 PCAR (Annual Avg)'!C946,'650 PCAR (Annual Avg)'!C979,'650 PCAR (Annual Avg)'!C1012,'650 PCAR (Annual Avg)'!C1045,'650 PCAR (Annual Avg)'!C1078,'650 PCAR (Annual Avg)'!C1111,'650 PCAR (Annual Avg)'!C1144,'650 PCAR (Annual Avg)'!C1177),"")</f>
        <v>5.9975555555555555</v>
      </c>
      <c r="D12" s="7">
        <f>IFERROR(AVERAGE('650 PCAR (Annual Avg)'!D22,'650 PCAR (Annual Avg)'!D55,'650 PCAR (Annual Avg)'!D88,'650 PCAR (Annual Avg)'!D121,'650 PCAR (Annual Avg)'!D154,'650 PCAR (Annual Avg)'!D187,'650 PCAR (Annual Avg)'!D220,'650 PCAR (Annual Avg)'!D253,'650 PCAR (Annual Avg)'!D286,'650 PCAR (Annual Avg)'!D319,'650 PCAR (Annual Avg)'!D352,'650 PCAR (Annual Avg)'!D385,'650 PCAR (Annual Avg)'!D418,'650 PCAR (Annual Avg)'!D451,'650 PCAR (Annual Avg)'!D484,'650 PCAR (Annual Avg)'!D517,'650 PCAR (Annual Avg)'!D550,'650 PCAR (Annual Avg)'!D583,'650 PCAR (Annual Avg)'!D616,'650 PCAR (Annual Avg)'!D649,'650 PCAR (Annual Avg)'!D682,'650 PCAR (Annual Avg)'!D715,'650 PCAR (Annual Avg)'!D748,'650 PCAR (Annual Avg)'!D781,'650 PCAR (Annual Avg)'!D814,'650 PCAR (Annual Avg)'!D847,'650 PCAR (Annual Avg)'!D880,'650 PCAR (Annual Avg)'!D913,'650 PCAR (Annual Avg)'!D946,'650 PCAR (Annual Avg)'!D979,'650 PCAR (Annual Avg)'!D1012,'650 PCAR (Annual Avg)'!D1045,'650 PCAR (Annual Avg)'!D1078,'650 PCAR (Annual Avg)'!D1111,'650 PCAR (Annual Avg)'!D1144,'650 PCAR (Annual Avg)'!D1177),"")</f>
        <v>4.9950555555555569</v>
      </c>
      <c r="E12" s="7">
        <f>IFERROR(AVERAGE('650 PCAR (Annual Avg)'!E22,'650 PCAR (Annual Avg)'!E55,'650 PCAR (Annual Avg)'!E88,'650 PCAR (Annual Avg)'!E121,'650 PCAR (Annual Avg)'!E154,'650 PCAR (Annual Avg)'!E187,'650 PCAR (Annual Avg)'!E220,'650 PCAR (Annual Avg)'!E253,'650 PCAR (Annual Avg)'!E286,'650 PCAR (Annual Avg)'!E319,'650 PCAR (Annual Avg)'!E352,'650 PCAR (Annual Avg)'!E385,'650 PCAR (Annual Avg)'!E418,'650 PCAR (Annual Avg)'!E451,'650 PCAR (Annual Avg)'!E484,'650 PCAR (Annual Avg)'!E517,'650 PCAR (Annual Avg)'!E550,'650 PCAR (Annual Avg)'!E583,'650 PCAR (Annual Avg)'!E616,'650 PCAR (Annual Avg)'!E649,'650 PCAR (Annual Avg)'!E682,'650 PCAR (Annual Avg)'!E715,'650 PCAR (Annual Avg)'!E748,'650 PCAR (Annual Avg)'!E781,'650 PCAR (Annual Avg)'!E814,'650 PCAR (Annual Avg)'!E847,'650 PCAR (Annual Avg)'!E880,'650 PCAR (Annual Avg)'!E913,'650 PCAR (Annual Avg)'!E946,'650 PCAR (Annual Avg)'!E979,'650 PCAR (Annual Avg)'!E1012,'650 PCAR (Annual Avg)'!E1045,'650 PCAR (Annual Avg)'!E1078,'650 PCAR (Annual Avg)'!E1111,'650 PCAR (Annual Avg)'!E1144,'650 PCAR (Annual Avg)'!E1177),"")</f>
        <v>4.4921666666666669</v>
      </c>
      <c r="F12" s="7">
        <f>IFERROR(AVERAGE('650 PCAR (Annual Avg)'!F22,'650 PCAR (Annual Avg)'!F55,'650 PCAR (Annual Avg)'!F88,'650 PCAR (Annual Avg)'!F121,'650 PCAR (Annual Avg)'!F154,'650 PCAR (Annual Avg)'!F187,'650 PCAR (Annual Avg)'!F220,'650 PCAR (Annual Avg)'!F253,'650 PCAR (Annual Avg)'!F286,'650 PCAR (Annual Avg)'!F319,'650 PCAR (Annual Avg)'!F352,'650 PCAR (Annual Avg)'!F385,'650 PCAR (Annual Avg)'!F418,'650 PCAR (Annual Avg)'!F451,'650 PCAR (Annual Avg)'!F484,'650 PCAR (Annual Avg)'!F517,'650 PCAR (Annual Avg)'!F550,'650 PCAR (Annual Avg)'!F583,'650 PCAR (Annual Avg)'!F616,'650 PCAR (Annual Avg)'!F649,'650 PCAR (Annual Avg)'!F682,'650 PCAR (Annual Avg)'!F715,'650 PCAR (Annual Avg)'!F748,'650 PCAR (Annual Avg)'!F781,'650 PCAR (Annual Avg)'!F814,'650 PCAR (Annual Avg)'!F847,'650 PCAR (Annual Avg)'!F880,'650 PCAR (Annual Avg)'!F913,'650 PCAR (Annual Avg)'!F946,'650 PCAR (Annual Avg)'!F979,'650 PCAR (Annual Avg)'!F1012,'650 PCAR (Annual Avg)'!F1045,'650 PCAR (Annual Avg)'!F1078,'650 PCAR (Annual Avg)'!F1111,'650 PCAR (Annual Avg)'!F1144,'650 PCAR (Annual Avg)'!F1177),"")</f>
        <v>4.4615555555555559</v>
      </c>
      <c r="G12" s="7">
        <f>IFERROR(AVERAGE('650 PCAR (Annual Avg)'!G22,'650 PCAR (Annual Avg)'!G55,'650 PCAR (Annual Avg)'!G88,'650 PCAR (Annual Avg)'!G121,'650 PCAR (Annual Avg)'!G154,'650 PCAR (Annual Avg)'!G187,'650 PCAR (Annual Avg)'!G220,'650 PCAR (Annual Avg)'!G253,'650 PCAR (Annual Avg)'!G286,'650 PCAR (Annual Avg)'!G319,'650 PCAR (Annual Avg)'!G352,'650 PCAR (Annual Avg)'!G385,'650 PCAR (Annual Avg)'!G418,'650 PCAR (Annual Avg)'!G451,'650 PCAR (Annual Avg)'!G484,'650 PCAR (Annual Avg)'!G517,'650 PCAR (Annual Avg)'!G550,'650 PCAR (Annual Avg)'!G583,'650 PCAR (Annual Avg)'!G616,'650 PCAR (Annual Avg)'!G649,'650 PCAR (Annual Avg)'!G682,'650 PCAR (Annual Avg)'!G715,'650 PCAR (Annual Avg)'!G748,'650 PCAR (Annual Avg)'!G781,'650 PCAR (Annual Avg)'!G814,'650 PCAR (Annual Avg)'!G847,'650 PCAR (Annual Avg)'!G880,'650 PCAR (Annual Avg)'!G913,'650 PCAR (Annual Avg)'!G946,'650 PCAR (Annual Avg)'!G979,'650 PCAR (Annual Avg)'!G1012,'650 PCAR (Annual Avg)'!G1045,'650 PCAR (Annual Avg)'!G1078,'650 PCAR (Annual Avg)'!G1111,'650 PCAR (Annual Avg)'!G1144,'650 PCAR (Annual Avg)'!G1177),"")</f>
        <v>8.5763888888888893</v>
      </c>
      <c r="H12" s="7">
        <f>IFERROR(AVERAGE('650 PCAR (Annual Avg)'!H22,'650 PCAR (Annual Avg)'!H55,'650 PCAR (Annual Avg)'!H88,'650 PCAR (Annual Avg)'!H121,'650 PCAR (Annual Avg)'!H154,'650 PCAR (Annual Avg)'!H187,'650 PCAR (Annual Avg)'!H220,'650 PCAR (Annual Avg)'!H253,'650 PCAR (Annual Avg)'!H286,'650 PCAR (Annual Avg)'!H319,'650 PCAR (Annual Avg)'!H352,'650 PCAR (Annual Avg)'!H385,'650 PCAR (Annual Avg)'!H418,'650 PCAR (Annual Avg)'!H451,'650 PCAR (Annual Avg)'!H484,'650 PCAR (Annual Avg)'!H517,'650 PCAR (Annual Avg)'!H550,'650 PCAR (Annual Avg)'!H583,'650 PCAR (Annual Avg)'!H616,'650 PCAR (Annual Avg)'!H649,'650 PCAR (Annual Avg)'!H682,'650 PCAR (Annual Avg)'!H715,'650 PCAR (Annual Avg)'!H748,'650 PCAR (Annual Avg)'!H781,'650 PCAR (Annual Avg)'!H814,'650 PCAR (Annual Avg)'!H847,'650 PCAR (Annual Avg)'!H880,'650 PCAR (Annual Avg)'!H913,'650 PCAR (Annual Avg)'!H946,'650 PCAR (Annual Avg)'!H979,'650 PCAR (Annual Avg)'!H1012,'650 PCAR (Annual Avg)'!H1045,'650 PCAR (Annual Avg)'!H1078,'650 PCAR (Annual Avg)'!H1111,'650 PCAR (Annual Avg)'!H1144,'650 PCAR (Annual Avg)'!H1177),"")</f>
        <v>17.831944444444442</v>
      </c>
      <c r="I12" s="7">
        <f>IFERROR(AVERAGE('650 PCAR (Annual Avg)'!I22,'650 PCAR (Annual Avg)'!I55,'650 PCAR (Annual Avg)'!I88,'650 PCAR (Annual Avg)'!I121,'650 PCAR (Annual Avg)'!I154,'650 PCAR (Annual Avg)'!I187,'650 PCAR (Annual Avg)'!I220,'650 PCAR (Annual Avg)'!I253,'650 PCAR (Annual Avg)'!I286,'650 PCAR (Annual Avg)'!I319,'650 PCAR (Annual Avg)'!I352,'650 PCAR (Annual Avg)'!I385,'650 PCAR (Annual Avg)'!I418,'650 PCAR (Annual Avg)'!I451,'650 PCAR (Annual Avg)'!I484,'650 PCAR (Annual Avg)'!I517,'650 PCAR (Annual Avg)'!I550,'650 PCAR (Annual Avg)'!I583,'650 PCAR (Annual Avg)'!I616,'650 PCAR (Annual Avg)'!I649,'650 PCAR (Annual Avg)'!I682,'650 PCAR (Annual Avg)'!I715,'650 PCAR (Annual Avg)'!I748,'650 PCAR (Annual Avg)'!I781,'650 PCAR (Annual Avg)'!I814,'650 PCAR (Annual Avg)'!I847,'650 PCAR (Annual Avg)'!I880,'650 PCAR (Annual Avg)'!I913,'650 PCAR (Annual Avg)'!I946,'650 PCAR (Annual Avg)'!I979,'650 PCAR (Annual Avg)'!I1012,'650 PCAR (Annual Avg)'!I1045,'650 PCAR (Annual Avg)'!I1078,'650 PCAR (Annual Avg)'!I1111,'650 PCAR (Annual Avg)'!I1144,'650 PCAR (Annual Avg)'!I1177),"")</f>
        <v>73.850000000000023</v>
      </c>
      <c r="J12" s="7">
        <f>IFERROR(AVERAGE('650 PCAR (Annual Avg)'!J22,'650 PCAR (Annual Avg)'!J55,'650 PCAR (Annual Avg)'!J88,'650 PCAR (Annual Avg)'!J121,'650 PCAR (Annual Avg)'!J154,'650 PCAR (Annual Avg)'!J187,'650 PCAR (Annual Avg)'!J220,'650 PCAR (Annual Avg)'!J253,'650 PCAR (Annual Avg)'!J286,'650 PCAR (Annual Avg)'!J319,'650 PCAR (Annual Avg)'!J352,'650 PCAR (Annual Avg)'!J385,'650 PCAR (Annual Avg)'!J418,'650 PCAR (Annual Avg)'!J451,'650 PCAR (Annual Avg)'!J484,'650 PCAR (Annual Avg)'!J517,'650 PCAR (Annual Avg)'!J550,'650 PCAR (Annual Avg)'!J583,'650 PCAR (Annual Avg)'!J616,'650 PCAR (Annual Avg)'!J649,'650 PCAR (Annual Avg)'!J682,'650 PCAR (Annual Avg)'!J715,'650 PCAR (Annual Avg)'!J748,'650 PCAR (Annual Avg)'!J781,'650 PCAR (Annual Avg)'!J814,'650 PCAR (Annual Avg)'!J847,'650 PCAR (Annual Avg)'!J880,'650 PCAR (Annual Avg)'!J913,'650 PCAR (Annual Avg)'!J946,'650 PCAR (Annual Avg)'!J979,'650 PCAR (Annual Avg)'!J1012,'650 PCAR (Annual Avg)'!J1045,'650 PCAR (Annual Avg)'!J1078,'650 PCAR (Annual Avg)'!J1111,'650 PCAR (Annual Avg)'!J1144,'650 PCAR (Annual Avg)'!J1177),"")</f>
        <v>87.847222222222229</v>
      </c>
      <c r="K12" s="7">
        <f>IFERROR(AVERAGE('650 PCAR (Annual Avg)'!K22,'650 PCAR (Annual Avg)'!K55,'650 PCAR (Annual Avg)'!K88,'650 PCAR (Annual Avg)'!K121,'650 PCAR (Annual Avg)'!K154,'650 PCAR (Annual Avg)'!K187,'650 PCAR (Annual Avg)'!K220,'650 PCAR (Annual Avg)'!K253,'650 PCAR (Annual Avg)'!K286,'650 PCAR (Annual Avg)'!K319,'650 PCAR (Annual Avg)'!K352,'650 PCAR (Annual Avg)'!K385,'650 PCAR (Annual Avg)'!K418,'650 PCAR (Annual Avg)'!K451,'650 PCAR (Annual Avg)'!K484,'650 PCAR (Annual Avg)'!K517,'650 PCAR (Annual Avg)'!K550,'650 PCAR (Annual Avg)'!K583,'650 PCAR (Annual Avg)'!K616,'650 PCAR (Annual Avg)'!K649,'650 PCAR (Annual Avg)'!K682,'650 PCAR (Annual Avg)'!K715,'650 PCAR (Annual Avg)'!K748,'650 PCAR (Annual Avg)'!K781,'650 PCAR (Annual Avg)'!K814,'650 PCAR (Annual Avg)'!K847,'650 PCAR (Annual Avg)'!K880,'650 PCAR (Annual Avg)'!K913,'650 PCAR (Annual Avg)'!K946,'650 PCAR (Annual Avg)'!K979,'650 PCAR (Annual Avg)'!K1012,'650 PCAR (Annual Avg)'!K1045,'650 PCAR (Annual Avg)'!K1078,'650 PCAR (Annual Avg)'!K1111,'650 PCAR (Annual Avg)'!K1144,'650 PCAR (Annual Avg)'!K1177),"")</f>
        <v>59.561111111111117</v>
      </c>
      <c r="L12" s="7">
        <f>IFERROR(AVERAGE('650 PCAR (Annual Avg)'!L22,'650 PCAR (Annual Avg)'!L55,'650 PCAR (Annual Avg)'!L88,'650 PCAR (Annual Avg)'!L121,'650 PCAR (Annual Avg)'!L154,'650 PCAR (Annual Avg)'!L187,'650 PCAR (Annual Avg)'!L220,'650 PCAR (Annual Avg)'!L253,'650 PCAR (Annual Avg)'!L286,'650 PCAR (Annual Avg)'!L319,'650 PCAR (Annual Avg)'!L352,'650 PCAR (Annual Avg)'!L385,'650 PCAR (Annual Avg)'!L418,'650 PCAR (Annual Avg)'!L451,'650 PCAR (Annual Avg)'!L484,'650 PCAR (Annual Avg)'!L517,'650 PCAR (Annual Avg)'!L550,'650 PCAR (Annual Avg)'!L583,'650 PCAR (Annual Avg)'!L616,'650 PCAR (Annual Avg)'!L649,'650 PCAR (Annual Avg)'!L682,'650 PCAR (Annual Avg)'!L715,'650 PCAR (Annual Avg)'!L748,'650 PCAR (Annual Avg)'!L781,'650 PCAR (Annual Avg)'!L814,'650 PCAR (Annual Avg)'!L847,'650 PCAR (Annual Avg)'!L880,'650 PCAR (Annual Avg)'!L913,'650 PCAR (Annual Avg)'!L946,'650 PCAR (Annual Avg)'!L979,'650 PCAR (Annual Avg)'!L1012,'650 PCAR (Annual Avg)'!L1045,'650 PCAR (Annual Avg)'!L1078,'650 PCAR (Annual Avg)'!L1111,'650 PCAR (Annual Avg)'!L1144,'650 PCAR (Annual Avg)'!L1177),"")</f>
        <v>29.27524444444445</v>
      </c>
      <c r="M12" s="7">
        <f>IFERROR(AVERAGE('650 PCAR (Annual Avg)'!M22,'650 PCAR (Annual Avg)'!M55,'650 PCAR (Annual Avg)'!M88,'650 PCAR (Annual Avg)'!M121,'650 PCAR (Annual Avg)'!M154,'650 PCAR (Annual Avg)'!M187,'650 PCAR (Annual Avg)'!M220,'650 PCAR (Annual Avg)'!M253,'650 PCAR (Annual Avg)'!M286,'650 PCAR (Annual Avg)'!M319,'650 PCAR (Annual Avg)'!M352,'650 PCAR (Annual Avg)'!M385,'650 PCAR (Annual Avg)'!M418,'650 PCAR (Annual Avg)'!M451,'650 PCAR (Annual Avg)'!M484,'650 PCAR (Annual Avg)'!M517,'650 PCAR (Annual Avg)'!M550,'650 PCAR (Annual Avg)'!M583,'650 PCAR (Annual Avg)'!M616,'650 PCAR (Annual Avg)'!M649,'650 PCAR (Annual Avg)'!M682,'650 PCAR (Annual Avg)'!M715,'650 PCAR (Annual Avg)'!M748,'650 PCAR (Annual Avg)'!M781,'650 PCAR (Annual Avg)'!M814,'650 PCAR (Annual Avg)'!M847,'650 PCAR (Annual Avg)'!M880,'650 PCAR (Annual Avg)'!M913,'650 PCAR (Annual Avg)'!M946,'650 PCAR (Annual Avg)'!M979,'650 PCAR (Annual Avg)'!M1012,'650 PCAR (Annual Avg)'!M1045,'650 PCAR (Annual Avg)'!M1078,'650 PCAR (Annual Avg)'!M1111,'650 PCAR (Annual Avg)'!M1144,'650 PCAR (Annual Avg)'!M1177),"")</f>
        <v>13.421399999999998</v>
      </c>
      <c r="N12" s="7">
        <f>IFERROR(AVERAGE('650 PCAR (Annual Avg)'!N22,'650 PCAR (Annual Avg)'!N55,'650 PCAR (Annual Avg)'!N88,'650 PCAR (Annual Avg)'!N121,'650 PCAR (Annual Avg)'!N154,'650 PCAR (Annual Avg)'!N187,'650 PCAR (Annual Avg)'!N220,'650 PCAR (Annual Avg)'!N253,'650 PCAR (Annual Avg)'!N286,'650 PCAR (Annual Avg)'!N319,'650 PCAR (Annual Avg)'!N352,'650 PCAR (Annual Avg)'!N385,'650 PCAR (Annual Avg)'!N418,'650 PCAR (Annual Avg)'!N451,'650 PCAR (Annual Avg)'!N484,'650 PCAR (Annual Avg)'!N517,'650 PCAR (Annual Avg)'!N550,'650 PCAR (Annual Avg)'!N583,'650 PCAR (Annual Avg)'!N616,'650 PCAR (Annual Avg)'!N649,'650 PCAR (Annual Avg)'!N682,'650 PCAR (Annual Avg)'!N715,'650 PCAR (Annual Avg)'!N748,'650 PCAR (Annual Avg)'!N781,'650 PCAR (Annual Avg)'!N814,'650 PCAR (Annual Avg)'!N847,'650 PCAR (Annual Avg)'!N880,'650 PCAR (Annual Avg)'!N913,'650 PCAR (Annual Avg)'!N946,'650 PCAR (Annual Avg)'!N979,'650 PCAR (Annual Avg)'!N1012,'650 PCAR (Annual Avg)'!N1045,'650 PCAR (Annual Avg)'!N1078,'650 PCAR (Annual Avg)'!N1111,'650 PCAR (Annual Avg)'!N1144,'650 PCAR (Annual Avg)'!N1177),"")</f>
        <v>8.3100555555555573</v>
      </c>
      <c r="O12" s="7"/>
      <c r="P12" s="76">
        <f>IFERROR(AVERAGE('650 PCAR (Annual Avg)'!P22,'650 PCAR (Annual Avg)'!P55,'650 PCAR (Annual Avg)'!P88,'650 PCAR (Annual Avg)'!P121,'650 PCAR (Annual Avg)'!P154,'650 PCAR (Annual Avg)'!P187,'650 PCAR (Annual Avg)'!P220,'650 PCAR (Annual Avg)'!P253,'650 PCAR (Annual Avg)'!P286,'650 PCAR (Annual Avg)'!P319,'650 PCAR (Annual Avg)'!P352,'650 PCAR (Annual Avg)'!P385,'650 PCAR (Annual Avg)'!P418,'650 PCAR (Annual Avg)'!P451,'650 PCAR (Annual Avg)'!P484,'650 PCAR (Annual Avg)'!P517,'650 PCAR (Annual Avg)'!P550,'650 PCAR (Annual Avg)'!P583,'650 PCAR (Annual Avg)'!P616,'650 PCAR (Annual Avg)'!P649,'650 PCAR (Annual Avg)'!P682,'650 PCAR (Annual Avg)'!P715,'650 PCAR (Annual Avg)'!P748,'650 PCAR (Annual Avg)'!P781,'650 PCAR (Annual Avg)'!P814,'650 PCAR (Annual Avg)'!P847,'650 PCAR (Annual Avg)'!P880,'650 PCAR (Annual Avg)'!P913,'650 PCAR (Annual Avg)'!P946,'650 PCAR (Annual Avg)'!P979,'650 PCAR (Annual Avg)'!P1012,'650 PCAR (Annual Avg)'!P1045,'650 PCAR (Annual Avg)'!P1078,'650 PCAR (Annual Avg)'!P1111,'650 PCAR (Annual Avg)'!P1144,'650 PCAR (Annual Avg)'!P1177),"")</f>
        <v>9</v>
      </c>
      <c r="Q12" s="7">
        <f>IFERROR(AVERAGE('650 PCAR (Annual Avg)'!Q22,'650 PCAR (Annual Avg)'!Q55,'650 PCAR (Annual Avg)'!Q88,'650 PCAR (Annual Avg)'!Q121,'650 PCAR (Annual Avg)'!Q154,'650 PCAR (Annual Avg)'!Q187,'650 PCAR (Annual Avg)'!Q220,'650 PCAR (Annual Avg)'!Q253,'650 PCAR (Annual Avg)'!Q286,'650 PCAR (Annual Avg)'!Q319,'650 PCAR (Annual Avg)'!Q352,'650 PCAR (Annual Avg)'!Q385,'650 PCAR (Annual Avg)'!Q418,'650 PCAR (Annual Avg)'!Q451,'650 PCAR (Annual Avg)'!Q484,'650 PCAR (Annual Avg)'!Q517,'650 PCAR (Annual Avg)'!Q550,'650 PCAR (Annual Avg)'!Q583,'650 PCAR (Annual Avg)'!Q616,'650 PCAR (Annual Avg)'!Q649,'650 PCAR (Annual Avg)'!Q682,'650 PCAR (Annual Avg)'!Q715,'650 PCAR (Annual Avg)'!Q748,'650 PCAR (Annual Avg)'!Q781,'650 PCAR (Annual Avg)'!Q814,'650 PCAR (Annual Avg)'!Q847,'650 PCAR (Annual Avg)'!Q880,'650 PCAR (Annual Avg)'!Q913,'650 PCAR (Annual Avg)'!Q946,'650 PCAR (Annual Avg)'!Q979,'650 PCAR (Annual Avg)'!Q1012,'650 PCAR (Annual Avg)'!Q1045,'650 PCAR (Annual Avg)'!Q1078,'650 PCAR (Annual Avg)'!Q1111,'650 PCAR (Annual Avg)'!Q1144,'650 PCAR (Annual Avg)'!Q1177),"")</f>
        <v>5.2378714436631828</v>
      </c>
      <c r="R12" s="7">
        <f>IFERROR(AVERAGE('650 PCAR (Annual Avg)'!R22,'650 PCAR (Annual Avg)'!R55,'650 PCAR (Annual Avg)'!R88,'650 PCAR (Annual Avg)'!R121,'650 PCAR (Annual Avg)'!R154,'650 PCAR (Annual Avg)'!R187,'650 PCAR (Annual Avg)'!R220,'650 PCAR (Annual Avg)'!R253,'650 PCAR (Annual Avg)'!R286,'650 PCAR (Annual Avg)'!R319,'650 PCAR (Annual Avg)'!R352,'650 PCAR (Annual Avg)'!R385,'650 PCAR (Annual Avg)'!R418,'650 PCAR (Annual Avg)'!R451,'650 PCAR (Annual Avg)'!R484,'650 PCAR (Annual Avg)'!R517,'650 PCAR (Annual Avg)'!R550,'650 PCAR (Annual Avg)'!R583,'650 PCAR (Annual Avg)'!R616,'650 PCAR (Annual Avg)'!R649,'650 PCAR (Annual Avg)'!R682,'650 PCAR (Annual Avg)'!R715,'650 PCAR (Annual Avg)'!R748,'650 PCAR (Annual Avg)'!R781,'650 PCAR (Annual Avg)'!R814,'650 PCAR (Annual Avg)'!R847,'650 PCAR (Annual Avg)'!R880,'650 PCAR (Annual Avg)'!R913,'650 PCAR (Annual Avg)'!R946,'650 PCAR (Annual Avg)'!R979,'650 PCAR (Annual Avg)'!R1012,'650 PCAR (Annual Avg)'!R1045,'650 PCAR (Annual Avg)'!R1078,'650 PCAR (Annual Avg)'!R1111,'650 PCAR (Annual Avg)'!R1144,'650 PCAR (Annual Avg)'!R1177),"")</f>
        <v>4.3623537308829556</v>
      </c>
      <c r="S12" s="7">
        <f>IFERROR(AVERAGE('650 PCAR (Annual Avg)'!S22,'650 PCAR (Annual Avg)'!S55,'650 PCAR (Annual Avg)'!S88,'650 PCAR (Annual Avg)'!S121,'650 PCAR (Annual Avg)'!S154,'650 PCAR (Annual Avg)'!S187,'650 PCAR (Annual Avg)'!S220,'650 PCAR (Annual Avg)'!S253,'650 PCAR (Annual Avg)'!S286,'650 PCAR (Annual Avg)'!S319,'650 PCAR (Annual Avg)'!S352,'650 PCAR (Annual Avg)'!S385,'650 PCAR (Annual Avg)'!S418,'650 PCAR (Annual Avg)'!S451,'650 PCAR (Annual Avg)'!S484,'650 PCAR (Annual Avg)'!S517,'650 PCAR (Annual Avg)'!S550,'650 PCAR (Annual Avg)'!S583,'650 PCAR (Annual Avg)'!S616,'650 PCAR (Annual Avg)'!S649,'650 PCAR (Annual Avg)'!S682,'650 PCAR (Annual Avg)'!S715,'650 PCAR (Annual Avg)'!S748,'650 PCAR (Annual Avg)'!S781,'650 PCAR (Annual Avg)'!S814,'650 PCAR (Annual Avg)'!S847,'650 PCAR (Annual Avg)'!S880,'650 PCAR (Annual Avg)'!S913,'650 PCAR (Annual Avg)'!S946,'650 PCAR (Annual Avg)'!S979,'650 PCAR (Annual Avg)'!S1012,'650 PCAR (Annual Avg)'!S1045,'650 PCAR (Annual Avg)'!S1078,'650 PCAR (Annual Avg)'!S1111,'650 PCAR (Annual Avg)'!S1144,'650 PCAR (Annual Avg)'!S1177),"")</f>
        <v>3.9231635764863588</v>
      </c>
      <c r="T12" s="7">
        <f>IFERROR(AVERAGE('650 PCAR (Annual Avg)'!T22,'650 PCAR (Annual Avg)'!T55,'650 PCAR (Annual Avg)'!T88,'650 PCAR (Annual Avg)'!T121,'650 PCAR (Annual Avg)'!T154,'650 PCAR (Annual Avg)'!T187,'650 PCAR (Annual Avg)'!T220,'650 PCAR (Annual Avg)'!T253,'650 PCAR (Annual Avg)'!T286,'650 PCAR (Annual Avg)'!T319,'650 PCAR (Annual Avg)'!T352,'650 PCAR (Annual Avg)'!T385,'650 PCAR (Annual Avg)'!T418,'650 PCAR (Annual Avg)'!T451,'650 PCAR (Annual Avg)'!T484,'650 PCAR (Annual Avg)'!T517,'650 PCAR (Annual Avg)'!T550,'650 PCAR (Annual Avg)'!T583,'650 PCAR (Annual Avg)'!T616,'650 PCAR (Annual Avg)'!T649,'650 PCAR (Annual Avg)'!T682,'650 PCAR (Annual Avg)'!T715,'650 PCAR (Annual Avg)'!T748,'650 PCAR (Annual Avg)'!T781,'650 PCAR (Annual Avg)'!T814,'650 PCAR (Annual Avg)'!T847,'650 PCAR (Annual Avg)'!T880,'650 PCAR (Annual Avg)'!T913,'650 PCAR (Annual Avg)'!T946,'650 PCAR (Annual Avg)'!T979,'650 PCAR (Annual Avg)'!T1012,'650 PCAR (Annual Avg)'!T1045,'650 PCAR (Annual Avg)'!T1078,'650 PCAR (Annual Avg)'!T1111,'650 PCAR (Annual Avg)'!T1144,'650 PCAR (Annual Avg)'!T1177),"")</f>
        <v>3.8964298408398133</v>
      </c>
      <c r="U12" s="7">
        <f>IFERROR(AVERAGE('650 PCAR (Annual Avg)'!U22,'650 PCAR (Annual Avg)'!U55,'650 PCAR (Annual Avg)'!U88,'650 PCAR (Annual Avg)'!U121,'650 PCAR (Annual Avg)'!U154,'650 PCAR (Annual Avg)'!U187,'650 PCAR (Annual Avg)'!U220,'650 PCAR (Annual Avg)'!U253,'650 PCAR (Annual Avg)'!U286,'650 PCAR (Annual Avg)'!U319,'650 PCAR (Annual Avg)'!U352,'650 PCAR (Annual Avg)'!U385,'650 PCAR (Annual Avg)'!U418,'650 PCAR (Annual Avg)'!U451,'650 PCAR (Annual Avg)'!U484,'650 PCAR (Annual Avg)'!U517,'650 PCAR (Annual Avg)'!U550,'650 PCAR (Annual Avg)'!U583,'650 PCAR (Annual Avg)'!U616,'650 PCAR (Annual Avg)'!U649,'650 PCAR (Annual Avg)'!U682,'650 PCAR (Annual Avg)'!U715,'650 PCAR (Annual Avg)'!U748,'650 PCAR (Annual Avg)'!U781,'650 PCAR (Annual Avg)'!U814,'650 PCAR (Annual Avg)'!U847,'650 PCAR (Annual Avg)'!U880,'650 PCAR (Annual Avg)'!U913,'650 PCAR (Annual Avg)'!U946,'650 PCAR (Annual Avg)'!U979,'650 PCAR (Annual Avg)'!U1012,'650 PCAR (Annual Avg)'!U1045,'650 PCAR (Annual Avg)'!U1078,'650 PCAR (Annual Avg)'!U1111,'650 PCAR (Annual Avg)'!U1144,'650 PCAR (Annual Avg)'!U1177),"")</f>
        <v>7.4900552457992484</v>
      </c>
      <c r="V12" s="7">
        <f>IFERROR(AVERAGE('650 PCAR (Annual Avg)'!V22,'650 PCAR (Annual Avg)'!V55,'650 PCAR (Annual Avg)'!V88,'650 PCAR (Annual Avg)'!V121,'650 PCAR (Annual Avg)'!V154,'650 PCAR (Annual Avg)'!V187,'650 PCAR (Annual Avg)'!V220,'650 PCAR (Annual Avg)'!V253,'650 PCAR (Annual Avg)'!V286,'650 PCAR (Annual Avg)'!V319,'650 PCAR (Annual Avg)'!V352,'650 PCAR (Annual Avg)'!V385,'650 PCAR (Annual Avg)'!V418,'650 PCAR (Annual Avg)'!V451,'650 PCAR (Annual Avg)'!V484,'650 PCAR (Annual Avg)'!V517,'650 PCAR (Annual Avg)'!V550,'650 PCAR (Annual Avg)'!V583,'650 PCAR (Annual Avg)'!V616,'650 PCAR (Annual Avg)'!V649,'650 PCAR (Annual Avg)'!V682,'650 PCAR (Annual Avg)'!V715,'650 PCAR (Annual Avg)'!V748,'650 PCAR (Annual Avg)'!V781,'650 PCAR (Annual Avg)'!V814,'650 PCAR (Annual Avg)'!V847,'650 PCAR (Annual Avg)'!V880,'650 PCAR (Annual Avg)'!V913,'650 PCAR (Annual Avg)'!V946,'650 PCAR (Annual Avg)'!V979,'650 PCAR (Annual Avg)'!V1012,'650 PCAR (Annual Avg)'!V1045,'650 PCAR (Annual Avg)'!V1078,'650 PCAR (Annual Avg)'!V1111,'650 PCAR (Annual Avg)'!V1144,'650 PCAR (Annual Avg)'!V1177),"")</f>
        <v>15.573250089201066</v>
      </c>
      <c r="W12" s="7">
        <f>IFERROR(AVERAGE('650 PCAR (Annual Avg)'!W22,'650 PCAR (Annual Avg)'!W55,'650 PCAR (Annual Avg)'!W88,'650 PCAR (Annual Avg)'!W121,'650 PCAR (Annual Avg)'!W154,'650 PCAR (Annual Avg)'!W187,'650 PCAR (Annual Avg)'!W220,'650 PCAR (Annual Avg)'!W253,'650 PCAR (Annual Avg)'!W286,'650 PCAR (Annual Avg)'!W319,'650 PCAR (Annual Avg)'!W352,'650 PCAR (Annual Avg)'!W385,'650 PCAR (Annual Avg)'!W418,'650 PCAR (Annual Avg)'!W451,'650 PCAR (Annual Avg)'!W484,'650 PCAR (Annual Avg)'!W517,'650 PCAR (Annual Avg)'!W550,'650 PCAR (Annual Avg)'!W583,'650 PCAR (Annual Avg)'!W616,'650 PCAR (Annual Avg)'!W649,'650 PCAR (Annual Avg)'!W682,'650 PCAR (Annual Avg)'!W715,'650 PCAR (Annual Avg)'!W748,'650 PCAR (Annual Avg)'!W781,'650 PCAR (Annual Avg)'!W814,'650 PCAR (Annual Avg)'!W847,'650 PCAR (Annual Avg)'!W880,'650 PCAR (Annual Avg)'!W913,'650 PCAR (Annual Avg)'!W946,'650 PCAR (Annual Avg)'!W979,'650 PCAR (Annual Avg)'!W1012,'650 PCAR (Annual Avg)'!W1045,'650 PCAR (Annual Avg)'!W1078,'650 PCAR (Annual Avg)'!W1111,'650 PCAR (Annual Avg)'!W1144,'650 PCAR (Annual Avg)'!W1177),"")</f>
        <v>64.495743729495999</v>
      </c>
      <c r="X12" s="7">
        <f>IFERROR(AVERAGE('650 PCAR (Annual Avg)'!X22,'650 PCAR (Annual Avg)'!X55,'650 PCAR (Annual Avg)'!X88,'650 PCAR (Annual Avg)'!X121,'650 PCAR (Annual Avg)'!X154,'650 PCAR (Annual Avg)'!X187,'650 PCAR (Annual Avg)'!X220,'650 PCAR (Annual Avg)'!X253,'650 PCAR (Annual Avg)'!X286,'650 PCAR (Annual Avg)'!X319,'650 PCAR (Annual Avg)'!X352,'650 PCAR (Annual Avg)'!X385,'650 PCAR (Annual Avg)'!X418,'650 PCAR (Annual Avg)'!X451,'650 PCAR (Annual Avg)'!X484,'650 PCAR (Annual Avg)'!X517,'650 PCAR (Annual Avg)'!X550,'650 PCAR (Annual Avg)'!X583,'650 PCAR (Annual Avg)'!X616,'650 PCAR (Annual Avg)'!X649,'650 PCAR (Annual Avg)'!X682,'650 PCAR (Annual Avg)'!X715,'650 PCAR (Annual Avg)'!X748,'650 PCAR (Annual Avg)'!X781,'650 PCAR (Annual Avg)'!X814,'650 PCAR (Annual Avg)'!X847,'650 PCAR (Annual Avg)'!X880,'650 PCAR (Annual Avg)'!X913,'650 PCAR (Annual Avg)'!X946,'650 PCAR (Annual Avg)'!X979,'650 PCAR (Annual Avg)'!X1012,'650 PCAR (Annual Avg)'!X1045,'650 PCAR (Annual Avg)'!X1078,'650 PCAR (Annual Avg)'!X1111,'650 PCAR (Annual Avg)'!X1144,'650 PCAR (Annual Avg)'!X1177),"")</f>
        <v>76.719999076405287</v>
      </c>
      <c r="Y12" s="7">
        <f>IFERROR(AVERAGE('650 PCAR (Annual Avg)'!Y22,'650 PCAR (Annual Avg)'!Y55,'650 PCAR (Annual Avg)'!Y88,'650 PCAR (Annual Avg)'!Y121,'650 PCAR (Annual Avg)'!Y154,'650 PCAR (Annual Avg)'!Y187,'650 PCAR (Annual Avg)'!Y220,'650 PCAR (Annual Avg)'!Y253,'650 PCAR (Annual Avg)'!Y286,'650 PCAR (Annual Avg)'!Y319,'650 PCAR (Annual Avg)'!Y352,'650 PCAR (Annual Avg)'!Y385,'650 PCAR (Annual Avg)'!Y418,'650 PCAR (Annual Avg)'!Y451,'650 PCAR (Annual Avg)'!Y484,'650 PCAR (Annual Avg)'!Y517,'650 PCAR (Annual Avg)'!Y550,'650 PCAR (Annual Avg)'!Y583,'650 PCAR (Annual Avg)'!Y616,'650 PCAR (Annual Avg)'!Y649,'650 PCAR (Annual Avg)'!Y682,'650 PCAR (Annual Avg)'!Y715,'650 PCAR (Annual Avg)'!Y748,'650 PCAR (Annual Avg)'!Y781,'650 PCAR (Annual Avg)'!Y814,'650 PCAR (Annual Avg)'!Y847,'650 PCAR (Annual Avg)'!Y880,'650 PCAR (Annual Avg)'!Y913,'650 PCAR (Annual Avg)'!Y946,'650 PCAR (Annual Avg)'!Y979,'650 PCAR (Annual Avg)'!Y1012,'650 PCAR (Annual Avg)'!Y1045,'650 PCAR (Annual Avg)'!Y1078,'650 PCAR (Annual Avg)'!Y1111,'650 PCAR (Annual Avg)'!Y1144,'650 PCAR (Annual Avg)'!Y1177),"")</f>
        <v>52.016765856008917</v>
      </c>
      <c r="Z12" s="7">
        <f>IFERROR(AVERAGE('650 PCAR (Annual Avg)'!Z22,'650 PCAR (Annual Avg)'!Z55,'650 PCAR (Annual Avg)'!Z88,'650 PCAR (Annual Avg)'!Z121,'650 PCAR (Annual Avg)'!Z154,'650 PCAR (Annual Avg)'!Z187,'650 PCAR (Annual Avg)'!Z220,'650 PCAR (Annual Avg)'!Z253,'650 PCAR (Annual Avg)'!Z286,'650 PCAR (Annual Avg)'!Z319,'650 PCAR (Annual Avg)'!Z352,'650 PCAR (Annual Avg)'!Z385,'650 PCAR (Annual Avg)'!Z418,'650 PCAR (Annual Avg)'!Z451,'650 PCAR (Annual Avg)'!Z484,'650 PCAR (Annual Avg)'!Z517,'650 PCAR (Annual Avg)'!Z550,'650 PCAR (Annual Avg)'!Z583,'650 PCAR (Annual Avg)'!Z616,'650 PCAR (Annual Avg)'!Z649,'650 PCAR (Annual Avg)'!Z682,'650 PCAR (Annual Avg)'!Z715,'650 PCAR (Annual Avg)'!Z748,'650 PCAR (Annual Avg)'!Z781,'650 PCAR (Annual Avg)'!Z814,'650 PCAR (Annual Avg)'!Z847,'650 PCAR (Annual Avg)'!Z880,'650 PCAR (Annual Avg)'!Z913,'650 PCAR (Annual Avg)'!Z946,'650 PCAR (Annual Avg)'!Z979,'650 PCAR (Annual Avg)'!Z1012,'650 PCAR (Annual Avg)'!Z1045,'650 PCAR (Annual Avg)'!Z1078,'650 PCAR (Annual Avg)'!Z1111,'650 PCAR (Annual Avg)'!Z1144,'650 PCAR (Annual Avg)'!Z1177),"")</f>
        <v>25.567077363672855</v>
      </c>
      <c r="AA12" s="7">
        <f>IFERROR(AVERAGE('650 PCAR (Annual Avg)'!AA22,'650 PCAR (Annual Avg)'!AA55,'650 PCAR (Annual Avg)'!AA88,'650 PCAR (Annual Avg)'!AA121,'650 PCAR (Annual Avg)'!AA154,'650 PCAR (Annual Avg)'!AA187,'650 PCAR (Annual Avg)'!AA220,'650 PCAR (Annual Avg)'!AA253,'650 PCAR (Annual Avg)'!AA286,'650 PCAR (Annual Avg)'!AA319,'650 PCAR (Annual Avg)'!AA352,'650 PCAR (Annual Avg)'!AA385,'650 PCAR (Annual Avg)'!AA418,'650 PCAR (Annual Avg)'!AA451,'650 PCAR (Annual Avg)'!AA484,'650 PCAR (Annual Avg)'!AA517,'650 PCAR (Annual Avg)'!AA550,'650 PCAR (Annual Avg)'!AA583,'650 PCAR (Annual Avg)'!AA616,'650 PCAR (Annual Avg)'!AA649,'650 PCAR (Annual Avg)'!AA682,'650 PCAR (Annual Avg)'!AA715,'650 PCAR (Annual Avg)'!AA748,'650 PCAR (Annual Avg)'!AA781,'650 PCAR (Annual Avg)'!AA814,'650 PCAR (Annual Avg)'!AA847,'650 PCAR (Annual Avg)'!AA880,'650 PCAR (Annual Avg)'!AA913,'650 PCAR (Annual Avg)'!AA946,'650 PCAR (Annual Avg)'!AA979,'650 PCAR (Annual Avg)'!AA1012,'650 PCAR (Annual Avg)'!AA1045,'650 PCAR (Annual Avg)'!AA1078,'650 PCAR (Annual Avg)'!AA1111,'650 PCAR (Annual Avg)'!AA1144,'650 PCAR (Annual Avg)'!AA1177),"")</f>
        <v>11.721370005295295</v>
      </c>
      <c r="AB12" s="7">
        <f>IFERROR(AVERAGE('650 PCAR (Annual Avg)'!AB22,'650 PCAR (Annual Avg)'!AB55,'650 PCAR (Annual Avg)'!AB88,'650 PCAR (Annual Avg)'!AB121,'650 PCAR (Annual Avg)'!AB154,'650 PCAR (Annual Avg)'!AB187,'650 PCAR (Annual Avg)'!AB220,'650 PCAR (Annual Avg)'!AB253,'650 PCAR (Annual Avg)'!AB286,'650 PCAR (Annual Avg)'!AB319,'650 PCAR (Annual Avg)'!AB352,'650 PCAR (Annual Avg)'!AB385,'650 PCAR (Annual Avg)'!AB418,'650 PCAR (Annual Avg)'!AB451,'650 PCAR (Annual Avg)'!AB484,'650 PCAR (Annual Avg)'!AB517,'650 PCAR (Annual Avg)'!AB550,'650 PCAR (Annual Avg)'!AB583,'650 PCAR (Annual Avg)'!AB616,'650 PCAR (Annual Avg)'!AB649,'650 PCAR (Annual Avg)'!AB682,'650 PCAR (Annual Avg)'!AB715,'650 PCAR (Annual Avg)'!AB748,'650 PCAR (Annual Avg)'!AB781,'650 PCAR (Annual Avg)'!AB814,'650 PCAR (Annual Avg)'!AB847,'650 PCAR (Annual Avg)'!AB880,'650 PCAR (Annual Avg)'!AB913,'650 PCAR (Annual Avg)'!AB946,'650 PCAR (Annual Avg)'!AB979,'650 PCAR (Annual Avg)'!AB1012,'650 PCAR (Annual Avg)'!AB1045,'650 PCAR (Annual Avg)'!AB1078,'650 PCAR (Annual Avg)'!AB1111,'650 PCAR (Annual Avg)'!AB1144,'650 PCAR (Annual Avg)'!AB1177),"")</f>
        <v>7.2574571901013627</v>
      </c>
    </row>
    <row r="13" spans="1:29" x14ac:dyDescent="0.3">
      <c r="B13" s="76">
        <f>IFERROR(AVERAGE('650 PCAR (Annual Avg)'!B23,'650 PCAR (Annual Avg)'!B56,'650 PCAR (Annual Avg)'!B89,'650 PCAR (Annual Avg)'!B122,'650 PCAR (Annual Avg)'!B155,'650 PCAR (Annual Avg)'!B188,'650 PCAR (Annual Avg)'!B221,'650 PCAR (Annual Avg)'!B254,'650 PCAR (Annual Avg)'!B287,'650 PCAR (Annual Avg)'!B320,'650 PCAR (Annual Avg)'!B353,'650 PCAR (Annual Avg)'!B386,'650 PCAR (Annual Avg)'!B419,'650 PCAR (Annual Avg)'!B452,'650 PCAR (Annual Avg)'!B485,'650 PCAR (Annual Avg)'!B518,'650 PCAR (Annual Avg)'!B551,'650 PCAR (Annual Avg)'!B584,'650 PCAR (Annual Avg)'!B617,'650 PCAR (Annual Avg)'!B650,'650 PCAR (Annual Avg)'!B683,'650 PCAR (Annual Avg)'!B716,'650 PCAR (Annual Avg)'!B749,'650 PCAR (Annual Avg)'!B782,'650 PCAR (Annual Avg)'!B815,'650 PCAR (Annual Avg)'!B848,'650 PCAR (Annual Avg)'!B881,'650 PCAR (Annual Avg)'!B914,'650 PCAR (Annual Avg)'!B947,'650 PCAR (Annual Avg)'!B980,'650 PCAR (Annual Avg)'!B1013,'650 PCAR (Annual Avg)'!B1046,'650 PCAR (Annual Avg)'!B1079,'650 PCAR (Annual Avg)'!B1112,'650 PCAR (Annual Avg)'!B1145,'650 PCAR (Annual Avg)'!B1178),"")</f>
        <v>10</v>
      </c>
      <c r="C13" s="7">
        <f>IFERROR(AVERAGE('650 PCAR (Annual Avg)'!C23,'650 PCAR (Annual Avg)'!C56,'650 PCAR (Annual Avg)'!C89,'650 PCAR (Annual Avg)'!C122,'650 PCAR (Annual Avg)'!C155,'650 PCAR (Annual Avg)'!C188,'650 PCAR (Annual Avg)'!C221,'650 PCAR (Annual Avg)'!C254,'650 PCAR (Annual Avg)'!C287,'650 PCAR (Annual Avg)'!C320,'650 PCAR (Annual Avg)'!C353,'650 PCAR (Annual Avg)'!C386,'650 PCAR (Annual Avg)'!C419,'650 PCAR (Annual Avg)'!C452,'650 PCAR (Annual Avg)'!C485,'650 PCAR (Annual Avg)'!C518,'650 PCAR (Annual Avg)'!C551,'650 PCAR (Annual Avg)'!C584,'650 PCAR (Annual Avg)'!C617,'650 PCAR (Annual Avg)'!C650,'650 PCAR (Annual Avg)'!C683,'650 PCAR (Annual Avg)'!C716,'650 PCAR (Annual Avg)'!C749,'650 PCAR (Annual Avg)'!C782,'650 PCAR (Annual Avg)'!C815,'650 PCAR (Annual Avg)'!C848,'650 PCAR (Annual Avg)'!C881,'650 PCAR (Annual Avg)'!C914,'650 PCAR (Annual Avg)'!C947,'650 PCAR (Annual Avg)'!C980,'650 PCAR (Annual Avg)'!C1013,'650 PCAR (Annual Avg)'!C1046,'650 PCAR (Annual Avg)'!C1079,'650 PCAR (Annual Avg)'!C1112,'650 PCAR (Annual Avg)'!C1145,'650 PCAR (Annual Avg)'!C1178),"")</f>
        <v>5.95211111111111</v>
      </c>
      <c r="D13" s="7">
        <f>IFERROR(AVERAGE('650 PCAR (Annual Avg)'!D23,'650 PCAR (Annual Avg)'!D56,'650 PCAR (Annual Avg)'!D89,'650 PCAR (Annual Avg)'!D122,'650 PCAR (Annual Avg)'!D155,'650 PCAR (Annual Avg)'!D188,'650 PCAR (Annual Avg)'!D221,'650 PCAR (Annual Avg)'!D254,'650 PCAR (Annual Avg)'!D287,'650 PCAR (Annual Avg)'!D320,'650 PCAR (Annual Avg)'!D353,'650 PCAR (Annual Avg)'!D386,'650 PCAR (Annual Avg)'!D419,'650 PCAR (Annual Avg)'!D452,'650 PCAR (Annual Avg)'!D485,'650 PCAR (Annual Avg)'!D518,'650 PCAR (Annual Avg)'!D551,'650 PCAR (Annual Avg)'!D584,'650 PCAR (Annual Avg)'!D617,'650 PCAR (Annual Avg)'!D650,'650 PCAR (Annual Avg)'!D683,'650 PCAR (Annual Avg)'!D716,'650 PCAR (Annual Avg)'!D749,'650 PCAR (Annual Avg)'!D782,'650 PCAR (Annual Avg)'!D815,'650 PCAR (Annual Avg)'!D848,'650 PCAR (Annual Avg)'!D881,'650 PCAR (Annual Avg)'!D914,'650 PCAR (Annual Avg)'!D947,'650 PCAR (Annual Avg)'!D980,'650 PCAR (Annual Avg)'!D1013,'650 PCAR (Annual Avg)'!D1046,'650 PCAR (Annual Avg)'!D1079,'650 PCAR (Annual Avg)'!D1112,'650 PCAR (Annual Avg)'!D1145,'650 PCAR (Annual Avg)'!D1178),"")</f>
        <v>5.009444444444445</v>
      </c>
      <c r="E13" s="7">
        <f>IFERROR(AVERAGE('650 PCAR (Annual Avg)'!E23,'650 PCAR (Annual Avg)'!E56,'650 PCAR (Annual Avg)'!E89,'650 PCAR (Annual Avg)'!E122,'650 PCAR (Annual Avg)'!E155,'650 PCAR (Annual Avg)'!E188,'650 PCAR (Annual Avg)'!E221,'650 PCAR (Annual Avg)'!E254,'650 PCAR (Annual Avg)'!E287,'650 PCAR (Annual Avg)'!E320,'650 PCAR (Annual Avg)'!E353,'650 PCAR (Annual Avg)'!E386,'650 PCAR (Annual Avg)'!E419,'650 PCAR (Annual Avg)'!E452,'650 PCAR (Annual Avg)'!E485,'650 PCAR (Annual Avg)'!E518,'650 PCAR (Annual Avg)'!E551,'650 PCAR (Annual Avg)'!E584,'650 PCAR (Annual Avg)'!E617,'650 PCAR (Annual Avg)'!E650,'650 PCAR (Annual Avg)'!E683,'650 PCAR (Annual Avg)'!E716,'650 PCAR (Annual Avg)'!E749,'650 PCAR (Annual Avg)'!E782,'650 PCAR (Annual Avg)'!E815,'650 PCAR (Annual Avg)'!E848,'650 PCAR (Annual Avg)'!E881,'650 PCAR (Annual Avg)'!E914,'650 PCAR (Annual Avg)'!E947,'650 PCAR (Annual Avg)'!E980,'650 PCAR (Annual Avg)'!E1013,'650 PCAR (Annual Avg)'!E1046,'650 PCAR (Annual Avg)'!E1079,'650 PCAR (Annual Avg)'!E1112,'650 PCAR (Annual Avg)'!E1145,'650 PCAR (Annual Avg)'!E1178),"")</f>
        <v>4.4987777777777778</v>
      </c>
      <c r="F13" s="7">
        <f>IFERROR(AVERAGE('650 PCAR (Annual Avg)'!F23,'650 PCAR (Annual Avg)'!F56,'650 PCAR (Annual Avg)'!F89,'650 PCAR (Annual Avg)'!F122,'650 PCAR (Annual Avg)'!F155,'650 PCAR (Annual Avg)'!F188,'650 PCAR (Annual Avg)'!F221,'650 PCAR (Annual Avg)'!F254,'650 PCAR (Annual Avg)'!F287,'650 PCAR (Annual Avg)'!F320,'650 PCAR (Annual Avg)'!F353,'650 PCAR (Annual Avg)'!F386,'650 PCAR (Annual Avg)'!F419,'650 PCAR (Annual Avg)'!F452,'650 PCAR (Annual Avg)'!F485,'650 PCAR (Annual Avg)'!F518,'650 PCAR (Annual Avg)'!F551,'650 PCAR (Annual Avg)'!F584,'650 PCAR (Annual Avg)'!F617,'650 PCAR (Annual Avg)'!F650,'650 PCAR (Annual Avg)'!F683,'650 PCAR (Annual Avg)'!F716,'650 PCAR (Annual Avg)'!F749,'650 PCAR (Annual Avg)'!F782,'650 PCAR (Annual Avg)'!F815,'650 PCAR (Annual Avg)'!F848,'650 PCAR (Annual Avg)'!F881,'650 PCAR (Annual Avg)'!F914,'650 PCAR (Annual Avg)'!F947,'650 PCAR (Annual Avg)'!F980,'650 PCAR (Annual Avg)'!F1013,'650 PCAR (Annual Avg)'!F1046,'650 PCAR (Annual Avg)'!F1079,'650 PCAR (Annual Avg)'!F1112,'650 PCAR (Annual Avg)'!F1145,'650 PCAR (Annual Avg)'!F1178),"")</f>
        <v>4.3649444444444452</v>
      </c>
      <c r="G13" s="7">
        <f>IFERROR(AVERAGE('650 PCAR (Annual Avg)'!G23,'650 PCAR (Annual Avg)'!G56,'650 PCAR (Annual Avg)'!G89,'650 PCAR (Annual Avg)'!G122,'650 PCAR (Annual Avg)'!G155,'650 PCAR (Annual Avg)'!G188,'650 PCAR (Annual Avg)'!G221,'650 PCAR (Annual Avg)'!G254,'650 PCAR (Annual Avg)'!G287,'650 PCAR (Annual Avg)'!G320,'650 PCAR (Annual Avg)'!G353,'650 PCAR (Annual Avg)'!G386,'650 PCAR (Annual Avg)'!G419,'650 PCAR (Annual Avg)'!G452,'650 PCAR (Annual Avg)'!G485,'650 PCAR (Annual Avg)'!G518,'650 PCAR (Annual Avg)'!G551,'650 PCAR (Annual Avg)'!G584,'650 PCAR (Annual Avg)'!G617,'650 PCAR (Annual Avg)'!G650,'650 PCAR (Annual Avg)'!G683,'650 PCAR (Annual Avg)'!G716,'650 PCAR (Annual Avg)'!G749,'650 PCAR (Annual Avg)'!G782,'650 PCAR (Annual Avg)'!G815,'650 PCAR (Annual Avg)'!G848,'650 PCAR (Annual Avg)'!G881,'650 PCAR (Annual Avg)'!G914,'650 PCAR (Annual Avg)'!G947,'650 PCAR (Annual Avg)'!G980,'650 PCAR (Annual Avg)'!G1013,'650 PCAR (Annual Avg)'!G1046,'650 PCAR (Annual Avg)'!G1079,'650 PCAR (Annual Avg)'!G1112,'650 PCAR (Annual Avg)'!G1145,'650 PCAR (Annual Avg)'!G1178),"")</f>
        <v>6.8508333333333358</v>
      </c>
      <c r="H13" s="7">
        <f>IFERROR(AVERAGE('650 PCAR (Annual Avg)'!H23,'650 PCAR (Annual Avg)'!H56,'650 PCAR (Annual Avg)'!H89,'650 PCAR (Annual Avg)'!H122,'650 PCAR (Annual Avg)'!H155,'650 PCAR (Annual Avg)'!H188,'650 PCAR (Annual Avg)'!H221,'650 PCAR (Annual Avg)'!H254,'650 PCAR (Annual Avg)'!H287,'650 PCAR (Annual Avg)'!H320,'650 PCAR (Annual Avg)'!H353,'650 PCAR (Annual Avg)'!H386,'650 PCAR (Annual Avg)'!H419,'650 PCAR (Annual Avg)'!H452,'650 PCAR (Annual Avg)'!H485,'650 PCAR (Annual Avg)'!H518,'650 PCAR (Annual Avg)'!H551,'650 PCAR (Annual Avg)'!H584,'650 PCAR (Annual Avg)'!H617,'650 PCAR (Annual Avg)'!H650,'650 PCAR (Annual Avg)'!H683,'650 PCAR (Annual Avg)'!H716,'650 PCAR (Annual Avg)'!H749,'650 PCAR (Annual Avg)'!H782,'650 PCAR (Annual Avg)'!H815,'650 PCAR (Annual Avg)'!H848,'650 PCAR (Annual Avg)'!H881,'650 PCAR (Annual Avg)'!H914,'650 PCAR (Annual Avg)'!H947,'650 PCAR (Annual Avg)'!H980,'650 PCAR (Annual Avg)'!H1013,'650 PCAR (Annual Avg)'!H1046,'650 PCAR (Annual Avg)'!H1079,'650 PCAR (Annual Avg)'!H1112,'650 PCAR (Annual Avg)'!H1145,'650 PCAR (Annual Avg)'!H1178),"")</f>
        <v>23.708888888888893</v>
      </c>
      <c r="I13" s="7">
        <f>IFERROR(AVERAGE('650 PCAR (Annual Avg)'!I23,'650 PCAR (Annual Avg)'!I56,'650 PCAR (Annual Avg)'!I89,'650 PCAR (Annual Avg)'!I122,'650 PCAR (Annual Avg)'!I155,'650 PCAR (Annual Avg)'!I188,'650 PCAR (Annual Avg)'!I221,'650 PCAR (Annual Avg)'!I254,'650 PCAR (Annual Avg)'!I287,'650 PCAR (Annual Avg)'!I320,'650 PCAR (Annual Avg)'!I353,'650 PCAR (Annual Avg)'!I386,'650 PCAR (Annual Avg)'!I419,'650 PCAR (Annual Avg)'!I452,'650 PCAR (Annual Avg)'!I485,'650 PCAR (Annual Avg)'!I518,'650 PCAR (Annual Avg)'!I551,'650 PCAR (Annual Avg)'!I584,'650 PCAR (Annual Avg)'!I617,'650 PCAR (Annual Avg)'!I650,'650 PCAR (Annual Avg)'!I683,'650 PCAR (Annual Avg)'!I716,'650 PCAR (Annual Avg)'!I749,'650 PCAR (Annual Avg)'!I782,'650 PCAR (Annual Avg)'!I815,'650 PCAR (Annual Avg)'!I848,'650 PCAR (Annual Avg)'!I881,'650 PCAR (Annual Avg)'!I914,'650 PCAR (Annual Avg)'!I947,'650 PCAR (Annual Avg)'!I980,'650 PCAR (Annual Avg)'!I1013,'650 PCAR (Annual Avg)'!I1046,'650 PCAR (Annual Avg)'!I1079,'650 PCAR (Annual Avg)'!I1112,'650 PCAR (Annual Avg)'!I1145,'650 PCAR (Annual Avg)'!I1178),"")</f>
        <v>90.080555555555549</v>
      </c>
      <c r="J13" s="7">
        <f>IFERROR(AVERAGE('650 PCAR (Annual Avg)'!J23,'650 PCAR (Annual Avg)'!J56,'650 PCAR (Annual Avg)'!J89,'650 PCAR (Annual Avg)'!J122,'650 PCAR (Annual Avg)'!J155,'650 PCAR (Annual Avg)'!J188,'650 PCAR (Annual Avg)'!J221,'650 PCAR (Annual Avg)'!J254,'650 PCAR (Annual Avg)'!J287,'650 PCAR (Annual Avg)'!J320,'650 PCAR (Annual Avg)'!J353,'650 PCAR (Annual Avg)'!J386,'650 PCAR (Annual Avg)'!J419,'650 PCAR (Annual Avg)'!J452,'650 PCAR (Annual Avg)'!J485,'650 PCAR (Annual Avg)'!J518,'650 PCAR (Annual Avg)'!J551,'650 PCAR (Annual Avg)'!J584,'650 PCAR (Annual Avg)'!J617,'650 PCAR (Annual Avg)'!J650,'650 PCAR (Annual Avg)'!J683,'650 PCAR (Annual Avg)'!J716,'650 PCAR (Annual Avg)'!J749,'650 PCAR (Annual Avg)'!J782,'650 PCAR (Annual Avg)'!J815,'650 PCAR (Annual Avg)'!J848,'650 PCAR (Annual Avg)'!J881,'650 PCAR (Annual Avg)'!J914,'650 PCAR (Annual Avg)'!J947,'650 PCAR (Annual Avg)'!J980,'650 PCAR (Annual Avg)'!J1013,'650 PCAR (Annual Avg)'!J1046,'650 PCAR (Annual Avg)'!J1079,'650 PCAR (Annual Avg)'!J1112,'650 PCAR (Annual Avg)'!J1145,'650 PCAR (Annual Avg)'!J1178),"")</f>
        <v>84.66944444444448</v>
      </c>
      <c r="K13" s="7">
        <f>IFERROR(AVERAGE('650 PCAR (Annual Avg)'!K23,'650 PCAR (Annual Avg)'!K56,'650 PCAR (Annual Avg)'!K89,'650 PCAR (Annual Avg)'!K122,'650 PCAR (Annual Avg)'!K155,'650 PCAR (Annual Avg)'!K188,'650 PCAR (Annual Avg)'!K221,'650 PCAR (Annual Avg)'!K254,'650 PCAR (Annual Avg)'!K287,'650 PCAR (Annual Avg)'!K320,'650 PCAR (Annual Avg)'!K353,'650 PCAR (Annual Avg)'!K386,'650 PCAR (Annual Avg)'!K419,'650 PCAR (Annual Avg)'!K452,'650 PCAR (Annual Avg)'!K485,'650 PCAR (Annual Avg)'!K518,'650 PCAR (Annual Avg)'!K551,'650 PCAR (Annual Avg)'!K584,'650 PCAR (Annual Avg)'!K617,'650 PCAR (Annual Avg)'!K650,'650 PCAR (Annual Avg)'!K683,'650 PCAR (Annual Avg)'!K716,'650 PCAR (Annual Avg)'!K749,'650 PCAR (Annual Avg)'!K782,'650 PCAR (Annual Avg)'!K815,'650 PCAR (Annual Avg)'!K848,'650 PCAR (Annual Avg)'!K881,'650 PCAR (Annual Avg)'!K914,'650 PCAR (Annual Avg)'!K947,'650 PCAR (Annual Avg)'!K980,'650 PCAR (Annual Avg)'!K1013,'650 PCAR (Annual Avg)'!K1046,'650 PCAR (Annual Avg)'!K1079,'650 PCAR (Annual Avg)'!K1112,'650 PCAR (Annual Avg)'!K1145,'650 PCAR (Annual Avg)'!K1178),"")</f>
        <v>56.230555555555561</v>
      </c>
      <c r="L13" s="7">
        <f>IFERROR(AVERAGE('650 PCAR (Annual Avg)'!L23,'650 PCAR (Annual Avg)'!L56,'650 PCAR (Annual Avg)'!L89,'650 PCAR (Annual Avg)'!L122,'650 PCAR (Annual Avg)'!L155,'650 PCAR (Annual Avg)'!L188,'650 PCAR (Annual Avg)'!L221,'650 PCAR (Annual Avg)'!L254,'650 PCAR (Annual Avg)'!L287,'650 PCAR (Annual Avg)'!L320,'650 PCAR (Annual Avg)'!L353,'650 PCAR (Annual Avg)'!L386,'650 PCAR (Annual Avg)'!L419,'650 PCAR (Annual Avg)'!L452,'650 PCAR (Annual Avg)'!L485,'650 PCAR (Annual Avg)'!L518,'650 PCAR (Annual Avg)'!L551,'650 PCAR (Annual Avg)'!L584,'650 PCAR (Annual Avg)'!L617,'650 PCAR (Annual Avg)'!L650,'650 PCAR (Annual Avg)'!L683,'650 PCAR (Annual Avg)'!L716,'650 PCAR (Annual Avg)'!L749,'650 PCAR (Annual Avg)'!L782,'650 PCAR (Annual Avg)'!L815,'650 PCAR (Annual Avg)'!L848,'650 PCAR (Annual Avg)'!L881,'650 PCAR (Annual Avg)'!L914,'650 PCAR (Annual Avg)'!L947,'650 PCAR (Annual Avg)'!L980,'650 PCAR (Annual Avg)'!L1013,'650 PCAR (Annual Avg)'!L1046,'650 PCAR (Annual Avg)'!L1079,'650 PCAR (Annual Avg)'!L1112,'650 PCAR (Annual Avg)'!L1145,'650 PCAR (Annual Avg)'!L1178),"")</f>
        <v>27.809244444444445</v>
      </c>
      <c r="M13" s="7">
        <f>IFERROR(AVERAGE('650 PCAR (Annual Avg)'!M23,'650 PCAR (Annual Avg)'!M56,'650 PCAR (Annual Avg)'!M89,'650 PCAR (Annual Avg)'!M122,'650 PCAR (Annual Avg)'!M155,'650 PCAR (Annual Avg)'!M188,'650 PCAR (Annual Avg)'!M221,'650 PCAR (Annual Avg)'!M254,'650 PCAR (Annual Avg)'!M287,'650 PCAR (Annual Avg)'!M320,'650 PCAR (Annual Avg)'!M353,'650 PCAR (Annual Avg)'!M386,'650 PCAR (Annual Avg)'!M419,'650 PCAR (Annual Avg)'!M452,'650 PCAR (Annual Avg)'!M485,'650 PCAR (Annual Avg)'!M518,'650 PCAR (Annual Avg)'!M551,'650 PCAR (Annual Avg)'!M584,'650 PCAR (Annual Avg)'!M617,'650 PCAR (Annual Avg)'!M650,'650 PCAR (Annual Avg)'!M683,'650 PCAR (Annual Avg)'!M716,'650 PCAR (Annual Avg)'!M749,'650 PCAR (Annual Avg)'!M782,'650 PCAR (Annual Avg)'!M815,'650 PCAR (Annual Avg)'!M848,'650 PCAR (Annual Avg)'!M881,'650 PCAR (Annual Avg)'!M914,'650 PCAR (Annual Avg)'!M947,'650 PCAR (Annual Avg)'!M980,'650 PCAR (Annual Avg)'!M1013,'650 PCAR (Annual Avg)'!M1046,'650 PCAR (Annual Avg)'!M1079,'650 PCAR (Annual Avg)'!M1112,'650 PCAR (Annual Avg)'!M1145,'650 PCAR (Annual Avg)'!M1178),"")</f>
        <v>13.746911111111112</v>
      </c>
      <c r="N13" s="7">
        <f>IFERROR(AVERAGE('650 PCAR (Annual Avg)'!N23,'650 PCAR (Annual Avg)'!N56,'650 PCAR (Annual Avg)'!N89,'650 PCAR (Annual Avg)'!N122,'650 PCAR (Annual Avg)'!N155,'650 PCAR (Annual Avg)'!N188,'650 PCAR (Annual Avg)'!N221,'650 PCAR (Annual Avg)'!N254,'650 PCAR (Annual Avg)'!N287,'650 PCAR (Annual Avg)'!N320,'650 PCAR (Annual Avg)'!N353,'650 PCAR (Annual Avg)'!N386,'650 PCAR (Annual Avg)'!N419,'650 PCAR (Annual Avg)'!N452,'650 PCAR (Annual Avg)'!N485,'650 PCAR (Annual Avg)'!N518,'650 PCAR (Annual Avg)'!N551,'650 PCAR (Annual Avg)'!N584,'650 PCAR (Annual Avg)'!N617,'650 PCAR (Annual Avg)'!N650,'650 PCAR (Annual Avg)'!N683,'650 PCAR (Annual Avg)'!N716,'650 PCAR (Annual Avg)'!N749,'650 PCAR (Annual Avg)'!N782,'650 PCAR (Annual Avg)'!N815,'650 PCAR (Annual Avg)'!N848,'650 PCAR (Annual Avg)'!N881,'650 PCAR (Annual Avg)'!N914,'650 PCAR (Annual Avg)'!N947,'650 PCAR (Annual Avg)'!N980,'650 PCAR (Annual Avg)'!N1013,'650 PCAR (Annual Avg)'!N1046,'650 PCAR (Annual Avg)'!N1079,'650 PCAR (Annual Avg)'!N1112,'650 PCAR (Annual Avg)'!N1145,'650 PCAR (Annual Avg)'!N1178),"")</f>
        <v>8.3349999999999973</v>
      </c>
      <c r="O13" s="7"/>
      <c r="P13" s="76">
        <f>IFERROR(AVERAGE('650 PCAR (Annual Avg)'!P23,'650 PCAR (Annual Avg)'!P56,'650 PCAR (Annual Avg)'!P89,'650 PCAR (Annual Avg)'!P122,'650 PCAR (Annual Avg)'!P155,'650 PCAR (Annual Avg)'!P188,'650 PCAR (Annual Avg)'!P221,'650 PCAR (Annual Avg)'!P254,'650 PCAR (Annual Avg)'!P287,'650 PCAR (Annual Avg)'!P320,'650 PCAR (Annual Avg)'!P353,'650 PCAR (Annual Avg)'!P386,'650 PCAR (Annual Avg)'!P419,'650 PCAR (Annual Avg)'!P452,'650 PCAR (Annual Avg)'!P485,'650 PCAR (Annual Avg)'!P518,'650 PCAR (Annual Avg)'!P551,'650 PCAR (Annual Avg)'!P584,'650 PCAR (Annual Avg)'!P617,'650 PCAR (Annual Avg)'!P650,'650 PCAR (Annual Avg)'!P683,'650 PCAR (Annual Avg)'!P716,'650 PCAR (Annual Avg)'!P749,'650 PCAR (Annual Avg)'!P782,'650 PCAR (Annual Avg)'!P815,'650 PCAR (Annual Avg)'!P848,'650 PCAR (Annual Avg)'!P881,'650 PCAR (Annual Avg)'!P914,'650 PCAR (Annual Avg)'!P947,'650 PCAR (Annual Avg)'!P980,'650 PCAR (Annual Avg)'!P1013,'650 PCAR (Annual Avg)'!P1046,'650 PCAR (Annual Avg)'!P1079,'650 PCAR (Annual Avg)'!P1112,'650 PCAR (Annual Avg)'!P1145,'650 PCAR (Annual Avg)'!P1178),"")</f>
        <v>10</v>
      </c>
      <c r="Q13" s="7">
        <f>IFERROR(AVERAGE('650 PCAR (Annual Avg)'!Q23,'650 PCAR (Annual Avg)'!Q56,'650 PCAR (Annual Avg)'!Q89,'650 PCAR (Annual Avg)'!Q122,'650 PCAR (Annual Avg)'!Q155,'650 PCAR (Annual Avg)'!Q188,'650 PCAR (Annual Avg)'!Q221,'650 PCAR (Annual Avg)'!Q254,'650 PCAR (Annual Avg)'!Q287,'650 PCAR (Annual Avg)'!Q320,'650 PCAR (Annual Avg)'!Q353,'650 PCAR (Annual Avg)'!Q386,'650 PCAR (Annual Avg)'!Q419,'650 PCAR (Annual Avg)'!Q452,'650 PCAR (Annual Avg)'!Q485,'650 PCAR (Annual Avg)'!Q518,'650 PCAR (Annual Avg)'!Q551,'650 PCAR (Annual Avg)'!Q584,'650 PCAR (Annual Avg)'!Q617,'650 PCAR (Annual Avg)'!Q650,'650 PCAR (Annual Avg)'!Q683,'650 PCAR (Annual Avg)'!Q716,'650 PCAR (Annual Avg)'!Q749,'650 PCAR (Annual Avg)'!Q782,'650 PCAR (Annual Avg)'!Q815,'650 PCAR (Annual Avg)'!Q848,'650 PCAR (Annual Avg)'!Q881,'650 PCAR (Annual Avg)'!Q914,'650 PCAR (Annual Avg)'!Q947,'650 PCAR (Annual Avg)'!Q980,'650 PCAR (Annual Avg)'!Q1013,'650 PCAR (Annual Avg)'!Q1046,'650 PCAR (Annual Avg)'!Q1079,'650 PCAR (Annual Avg)'!Q1112,'650 PCAR (Annual Avg)'!Q1145,'650 PCAR (Annual Avg)'!Q1178),"")</f>
        <v>5.1981832480935388</v>
      </c>
      <c r="R13" s="7">
        <f>IFERROR(AVERAGE('650 PCAR (Annual Avg)'!R23,'650 PCAR (Annual Avg)'!R56,'650 PCAR (Annual Avg)'!R89,'650 PCAR (Annual Avg)'!R122,'650 PCAR (Annual Avg)'!R155,'650 PCAR (Annual Avg)'!R188,'650 PCAR (Annual Avg)'!R221,'650 PCAR (Annual Avg)'!R254,'650 PCAR (Annual Avg)'!R287,'650 PCAR (Annual Avg)'!R320,'650 PCAR (Annual Avg)'!R353,'650 PCAR (Annual Avg)'!R386,'650 PCAR (Annual Avg)'!R419,'650 PCAR (Annual Avg)'!R452,'650 PCAR (Annual Avg)'!R485,'650 PCAR (Annual Avg)'!R518,'650 PCAR (Annual Avg)'!R551,'650 PCAR (Annual Avg)'!R584,'650 PCAR (Annual Avg)'!R617,'650 PCAR (Annual Avg)'!R650,'650 PCAR (Annual Avg)'!R683,'650 PCAR (Annual Avg)'!R716,'650 PCAR (Annual Avg)'!R749,'650 PCAR (Annual Avg)'!R782,'650 PCAR (Annual Avg)'!R815,'650 PCAR (Annual Avg)'!R848,'650 PCAR (Annual Avg)'!R881,'650 PCAR (Annual Avg)'!R914,'650 PCAR (Annual Avg)'!R947,'650 PCAR (Annual Avg)'!R980,'650 PCAR (Annual Avg)'!R1013,'650 PCAR (Annual Avg)'!R1046,'650 PCAR (Annual Avg)'!R1079,'650 PCAR (Annual Avg)'!R1112,'650 PCAR (Annual Avg)'!R1145,'650 PCAR (Annual Avg)'!R1178),"")</f>
        <v>4.3749200421941286</v>
      </c>
      <c r="S13" s="7">
        <f>IFERROR(AVERAGE('650 PCAR (Annual Avg)'!S23,'650 PCAR (Annual Avg)'!S56,'650 PCAR (Annual Avg)'!S89,'650 PCAR (Annual Avg)'!S122,'650 PCAR (Annual Avg)'!S155,'650 PCAR (Annual Avg)'!S188,'650 PCAR (Annual Avg)'!S221,'650 PCAR (Annual Avg)'!S254,'650 PCAR (Annual Avg)'!S287,'650 PCAR (Annual Avg)'!S320,'650 PCAR (Annual Avg)'!S353,'650 PCAR (Annual Avg)'!S386,'650 PCAR (Annual Avg)'!S419,'650 PCAR (Annual Avg)'!S452,'650 PCAR (Annual Avg)'!S485,'650 PCAR (Annual Avg)'!S518,'650 PCAR (Annual Avg)'!S551,'650 PCAR (Annual Avg)'!S584,'650 PCAR (Annual Avg)'!S617,'650 PCAR (Annual Avg)'!S650,'650 PCAR (Annual Avg)'!S683,'650 PCAR (Annual Avg)'!S716,'650 PCAR (Annual Avg)'!S749,'650 PCAR (Annual Avg)'!S782,'650 PCAR (Annual Avg)'!S815,'650 PCAR (Annual Avg)'!S848,'650 PCAR (Annual Avg)'!S881,'650 PCAR (Annual Avg)'!S914,'650 PCAR (Annual Avg)'!S947,'650 PCAR (Annual Avg)'!S980,'650 PCAR (Annual Avg)'!S1013,'650 PCAR (Annual Avg)'!S1046,'650 PCAR (Annual Avg)'!S1079,'650 PCAR (Annual Avg)'!S1112,'650 PCAR (Annual Avg)'!S1145,'650 PCAR (Annual Avg)'!S1178),"")</f>
        <v>3.9289372870887882</v>
      </c>
      <c r="T13" s="7">
        <f>IFERROR(AVERAGE('650 PCAR (Annual Avg)'!T23,'650 PCAR (Annual Avg)'!T56,'650 PCAR (Annual Avg)'!T89,'650 PCAR (Annual Avg)'!T122,'650 PCAR (Annual Avg)'!T155,'650 PCAR (Annual Avg)'!T188,'650 PCAR (Annual Avg)'!T221,'650 PCAR (Annual Avg)'!T254,'650 PCAR (Annual Avg)'!T287,'650 PCAR (Annual Avg)'!T320,'650 PCAR (Annual Avg)'!T353,'650 PCAR (Annual Avg)'!T386,'650 PCAR (Annual Avg)'!T419,'650 PCAR (Annual Avg)'!T452,'650 PCAR (Annual Avg)'!T485,'650 PCAR (Annual Avg)'!T518,'650 PCAR (Annual Avg)'!T551,'650 PCAR (Annual Avg)'!T584,'650 PCAR (Annual Avg)'!T617,'650 PCAR (Annual Avg)'!T650,'650 PCAR (Annual Avg)'!T683,'650 PCAR (Annual Avg)'!T716,'650 PCAR (Annual Avg)'!T749,'650 PCAR (Annual Avg)'!T782,'650 PCAR (Annual Avg)'!T815,'650 PCAR (Annual Avg)'!T848,'650 PCAR (Annual Avg)'!T881,'650 PCAR (Annual Avg)'!T914,'650 PCAR (Annual Avg)'!T947,'650 PCAR (Annual Avg)'!T980,'650 PCAR (Annual Avg)'!T1013,'650 PCAR (Annual Avg)'!T1046,'650 PCAR (Annual Avg)'!T1079,'650 PCAR (Annual Avg)'!T1112,'650 PCAR (Annual Avg)'!T1145,'650 PCAR (Annual Avg)'!T1178),"")</f>
        <v>3.8120560363219522</v>
      </c>
      <c r="U13" s="7">
        <f>IFERROR(AVERAGE('650 PCAR (Annual Avg)'!U23,'650 PCAR (Annual Avg)'!U56,'650 PCAR (Annual Avg)'!U89,'650 PCAR (Annual Avg)'!U122,'650 PCAR (Annual Avg)'!U155,'650 PCAR (Annual Avg)'!U188,'650 PCAR (Annual Avg)'!U221,'650 PCAR (Annual Avg)'!U254,'650 PCAR (Annual Avg)'!U287,'650 PCAR (Annual Avg)'!U320,'650 PCAR (Annual Avg)'!U353,'650 PCAR (Annual Avg)'!U386,'650 PCAR (Annual Avg)'!U419,'650 PCAR (Annual Avg)'!U452,'650 PCAR (Annual Avg)'!U485,'650 PCAR (Annual Avg)'!U518,'650 PCAR (Annual Avg)'!U551,'650 PCAR (Annual Avg)'!U584,'650 PCAR (Annual Avg)'!U617,'650 PCAR (Annual Avg)'!U650,'650 PCAR (Annual Avg)'!U683,'650 PCAR (Annual Avg)'!U716,'650 PCAR (Annual Avg)'!U749,'650 PCAR (Annual Avg)'!U782,'650 PCAR (Annual Avg)'!U815,'650 PCAR (Annual Avg)'!U848,'650 PCAR (Annual Avg)'!U881,'650 PCAR (Annual Avg)'!U914,'650 PCAR (Annual Avg)'!U947,'650 PCAR (Annual Avg)'!U980,'650 PCAR (Annual Avg)'!U1013,'650 PCAR (Annual Avg)'!U1046,'650 PCAR (Annual Avg)'!U1079,'650 PCAR (Annual Avg)'!U1112,'650 PCAR (Annual Avg)'!U1145,'650 PCAR (Annual Avg)'!U1178),"")</f>
        <v>5.9830682599885643</v>
      </c>
      <c r="V13" s="7">
        <f>IFERROR(AVERAGE('650 PCAR (Annual Avg)'!V23,'650 PCAR (Annual Avg)'!V56,'650 PCAR (Annual Avg)'!V89,'650 PCAR (Annual Avg)'!V122,'650 PCAR (Annual Avg)'!V155,'650 PCAR (Annual Avg)'!V188,'650 PCAR (Annual Avg)'!V221,'650 PCAR (Annual Avg)'!V254,'650 PCAR (Annual Avg)'!V287,'650 PCAR (Annual Avg)'!V320,'650 PCAR (Annual Avg)'!V353,'650 PCAR (Annual Avg)'!V386,'650 PCAR (Annual Avg)'!V419,'650 PCAR (Annual Avg)'!V452,'650 PCAR (Annual Avg)'!V485,'650 PCAR (Annual Avg)'!V518,'650 PCAR (Annual Avg)'!V551,'650 PCAR (Annual Avg)'!V584,'650 PCAR (Annual Avg)'!V617,'650 PCAR (Annual Avg)'!V650,'650 PCAR (Annual Avg)'!V683,'650 PCAR (Annual Avg)'!V716,'650 PCAR (Annual Avg)'!V749,'650 PCAR (Annual Avg)'!V782,'650 PCAR (Annual Avg)'!V815,'650 PCAR (Annual Avg)'!V848,'650 PCAR (Annual Avg)'!V881,'650 PCAR (Annual Avg)'!V914,'650 PCAR (Annual Avg)'!V947,'650 PCAR (Annual Avg)'!V980,'650 PCAR (Annual Avg)'!V1013,'650 PCAR (Annual Avg)'!V1046,'650 PCAR (Annual Avg)'!V1079,'650 PCAR (Annual Avg)'!V1112,'650 PCAR (Annual Avg)'!V1145,'650 PCAR (Annual Avg)'!V1178),"")</f>
        <v>20.705787703302271</v>
      </c>
      <c r="W13" s="7">
        <f>IFERROR(AVERAGE('650 PCAR (Annual Avg)'!W23,'650 PCAR (Annual Avg)'!W56,'650 PCAR (Annual Avg)'!W89,'650 PCAR (Annual Avg)'!W122,'650 PCAR (Annual Avg)'!W155,'650 PCAR (Annual Avg)'!W188,'650 PCAR (Annual Avg)'!W221,'650 PCAR (Annual Avg)'!W254,'650 PCAR (Annual Avg)'!W287,'650 PCAR (Annual Avg)'!W320,'650 PCAR (Annual Avg)'!W353,'650 PCAR (Annual Avg)'!W386,'650 PCAR (Annual Avg)'!W419,'650 PCAR (Annual Avg)'!W452,'650 PCAR (Annual Avg)'!W485,'650 PCAR (Annual Avg)'!W518,'650 PCAR (Annual Avg)'!W551,'650 PCAR (Annual Avg)'!W584,'650 PCAR (Annual Avg)'!W617,'650 PCAR (Annual Avg)'!W650,'650 PCAR (Annual Avg)'!W683,'650 PCAR (Annual Avg)'!W716,'650 PCAR (Annual Avg)'!W749,'650 PCAR (Annual Avg)'!W782,'650 PCAR (Annual Avg)'!W815,'650 PCAR (Annual Avg)'!W848,'650 PCAR (Annual Avg)'!W881,'650 PCAR (Annual Avg)'!W914,'650 PCAR (Annual Avg)'!W947,'650 PCAR (Annual Avg)'!W980,'650 PCAR (Annual Avg)'!W1013,'650 PCAR (Annual Avg)'!W1046,'650 PCAR (Annual Avg)'!W1079,'650 PCAR (Annual Avg)'!W1112,'650 PCAR (Annual Avg)'!W1145,'650 PCAR (Annual Avg)'!W1178),"")</f>
        <v>78.670445851343786</v>
      </c>
      <c r="X13" s="7">
        <f>IFERROR(AVERAGE('650 PCAR (Annual Avg)'!X23,'650 PCAR (Annual Avg)'!X56,'650 PCAR (Annual Avg)'!X89,'650 PCAR (Annual Avg)'!X122,'650 PCAR (Annual Avg)'!X155,'650 PCAR (Annual Avg)'!X188,'650 PCAR (Annual Avg)'!X221,'650 PCAR (Annual Avg)'!X254,'650 PCAR (Annual Avg)'!X287,'650 PCAR (Annual Avg)'!X320,'650 PCAR (Annual Avg)'!X353,'650 PCAR (Annual Avg)'!X386,'650 PCAR (Annual Avg)'!X419,'650 PCAR (Annual Avg)'!X452,'650 PCAR (Annual Avg)'!X485,'650 PCAR (Annual Avg)'!X518,'650 PCAR (Annual Avg)'!X551,'650 PCAR (Annual Avg)'!X584,'650 PCAR (Annual Avg)'!X617,'650 PCAR (Annual Avg)'!X650,'650 PCAR (Annual Avg)'!X683,'650 PCAR (Annual Avg)'!X716,'650 PCAR (Annual Avg)'!X749,'650 PCAR (Annual Avg)'!X782,'650 PCAR (Annual Avg)'!X815,'650 PCAR (Annual Avg)'!X848,'650 PCAR (Annual Avg)'!X881,'650 PCAR (Annual Avg)'!X914,'650 PCAR (Annual Avg)'!X947,'650 PCAR (Annual Avg)'!X980,'650 PCAR (Annual Avg)'!X1013,'650 PCAR (Annual Avg)'!X1046,'650 PCAR (Annual Avg)'!X1079,'650 PCAR (Annual Avg)'!X1112,'650 PCAR (Annual Avg)'!X1145,'650 PCAR (Annual Avg)'!X1178),"")</f>
        <v>73.944736501119664</v>
      </c>
      <c r="Y13" s="7">
        <f>IFERROR(AVERAGE('650 PCAR (Annual Avg)'!Y23,'650 PCAR (Annual Avg)'!Y56,'650 PCAR (Annual Avg)'!Y89,'650 PCAR (Annual Avg)'!Y122,'650 PCAR (Annual Avg)'!Y155,'650 PCAR (Annual Avg)'!Y188,'650 PCAR (Annual Avg)'!Y221,'650 PCAR (Annual Avg)'!Y254,'650 PCAR (Annual Avg)'!Y287,'650 PCAR (Annual Avg)'!Y320,'650 PCAR (Annual Avg)'!Y353,'650 PCAR (Annual Avg)'!Y386,'650 PCAR (Annual Avg)'!Y419,'650 PCAR (Annual Avg)'!Y452,'650 PCAR (Annual Avg)'!Y485,'650 PCAR (Annual Avg)'!Y518,'650 PCAR (Annual Avg)'!Y551,'650 PCAR (Annual Avg)'!Y584,'650 PCAR (Annual Avg)'!Y617,'650 PCAR (Annual Avg)'!Y650,'650 PCAR (Annual Avg)'!Y683,'650 PCAR (Annual Avg)'!Y716,'650 PCAR (Annual Avg)'!Y749,'650 PCAR (Annual Avg)'!Y782,'650 PCAR (Annual Avg)'!Y815,'650 PCAR (Annual Avg)'!Y848,'650 PCAR (Annual Avg)'!Y881,'650 PCAR (Annual Avg)'!Y914,'650 PCAR (Annual Avg)'!Y947,'650 PCAR (Annual Avg)'!Y980,'650 PCAR (Annual Avg)'!Y1013,'650 PCAR (Annual Avg)'!Y1046,'650 PCAR (Annual Avg)'!Y1079,'650 PCAR (Annual Avg)'!Y1112,'650 PCAR (Annual Avg)'!Y1145,'650 PCAR (Annual Avg)'!Y1178),"")</f>
        <v>49.108077195373021</v>
      </c>
      <c r="Z13" s="7">
        <f>IFERROR(AVERAGE('650 PCAR (Annual Avg)'!Z23,'650 PCAR (Annual Avg)'!Z56,'650 PCAR (Annual Avg)'!Z89,'650 PCAR (Annual Avg)'!Z122,'650 PCAR (Annual Avg)'!Z155,'650 PCAR (Annual Avg)'!Z188,'650 PCAR (Annual Avg)'!Z221,'650 PCAR (Annual Avg)'!Z254,'650 PCAR (Annual Avg)'!Z287,'650 PCAR (Annual Avg)'!Z320,'650 PCAR (Annual Avg)'!Z353,'650 PCAR (Annual Avg)'!Z386,'650 PCAR (Annual Avg)'!Z419,'650 PCAR (Annual Avg)'!Z452,'650 PCAR (Annual Avg)'!Z485,'650 PCAR (Annual Avg)'!Z518,'650 PCAR (Annual Avg)'!Z551,'650 PCAR (Annual Avg)'!Z584,'650 PCAR (Annual Avg)'!Z617,'650 PCAR (Annual Avg)'!Z650,'650 PCAR (Annual Avg)'!Z683,'650 PCAR (Annual Avg)'!Z716,'650 PCAR (Annual Avg)'!Z749,'650 PCAR (Annual Avg)'!Z782,'650 PCAR (Annual Avg)'!Z815,'650 PCAR (Annual Avg)'!Z848,'650 PCAR (Annual Avg)'!Z881,'650 PCAR (Annual Avg)'!Z914,'650 PCAR (Annual Avg)'!Z947,'650 PCAR (Annual Avg)'!Z980,'650 PCAR (Annual Avg)'!Z1013,'650 PCAR (Annual Avg)'!Z1046,'650 PCAR (Annual Avg)'!Z1079,'650 PCAR (Annual Avg)'!Z1112,'650 PCAR (Annual Avg)'!Z1145,'650 PCAR (Annual Avg)'!Z1178),"")</f>
        <v>24.286769167228147</v>
      </c>
      <c r="AA13" s="7">
        <f>IFERROR(AVERAGE('650 PCAR (Annual Avg)'!AA23,'650 PCAR (Annual Avg)'!AA56,'650 PCAR (Annual Avg)'!AA89,'650 PCAR (Annual Avg)'!AA122,'650 PCAR (Annual Avg)'!AA155,'650 PCAR (Annual Avg)'!AA188,'650 PCAR (Annual Avg)'!AA221,'650 PCAR (Annual Avg)'!AA254,'650 PCAR (Annual Avg)'!AA287,'650 PCAR (Annual Avg)'!AA320,'650 PCAR (Annual Avg)'!AA353,'650 PCAR (Annual Avg)'!AA386,'650 PCAR (Annual Avg)'!AA419,'650 PCAR (Annual Avg)'!AA452,'650 PCAR (Annual Avg)'!AA485,'650 PCAR (Annual Avg)'!AA518,'650 PCAR (Annual Avg)'!AA551,'650 PCAR (Annual Avg)'!AA584,'650 PCAR (Annual Avg)'!AA617,'650 PCAR (Annual Avg)'!AA650,'650 PCAR (Annual Avg)'!AA683,'650 PCAR (Annual Avg)'!AA716,'650 PCAR (Annual Avg)'!AA749,'650 PCAR (Annual Avg)'!AA782,'650 PCAR (Annual Avg)'!AA815,'650 PCAR (Annual Avg)'!AA848,'650 PCAR (Annual Avg)'!AA881,'650 PCAR (Annual Avg)'!AA914,'650 PCAR (Annual Avg)'!AA947,'650 PCAR (Annual Avg)'!AA980,'650 PCAR (Annual Avg)'!AA1013,'650 PCAR (Annual Avg)'!AA1046,'650 PCAR (Annual Avg)'!AA1079,'650 PCAR (Annual Avg)'!AA1112,'650 PCAR (Annual Avg)'!AA1145,'650 PCAR (Annual Avg)'!AA1178),"")</f>
        <v>12.005650048671406</v>
      </c>
      <c r="AB13" s="7">
        <f>IFERROR(AVERAGE('650 PCAR (Annual Avg)'!AB23,'650 PCAR (Annual Avg)'!AB56,'650 PCAR (Annual Avg)'!AB89,'650 PCAR (Annual Avg)'!AB122,'650 PCAR (Annual Avg)'!AB155,'650 PCAR (Annual Avg)'!AB188,'650 PCAR (Annual Avg)'!AB221,'650 PCAR (Annual Avg)'!AB254,'650 PCAR (Annual Avg)'!AB287,'650 PCAR (Annual Avg)'!AB320,'650 PCAR (Annual Avg)'!AB353,'650 PCAR (Annual Avg)'!AB386,'650 PCAR (Annual Avg)'!AB419,'650 PCAR (Annual Avg)'!AB452,'650 PCAR (Annual Avg)'!AB485,'650 PCAR (Annual Avg)'!AB518,'650 PCAR (Annual Avg)'!AB551,'650 PCAR (Annual Avg)'!AB584,'650 PCAR (Annual Avg)'!AB617,'650 PCAR (Annual Avg)'!AB650,'650 PCAR (Annual Avg)'!AB683,'650 PCAR (Annual Avg)'!AB716,'650 PCAR (Annual Avg)'!AB749,'650 PCAR (Annual Avg)'!AB782,'650 PCAR (Annual Avg)'!AB815,'650 PCAR (Annual Avg)'!AB848,'650 PCAR (Annual Avg)'!AB881,'650 PCAR (Annual Avg)'!AB914,'650 PCAR (Annual Avg)'!AB947,'650 PCAR (Annual Avg)'!AB980,'650 PCAR (Annual Avg)'!AB1013,'650 PCAR (Annual Avg)'!AB1046,'650 PCAR (Annual Avg)'!AB1079,'650 PCAR (Annual Avg)'!AB1112,'650 PCAR (Annual Avg)'!AB1145,'650 PCAR (Annual Avg)'!AB1178),"")</f>
        <v>7.2792420309458237</v>
      </c>
    </row>
    <row r="14" spans="1:29" x14ac:dyDescent="0.3">
      <c r="B14" s="76">
        <f>IFERROR(AVERAGE('650 PCAR (Annual Avg)'!B24,'650 PCAR (Annual Avg)'!B57,'650 PCAR (Annual Avg)'!B90,'650 PCAR (Annual Avg)'!B123,'650 PCAR (Annual Avg)'!B156,'650 PCAR (Annual Avg)'!B189,'650 PCAR (Annual Avg)'!B222,'650 PCAR (Annual Avg)'!B255,'650 PCAR (Annual Avg)'!B288,'650 PCAR (Annual Avg)'!B321,'650 PCAR (Annual Avg)'!B354,'650 PCAR (Annual Avg)'!B387,'650 PCAR (Annual Avg)'!B420,'650 PCAR (Annual Avg)'!B453,'650 PCAR (Annual Avg)'!B486,'650 PCAR (Annual Avg)'!B519,'650 PCAR (Annual Avg)'!B552,'650 PCAR (Annual Avg)'!B585,'650 PCAR (Annual Avg)'!B618,'650 PCAR (Annual Avg)'!B651,'650 PCAR (Annual Avg)'!B684,'650 PCAR (Annual Avg)'!B717,'650 PCAR (Annual Avg)'!B750,'650 PCAR (Annual Avg)'!B783,'650 PCAR (Annual Avg)'!B816,'650 PCAR (Annual Avg)'!B849,'650 PCAR (Annual Avg)'!B882,'650 PCAR (Annual Avg)'!B915,'650 PCAR (Annual Avg)'!B948,'650 PCAR (Annual Avg)'!B981,'650 PCAR (Annual Avg)'!B1014,'650 PCAR (Annual Avg)'!B1047,'650 PCAR (Annual Avg)'!B1080,'650 PCAR (Annual Avg)'!B1113,'650 PCAR (Annual Avg)'!B1146,'650 PCAR (Annual Avg)'!B1179),"")</f>
        <v>11</v>
      </c>
      <c r="C14" s="7">
        <f>IFERROR(AVERAGE('650 PCAR (Annual Avg)'!C24,'650 PCAR (Annual Avg)'!C57,'650 PCAR (Annual Avg)'!C90,'650 PCAR (Annual Avg)'!C123,'650 PCAR (Annual Avg)'!C156,'650 PCAR (Annual Avg)'!C189,'650 PCAR (Annual Avg)'!C222,'650 PCAR (Annual Avg)'!C255,'650 PCAR (Annual Avg)'!C288,'650 PCAR (Annual Avg)'!C321,'650 PCAR (Annual Avg)'!C354,'650 PCAR (Annual Avg)'!C387,'650 PCAR (Annual Avg)'!C420,'650 PCAR (Annual Avg)'!C453,'650 PCAR (Annual Avg)'!C486,'650 PCAR (Annual Avg)'!C519,'650 PCAR (Annual Avg)'!C552,'650 PCAR (Annual Avg)'!C585,'650 PCAR (Annual Avg)'!C618,'650 PCAR (Annual Avg)'!C651,'650 PCAR (Annual Avg)'!C684,'650 PCAR (Annual Avg)'!C717,'650 PCAR (Annual Avg)'!C750,'650 PCAR (Annual Avg)'!C783,'650 PCAR (Annual Avg)'!C816,'650 PCAR (Annual Avg)'!C849,'650 PCAR (Annual Avg)'!C882,'650 PCAR (Annual Avg)'!C915,'650 PCAR (Annual Avg)'!C948,'650 PCAR (Annual Avg)'!C981,'650 PCAR (Annual Avg)'!C1014,'650 PCAR (Annual Avg)'!C1047,'650 PCAR (Annual Avg)'!C1080,'650 PCAR (Annual Avg)'!C1113,'650 PCAR (Annual Avg)'!C1146,'650 PCAR (Annual Avg)'!C1179),"")</f>
        <v>5.9623888888888903</v>
      </c>
      <c r="D14" s="7">
        <f>IFERROR(AVERAGE('650 PCAR (Annual Avg)'!D24,'650 PCAR (Annual Avg)'!D57,'650 PCAR (Annual Avg)'!D90,'650 PCAR (Annual Avg)'!D123,'650 PCAR (Annual Avg)'!D156,'650 PCAR (Annual Avg)'!D189,'650 PCAR (Annual Avg)'!D222,'650 PCAR (Annual Avg)'!D255,'650 PCAR (Annual Avg)'!D288,'650 PCAR (Annual Avg)'!D321,'650 PCAR (Annual Avg)'!D354,'650 PCAR (Annual Avg)'!D387,'650 PCAR (Annual Avg)'!D420,'650 PCAR (Annual Avg)'!D453,'650 PCAR (Annual Avg)'!D486,'650 PCAR (Annual Avg)'!D519,'650 PCAR (Annual Avg)'!D552,'650 PCAR (Annual Avg)'!D585,'650 PCAR (Annual Avg)'!D618,'650 PCAR (Annual Avg)'!D651,'650 PCAR (Annual Avg)'!D684,'650 PCAR (Annual Avg)'!D717,'650 PCAR (Annual Avg)'!D750,'650 PCAR (Annual Avg)'!D783,'650 PCAR (Annual Avg)'!D816,'650 PCAR (Annual Avg)'!D849,'650 PCAR (Annual Avg)'!D882,'650 PCAR (Annual Avg)'!D915,'650 PCAR (Annual Avg)'!D948,'650 PCAR (Annual Avg)'!D981,'650 PCAR (Annual Avg)'!D1014,'650 PCAR (Annual Avg)'!D1047,'650 PCAR (Annual Avg)'!D1080,'650 PCAR (Annual Avg)'!D1113,'650 PCAR (Annual Avg)'!D1146,'650 PCAR (Annual Avg)'!D1179),"")</f>
        <v>4.9611666666666663</v>
      </c>
      <c r="E14" s="7">
        <f>IFERROR(AVERAGE('650 PCAR (Annual Avg)'!E24,'650 PCAR (Annual Avg)'!E57,'650 PCAR (Annual Avg)'!E90,'650 PCAR (Annual Avg)'!E123,'650 PCAR (Annual Avg)'!E156,'650 PCAR (Annual Avg)'!E189,'650 PCAR (Annual Avg)'!E222,'650 PCAR (Annual Avg)'!E255,'650 PCAR (Annual Avg)'!E288,'650 PCAR (Annual Avg)'!E321,'650 PCAR (Annual Avg)'!E354,'650 PCAR (Annual Avg)'!E387,'650 PCAR (Annual Avg)'!E420,'650 PCAR (Annual Avg)'!E453,'650 PCAR (Annual Avg)'!E486,'650 PCAR (Annual Avg)'!E519,'650 PCAR (Annual Avg)'!E552,'650 PCAR (Annual Avg)'!E585,'650 PCAR (Annual Avg)'!E618,'650 PCAR (Annual Avg)'!E651,'650 PCAR (Annual Avg)'!E684,'650 PCAR (Annual Avg)'!E717,'650 PCAR (Annual Avg)'!E750,'650 PCAR (Annual Avg)'!E783,'650 PCAR (Annual Avg)'!E816,'650 PCAR (Annual Avg)'!E849,'650 PCAR (Annual Avg)'!E882,'650 PCAR (Annual Avg)'!E915,'650 PCAR (Annual Avg)'!E948,'650 PCAR (Annual Avg)'!E981,'650 PCAR (Annual Avg)'!E1014,'650 PCAR (Annual Avg)'!E1047,'650 PCAR (Annual Avg)'!E1080,'650 PCAR (Annual Avg)'!E1113,'650 PCAR (Annual Avg)'!E1146,'650 PCAR (Annual Avg)'!E1179),"")</f>
        <v>4.5545</v>
      </c>
      <c r="F14" s="7">
        <f>IFERROR(AVERAGE('650 PCAR (Annual Avg)'!F24,'650 PCAR (Annual Avg)'!F57,'650 PCAR (Annual Avg)'!F90,'650 PCAR (Annual Avg)'!F123,'650 PCAR (Annual Avg)'!F156,'650 PCAR (Annual Avg)'!F189,'650 PCAR (Annual Avg)'!F222,'650 PCAR (Annual Avg)'!F255,'650 PCAR (Annual Avg)'!F288,'650 PCAR (Annual Avg)'!F321,'650 PCAR (Annual Avg)'!F354,'650 PCAR (Annual Avg)'!F387,'650 PCAR (Annual Avg)'!F420,'650 PCAR (Annual Avg)'!F453,'650 PCAR (Annual Avg)'!F486,'650 PCAR (Annual Avg)'!F519,'650 PCAR (Annual Avg)'!F552,'650 PCAR (Annual Avg)'!F585,'650 PCAR (Annual Avg)'!F618,'650 PCAR (Annual Avg)'!F651,'650 PCAR (Annual Avg)'!F684,'650 PCAR (Annual Avg)'!F717,'650 PCAR (Annual Avg)'!F750,'650 PCAR (Annual Avg)'!F783,'650 PCAR (Annual Avg)'!F816,'650 PCAR (Annual Avg)'!F849,'650 PCAR (Annual Avg)'!F882,'650 PCAR (Annual Avg)'!F915,'650 PCAR (Annual Avg)'!F948,'650 PCAR (Annual Avg)'!F981,'650 PCAR (Annual Avg)'!F1014,'650 PCAR (Annual Avg)'!F1047,'650 PCAR (Annual Avg)'!F1080,'650 PCAR (Annual Avg)'!F1113,'650 PCAR (Annual Avg)'!F1146,'650 PCAR (Annual Avg)'!F1179),"")</f>
        <v>4.3675555555555556</v>
      </c>
      <c r="G14" s="7">
        <f>IFERROR(AVERAGE('650 PCAR (Annual Avg)'!G24,'650 PCAR (Annual Avg)'!G57,'650 PCAR (Annual Avg)'!G90,'650 PCAR (Annual Avg)'!G123,'650 PCAR (Annual Avg)'!G156,'650 PCAR (Annual Avg)'!G189,'650 PCAR (Annual Avg)'!G222,'650 PCAR (Annual Avg)'!G255,'650 PCAR (Annual Avg)'!G288,'650 PCAR (Annual Avg)'!G321,'650 PCAR (Annual Avg)'!G354,'650 PCAR (Annual Avg)'!G387,'650 PCAR (Annual Avg)'!G420,'650 PCAR (Annual Avg)'!G453,'650 PCAR (Annual Avg)'!G486,'650 PCAR (Annual Avg)'!G519,'650 PCAR (Annual Avg)'!G552,'650 PCAR (Annual Avg)'!G585,'650 PCAR (Annual Avg)'!G618,'650 PCAR (Annual Avg)'!G651,'650 PCAR (Annual Avg)'!G684,'650 PCAR (Annual Avg)'!G717,'650 PCAR (Annual Avg)'!G750,'650 PCAR (Annual Avg)'!G783,'650 PCAR (Annual Avg)'!G816,'650 PCAR (Annual Avg)'!G849,'650 PCAR (Annual Avg)'!G882,'650 PCAR (Annual Avg)'!G915,'650 PCAR (Annual Avg)'!G948,'650 PCAR (Annual Avg)'!G981,'650 PCAR (Annual Avg)'!G1014,'650 PCAR (Annual Avg)'!G1047,'650 PCAR (Annual Avg)'!G1080,'650 PCAR (Annual Avg)'!G1113,'650 PCAR (Annual Avg)'!G1146,'650 PCAR (Annual Avg)'!G1179),"")</f>
        <v>6.6883333333333335</v>
      </c>
      <c r="H14" s="7">
        <f>IFERROR(AVERAGE('650 PCAR (Annual Avg)'!H24,'650 PCAR (Annual Avg)'!H57,'650 PCAR (Annual Avg)'!H90,'650 PCAR (Annual Avg)'!H123,'650 PCAR (Annual Avg)'!H156,'650 PCAR (Annual Avg)'!H189,'650 PCAR (Annual Avg)'!H222,'650 PCAR (Annual Avg)'!H255,'650 PCAR (Annual Avg)'!H288,'650 PCAR (Annual Avg)'!H321,'650 PCAR (Annual Avg)'!H354,'650 PCAR (Annual Avg)'!H387,'650 PCAR (Annual Avg)'!H420,'650 PCAR (Annual Avg)'!H453,'650 PCAR (Annual Avg)'!H486,'650 PCAR (Annual Avg)'!H519,'650 PCAR (Annual Avg)'!H552,'650 PCAR (Annual Avg)'!H585,'650 PCAR (Annual Avg)'!H618,'650 PCAR (Annual Avg)'!H651,'650 PCAR (Annual Avg)'!H684,'650 PCAR (Annual Avg)'!H717,'650 PCAR (Annual Avg)'!H750,'650 PCAR (Annual Avg)'!H783,'650 PCAR (Annual Avg)'!H816,'650 PCAR (Annual Avg)'!H849,'650 PCAR (Annual Avg)'!H882,'650 PCAR (Annual Avg)'!H915,'650 PCAR (Annual Avg)'!H948,'650 PCAR (Annual Avg)'!H981,'650 PCAR (Annual Avg)'!H1014,'650 PCAR (Annual Avg)'!H1047,'650 PCAR (Annual Avg)'!H1080,'650 PCAR (Annual Avg)'!H1113,'650 PCAR (Annual Avg)'!H1146,'650 PCAR (Annual Avg)'!H1179),"")</f>
        <v>32.198055555555563</v>
      </c>
      <c r="I14" s="7">
        <f>IFERROR(AVERAGE('650 PCAR (Annual Avg)'!I24,'650 PCAR (Annual Avg)'!I57,'650 PCAR (Annual Avg)'!I90,'650 PCAR (Annual Avg)'!I123,'650 PCAR (Annual Avg)'!I156,'650 PCAR (Annual Avg)'!I189,'650 PCAR (Annual Avg)'!I222,'650 PCAR (Annual Avg)'!I255,'650 PCAR (Annual Avg)'!I288,'650 PCAR (Annual Avg)'!I321,'650 PCAR (Annual Avg)'!I354,'650 PCAR (Annual Avg)'!I387,'650 PCAR (Annual Avg)'!I420,'650 PCAR (Annual Avg)'!I453,'650 PCAR (Annual Avg)'!I486,'650 PCAR (Annual Avg)'!I519,'650 PCAR (Annual Avg)'!I552,'650 PCAR (Annual Avg)'!I585,'650 PCAR (Annual Avg)'!I618,'650 PCAR (Annual Avg)'!I651,'650 PCAR (Annual Avg)'!I684,'650 PCAR (Annual Avg)'!I717,'650 PCAR (Annual Avg)'!I750,'650 PCAR (Annual Avg)'!I783,'650 PCAR (Annual Avg)'!I816,'650 PCAR (Annual Avg)'!I849,'650 PCAR (Annual Avg)'!I882,'650 PCAR (Annual Avg)'!I915,'650 PCAR (Annual Avg)'!I948,'650 PCAR (Annual Avg)'!I981,'650 PCAR (Annual Avg)'!I1014,'650 PCAR (Annual Avg)'!I1047,'650 PCAR (Annual Avg)'!I1080,'650 PCAR (Annual Avg)'!I1113,'650 PCAR (Annual Avg)'!I1146,'650 PCAR (Annual Avg)'!I1179),"")</f>
        <v>83.947222222222223</v>
      </c>
      <c r="J14" s="7">
        <f>IFERROR(AVERAGE('650 PCAR (Annual Avg)'!J24,'650 PCAR (Annual Avg)'!J57,'650 PCAR (Annual Avg)'!J90,'650 PCAR (Annual Avg)'!J123,'650 PCAR (Annual Avg)'!J156,'650 PCAR (Annual Avg)'!J189,'650 PCAR (Annual Avg)'!J222,'650 PCAR (Annual Avg)'!J255,'650 PCAR (Annual Avg)'!J288,'650 PCAR (Annual Avg)'!J321,'650 PCAR (Annual Avg)'!J354,'650 PCAR (Annual Avg)'!J387,'650 PCAR (Annual Avg)'!J420,'650 PCAR (Annual Avg)'!J453,'650 PCAR (Annual Avg)'!J486,'650 PCAR (Annual Avg)'!J519,'650 PCAR (Annual Avg)'!J552,'650 PCAR (Annual Avg)'!J585,'650 PCAR (Annual Avg)'!J618,'650 PCAR (Annual Avg)'!J651,'650 PCAR (Annual Avg)'!J684,'650 PCAR (Annual Avg)'!J717,'650 PCAR (Annual Avg)'!J750,'650 PCAR (Annual Avg)'!J783,'650 PCAR (Annual Avg)'!J816,'650 PCAR (Annual Avg)'!J849,'650 PCAR (Annual Avg)'!J882,'650 PCAR (Annual Avg)'!J915,'650 PCAR (Annual Avg)'!J948,'650 PCAR (Annual Avg)'!J981,'650 PCAR (Annual Avg)'!J1014,'650 PCAR (Annual Avg)'!J1047,'650 PCAR (Annual Avg)'!J1080,'650 PCAR (Annual Avg)'!J1113,'650 PCAR (Annual Avg)'!J1146,'650 PCAR (Annual Avg)'!J1179),"")</f>
        <v>94.263888888888886</v>
      </c>
      <c r="K14" s="7">
        <f>IFERROR(AVERAGE('650 PCAR (Annual Avg)'!K24,'650 PCAR (Annual Avg)'!K57,'650 PCAR (Annual Avg)'!K90,'650 PCAR (Annual Avg)'!K123,'650 PCAR (Annual Avg)'!K156,'650 PCAR (Annual Avg)'!K189,'650 PCAR (Annual Avg)'!K222,'650 PCAR (Annual Avg)'!K255,'650 PCAR (Annual Avg)'!K288,'650 PCAR (Annual Avg)'!K321,'650 PCAR (Annual Avg)'!K354,'650 PCAR (Annual Avg)'!K387,'650 PCAR (Annual Avg)'!K420,'650 PCAR (Annual Avg)'!K453,'650 PCAR (Annual Avg)'!K486,'650 PCAR (Annual Avg)'!K519,'650 PCAR (Annual Avg)'!K552,'650 PCAR (Annual Avg)'!K585,'650 PCAR (Annual Avg)'!K618,'650 PCAR (Annual Avg)'!K651,'650 PCAR (Annual Avg)'!K684,'650 PCAR (Annual Avg)'!K717,'650 PCAR (Annual Avg)'!K750,'650 PCAR (Annual Avg)'!K783,'650 PCAR (Annual Avg)'!K816,'650 PCAR (Annual Avg)'!K849,'650 PCAR (Annual Avg)'!K882,'650 PCAR (Annual Avg)'!K915,'650 PCAR (Annual Avg)'!K948,'650 PCAR (Annual Avg)'!K981,'650 PCAR (Annual Avg)'!K1014,'650 PCAR (Annual Avg)'!K1047,'650 PCAR (Annual Avg)'!K1080,'650 PCAR (Annual Avg)'!K1113,'650 PCAR (Annual Avg)'!K1146,'650 PCAR (Annual Avg)'!K1179),"")</f>
        <v>68.277777777777771</v>
      </c>
      <c r="L14" s="7">
        <f>IFERROR(AVERAGE('650 PCAR (Annual Avg)'!L24,'650 PCAR (Annual Avg)'!L57,'650 PCAR (Annual Avg)'!L90,'650 PCAR (Annual Avg)'!L123,'650 PCAR (Annual Avg)'!L156,'650 PCAR (Annual Avg)'!L189,'650 PCAR (Annual Avg)'!L222,'650 PCAR (Annual Avg)'!L255,'650 PCAR (Annual Avg)'!L288,'650 PCAR (Annual Avg)'!L321,'650 PCAR (Annual Avg)'!L354,'650 PCAR (Annual Avg)'!L387,'650 PCAR (Annual Avg)'!L420,'650 PCAR (Annual Avg)'!L453,'650 PCAR (Annual Avg)'!L486,'650 PCAR (Annual Avg)'!L519,'650 PCAR (Annual Avg)'!L552,'650 PCAR (Annual Avg)'!L585,'650 PCAR (Annual Avg)'!L618,'650 PCAR (Annual Avg)'!L651,'650 PCAR (Annual Avg)'!L684,'650 PCAR (Annual Avg)'!L717,'650 PCAR (Annual Avg)'!L750,'650 PCAR (Annual Avg)'!L783,'650 PCAR (Annual Avg)'!L816,'650 PCAR (Annual Avg)'!L849,'650 PCAR (Annual Avg)'!L882,'650 PCAR (Annual Avg)'!L915,'650 PCAR (Annual Avg)'!L948,'650 PCAR (Annual Avg)'!L981,'650 PCAR (Annual Avg)'!L1014,'650 PCAR (Annual Avg)'!L1047,'650 PCAR (Annual Avg)'!L1080,'650 PCAR (Annual Avg)'!L1113,'650 PCAR (Annual Avg)'!L1146,'650 PCAR (Annual Avg)'!L1179),"")</f>
        <v>27.12577777777777</v>
      </c>
      <c r="M14" s="7">
        <f>IFERROR(AVERAGE('650 PCAR (Annual Avg)'!M24,'650 PCAR (Annual Avg)'!M57,'650 PCAR (Annual Avg)'!M90,'650 PCAR (Annual Avg)'!M123,'650 PCAR (Annual Avg)'!M156,'650 PCAR (Annual Avg)'!M189,'650 PCAR (Annual Avg)'!M222,'650 PCAR (Annual Avg)'!M255,'650 PCAR (Annual Avg)'!M288,'650 PCAR (Annual Avg)'!M321,'650 PCAR (Annual Avg)'!M354,'650 PCAR (Annual Avg)'!M387,'650 PCAR (Annual Avg)'!M420,'650 PCAR (Annual Avg)'!M453,'650 PCAR (Annual Avg)'!M486,'650 PCAR (Annual Avg)'!M519,'650 PCAR (Annual Avg)'!M552,'650 PCAR (Annual Avg)'!M585,'650 PCAR (Annual Avg)'!M618,'650 PCAR (Annual Avg)'!M651,'650 PCAR (Annual Avg)'!M684,'650 PCAR (Annual Avg)'!M717,'650 PCAR (Annual Avg)'!M750,'650 PCAR (Annual Avg)'!M783,'650 PCAR (Annual Avg)'!M816,'650 PCAR (Annual Avg)'!M849,'650 PCAR (Annual Avg)'!M882,'650 PCAR (Annual Avg)'!M915,'650 PCAR (Annual Avg)'!M948,'650 PCAR (Annual Avg)'!M981,'650 PCAR (Annual Avg)'!M1014,'650 PCAR (Annual Avg)'!M1047,'650 PCAR (Annual Avg)'!M1080,'650 PCAR (Annual Avg)'!M1113,'650 PCAR (Annual Avg)'!M1146,'650 PCAR (Annual Avg)'!M1179),"")</f>
        <v>12.853133333333334</v>
      </c>
      <c r="N14" s="7">
        <f>IFERROR(AVERAGE('650 PCAR (Annual Avg)'!N24,'650 PCAR (Annual Avg)'!N57,'650 PCAR (Annual Avg)'!N90,'650 PCAR (Annual Avg)'!N123,'650 PCAR (Annual Avg)'!N156,'650 PCAR (Annual Avg)'!N189,'650 PCAR (Annual Avg)'!N222,'650 PCAR (Annual Avg)'!N255,'650 PCAR (Annual Avg)'!N288,'650 PCAR (Annual Avg)'!N321,'650 PCAR (Annual Avg)'!N354,'650 PCAR (Annual Avg)'!N387,'650 PCAR (Annual Avg)'!N420,'650 PCAR (Annual Avg)'!N453,'650 PCAR (Annual Avg)'!N486,'650 PCAR (Annual Avg)'!N519,'650 PCAR (Annual Avg)'!N552,'650 PCAR (Annual Avg)'!N585,'650 PCAR (Annual Avg)'!N618,'650 PCAR (Annual Avg)'!N651,'650 PCAR (Annual Avg)'!N684,'650 PCAR (Annual Avg)'!N717,'650 PCAR (Annual Avg)'!N750,'650 PCAR (Annual Avg)'!N783,'650 PCAR (Annual Avg)'!N816,'650 PCAR (Annual Avg)'!N849,'650 PCAR (Annual Avg)'!N882,'650 PCAR (Annual Avg)'!N915,'650 PCAR (Annual Avg)'!N948,'650 PCAR (Annual Avg)'!N981,'650 PCAR (Annual Avg)'!N1014,'650 PCAR (Annual Avg)'!N1047,'650 PCAR (Annual Avg)'!N1080,'650 PCAR (Annual Avg)'!N1113,'650 PCAR (Annual Avg)'!N1146,'650 PCAR (Annual Avg)'!N1179),"")</f>
        <v>8.1662888888888894</v>
      </c>
      <c r="O14" s="7"/>
      <c r="P14" s="76">
        <f>IFERROR(AVERAGE('650 PCAR (Annual Avg)'!P24,'650 PCAR (Annual Avg)'!P57,'650 PCAR (Annual Avg)'!P90,'650 PCAR (Annual Avg)'!P123,'650 PCAR (Annual Avg)'!P156,'650 PCAR (Annual Avg)'!P189,'650 PCAR (Annual Avg)'!P222,'650 PCAR (Annual Avg)'!P255,'650 PCAR (Annual Avg)'!P288,'650 PCAR (Annual Avg)'!P321,'650 PCAR (Annual Avg)'!P354,'650 PCAR (Annual Avg)'!P387,'650 PCAR (Annual Avg)'!P420,'650 PCAR (Annual Avg)'!P453,'650 PCAR (Annual Avg)'!P486,'650 PCAR (Annual Avg)'!P519,'650 PCAR (Annual Avg)'!P552,'650 PCAR (Annual Avg)'!P585,'650 PCAR (Annual Avg)'!P618,'650 PCAR (Annual Avg)'!P651,'650 PCAR (Annual Avg)'!P684,'650 PCAR (Annual Avg)'!P717,'650 PCAR (Annual Avg)'!P750,'650 PCAR (Annual Avg)'!P783,'650 PCAR (Annual Avg)'!P816,'650 PCAR (Annual Avg)'!P849,'650 PCAR (Annual Avg)'!P882,'650 PCAR (Annual Avg)'!P915,'650 PCAR (Annual Avg)'!P948,'650 PCAR (Annual Avg)'!P981,'650 PCAR (Annual Avg)'!P1014,'650 PCAR (Annual Avg)'!P1047,'650 PCAR (Annual Avg)'!P1080,'650 PCAR (Annual Avg)'!P1113,'650 PCAR (Annual Avg)'!P1146,'650 PCAR (Annual Avg)'!P1179),"")</f>
        <v>11</v>
      </c>
      <c r="Q14" s="7">
        <f>IFERROR(AVERAGE('650 PCAR (Annual Avg)'!Q24,'650 PCAR (Annual Avg)'!Q57,'650 PCAR (Annual Avg)'!Q90,'650 PCAR (Annual Avg)'!Q123,'650 PCAR (Annual Avg)'!Q156,'650 PCAR (Annual Avg)'!Q189,'650 PCAR (Annual Avg)'!Q222,'650 PCAR (Annual Avg)'!Q255,'650 PCAR (Annual Avg)'!Q288,'650 PCAR (Annual Avg)'!Q321,'650 PCAR (Annual Avg)'!Q354,'650 PCAR (Annual Avg)'!Q387,'650 PCAR (Annual Avg)'!Q420,'650 PCAR (Annual Avg)'!Q453,'650 PCAR (Annual Avg)'!Q486,'650 PCAR (Annual Avg)'!Q519,'650 PCAR (Annual Avg)'!Q552,'650 PCAR (Annual Avg)'!Q585,'650 PCAR (Annual Avg)'!Q618,'650 PCAR (Annual Avg)'!Q651,'650 PCAR (Annual Avg)'!Q684,'650 PCAR (Annual Avg)'!Q717,'650 PCAR (Annual Avg)'!Q750,'650 PCAR (Annual Avg)'!Q783,'650 PCAR (Annual Avg)'!Q816,'650 PCAR (Annual Avg)'!Q849,'650 PCAR (Annual Avg)'!Q882,'650 PCAR (Annual Avg)'!Q915,'650 PCAR (Annual Avg)'!Q948,'650 PCAR (Annual Avg)'!Q981,'650 PCAR (Annual Avg)'!Q1014,'650 PCAR (Annual Avg)'!Q1047,'650 PCAR (Annual Avg)'!Q1080,'650 PCAR (Annual Avg)'!Q1113,'650 PCAR (Annual Avg)'!Q1146,'650 PCAR (Annual Avg)'!Q1179),"")</f>
        <v>5.2071591847443743</v>
      </c>
      <c r="R14" s="7">
        <f>IFERROR(AVERAGE('650 PCAR (Annual Avg)'!R24,'650 PCAR (Annual Avg)'!R57,'650 PCAR (Annual Avg)'!R90,'650 PCAR (Annual Avg)'!R123,'650 PCAR (Annual Avg)'!R156,'650 PCAR (Annual Avg)'!R189,'650 PCAR (Annual Avg)'!R222,'650 PCAR (Annual Avg)'!R255,'650 PCAR (Annual Avg)'!R288,'650 PCAR (Annual Avg)'!R321,'650 PCAR (Annual Avg)'!R354,'650 PCAR (Annual Avg)'!R387,'650 PCAR (Annual Avg)'!R420,'650 PCAR (Annual Avg)'!R453,'650 PCAR (Annual Avg)'!R486,'650 PCAR (Annual Avg)'!R519,'650 PCAR (Annual Avg)'!R552,'650 PCAR (Annual Avg)'!R585,'650 PCAR (Annual Avg)'!R618,'650 PCAR (Annual Avg)'!R651,'650 PCAR (Annual Avg)'!R684,'650 PCAR (Annual Avg)'!R717,'650 PCAR (Annual Avg)'!R750,'650 PCAR (Annual Avg)'!R783,'650 PCAR (Annual Avg)'!R816,'650 PCAR (Annual Avg)'!R849,'650 PCAR (Annual Avg)'!R882,'650 PCAR (Annual Avg)'!R915,'650 PCAR (Annual Avg)'!R948,'650 PCAR (Annual Avg)'!R981,'650 PCAR (Annual Avg)'!R1014,'650 PCAR (Annual Avg)'!R1047,'650 PCAR (Annual Avg)'!R1080,'650 PCAR (Annual Avg)'!R1113,'650 PCAR (Annual Avg)'!R1146,'650 PCAR (Annual Avg)'!R1179),"")</f>
        <v>4.3327573992234418</v>
      </c>
      <c r="S14" s="7">
        <f>IFERROR(AVERAGE('650 PCAR (Annual Avg)'!S24,'650 PCAR (Annual Avg)'!S57,'650 PCAR (Annual Avg)'!S90,'650 PCAR (Annual Avg)'!S123,'650 PCAR (Annual Avg)'!S156,'650 PCAR (Annual Avg)'!S189,'650 PCAR (Annual Avg)'!S222,'650 PCAR (Annual Avg)'!S255,'650 PCAR (Annual Avg)'!S288,'650 PCAR (Annual Avg)'!S321,'650 PCAR (Annual Avg)'!S354,'650 PCAR (Annual Avg)'!S387,'650 PCAR (Annual Avg)'!S420,'650 PCAR (Annual Avg)'!S453,'650 PCAR (Annual Avg)'!S486,'650 PCAR (Annual Avg)'!S519,'650 PCAR (Annual Avg)'!S552,'650 PCAR (Annual Avg)'!S585,'650 PCAR (Annual Avg)'!S618,'650 PCAR (Annual Avg)'!S651,'650 PCAR (Annual Avg)'!S684,'650 PCAR (Annual Avg)'!S717,'650 PCAR (Annual Avg)'!S750,'650 PCAR (Annual Avg)'!S783,'650 PCAR (Annual Avg)'!S816,'650 PCAR (Annual Avg)'!S849,'650 PCAR (Annual Avg)'!S882,'650 PCAR (Annual Avg)'!S915,'650 PCAR (Annual Avg)'!S948,'650 PCAR (Annual Avg)'!S981,'650 PCAR (Annual Avg)'!S1014,'650 PCAR (Annual Avg)'!S1047,'650 PCAR (Annual Avg)'!S1080,'650 PCAR (Annual Avg)'!S1113,'650 PCAR (Annual Avg)'!S1146,'650 PCAR (Annual Avg)'!S1179),"")</f>
        <v>3.9776014193092695</v>
      </c>
      <c r="T14" s="7">
        <f>IFERROR(AVERAGE('650 PCAR (Annual Avg)'!T24,'650 PCAR (Annual Avg)'!T57,'650 PCAR (Annual Avg)'!T90,'650 PCAR (Annual Avg)'!T123,'650 PCAR (Annual Avg)'!T156,'650 PCAR (Annual Avg)'!T189,'650 PCAR (Annual Avg)'!T222,'650 PCAR (Annual Avg)'!T255,'650 PCAR (Annual Avg)'!T288,'650 PCAR (Annual Avg)'!T321,'650 PCAR (Annual Avg)'!T354,'650 PCAR (Annual Avg)'!T387,'650 PCAR (Annual Avg)'!T420,'650 PCAR (Annual Avg)'!T453,'650 PCAR (Annual Avg)'!T486,'650 PCAR (Annual Avg)'!T519,'650 PCAR (Annual Avg)'!T552,'650 PCAR (Annual Avg)'!T585,'650 PCAR (Annual Avg)'!T618,'650 PCAR (Annual Avg)'!T651,'650 PCAR (Annual Avg)'!T684,'650 PCAR (Annual Avg)'!T717,'650 PCAR (Annual Avg)'!T750,'650 PCAR (Annual Avg)'!T783,'650 PCAR (Annual Avg)'!T816,'650 PCAR (Annual Avg)'!T849,'650 PCAR (Annual Avg)'!T882,'650 PCAR (Annual Avg)'!T915,'650 PCAR (Annual Avg)'!T948,'650 PCAR (Annual Avg)'!T981,'650 PCAR (Annual Avg)'!T1014,'650 PCAR (Annual Avg)'!T1047,'650 PCAR (Annual Avg)'!T1080,'650 PCAR (Annual Avg)'!T1113,'650 PCAR (Annual Avg)'!T1146,'650 PCAR (Annual Avg)'!T1179),"")</f>
        <v>3.8143364094170291</v>
      </c>
      <c r="U14" s="7">
        <f>IFERROR(AVERAGE('650 PCAR (Annual Avg)'!U24,'650 PCAR (Annual Avg)'!U57,'650 PCAR (Annual Avg)'!U90,'650 PCAR (Annual Avg)'!U123,'650 PCAR (Annual Avg)'!U156,'650 PCAR (Annual Avg)'!U189,'650 PCAR (Annual Avg)'!U222,'650 PCAR (Annual Avg)'!U255,'650 PCAR (Annual Avg)'!U288,'650 PCAR (Annual Avg)'!U321,'650 PCAR (Annual Avg)'!U354,'650 PCAR (Annual Avg)'!U387,'650 PCAR (Annual Avg)'!U420,'650 PCAR (Annual Avg)'!U453,'650 PCAR (Annual Avg)'!U486,'650 PCAR (Annual Avg)'!U519,'650 PCAR (Annual Avg)'!U552,'650 PCAR (Annual Avg)'!U585,'650 PCAR (Annual Avg)'!U618,'650 PCAR (Annual Avg)'!U651,'650 PCAR (Annual Avg)'!U684,'650 PCAR (Annual Avg)'!U717,'650 PCAR (Annual Avg)'!U750,'650 PCAR (Annual Avg)'!U783,'650 PCAR (Annual Avg)'!U816,'650 PCAR (Annual Avg)'!U849,'650 PCAR (Annual Avg)'!U882,'650 PCAR (Annual Avg)'!U915,'650 PCAR (Annual Avg)'!U948,'650 PCAR (Annual Avg)'!U981,'650 PCAR (Annual Avg)'!U1014,'650 PCAR (Annual Avg)'!U1047,'650 PCAR (Annual Avg)'!U1080,'650 PCAR (Annual Avg)'!U1113,'650 PCAR (Annual Avg)'!U1146,'650 PCAR (Annual Avg)'!U1179),"")</f>
        <v>5.8411514237523674</v>
      </c>
      <c r="V14" s="7">
        <f>IFERROR(AVERAGE('650 PCAR (Annual Avg)'!V24,'650 PCAR (Annual Avg)'!V57,'650 PCAR (Annual Avg)'!V90,'650 PCAR (Annual Avg)'!V123,'650 PCAR (Annual Avg)'!V156,'650 PCAR (Annual Avg)'!V189,'650 PCAR (Annual Avg)'!V222,'650 PCAR (Annual Avg)'!V255,'650 PCAR (Annual Avg)'!V288,'650 PCAR (Annual Avg)'!V321,'650 PCAR (Annual Avg)'!V354,'650 PCAR (Annual Avg)'!V387,'650 PCAR (Annual Avg)'!V420,'650 PCAR (Annual Avg)'!V453,'650 PCAR (Annual Avg)'!V486,'650 PCAR (Annual Avg)'!V519,'650 PCAR (Annual Avg)'!V552,'650 PCAR (Annual Avg)'!V585,'650 PCAR (Annual Avg)'!V618,'650 PCAR (Annual Avg)'!V651,'650 PCAR (Annual Avg)'!V684,'650 PCAR (Annual Avg)'!V717,'650 PCAR (Annual Avg)'!V750,'650 PCAR (Annual Avg)'!V783,'650 PCAR (Annual Avg)'!V816,'650 PCAR (Annual Avg)'!V849,'650 PCAR (Annual Avg)'!V882,'650 PCAR (Annual Avg)'!V915,'650 PCAR (Annual Avg)'!V948,'650 PCAR (Annual Avg)'!V981,'650 PCAR (Annual Avg)'!V1014,'650 PCAR (Annual Avg)'!V1047,'650 PCAR (Annual Avg)'!V1080,'650 PCAR (Annual Avg)'!V1113,'650 PCAR (Annual Avg)'!V1146,'650 PCAR (Annual Avg)'!V1179),"")</f>
        <v>28.119668784010635</v>
      </c>
      <c r="W14" s="7">
        <f>IFERROR(AVERAGE('650 PCAR (Annual Avg)'!W24,'650 PCAR (Annual Avg)'!W57,'650 PCAR (Annual Avg)'!W90,'650 PCAR (Annual Avg)'!W123,'650 PCAR (Annual Avg)'!W156,'650 PCAR (Annual Avg)'!W189,'650 PCAR (Annual Avg)'!W222,'650 PCAR (Annual Avg)'!W255,'650 PCAR (Annual Avg)'!W288,'650 PCAR (Annual Avg)'!W321,'650 PCAR (Annual Avg)'!W354,'650 PCAR (Annual Avg)'!W387,'650 PCAR (Annual Avg)'!W420,'650 PCAR (Annual Avg)'!W453,'650 PCAR (Annual Avg)'!W486,'650 PCAR (Annual Avg)'!W519,'650 PCAR (Annual Avg)'!W552,'650 PCAR (Annual Avg)'!W585,'650 PCAR (Annual Avg)'!W618,'650 PCAR (Annual Avg)'!W651,'650 PCAR (Annual Avg)'!W684,'650 PCAR (Annual Avg)'!W717,'650 PCAR (Annual Avg)'!W750,'650 PCAR (Annual Avg)'!W783,'650 PCAR (Annual Avg)'!W816,'650 PCAR (Annual Avg)'!W849,'650 PCAR (Annual Avg)'!W882,'650 PCAR (Annual Avg)'!W915,'650 PCAR (Annual Avg)'!W948,'650 PCAR (Annual Avg)'!W981,'650 PCAR (Annual Avg)'!W1014,'650 PCAR (Annual Avg)'!W1047,'650 PCAR (Annual Avg)'!W1080,'650 PCAR (Annual Avg)'!W1113,'650 PCAR (Annual Avg)'!W1146,'650 PCAR (Annual Avg)'!W1179),"")</f>
        <v>73.313995006736562</v>
      </c>
      <c r="X14" s="7">
        <f>IFERROR(AVERAGE('650 PCAR (Annual Avg)'!X24,'650 PCAR (Annual Avg)'!X57,'650 PCAR (Annual Avg)'!X90,'650 PCAR (Annual Avg)'!X123,'650 PCAR (Annual Avg)'!X156,'650 PCAR (Annual Avg)'!X189,'650 PCAR (Annual Avg)'!X222,'650 PCAR (Annual Avg)'!X255,'650 PCAR (Annual Avg)'!X288,'650 PCAR (Annual Avg)'!X321,'650 PCAR (Annual Avg)'!X354,'650 PCAR (Annual Avg)'!X387,'650 PCAR (Annual Avg)'!X420,'650 PCAR (Annual Avg)'!X453,'650 PCAR (Annual Avg)'!X486,'650 PCAR (Annual Avg)'!X519,'650 PCAR (Annual Avg)'!X552,'650 PCAR (Annual Avg)'!X585,'650 PCAR (Annual Avg)'!X618,'650 PCAR (Annual Avg)'!X651,'650 PCAR (Annual Avg)'!X684,'650 PCAR (Annual Avg)'!X717,'650 PCAR (Annual Avg)'!X750,'650 PCAR (Annual Avg)'!X783,'650 PCAR (Annual Avg)'!X816,'650 PCAR (Annual Avg)'!X849,'650 PCAR (Annual Avg)'!X882,'650 PCAR (Annual Avg)'!X915,'650 PCAR (Annual Avg)'!X948,'650 PCAR (Annual Avg)'!X981,'650 PCAR (Annual Avg)'!X1014,'650 PCAR (Annual Avg)'!X1047,'650 PCAR (Annual Avg)'!X1080,'650 PCAR (Annual Avg)'!X1113,'650 PCAR (Annual Avg)'!X1146,'650 PCAR (Annual Avg)'!X1179),"")</f>
        <v>82.323894661116597</v>
      </c>
      <c r="Y14" s="7">
        <f>IFERROR(AVERAGE('650 PCAR (Annual Avg)'!Y24,'650 PCAR (Annual Avg)'!Y57,'650 PCAR (Annual Avg)'!Y90,'650 PCAR (Annual Avg)'!Y123,'650 PCAR (Annual Avg)'!Y156,'650 PCAR (Annual Avg)'!Y189,'650 PCAR (Annual Avg)'!Y222,'650 PCAR (Annual Avg)'!Y255,'650 PCAR (Annual Avg)'!Y288,'650 PCAR (Annual Avg)'!Y321,'650 PCAR (Annual Avg)'!Y354,'650 PCAR (Annual Avg)'!Y387,'650 PCAR (Annual Avg)'!Y420,'650 PCAR (Annual Avg)'!Y453,'650 PCAR (Annual Avg)'!Y486,'650 PCAR (Annual Avg)'!Y519,'650 PCAR (Annual Avg)'!Y552,'650 PCAR (Annual Avg)'!Y585,'650 PCAR (Annual Avg)'!Y618,'650 PCAR (Annual Avg)'!Y651,'650 PCAR (Annual Avg)'!Y684,'650 PCAR (Annual Avg)'!Y717,'650 PCAR (Annual Avg)'!Y750,'650 PCAR (Annual Avg)'!Y783,'650 PCAR (Annual Avg)'!Y816,'650 PCAR (Annual Avg)'!Y849,'650 PCAR (Annual Avg)'!Y882,'650 PCAR (Annual Avg)'!Y915,'650 PCAR (Annual Avg)'!Y948,'650 PCAR (Annual Avg)'!Y981,'650 PCAR (Annual Avg)'!Y1014,'650 PCAR (Annual Avg)'!Y1047,'650 PCAR (Annual Avg)'!Y1080,'650 PCAR (Annual Avg)'!Y1113,'650 PCAR (Annual Avg)'!Y1146,'650 PCAR (Annual Avg)'!Y1179),"")</f>
        <v>59.629330507447953</v>
      </c>
      <c r="Z14" s="7">
        <f>IFERROR(AVERAGE('650 PCAR (Annual Avg)'!Z24,'650 PCAR (Annual Avg)'!Z57,'650 PCAR (Annual Avg)'!Z90,'650 PCAR (Annual Avg)'!Z123,'650 PCAR (Annual Avg)'!Z156,'650 PCAR (Annual Avg)'!Z189,'650 PCAR (Annual Avg)'!Z222,'650 PCAR (Annual Avg)'!Z255,'650 PCAR (Annual Avg)'!Z288,'650 PCAR (Annual Avg)'!Z321,'650 PCAR (Annual Avg)'!Z354,'650 PCAR (Annual Avg)'!Z387,'650 PCAR (Annual Avg)'!Z420,'650 PCAR (Annual Avg)'!Z453,'650 PCAR (Annual Avg)'!Z486,'650 PCAR (Annual Avg)'!Z519,'650 PCAR (Annual Avg)'!Z552,'650 PCAR (Annual Avg)'!Z585,'650 PCAR (Annual Avg)'!Z618,'650 PCAR (Annual Avg)'!Z651,'650 PCAR (Annual Avg)'!Z684,'650 PCAR (Annual Avg)'!Z717,'650 PCAR (Annual Avg)'!Z750,'650 PCAR (Annual Avg)'!Z783,'650 PCAR (Annual Avg)'!Z816,'650 PCAR (Annual Avg)'!Z849,'650 PCAR (Annual Avg)'!Z882,'650 PCAR (Annual Avg)'!Z915,'650 PCAR (Annual Avg)'!Z948,'650 PCAR (Annual Avg)'!Z981,'650 PCAR (Annual Avg)'!Z1014,'650 PCAR (Annual Avg)'!Z1047,'650 PCAR (Annual Avg)'!Z1080,'650 PCAR (Annual Avg)'!Z1113,'650 PCAR (Annual Avg)'!Z1146,'650 PCAR (Annual Avg)'!Z1179),"")</f>
        <v>23.689874231805184</v>
      </c>
      <c r="AA14" s="7">
        <f>IFERROR(AVERAGE('650 PCAR (Annual Avg)'!AA24,'650 PCAR (Annual Avg)'!AA57,'650 PCAR (Annual Avg)'!AA90,'650 PCAR (Annual Avg)'!AA123,'650 PCAR (Annual Avg)'!AA156,'650 PCAR (Annual Avg)'!AA189,'650 PCAR (Annual Avg)'!AA222,'650 PCAR (Annual Avg)'!AA255,'650 PCAR (Annual Avg)'!AA288,'650 PCAR (Annual Avg)'!AA321,'650 PCAR (Annual Avg)'!AA354,'650 PCAR (Annual Avg)'!AA387,'650 PCAR (Annual Avg)'!AA420,'650 PCAR (Annual Avg)'!AA453,'650 PCAR (Annual Avg)'!AA486,'650 PCAR (Annual Avg)'!AA519,'650 PCAR (Annual Avg)'!AA552,'650 PCAR (Annual Avg)'!AA585,'650 PCAR (Annual Avg)'!AA618,'650 PCAR (Annual Avg)'!AA651,'650 PCAR (Annual Avg)'!AA684,'650 PCAR (Annual Avg)'!AA717,'650 PCAR (Annual Avg)'!AA750,'650 PCAR (Annual Avg)'!AA783,'650 PCAR (Annual Avg)'!AA816,'650 PCAR (Annual Avg)'!AA849,'650 PCAR (Annual Avg)'!AA882,'650 PCAR (Annual Avg)'!AA915,'650 PCAR (Annual Avg)'!AA948,'650 PCAR (Annual Avg)'!AA981,'650 PCAR (Annual Avg)'!AA1014,'650 PCAR (Annual Avg)'!AA1047,'650 PCAR (Annual Avg)'!AA1080,'650 PCAR (Annual Avg)'!AA1113,'650 PCAR (Annual Avg)'!AA1146,'650 PCAR (Annual Avg)'!AA1179),"")</f>
        <v>11.22508319008408</v>
      </c>
      <c r="AB14" s="7">
        <f>IFERROR(AVERAGE('650 PCAR (Annual Avg)'!AB24,'650 PCAR (Annual Avg)'!AB57,'650 PCAR (Annual Avg)'!AB90,'650 PCAR (Annual Avg)'!AB123,'650 PCAR (Annual Avg)'!AB156,'650 PCAR (Annual Avg)'!AB189,'650 PCAR (Annual Avg)'!AB222,'650 PCAR (Annual Avg)'!AB255,'650 PCAR (Annual Avg)'!AB288,'650 PCAR (Annual Avg)'!AB321,'650 PCAR (Annual Avg)'!AB354,'650 PCAR (Annual Avg)'!AB387,'650 PCAR (Annual Avg)'!AB420,'650 PCAR (Annual Avg)'!AB453,'650 PCAR (Annual Avg)'!AB486,'650 PCAR (Annual Avg)'!AB519,'650 PCAR (Annual Avg)'!AB552,'650 PCAR (Annual Avg)'!AB585,'650 PCAR (Annual Avg)'!AB618,'650 PCAR (Annual Avg)'!AB651,'650 PCAR (Annual Avg)'!AB684,'650 PCAR (Annual Avg)'!AB717,'650 PCAR (Annual Avg)'!AB750,'650 PCAR (Annual Avg)'!AB783,'650 PCAR (Annual Avg)'!AB816,'650 PCAR (Annual Avg)'!AB849,'650 PCAR (Annual Avg)'!AB882,'650 PCAR (Annual Avg)'!AB915,'650 PCAR (Annual Avg)'!AB948,'650 PCAR (Annual Avg)'!AB981,'650 PCAR (Annual Avg)'!AB1014,'650 PCAR (Annual Avg)'!AB1047,'650 PCAR (Annual Avg)'!AB1080,'650 PCAR (Annual Avg)'!AB1113,'650 PCAR (Annual Avg)'!AB1146,'650 PCAR (Annual Avg)'!AB1179),"")</f>
        <v>7.1319008178579333</v>
      </c>
    </row>
    <row r="15" spans="1:29" x14ac:dyDescent="0.3">
      <c r="B15" s="76">
        <f>IFERROR(AVERAGE('650 PCAR (Annual Avg)'!B25,'650 PCAR (Annual Avg)'!B58,'650 PCAR (Annual Avg)'!B91,'650 PCAR (Annual Avg)'!B124,'650 PCAR (Annual Avg)'!B157,'650 PCAR (Annual Avg)'!B190,'650 PCAR (Annual Avg)'!B223,'650 PCAR (Annual Avg)'!B256,'650 PCAR (Annual Avg)'!B289,'650 PCAR (Annual Avg)'!B322,'650 PCAR (Annual Avg)'!B355,'650 PCAR (Annual Avg)'!B388,'650 PCAR (Annual Avg)'!B421,'650 PCAR (Annual Avg)'!B454,'650 PCAR (Annual Avg)'!B487,'650 PCAR (Annual Avg)'!B520,'650 PCAR (Annual Avg)'!B553,'650 PCAR (Annual Avg)'!B586,'650 PCAR (Annual Avg)'!B619,'650 PCAR (Annual Avg)'!B652,'650 PCAR (Annual Avg)'!B685,'650 PCAR (Annual Avg)'!B718,'650 PCAR (Annual Avg)'!B751,'650 PCAR (Annual Avg)'!B784,'650 PCAR (Annual Avg)'!B817,'650 PCAR (Annual Avg)'!B850,'650 PCAR (Annual Avg)'!B883,'650 PCAR (Annual Avg)'!B916,'650 PCAR (Annual Avg)'!B949,'650 PCAR (Annual Avg)'!B982,'650 PCAR (Annual Avg)'!B1015,'650 PCAR (Annual Avg)'!B1048,'650 PCAR (Annual Avg)'!B1081,'650 PCAR (Annual Avg)'!B1114,'650 PCAR (Annual Avg)'!B1147,'650 PCAR (Annual Avg)'!B1180),"")</f>
        <v>12</v>
      </c>
      <c r="C15" s="7">
        <f>IFERROR(AVERAGE('650 PCAR (Annual Avg)'!C25,'650 PCAR (Annual Avg)'!C58,'650 PCAR (Annual Avg)'!C91,'650 PCAR (Annual Avg)'!C124,'650 PCAR (Annual Avg)'!C157,'650 PCAR (Annual Avg)'!C190,'650 PCAR (Annual Avg)'!C223,'650 PCAR (Annual Avg)'!C256,'650 PCAR (Annual Avg)'!C289,'650 PCAR (Annual Avg)'!C322,'650 PCAR (Annual Avg)'!C355,'650 PCAR (Annual Avg)'!C388,'650 PCAR (Annual Avg)'!C421,'650 PCAR (Annual Avg)'!C454,'650 PCAR (Annual Avg)'!C487,'650 PCAR (Annual Avg)'!C520,'650 PCAR (Annual Avg)'!C553,'650 PCAR (Annual Avg)'!C586,'650 PCAR (Annual Avg)'!C619,'650 PCAR (Annual Avg)'!C652,'650 PCAR (Annual Avg)'!C685,'650 PCAR (Annual Avg)'!C718,'650 PCAR (Annual Avg)'!C751,'650 PCAR (Annual Avg)'!C784,'650 PCAR (Annual Avg)'!C817,'650 PCAR (Annual Avg)'!C850,'650 PCAR (Annual Avg)'!C883,'650 PCAR (Annual Avg)'!C916,'650 PCAR (Annual Avg)'!C949,'650 PCAR (Annual Avg)'!C982,'650 PCAR (Annual Avg)'!C1015,'650 PCAR (Annual Avg)'!C1048,'650 PCAR (Annual Avg)'!C1081,'650 PCAR (Annual Avg)'!C1114,'650 PCAR (Annual Avg)'!C1147,'650 PCAR (Annual Avg)'!C1180),"")</f>
        <v>5.8908888888888891</v>
      </c>
      <c r="D15" s="7">
        <f>IFERROR(AVERAGE('650 PCAR (Annual Avg)'!D25,'650 PCAR (Annual Avg)'!D58,'650 PCAR (Annual Avg)'!D91,'650 PCAR (Annual Avg)'!D124,'650 PCAR (Annual Avg)'!D157,'650 PCAR (Annual Avg)'!D190,'650 PCAR (Annual Avg)'!D223,'650 PCAR (Annual Avg)'!D256,'650 PCAR (Annual Avg)'!D289,'650 PCAR (Annual Avg)'!D322,'650 PCAR (Annual Avg)'!D355,'650 PCAR (Annual Avg)'!D388,'650 PCAR (Annual Avg)'!D421,'650 PCAR (Annual Avg)'!D454,'650 PCAR (Annual Avg)'!D487,'650 PCAR (Annual Avg)'!D520,'650 PCAR (Annual Avg)'!D553,'650 PCAR (Annual Avg)'!D586,'650 PCAR (Annual Avg)'!D619,'650 PCAR (Annual Avg)'!D652,'650 PCAR (Annual Avg)'!D685,'650 PCAR (Annual Avg)'!D718,'650 PCAR (Annual Avg)'!D751,'650 PCAR (Annual Avg)'!D784,'650 PCAR (Annual Avg)'!D817,'650 PCAR (Annual Avg)'!D850,'650 PCAR (Annual Avg)'!D883,'650 PCAR (Annual Avg)'!D916,'650 PCAR (Annual Avg)'!D949,'650 PCAR (Annual Avg)'!D982,'650 PCAR (Annual Avg)'!D1015,'650 PCAR (Annual Avg)'!D1048,'650 PCAR (Annual Avg)'!D1081,'650 PCAR (Annual Avg)'!D1114,'650 PCAR (Annual Avg)'!D1147,'650 PCAR (Annual Avg)'!D1180),"")</f>
        <v>4.9265555555555567</v>
      </c>
      <c r="E15" s="7">
        <f>IFERROR(AVERAGE('650 PCAR (Annual Avg)'!E25,'650 PCAR (Annual Avg)'!E58,'650 PCAR (Annual Avg)'!E91,'650 PCAR (Annual Avg)'!E124,'650 PCAR (Annual Avg)'!E157,'650 PCAR (Annual Avg)'!E190,'650 PCAR (Annual Avg)'!E223,'650 PCAR (Annual Avg)'!E256,'650 PCAR (Annual Avg)'!E289,'650 PCAR (Annual Avg)'!E322,'650 PCAR (Annual Avg)'!E355,'650 PCAR (Annual Avg)'!E388,'650 PCAR (Annual Avg)'!E421,'650 PCAR (Annual Avg)'!E454,'650 PCAR (Annual Avg)'!E487,'650 PCAR (Annual Avg)'!E520,'650 PCAR (Annual Avg)'!E553,'650 PCAR (Annual Avg)'!E586,'650 PCAR (Annual Avg)'!E619,'650 PCAR (Annual Avg)'!E652,'650 PCAR (Annual Avg)'!E685,'650 PCAR (Annual Avg)'!E718,'650 PCAR (Annual Avg)'!E751,'650 PCAR (Annual Avg)'!E784,'650 PCAR (Annual Avg)'!E817,'650 PCAR (Annual Avg)'!E850,'650 PCAR (Annual Avg)'!E883,'650 PCAR (Annual Avg)'!E916,'650 PCAR (Annual Avg)'!E949,'650 PCAR (Annual Avg)'!E982,'650 PCAR (Annual Avg)'!E1015,'650 PCAR (Annual Avg)'!E1048,'650 PCAR (Annual Avg)'!E1081,'650 PCAR (Annual Avg)'!E1114,'650 PCAR (Annual Avg)'!E1147,'650 PCAR (Annual Avg)'!E1180),"")</f>
        <v>4.6309999999999993</v>
      </c>
      <c r="F15" s="7">
        <f>IFERROR(AVERAGE('650 PCAR (Annual Avg)'!F25,'650 PCAR (Annual Avg)'!F58,'650 PCAR (Annual Avg)'!F91,'650 PCAR (Annual Avg)'!F124,'650 PCAR (Annual Avg)'!F157,'650 PCAR (Annual Avg)'!F190,'650 PCAR (Annual Avg)'!F223,'650 PCAR (Annual Avg)'!F256,'650 PCAR (Annual Avg)'!F289,'650 PCAR (Annual Avg)'!F322,'650 PCAR (Annual Avg)'!F355,'650 PCAR (Annual Avg)'!F388,'650 PCAR (Annual Avg)'!F421,'650 PCAR (Annual Avg)'!F454,'650 PCAR (Annual Avg)'!F487,'650 PCAR (Annual Avg)'!F520,'650 PCAR (Annual Avg)'!F553,'650 PCAR (Annual Avg)'!F586,'650 PCAR (Annual Avg)'!F619,'650 PCAR (Annual Avg)'!F652,'650 PCAR (Annual Avg)'!F685,'650 PCAR (Annual Avg)'!F718,'650 PCAR (Annual Avg)'!F751,'650 PCAR (Annual Avg)'!F784,'650 PCAR (Annual Avg)'!F817,'650 PCAR (Annual Avg)'!F850,'650 PCAR (Annual Avg)'!F883,'650 PCAR (Annual Avg)'!F916,'650 PCAR (Annual Avg)'!F949,'650 PCAR (Annual Avg)'!F982,'650 PCAR (Annual Avg)'!F1015,'650 PCAR (Annual Avg)'!F1048,'650 PCAR (Annual Avg)'!F1081,'650 PCAR (Annual Avg)'!F1114,'650 PCAR (Annual Avg)'!F1147,'650 PCAR (Annual Avg)'!F1180),"")</f>
        <v>4.7042222222222216</v>
      </c>
      <c r="G15" s="7">
        <f>IFERROR(AVERAGE('650 PCAR (Annual Avg)'!G25,'650 PCAR (Annual Avg)'!G58,'650 PCAR (Annual Avg)'!G91,'650 PCAR (Annual Avg)'!G124,'650 PCAR (Annual Avg)'!G157,'650 PCAR (Annual Avg)'!G190,'650 PCAR (Annual Avg)'!G223,'650 PCAR (Annual Avg)'!G256,'650 PCAR (Annual Avg)'!G289,'650 PCAR (Annual Avg)'!G322,'650 PCAR (Annual Avg)'!G355,'650 PCAR (Annual Avg)'!G388,'650 PCAR (Annual Avg)'!G421,'650 PCAR (Annual Avg)'!G454,'650 PCAR (Annual Avg)'!G487,'650 PCAR (Annual Avg)'!G520,'650 PCAR (Annual Avg)'!G553,'650 PCAR (Annual Avg)'!G586,'650 PCAR (Annual Avg)'!G619,'650 PCAR (Annual Avg)'!G652,'650 PCAR (Annual Avg)'!G685,'650 PCAR (Annual Avg)'!G718,'650 PCAR (Annual Avg)'!G751,'650 PCAR (Annual Avg)'!G784,'650 PCAR (Annual Avg)'!G817,'650 PCAR (Annual Avg)'!G850,'650 PCAR (Annual Avg)'!G883,'650 PCAR (Annual Avg)'!G916,'650 PCAR (Annual Avg)'!G949,'650 PCAR (Annual Avg)'!G982,'650 PCAR (Annual Avg)'!G1015,'650 PCAR (Annual Avg)'!G1048,'650 PCAR (Annual Avg)'!G1081,'650 PCAR (Annual Avg)'!G1114,'650 PCAR (Annual Avg)'!G1147,'650 PCAR (Annual Avg)'!G1180),"")</f>
        <v>8.5572222222222205</v>
      </c>
      <c r="H15" s="7">
        <f>IFERROR(AVERAGE('650 PCAR (Annual Avg)'!H25,'650 PCAR (Annual Avg)'!H58,'650 PCAR (Annual Avg)'!H91,'650 PCAR (Annual Avg)'!H124,'650 PCAR (Annual Avg)'!H157,'650 PCAR (Annual Avg)'!H190,'650 PCAR (Annual Avg)'!H223,'650 PCAR (Annual Avg)'!H256,'650 PCAR (Annual Avg)'!H289,'650 PCAR (Annual Avg)'!H322,'650 PCAR (Annual Avg)'!H355,'650 PCAR (Annual Avg)'!H388,'650 PCAR (Annual Avg)'!H421,'650 PCAR (Annual Avg)'!H454,'650 PCAR (Annual Avg)'!H487,'650 PCAR (Annual Avg)'!H520,'650 PCAR (Annual Avg)'!H553,'650 PCAR (Annual Avg)'!H586,'650 PCAR (Annual Avg)'!H619,'650 PCAR (Annual Avg)'!H652,'650 PCAR (Annual Avg)'!H685,'650 PCAR (Annual Avg)'!H718,'650 PCAR (Annual Avg)'!H751,'650 PCAR (Annual Avg)'!H784,'650 PCAR (Annual Avg)'!H817,'650 PCAR (Annual Avg)'!H850,'650 PCAR (Annual Avg)'!H883,'650 PCAR (Annual Avg)'!H916,'650 PCAR (Annual Avg)'!H949,'650 PCAR (Annual Avg)'!H982,'650 PCAR (Annual Avg)'!H1015,'650 PCAR (Annual Avg)'!H1048,'650 PCAR (Annual Avg)'!H1081,'650 PCAR (Annual Avg)'!H1114,'650 PCAR (Annual Avg)'!H1147,'650 PCAR (Annual Avg)'!H1180),"")</f>
        <v>20.89777777777778</v>
      </c>
      <c r="I15" s="7">
        <f>IFERROR(AVERAGE('650 PCAR (Annual Avg)'!I25,'650 PCAR (Annual Avg)'!I58,'650 PCAR (Annual Avg)'!I91,'650 PCAR (Annual Avg)'!I124,'650 PCAR (Annual Avg)'!I157,'650 PCAR (Annual Avg)'!I190,'650 PCAR (Annual Avg)'!I223,'650 PCAR (Annual Avg)'!I256,'650 PCAR (Annual Avg)'!I289,'650 PCAR (Annual Avg)'!I322,'650 PCAR (Annual Avg)'!I355,'650 PCAR (Annual Avg)'!I388,'650 PCAR (Annual Avg)'!I421,'650 PCAR (Annual Avg)'!I454,'650 PCAR (Annual Avg)'!I487,'650 PCAR (Annual Avg)'!I520,'650 PCAR (Annual Avg)'!I553,'650 PCAR (Annual Avg)'!I586,'650 PCAR (Annual Avg)'!I619,'650 PCAR (Annual Avg)'!I652,'650 PCAR (Annual Avg)'!I685,'650 PCAR (Annual Avg)'!I718,'650 PCAR (Annual Avg)'!I751,'650 PCAR (Annual Avg)'!I784,'650 PCAR (Annual Avg)'!I817,'650 PCAR (Annual Avg)'!I850,'650 PCAR (Annual Avg)'!I883,'650 PCAR (Annual Avg)'!I916,'650 PCAR (Annual Avg)'!I949,'650 PCAR (Annual Avg)'!I982,'650 PCAR (Annual Avg)'!I1015,'650 PCAR (Annual Avg)'!I1048,'650 PCAR (Annual Avg)'!I1081,'650 PCAR (Annual Avg)'!I1114,'650 PCAR (Annual Avg)'!I1147,'650 PCAR (Annual Avg)'!I1180),"")</f>
        <v>79.280555555555551</v>
      </c>
      <c r="J15" s="7">
        <f>IFERROR(AVERAGE('650 PCAR (Annual Avg)'!J25,'650 PCAR (Annual Avg)'!J58,'650 PCAR (Annual Avg)'!J91,'650 PCAR (Annual Avg)'!J124,'650 PCAR (Annual Avg)'!J157,'650 PCAR (Annual Avg)'!J190,'650 PCAR (Annual Avg)'!J223,'650 PCAR (Annual Avg)'!J256,'650 PCAR (Annual Avg)'!J289,'650 PCAR (Annual Avg)'!J322,'650 PCAR (Annual Avg)'!J355,'650 PCAR (Annual Avg)'!J388,'650 PCAR (Annual Avg)'!J421,'650 PCAR (Annual Avg)'!J454,'650 PCAR (Annual Avg)'!J487,'650 PCAR (Annual Avg)'!J520,'650 PCAR (Annual Avg)'!J553,'650 PCAR (Annual Avg)'!J586,'650 PCAR (Annual Avg)'!J619,'650 PCAR (Annual Avg)'!J652,'650 PCAR (Annual Avg)'!J685,'650 PCAR (Annual Avg)'!J718,'650 PCAR (Annual Avg)'!J751,'650 PCAR (Annual Avg)'!J784,'650 PCAR (Annual Avg)'!J817,'650 PCAR (Annual Avg)'!J850,'650 PCAR (Annual Avg)'!J883,'650 PCAR (Annual Avg)'!J916,'650 PCAR (Annual Avg)'!J949,'650 PCAR (Annual Avg)'!J982,'650 PCAR (Annual Avg)'!J1015,'650 PCAR (Annual Avg)'!J1048,'650 PCAR (Annual Avg)'!J1081,'650 PCAR (Annual Avg)'!J1114,'650 PCAR (Annual Avg)'!J1147,'650 PCAR (Annual Avg)'!J1180),"")</f>
        <v>86.561111111111089</v>
      </c>
      <c r="K15" s="7">
        <f>IFERROR(AVERAGE('650 PCAR (Annual Avg)'!K25,'650 PCAR (Annual Avg)'!K58,'650 PCAR (Annual Avg)'!K91,'650 PCAR (Annual Avg)'!K124,'650 PCAR (Annual Avg)'!K157,'650 PCAR (Annual Avg)'!K190,'650 PCAR (Annual Avg)'!K223,'650 PCAR (Annual Avg)'!K256,'650 PCAR (Annual Avg)'!K289,'650 PCAR (Annual Avg)'!K322,'650 PCAR (Annual Avg)'!K355,'650 PCAR (Annual Avg)'!K388,'650 PCAR (Annual Avg)'!K421,'650 PCAR (Annual Avg)'!K454,'650 PCAR (Annual Avg)'!K487,'650 PCAR (Annual Avg)'!K520,'650 PCAR (Annual Avg)'!K553,'650 PCAR (Annual Avg)'!K586,'650 PCAR (Annual Avg)'!K619,'650 PCAR (Annual Avg)'!K652,'650 PCAR (Annual Avg)'!K685,'650 PCAR (Annual Avg)'!K718,'650 PCAR (Annual Avg)'!K751,'650 PCAR (Annual Avg)'!K784,'650 PCAR (Annual Avg)'!K817,'650 PCAR (Annual Avg)'!K850,'650 PCAR (Annual Avg)'!K883,'650 PCAR (Annual Avg)'!K916,'650 PCAR (Annual Avg)'!K949,'650 PCAR (Annual Avg)'!K982,'650 PCAR (Annual Avg)'!K1015,'650 PCAR (Annual Avg)'!K1048,'650 PCAR (Annual Avg)'!K1081,'650 PCAR (Annual Avg)'!K1114,'650 PCAR (Annual Avg)'!K1147,'650 PCAR (Annual Avg)'!K1180),"")</f>
        <v>57.630555555555553</v>
      </c>
      <c r="L15" s="7">
        <f>IFERROR(AVERAGE('650 PCAR (Annual Avg)'!L25,'650 PCAR (Annual Avg)'!L58,'650 PCAR (Annual Avg)'!L91,'650 PCAR (Annual Avg)'!L124,'650 PCAR (Annual Avg)'!L157,'650 PCAR (Annual Avg)'!L190,'650 PCAR (Annual Avg)'!L223,'650 PCAR (Annual Avg)'!L256,'650 PCAR (Annual Avg)'!L289,'650 PCAR (Annual Avg)'!L322,'650 PCAR (Annual Avg)'!L355,'650 PCAR (Annual Avg)'!L388,'650 PCAR (Annual Avg)'!L421,'650 PCAR (Annual Avg)'!L454,'650 PCAR (Annual Avg)'!L487,'650 PCAR (Annual Avg)'!L520,'650 PCAR (Annual Avg)'!L553,'650 PCAR (Annual Avg)'!L586,'650 PCAR (Annual Avg)'!L619,'650 PCAR (Annual Avg)'!L652,'650 PCAR (Annual Avg)'!L685,'650 PCAR (Annual Avg)'!L718,'650 PCAR (Annual Avg)'!L751,'650 PCAR (Annual Avg)'!L784,'650 PCAR (Annual Avg)'!L817,'650 PCAR (Annual Avg)'!L850,'650 PCAR (Annual Avg)'!L883,'650 PCAR (Annual Avg)'!L916,'650 PCAR (Annual Avg)'!L949,'650 PCAR (Annual Avg)'!L982,'650 PCAR (Annual Avg)'!L1015,'650 PCAR (Annual Avg)'!L1048,'650 PCAR (Annual Avg)'!L1081,'650 PCAR (Annual Avg)'!L1114,'650 PCAR (Annual Avg)'!L1147,'650 PCAR (Annual Avg)'!L1180),"")</f>
        <v>26.555333333333337</v>
      </c>
      <c r="M15" s="7">
        <f>IFERROR(AVERAGE('650 PCAR (Annual Avg)'!M25,'650 PCAR (Annual Avg)'!M58,'650 PCAR (Annual Avg)'!M91,'650 PCAR (Annual Avg)'!M124,'650 PCAR (Annual Avg)'!M157,'650 PCAR (Annual Avg)'!M190,'650 PCAR (Annual Avg)'!M223,'650 PCAR (Annual Avg)'!M256,'650 PCAR (Annual Avg)'!M289,'650 PCAR (Annual Avg)'!M322,'650 PCAR (Annual Avg)'!M355,'650 PCAR (Annual Avg)'!M388,'650 PCAR (Annual Avg)'!M421,'650 PCAR (Annual Avg)'!M454,'650 PCAR (Annual Avg)'!M487,'650 PCAR (Annual Avg)'!M520,'650 PCAR (Annual Avg)'!M553,'650 PCAR (Annual Avg)'!M586,'650 PCAR (Annual Avg)'!M619,'650 PCAR (Annual Avg)'!M652,'650 PCAR (Annual Avg)'!M685,'650 PCAR (Annual Avg)'!M718,'650 PCAR (Annual Avg)'!M751,'650 PCAR (Annual Avg)'!M784,'650 PCAR (Annual Avg)'!M817,'650 PCAR (Annual Avg)'!M850,'650 PCAR (Annual Avg)'!M883,'650 PCAR (Annual Avg)'!M916,'650 PCAR (Annual Avg)'!M949,'650 PCAR (Annual Avg)'!M982,'650 PCAR (Annual Avg)'!M1015,'650 PCAR (Annual Avg)'!M1048,'650 PCAR (Annual Avg)'!M1081,'650 PCAR (Annual Avg)'!M1114,'650 PCAR (Annual Avg)'!M1147,'650 PCAR (Annual Avg)'!M1180),"")</f>
        <v>12.602533333333334</v>
      </c>
      <c r="N15" s="7">
        <f>IFERROR(AVERAGE('650 PCAR (Annual Avg)'!N25,'650 PCAR (Annual Avg)'!N58,'650 PCAR (Annual Avg)'!N91,'650 PCAR (Annual Avg)'!N124,'650 PCAR (Annual Avg)'!N157,'650 PCAR (Annual Avg)'!N190,'650 PCAR (Annual Avg)'!N223,'650 PCAR (Annual Avg)'!N256,'650 PCAR (Annual Avg)'!N289,'650 PCAR (Annual Avg)'!N322,'650 PCAR (Annual Avg)'!N355,'650 PCAR (Annual Avg)'!N388,'650 PCAR (Annual Avg)'!N421,'650 PCAR (Annual Avg)'!N454,'650 PCAR (Annual Avg)'!N487,'650 PCAR (Annual Avg)'!N520,'650 PCAR (Annual Avg)'!N553,'650 PCAR (Annual Avg)'!N586,'650 PCAR (Annual Avg)'!N619,'650 PCAR (Annual Avg)'!N652,'650 PCAR (Annual Avg)'!N685,'650 PCAR (Annual Avg)'!N718,'650 PCAR (Annual Avg)'!N751,'650 PCAR (Annual Avg)'!N784,'650 PCAR (Annual Avg)'!N817,'650 PCAR (Annual Avg)'!N850,'650 PCAR (Annual Avg)'!N883,'650 PCAR (Annual Avg)'!N916,'650 PCAR (Annual Avg)'!N949,'650 PCAR (Annual Avg)'!N982,'650 PCAR (Annual Avg)'!N1015,'650 PCAR (Annual Avg)'!N1048,'650 PCAR (Annual Avg)'!N1081,'650 PCAR (Annual Avg)'!N1114,'650 PCAR (Annual Avg)'!N1147,'650 PCAR (Annual Avg)'!N1180),"")</f>
        <v>8.0102444444444405</v>
      </c>
      <c r="O15" s="7"/>
      <c r="P15" s="76">
        <f>IFERROR(AVERAGE('650 PCAR (Annual Avg)'!P25,'650 PCAR (Annual Avg)'!P58,'650 PCAR (Annual Avg)'!P91,'650 PCAR (Annual Avg)'!P124,'650 PCAR (Annual Avg)'!P157,'650 PCAR (Annual Avg)'!P190,'650 PCAR (Annual Avg)'!P223,'650 PCAR (Annual Avg)'!P256,'650 PCAR (Annual Avg)'!P289,'650 PCAR (Annual Avg)'!P322,'650 PCAR (Annual Avg)'!P355,'650 PCAR (Annual Avg)'!P388,'650 PCAR (Annual Avg)'!P421,'650 PCAR (Annual Avg)'!P454,'650 PCAR (Annual Avg)'!P487,'650 PCAR (Annual Avg)'!P520,'650 PCAR (Annual Avg)'!P553,'650 PCAR (Annual Avg)'!P586,'650 PCAR (Annual Avg)'!P619,'650 PCAR (Annual Avg)'!P652,'650 PCAR (Annual Avg)'!P685,'650 PCAR (Annual Avg)'!P718,'650 PCAR (Annual Avg)'!P751,'650 PCAR (Annual Avg)'!P784,'650 PCAR (Annual Avg)'!P817,'650 PCAR (Annual Avg)'!P850,'650 PCAR (Annual Avg)'!P883,'650 PCAR (Annual Avg)'!P916,'650 PCAR (Annual Avg)'!P949,'650 PCAR (Annual Avg)'!P982,'650 PCAR (Annual Avg)'!P1015,'650 PCAR (Annual Avg)'!P1048,'650 PCAR (Annual Avg)'!P1081,'650 PCAR (Annual Avg)'!P1114,'650 PCAR (Annual Avg)'!P1147,'650 PCAR (Annual Avg)'!P1180),"")</f>
        <v>12</v>
      </c>
      <c r="Q15" s="7">
        <f>IFERROR(AVERAGE('650 PCAR (Annual Avg)'!Q25,'650 PCAR (Annual Avg)'!Q58,'650 PCAR (Annual Avg)'!Q91,'650 PCAR (Annual Avg)'!Q124,'650 PCAR (Annual Avg)'!Q157,'650 PCAR (Annual Avg)'!Q190,'650 PCAR (Annual Avg)'!Q223,'650 PCAR (Annual Avg)'!Q256,'650 PCAR (Annual Avg)'!Q289,'650 PCAR (Annual Avg)'!Q322,'650 PCAR (Annual Avg)'!Q355,'650 PCAR (Annual Avg)'!Q388,'650 PCAR (Annual Avg)'!Q421,'650 PCAR (Annual Avg)'!Q454,'650 PCAR (Annual Avg)'!Q487,'650 PCAR (Annual Avg)'!Q520,'650 PCAR (Annual Avg)'!Q553,'650 PCAR (Annual Avg)'!Q586,'650 PCAR (Annual Avg)'!Q619,'650 PCAR (Annual Avg)'!Q652,'650 PCAR (Annual Avg)'!Q685,'650 PCAR (Annual Avg)'!Q718,'650 PCAR (Annual Avg)'!Q751,'650 PCAR (Annual Avg)'!Q784,'650 PCAR (Annual Avg)'!Q817,'650 PCAR (Annual Avg)'!Q850,'650 PCAR (Annual Avg)'!Q883,'650 PCAR (Annual Avg)'!Q916,'650 PCAR (Annual Avg)'!Q949,'650 PCAR (Annual Avg)'!Q982,'650 PCAR (Annual Avg)'!Q1015,'650 PCAR (Annual Avg)'!Q1048,'650 PCAR (Annual Avg)'!Q1081,'650 PCAR (Annual Avg)'!Q1114,'650 PCAR (Annual Avg)'!Q1147,'650 PCAR (Annual Avg)'!Q1180),"")</f>
        <v>5.1447157768004494</v>
      </c>
      <c r="R15" s="7">
        <f>IFERROR(AVERAGE('650 PCAR (Annual Avg)'!R25,'650 PCAR (Annual Avg)'!R58,'650 PCAR (Annual Avg)'!R91,'650 PCAR (Annual Avg)'!R124,'650 PCAR (Annual Avg)'!R157,'650 PCAR (Annual Avg)'!R190,'650 PCAR (Annual Avg)'!R223,'650 PCAR (Annual Avg)'!R256,'650 PCAR (Annual Avg)'!R289,'650 PCAR (Annual Avg)'!R322,'650 PCAR (Annual Avg)'!R355,'650 PCAR (Annual Avg)'!R388,'650 PCAR (Annual Avg)'!R421,'650 PCAR (Annual Avg)'!R454,'650 PCAR (Annual Avg)'!R487,'650 PCAR (Annual Avg)'!R520,'650 PCAR (Annual Avg)'!R553,'650 PCAR (Annual Avg)'!R586,'650 PCAR (Annual Avg)'!R619,'650 PCAR (Annual Avg)'!R652,'650 PCAR (Annual Avg)'!R685,'650 PCAR (Annual Avg)'!R718,'650 PCAR (Annual Avg)'!R751,'650 PCAR (Annual Avg)'!R784,'650 PCAR (Annual Avg)'!R817,'650 PCAR (Annual Avg)'!R850,'650 PCAR (Annual Avg)'!R883,'650 PCAR (Annual Avg)'!R916,'650 PCAR (Annual Avg)'!R949,'650 PCAR (Annual Avg)'!R982,'650 PCAR (Annual Avg)'!R1015,'650 PCAR (Annual Avg)'!R1048,'650 PCAR (Annual Avg)'!R1081,'650 PCAR (Annual Avg)'!R1114,'650 PCAR (Annual Avg)'!R1147,'650 PCAR (Annual Avg)'!R1180),"")</f>
        <v>4.3025303260695447</v>
      </c>
      <c r="S15" s="7">
        <f>IFERROR(AVERAGE('650 PCAR (Annual Avg)'!S25,'650 PCAR (Annual Avg)'!S58,'650 PCAR (Annual Avg)'!S91,'650 PCAR (Annual Avg)'!S124,'650 PCAR (Annual Avg)'!S157,'650 PCAR (Annual Avg)'!S190,'650 PCAR (Annual Avg)'!S223,'650 PCAR (Annual Avg)'!S256,'650 PCAR (Annual Avg)'!S289,'650 PCAR (Annual Avg)'!S322,'650 PCAR (Annual Avg)'!S355,'650 PCAR (Annual Avg)'!S388,'650 PCAR (Annual Avg)'!S421,'650 PCAR (Annual Avg)'!S454,'650 PCAR (Annual Avg)'!S487,'650 PCAR (Annual Avg)'!S520,'650 PCAR (Annual Avg)'!S553,'650 PCAR (Annual Avg)'!S586,'650 PCAR (Annual Avg)'!S619,'650 PCAR (Annual Avg)'!S652,'650 PCAR (Annual Avg)'!S685,'650 PCAR (Annual Avg)'!S718,'650 PCAR (Annual Avg)'!S751,'650 PCAR (Annual Avg)'!S784,'650 PCAR (Annual Avg)'!S817,'650 PCAR (Annual Avg)'!S850,'650 PCAR (Annual Avg)'!S883,'650 PCAR (Annual Avg)'!S916,'650 PCAR (Annual Avg)'!S949,'650 PCAR (Annual Avg)'!S982,'650 PCAR (Annual Avg)'!S1015,'650 PCAR (Annual Avg)'!S1048,'650 PCAR (Annual Avg)'!S1081,'650 PCAR (Annual Avg)'!S1114,'650 PCAR (Annual Avg)'!S1147,'650 PCAR (Annual Avg)'!S1180),"")</f>
        <v>4.044411499137385</v>
      </c>
      <c r="T15" s="7">
        <f>IFERROR(AVERAGE('650 PCAR (Annual Avg)'!T25,'650 PCAR (Annual Avg)'!T58,'650 PCAR (Annual Avg)'!T91,'650 PCAR (Annual Avg)'!T124,'650 PCAR (Annual Avg)'!T157,'650 PCAR (Annual Avg)'!T190,'650 PCAR (Annual Avg)'!T223,'650 PCAR (Annual Avg)'!T256,'650 PCAR (Annual Avg)'!T289,'650 PCAR (Annual Avg)'!T322,'650 PCAR (Annual Avg)'!T355,'650 PCAR (Annual Avg)'!T388,'650 PCAR (Annual Avg)'!T421,'650 PCAR (Annual Avg)'!T454,'650 PCAR (Annual Avg)'!T487,'650 PCAR (Annual Avg)'!T520,'650 PCAR (Annual Avg)'!T553,'650 PCAR (Annual Avg)'!T586,'650 PCAR (Annual Avg)'!T619,'650 PCAR (Annual Avg)'!T652,'650 PCAR (Annual Avg)'!T685,'650 PCAR (Annual Avg)'!T718,'650 PCAR (Annual Avg)'!T751,'650 PCAR (Annual Avg)'!T784,'650 PCAR (Annual Avg)'!T817,'650 PCAR (Annual Avg)'!T850,'650 PCAR (Annual Avg)'!T883,'650 PCAR (Annual Avg)'!T916,'650 PCAR (Annual Avg)'!T949,'650 PCAR (Annual Avg)'!T982,'650 PCAR (Annual Avg)'!T1015,'650 PCAR (Annual Avg)'!T1048,'650 PCAR (Annual Avg)'!T1081,'650 PCAR (Annual Avg)'!T1114,'650 PCAR (Annual Avg)'!T1147,'650 PCAR (Annual Avg)'!T1180),"")</f>
        <v>4.1083589829525344</v>
      </c>
      <c r="U15" s="7">
        <f>IFERROR(AVERAGE('650 PCAR (Annual Avg)'!U25,'650 PCAR (Annual Avg)'!U58,'650 PCAR (Annual Avg)'!U91,'650 PCAR (Annual Avg)'!U124,'650 PCAR (Annual Avg)'!U157,'650 PCAR (Annual Avg)'!U190,'650 PCAR (Annual Avg)'!U223,'650 PCAR (Annual Avg)'!U256,'650 PCAR (Annual Avg)'!U289,'650 PCAR (Annual Avg)'!U322,'650 PCAR (Annual Avg)'!U355,'650 PCAR (Annual Avg)'!U388,'650 PCAR (Annual Avg)'!U421,'650 PCAR (Annual Avg)'!U454,'650 PCAR (Annual Avg)'!U487,'650 PCAR (Annual Avg)'!U520,'650 PCAR (Annual Avg)'!U553,'650 PCAR (Annual Avg)'!U586,'650 PCAR (Annual Avg)'!U619,'650 PCAR (Annual Avg)'!U652,'650 PCAR (Annual Avg)'!U685,'650 PCAR (Annual Avg)'!U718,'650 PCAR (Annual Avg)'!U751,'650 PCAR (Annual Avg)'!U784,'650 PCAR (Annual Avg)'!U817,'650 PCAR (Annual Avg)'!U850,'650 PCAR (Annual Avg)'!U883,'650 PCAR (Annual Avg)'!U916,'650 PCAR (Annual Avg)'!U949,'650 PCAR (Annual Avg)'!U982,'650 PCAR (Annual Avg)'!U1015,'650 PCAR (Annual Avg)'!U1048,'650 PCAR (Annual Avg)'!U1081,'650 PCAR (Annual Avg)'!U1114,'650 PCAR (Annual Avg)'!U1147,'650 PCAR (Annual Avg)'!U1180),"")</f>
        <v>7.4733163369098525</v>
      </c>
      <c r="V15" s="7">
        <f>IFERROR(AVERAGE('650 PCAR (Annual Avg)'!V25,'650 PCAR (Annual Avg)'!V58,'650 PCAR (Annual Avg)'!V91,'650 PCAR (Annual Avg)'!V124,'650 PCAR (Annual Avg)'!V157,'650 PCAR (Annual Avg)'!V190,'650 PCAR (Annual Avg)'!V223,'650 PCAR (Annual Avg)'!V256,'650 PCAR (Annual Avg)'!V289,'650 PCAR (Annual Avg)'!V322,'650 PCAR (Annual Avg)'!V355,'650 PCAR (Annual Avg)'!V388,'650 PCAR (Annual Avg)'!V421,'650 PCAR (Annual Avg)'!V454,'650 PCAR (Annual Avg)'!V487,'650 PCAR (Annual Avg)'!V520,'650 PCAR (Annual Avg)'!V553,'650 PCAR (Annual Avg)'!V586,'650 PCAR (Annual Avg)'!V619,'650 PCAR (Annual Avg)'!V652,'650 PCAR (Annual Avg)'!V685,'650 PCAR (Annual Avg)'!V718,'650 PCAR (Annual Avg)'!V751,'650 PCAR (Annual Avg)'!V784,'650 PCAR (Annual Avg)'!V817,'650 PCAR (Annual Avg)'!V850,'650 PCAR (Annual Avg)'!V883,'650 PCAR (Annual Avg)'!V916,'650 PCAR (Annual Avg)'!V949,'650 PCAR (Annual Avg)'!V982,'650 PCAR (Annual Avg)'!V1015,'650 PCAR (Annual Avg)'!V1048,'650 PCAR (Annual Avg)'!V1081,'650 PCAR (Annual Avg)'!V1114,'650 PCAR (Annual Avg)'!V1147,'650 PCAR (Annual Avg)'!V1180),"")</f>
        <v>18.250747732857302</v>
      </c>
      <c r="W15" s="7">
        <f>IFERROR(AVERAGE('650 PCAR (Annual Avg)'!W25,'650 PCAR (Annual Avg)'!W58,'650 PCAR (Annual Avg)'!W91,'650 PCAR (Annual Avg)'!W124,'650 PCAR (Annual Avg)'!W157,'650 PCAR (Annual Avg)'!W190,'650 PCAR (Annual Avg)'!W223,'650 PCAR (Annual Avg)'!W256,'650 PCAR (Annual Avg)'!W289,'650 PCAR (Annual Avg)'!W322,'650 PCAR (Annual Avg)'!W355,'650 PCAR (Annual Avg)'!W388,'650 PCAR (Annual Avg)'!W421,'650 PCAR (Annual Avg)'!W454,'650 PCAR (Annual Avg)'!W487,'650 PCAR (Annual Avg)'!W520,'650 PCAR (Annual Avg)'!W553,'650 PCAR (Annual Avg)'!W586,'650 PCAR (Annual Avg)'!W619,'650 PCAR (Annual Avg)'!W652,'650 PCAR (Annual Avg)'!W685,'650 PCAR (Annual Avg)'!W718,'650 PCAR (Annual Avg)'!W751,'650 PCAR (Annual Avg)'!W784,'650 PCAR (Annual Avg)'!W817,'650 PCAR (Annual Avg)'!W850,'650 PCAR (Annual Avg)'!W883,'650 PCAR (Annual Avg)'!W916,'650 PCAR (Annual Avg)'!W949,'650 PCAR (Annual Avg)'!W982,'650 PCAR (Annual Avg)'!W1015,'650 PCAR (Annual Avg)'!W1048,'650 PCAR (Annual Avg)'!W1081,'650 PCAR (Annual Avg)'!W1114,'650 PCAR (Annual Avg)'!W1147,'650 PCAR (Annual Avg)'!W1180),"")</f>
        <v>69.238434581491958</v>
      </c>
      <c r="X15" s="7">
        <f>IFERROR(AVERAGE('650 PCAR (Annual Avg)'!X25,'650 PCAR (Annual Avg)'!X58,'650 PCAR (Annual Avg)'!X91,'650 PCAR (Annual Avg)'!X124,'650 PCAR (Annual Avg)'!X157,'650 PCAR (Annual Avg)'!X190,'650 PCAR (Annual Avg)'!X223,'650 PCAR (Annual Avg)'!X256,'650 PCAR (Annual Avg)'!X289,'650 PCAR (Annual Avg)'!X322,'650 PCAR (Annual Avg)'!X355,'650 PCAR (Annual Avg)'!X388,'650 PCAR (Annual Avg)'!X421,'650 PCAR (Annual Avg)'!X454,'650 PCAR (Annual Avg)'!X487,'650 PCAR (Annual Avg)'!X520,'650 PCAR (Annual Avg)'!X553,'650 PCAR (Annual Avg)'!X586,'650 PCAR (Annual Avg)'!X619,'650 PCAR (Annual Avg)'!X652,'650 PCAR (Annual Avg)'!X685,'650 PCAR (Annual Avg)'!X718,'650 PCAR (Annual Avg)'!X751,'650 PCAR (Annual Avg)'!X784,'650 PCAR (Annual Avg)'!X817,'650 PCAR (Annual Avg)'!X850,'650 PCAR (Annual Avg)'!X883,'650 PCAR (Annual Avg)'!X916,'650 PCAR (Annual Avg)'!X949,'650 PCAR (Annual Avg)'!X982,'650 PCAR (Annual Avg)'!X1015,'650 PCAR (Annual Avg)'!X1048,'650 PCAR (Annual Avg)'!X1081,'650 PCAR (Annual Avg)'!X1114,'650 PCAR (Annual Avg)'!X1147,'650 PCAR (Annual Avg)'!X1180),"")</f>
        <v>75.596794030638463</v>
      </c>
      <c r="Y15" s="7">
        <f>IFERROR(AVERAGE('650 PCAR (Annual Avg)'!Y25,'650 PCAR (Annual Avg)'!Y58,'650 PCAR (Annual Avg)'!Y91,'650 PCAR (Annual Avg)'!Y124,'650 PCAR (Annual Avg)'!Y157,'650 PCAR (Annual Avg)'!Y190,'650 PCAR (Annual Avg)'!Y223,'650 PCAR (Annual Avg)'!Y256,'650 PCAR (Annual Avg)'!Y289,'650 PCAR (Annual Avg)'!Y322,'650 PCAR (Annual Avg)'!Y355,'650 PCAR (Annual Avg)'!Y388,'650 PCAR (Annual Avg)'!Y421,'650 PCAR (Annual Avg)'!Y454,'650 PCAR (Annual Avg)'!Y487,'650 PCAR (Annual Avg)'!Y520,'650 PCAR (Annual Avg)'!Y553,'650 PCAR (Annual Avg)'!Y586,'650 PCAR (Annual Avg)'!Y619,'650 PCAR (Annual Avg)'!Y652,'650 PCAR (Annual Avg)'!Y685,'650 PCAR (Annual Avg)'!Y718,'650 PCAR (Annual Avg)'!Y751,'650 PCAR (Annual Avg)'!Y784,'650 PCAR (Annual Avg)'!Y817,'650 PCAR (Annual Avg)'!Y850,'650 PCAR (Annual Avg)'!Y883,'650 PCAR (Annual Avg)'!Y916,'650 PCAR (Annual Avg)'!Y949,'650 PCAR (Annual Avg)'!Y982,'650 PCAR (Annual Avg)'!Y1015,'650 PCAR (Annual Avg)'!Y1048,'650 PCAR (Annual Avg)'!Y1081,'650 PCAR (Annual Avg)'!Y1114,'650 PCAR (Annual Avg)'!Y1147,'650 PCAR (Annual Avg)'!Y1180),"")</f>
        <v>50.33074532294642</v>
      </c>
      <c r="Z15" s="7">
        <f>IFERROR(AVERAGE('650 PCAR (Annual Avg)'!Z25,'650 PCAR (Annual Avg)'!Z58,'650 PCAR (Annual Avg)'!Z91,'650 PCAR (Annual Avg)'!Z124,'650 PCAR (Annual Avg)'!Z157,'650 PCAR (Annual Avg)'!Z190,'650 PCAR (Annual Avg)'!Z223,'650 PCAR (Annual Avg)'!Z256,'650 PCAR (Annual Avg)'!Z289,'650 PCAR (Annual Avg)'!Z322,'650 PCAR (Annual Avg)'!Z355,'650 PCAR (Annual Avg)'!Z388,'650 PCAR (Annual Avg)'!Z421,'650 PCAR (Annual Avg)'!Z454,'650 PCAR (Annual Avg)'!Z487,'650 PCAR (Annual Avg)'!Z520,'650 PCAR (Annual Avg)'!Z553,'650 PCAR (Annual Avg)'!Z586,'650 PCAR (Annual Avg)'!Z619,'650 PCAR (Annual Avg)'!Z652,'650 PCAR (Annual Avg)'!Z685,'650 PCAR (Annual Avg)'!Z718,'650 PCAR (Annual Avg)'!Z751,'650 PCAR (Annual Avg)'!Z784,'650 PCAR (Annual Avg)'!Z817,'650 PCAR (Annual Avg)'!Z850,'650 PCAR (Annual Avg)'!Z883,'650 PCAR (Annual Avg)'!Z916,'650 PCAR (Annual Avg)'!Z949,'650 PCAR (Annual Avg)'!Z982,'650 PCAR (Annual Avg)'!Z1015,'650 PCAR (Annual Avg)'!Z1048,'650 PCAR (Annual Avg)'!Z1081,'650 PCAR (Annual Avg)'!Z1114,'650 PCAR (Annual Avg)'!Z1147,'650 PCAR (Annual Avg)'!Z1180),"")</f>
        <v>23.191685488395517</v>
      </c>
      <c r="AA15" s="7">
        <f>IFERROR(AVERAGE('650 PCAR (Annual Avg)'!AA25,'650 PCAR (Annual Avg)'!AA58,'650 PCAR (Annual Avg)'!AA91,'650 PCAR (Annual Avg)'!AA124,'650 PCAR (Annual Avg)'!AA157,'650 PCAR (Annual Avg)'!AA190,'650 PCAR (Annual Avg)'!AA223,'650 PCAR (Annual Avg)'!AA256,'650 PCAR (Annual Avg)'!AA289,'650 PCAR (Annual Avg)'!AA322,'650 PCAR (Annual Avg)'!AA355,'650 PCAR (Annual Avg)'!AA388,'650 PCAR (Annual Avg)'!AA421,'650 PCAR (Annual Avg)'!AA454,'650 PCAR (Annual Avg)'!AA487,'650 PCAR (Annual Avg)'!AA520,'650 PCAR (Annual Avg)'!AA553,'650 PCAR (Annual Avg)'!AA586,'650 PCAR (Annual Avg)'!AA619,'650 PCAR (Annual Avg)'!AA652,'650 PCAR (Annual Avg)'!AA685,'650 PCAR (Annual Avg)'!AA718,'650 PCAR (Annual Avg)'!AA751,'650 PCAR (Annual Avg)'!AA784,'650 PCAR (Annual Avg)'!AA817,'650 PCAR (Annual Avg)'!AA850,'650 PCAR (Annual Avg)'!AA883,'650 PCAR (Annual Avg)'!AA916,'650 PCAR (Annual Avg)'!AA949,'650 PCAR (Annual Avg)'!AA982,'650 PCAR (Annual Avg)'!AA1015,'650 PCAR (Annual Avg)'!AA1048,'650 PCAR (Annual Avg)'!AA1081,'650 PCAR (Annual Avg)'!AA1114,'650 PCAR (Annual Avg)'!AA1147,'650 PCAR (Annual Avg)'!AA1180),"")</f>
        <v>11.006225595248447</v>
      </c>
      <c r="AB15" s="7">
        <f>IFERROR(AVERAGE('650 PCAR (Annual Avg)'!AB25,'650 PCAR (Annual Avg)'!AB58,'650 PCAR (Annual Avg)'!AB91,'650 PCAR (Annual Avg)'!AB124,'650 PCAR (Annual Avg)'!AB157,'650 PCAR (Annual Avg)'!AB190,'650 PCAR (Annual Avg)'!AB223,'650 PCAR (Annual Avg)'!AB256,'650 PCAR (Annual Avg)'!AB289,'650 PCAR (Annual Avg)'!AB322,'650 PCAR (Annual Avg)'!AB355,'650 PCAR (Annual Avg)'!AB388,'650 PCAR (Annual Avg)'!AB421,'650 PCAR (Annual Avg)'!AB454,'650 PCAR (Annual Avg)'!AB487,'650 PCAR (Annual Avg)'!AB520,'650 PCAR (Annual Avg)'!AB553,'650 PCAR (Annual Avg)'!AB586,'650 PCAR (Annual Avg)'!AB619,'650 PCAR (Annual Avg)'!AB652,'650 PCAR (Annual Avg)'!AB685,'650 PCAR (Annual Avg)'!AB718,'650 PCAR (Annual Avg)'!AB751,'650 PCAR (Annual Avg)'!AB784,'650 PCAR (Annual Avg)'!AB817,'650 PCAR (Annual Avg)'!AB850,'650 PCAR (Annual Avg)'!AB883,'650 PCAR (Annual Avg)'!AB916,'650 PCAR (Annual Avg)'!AB949,'650 PCAR (Annual Avg)'!AB982,'650 PCAR (Annual Avg)'!AB1015,'650 PCAR (Annual Avg)'!AB1048,'650 PCAR (Annual Avg)'!AB1081,'650 PCAR (Annual Avg)'!AB1114,'650 PCAR (Annual Avg)'!AB1147,'650 PCAR (Annual Avg)'!AB1180),"")</f>
        <v>6.9956218402099912</v>
      </c>
    </row>
    <row r="16" spans="1:29" x14ac:dyDescent="0.3">
      <c r="B16" s="76">
        <f>IFERROR(AVERAGE('650 PCAR (Annual Avg)'!B26,'650 PCAR (Annual Avg)'!B59,'650 PCAR (Annual Avg)'!B92,'650 PCAR (Annual Avg)'!B125,'650 PCAR (Annual Avg)'!B158,'650 PCAR (Annual Avg)'!B191,'650 PCAR (Annual Avg)'!B224,'650 PCAR (Annual Avg)'!B257,'650 PCAR (Annual Avg)'!B290,'650 PCAR (Annual Avg)'!B323,'650 PCAR (Annual Avg)'!B356,'650 PCAR (Annual Avg)'!B389,'650 PCAR (Annual Avg)'!B422,'650 PCAR (Annual Avg)'!B455,'650 PCAR (Annual Avg)'!B488,'650 PCAR (Annual Avg)'!B521,'650 PCAR (Annual Avg)'!B554,'650 PCAR (Annual Avg)'!B587,'650 PCAR (Annual Avg)'!B620,'650 PCAR (Annual Avg)'!B653,'650 PCAR (Annual Avg)'!B686,'650 PCAR (Annual Avg)'!B719,'650 PCAR (Annual Avg)'!B752,'650 PCAR (Annual Avg)'!B785,'650 PCAR (Annual Avg)'!B818,'650 PCAR (Annual Avg)'!B851,'650 PCAR (Annual Avg)'!B884,'650 PCAR (Annual Avg)'!B917,'650 PCAR (Annual Avg)'!B950,'650 PCAR (Annual Avg)'!B983,'650 PCAR (Annual Avg)'!B1016,'650 PCAR (Annual Avg)'!B1049,'650 PCAR (Annual Avg)'!B1082,'650 PCAR (Annual Avg)'!B1115,'650 PCAR (Annual Avg)'!B1148,'650 PCAR (Annual Avg)'!B1181),"")</f>
        <v>13</v>
      </c>
      <c r="C16" s="7">
        <f>IFERROR(AVERAGE('650 PCAR (Annual Avg)'!C26,'650 PCAR (Annual Avg)'!C59,'650 PCAR (Annual Avg)'!C92,'650 PCAR (Annual Avg)'!C125,'650 PCAR (Annual Avg)'!C158,'650 PCAR (Annual Avg)'!C191,'650 PCAR (Annual Avg)'!C224,'650 PCAR (Annual Avg)'!C257,'650 PCAR (Annual Avg)'!C290,'650 PCAR (Annual Avg)'!C323,'650 PCAR (Annual Avg)'!C356,'650 PCAR (Annual Avg)'!C389,'650 PCAR (Annual Avg)'!C422,'650 PCAR (Annual Avg)'!C455,'650 PCAR (Annual Avg)'!C488,'650 PCAR (Annual Avg)'!C521,'650 PCAR (Annual Avg)'!C554,'650 PCAR (Annual Avg)'!C587,'650 PCAR (Annual Avg)'!C620,'650 PCAR (Annual Avg)'!C653,'650 PCAR (Annual Avg)'!C686,'650 PCAR (Annual Avg)'!C719,'650 PCAR (Annual Avg)'!C752,'650 PCAR (Annual Avg)'!C785,'650 PCAR (Annual Avg)'!C818,'650 PCAR (Annual Avg)'!C851,'650 PCAR (Annual Avg)'!C884,'650 PCAR (Annual Avg)'!C917,'650 PCAR (Annual Avg)'!C950,'650 PCAR (Annual Avg)'!C983,'650 PCAR (Annual Avg)'!C1016,'650 PCAR (Annual Avg)'!C1049,'650 PCAR (Annual Avg)'!C1082,'650 PCAR (Annual Avg)'!C1115,'650 PCAR (Annual Avg)'!C1148,'650 PCAR (Annual Avg)'!C1181),"")</f>
        <v>5.7946111111111103</v>
      </c>
      <c r="D16" s="7">
        <f>IFERROR(AVERAGE('650 PCAR (Annual Avg)'!D26,'650 PCAR (Annual Avg)'!D59,'650 PCAR (Annual Avg)'!D92,'650 PCAR (Annual Avg)'!D125,'650 PCAR (Annual Avg)'!D158,'650 PCAR (Annual Avg)'!D191,'650 PCAR (Annual Avg)'!D224,'650 PCAR (Annual Avg)'!D257,'650 PCAR (Annual Avg)'!D290,'650 PCAR (Annual Avg)'!D323,'650 PCAR (Annual Avg)'!D356,'650 PCAR (Annual Avg)'!D389,'650 PCAR (Annual Avg)'!D422,'650 PCAR (Annual Avg)'!D455,'650 PCAR (Annual Avg)'!D488,'650 PCAR (Annual Avg)'!D521,'650 PCAR (Annual Avg)'!D554,'650 PCAR (Annual Avg)'!D587,'650 PCAR (Annual Avg)'!D620,'650 PCAR (Annual Avg)'!D653,'650 PCAR (Annual Avg)'!D686,'650 PCAR (Annual Avg)'!D719,'650 PCAR (Annual Avg)'!D752,'650 PCAR (Annual Avg)'!D785,'650 PCAR (Annual Avg)'!D818,'650 PCAR (Annual Avg)'!D851,'650 PCAR (Annual Avg)'!D884,'650 PCAR (Annual Avg)'!D917,'650 PCAR (Annual Avg)'!D950,'650 PCAR (Annual Avg)'!D983,'650 PCAR (Annual Avg)'!D1016,'650 PCAR (Annual Avg)'!D1049,'650 PCAR (Annual Avg)'!D1082,'650 PCAR (Annual Avg)'!D1115,'650 PCAR (Annual Avg)'!D1148,'650 PCAR (Annual Avg)'!D1181),"")</f>
        <v>4.8976111111111118</v>
      </c>
      <c r="E16" s="7">
        <f>IFERROR(AVERAGE('650 PCAR (Annual Avg)'!E26,'650 PCAR (Annual Avg)'!E59,'650 PCAR (Annual Avg)'!E92,'650 PCAR (Annual Avg)'!E125,'650 PCAR (Annual Avg)'!E158,'650 PCAR (Annual Avg)'!E191,'650 PCAR (Annual Avg)'!E224,'650 PCAR (Annual Avg)'!E257,'650 PCAR (Annual Avg)'!E290,'650 PCAR (Annual Avg)'!E323,'650 PCAR (Annual Avg)'!E356,'650 PCAR (Annual Avg)'!E389,'650 PCAR (Annual Avg)'!E422,'650 PCAR (Annual Avg)'!E455,'650 PCAR (Annual Avg)'!E488,'650 PCAR (Annual Avg)'!E521,'650 PCAR (Annual Avg)'!E554,'650 PCAR (Annual Avg)'!E587,'650 PCAR (Annual Avg)'!E620,'650 PCAR (Annual Avg)'!E653,'650 PCAR (Annual Avg)'!E686,'650 PCAR (Annual Avg)'!E719,'650 PCAR (Annual Avg)'!E752,'650 PCAR (Annual Avg)'!E785,'650 PCAR (Annual Avg)'!E818,'650 PCAR (Annual Avg)'!E851,'650 PCAR (Annual Avg)'!E884,'650 PCAR (Annual Avg)'!E917,'650 PCAR (Annual Avg)'!E950,'650 PCAR (Annual Avg)'!E983,'650 PCAR (Annual Avg)'!E1016,'650 PCAR (Annual Avg)'!E1049,'650 PCAR (Annual Avg)'!E1082,'650 PCAR (Annual Avg)'!E1115,'650 PCAR (Annual Avg)'!E1148,'650 PCAR (Annual Avg)'!E1181),"")</f>
        <v>4.5901666666666667</v>
      </c>
      <c r="F16" s="7">
        <f>IFERROR(AVERAGE('650 PCAR (Annual Avg)'!F26,'650 PCAR (Annual Avg)'!F59,'650 PCAR (Annual Avg)'!F92,'650 PCAR (Annual Avg)'!F125,'650 PCAR (Annual Avg)'!F158,'650 PCAR (Annual Avg)'!F191,'650 PCAR (Annual Avg)'!F224,'650 PCAR (Annual Avg)'!F257,'650 PCAR (Annual Avg)'!F290,'650 PCAR (Annual Avg)'!F323,'650 PCAR (Annual Avg)'!F356,'650 PCAR (Annual Avg)'!F389,'650 PCAR (Annual Avg)'!F422,'650 PCAR (Annual Avg)'!F455,'650 PCAR (Annual Avg)'!F488,'650 PCAR (Annual Avg)'!F521,'650 PCAR (Annual Avg)'!F554,'650 PCAR (Annual Avg)'!F587,'650 PCAR (Annual Avg)'!F620,'650 PCAR (Annual Avg)'!F653,'650 PCAR (Annual Avg)'!F686,'650 PCAR (Annual Avg)'!F719,'650 PCAR (Annual Avg)'!F752,'650 PCAR (Annual Avg)'!F785,'650 PCAR (Annual Avg)'!F818,'650 PCAR (Annual Avg)'!F851,'650 PCAR (Annual Avg)'!F884,'650 PCAR (Annual Avg)'!F917,'650 PCAR (Annual Avg)'!F950,'650 PCAR (Annual Avg)'!F983,'650 PCAR (Annual Avg)'!F1016,'650 PCAR (Annual Avg)'!F1049,'650 PCAR (Annual Avg)'!F1082,'650 PCAR (Annual Avg)'!F1115,'650 PCAR (Annual Avg)'!F1148,'650 PCAR (Annual Avg)'!F1181),"")</f>
        <v>4.6122222222222229</v>
      </c>
      <c r="G16" s="7">
        <f>IFERROR(AVERAGE('650 PCAR (Annual Avg)'!G26,'650 PCAR (Annual Avg)'!G59,'650 PCAR (Annual Avg)'!G92,'650 PCAR (Annual Avg)'!G125,'650 PCAR (Annual Avg)'!G158,'650 PCAR (Annual Avg)'!G191,'650 PCAR (Annual Avg)'!G224,'650 PCAR (Annual Avg)'!G257,'650 PCAR (Annual Avg)'!G290,'650 PCAR (Annual Avg)'!G323,'650 PCAR (Annual Avg)'!G356,'650 PCAR (Annual Avg)'!G389,'650 PCAR (Annual Avg)'!G422,'650 PCAR (Annual Avg)'!G455,'650 PCAR (Annual Avg)'!G488,'650 PCAR (Annual Avg)'!G521,'650 PCAR (Annual Avg)'!G554,'650 PCAR (Annual Avg)'!G587,'650 PCAR (Annual Avg)'!G620,'650 PCAR (Annual Avg)'!G653,'650 PCAR (Annual Avg)'!G686,'650 PCAR (Annual Avg)'!G719,'650 PCAR (Annual Avg)'!G752,'650 PCAR (Annual Avg)'!G785,'650 PCAR (Annual Avg)'!G818,'650 PCAR (Annual Avg)'!G851,'650 PCAR (Annual Avg)'!G884,'650 PCAR (Annual Avg)'!G917,'650 PCAR (Annual Avg)'!G950,'650 PCAR (Annual Avg)'!G983,'650 PCAR (Annual Avg)'!G1016,'650 PCAR (Annual Avg)'!G1049,'650 PCAR (Annual Avg)'!G1082,'650 PCAR (Annual Avg)'!G1115,'650 PCAR (Annual Avg)'!G1148,'650 PCAR (Annual Avg)'!G1181),"")</f>
        <v>7.2583333333333355</v>
      </c>
      <c r="H16" s="7">
        <f>IFERROR(AVERAGE('650 PCAR (Annual Avg)'!H26,'650 PCAR (Annual Avg)'!H59,'650 PCAR (Annual Avg)'!H92,'650 PCAR (Annual Avg)'!H125,'650 PCAR (Annual Avg)'!H158,'650 PCAR (Annual Avg)'!H191,'650 PCAR (Annual Avg)'!H224,'650 PCAR (Annual Avg)'!H257,'650 PCAR (Annual Avg)'!H290,'650 PCAR (Annual Avg)'!H323,'650 PCAR (Annual Avg)'!H356,'650 PCAR (Annual Avg)'!H389,'650 PCAR (Annual Avg)'!H422,'650 PCAR (Annual Avg)'!H455,'650 PCAR (Annual Avg)'!H488,'650 PCAR (Annual Avg)'!H521,'650 PCAR (Annual Avg)'!H554,'650 PCAR (Annual Avg)'!H587,'650 PCAR (Annual Avg)'!H620,'650 PCAR (Annual Avg)'!H653,'650 PCAR (Annual Avg)'!H686,'650 PCAR (Annual Avg)'!H719,'650 PCAR (Annual Avg)'!H752,'650 PCAR (Annual Avg)'!H785,'650 PCAR (Annual Avg)'!H818,'650 PCAR (Annual Avg)'!H851,'650 PCAR (Annual Avg)'!H884,'650 PCAR (Annual Avg)'!H917,'650 PCAR (Annual Avg)'!H950,'650 PCAR (Annual Avg)'!H983,'650 PCAR (Annual Avg)'!H1016,'650 PCAR (Annual Avg)'!H1049,'650 PCAR (Annual Avg)'!H1082,'650 PCAR (Annual Avg)'!H1115,'650 PCAR (Annual Avg)'!H1148,'650 PCAR (Annual Avg)'!H1181),"")</f>
        <v>21.687500000000007</v>
      </c>
      <c r="I16" s="7">
        <f>IFERROR(AVERAGE('650 PCAR (Annual Avg)'!I26,'650 PCAR (Annual Avg)'!I59,'650 PCAR (Annual Avg)'!I92,'650 PCAR (Annual Avg)'!I125,'650 PCAR (Annual Avg)'!I158,'650 PCAR (Annual Avg)'!I191,'650 PCAR (Annual Avg)'!I224,'650 PCAR (Annual Avg)'!I257,'650 PCAR (Annual Avg)'!I290,'650 PCAR (Annual Avg)'!I323,'650 PCAR (Annual Avg)'!I356,'650 PCAR (Annual Avg)'!I389,'650 PCAR (Annual Avg)'!I422,'650 PCAR (Annual Avg)'!I455,'650 PCAR (Annual Avg)'!I488,'650 PCAR (Annual Avg)'!I521,'650 PCAR (Annual Avg)'!I554,'650 PCAR (Annual Avg)'!I587,'650 PCAR (Annual Avg)'!I620,'650 PCAR (Annual Avg)'!I653,'650 PCAR (Annual Avg)'!I686,'650 PCAR (Annual Avg)'!I719,'650 PCAR (Annual Avg)'!I752,'650 PCAR (Annual Avg)'!I785,'650 PCAR (Annual Avg)'!I818,'650 PCAR (Annual Avg)'!I851,'650 PCAR (Annual Avg)'!I884,'650 PCAR (Annual Avg)'!I917,'650 PCAR (Annual Avg)'!I950,'650 PCAR (Annual Avg)'!I983,'650 PCAR (Annual Avg)'!I1016,'650 PCAR (Annual Avg)'!I1049,'650 PCAR (Annual Avg)'!I1082,'650 PCAR (Annual Avg)'!I1115,'650 PCAR (Annual Avg)'!I1148,'650 PCAR (Annual Avg)'!I1181),"")</f>
        <v>82.116666666666646</v>
      </c>
      <c r="J16" s="7">
        <f>IFERROR(AVERAGE('650 PCAR (Annual Avg)'!J26,'650 PCAR (Annual Avg)'!J59,'650 PCAR (Annual Avg)'!J92,'650 PCAR (Annual Avg)'!J125,'650 PCAR (Annual Avg)'!J158,'650 PCAR (Annual Avg)'!J191,'650 PCAR (Annual Avg)'!J224,'650 PCAR (Annual Avg)'!J257,'650 PCAR (Annual Avg)'!J290,'650 PCAR (Annual Avg)'!J323,'650 PCAR (Annual Avg)'!J356,'650 PCAR (Annual Avg)'!J389,'650 PCAR (Annual Avg)'!J422,'650 PCAR (Annual Avg)'!J455,'650 PCAR (Annual Avg)'!J488,'650 PCAR (Annual Avg)'!J521,'650 PCAR (Annual Avg)'!J554,'650 PCAR (Annual Avg)'!J587,'650 PCAR (Annual Avg)'!J620,'650 PCAR (Annual Avg)'!J653,'650 PCAR (Annual Avg)'!J686,'650 PCAR (Annual Avg)'!J719,'650 PCAR (Annual Avg)'!J752,'650 PCAR (Annual Avg)'!J785,'650 PCAR (Annual Avg)'!J818,'650 PCAR (Annual Avg)'!J851,'650 PCAR (Annual Avg)'!J884,'650 PCAR (Annual Avg)'!J917,'650 PCAR (Annual Avg)'!J950,'650 PCAR (Annual Avg)'!J983,'650 PCAR (Annual Avg)'!J1016,'650 PCAR (Annual Avg)'!J1049,'650 PCAR (Annual Avg)'!J1082,'650 PCAR (Annual Avg)'!J1115,'650 PCAR (Annual Avg)'!J1148,'650 PCAR (Annual Avg)'!J1181),"")</f>
        <v>81.466666666666654</v>
      </c>
      <c r="K16" s="7">
        <f>IFERROR(AVERAGE('650 PCAR (Annual Avg)'!K26,'650 PCAR (Annual Avg)'!K59,'650 PCAR (Annual Avg)'!K92,'650 PCAR (Annual Avg)'!K125,'650 PCAR (Annual Avg)'!K158,'650 PCAR (Annual Avg)'!K191,'650 PCAR (Annual Avg)'!K224,'650 PCAR (Annual Avg)'!K257,'650 PCAR (Annual Avg)'!K290,'650 PCAR (Annual Avg)'!K323,'650 PCAR (Annual Avg)'!K356,'650 PCAR (Annual Avg)'!K389,'650 PCAR (Annual Avg)'!K422,'650 PCAR (Annual Avg)'!K455,'650 PCAR (Annual Avg)'!K488,'650 PCAR (Annual Avg)'!K521,'650 PCAR (Annual Avg)'!K554,'650 PCAR (Annual Avg)'!K587,'650 PCAR (Annual Avg)'!K620,'650 PCAR (Annual Avg)'!K653,'650 PCAR (Annual Avg)'!K686,'650 PCAR (Annual Avg)'!K719,'650 PCAR (Annual Avg)'!K752,'650 PCAR (Annual Avg)'!K785,'650 PCAR (Annual Avg)'!K818,'650 PCAR (Annual Avg)'!K851,'650 PCAR (Annual Avg)'!K884,'650 PCAR (Annual Avg)'!K917,'650 PCAR (Annual Avg)'!K950,'650 PCAR (Annual Avg)'!K983,'650 PCAR (Annual Avg)'!K1016,'650 PCAR (Annual Avg)'!K1049,'650 PCAR (Annual Avg)'!K1082,'650 PCAR (Annual Avg)'!K1115,'650 PCAR (Annual Avg)'!K1148,'650 PCAR (Annual Avg)'!K1181),"")</f>
        <v>56.519444444444439</v>
      </c>
      <c r="L16" s="7">
        <f>IFERROR(AVERAGE('650 PCAR (Annual Avg)'!L26,'650 PCAR (Annual Avg)'!L59,'650 PCAR (Annual Avg)'!L92,'650 PCAR (Annual Avg)'!L125,'650 PCAR (Annual Avg)'!L158,'650 PCAR (Annual Avg)'!L191,'650 PCAR (Annual Avg)'!L224,'650 PCAR (Annual Avg)'!L257,'650 PCAR (Annual Avg)'!L290,'650 PCAR (Annual Avg)'!L323,'650 PCAR (Annual Avg)'!L356,'650 PCAR (Annual Avg)'!L389,'650 PCAR (Annual Avg)'!L422,'650 PCAR (Annual Avg)'!L455,'650 PCAR (Annual Avg)'!L488,'650 PCAR (Annual Avg)'!L521,'650 PCAR (Annual Avg)'!L554,'650 PCAR (Annual Avg)'!L587,'650 PCAR (Annual Avg)'!L620,'650 PCAR (Annual Avg)'!L653,'650 PCAR (Annual Avg)'!L686,'650 PCAR (Annual Avg)'!L719,'650 PCAR (Annual Avg)'!L752,'650 PCAR (Annual Avg)'!L785,'650 PCAR (Annual Avg)'!L818,'650 PCAR (Annual Avg)'!L851,'650 PCAR (Annual Avg)'!L884,'650 PCAR (Annual Avg)'!L917,'650 PCAR (Annual Avg)'!L950,'650 PCAR (Annual Avg)'!L983,'650 PCAR (Annual Avg)'!L1016,'650 PCAR (Annual Avg)'!L1049,'650 PCAR (Annual Avg)'!L1082,'650 PCAR (Annual Avg)'!L1115,'650 PCAR (Annual Avg)'!L1148,'650 PCAR (Annual Avg)'!L1181),"")</f>
        <v>26.187555555555555</v>
      </c>
      <c r="M16" s="7">
        <f>IFERROR(AVERAGE('650 PCAR (Annual Avg)'!M26,'650 PCAR (Annual Avg)'!M59,'650 PCAR (Annual Avg)'!M92,'650 PCAR (Annual Avg)'!M125,'650 PCAR (Annual Avg)'!M158,'650 PCAR (Annual Avg)'!M191,'650 PCAR (Annual Avg)'!M224,'650 PCAR (Annual Avg)'!M257,'650 PCAR (Annual Avg)'!M290,'650 PCAR (Annual Avg)'!M323,'650 PCAR (Annual Avg)'!M356,'650 PCAR (Annual Avg)'!M389,'650 PCAR (Annual Avg)'!M422,'650 PCAR (Annual Avg)'!M455,'650 PCAR (Annual Avg)'!M488,'650 PCAR (Annual Avg)'!M521,'650 PCAR (Annual Avg)'!M554,'650 PCAR (Annual Avg)'!M587,'650 PCAR (Annual Avg)'!M620,'650 PCAR (Annual Avg)'!M653,'650 PCAR (Annual Avg)'!M686,'650 PCAR (Annual Avg)'!M719,'650 PCAR (Annual Avg)'!M752,'650 PCAR (Annual Avg)'!M785,'650 PCAR (Annual Avg)'!M818,'650 PCAR (Annual Avg)'!M851,'650 PCAR (Annual Avg)'!M884,'650 PCAR (Annual Avg)'!M917,'650 PCAR (Annual Avg)'!M950,'650 PCAR (Annual Avg)'!M983,'650 PCAR (Annual Avg)'!M1016,'650 PCAR (Annual Avg)'!M1049,'650 PCAR (Annual Avg)'!M1082,'650 PCAR (Annual Avg)'!M1115,'650 PCAR (Annual Avg)'!M1148,'650 PCAR (Annual Avg)'!M1181),"")</f>
        <v>12.30385555555555</v>
      </c>
      <c r="N16" s="7">
        <f>IFERROR(AVERAGE('650 PCAR (Annual Avg)'!N26,'650 PCAR (Annual Avg)'!N59,'650 PCAR (Annual Avg)'!N92,'650 PCAR (Annual Avg)'!N125,'650 PCAR (Annual Avg)'!N158,'650 PCAR (Annual Avg)'!N191,'650 PCAR (Annual Avg)'!N224,'650 PCAR (Annual Avg)'!N257,'650 PCAR (Annual Avg)'!N290,'650 PCAR (Annual Avg)'!N323,'650 PCAR (Annual Avg)'!N356,'650 PCAR (Annual Avg)'!N389,'650 PCAR (Annual Avg)'!N422,'650 PCAR (Annual Avg)'!N455,'650 PCAR (Annual Avg)'!N488,'650 PCAR (Annual Avg)'!N521,'650 PCAR (Annual Avg)'!N554,'650 PCAR (Annual Avg)'!N587,'650 PCAR (Annual Avg)'!N620,'650 PCAR (Annual Avg)'!N653,'650 PCAR (Annual Avg)'!N686,'650 PCAR (Annual Avg)'!N719,'650 PCAR (Annual Avg)'!N752,'650 PCAR (Annual Avg)'!N785,'650 PCAR (Annual Avg)'!N818,'650 PCAR (Annual Avg)'!N851,'650 PCAR (Annual Avg)'!N884,'650 PCAR (Annual Avg)'!N917,'650 PCAR (Annual Avg)'!N950,'650 PCAR (Annual Avg)'!N983,'650 PCAR (Annual Avg)'!N1016,'650 PCAR (Annual Avg)'!N1049,'650 PCAR (Annual Avg)'!N1082,'650 PCAR (Annual Avg)'!N1115,'650 PCAR (Annual Avg)'!N1148,'650 PCAR (Annual Avg)'!N1181),"")</f>
        <v>7.9466444444444448</v>
      </c>
      <c r="O16" s="7"/>
      <c r="P16" s="76">
        <f>IFERROR(AVERAGE('650 PCAR (Annual Avg)'!P26,'650 PCAR (Annual Avg)'!P59,'650 PCAR (Annual Avg)'!P92,'650 PCAR (Annual Avg)'!P125,'650 PCAR (Annual Avg)'!P158,'650 PCAR (Annual Avg)'!P191,'650 PCAR (Annual Avg)'!P224,'650 PCAR (Annual Avg)'!P257,'650 PCAR (Annual Avg)'!P290,'650 PCAR (Annual Avg)'!P323,'650 PCAR (Annual Avg)'!P356,'650 PCAR (Annual Avg)'!P389,'650 PCAR (Annual Avg)'!P422,'650 PCAR (Annual Avg)'!P455,'650 PCAR (Annual Avg)'!P488,'650 PCAR (Annual Avg)'!P521,'650 PCAR (Annual Avg)'!P554,'650 PCAR (Annual Avg)'!P587,'650 PCAR (Annual Avg)'!P620,'650 PCAR (Annual Avg)'!P653,'650 PCAR (Annual Avg)'!P686,'650 PCAR (Annual Avg)'!P719,'650 PCAR (Annual Avg)'!P752,'650 PCAR (Annual Avg)'!P785,'650 PCAR (Annual Avg)'!P818,'650 PCAR (Annual Avg)'!P851,'650 PCAR (Annual Avg)'!P884,'650 PCAR (Annual Avg)'!P917,'650 PCAR (Annual Avg)'!P950,'650 PCAR (Annual Avg)'!P983,'650 PCAR (Annual Avg)'!P1016,'650 PCAR (Annual Avg)'!P1049,'650 PCAR (Annual Avg)'!P1082,'650 PCAR (Annual Avg)'!P1115,'650 PCAR (Annual Avg)'!P1148,'650 PCAR (Annual Avg)'!P1181),"")</f>
        <v>13</v>
      </c>
      <c r="Q16" s="7">
        <f>IFERROR(AVERAGE('650 PCAR (Annual Avg)'!Q26,'650 PCAR (Annual Avg)'!Q59,'650 PCAR (Annual Avg)'!Q92,'650 PCAR (Annual Avg)'!Q125,'650 PCAR (Annual Avg)'!Q158,'650 PCAR (Annual Avg)'!Q191,'650 PCAR (Annual Avg)'!Q224,'650 PCAR (Annual Avg)'!Q257,'650 PCAR (Annual Avg)'!Q290,'650 PCAR (Annual Avg)'!Q323,'650 PCAR (Annual Avg)'!Q356,'650 PCAR (Annual Avg)'!Q389,'650 PCAR (Annual Avg)'!Q422,'650 PCAR (Annual Avg)'!Q455,'650 PCAR (Annual Avg)'!Q488,'650 PCAR (Annual Avg)'!Q521,'650 PCAR (Annual Avg)'!Q554,'650 PCAR (Annual Avg)'!Q587,'650 PCAR (Annual Avg)'!Q620,'650 PCAR (Annual Avg)'!Q653,'650 PCAR (Annual Avg)'!Q686,'650 PCAR (Annual Avg)'!Q719,'650 PCAR (Annual Avg)'!Q752,'650 PCAR (Annual Avg)'!Q785,'650 PCAR (Annual Avg)'!Q818,'650 PCAR (Annual Avg)'!Q851,'650 PCAR (Annual Avg)'!Q884,'650 PCAR (Annual Avg)'!Q917,'650 PCAR (Annual Avg)'!Q950,'650 PCAR (Annual Avg)'!Q983,'650 PCAR (Annual Avg)'!Q1016,'650 PCAR (Annual Avg)'!Q1049,'650 PCAR (Annual Avg)'!Q1082,'650 PCAR (Annual Avg)'!Q1115,'650 PCAR (Annual Avg)'!Q1148,'650 PCAR (Annual Avg)'!Q1181),"")</f>
        <v>5.0606330837415321</v>
      </c>
      <c r="R16" s="7">
        <f>IFERROR(AVERAGE('650 PCAR (Annual Avg)'!R26,'650 PCAR (Annual Avg)'!R59,'650 PCAR (Annual Avg)'!R92,'650 PCAR (Annual Avg)'!R125,'650 PCAR (Annual Avg)'!R158,'650 PCAR (Annual Avg)'!R191,'650 PCAR (Annual Avg)'!R224,'650 PCAR (Annual Avg)'!R257,'650 PCAR (Annual Avg)'!R290,'650 PCAR (Annual Avg)'!R323,'650 PCAR (Annual Avg)'!R356,'650 PCAR (Annual Avg)'!R389,'650 PCAR (Annual Avg)'!R422,'650 PCAR (Annual Avg)'!R455,'650 PCAR (Annual Avg)'!R488,'650 PCAR (Annual Avg)'!R521,'650 PCAR (Annual Avg)'!R554,'650 PCAR (Annual Avg)'!R587,'650 PCAR (Annual Avg)'!R620,'650 PCAR (Annual Avg)'!R653,'650 PCAR (Annual Avg)'!R686,'650 PCAR (Annual Avg)'!R719,'650 PCAR (Annual Avg)'!R752,'650 PCAR (Annual Avg)'!R785,'650 PCAR (Annual Avg)'!R818,'650 PCAR (Annual Avg)'!R851,'650 PCAR (Annual Avg)'!R884,'650 PCAR (Annual Avg)'!R917,'650 PCAR (Annual Avg)'!R950,'650 PCAR (Annual Avg)'!R983,'650 PCAR (Annual Avg)'!R1016,'650 PCAR (Annual Avg)'!R1049,'650 PCAR (Annual Avg)'!R1082,'650 PCAR (Annual Avg)'!R1115,'650 PCAR (Annual Avg)'!R1148,'650 PCAR (Annual Avg)'!R1181),"")</f>
        <v>4.2772521477177285</v>
      </c>
      <c r="S16" s="7">
        <f>IFERROR(AVERAGE('650 PCAR (Annual Avg)'!S26,'650 PCAR (Annual Avg)'!S59,'650 PCAR (Annual Avg)'!S92,'650 PCAR (Annual Avg)'!S125,'650 PCAR (Annual Avg)'!S158,'650 PCAR (Annual Avg)'!S191,'650 PCAR (Annual Avg)'!S224,'650 PCAR (Annual Avg)'!S257,'650 PCAR (Annual Avg)'!S290,'650 PCAR (Annual Avg)'!S323,'650 PCAR (Annual Avg)'!S356,'650 PCAR (Annual Avg)'!S389,'650 PCAR (Annual Avg)'!S422,'650 PCAR (Annual Avg)'!S455,'650 PCAR (Annual Avg)'!S488,'650 PCAR (Annual Avg)'!S521,'650 PCAR (Annual Avg)'!S554,'650 PCAR (Annual Avg)'!S587,'650 PCAR (Annual Avg)'!S620,'650 PCAR (Annual Avg)'!S653,'650 PCAR (Annual Avg)'!S686,'650 PCAR (Annual Avg)'!S719,'650 PCAR (Annual Avg)'!S752,'650 PCAR (Annual Avg)'!S785,'650 PCAR (Annual Avg)'!S818,'650 PCAR (Annual Avg)'!S851,'650 PCAR (Annual Avg)'!S884,'650 PCAR (Annual Avg)'!S917,'650 PCAR (Annual Avg)'!S950,'650 PCAR (Annual Avg)'!S983,'650 PCAR (Annual Avg)'!S1016,'650 PCAR (Annual Avg)'!S1049,'650 PCAR (Annual Avg)'!S1082,'650 PCAR (Annual Avg)'!S1115,'650 PCAR (Annual Avg)'!S1148,'650 PCAR (Annual Avg)'!S1181),"")</f>
        <v>4.0087503454164946</v>
      </c>
      <c r="T16" s="7">
        <f>IFERROR(AVERAGE('650 PCAR (Annual Avg)'!T26,'650 PCAR (Annual Avg)'!T59,'650 PCAR (Annual Avg)'!T92,'650 PCAR (Annual Avg)'!T125,'650 PCAR (Annual Avg)'!T158,'650 PCAR (Annual Avg)'!T191,'650 PCAR (Annual Avg)'!T224,'650 PCAR (Annual Avg)'!T257,'650 PCAR (Annual Avg)'!T290,'650 PCAR (Annual Avg)'!T323,'650 PCAR (Annual Avg)'!T356,'650 PCAR (Annual Avg)'!T389,'650 PCAR (Annual Avg)'!T422,'650 PCAR (Annual Avg)'!T455,'650 PCAR (Annual Avg)'!T488,'650 PCAR (Annual Avg)'!T521,'650 PCAR (Annual Avg)'!T554,'650 PCAR (Annual Avg)'!T587,'650 PCAR (Annual Avg)'!T620,'650 PCAR (Annual Avg)'!T653,'650 PCAR (Annual Avg)'!T686,'650 PCAR (Annual Avg)'!T719,'650 PCAR (Annual Avg)'!T752,'650 PCAR (Annual Avg)'!T785,'650 PCAR (Annual Avg)'!T818,'650 PCAR (Annual Avg)'!T851,'650 PCAR (Annual Avg)'!T884,'650 PCAR (Annual Avg)'!T917,'650 PCAR (Annual Avg)'!T950,'650 PCAR (Annual Avg)'!T983,'650 PCAR (Annual Avg)'!T1016,'650 PCAR (Annual Avg)'!T1049,'650 PCAR (Annual Avg)'!T1082,'650 PCAR (Annual Avg)'!T1115,'650 PCAR (Annual Avg)'!T1148,'650 PCAR (Annual Avg)'!T1181),"")</f>
        <v>4.0280122202834256</v>
      </c>
      <c r="U16" s="7">
        <f>IFERROR(AVERAGE('650 PCAR (Annual Avg)'!U26,'650 PCAR (Annual Avg)'!U59,'650 PCAR (Annual Avg)'!U92,'650 PCAR (Annual Avg)'!U125,'650 PCAR (Annual Avg)'!U158,'650 PCAR (Annual Avg)'!U191,'650 PCAR (Annual Avg)'!U224,'650 PCAR (Annual Avg)'!U257,'650 PCAR (Annual Avg)'!U290,'650 PCAR (Annual Avg)'!U323,'650 PCAR (Annual Avg)'!U356,'650 PCAR (Annual Avg)'!U389,'650 PCAR (Annual Avg)'!U422,'650 PCAR (Annual Avg)'!U455,'650 PCAR (Annual Avg)'!U488,'650 PCAR (Annual Avg)'!U521,'650 PCAR (Annual Avg)'!U554,'650 PCAR (Annual Avg)'!U587,'650 PCAR (Annual Avg)'!U620,'650 PCAR (Annual Avg)'!U653,'650 PCAR (Annual Avg)'!U686,'650 PCAR (Annual Avg)'!U719,'650 PCAR (Annual Avg)'!U752,'650 PCAR (Annual Avg)'!U785,'650 PCAR (Annual Avg)'!U818,'650 PCAR (Annual Avg)'!U851,'650 PCAR (Annual Avg)'!U884,'650 PCAR (Annual Avg)'!U917,'650 PCAR (Annual Avg)'!U950,'650 PCAR (Annual Avg)'!U983,'650 PCAR (Annual Avg)'!U1016,'650 PCAR (Annual Avg)'!U1049,'650 PCAR (Annual Avg)'!U1082,'650 PCAR (Annual Avg)'!U1115,'650 PCAR (Annual Avg)'!U1148,'650 PCAR (Annual Avg)'!U1181),"")</f>
        <v>6.3389520185501027</v>
      </c>
      <c r="V16" s="7">
        <f>IFERROR(AVERAGE('650 PCAR (Annual Avg)'!V26,'650 PCAR (Annual Avg)'!V59,'650 PCAR (Annual Avg)'!V92,'650 PCAR (Annual Avg)'!V125,'650 PCAR (Annual Avg)'!V158,'650 PCAR (Annual Avg)'!V191,'650 PCAR (Annual Avg)'!V224,'650 PCAR (Annual Avg)'!V257,'650 PCAR (Annual Avg)'!V290,'650 PCAR (Annual Avg)'!V323,'650 PCAR (Annual Avg)'!V356,'650 PCAR (Annual Avg)'!V389,'650 PCAR (Annual Avg)'!V422,'650 PCAR (Annual Avg)'!V455,'650 PCAR (Annual Avg)'!V488,'650 PCAR (Annual Avg)'!V521,'650 PCAR (Annual Avg)'!V554,'650 PCAR (Annual Avg)'!V587,'650 PCAR (Annual Avg)'!V620,'650 PCAR (Annual Avg)'!V653,'650 PCAR (Annual Avg)'!V686,'650 PCAR (Annual Avg)'!V719,'650 PCAR (Annual Avg)'!V752,'650 PCAR (Annual Avg)'!V785,'650 PCAR (Annual Avg)'!V818,'650 PCAR (Annual Avg)'!V851,'650 PCAR (Annual Avg)'!V884,'650 PCAR (Annual Avg)'!V917,'650 PCAR (Annual Avg)'!V950,'650 PCAR (Annual Avg)'!V983,'650 PCAR (Annual Avg)'!V1016,'650 PCAR (Annual Avg)'!V1049,'650 PCAR (Annual Avg)'!V1082,'650 PCAR (Annual Avg)'!V1115,'650 PCAR (Annual Avg)'!V1148,'650 PCAR (Annual Avg)'!V1181),"")</f>
        <v>18.940439297676971</v>
      </c>
      <c r="W16" s="7">
        <f>IFERROR(AVERAGE('650 PCAR (Annual Avg)'!W26,'650 PCAR (Annual Avg)'!W59,'650 PCAR (Annual Avg)'!W92,'650 PCAR (Annual Avg)'!W125,'650 PCAR (Annual Avg)'!W158,'650 PCAR (Annual Avg)'!W191,'650 PCAR (Annual Avg)'!W224,'650 PCAR (Annual Avg)'!W257,'650 PCAR (Annual Avg)'!W290,'650 PCAR (Annual Avg)'!W323,'650 PCAR (Annual Avg)'!W356,'650 PCAR (Annual Avg)'!W389,'650 PCAR (Annual Avg)'!W422,'650 PCAR (Annual Avg)'!W455,'650 PCAR (Annual Avg)'!W488,'650 PCAR (Annual Avg)'!W521,'650 PCAR (Annual Avg)'!W554,'650 PCAR (Annual Avg)'!W587,'650 PCAR (Annual Avg)'!W620,'650 PCAR (Annual Avg)'!W653,'650 PCAR (Annual Avg)'!W686,'650 PCAR (Annual Avg)'!W719,'650 PCAR (Annual Avg)'!W752,'650 PCAR (Annual Avg)'!W785,'650 PCAR (Annual Avg)'!W818,'650 PCAR (Annual Avg)'!W851,'650 PCAR (Annual Avg)'!W884,'650 PCAR (Annual Avg)'!W917,'650 PCAR (Annual Avg)'!W950,'650 PCAR (Annual Avg)'!W983,'650 PCAR (Annual Avg)'!W1016,'650 PCAR (Annual Avg)'!W1049,'650 PCAR (Annual Avg)'!W1082,'650 PCAR (Annual Avg)'!W1115,'650 PCAR (Annual Avg)'!W1148,'650 PCAR (Annual Avg)'!W1181),"")</f>
        <v>71.715307911357868</v>
      </c>
      <c r="X16" s="7">
        <f>IFERROR(AVERAGE('650 PCAR (Annual Avg)'!X26,'650 PCAR (Annual Avg)'!X59,'650 PCAR (Annual Avg)'!X92,'650 PCAR (Annual Avg)'!X125,'650 PCAR (Annual Avg)'!X158,'650 PCAR (Annual Avg)'!X191,'650 PCAR (Annual Avg)'!X224,'650 PCAR (Annual Avg)'!X257,'650 PCAR (Annual Avg)'!X290,'650 PCAR (Annual Avg)'!X323,'650 PCAR (Annual Avg)'!X356,'650 PCAR (Annual Avg)'!X389,'650 PCAR (Annual Avg)'!X422,'650 PCAR (Annual Avg)'!X455,'650 PCAR (Annual Avg)'!X488,'650 PCAR (Annual Avg)'!X521,'650 PCAR (Annual Avg)'!X554,'650 PCAR (Annual Avg)'!X587,'650 PCAR (Annual Avg)'!X620,'650 PCAR (Annual Avg)'!X653,'650 PCAR (Annual Avg)'!X686,'650 PCAR (Annual Avg)'!X719,'650 PCAR (Annual Avg)'!X752,'650 PCAR (Annual Avg)'!X785,'650 PCAR (Annual Avg)'!X818,'650 PCAR (Annual Avg)'!X851,'650 PCAR (Annual Avg)'!X884,'650 PCAR (Annual Avg)'!X917,'650 PCAR (Annual Avg)'!X950,'650 PCAR (Annual Avg)'!X983,'650 PCAR (Annual Avg)'!X1016,'650 PCAR (Annual Avg)'!X1049,'650 PCAR (Annual Avg)'!X1082,'650 PCAR (Annual Avg)'!X1115,'650 PCAR (Annual Avg)'!X1148,'650 PCAR (Annual Avg)'!X1181),"")</f>
        <v>71.147640566413116</v>
      </c>
      <c r="Y16" s="7">
        <f>IFERROR(AVERAGE('650 PCAR (Annual Avg)'!Y26,'650 PCAR (Annual Avg)'!Y59,'650 PCAR (Annual Avg)'!Y92,'650 PCAR (Annual Avg)'!Y125,'650 PCAR (Annual Avg)'!Y158,'650 PCAR (Annual Avg)'!Y191,'650 PCAR (Annual Avg)'!Y224,'650 PCAR (Annual Avg)'!Y257,'650 PCAR (Annual Avg)'!Y290,'650 PCAR (Annual Avg)'!Y323,'650 PCAR (Annual Avg)'!Y356,'650 PCAR (Annual Avg)'!Y389,'650 PCAR (Annual Avg)'!Y422,'650 PCAR (Annual Avg)'!Y455,'650 PCAR (Annual Avg)'!Y488,'650 PCAR (Annual Avg)'!Y521,'650 PCAR (Annual Avg)'!Y554,'650 PCAR (Annual Avg)'!Y587,'650 PCAR (Annual Avg)'!Y620,'650 PCAR (Annual Avg)'!Y653,'650 PCAR (Annual Avg)'!Y686,'650 PCAR (Annual Avg)'!Y719,'650 PCAR (Annual Avg)'!Y752,'650 PCAR (Annual Avg)'!Y785,'650 PCAR (Annual Avg)'!Y818,'650 PCAR (Annual Avg)'!Y851,'650 PCAR (Annual Avg)'!Y884,'650 PCAR (Annual Avg)'!Y917,'650 PCAR (Annual Avg)'!Y950,'650 PCAR (Annual Avg)'!Y983,'650 PCAR (Annual Avg)'!Y1016,'650 PCAR (Annual Avg)'!Y1049,'650 PCAR (Annual Avg)'!Y1082,'650 PCAR (Annual Avg)'!Y1115,'650 PCAR (Annual Avg)'!Y1148,'650 PCAR (Annual Avg)'!Y1181),"")</f>
        <v>49.36037379312625</v>
      </c>
      <c r="Z16" s="7">
        <f>IFERROR(AVERAGE('650 PCAR (Annual Avg)'!Z26,'650 PCAR (Annual Avg)'!Z59,'650 PCAR (Annual Avg)'!Z92,'650 PCAR (Annual Avg)'!Z125,'650 PCAR (Annual Avg)'!Z158,'650 PCAR (Annual Avg)'!Z191,'650 PCAR (Annual Avg)'!Z224,'650 PCAR (Annual Avg)'!Z257,'650 PCAR (Annual Avg)'!Z290,'650 PCAR (Annual Avg)'!Z323,'650 PCAR (Annual Avg)'!Z356,'650 PCAR (Annual Avg)'!Z389,'650 PCAR (Annual Avg)'!Z422,'650 PCAR (Annual Avg)'!Z455,'650 PCAR (Annual Avg)'!Z488,'650 PCAR (Annual Avg)'!Z521,'650 PCAR (Annual Avg)'!Z554,'650 PCAR (Annual Avg)'!Z587,'650 PCAR (Annual Avg)'!Z620,'650 PCAR (Annual Avg)'!Z653,'650 PCAR (Annual Avg)'!Z686,'650 PCAR (Annual Avg)'!Z719,'650 PCAR (Annual Avg)'!Z752,'650 PCAR (Annual Avg)'!Z785,'650 PCAR (Annual Avg)'!Z818,'650 PCAR (Annual Avg)'!Z851,'650 PCAR (Annual Avg)'!Z884,'650 PCAR (Annual Avg)'!Z917,'650 PCAR (Annual Avg)'!Z950,'650 PCAR (Annual Avg)'!Z983,'650 PCAR (Annual Avg)'!Z1016,'650 PCAR (Annual Avg)'!Z1049,'650 PCAR (Annual Avg)'!Z1082,'650 PCAR (Annual Avg)'!Z1115,'650 PCAR (Annual Avg)'!Z1148,'650 PCAR (Annual Avg)'!Z1181),"")</f>
        <v>22.870492512025049</v>
      </c>
      <c r="AA16" s="7">
        <f>IFERROR(AVERAGE('650 PCAR (Annual Avg)'!AA26,'650 PCAR (Annual Avg)'!AA59,'650 PCAR (Annual Avg)'!AA92,'650 PCAR (Annual Avg)'!AA125,'650 PCAR (Annual Avg)'!AA158,'650 PCAR (Annual Avg)'!AA191,'650 PCAR (Annual Avg)'!AA224,'650 PCAR (Annual Avg)'!AA257,'650 PCAR (Annual Avg)'!AA290,'650 PCAR (Annual Avg)'!AA323,'650 PCAR (Annual Avg)'!AA356,'650 PCAR (Annual Avg)'!AA389,'650 PCAR (Annual Avg)'!AA422,'650 PCAR (Annual Avg)'!AA455,'650 PCAR (Annual Avg)'!AA488,'650 PCAR (Annual Avg)'!AA521,'650 PCAR (Annual Avg)'!AA554,'650 PCAR (Annual Avg)'!AA587,'650 PCAR (Annual Avg)'!AA620,'650 PCAR (Annual Avg)'!AA653,'650 PCAR (Annual Avg)'!AA686,'650 PCAR (Annual Avg)'!AA719,'650 PCAR (Annual Avg)'!AA752,'650 PCAR (Annual Avg)'!AA785,'650 PCAR (Annual Avg)'!AA818,'650 PCAR (Annual Avg)'!AA851,'650 PCAR (Annual Avg)'!AA884,'650 PCAR (Annual Avg)'!AA917,'650 PCAR (Annual Avg)'!AA950,'650 PCAR (Annual Avg)'!AA983,'650 PCAR (Annual Avg)'!AA1016,'650 PCAR (Annual Avg)'!AA1049,'650 PCAR (Annual Avg)'!AA1082,'650 PCAR (Annual Avg)'!AA1115,'650 PCAR (Annual Avg)'!AA1148,'650 PCAR (Annual Avg)'!AA1181),"")</f>
        <v>10.745380024317491</v>
      </c>
      <c r="AB16" s="7">
        <f>IFERROR(AVERAGE('650 PCAR (Annual Avg)'!AB26,'650 PCAR (Annual Avg)'!AB59,'650 PCAR (Annual Avg)'!AB92,'650 PCAR (Annual Avg)'!AB125,'650 PCAR (Annual Avg)'!AB158,'650 PCAR (Annual Avg)'!AB191,'650 PCAR (Annual Avg)'!AB224,'650 PCAR (Annual Avg)'!AB257,'650 PCAR (Annual Avg)'!AB290,'650 PCAR (Annual Avg)'!AB323,'650 PCAR (Annual Avg)'!AB356,'650 PCAR (Annual Avg)'!AB389,'650 PCAR (Annual Avg)'!AB422,'650 PCAR (Annual Avg)'!AB455,'650 PCAR (Annual Avg)'!AB488,'650 PCAR (Annual Avg)'!AB521,'650 PCAR (Annual Avg)'!AB554,'650 PCAR (Annual Avg)'!AB587,'650 PCAR (Annual Avg)'!AB620,'650 PCAR (Annual Avg)'!AB653,'650 PCAR (Annual Avg)'!AB686,'650 PCAR (Annual Avg)'!AB719,'650 PCAR (Annual Avg)'!AB752,'650 PCAR (Annual Avg)'!AB785,'650 PCAR (Annual Avg)'!AB818,'650 PCAR (Annual Avg)'!AB851,'650 PCAR (Annual Avg)'!AB884,'650 PCAR (Annual Avg)'!AB917,'650 PCAR (Annual Avg)'!AB950,'650 PCAR (Annual Avg)'!AB983,'650 PCAR (Annual Avg)'!AB1016,'650 PCAR (Annual Avg)'!AB1049,'650 PCAR (Annual Avg)'!AB1082,'650 PCAR (Annual Avg)'!AB1115,'650 PCAR (Annual Avg)'!AB1148,'650 PCAR (Annual Avg)'!AB1181),"")</f>
        <v>6.9400777738430861</v>
      </c>
    </row>
    <row r="17" spans="2:28" x14ac:dyDescent="0.3">
      <c r="B17" s="76">
        <f>IFERROR(AVERAGE('650 PCAR (Annual Avg)'!B27,'650 PCAR (Annual Avg)'!B60,'650 PCAR (Annual Avg)'!B93,'650 PCAR (Annual Avg)'!B126,'650 PCAR (Annual Avg)'!B159,'650 PCAR (Annual Avg)'!B192,'650 PCAR (Annual Avg)'!B225,'650 PCAR (Annual Avg)'!B258,'650 PCAR (Annual Avg)'!B291,'650 PCAR (Annual Avg)'!B324,'650 PCAR (Annual Avg)'!B357,'650 PCAR (Annual Avg)'!B390,'650 PCAR (Annual Avg)'!B423,'650 PCAR (Annual Avg)'!B456,'650 PCAR (Annual Avg)'!B489,'650 PCAR (Annual Avg)'!B522,'650 PCAR (Annual Avg)'!B555,'650 PCAR (Annual Avg)'!B588,'650 PCAR (Annual Avg)'!B621,'650 PCAR (Annual Avg)'!B654,'650 PCAR (Annual Avg)'!B687,'650 PCAR (Annual Avg)'!B720,'650 PCAR (Annual Avg)'!B753,'650 PCAR (Annual Avg)'!B786,'650 PCAR (Annual Avg)'!B819,'650 PCAR (Annual Avg)'!B852,'650 PCAR (Annual Avg)'!B885,'650 PCAR (Annual Avg)'!B918,'650 PCAR (Annual Avg)'!B951,'650 PCAR (Annual Avg)'!B984,'650 PCAR (Annual Avg)'!B1017,'650 PCAR (Annual Avg)'!B1050,'650 PCAR (Annual Avg)'!B1083,'650 PCAR (Annual Avg)'!B1116,'650 PCAR (Annual Avg)'!B1149,'650 PCAR (Annual Avg)'!B1182),"")</f>
        <v>14</v>
      </c>
      <c r="C17" s="7">
        <f>IFERROR(AVERAGE('650 PCAR (Annual Avg)'!C27,'650 PCAR (Annual Avg)'!C60,'650 PCAR (Annual Avg)'!C93,'650 PCAR (Annual Avg)'!C126,'650 PCAR (Annual Avg)'!C159,'650 PCAR (Annual Avg)'!C192,'650 PCAR (Annual Avg)'!C225,'650 PCAR (Annual Avg)'!C258,'650 PCAR (Annual Avg)'!C291,'650 PCAR (Annual Avg)'!C324,'650 PCAR (Annual Avg)'!C357,'650 PCAR (Annual Avg)'!C390,'650 PCAR (Annual Avg)'!C423,'650 PCAR (Annual Avg)'!C456,'650 PCAR (Annual Avg)'!C489,'650 PCAR (Annual Avg)'!C522,'650 PCAR (Annual Avg)'!C555,'650 PCAR (Annual Avg)'!C588,'650 PCAR (Annual Avg)'!C621,'650 PCAR (Annual Avg)'!C654,'650 PCAR (Annual Avg)'!C687,'650 PCAR (Annual Avg)'!C720,'650 PCAR (Annual Avg)'!C753,'650 PCAR (Annual Avg)'!C786,'650 PCAR (Annual Avg)'!C819,'650 PCAR (Annual Avg)'!C852,'650 PCAR (Annual Avg)'!C885,'650 PCAR (Annual Avg)'!C918,'650 PCAR (Annual Avg)'!C951,'650 PCAR (Annual Avg)'!C984,'650 PCAR (Annual Avg)'!C1017,'650 PCAR (Annual Avg)'!C1050,'650 PCAR (Annual Avg)'!C1083,'650 PCAR (Annual Avg)'!C1116,'650 PCAR (Annual Avg)'!C1149,'650 PCAR (Annual Avg)'!C1182),"")</f>
        <v>5.7605555555555545</v>
      </c>
      <c r="D17" s="7">
        <f>IFERROR(AVERAGE('650 PCAR (Annual Avg)'!D27,'650 PCAR (Annual Avg)'!D60,'650 PCAR (Annual Avg)'!D93,'650 PCAR (Annual Avg)'!D126,'650 PCAR (Annual Avg)'!D159,'650 PCAR (Annual Avg)'!D192,'650 PCAR (Annual Avg)'!D225,'650 PCAR (Annual Avg)'!D258,'650 PCAR (Annual Avg)'!D291,'650 PCAR (Annual Avg)'!D324,'650 PCAR (Annual Avg)'!D357,'650 PCAR (Annual Avg)'!D390,'650 PCAR (Annual Avg)'!D423,'650 PCAR (Annual Avg)'!D456,'650 PCAR (Annual Avg)'!D489,'650 PCAR (Annual Avg)'!D522,'650 PCAR (Annual Avg)'!D555,'650 PCAR (Annual Avg)'!D588,'650 PCAR (Annual Avg)'!D621,'650 PCAR (Annual Avg)'!D654,'650 PCAR (Annual Avg)'!D687,'650 PCAR (Annual Avg)'!D720,'650 PCAR (Annual Avg)'!D753,'650 PCAR (Annual Avg)'!D786,'650 PCAR (Annual Avg)'!D819,'650 PCAR (Annual Avg)'!D852,'650 PCAR (Annual Avg)'!D885,'650 PCAR (Annual Avg)'!D918,'650 PCAR (Annual Avg)'!D951,'650 PCAR (Annual Avg)'!D984,'650 PCAR (Annual Avg)'!D1017,'650 PCAR (Annual Avg)'!D1050,'650 PCAR (Annual Avg)'!D1083,'650 PCAR (Annual Avg)'!D1116,'650 PCAR (Annual Avg)'!D1149,'650 PCAR (Annual Avg)'!D1182),"")</f>
        <v>4.878222222222222</v>
      </c>
      <c r="E17" s="7">
        <f>IFERROR(AVERAGE('650 PCAR (Annual Avg)'!E27,'650 PCAR (Annual Avg)'!E60,'650 PCAR (Annual Avg)'!E93,'650 PCAR (Annual Avg)'!E126,'650 PCAR (Annual Avg)'!E159,'650 PCAR (Annual Avg)'!E192,'650 PCAR (Annual Avg)'!E225,'650 PCAR (Annual Avg)'!E258,'650 PCAR (Annual Avg)'!E291,'650 PCAR (Annual Avg)'!E324,'650 PCAR (Annual Avg)'!E357,'650 PCAR (Annual Avg)'!E390,'650 PCAR (Annual Avg)'!E423,'650 PCAR (Annual Avg)'!E456,'650 PCAR (Annual Avg)'!E489,'650 PCAR (Annual Avg)'!E522,'650 PCAR (Annual Avg)'!E555,'650 PCAR (Annual Avg)'!E588,'650 PCAR (Annual Avg)'!E621,'650 PCAR (Annual Avg)'!E654,'650 PCAR (Annual Avg)'!E687,'650 PCAR (Annual Avg)'!E720,'650 PCAR (Annual Avg)'!E753,'650 PCAR (Annual Avg)'!E786,'650 PCAR (Annual Avg)'!E819,'650 PCAR (Annual Avg)'!E852,'650 PCAR (Annual Avg)'!E885,'650 PCAR (Annual Avg)'!E918,'650 PCAR (Annual Avg)'!E951,'650 PCAR (Annual Avg)'!E984,'650 PCAR (Annual Avg)'!E1017,'650 PCAR (Annual Avg)'!E1050,'650 PCAR (Annual Avg)'!E1083,'650 PCAR (Annual Avg)'!E1116,'650 PCAR (Annual Avg)'!E1149,'650 PCAR (Annual Avg)'!E1182),"")</f>
        <v>4.5425000000000004</v>
      </c>
      <c r="F17" s="7">
        <f>IFERROR(AVERAGE('650 PCAR (Annual Avg)'!F27,'650 PCAR (Annual Avg)'!F60,'650 PCAR (Annual Avg)'!F93,'650 PCAR (Annual Avg)'!F126,'650 PCAR (Annual Avg)'!F159,'650 PCAR (Annual Avg)'!F192,'650 PCAR (Annual Avg)'!F225,'650 PCAR (Annual Avg)'!F258,'650 PCAR (Annual Avg)'!F291,'650 PCAR (Annual Avg)'!F324,'650 PCAR (Annual Avg)'!F357,'650 PCAR (Annual Avg)'!F390,'650 PCAR (Annual Avg)'!F423,'650 PCAR (Annual Avg)'!F456,'650 PCAR (Annual Avg)'!F489,'650 PCAR (Annual Avg)'!F522,'650 PCAR (Annual Avg)'!F555,'650 PCAR (Annual Avg)'!F588,'650 PCAR (Annual Avg)'!F621,'650 PCAR (Annual Avg)'!F654,'650 PCAR (Annual Avg)'!F687,'650 PCAR (Annual Avg)'!F720,'650 PCAR (Annual Avg)'!F753,'650 PCAR (Annual Avg)'!F786,'650 PCAR (Annual Avg)'!F819,'650 PCAR (Annual Avg)'!F852,'650 PCAR (Annual Avg)'!F885,'650 PCAR (Annual Avg)'!F918,'650 PCAR (Annual Avg)'!F951,'650 PCAR (Annual Avg)'!F984,'650 PCAR (Annual Avg)'!F1017,'650 PCAR (Annual Avg)'!F1050,'650 PCAR (Annual Avg)'!F1083,'650 PCAR (Annual Avg)'!F1116,'650 PCAR (Annual Avg)'!F1149,'650 PCAR (Annual Avg)'!F1182),"")</f>
        <v>4.5949999999999989</v>
      </c>
      <c r="G17" s="7">
        <f>IFERROR(AVERAGE('650 PCAR (Annual Avg)'!G27,'650 PCAR (Annual Avg)'!G60,'650 PCAR (Annual Avg)'!G93,'650 PCAR (Annual Avg)'!G126,'650 PCAR (Annual Avg)'!G159,'650 PCAR (Annual Avg)'!G192,'650 PCAR (Annual Avg)'!G225,'650 PCAR (Annual Avg)'!G258,'650 PCAR (Annual Avg)'!G291,'650 PCAR (Annual Avg)'!G324,'650 PCAR (Annual Avg)'!G357,'650 PCAR (Annual Avg)'!G390,'650 PCAR (Annual Avg)'!G423,'650 PCAR (Annual Avg)'!G456,'650 PCAR (Annual Avg)'!G489,'650 PCAR (Annual Avg)'!G522,'650 PCAR (Annual Avg)'!G555,'650 PCAR (Annual Avg)'!G588,'650 PCAR (Annual Avg)'!G621,'650 PCAR (Annual Avg)'!G654,'650 PCAR (Annual Avg)'!G687,'650 PCAR (Annual Avg)'!G720,'650 PCAR (Annual Avg)'!G753,'650 PCAR (Annual Avg)'!G786,'650 PCAR (Annual Avg)'!G819,'650 PCAR (Annual Avg)'!G852,'650 PCAR (Annual Avg)'!G885,'650 PCAR (Annual Avg)'!G918,'650 PCAR (Annual Avg)'!G951,'650 PCAR (Annual Avg)'!G984,'650 PCAR (Annual Avg)'!G1017,'650 PCAR (Annual Avg)'!G1050,'650 PCAR (Annual Avg)'!G1083,'650 PCAR (Annual Avg)'!G1116,'650 PCAR (Annual Avg)'!G1149,'650 PCAR (Annual Avg)'!G1182),"")</f>
        <v>7.661944444444444</v>
      </c>
      <c r="H17" s="7">
        <f>IFERROR(AVERAGE('650 PCAR (Annual Avg)'!H27,'650 PCAR (Annual Avg)'!H60,'650 PCAR (Annual Avg)'!H93,'650 PCAR (Annual Avg)'!H126,'650 PCAR (Annual Avg)'!H159,'650 PCAR (Annual Avg)'!H192,'650 PCAR (Annual Avg)'!H225,'650 PCAR (Annual Avg)'!H258,'650 PCAR (Annual Avg)'!H291,'650 PCAR (Annual Avg)'!H324,'650 PCAR (Annual Avg)'!H357,'650 PCAR (Annual Avg)'!H390,'650 PCAR (Annual Avg)'!H423,'650 PCAR (Annual Avg)'!H456,'650 PCAR (Annual Avg)'!H489,'650 PCAR (Annual Avg)'!H522,'650 PCAR (Annual Avg)'!H555,'650 PCAR (Annual Avg)'!H588,'650 PCAR (Annual Avg)'!H621,'650 PCAR (Annual Avg)'!H654,'650 PCAR (Annual Avg)'!H687,'650 PCAR (Annual Avg)'!H720,'650 PCAR (Annual Avg)'!H753,'650 PCAR (Annual Avg)'!H786,'650 PCAR (Annual Avg)'!H819,'650 PCAR (Annual Avg)'!H852,'650 PCAR (Annual Avg)'!H885,'650 PCAR (Annual Avg)'!H918,'650 PCAR (Annual Avg)'!H951,'650 PCAR (Annual Avg)'!H984,'650 PCAR (Annual Avg)'!H1017,'650 PCAR (Annual Avg)'!H1050,'650 PCAR (Annual Avg)'!H1083,'650 PCAR (Annual Avg)'!H1116,'650 PCAR (Annual Avg)'!H1149,'650 PCAR (Annual Avg)'!H1182),"")</f>
        <v>25.133111111111113</v>
      </c>
      <c r="I17" s="7">
        <f>IFERROR(AVERAGE('650 PCAR (Annual Avg)'!I27,'650 PCAR (Annual Avg)'!I60,'650 PCAR (Annual Avg)'!I93,'650 PCAR (Annual Avg)'!I126,'650 PCAR (Annual Avg)'!I159,'650 PCAR (Annual Avg)'!I192,'650 PCAR (Annual Avg)'!I225,'650 PCAR (Annual Avg)'!I258,'650 PCAR (Annual Avg)'!I291,'650 PCAR (Annual Avg)'!I324,'650 PCAR (Annual Avg)'!I357,'650 PCAR (Annual Avg)'!I390,'650 PCAR (Annual Avg)'!I423,'650 PCAR (Annual Avg)'!I456,'650 PCAR (Annual Avg)'!I489,'650 PCAR (Annual Avg)'!I522,'650 PCAR (Annual Avg)'!I555,'650 PCAR (Annual Avg)'!I588,'650 PCAR (Annual Avg)'!I621,'650 PCAR (Annual Avg)'!I654,'650 PCAR (Annual Avg)'!I687,'650 PCAR (Annual Avg)'!I720,'650 PCAR (Annual Avg)'!I753,'650 PCAR (Annual Avg)'!I786,'650 PCAR (Annual Avg)'!I819,'650 PCAR (Annual Avg)'!I852,'650 PCAR (Annual Avg)'!I885,'650 PCAR (Annual Avg)'!I918,'650 PCAR (Annual Avg)'!I951,'650 PCAR (Annual Avg)'!I984,'650 PCAR (Annual Avg)'!I1017,'650 PCAR (Annual Avg)'!I1050,'650 PCAR (Annual Avg)'!I1083,'650 PCAR (Annual Avg)'!I1116,'650 PCAR (Annual Avg)'!I1149,'650 PCAR (Annual Avg)'!I1182),"")</f>
        <v>85.125000000000014</v>
      </c>
      <c r="J17" s="7">
        <f>IFERROR(AVERAGE('650 PCAR (Annual Avg)'!J27,'650 PCAR (Annual Avg)'!J60,'650 PCAR (Annual Avg)'!J93,'650 PCAR (Annual Avg)'!J126,'650 PCAR (Annual Avg)'!J159,'650 PCAR (Annual Avg)'!J192,'650 PCAR (Annual Avg)'!J225,'650 PCAR (Annual Avg)'!J258,'650 PCAR (Annual Avg)'!J291,'650 PCAR (Annual Avg)'!J324,'650 PCAR (Annual Avg)'!J357,'650 PCAR (Annual Avg)'!J390,'650 PCAR (Annual Avg)'!J423,'650 PCAR (Annual Avg)'!J456,'650 PCAR (Annual Avg)'!J489,'650 PCAR (Annual Avg)'!J522,'650 PCAR (Annual Avg)'!J555,'650 PCAR (Annual Avg)'!J588,'650 PCAR (Annual Avg)'!J621,'650 PCAR (Annual Avg)'!J654,'650 PCAR (Annual Avg)'!J687,'650 PCAR (Annual Avg)'!J720,'650 PCAR (Annual Avg)'!J753,'650 PCAR (Annual Avg)'!J786,'650 PCAR (Annual Avg)'!J819,'650 PCAR (Annual Avg)'!J852,'650 PCAR (Annual Avg)'!J885,'650 PCAR (Annual Avg)'!J918,'650 PCAR (Annual Avg)'!J951,'650 PCAR (Annual Avg)'!J984,'650 PCAR (Annual Avg)'!J1017,'650 PCAR (Annual Avg)'!J1050,'650 PCAR (Annual Avg)'!J1083,'650 PCAR (Annual Avg)'!J1116,'650 PCAR (Annual Avg)'!J1149,'650 PCAR (Annual Avg)'!J1182),"")</f>
        <v>82.647222222222211</v>
      </c>
      <c r="K17" s="7">
        <f>IFERROR(AVERAGE('650 PCAR (Annual Avg)'!K27,'650 PCAR (Annual Avg)'!K60,'650 PCAR (Annual Avg)'!K93,'650 PCAR (Annual Avg)'!K126,'650 PCAR (Annual Avg)'!K159,'650 PCAR (Annual Avg)'!K192,'650 PCAR (Annual Avg)'!K225,'650 PCAR (Annual Avg)'!K258,'650 PCAR (Annual Avg)'!K291,'650 PCAR (Annual Avg)'!K324,'650 PCAR (Annual Avg)'!K357,'650 PCAR (Annual Avg)'!K390,'650 PCAR (Annual Avg)'!K423,'650 PCAR (Annual Avg)'!K456,'650 PCAR (Annual Avg)'!K489,'650 PCAR (Annual Avg)'!K522,'650 PCAR (Annual Avg)'!K555,'650 PCAR (Annual Avg)'!K588,'650 PCAR (Annual Avg)'!K621,'650 PCAR (Annual Avg)'!K654,'650 PCAR (Annual Avg)'!K687,'650 PCAR (Annual Avg)'!K720,'650 PCAR (Annual Avg)'!K753,'650 PCAR (Annual Avg)'!K786,'650 PCAR (Annual Avg)'!K819,'650 PCAR (Annual Avg)'!K852,'650 PCAR (Annual Avg)'!K885,'650 PCAR (Annual Avg)'!K918,'650 PCAR (Annual Avg)'!K951,'650 PCAR (Annual Avg)'!K984,'650 PCAR (Annual Avg)'!K1017,'650 PCAR (Annual Avg)'!K1050,'650 PCAR (Annual Avg)'!K1083,'650 PCAR (Annual Avg)'!K1116,'650 PCAR (Annual Avg)'!K1149,'650 PCAR (Annual Avg)'!K1182),"")</f>
        <v>54.941666666666663</v>
      </c>
      <c r="L17" s="7">
        <f>IFERROR(AVERAGE('650 PCAR (Annual Avg)'!L27,'650 PCAR (Annual Avg)'!L60,'650 PCAR (Annual Avg)'!L93,'650 PCAR (Annual Avg)'!L126,'650 PCAR (Annual Avg)'!L159,'650 PCAR (Annual Avg)'!L192,'650 PCAR (Annual Avg)'!L225,'650 PCAR (Annual Avg)'!L258,'650 PCAR (Annual Avg)'!L291,'650 PCAR (Annual Avg)'!L324,'650 PCAR (Annual Avg)'!L357,'650 PCAR (Annual Avg)'!L390,'650 PCAR (Annual Avg)'!L423,'650 PCAR (Annual Avg)'!L456,'650 PCAR (Annual Avg)'!L489,'650 PCAR (Annual Avg)'!L522,'650 PCAR (Annual Avg)'!L555,'650 PCAR (Annual Avg)'!L588,'650 PCAR (Annual Avg)'!L621,'650 PCAR (Annual Avg)'!L654,'650 PCAR (Annual Avg)'!L687,'650 PCAR (Annual Avg)'!L720,'650 PCAR (Annual Avg)'!L753,'650 PCAR (Annual Avg)'!L786,'650 PCAR (Annual Avg)'!L819,'650 PCAR (Annual Avg)'!L852,'650 PCAR (Annual Avg)'!L885,'650 PCAR (Annual Avg)'!L918,'650 PCAR (Annual Avg)'!L951,'650 PCAR (Annual Avg)'!L984,'650 PCAR (Annual Avg)'!L1017,'650 PCAR (Annual Avg)'!L1050,'650 PCAR (Annual Avg)'!L1083,'650 PCAR (Annual Avg)'!L1116,'650 PCAR (Annual Avg)'!L1149,'650 PCAR (Annual Avg)'!L1182),"")</f>
        <v>25.929888888888893</v>
      </c>
      <c r="M17" s="7">
        <f>IFERROR(AVERAGE('650 PCAR (Annual Avg)'!M27,'650 PCAR (Annual Avg)'!M60,'650 PCAR (Annual Avg)'!M93,'650 PCAR (Annual Avg)'!M126,'650 PCAR (Annual Avg)'!M159,'650 PCAR (Annual Avg)'!M192,'650 PCAR (Annual Avg)'!M225,'650 PCAR (Annual Avg)'!M258,'650 PCAR (Annual Avg)'!M291,'650 PCAR (Annual Avg)'!M324,'650 PCAR (Annual Avg)'!M357,'650 PCAR (Annual Avg)'!M390,'650 PCAR (Annual Avg)'!M423,'650 PCAR (Annual Avg)'!M456,'650 PCAR (Annual Avg)'!M489,'650 PCAR (Annual Avg)'!M522,'650 PCAR (Annual Avg)'!M555,'650 PCAR (Annual Avg)'!M588,'650 PCAR (Annual Avg)'!M621,'650 PCAR (Annual Avg)'!M654,'650 PCAR (Annual Avg)'!M687,'650 PCAR (Annual Avg)'!M720,'650 PCAR (Annual Avg)'!M753,'650 PCAR (Annual Avg)'!M786,'650 PCAR (Annual Avg)'!M819,'650 PCAR (Annual Avg)'!M852,'650 PCAR (Annual Avg)'!M885,'650 PCAR (Annual Avg)'!M918,'650 PCAR (Annual Avg)'!M951,'650 PCAR (Annual Avg)'!M984,'650 PCAR (Annual Avg)'!M1017,'650 PCAR (Annual Avg)'!M1050,'650 PCAR (Annual Avg)'!M1083,'650 PCAR (Annual Avg)'!M1116,'650 PCAR (Annual Avg)'!M1149,'650 PCAR (Annual Avg)'!M1182),"")</f>
        <v>12.194433333333334</v>
      </c>
      <c r="N17" s="7">
        <f>IFERROR(AVERAGE('650 PCAR (Annual Avg)'!N27,'650 PCAR (Annual Avg)'!N60,'650 PCAR (Annual Avg)'!N93,'650 PCAR (Annual Avg)'!N126,'650 PCAR (Annual Avg)'!N159,'650 PCAR (Annual Avg)'!N192,'650 PCAR (Annual Avg)'!N225,'650 PCAR (Annual Avg)'!N258,'650 PCAR (Annual Avg)'!N291,'650 PCAR (Annual Avg)'!N324,'650 PCAR (Annual Avg)'!N357,'650 PCAR (Annual Avg)'!N390,'650 PCAR (Annual Avg)'!N423,'650 PCAR (Annual Avg)'!N456,'650 PCAR (Annual Avg)'!N489,'650 PCAR (Annual Avg)'!N522,'650 PCAR (Annual Avg)'!N555,'650 PCAR (Annual Avg)'!N588,'650 PCAR (Annual Avg)'!N621,'650 PCAR (Annual Avg)'!N654,'650 PCAR (Annual Avg)'!N687,'650 PCAR (Annual Avg)'!N720,'650 PCAR (Annual Avg)'!N753,'650 PCAR (Annual Avg)'!N786,'650 PCAR (Annual Avg)'!N819,'650 PCAR (Annual Avg)'!N852,'650 PCAR (Annual Avg)'!N885,'650 PCAR (Annual Avg)'!N918,'650 PCAR (Annual Avg)'!N951,'650 PCAR (Annual Avg)'!N984,'650 PCAR (Annual Avg)'!N1017,'650 PCAR (Annual Avg)'!N1050,'650 PCAR (Annual Avg)'!N1083,'650 PCAR (Annual Avg)'!N1116,'650 PCAR (Annual Avg)'!N1149,'650 PCAR (Annual Avg)'!N1182),"")</f>
        <v>7.936333333333331</v>
      </c>
      <c r="O17" s="7"/>
      <c r="P17" s="76">
        <f>IFERROR(AVERAGE('650 PCAR (Annual Avg)'!P27,'650 PCAR (Annual Avg)'!P60,'650 PCAR (Annual Avg)'!P93,'650 PCAR (Annual Avg)'!P126,'650 PCAR (Annual Avg)'!P159,'650 PCAR (Annual Avg)'!P192,'650 PCAR (Annual Avg)'!P225,'650 PCAR (Annual Avg)'!P258,'650 PCAR (Annual Avg)'!P291,'650 PCAR (Annual Avg)'!P324,'650 PCAR (Annual Avg)'!P357,'650 PCAR (Annual Avg)'!P390,'650 PCAR (Annual Avg)'!P423,'650 PCAR (Annual Avg)'!P456,'650 PCAR (Annual Avg)'!P489,'650 PCAR (Annual Avg)'!P522,'650 PCAR (Annual Avg)'!P555,'650 PCAR (Annual Avg)'!P588,'650 PCAR (Annual Avg)'!P621,'650 PCAR (Annual Avg)'!P654,'650 PCAR (Annual Avg)'!P687,'650 PCAR (Annual Avg)'!P720,'650 PCAR (Annual Avg)'!P753,'650 PCAR (Annual Avg)'!P786,'650 PCAR (Annual Avg)'!P819,'650 PCAR (Annual Avg)'!P852,'650 PCAR (Annual Avg)'!P885,'650 PCAR (Annual Avg)'!P918,'650 PCAR (Annual Avg)'!P951,'650 PCAR (Annual Avg)'!P984,'650 PCAR (Annual Avg)'!P1017,'650 PCAR (Annual Avg)'!P1050,'650 PCAR (Annual Avg)'!P1083,'650 PCAR (Annual Avg)'!P1116,'650 PCAR (Annual Avg)'!P1149,'650 PCAR (Annual Avg)'!P1182),"")</f>
        <v>14</v>
      </c>
      <c r="Q17" s="7">
        <f>IFERROR(AVERAGE('650 PCAR (Annual Avg)'!Q27,'650 PCAR (Annual Avg)'!Q60,'650 PCAR (Annual Avg)'!Q93,'650 PCAR (Annual Avg)'!Q126,'650 PCAR (Annual Avg)'!Q159,'650 PCAR (Annual Avg)'!Q192,'650 PCAR (Annual Avg)'!Q225,'650 PCAR (Annual Avg)'!Q258,'650 PCAR (Annual Avg)'!Q291,'650 PCAR (Annual Avg)'!Q324,'650 PCAR (Annual Avg)'!Q357,'650 PCAR (Annual Avg)'!Q390,'650 PCAR (Annual Avg)'!Q423,'650 PCAR (Annual Avg)'!Q456,'650 PCAR (Annual Avg)'!Q489,'650 PCAR (Annual Avg)'!Q522,'650 PCAR (Annual Avg)'!Q555,'650 PCAR (Annual Avg)'!Q588,'650 PCAR (Annual Avg)'!Q621,'650 PCAR (Annual Avg)'!Q654,'650 PCAR (Annual Avg)'!Q687,'650 PCAR (Annual Avg)'!Q720,'650 PCAR (Annual Avg)'!Q753,'650 PCAR (Annual Avg)'!Q786,'650 PCAR (Annual Avg)'!Q819,'650 PCAR (Annual Avg)'!Q852,'650 PCAR (Annual Avg)'!Q885,'650 PCAR (Annual Avg)'!Q918,'650 PCAR (Annual Avg)'!Q951,'650 PCAR (Annual Avg)'!Q984,'650 PCAR (Annual Avg)'!Q1017,'650 PCAR (Annual Avg)'!Q1050,'650 PCAR (Annual Avg)'!Q1083,'650 PCAR (Annual Avg)'!Q1116,'650 PCAR (Annual Avg)'!Q1149,'650 PCAR (Annual Avg)'!Q1182),"")</f>
        <v>5.0308911963525453</v>
      </c>
      <c r="R17" s="7">
        <f>IFERROR(AVERAGE('650 PCAR (Annual Avg)'!R27,'650 PCAR (Annual Avg)'!R60,'650 PCAR (Annual Avg)'!R93,'650 PCAR (Annual Avg)'!R126,'650 PCAR (Annual Avg)'!R159,'650 PCAR (Annual Avg)'!R192,'650 PCAR (Annual Avg)'!R225,'650 PCAR (Annual Avg)'!R258,'650 PCAR (Annual Avg)'!R291,'650 PCAR (Annual Avg)'!R324,'650 PCAR (Annual Avg)'!R357,'650 PCAR (Annual Avg)'!R390,'650 PCAR (Annual Avg)'!R423,'650 PCAR (Annual Avg)'!R456,'650 PCAR (Annual Avg)'!R489,'650 PCAR (Annual Avg)'!R522,'650 PCAR (Annual Avg)'!R555,'650 PCAR (Annual Avg)'!R588,'650 PCAR (Annual Avg)'!R621,'650 PCAR (Annual Avg)'!R654,'650 PCAR (Annual Avg)'!R687,'650 PCAR (Annual Avg)'!R720,'650 PCAR (Annual Avg)'!R753,'650 PCAR (Annual Avg)'!R786,'650 PCAR (Annual Avg)'!R819,'650 PCAR (Annual Avg)'!R852,'650 PCAR (Annual Avg)'!R885,'650 PCAR (Annual Avg)'!R918,'650 PCAR (Annual Avg)'!R951,'650 PCAR (Annual Avg)'!R984,'650 PCAR (Annual Avg)'!R1017,'650 PCAR (Annual Avg)'!R1050,'650 PCAR (Annual Avg)'!R1083,'650 PCAR (Annual Avg)'!R1116,'650 PCAR (Annual Avg)'!R1149,'650 PCAR (Annual Avg)'!R1182),"")</f>
        <v>4.2603191645223681</v>
      </c>
      <c r="S17" s="7">
        <f>IFERROR(AVERAGE('650 PCAR (Annual Avg)'!S27,'650 PCAR (Annual Avg)'!S60,'650 PCAR (Annual Avg)'!S93,'650 PCAR (Annual Avg)'!S126,'650 PCAR (Annual Avg)'!S159,'650 PCAR (Annual Avg)'!S192,'650 PCAR (Annual Avg)'!S225,'650 PCAR (Annual Avg)'!S258,'650 PCAR (Annual Avg)'!S291,'650 PCAR (Annual Avg)'!S324,'650 PCAR (Annual Avg)'!S357,'650 PCAR (Annual Avg)'!S390,'650 PCAR (Annual Avg)'!S423,'650 PCAR (Annual Avg)'!S456,'650 PCAR (Annual Avg)'!S489,'650 PCAR (Annual Avg)'!S522,'650 PCAR (Annual Avg)'!S555,'650 PCAR (Annual Avg)'!S588,'650 PCAR (Annual Avg)'!S621,'650 PCAR (Annual Avg)'!S654,'650 PCAR (Annual Avg)'!S687,'650 PCAR (Annual Avg)'!S720,'650 PCAR (Annual Avg)'!S753,'650 PCAR (Annual Avg)'!S786,'650 PCAR (Annual Avg)'!S819,'650 PCAR (Annual Avg)'!S852,'650 PCAR (Annual Avg)'!S885,'650 PCAR (Annual Avg)'!S918,'650 PCAR (Annual Avg)'!S951,'650 PCAR (Annual Avg)'!S984,'650 PCAR (Annual Avg)'!S1017,'650 PCAR (Annual Avg)'!S1050,'650 PCAR (Annual Avg)'!S1083,'650 PCAR (Annual Avg)'!S1116,'650 PCAR (Annual Avg)'!S1149,'650 PCAR (Annual Avg)'!S1182),"")</f>
        <v>3.9671214067872111</v>
      </c>
      <c r="T17" s="7">
        <f>IFERROR(AVERAGE('650 PCAR (Annual Avg)'!T27,'650 PCAR (Annual Avg)'!T60,'650 PCAR (Annual Avg)'!T93,'650 PCAR (Annual Avg)'!T126,'650 PCAR (Annual Avg)'!T159,'650 PCAR (Annual Avg)'!T192,'650 PCAR (Annual Avg)'!T225,'650 PCAR (Annual Avg)'!T258,'650 PCAR (Annual Avg)'!T291,'650 PCAR (Annual Avg)'!T324,'650 PCAR (Annual Avg)'!T357,'650 PCAR (Annual Avg)'!T390,'650 PCAR (Annual Avg)'!T423,'650 PCAR (Annual Avg)'!T456,'650 PCAR (Annual Avg)'!T489,'650 PCAR (Annual Avg)'!T522,'650 PCAR (Annual Avg)'!T555,'650 PCAR (Annual Avg)'!T588,'650 PCAR (Annual Avg)'!T621,'650 PCAR (Annual Avg)'!T654,'650 PCAR (Annual Avg)'!T687,'650 PCAR (Annual Avg)'!T720,'650 PCAR (Annual Avg)'!T753,'650 PCAR (Annual Avg)'!T786,'650 PCAR (Annual Avg)'!T819,'650 PCAR (Annual Avg)'!T852,'650 PCAR (Annual Avg)'!T885,'650 PCAR (Annual Avg)'!T918,'650 PCAR (Annual Avg)'!T951,'650 PCAR (Annual Avg)'!T984,'650 PCAR (Annual Avg)'!T1017,'650 PCAR (Annual Avg)'!T1050,'650 PCAR (Annual Avg)'!T1083,'650 PCAR (Annual Avg)'!T1116,'650 PCAR (Annual Avg)'!T1149,'650 PCAR (Annual Avg)'!T1182),"")</f>
        <v>4.0129714615712144</v>
      </c>
      <c r="U17" s="7">
        <f>IFERROR(AVERAGE('650 PCAR (Annual Avg)'!U27,'650 PCAR (Annual Avg)'!U60,'650 PCAR (Annual Avg)'!U93,'650 PCAR (Annual Avg)'!U126,'650 PCAR (Annual Avg)'!U159,'650 PCAR (Annual Avg)'!U192,'650 PCAR (Annual Avg)'!U225,'650 PCAR (Annual Avg)'!U258,'650 PCAR (Annual Avg)'!U291,'650 PCAR (Annual Avg)'!U324,'650 PCAR (Annual Avg)'!U357,'650 PCAR (Annual Avg)'!U390,'650 PCAR (Annual Avg)'!U423,'650 PCAR (Annual Avg)'!U456,'650 PCAR (Annual Avg)'!U489,'650 PCAR (Annual Avg)'!U522,'650 PCAR (Annual Avg)'!U555,'650 PCAR (Annual Avg)'!U588,'650 PCAR (Annual Avg)'!U621,'650 PCAR (Annual Avg)'!U654,'650 PCAR (Annual Avg)'!U687,'650 PCAR (Annual Avg)'!U720,'650 PCAR (Annual Avg)'!U753,'650 PCAR (Annual Avg)'!U786,'650 PCAR (Annual Avg)'!U819,'650 PCAR (Annual Avg)'!U852,'650 PCAR (Annual Avg)'!U885,'650 PCAR (Annual Avg)'!U918,'650 PCAR (Annual Avg)'!U951,'650 PCAR (Annual Avg)'!U984,'650 PCAR (Annual Avg)'!U1017,'650 PCAR (Annual Avg)'!U1050,'650 PCAR (Annual Avg)'!U1083,'650 PCAR (Annual Avg)'!U1116,'650 PCAR (Annual Avg)'!U1149,'650 PCAR (Annual Avg)'!U1182),"")</f>
        <v>6.69143947675727</v>
      </c>
      <c r="V17" s="7">
        <f>IFERROR(AVERAGE('650 PCAR (Annual Avg)'!V27,'650 PCAR (Annual Avg)'!V60,'650 PCAR (Annual Avg)'!V93,'650 PCAR (Annual Avg)'!V126,'650 PCAR (Annual Avg)'!V159,'650 PCAR (Annual Avg)'!V192,'650 PCAR (Annual Avg)'!V225,'650 PCAR (Annual Avg)'!V258,'650 PCAR (Annual Avg)'!V291,'650 PCAR (Annual Avg)'!V324,'650 PCAR (Annual Avg)'!V357,'650 PCAR (Annual Avg)'!V390,'650 PCAR (Annual Avg)'!V423,'650 PCAR (Annual Avg)'!V456,'650 PCAR (Annual Avg)'!V489,'650 PCAR (Annual Avg)'!V522,'650 PCAR (Annual Avg)'!V555,'650 PCAR (Annual Avg)'!V588,'650 PCAR (Annual Avg)'!V621,'650 PCAR (Annual Avg)'!V654,'650 PCAR (Annual Avg)'!V687,'650 PCAR (Annual Avg)'!V720,'650 PCAR (Annual Avg)'!V753,'650 PCAR (Annual Avg)'!V786,'650 PCAR (Annual Avg)'!V819,'650 PCAR (Annual Avg)'!V852,'650 PCAR (Annual Avg)'!V885,'650 PCAR (Annual Avg)'!V918,'650 PCAR (Annual Avg)'!V951,'650 PCAR (Annual Avg)'!V984,'650 PCAR (Annual Avg)'!V1017,'650 PCAR (Annual Avg)'!V1050,'650 PCAR (Annual Avg)'!V1083,'650 PCAR (Annual Avg)'!V1116,'650 PCAR (Annual Avg)'!V1149,'650 PCAR (Annual Avg)'!V1182),"")</f>
        <v>21.949609930225733</v>
      </c>
      <c r="W17" s="7">
        <f>IFERROR(AVERAGE('650 PCAR (Annual Avg)'!W27,'650 PCAR (Annual Avg)'!W60,'650 PCAR (Annual Avg)'!W93,'650 PCAR (Annual Avg)'!W126,'650 PCAR (Annual Avg)'!W159,'650 PCAR (Annual Avg)'!W192,'650 PCAR (Annual Avg)'!W225,'650 PCAR (Annual Avg)'!W258,'650 PCAR (Annual Avg)'!W291,'650 PCAR (Annual Avg)'!W324,'650 PCAR (Annual Avg)'!W357,'650 PCAR (Annual Avg)'!W390,'650 PCAR (Annual Avg)'!W423,'650 PCAR (Annual Avg)'!W456,'650 PCAR (Annual Avg)'!W489,'650 PCAR (Annual Avg)'!W522,'650 PCAR (Annual Avg)'!W555,'650 PCAR (Annual Avg)'!W588,'650 PCAR (Annual Avg)'!W621,'650 PCAR (Annual Avg)'!W654,'650 PCAR (Annual Avg)'!W687,'650 PCAR (Annual Avg)'!W720,'650 PCAR (Annual Avg)'!W753,'650 PCAR (Annual Avg)'!W786,'650 PCAR (Annual Avg)'!W819,'650 PCAR (Annual Avg)'!W852,'650 PCAR (Annual Avg)'!W885,'650 PCAR (Annual Avg)'!W918,'650 PCAR (Annual Avg)'!W951,'650 PCAR (Annual Avg)'!W984,'650 PCAR (Annual Avg)'!W1017,'650 PCAR (Annual Avg)'!W1050,'650 PCAR (Annual Avg)'!W1083,'650 PCAR (Annual Avg)'!W1116,'650 PCAR (Annual Avg)'!W1149,'650 PCAR (Annual Avg)'!W1182),"")</f>
        <v>74.342588828345924</v>
      </c>
      <c r="X17" s="7">
        <f>IFERROR(AVERAGE('650 PCAR (Annual Avg)'!X27,'650 PCAR (Annual Avg)'!X60,'650 PCAR (Annual Avg)'!X93,'650 PCAR (Annual Avg)'!X126,'650 PCAR (Annual Avg)'!X159,'650 PCAR (Annual Avg)'!X192,'650 PCAR (Annual Avg)'!X225,'650 PCAR (Annual Avg)'!X258,'650 PCAR (Annual Avg)'!X291,'650 PCAR (Annual Avg)'!X324,'650 PCAR (Annual Avg)'!X357,'650 PCAR (Annual Avg)'!X390,'650 PCAR (Annual Avg)'!X423,'650 PCAR (Annual Avg)'!X456,'650 PCAR (Annual Avg)'!X489,'650 PCAR (Annual Avg)'!X522,'650 PCAR (Annual Avg)'!X555,'650 PCAR (Annual Avg)'!X588,'650 PCAR (Annual Avg)'!X621,'650 PCAR (Annual Avg)'!X654,'650 PCAR (Annual Avg)'!X687,'650 PCAR (Annual Avg)'!X720,'650 PCAR (Annual Avg)'!X753,'650 PCAR (Annual Avg)'!X786,'650 PCAR (Annual Avg)'!X819,'650 PCAR (Annual Avg)'!X852,'650 PCAR (Annual Avg)'!X885,'650 PCAR (Annual Avg)'!X918,'650 PCAR (Annual Avg)'!X951,'650 PCAR (Annual Avg)'!X984,'650 PCAR (Annual Avg)'!X1017,'650 PCAR (Annual Avg)'!X1050,'650 PCAR (Annual Avg)'!X1083,'650 PCAR (Annual Avg)'!X1116,'650 PCAR (Annual Avg)'!X1149,'650 PCAR (Annual Avg)'!X1182),"")</f>
        <v>72.178660316847015</v>
      </c>
      <c r="Y17" s="7">
        <f>IFERROR(AVERAGE('650 PCAR (Annual Avg)'!Y27,'650 PCAR (Annual Avg)'!Y60,'650 PCAR (Annual Avg)'!Y93,'650 PCAR (Annual Avg)'!Y126,'650 PCAR (Annual Avg)'!Y159,'650 PCAR (Annual Avg)'!Y192,'650 PCAR (Annual Avg)'!Y225,'650 PCAR (Annual Avg)'!Y258,'650 PCAR (Annual Avg)'!Y291,'650 PCAR (Annual Avg)'!Y324,'650 PCAR (Annual Avg)'!Y357,'650 PCAR (Annual Avg)'!Y390,'650 PCAR (Annual Avg)'!Y423,'650 PCAR (Annual Avg)'!Y456,'650 PCAR (Annual Avg)'!Y489,'650 PCAR (Annual Avg)'!Y522,'650 PCAR (Annual Avg)'!Y555,'650 PCAR (Annual Avg)'!Y588,'650 PCAR (Annual Avg)'!Y621,'650 PCAR (Annual Avg)'!Y654,'650 PCAR (Annual Avg)'!Y687,'650 PCAR (Annual Avg)'!Y720,'650 PCAR (Annual Avg)'!Y753,'650 PCAR (Annual Avg)'!Y786,'650 PCAR (Annual Avg)'!Y819,'650 PCAR (Annual Avg)'!Y852,'650 PCAR (Annual Avg)'!Y885,'650 PCAR (Annual Avg)'!Y918,'650 PCAR (Annual Avg)'!Y951,'650 PCAR (Annual Avg)'!Y984,'650 PCAR (Annual Avg)'!Y1017,'650 PCAR (Annual Avg)'!Y1050,'650 PCAR (Annual Avg)'!Y1083,'650 PCAR (Annual Avg)'!Y1116,'650 PCAR (Annual Avg)'!Y1149,'650 PCAR (Annual Avg)'!Y1182),"")</f>
        <v>47.982446220781661</v>
      </c>
      <c r="Z17" s="7">
        <f>IFERROR(AVERAGE('650 PCAR (Annual Avg)'!Z27,'650 PCAR (Annual Avg)'!Z60,'650 PCAR (Annual Avg)'!Z93,'650 PCAR (Annual Avg)'!Z126,'650 PCAR (Annual Avg)'!Z159,'650 PCAR (Annual Avg)'!Z192,'650 PCAR (Annual Avg)'!Z225,'650 PCAR (Annual Avg)'!Z258,'650 PCAR (Annual Avg)'!Z291,'650 PCAR (Annual Avg)'!Z324,'650 PCAR (Annual Avg)'!Z357,'650 PCAR (Annual Avg)'!Z390,'650 PCAR (Annual Avg)'!Z423,'650 PCAR (Annual Avg)'!Z456,'650 PCAR (Annual Avg)'!Z489,'650 PCAR (Annual Avg)'!Z522,'650 PCAR (Annual Avg)'!Z555,'650 PCAR (Annual Avg)'!Z588,'650 PCAR (Annual Avg)'!Z621,'650 PCAR (Annual Avg)'!Z654,'650 PCAR (Annual Avg)'!Z687,'650 PCAR (Annual Avg)'!Z720,'650 PCAR (Annual Avg)'!Z753,'650 PCAR (Annual Avg)'!Z786,'650 PCAR (Annual Avg)'!Z819,'650 PCAR (Annual Avg)'!Z852,'650 PCAR (Annual Avg)'!Z885,'650 PCAR (Annual Avg)'!Z918,'650 PCAR (Annual Avg)'!Z951,'650 PCAR (Annual Avg)'!Z984,'650 PCAR (Annual Avg)'!Z1017,'650 PCAR (Annual Avg)'!Z1050,'650 PCAR (Annual Avg)'!Z1083,'650 PCAR (Annual Avg)'!Z1116,'650 PCAR (Annual Avg)'!Z1149,'650 PCAR (Annual Avg)'!Z1182),"")</f>
        <v>22.645463354259757</v>
      </c>
      <c r="AA17" s="7">
        <f>IFERROR(AVERAGE('650 PCAR (Annual Avg)'!AA27,'650 PCAR (Annual Avg)'!AA60,'650 PCAR (Annual Avg)'!AA93,'650 PCAR (Annual Avg)'!AA126,'650 PCAR (Annual Avg)'!AA159,'650 PCAR (Annual Avg)'!AA192,'650 PCAR (Annual Avg)'!AA225,'650 PCAR (Annual Avg)'!AA258,'650 PCAR (Annual Avg)'!AA291,'650 PCAR (Annual Avg)'!AA324,'650 PCAR (Annual Avg)'!AA357,'650 PCAR (Annual Avg)'!AA390,'650 PCAR (Annual Avg)'!AA423,'650 PCAR (Annual Avg)'!AA456,'650 PCAR (Annual Avg)'!AA489,'650 PCAR (Annual Avg)'!AA522,'650 PCAR (Annual Avg)'!AA555,'650 PCAR (Annual Avg)'!AA588,'650 PCAR (Annual Avg)'!AA621,'650 PCAR (Annual Avg)'!AA654,'650 PCAR (Annual Avg)'!AA687,'650 PCAR (Annual Avg)'!AA720,'650 PCAR (Annual Avg)'!AA753,'650 PCAR (Annual Avg)'!AA786,'650 PCAR (Annual Avg)'!AA819,'650 PCAR (Annual Avg)'!AA852,'650 PCAR (Annual Avg)'!AA885,'650 PCAR (Annual Avg)'!AA918,'650 PCAR (Annual Avg)'!AA951,'650 PCAR (Annual Avg)'!AA984,'650 PCAR (Annual Avg)'!AA1017,'650 PCAR (Annual Avg)'!AA1050,'650 PCAR (Annual Avg)'!AA1083,'650 PCAR (Annual Avg)'!AA1116,'650 PCAR (Annual Avg)'!AA1149,'650 PCAR (Annual Avg)'!AA1182),"")</f>
        <v>10.6498178360608</v>
      </c>
      <c r="AB17" s="7">
        <f>IFERROR(AVERAGE('650 PCAR (Annual Avg)'!AB27,'650 PCAR (Annual Avg)'!AB60,'650 PCAR (Annual Avg)'!AB93,'650 PCAR (Annual Avg)'!AB126,'650 PCAR (Annual Avg)'!AB159,'650 PCAR (Annual Avg)'!AB192,'650 PCAR (Annual Avg)'!AB225,'650 PCAR (Annual Avg)'!AB258,'650 PCAR (Annual Avg)'!AB291,'650 PCAR (Annual Avg)'!AB324,'650 PCAR (Annual Avg)'!AB357,'650 PCAR (Annual Avg)'!AB390,'650 PCAR (Annual Avg)'!AB423,'650 PCAR (Annual Avg)'!AB456,'650 PCAR (Annual Avg)'!AB489,'650 PCAR (Annual Avg)'!AB522,'650 PCAR (Annual Avg)'!AB555,'650 PCAR (Annual Avg)'!AB588,'650 PCAR (Annual Avg)'!AB621,'650 PCAR (Annual Avg)'!AB654,'650 PCAR (Annual Avg)'!AB687,'650 PCAR (Annual Avg)'!AB720,'650 PCAR (Annual Avg)'!AB753,'650 PCAR (Annual Avg)'!AB786,'650 PCAR (Annual Avg)'!AB819,'650 PCAR (Annual Avg)'!AB852,'650 PCAR (Annual Avg)'!AB885,'650 PCAR (Annual Avg)'!AB918,'650 PCAR (Annual Avg)'!AB951,'650 PCAR (Annual Avg)'!AB984,'650 PCAR (Annual Avg)'!AB1017,'650 PCAR (Annual Avg)'!AB1050,'650 PCAR (Annual Avg)'!AB1083,'650 PCAR (Annual Avg)'!AB1116,'650 PCAR (Annual Avg)'!AB1149,'650 PCAR (Annual Avg)'!AB1182),"")</f>
        <v>6.9310727260463549</v>
      </c>
    </row>
    <row r="18" spans="2:28" x14ac:dyDescent="0.3">
      <c r="B18" s="76">
        <f>IFERROR(AVERAGE('650 PCAR (Annual Avg)'!B28,'650 PCAR (Annual Avg)'!B61,'650 PCAR (Annual Avg)'!B94,'650 PCAR (Annual Avg)'!B127,'650 PCAR (Annual Avg)'!B160,'650 PCAR (Annual Avg)'!B193,'650 PCAR (Annual Avg)'!B226,'650 PCAR (Annual Avg)'!B259,'650 PCAR (Annual Avg)'!B292,'650 PCAR (Annual Avg)'!B325,'650 PCAR (Annual Avg)'!B358,'650 PCAR (Annual Avg)'!B391,'650 PCAR (Annual Avg)'!B424,'650 PCAR (Annual Avg)'!B457,'650 PCAR (Annual Avg)'!B490,'650 PCAR (Annual Avg)'!B523,'650 PCAR (Annual Avg)'!B556,'650 PCAR (Annual Avg)'!B589,'650 PCAR (Annual Avg)'!B622,'650 PCAR (Annual Avg)'!B655,'650 PCAR (Annual Avg)'!B688,'650 PCAR (Annual Avg)'!B721,'650 PCAR (Annual Avg)'!B754,'650 PCAR (Annual Avg)'!B787,'650 PCAR (Annual Avg)'!B820,'650 PCAR (Annual Avg)'!B853,'650 PCAR (Annual Avg)'!B886,'650 PCAR (Annual Avg)'!B919,'650 PCAR (Annual Avg)'!B952,'650 PCAR (Annual Avg)'!B985,'650 PCAR (Annual Avg)'!B1018,'650 PCAR (Annual Avg)'!B1051,'650 PCAR (Annual Avg)'!B1084,'650 PCAR (Annual Avg)'!B1117,'650 PCAR (Annual Avg)'!B1150,'650 PCAR (Annual Avg)'!B1183),"")</f>
        <v>15</v>
      </c>
      <c r="C18" s="7">
        <f>IFERROR(AVERAGE('650 PCAR (Annual Avg)'!C28,'650 PCAR (Annual Avg)'!C61,'650 PCAR (Annual Avg)'!C94,'650 PCAR (Annual Avg)'!C127,'650 PCAR (Annual Avg)'!C160,'650 PCAR (Annual Avg)'!C193,'650 PCAR (Annual Avg)'!C226,'650 PCAR (Annual Avg)'!C259,'650 PCAR (Annual Avg)'!C292,'650 PCAR (Annual Avg)'!C325,'650 PCAR (Annual Avg)'!C358,'650 PCAR (Annual Avg)'!C391,'650 PCAR (Annual Avg)'!C424,'650 PCAR (Annual Avg)'!C457,'650 PCAR (Annual Avg)'!C490,'650 PCAR (Annual Avg)'!C523,'650 PCAR (Annual Avg)'!C556,'650 PCAR (Annual Avg)'!C589,'650 PCAR (Annual Avg)'!C622,'650 PCAR (Annual Avg)'!C655,'650 PCAR (Annual Avg)'!C688,'650 PCAR (Annual Avg)'!C721,'650 PCAR (Annual Avg)'!C754,'650 PCAR (Annual Avg)'!C787,'650 PCAR (Annual Avg)'!C820,'650 PCAR (Annual Avg)'!C853,'650 PCAR (Annual Avg)'!C886,'650 PCAR (Annual Avg)'!C919,'650 PCAR (Annual Avg)'!C952,'650 PCAR (Annual Avg)'!C985,'650 PCAR (Annual Avg)'!C1018,'650 PCAR (Annual Avg)'!C1051,'650 PCAR (Annual Avg)'!C1084,'650 PCAR (Annual Avg)'!C1117,'650 PCAR (Annual Avg)'!C1150,'650 PCAR (Annual Avg)'!C1183),"")</f>
        <v>5.8487777777777774</v>
      </c>
      <c r="D18" s="7">
        <f>IFERROR(AVERAGE('650 PCAR (Annual Avg)'!D28,'650 PCAR (Annual Avg)'!D61,'650 PCAR (Annual Avg)'!D94,'650 PCAR (Annual Avg)'!D127,'650 PCAR (Annual Avg)'!D160,'650 PCAR (Annual Avg)'!D193,'650 PCAR (Annual Avg)'!D226,'650 PCAR (Annual Avg)'!D259,'650 PCAR (Annual Avg)'!D292,'650 PCAR (Annual Avg)'!D325,'650 PCAR (Annual Avg)'!D358,'650 PCAR (Annual Avg)'!D391,'650 PCAR (Annual Avg)'!D424,'650 PCAR (Annual Avg)'!D457,'650 PCAR (Annual Avg)'!D490,'650 PCAR (Annual Avg)'!D523,'650 PCAR (Annual Avg)'!D556,'650 PCAR (Annual Avg)'!D589,'650 PCAR (Annual Avg)'!D622,'650 PCAR (Annual Avg)'!D655,'650 PCAR (Annual Avg)'!D688,'650 PCAR (Annual Avg)'!D721,'650 PCAR (Annual Avg)'!D754,'650 PCAR (Annual Avg)'!D787,'650 PCAR (Annual Avg)'!D820,'650 PCAR (Annual Avg)'!D853,'650 PCAR (Annual Avg)'!D886,'650 PCAR (Annual Avg)'!D919,'650 PCAR (Annual Avg)'!D952,'650 PCAR (Annual Avg)'!D985,'650 PCAR (Annual Avg)'!D1018,'650 PCAR (Annual Avg)'!D1051,'650 PCAR (Annual Avg)'!D1084,'650 PCAR (Annual Avg)'!D1117,'650 PCAR (Annual Avg)'!D1150,'650 PCAR (Annual Avg)'!D1183),"")</f>
        <v>4.8232222222222232</v>
      </c>
      <c r="E18" s="7">
        <f>IFERROR(AVERAGE('650 PCAR (Annual Avg)'!E28,'650 PCAR (Annual Avg)'!E61,'650 PCAR (Annual Avg)'!E94,'650 PCAR (Annual Avg)'!E127,'650 PCAR (Annual Avg)'!E160,'650 PCAR (Annual Avg)'!E193,'650 PCAR (Annual Avg)'!E226,'650 PCAR (Annual Avg)'!E259,'650 PCAR (Annual Avg)'!E292,'650 PCAR (Annual Avg)'!E325,'650 PCAR (Annual Avg)'!E358,'650 PCAR (Annual Avg)'!E391,'650 PCAR (Annual Avg)'!E424,'650 PCAR (Annual Avg)'!E457,'650 PCAR (Annual Avg)'!E490,'650 PCAR (Annual Avg)'!E523,'650 PCAR (Annual Avg)'!E556,'650 PCAR (Annual Avg)'!E589,'650 PCAR (Annual Avg)'!E622,'650 PCAR (Annual Avg)'!E655,'650 PCAR (Annual Avg)'!E688,'650 PCAR (Annual Avg)'!E721,'650 PCAR (Annual Avg)'!E754,'650 PCAR (Annual Avg)'!E787,'650 PCAR (Annual Avg)'!E820,'650 PCAR (Annual Avg)'!E853,'650 PCAR (Annual Avg)'!E886,'650 PCAR (Annual Avg)'!E919,'650 PCAR (Annual Avg)'!E952,'650 PCAR (Annual Avg)'!E985,'650 PCAR (Annual Avg)'!E1018,'650 PCAR (Annual Avg)'!E1051,'650 PCAR (Annual Avg)'!E1084,'650 PCAR (Annual Avg)'!E1117,'650 PCAR (Annual Avg)'!E1150,'650 PCAR (Annual Avg)'!E1183),"")</f>
        <v>4.5638333333333332</v>
      </c>
      <c r="F18" s="7">
        <f>IFERROR(AVERAGE('650 PCAR (Annual Avg)'!F28,'650 PCAR (Annual Avg)'!F61,'650 PCAR (Annual Avg)'!F94,'650 PCAR (Annual Avg)'!F127,'650 PCAR (Annual Avg)'!F160,'650 PCAR (Annual Avg)'!F193,'650 PCAR (Annual Avg)'!F226,'650 PCAR (Annual Avg)'!F259,'650 PCAR (Annual Avg)'!F292,'650 PCAR (Annual Avg)'!F325,'650 PCAR (Annual Avg)'!F358,'650 PCAR (Annual Avg)'!F391,'650 PCAR (Annual Avg)'!F424,'650 PCAR (Annual Avg)'!F457,'650 PCAR (Annual Avg)'!F490,'650 PCAR (Annual Avg)'!F523,'650 PCAR (Annual Avg)'!F556,'650 PCAR (Annual Avg)'!F589,'650 PCAR (Annual Avg)'!F622,'650 PCAR (Annual Avg)'!F655,'650 PCAR (Annual Avg)'!F688,'650 PCAR (Annual Avg)'!F721,'650 PCAR (Annual Avg)'!F754,'650 PCAR (Annual Avg)'!F787,'650 PCAR (Annual Avg)'!F820,'650 PCAR (Annual Avg)'!F853,'650 PCAR (Annual Avg)'!F886,'650 PCAR (Annual Avg)'!F919,'650 PCAR (Annual Avg)'!F952,'650 PCAR (Annual Avg)'!F985,'650 PCAR (Annual Avg)'!F1018,'650 PCAR (Annual Avg)'!F1051,'650 PCAR (Annual Avg)'!F1084,'650 PCAR (Annual Avg)'!F1117,'650 PCAR (Annual Avg)'!F1150,'650 PCAR (Annual Avg)'!F1183),"")</f>
        <v>5.5436111111111117</v>
      </c>
      <c r="G18" s="7">
        <f>IFERROR(AVERAGE('650 PCAR (Annual Avg)'!G28,'650 PCAR (Annual Avg)'!G61,'650 PCAR (Annual Avg)'!G94,'650 PCAR (Annual Avg)'!G127,'650 PCAR (Annual Avg)'!G160,'650 PCAR (Annual Avg)'!G193,'650 PCAR (Annual Avg)'!G226,'650 PCAR (Annual Avg)'!G259,'650 PCAR (Annual Avg)'!G292,'650 PCAR (Annual Avg)'!G325,'650 PCAR (Annual Avg)'!G358,'650 PCAR (Annual Avg)'!G391,'650 PCAR (Annual Avg)'!G424,'650 PCAR (Annual Avg)'!G457,'650 PCAR (Annual Avg)'!G490,'650 PCAR (Annual Avg)'!G523,'650 PCAR (Annual Avg)'!G556,'650 PCAR (Annual Avg)'!G589,'650 PCAR (Annual Avg)'!G622,'650 PCAR (Annual Avg)'!G655,'650 PCAR (Annual Avg)'!G688,'650 PCAR (Annual Avg)'!G721,'650 PCAR (Annual Avg)'!G754,'650 PCAR (Annual Avg)'!G787,'650 PCAR (Annual Avg)'!G820,'650 PCAR (Annual Avg)'!G853,'650 PCAR (Annual Avg)'!G886,'650 PCAR (Annual Avg)'!G919,'650 PCAR (Annual Avg)'!G952,'650 PCAR (Annual Avg)'!G985,'650 PCAR (Annual Avg)'!G1018,'650 PCAR (Annual Avg)'!G1051,'650 PCAR (Annual Avg)'!G1084,'650 PCAR (Annual Avg)'!G1117,'650 PCAR (Annual Avg)'!G1150,'650 PCAR (Annual Avg)'!G1183),"")</f>
        <v>8.4136111111111092</v>
      </c>
      <c r="H18" s="7">
        <f>IFERROR(AVERAGE('650 PCAR (Annual Avg)'!H28,'650 PCAR (Annual Avg)'!H61,'650 PCAR (Annual Avg)'!H94,'650 PCAR (Annual Avg)'!H127,'650 PCAR (Annual Avg)'!H160,'650 PCAR (Annual Avg)'!H193,'650 PCAR (Annual Avg)'!H226,'650 PCAR (Annual Avg)'!H259,'650 PCAR (Annual Avg)'!H292,'650 PCAR (Annual Avg)'!H325,'650 PCAR (Annual Avg)'!H358,'650 PCAR (Annual Avg)'!H391,'650 PCAR (Annual Avg)'!H424,'650 PCAR (Annual Avg)'!H457,'650 PCAR (Annual Avg)'!H490,'650 PCAR (Annual Avg)'!H523,'650 PCAR (Annual Avg)'!H556,'650 PCAR (Annual Avg)'!H589,'650 PCAR (Annual Avg)'!H622,'650 PCAR (Annual Avg)'!H655,'650 PCAR (Annual Avg)'!H688,'650 PCAR (Annual Avg)'!H721,'650 PCAR (Annual Avg)'!H754,'650 PCAR (Annual Avg)'!H787,'650 PCAR (Annual Avg)'!H820,'650 PCAR (Annual Avg)'!H853,'650 PCAR (Annual Avg)'!H886,'650 PCAR (Annual Avg)'!H919,'650 PCAR (Annual Avg)'!H952,'650 PCAR (Annual Avg)'!H985,'650 PCAR (Annual Avg)'!H1018,'650 PCAR (Annual Avg)'!H1051,'650 PCAR (Annual Avg)'!H1084,'650 PCAR (Annual Avg)'!H1117,'650 PCAR (Annual Avg)'!H1150,'650 PCAR (Annual Avg)'!H1183),"")</f>
        <v>29.463333333333342</v>
      </c>
      <c r="I18" s="7">
        <f>IFERROR(AVERAGE('650 PCAR (Annual Avg)'!I28,'650 PCAR (Annual Avg)'!I61,'650 PCAR (Annual Avg)'!I94,'650 PCAR (Annual Avg)'!I127,'650 PCAR (Annual Avg)'!I160,'650 PCAR (Annual Avg)'!I193,'650 PCAR (Annual Avg)'!I226,'650 PCAR (Annual Avg)'!I259,'650 PCAR (Annual Avg)'!I292,'650 PCAR (Annual Avg)'!I325,'650 PCAR (Annual Avg)'!I358,'650 PCAR (Annual Avg)'!I391,'650 PCAR (Annual Avg)'!I424,'650 PCAR (Annual Avg)'!I457,'650 PCAR (Annual Avg)'!I490,'650 PCAR (Annual Avg)'!I523,'650 PCAR (Annual Avg)'!I556,'650 PCAR (Annual Avg)'!I589,'650 PCAR (Annual Avg)'!I622,'650 PCAR (Annual Avg)'!I655,'650 PCAR (Annual Avg)'!I688,'650 PCAR (Annual Avg)'!I721,'650 PCAR (Annual Avg)'!I754,'650 PCAR (Annual Avg)'!I787,'650 PCAR (Annual Avg)'!I820,'650 PCAR (Annual Avg)'!I853,'650 PCAR (Annual Avg)'!I886,'650 PCAR (Annual Avg)'!I919,'650 PCAR (Annual Avg)'!I952,'650 PCAR (Annual Avg)'!I985,'650 PCAR (Annual Avg)'!I1018,'650 PCAR (Annual Avg)'!I1051,'650 PCAR (Annual Avg)'!I1084,'650 PCAR (Annual Avg)'!I1117,'650 PCAR (Annual Avg)'!I1150,'650 PCAR (Annual Avg)'!I1183),"")</f>
        <v>88.530555555555594</v>
      </c>
      <c r="J18" s="7">
        <f>IFERROR(AVERAGE('650 PCAR (Annual Avg)'!J28,'650 PCAR (Annual Avg)'!J61,'650 PCAR (Annual Avg)'!J94,'650 PCAR (Annual Avg)'!J127,'650 PCAR (Annual Avg)'!J160,'650 PCAR (Annual Avg)'!J193,'650 PCAR (Annual Avg)'!J226,'650 PCAR (Annual Avg)'!J259,'650 PCAR (Annual Avg)'!J292,'650 PCAR (Annual Avg)'!J325,'650 PCAR (Annual Avg)'!J358,'650 PCAR (Annual Avg)'!J391,'650 PCAR (Annual Avg)'!J424,'650 PCAR (Annual Avg)'!J457,'650 PCAR (Annual Avg)'!J490,'650 PCAR (Annual Avg)'!J523,'650 PCAR (Annual Avg)'!J556,'650 PCAR (Annual Avg)'!J589,'650 PCAR (Annual Avg)'!J622,'650 PCAR (Annual Avg)'!J655,'650 PCAR (Annual Avg)'!J688,'650 PCAR (Annual Avg)'!J721,'650 PCAR (Annual Avg)'!J754,'650 PCAR (Annual Avg)'!J787,'650 PCAR (Annual Avg)'!J820,'650 PCAR (Annual Avg)'!J853,'650 PCAR (Annual Avg)'!J886,'650 PCAR (Annual Avg)'!J919,'650 PCAR (Annual Avg)'!J952,'650 PCAR (Annual Avg)'!J985,'650 PCAR (Annual Avg)'!J1018,'650 PCAR (Annual Avg)'!J1051,'650 PCAR (Annual Avg)'!J1084,'650 PCAR (Annual Avg)'!J1117,'650 PCAR (Annual Avg)'!J1150,'650 PCAR (Annual Avg)'!J1183),"")</f>
        <v>83.463888888888889</v>
      </c>
      <c r="K18" s="7">
        <f>IFERROR(AVERAGE('650 PCAR (Annual Avg)'!K28,'650 PCAR (Annual Avg)'!K61,'650 PCAR (Annual Avg)'!K94,'650 PCAR (Annual Avg)'!K127,'650 PCAR (Annual Avg)'!K160,'650 PCAR (Annual Avg)'!K193,'650 PCAR (Annual Avg)'!K226,'650 PCAR (Annual Avg)'!K259,'650 PCAR (Annual Avg)'!K292,'650 PCAR (Annual Avg)'!K325,'650 PCAR (Annual Avg)'!K358,'650 PCAR (Annual Avg)'!K391,'650 PCAR (Annual Avg)'!K424,'650 PCAR (Annual Avg)'!K457,'650 PCAR (Annual Avg)'!K490,'650 PCAR (Annual Avg)'!K523,'650 PCAR (Annual Avg)'!K556,'650 PCAR (Annual Avg)'!K589,'650 PCAR (Annual Avg)'!K622,'650 PCAR (Annual Avg)'!K655,'650 PCAR (Annual Avg)'!K688,'650 PCAR (Annual Avg)'!K721,'650 PCAR (Annual Avg)'!K754,'650 PCAR (Annual Avg)'!K787,'650 PCAR (Annual Avg)'!K820,'650 PCAR (Annual Avg)'!K853,'650 PCAR (Annual Avg)'!K886,'650 PCAR (Annual Avg)'!K919,'650 PCAR (Annual Avg)'!K952,'650 PCAR (Annual Avg)'!K985,'650 PCAR (Annual Avg)'!K1018,'650 PCAR (Annual Avg)'!K1051,'650 PCAR (Annual Avg)'!K1084,'650 PCAR (Annual Avg)'!K1117,'650 PCAR (Annual Avg)'!K1150,'650 PCAR (Annual Avg)'!K1183),"")</f>
        <v>56.547222222222231</v>
      </c>
      <c r="L18" s="7">
        <f>IFERROR(AVERAGE('650 PCAR (Annual Avg)'!L28,'650 PCAR (Annual Avg)'!L61,'650 PCAR (Annual Avg)'!L94,'650 PCAR (Annual Avg)'!L127,'650 PCAR (Annual Avg)'!L160,'650 PCAR (Annual Avg)'!L193,'650 PCAR (Annual Avg)'!L226,'650 PCAR (Annual Avg)'!L259,'650 PCAR (Annual Avg)'!L292,'650 PCAR (Annual Avg)'!L325,'650 PCAR (Annual Avg)'!L358,'650 PCAR (Annual Avg)'!L391,'650 PCAR (Annual Avg)'!L424,'650 PCAR (Annual Avg)'!L457,'650 PCAR (Annual Avg)'!L490,'650 PCAR (Annual Avg)'!L523,'650 PCAR (Annual Avg)'!L556,'650 PCAR (Annual Avg)'!L589,'650 PCAR (Annual Avg)'!L622,'650 PCAR (Annual Avg)'!L655,'650 PCAR (Annual Avg)'!L688,'650 PCAR (Annual Avg)'!L721,'650 PCAR (Annual Avg)'!L754,'650 PCAR (Annual Avg)'!L787,'650 PCAR (Annual Avg)'!L820,'650 PCAR (Annual Avg)'!L853,'650 PCAR (Annual Avg)'!L886,'650 PCAR (Annual Avg)'!L919,'650 PCAR (Annual Avg)'!L952,'650 PCAR (Annual Avg)'!L985,'650 PCAR (Annual Avg)'!L1018,'650 PCAR (Annual Avg)'!L1051,'650 PCAR (Annual Avg)'!L1084,'650 PCAR (Annual Avg)'!L1117,'650 PCAR (Annual Avg)'!L1150,'650 PCAR (Annual Avg)'!L1183),"")</f>
        <v>24.973999999999997</v>
      </c>
      <c r="M18" s="7">
        <f>IFERROR(AVERAGE('650 PCAR (Annual Avg)'!M28,'650 PCAR (Annual Avg)'!M61,'650 PCAR (Annual Avg)'!M94,'650 PCAR (Annual Avg)'!M127,'650 PCAR (Annual Avg)'!M160,'650 PCAR (Annual Avg)'!M193,'650 PCAR (Annual Avg)'!M226,'650 PCAR (Annual Avg)'!M259,'650 PCAR (Annual Avg)'!M292,'650 PCAR (Annual Avg)'!M325,'650 PCAR (Annual Avg)'!M358,'650 PCAR (Annual Avg)'!M391,'650 PCAR (Annual Avg)'!M424,'650 PCAR (Annual Avg)'!M457,'650 PCAR (Annual Avg)'!M490,'650 PCAR (Annual Avg)'!M523,'650 PCAR (Annual Avg)'!M556,'650 PCAR (Annual Avg)'!M589,'650 PCAR (Annual Avg)'!M622,'650 PCAR (Annual Avg)'!M655,'650 PCAR (Annual Avg)'!M688,'650 PCAR (Annual Avg)'!M721,'650 PCAR (Annual Avg)'!M754,'650 PCAR (Annual Avg)'!M787,'650 PCAR (Annual Avg)'!M820,'650 PCAR (Annual Avg)'!M853,'650 PCAR (Annual Avg)'!M886,'650 PCAR (Annual Avg)'!M919,'650 PCAR (Annual Avg)'!M952,'650 PCAR (Annual Avg)'!M985,'650 PCAR (Annual Avg)'!M1018,'650 PCAR (Annual Avg)'!M1051,'650 PCAR (Annual Avg)'!M1084,'650 PCAR (Annual Avg)'!M1117,'650 PCAR (Annual Avg)'!M1150,'650 PCAR (Annual Avg)'!M1183),"")</f>
        <v>11.823355555555555</v>
      </c>
      <c r="N18" s="7">
        <f>IFERROR(AVERAGE('650 PCAR (Annual Avg)'!N28,'650 PCAR (Annual Avg)'!N61,'650 PCAR (Annual Avg)'!N94,'650 PCAR (Annual Avg)'!N127,'650 PCAR (Annual Avg)'!N160,'650 PCAR (Annual Avg)'!N193,'650 PCAR (Annual Avg)'!N226,'650 PCAR (Annual Avg)'!N259,'650 PCAR (Annual Avg)'!N292,'650 PCAR (Annual Avg)'!N325,'650 PCAR (Annual Avg)'!N358,'650 PCAR (Annual Avg)'!N391,'650 PCAR (Annual Avg)'!N424,'650 PCAR (Annual Avg)'!N457,'650 PCAR (Annual Avg)'!N490,'650 PCAR (Annual Avg)'!N523,'650 PCAR (Annual Avg)'!N556,'650 PCAR (Annual Avg)'!N589,'650 PCAR (Annual Avg)'!N622,'650 PCAR (Annual Avg)'!N655,'650 PCAR (Annual Avg)'!N688,'650 PCAR (Annual Avg)'!N721,'650 PCAR (Annual Avg)'!N754,'650 PCAR (Annual Avg)'!N787,'650 PCAR (Annual Avg)'!N820,'650 PCAR (Annual Avg)'!N853,'650 PCAR (Annual Avg)'!N886,'650 PCAR (Annual Avg)'!N919,'650 PCAR (Annual Avg)'!N952,'650 PCAR (Annual Avg)'!N985,'650 PCAR (Annual Avg)'!N1018,'650 PCAR (Annual Avg)'!N1051,'650 PCAR (Annual Avg)'!N1084,'650 PCAR (Annual Avg)'!N1117,'650 PCAR (Annual Avg)'!N1150,'650 PCAR (Annual Avg)'!N1183),"")</f>
        <v>7.8862888888888891</v>
      </c>
      <c r="O18" s="7"/>
      <c r="P18" s="76">
        <f>IFERROR(AVERAGE('650 PCAR (Annual Avg)'!P28,'650 PCAR (Annual Avg)'!P61,'650 PCAR (Annual Avg)'!P94,'650 PCAR (Annual Avg)'!P127,'650 PCAR (Annual Avg)'!P160,'650 PCAR (Annual Avg)'!P193,'650 PCAR (Annual Avg)'!P226,'650 PCAR (Annual Avg)'!P259,'650 PCAR (Annual Avg)'!P292,'650 PCAR (Annual Avg)'!P325,'650 PCAR (Annual Avg)'!P358,'650 PCAR (Annual Avg)'!P391,'650 PCAR (Annual Avg)'!P424,'650 PCAR (Annual Avg)'!P457,'650 PCAR (Annual Avg)'!P490,'650 PCAR (Annual Avg)'!P523,'650 PCAR (Annual Avg)'!P556,'650 PCAR (Annual Avg)'!P589,'650 PCAR (Annual Avg)'!P622,'650 PCAR (Annual Avg)'!P655,'650 PCAR (Annual Avg)'!P688,'650 PCAR (Annual Avg)'!P721,'650 PCAR (Annual Avg)'!P754,'650 PCAR (Annual Avg)'!P787,'650 PCAR (Annual Avg)'!P820,'650 PCAR (Annual Avg)'!P853,'650 PCAR (Annual Avg)'!P886,'650 PCAR (Annual Avg)'!P919,'650 PCAR (Annual Avg)'!P952,'650 PCAR (Annual Avg)'!P985,'650 PCAR (Annual Avg)'!P1018,'650 PCAR (Annual Avg)'!P1051,'650 PCAR (Annual Avg)'!P1084,'650 PCAR (Annual Avg)'!P1117,'650 PCAR (Annual Avg)'!P1150,'650 PCAR (Annual Avg)'!P1183),"")</f>
        <v>15</v>
      </c>
      <c r="Q18" s="7">
        <f>IFERROR(AVERAGE('650 PCAR (Annual Avg)'!Q28,'650 PCAR (Annual Avg)'!Q61,'650 PCAR (Annual Avg)'!Q94,'650 PCAR (Annual Avg)'!Q127,'650 PCAR (Annual Avg)'!Q160,'650 PCAR (Annual Avg)'!Q193,'650 PCAR (Annual Avg)'!Q226,'650 PCAR (Annual Avg)'!Q259,'650 PCAR (Annual Avg)'!Q292,'650 PCAR (Annual Avg)'!Q325,'650 PCAR (Annual Avg)'!Q358,'650 PCAR (Annual Avg)'!Q391,'650 PCAR (Annual Avg)'!Q424,'650 PCAR (Annual Avg)'!Q457,'650 PCAR (Annual Avg)'!Q490,'650 PCAR (Annual Avg)'!Q523,'650 PCAR (Annual Avg)'!Q556,'650 PCAR (Annual Avg)'!Q589,'650 PCAR (Annual Avg)'!Q622,'650 PCAR (Annual Avg)'!Q655,'650 PCAR (Annual Avg)'!Q688,'650 PCAR (Annual Avg)'!Q721,'650 PCAR (Annual Avg)'!Q754,'650 PCAR (Annual Avg)'!Q787,'650 PCAR (Annual Avg)'!Q820,'650 PCAR (Annual Avg)'!Q853,'650 PCAR (Annual Avg)'!Q886,'650 PCAR (Annual Avg)'!Q919,'650 PCAR (Annual Avg)'!Q952,'650 PCAR (Annual Avg)'!Q985,'650 PCAR (Annual Avg)'!Q1018,'650 PCAR (Annual Avg)'!Q1051,'650 PCAR (Annual Avg)'!Q1084,'650 PCAR (Annual Avg)'!Q1117,'650 PCAR (Annual Avg)'!Q1150,'650 PCAR (Annual Avg)'!Q1183),"")</f>
        <v>5.107938695820267</v>
      </c>
      <c r="R18" s="7">
        <f>IFERROR(AVERAGE('650 PCAR (Annual Avg)'!R28,'650 PCAR (Annual Avg)'!R61,'650 PCAR (Annual Avg)'!R94,'650 PCAR (Annual Avg)'!R127,'650 PCAR (Annual Avg)'!R160,'650 PCAR (Annual Avg)'!R193,'650 PCAR (Annual Avg)'!R226,'650 PCAR (Annual Avg)'!R259,'650 PCAR (Annual Avg)'!R292,'650 PCAR (Annual Avg)'!R325,'650 PCAR (Annual Avg)'!R358,'650 PCAR (Annual Avg)'!R391,'650 PCAR (Annual Avg)'!R424,'650 PCAR (Annual Avg)'!R457,'650 PCAR (Annual Avg)'!R490,'650 PCAR (Annual Avg)'!R523,'650 PCAR (Annual Avg)'!R556,'650 PCAR (Annual Avg)'!R589,'650 PCAR (Annual Avg)'!R622,'650 PCAR (Annual Avg)'!R655,'650 PCAR (Annual Avg)'!R688,'650 PCAR (Annual Avg)'!R721,'650 PCAR (Annual Avg)'!R754,'650 PCAR (Annual Avg)'!R787,'650 PCAR (Annual Avg)'!R820,'650 PCAR (Annual Avg)'!R853,'650 PCAR (Annual Avg)'!R886,'650 PCAR (Annual Avg)'!R919,'650 PCAR (Annual Avg)'!R952,'650 PCAR (Annual Avg)'!R985,'650 PCAR (Annual Avg)'!R1018,'650 PCAR (Annual Avg)'!R1051,'650 PCAR (Annual Avg)'!R1084,'650 PCAR (Annual Avg)'!R1117,'650 PCAR (Annual Avg)'!R1150,'650 PCAR (Annual Avg)'!R1183),"")</f>
        <v>4.212285773796272</v>
      </c>
      <c r="S18" s="7">
        <f>IFERROR(AVERAGE('650 PCAR (Annual Avg)'!S28,'650 PCAR (Annual Avg)'!S61,'650 PCAR (Annual Avg)'!S94,'650 PCAR (Annual Avg)'!S127,'650 PCAR (Annual Avg)'!S160,'650 PCAR (Annual Avg)'!S193,'650 PCAR (Annual Avg)'!S226,'650 PCAR (Annual Avg)'!S259,'650 PCAR (Annual Avg)'!S292,'650 PCAR (Annual Avg)'!S325,'650 PCAR (Annual Avg)'!S358,'650 PCAR (Annual Avg)'!S391,'650 PCAR (Annual Avg)'!S424,'650 PCAR (Annual Avg)'!S457,'650 PCAR (Annual Avg)'!S490,'650 PCAR (Annual Avg)'!S523,'650 PCAR (Annual Avg)'!S556,'650 PCAR (Annual Avg)'!S589,'650 PCAR (Annual Avg)'!S622,'650 PCAR (Annual Avg)'!S655,'650 PCAR (Annual Avg)'!S688,'650 PCAR (Annual Avg)'!S721,'650 PCAR (Annual Avg)'!S754,'650 PCAR (Annual Avg)'!S787,'650 PCAR (Annual Avg)'!S820,'650 PCAR (Annual Avg)'!S853,'650 PCAR (Annual Avg)'!S886,'650 PCAR (Annual Avg)'!S919,'650 PCAR (Annual Avg)'!S952,'650 PCAR (Annual Avg)'!S985,'650 PCAR (Annual Avg)'!S1018,'650 PCAR (Annual Avg)'!S1051,'650 PCAR (Annual Avg)'!S1084,'650 PCAR (Annual Avg)'!S1117,'650 PCAR (Annual Avg)'!S1150,'650 PCAR (Annual Avg)'!S1183),"")</f>
        <v>3.9857525401597584</v>
      </c>
      <c r="T18" s="7">
        <f>IFERROR(AVERAGE('650 PCAR (Annual Avg)'!T28,'650 PCAR (Annual Avg)'!T61,'650 PCAR (Annual Avg)'!T94,'650 PCAR (Annual Avg)'!T127,'650 PCAR (Annual Avg)'!T160,'650 PCAR (Annual Avg)'!T193,'650 PCAR (Annual Avg)'!T226,'650 PCAR (Annual Avg)'!T259,'650 PCAR (Annual Avg)'!T292,'650 PCAR (Annual Avg)'!T325,'650 PCAR (Annual Avg)'!T358,'650 PCAR (Annual Avg)'!T391,'650 PCAR (Annual Avg)'!T424,'650 PCAR (Annual Avg)'!T457,'650 PCAR (Annual Avg)'!T490,'650 PCAR (Annual Avg)'!T523,'650 PCAR (Annual Avg)'!T556,'650 PCAR (Annual Avg)'!T589,'650 PCAR (Annual Avg)'!T622,'650 PCAR (Annual Avg)'!T655,'650 PCAR (Annual Avg)'!T688,'650 PCAR (Annual Avg)'!T721,'650 PCAR (Annual Avg)'!T754,'650 PCAR (Annual Avg)'!T787,'650 PCAR (Annual Avg)'!T820,'650 PCAR (Annual Avg)'!T853,'650 PCAR (Annual Avg)'!T886,'650 PCAR (Annual Avg)'!T919,'650 PCAR (Annual Avg)'!T952,'650 PCAR (Annual Avg)'!T985,'650 PCAR (Annual Avg)'!T1018,'650 PCAR (Annual Avg)'!T1051,'650 PCAR (Annual Avg)'!T1084,'650 PCAR (Annual Avg)'!T1117,'650 PCAR (Annual Avg)'!T1150,'650 PCAR (Annual Avg)'!T1183),"")</f>
        <v>4.8414261551551627</v>
      </c>
      <c r="U18" s="7">
        <f>IFERROR(AVERAGE('650 PCAR (Annual Avg)'!U28,'650 PCAR (Annual Avg)'!U61,'650 PCAR (Annual Avg)'!U94,'650 PCAR (Annual Avg)'!U127,'650 PCAR (Annual Avg)'!U160,'650 PCAR (Annual Avg)'!U193,'650 PCAR (Annual Avg)'!U226,'650 PCAR (Annual Avg)'!U259,'650 PCAR (Annual Avg)'!U292,'650 PCAR (Annual Avg)'!U325,'650 PCAR (Annual Avg)'!U358,'650 PCAR (Annual Avg)'!U391,'650 PCAR (Annual Avg)'!U424,'650 PCAR (Annual Avg)'!U457,'650 PCAR (Annual Avg)'!U490,'650 PCAR (Annual Avg)'!U523,'650 PCAR (Annual Avg)'!U556,'650 PCAR (Annual Avg)'!U589,'650 PCAR (Annual Avg)'!U622,'650 PCAR (Annual Avg)'!U655,'650 PCAR (Annual Avg)'!U688,'650 PCAR (Annual Avg)'!U721,'650 PCAR (Annual Avg)'!U754,'650 PCAR (Annual Avg)'!U787,'650 PCAR (Annual Avg)'!U820,'650 PCAR (Annual Avg)'!U853,'650 PCAR (Annual Avg)'!U886,'650 PCAR (Annual Avg)'!U919,'650 PCAR (Annual Avg)'!U952,'650 PCAR (Annual Avg)'!U985,'650 PCAR (Annual Avg)'!U1018,'650 PCAR (Annual Avg)'!U1051,'650 PCAR (Annual Avg)'!U1084,'650 PCAR (Annual Avg)'!U1117,'650 PCAR (Annual Avg)'!U1150,'650 PCAR (Annual Avg)'!U1183),"")</f>
        <v>7.3478958166806008</v>
      </c>
      <c r="V18" s="7">
        <f>IFERROR(AVERAGE('650 PCAR (Annual Avg)'!V28,'650 PCAR (Annual Avg)'!V61,'650 PCAR (Annual Avg)'!V94,'650 PCAR (Annual Avg)'!V127,'650 PCAR (Annual Avg)'!V160,'650 PCAR (Annual Avg)'!V193,'650 PCAR (Annual Avg)'!V226,'650 PCAR (Annual Avg)'!V259,'650 PCAR (Annual Avg)'!V292,'650 PCAR (Annual Avg)'!V325,'650 PCAR (Annual Avg)'!V358,'650 PCAR (Annual Avg)'!V391,'650 PCAR (Annual Avg)'!V424,'650 PCAR (Annual Avg)'!V457,'650 PCAR (Annual Avg)'!V490,'650 PCAR (Annual Avg)'!V523,'650 PCAR (Annual Avg)'!V556,'650 PCAR (Annual Avg)'!V589,'650 PCAR (Annual Avg)'!V622,'650 PCAR (Annual Avg)'!V655,'650 PCAR (Annual Avg)'!V688,'650 PCAR (Annual Avg)'!V721,'650 PCAR (Annual Avg)'!V754,'650 PCAR (Annual Avg)'!V787,'650 PCAR (Annual Avg)'!V820,'650 PCAR (Annual Avg)'!V853,'650 PCAR (Annual Avg)'!V886,'650 PCAR (Annual Avg)'!V919,'650 PCAR (Annual Avg)'!V952,'650 PCAR (Annual Avg)'!V985,'650 PCAR (Annual Avg)'!V1018,'650 PCAR (Annual Avg)'!V1051,'650 PCAR (Annual Avg)'!V1084,'650 PCAR (Annual Avg)'!V1117,'650 PCAR (Annual Avg)'!V1150,'650 PCAR (Annual Avg)'!V1183),"")</f>
        <v>25.731341856240803</v>
      </c>
      <c r="W18" s="7">
        <f>IFERROR(AVERAGE('650 PCAR (Annual Avg)'!W28,'650 PCAR (Annual Avg)'!W61,'650 PCAR (Annual Avg)'!W94,'650 PCAR (Annual Avg)'!W127,'650 PCAR (Annual Avg)'!W160,'650 PCAR (Annual Avg)'!W193,'650 PCAR (Annual Avg)'!W226,'650 PCAR (Annual Avg)'!W259,'650 PCAR (Annual Avg)'!W292,'650 PCAR (Annual Avg)'!W325,'650 PCAR (Annual Avg)'!W358,'650 PCAR (Annual Avg)'!W391,'650 PCAR (Annual Avg)'!W424,'650 PCAR (Annual Avg)'!W457,'650 PCAR (Annual Avg)'!W490,'650 PCAR (Annual Avg)'!W523,'650 PCAR (Annual Avg)'!W556,'650 PCAR (Annual Avg)'!W589,'650 PCAR (Annual Avg)'!W622,'650 PCAR (Annual Avg)'!W655,'650 PCAR (Annual Avg)'!W688,'650 PCAR (Annual Avg)'!W721,'650 PCAR (Annual Avg)'!W754,'650 PCAR (Annual Avg)'!W787,'650 PCAR (Annual Avg)'!W820,'650 PCAR (Annual Avg)'!W853,'650 PCAR (Annual Avg)'!W886,'650 PCAR (Annual Avg)'!W919,'650 PCAR (Annual Avg)'!W952,'650 PCAR (Annual Avg)'!W985,'650 PCAR (Annual Avg)'!W1018,'650 PCAR (Annual Avg)'!W1051,'650 PCAR (Annual Avg)'!W1084,'650 PCAR (Annual Avg)'!W1117,'650 PCAR (Annual Avg)'!W1150,'650 PCAR (Annual Avg)'!W1183),"")</f>
        <v>77.316777567244642</v>
      </c>
      <c r="X18" s="7">
        <f>IFERROR(AVERAGE('650 PCAR (Annual Avg)'!X28,'650 PCAR (Annual Avg)'!X61,'650 PCAR (Annual Avg)'!X94,'650 PCAR (Annual Avg)'!X127,'650 PCAR (Annual Avg)'!X160,'650 PCAR (Annual Avg)'!X193,'650 PCAR (Annual Avg)'!X226,'650 PCAR (Annual Avg)'!X259,'650 PCAR (Annual Avg)'!X292,'650 PCAR (Annual Avg)'!X325,'650 PCAR (Annual Avg)'!X358,'650 PCAR (Annual Avg)'!X391,'650 PCAR (Annual Avg)'!X424,'650 PCAR (Annual Avg)'!X457,'650 PCAR (Annual Avg)'!X490,'650 PCAR (Annual Avg)'!X523,'650 PCAR (Annual Avg)'!X556,'650 PCAR (Annual Avg)'!X589,'650 PCAR (Annual Avg)'!X622,'650 PCAR (Annual Avg)'!X655,'650 PCAR (Annual Avg)'!X688,'650 PCAR (Annual Avg)'!X721,'650 PCAR (Annual Avg)'!X754,'650 PCAR (Annual Avg)'!X787,'650 PCAR (Annual Avg)'!X820,'650 PCAR (Annual Avg)'!X853,'650 PCAR (Annual Avg)'!X886,'650 PCAR (Annual Avg)'!X919,'650 PCAR (Annual Avg)'!X952,'650 PCAR (Annual Avg)'!X985,'650 PCAR (Annual Avg)'!X1018,'650 PCAR (Annual Avg)'!X1051,'650 PCAR (Annual Avg)'!X1084,'650 PCAR (Annual Avg)'!X1117,'650 PCAR (Annual Avg)'!X1150,'650 PCAR (Annual Avg)'!X1183),"")</f>
        <v>72.891883391264798</v>
      </c>
      <c r="Y18" s="7">
        <f>IFERROR(AVERAGE('650 PCAR (Annual Avg)'!Y28,'650 PCAR (Annual Avg)'!Y61,'650 PCAR (Annual Avg)'!Y94,'650 PCAR (Annual Avg)'!Y127,'650 PCAR (Annual Avg)'!Y160,'650 PCAR (Annual Avg)'!Y193,'650 PCAR (Annual Avg)'!Y226,'650 PCAR (Annual Avg)'!Y259,'650 PCAR (Annual Avg)'!Y292,'650 PCAR (Annual Avg)'!Y325,'650 PCAR (Annual Avg)'!Y358,'650 PCAR (Annual Avg)'!Y391,'650 PCAR (Annual Avg)'!Y424,'650 PCAR (Annual Avg)'!Y457,'650 PCAR (Annual Avg)'!Y490,'650 PCAR (Annual Avg)'!Y523,'650 PCAR (Annual Avg)'!Y556,'650 PCAR (Annual Avg)'!Y589,'650 PCAR (Annual Avg)'!Y622,'650 PCAR (Annual Avg)'!Y655,'650 PCAR (Annual Avg)'!Y688,'650 PCAR (Annual Avg)'!Y721,'650 PCAR (Annual Avg)'!Y754,'650 PCAR (Annual Avg)'!Y787,'650 PCAR (Annual Avg)'!Y820,'650 PCAR (Annual Avg)'!Y853,'650 PCAR (Annual Avg)'!Y886,'650 PCAR (Annual Avg)'!Y919,'650 PCAR (Annual Avg)'!Y952,'650 PCAR (Annual Avg)'!Y985,'650 PCAR (Annual Avg)'!Y1018,'650 PCAR (Annual Avg)'!Y1051,'650 PCAR (Annual Avg)'!Y1084,'650 PCAR (Annual Avg)'!Y1117,'650 PCAR (Annual Avg)'!Y1150,'650 PCAR (Annual Avg)'!Y1183),"")</f>
        <v>49.384633081371767</v>
      </c>
      <c r="Z18" s="7">
        <f>IFERROR(AVERAGE('650 PCAR (Annual Avg)'!Z28,'650 PCAR (Annual Avg)'!Z61,'650 PCAR (Annual Avg)'!Z94,'650 PCAR (Annual Avg)'!Z127,'650 PCAR (Annual Avg)'!Z160,'650 PCAR (Annual Avg)'!Z193,'650 PCAR (Annual Avg)'!Z226,'650 PCAR (Annual Avg)'!Z259,'650 PCAR (Annual Avg)'!Z292,'650 PCAR (Annual Avg)'!Z325,'650 PCAR (Annual Avg)'!Z358,'650 PCAR (Annual Avg)'!Z391,'650 PCAR (Annual Avg)'!Z424,'650 PCAR (Annual Avg)'!Z457,'650 PCAR (Annual Avg)'!Z490,'650 PCAR (Annual Avg)'!Z523,'650 PCAR (Annual Avg)'!Z556,'650 PCAR (Annual Avg)'!Z589,'650 PCAR (Annual Avg)'!Z622,'650 PCAR (Annual Avg)'!Z655,'650 PCAR (Annual Avg)'!Z688,'650 PCAR (Annual Avg)'!Z721,'650 PCAR (Annual Avg)'!Z754,'650 PCAR (Annual Avg)'!Z787,'650 PCAR (Annual Avg)'!Z820,'650 PCAR (Annual Avg)'!Z853,'650 PCAR (Annual Avg)'!Z886,'650 PCAR (Annual Avg)'!Z919,'650 PCAR (Annual Avg)'!Z952,'650 PCAR (Annual Avg)'!Z985,'650 PCAR (Annual Avg)'!Z1018,'650 PCAR (Annual Avg)'!Z1051,'650 PCAR (Annual Avg)'!Z1084,'650 PCAR (Annual Avg)'!Z1117,'650 PCAR (Annual Avg)'!Z1150,'650 PCAR (Annual Avg)'!Z1183),"")</f>
        <v>21.810652727155492</v>
      </c>
      <c r="AA18" s="7">
        <f>IFERROR(AVERAGE('650 PCAR (Annual Avg)'!AA28,'650 PCAR (Annual Avg)'!AA61,'650 PCAR (Annual Avg)'!AA94,'650 PCAR (Annual Avg)'!AA127,'650 PCAR (Annual Avg)'!AA160,'650 PCAR (Annual Avg)'!AA193,'650 PCAR (Annual Avg)'!AA226,'650 PCAR (Annual Avg)'!AA259,'650 PCAR (Annual Avg)'!AA292,'650 PCAR (Annual Avg)'!AA325,'650 PCAR (Annual Avg)'!AA358,'650 PCAR (Annual Avg)'!AA391,'650 PCAR (Annual Avg)'!AA424,'650 PCAR (Annual Avg)'!AA457,'650 PCAR (Annual Avg)'!AA490,'650 PCAR (Annual Avg)'!AA523,'650 PCAR (Annual Avg)'!AA556,'650 PCAR (Annual Avg)'!AA589,'650 PCAR (Annual Avg)'!AA622,'650 PCAR (Annual Avg)'!AA655,'650 PCAR (Annual Avg)'!AA688,'650 PCAR (Annual Avg)'!AA721,'650 PCAR (Annual Avg)'!AA754,'650 PCAR (Annual Avg)'!AA787,'650 PCAR (Annual Avg)'!AA820,'650 PCAR (Annual Avg)'!AA853,'650 PCAR (Annual Avg)'!AA886,'650 PCAR (Annual Avg)'!AA919,'650 PCAR (Annual Avg)'!AA952,'650 PCAR (Annual Avg)'!AA985,'650 PCAR (Annual Avg)'!AA1018,'650 PCAR (Annual Avg)'!AA1051,'650 PCAR (Annual Avg)'!AA1084,'650 PCAR (Annual Avg)'!AA1117,'650 PCAR (Annual Avg)'!AA1150,'650 PCAR (Annual Avg)'!AA1183),"")</f>
        <v>10.325742856246766</v>
      </c>
      <c r="AB18" s="7">
        <f>IFERROR(AVERAGE('650 PCAR (Annual Avg)'!AB28,'650 PCAR (Annual Avg)'!AB61,'650 PCAR (Annual Avg)'!AB94,'650 PCAR (Annual Avg)'!AB127,'650 PCAR (Annual Avg)'!AB160,'650 PCAR (Annual Avg)'!AB193,'650 PCAR (Annual Avg)'!AB226,'650 PCAR (Annual Avg)'!AB259,'650 PCAR (Annual Avg)'!AB292,'650 PCAR (Annual Avg)'!AB325,'650 PCAR (Annual Avg)'!AB358,'650 PCAR (Annual Avg)'!AB391,'650 PCAR (Annual Avg)'!AB424,'650 PCAR (Annual Avg)'!AB457,'650 PCAR (Annual Avg)'!AB490,'650 PCAR (Annual Avg)'!AB523,'650 PCAR (Annual Avg)'!AB556,'650 PCAR (Annual Avg)'!AB589,'650 PCAR (Annual Avg)'!AB622,'650 PCAR (Annual Avg)'!AB655,'650 PCAR (Annual Avg)'!AB688,'650 PCAR (Annual Avg)'!AB721,'650 PCAR (Annual Avg)'!AB754,'650 PCAR (Annual Avg)'!AB787,'650 PCAR (Annual Avg)'!AB820,'650 PCAR (Annual Avg)'!AB853,'650 PCAR (Annual Avg)'!AB886,'650 PCAR (Annual Avg)'!AB919,'650 PCAR (Annual Avg)'!AB952,'650 PCAR (Annual Avg)'!AB985,'650 PCAR (Annual Avg)'!AB1018,'650 PCAR (Annual Avg)'!AB1051,'650 PCAR (Annual Avg)'!AB1084,'650 PCAR (Annual Avg)'!AB1117,'650 PCAR (Annual Avg)'!AB1150,'650 PCAR (Annual Avg)'!AB1183),"")</f>
        <v>6.8873671923432553</v>
      </c>
    </row>
    <row r="19" spans="2:28" x14ac:dyDescent="0.3">
      <c r="B19" s="76">
        <f>IFERROR(AVERAGE('650 PCAR (Annual Avg)'!B29,'650 PCAR (Annual Avg)'!B62,'650 PCAR (Annual Avg)'!B95,'650 PCAR (Annual Avg)'!B128,'650 PCAR (Annual Avg)'!B161,'650 PCAR (Annual Avg)'!B194,'650 PCAR (Annual Avg)'!B227,'650 PCAR (Annual Avg)'!B260,'650 PCAR (Annual Avg)'!B293,'650 PCAR (Annual Avg)'!B326,'650 PCAR (Annual Avg)'!B359,'650 PCAR (Annual Avg)'!B392,'650 PCAR (Annual Avg)'!B425,'650 PCAR (Annual Avg)'!B458,'650 PCAR (Annual Avg)'!B491,'650 PCAR (Annual Avg)'!B524,'650 PCAR (Annual Avg)'!B557,'650 PCAR (Annual Avg)'!B590,'650 PCAR (Annual Avg)'!B623,'650 PCAR (Annual Avg)'!B656,'650 PCAR (Annual Avg)'!B689,'650 PCAR (Annual Avg)'!B722,'650 PCAR (Annual Avg)'!B755,'650 PCAR (Annual Avg)'!B788,'650 PCAR (Annual Avg)'!B821,'650 PCAR (Annual Avg)'!B854,'650 PCAR (Annual Avg)'!B887,'650 PCAR (Annual Avg)'!B920,'650 PCAR (Annual Avg)'!B953,'650 PCAR (Annual Avg)'!B986,'650 PCAR (Annual Avg)'!B1019,'650 PCAR (Annual Avg)'!B1052,'650 PCAR (Annual Avg)'!B1085,'650 PCAR (Annual Avg)'!B1118,'650 PCAR (Annual Avg)'!B1151,'650 PCAR (Annual Avg)'!B1184),"")</f>
        <v>16</v>
      </c>
      <c r="C19" s="7">
        <f>IFERROR(AVERAGE('650 PCAR (Annual Avg)'!C29,'650 PCAR (Annual Avg)'!C62,'650 PCAR (Annual Avg)'!C95,'650 PCAR (Annual Avg)'!C128,'650 PCAR (Annual Avg)'!C161,'650 PCAR (Annual Avg)'!C194,'650 PCAR (Annual Avg)'!C227,'650 PCAR (Annual Avg)'!C260,'650 PCAR (Annual Avg)'!C293,'650 PCAR (Annual Avg)'!C326,'650 PCAR (Annual Avg)'!C359,'650 PCAR (Annual Avg)'!C392,'650 PCAR (Annual Avg)'!C425,'650 PCAR (Annual Avg)'!C458,'650 PCAR (Annual Avg)'!C491,'650 PCAR (Annual Avg)'!C524,'650 PCAR (Annual Avg)'!C557,'650 PCAR (Annual Avg)'!C590,'650 PCAR (Annual Avg)'!C623,'650 PCAR (Annual Avg)'!C656,'650 PCAR (Annual Avg)'!C689,'650 PCAR (Annual Avg)'!C722,'650 PCAR (Annual Avg)'!C755,'650 PCAR (Annual Avg)'!C788,'650 PCAR (Annual Avg)'!C821,'650 PCAR (Annual Avg)'!C854,'650 PCAR (Annual Avg)'!C887,'650 PCAR (Annual Avg)'!C920,'650 PCAR (Annual Avg)'!C953,'650 PCAR (Annual Avg)'!C986,'650 PCAR (Annual Avg)'!C1019,'650 PCAR (Annual Avg)'!C1052,'650 PCAR (Annual Avg)'!C1085,'650 PCAR (Annual Avg)'!C1118,'650 PCAR (Annual Avg)'!C1151,'650 PCAR (Annual Avg)'!C1184),"")</f>
        <v>5.8266111111111094</v>
      </c>
      <c r="D19" s="7">
        <f>IFERROR(AVERAGE('650 PCAR (Annual Avg)'!D29,'650 PCAR (Annual Avg)'!D62,'650 PCAR (Annual Avg)'!D95,'650 PCAR (Annual Avg)'!D128,'650 PCAR (Annual Avg)'!D161,'650 PCAR (Annual Avg)'!D194,'650 PCAR (Annual Avg)'!D227,'650 PCAR (Annual Avg)'!D260,'650 PCAR (Annual Avg)'!D293,'650 PCAR (Annual Avg)'!D326,'650 PCAR (Annual Avg)'!D359,'650 PCAR (Annual Avg)'!D392,'650 PCAR (Annual Avg)'!D425,'650 PCAR (Annual Avg)'!D458,'650 PCAR (Annual Avg)'!D491,'650 PCAR (Annual Avg)'!D524,'650 PCAR (Annual Avg)'!D557,'650 PCAR (Annual Avg)'!D590,'650 PCAR (Annual Avg)'!D623,'650 PCAR (Annual Avg)'!D656,'650 PCAR (Annual Avg)'!D689,'650 PCAR (Annual Avg)'!D722,'650 PCAR (Annual Avg)'!D755,'650 PCAR (Annual Avg)'!D788,'650 PCAR (Annual Avg)'!D821,'650 PCAR (Annual Avg)'!D854,'650 PCAR (Annual Avg)'!D887,'650 PCAR (Annual Avg)'!D920,'650 PCAR (Annual Avg)'!D953,'650 PCAR (Annual Avg)'!D986,'650 PCAR (Annual Avg)'!D1019,'650 PCAR (Annual Avg)'!D1052,'650 PCAR (Annual Avg)'!D1085,'650 PCAR (Annual Avg)'!D1118,'650 PCAR (Annual Avg)'!D1151,'650 PCAR (Annual Avg)'!D1184),"")</f>
        <v>4.8039999999999994</v>
      </c>
      <c r="E19" s="7">
        <f>IFERROR(AVERAGE('650 PCAR (Annual Avg)'!E29,'650 PCAR (Annual Avg)'!E62,'650 PCAR (Annual Avg)'!E95,'650 PCAR (Annual Avg)'!E128,'650 PCAR (Annual Avg)'!E161,'650 PCAR (Annual Avg)'!E194,'650 PCAR (Annual Avg)'!E227,'650 PCAR (Annual Avg)'!E260,'650 PCAR (Annual Avg)'!E293,'650 PCAR (Annual Avg)'!E326,'650 PCAR (Annual Avg)'!E359,'650 PCAR (Annual Avg)'!E392,'650 PCAR (Annual Avg)'!E425,'650 PCAR (Annual Avg)'!E458,'650 PCAR (Annual Avg)'!E491,'650 PCAR (Annual Avg)'!E524,'650 PCAR (Annual Avg)'!E557,'650 PCAR (Annual Avg)'!E590,'650 PCAR (Annual Avg)'!E623,'650 PCAR (Annual Avg)'!E656,'650 PCAR (Annual Avg)'!E689,'650 PCAR (Annual Avg)'!E722,'650 PCAR (Annual Avg)'!E755,'650 PCAR (Annual Avg)'!E788,'650 PCAR (Annual Avg)'!E821,'650 PCAR (Annual Avg)'!E854,'650 PCAR (Annual Avg)'!E887,'650 PCAR (Annual Avg)'!E920,'650 PCAR (Annual Avg)'!E953,'650 PCAR (Annual Avg)'!E986,'650 PCAR (Annual Avg)'!E1019,'650 PCAR (Annual Avg)'!E1052,'650 PCAR (Annual Avg)'!E1085,'650 PCAR (Annual Avg)'!E1118,'650 PCAR (Annual Avg)'!E1151,'650 PCAR (Annual Avg)'!E1184),"")</f>
        <v>4.5574444444444442</v>
      </c>
      <c r="F19" s="7">
        <f>IFERROR(AVERAGE('650 PCAR (Annual Avg)'!F29,'650 PCAR (Annual Avg)'!F62,'650 PCAR (Annual Avg)'!F95,'650 PCAR (Annual Avg)'!F128,'650 PCAR (Annual Avg)'!F161,'650 PCAR (Annual Avg)'!F194,'650 PCAR (Annual Avg)'!F227,'650 PCAR (Annual Avg)'!F260,'650 PCAR (Annual Avg)'!F293,'650 PCAR (Annual Avg)'!F326,'650 PCAR (Annual Avg)'!F359,'650 PCAR (Annual Avg)'!F392,'650 PCAR (Annual Avg)'!F425,'650 PCAR (Annual Avg)'!F458,'650 PCAR (Annual Avg)'!F491,'650 PCAR (Annual Avg)'!F524,'650 PCAR (Annual Avg)'!F557,'650 PCAR (Annual Avg)'!F590,'650 PCAR (Annual Avg)'!F623,'650 PCAR (Annual Avg)'!F656,'650 PCAR (Annual Avg)'!F689,'650 PCAR (Annual Avg)'!F722,'650 PCAR (Annual Avg)'!F755,'650 PCAR (Annual Avg)'!F788,'650 PCAR (Annual Avg)'!F821,'650 PCAR (Annual Avg)'!F854,'650 PCAR (Annual Avg)'!F887,'650 PCAR (Annual Avg)'!F920,'650 PCAR (Annual Avg)'!F953,'650 PCAR (Annual Avg)'!F986,'650 PCAR (Annual Avg)'!F1019,'650 PCAR (Annual Avg)'!F1052,'650 PCAR (Annual Avg)'!F1085,'650 PCAR (Annual Avg)'!F1118,'650 PCAR (Annual Avg)'!F1151,'650 PCAR (Annual Avg)'!F1184),"")</f>
        <v>5.0033333333333339</v>
      </c>
      <c r="G19" s="7">
        <f>IFERROR(AVERAGE('650 PCAR (Annual Avg)'!G29,'650 PCAR (Annual Avg)'!G62,'650 PCAR (Annual Avg)'!G95,'650 PCAR (Annual Avg)'!G128,'650 PCAR (Annual Avg)'!G161,'650 PCAR (Annual Avg)'!G194,'650 PCAR (Annual Avg)'!G227,'650 PCAR (Annual Avg)'!G260,'650 PCAR (Annual Avg)'!G293,'650 PCAR (Annual Avg)'!G326,'650 PCAR (Annual Avg)'!G359,'650 PCAR (Annual Avg)'!G392,'650 PCAR (Annual Avg)'!G425,'650 PCAR (Annual Avg)'!G458,'650 PCAR (Annual Avg)'!G491,'650 PCAR (Annual Avg)'!G524,'650 PCAR (Annual Avg)'!G557,'650 PCAR (Annual Avg)'!G590,'650 PCAR (Annual Avg)'!G623,'650 PCAR (Annual Avg)'!G656,'650 PCAR (Annual Avg)'!G689,'650 PCAR (Annual Avg)'!G722,'650 PCAR (Annual Avg)'!G755,'650 PCAR (Annual Avg)'!G788,'650 PCAR (Annual Avg)'!G821,'650 PCAR (Annual Avg)'!G854,'650 PCAR (Annual Avg)'!G887,'650 PCAR (Annual Avg)'!G920,'650 PCAR (Annual Avg)'!G953,'650 PCAR (Annual Avg)'!G986,'650 PCAR (Annual Avg)'!G1019,'650 PCAR (Annual Avg)'!G1052,'650 PCAR (Annual Avg)'!G1085,'650 PCAR (Annual Avg)'!G1118,'650 PCAR (Annual Avg)'!G1151,'650 PCAR (Annual Avg)'!G1184),"")</f>
        <v>9.5108333333333306</v>
      </c>
      <c r="H19" s="7">
        <f>IFERROR(AVERAGE('650 PCAR (Annual Avg)'!H29,'650 PCAR (Annual Avg)'!H62,'650 PCAR (Annual Avg)'!H95,'650 PCAR (Annual Avg)'!H128,'650 PCAR (Annual Avg)'!H161,'650 PCAR (Annual Avg)'!H194,'650 PCAR (Annual Avg)'!H227,'650 PCAR (Annual Avg)'!H260,'650 PCAR (Annual Avg)'!H293,'650 PCAR (Annual Avg)'!H326,'650 PCAR (Annual Avg)'!H359,'650 PCAR (Annual Avg)'!H392,'650 PCAR (Annual Avg)'!H425,'650 PCAR (Annual Avg)'!H458,'650 PCAR (Annual Avg)'!H491,'650 PCAR (Annual Avg)'!H524,'650 PCAR (Annual Avg)'!H557,'650 PCAR (Annual Avg)'!H590,'650 PCAR (Annual Avg)'!H623,'650 PCAR (Annual Avg)'!H656,'650 PCAR (Annual Avg)'!H689,'650 PCAR (Annual Avg)'!H722,'650 PCAR (Annual Avg)'!H755,'650 PCAR (Annual Avg)'!H788,'650 PCAR (Annual Avg)'!H821,'650 PCAR (Annual Avg)'!H854,'650 PCAR (Annual Avg)'!H887,'650 PCAR (Annual Avg)'!H920,'650 PCAR (Annual Avg)'!H953,'650 PCAR (Annual Avg)'!H986,'650 PCAR (Annual Avg)'!H1019,'650 PCAR (Annual Avg)'!H1052,'650 PCAR (Annual Avg)'!H1085,'650 PCAR (Annual Avg)'!H1118,'650 PCAR (Annual Avg)'!H1151,'650 PCAR (Annual Avg)'!H1184),"")</f>
        <v>32.967777777777776</v>
      </c>
      <c r="I19" s="7">
        <f>IFERROR(AVERAGE('650 PCAR (Annual Avg)'!I29,'650 PCAR (Annual Avg)'!I62,'650 PCAR (Annual Avg)'!I95,'650 PCAR (Annual Avg)'!I128,'650 PCAR (Annual Avg)'!I161,'650 PCAR (Annual Avg)'!I194,'650 PCAR (Annual Avg)'!I227,'650 PCAR (Annual Avg)'!I260,'650 PCAR (Annual Avg)'!I293,'650 PCAR (Annual Avg)'!I326,'650 PCAR (Annual Avg)'!I359,'650 PCAR (Annual Avg)'!I392,'650 PCAR (Annual Avg)'!I425,'650 PCAR (Annual Avg)'!I458,'650 PCAR (Annual Avg)'!I491,'650 PCAR (Annual Avg)'!I524,'650 PCAR (Annual Avg)'!I557,'650 PCAR (Annual Avg)'!I590,'650 PCAR (Annual Avg)'!I623,'650 PCAR (Annual Avg)'!I656,'650 PCAR (Annual Avg)'!I689,'650 PCAR (Annual Avg)'!I722,'650 PCAR (Annual Avg)'!I755,'650 PCAR (Annual Avg)'!I788,'650 PCAR (Annual Avg)'!I821,'650 PCAR (Annual Avg)'!I854,'650 PCAR (Annual Avg)'!I887,'650 PCAR (Annual Avg)'!I920,'650 PCAR (Annual Avg)'!I953,'650 PCAR (Annual Avg)'!I986,'650 PCAR (Annual Avg)'!I1019,'650 PCAR (Annual Avg)'!I1052,'650 PCAR (Annual Avg)'!I1085,'650 PCAR (Annual Avg)'!I1118,'650 PCAR (Annual Avg)'!I1151,'650 PCAR (Annual Avg)'!I1184),"")</f>
        <v>86.62222222222222</v>
      </c>
      <c r="J19" s="7">
        <f>IFERROR(AVERAGE('650 PCAR (Annual Avg)'!J29,'650 PCAR (Annual Avg)'!J62,'650 PCAR (Annual Avg)'!J95,'650 PCAR (Annual Avg)'!J128,'650 PCAR (Annual Avg)'!J161,'650 PCAR (Annual Avg)'!J194,'650 PCAR (Annual Avg)'!J227,'650 PCAR (Annual Avg)'!J260,'650 PCAR (Annual Avg)'!J293,'650 PCAR (Annual Avg)'!J326,'650 PCAR (Annual Avg)'!J359,'650 PCAR (Annual Avg)'!J392,'650 PCAR (Annual Avg)'!J425,'650 PCAR (Annual Avg)'!J458,'650 PCAR (Annual Avg)'!J491,'650 PCAR (Annual Avg)'!J524,'650 PCAR (Annual Avg)'!J557,'650 PCAR (Annual Avg)'!J590,'650 PCAR (Annual Avg)'!J623,'650 PCAR (Annual Avg)'!J656,'650 PCAR (Annual Avg)'!J689,'650 PCAR (Annual Avg)'!J722,'650 PCAR (Annual Avg)'!J755,'650 PCAR (Annual Avg)'!J788,'650 PCAR (Annual Avg)'!J821,'650 PCAR (Annual Avg)'!J854,'650 PCAR (Annual Avg)'!J887,'650 PCAR (Annual Avg)'!J920,'650 PCAR (Annual Avg)'!J953,'650 PCAR (Annual Avg)'!J986,'650 PCAR (Annual Avg)'!J1019,'650 PCAR (Annual Avg)'!J1052,'650 PCAR (Annual Avg)'!J1085,'650 PCAR (Annual Avg)'!J1118,'650 PCAR (Annual Avg)'!J1151,'650 PCAR (Annual Avg)'!J1184),"")</f>
        <v>75.830555555555563</v>
      </c>
      <c r="K19" s="7">
        <f>IFERROR(AVERAGE('650 PCAR (Annual Avg)'!K29,'650 PCAR (Annual Avg)'!K62,'650 PCAR (Annual Avg)'!K95,'650 PCAR (Annual Avg)'!K128,'650 PCAR (Annual Avg)'!K161,'650 PCAR (Annual Avg)'!K194,'650 PCAR (Annual Avg)'!K227,'650 PCAR (Annual Avg)'!K260,'650 PCAR (Annual Avg)'!K293,'650 PCAR (Annual Avg)'!K326,'650 PCAR (Annual Avg)'!K359,'650 PCAR (Annual Avg)'!K392,'650 PCAR (Annual Avg)'!K425,'650 PCAR (Annual Avg)'!K458,'650 PCAR (Annual Avg)'!K491,'650 PCAR (Annual Avg)'!K524,'650 PCAR (Annual Avg)'!K557,'650 PCAR (Annual Avg)'!K590,'650 PCAR (Annual Avg)'!K623,'650 PCAR (Annual Avg)'!K656,'650 PCAR (Annual Avg)'!K689,'650 PCAR (Annual Avg)'!K722,'650 PCAR (Annual Avg)'!K755,'650 PCAR (Annual Avg)'!K788,'650 PCAR (Annual Avg)'!K821,'650 PCAR (Annual Avg)'!K854,'650 PCAR (Annual Avg)'!K887,'650 PCAR (Annual Avg)'!K920,'650 PCAR (Annual Avg)'!K953,'650 PCAR (Annual Avg)'!K986,'650 PCAR (Annual Avg)'!K1019,'650 PCAR (Annual Avg)'!K1052,'650 PCAR (Annual Avg)'!K1085,'650 PCAR (Annual Avg)'!K1118,'650 PCAR (Annual Avg)'!K1151,'650 PCAR (Annual Avg)'!K1184),"")</f>
        <v>51.425000000000004</v>
      </c>
      <c r="L19" s="7">
        <f>IFERROR(AVERAGE('650 PCAR (Annual Avg)'!L29,'650 PCAR (Annual Avg)'!L62,'650 PCAR (Annual Avg)'!L95,'650 PCAR (Annual Avg)'!L128,'650 PCAR (Annual Avg)'!L161,'650 PCAR (Annual Avg)'!L194,'650 PCAR (Annual Avg)'!L227,'650 PCAR (Annual Avg)'!L260,'650 PCAR (Annual Avg)'!L293,'650 PCAR (Annual Avg)'!L326,'650 PCAR (Annual Avg)'!L359,'650 PCAR (Annual Avg)'!L392,'650 PCAR (Annual Avg)'!L425,'650 PCAR (Annual Avg)'!L458,'650 PCAR (Annual Avg)'!L491,'650 PCAR (Annual Avg)'!L524,'650 PCAR (Annual Avg)'!L557,'650 PCAR (Annual Avg)'!L590,'650 PCAR (Annual Avg)'!L623,'650 PCAR (Annual Avg)'!L656,'650 PCAR (Annual Avg)'!L689,'650 PCAR (Annual Avg)'!L722,'650 PCAR (Annual Avg)'!L755,'650 PCAR (Annual Avg)'!L788,'650 PCAR (Annual Avg)'!L821,'650 PCAR (Annual Avg)'!L854,'650 PCAR (Annual Avg)'!L887,'650 PCAR (Annual Avg)'!L920,'650 PCAR (Annual Avg)'!L953,'650 PCAR (Annual Avg)'!L986,'650 PCAR (Annual Avg)'!L1019,'650 PCAR (Annual Avg)'!L1052,'650 PCAR (Annual Avg)'!L1085,'650 PCAR (Annual Avg)'!L1118,'650 PCAR (Annual Avg)'!L1151,'650 PCAR (Annual Avg)'!L1184),"")</f>
        <v>24.300244444444449</v>
      </c>
      <c r="M19" s="7">
        <f>IFERROR(AVERAGE('650 PCAR (Annual Avg)'!M29,'650 PCAR (Annual Avg)'!M62,'650 PCAR (Annual Avg)'!M95,'650 PCAR (Annual Avg)'!M128,'650 PCAR (Annual Avg)'!M161,'650 PCAR (Annual Avg)'!M194,'650 PCAR (Annual Avg)'!M227,'650 PCAR (Annual Avg)'!M260,'650 PCAR (Annual Avg)'!M293,'650 PCAR (Annual Avg)'!M326,'650 PCAR (Annual Avg)'!M359,'650 PCAR (Annual Avg)'!M392,'650 PCAR (Annual Avg)'!M425,'650 PCAR (Annual Avg)'!M458,'650 PCAR (Annual Avg)'!M491,'650 PCAR (Annual Avg)'!M524,'650 PCAR (Annual Avg)'!M557,'650 PCAR (Annual Avg)'!M590,'650 PCAR (Annual Avg)'!M623,'650 PCAR (Annual Avg)'!M656,'650 PCAR (Annual Avg)'!M689,'650 PCAR (Annual Avg)'!M722,'650 PCAR (Annual Avg)'!M755,'650 PCAR (Annual Avg)'!M788,'650 PCAR (Annual Avg)'!M821,'650 PCAR (Annual Avg)'!M854,'650 PCAR (Annual Avg)'!M887,'650 PCAR (Annual Avg)'!M920,'650 PCAR (Annual Avg)'!M953,'650 PCAR (Annual Avg)'!M986,'650 PCAR (Annual Avg)'!M1019,'650 PCAR (Annual Avg)'!M1052,'650 PCAR (Annual Avg)'!M1085,'650 PCAR (Annual Avg)'!M1118,'650 PCAR (Annual Avg)'!M1151,'650 PCAR (Annual Avg)'!M1184),"")</f>
        <v>11.489211111111111</v>
      </c>
      <c r="N19" s="7">
        <f>IFERROR(AVERAGE('650 PCAR (Annual Avg)'!N29,'650 PCAR (Annual Avg)'!N62,'650 PCAR (Annual Avg)'!N95,'650 PCAR (Annual Avg)'!N128,'650 PCAR (Annual Avg)'!N161,'650 PCAR (Annual Avg)'!N194,'650 PCAR (Annual Avg)'!N227,'650 PCAR (Annual Avg)'!N260,'650 PCAR (Annual Avg)'!N293,'650 PCAR (Annual Avg)'!N326,'650 PCAR (Annual Avg)'!N359,'650 PCAR (Annual Avg)'!N392,'650 PCAR (Annual Avg)'!N425,'650 PCAR (Annual Avg)'!N458,'650 PCAR (Annual Avg)'!N491,'650 PCAR (Annual Avg)'!N524,'650 PCAR (Annual Avg)'!N557,'650 PCAR (Annual Avg)'!N590,'650 PCAR (Annual Avg)'!N623,'650 PCAR (Annual Avg)'!N656,'650 PCAR (Annual Avg)'!N689,'650 PCAR (Annual Avg)'!N722,'650 PCAR (Annual Avg)'!N755,'650 PCAR (Annual Avg)'!N788,'650 PCAR (Annual Avg)'!N821,'650 PCAR (Annual Avg)'!N854,'650 PCAR (Annual Avg)'!N887,'650 PCAR (Annual Avg)'!N920,'650 PCAR (Annual Avg)'!N953,'650 PCAR (Annual Avg)'!N986,'650 PCAR (Annual Avg)'!N1019,'650 PCAR (Annual Avg)'!N1052,'650 PCAR (Annual Avg)'!N1085,'650 PCAR (Annual Avg)'!N1118,'650 PCAR (Annual Avg)'!N1151,'650 PCAR (Annual Avg)'!N1184),"")</f>
        <v>7.9617111111111099</v>
      </c>
      <c r="O19" s="7"/>
      <c r="P19" s="76">
        <f>IFERROR(AVERAGE('650 PCAR (Annual Avg)'!P29,'650 PCAR (Annual Avg)'!P62,'650 PCAR (Annual Avg)'!P95,'650 PCAR (Annual Avg)'!P128,'650 PCAR (Annual Avg)'!P161,'650 PCAR (Annual Avg)'!P194,'650 PCAR (Annual Avg)'!P227,'650 PCAR (Annual Avg)'!P260,'650 PCAR (Annual Avg)'!P293,'650 PCAR (Annual Avg)'!P326,'650 PCAR (Annual Avg)'!P359,'650 PCAR (Annual Avg)'!P392,'650 PCAR (Annual Avg)'!P425,'650 PCAR (Annual Avg)'!P458,'650 PCAR (Annual Avg)'!P491,'650 PCAR (Annual Avg)'!P524,'650 PCAR (Annual Avg)'!P557,'650 PCAR (Annual Avg)'!P590,'650 PCAR (Annual Avg)'!P623,'650 PCAR (Annual Avg)'!P656,'650 PCAR (Annual Avg)'!P689,'650 PCAR (Annual Avg)'!P722,'650 PCAR (Annual Avg)'!P755,'650 PCAR (Annual Avg)'!P788,'650 PCAR (Annual Avg)'!P821,'650 PCAR (Annual Avg)'!P854,'650 PCAR (Annual Avg)'!P887,'650 PCAR (Annual Avg)'!P920,'650 PCAR (Annual Avg)'!P953,'650 PCAR (Annual Avg)'!P986,'650 PCAR (Annual Avg)'!P1019,'650 PCAR (Annual Avg)'!P1052,'650 PCAR (Annual Avg)'!P1085,'650 PCAR (Annual Avg)'!P1118,'650 PCAR (Annual Avg)'!P1151,'650 PCAR (Annual Avg)'!P1184),"")</f>
        <v>16</v>
      </c>
      <c r="Q19" s="7">
        <f>IFERROR(AVERAGE('650 PCAR (Annual Avg)'!Q29,'650 PCAR (Annual Avg)'!Q62,'650 PCAR (Annual Avg)'!Q95,'650 PCAR (Annual Avg)'!Q128,'650 PCAR (Annual Avg)'!Q161,'650 PCAR (Annual Avg)'!Q194,'650 PCAR (Annual Avg)'!Q227,'650 PCAR (Annual Avg)'!Q260,'650 PCAR (Annual Avg)'!Q293,'650 PCAR (Annual Avg)'!Q326,'650 PCAR (Annual Avg)'!Q359,'650 PCAR (Annual Avg)'!Q392,'650 PCAR (Annual Avg)'!Q425,'650 PCAR (Annual Avg)'!Q458,'650 PCAR (Annual Avg)'!Q491,'650 PCAR (Annual Avg)'!Q524,'650 PCAR (Annual Avg)'!Q557,'650 PCAR (Annual Avg)'!Q590,'650 PCAR (Annual Avg)'!Q623,'650 PCAR (Annual Avg)'!Q656,'650 PCAR (Annual Avg)'!Q689,'650 PCAR (Annual Avg)'!Q722,'650 PCAR (Annual Avg)'!Q755,'650 PCAR (Annual Avg)'!Q788,'650 PCAR (Annual Avg)'!Q821,'650 PCAR (Annual Avg)'!Q854,'650 PCAR (Annual Avg)'!Q887,'650 PCAR (Annual Avg)'!Q920,'650 PCAR (Annual Avg)'!Q953,'650 PCAR (Annual Avg)'!Q986,'650 PCAR (Annual Avg)'!Q1019,'650 PCAR (Annual Avg)'!Q1052,'650 PCAR (Annual Avg)'!Q1085,'650 PCAR (Annual Avg)'!Q1118,'650 PCAR (Annual Avg)'!Q1151,'650 PCAR (Annual Avg)'!Q1184),"")</f>
        <v>5.0885797838003546</v>
      </c>
      <c r="R19" s="7">
        <f>IFERROR(AVERAGE('650 PCAR (Annual Avg)'!R29,'650 PCAR (Annual Avg)'!R62,'650 PCAR (Annual Avg)'!R95,'650 PCAR (Annual Avg)'!R128,'650 PCAR (Annual Avg)'!R161,'650 PCAR (Annual Avg)'!R194,'650 PCAR (Annual Avg)'!R227,'650 PCAR (Annual Avg)'!R260,'650 PCAR (Annual Avg)'!R293,'650 PCAR (Annual Avg)'!R326,'650 PCAR (Annual Avg)'!R359,'650 PCAR (Annual Avg)'!R392,'650 PCAR (Annual Avg)'!R425,'650 PCAR (Annual Avg)'!R458,'650 PCAR (Annual Avg)'!R491,'650 PCAR (Annual Avg)'!R524,'650 PCAR (Annual Avg)'!R557,'650 PCAR (Annual Avg)'!R590,'650 PCAR (Annual Avg)'!R623,'650 PCAR (Annual Avg)'!R656,'650 PCAR (Annual Avg)'!R689,'650 PCAR (Annual Avg)'!R722,'650 PCAR (Annual Avg)'!R755,'650 PCAR (Annual Avg)'!R788,'650 PCAR (Annual Avg)'!R821,'650 PCAR (Annual Avg)'!R854,'650 PCAR (Annual Avg)'!R887,'650 PCAR (Annual Avg)'!R920,'650 PCAR (Annual Avg)'!R953,'650 PCAR (Annual Avg)'!R986,'650 PCAR (Annual Avg)'!R1019,'650 PCAR (Annual Avg)'!R1052,'650 PCAR (Annual Avg)'!R1085,'650 PCAR (Annual Avg)'!R1118,'650 PCAR (Annual Avg)'!R1151,'650 PCAR (Annual Avg)'!R1184),"")</f>
        <v>4.1954983463303828</v>
      </c>
      <c r="S19" s="7">
        <f>IFERROR(AVERAGE('650 PCAR (Annual Avg)'!S29,'650 PCAR (Annual Avg)'!S62,'650 PCAR (Annual Avg)'!S95,'650 PCAR (Annual Avg)'!S128,'650 PCAR (Annual Avg)'!S161,'650 PCAR (Annual Avg)'!S194,'650 PCAR (Annual Avg)'!S227,'650 PCAR (Annual Avg)'!S260,'650 PCAR (Annual Avg)'!S293,'650 PCAR (Annual Avg)'!S326,'650 PCAR (Annual Avg)'!S359,'650 PCAR (Annual Avg)'!S392,'650 PCAR (Annual Avg)'!S425,'650 PCAR (Annual Avg)'!S458,'650 PCAR (Annual Avg)'!S491,'650 PCAR (Annual Avg)'!S524,'650 PCAR (Annual Avg)'!S557,'650 PCAR (Annual Avg)'!S590,'650 PCAR (Annual Avg)'!S623,'650 PCAR (Annual Avg)'!S656,'650 PCAR (Annual Avg)'!S689,'650 PCAR (Annual Avg)'!S722,'650 PCAR (Annual Avg)'!S755,'650 PCAR (Annual Avg)'!S788,'650 PCAR (Annual Avg)'!S821,'650 PCAR (Annual Avg)'!S854,'650 PCAR (Annual Avg)'!S887,'650 PCAR (Annual Avg)'!S920,'650 PCAR (Annual Avg)'!S953,'650 PCAR (Annual Avg)'!S986,'650 PCAR (Annual Avg)'!S1019,'650 PCAR (Annual Avg)'!S1052,'650 PCAR (Annual Avg)'!S1085,'650 PCAR (Annual Avg)'!S1118,'650 PCAR (Annual Avg)'!S1151,'650 PCAR (Annual Avg)'!S1184),"")</f>
        <v>3.9801729038632914</v>
      </c>
      <c r="T19" s="7">
        <f>IFERROR(AVERAGE('650 PCAR (Annual Avg)'!T29,'650 PCAR (Annual Avg)'!T62,'650 PCAR (Annual Avg)'!T95,'650 PCAR (Annual Avg)'!T128,'650 PCAR (Annual Avg)'!T161,'650 PCAR (Annual Avg)'!T194,'650 PCAR (Annual Avg)'!T227,'650 PCAR (Annual Avg)'!T260,'650 PCAR (Annual Avg)'!T293,'650 PCAR (Annual Avg)'!T326,'650 PCAR (Annual Avg)'!T359,'650 PCAR (Annual Avg)'!T392,'650 PCAR (Annual Avg)'!T425,'650 PCAR (Annual Avg)'!T458,'650 PCAR (Annual Avg)'!T491,'650 PCAR (Annual Avg)'!T524,'650 PCAR (Annual Avg)'!T557,'650 PCAR (Annual Avg)'!T590,'650 PCAR (Annual Avg)'!T623,'650 PCAR (Annual Avg)'!T656,'650 PCAR (Annual Avg)'!T689,'650 PCAR (Annual Avg)'!T722,'650 PCAR (Annual Avg)'!T755,'650 PCAR (Annual Avg)'!T788,'650 PCAR (Annual Avg)'!T821,'650 PCAR (Annual Avg)'!T854,'650 PCAR (Annual Avg)'!T887,'650 PCAR (Annual Avg)'!T920,'650 PCAR (Annual Avg)'!T953,'650 PCAR (Annual Avg)'!T986,'650 PCAR (Annual Avg)'!T1019,'650 PCAR (Annual Avg)'!T1052,'650 PCAR (Annual Avg)'!T1085,'650 PCAR (Annual Avg)'!T1118,'650 PCAR (Annual Avg)'!T1151,'650 PCAR (Annual Avg)'!T1184),"")</f>
        <v>4.3695829987801167</v>
      </c>
      <c r="U19" s="7">
        <f>IFERROR(AVERAGE('650 PCAR (Annual Avg)'!U29,'650 PCAR (Annual Avg)'!U62,'650 PCAR (Annual Avg)'!U95,'650 PCAR (Annual Avg)'!U128,'650 PCAR (Annual Avg)'!U161,'650 PCAR (Annual Avg)'!U194,'650 PCAR (Annual Avg)'!U227,'650 PCAR (Annual Avg)'!U260,'650 PCAR (Annual Avg)'!U293,'650 PCAR (Annual Avg)'!U326,'650 PCAR (Annual Avg)'!U359,'650 PCAR (Annual Avg)'!U392,'650 PCAR (Annual Avg)'!U425,'650 PCAR (Annual Avg)'!U458,'650 PCAR (Annual Avg)'!U491,'650 PCAR (Annual Avg)'!U524,'650 PCAR (Annual Avg)'!U557,'650 PCAR (Annual Avg)'!U590,'650 PCAR (Annual Avg)'!U623,'650 PCAR (Annual Avg)'!U656,'650 PCAR (Annual Avg)'!U689,'650 PCAR (Annual Avg)'!U722,'650 PCAR (Annual Avg)'!U755,'650 PCAR (Annual Avg)'!U788,'650 PCAR (Annual Avg)'!U821,'650 PCAR (Annual Avg)'!U854,'650 PCAR (Annual Avg)'!U887,'650 PCAR (Annual Avg)'!U920,'650 PCAR (Annual Avg)'!U953,'650 PCAR (Annual Avg)'!U986,'650 PCAR (Annual Avg)'!U1019,'650 PCAR (Annual Avg)'!U1052,'650 PCAR (Annual Avg)'!U1085,'650 PCAR (Annual Avg)'!U1118,'650 PCAR (Annual Avg)'!U1151,'650 PCAR (Annual Avg)'!U1184),"")</f>
        <v>8.3061377023779936</v>
      </c>
      <c r="V19" s="7">
        <f>IFERROR(AVERAGE('650 PCAR (Annual Avg)'!V29,'650 PCAR (Annual Avg)'!V62,'650 PCAR (Annual Avg)'!V95,'650 PCAR (Annual Avg)'!V128,'650 PCAR (Annual Avg)'!V161,'650 PCAR (Annual Avg)'!V194,'650 PCAR (Annual Avg)'!V227,'650 PCAR (Annual Avg)'!V260,'650 PCAR (Annual Avg)'!V293,'650 PCAR (Annual Avg)'!V326,'650 PCAR (Annual Avg)'!V359,'650 PCAR (Annual Avg)'!V392,'650 PCAR (Annual Avg)'!V425,'650 PCAR (Annual Avg)'!V458,'650 PCAR (Annual Avg)'!V491,'650 PCAR (Annual Avg)'!V524,'650 PCAR (Annual Avg)'!V557,'650 PCAR (Annual Avg)'!V590,'650 PCAR (Annual Avg)'!V623,'650 PCAR (Annual Avg)'!V656,'650 PCAR (Annual Avg)'!V689,'650 PCAR (Annual Avg)'!V722,'650 PCAR (Annual Avg)'!V755,'650 PCAR (Annual Avg)'!V788,'650 PCAR (Annual Avg)'!V821,'650 PCAR (Annual Avg)'!V854,'650 PCAR (Annual Avg)'!V887,'650 PCAR (Annual Avg)'!V920,'650 PCAR (Annual Avg)'!V953,'650 PCAR (Annual Avg)'!V986,'650 PCAR (Annual Avg)'!V1019,'650 PCAR (Annual Avg)'!V1052,'650 PCAR (Annual Avg)'!V1085,'650 PCAR (Annual Avg)'!V1118,'650 PCAR (Annual Avg)'!V1151,'650 PCAR (Annual Avg)'!V1184),"")</f>
        <v>28.791893661293543</v>
      </c>
      <c r="W19" s="7">
        <f>IFERROR(AVERAGE('650 PCAR (Annual Avg)'!W29,'650 PCAR (Annual Avg)'!W62,'650 PCAR (Annual Avg)'!W95,'650 PCAR (Annual Avg)'!W128,'650 PCAR (Annual Avg)'!W161,'650 PCAR (Annual Avg)'!W194,'650 PCAR (Annual Avg)'!W227,'650 PCAR (Annual Avg)'!W260,'650 PCAR (Annual Avg)'!W293,'650 PCAR (Annual Avg)'!W326,'650 PCAR (Annual Avg)'!W359,'650 PCAR (Annual Avg)'!W392,'650 PCAR (Annual Avg)'!W425,'650 PCAR (Annual Avg)'!W458,'650 PCAR (Annual Avg)'!W491,'650 PCAR (Annual Avg)'!W524,'650 PCAR (Annual Avg)'!W557,'650 PCAR (Annual Avg)'!W590,'650 PCAR (Annual Avg)'!W623,'650 PCAR (Annual Avg)'!W656,'650 PCAR (Annual Avg)'!W689,'650 PCAR (Annual Avg)'!W722,'650 PCAR (Annual Avg)'!W755,'650 PCAR (Annual Avg)'!W788,'650 PCAR (Annual Avg)'!W821,'650 PCAR (Annual Avg)'!W854,'650 PCAR (Annual Avg)'!W887,'650 PCAR (Annual Avg)'!W920,'650 PCAR (Annual Avg)'!W953,'650 PCAR (Annual Avg)'!W986,'650 PCAR (Annual Avg)'!W1019,'650 PCAR (Annual Avg)'!W1052,'650 PCAR (Annual Avg)'!W1085,'650 PCAR (Annual Avg)'!W1118,'650 PCAR (Annual Avg)'!W1151,'650 PCAR (Annual Avg)'!W1184),"")</f>
        <v>75.650164464778555</v>
      </c>
      <c r="X19" s="7">
        <f>IFERROR(AVERAGE('650 PCAR (Annual Avg)'!X29,'650 PCAR (Annual Avg)'!X62,'650 PCAR (Annual Avg)'!X95,'650 PCAR (Annual Avg)'!X128,'650 PCAR (Annual Avg)'!X161,'650 PCAR (Annual Avg)'!X194,'650 PCAR (Annual Avg)'!X227,'650 PCAR (Annual Avg)'!X260,'650 PCAR (Annual Avg)'!X293,'650 PCAR (Annual Avg)'!X326,'650 PCAR (Annual Avg)'!X359,'650 PCAR (Annual Avg)'!X392,'650 PCAR (Annual Avg)'!X425,'650 PCAR (Annual Avg)'!X458,'650 PCAR (Annual Avg)'!X491,'650 PCAR (Annual Avg)'!X524,'650 PCAR (Annual Avg)'!X557,'650 PCAR (Annual Avg)'!X590,'650 PCAR (Annual Avg)'!X623,'650 PCAR (Annual Avg)'!X656,'650 PCAR (Annual Avg)'!X689,'650 PCAR (Annual Avg)'!X722,'650 PCAR (Annual Avg)'!X755,'650 PCAR (Annual Avg)'!X788,'650 PCAR (Annual Avg)'!X821,'650 PCAR (Annual Avg)'!X854,'650 PCAR (Annual Avg)'!X887,'650 PCAR (Annual Avg)'!X920,'650 PCAR (Annual Avg)'!X953,'650 PCAR (Annual Avg)'!X986,'650 PCAR (Annual Avg)'!X1019,'650 PCAR (Annual Avg)'!X1052,'650 PCAR (Annual Avg)'!X1085,'650 PCAR (Annual Avg)'!X1118,'650 PCAR (Annual Avg)'!X1151,'650 PCAR (Annual Avg)'!X1184),"")</f>
        <v>66.225430981400407</v>
      </c>
      <c r="Y19" s="7">
        <f>IFERROR(AVERAGE('650 PCAR (Annual Avg)'!Y29,'650 PCAR (Annual Avg)'!Y62,'650 PCAR (Annual Avg)'!Y95,'650 PCAR (Annual Avg)'!Y128,'650 PCAR (Annual Avg)'!Y161,'650 PCAR (Annual Avg)'!Y194,'650 PCAR (Annual Avg)'!Y227,'650 PCAR (Annual Avg)'!Y260,'650 PCAR (Annual Avg)'!Y293,'650 PCAR (Annual Avg)'!Y326,'650 PCAR (Annual Avg)'!Y359,'650 PCAR (Annual Avg)'!Y392,'650 PCAR (Annual Avg)'!Y425,'650 PCAR (Annual Avg)'!Y458,'650 PCAR (Annual Avg)'!Y491,'650 PCAR (Annual Avg)'!Y524,'650 PCAR (Annual Avg)'!Y557,'650 PCAR (Annual Avg)'!Y590,'650 PCAR (Annual Avg)'!Y623,'650 PCAR (Annual Avg)'!Y656,'650 PCAR (Annual Avg)'!Y689,'650 PCAR (Annual Avg)'!Y722,'650 PCAR (Annual Avg)'!Y755,'650 PCAR (Annual Avg)'!Y788,'650 PCAR (Annual Avg)'!Y821,'650 PCAR (Annual Avg)'!Y854,'650 PCAR (Annual Avg)'!Y887,'650 PCAR (Annual Avg)'!Y920,'650 PCAR (Annual Avg)'!Y953,'650 PCAR (Annual Avg)'!Y986,'650 PCAR (Annual Avg)'!Y1019,'650 PCAR (Annual Avg)'!Y1052,'650 PCAR (Annual Avg)'!Y1085,'650 PCAR (Annual Avg)'!Y1118,'650 PCAR (Annual Avg)'!Y1151,'650 PCAR (Annual Avg)'!Y1184),"")</f>
        <v>44.911220328900875</v>
      </c>
      <c r="Z19" s="7">
        <f>IFERROR(AVERAGE('650 PCAR (Annual Avg)'!Z29,'650 PCAR (Annual Avg)'!Z62,'650 PCAR (Annual Avg)'!Z95,'650 PCAR (Annual Avg)'!Z128,'650 PCAR (Annual Avg)'!Z161,'650 PCAR (Annual Avg)'!Z194,'650 PCAR (Annual Avg)'!Z227,'650 PCAR (Annual Avg)'!Z260,'650 PCAR (Annual Avg)'!Z293,'650 PCAR (Annual Avg)'!Z326,'650 PCAR (Annual Avg)'!Z359,'650 PCAR (Annual Avg)'!Z392,'650 PCAR (Annual Avg)'!Z425,'650 PCAR (Annual Avg)'!Z458,'650 PCAR (Annual Avg)'!Z491,'650 PCAR (Annual Avg)'!Z524,'650 PCAR (Annual Avg)'!Z557,'650 PCAR (Annual Avg)'!Z590,'650 PCAR (Annual Avg)'!Z623,'650 PCAR (Annual Avg)'!Z656,'650 PCAR (Annual Avg)'!Z689,'650 PCAR (Annual Avg)'!Z722,'650 PCAR (Annual Avg)'!Z755,'650 PCAR (Annual Avg)'!Z788,'650 PCAR (Annual Avg)'!Z821,'650 PCAR (Annual Avg)'!Z854,'650 PCAR (Annual Avg)'!Z887,'650 PCAR (Annual Avg)'!Z920,'650 PCAR (Annual Avg)'!Z953,'650 PCAR (Annual Avg)'!Z986,'650 PCAR (Annual Avg)'!Z1019,'650 PCAR (Annual Avg)'!Z1052,'650 PCAR (Annual Avg)'!Z1085,'650 PCAR (Annual Avg)'!Z1118,'650 PCAR (Annual Avg)'!Z1151,'650 PCAR (Annual Avg)'!Z1184),"")</f>
        <v>21.222238838903142</v>
      </c>
      <c r="AA19" s="7">
        <f>IFERROR(AVERAGE('650 PCAR (Annual Avg)'!AA29,'650 PCAR (Annual Avg)'!AA62,'650 PCAR (Annual Avg)'!AA95,'650 PCAR (Annual Avg)'!AA128,'650 PCAR (Annual Avg)'!AA161,'650 PCAR (Annual Avg)'!AA194,'650 PCAR (Annual Avg)'!AA227,'650 PCAR (Annual Avg)'!AA260,'650 PCAR (Annual Avg)'!AA293,'650 PCAR (Annual Avg)'!AA326,'650 PCAR (Annual Avg)'!AA359,'650 PCAR (Annual Avg)'!AA392,'650 PCAR (Annual Avg)'!AA425,'650 PCAR (Annual Avg)'!AA458,'650 PCAR (Annual Avg)'!AA491,'650 PCAR (Annual Avg)'!AA524,'650 PCAR (Annual Avg)'!AA557,'650 PCAR (Annual Avg)'!AA590,'650 PCAR (Annual Avg)'!AA623,'650 PCAR (Annual Avg)'!AA656,'650 PCAR (Annual Avg)'!AA689,'650 PCAR (Annual Avg)'!AA722,'650 PCAR (Annual Avg)'!AA755,'650 PCAR (Annual Avg)'!AA788,'650 PCAR (Annual Avg)'!AA821,'650 PCAR (Annual Avg)'!AA854,'650 PCAR (Annual Avg)'!AA887,'650 PCAR (Annual Avg)'!AA920,'650 PCAR (Annual Avg)'!AA953,'650 PCAR (Annual Avg)'!AA986,'650 PCAR (Annual Avg)'!AA1019,'650 PCAR (Annual Avg)'!AA1052,'650 PCAR (Annual Avg)'!AA1085,'650 PCAR (Annual Avg)'!AA1118,'650 PCAR (Annual Avg)'!AA1151,'650 PCAR (Annual Avg)'!AA1184),"")</f>
        <v>10.033923026083956</v>
      </c>
      <c r="AB19" s="7">
        <f>IFERROR(AVERAGE('650 PCAR (Annual Avg)'!AB29,'650 PCAR (Annual Avg)'!AB62,'650 PCAR (Annual Avg)'!AB95,'650 PCAR (Annual Avg)'!AB128,'650 PCAR (Annual Avg)'!AB161,'650 PCAR (Annual Avg)'!AB194,'650 PCAR (Annual Avg)'!AB227,'650 PCAR (Annual Avg)'!AB260,'650 PCAR (Annual Avg)'!AB293,'650 PCAR (Annual Avg)'!AB326,'650 PCAR (Annual Avg)'!AB359,'650 PCAR (Annual Avg)'!AB392,'650 PCAR (Annual Avg)'!AB425,'650 PCAR (Annual Avg)'!AB458,'650 PCAR (Annual Avg)'!AB491,'650 PCAR (Annual Avg)'!AB524,'650 PCAR (Annual Avg)'!AB557,'650 PCAR (Annual Avg)'!AB590,'650 PCAR (Annual Avg)'!AB623,'650 PCAR (Annual Avg)'!AB656,'650 PCAR (Annual Avg)'!AB689,'650 PCAR (Annual Avg)'!AB722,'650 PCAR (Annual Avg)'!AB755,'650 PCAR (Annual Avg)'!AB788,'650 PCAR (Annual Avg)'!AB821,'650 PCAR (Annual Avg)'!AB854,'650 PCAR (Annual Avg)'!AB887,'650 PCAR (Annual Avg)'!AB920,'650 PCAR (Annual Avg)'!AB953,'650 PCAR (Annual Avg)'!AB986,'650 PCAR (Annual Avg)'!AB1019,'650 PCAR (Annual Avg)'!AB1052,'650 PCAR (Annual Avg)'!AB1085,'650 PCAR (Annual Avg)'!AB1118,'650 PCAR (Annual Avg)'!AB1151,'650 PCAR (Annual Avg)'!AB1184),"")</f>
        <v>6.9532360117874461</v>
      </c>
    </row>
    <row r="20" spans="2:28" x14ac:dyDescent="0.3">
      <c r="B20" s="76">
        <f>IFERROR(AVERAGE('650 PCAR (Annual Avg)'!B30,'650 PCAR (Annual Avg)'!B63,'650 PCAR (Annual Avg)'!B96,'650 PCAR (Annual Avg)'!B129,'650 PCAR (Annual Avg)'!B162,'650 PCAR (Annual Avg)'!B195,'650 PCAR (Annual Avg)'!B228,'650 PCAR (Annual Avg)'!B261,'650 PCAR (Annual Avg)'!B294,'650 PCAR (Annual Avg)'!B327,'650 PCAR (Annual Avg)'!B360,'650 PCAR (Annual Avg)'!B393,'650 PCAR (Annual Avg)'!B426,'650 PCAR (Annual Avg)'!B459,'650 PCAR (Annual Avg)'!B492,'650 PCAR (Annual Avg)'!B525,'650 PCAR (Annual Avg)'!B558,'650 PCAR (Annual Avg)'!B591,'650 PCAR (Annual Avg)'!B624,'650 PCAR (Annual Avg)'!B657,'650 PCAR (Annual Avg)'!B690,'650 PCAR (Annual Avg)'!B723,'650 PCAR (Annual Avg)'!B756,'650 PCAR (Annual Avg)'!B789,'650 PCAR (Annual Avg)'!B822,'650 PCAR (Annual Avg)'!B855,'650 PCAR (Annual Avg)'!B888,'650 PCAR (Annual Avg)'!B921,'650 PCAR (Annual Avg)'!B954,'650 PCAR (Annual Avg)'!B987,'650 PCAR (Annual Avg)'!B1020,'650 PCAR (Annual Avg)'!B1053,'650 PCAR (Annual Avg)'!B1086,'650 PCAR (Annual Avg)'!B1119,'650 PCAR (Annual Avg)'!B1152,'650 PCAR (Annual Avg)'!B1185),"")</f>
        <v>17</v>
      </c>
      <c r="C20" s="7">
        <f>IFERROR(AVERAGE('650 PCAR (Annual Avg)'!C30,'650 PCAR (Annual Avg)'!C63,'650 PCAR (Annual Avg)'!C96,'650 PCAR (Annual Avg)'!C129,'650 PCAR (Annual Avg)'!C162,'650 PCAR (Annual Avg)'!C195,'650 PCAR (Annual Avg)'!C228,'650 PCAR (Annual Avg)'!C261,'650 PCAR (Annual Avg)'!C294,'650 PCAR (Annual Avg)'!C327,'650 PCAR (Annual Avg)'!C360,'650 PCAR (Annual Avg)'!C393,'650 PCAR (Annual Avg)'!C426,'650 PCAR (Annual Avg)'!C459,'650 PCAR (Annual Avg)'!C492,'650 PCAR (Annual Avg)'!C525,'650 PCAR (Annual Avg)'!C558,'650 PCAR (Annual Avg)'!C591,'650 PCAR (Annual Avg)'!C624,'650 PCAR (Annual Avg)'!C657,'650 PCAR (Annual Avg)'!C690,'650 PCAR (Annual Avg)'!C723,'650 PCAR (Annual Avg)'!C756,'650 PCAR (Annual Avg)'!C789,'650 PCAR (Annual Avg)'!C822,'650 PCAR (Annual Avg)'!C855,'650 PCAR (Annual Avg)'!C888,'650 PCAR (Annual Avg)'!C921,'650 PCAR (Annual Avg)'!C954,'650 PCAR (Annual Avg)'!C987,'650 PCAR (Annual Avg)'!C1020,'650 PCAR (Annual Avg)'!C1053,'650 PCAR (Annual Avg)'!C1086,'650 PCAR (Annual Avg)'!C1119,'650 PCAR (Annual Avg)'!C1152,'650 PCAR (Annual Avg)'!C1185),"")</f>
        <v>5.8024999999999984</v>
      </c>
      <c r="D20" s="7">
        <f>IFERROR(AVERAGE('650 PCAR (Annual Avg)'!D30,'650 PCAR (Annual Avg)'!D63,'650 PCAR (Annual Avg)'!D96,'650 PCAR (Annual Avg)'!D129,'650 PCAR (Annual Avg)'!D162,'650 PCAR (Annual Avg)'!D195,'650 PCAR (Annual Avg)'!D228,'650 PCAR (Annual Avg)'!D261,'650 PCAR (Annual Avg)'!D294,'650 PCAR (Annual Avg)'!D327,'650 PCAR (Annual Avg)'!D360,'650 PCAR (Annual Avg)'!D393,'650 PCAR (Annual Avg)'!D426,'650 PCAR (Annual Avg)'!D459,'650 PCAR (Annual Avg)'!D492,'650 PCAR (Annual Avg)'!D525,'650 PCAR (Annual Avg)'!D558,'650 PCAR (Annual Avg)'!D591,'650 PCAR (Annual Avg)'!D624,'650 PCAR (Annual Avg)'!D657,'650 PCAR (Annual Avg)'!D690,'650 PCAR (Annual Avg)'!D723,'650 PCAR (Annual Avg)'!D756,'650 PCAR (Annual Avg)'!D789,'650 PCAR (Annual Avg)'!D822,'650 PCAR (Annual Avg)'!D855,'650 PCAR (Annual Avg)'!D888,'650 PCAR (Annual Avg)'!D921,'650 PCAR (Annual Avg)'!D954,'650 PCAR (Annual Avg)'!D987,'650 PCAR (Annual Avg)'!D1020,'650 PCAR (Annual Avg)'!D1053,'650 PCAR (Annual Avg)'!D1086,'650 PCAR (Annual Avg)'!D1119,'650 PCAR (Annual Avg)'!D1152,'650 PCAR (Annual Avg)'!D1185),"")</f>
        <v>4.8123888888888873</v>
      </c>
      <c r="E20" s="7">
        <f>IFERROR(AVERAGE('650 PCAR (Annual Avg)'!E30,'650 PCAR (Annual Avg)'!E63,'650 PCAR (Annual Avg)'!E96,'650 PCAR (Annual Avg)'!E129,'650 PCAR (Annual Avg)'!E162,'650 PCAR (Annual Avg)'!E195,'650 PCAR (Annual Avg)'!E228,'650 PCAR (Annual Avg)'!E261,'650 PCAR (Annual Avg)'!E294,'650 PCAR (Annual Avg)'!E327,'650 PCAR (Annual Avg)'!E360,'650 PCAR (Annual Avg)'!E393,'650 PCAR (Annual Avg)'!E426,'650 PCAR (Annual Avg)'!E459,'650 PCAR (Annual Avg)'!E492,'650 PCAR (Annual Avg)'!E525,'650 PCAR (Annual Avg)'!E558,'650 PCAR (Annual Avg)'!E591,'650 PCAR (Annual Avg)'!E624,'650 PCAR (Annual Avg)'!E657,'650 PCAR (Annual Avg)'!E690,'650 PCAR (Annual Avg)'!E723,'650 PCAR (Annual Avg)'!E756,'650 PCAR (Annual Avg)'!E789,'650 PCAR (Annual Avg)'!E822,'650 PCAR (Annual Avg)'!E855,'650 PCAR (Annual Avg)'!E888,'650 PCAR (Annual Avg)'!E921,'650 PCAR (Annual Avg)'!E954,'650 PCAR (Annual Avg)'!E987,'650 PCAR (Annual Avg)'!E1020,'650 PCAR (Annual Avg)'!E1053,'650 PCAR (Annual Avg)'!E1086,'650 PCAR (Annual Avg)'!E1119,'650 PCAR (Annual Avg)'!E1152,'650 PCAR (Annual Avg)'!E1185),"")</f>
        <v>4.5771111111111109</v>
      </c>
      <c r="F20" s="7">
        <f>IFERROR(AVERAGE('650 PCAR (Annual Avg)'!F30,'650 PCAR (Annual Avg)'!F63,'650 PCAR (Annual Avg)'!F96,'650 PCAR (Annual Avg)'!F129,'650 PCAR (Annual Avg)'!F162,'650 PCAR (Annual Avg)'!F195,'650 PCAR (Annual Avg)'!F228,'650 PCAR (Annual Avg)'!F261,'650 PCAR (Annual Avg)'!F294,'650 PCAR (Annual Avg)'!F327,'650 PCAR (Annual Avg)'!F360,'650 PCAR (Annual Avg)'!F393,'650 PCAR (Annual Avg)'!F426,'650 PCAR (Annual Avg)'!F459,'650 PCAR (Annual Avg)'!F492,'650 PCAR (Annual Avg)'!F525,'650 PCAR (Annual Avg)'!F558,'650 PCAR (Annual Avg)'!F591,'650 PCAR (Annual Avg)'!F624,'650 PCAR (Annual Avg)'!F657,'650 PCAR (Annual Avg)'!F690,'650 PCAR (Annual Avg)'!F723,'650 PCAR (Annual Avg)'!F756,'650 PCAR (Annual Avg)'!F789,'650 PCAR (Annual Avg)'!F822,'650 PCAR (Annual Avg)'!F855,'650 PCAR (Annual Avg)'!F888,'650 PCAR (Annual Avg)'!F921,'650 PCAR (Annual Avg)'!F954,'650 PCAR (Annual Avg)'!F987,'650 PCAR (Annual Avg)'!F1020,'650 PCAR (Annual Avg)'!F1053,'650 PCAR (Annual Avg)'!F1086,'650 PCAR (Annual Avg)'!F1119,'650 PCAR (Annual Avg)'!F1152,'650 PCAR (Annual Avg)'!F1185),"")</f>
        <v>5.0252777777777782</v>
      </c>
      <c r="G20" s="7">
        <f>IFERROR(AVERAGE('650 PCAR (Annual Avg)'!G30,'650 PCAR (Annual Avg)'!G63,'650 PCAR (Annual Avg)'!G96,'650 PCAR (Annual Avg)'!G129,'650 PCAR (Annual Avg)'!G162,'650 PCAR (Annual Avg)'!G195,'650 PCAR (Annual Avg)'!G228,'650 PCAR (Annual Avg)'!G261,'650 PCAR (Annual Avg)'!G294,'650 PCAR (Annual Avg)'!G327,'650 PCAR (Annual Avg)'!G360,'650 PCAR (Annual Avg)'!G393,'650 PCAR (Annual Avg)'!G426,'650 PCAR (Annual Avg)'!G459,'650 PCAR (Annual Avg)'!G492,'650 PCAR (Annual Avg)'!G525,'650 PCAR (Annual Avg)'!G558,'650 PCAR (Annual Avg)'!G591,'650 PCAR (Annual Avg)'!G624,'650 PCAR (Annual Avg)'!G657,'650 PCAR (Annual Avg)'!G690,'650 PCAR (Annual Avg)'!G723,'650 PCAR (Annual Avg)'!G756,'650 PCAR (Annual Avg)'!G789,'650 PCAR (Annual Avg)'!G822,'650 PCAR (Annual Avg)'!G855,'650 PCAR (Annual Avg)'!G888,'650 PCAR (Annual Avg)'!G921,'650 PCAR (Annual Avg)'!G954,'650 PCAR (Annual Avg)'!G987,'650 PCAR (Annual Avg)'!G1020,'650 PCAR (Annual Avg)'!G1053,'650 PCAR (Annual Avg)'!G1086,'650 PCAR (Annual Avg)'!G1119,'650 PCAR (Annual Avg)'!G1152,'650 PCAR (Annual Avg)'!G1185),"")</f>
        <v>8.7086111111111126</v>
      </c>
      <c r="H20" s="7">
        <f>IFERROR(AVERAGE('650 PCAR (Annual Avg)'!H30,'650 PCAR (Annual Avg)'!H63,'650 PCAR (Annual Avg)'!H96,'650 PCAR (Annual Avg)'!H129,'650 PCAR (Annual Avg)'!H162,'650 PCAR (Annual Avg)'!H195,'650 PCAR (Annual Avg)'!H228,'650 PCAR (Annual Avg)'!H261,'650 PCAR (Annual Avg)'!H294,'650 PCAR (Annual Avg)'!H327,'650 PCAR (Annual Avg)'!H360,'650 PCAR (Annual Avg)'!H393,'650 PCAR (Annual Avg)'!H426,'650 PCAR (Annual Avg)'!H459,'650 PCAR (Annual Avg)'!H492,'650 PCAR (Annual Avg)'!H525,'650 PCAR (Annual Avg)'!H558,'650 PCAR (Annual Avg)'!H591,'650 PCAR (Annual Avg)'!H624,'650 PCAR (Annual Avg)'!H657,'650 PCAR (Annual Avg)'!H690,'650 PCAR (Annual Avg)'!H723,'650 PCAR (Annual Avg)'!H756,'650 PCAR (Annual Avg)'!H789,'650 PCAR (Annual Avg)'!H822,'650 PCAR (Annual Avg)'!H855,'650 PCAR (Annual Avg)'!H888,'650 PCAR (Annual Avg)'!H921,'650 PCAR (Annual Avg)'!H954,'650 PCAR (Annual Avg)'!H987,'650 PCAR (Annual Avg)'!H1020,'650 PCAR (Annual Avg)'!H1053,'650 PCAR (Annual Avg)'!H1086,'650 PCAR (Annual Avg)'!H1119,'650 PCAR (Annual Avg)'!H1152,'650 PCAR (Annual Avg)'!H1185),"")</f>
        <v>32.833611111111111</v>
      </c>
      <c r="I20" s="7">
        <f>IFERROR(AVERAGE('650 PCAR (Annual Avg)'!I30,'650 PCAR (Annual Avg)'!I63,'650 PCAR (Annual Avg)'!I96,'650 PCAR (Annual Avg)'!I129,'650 PCAR (Annual Avg)'!I162,'650 PCAR (Annual Avg)'!I195,'650 PCAR (Annual Avg)'!I228,'650 PCAR (Annual Avg)'!I261,'650 PCAR (Annual Avg)'!I294,'650 PCAR (Annual Avg)'!I327,'650 PCAR (Annual Avg)'!I360,'650 PCAR (Annual Avg)'!I393,'650 PCAR (Annual Avg)'!I426,'650 PCAR (Annual Avg)'!I459,'650 PCAR (Annual Avg)'!I492,'650 PCAR (Annual Avg)'!I525,'650 PCAR (Annual Avg)'!I558,'650 PCAR (Annual Avg)'!I591,'650 PCAR (Annual Avg)'!I624,'650 PCAR (Annual Avg)'!I657,'650 PCAR (Annual Avg)'!I690,'650 PCAR (Annual Avg)'!I723,'650 PCAR (Annual Avg)'!I756,'650 PCAR (Annual Avg)'!I789,'650 PCAR (Annual Avg)'!I822,'650 PCAR (Annual Avg)'!I855,'650 PCAR (Annual Avg)'!I888,'650 PCAR (Annual Avg)'!I921,'650 PCAR (Annual Avg)'!I954,'650 PCAR (Annual Avg)'!I987,'650 PCAR (Annual Avg)'!I1020,'650 PCAR (Annual Avg)'!I1053,'650 PCAR (Annual Avg)'!I1086,'650 PCAR (Annual Avg)'!I1119,'650 PCAR (Annual Avg)'!I1152,'650 PCAR (Annual Avg)'!I1185),"")</f>
        <v>89.208333333333314</v>
      </c>
      <c r="J20" s="7">
        <f>IFERROR(AVERAGE('650 PCAR (Annual Avg)'!J30,'650 PCAR (Annual Avg)'!J63,'650 PCAR (Annual Avg)'!J96,'650 PCAR (Annual Avg)'!J129,'650 PCAR (Annual Avg)'!J162,'650 PCAR (Annual Avg)'!J195,'650 PCAR (Annual Avg)'!J228,'650 PCAR (Annual Avg)'!J261,'650 PCAR (Annual Avg)'!J294,'650 PCAR (Annual Avg)'!J327,'650 PCAR (Annual Avg)'!J360,'650 PCAR (Annual Avg)'!J393,'650 PCAR (Annual Avg)'!J426,'650 PCAR (Annual Avg)'!J459,'650 PCAR (Annual Avg)'!J492,'650 PCAR (Annual Avg)'!J525,'650 PCAR (Annual Avg)'!J558,'650 PCAR (Annual Avg)'!J591,'650 PCAR (Annual Avg)'!J624,'650 PCAR (Annual Avg)'!J657,'650 PCAR (Annual Avg)'!J690,'650 PCAR (Annual Avg)'!J723,'650 PCAR (Annual Avg)'!J756,'650 PCAR (Annual Avg)'!J789,'650 PCAR (Annual Avg)'!J822,'650 PCAR (Annual Avg)'!J855,'650 PCAR (Annual Avg)'!J888,'650 PCAR (Annual Avg)'!J921,'650 PCAR (Annual Avg)'!J954,'650 PCAR (Annual Avg)'!J987,'650 PCAR (Annual Avg)'!J1020,'650 PCAR (Annual Avg)'!J1053,'650 PCAR (Annual Avg)'!J1086,'650 PCAR (Annual Avg)'!J1119,'650 PCAR (Annual Avg)'!J1152,'650 PCAR (Annual Avg)'!J1185),"")</f>
        <v>87.211111111111109</v>
      </c>
      <c r="K20" s="7">
        <f>IFERROR(AVERAGE('650 PCAR (Annual Avg)'!K30,'650 PCAR (Annual Avg)'!K63,'650 PCAR (Annual Avg)'!K96,'650 PCAR (Annual Avg)'!K129,'650 PCAR (Annual Avg)'!K162,'650 PCAR (Annual Avg)'!K195,'650 PCAR (Annual Avg)'!K228,'650 PCAR (Annual Avg)'!K261,'650 PCAR (Annual Avg)'!K294,'650 PCAR (Annual Avg)'!K327,'650 PCAR (Annual Avg)'!K360,'650 PCAR (Annual Avg)'!K393,'650 PCAR (Annual Avg)'!K426,'650 PCAR (Annual Avg)'!K459,'650 PCAR (Annual Avg)'!K492,'650 PCAR (Annual Avg)'!K525,'650 PCAR (Annual Avg)'!K558,'650 PCAR (Annual Avg)'!K591,'650 PCAR (Annual Avg)'!K624,'650 PCAR (Annual Avg)'!K657,'650 PCAR (Annual Avg)'!K690,'650 PCAR (Annual Avg)'!K723,'650 PCAR (Annual Avg)'!K756,'650 PCAR (Annual Avg)'!K789,'650 PCAR (Annual Avg)'!K822,'650 PCAR (Annual Avg)'!K855,'650 PCAR (Annual Avg)'!K888,'650 PCAR (Annual Avg)'!K921,'650 PCAR (Annual Avg)'!K954,'650 PCAR (Annual Avg)'!K987,'650 PCAR (Annual Avg)'!K1020,'650 PCAR (Annual Avg)'!K1053,'650 PCAR (Annual Avg)'!K1086,'650 PCAR (Annual Avg)'!K1119,'650 PCAR (Annual Avg)'!K1152,'650 PCAR (Annual Avg)'!K1185),"")</f>
        <v>49.980088888888886</v>
      </c>
      <c r="L20" s="7">
        <f>IFERROR(AVERAGE('650 PCAR (Annual Avg)'!L30,'650 PCAR (Annual Avg)'!L63,'650 PCAR (Annual Avg)'!L96,'650 PCAR (Annual Avg)'!L129,'650 PCAR (Annual Avg)'!L162,'650 PCAR (Annual Avg)'!L195,'650 PCAR (Annual Avg)'!L228,'650 PCAR (Annual Avg)'!L261,'650 PCAR (Annual Avg)'!L294,'650 PCAR (Annual Avg)'!L327,'650 PCAR (Annual Avg)'!L360,'650 PCAR (Annual Avg)'!L393,'650 PCAR (Annual Avg)'!L426,'650 PCAR (Annual Avg)'!L459,'650 PCAR (Annual Avg)'!L492,'650 PCAR (Annual Avg)'!L525,'650 PCAR (Annual Avg)'!L558,'650 PCAR (Annual Avg)'!L591,'650 PCAR (Annual Avg)'!L624,'650 PCAR (Annual Avg)'!L657,'650 PCAR (Annual Avg)'!L690,'650 PCAR (Annual Avg)'!L723,'650 PCAR (Annual Avg)'!L756,'650 PCAR (Annual Avg)'!L789,'650 PCAR (Annual Avg)'!L822,'650 PCAR (Annual Avg)'!L855,'650 PCAR (Annual Avg)'!L888,'650 PCAR (Annual Avg)'!L921,'650 PCAR (Annual Avg)'!L954,'650 PCAR (Annual Avg)'!L987,'650 PCAR (Annual Avg)'!L1020,'650 PCAR (Annual Avg)'!L1053,'650 PCAR (Annual Avg)'!L1086,'650 PCAR (Annual Avg)'!L1119,'650 PCAR (Annual Avg)'!L1152,'650 PCAR (Annual Avg)'!L1185),"")</f>
        <v>23.889222222222227</v>
      </c>
      <c r="M20" s="7">
        <f>IFERROR(AVERAGE('650 PCAR (Annual Avg)'!M30,'650 PCAR (Annual Avg)'!M63,'650 PCAR (Annual Avg)'!M96,'650 PCAR (Annual Avg)'!M129,'650 PCAR (Annual Avg)'!M162,'650 PCAR (Annual Avg)'!M195,'650 PCAR (Annual Avg)'!M228,'650 PCAR (Annual Avg)'!M261,'650 PCAR (Annual Avg)'!M294,'650 PCAR (Annual Avg)'!M327,'650 PCAR (Annual Avg)'!M360,'650 PCAR (Annual Avg)'!M393,'650 PCAR (Annual Avg)'!M426,'650 PCAR (Annual Avg)'!M459,'650 PCAR (Annual Avg)'!M492,'650 PCAR (Annual Avg)'!M525,'650 PCAR (Annual Avg)'!M558,'650 PCAR (Annual Avg)'!M591,'650 PCAR (Annual Avg)'!M624,'650 PCAR (Annual Avg)'!M657,'650 PCAR (Annual Avg)'!M690,'650 PCAR (Annual Avg)'!M723,'650 PCAR (Annual Avg)'!M756,'650 PCAR (Annual Avg)'!M789,'650 PCAR (Annual Avg)'!M822,'650 PCAR (Annual Avg)'!M855,'650 PCAR (Annual Avg)'!M888,'650 PCAR (Annual Avg)'!M921,'650 PCAR (Annual Avg)'!M954,'650 PCAR (Annual Avg)'!M987,'650 PCAR (Annual Avg)'!M1020,'650 PCAR (Annual Avg)'!M1053,'650 PCAR (Annual Avg)'!M1086,'650 PCAR (Annual Avg)'!M1119,'650 PCAR (Annual Avg)'!M1152,'650 PCAR (Annual Avg)'!M1185),"")</f>
        <v>11.253544444444447</v>
      </c>
      <c r="N20" s="7">
        <f>IFERROR(AVERAGE('650 PCAR (Annual Avg)'!N30,'650 PCAR (Annual Avg)'!N63,'650 PCAR (Annual Avg)'!N96,'650 PCAR (Annual Avg)'!N129,'650 PCAR (Annual Avg)'!N162,'650 PCAR (Annual Avg)'!N195,'650 PCAR (Annual Avg)'!N228,'650 PCAR (Annual Avg)'!N261,'650 PCAR (Annual Avg)'!N294,'650 PCAR (Annual Avg)'!N327,'650 PCAR (Annual Avg)'!N360,'650 PCAR (Annual Avg)'!N393,'650 PCAR (Annual Avg)'!N426,'650 PCAR (Annual Avg)'!N459,'650 PCAR (Annual Avg)'!N492,'650 PCAR (Annual Avg)'!N525,'650 PCAR (Annual Avg)'!N558,'650 PCAR (Annual Avg)'!N591,'650 PCAR (Annual Avg)'!N624,'650 PCAR (Annual Avg)'!N657,'650 PCAR (Annual Avg)'!N690,'650 PCAR (Annual Avg)'!N723,'650 PCAR (Annual Avg)'!N756,'650 PCAR (Annual Avg)'!N789,'650 PCAR (Annual Avg)'!N822,'650 PCAR (Annual Avg)'!N855,'650 PCAR (Annual Avg)'!N888,'650 PCAR (Annual Avg)'!N921,'650 PCAR (Annual Avg)'!N954,'650 PCAR (Annual Avg)'!N987,'650 PCAR (Annual Avg)'!N1020,'650 PCAR (Annual Avg)'!N1053,'650 PCAR (Annual Avg)'!N1086,'650 PCAR (Annual Avg)'!N1119,'650 PCAR (Annual Avg)'!N1152,'650 PCAR (Annual Avg)'!N1185),"")</f>
        <v>7.861533333333333</v>
      </c>
      <c r="O20" s="7"/>
      <c r="P20" s="76">
        <f>IFERROR(AVERAGE('650 PCAR (Annual Avg)'!P30,'650 PCAR (Annual Avg)'!P63,'650 PCAR (Annual Avg)'!P96,'650 PCAR (Annual Avg)'!P129,'650 PCAR (Annual Avg)'!P162,'650 PCAR (Annual Avg)'!P195,'650 PCAR (Annual Avg)'!P228,'650 PCAR (Annual Avg)'!P261,'650 PCAR (Annual Avg)'!P294,'650 PCAR (Annual Avg)'!P327,'650 PCAR (Annual Avg)'!P360,'650 PCAR (Annual Avg)'!P393,'650 PCAR (Annual Avg)'!P426,'650 PCAR (Annual Avg)'!P459,'650 PCAR (Annual Avg)'!P492,'650 PCAR (Annual Avg)'!P525,'650 PCAR (Annual Avg)'!P558,'650 PCAR (Annual Avg)'!P591,'650 PCAR (Annual Avg)'!P624,'650 PCAR (Annual Avg)'!P657,'650 PCAR (Annual Avg)'!P690,'650 PCAR (Annual Avg)'!P723,'650 PCAR (Annual Avg)'!P756,'650 PCAR (Annual Avg)'!P789,'650 PCAR (Annual Avg)'!P822,'650 PCAR (Annual Avg)'!P855,'650 PCAR (Annual Avg)'!P888,'650 PCAR (Annual Avg)'!P921,'650 PCAR (Annual Avg)'!P954,'650 PCAR (Annual Avg)'!P987,'650 PCAR (Annual Avg)'!P1020,'650 PCAR (Annual Avg)'!P1053,'650 PCAR (Annual Avg)'!P1086,'650 PCAR (Annual Avg)'!P1119,'650 PCAR (Annual Avg)'!P1152,'650 PCAR (Annual Avg)'!P1185),"")</f>
        <v>17</v>
      </c>
      <c r="Q20" s="7">
        <f>IFERROR(AVERAGE('650 PCAR (Annual Avg)'!Q30,'650 PCAR (Annual Avg)'!Q63,'650 PCAR (Annual Avg)'!Q96,'650 PCAR (Annual Avg)'!Q129,'650 PCAR (Annual Avg)'!Q162,'650 PCAR (Annual Avg)'!Q195,'650 PCAR (Annual Avg)'!Q228,'650 PCAR (Annual Avg)'!Q261,'650 PCAR (Annual Avg)'!Q294,'650 PCAR (Annual Avg)'!Q327,'650 PCAR (Annual Avg)'!Q360,'650 PCAR (Annual Avg)'!Q393,'650 PCAR (Annual Avg)'!Q426,'650 PCAR (Annual Avg)'!Q459,'650 PCAR (Annual Avg)'!Q492,'650 PCAR (Annual Avg)'!Q525,'650 PCAR (Annual Avg)'!Q558,'650 PCAR (Annual Avg)'!Q591,'650 PCAR (Annual Avg)'!Q624,'650 PCAR (Annual Avg)'!Q657,'650 PCAR (Annual Avg)'!Q690,'650 PCAR (Annual Avg)'!Q723,'650 PCAR (Annual Avg)'!Q756,'650 PCAR (Annual Avg)'!Q789,'650 PCAR (Annual Avg)'!Q822,'650 PCAR (Annual Avg)'!Q855,'650 PCAR (Annual Avg)'!Q888,'650 PCAR (Annual Avg)'!Q921,'650 PCAR (Annual Avg)'!Q954,'650 PCAR (Annual Avg)'!Q987,'650 PCAR (Annual Avg)'!Q1020,'650 PCAR (Annual Avg)'!Q1053,'650 PCAR (Annual Avg)'!Q1086,'650 PCAR (Annual Avg)'!Q1119,'650 PCAR (Annual Avg)'!Q1152,'650 PCAR (Annual Avg)'!Q1185),"")</f>
        <v>5.0675227216032557</v>
      </c>
      <c r="R20" s="7">
        <f>IFERROR(AVERAGE('650 PCAR (Annual Avg)'!R30,'650 PCAR (Annual Avg)'!R63,'650 PCAR (Annual Avg)'!R96,'650 PCAR (Annual Avg)'!R129,'650 PCAR (Annual Avg)'!R162,'650 PCAR (Annual Avg)'!R195,'650 PCAR (Annual Avg)'!R228,'650 PCAR (Annual Avg)'!R261,'650 PCAR (Annual Avg)'!R294,'650 PCAR (Annual Avg)'!R327,'650 PCAR (Annual Avg)'!R360,'650 PCAR (Annual Avg)'!R393,'650 PCAR (Annual Avg)'!R426,'650 PCAR (Annual Avg)'!R459,'650 PCAR (Annual Avg)'!R492,'650 PCAR (Annual Avg)'!R525,'650 PCAR (Annual Avg)'!R558,'650 PCAR (Annual Avg)'!R591,'650 PCAR (Annual Avg)'!R624,'650 PCAR (Annual Avg)'!R657,'650 PCAR (Annual Avg)'!R690,'650 PCAR (Annual Avg)'!R723,'650 PCAR (Annual Avg)'!R756,'650 PCAR (Annual Avg)'!R789,'650 PCAR (Annual Avg)'!R822,'650 PCAR (Annual Avg)'!R855,'650 PCAR (Annual Avg)'!R888,'650 PCAR (Annual Avg)'!R921,'650 PCAR (Annual Avg)'!R954,'650 PCAR (Annual Avg)'!R987,'650 PCAR (Annual Avg)'!R1020,'650 PCAR (Annual Avg)'!R1053,'650 PCAR (Annual Avg)'!R1086,'650 PCAR (Annual Avg)'!R1119,'650 PCAR (Annual Avg)'!R1152,'650 PCAR (Annual Avg)'!R1185),"")</f>
        <v>4.2028246513805243</v>
      </c>
      <c r="S20" s="7">
        <f>IFERROR(AVERAGE('650 PCAR (Annual Avg)'!S30,'650 PCAR (Annual Avg)'!S63,'650 PCAR (Annual Avg)'!S96,'650 PCAR (Annual Avg)'!S129,'650 PCAR (Annual Avg)'!S162,'650 PCAR (Annual Avg)'!S195,'650 PCAR (Annual Avg)'!S228,'650 PCAR (Annual Avg)'!S261,'650 PCAR (Annual Avg)'!S294,'650 PCAR (Annual Avg)'!S327,'650 PCAR (Annual Avg)'!S360,'650 PCAR (Annual Avg)'!S393,'650 PCAR (Annual Avg)'!S426,'650 PCAR (Annual Avg)'!S459,'650 PCAR (Annual Avg)'!S492,'650 PCAR (Annual Avg)'!S525,'650 PCAR (Annual Avg)'!S558,'650 PCAR (Annual Avg)'!S591,'650 PCAR (Annual Avg)'!S624,'650 PCAR (Annual Avg)'!S657,'650 PCAR (Annual Avg)'!S690,'650 PCAR (Annual Avg)'!S723,'650 PCAR (Annual Avg)'!S756,'650 PCAR (Annual Avg)'!S789,'650 PCAR (Annual Avg)'!S822,'650 PCAR (Annual Avg)'!S855,'650 PCAR (Annual Avg)'!S888,'650 PCAR (Annual Avg)'!S921,'650 PCAR (Annual Avg)'!S954,'650 PCAR (Annual Avg)'!S987,'650 PCAR (Annual Avg)'!S1020,'650 PCAR (Annual Avg)'!S1053,'650 PCAR (Annual Avg)'!S1086,'650 PCAR (Annual Avg)'!S1119,'650 PCAR (Annual Avg)'!S1152,'650 PCAR (Annual Avg)'!S1185),"")</f>
        <v>3.9973484799411079</v>
      </c>
      <c r="T20" s="7">
        <f>IFERROR(AVERAGE('650 PCAR (Annual Avg)'!T30,'650 PCAR (Annual Avg)'!T63,'650 PCAR (Annual Avg)'!T96,'650 PCAR (Annual Avg)'!T129,'650 PCAR (Annual Avg)'!T162,'650 PCAR (Annual Avg)'!T195,'650 PCAR (Annual Avg)'!T228,'650 PCAR (Annual Avg)'!T261,'650 PCAR (Annual Avg)'!T294,'650 PCAR (Annual Avg)'!T327,'650 PCAR (Annual Avg)'!T360,'650 PCAR (Annual Avg)'!T393,'650 PCAR (Annual Avg)'!T426,'650 PCAR (Annual Avg)'!T459,'650 PCAR (Annual Avg)'!T492,'650 PCAR (Annual Avg)'!T525,'650 PCAR (Annual Avg)'!T558,'650 PCAR (Annual Avg)'!T591,'650 PCAR (Annual Avg)'!T624,'650 PCAR (Annual Avg)'!T657,'650 PCAR (Annual Avg)'!T690,'650 PCAR (Annual Avg)'!T723,'650 PCAR (Annual Avg)'!T756,'650 PCAR (Annual Avg)'!T789,'650 PCAR (Annual Avg)'!T822,'650 PCAR (Annual Avg)'!T855,'650 PCAR (Annual Avg)'!T888,'650 PCAR (Annual Avg)'!T921,'650 PCAR (Annual Avg)'!T954,'650 PCAR (Annual Avg)'!T987,'650 PCAR (Annual Avg)'!T1020,'650 PCAR (Annual Avg)'!T1053,'650 PCAR (Annual Avg)'!T1086,'650 PCAR (Annual Avg)'!T1119,'650 PCAR (Annual Avg)'!T1152,'650 PCAR (Annual Avg)'!T1185),"")</f>
        <v>4.3887478364940655</v>
      </c>
      <c r="U20" s="7">
        <f>IFERROR(AVERAGE('650 PCAR (Annual Avg)'!U30,'650 PCAR (Annual Avg)'!U63,'650 PCAR (Annual Avg)'!U96,'650 PCAR (Annual Avg)'!U129,'650 PCAR (Annual Avg)'!U162,'650 PCAR (Annual Avg)'!U195,'650 PCAR (Annual Avg)'!U228,'650 PCAR (Annual Avg)'!U261,'650 PCAR (Annual Avg)'!U294,'650 PCAR (Annual Avg)'!U327,'650 PCAR (Annual Avg)'!U360,'650 PCAR (Annual Avg)'!U393,'650 PCAR (Annual Avg)'!U426,'650 PCAR (Annual Avg)'!U459,'650 PCAR (Annual Avg)'!U492,'650 PCAR (Annual Avg)'!U525,'650 PCAR (Annual Avg)'!U558,'650 PCAR (Annual Avg)'!U591,'650 PCAR (Annual Avg)'!U624,'650 PCAR (Annual Avg)'!U657,'650 PCAR (Annual Avg)'!U690,'650 PCAR (Annual Avg)'!U723,'650 PCAR (Annual Avg)'!U756,'650 PCAR (Annual Avg)'!U789,'650 PCAR (Annual Avg)'!U822,'650 PCAR (Annual Avg)'!U855,'650 PCAR (Annual Avg)'!U888,'650 PCAR (Annual Avg)'!U921,'650 PCAR (Annual Avg)'!U954,'650 PCAR (Annual Avg)'!U987,'650 PCAR (Annual Avg)'!U1020,'650 PCAR (Annual Avg)'!U1053,'650 PCAR (Annual Avg)'!U1086,'650 PCAR (Annual Avg)'!U1119,'650 PCAR (Annual Avg)'!U1152,'650 PCAR (Annual Avg)'!U1185),"")</f>
        <v>7.6055294578478492</v>
      </c>
      <c r="V20" s="7">
        <f>IFERROR(AVERAGE('650 PCAR (Annual Avg)'!V30,'650 PCAR (Annual Avg)'!V63,'650 PCAR (Annual Avg)'!V96,'650 PCAR (Annual Avg)'!V129,'650 PCAR (Annual Avg)'!V162,'650 PCAR (Annual Avg)'!V195,'650 PCAR (Annual Avg)'!V228,'650 PCAR (Annual Avg)'!V261,'650 PCAR (Annual Avg)'!V294,'650 PCAR (Annual Avg)'!V327,'650 PCAR (Annual Avg)'!V360,'650 PCAR (Annual Avg)'!V393,'650 PCAR (Annual Avg)'!V426,'650 PCAR (Annual Avg)'!V459,'650 PCAR (Annual Avg)'!V492,'650 PCAR (Annual Avg)'!V525,'650 PCAR (Annual Avg)'!V558,'650 PCAR (Annual Avg)'!V591,'650 PCAR (Annual Avg)'!V624,'650 PCAR (Annual Avg)'!V657,'650 PCAR (Annual Avg)'!V690,'650 PCAR (Annual Avg)'!V723,'650 PCAR (Annual Avg)'!V756,'650 PCAR (Annual Avg)'!V789,'650 PCAR (Annual Avg)'!V822,'650 PCAR (Annual Avg)'!V855,'650 PCAR (Annual Avg)'!V888,'650 PCAR (Annual Avg)'!V921,'650 PCAR (Annual Avg)'!V954,'650 PCAR (Annual Avg)'!V987,'650 PCAR (Annual Avg)'!V1020,'650 PCAR (Annual Avg)'!V1053,'650 PCAR (Annual Avg)'!V1086,'650 PCAR (Annual Avg)'!V1119,'650 PCAR (Annual Avg)'!V1152,'650 PCAR (Annual Avg)'!V1185),"")</f>
        <v>28.67472129906777</v>
      </c>
      <c r="W20" s="7">
        <f>IFERROR(AVERAGE('650 PCAR (Annual Avg)'!W30,'650 PCAR (Annual Avg)'!W63,'650 PCAR (Annual Avg)'!W96,'650 PCAR (Annual Avg)'!W129,'650 PCAR (Annual Avg)'!W162,'650 PCAR (Annual Avg)'!W195,'650 PCAR (Annual Avg)'!W228,'650 PCAR (Annual Avg)'!W261,'650 PCAR (Annual Avg)'!W294,'650 PCAR (Annual Avg)'!W327,'650 PCAR (Annual Avg)'!W360,'650 PCAR (Annual Avg)'!W393,'650 PCAR (Annual Avg)'!W426,'650 PCAR (Annual Avg)'!W459,'650 PCAR (Annual Avg)'!W492,'650 PCAR (Annual Avg)'!W525,'650 PCAR (Annual Avg)'!W558,'650 PCAR (Annual Avg)'!W591,'650 PCAR (Annual Avg)'!W624,'650 PCAR (Annual Avg)'!W657,'650 PCAR (Annual Avg)'!W690,'650 PCAR (Annual Avg)'!W723,'650 PCAR (Annual Avg)'!W756,'650 PCAR (Annual Avg)'!W789,'650 PCAR (Annual Avg)'!W822,'650 PCAR (Annual Avg)'!W855,'650 PCAR (Annual Avg)'!W888,'650 PCAR (Annual Avg)'!W921,'650 PCAR (Annual Avg)'!W954,'650 PCAR (Annual Avg)'!W987,'650 PCAR (Annual Avg)'!W1020,'650 PCAR (Annual Avg)'!W1053,'650 PCAR (Annual Avg)'!W1086,'650 PCAR (Annual Avg)'!W1119,'650 PCAR (Annual Avg)'!W1152,'650 PCAR (Annual Avg)'!W1185),"")</f>
        <v>77.908704200434968</v>
      </c>
      <c r="X20" s="7">
        <f>IFERROR(AVERAGE('650 PCAR (Annual Avg)'!X30,'650 PCAR (Annual Avg)'!X63,'650 PCAR (Annual Avg)'!X96,'650 PCAR (Annual Avg)'!X129,'650 PCAR (Annual Avg)'!X162,'650 PCAR (Annual Avg)'!X195,'650 PCAR (Annual Avg)'!X228,'650 PCAR (Annual Avg)'!X261,'650 PCAR (Annual Avg)'!X294,'650 PCAR (Annual Avg)'!X327,'650 PCAR (Annual Avg)'!X360,'650 PCAR (Annual Avg)'!X393,'650 PCAR (Annual Avg)'!X426,'650 PCAR (Annual Avg)'!X459,'650 PCAR (Annual Avg)'!X492,'650 PCAR (Annual Avg)'!X525,'650 PCAR (Annual Avg)'!X558,'650 PCAR (Annual Avg)'!X591,'650 PCAR (Annual Avg)'!X624,'650 PCAR (Annual Avg)'!X657,'650 PCAR (Annual Avg)'!X690,'650 PCAR (Annual Avg)'!X723,'650 PCAR (Annual Avg)'!X756,'650 PCAR (Annual Avg)'!X789,'650 PCAR (Annual Avg)'!X822,'650 PCAR (Annual Avg)'!X855,'650 PCAR (Annual Avg)'!X888,'650 PCAR (Annual Avg)'!X921,'650 PCAR (Annual Avg)'!X954,'650 PCAR (Annual Avg)'!X987,'650 PCAR (Annual Avg)'!X1020,'650 PCAR (Annual Avg)'!X1053,'650 PCAR (Annual Avg)'!X1086,'650 PCAR (Annual Avg)'!X1119,'650 PCAR (Annual Avg)'!X1152,'650 PCAR (Annual Avg)'!X1185),"")</f>
        <v>76.164461375583244</v>
      </c>
      <c r="Y20" s="7">
        <f>IFERROR(AVERAGE('650 PCAR (Annual Avg)'!Y30,'650 PCAR (Annual Avg)'!Y63,'650 PCAR (Annual Avg)'!Y96,'650 PCAR (Annual Avg)'!Y129,'650 PCAR (Annual Avg)'!Y162,'650 PCAR (Annual Avg)'!Y195,'650 PCAR (Annual Avg)'!Y228,'650 PCAR (Annual Avg)'!Y261,'650 PCAR (Annual Avg)'!Y294,'650 PCAR (Annual Avg)'!Y327,'650 PCAR (Annual Avg)'!Y360,'650 PCAR (Annual Avg)'!Y393,'650 PCAR (Annual Avg)'!Y426,'650 PCAR (Annual Avg)'!Y459,'650 PCAR (Annual Avg)'!Y492,'650 PCAR (Annual Avg)'!Y525,'650 PCAR (Annual Avg)'!Y558,'650 PCAR (Annual Avg)'!Y591,'650 PCAR (Annual Avg)'!Y624,'650 PCAR (Annual Avg)'!Y657,'650 PCAR (Annual Avg)'!Y690,'650 PCAR (Annual Avg)'!Y723,'650 PCAR (Annual Avg)'!Y756,'650 PCAR (Annual Avg)'!Y789,'650 PCAR (Annual Avg)'!Y822,'650 PCAR (Annual Avg)'!Y855,'650 PCAR (Annual Avg)'!Y888,'650 PCAR (Annual Avg)'!Y921,'650 PCAR (Annual Avg)'!Y954,'650 PCAR (Annual Avg)'!Y987,'650 PCAR (Annual Avg)'!Y1020,'650 PCAR (Annual Avg)'!Y1053,'650 PCAR (Annual Avg)'!Y1086,'650 PCAR (Annual Avg)'!Y1119,'650 PCAR (Annual Avg)'!Y1152,'650 PCAR (Annual Avg)'!Y1185),"")</f>
        <v>43.649329784092195</v>
      </c>
      <c r="Z20" s="7">
        <f>IFERROR(AVERAGE('650 PCAR (Annual Avg)'!Z30,'650 PCAR (Annual Avg)'!Z63,'650 PCAR (Annual Avg)'!Z96,'650 PCAR (Annual Avg)'!Z129,'650 PCAR (Annual Avg)'!Z162,'650 PCAR (Annual Avg)'!Z195,'650 PCAR (Annual Avg)'!Z228,'650 PCAR (Annual Avg)'!Z261,'650 PCAR (Annual Avg)'!Z294,'650 PCAR (Annual Avg)'!Z327,'650 PCAR (Annual Avg)'!Z360,'650 PCAR (Annual Avg)'!Z393,'650 PCAR (Annual Avg)'!Z426,'650 PCAR (Annual Avg)'!Z459,'650 PCAR (Annual Avg)'!Z492,'650 PCAR (Annual Avg)'!Z525,'650 PCAR (Annual Avg)'!Z558,'650 PCAR (Annual Avg)'!Z591,'650 PCAR (Annual Avg)'!Z624,'650 PCAR (Annual Avg)'!Z657,'650 PCAR (Annual Avg)'!Z690,'650 PCAR (Annual Avg)'!Z723,'650 PCAR (Annual Avg)'!Z756,'650 PCAR (Annual Avg)'!Z789,'650 PCAR (Annual Avg)'!Z822,'650 PCAR (Annual Avg)'!Z855,'650 PCAR (Annual Avg)'!Z888,'650 PCAR (Annual Avg)'!Z921,'650 PCAR (Annual Avg)'!Z954,'650 PCAR (Annual Avg)'!Z987,'650 PCAR (Annual Avg)'!Z1020,'650 PCAR (Annual Avg)'!Z1053,'650 PCAR (Annual Avg)'!Z1086,'650 PCAR (Annual Avg)'!Z1119,'650 PCAR (Annual Avg)'!Z1152,'650 PCAR (Annual Avg)'!Z1185),"")</f>
        <v>20.863279002592083</v>
      </c>
      <c r="AA20" s="7">
        <f>IFERROR(AVERAGE('650 PCAR (Annual Avg)'!AA30,'650 PCAR (Annual Avg)'!AA63,'650 PCAR (Annual Avg)'!AA96,'650 PCAR (Annual Avg)'!AA129,'650 PCAR (Annual Avg)'!AA162,'650 PCAR (Annual Avg)'!AA195,'650 PCAR (Annual Avg)'!AA228,'650 PCAR (Annual Avg)'!AA261,'650 PCAR (Annual Avg)'!AA294,'650 PCAR (Annual Avg)'!AA327,'650 PCAR (Annual Avg)'!AA360,'650 PCAR (Annual Avg)'!AA393,'650 PCAR (Annual Avg)'!AA426,'650 PCAR (Annual Avg)'!AA459,'650 PCAR (Annual Avg)'!AA492,'650 PCAR (Annual Avg)'!AA525,'650 PCAR (Annual Avg)'!AA558,'650 PCAR (Annual Avg)'!AA591,'650 PCAR (Annual Avg)'!AA624,'650 PCAR (Annual Avg)'!AA657,'650 PCAR (Annual Avg)'!AA690,'650 PCAR (Annual Avg)'!AA723,'650 PCAR (Annual Avg)'!AA756,'650 PCAR (Annual Avg)'!AA789,'650 PCAR (Annual Avg)'!AA822,'650 PCAR (Annual Avg)'!AA855,'650 PCAR (Annual Avg)'!AA888,'650 PCAR (Annual Avg)'!AA921,'650 PCAR (Annual Avg)'!AA954,'650 PCAR (Annual Avg)'!AA987,'650 PCAR (Annual Avg)'!AA1020,'650 PCAR (Annual Avg)'!AA1053,'650 PCAR (Annual Avg)'!AA1086,'650 PCAR (Annual Avg)'!AA1119,'650 PCAR (Annual Avg)'!AA1152,'650 PCAR (Annual Avg)'!AA1185),"")</f>
        <v>9.8281072246091021</v>
      </c>
      <c r="AB20" s="7">
        <f>IFERROR(AVERAGE('650 PCAR (Annual Avg)'!AB30,'650 PCAR (Annual Avg)'!AB63,'650 PCAR (Annual Avg)'!AB96,'650 PCAR (Annual Avg)'!AB129,'650 PCAR (Annual Avg)'!AB162,'650 PCAR (Annual Avg)'!AB195,'650 PCAR (Annual Avg)'!AB228,'650 PCAR (Annual Avg)'!AB261,'650 PCAR (Annual Avg)'!AB294,'650 PCAR (Annual Avg)'!AB327,'650 PCAR (Annual Avg)'!AB360,'650 PCAR (Annual Avg)'!AB393,'650 PCAR (Annual Avg)'!AB426,'650 PCAR (Annual Avg)'!AB459,'650 PCAR (Annual Avg)'!AB492,'650 PCAR (Annual Avg)'!AB525,'650 PCAR (Annual Avg)'!AB558,'650 PCAR (Annual Avg)'!AB591,'650 PCAR (Annual Avg)'!AB624,'650 PCAR (Annual Avg)'!AB657,'650 PCAR (Annual Avg)'!AB690,'650 PCAR (Annual Avg)'!AB723,'650 PCAR (Annual Avg)'!AB756,'650 PCAR (Annual Avg)'!AB789,'650 PCAR (Annual Avg)'!AB822,'650 PCAR (Annual Avg)'!AB855,'650 PCAR (Annual Avg)'!AB888,'650 PCAR (Annual Avg)'!AB921,'650 PCAR (Annual Avg)'!AB954,'650 PCAR (Annual Avg)'!AB987,'650 PCAR (Annual Avg)'!AB1020,'650 PCAR (Annual Avg)'!AB1053,'650 PCAR (Annual Avg)'!AB1086,'650 PCAR (Annual Avg)'!AB1119,'650 PCAR (Annual Avg)'!AB1152,'650 PCAR (Annual Avg)'!AB1185),"")</f>
        <v>6.8657473146588623</v>
      </c>
    </row>
    <row r="21" spans="2:28" x14ac:dyDescent="0.3">
      <c r="B21" s="76">
        <f>IFERROR(AVERAGE('650 PCAR (Annual Avg)'!B31,'650 PCAR (Annual Avg)'!B64,'650 PCAR (Annual Avg)'!B97,'650 PCAR (Annual Avg)'!B130,'650 PCAR (Annual Avg)'!B163,'650 PCAR (Annual Avg)'!B196,'650 PCAR (Annual Avg)'!B229,'650 PCAR (Annual Avg)'!B262,'650 PCAR (Annual Avg)'!B295,'650 PCAR (Annual Avg)'!B328,'650 PCAR (Annual Avg)'!B361,'650 PCAR (Annual Avg)'!B394,'650 PCAR (Annual Avg)'!B427,'650 PCAR (Annual Avg)'!B460,'650 PCAR (Annual Avg)'!B493,'650 PCAR (Annual Avg)'!B526,'650 PCAR (Annual Avg)'!B559,'650 PCAR (Annual Avg)'!B592,'650 PCAR (Annual Avg)'!B625,'650 PCAR (Annual Avg)'!B658,'650 PCAR (Annual Avg)'!B691,'650 PCAR (Annual Avg)'!B724,'650 PCAR (Annual Avg)'!B757,'650 PCAR (Annual Avg)'!B790,'650 PCAR (Annual Avg)'!B823,'650 PCAR (Annual Avg)'!B856,'650 PCAR (Annual Avg)'!B889,'650 PCAR (Annual Avg)'!B922,'650 PCAR (Annual Avg)'!B955,'650 PCAR (Annual Avg)'!B988,'650 PCAR (Annual Avg)'!B1021,'650 PCAR (Annual Avg)'!B1054,'650 PCAR (Annual Avg)'!B1087,'650 PCAR (Annual Avg)'!B1120,'650 PCAR (Annual Avg)'!B1153,'650 PCAR (Annual Avg)'!B1186),"")</f>
        <v>18</v>
      </c>
      <c r="C21" s="7">
        <f>IFERROR(AVERAGE('650 PCAR (Annual Avg)'!C31,'650 PCAR (Annual Avg)'!C64,'650 PCAR (Annual Avg)'!C97,'650 PCAR (Annual Avg)'!C130,'650 PCAR (Annual Avg)'!C163,'650 PCAR (Annual Avg)'!C196,'650 PCAR (Annual Avg)'!C229,'650 PCAR (Annual Avg)'!C262,'650 PCAR (Annual Avg)'!C295,'650 PCAR (Annual Avg)'!C328,'650 PCAR (Annual Avg)'!C361,'650 PCAR (Annual Avg)'!C394,'650 PCAR (Annual Avg)'!C427,'650 PCAR (Annual Avg)'!C460,'650 PCAR (Annual Avg)'!C493,'650 PCAR (Annual Avg)'!C526,'650 PCAR (Annual Avg)'!C559,'650 PCAR (Annual Avg)'!C592,'650 PCAR (Annual Avg)'!C625,'650 PCAR (Annual Avg)'!C658,'650 PCAR (Annual Avg)'!C691,'650 PCAR (Annual Avg)'!C724,'650 PCAR (Annual Avg)'!C757,'650 PCAR (Annual Avg)'!C790,'650 PCAR (Annual Avg)'!C823,'650 PCAR (Annual Avg)'!C856,'650 PCAR (Annual Avg)'!C889,'650 PCAR (Annual Avg)'!C922,'650 PCAR (Annual Avg)'!C955,'650 PCAR (Annual Avg)'!C988,'650 PCAR (Annual Avg)'!C1021,'650 PCAR (Annual Avg)'!C1054,'650 PCAR (Annual Avg)'!C1087,'650 PCAR (Annual Avg)'!C1120,'650 PCAR (Annual Avg)'!C1153,'650 PCAR (Annual Avg)'!C1186),"")</f>
        <v>5.674722222222222</v>
      </c>
      <c r="D21" s="7">
        <f>IFERROR(AVERAGE('650 PCAR (Annual Avg)'!D31,'650 PCAR (Annual Avg)'!D64,'650 PCAR (Annual Avg)'!D97,'650 PCAR (Annual Avg)'!D130,'650 PCAR (Annual Avg)'!D163,'650 PCAR (Annual Avg)'!D196,'650 PCAR (Annual Avg)'!D229,'650 PCAR (Annual Avg)'!D262,'650 PCAR (Annual Avg)'!D295,'650 PCAR (Annual Avg)'!D328,'650 PCAR (Annual Avg)'!D361,'650 PCAR (Annual Avg)'!D394,'650 PCAR (Annual Avg)'!D427,'650 PCAR (Annual Avg)'!D460,'650 PCAR (Annual Avg)'!D493,'650 PCAR (Annual Avg)'!D526,'650 PCAR (Annual Avg)'!D559,'650 PCAR (Annual Avg)'!D592,'650 PCAR (Annual Avg)'!D625,'650 PCAR (Annual Avg)'!D658,'650 PCAR (Annual Avg)'!D691,'650 PCAR (Annual Avg)'!D724,'650 PCAR (Annual Avg)'!D757,'650 PCAR (Annual Avg)'!D790,'650 PCAR (Annual Avg)'!D823,'650 PCAR (Annual Avg)'!D856,'650 PCAR (Annual Avg)'!D889,'650 PCAR (Annual Avg)'!D922,'650 PCAR (Annual Avg)'!D955,'650 PCAR (Annual Avg)'!D988,'650 PCAR (Annual Avg)'!D1021,'650 PCAR (Annual Avg)'!D1054,'650 PCAR (Annual Avg)'!D1087,'650 PCAR (Annual Avg)'!D1120,'650 PCAR (Annual Avg)'!D1153,'650 PCAR (Annual Avg)'!D1186),"")</f>
        <v>4.8204444444444423</v>
      </c>
      <c r="E21" s="7">
        <f>IFERROR(AVERAGE('650 PCAR (Annual Avg)'!E31,'650 PCAR (Annual Avg)'!E64,'650 PCAR (Annual Avg)'!E97,'650 PCAR (Annual Avg)'!E130,'650 PCAR (Annual Avg)'!E163,'650 PCAR (Annual Avg)'!E196,'650 PCAR (Annual Avg)'!E229,'650 PCAR (Annual Avg)'!E262,'650 PCAR (Annual Avg)'!E295,'650 PCAR (Annual Avg)'!E328,'650 PCAR (Annual Avg)'!E361,'650 PCAR (Annual Avg)'!E394,'650 PCAR (Annual Avg)'!E427,'650 PCAR (Annual Avg)'!E460,'650 PCAR (Annual Avg)'!E493,'650 PCAR (Annual Avg)'!E526,'650 PCAR (Annual Avg)'!E559,'650 PCAR (Annual Avg)'!E592,'650 PCAR (Annual Avg)'!E625,'650 PCAR (Annual Avg)'!E658,'650 PCAR (Annual Avg)'!E691,'650 PCAR (Annual Avg)'!E724,'650 PCAR (Annual Avg)'!E757,'650 PCAR (Annual Avg)'!E790,'650 PCAR (Annual Avg)'!E823,'650 PCAR (Annual Avg)'!E856,'650 PCAR (Annual Avg)'!E889,'650 PCAR (Annual Avg)'!E922,'650 PCAR (Annual Avg)'!E955,'650 PCAR (Annual Avg)'!E988,'650 PCAR (Annual Avg)'!E1021,'650 PCAR (Annual Avg)'!E1054,'650 PCAR (Annual Avg)'!E1087,'650 PCAR (Annual Avg)'!E1120,'650 PCAR (Annual Avg)'!E1153,'650 PCAR (Annual Avg)'!E1186),"")</f>
        <v>4.5979444444444448</v>
      </c>
      <c r="F21" s="7">
        <f>IFERROR(AVERAGE('650 PCAR (Annual Avg)'!F31,'650 PCAR (Annual Avg)'!F64,'650 PCAR (Annual Avg)'!F97,'650 PCAR (Annual Avg)'!F130,'650 PCAR (Annual Avg)'!F163,'650 PCAR (Annual Avg)'!F196,'650 PCAR (Annual Avg)'!F229,'650 PCAR (Annual Avg)'!F262,'650 PCAR (Annual Avg)'!F295,'650 PCAR (Annual Avg)'!F328,'650 PCAR (Annual Avg)'!F361,'650 PCAR (Annual Avg)'!F394,'650 PCAR (Annual Avg)'!F427,'650 PCAR (Annual Avg)'!F460,'650 PCAR (Annual Avg)'!F493,'650 PCAR (Annual Avg)'!F526,'650 PCAR (Annual Avg)'!F559,'650 PCAR (Annual Avg)'!F592,'650 PCAR (Annual Avg)'!F625,'650 PCAR (Annual Avg)'!F658,'650 PCAR (Annual Avg)'!F691,'650 PCAR (Annual Avg)'!F724,'650 PCAR (Annual Avg)'!F757,'650 PCAR (Annual Avg)'!F790,'650 PCAR (Annual Avg)'!F823,'650 PCAR (Annual Avg)'!F856,'650 PCAR (Annual Avg)'!F889,'650 PCAR (Annual Avg)'!F922,'650 PCAR (Annual Avg)'!F955,'650 PCAR (Annual Avg)'!F988,'650 PCAR (Annual Avg)'!F1021,'650 PCAR (Annual Avg)'!F1054,'650 PCAR (Annual Avg)'!F1087,'650 PCAR (Annual Avg)'!F1120,'650 PCAR (Annual Avg)'!F1153,'650 PCAR (Annual Avg)'!F1186),"")</f>
        <v>4.905555555555555</v>
      </c>
      <c r="G21" s="7">
        <f>IFERROR(AVERAGE('650 PCAR (Annual Avg)'!G31,'650 PCAR (Annual Avg)'!G64,'650 PCAR (Annual Avg)'!G97,'650 PCAR (Annual Avg)'!G130,'650 PCAR (Annual Avg)'!G163,'650 PCAR (Annual Avg)'!G196,'650 PCAR (Annual Avg)'!G229,'650 PCAR (Annual Avg)'!G262,'650 PCAR (Annual Avg)'!G295,'650 PCAR (Annual Avg)'!G328,'650 PCAR (Annual Avg)'!G361,'650 PCAR (Annual Avg)'!G394,'650 PCAR (Annual Avg)'!G427,'650 PCAR (Annual Avg)'!G460,'650 PCAR (Annual Avg)'!G493,'650 PCAR (Annual Avg)'!G526,'650 PCAR (Annual Avg)'!G559,'650 PCAR (Annual Avg)'!G592,'650 PCAR (Annual Avg)'!G625,'650 PCAR (Annual Avg)'!G658,'650 PCAR (Annual Avg)'!G691,'650 PCAR (Annual Avg)'!G724,'650 PCAR (Annual Avg)'!G757,'650 PCAR (Annual Avg)'!G790,'650 PCAR (Annual Avg)'!G823,'650 PCAR (Annual Avg)'!G856,'650 PCAR (Annual Avg)'!G889,'650 PCAR (Annual Avg)'!G922,'650 PCAR (Annual Avg)'!G955,'650 PCAR (Annual Avg)'!G988,'650 PCAR (Annual Avg)'!G1021,'650 PCAR (Annual Avg)'!G1054,'650 PCAR (Annual Avg)'!G1087,'650 PCAR (Annual Avg)'!G1120,'650 PCAR (Annual Avg)'!G1153,'650 PCAR (Annual Avg)'!G1186),"")</f>
        <v>8.8216666666666672</v>
      </c>
      <c r="H21" s="7">
        <f>IFERROR(AVERAGE('650 PCAR (Annual Avg)'!H31,'650 PCAR (Annual Avg)'!H64,'650 PCAR (Annual Avg)'!H97,'650 PCAR (Annual Avg)'!H130,'650 PCAR (Annual Avg)'!H163,'650 PCAR (Annual Avg)'!H196,'650 PCAR (Annual Avg)'!H229,'650 PCAR (Annual Avg)'!H262,'650 PCAR (Annual Avg)'!H295,'650 PCAR (Annual Avg)'!H328,'650 PCAR (Annual Avg)'!H361,'650 PCAR (Annual Avg)'!H394,'650 PCAR (Annual Avg)'!H427,'650 PCAR (Annual Avg)'!H460,'650 PCAR (Annual Avg)'!H493,'650 PCAR (Annual Avg)'!H526,'650 PCAR (Annual Avg)'!H559,'650 PCAR (Annual Avg)'!H592,'650 PCAR (Annual Avg)'!H625,'650 PCAR (Annual Avg)'!H658,'650 PCAR (Annual Avg)'!H691,'650 PCAR (Annual Avg)'!H724,'650 PCAR (Annual Avg)'!H757,'650 PCAR (Annual Avg)'!H790,'650 PCAR (Annual Avg)'!H823,'650 PCAR (Annual Avg)'!H856,'650 PCAR (Annual Avg)'!H889,'650 PCAR (Annual Avg)'!H922,'650 PCAR (Annual Avg)'!H955,'650 PCAR (Annual Avg)'!H988,'650 PCAR (Annual Avg)'!H1021,'650 PCAR (Annual Avg)'!H1054,'650 PCAR (Annual Avg)'!H1087,'650 PCAR (Annual Avg)'!H1120,'650 PCAR (Annual Avg)'!H1153,'650 PCAR (Annual Avg)'!H1186),"")</f>
        <v>38.691666666666684</v>
      </c>
      <c r="I21" s="7">
        <f>IFERROR(AVERAGE('650 PCAR (Annual Avg)'!I31,'650 PCAR (Annual Avg)'!I64,'650 PCAR (Annual Avg)'!I97,'650 PCAR (Annual Avg)'!I130,'650 PCAR (Annual Avg)'!I163,'650 PCAR (Annual Avg)'!I196,'650 PCAR (Annual Avg)'!I229,'650 PCAR (Annual Avg)'!I262,'650 PCAR (Annual Avg)'!I295,'650 PCAR (Annual Avg)'!I328,'650 PCAR (Annual Avg)'!I361,'650 PCAR (Annual Avg)'!I394,'650 PCAR (Annual Avg)'!I427,'650 PCAR (Annual Avg)'!I460,'650 PCAR (Annual Avg)'!I493,'650 PCAR (Annual Avg)'!I526,'650 PCAR (Annual Avg)'!I559,'650 PCAR (Annual Avg)'!I592,'650 PCAR (Annual Avg)'!I625,'650 PCAR (Annual Avg)'!I658,'650 PCAR (Annual Avg)'!I691,'650 PCAR (Annual Avg)'!I724,'650 PCAR (Annual Avg)'!I757,'650 PCAR (Annual Avg)'!I790,'650 PCAR (Annual Avg)'!I823,'650 PCAR (Annual Avg)'!I856,'650 PCAR (Annual Avg)'!I889,'650 PCAR (Annual Avg)'!I922,'650 PCAR (Annual Avg)'!I955,'650 PCAR (Annual Avg)'!I988,'650 PCAR (Annual Avg)'!I1021,'650 PCAR (Annual Avg)'!I1054,'650 PCAR (Annual Avg)'!I1087,'650 PCAR (Annual Avg)'!I1120,'650 PCAR (Annual Avg)'!I1153,'650 PCAR (Annual Avg)'!I1186),"")</f>
        <v>93.852777777777789</v>
      </c>
      <c r="J21" s="7">
        <f>IFERROR(AVERAGE('650 PCAR (Annual Avg)'!J31,'650 PCAR (Annual Avg)'!J64,'650 PCAR (Annual Avg)'!J97,'650 PCAR (Annual Avg)'!J130,'650 PCAR (Annual Avg)'!J163,'650 PCAR (Annual Avg)'!J196,'650 PCAR (Annual Avg)'!J229,'650 PCAR (Annual Avg)'!J262,'650 PCAR (Annual Avg)'!J295,'650 PCAR (Annual Avg)'!J328,'650 PCAR (Annual Avg)'!J361,'650 PCAR (Annual Avg)'!J394,'650 PCAR (Annual Avg)'!J427,'650 PCAR (Annual Avg)'!J460,'650 PCAR (Annual Avg)'!J493,'650 PCAR (Annual Avg)'!J526,'650 PCAR (Annual Avg)'!J559,'650 PCAR (Annual Avg)'!J592,'650 PCAR (Annual Avg)'!J625,'650 PCAR (Annual Avg)'!J658,'650 PCAR (Annual Avg)'!J691,'650 PCAR (Annual Avg)'!J724,'650 PCAR (Annual Avg)'!J757,'650 PCAR (Annual Avg)'!J790,'650 PCAR (Annual Avg)'!J823,'650 PCAR (Annual Avg)'!J856,'650 PCAR (Annual Avg)'!J889,'650 PCAR (Annual Avg)'!J922,'650 PCAR (Annual Avg)'!J955,'650 PCAR (Annual Avg)'!J988,'650 PCAR (Annual Avg)'!J1021,'650 PCAR (Annual Avg)'!J1054,'650 PCAR (Annual Avg)'!J1087,'650 PCAR (Annual Avg)'!J1120,'650 PCAR (Annual Avg)'!J1153,'650 PCAR (Annual Avg)'!J1186),"")</f>
        <v>107.13333333333333</v>
      </c>
      <c r="K21" s="7">
        <f>IFERROR(AVERAGE('650 PCAR (Annual Avg)'!K31,'650 PCAR (Annual Avg)'!K64,'650 PCAR (Annual Avg)'!K97,'650 PCAR (Annual Avg)'!K130,'650 PCAR (Annual Avg)'!K163,'650 PCAR (Annual Avg)'!K196,'650 PCAR (Annual Avg)'!K229,'650 PCAR (Annual Avg)'!K262,'650 PCAR (Annual Avg)'!K295,'650 PCAR (Annual Avg)'!K328,'650 PCAR (Annual Avg)'!K361,'650 PCAR (Annual Avg)'!K394,'650 PCAR (Annual Avg)'!K427,'650 PCAR (Annual Avg)'!K460,'650 PCAR (Annual Avg)'!K493,'650 PCAR (Annual Avg)'!K526,'650 PCAR (Annual Avg)'!K559,'650 PCAR (Annual Avg)'!K592,'650 PCAR (Annual Avg)'!K625,'650 PCAR (Annual Avg)'!K658,'650 PCAR (Annual Avg)'!K691,'650 PCAR (Annual Avg)'!K724,'650 PCAR (Annual Avg)'!K757,'650 PCAR (Annual Avg)'!K790,'650 PCAR (Annual Avg)'!K823,'650 PCAR (Annual Avg)'!K856,'650 PCAR (Annual Avg)'!K889,'650 PCAR (Annual Avg)'!K922,'650 PCAR (Annual Avg)'!K955,'650 PCAR (Annual Avg)'!K988,'650 PCAR (Annual Avg)'!K1021,'650 PCAR (Annual Avg)'!K1054,'650 PCAR (Annual Avg)'!K1087,'650 PCAR (Annual Avg)'!K1120,'650 PCAR (Annual Avg)'!K1153,'650 PCAR (Annual Avg)'!K1186),"")</f>
        <v>48.616111111111117</v>
      </c>
      <c r="L21" s="7">
        <f>IFERROR(AVERAGE('650 PCAR (Annual Avg)'!L31,'650 PCAR (Annual Avg)'!L64,'650 PCAR (Annual Avg)'!L97,'650 PCAR (Annual Avg)'!L130,'650 PCAR (Annual Avg)'!L163,'650 PCAR (Annual Avg)'!L196,'650 PCAR (Annual Avg)'!L229,'650 PCAR (Annual Avg)'!L262,'650 PCAR (Annual Avg)'!L295,'650 PCAR (Annual Avg)'!L328,'650 PCAR (Annual Avg)'!L361,'650 PCAR (Annual Avg)'!L394,'650 PCAR (Annual Avg)'!L427,'650 PCAR (Annual Avg)'!L460,'650 PCAR (Annual Avg)'!L493,'650 PCAR (Annual Avg)'!L526,'650 PCAR (Annual Avg)'!L559,'650 PCAR (Annual Avg)'!L592,'650 PCAR (Annual Avg)'!L625,'650 PCAR (Annual Avg)'!L658,'650 PCAR (Annual Avg)'!L691,'650 PCAR (Annual Avg)'!L724,'650 PCAR (Annual Avg)'!L757,'650 PCAR (Annual Avg)'!L790,'650 PCAR (Annual Avg)'!L823,'650 PCAR (Annual Avg)'!L856,'650 PCAR (Annual Avg)'!L889,'650 PCAR (Annual Avg)'!L922,'650 PCAR (Annual Avg)'!L955,'650 PCAR (Annual Avg)'!L988,'650 PCAR (Annual Avg)'!L1021,'650 PCAR (Annual Avg)'!L1054,'650 PCAR (Annual Avg)'!L1087,'650 PCAR (Annual Avg)'!L1120,'650 PCAR (Annual Avg)'!L1153,'650 PCAR (Annual Avg)'!L1186),"")</f>
        <v>22.975066666666663</v>
      </c>
      <c r="M21" s="7">
        <f>IFERROR(AVERAGE('650 PCAR (Annual Avg)'!M31,'650 PCAR (Annual Avg)'!M64,'650 PCAR (Annual Avg)'!M97,'650 PCAR (Annual Avg)'!M130,'650 PCAR (Annual Avg)'!M163,'650 PCAR (Annual Avg)'!M196,'650 PCAR (Annual Avg)'!M229,'650 PCAR (Annual Avg)'!M262,'650 PCAR (Annual Avg)'!M295,'650 PCAR (Annual Avg)'!M328,'650 PCAR (Annual Avg)'!M361,'650 PCAR (Annual Avg)'!M394,'650 PCAR (Annual Avg)'!M427,'650 PCAR (Annual Avg)'!M460,'650 PCAR (Annual Avg)'!M493,'650 PCAR (Annual Avg)'!M526,'650 PCAR (Annual Avg)'!M559,'650 PCAR (Annual Avg)'!M592,'650 PCAR (Annual Avg)'!M625,'650 PCAR (Annual Avg)'!M658,'650 PCAR (Annual Avg)'!M691,'650 PCAR (Annual Avg)'!M724,'650 PCAR (Annual Avg)'!M757,'650 PCAR (Annual Avg)'!M790,'650 PCAR (Annual Avg)'!M823,'650 PCAR (Annual Avg)'!M856,'650 PCAR (Annual Avg)'!M889,'650 PCAR (Annual Avg)'!M922,'650 PCAR (Annual Avg)'!M955,'650 PCAR (Annual Avg)'!M988,'650 PCAR (Annual Avg)'!M1021,'650 PCAR (Annual Avg)'!M1054,'650 PCAR (Annual Avg)'!M1087,'650 PCAR (Annual Avg)'!M1120,'650 PCAR (Annual Avg)'!M1153,'650 PCAR (Annual Avg)'!M1186),"")</f>
        <v>11.02602222222222</v>
      </c>
      <c r="N21" s="7">
        <f>IFERROR(AVERAGE('650 PCAR (Annual Avg)'!N31,'650 PCAR (Annual Avg)'!N64,'650 PCAR (Annual Avg)'!N97,'650 PCAR (Annual Avg)'!N130,'650 PCAR (Annual Avg)'!N163,'650 PCAR (Annual Avg)'!N196,'650 PCAR (Annual Avg)'!N229,'650 PCAR (Annual Avg)'!N262,'650 PCAR (Annual Avg)'!N295,'650 PCAR (Annual Avg)'!N328,'650 PCAR (Annual Avg)'!N361,'650 PCAR (Annual Avg)'!N394,'650 PCAR (Annual Avg)'!N427,'650 PCAR (Annual Avg)'!N460,'650 PCAR (Annual Avg)'!N493,'650 PCAR (Annual Avg)'!N526,'650 PCAR (Annual Avg)'!N559,'650 PCAR (Annual Avg)'!N592,'650 PCAR (Annual Avg)'!N625,'650 PCAR (Annual Avg)'!N658,'650 PCAR (Annual Avg)'!N691,'650 PCAR (Annual Avg)'!N724,'650 PCAR (Annual Avg)'!N757,'650 PCAR (Annual Avg)'!N790,'650 PCAR (Annual Avg)'!N823,'650 PCAR (Annual Avg)'!N856,'650 PCAR (Annual Avg)'!N889,'650 PCAR (Annual Avg)'!N922,'650 PCAR (Annual Avg)'!N955,'650 PCAR (Annual Avg)'!N988,'650 PCAR (Annual Avg)'!N1021,'650 PCAR (Annual Avg)'!N1054,'650 PCAR (Annual Avg)'!N1087,'650 PCAR (Annual Avg)'!N1120,'650 PCAR (Annual Avg)'!N1153,'650 PCAR (Annual Avg)'!N1186),"")</f>
        <v>7.7049666666666656</v>
      </c>
      <c r="O21" s="7"/>
      <c r="P21" s="76">
        <f>IFERROR(AVERAGE('650 PCAR (Annual Avg)'!P31,'650 PCAR (Annual Avg)'!P64,'650 PCAR (Annual Avg)'!P97,'650 PCAR (Annual Avg)'!P130,'650 PCAR (Annual Avg)'!P163,'650 PCAR (Annual Avg)'!P196,'650 PCAR (Annual Avg)'!P229,'650 PCAR (Annual Avg)'!P262,'650 PCAR (Annual Avg)'!P295,'650 PCAR (Annual Avg)'!P328,'650 PCAR (Annual Avg)'!P361,'650 PCAR (Annual Avg)'!P394,'650 PCAR (Annual Avg)'!P427,'650 PCAR (Annual Avg)'!P460,'650 PCAR (Annual Avg)'!P493,'650 PCAR (Annual Avg)'!P526,'650 PCAR (Annual Avg)'!P559,'650 PCAR (Annual Avg)'!P592,'650 PCAR (Annual Avg)'!P625,'650 PCAR (Annual Avg)'!P658,'650 PCAR (Annual Avg)'!P691,'650 PCAR (Annual Avg)'!P724,'650 PCAR (Annual Avg)'!P757,'650 PCAR (Annual Avg)'!P790,'650 PCAR (Annual Avg)'!P823,'650 PCAR (Annual Avg)'!P856,'650 PCAR (Annual Avg)'!P889,'650 PCAR (Annual Avg)'!P922,'650 PCAR (Annual Avg)'!P955,'650 PCAR (Annual Avg)'!P988,'650 PCAR (Annual Avg)'!P1021,'650 PCAR (Annual Avg)'!P1054,'650 PCAR (Annual Avg)'!P1087,'650 PCAR (Annual Avg)'!P1120,'650 PCAR (Annual Avg)'!P1153,'650 PCAR (Annual Avg)'!P1186),"")</f>
        <v>18</v>
      </c>
      <c r="Q21" s="7">
        <f>IFERROR(AVERAGE('650 PCAR (Annual Avg)'!Q31,'650 PCAR (Annual Avg)'!Q64,'650 PCAR (Annual Avg)'!Q97,'650 PCAR (Annual Avg)'!Q130,'650 PCAR (Annual Avg)'!Q163,'650 PCAR (Annual Avg)'!Q196,'650 PCAR (Annual Avg)'!Q229,'650 PCAR (Annual Avg)'!Q262,'650 PCAR (Annual Avg)'!Q295,'650 PCAR (Annual Avg)'!Q328,'650 PCAR (Annual Avg)'!Q361,'650 PCAR (Annual Avg)'!Q394,'650 PCAR (Annual Avg)'!Q427,'650 PCAR (Annual Avg)'!Q460,'650 PCAR (Annual Avg)'!Q493,'650 PCAR (Annual Avg)'!Q526,'650 PCAR (Annual Avg)'!Q559,'650 PCAR (Annual Avg)'!Q592,'650 PCAR (Annual Avg)'!Q625,'650 PCAR (Annual Avg)'!Q658,'650 PCAR (Annual Avg)'!Q691,'650 PCAR (Annual Avg)'!Q724,'650 PCAR (Annual Avg)'!Q757,'650 PCAR (Annual Avg)'!Q790,'650 PCAR (Annual Avg)'!Q823,'650 PCAR (Annual Avg)'!Q856,'650 PCAR (Annual Avg)'!Q889,'650 PCAR (Annual Avg)'!Q922,'650 PCAR (Annual Avg)'!Q955,'650 PCAR (Annual Avg)'!Q988,'650 PCAR (Annual Avg)'!Q1021,'650 PCAR (Annual Avg)'!Q1054,'650 PCAR (Annual Avg)'!Q1087,'650 PCAR (Annual Avg)'!Q1120,'650 PCAR (Annual Avg)'!Q1153,'650 PCAR (Annual Avg)'!Q1186),"")</f>
        <v>4.95592999567394</v>
      </c>
      <c r="R21" s="7">
        <f>IFERROR(AVERAGE('650 PCAR (Annual Avg)'!R31,'650 PCAR (Annual Avg)'!R64,'650 PCAR (Annual Avg)'!R97,'650 PCAR (Annual Avg)'!R130,'650 PCAR (Annual Avg)'!R163,'650 PCAR (Annual Avg)'!R196,'650 PCAR (Annual Avg)'!R229,'650 PCAR (Annual Avg)'!R262,'650 PCAR (Annual Avg)'!R295,'650 PCAR (Annual Avg)'!R328,'650 PCAR (Annual Avg)'!R361,'650 PCAR (Annual Avg)'!R394,'650 PCAR (Annual Avg)'!R427,'650 PCAR (Annual Avg)'!R460,'650 PCAR (Annual Avg)'!R493,'650 PCAR (Annual Avg)'!R526,'650 PCAR (Annual Avg)'!R559,'650 PCAR (Annual Avg)'!R592,'650 PCAR (Annual Avg)'!R625,'650 PCAR (Annual Avg)'!R658,'650 PCAR (Annual Avg)'!R691,'650 PCAR (Annual Avg)'!R724,'650 PCAR (Annual Avg)'!R757,'650 PCAR (Annual Avg)'!R790,'650 PCAR (Annual Avg)'!R823,'650 PCAR (Annual Avg)'!R856,'650 PCAR (Annual Avg)'!R889,'650 PCAR (Annual Avg)'!R922,'650 PCAR (Annual Avg)'!R955,'650 PCAR (Annual Avg)'!R988,'650 PCAR (Annual Avg)'!R1021,'650 PCAR (Annual Avg)'!R1054,'650 PCAR (Annual Avg)'!R1087,'650 PCAR (Annual Avg)'!R1120,'650 PCAR (Annual Avg)'!R1153,'650 PCAR (Annual Avg)'!R1186),"")</f>
        <v>4.2098598449717199</v>
      </c>
      <c r="S21" s="7">
        <f>IFERROR(AVERAGE('650 PCAR (Annual Avg)'!S31,'650 PCAR (Annual Avg)'!S64,'650 PCAR (Annual Avg)'!S97,'650 PCAR (Annual Avg)'!S130,'650 PCAR (Annual Avg)'!S163,'650 PCAR (Annual Avg)'!S196,'650 PCAR (Annual Avg)'!S229,'650 PCAR (Annual Avg)'!S262,'650 PCAR (Annual Avg)'!S295,'650 PCAR (Annual Avg)'!S328,'650 PCAR (Annual Avg)'!S361,'650 PCAR (Annual Avg)'!S394,'650 PCAR (Annual Avg)'!S427,'650 PCAR (Annual Avg)'!S460,'650 PCAR (Annual Avg)'!S493,'650 PCAR (Annual Avg)'!S526,'650 PCAR (Annual Avg)'!S559,'650 PCAR (Annual Avg)'!S592,'650 PCAR (Annual Avg)'!S625,'650 PCAR (Annual Avg)'!S658,'650 PCAR (Annual Avg)'!S691,'650 PCAR (Annual Avg)'!S724,'650 PCAR (Annual Avg)'!S757,'650 PCAR (Annual Avg)'!S790,'650 PCAR (Annual Avg)'!S823,'650 PCAR (Annual Avg)'!S856,'650 PCAR (Annual Avg)'!S889,'650 PCAR (Annual Avg)'!S922,'650 PCAR (Annual Avg)'!S955,'650 PCAR (Annual Avg)'!S988,'650 PCAR (Annual Avg)'!S1021,'650 PCAR (Annual Avg)'!S1054,'650 PCAR (Annual Avg)'!S1087,'650 PCAR (Annual Avg)'!S1120,'650 PCAR (Annual Avg)'!S1153,'650 PCAR (Annual Avg)'!S1186),"")</f>
        <v>4.0155429461252359</v>
      </c>
      <c r="T21" s="7">
        <f>IFERROR(AVERAGE('650 PCAR (Annual Avg)'!T31,'650 PCAR (Annual Avg)'!T64,'650 PCAR (Annual Avg)'!T97,'650 PCAR (Annual Avg)'!T130,'650 PCAR (Annual Avg)'!T163,'650 PCAR (Annual Avg)'!T196,'650 PCAR (Annual Avg)'!T229,'650 PCAR (Annual Avg)'!T262,'650 PCAR (Annual Avg)'!T295,'650 PCAR (Annual Avg)'!T328,'650 PCAR (Annual Avg)'!T361,'650 PCAR (Annual Avg)'!T394,'650 PCAR (Annual Avg)'!T427,'650 PCAR (Annual Avg)'!T460,'650 PCAR (Annual Avg)'!T493,'650 PCAR (Annual Avg)'!T526,'650 PCAR (Annual Avg)'!T559,'650 PCAR (Annual Avg)'!T592,'650 PCAR (Annual Avg)'!T625,'650 PCAR (Annual Avg)'!T658,'650 PCAR (Annual Avg)'!T691,'650 PCAR (Annual Avg)'!T724,'650 PCAR (Annual Avg)'!T757,'650 PCAR (Annual Avg)'!T790,'650 PCAR (Annual Avg)'!T823,'650 PCAR (Annual Avg)'!T856,'650 PCAR (Annual Avg)'!T889,'650 PCAR (Annual Avg)'!T922,'650 PCAR (Annual Avg)'!T955,'650 PCAR (Annual Avg)'!T988,'650 PCAR (Annual Avg)'!T1021,'650 PCAR (Annual Avg)'!T1054,'650 PCAR (Annual Avg)'!T1087,'650 PCAR (Annual Avg)'!T1120,'650 PCAR (Annual Avg)'!T1153,'650 PCAR (Annual Avg)'!T1186),"")</f>
        <v>4.2841903041559455</v>
      </c>
      <c r="U21" s="7">
        <f>IFERROR(AVERAGE('650 PCAR (Annual Avg)'!U31,'650 PCAR (Annual Avg)'!U64,'650 PCAR (Annual Avg)'!U97,'650 PCAR (Annual Avg)'!U130,'650 PCAR (Annual Avg)'!U163,'650 PCAR (Annual Avg)'!U196,'650 PCAR (Annual Avg)'!U229,'650 PCAR (Annual Avg)'!U262,'650 PCAR (Annual Avg)'!U295,'650 PCAR (Annual Avg)'!U328,'650 PCAR (Annual Avg)'!U361,'650 PCAR (Annual Avg)'!U394,'650 PCAR (Annual Avg)'!U427,'650 PCAR (Annual Avg)'!U460,'650 PCAR (Annual Avg)'!U493,'650 PCAR (Annual Avg)'!U526,'650 PCAR (Annual Avg)'!U559,'650 PCAR (Annual Avg)'!U592,'650 PCAR (Annual Avg)'!U625,'650 PCAR (Annual Avg)'!U658,'650 PCAR (Annual Avg)'!U691,'650 PCAR (Annual Avg)'!U724,'650 PCAR (Annual Avg)'!U757,'650 PCAR (Annual Avg)'!U790,'650 PCAR (Annual Avg)'!U823,'650 PCAR (Annual Avg)'!U856,'650 PCAR (Annual Avg)'!U889,'650 PCAR (Annual Avg)'!U922,'650 PCAR (Annual Avg)'!U955,'650 PCAR (Annual Avg)'!U988,'650 PCAR (Annual Avg)'!U1021,'650 PCAR (Annual Avg)'!U1054,'650 PCAR (Annual Avg)'!U1087,'650 PCAR (Annual Avg)'!U1120,'650 PCAR (Annual Avg)'!U1153,'650 PCAR (Annual Avg)'!U1186),"")</f>
        <v>7.7042647610070469</v>
      </c>
      <c r="V21" s="7">
        <f>IFERROR(AVERAGE('650 PCAR (Annual Avg)'!V31,'650 PCAR (Annual Avg)'!V64,'650 PCAR (Annual Avg)'!V97,'650 PCAR (Annual Avg)'!V130,'650 PCAR (Annual Avg)'!V163,'650 PCAR (Annual Avg)'!V196,'650 PCAR (Annual Avg)'!V229,'650 PCAR (Annual Avg)'!V262,'650 PCAR (Annual Avg)'!V295,'650 PCAR (Annual Avg)'!V328,'650 PCAR (Annual Avg)'!V361,'650 PCAR (Annual Avg)'!V394,'650 PCAR (Annual Avg)'!V427,'650 PCAR (Annual Avg)'!V460,'650 PCAR (Annual Avg)'!V493,'650 PCAR (Annual Avg)'!V526,'650 PCAR (Annual Avg)'!V559,'650 PCAR (Annual Avg)'!V592,'650 PCAR (Annual Avg)'!V625,'650 PCAR (Annual Avg)'!V658,'650 PCAR (Annual Avg)'!V691,'650 PCAR (Annual Avg)'!V724,'650 PCAR (Annual Avg)'!V757,'650 PCAR (Annual Avg)'!V790,'650 PCAR (Annual Avg)'!V823,'650 PCAR (Annual Avg)'!V856,'650 PCAR (Annual Avg)'!V889,'650 PCAR (Annual Avg)'!V922,'650 PCAR (Annual Avg)'!V955,'650 PCAR (Annual Avg)'!V988,'650 PCAR (Annual Avg)'!V1021,'650 PCAR (Annual Avg)'!V1054,'650 PCAR (Annual Avg)'!V1087,'650 PCAR (Annual Avg)'!V1120,'650 PCAR (Annual Avg)'!V1153,'650 PCAR (Annual Avg)'!V1186),"")</f>
        <v>33.790762597162022</v>
      </c>
      <c r="W21" s="7">
        <f>IFERROR(AVERAGE('650 PCAR (Annual Avg)'!W31,'650 PCAR (Annual Avg)'!W64,'650 PCAR (Annual Avg)'!W97,'650 PCAR (Annual Avg)'!W130,'650 PCAR (Annual Avg)'!W163,'650 PCAR (Annual Avg)'!W196,'650 PCAR (Annual Avg)'!W229,'650 PCAR (Annual Avg)'!W262,'650 PCAR (Annual Avg)'!W295,'650 PCAR (Annual Avg)'!W328,'650 PCAR (Annual Avg)'!W361,'650 PCAR (Annual Avg)'!W394,'650 PCAR (Annual Avg)'!W427,'650 PCAR (Annual Avg)'!W460,'650 PCAR (Annual Avg)'!W493,'650 PCAR (Annual Avg)'!W526,'650 PCAR (Annual Avg)'!W559,'650 PCAR (Annual Avg)'!W592,'650 PCAR (Annual Avg)'!W625,'650 PCAR (Annual Avg)'!W658,'650 PCAR (Annual Avg)'!W691,'650 PCAR (Annual Avg)'!W724,'650 PCAR (Annual Avg)'!W757,'650 PCAR (Annual Avg)'!W790,'650 PCAR (Annual Avg)'!W823,'650 PCAR (Annual Avg)'!W856,'650 PCAR (Annual Avg)'!W889,'650 PCAR (Annual Avg)'!W922,'650 PCAR (Annual Avg)'!W955,'650 PCAR (Annual Avg)'!W988,'650 PCAR (Annual Avg)'!W1021,'650 PCAR (Annual Avg)'!W1054,'650 PCAR (Annual Avg)'!W1087,'650 PCAR (Annual Avg)'!W1120,'650 PCAR (Annual Avg)'!W1153,'650 PCAR (Annual Avg)'!W1186),"")</f>
        <v>81.964857195083169</v>
      </c>
      <c r="X21" s="7">
        <f>IFERROR(AVERAGE('650 PCAR (Annual Avg)'!X31,'650 PCAR (Annual Avg)'!X64,'650 PCAR (Annual Avg)'!X97,'650 PCAR (Annual Avg)'!X130,'650 PCAR (Annual Avg)'!X163,'650 PCAR (Annual Avg)'!X196,'650 PCAR (Annual Avg)'!X229,'650 PCAR (Annual Avg)'!X262,'650 PCAR (Annual Avg)'!X295,'650 PCAR (Annual Avg)'!X328,'650 PCAR (Annual Avg)'!X361,'650 PCAR (Annual Avg)'!X394,'650 PCAR (Annual Avg)'!X427,'650 PCAR (Annual Avg)'!X460,'650 PCAR (Annual Avg)'!X493,'650 PCAR (Annual Avg)'!X526,'650 PCAR (Annual Avg)'!X559,'650 PCAR (Annual Avg)'!X592,'650 PCAR (Annual Avg)'!X625,'650 PCAR (Annual Avg)'!X658,'650 PCAR (Annual Avg)'!X691,'650 PCAR (Annual Avg)'!X724,'650 PCAR (Annual Avg)'!X757,'650 PCAR (Annual Avg)'!X790,'650 PCAR (Annual Avg)'!X823,'650 PCAR (Annual Avg)'!X856,'650 PCAR (Annual Avg)'!X889,'650 PCAR (Annual Avg)'!X922,'650 PCAR (Annual Avg)'!X955,'650 PCAR (Annual Avg)'!X988,'650 PCAR (Annual Avg)'!X1021,'650 PCAR (Annual Avg)'!X1054,'650 PCAR (Annual Avg)'!X1087,'650 PCAR (Annual Avg)'!X1120,'650 PCAR (Annual Avg)'!X1153,'650 PCAR (Annual Avg)'!X1186),"")</f>
        <v>93.563222905258456</v>
      </c>
      <c r="Y21" s="7">
        <f>IFERROR(AVERAGE('650 PCAR (Annual Avg)'!Y31,'650 PCAR (Annual Avg)'!Y64,'650 PCAR (Annual Avg)'!Y97,'650 PCAR (Annual Avg)'!Y130,'650 PCAR (Annual Avg)'!Y163,'650 PCAR (Annual Avg)'!Y196,'650 PCAR (Annual Avg)'!Y229,'650 PCAR (Annual Avg)'!Y262,'650 PCAR (Annual Avg)'!Y295,'650 PCAR (Annual Avg)'!Y328,'650 PCAR (Annual Avg)'!Y361,'650 PCAR (Annual Avg)'!Y394,'650 PCAR (Annual Avg)'!Y427,'650 PCAR (Annual Avg)'!Y460,'650 PCAR (Annual Avg)'!Y493,'650 PCAR (Annual Avg)'!Y526,'650 PCAR (Annual Avg)'!Y559,'650 PCAR (Annual Avg)'!Y592,'650 PCAR (Annual Avg)'!Y625,'650 PCAR (Annual Avg)'!Y658,'650 PCAR (Annual Avg)'!Y691,'650 PCAR (Annual Avg)'!Y724,'650 PCAR (Annual Avg)'!Y757,'650 PCAR (Annual Avg)'!Y790,'650 PCAR (Annual Avg)'!Y823,'650 PCAR (Annual Avg)'!Y856,'650 PCAR (Annual Avg)'!Y889,'650 PCAR (Annual Avg)'!Y922,'650 PCAR (Annual Avg)'!Y955,'650 PCAR (Annual Avg)'!Y988,'650 PCAR (Annual Avg)'!Y1021,'650 PCAR (Annual Avg)'!Y1054,'650 PCAR (Annual Avg)'!Y1087,'650 PCAR (Annual Avg)'!Y1120,'650 PCAR (Annual Avg)'!Y1153,'650 PCAR (Annual Avg)'!Y1186),"")</f>
        <v>42.458121101515566</v>
      </c>
      <c r="Z21" s="7">
        <f>IFERROR(AVERAGE('650 PCAR (Annual Avg)'!Z31,'650 PCAR (Annual Avg)'!Z64,'650 PCAR (Annual Avg)'!Z97,'650 PCAR (Annual Avg)'!Z130,'650 PCAR (Annual Avg)'!Z163,'650 PCAR (Annual Avg)'!Z196,'650 PCAR (Annual Avg)'!Z229,'650 PCAR (Annual Avg)'!Z262,'650 PCAR (Annual Avg)'!Z295,'650 PCAR (Annual Avg)'!Z328,'650 PCAR (Annual Avg)'!Z361,'650 PCAR (Annual Avg)'!Z394,'650 PCAR (Annual Avg)'!Z427,'650 PCAR (Annual Avg)'!Z460,'650 PCAR (Annual Avg)'!Z493,'650 PCAR (Annual Avg)'!Z526,'650 PCAR (Annual Avg)'!Z559,'650 PCAR (Annual Avg)'!Z592,'650 PCAR (Annual Avg)'!Z625,'650 PCAR (Annual Avg)'!Z658,'650 PCAR (Annual Avg)'!Z691,'650 PCAR (Annual Avg)'!Z724,'650 PCAR (Annual Avg)'!Z757,'650 PCAR (Annual Avg)'!Z790,'650 PCAR (Annual Avg)'!Z823,'650 PCAR (Annual Avg)'!Z856,'650 PCAR (Annual Avg)'!Z889,'650 PCAR (Annual Avg)'!Z922,'650 PCAR (Annual Avg)'!Z955,'650 PCAR (Annual Avg)'!Z988,'650 PCAR (Annual Avg)'!Z1021,'650 PCAR (Annual Avg)'!Z1054,'650 PCAR (Annual Avg)'!Z1087,'650 PCAR (Annual Avg)'!Z1120,'650 PCAR (Annual Avg)'!Z1153,'650 PCAR (Annual Avg)'!Z1186),"")</f>
        <v>20.064915530147854</v>
      </c>
      <c r="AA21" s="7">
        <f>IFERROR(AVERAGE('650 PCAR (Annual Avg)'!AA31,'650 PCAR (Annual Avg)'!AA64,'650 PCAR (Annual Avg)'!AA97,'650 PCAR (Annual Avg)'!AA130,'650 PCAR (Annual Avg)'!AA163,'650 PCAR (Annual Avg)'!AA196,'650 PCAR (Annual Avg)'!AA229,'650 PCAR (Annual Avg)'!AA262,'650 PCAR (Annual Avg)'!AA295,'650 PCAR (Annual Avg)'!AA328,'650 PCAR (Annual Avg)'!AA361,'650 PCAR (Annual Avg)'!AA394,'650 PCAR (Annual Avg)'!AA427,'650 PCAR (Annual Avg)'!AA460,'650 PCAR (Annual Avg)'!AA493,'650 PCAR (Annual Avg)'!AA526,'650 PCAR (Annual Avg)'!AA559,'650 PCAR (Annual Avg)'!AA592,'650 PCAR (Annual Avg)'!AA625,'650 PCAR (Annual Avg)'!AA658,'650 PCAR (Annual Avg)'!AA691,'650 PCAR (Annual Avg)'!AA724,'650 PCAR (Annual Avg)'!AA757,'650 PCAR (Annual Avg)'!AA790,'650 PCAR (Annual Avg)'!AA823,'650 PCAR (Annual Avg)'!AA856,'650 PCAR (Annual Avg)'!AA889,'650 PCAR (Annual Avg)'!AA922,'650 PCAR (Annual Avg)'!AA955,'650 PCAR (Annual Avg)'!AA988,'650 PCAR (Annual Avg)'!AA1021,'650 PCAR (Annual Avg)'!AA1054,'650 PCAR (Annual Avg)'!AA1087,'650 PCAR (Annual Avg)'!AA1120,'650 PCAR (Annual Avg)'!AA1153,'650 PCAR (Annual Avg)'!AA1186),"")</f>
        <v>9.6294042464478302</v>
      </c>
      <c r="AB21" s="7">
        <f>IFERROR(AVERAGE('650 PCAR (Annual Avg)'!AB31,'650 PCAR (Annual Avg)'!AB64,'650 PCAR (Annual Avg)'!AB97,'650 PCAR (Annual Avg)'!AB130,'650 PCAR (Annual Avg)'!AB163,'650 PCAR (Annual Avg)'!AB196,'650 PCAR (Annual Avg)'!AB229,'650 PCAR (Annual Avg)'!AB262,'650 PCAR (Annual Avg)'!AB295,'650 PCAR (Annual Avg)'!AB328,'650 PCAR (Annual Avg)'!AB361,'650 PCAR (Annual Avg)'!AB394,'650 PCAR (Annual Avg)'!AB427,'650 PCAR (Annual Avg)'!AB460,'650 PCAR (Annual Avg)'!AB493,'650 PCAR (Annual Avg)'!AB526,'650 PCAR (Annual Avg)'!AB559,'650 PCAR (Annual Avg)'!AB592,'650 PCAR (Annual Avg)'!AB625,'650 PCAR (Annual Avg)'!AB658,'650 PCAR (Annual Avg)'!AB691,'650 PCAR (Annual Avg)'!AB724,'650 PCAR (Annual Avg)'!AB757,'650 PCAR (Annual Avg)'!AB790,'650 PCAR (Annual Avg)'!AB823,'650 PCAR (Annual Avg)'!AB856,'650 PCAR (Annual Avg)'!AB889,'650 PCAR (Annual Avg)'!AB922,'650 PCAR (Annual Avg)'!AB955,'650 PCAR (Annual Avg)'!AB988,'650 PCAR (Annual Avg)'!AB1021,'650 PCAR (Annual Avg)'!AB1054,'650 PCAR (Annual Avg)'!AB1087,'650 PCAR (Annual Avg)'!AB1120,'650 PCAR (Annual Avg)'!AB1153,'650 PCAR (Annual Avg)'!AB1186),"")</f>
        <v>6.7290122623919046</v>
      </c>
    </row>
    <row r="22" spans="2:28" x14ac:dyDescent="0.3">
      <c r="B22" s="76">
        <f>IFERROR(AVERAGE('650 PCAR (Annual Avg)'!B32,'650 PCAR (Annual Avg)'!B65,'650 PCAR (Annual Avg)'!B98,'650 PCAR (Annual Avg)'!B131,'650 PCAR (Annual Avg)'!B164,'650 PCAR (Annual Avg)'!B197,'650 PCAR (Annual Avg)'!B230,'650 PCAR (Annual Avg)'!B263,'650 PCAR (Annual Avg)'!B296,'650 PCAR (Annual Avg)'!B329,'650 PCAR (Annual Avg)'!B362,'650 PCAR (Annual Avg)'!B395,'650 PCAR (Annual Avg)'!B428,'650 PCAR (Annual Avg)'!B461,'650 PCAR (Annual Avg)'!B494,'650 PCAR (Annual Avg)'!B527,'650 PCAR (Annual Avg)'!B560,'650 PCAR (Annual Avg)'!B593,'650 PCAR (Annual Avg)'!B626,'650 PCAR (Annual Avg)'!B659,'650 PCAR (Annual Avg)'!B692,'650 PCAR (Annual Avg)'!B725,'650 PCAR (Annual Avg)'!B758,'650 PCAR (Annual Avg)'!B791,'650 PCAR (Annual Avg)'!B824,'650 PCAR (Annual Avg)'!B857,'650 PCAR (Annual Avg)'!B890,'650 PCAR (Annual Avg)'!B923,'650 PCAR (Annual Avg)'!B956,'650 PCAR (Annual Avg)'!B989,'650 PCAR (Annual Avg)'!B1022,'650 PCAR (Annual Avg)'!B1055,'650 PCAR (Annual Avg)'!B1088,'650 PCAR (Annual Avg)'!B1121,'650 PCAR (Annual Avg)'!B1154,'650 PCAR (Annual Avg)'!B1187),"")</f>
        <v>19</v>
      </c>
      <c r="C22" s="7">
        <f>IFERROR(AVERAGE('650 PCAR (Annual Avg)'!C32,'650 PCAR (Annual Avg)'!C65,'650 PCAR (Annual Avg)'!C98,'650 PCAR (Annual Avg)'!C131,'650 PCAR (Annual Avg)'!C164,'650 PCAR (Annual Avg)'!C197,'650 PCAR (Annual Avg)'!C230,'650 PCAR (Annual Avg)'!C263,'650 PCAR (Annual Avg)'!C296,'650 PCAR (Annual Avg)'!C329,'650 PCAR (Annual Avg)'!C362,'650 PCAR (Annual Avg)'!C395,'650 PCAR (Annual Avg)'!C428,'650 PCAR (Annual Avg)'!C461,'650 PCAR (Annual Avg)'!C494,'650 PCAR (Annual Avg)'!C527,'650 PCAR (Annual Avg)'!C560,'650 PCAR (Annual Avg)'!C593,'650 PCAR (Annual Avg)'!C626,'650 PCAR (Annual Avg)'!C659,'650 PCAR (Annual Avg)'!C692,'650 PCAR (Annual Avg)'!C725,'650 PCAR (Annual Avg)'!C758,'650 PCAR (Annual Avg)'!C791,'650 PCAR (Annual Avg)'!C824,'650 PCAR (Annual Avg)'!C857,'650 PCAR (Annual Avg)'!C890,'650 PCAR (Annual Avg)'!C923,'650 PCAR (Annual Avg)'!C956,'650 PCAR (Annual Avg)'!C989,'650 PCAR (Annual Avg)'!C1022,'650 PCAR (Annual Avg)'!C1055,'650 PCAR (Annual Avg)'!C1088,'650 PCAR (Annual Avg)'!C1121,'650 PCAR (Annual Avg)'!C1154,'650 PCAR (Annual Avg)'!C1187),"")</f>
        <v>5.6140555555555567</v>
      </c>
      <c r="D22" s="7">
        <f>IFERROR(AVERAGE('650 PCAR (Annual Avg)'!D32,'650 PCAR (Annual Avg)'!D65,'650 PCAR (Annual Avg)'!D98,'650 PCAR (Annual Avg)'!D131,'650 PCAR (Annual Avg)'!D164,'650 PCAR (Annual Avg)'!D197,'650 PCAR (Annual Avg)'!D230,'650 PCAR (Annual Avg)'!D263,'650 PCAR (Annual Avg)'!D296,'650 PCAR (Annual Avg)'!D329,'650 PCAR (Annual Avg)'!D362,'650 PCAR (Annual Avg)'!D395,'650 PCAR (Annual Avg)'!D428,'650 PCAR (Annual Avg)'!D461,'650 PCAR (Annual Avg)'!D494,'650 PCAR (Annual Avg)'!D527,'650 PCAR (Annual Avg)'!D560,'650 PCAR (Annual Avg)'!D593,'650 PCAR (Annual Avg)'!D626,'650 PCAR (Annual Avg)'!D659,'650 PCAR (Annual Avg)'!D692,'650 PCAR (Annual Avg)'!D725,'650 PCAR (Annual Avg)'!D758,'650 PCAR (Annual Avg)'!D791,'650 PCAR (Annual Avg)'!D824,'650 PCAR (Annual Avg)'!D857,'650 PCAR (Annual Avg)'!D890,'650 PCAR (Annual Avg)'!D923,'650 PCAR (Annual Avg)'!D956,'650 PCAR (Annual Avg)'!D989,'650 PCAR (Annual Avg)'!D1022,'650 PCAR (Annual Avg)'!D1055,'650 PCAR (Annual Avg)'!D1088,'650 PCAR (Annual Avg)'!D1121,'650 PCAR (Annual Avg)'!D1154,'650 PCAR (Annual Avg)'!D1187),"")</f>
        <v>4.8106111111111121</v>
      </c>
      <c r="E22" s="7">
        <f>IFERROR(AVERAGE('650 PCAR (Annual Avg)'!E32,'650 PCAR (Annual Avg)'!E65,'650 PCAR (Annual Avg)'!E98,'650 PCAR (Annual Avg)'!E131,'650 PCAR (Annual Avg)'!E164,'650 PCAR (Annual Avg)'!E197,'650 PCAR (Annual Avg)'!E230,'650 PCAR (Annual Avg)'!E263,'650 PCAR (Annual Avg)'!E296,'650 PCAR (Annual Avg)'!E329,'650 PCAR (Annual Avg)'!E362,'650 PCAR (Annual Avg)'!E395,'650 PCAR (Annual Avg)'!E428,'650 PCAR (Annual Avg)'!E461,'650 PCAR (Annual Avg)'!E494,'650 PCAR (Annual Avg)'!E527,'650 PCAR (Annual Avg)'!E560,'650 PCAR (Annual Avg)'!E593,'650 PCAR (Annual Avg)'!E626,'650 PCAR (Annual Avg)'!E659,'650 PCAR (Annual Avg)'!E692,'650 PCAR (Annual Avg)'!E725,'650 PCAR (Annual Avg)'!E758,'650 PCAR (Annual Avg)'!E791,'650 PCAR (Annual Avg)'!E824,'650 PCAR (Annual Avg)'!E857,'650 PCAR (Annual Avg)'!E890,'650 PCAR (Annual Avg)'!E923,'650 PCAR (Annual Avg)'!E956,'650 PCAR (Annual Avg)'!E989,'650 PCAR (Annual Avg)'!E1022,'650 PCAR (Annual Avg)'!E1055,'650 PCAR (Annual Avg)'!E1088,'650 PCAR (Annual Avg)'!E1121,'650 PCAR (Annual Avg)'!E1154,'650 PCAR (Annual Avg)'!E1187),"")</f>
        <v>4.5672777777777789</v>
      </c>
      <c r="F22" s="7">
        <f>IFERROR(AVERAGE('650 PCAR (Annual Avg)'!F32,'650 PCAR (Annual Avg)'!F65,'650 PCAR (Annual Avg)'!F98,'650 PCAR (Annual Avg)'!F131,'650 PCAR (Annual Avg)'!F164,'650 PCAR (Annual Avg)'!F197,'650 PCAR (Annual Avg)'!F230,'650 PCAR (Annual Avg)'!F263,'650 PCAR (Annual Avg)'!F296,'650 PCAR (Annual Avg)'!F329,'650 PCAR (Annual Avg)'!F362,'650 PCAR (Annual Avg)'!F395,'650 PCAR (Annual Avg)'!F428,'650 PCAR (Annual Avg)'!F461,'650 PCAR (Annual Avg)'!F494,'650 PCAR (Annual Avg)'!F527,'650 PCAR (Annual Avg)'!F560,'650 PCAR (Annual Avg)'!F593,'650 PCAR (Annual Avg)'!F626,'650 PCAR (Annual Avg)'!F659,'650 PCAR (Annual Avg)'!F692,'650 PCAR (Annual Avg)'!F725,'650 PCAR (Annual Avg)'!F758,'650 PCAR (Annual Avg)'!F791,'650 PCAR (Annual Avg)'!F824,'650 PCAR (Annual Avg)'!F857,'650 PCAR (Annual Avg)'!F890,'650 PCAR (Annual Avg)'!F923,'650 PCAR (Annual Avg)'!F956,'650 PCAR (Annual Avg)'!F989,'650 PCAR (Annual Avg)'!F1022,'650 PCAR (Annual Avg)'!F1055,'650 PCAR (Annual Avg)'!F1088,'650 PCAR (Annual Avg)'!F1121,'650 PCAR (Annual Avg)'!F1154,'650 PCAR (Annual Avg)'!F1187),"")</f>
        <v>4.8641666666666676</v>
      </c>
      <c r="G22" s="7">
        <f>IFERROR(AVERAGE('650 PCAR (Annual Avg)'!G32,'650 PCAR (Annual Avg)'!G65,'650 PCAR (Annual Avg)'!G98,'650 PCAR (Annual Avg)'!G131,'650 PCAR (Annual Avg)'!G164,'650 PCAR (Annual Avg)'!G197,'650 PCAR (Annual Avg)'!G230,'650 PCAR (Annual Avg)'!G263,'650 PCAR (Annual Avg)'!G296,'650 PCAR (Annual Avg)'!G329,'650 PCAR (Annual Avg)'!G362,'650 PCAR (Annual Avg)'!G395,'650 PCAR (Annual Avg)'!G428,'650 PCAR (Annual Avg)'!G461,'650 PCAR (Annual Avg)'!G494,'650 PCAR (Annual Avg)'!G527,'650 PCAR (Annual Avg)'!G560,'650 PCAR (Annual Avg)'!G593,'650 PCAR (Annual Avg)'!G626,'650 PCAR (Annual Avg)'!G659,'650 PCAR (Annual Avg)'!G692,'650 PCAR (Annual Avg)'!G725,'650 PCAR (Annual Avg)'!G758,'650 PCAR (Annual Avg)'!G791,'650 PCAR (Annual Avg)'!G824,'650 PCAR (Annual Avg)'!G857,'650 PCAR (Annual Avg)'!G890,'650 PCAR (Annual Avg)'!G923,'650 PCAR (Annual Avg)'!G956,'650 PCAR (Annual Avg)'!G989,'650 PCAR (Annual Avg)'!G1022,'650 PCAR (Annual Avg)'!G1055,'650 PCAR (Annual Avg)'!G1088,'650 PCAR (Annual Avg)'!G1121,'650 PCAR (Annual Avg)'!G1154,'650 PCAR (Annual Avg)'!G1187),"")</f>
        <v>8.6938888888888908</v>
      </c>
      <c r="H22" s="7">
        <f>IFERROR(AVERAGE('650 PCAR (Annual Avg)'!H32,'650 PCAR (Annual Avg)'!H65,'650 PCAR (Annual Avg)'!H98,'650 PCAR (Annual Avg)'!H131,'650 PCAR (Annual Avg)'!H164,'650 PCAR (Annual Avg)'!H197,'650 PCAR (Annual Avg)'!H230,'650 PCAR (Annual Avg)'!H263,'650 PCAR (Annual Avg)'!H296,'650 PCAR (Annual Avg)'!H329,'650 PCAR (Annual Avg)'!H362,'650 PCAR (Annual Avg)'!H395,'650 PCAR (Annual Avg)'!H428,'650 PCAR (Annual Avg)'!H461,'650 PCAR (Annual Avg)'!H494,'650 PCAR (Annual Avg)'!H527,'650 PCAR (Annual Avg)'!H560,'650 PCAR (Annual Avg)'!H593,'650 PCAR (Annual Avg)'!H626,'650 PCAR (Annual Avg)'!H659,'650 PCAR (Annual Avg)'!H692,'650 PCAR (Annual Avg)'!H725,'650 PCAR (Annual Avg)'!H758,'650 PCAR (Annual Avg)'!H791,'650 PCAR (Annual Avg)'!H824,'650 PCAR (Annual Avg)'!H857,'650 PCAR (Annual Avg)'!H890,'650 PCAR (Annual Avg)'!H923,'650 PCAR (Annual Avg)'!H956,'650 PCAR (Annual Avg)'!H989,'650 PCAR (Annual Avg)'!H1022,'650 PCAR (Annual Avg)'!H1055,'650 PCAR (Annual Avg)'!H1088,'650 PCAR (Annual Avg)'!H1121,'650 PCAR (Annual Avg)'!H1154,'650 PCAR (Annual Avg)'!H1187),"")</f>
        <v>50.973888888888894</v>
      </c>
      <c r="I22" s="7">
        <f>IFERROR(AVERAGE('650 PCAR (Annual Avg)'!I32,'650 PCAR (Annual Avg)'!I65,'650 PCAR (Annual Avg)'!I98,'650 PCAR (Annual Avg)'!I131,'650 PCAR (Annual Avg)'!I164,'650 PCAR (Annual Avg)'!I197,'650 PCAR (Annual Avg)'!I230,'650 PCAR (Annual Avg)'!I263,'650 PCAR (Annual Avg)'!I296,'650 PCAR (Annual Avg)'!I329,'650 PCAR (Annual Avg)'!I362,'650 PCAR (Annual Avg)'!I395,'650 PCAR (Annual Avg)'!I428,'650 PCAR (Annual Avg)'!I461,'650 PCAR (Annual Avg)'!I494,'650 PCAR (Annual Avg)'!I527,'650 PCAR (Annual Avg)'!I560,'650 PCAR (Annual Avg)'!I593,'650 PCAR (Annual Avg)'!I626,'650 PCAR (Annual Avg)'!I659,'650 PCAR (Annual Avg)'!I692,'650 PCAR (Annual Avg)'!I725,'650 PCAR (Annual Avg)'!I758,'650 PCAR (Annual Avg)'!I791,'650 PCAR (Annual Avg)'!I824,'650 PCAR (Annual Avg)'!I857,'650 PCAR (Annual Avg)'!I890,'650 PCAR (Annual Avg)'!I923,'650 PCAR (Annual Avg)'!I956,'650 PCAR (Annual Avg)'!I989,'650 PCAR (Annual Avg)'!I1022,'650 PCAR (Annual Avg)'!I1055,'650 PCAR (Annual Avg)'!I1088,'650 PCAR (Annual Avg)'!I1121,'650 PCAR (Annual Avg)'!I1154,'650 PCAR (Annual Avg)'!I1187),"")</f>
        <v>102.81111111111112</v>
      </c>
      <c r="J22" s="7">
        <f>IFERROR(AVERAGE('650 PCAR (Annual Avg)'!J32,'650 PCAR (Annual Avg)'!J65,'650 PCAR (Annual Avg)'!J98,'650 PCAR (Annual Avg)'!J131,'650 PCAR (Annual Avg)'!J164,'650 PCAR (Annual Avg)'!J197,'650 PCAR (Annual Avg)'!J230,'650 PCAR (Annual Avg)'!J263,'650 PCAR (Annual Avg)'!J296,'650 PCAR (Annual Avg)'!J329,'650 PCAR (Annual Avg)'!J362,'650 PCAR (Annual Avg)'!J395,'650 PCAR (Annual Avg)'!J428,'650 PCAR (Annual Avg)'!J461,'650 PCAR (Annual Avg)'!J494,'650 PCAR (Annual Avg)'!J527,'650 PCAR (Annual Avg)'!J560,'650 PCAR (Annual Avg)'!J593,'650 PCAR (Annual Avg)'!J626,'650 PCAR (Annual Avg)'!J659,'650 PCAR (Annual Avg)'!J692,'650 PCAR (Annual Avg)'!J725,'650 PCAR (Annual Avg)'!J758,'650 PCAR (Annual Avg)'!J791,'650 PCAR (Annual Avg)'!J824,'650 PCAR (Annual Avg)'!J857,'650 PCAR (Annual Avg)'!J890,'650 PCAR (Annual Avg)'!J923,'650 PCAR (Annual Avg)'!J956,'650 PCAR (Annual Avg)'!J989,'650 PCAR (Annual Avg)'!J1022,'650 PCAR (Annual Avg)'!J1055,'650 PCAR (Annual Avg)'!J1088,'650 PCAR (Annual Avg)'!J1121,'650 PCAR (Annual Avg)'!J1154,'650 PCAR (Annual Avg)'!J1187),"")</f>
        <v>88.052777777777777</v>
      </c>
      <c r="K22" s="7">
        <f>IFERROR(AVERAGE('650 PCAR (Annual Avg)'!K32,'650 PCAR (Annual Avg)'!K65,'650 PCAR (Annual Avg)'!K98,'650 PCAR (Annual Avg)'!K131,'650 PCAR (Annual Avg)'!K164,'650 PCAR (Annual Avg)'!K197,'650 PCAR (Annual Avg)'!K230,'650 PCAR (Annual Avg)'!K263,'650 PCAR (Annual Avg)'!K296,'650 PCAR (Annual Avg)'!K329,'650 PCAR (Annual Avg)'!K362,'650 PCAR (Annual Avg)'!K395,'650 PCAR (Annual Avg)'!K428,'650 PCAR (Annual Avg)'!K461,'650 PCAR (Annual Avg)'!K494,'650 PCAR (Annual Avg)'!K527,'650 PCAR (Annual Avg)'!K560,'650 PCAR (Annual Avg)'!K593,'650 PCAR (Annual Avg)'!K626,'650 PCAR (Annual Avg)'!K659,'650 PCAR (Annual Avg)'!K692,'650 PCAR (Annual Avg)'!K725,'650 PCAR (Annual Avg)'!K758,'650 PCAR (Annual Avg)'!K791,'650 PCAR (Annual Avg)'!K824,'650 PCAR (Annual Avg)'!K857,'650 PCAR (Annual Avg)'!K890,'650 PCAR (Annual Avg)'!K923,'650 PCAR (Annual Avg)'!K956,'650 PCAR (Annual Avg)'!K989,'650 PCAR (Annual Avg)'!K1022,'650 PCAR (Annual Avg)'!K1055,'650 PCAR (Annual Avg)'!K1088,'650 PCAR (Annual Avg)'!K1121,'650 PCAR (Annual Avg)'!K1154,'650 PCAR (Annual Avg)'!K1187),"")</f>
        <v>46.708333333333336</v>
      </c>
      <c r="L22" s="7">
        <f>IFERROR(AVERAGE('650 PCAR (Annual Avg)'!L32,'650 PCAR (Annual Avg)'!L65,'650 PCAR (Annual Avg)'!L98,'650 PCAR (Annual Avg)'!L131,'650 PCAR (Annual Avg)'!L164,'650 PCAR (Annual Avg)'!L197,'650 PCAR (Annual Avg)'!L230,'650 PCAR (Annual Avg)'!L263,'650 PCAR (Annual Avg)'!L296,'650 PCAR (Annual Avg)'!L329,'650 PCAR (Annual Avg)'!L362,'650 PCAR (Annual Avg)'!L395,'650 PCAR (Annual Avg)'!L428,'650 PCAR (Annual Avg)'!L461,'650 PCAR (Annual Avg)'!L494,'650 PCAR (Annual Avg)'!L527,'650 PCAR (Annual Avg)'!L560,'650 PCAR (Annual Avg)'!L593,'650 PCAR (Annual Avg)'!L626,'650 PCAR (Annual Avg)'!L659,'650 PCAR (Annual Avg)'!L692,'650 PCAR (Annual Avg)'!L725,'650 PCAR (Annual Avg)'!L758,'650 PCAR (Annual Avg)'!L791,'650 PCAR (Annual Avg)'!L824,'650 PCAR (Annual Avg)'!L857,'650 PCAR (Annual Avg)'!L890,'650 PCAR (Annual Avg)'!L923,'650 PCAR (Annual Avg)'!L956,'650 PCAR (Annual Avg)'!L989,'650 PCAR (Annual Avg)'!L1022,'650 PCAR (Annual Avg)'!L1055,'650 PCAR (Annual Avg)'!L1088,'650 PCAR (Annual Avg)'!L1121,'650 PCAR (Annual Avg)'!L1154,'650 PCAR (Annual Avg)'!L1187),"")</f>
        <v>22.354466666666667</v>
      </c>
      <c r="M22" s="7">
        <f>IFERROR(AVERAGE('650 PCAR (Annual Avg)'!M32,'650 PCAR (Annual Avg)'!M65,'650 PCAR (Annual Avg)'!M98,'650 PCAR (Annual Avg)'!M131,'650 PCAR (Annual Avg)'!M164,'650 PCAR (Annual Avg)'!M197,'650 PCAR (Annual Avg)'!M230,'650 PCAR (Annual Avg)'!M263,'650 PCAR (Annual Avg)'!M296,'650 PCAR (Annual Avg)'!M329,'650 PCAR (Annual Avg)'!M362,'650 PCAR (Annual Avg)'!M395,'650 PCAR (Annual Avg)'!M428,'650 PCAR (Annual Avg)'!M461,'650 PCAR (Annual Avg)'!M494,'650 PCAR (Annual Avg)'!M527,'650 PCAR (Annual Avg)'!M560,'650 PCAR (Annual Avg)'!M593,'650 PCAR (Annual Avg)'!M626,'650 PCAR (Annual Avg)'!M659,'650 PCAR (Annual Avg)'!M692,'650 PCAR (Annual Avg)'!M725,'650 PCAR (Annual Avg)'!M758,'650 PCAR (Annual Avg)'!M791,'650 PCAR (Annual Avg)'!M824,'650 PCAR (Annual Avg)'!M857,'650 PCAR (Annual Avg)'!M890,'650 PCAR (Annual Avg)'!M923,'650 PCAR (Annual Avg)'!M956,'650 PCAR (Annual Avg)'!M989,'650 PCAR (Annual Avg)'!M1022,'650 PCAR (Annual Avg)'!M1055,'650 PCAR (Annual Avg)'!M1088,'650 PCAR (Annual Avg)'!M1121,'650 PCAR (Annual Avg)'!M1154,'650 PCAR (Annual Avg)'!M1187),"")</f>
        <v>10.822599999999996</v>
      </c>
      <c r="N22" s="7">
        <f>IFERROR(AVERAGE('650 PCAR (Annual Avg)'!N32,'650 PCAR (Annual Avg)'!N65,'650 PCAR (Annual Avg)'!N98,'650 PCAR (Annual Avg)'!N131,'650 PCAR (Annual Avg)'!N164,'650 PCAR (Annual Avg)'!N197,'650 PCAR (Annual Avg)'!N230,'650 PCAR (Annual Avg)'!N263,'650 PCAR (Annual Avg)'!N296,'650 PCAR (Annual Avg)'!N329,'650 PCAR (Annual Avg)'!N362,'650 PCAR (Annual Avg)'!N395,'650 PCAR (Annual Avg)'!N428,'650 PCAR (Annual Avg)'!N461,'650 PCAR (Annual Avg)'!N494,'650 PCAR (Annual Avg)'!N527,'650 PCAR (Annual Avg)'!N560,'650 PCAR (Annual Avg)'!N593,'650 PCAR (Annual Avg)'!N626,'650 PCAR (Annual Avg)'!N659,'650 PCAR (Annual Avg)'!N692,'650 PCAR (Annual Avg)'!N725,'650 PCAR (Annual Avg)'!N758,'650 PCAR (Annual Avg)'!N791,'650 PCAR (Annual Avg)'!N824,'650 PCAR (Annual Avg)'!N857,'650 PCAR (Annual Avg)'!N890,'650 PCAR (Annual Avg)'!N923,'650 PCAR (Annual Avg)'!N956,'650 PCAR (Annual Avg)'!N989,'650 PCAR (Annual Avg)'!N1022,'650 PCAR (Annual Avg)'!N1055,'650 PCAR (Annual Avg)'!N1088,'650 PCAR (Annual Avg)'!N1121,'650 PCAR (Annual Avg)'!N1154,'650 PCAR (Annual Avg)'!N1187),"")</f>
        <v>7.5551222222222236</v>
      </c>
      <c r="O22" s="7"/>
      <c r="P22" s="76">
        <f>IFERROR(AVERAGE('650 PCAR (Annual Avg)'!P32,'650 PCAR (Annual Avg)'!P65,'650 PCAR (Annual Avg)'!P98,'650 PCAR (Annual Avg)'!P131,'650 PCAR (Annual Avg)'!P164,'650 PCAR (Annual Avg)'!P197,'650 PCAR (Annual Avg)'!P230,'650 PCAR (Annual Avg)'!P263,'650 PCAR (Annual Avg)'!P296,'650 PCAR (Annual Avg)'!P329,'650 PCAR (Annual Avg)'!P362,'650 PCAR (Annual Avg)'!P395,'650 PCAR (Annual Avg)'!P428,'650 PCAR (Annual Avg)'!P461,'650 PCAR (Annual Avg)'!P494,'650 PCAR (Annual Avg)'!P527,'650 PCAR (Annual Avg)'!P560,'650 PCAR (Annual Avg)'!P593,'650 PCAR (Annual Avg)'!P626,'650 PCAR (Annual Avg)'!P659,'650 PCAR (Annual Avg)'!P692,'650 PCAR (Annual Avg)'!P725,'650 PCAR (Annual Avg)'!P758,'650 PCAR (Annual Avg)'!P791,'650 PCAR (Annual Avg)'!P824,'650 PCAR (Annual Avg)'!P857,'650 PCAR (Annual Avg)'!P890,'650 PCAR (Annual Avg)'!P923,'650 PCAR (Annual Avg)'!P956,'650 PCAR (Annual Avg)'!P989,'650 PCAR (Annual Avg)'!P1022,'650 PCAR (Annual Avg)'!P1055,'650 PCAR (Annual Avg)'!P1088,'650 PCAR (Annual Avg)'!P1121,'650 PCAR (Annual Avg)'!P1154,'650 PCAR (Annual Avg)'!P1187),"")</f>
        <v>19</v>
      </c>
      <c r="Q22" s="7">
        <f>IFERROR(AVERAGE('650 PCAR (Annual Avg)'!Q32,'650 PCAR (Annual Avg)'!Q65,'650 PCAR (Annual Avg)'!Q98,'650 PCAR (Annual Avg)'!Q131,'650 PCAR (Annual Avg)'!Q164,'650 PCAR (Annual Avg)'!Q197,'650 PCAR (Annual Avg)'!Q230,'650 PCAR (Annual Avg)'!Q263,'650 PCAR (Annual Avg)'!Q296,'650 PCAR (Annual Avg)'!Q329,'650 PCAR (Annual Avg)'!Q362,'650 PCAR (Annual Avg)'!Q395,'650 PCAR (Annual Avg)'!Q428,'650 PCAR (Annual Avg)'!Q461,'650 PCAR (Annual Avg)'!Q494,'650 PCAR (Annual Avg)'!Q527,'650 PCAR (Annual Avg)'!Q560,'650 PCAR (Annual Avg)'!Q593,'650 PCAR (Annual Avg)'!Q626,'650 PCAR (Annual Avg)'!Q659,'650 PCAR (Annual Avg)'!Q692,'650 PCAR (Annual Avg)'!Q725,'650 PCAR (Annual Avg)'!Q758,'650 PCAR (Annual Avg)'!Q791,'650 PCAR (Annual Avg)'!Q824,'650 PCAR (Annual Avg)'!Q857,'650 PCAR (Annual Avg)'!Q890,'650 PCAR (Annual Avg)'!Q923,'650 PCAR (Annual Avg)'!Q956,'650 PCAR (Annual Avg)'!Q989,'650 PCAR (Annual Avg)'!Q1022,'650 PCAR (Annual Avg)'!Q1055,'650 PCAR (Annual Avg)'!Q1088,'650 PCAR (Annual Avg)'!Q1121,'650 PCAR (Annual Avg)'!Q1154,'650 PCAR (Annual Avg)'!Q1187),"")</f>
        <v>4.9029477101457593</v>
      </c>
      <c r="R22" s="7">
        <f>IFERROR(AVERAGE('650 PCAR (Annual Avg)'!R32,'650 PCAR (Annual Avg)'!R65,'650 PCAR (Annual Avg)'!R98,'650 PCAR (Annual Avg)'!R131,'650 PCAR (Annual Avg)'!R164,'650 PCAR (Annual Avg)'!R197,'650 PCAR (Annual Avg)'!R230,'650 PCAR (Annual Avg)'!R263,'650 PCAR (Annual Avg)'!R296,'650 PCAR (Annual Avg)'!R329,'650 PCAR (Annual Avg)'!R362,'650 PCAR (Annual Avg)'!R395,'650 PCAR (Annual Avg)'!R428,'650 PCAR (Annual Avg)'!R461,'650 PCAR (Annual Avg)'!R494,'650 PCAR (Annual Avg)'!R527,'650 PCAR (Annual Avg)'!R560,'650 PCAR (Annual Avg)'!R593,'650 PCAR (Annual Avg)'!R626,'650 PCAR (Annual Avg)'!R659,'650 PCAR (Annual Avg)'!R692,'650 PCAR (Annual Avg)'!R725,'650 PCAR (Annual Avg)'!R758,'650 PCAR (Annual Avg)'!R791,'650 PCAR (Annual Avg)'!R824,'650 PCAR (Annual Avg)'!R857,'650 PCAR (Annual Avg)'!R890,'650 PCAR (Annual Avg)'!R923,'650 PCAR (Annual Avg)'!R956,'650 PCAR (Annual Avg)'!R989,'650 PCAR (Annual Avg)'!R1022,'650 PCAR (Annual Avg)'!R1055,'650 PCAR (Annual Avg)'!R1088,'650 PCAR (Annual Avg)'!R1121,'650 PCAR (Annual Avg)'!R1154,'650 PCAR (Annual Avg)'!R1187),"")</f>
        <v>4.2012720569328117</v>
      </c>
      <c r="S22" s="7">
        <f>IFERROR(AVERAGE('650 PCAR (Annual Avg)'!S32,'650 PCAR (Annual Avg)'!S65,'650 PCAR (Annual Avg)'!S98,'650 PCAR (Annual Avg)'!S131,'650 PCAR (Annual Avg)'!S164,'650 PCAR (Annual Avg)'!S197,'650 PCAR (Annual Avg)'!S230,'650 PCAR (Annual Avg)'!S263,'650 PCAR (Annual Avg)'!S296,'650 PCAR (Annual Avg)'!S329,'650 PCAR (Annual Avg)'!S362,'650 PCAR (Annual Avg)'!S395,'650 PCAR (Annual Avg)'!S428,'650 PCAR (Annual Avg)'!S461,'650 PCAR (Annual Avg)'!S494,'650 PCAR (Annual Avg)'!S527,'650 PCAR (Annual Avg)'!S560,'650 PCAR (Annual Avg)'!S593,'650 PCAR (Annual Avg)'!S626,'650 PCAR (Annual Avg)'!S659,'650 PCAR (Annual Avg)'!S692,'650 PCAR (Annual Avg)'!S725,'650 PCAR (Annual Avg)'!S758,'650 PCAR (Annual Avg)'!S791,'650 PCAR (Annual Avg)'!S824,'650 PCAR (Annual Avg)'!S857,'650 PCAR (Annual Avg)'!S890,'650 PCAR (Annual Avg)'!S923,'650 PCAR (Annual Avg)'!S956,'650 PCAR (Annual Avg)'!S989,'650 PCAR (Annual Avg)'!S1022,'650 PCAR (Annual Avg)'!S1055,'650 PCAR (Annual Avg)'!S1088,'650 PCAR (Annual Avg)'!S1121,'650 PCAR (Annual Avg)'!S1154,'650 PCAR (Annual Avg)'!S1187),"")</f>
        <v>3.9887606919021987</v>
      </c>
      <c r="T22" s="7">
        <f>IFERROR(AVERAGE('650 PCAR (Annual Avg)'!T32,'650 PCAR (Annual Avg)'!T65,'650 PCAR (Annual Avg)'!T98,'650 PCAR (Annual Avg)'!T131,'650 PCAR (Annual Avg)'!T164,'650 PCAR (Annual Avg)'!T197,'650 PCAR (Annual Avg)'!T230,'650 PCAR (Annual Avg)'!T263,'650 PCAR (Annual Avg)'!T296,'650 PCAR (Annual Avg)'!T329,'650 PCAR (Annual Avg)'!T362,'650 PCAR (Annual Avg)'!T395,'650 PCAR (Annual Avg)'!T428,'650 PCAR (Annual Avg)'!T461,'650 PCAR (Annual Avg)'!T494,'650 PCAR (Annual Avg)'!T527,'650 PCAR (Annual Avg)'!T560,'650 PCAR (Annual Avg)'!T593,'650 PCAR (Annual Avg)'!T626,'650 PCAR (Annual Avg)'!T659,'650 PCAR (Annual Avg)'!T692,'650 PCAR (Annual Avg)'!T725,'650 PCAR (Annual Avg)'!T758,'650 PCAR (Annual Avg)'!T791,'650 PCAR (Annual Avg)'!T824,'650 PCAR (Annual Avg)'!T857,'650 PCAR (Annual Avg)'!T890,'650 PCAR (Annual Avg)'!T923,'650 PCAR (Annual Avg)'!T956,'650 PCAR (Annual Avg)'!T989,'650 PCAR (Annual Avg)'!T1022,'650 PCAR (Annual Avg)'!T1055,'650 PCAR (Annual Avg)'!T1088,'650 PCAR (Annual Avg)'!T1121,'650 PCAR (Annual Avg)'!T1154,'650 PCAR (Annual Avg)'!T1187),"")</f>
        <v>4.2480439646701447</v>
      </c>
      <c r="U22" s="7">
        <f>IFERROR(AVERAGE('650 PCAR (Annual Avg)'!U32,'650 PCAR (Annual Avg)'!U65,'650 PCAR (Annual Avg)'!U98,'650 PCAR (Annual Avg)'!U131,'650 PCAR (Annual Avg)'!U164,'650 PCAR (Annual Avg)'!U197,'650 PCAR (Annual Avg)'!U230,'650 PCAR (Annual Avg)'!U263,'650 PCAR (Annual Avg)'!U296,'650 PCAR (Annual Avg)'!U329,'650 PCAR (Annual Avg)'!U362,'650 PCAR (Annual Avg)'!U395,'650 PCAR (Annual Avg)'!U428,'650 PCAR (Annual Avg)'!U461,'650 PCAR (Annual Avg)'!U494,'650 PCAR (Annual Avg)'!U527,'650 PCAR (Annual Avg)'!U560,'650 PCAR (Annual Avg)'!U593,'650 PCAR (Annual Avg)'!U626,'650 PCAR (Annual Avg)'!U659,'650 PCAR (Annual Avg)'!U692,'650 PCAR (Annual Avg)'!U725,'650 PCAR (Annual Avg)'!U758,'650 PCAR (Annual Avg)'!U791,'650 PCAR (Annual Avg)'!U824,'650 PCAR (Annual Avg)'!U857,'650 PCAR (Annual Avg)'!U890,'650 PCAR (Annual Avg)'!U923,'650 PCAR (Annual Avg)'!U956,'650 PCAR (Annual Avg)'!U989,'650 PCAR (Annual Avg)'!U1022,'650 PCAR (Annual Avg)'!U1055,'650 PCAR (Annual Avg)'!U1088,'650 PCAR (Annual Avg)'!U1121,'650 PCAR (Annual Avg)'!U1154,'650 PCAR (Annual Avg)'!U1187),"")</f>
        <v>7.5926720350777295</v>
      </c>
      <c r="V22" s="7">
        <f>IFERROR(AVERAGE('650 PCAR (Annual Avg)'!V32,'650 PCAR (Annual Avg)'!V65,'650 PCAR (Annual Avg)'!V98,'650 PCAR (Annual Avg)'!V131,'650 PCAR (Annual Avg)'!V164,'650 PCAR (Annual Avg)'!V197,'650 PCAR (Annual Avg)'!V230,'650 PCAR (Annual Avg)'!V263,'650 PCAR (Annual Avg)'!V296,'650 PCAR (Annual Avg)'!V329,'650 PCAR (Annual Avg)'!V362,'650 PCAR (Annual Avg)'!V395,'650 PCAR (Annual Avg)'!V428,'650 PCAR (Annual Avg)'!V461,'650 PCAR (Annual Avg)'!V494,'650 PCAR (Annual Avg)'!V527,'650 PCAR (Annual Avg)'!V560,'650 PCAR (Annual Avg)'!V593,'650 PCAR (Annual Avg)'!V626,'650 PCAR (Annual Avg)'!V659,'650 PCAR (Annual Avg)'!V692,'650 PCAR (Annual Avg)'!V725,'650 PCAR (Annual Avg)'!V758,'650 PCAR (Annual Avg)'!V791,'650 PCAR (Annual Avg)'!V824,'650 PCAR (Annual Avg)'!V857,'650 PCAR (Annual Avg)'!V890,'650 PCAR (Annual Avg)'!V923,'650 PCAR (Annual Avg)'!V956,'650 PCAR (Annual Avg)'!V989,'650 PCAR (Annual Avg)'!V1022,'650 PCAR (Annual Avg)'!V1055,'650 PCAR (Annual Avg)'!V1088,'650 PCAR (Annual Avg)'!V1121,'650 PCAR (Annual Avg)'!V1154,'650 PCAR (Annual Avg)'!V1187),"")</f>
        <v>44.517249487793919</v>
      </c>
      <c r="W22" s="7">
        <f>IFERROR(AVERAGE('650 PCAR (Annual Avg)'!W32,'650 PCAR (Annual Avg)'!W65,'650 PCAR (Annual Avg)'!W98,'650 PCAR (Annual Avg)'!W131,'650 PCAR (Annual Avg)'!W164,'650 PCAR (Annual Avg)'!W197,'650 PCAR (Annual Avg)'!W230,'650 PCAR (Annual Avg)'!W263,'650 PCAR (Annual Avg)'!W296,'650 PCAR (Annual Avg)'!W329,'650 PCAR (Annual Avg)'!W362,'650 PCAR (Annual Avg)'!W395,'650 PCAR (Annual Avg)'!W428,'650 PCAR (Annual Avg)'!W461,'650 PCAR (Annual Avg)'!W494,'650 PCAR (Annual Avg)'!W527,'650 PCAR (Annual Avg)'!W560,'650 PCAR (Annual Avg)'!W593,'650 PCAR (Annual Avg)'!W626,'650 PCAR (Annual Avg)'!W659,'650 PCAR (Annual Avg)'!W692,'650 PCAR (Annual Avg)'!W725,'650 PCAR (Annual Avg)'!W758,'650 PCAR (Annual Avg)'!W791,'650 PCAR (Annual Avg)'!W824,'650 PCAR (Annual Avg)'!W857,'650 PCAR (Annual Avg)'!W890,'650 PCAR (Annual Avg)'!W923,'650 PCAR (Annual Avg)'!W956,'650 PCAR (Annual Avg)'!W989,'650 PCAR (Annual Avg)'!W1022,'650 PCAR (Annual Avg)'!W1055,'650 PCAR (Annual Avg)'!W1088,'650 PCAR (Annual Avg)'!W1121,'650 PCAR (Annual Avg)'!W1154,'650 PCAR (Annual Avg)'!W1187),"")</f>
        <v>89.788477654258102</v>
      </c>
      <c r="X22" s="7">
        <f>IFERROR(AVERAGE('650 PCAR (Annual Avg)'!X32,'650 PCAR (Annual Avg)'!X65,'650 PCAR (Annual Avg)'!X98,'650 PCAR (Annual Avg)'!X131,'650 PCAR (Annual Avg)'!X164,'650 PCAR (Annual Avg)'!X197,'650 PCAR (Annual Avg)'!X230,'650 PCAR (Annual Avg)'!X263,'650 PCAR (Annual Avg)'!X296,'650 PCAR (Annual Avg)'!X329,'650 PCAR (Annual Avg)'!X362,'650 PCAR (Annual Avg)'!X395,'650 PCAR (Annual Avg)'!X428,'650 PCAR (Annual Avg)'!X461,'650 PCAR (Annual Avg)'!X494,'650 PCAR (Annual Avg)'!X527,'650 PCAR (Annual Avg)'!X560,'650 PCAR (Annual Avg)'!X593,'650 PCAR (Annual Avg)'!X626,'650 PCAR (Annual Avg)'!X659,'650 PCAR (Annual Avg)'!X692,'650 PCAR (Annual Avg)'!X725,'650 PCAR (Annual Avg)'!X758,'650 PCAR (Annual Avg)'!X791,'650 PCAR (Annual Avg)'!X824,'650 PCAR (Annual Avg)'!X857,'650 PCAR (Annual Avg)'!X890,'650 PCAR (Annual Avg)'!X923,'650 PCAR (Annual Avg)'!X956,'650 PCAR (Annual Avg)'!X989,'650 PCAR (Annual Avg)'!X1022,'650 PCAR (Annual Avg)'!X1055,'650 PCAR (Annual Avg)'!X1088,'650 PCAR (Annual Avg)'!X1121,'650 PCAR (Annual Avg)'!X1154,'650 PCAR (Annual Avg)'!X1187),"")</f>
        <v>76.899517809421994</v>
      </c>
      <c r="Y22" s="7">
        <f>IFERROR(AVERAGE('650 PCAR (Annual Avg)'!Y32,'650 PCAR (Annual Avg)'!Y65,'650 PCAR (Annual Avg)'!Y98,'650 PCAR (Annual Avg)'!Y131,'650 PCAR (Annual Avg)'!Y164,'650 PCAR (Annual Avg)'!Y197,'650 PCAR (Annual Avg)'!Y230,'650 PCAR (Annual Avg)'!Y263,'650 PCAR (Annual Avg)'!Y296,'650 PCAR (Annual Avg)'!Y329,'650 PCAR (Annual Avg)'!Y362,'650 PCAR (Annual Avg)'!Y395,'650 PCAR (Annual Avg)'!Y428,'650 PCAR (Annual Avg)'!Y461,'650 PCAR (Annual Avg)'!Y494,'650 PCAR (Annual Avg)'!Y527,'650 PCAR (Annual Avg)'!Y560,'650 PCAR (Annual Avg)'!Y593,'650 PCAR (Annual Avg)'!Y626,'650 PCAR (Annual Avg)'!Y659,'650 PCAR (Annual Avg)'!Y692,'650 PCAR (Annual Avg)'!Y725,'650 PCAR (Annual Avg)'!Y758,'650 PCAR (Annual Avg)'!Y791,'650 PCAR (Annual Avg)'!Y824,'650 PCAR (Annual Avg)'!Y857,'650 PCAR (Annual Avg)'!Y890,'650 PCAR (Annual Avg)'!Y923,'650 PCAR (Annual Avg)'!Y956,'650 PCAR (Annual Avg)'!Y989,'650 PCAR (Annual Avg)'!Y1022,'650 PCAR (Annual Avg)'!Y1055,'650 PCAR (Annual Avg)'!Y1088,'650 PCAR (Annual Avg)'!Y1121,'650 PCAR (Annual Avg)'!Y1154,'650 PCAR (Annual Avg)'!Y1187),"")</f>
        <v>40.791993184814373</v>
      </c>
      <c r="Z22" s="7">
        <f>IFERROR(AVERAGE('650 PCAR (Annual Avg)'!Z32,'650 PCAR (Annual Avg)'!Z65,'650 PCAR (Annual Avg)'!Z98,'650 PCAR (Annual Avg)'!Z131,'650 PCAR (Annual Avg)'!Z164,'650 PCAR (Annual Avg)'!Z197,'650 PCAR (Annual Avg)'!Z230,'650 PCAR (Annual Avg)'!Z263,'650 PCAR (Annual Avg)'!Z296,'650 PCAR (Annual Avg)'!Z329,'650 PCAR (Annual Avg)'!Z362,'650 PCAR (Annual Avg)'!Z395,'650 PCAR (Annual Avg)'!Z428,'650 PCAR (Annual Avg)'!Z461,'650 PCAR (Annual Avg)'!Z494,'650 PCAR (Annual Avg)'!Z527,'650 PCAR (Annual Avg)'!Z560,'650 PCAR (Annual Avg)'!Z593,'650 PCAR (Annual Avg)'!Z626,'650 PCAR (Annual Avg)'!Z659,'650 PCAR (Annual Avg)'!Z692,'650 PCAR (Annual Avg)'!Z725,'650 PCAR (Annual Avg)'!Z758,'650 PCAR (Annual Avg)'!Z791,'650 PCAR (Annual Avg)'!Z824,'650 PCAR (Annual Avg)'!Z857,'650 PCAR (Annual Avg)'!Z890,'650 PCAR (Annual Avg)'!Z923,'650 PCAR (Annual Avg)'!Z956,'650 PCAR (Annual Avg)'!Z989,'650 PCAR (Annual Avg)'!Z1022,'650 PCAR (Annual Avg)'!Z1055,'650 PCAR (Annual Avg)'!Z1088,'650 PCAR (Annual Avg)'!Z1121,'650 PCAR (Annual Avg)'!Z1154,'650 PCAR (Annual Avg)'!Z1187),"")</f>
        <v>19.522924215882107</v>
      </c>
      <c r="AA22" s="7">
        <f>IFERROR(AVERAGE('650 PCAR (Annual Avg)'!AA32,'650 PCAR (Annual Avg)'!AA65,'650 PCAR (Annual Avg)'!AA98,'650 PCAR (Annual Avg)'!AA131,'650 PCAR (Annual Avg)'!AA164,'650 PCAR (Annual Avg)'!AA197,'650 PCAR (Annual Avg)'!AA230,'650 PCAR (Annual Avg)'!AA263,'650 PCAR (Annual Avg)'!AA296,'650 PCAR (Annual Avg)'!AA329,'650 PCAR (Annual Avg)'!AA362,'650 PCAR (Annual Avg)'!AA395,'650 PCAR (Annual Avg)'!AA428,'650 PCAR (Annual Avg)'!AA461,'650 PCAR (Annual Avg)'!AA494,'650 PCAR (Annual Avg)'!AA527,'650 PCAR (Annual Avg)'!AA560,'650 PCAR (Annual Avg)'!AA593,'650 PCAR (Annual Avg)'!AA626,'650 PCAR (Annual Avg)'!AA659,'650 PCAR (Annual Avg)'!AA692,'650 PCAR (Annual Avg)'!AA725,'650 PCAR (Annual Avg)'!AA758,'650 PCAR (Annual Avg)'!AA791,'650 PCAR (Annual Avg)'!AA824,'650 PCAR (Annual Avg)'!AA857,'650 PCAR (Annual Avg)'!AA890,'650 PCAR (Annual Avg)'!AA923,'650 PCAR (Annual Avg)'!AA956,'650 PCAR (Annual Avg)'!AA989,'650 PCAR (Annual Avg)'!AA1022,'650 PCAR (Annual Avg)'!AA1055,'650 PCAR (Annual Avg)'!AA1088,'650 PCAR (Annual Avg)'!AA1121,'650 PCAR (Annual Avg)'!AA1154,'650 PCAR (Annual Avg)'!AA1187),"")</f>
        <v>9.4517486267683619</v>
      </c>
      <c r="AB22" s="7">
        <f>IFERROR(AVERAGE('650 PCAR (Annual Avg)'!AB32,'650 PCAR (Annual Avg)'!AB65,'650 PCAR (Annual Avg)'!AB98,'650 PCAR (Annual Avg)'!AB131,'650 PCAR (Annual Avg)'!AB164,'650 PCAR (Annual Avg)'!AB197,'650 PCAR (Annual Avg)'!AB230,'650 PCAR (Annual Avg)'!AB263,'650 PCAR (Annual Avg)'!AB296,'650 PCAR (Annual Avg)'!AB329,'650 PCAR (Annual Avg)'!AB362,'650 PCAR (Annual Avg)'!AB395,'650 PCAR (Annual Avg)'!AB428,'650 PCAR (Annual Avg)'!AB461,'650 PCAR (Annual Avg)'!AB494,'650 PCAR (Annual Avg)'!AB527,'650 PCAR (Annual Avg)'!AB560,'650 PCAR (Annual Avg)'!AB593,'650 PCAR (Annual Avg)'!AB626,'650 PCAR (Annual Avg)'!AB659,'650 PCAR (Annual Avg)'!AB692,'650 PCAR (Annual Avg)'!AB725,'650 PCAR (Annual Avg)'!AB758,'650 PCAR (Annual Avg)'!AB791,'650 PCAR (Annual Avg)'!AB824,'650 PCAR (Annual Avg)'!AB857,'650 PCAR (Annual Avg)'!AB890,'650 PCAR (Annual Avg)'!AB923,'650 PCAR (Annual Avg)'!AB956,'650 PCAR (Annual Avg)'!AB989,'650 PCAR (Annual Avg)'!AB1022,'650 PCAR (Annual Avg)'!AB1055,'650 PCAR (Annual Avg)'!AB1088,'650 PCAR (Annual Avg)'!AB1121,'650 PCAR (Annual Avg)'!AB1154,'650 PCAR (Annual Avg)'!AB1187),"")</f>
        <v>6.5981479578803608</v>
      </c>
    </row>
    <row r="23" spans="2:28" x14ac:dyDescent="0.3">
      <c r="B23" s="76">
        <f>IFERROR(AVERAGE('650 PCAR (Annual Avg)'!B33,'650 PCAR (Annual Avg)'!B66,'650 PCAR (Annual Avg)'!B99,'650 PCAR (Annual Avg)'!B132,'650 PCAR (Annual Avg)'!B165,'650 PCAR (Annual Avg)'!B198,'650 PCAR (Annual Avg)'!B231,'650 PCAR (Annual Avg)'!B264,'650 PCAR (Annual Avg)'!B297,'650 PCAR (Annual Avg)'!B330,'650 PCAR (Annual Avg)'!B363,'650 PCAR (Annual Avg)'!B396,'650 PCAR (Annual Avg)'!B429,'650 PCAR (Annual Avg)'!B462,'650 PCAR (Annual Avg)'!B495,'650 PCAR (Annual Avg)'!B528,'650 PCAR (Annual Avg)'!B561,'650 PCAR (Annual Avg)'!B594,'650 PCAR (Annual Avg)'!B627,'650 PCAR (Annual Avg)'!B660,'650 PCAR (Annual Avg)'!B693,'650 PCAR (Annual Avg)'!B726,'650 PCAR (Annual Avg)'!B759,'650 PCAR (Annual Avg)'!B792,'650 PCAR (Annual Avg)'!B825,'650 PCAR (Annual Avg)'!B858,'650 PCAR (Annual Avg)'!B891,'650 PCAR (Annual Avg)'!B924,'650 PCAR (Annual Avg)'!B957,'650 PCAR (Annual Avg)'!B990,'650 PCAR (Annual Avg)'!B1023,'650 PCAR (Annual Avg)'!B1056,'650 PCAR (Annual Avg)'!B1089,'650 PCAR (Annual Avg)'!B1122,'650 PCAR (Annual Avg)'!B1155,'650 PCAR (Annual Avg)'!B1188),"")</f>
        <v>20</v>
      </c>
      <c r="C23" s="7">
        <f>IFERROR(AVERAGE('650 PCAR (Annual Avg)'!C33,'650 PCAR (Annual Avg)'!C66,'650 PCAR (Annual Avg)'!C99,'650 PCAR (Annual Avg)'!C132,'650 PCAR (Annual Avg)'!C165,'650 PCAR (Annual Avg)'!C198,'650 PCAR (Annual Avg)'!C231,'650 PCAR (Annual Avg)'!C264,'650 PCAR (Annual Avg)'!C297,'650 PCAR (Annual Avg)'!C330,'650 PCAR (Annual Avg)'!C363,'650 PCAR (Annual Avg)'!C396,'650 PCAR (Annual Avg)'!C429,'650 PCAR (Annual Avg)'!C462,'650 PCAR (Annual Avg)'!C495,'650 PCAR (Annual Avg)'!C528,'650 PCAR (Annual Avg)'!C561,'650 PCAR (Annual Avg)'!C594,'650 PCAR (Annual Avg)'!C627,'650 PCAR (Annual Avg)'!C660,'650 PCAR (Annual Avg)'!C693,'650 PCAR (Annual Avg)'!C726,'650 PCAR (Annual Avg)'!C759,'650 PCAR (Annual Avg)'!C792,'650 PCAR (Annual Avg)'!C825,'650 PCAR (Annual Avg)'!C858,'650 PCAR (Annual Avg)'!C891,'650 PCAR (Annual Avg)'!C924,'650 PCAR (Annual Avg)'!C957,'650 PCAR (Annual Avg)'!C990,'650 PCAR (Annual Avg)'!C1023,'650 PCAR (Annual Avg)'!C1056,'650 PCAR (Annual Avg)'!C1089,'650 PCAR (Annual Avg)'!C1122,'650 PCAR (Annual Avg)'!C1155,'650 PCAR (Annual Avg)'!C1188),"")</f>
        <v>5.5591666666666661</v>
      </c>
      <c r="D23" s="7">
        <f>IFERROR(AVERAGE('650 PCAR (Annual Avg)'!D33,'650 PCAR (Annual Avg)'!D66,'650 PCAR (Annual Avg)'!D99,'650 PCAR (Annual Avg)'!D132,'650 PCAR (Annual Avg)'!D165,'650 PCAR (Annual Avg)'!D198,'650 PCAR (Annual Avg)'!D231,'650 PCAR (Annual Avg)'!D264,'650 PCAR (Annual Avg)'!D297,'650 PCAR (Annual Avg)'!D330,'650 PCAR (Annual Avg)'!D363,'650 PCAR (Annual Avg)'!D396,'650 PCAR (Annual Avg)'!D429,'650 PCAR (Annual Avg)'!D462,'650 PCAR (Annual Avg)'!D495,'650 PCAR (Annual Avg)'!D528,'650 PCAR (Annual Avg)'!D561,'650 PCAR (Annual Avg)'!D594,'650 PCAR (Annual Avg)'!D627,'650 PCAR (Annual Avg)'!D660,'650 PCAR (Annual Avg)'!D693,'650 PCAR (Annual Avg)'!D726,'650 PCAR (Annual Avg)'!D759,'650 PCAR (Annual Avg)'!D792,'650 PCAR (Annual Avg)'!D825,'650 PCAR (Annual Avg)'!D858,'650 PCAR (Annual Avg)'!D891,'650 PCAR (Annual Avg)'!D924,'650 PCAR (Annual Avg)'!D957,'650 PCAR (Annual Avg)'!D990,'650 PCAR (Annual Avg)'!D1023,'650 PCAR (Annual Avg)'!D1056,'650 PCAR (Annual Avg)'!D1089,'650 PCAR (Annual Avg)'!D1122,'650 PCAR (Annual Avg)'!D1155,'650 PCAR (Annual Avg)'!D1188),"")</f>
        <v>4.7995000000000001</v>
      </c>
      <c r="E23" s="7">
        <f>IFERROR(AVERAGE('650 PCAR (Annual Avg)'!E33,'650 PCAR (Annual Avg)'!E66,'650 PCAR (Annual Avg)'!E99,'650 PCAR (Annual Avg)'!E132,'650 PCAR (Annual Avg)'!E165,'650 PCAR (Annual Avg)'!E198,'650 PCAR (Annual Avg)'!E231,'650 PCAR (Annual Avg)'!E264,'650 PCAR (Annual Avg)'!E297,'650 PCAR (Annual Avg)'!E330,'650 PCAR (Annual Avg)'!E363,'650 PCAR (Annual Avg)'!E396,'650 PCAR (Annual Avg)'!E429,'650 PCAR (Annual Avg)'!E462,'650 PCAR (Annual Avg)'!E495,'650 PCAR (Annual Avg)'!E528,'650 PCAR (Annual Avg)'!E561,'650 PCAR (Annual Avg)'!E594,'650 PCAR (Annual Avg)'!E627,'650 PCAR (Annual Avg)'!E660,'650 PCAR (Annual Avg)'!E693,'650 PCAR (Annual Avg)'!E726,'650 PCAR (Annual Avg)'!E759,'650 PCAR (Annual Avg)'!E792,'650 PCAR (Annual Avg)'!E825,'650 PCAR (Annual Avg)'!E858,'650 PCAR (Annual Avg)'!E891,'650 PCAR (Annual Avg)'!E924,'650 PCAR (Annual Avg)'!E957,'650 PCAR (Annual Avg)'!E990,'650 PCAR (Annual Avg)'!E1023,'650 PCAR (Annual Avg)'!E1056,'650 PCAR (Annual Avg)'!E1089,'650 PCAR (Annual Avg)'!E1122,'650 PCAR (Annual Avg)'!E1155,'650 PCAR (Annual Avg)'!E1188),"")</f>
        <v>4.5451666666666668</v>
      </c>
      <c r="F23" s="7">
        <f>IFERROR(AVERAGE('650 PCAR (Annual Avg)'!F33,'650 PCAR (Annual Avg)'!F66,'650 PCAR (Annual Avg)'!F99,'650 PCAR (Annual Avg)'!F132,'650 PCAR (Annual Avg)'!F165,'650 PCAR (Annual Avg)'!F198,'650 PCAR (Annual Avg)'!F231,'650 PCAR (Annual Avg)'!F264,'650 PCAR (Annual Avg)'!F297,'650 PCAR (Annual Avg)'!F330,'650 PCAR (Annual Avg)'!F363,'650 PCAR (Annual Avg)'!F396,'650 PCAR (Annual Avg)'!F429,'650 PCAR (Annual Avg)'!F462,'650 PCAR (Annual Avg)'!F495,'650 PCAR (Annual Avg)'!F528,'650 PCAR (Annual Avg)'!F561,'650 PCAR (Annual Avg)'!F594,'650 PCAR (Annual Avg)'!F627,'650 PCAR (Annual Avg)'!F660,'650 PCAR (Annual Avg)'!F693,'650 PCAR (Annual Avg)'!F726,'650 PCAR (Annual Avg)'!F759,'650 PCAR (Annual Avg)'!F792,'650 PCAR (Annual Avg)'!F825,'650 PCAR (Annual Avg)'!F858,'650 PCAR (Annual Avg)'!F891,'650 PCAR (Annual Avg)'!F924,'650 PCAR (Annual Avg)'!F957,'650 PCAR (Annual Avg)'!F990,'650 PCAR (Annual Avg)'!F1023,'650 PCAR (Annual Avg)'!F1056,'650 PCAR (Annual Avg)'!F1089,'650 PCAR (Annual Avg)'!F1122,'650 PCAR (Annual Avg)'!F1155,'650 PCAR (Annual Avg)'!F1188),"")</f>
        <v>4.8269444444444449</v>
      </c>
      <c r="G23" s="7">
        <f>IFERROR(AVERAGE('650 PCAR (Annual Avg)'!G33,'650 PCAR (Annual Avg)'!G66,'650 PCAR (Annual Avg)'!G99,'650 PCAR (Annual Avg)'!G132,'650 PCAR (Annual Avg)'!G165,'650 PCAR (Annual Avg)'!G198,'650 PCAR (Annual Avg)'!G231,'650 PCAR (Annual Avg)'!G264,'650 PCAR (Annual Avg)'!G297,'650 PCAR (Annual Avg)'!G330,'650 PCAR (Annual Avg)'!G363,'650 PCAR (Annual Avg)'!G396,'650 PCAR (Annual Avg)'!G429,'650 PCAR (Annual Avg)'!G462,'650 PCAR (Annual Avg)'!G495,'650 PCAR (Annual Avg)'!G528,'650 PCAR (Annual Avg)'!G561,'650 PCAR (Annual Avg)'!G594,'650 PCAR (Annual Avg)'!G627,'650 PCAR (Annual Avg)'!G660,'650 PCAR (Annual Avg)'!G693,'650 PCAR (Annual Avg)'!G726,'650 PCAR (Annual Avg)'!G759,'650 PCAR (Annual Avg)'!G792,'650 PCAR (Annual Avg)'!G825,'650 PCAR (Annual Avg)'!G858,'650 PCAR (Annual Avg)'!G891,'650 PCAR (Annual Avg)'!G924,'650 PCAR (Annual Avg)'!G957,'650 PCAR (Annual Avg)'!G990,'650 PCAR (Annual Avg)'!G1023,'650 PCAR (Annual Avg)'!G1056,'650 PCAR (Annual Avg)'!G1089,'650 PCAR (Annual Avg)'!G1122,'650 PCAR (Annual Avg)'!G1155,'650 PCAR (Annual Avg)'!G1188),"")</f>
        <v>8.8847222222222246</v>
      </c>
      <c r="H23" s="7">
        <f>IFERROR(AVERAGE('650 PCAR (Annual Avg)'!H33,'650 PCAR (Annual Avg)'!H66,'650 PCAR (Annual Avg)'!H99,'650 PCAR (Annual Avg)'!H132,'650 PCAR (Annual Avg)'!H165,'650 PCAR (Annual Avg)'!H198,'650 PCAR (Annual Avg)'!H231,'650 PCAR (Annual Avg)'!H264,'650 PCAR (Annual Avg)'!H297,'650 PCAR (Annual Avg)'!H330,'650 PCAR (Annual Avg)'!H363,'650 PCAR (Annual Avg)'!H396,'650 PCAR (Annual Avg)'!H429,'650 PCAR (Annual Avg)'!H462,'650 PCAR (Annual Avg)'!H495,'650 PCAR (Annual Avg)'!H528,'650 PCAR (Annual Avg)'!H561,'650 PCAR (Annual Avg)'!H594,'650 PCAR (Annual Avg)'!H627,'650 PCAR (Annual Avg)'!H660,'650 PCAR (Annual Avg)'!H693,'650 PCAR (Annual Avg)'!H726,'650 PCAR (Annual Avg)'!H759,'650 PCAR (Annual Avg)'!H792,'650 PCAR (Annual Avg)'!H825,'650 PCAR (Annual Avg)'!H858,'650 PCAR (Annual Avg)'!H891,'650 PCAR (Annual Avg)'!H924,'650 PCAR (Annual Avg)'!H957,'650 PCAR (Annual Avg)'!H990,'650 PCAR (Annual Avg)'!H1023,'650 PCAR (Annual Avg)'!H1056,'650 PCAR (Annual Avg)'!H1089,'650 PCAR (Annual Avg)'!H1122,'650 PCAR (Annual Avg)'!H1155,'650 PCAR (Annual Avg)'!H1188),"")</f>
        <v>36.020833333333321</v>
      </c>
      <c r="I23" s="7">
        <f>IFERROR(AVERAGE('650 PCAR (Annual Avg)'!I33,'650 PCAR (Annual Avg)'!I66,'650 PCAR (Annual Avg)'!I99,'650 PCAR (Annual Avg)'!I132,'650 PCAR (Annual Avg)'!I165,'650 PCAR (Annual Avg)'!I198,'650 PCAR (Annual Avg)'!I231,'650 PCAR (Annual Avg)'!I264,'650 PCAR (Annual Avg)'!I297,'650 PCAR (Annual Avg)'!I330,'650 PCAR (Annual Avg)'!I363,'650 PCAR (Annual Avg)'!I396,'650 PCAR (Annual Avg)'!I429,'650 PCAR (Annual Avg)'!I462,'650 PCAR (Annual Avg)'!I495,'650 PCAR (Annual Avg)'!I528,'650 PCAR (Annual Avg)'!I561,'650 PCAR (Annual Avg)'!I594,'650 PCAR (Annual Avg)'!I627,'650 PCAR (Annual Avg)'!I660,'650 PCAR (Annual Avg)'!I693,'650 PCAR (Annual Avg)'!I726,'650 PCAR (Annual Avg)'!I759,'650 PCAR (Annual Avg)'!I792,'650 PCAR (Annual Avg)'!I825,'650 PCAR (Annual Avg)'!I858,'650 PCAR (Annual Avg)'!I891,'650 PCAR (Annual Avg)'!I924,'650 PCAR (Annual Avg)'!I957,'650 PCAR (Annual Avg)'!I990,'650 PCAR (Annual Avg)'!I1023,'650 PCAR (Annual Avg)'!I1056,'650 PCAR (Annual Avg)'!I1089,'650 PCAR (Annual Avg)'!I1122,'650 PCAR (Annual Avg)'!I1155,'650 PCAR (Annual Avg)'!I1188),"")</f>
        <v>84.897222222222211</v>
      </c>
      <c r="J23" s="7">
        <f>IFERROR(AVERAGE('650 PCAR (Annual Avg)'!J33,'650 PCAR (Annual Avg)'!J66,'650 PCAR (Annual Avg)'!J99,'650 PCAR (Annual Avg)'!J132,'650 PCAR (Annual Avg)'!J165,'650 PCAR (Annual Avg)'!J198,'650 PCAR (Annual Avg)'!J231,'650 PCAR (Annual Avg)'!J264,'650 PCAR (Annual Avg)'!J297,'650 PCAR (Annual Avg)'!J330,'650 PCAR (Annual Avg)'!J363,'650 PCAR (Annual Avg)'!J396,'650 PCAR (Annual Avg)'!J429,'650 PCAR (Annual Avg)'!J462,'650 PCAR (Annual Avg)'!J495,'650 PCAR (Annual Avg)'!J528,'650 PCAR (Annual Avg)'!J561,'650 PCAR (Annual Avg)'!J594,'650 PCAR (Annual Avg)'!J627,'650 PCAR (Annual Avg)'!J660,'650 PCAR (Annual Avg)'!J693,'650 PCAR (Annual Avg)'!J726,'650 PCAR (Annual Avg)'!J759,'650 PCAR (Annual Avg)'!J792,'650 PCAR (Annual Avg)'!J825,'650 PCAR (Annual Avg)'!J858,'650 PCAR (Annual Avg)'!J891,'650 PCAR (Annual Avg)'!J924,'650 PCAR (Annual Avg)'!J957,'650 PCAR (Annual Avg)'!J990,'650 PCAR (Annual Avg)'!J1023,'650 PCAR (Annual Avg)'!J1056,'650 PCAR (Annual Avg)'!J1089,'650 PCAR (Annual Avg)'!J1122,'650 PCAR (Annual Avg)'!J1155,'650 PCAR (Annual Avg)'!J1188),"")</f>
        <v>75.538888888888877</v>
      </c>
      <c r="K23" s="7">
        <f>IFERROR(AVERAGE('650 PCAR (Annual Avg)'!K33,'650 PCAR (Annual Avg)'!K66,'650 PCAR (Annual Avg)'!K99,'650 PCAR (Annual Avg)'!K132,'650 PCAR (Annual Avg)'!K165,'650 PCAR (Annual Avg)'!K198,'650 PCAR (Annual Avg)'!K231,'650 PCAR (Annual Avg)'!K264,'650 PCAR (Annual Avg)'!K297,'650 PCAR (Annual Avg)'!K330,'650 PCAR (Annual Avg)'!K363,'650 PCAR (Annual Avg)'!K396,'650 PCAR (Annual Avg)'!K429,'650 PCAR (Annual Avg)'!K462,'650 PCAR (Annual Avg)'!K495,'650 PCAR (Annual Avg)'!K528,'650 PCAR (Annual Avg)'!K561,'650 PCAR (Annual Avg)'!K594,'650 PCAR (Annual Avg)'!K627,'650 PCAR (Annual Avg)'!K660,'650 PCAR (Annual Avg)'!K693,'650 PCAR (Annual Avg)'!K726,'650 PCAR (Annual Avg)'!K759,'650 PCAR (Annual Avg)'!K792,'650 PCAR (Annual Avg)'!K825,'650 PCAR (Annual Avg)'!K858,'650 PCAR (Annual Avg)'!K891,'650 PCAR (Annual Avg)'!K924,'650 PCAR (Annual Avg)'!K957,'650 PCAR (Annual Avg)'!K990,'650 PCAR (Annual Avg)'!K1023,'650 PCAR (Annual Avg)'!K1056,'650 PCAR (Annual Avg)'!K1089,'650 PCAR (Annual Avg)'!K1122,'650 PCAR (Annual Avg)'!K1155,'650 PCAR (Annual Avg)'!K1188),"")</f>
        <v>46.325888888888898</v>
      </c>
      <c r="L23" s="7">
        <f>IFERROR(AVERAGE('650 PCAR (Annual Avg)'!L33,'650 PCAR (Annual Avg)'!L66,'650 PCAR (Annual Avg)'!L99,'650 PCAR (Annual Avg)'!L132,'650 PCAR (Annual Avg)'!L165,'650 PCAR (Annual Avg)'!L198,'650 PCAR (Annual Avg)'!L231,'650 PCAR (Annual Avg)'!L264,'650 PCAR (Annual Avg)'!L297,'650 PCAR (Annual Avg)'!L330,'650 PCAR (Annual Avg)'!L363,'650 PCAR (Annual Avg)'!L396,'650 PCAR (Annual Avg)'!L429,'650 PCAR (Annual Avg)'!L462,'650 PCAR (Annual Avg)'!L495,'650 PCAR (Annual Avg)'!L528,'650 PCAR (Annual Avg)'!L561,'650 PCAR (Annual Avg)'!L594,'650 PCAR (Annual Avg)'!L627,'650 PCAR (Annual Avg)'!L660,'650 PCAR (Annual Avg)'!L693,'650 PCAR (Annual Avg)'!L726,'650 PCAR (Annual Avg)'!L759,'650 PCAR (Annual Avg)'!L792,'650 PCAR (Annual Avg)'!L825,'650 PCAR (Annual Avg)'!L858,'650 PCAR (Annual Avg)'!L891,'650 PCAR (Annual Avg)'!L924,'650 PCAR (Annual Avg)'!L957,'650 PCAR (Annual Avg)'!L990,'650 PCAR (Annual Avg)'!L1023,'650 PCAR (Annual Avg)'!L1056,'650 PCAR (Annual Avg)'!L1089,'650 PCAR (Annual Avg)'!L1122,'650 PCAR (Annual Avg)'!L1155,'650 PCAR (Annual Avg)'!L1188),"")</f>
        <v>21.648488888888895</v>
      </c>
      <c r="M23" s="7">
        <f>IFERROR(AVERAGE('650 PCAR (Annual Avg)'!M33,'650 PCAR (Annual Avg)'!M66,'650 PCAR (Annual Avg)'!M99,'650 PCAR (Annual Avg)'!M132,'650 PCAR (Annual Avg)'!M165,'650 PCAR (Annual Avg)'!M198,'650 PCAR (Annual Avg)'!M231,'650 PCAR (Annual Avg)'!M264,'650 PCAR (Annual Avg)'!M297,'650 PCAR (Annual Avg)'!M330,'650 PCAR (Annual Avg)'!M363,'650 PCAR (Annual Avg)'!M396,'650 PCAR (Annual Avg)'!M429,'650 PCAR (Annual Avg)'!M462,'650 PCAR (Annual Avg)'!M495,'650 PCAR (Annual Avg)'!M528,'650 PCAR (Annual Avg)'!M561,'650 PCAR (Annual Avg)'!M594,'650 PCAR (Annual Avg)'!M627,'650 PCAR (Annual Avg)'!M660,'650 PCAR (Annual Avg)'!M693,'650 PCAR (Annual Avg)'!M726,'650 PCAR (Annual Avg)'!M759,'650 PCAR (Annual Avg)'!M792,'650 PCAR (Annual Avg)'!M825,'650 PCAR (Annual Avg)'!M858,'650 PCAR (Annual Avg)'!M891,'650 PCAR (Annual Avg)'!M924,'650 PCAR (Annual Avg)'!M957,'650 PCAR (Annual Avg)'!M990,'650 PCAR (Annual Avg)'!M1023,'650 PCAR (Annual Avg)'!M1056,'650 PCAR (Annual Avg)'!M1089,'650 PCAR (Annual Avg)'!M1122,'650 PCAR (Annual Avg)'!M1155,'650 PCAR (Annual Avg)'!M1188),"")</f>
        <v>10.676200000000001</v>
      </c>
      <c r="N23" s="7">
        <f>IFERROR(AVERAGE('650 PCAR (Annual Avg)'!N33,'650 PCAR (Annual Avg)'!N66,'650 PCAR (Annual Avg)'!N99,'650 PCAR (Annual Avg)'!N132,'650 PCAR (Annual Avg)'!N165,'650 PCAR (Annual Avg)'!N198,'650 PCAR (Annual Avg)'!N231,'650 PCAR (Annual Avg)'!N264,'650 PCAR (Annual Avg)'!N297,'650 PCAR (Annual Avg)'!N330,'650 PCAR (Annual Avg)'!N363,'650 PCAR (Annual Avg)'!N396,'650 PCAR (Annual Avg)'!N429,'650 PCAR (Annual Avg)'!N462,'650 PCAR (Annual Avg)'!N495,'650 PCAR (Annual Avg)'!N528,'650 PCAR (Annual Avg)'!N561,'650 PCAR (Annual Avg)'!N594,'650 PCAR (Annual Avg)'!N627,'650 PCAR (Annual Avg)'!N660,'650 PCAR (Annual Avg)'!N693,'650 PCAR (Annual Avg)'!N726,'650 PCAR (Annual Avg)'!N759,'650 PCAR (Annual Avg)'!N792,'650 PCAR (Annual Avg)'!N825,'650 PCAR (Annual Avg)'!N858,'650 PCAR (Annual Avg)'!N891,'650 PCAR (Annual Avg)'!N924,'650 PCAR (Annual Avg)'!N957,'650 PCAR (Annual Avg)'!N990,'650 PCAR (Annual Avg)'!N1023,'650 PCAR (Annual Avg)'!N1056,'650 PCAR (Annual Avg)'!N1089,'650 PCAR (Annual Avg)'!N1122,'650 PCAR (Annual Avg)'!N1155,'650 PCAR (Annual Avg)'!N1188),"")</f>
        <v>7.4873777777777768</v>
      </c>
      <c r="O23" s="7"/>
      <c r="P23" s="76">
        <f>IFERROR(AVERAGE('650 PCAR (Annual Avg)'!P33,'650 PCAR (Annual Avg)'!P66,'650 PCAR (Annual Avg)'!P99,'650 PCAR (Annual Avg)'!P132,'650 PCAR (Annual Avg)'!P165,'650 PCAR (Annual Avg)'!P198,'650 PCAR (Annual Avg)'!P231,'650 PCAR (Annual Avg)'!P264,'650 PCAR (Annual Avg)'!P297,'650 PCAR (Annual Avg)'!P330,'650 PCAR (Annual Avg)'!P363,'650 PCAR (Annual Avg)'!P396,'650 PCAR (Annual Avg)'!P429,'650 PCAR (Annual Avg)'!P462,'650 PCAR (Annual Avg)'!P495,'650 PCAR (Annual Avg)'!P528,'650 PCAR (Annual Avg)'!P561,'650 PCAR (Annual Avg)'!P594,'650 PCAR (Annual Avg)'!P627,'650 PCAR (Annual Avg)'!P660,'650 PCAR (Annual Avg)'!P693,'650 PCAR (Annual Avg)'!P726,'650 PCAR (Annual Avg)'!P759,'650 PCAR (Annual Avg)'!P792,'650 PCAR (Annual Avg)'!P825,'650 PCAR (Annual Avg)'!P858,'650 PCAR (Annual Avg)'!P891,'650 PCAR (Annual Avg)'!P924,'650 PCAR (Annual Avg)'!P957,'650 PCAR (Annual Avg)'!P990,'650 PCAR (Annual Avg)'!P1023,'650 PCAR (Annual Avg)'!P1056,'650 PCAR (Annual Avg)'!P1089,'650 PCAR (Annual Avg)'!P1122,'650 PCAR (Annual Avg)'!P1155,'650 PCAR (Annual Avg)'!P1188),"")</f>
        <v>20</v>
      </c>
      <c r="Q23" s="7">
        <f>IFERROR(AVERAGE('650 PCAR (Annual Avg)'!Q33,'650 PCAR (Annual Avg)'!Q66,'650 PCAR (Annual Avg)'!Q99,'650 PCAR (Annual Avg)'!Q132,'650 PCAR (Annual Avg)'!Q165,'650 PCAR (Annual Avg)'!Q198,'650 PCAR (Annual Avg)'!Q231,'650 PCAR (Annual Avg)'!Q264,'650 PCAR (Annual Avg)'!Q297,'650 PCAR (Annual Avg)'!Q330,'650 PCAR (Annual Avg)'!Q363,'650 PCAR (Annual Avg)'!Q396,'650 PCAR (Annual Avg)'!Q429,'650 PCAR (Annual Avg)'!Q462,'650 PCAR (Annual Avg)'!Q495,'650 PCAR (Annual Avg)'!Q528,'650 PCAR (Annual Avg)'!Q561,'650 PCAR (Annual Avg)'!Q594,'650 PCAR (Annual Avg)'!Q627,'650 PCAR (Annual Avg)'!Q660,'650 PCAR (Annual Avg)'!Q693,'650 PCAR (Annual Avg)'!Q726,'650 PCAR (Annual Avg)'!Q759,'650 PCAR (Annual Avg)'!Q792,'650 PCAR (Annual Avg)'!Q825,'650 PCAR (Annual Avg)'!Q858,'650 PCAR (Annual Avg)'!Q891,'650 PCAR (Annual Avg)'!Q924,'650 PCAR (Annual Avg)'!Q957,'650 PCAR (Annual Avg)'!Q990,'650 PCAR (Annual Avg)'!Q1023,'650 PCAR (Annual Avg)'!Q1056,'650 PCAR (Annual Avg)'!Q1089,'650 PCAR (Annual Avg)'!Q1122,'650 PCAR (Annual Avg)'!Q1155,'650 PCAR (Annual Avg)'!Q1188),"")</f>
        <v>4.8550113565726436</v>
      </c>
      <c r="R23" s="7">
        <f>IFERROR(AVERAGE('650 PCAR (Annual Avg)'!R33,'650 PCAR (Annual Avg)'!R66,'650 PCAR (Annual Avg)'!R99,'650 PCAR (Annual Avg)'!R132,'650 PCAR (Annual Avg)'!R165,'650 PCAR (Annual Avg)'!R198,'650 PCAR (Annual Avg)'!R231,'650 PCAR (Annual Avg)'!R264,'650 PCAR (Annual Avg)'!R297,'650 PCAR (Annual Avg)'!R330,'650 PCAR (Annual Avg)'!R363,'650 PCAR (Annual Avg)'!R396,'650 PCAR (Annual Avg)'!R429,'650 PCAR (Annual Avg)'!R462,'650 PCAR (Annual Avg)'!R495,'650 PCAR (Annual Avg)'!R528,'650 PCAR (Annual Avg)'!R561,'650 PCAR (Annual Avg)'!R594,'650 PCAR (Annual Avg)'!R627,'650 PCAR (Annual Avg)'!R660,'650 PCAR (Annual Avg)'!R693,'650 PCAR (Annual Avg)'!R726,'650 PCAR (Annual Avg)'!R759,'650 PCAR (Annual Avg)'!R792,'650 PCAR (Annual Avg)'!R825,'650 PCAR (Annual Avg)'!R858,'650 PCAR (Annual Avg)'!R891,'650 PCAR (Annual Avg)'!R924,'650 PCAR (Annual Avg)'!R957,'650 PCAR (Annual Avg)'!R990,'650 PCAR (Annual Avg)'!R1023,'650 PCAR (Annual Avg)'!R1056,'650 PCAR (Annual Avg)'!R1089,'650 PCAR (Annual Avg)'!R1122,'650 PCAR (Annual Avg)'!R1155,'650 PCAR (Annual Avg)'!R1188),"")</f>
        <v>4.1915683416346097</v>
      </c>
      <c r="S23" s="7">
        <f>IFERROR(AVERAGE('650 PCAR (Annual Avg)'!S33,'650 PCAR (Annual Avg)'!S66,'650 PCAR (Annual Avg)'!S99,'650 PCAR (Annual Avg)'!S132,'650 PCAR (Annual Avg)'!S165,'650 PCAR (Annual Avg)'!S198,'650 PCAR (Annual Avg)'!S231,'650 PCAR (Annual Avg)'!S264,'650 PCAR (Annual Avg)'!S297,'650 PCAR (Annual Avg)'!S330,'650 PCAR (Annual Avg)'!S363,'650 PCAR (Annual Avg)'!S396,'650 PCAR (Annual Avg)'!S429,'650 PCAR (Annual Avg)'!S462,'650 PCAR (Annual Avg)'!S495,'650 PCAR (Annual Avg)'!S528,'650 PCAR (Annual Avg)'!S561,'650 PCAR (Annual Avg)'!S594,'650 PCAR (Annual Avg)'!S627,'650 PCAR (Annual Avg)'!S660,'650 PCAR (Annual Avg)'!S693,'650 PCAR (Annual Avg)'!S726,'650 PCAR (Annual Avg)'!S759,'650 PCAR (Annual Avg)'!S792,'650 PCAR (Annual Avg)'!S825,'650 PCAR (Annual Avg)'!S858,'650 PCAR (Annual Avg)'!S891,'650 PCAR (Annual Avg)'!S924,'650 PCAR (Annual Avg)'!S957,'650 PCAR (Annual Avg)'!S990,'650 PCAR (Annual Avg)'!S1023,'650 PCAR (Annual Avg)'!S1056,'650 PCAR (Annual Avg)'!S1089,'650 PCAR (Annual Avg)'!S1122,'650 PCAR (Annual Avg)'!S1155,'650 PCAR (Annual Avg)'!S1188),"")</f>
        <v>3.9694502984587792</v>
      </c>
      <c r="T23" s="7">
        <f>IFERROR(AVERAGE('650 PCAR (Annual Avg)'!T33,'650 PCAR (Annual Avg)'!T66,'650 PCAR (Annual Avg)'!T99,'650 PCAR (Annual Avg)'!T132,'650 PCAR (Annual Avg)'!T165,'650 PCAR (Annual Avg)'!T198,'650 PCAR (Annual Avg)'!T231,'650 PCAR (Annual Avg)'!T264,'650 PCAR (Annual Avg)'!T297,'650 PCAR (Annual Avg)'!T330,'650 PCAR (Annual Avg)'!T363,'650 PCAR (Annual Avg)'!T396,'650 PCAR (Annual Avg)'!T429,'650 PCAR (Annual Avg)'!T462,'650 PCAR (Annual Avg)'!T495,'650 PCAR (Annual Avg)'!T528,'650 PCAR (Annual Avg)'!T561,'650 PCAR (Annual Avg)'!T594,'650 PCAR (Annual Avg)'!T627,'650 PCAR (Annual Avg)'!T660,'650 PCAR (Annual Avg)'!T693,'650 PCAR (Annual Avg)'!T726,'650 PCAR (Annual Avg)'!T759,'650 PCAR (Annual Avg)'!T792,'650 PCAR (Annual Avg)'!T825,'650 PCAR (Annual Avg)'!T858,'650 PCAR (Annual Avg)'!T891,'650 PCAR (Annual Avg)'!T924,'650 PCAR (Annual Avg)'!T957,'650 PCAR (Annual Avg)'!T990,'650 PCAR (Annual Avg)'!T1023,'650 PCAR (Annual Avg)'!T1056,'650 PCAR (Annual Avg)'!T1089,'650 PCAR (Annual Avg)'!T1122,'650 PCAR (Annual Avg)'!T1155,'650 PCAR (Annual Avg)'!T1188),"")</f>
        <v>4.2155365184211693</v>
      </c>
      <c r="U23" s="7">
        <f>IFERROR(AVERAGE('650 PCAR (Annual Avg)'!U33,'650 PCAR (Annual Avg)'!U66,'650 PCAR (Annual Avg)'!U99,'650 PCAR (Annual Avg)'!U132,'650 PCAR (Annual Avg)'!U165,'650 PCAR (Annual Avg)'!U198,'650 PCAR (Annual Avg)'!U231,'650 PCAR (Annual Avg)'!U264,'650 PCAR (Annual Avg)'!U297,'650 PCAR (Annual Avg)'!U330,'650 PCAR (Annual Avg)'!U363,'650 PCAR (Annual Avg)'!U396,'650 PCAR (Annual Avg)'!U429,'650 PCAR (Annual Avg)'!U462,'650 PCAR (Annual Avg)'!U495,'650 PCAR (Annual Avg)'!U528,'650 PCAR (Annual Avg)'!U561,'650 PCAR (Annual Avg)'!U594,'650 PCAR (Annual Avg)'!U627,'650 PCAR (Annual Avg)'!U660,'650 PCAR (Annual Avg)'!U693,'650 PCAR (Annual Avg)'!U726,'650 PCAR (Annual Avg)'!U759,'650 PCAR (Annual Avg)'!U792,'650 PCAR (Annual Avg)'!U825,'650 PCAR (Annual Avg)'!U858,'650 PCAR (Annual Avg)'!U891,'650 PCAR (Annual Avg)'!U924,'650 PCAR (Annual Avg)'!U957,'650 PCAR (Annual Avg)'!U990,'650 PCAR (Annual Avg)'!U1023,'650 PCAR (Annual Avg)'!U1056,'650 PCAR (Annual Avg)'!U1089,'650 PCAR (Annual Avg)'!U1122,'650 PCAR (Annual Avg)'!U1155,'650 PCAR (Annual Avg)'!U1188),"")</f>
        <v>7.7593333453243396</v>
      </c>
      <c r="V23" s="7">
        <f>IFERROR(AVERAGE('650 PCAR (Annual Avg)'!V33,'650 PCAR (Annual Avg)'!V66,'650 PCAR (Annual Avg)'!V99,'650 PCAR (Annual Avg)'!V132,'650 PCAR (Annual Avg)'!V165,'650 PCAR (Annual Avg)'!V198,'650 PCAR (Annual Avg)'!V231,'650 PCAR (Annual Avg)'!V264,'650 PCAR (Annual Avg)'!V297,'650 PCAR (Annual Avg)'!V330,'650 PCAR (Annual Avg)'!V363,'650 PCAR (Annual Avg)'!V396,'650 PCAR (Annual Avg)'!V429,'650 PCAR (Annual Avg)'!V462,'650 PCAR (Annual Avg)'!V495,'650 PCAR (Annual Avg)'!V528,'650 PCAR (Annual Avg)'!V561,'650 PCAR (Annual Avg)'!V594,'650 PCAR (Annual Avg)'!V627,'650 PCAR (Annual Avg)'!V660,'650 PCAR (Annual Avg)'!V693,'650 PCAR (Annual Avg)'!V726,'650 PCAR (Annual Avg)'!V759,'650 PCAR (Annual Avg)'!V792,'650 PCAR (Annual Avg)'!V825,'650 PCAR (Annual Avg)'!V858,'650 PCAR (Annual Avg)'!V891,'650 PCAR (Annual Avg)'!V924,'650 PCAR (Annual Avg)'!V957,'650 PCAR (Annual Avg)'!V990,'650 PCAR (Annual Avg)'!V1023,'650 PCAR (Annual Avg)'!V1056,'650 PCAR (Annual Avg)'!V1089,'650 PCAR (Annual Avg)'!V1122,'650 PCAR (Annual Avg)'!V1155,'650 PCAR (Annual Avg)'!V1188),"")</f>
        <v>31.458232032356857</v>
      </c>
      <c r="W23" s="7">
        <f>IFERROR(AVERAGE('650 PCAR (Annual Avg)'!W33,'650 PCAR (Annual Avg)'!W66,'650 PCAR (Annual Avg)'!W99,'650 PCAR (Annual Avg)'!W132,'650 PCAR (Annual Avg)'!W165,'650 PCAR (Annual Avg)'!W198,'650 PCAR (Annual Avg)'!W231,'650 PCAR (Annual Avg)'!W264,'650 PCAR (Annual Avg)'!W297,'650 PCAR (Annual Avg)'!W330,'650 PCAR (Annual Avg)'!W363,'650 PCAR (Annual Avg)'!W396,'650 PCAR (Annual Avg)'!W429,'650 PCAR (Annual Avg)'!W462,'650 PCAR (Annual Avg)'!W495,'650 PCAR (Annual Avg)'!W528,'650 PCAR (Annual Avg)'!W561,'650 PCAR (Annual Avg)'!W594,'650 PCAR (Annual Avg)'!W627,'650 PCAR (Annual Avg)'!W660,'650 PCAR (Annual Avg)'!W693,'650 PCAR (Annual Avg)'!W726,'650 PCAR (Annual Avg)'!W759,'650 PCAR (Annual Avg)'!W792,'650 PCAR (Annual Avg)'!W825,'650 PCAR (Annual Avg)'!W858,'650 PCAR (Annual Avg)'!W891,'650 PCAR (Annual Avg)'!W924,'650 PCAR (Annual Avg)'!W957,'650 PCAR (Annual Avg)'!W990,'650 PCAR (Annual Avg)'!W1023,'650 PCAR (Annual Avg)'!W1056,'650 PCAR (Annual Avg)'!W1089,'650 PCAR (Annual Avg)'!W1122,'650 PCAR (Annual Avg)'!W1155,'650 PCAR (Annual Avg)'!W1188),"")</f>
        <v>74.143662664732787</v>
      </c>
      <c r="X23" s="7">
        <f>IFERROR(AVERAGE('650 PCAR (Annual Avg)'!X33,'650 PCAR (Annual Avg)'!X66,'650 PCAR (Annual Avg)'!X99,'650 PCAR (Annual Avg)'!X132,'650 PCAR (Annual Avg)'!X165,'650 PCAR (Annual Avg)'!X198,'650 PCAR (Annual Avg)'!X231,'650 PCAR (Annual Avg)'!X264,'650 PCAR (Annual Avg)'!X297,'650 PCAR (Annual Avg)'!X330,'650 PCAR (Annual Avg)'!X363,'650 PCAR (Annual Avg)'!X396,'650 PCAR (Annual Avg)'!X429,'650 PCAR (Annual Avg)'!X462,'650 PCAR (Annual Avg)'!X495,'650 PCAR (Annual Avg)'!X528,'650 PCAR (Annual Avg)'!X561,'650 PCAR (Annual Avg)'!X594,'650 PCAR (Annual Avg)'!X627,'650 PCAR (Annual Avg)'!X660,'650 PCAR (Annual Avg)'!X693,'650 PCAR (Annual Avg)'!X726,'650 PCAR (Annual Avg)'!X759,'650 PCAR (Annual Avg)'!X792,'650 PCAR (Annual Avg)'!X825,'650 PCAR (Annual Avg)'!X858,'650 PCAR (Annual Avg)'!X891,'650 PCAR (Annual Avg)'!X924,'650 PCAR (Annual Avg)'!X957,'650 PCAR (Annual Avg)'!X990,'650 PCAR (Annual Avg)'!X1023,'650 PCAR (Annual Avg)'!X1056,'650 PCAR (Annual Avg)'!X1089,'650 PCAR (Annual Avg)'!X1122,'650 PCAR (Annual Avg)'!X1155,'650 PCAR (Annual Avg)'!X1188),"")</f>
        <v>65.970708454822613</v>
      </c>
      <c r="Y23" s="7">
        <f>IFERROR(AVERAGE('650 PCAR (Annual Avg)'!Y33,'650 PCAR (Annual Avg)'!Y66,'650 PCAR (Annual Avg)'!Y99,'650 PCAR (Annual Avg)'!Y132,'650 PCAR (Annual Avg)'!Y165,'650 PCAR (Annual Avg)'!Y198,'650 PCAR (Annual Avg)'!Y231,'650 PCAR (Annual Avg)'!Y264,'650 PCAR (Annual Avg)'!Y297,'650 PCAR (Annual Avg)'!Y330,'650 PCAR (Annual Avg)'!Y363,'650 PCAR (Annual Avg)'!Y396,'650 PCAR (Annual Avg)'!Y429,'650 PCAR (Annual Avg)'!Y462,'650 PCAR (Annual Avg)'!Y495,'650 PCAR (Annual Avg)'!Y528,'650 PCAR (Annual Avg)'!Y561,'650 PCAR (Annual Avg)'!Y594,'650 PCAR (Annual Avg)'!Y627,'650 PCAR (Annual Avg)'!Y660,'650 PCAR (Annual Avg)'!Y693,'650 PCAR (Annual Avg)'!Y726,'650 PCAR (Annual Avg)'!Y759,'650 PCAR (Annual Avg)'!Y792,'650 PCAR (Annual Avg)'!Y825,'650 PCAR (Annual Avg)'!Y858,'650 PCAR (Annual Avg)'!Y891,'650 PCAR (Annual Avg)'!Y924,'650 PCAR (Annual Avg)'!Y957,'650 PCAR (Annual Avg)'!Y990,'650 PCAR (Annual Avg)'!Y1023,'650 PCAR (Annual Avg)'!Y1056,'650 PCAR (Annual Avg)'!Y1089,'650 PCAR (Annual Avg)'!Y1122,'650 PCAR (Annual Avg)'!Y1155,'650 PCAR (Annual Avg)'!Y1188),"")</f>
        <v>40.457991304250285</v>
      </c>
      <c r="Z23" s="7">
        <f>IFERROR(AVERAGE('650 PCAR (Annual Avg)'!Z33,'650 PCAR (Annual Avg)'!Z66,'650 PCAR (Annual Avg)'!Z99,'650 PCAR (Annual Avg)'!Z132,'650 PCAR (Annual Avg)'!Z165,'650 PCAR (Annual Avg)'!Z198,'650 PCAR (Annual Avg)'!Z231,'650 PCAR (Annual Avg)'!Z264,'650 PCAR (Annual Avg)'!Z297,'650 PCAR (Annual Avg)'!Z330,'650 PCAR (Annual Avg)'!Z363,'650 PCAR (Annual Avg)'!Z396,'650 PCAR (Annual Avg)'!Z429,'650 PCAR (Annual Avg)'!Z462,'650 PCAR (Annual Avg)'!Z495,'650 PCAR (Annual Avg)'!Z528,'650 PCAR (Annual Avg)'!Z561,'650 PCAR (Annual Avg)'!Z594,'650 PCAR (Annual Avg)'!Z627,'650 PCAR (Annual Avg)'!Z660,'650 PCAR (Annual Avg)'!Z693,'650 PCAR (Annual Avg)'!Z726,'650 PCAR (Annual Avg)'!Z759,'650 PCAR (Annual Avg)'!Z792,'650 PCAR (Annual Avg)'!Z825,'650 PCAR (Annual Avg)'!Z858,'650 PCAR (Annual Avg)'!Z891,'650 PCAR (Annual Avg)'!Z924,'650 PCAR (Annual Avg)'!Z957,'650 PCAR (Annual Avg)'!Z990,'650 PCAR (Annual Avg)'!Z1023,'650 PCAR (Annual Avg)'!Z1056,'650 PCAR (Annual Avg)'!Z1089,'650 PCAR (Annual Avg)'!Z1122,'650 PCAR (Annual Avg)'!Z1155,'650 PCAR (Annual Avg)'!Z1188),"")</f>
        <v>18.906369553264984</v>
      </c>
      <c r="AA23" s="7">
        <f>IFERROR(AVERAGE('650 PCAR (Annual Avg)'!AA33,'650 PCAR (Annual Avg)'!AA66,'650 PCAR (Annual Avg)'!AA99,'650 PCAR (Annual Avg)'!AA132,'650 PCAR (Annual Avg)'!AA165,'650 PCAR (Annual Avg)'!AA198,'650 PCAR (Annual Avg)'!AA231,'650 PCAR (Annual Avg)'!AA264,'650 PCAR (Annual Avg)'!AA297,'650 PCAR (Annual Avg)'!AA330,'650 PCAR (Annual Avg)'!AA363,'650 PCAR (Annual Avg)'!AA396,'650 PCAR (Annual Avg)'!AA429,'650 PCAR (Annual Avg)'!AA462,'650 PCAR (Annual Avg)'!AA495,'650 PCAR (Annual Avg)'!AA528,'650 PCAR (Annual Avg)'!AA561,'650 PCAR (Annual Avg)'!AA594,'650 PCAR (Annual Avg)'!AA627,'650 PCAR (Annual Avg)'!AA660,'650 PCAR (Annual Avg)'!AA693,'650 PCAR (Annual Avg)'!AA726,'650 PCAR (Annual Avg)'!AA759,'650 PCAR (Annual Avg)'!AA792,'650 PCAR (Annual Avg)'!AA825,'650 PCAR (Annual Avg)'!AA858,'650 PCAR (Annual Avg)'!AA891,'650 PCAR (Annual Avg)'!AA924,'650 PCAR (Annual Avg)'!AA957,'650 PCAR (Annual Avg)'!AA990,'650 PCAR (Annual Avg)'!AA1023,'650 PCAR (Annual Avg)'!AA1056,'650 PCAR (Annual Avg)'!AA1089,'650 PCAR (Annual Avg)'!AA1122,'650 PCAR (Annual Avg)'!AA1155,'650 PCAR (Annual Avg)'!AA1188),"")</f>
        <v>9.3238924739992584</v>
      </c>
      <c r="AB23" s="7">
        <f>IFERROR(AVERAGE('650 PCAR (Annual Avg)'!AB33,'650 PCAR (Annual Avg)'!AB66,'650 PCAR (Annual Avg)'!AB99,'650 PCAR (Annual Avg)'!AB132,'650 PCAR (Annual Avg)'!AB165,'650 PCAR (Annual Avg)'!AB198,'650 PCAR (Annual Avg)'!AB231,'650 PCAR (Annual Avg)'!AB264,'650 PCAR (Annual Avg)'!AB297,'650 PCAR (Annual Avg)'!AB330,'650 PCAR (Annual Avg)'!AB363,'650 PCAR (Annual Avg)'!AB396,'650 PCAR (Annual Avg)'!AB429,'650 PCAR (Annual Avg)'!AB462,'650 PCAR (Annual Avg)'!AB495,'650 PCAR (Annual Avg)'!AB528,'650 PCAR (Annual Avg)'!AB561,'650 PCAR (Annual Avg)'!AB594,'650 PCAR (Annual Avg)'!AB627,'650 PCAR (Annual Avg)'!AB660,'650 PCAR (Annual Avg)'!AB693,'650 PCAR (Annual Avg)'!AB726,'650 PCAR (Annual Avg)'!AB759,'650 PCAR (Annual Avg)'!AB792,'650 PCAR (Annual Avg)'!AB825,'650 PCAR (Annual Avg)'!AB858,'650 PCAR (Annual Avg)'!AB891,'650 PCAR (Annual Avg)'!AB924,'650 PCAR (Annual Avg)'!AB957,'650 PCAR (Annual Avg)'!AB990,'650 PCAR (Annual Avg)'!AB1023,'650 PCAR (Annual Avg)'!AB1056,'650 PCAR (Annual Avg)'!AB1089,'650 PCAR (Annual Avg)'!AB1122,'650 PCAR (Annual Avg)'!AB1155,'650 PCAR (Annual Avg)'!AB1188),"")</f>
        <v>6.5389844057072271</v>
      </c>
    </row>
    <row r="24" spans="2:28" x14ac:dyDescent="0.3">
      <c r="B24" s="76">
        <f>IFERROR(AVERAGE('650 PCAR (Annual Avg)'!B34,'650 PCAR (Annual Avg)'!B67,'650 PCAR (Annual Avg)'!B100,'650 PCAR (Annual Avg)'!B133,'650 PCAR (Annual Avg)'!B166,'650 PCAR (Annual Avg)'!B199,'650 PCAR (Annual Avg)'!B232,'650 PCAR (Annual Avg)'!B265,'650 PCAR (Annual Avg)'!B298,'650 PCAR (Annual Avg)'!B331,'650 PCAR (Annual Avg)'!B364,'650 PCAR (Annual Avg)'!B397,'650 PCAR (Annual Avg)'!B430,'650 PCAR (Annual Avg)'!B463,'650 PCAR (Annual Avg)'!B496,'650 PCAR (Annual Avg)'!B529,'650 PCAR (Annual Avg)'!B562,'650 PCAR (Annual Avg)'!B595,'650 PCAR (Annual Avg)'!B628,'650 PCAR (Annual Avg)'!B661,'650 PCAR (Annual Avg)'!B694,'650 PCAR (Annual Avg)'!B727,'650 PCAR (Annual Avg)'!B760,'650 PCAR (Annual Avg)'!B793,'650 PCAR (Annual Avg)'!B826,'650 PCAR (Annual Avg)'!B859,'650 PCAR (Annual Avg)'!B892,'650 PCAR (Annual Avg)'!B925,'650 PCAR (Annual Avg)'!B958,'650 PCAR (Annual Avg)'!B991,'650 PCAR (Annual Avg)'!B1024,'650 PCAR (Annual Avg)'!B1057,'650 PCAR (Annual Avg)'!B1090,'650 PCAR (Annual Avg)'!B1123,'650 PCAR (Annual Avg)'!B1156,'650 PCAR (Annual Avg)'!B1189),"")</f>
        <v>21</v>
      </c>
      <c r="C24" s="7">
        <f>IFERROR(AVERAGE('650 PCAR (Annual Avg)'!C34,'650 PCAR (Annual Avg)'!C67,'650 PCAR (Annual Avg)'!C100,'650 PCAR (Annual Avg)'!C133,'650 PCAR (Annual Avg)'!C166,'650 PCAR (Annual Avg)'!C199,'650 PCAR (Annual Avg)'!C232,'650 PCAR (Annual Avg)'!C265,'650 PCAR (Annual Avg)'!C298,'650 PCAR (Annual Avg)'!C331,'650 PCAR (Annual Avg)'!C364,'650 PCAR (Annual Avg)'!C397,'650 PCAR (Annual Avg)'!C430,'650 PCAR (Annual Avg)'!C463,'650 PCAR (Annual Avg)'!C496,'650 PCAR (Annual Avg)'!C529,'650 PCAR (Annual Avg)'!C562,'650 PCAR (Annual Avg)'!C595,'650 PCAR (Annual Avg)'!C628,'650 PCAR (Annual Avg)'!C661,'650 PCAR (Annual Avg)'!C694,'650 PCAR (Annual Avg)'!C727,'650 PCAR (Annual Avg)'!C760,'650 PCAR (Annual Avg)'!C793,'650 PCAR (Annual Avg)'!C826,'650 PCAR (Annual Avg)'!C859,'650 PCAR (Annual Avg)'!C892,'650 PCAR (Annual Avg)'!C925,'650 PCAR (Annual Avg)'!C958,'650 PCAR (Annual Avg)'!C991,'650 PCAR (Annual Avg)'!C1024,'650 PCAR (Annual Avg)'!C1057,'650 PCAR (Annual Avg)'!C1090,'650 PCAR (Annual Avg)'!C1123,'650 PCAR (Annual Avg)'!C1156,'650 PCAR (Annual Avg)'!C1189),"")</f>
        <v>5.5249999999999995</v>
      </c>
      <c r="D24" s="7">
        <f>IFERROR(AVERAGE('650 PCAR (Annual Avg)'!D34,'650 PCAR (Annual Avg)'!D67,'650 PCAR (Annual Avg)'!D100,'650 PCAR (Annual Avg)'!D133,'650 PCAR (Annual Avg)'!D166,'650 PCAR (Annual Avg)'!D199,'650 PCAR (Annual Avg)'!D232,'650 PCAR (Annual Avg)'!D265,'650 PCAR (Annual Avg)'!D298,'650 PCAR (Annual Avg)'!D331,'650 PCAR (Annual Avg)'!D364,'650 PCAR (Annual Avg)'!D397,'650 PCAR (Annual Avg)'!D430,'650 PCAR (Annual Avg)'!D463,'650 PCAR (Annual Avg)'!D496,'650 PCAR (Annual Avg)'!D529,'650 PCAR (Annual Avg)'!D562,'650 PCAR (Annual Avg)'!D595,'650 PCAR (Annual Avg)'!D628,'650 PCAR (Annual Avg)'!D661,'650 PCAR (Annual Avg)'!D694,'650 PCAR (Annual Avg)'!D727,'650 PCAR (Annual Avg)'!D760,'650 PCAR (Annual Avg)'!D793,'650 PCAR (Annual Avg)'!D826,'650 PCAR (Annual Avg)'!D859,'650 PCAR (Annual Avg)'!D892,'650 PCAR (Annual Avg)'!D925,'650 PCAR (Annual Avg)'!D958,'650 PCAR (Annual Avg)'!D991,'650 PCAR (Annual Avg)'!D1024,'650 PCAR (Annual Avg)'!D1057,'650 PCAR (Annual Avg)'!D1090,'650 PCAR (Annual Avg)'!D1123,'650 PCAR (Annual Avg)'!D1156,'650 PCAR (Annual Avg)'!D1189),"")</f>
        <v>4.7679999999999989</v>
      </c>
      <c r="E24" s="7">
        <f>IFERROR(AVERAGE('650 PCAR (Annual Avg)'!E34,'650 PCAR (Annual Avg)'!E67,'650 PCAR (Annual Avg)'!E100,'650 PCAR (Annual Avg)'!E133,'650 PCAR (Annual Avg)'!E166,'650 PCAR (Annual Avg)'!E199,'650 PCAR (Annual Avg)'!E232,'650 PCAR (Annual Avg)'!E265,'650 PCAR (Annual Avg)'!E298,'650 PCAR (Annual Avg)'!E331,'650 PCAR (Annual Avg)'!E364,'650 PCAR (Annual Avg)'!E397,'650 PCAR (Annual Avg)'!E430,'650 PCAR (Annual Avg)'!E463,'650 PCAR (Annual Avg)'!E496,'650 PCAR (Annual Avg)'!E529,'650 PCAR (Annual Avg)'!E562,'650 PCAR (Annual Avg)'!E595,'650 PCAR (Annual Avg)'!E628,'650 PCAR (Annual Avg)'!E661,'650 PCAR (Annual Avg)'!E694,'650 PCAR (Annual Avg)'!E727,'650 PCAR (Annual Avg)'!E760,'650 PCAR (Annual Avg)'!E793,'650 PCAR (Annual Avg)'!E826,'650 PCAR (Annual Avg)'!E859,'650 PCAR (Annual Avg)'!E892,'650 PCAR (Annual Avg)'!E925,'650 PCAR (Annual Avg)'!E958,'650 PCAR (Annual Avg)'!E991,'650 PCAR (Annual Avg)'!E1024,'650 PCAR (Annual Avg)'!E1057,'650 PCAR (Annual Avg)'!E1090,'650 PCAR (Annual Avg)'!E1123,'650 PCAR (Annual Avg)'!E1156,'650 PCAR (Annual Avg)'!E1189),"")</f>
        <v>4.5141666666666653</v>
      </c>
      <c r="F24" s="7">
        <f>IFERROR(AVERAGE('650 PCAR (Annual Avg)'!F34,'650 PCAR (Annual Avg)'!F67,'650 PCAR (Annual Avg)'!F100,'650 PCAR (Annual Avg)'!F133,'650 PCAR (Annual Avg)'!F166,'650 PCAR (Annual Avg)'!F199,'650 PCAR (Annual Avg)'!F232,'650 PCAR (Annual Avg)'!F265,'650 PCAR (Annual Avg)'!F298,'650 PCAR (Annual Avg)'!F331,'650 PCAR (Annual Avg)'!F364,'650 PCAR (Annual Avg)'!F397,'650 PCAR (Annual Avg)'!F430,'650 PCAR (Annual Avg)'!F463,'650 PCAR (Annual Avg)'!F496,'650 PCAR (Annual Avg)'!F529,'650 PCAR (Annual Avg)'!F562,'650 PCAR (Annual Avg)'!F595,'650 PCAR (Annual Avg)'!F628,'650 PCAR (Annual Avg)'!F661,'650 PCAR (Annual Avg)'!F694,'650 PCAR (Annual Avg)'!F727,'650 PCAR (Annual Avg)'!F760,'650 PCAR (Annual Avg)'!F793,'650 PCAR (Annual Avg)'!F826,'650 PCAR (Annual Avg)'!F859,'650 PCAR (Annual Avg)'!F892,'650 PCAR (Annual Avg)'!F925,'650 PCAR (Annual Avg)'!F958,'650 PCAR (Annual Avg)'!F991,'650 PCAR (Annual Avg)'!F1024,'650 PCAR (Annual Avg)'!F1057,'650 PCAR (Annual Avg)'!F1090,'650 PCAR (Annual Avg)'!F1123,'650 PCAR (Annual Avg)'!F1156,'650 PCAR (Annual Avg)'!F1189),"")</f>
        <v>4.9055555555555559</v>
      </c>
      <c r="G24" s="7">
        <f>IFERROR(AVERAGE('650 PCAR (Annual Avg)'!G34,'650 PCAR (Annual Avg)'!G67,'650 PCAR (Annual Avg)'!G100,'650 PCAR (Annual Avg)'!G133,'650 PCAR (Annual Avg)'!G166,'650 PCAR (Annual Avg)'!G199,'650 PCAR (Annual Avg)'!G232,'650 PCAR (Annual Avg)'!G265,'650 PCAR (Annual Avg)'!G298,'650 PCAR (Annual Avg)'!G331,'650 PCAR (Annual Avg)'!G364,'650 PCAR (Annual Avg)'!G397,'650 PCAR (Annual Avg)'!G430,'650 PCAR (Annual Avg)'!G463,'650 PCAR (Annual Avg)'!G496,'650 PCAR (Annual Avg)'!G529,'650 PCAR (Annual Avg)'!G562,'650 PCAR (Annual Avg)'!G595,'650 PCAR (Annual Avg)'!G628,'650 PCAR (Annual Avg)'!G661,'650 PCAR (Annual Avg)'!G694,'650 PCAR (Annual Avg)'!G727,'650 PCAR (Annual Avg)'!G760,'650 PCAR (Annual Avg)'!G793,'650 PCAR (Annual Avg)'!G826,'650 PCAR (Annual Avg)'!G859,'650 PCAR (Annual Avg)'!G892,'650 PCAR (Annual Avg)'!G925,'650 PCAR (Annual Avg)'!G958,'650 PCAR (Annual Avg)'!G991,'650 PCAR (Annual Avg)'!G1024,'650 PCAR (Annual Avg)'!G1057,'650 PCAR (Annual Avg)'!G1090,'650 PCAR (Annual Avg)'!G1123,'650 PCAR (Annual Avg)'!G1156,'650 PCAR (Annual Avg)'!G1189),"")</f>
        <v>8.3447222222222237</v>
      </c>
      <c r="H24" s="7">
        <f>IFERROR(AVERAGE('650 PCAR (Annual Avg)'!H34,'650 PCAR (Annual Avg)'!H67,'650 PCAR (Annual Avg)'!H100,'650 PCAR (Annual Avg)'!H133,'650 PCAR (Annual Avg)'!H166,'650 PCAR (Annual Avg)'!H199,'650 PCAR (Annual Avg)'!H232,'650 PCAR (Annual Avg)'!H265,'650 PCAR (Annual Avg)'!H298,'650 PCAR (Annual Avg)'!H331,'650 PCAR (Annual Avg)'!H364,'650 PCAR (Annual Avg)'!H397,'650 PCAR (Annual Avg)'!H430,'650 PCAR (Annual Avg)'!H463,'650 PCAR (Annual Avg)'!H496,'650 PCAR (Annual Avg)'!H529,'650 PCAR (Annual Avg)'!H562,'650 PCAR (Annual Avg)'!H595,'650 PCAR (Annual Avg)'!H628,'650 PCAR (Annual Avg)'!H661,'650 PCAR (Annual Avg)'!H694,'650 PCAR (Annual Avg)'!H727,'650 PCAR (Annual Avg)'!H760,'650 PCAR (Annual Avg)'!H793,'650 PCAR (Annual Avg)'!H826,'650 PCAR (Annual Avg)'!H859,'650 PCAR (Annual Avg)'!H892,'650 PCAR (Annual Avg)'!H925,'650 PCAR (Annual Avg)'!H958,'650 PCAR (Annual Avg)'!H991,'650 PCAR (Annual Avg)'!H1024,'650 PCAR (Annual Avg)'!H1057,'650 PCAR (Annual Avg)'!H1090,'650 PCAR (Annual Avg)'!H1123,'650 PCAR (Annual Avg)'!H1156,'650 PCAR (Annual Avg)'!H1189),"")</f>
        <v>38.377222222222223</v>
      </c>
      <c r="I24" s="7">
        <f>IFERROR(AVERAGE('650 PCAR (Annual Avg)'!I34,'650 PCAR (Annual Avg)'!I67,'650 PCAR (Annual Avg)'!I100,'650 PCAR (Annual Avg)'!I133,'650 PCAR (Annual Avg)'!I166,'650 PCAR (Annual Avg)'!I199,'650 PCAR (Annual Avg)'!I232,'650 PCAR (Annual Avg)'!I265,'650 PCAR (Annual Avg)'!I298,'650 PCAR (Annual Avg)'!I331,'650 PCAR (Annual Avg)'!I364,'650 PCAR (Annual Avg)'!I397,'650 PCAR (Annual Avg)'!I430,'650 PCAR (Annual Avg)'!I463,'650 PCAR (Annual Avg)'!I496,'650 PCAR (Annual Avg)'!I529,'650 PCAR (Annual Avg)'!I562,'650 PCAR (Annual Avg)'!I595,'650 PCAR (Annual Avg)'!I628,'650 PCAR (Annual Avg)'!I661,'650 PCAR (Annual Avg)'!I694,'650 PCAR (Annual Avg)'!I727,'650 PCAR (Annual Avg)'!I760,'650 PCAR (Annual Avg)'!I793,'650 PCAR (Annual Avg)'!I826,'650 PCAR (Annual Avg)'!I859,'650 PCAR (Annual Avg)'!I892,'650 PCAR (Annual Avg)'!I925,'650 PCAR (Annual Avg)'!I958,'650 PCAR (Annual Avg)'!I991,'650 PCAR (Annual Avg)'!I1024,'650 PCAR (Annual Avg)'!I1057,'650 PCAR (Annual Avg)'!I1090,'650 PCAR (Annual Avg)'!I1123,'650 PCAR (Annual Avg)'!I1156,'650 PCAR (Annual Avg)'!I1189),"")</f>
        <v>90.908333333333346</v>
      </c>
      <c r="J24" s="7">
        <f>IFERROR(AVERAGE('650 PCAR (Annual Avg)'!J34,'650 PCAR (Annual Avg)'!J67,'650 PCAR (Annual Avg)'!J100,'650 PCAR (Annual Avg)'!J133,'650 PCAR (Annual Avg)'!J166,'650 PCAR (Annual Avg)'!J199,'650 PCAR (Annual Avg)'!J232,'650 PCAR (Annual Avg)'!J265,'650 PCAR (Annual Avg)'!J298,'650 PCAR (Annual Avg)'!J331,'650 PCAR (Annual Avg)'!J364,'650 PCAR (Annual Avg)'!J397,'650 PCAR (Annual Avg)'!J430,'650 PCAR (Annual Avg)'!J463,'650 PCAR (Annual Avg)'!J496,'650 PCAR (Annual Avg)'!J529,'650 PCAR (Annual Avg)'!J562,'650 PCAR (Annual Avg)'!J595,'650 PCAR (Annual Avg)'!J628,'650 PCAR (Annual Avg)'!J661,'650 PCAR (Annual Avg)'!J694,'650 PCAR (Annual Avg)'!J727,'650 PCAR (Annual Avg)'!J760,'650 PCAR (Annual Avg)'!J793,'650 PCAR (Annual Avg)'!J826,'650 PCAR (Annual Avg)'!J859,'650 PCAR (Annual Avg)'!J892,'650 PCAR (Annual Avg)'!J925,'650 PCAR (Annual Avg)'!J958,'650 PCAR (Annual Avg)'!J991,'650 PCAR (Annual Avg)'!J1024,'650 PCAR (Annual Avg)'!J1057,'650 PCAR (Annual Avg)'!J1090,'650 PCAR (Annual Avg)'!J1123,'650 PCAR (Annual Avg)'!J1156,'650 PCAR (Annual Avg)'!J1189),"")</f>
        <v>73.894444444444446</v>
      </c>
      <c r="K24" s="7">
        <f>IFERROR(AVERAGE('650 PCAR (Annual Avg)'!K34,'650 PCAR (Annual Avg)'!K67,'650 PCAR (Annual Avg)'!K100,'650 PCAR (Annual Avg)'!K133,'650 PCAR (Annual Avg)'!K166,'650 PCAR (Annual Avg)'!K199,'650 PCAR (Annual Avg)'!K232,'650 PCAR (Annual Avg)'!K265,'650 PCAR (Annual Avg)'!K298,'650 PCAR (Annual Avg)'!K331,'650 PCAR (Annual Avg)'!K364,'650 PCAR (Annual Avg)'!K397,'650 PCAR (Annual Avg)'!K430,'650 PCAR (Annual Avg)'!K463,'650 PCAR (Annual Avg)'!K496,'650 PCAR (Annual Avg)'!K529,'650 PCAR (Annual Avg)'!K562,'650 PCAR (Annual Avg)'!K595,'650 PCAR (Annual Avg)'!K628,'650 PCAR (Annual Avg)'!K661,'650 PCAR (Annual Avg)'!K694,'650 PCAR (Annual Avg)'!K727,'650 PCAR (Annual Avg)'!K760,'650 PCAR (Annual Avg)'!K793,'650 PCAR (Annual Avg)'!K826,'650 PCAR (Annual Avg)'!K859,'650 PCAR (Annual Avg)'!K892,'650 PCAR (Annual Avg)'!K925,'650 PCAR (Annual Avg)'!K958,'650 PCAR (Annual Avg)'!K991,'650 PCAR (Annual Avg)'!K1024,'650 PCAR (Annual Avg)'!K1057,'650 PCAR (Annual Avg)'!K1090,'650 PCAR (Annual Avg)'!K1123,'650 PCAR (Annual Avg)'!K1156,'650 PCAR (Annual Avg)'!K1189),"")</f>
        <v>44.649333333333331</v>
      </c>
      <c r="L24" s="7">
        <f>IFERROR(AVERAGE('650 PCAR (Annual Avg)'!L34,'650 PCAR (Annual Avg)'!L67,'650 PCAR (Annual Avg)'!L100,'650 PCAR (Annual Avg)'!L133,'650 PCAR (Annual Avg)'!L166,'650 PCAR (Annual Avg)'!L199,'650 PCAR (Annual Avg)'!L232,'650 PCAR (Annual Avg)'!L265,'650 PCAR (Annual Avg)'!L298,'650 PCAR (Annual Avg)'!L331,'650 PCAR (Annual Avg)'!L364,'650 PCAR (Annual Avg)'!L397,'650 PCAR (Annual Avg)'!L430,'650 PCAR (Annual Avg)'!L463,'650 PCAR (Annual Avg)'!L496,'650 PCAR (Annual Avg)'!L529,'650 PCAR (Annual Avg)'!L562,'650 PCAR (Annual Avg)'!L595,'650 PCAR (Annual Avg)'!L628,'650 PCAR (Annual Avg)'!L661,'650 PCAR (Annual Avg)'!L694,'650 PCAR (Annual Avg)'!L727,'650 PCAR (Annual Avg)'!L760,'650 PCAR (Annual Avg)'!L793,'650 PCAR (Annual Avg)'!L826,'650 PCAR (Annual Avg)'!L859,'650 PCAR (Annual Avg)'!L892,'650 PCAR (Annual Avg)'!L925,'650 PCAR (Annual Avg)'!L958,'650 PCAR (Annual Avg)'!L991,'650 PCAR (Annual Avg)'!L1024,'650 PCAR (Annual Avg)'!L1057,'650 PCAR (Annual Avg)'!L1090,'650 PCAR (Annual Avg)'!L1123,'650 PCAR (Annual Avg)'!L1156,'650 PCAR (Annual Avg)'!L1189),"")</f>
        <v>21.125488888888892</v>
      </c>
      <c r="M24" s="7">
        <f>IFERROR(AVERAGE('650 PCAR (Annual Avg)'!M34,'650 PCAR (Annual Avg)'!M67,'650 PCAR (Annual Avg)'!M100,'650 PCAR (Annual Avg)'!M133,'650 PCAR (Annual Avg)'!M166,'650 PCAR (Annual Avg)'!M199,'650 PCAR (Annual Avg)'!M232,'650 PCAR (Annual Avg)'!M265,'650 PCAR (Annual Avg)'!M298,'650 PCAR (Annual Avg)'!M331,'650 PCAR (Annual Avg)'!M364,'650 PCAR (Annual Avg)'!M397,'650 PCAR (Annual Avg)'!M430,'650 PCAR (Annual Avg)'!M463,'650 PCAR (Annual Avg)'!M496,'650 PCAR (Annual Avg)'!M529,'650 PCAR (Annual Avg)'!M562,'650 PCAR (Annual Avg)'!M595,'650 PCAR (Annual Avg)'!M628,'650 PCAR (Annual Avg)'!M661,'650 PCAR (Annual Avg)'!M694,'650 PCAR (Annual Avg)'!M727,'650 PCAR (Annual Avg)'!M760,'650 PCAR (Annual Avg)'!M793,'650 PCAR (Annual Avg)'!M826,'650 PCAR (Annual Avg)'!M859,'650 PCAR (Annual Avg)'!M892,'650 PCAR (Annual Avg)'!M925,'650 PCAR (Annual Avg)'!M958,'650 PCAR (Annual Avg)'!M991,'650 PCAR (Annual Avg)'!M1024,'650 PCAR (Annual Avg)'!M1057,'650 PCAR (Annual Avg)'!M1090,'650 PCAR (Annual Avg)'!M1123,'650 PCAR (Annual Avg)'!M1156,'650 PCAR (Annual Avg)'!M1189),"")</f>
        <v>10.510344444444442</v>
      </c>
      <c r="N24" s="7">
        <f>IFERROR(AVERAGE('650 PCAR (Annual Avg)'!N34,'650 PCAR (Annual Avg)'!N67,'650 PCAR (Annual Avg)'!N100,'650 PCAR (Annual Avg)'!N133,'650 PCAR (Annual Avg)'!N166,'650 PCAR (Annual Avg)'!N199,'650 PCAR (Annual Avg)'!N232,'650 PCAR (Annual Avg)'!N265,'650 PCAR (Annual Avg)'!N298,'650 PCAR (Annual Avg)'!N331,'650 PCAR (Annual Avg)'!N364,'650 PCAR (Annual Avg)'!N397,'650 PCAR (Annual Avg)'!N430,'650 PCAR (Annual Avg)'!N463,'650 PCAR (Annual Avg)'!N496,'650 PCAR (Annual Avg)'!N529,'650 PCAR (Annual Avg)'!N562,'650 PCAR (Annual Avg)'!N595,'650 PCAR (Annual Avg)'!N628,'650 PCAR (Annual Avg)'!N661,'650 PCAR (Annual Avg)'!N694,'650 PCAR (Annual Avg)'!N727,'650 PCAR (Annual Avg)'!N760,'650 PCAR (Annual Avg)'!N793,'650 PCAR (Annual Avg)'!N826,'650 PCAR (Annual Avg)'!N859,'650 PCAR (Annual Avg)'!N892,'650 PCAR (Annual Avg)'!N925,'650 PCAR (Annual Avg)'!N958,'650 PCAR (Annual Avg)'!N991,'650 PCAR (Annual Avg)'!N1024,'650 PCAR (Annual Avg)'!N1057,'650 PCAR (Annual Avg)'!N1090,'650 PCAR (Annual Avg)'!N1123,'650 PCAR (Annual Avg)'!N1156,'650 PCAR (Annual Avg)'!N1189),"")</f>
        <v>7.3955555555555561</v>
      </c>
      <c r="O24" s="7"/>
      <c r="P24" s="76">
        <f>IFERROR(AVERAGE('650 PCAR (Annual Avg)'!P34,'650 PCAR (Annual Avg)'!P67,'650 PCAR (Annual Avg)'!P100,'650 PCAR (Annual Avg)'!P133,'650 PCAR (Annual Avg)'!P166,'650 PCAR (Annual Avg)'!P199,'650 PCAR (Annual Avg)'!P232,'650 PCAR (Annual Avg)'!P265,'650 PCAR (Annual Avg)'!P298,'650 PCAR (Annual Avg)'!P331,'650 PCAR (Annual Avg)'!P364,'650 PCAR (Annual Avg)'!P397,'650 PCAR (Annual Avg)'!P430,'650 PCAR (Annual Avg)'!P463,'650 PCAR (Annual Avg)'!P496,'650 PCAR (Annual Avg)'!P529,'650 PCAR (Annual Avg)'!P562,'650 PCAR (Annual Avg)'!P595,'650 PCAR (Annual Avg)'!P628,'650 PCAR (Annual Avg)'!P661,'650 PCAR (Annual Avg)'!P694,'650 PCAR (Annual Avg)'!P727,'650 PCAR (Annual Avg)'!P760,'650 PCAR (Annual Avg)'!P793,'650 PCAR (Annual Avg)'!P826,'650 PCAR (Annual Avg)'!P859,'650 PCAR (Annual Avg)'!P892,'650 PCAR (Annual Avg)'!P925,'650 PCAR (Annual Avg)'!P958,'650 PCAR (Annual Avg)'!P991,'650 PCAR (Annual Avg)'!P1024,'650 PCAR (Annual Avg)'!P1057,'650 PCAR (Annual Avg)'!P1090,'650 PCAR (Annual Avg)'!P1123,'650 PCAR (Annual Avg)'!P1156,'650 PCAR (Annual Avg)'!P1189),"")</f>
        <v>21</v>
      </c>
      <c r="Q24" s="7">
        <f>IFERROR(AVERAGE('650 PCAR (Annual Avg)'!Q34,'650 PCAR (Annual Avg)'!Q67,'650 PCAR (Annual Avg)'!Q100,'650 PCAR (Annual Avg)'!Q133,'650 PCAR (Annual Avg)'!Q166,'650 PCAR (Annual Avg)'!Q199,'650 PCAR (Annual Avg)'!Q232,'650 PCAR (Annual Avg)'!Q265,'650 PCAR (Annual Avg)'!Q298,'650 PCAR (Annual Avg)'!Q331,'650 PCAR (Annual Avg)'!Q364,'650 PCAR (Annual Avg)'!Q397,'650 PCAR (Annual Avg)'!Q430,'650 PCAR (Annual Avg)'!Q463,'650 PCAR (Annual Avg)'!Q496,'650 PCAR (Annual Avg)'!Q529,'650 PCAR (Annual Avg)'!Q562,'650 PCAR (Annual Avg)'!Q595,'650 PCAR (Annual Avg)'!Q628,'650 PCAR (Annual Avg)'!Q661,'650 PCAR (Annual Avg)'!Q694,'650 PCAR (Annual Avg)'!Q727,'650 PCAR (Annual Avg)'!Q760,'650 PCAR (Annual Avg)'!Q793,'650 PCAR (Annual Avg)'!Q826,'650 PCAR (Annual Avg)'!Q859,'650 PCAR (Annual Avg)'!Q892,'650 PCAR (Annual Avg)'!Q925,'650 PCAR (Annual Avg)'!Q958,'650 PCAR (Annual Avg)'!Q991,'650 PCAR (Annual Avg)'!Q1024,'650 PCAR (Annual Avg)'!Q1057,'650 PCAR (Annual Avg)'!Q1090,'650 PCAR (Annual Avg)'!Q1123,'650 PCAR (Annual Avg)'!Q1156,'650 PCAR (Annual Avg)'!Q1189),"")</f>
        <v>4.8251724320306755</v>
      </c>
      <c r="R24" s="7">
        <f>IFERROR(AVERAGE('650 PCAR (Annual Avg)'!R34,'650 PCAR (Annual Avg)'!R67,'650 PCAR (Annual Avg)'!R100,'650 PCAR (Annual Avg)'!R133,'650 PCAR (Annual Avg)'!R166,'650 PCAR (Annual Avg)'!R199,'650 PCAR (Annual Avg)'!R232,'650 PCAR (Annual Avg)'!R265,'650 PCAR (Annual Avg)'!R298,'650 PCAR (Annual Avg)'!R331,'650 PCAR (Annual Avg)'!R364,'650 PCAR (Annual Avg)'!R397,'650 PCAR (Annual Avg)'!R430,'650 PCAR (Annual Avg)'!R463,'650 PCAR (Annual Avg)'!R496,'650 PCAR (Annual Avg)'!R529,'650 PCAR (Annual Avg)'!R562,'650 PCAR (Annual Avg)'!R595,'650 PCAR (Annual Avg)'!R628,'650 PCAR (Annual Avg)'!R661,'650 PCAR (Annual Avg)'!R694,'650 PCAR (Annual Avg)'!R727,'650 PCAR (Annual Avg)'!R760,'650 PCAR (Annual Avg)'!R793,'650 PCAR (Annual Avg)'!R826,'650 PCAR (Annual Avg)'!R859,'650 PCAR (Annual Avg)'!R892,'650 PCAR (Annual Avg)'!R925,'650 PCAR (Annual Avg)'!R958,'650 PCAR (Annual Avg)'!R991,'650 PCAR (Annual Avg)'!R1024,'650 PCAR (Annual Avg)'!R1057,'650 PCAR (Annual Avg)'!R1090,'650 PCAR (Annual Avg)'!R1123,'650 PCAR (Annual Avg)'!R1156,'650 PCAR (Annual Avg)'!R1189),"")</f>
        <v>4.1640583087642078</v>
      </c>
      <c r="S24" s="7">
        <f>IFERROR(AVERAGE('650 PCAR (Annual Avg)'!S34,'650 PCAR (Annual Avg)'!S67,'650 PCAR (Annual Avg)'!S100,'650 PCAR (Annual Avg)'!S133,'650 PCAR (Annual Avg)'!S166,'650 PCAR (Annual Avg)'!S199,'650 PCAR (Annual Avg)'!S232,'650 PCAR (Annual Avg)'!S265,'650 PCAR (Annual Avg)'!S298,'650 PCAR (Annual Avg)'!S331,'650 PCAR (Annual Avg)'!S364,'650 PCAR (Annual Avg)'!S397,'650 PCAR (Annual Avg)'!S430,'650 PCAR (Annual Avg)'!S463,'650 PCAR (Annual Avg)'!S496,'650 PCAR (Annual Avg)'!S529,'650 PCAR (Annual Avg)'!S562,'650 PCAR (Annual Avg)'!S595,'650 PCAR (Annual Avg)'!S628,'650 PCAR (Annual Avg)'!S661,'650 PCAR (Annual Avg)'!S694,'650 PCAR (Annual Avg)'!S727,'650 PCAR (Annual Avg)'!S760,'650 PCAR (Annual Avg)'!S793,'650 PCAR (Annual Avg)'!S826,'650 PCAR (Annual Avg)'!S859,'650 PCAR (Annual Avg)'!S892,'650 PCAR (Annual Avg)'!S925,'650 PCAR (Annual Avg)'!S958,'650 PCAR (Annual Avg)'!S991,'650 PCAR (Annual Avg)'!S1024,'650 PCAR (Annual Avg)'!S1057,'650 PCAR (Annual Avg)'!S1090,'650 PCAR (Annual Avg)'!S1123,'650 PCAR (Annual Avg)'!S1156,'650 PCAR (Annual Avg)'!S1189),"")</f>
        <v>3.9423769327767966</v>
      </c>
      <c r="T24" s="7">
        <f>IFERROR(AVERAGE('650 PCAR (Annual Avg)'!T34,'650 PCAR (Annual Avg)'!T67,'650 PCAR (Annual Avg)'!T100,'650 PCAR (Annual Avg)'!T133,'650 PCAR (Annual Avg)'!T166,'650 PCAR (Annual Avg)'!T199,'650 PCAR (Annual Avg)'!T232,'650 PCAR (Annual Avg)'!T265,'650 PCAR (Annual Avg)'!T298,'650 PCAR (Annual Avg)'!T331,'650 PCAR (Annual Avg)'!T364,'650 PCAR (Annual Avg)'!T397,'650 PCAR (Annual Avg)'!T430,'650 PCAR (Annual Avg)'!T463,'650 PCAR (Annual Avg)'!T496,'650 PCAR (Annual Avg)'!T529,'650 PCAR (Annual Avg)'!T562,'650 PCAR (Annual Avg)'!T595,'650 PCAR (Annual Avg)'!T628,'650 PCAR (Annual Avg)'!T661,'650 PCAR (Annual Avg)'!T694,'650 PCAR (Annual Avg)'!T727,'650 PCAR (Annual Avg)'!T760,'650 PCAR (Annual Avg)'!T793,'650 PCAR (Annual Avg)'!T826,'650 PCAR (Annual Avg)'!T859,'650 PCAR (Annual Avg)'!T892,'650 PCAR (Annual Avg)'!T925,'650 PCAR (Annual Avg)'!T958,'650 PCAR (Annual Avg)'!T991,'650 PCAR (Annual Avg)'!T1024,'650 PCAR (Annual Avg)'!T1057,'650 PCAR (Annual Avg)'!T1090,'650 PCAR (Annual Avg)'!T1123,'650 PCAR (Annual Avg)'!T1156,'650 PCAR (Annual Avg)'!T1189),"")</f>
        <v>4.2841903041559446</v>
      </c>
      <c r="U24" s="7">
        <f>IFERROR(AVERAGE('650 PCAR (Annual Avg)'!U34,'650 PCAR (Annual Avg)'!U67,'650 PCAR (Annual Avg)'!U100,'650 PCAR (Annual Avg)'!U133,'650 PCAR (Annual Avg)'!U166,'650 PCAR (Annual Avg)'!U199,'650 PCAR (Annual Avg)'!U232,'650 PCAR (Annual Avg)'!U265,'650 PCAR (Annual Avg)'!U298,'650 PCAR (Annual Avg)'!U331,'650 PCAR (Annual Avg)'!U364,'650 PCAR (Annual Avg)'!U397,'650 PCAR (Annual Avg)'!U430,'650 PCAR (Annual Avg)'!U463,'650 PCAR (Annual Avg)'!U496,'650 PCAR (Annual Avg)'!U529,'650 PCAR (Annual Avg)'!U562,'650 PCAR (Annual Avg)'!U595,'650 PCAR (Annual Avg)'!U628,'650 PCAR (Annual Avg)'!U661,'650 PCAR (Annual Avg)'!U694,'650 PCAR (Annual Avg)'!U727,'650 PCAR (Annual Avg)'!U760,'650 PCAR (Annual Avg)'!U793,'650 PCAR (Annual Avg)'!U826,'650 PCAR (Annual Avg)'!U859,'650 PCAR (Annual Avg)'!U892,'650 PCAR (Annual Avg)'!U925,'650 PCAR (Annual Avg)'!U958,'650 PCAR (Annual Avg)'!U991,'650 PCAR (Annual Avg)'!U1024,'650 PCAR (Annual Avg)'!U1057,'650 PCAR (Annual Avg)'!U1090,'650 PCAR (Annual Avg)'!U1123,'650 PCAR (Annual Avg)'!U1156,'650 PCAR (Annual Avg)'!U1189),"")</f>
        <v>7.2877327818317479</v>
      </c>
      <c r="V24" s="7">
        <f>IFERROR(AVERAGE('650 PCAR (Annual Avg)'!V34,'650 PCAR (Annual Avg)'!V67,'650 PCAR (Annual Avg)'!V100,'650 PCAR (Annual Avg)'!V133,'650 PCAR (Annual Avg)'!V166,'650 PCAR (Annual Avg)'!V199,'650 PCAR (Annual Avg)'!V232,'650 PCAR (Annual Avg)'!V265,'650 PCAR (Annual Avg)'!V298,'650 PCAR (Annual Avg)'!V331,'650 PCAR (Annual Avg)'!V364,'650 PCAR (Annual Avg)'!V397,'650 PCAR (Annual Avg)'!V430,'650 PCAR (Annual Avg)'!V463,'650 PCAR (Annual Avg)'!V496,'650 PCAR (Annual Avg)'!V529,'650 PCAR (Annual Avg)'!V562,'650 PCAR (Annual Avg)'!V595,'650 PCAR (Annual Avg)'!V628,'650 PCAR (Annual Avg)'!V661,'650 PCAR (Annual Avg)'!V694,'650 PCAR (Annual Avg)'!V727,'650 PCAR (Annual Avg)'!V760,'650 PCAR (Annual Avg)'!V793,'650 PCAR (Annual Avg)'!V826,'650 PCAR (Annual Avg)'!V859,'650 PCAR (Annual Avg)'!V892,'650 PCAR (Annual Avg)'!V925,'650 PCAR (Annual Avg)'!V958,'650 PCAR (Annual Avg)'!V991,'650 PCAR (Annual Avg)'!V1024,'650 PCAR (Annual Avg)'!V1057,'650 PCAR (Annual Avg)'!V1090,'650 PCAR (Annual Avg)'!V1123,'650 PCAR (Annual Avg)'!V1156,'650 PCAR (Annual Avg)'!V1189),"")</f>
        <v>33.516147454222939</v>
      </c>
      <c r="W24" s="7">
        <f>IFERROR(AVERAGE('650 PCAR (Annual Avg)'!W34,'650 PCAR (Annual Avg)'!W67,'650 PCAR (Annual Avg)'!W100,'650 PCAR (Annual Avg)'!W133,'650 PCAR (Annual Avg)'!W166,'650 PCAR (Annual Avg)'!W199,'650 PCAR (Annual Avg)'!W232,'650 PCAR (Annual Avg)'!W265,'650 PCAR (Annual Avg)'!W298,'650 PCAR (Annual Avg)'!W331,'650 PCAR (Annual Avg)'!W364,'650 PCAR (Annual Avg)'!W397,'650 PCAR (Annual Avg)'!W430,'650 PCAR (Annual Avg)'!W463,'650 PCAR (Annual Avg)'!W496,'650 PCAR (Annual Avg)'!W529,'650 PCAR (Annual Avg)'!W562,'650 PCAR (Annual Avg)'!W595,'650 PCAR (Annual Avg)'!W628,'650 PCAR (Annual Avg)'!W661,'650 PCAR (Annual Avg)'!W694,'650 PCAR (Annual Avg)'!W727,'650 PCAR (Annual Avg)'!W760,'650 PCAR (Annual Avg)'!W793,'650 PCAR (Annual Avg)'!W826,'650 PCAR (Annual Avg)'!W859,'650 PCAR (Annual Avg)'!W892,'650 PCAR (Annual Avg)'!W925,'650 PCAR (Annual Avg)'!W958,'650 PCAR (Annual Avg)'!W991,'650 PCAR (Annual Avg)'!W1024,'650 PCAR (Annual Avg)'!W1057,'650 PCAR (Annual Avg)'!W1090,'650 PCAR (Annual Avg)'!W1123,'650 PCAR (Annual Avg)'!W1156,'650 PCAR (Annual Avg)'!W1189),"")</f>
        <v>79.393372641059784</v>
      </c>
      <c r="X24" s="7">
        <f>IFERROR(AVERAGE('650 PCAR (Annual Avg)'!X34,'650 PCAR (Annual Avg)'!X67,'650 PCAR (Annual Avg)'!X100,'650 PCAR (Annual Avg)'!X133,'650 PCAR (Annual Avg)'!X166,'650 PCAR (Annual Avg)'!X199,'650 PCAR (Annual Avg)'!X232,'650 PCAR (Annual Avg)'!X265,'650 PCAR (Annual Avg)'!X298,'650 PCAR (Annual Avg)'!X331,'650 PCAR (Annual Avg)'!X364,'650 PCAR (Annual Avg)'!X397,'650 PCAR (Annual Avg)'!X430,'650 PCAR (Annual Avg)'!X463,'650 PCAR (Annual Avg)'!X496,'650 PCAR (Annual Avg)'!X529,'650 PCAR (Annual Avg)'!X562,'650 PCAR (Annual Avg)'!X595,'650 PCAR (Annual Avg)'!X628,'650 PCAR (Annual Avg)'!X661,'650 PCAR (Annual Avg)'!X694,'650 PCAR (Annual Avg)'!X727,'650 PCAR (Annual Avg)'!X760,'650 PCAR (Annual Avg)'!X793,'650 PCAR (Annual Avg)'!X826,'650 PCAR (Annual Avg)'!X859,'650 PCAR (Annual Avg)'!X892,'650 PCAR (Annual Avg)'!X925,'650 PCAR (Annual Avg)'!X958,'650 PCAR (Annual Avg)'!X991,'650 PCAR (Annual Avg)'!X1024,'650 PCAR (Annual Avg)'!X1057,'650 PCAR (Annual Avg)'!X1090,'650 PCAR (Annual Avg)'!X1123,'650 PCAR (Annual Avg)'!X1156,'650 PCAR (Annual Avg)'!X1189),"")</f>
        <v>64.534558590688803</v>
      </c>
      <c r="Y24" s="7">
        <f>IFERROR(AVERAGE('650 PCAR (Annual Avg)'!Y34,'650 PCAR (Annual Avg)'!Y67,'650 PCAR (Annual Avg)'!Y100,'650 PCAR (Annual Avg)'!Y133,'650 PCAR (Annual Avg)'!Y166,'650 PCAR (Annual Avg)'!Y199,'650 PCAR (Annual Avg)'!Y232,'650 PCAR (Annual Avg)'!Y265,'650 PCAR (Annual Avg)'!Y298,'650 PCAR (Annual Avg)'!Y331,'650 PCAR (Annual Avg)'!Y364,'650 PCAR (Annual Avg)'!Y397,'650 PCAR (Annual Avg)'!Y430,'650 PCAR (Annual Avg)'!Y463,'650 PCAR (Annual Avg)'!Y496,'650 PCAR (Annual Avg)'!Y529,'650 PCAR (Annual Avg)'!Y562,'650 PCAR (Annual Avg)'!Y595,'650 PCAR (Annual Avg)'!Y628,'650 PCAR (Annual Avg)'!Y661,'650 PCAR (Annual Avg)'!Y694,'650 PCAR (Annual Avg)'!Y727,'650 PCAR (Annual Avg)'!Y760,'650 PCAR (Annual Avg)'!Y793,'650 PCAR (Annual Avg)'!Y826,'650 PCAR (Annual Avg)'!Y859,'650 PCAR (Annual Avg)'!Y892,'650 PCAR (Annual Avg)'!Y925,'650 PCAR (Annual Avg)'!Y958,'650 PCAR (Annual Avg)'!Y991,'650 PCAR (Annual Avg)'!Y1024,'650 PCAR (Annual Avg)'!Y1057,'650 PCAR (Annual Avg)'!Y1090,'650 PCAR (Annual Avg)'!Y1123,'650 PCAR (Annual Avg)'!Y1156,'650 PCAR (Annual Avg)'!Y1189),"")</f>
        <v>38.993797702904672</v>
      </c>
      <c r="Z24" s="7">
        <f>IFERROR(AVERAGE('650 PCAR (Annual Avg)'!Z34,'650 PCAR (Annual Avg)'!Z67,'650 PCAR (Annual Avg)'!Z100,'650 PCAR (Annual Avg)'!Z133,'650 PCAR (Annual Avg)'!Z166,'650 PCAR (Annual Avg)'!Z199,'650 PCAR (Annual Avg)'!Z232,'650 PCAR (Annual Avg)'!Z265,'650 PCAR (Annual Avg)'!Z298,'650 PCAR (Annual Avg)'!Z331,'650 PCAR (Annual Avg)'!Z364,'650 PCAR (Annual Avg)'!Z397,'650 PCAR (Annual Avg)'!Z430,'650 PCAR (Annual Avg)'!Z463,'650 PCAR (Annual Avg)'!Z496,'650 PCAR (Annual Avg)'!Z529,'650 PCAR (Annual Avg)'!Z562,'650 PCAR (Annual Avg)'!Z595,'650 PCAR (Annual Avg)'!Z628,'650 PCAR (Annual Avg)'!Z661,'650 PCAR (Annual Avg)'!Z694,'650 PCAR (Annual Avg)'!Z727,'650 PCAR (Annual Avg)'!Z760,'650 PCAR (Annual Avg)'!Z793,'650 PCAR (Annual Avg)'!Z826,'650 PCAR (Annual Avg)'!Z859,'650 PCAR (Annual Avg)'!Z892,'650 PCAR (Annual Avg)'!Z925,'650 PCAR (Annual Avg)'!Z958,'650 PCAR (Annual Avg)'!Z991,'650 PCAR (Annual Avg)'!Z1024,'650 PCAR (Annual Avg)'!Z1057,'650 PCAR (Annual Avg)'!Z1090,'650 PCAR (Annual Avg)'!Z1123,'650 PCAR (Annual Avg)'!Z1156,'650 PCAR (Annual Avg)'!Z1189),"")</f>
        <v>18.449615674178645</v>
      </c>
      <c r="AA24" s="7">
        <f>IFERROR(AVERAGE('650 PCAR (Annual Avg)'!AA34,'650 PCAR (Annual Avg)'!AA67,'650 PCAR (Annual Avg)'!AA100,'650 PCAR (Annual Avg)'!AA133,'650 PCAR (Annual Avg)'!AA166,'650 PCAR (Annual Avg)'!AA199,'650 PCAR (Annual Avg)'!AA232,'650 PCAR (Annual Avg)'!AA265,'650 PCAR (Annual Avg)'!AA298,'650 PCAR (Annual Avg)'!AA331,'650 PCAR (Annual Avg)'!AA364,'650 PCAR (Annual Avg)'!AA397,'650 PCAR (Annual Avg)'!AA430,'650 PCAR (Annual Avg)'!AA463,'650 PCAR (Annual Avg)'!AA496,'650 PCAR (Annual Avg)'!AA529,'650 PCAR (Annual Avg)'!AA562,'650 PCAR (Annual Avg)'!AA595,'650 PCAR (Annual Avg)'!AA628,'650 PCAR (Annual Avg)'!AA661,'650 PCAR (Annual Avg)'!AA694,'650 PCAR (Annual Avg)'!AA727,'650 PCAR (Annual Avg)'!AA760,'650 PCAR (Annual Avg)'!AA793,'650 PCAR (Annual Avg)'!AA826,'650 PCAR (Annual Avg)'!AA859,'650 PCAR (Annual Avg)'!AA892,'650 PCAR (Annual Avg)'!AA925,'650 PCAR (Annual Avg)'!AA958,'650 PCAR (Annual Avg)'!AA991,'650 PCAR (Annual Avg)'!AA1024,'650 PCAR (Annual Avg)'!AA1057,'650 PCAR (Annual Avg)'!AA1090,'650 PCAR (Annual Avg)'!AA1123,'650 PCAR (Annual Avg)'!AA1156,'650 PCAR (Annual Avg)'!AA1189),"")</f>
        <v>9.1790451157430031</v>
      </c>
      <c r="AB24" s="7">
        <f>IFERROR(AVERAGE('650 PCAR (Annual Avg)'!AB34,'650 PCAR (Annual Avg)'!AB67,'650 PCAR (Annual Avg)'!AB100,'650 PCAR (Annual Avg)'!AB133,'650 PCAR (Annual Avg)'!AB166,'650 PCAR (Annual Avg)'!AB199,'650 PCAR (Annual Avg)'!AB232,'650 PCAR (Annual Avg)'!AB265,'650 PCAR (Annual Avg)'!AB298,'650 PCAR (Annual Avg)'!AB331,'650 PCAR (Annual Avg)'!AB364,'650 PCAR (Annual Avg)'!AB397,'650 PCAR (Annual Avg)'!AB430,'650 PCAR (Annual Avg)'!AB463,'650 PCAR (Annual Avg)'!AB496,'650 PCAR (Annual Avg)'!AB529,'650 PCAR (Annual Avg)'!AB562,'650 PCAR (Annual Avg)'!AB595,'650 PCAR (Annual Avg)'!AB628,'650 PCAR (Annual Avg)'!AB661,'650 PCAR (Annual Avg)'!AB694,'650 PCAR (Annual Avg)'!AB727,'650 PCAR (Annual Avg)'!AB760,'650 PCAR (Annual Avg)'!AB793,'650 PCAR (Annual Avg)'!AB826,'650 PCAR (Annual Avg)'!AB859,'650 PCAR (Annual Avg)'!AB892,'650 PCAR (Annual Avg)'!AB925,'650 PCAR (Annual Avg)'!AB958,'650 PCAR (Annual Avg)'!AB991,'650 PCAR (Annual Avg)'!AB1024,'650 PCAR (Annual Avg)'!AB1057,'650 PCAR (Annual Avg)'!AB1090,'650 PCAR (Annual Avg)'!AB1123,'650 PCAR (Annual Avg)'!AB1156,'650 PCAR (Annual Avg)'!AB1189),"")</f>
        <v>6.4587929024828918</v>
      </c>
    </row>
    <row r="25" spans="2:28" x14ac:dyDescent="0.3">
      <c r="B25" s="76">
        <f>IFERROR(AVERAGE('650 PCAR (Annual Avg)'!B35,'650 PCAR (Annual Avg)'!B68,'650 PCAR (Annual Avg)'!B101,'650 PCAR (Annual Avg)'!B134,'650 PCAR (Annual Avg)'!B167,'650 PCAR (Annual Avg)'!B200,'650 PCAR (Annual Avg)'!B233,'650 PCAR (Annual Avg)'!B266,'650 PCAR (Annual Avg)'!B299,'650 PCAR (Annual Avg)'!B332,'650 PCAR (Annual Avg)'!B365,'650 PCAR (Annual Avg)'!B398,'650 PCAR (Annual Avg)'!B431,'650 PCAR (Annual Avg)'!B464,'650 PCAR (Annual Avg)'!B497,'650 PCAR (Annual Avg)'!B530,'650 PCAR (Annual Avg)'!B563,'650 PCAR (Annual Avg)'!B596,'650 PCAR (Annual Avg)'!B629,'650 PCAR (Annual Avg)'!B662,'650 PCAR (Annual Avg)'!B695,'650 PCAR (Annual Avg)'!B728,'650 PCAR (Annual Avg)'!B761,'650 PCAR (Annual Avg)'!B794,'650 PCAR (Annual Avg)'!B827,'650 PCAR (Annual Avg)'!B860,'650 PCAR (Annual Avg)'!B893,'650 PCAR (Annual Avg)'!B926,'650 PCAR (Annual Avg)'!B959,'650 PCAR (Annual Avg)'!B992,'650 PCAR (Annual Avg)'!B1025,'650 PCAR (Annual Avg)'!B1058,'650 PCAR (Annual Avg)'!B1091,'650 PCAR (Annual Avg)'!B1124,'650 PCAR (Annual Avg)'!B1157,'650 PCAR (Annual Avg)'!B1190),"")</f>
        <v>22</v>
      </c>
      <c r="C25" s="7">
        <f>IFERROR(AVERAGE('650 PCAR (Annual Avg)'!C35,'650 PCAR (Annual Avg)'!C68,'650 PCAR (Annual Avg)'!C101,'650 PCAR (Annual Avg)'!C134,'650 PCAR (Annual Avg)'!C167,'650 PCAR (Annual Avg)'!C200,'650 PCAR (Annual Avg)'!C233,'650 PCAR (Annual Avg)'!C266,'650 PCAR (Annual Avg)'!C299,'650 PCAR (Annual Avg)'!C332,'650 PCAR (Annual Avg)'!C365,'650 PCAR (Annual Avg)'!C398,'650 PCAR (Annual Avg)'!C431,'650 PCAR (Annual Avg)'!C464,'650 PCAR (Annual Avg)'!C497,'650 PCAR (Annual Avg)'!C530,'650 PCAR (Annual Avg)'!C563,'650 PCAR (Annual Avg)'!C596,'650 PCAR (Annual Avg)'!C629,'650 PCAR (Annual Avg)'!C662,'650 PCAR (Annual Avg)'!C695,'650 PCAR (Annual Avg)'!C728,'650 PCAR (Annual Avg)'!C761,'650 PCAR (Annual Avg)'!C794,'650 PCAR (Annual Avg)'!C827,'650 PCAR (Annual Avg)'!C860,'650 PCAR (Annual Avg)'!C893,'650 PCAR (Annual Avg)'!C926,'650 PCAR (Annual Avg)'!C959,'650 PCAR (Annual Avg)'!C992,'650 PCAR (Annual Avg)'!C1025,'650 PCAR (Annual Avg)'!C1058,'650 PCAR (Annual Avg)'!C1091,'650 PCAR (Annual Avg)'!C1124,'650 PCAR (Annual Avg)'!C1157,'650 PCAR (Annual Avg)'!C1190),"")</f>
        <v>5.5332777777777782</v>
      </c>
      <c r="D25" s="7">
        <f>IFERROR(AVERAGE('650 PCAR (Annual Avg)'!D35,'650 PCAR (Annual Avg)'!D68,'650 PCAR (Annual Avg)'!D101,'650 PCAR (Annual Avg)'!D134,'650 PCAR (Annual Avg)'!D167,'650 PCAR (Annual Avg)'!D200,'650 PCAR (Annual Avg)'!D233,'650 PCAR (Annual Avg)'!D266,'650 PCAR (Annual Avg)'!D299,'650 PCAR (Annual Avg)'!D332,'650 PCAR (Annual Avg)'!D365,'650 PCAR (Annual Avg)'!D398,'650 PCAR (Annual Avg)'!D431,'650 PCAR (Annual Avg)'!D464,'650 PCAR (Annual Avg)'!D497,'650 PCAR (Annual Avg)'!D530,'650 PCAR (Annual Avg)'!D563,'650 PCAR (Annual Avg)'!D596,'650 PCAR (Annual Avg)'!D629,'650 PCAR (Annual Avg)'!D662,'650 PCAR (Annual Avg)'!D695,'650 PCAR (Annual Avg)'!D728,'650 PCAR (Annual Avg)'!D761,'650 PCAR (Annual Avg)'!D794,'650 PCAR (Annual Avg)'!D827,'650 PCAR (Annual Avg)'!D860,'650 PCAR (Annual Avg)'!D893,'650 PCAR (Annual Avg)'!D926,'650 PCAR (Annual Avg)'!D959,'650 PCAR (Annual Avg)'!D992,'650 PCAR (Annual Avg)'!D1025,'650 PCAR (Annual Avg)'!D1058,'650 PCAR (Annual Avg)'!D1091,'650 PCAR (Annual Avg)'!D1124,'650 PCAR (Annual Avg)'!D1157,'650 PCAR (Annual Avg)'!D1190),"")</f>
        <v>4.7835555555555551</v>
      </c>
      <c r="E25" s="7">
        <f>IFERROR(AVERAGE('650 PCAR (Annual Avg)'!E35,'650 PCAR (Annual Avg)'!E68,'650 PCAR (Annual Avg)'!E101,'650 PCAR (Annual Avg)'!E134,'650 PCAR (Annual Avg)'!E167,'650 PCAR (Annual Avg)'!E200,'650 PCAR (Annual Avg)'!E233,'650 PCAR (Annual Avg)'!E266,'650 PCAR (Annual Avg)'!E299,'650 PCAR (Annual Avg)'!E332,'650 PCAR (Annual Avg)'!E365,'650 PCAR (Annual Avg)'!E398,'650 PCAR (Annual Avg)'!E431,'650 PCAR (Annual Avg)'!E464,'650 PCAR (Annual Avg)'!E497,'650 PCAR (Annual Avg)'!E530,'650 PCAR (Annual Avg)'!E563,'650 PCAR (Annual Avg)'!E596,'650 PCAR (Annual Avg)'!E629,'650 PCAR (Annual Avg)'!E662,'650 PCAR (Annual Avg)'!E695,'650 PCAR (Annual Avg)'!E728,'650 PCAR (Annual Avg)'!E761,'650 PCAR (Annual Avg)'!E794,'650 PCAR (Annual Avg)'!E827,'650 PCAR (Annual Avg)'!E860,'650 PCAR (Annual Avg)'!E893,'650 PCAR (Annual Avg)'!E926,'650 PCAR (Annual Avg)'!E959,'650 PCAR (Annual Avg)'!E992,'650 PCAR (Annual Avg)'!E1025,'650 PCAR (Annual Avg)'!E1058,'650 PCAR (Annual Avg)'!E1091,'650 PCAR (Annual Avg)'!E1124,'650 PCAR (Annual Avg)'!E1157,'650 PCAR (Annual Avg)'!E1190),"")</f>
        <v>4.4909444444444437</v>
      </c>
      <c r="F25" s="7">
        <f>IFERROR(AVERAGE('650 PCAR (Annual Avg)'!F35,'650 PCAR (Annual Avg)'!F68,'650 PCAR (Annual Avg)'!F101,'650 PCAR (Annual Avg)'!F134,'650 PCAR (Annual Avg)'!F167,'650 PCAR (Annual Avg)'!F200,'650 PCAR (Annual Avg)'!F233,'650 PCAR (Annual Avg)'!F266,'650 PCAR (Annual Avg)'!F299,'650 PCAR (Annual Avg)'!F332,'650 PCAR (Annual Avg)'!F365,'650 PCAR (Annual Avg)'!F398,'650 PCAR (Annual Avg)'!F431,'650 PCAR (Annual Avg)'!F464,'650 PCAR (Annual Avg)'!F497,'650 PCAR (Annual Avg)'!F530,'650 PCAR (Annual Avg)'!F563,'650 PCAR (Annual Avg)'!F596,'650 PCAR (Annual Avg)'!F629,'650 PCAR (Annual Avg)'!F662,'650 PCAR (Annual Avg)'!F695,'650 PCAR (Annual Avg)'!F728,'650 PCAR (Annual Avg)'!F761,'650 PCAR (Annual Avg)'!F794,'650 PCAR (Annual Avg)'!F827,'650 PCAR (Annual Avg)'!F860,'650 PCAR (Annual Avg)'!F893,'650 PCAR (Annual Avg)'!F926,'650 PCAR (Annual Avg)'!F959,'650 PCAR (Annual Avg)'!F992,'650 PCAR (Annual Avg)'!F1025,'650 PCAR (Annual Avg)'!F1058,'650 PCAR (Annual Avg)'!F1091,'650 PCAR (Annual Avg)'!F1124,'650 PCAR (Annual Avg)'!F1157,'650 PCAR (Annual Avg)'!F1190),"")</f>
        <v>5.7247222222222218</v>
      </c>
      <c r="G25" s="7">
        <f>IFERROR(AVERAGE('650 PCAR (Annual Avg)'!G35,'650 PCAR (Annual Avg)'!G68,'650 PCAR (Annual Avg)'!G101,'650 PCAR (Annual Avg)'!G134,'650 PCAR (Annual Avg)'!G167,'650 PCAR (Annual Avg)'!G200,'650 PCAR (Annual Avg)'!G233,'650 PCAR (Annual Avg)'!G266,'650 PCAR (Annual Avg)'!G299,'650 PCAR (Annual Avg)'!G332,'650 PCAR (Annual Avg)'!G365,'650 PCAR (Annual Avg)'!G398,'650 PCAR (Annual Avg)'!G431,'650 PCAR (Annual Avg)'!G464,'650 PCAR (Annual Avg)'!G497,'650 PCAR (Annual Avg)'!G530,'650 PCAR (Annual Avg)'!G563,'650 PCAR (Annual Avg)'!G596,'650 PCAR (Annual Avg)'!G629,'650 PCAR (Annual Avg)'!G662,'650 PCAR (Annual Avg)'!G695,'650 PCAR (Annual Avg)'!G728,'650 PCAR (Annual Avg)'!G761,'650 PCAR (Annual Avg)'!G794,'650 PCAR (Annual Avg)'!G827,'650 PCAR (Annual Avg)'!G860,'650 PCAR (Annual Avg)'!G893,'650 PCAR (Annual Avg)'!G926,'650 PCAR (Annual Avg)'!G959,'650 PCAR (Annual Avg)'!G992,'650 PCAR (Annual Avg)'!G1025,'650 PCAR (Annual Avg)'!G1058,'650 PCAR (Annual Avg)'!G1091,'650 PCAR (Annual Avg)'!G1124,'650 PCAR (Annual Avg)'!G1157,'650 PCAR (Annual Avg)'!G1190),"")</f>
        <v>7.7538888888888904</v>
      </c>
      <c r="H25" s="7">
        <f>IFERROR(AVERAGE('650 PCAR (Annual Avg)'!H35,'650 PCAR (Annual Avg)'!H68,'650 PCAR (Annual Avg)'!H101,'650 PCAR (Annual Avg)'!H134,'650 PCAR (Annual Avg)'!H167,'650 PCAR (Annual Avg)'!H200,'650 PCAR (Annual Avg)'!H233,'650 PCAR (Annual Avg)'!H266,'650 PCAR (Annual Avg)'!H299,'650 PCAR (Annual Avg)'!H332,'650 PCAR (Annual Avg)'!H365,'650 PCAR (Annual Avg)'!H398,'650 PCAR (Annual Avg)'!H431,'650 PCAR (Annual Avg)'!H464,'650 PCAR (Annual Avg)'!H497,'650 PCAR (Annual Avg)'!H530,'650 PCAR (Annual Avg)'!H563,'650 PCAR (Annual Avg)'!H596,'650 PCAR (Annual Avg)'!H629,'650 PCAR (Annual Avg)'!H662,'650 PCAR (Annual Avg)'!H695,'650 PCAR (Annual Avg)'!H728,'650 PCAR (Annual Avg)'!H761,'650 PCAR (Annual Avg)'!H794,'650 PCAR (Annual Avg)'!H827,'650 PCAR (Annual Avg)'!H860,'650 PCAR (Annual Avg)'!H893,'650 PCAR (Annual Avg)'!H926,'650 PCAR (Annual Avg)'!H959,'650 PCAR (Annual Avg)'!H992,'650 PCAR (Annual Avg)'!H1025,'650 PCAR (Annual Avg)'!H1058,'650 PCAR (Annual Avg)'!H1091,'650 PCAR (Annual Avg)'!H1124,'650 PCAR (Annual Avg)'!H1157,'650 PCAR (Annual Avg)'!H1190),"")</f>
        <v>36.768055555555549</v>
      </c>
      <c r="I25" s="7">
        <f>IFERROR(AVERAGE('650 PCAR (Annual Avg)'!I35,'650 PCAR (Annual Avg)'!I68,'650 PCAR (Annual Avg)'!I101,'650 PCAR (Annual Avg)'!I134,'650 PCAR (Annual Avg)'!I167,'650 PCAR (Annual Avg)'!I200,'650 PCAR (Annual Avg)'!I233,'650 PCAR (Annual Avg)'!I266,'650 PCAR (Annual Avg)'!I299,'650 PCAR (Annual Avg)'!I332,'650 PCAR (Annual Avg)'!I365,'650 PCAR (Annual Avg)'!I398,'650 PCAR (Annual Avg)'!I431,'650 PCAR (Annual Avg)'!I464,'650 PCAR (Annual Avg)'!I497,'650 PCAR (Annual Avg)'!I530,'650 PCAR (Annual Avg)'!I563,'650 PCAR (Annual Avg)'!I596,'650 PCAR (Annual Avg)'!I629,'650 PCAR (Annual Avg)'!I662,'650 PCAR (Annual Avg)'!I695,'650 PCAR (Annual Avg)'!I728,'650 PCAR (Annual Avg)'!I761,'650 PCAR (Annual Avg)'!I794,'650 PCAR (Annual Avg)'!I827,'650 PCAR (Annual Avg)'!I860,'650 PCAR (Annual Avg)'!I893,'650 PCAR (Annual Avg)'!I926,'650 PCAR (Annual Avg)'!I959,'650 PCAR (Annual Avg)'!I992,'650 PCAR (Annual Avg)'!I1025,'650 PCAR (Annual Avg)'!I1058,'650 PCAR (Annual Avg)'!I1091,'650 PCAR (Annual Avg)'!I1124,'650 PCAR (Annual Avg)'!I1157,'650 PCAR (Annual Avg)'!I1190),"")</f>
        <v>93.541666666666686</v>
      </c>
      <c r="J25" s="7">
        <f>IFERROR(AVERAGE('650 PCAR (Annual Avg)'!J35,'650 PCAR (Annual Avg)'!J68,'650 PCAR (Annual Avg)'!J101,'650 PCAR (Annual Avg)'!J134,'650 PCAR (Annual Avg)'!J167,'650 PCAR (Annual Avg)'!J200,'650 PCAR (Annual Avg)'!J233,'650 PCAR (Annual Avg)'!J266,'650 PCAR (Annual Avg)'!J299,'650 PCAR (Annual Avg)'!J332,'650 PCAR (Annual Avg)'!J365,'650 PCAR (Annual Avg)'!J398,'650 PCAR (Annual Avg)'!J431,'650 PCAR (Annual Avg)'!J464,'650 PCAR (Annual Avg)'!J497,'650 PCAR (Annual Avg)'!J530,'650 PCAR (Annual Avg)'!J563,'650 PCAR (Annual Avg)'!J596,'650 PCAR (Annual Avg)'!J629,'650 PCAR (Annual Avg)'!J662,'650 PCAR (Annual Avg)'!J695,'650 PCAR (Annual Avg)'!J728,'650 PCAR (Annual Avg)'!J761,'650 PCAR (Annual Avg)'!J794,'650 PCAR (Annual Avg)'!J827,'650 PCAR (Annual Avg)'!J860,'650 PCAR (Annual Avg)'!J893,'650 PCAR (Annual Avg)'!J926,'650 PCAR (Annual Avg)'!J959,'650 PCAR (Annual Avg)'!J992,'650 PCAR (Annual Avg)'!J1025,'650 PCAR (Annual Avg)'!J1058,'650 PCAR (Annual Avg)'!J1091,'650 PCAR (Annual Avg)'!J1124,'650 PCAR (Annual Avg)'!J1157,'650 PCAR (Annual Avg)'!J1190),"")</f>
        <v>74.983333333333363</v>
      </c>
      <c r="K25" s="7">
        <f>IFERROR(AVERAGE('650 PCAR (Annual Avg)'!K35,'650 PCAR (Annual Avg)'!K68,'650 PCAR (Annual Avg)'!K101,'650 PCAR (Annual Avg)'!K134,'650 PCAR (Annual Avg)'!K167,'650 PCAR (Annual Avg)'!K200,'650 PCAR (Annual Avg)'!K233,'650 PCAR (Annual Avg)'!K266,'650 PCAR (Annual Avg)'!K299,'650 PCAR (Annual Avg)'!K332,'650 PCAR (Annual Avg)'!K365,'650 PCAR (Annual Avg)'!K398,'650 PCAR (Annual Avg)'!K431,'650 PCAR (Annual Avg)'!K464,'650 PCAR (Annual Avg)'!K497,'650 PCAR (Annual Avg)'!K530,'650 PCAR (Annual Avg)'!K563,'650 PCAR (Annual Avg)'!K596,'650 PCAR (Annual Avg)'!K629,'650 PCAR (Annual Avg)'!K662,'650 PCAR (Annual Avg)'!K695,'650 PCAR (Annual Avg)'!K728,'650 PCAR (Annual Avg)'!K761,'650 PCAR (Annual Avg)'!K794,'650 PCAR (Annual Avg)'!K827,'650 PCAR (Annual Avg)'!K860,'650 PCAR (Annual Avg)'!K893,'650 PCAR (Annual Avg)'!K926,'650 PCAR (Annual Avg)'!K959,'650 PCAR (Annual Avg)'!K992,'650 PCAR (Annual Avg)'!K1025,'650 PCAR (Annual Avg)'!K1058,'650 PCAR (Annual Avg)'!K1091,'650 PCAR (Annual Avg)'!K1124,'650 PCAR (Annual Avg)'!K1157,'650 PCAR (Annual Avg)'!K1190),"")</f>
        <v>43.946666666666665</v>
      </c>
      <c r="L25" s="7">
        <f>IFERROR(AVERAGE('650 PCAR (Annual Avg)'!L35,'650 PCAR (Annual Avg)'!L68,'650 PCAR (Annual Avg)'!L101,'650 PCAR (Annual Avg)'!L134,'650 PCAR (Annual Avg)'!L167,'650 PCAR (Annual Avg)'!L200,'650 PCAR (Annual Avg)'!L233,'650 PCAR (Annual Avg)'!L266,'650 PCAR (Annual Avg)'!L299,'650 PCAR (Annual Avg)'!L332,'650 PCAR (Annual Avg)'!L365,'650 PCAR (Annual Avg)'!L398,'650 PCAR (Annual Avg)'!L431,'650 PCAR (Annual Avg)'!L464,'650 PCAR (Annual Avg)'!L497,'650 PCAR (Annual Avg)'!L530,'650 PCAR (Annual Avg)'!L563,'650 PCAR (Annual Avg)'!L596,'650 PCAR (Annual Avg)'!L629,'650 PCAR (Annual Avg)'!L662,'650 PCAR (Annual Avg)'!L695,'650 PCAR (Annual Avg)'!L728,'650 PCAR (Annual Avg)'!L761,'650 PCAR (Annual Avg)'!L794,'650 PCAR (Annual Avg)'!L827,'650 PCAR (Annual Avg)'!L860,'650 PCAR (Annual Avg)'!L893,'650 PCAR (Annual Avg)'!L926,'650 PCAR (Annual Avg)'!L959,'650 PCAR (Annual Avg)'!L992,'650 PCAR (Annual Avg)'!L1025,'650 PCAR (Annual Avg)'!L1058,'650 PCAR (Annual Avg)'!L1091,'650 PCAR (Annual Avg)'!L1124,'650 PCAR (Annual Avg)'!L1157,'650 PCAR (Annual Avg)'!L1190),"")</f>
        <v>20.514488888888895</v>
      </c>
      <c r="M25" s="7">
        <f>IFERROR(AVERAGE('650 PCAR (Annual Avg)'!M35,'650 PCAR (Annual Avg)'!M68,'650 PCAR (Annual Avg)'!M101,'650 PCAR (Annual Avg)'!M134,'650 PCAR (Annual Avg)'!M167,'650 PCAR (Annual Avg)'!M200,'650 PCAR (Annual Avg)'!M233,'650 PCAR (Annual Avg)'!M266,'650 PCAR (Annual Avg)'!M299,'650 PCAR (Annual Avg)'!M332,'650 PCAR (Annual Avg)'!M365,'650 PCAR (Annual Avg)'!M398,'650 PCAR (Annual Avg)'!M431,'650 PCAR (Annual Avg)'!M464,'650 PCAR (Annual Avg)'!M497,'650 PCAR (Annual Avg)'!M530,'650 PCAR (Annual Avg)'!M563,'650 PCAR (Annual Avg)'!M596,'650 PCAR (Annual Avg)'!M629,'650 PCAR (Annual Avg)'!M662,'650 PCAR (Annual Avg)'!M695,'650 PCAR (Annual Avg)'!M728,'650 PCAR (Annual Avg)'!M761,'650 PCAR (Annual Avg)'!M794,'650 PCAR (Annual Avg)'!M827,'650 PCAR (Annual Avg)'!M860,'650 PCAR (Annual Avg)'!M893,'650 PCAR (Annual Avg)'!M926,'650 PCAR (Annual Avg)'!M959,'650 PCAR (Annual Avg)'!M992,'650 PCAR (Annual Avg)'!M1025,'650 PCAR (Annual Avg)'!M1058,'650 PCAR (Annual Avg)'!M1091,'650 PCAR (Annual Avg)'!M1124,'650 PCAR (Annual Avg)'!M1157,'650 PCAR (Annual Avg)'!M1190),"")</f>
        <v>10.441700000000001</v>
      </c>
      <c r="N25" s="7">
        <f>IFERROR(AVERAGE('650 PCAR (Annual Avg)'!N35,'650 PCAR (Annual Avg)'!N68,'650 PCAR (Annual Avg)'!N101,'650 PCAR (Annual Avg)'!N134,'650 PCAR (Annual Avg)'!N167,'650 PCAR (Annual Avg)'!N200,'650 PCAR (Annual Avg)'!N233,'650 PCAR (Annual Avg)'!N266,'650 PCAR (Annual Avg)'!N299,'650 PCAR (Annual Avg)'!N332,'650 PCAR (Annual Avg)'!N365,'650 PCAR (Annual Avg)'!N398,'650 PCAR (Annual Avg)'!N431,'650 PCAR (Annual Avg)'!N464,'650 PCAR (Annual Avg)'!N497,'650 PCAR (Annual Avg)'!N530,'650 PCAR (Annual Avg)'!N563,'650 PCAR (Annual Avg)'!N596,'650 PCAR (Annual Avg)'!N629,'650 PCAR (Annual Avg)'!N662,'650 PCAR (Annual Avg)'!N695,'650 PCAR (Annual Avg)'!N728,'650 PCAR (Annual Avg)'!N761,'650 PCAR (Annual Avg)'!N794,'650 PCAR (Annual Avg)'!N827,'650 PCAR (Annual Avg)'!N860,'650 PCAR (Annual Avg)'!N893,'650 PCAR (Annual Avg)'!N926,'650 PCAR (Annual Avg)'!N959,'650 PCAR (Annual Avg)'!N992,'650 PCAR (Annual Avg)'!N1025,'650 PCAR (Annual Avg)'!N1058,'650 PCAR (Annual Avg)'!N1091,'650 PCAR (Annual Avg)'!N1124,'650 PCAR (Annual Avg)'!N1157,'650 PCAR (Annual Avg)'!N1190),"")</f>
        <v>7.4462777777777767</v>
      </c>
      <c r="O25" s="7"/>
      <c r="P25" s="76">
        <f>IFERROR(AVERAGE('650 PCAR (Annual Avg)'!P35,'650 PCAR (Annual Avg)'!P68,'650 PCAR (Annual Avg)'!P101,'650 PCAR (Annual Avg)'!P134,'650 PCAR (Annual Avg)'!P167,'650 PCAR (Annual Avg)'!P200,'650 PCAR (Annual Avg)'!P233,'650 PCAR (Annual Avg)'!P266,'650 PCAR (Annual Avg)'!P299,'650 PCAR (Annual Avg)'!P332,'650 PCAR (Annual Avg)'!P365,'650 PCAR (Annual Avg)'!P398,'650 PCAR (Annual Avg)'!P431,'650 PCAR (Annual Avg)'!P464,'650 PCAR (Annual Avg)'!P497,'650 PCAR (Annual Avg)'!P530,'650 PCAR (Annual Avg)'!P563,'650 PCAR (Annual Avg)'!P596,'650 PCAR (Annual Avg)'!P629,'650 PCAR (Annual Avg)'!P662,'650 PCAR (Annual Avg)'!P695,'650 PCAR (Annual Avg)'!P728,'650 PCAR (Annual Avg)'!P761,'650 PCAR (Annual Avg)'!P794,'650 PCAR (Annual Avg)'!P827,'650 PCAR (Annual Avg)'!P860,'650 PCAR (Annual Avg)'!P893,'650 PCAR (Annual Avg)'!P926,'650 PCAR (Annual Avg)'!P959,'650 PCAR (Annual Avg)'!P992,'650 PCAR (Annual Avg)'!P1025,'650 PCAR (Annual Avg)'!P1058,'650 PCAR (Annual Avg)'!P1091,'650 PCAR (Annual Avg)'!P1124,'650 PCAR (Annual Avg)'!P1157,'650 PCAR (Annual Avg)'!P1190),"")</f>
        <v>22</v>
      </c>
      <c r="Q25" s="7">
        <f>IFERROR(AVERAGE('650 PCAR (Annual Avg)'!Q35,'650 PCAR (Annual Avg)'!Q68,'650 PCAR (Annual Avg)'!Q101,'650 PCAR (Annual Avg)'!Q134,'650 PCAR (Annual Avg)'!Q167,'650 PCAR (Annual Avg)'!Q200,'650 PCAR (Annual Avg)'!Q233,'650 PCAR (Annual Avg)'!Q266,'650 PCAR (Annual Avg)'!Q299,'650 PCAR (Annual Avg)'!Q332,'650 PCAR (Annual Avg)'!Q365,'650 PCAR (Annual Avg)'!Q398,'650 PCAR (Annual Avg)'!Q431,'650 PCAR (Annual Avg)'!Q464,'650 PCAR (Annual Avg)'!Q497,'650 PCAR (Annual Avg)'!Q530,'650 PCAR (Annual Avg)'!Q563,'650 PCAR (Annual Avg)'!Q596,'650 PCAR (Annual Avg)'!Q629,'650 PCAR (Annual Avg)'!Q662,'650 PCAR (Annual Avg)'!Q695,'650 PCAR (Annual Avg)'!Q728,'650 PCAR (Annual Avg)'!Q761,'650 PCAR (Annual Avg)'!Q794,'650 PCAR (Annual Avg)'!Q827,'650 PCAR (Annual Avg)'!Q860,'650 PCAR (Annual Avg)'!Q893,'650 PCAR (Annual Avg)'!Q926,'650 PCAR (Annual Avg)'!Q959,'650 PCAR (Annual Avg)'!Q992,'650 PCAR (Annual Avg)'!Q1025,'650 PCAR (Annual Avg)'!Q1058,'650 PCAR (Annual Avg)'!Q1091,'650 PCAR (Annual Avg)'!Q1124,'650 PCAR (Annual Avg)'!Q1157,'650 PCAR (Annual Avg)'!Q1190),"")</f>
        <v>4.8324016999278356</v>
      </c>
      <c r="R25" s="7">
        <f>IFERROR(AVERAGE('650 PCAR (Annual Avg)'!R35,'650 PCAR (Annual Avg)'!R68,'650 PCAR (Annual Avg)'!R101,'650 PCAR (Annual Avg)'!R134,'650 PCAR (Annual Avg)'!R167,'650 PCAR (Annual Avg)'!R200,'650 PCAR (Annual Avg)'!R233,'650 PCAR (Annual Avg)'!R266,'650 PCAR (Annual Avg)'!R299,'650 PCAR (Annual Avg)'!R332,'650 PCAR (Annual Avg)'!R365,'650 PCAR (Annual Avg)'!R398,'650 PCAR (Annual Avg)'!R431,'650 PCAR (Annual Avg)'!R464,'650 PCAR (Annual Avg)'!R497,'650 PCAR (Annual Avg)'!R530,'650 PCAR (Annual Avg)'!R563,'650 PCAR (Annual Avg)'!R596,'650 PCAR (Annual Avg)'!R629,'650 PCAR (Annual Avg)'!R662,'650 PCAR (Annual Avg)'!R695,'650 PCAR (Annual Avg)'!R728,'650 PCAR (Annual Avg)'!R761,'650 PCAR (Annual Avg)'!R794,'650 PCAR (Annual Avg)'!R827,'650 PCAR (Annual Avg)'!R860,'650 PCAR (Annual Avg)'!R893,'650 PCAR (Annual Avg)'!R926,'650 PCAR (Annual Avg)'!R959,'650 PCAR (Annual Avg)'!R992,'650 PCAR (Annual Avg)'!R1025,'650 PCAR (Annual Avg)'!R1058,'650 PCAR (Annual Avg)'!R1091,'650 PCAR (Annual Avg)'!R1124,'650 PCAR (Annual Avg)'!R1157,'650 PCAR (Annual Avg)'!R1190),"")</f>
        <v>4.1776435101816904</v>
      </c>
      <c r="S25" s="7">
        <f>IFERROR(AVERAGE('650 PCAR (Annual Avg)'!S35,'650 PCAR (Annual Avg)'!S68,'650 PCAR (Annual Avg)'!S101,'650 PCAR (Annual Avg)'!S134,'650 PCAR (Annual Avg)'!S167,'650 PCAR (Annual Avg)'!S200,'650 PCAR (Annual Avg)'!S233,'650 PCAR (Annual Avg)'!S266,'650 PCAR (Annual Avg)'!S299,'650 PCAR (Annual Avg)'!S332,'650 PCAR (Annual Avg)'!S365,'650 PCAR (Annual Avg)'!S398,'650 PCAR (Annual Avg)'!S431,'650 PCAR (Annual Avg)'!S464,'650 PCAR (Annual Avg)'!S497,'650 PCAR (Annual Avg)'!S530,'650 PCAR (Annual Avg)'!S563,'650 PCAR (Annual Avg)'!S596,'650 PCAR (Annual Avg)'!S629,'650 PCAR (Annual Avg)'!S662,'650 PCAR (Annual Avg)'!S695,'650 PCAR (Annual Avg)'!S728,'650 PCAR (Annual Avg)'!S761,'650 PCAR (Annual Avg)'!S794,'650 PCAR (Annual Avg)'!S827,'650 PCAR (Annual Avg)'!S860,'650 PCAR (Annual Avg)'!S893,'650 PCAR (Annual Avg)'!S926,'650 PCAR (Annual Avg)'!S959,'650 PCAR (Annual Avg)'!S992,'650 PCAR (Annual Avg)'!S1025,'650 PCAR (Annual Avg)'!S1058,'650 PCAR (Annual Avg)'!S1091,'650 PCAR (Annual Avg)'!S1124,'650 PCAR (Annual Avg)'!S1157,'650 PCAR (Annual Avg)'!S1190),"")</f>
        <v>3.9220961678035562</v>
      </c>
      <c r="T25" s="7">
        <f>IFERROR(AVERAGE('650 PCAR (Annual Avg)'!T35,'650 PCAR (Annual Avg)'!T68,'650 PCAR (Annual Avg)'!T101,'650 PCAR (Annual Avg)'!T134,'650 PCAR (Annual Avg)'!T167,'650 PCAR (Annual Avg)'!T200,'650 PCAR (Annual Avg)'!T233,'650 PCAR (Annual Avg)'!T266,'650 PCAR (Annual Avg)'!T299,'650 PCAR (Annual Avg)'!T332,'650 PCAR (Annual Avg)'!T365,'650 PCAR (Annual Avg)'!T398,'650 PCAR (Annual Avg)'!T431,'650 PCAR (Annual Avg)'!T464,'650 PCAR (Annual Avg)'!T497,'650 PCAR (Annual Avg)'!T530,'650 PCAR (Annual Avg)'!T563,'650 PCAR (Annual Avg)'!T596,'650 PCAR (Annual Avg)'!T629,'650 PCAR (Annual Avg)'!T662,'650 PCAR (Annual Avg)'!T695,'650 PCAR (Annual Avg)'!T728,'650 PCAR (Annual Avg)'!T761,'650 PCAR (Annual Avg)'!T794,'650 PCAR (Annual Avg)'!T827,'650 PCAR (Annual Avg)'!T860,'650 PCAR (Annual Avg)'!T893,'650 PCAR (Annual Avg)'!T926,'650 PCAR (Annual Avg)'!T959,'650 PCAR (Annual Avg)'!T992,'650 PCAR (Annual Avg)'!T1025,'650 PCAR (Annual Avg)'!T1058,'650 PCAR (Annual Avg)'!T1091,'650 PCAR (Annual Avg)'!T1124,'650 PCAR (Annual Avg)'!T1157,'650 PCAR (Annual Avg)'!T1190),"")</f>
        <v>4.9995967145158451</v>
      </c>
      <c r="U25" s="7">
        <f>IFERROR(AVERAGE('650 PCAR (Annual Avg)'!U35,'650 PCAR (Annual Avg)'!U68,'650 PCAR (Annual Avg)'!U101,'650 PCAR (Annual Avg)'!U134,'650 PCAR (Annual Avg)'!U167,'650 PCAR (Annual Avg)'!U200,'650 PCAR (Annual Avg)'!U233,'650 PCAR (Annual Avg)'!U266,'650 PCAR (Annual Avg)'!U299,'650 PCAR (Annual Avg)'!U332,'650 PCAR (Annual Avg)'!U365,'650 PCAR (Annual Avg)'!U398,'650 PCAR (Annual Avg)'!U431,'650 PCAR (Annual Avg)'!U464,'650 PCAR (Annual Avg)'!U497,'650 PCAR (Annual Avg)'!U530,'650 PCAR (Annual Avg)'!U563,'650 PCAR (Annual Avg)'!U596,'650 PCAR (Annual Avg)'!U629,'650 PCAR (Annual Avg)'!U662,'650 PCAR (Annual Avg)'!U695,'650 PCAR (Annual Avg)'!U728,'650 PCAR (Annual Avg)'!U761,'650 PCAR (Annual Avg)'!U794,'650 PCAR (Annual Avg)'!U827,'650 PCAR (Annual Avg)'!U860,'650 PCAR (Annual Avg)'!U893,'650 PCAR (Annual Avg)'!U926,'650 PCAR (Annual Avg)'!U959,'650 PCAR (Annual Avg)'!U992,'650 PCAR (Annual Avg)'!U1025,'650 PCAR (Annual Avg)'!U1058,'650 PCAR (Annual Avg)'!U1091,'650 PCAR (Annual Avg)'!U1124,'650 PCAR (Annual Avg)'!U1157,'650 PCAR (Annual Avg)'!U1190),"")</f>
        <v>6.7717377208498881</v>
      </c>
      <c r="V25" s="7">
        <f>IFERROR(AVERAGE('650 PCAR (Annual Avg)'!V35,'650 PCAR (Annual Avg)'!V68,'650 PCAR (Annual Avg)'!V101,'650 PCAR (Annual Avg)'!V134,'650 PCAR (Annual Avg)'!V167,'650 PCAR (Annual Avg)'!V200,'650 PCAR (Annual Avg)'!V233,'650 PCAR (Annual Avg)'!V266,'650 PCAR (Annual Avg)'!V299,'650 PCAR (Annual Avg)'!V332,'650 PCAR (Annual Avg)'!V365,'650 PCAR (Annual Avg)'!V398,'650 PCAR (Annual Avg)'!V431,'650 PCAR (Annual Avg)'!V464,'650 PCAR (Annual Avg)'!V497,'650 PCAR (Annual Avg)'!V530,'650 PCAR (Annual Avg)'!V563,'650 PCAR (Annual Avg)'!V596,'650 PCAR (Annual Avg)'!V629,'650 PCAR (Annual Avg)'!V662,'650 PCAR (Annual Avg)'!V695,'650 PCAR (Annual Avg)'!V728,'650 PCAR (Annual Avg)'!V761,'650 PCAR (Annual Avg)'!V794,'650 PCAR (Annual Avg)'!V827,'650 PCAR (Annual Avg)'!V860,'650 PCAR (Annual Avg)'!V893,'650 PCAR (Annual Avg)'!V926,'650 PCAR (Annual Avg)'!V959,'650 PCAR (Annual Avg)'!V992,'650 PCAR (Annual Avg)'!V1025,'650 PCAR (Annual Avg)'!V1058,'650 PCAR (Annual Avg)'!V1091,'650 PCAR (Annual Avg)'!V1124,'650 PCAR (Annual Avg)'!V1157,'650 PCAR (Annual Avg)'!V1190),"")</f>
        <v>32.110806886160901</v>
      </c>
      <c r="W25" s="7">
        <f>IFERROR(AVERAGE('650 PCAR (Annual Avg)'!W35,'650 PCAR (Annual Avg)'!W68,'650 PCAR (Annual Avg)'!W101,'650 PCAR (Annual Avg)'!W134,'650 PCAR (Annual Avg)'!W167,'650 PCAR (Annual Avg)'!W200,'650 PCAR (Annual Avg)'!W233,'650 PCAR (Annual Avg)'!W266,'650 PCAR (Annual Avg)'!W299,'650 PCAR (Annual Avg)'!W332,'650 PCAR (Annual Avg)'!W365,'650 PCAR (Annual Avg)'!W398,'650 PCAR (Annual Avg)'!W431,'650 PCAR (Annual Avg)'!W464,'650 PCAR (Annual Avg)'!W497,'650 PCAR (Annual Avg)'!W530,'650 PCAR (Annual Avg)'!W563,'650 PCAR (Annual Avg)'!W596,'650 PCAR (Annual Avg)'!W629,'650 PCAR (Annual Avg)'!W662,'650 PCAR (Annual Avg)'!W695,'650 PCAR (Annual Avg)'!W728,'650 PCAR (Annual Avg)'!W761,'650 PCAR (Annual Avg)'!W794,'650 PCAR (Annual Avg)'!W827,'650 PCAR (Annual Avg)'!W860,'650 PCAR (Annual Avg)'!W893,'650 PCAR (Annual Avg)'!W926,'650 PCAR (Annual Avg)'!W959,'650 PCAR (Annual Avg)'!W992,'650 PCAR (Annual Avg)'!W1025,'650 PCAR (Annual Avg)'!W1058,'650 PCAR (Annual Avg)'!W1091,'650 PCAR (Annual Avg)'!W1124,'650 PCAR (Annual Avg)'!W1157,'650 PCAR (Annual Avg)'!W1190),"")</f>
        <v>81.693153166733538</v>
      </c>
      <c r="X25" s="7">
        <f>IFERROR(AVERAGE('650 PCAR (Annual Avg)'!X35,'650 PCAR (Annual Avg)'!X68,'650 PCAR (Annual Avg)'!X101,'650 PCAR (Annual Avg)'!X134,'650 PCAR (Annual Avg)'!X167,'650 PCAR (Annual Avg)'!X200,'650 PCAR (Annual Avg)'!X233,'650 PCAR (Annual Avg)'!X266,'650 PCAR (Annual Avg)'!X299,'650 PCAR (Annual Avg)'!X332,'650 PCAR (Annual Avg)'!X365,'650 PCAR (Annual Avg)'!X398,'650 PCAR (Annual Avg)'!X431,'650 PCAR (Annual Avg)'!X464,'650 PCAR (Annual Avg)'!X497,'650 PCAR (Annual Avg)'!X530,'650 PCAR (Annual Avg)'!X563,'650 PCAR (Annual Avg)'!X596,'650 PCAR (Annual Avg)'!X629,'650 PCAR (Annual Avg)'!X662,'650 PCAR (Annual Avg)'!X695,'650 PCAR (Annual Avg)'!X728,'650 PCAR (Annual Avg)'!X761,'650 PCAR (Annual Avg)'!X794,'650 PCAR (Annual Avg)'!X827,'650 PCAR (Annual Avg)'!X860,'650 PCAR (Annual Avg)'!X893,'650 PCAR (Annual Avg)'!X926,'650 PCAR (Annual Avg)'!X959,'650 PCAR (Annual Avg)'!X992,'650 PCAR (Annual Avg)'!X1025,'650 PCAR (Annual Avg)'!X1058,'650 PCAR (Annual Avg)'!X1091,'650 PCAR (Annual Avg)'!X1124,'650 PCAR (Annual Avg)'!X1157,'650 PCAR (Annual Avg)'!X1190),"")</f>
        <v>65.485522689912543</v>
      </c>
      <c r="Y25" s="7">
        <f>IFERROR(AVERAGE('650 PCAR (Annual Avg)'!Y35,'650 PCAR (Annual Avg)'!Y68,'650 PCAR (Annual Avg)'!Y101,'650 PCAR (Annual Avg)'!Y134,'650 PCAR (Annual Avg)'!Y167,'650 PCAR (Annual Avg)'!Y200,'650 PCAR (Annual Avg)'!Y233,'650 PCAR (Annual Avg)'!Y266,'650 PCAR (Annual Avg)'!Y299,'650 PCAR (Annual Avg)'!Y332,'650 PCAR (Annual Avg)'!Y365,'650 PCAR (Annual Avg)'!Y398,'650 PCAR (Annual Avg)'!Y431,'650 PCAR (Annual Avg)'!Y464,'650 PCAR (Annual Avg)'!Y497,'650 PCAR (Annual Avg)'!Y530,'650 PCAR (Annual Avg)'!Y563,'650 PCAR (Annual Avg)'!Y596,'650 PCAR (Annual Avg)'!Y629,'650 PCAR (Annual Avg)'!Y662,'650 PCAR (Annual Avg)'!Y695,'650 PCAR (Annual Avg)'!Y728,'650 PCAR (Annual Avg)'!Y761,'650 PCAR (Annual Avg)'!Y794,'650 PCAR (Annual Avg)'!Y827,'650 PCAR (Annual Avg)'!Y860,'650 PCAR (Annual Avg)'!Y893,'650 PCAR (Annual Avg)'!Y926,'650 PCAR (Annual Avg)'!Y959,'650 PCAR (Annual Avg)'!Y992,'650 PCAR (Annual Avg)'!Y1025,'650 PCAR (Annual Avg)'!Y1058,'650 PCAR (Annual Avg)'!Y1091,'650 PCAR (Annual Avg)'!Y1124,'650 PCAR (Annual Avg)'!Y1157,'650 PCAR (Annual Avg)'!Y1190),"")</f>
        <v>38.380134747446412</v>
      </c>
      <c r="Z25" s="7">
        <f>IFERROR(AVERAGE('650 PCAR (Annual Avg)'!Z35,'650 PCAR (Annual Avg)'!Z68,'650 PCAR (Annual Avg)'!Z101,'650 PCAR (Annual Avg)'!Z134,'650 PCAR (Annual Avg)'!Z167,'650 PCAR (Annual Avg)'!Z200,'650 PCAR (Annual Avg)'!Z233,'650 PCAR (Annual Avg)'!Z266,'650 PCAR (Annual Avg)'!Z299,'650 PCAR (Annual Avg)'!Z332,'650 PCAR (Annual Avg)'!Z365,'650 PCAR (Annual Avg)'!Z398,'650 PCAR (Annual Avg)'!Z431,'650 PCAR (Annual Avg)'!Z464,'650 PCAR (Annual Avg)'!Z497,'650 PCAR (Annual Avg)'!Z530,'650 PCAR (Annual Avg)'!Z563,'650 PCAR (Annual Avg)'!Z596,'650 PCAR (Annual Avg)'!Z629,'650 PCAR (Annual Avg)'!Z662,'650 PCAR (Annual Avg)'!Z695,'650 PCAR (Annual Avg)'!Z728,'650 PCAR (Annual Avg)'!Z761,'650 PCAR (Annual Avg)'!Z794,'650 PCAR (Annual Avg)'!Z827,'650 PCAR (Annual Avg)'!Z860,'650 PCAR (Annual Avg)'!Z893,'650 PCAR (Annual Avg)'!Z926,'650 PCAR (Annual Avg)'!Z959,'650 PCAR (Annual Avg)'!Z992,'650 PCAR (Annual Avg)'!Z1025,'650 PCAR (Annual Avg)'!Z1058,'650 PCAR (Annual Avg)'!Z1091,'650 PCAR (Annual Avg)'!Z1124,'650 PCAR (Annual Avg)'!Z1157,'650 PCAR (Annual Avg)'!Z1190),"")</f>
        <v>17.916008369930545</v>
      </c>
      <c r="AA25" s="7">
        <f>IFERROR(AVERAGE('650 PCAR (Annual Avg)'!AA35,'650 PCAR (Annual Avg)'!AA68,'650 PCAR (Annual Avg)'!AA101,'650 PCAR (Annual Avg)'!AA134,'650 PCAR (Annual Avg)'!AA167,'650 PCAR (Annual Avg)'!AA200,'650 PCAR (Annual Avg)'!AA233,'650 PCAR (Annual Avg)'!AA266,'650 PCAR (Annual Avg)'!AA299,'650 PCAR (Annual Avg)'!AA332,'650 PCAR (Annual Avg)'!AA365,'650 PCAR (Annual Avg)'!AA398,'650 PCAR (Annual Avg)'!AA431,'650 PCAR (Annual Avg)'!AA464,'650 PCAR (Annual Avg)'!AA497,'650 PCAR (Annual Avg)'!AA530,'650 PCAR (Annual Avg)'!AA563,'650 PCAR (Annual Avg)'!AA596,'650 PCAR (Annual Avg)'!AA629,'650 PCAR (Annual Avg)'!AA662,'650 PCAR (Annual Avg)'!AA695,'650 PCAR (Annual Avg)'!AA728,'650 PCAR (Annual Avg)'!AA761,'650 PCAR (Annual Avg)'!AA794,'650 PCAR (Annual Avg)'!AA827,'650 PCAR (Annual Avg)'!AA860,'650 PCAR (Annual Avg)'!AA893,'650 PCAR (Annual Avg)'!AA926,'650 PCAR (Annual Avg)'!AA959,'650 PCAR (Annual Avg)'!AA992,'650 PCAR (Annual Avg)'!AA1025,'650 PCAR (Annual Avg)'!AA1058,'650 PCAR (Annual Avg)'!AA1091,'650 PCAR (Annual Avg)'!AA1124,'650 PCAR (Annual Avg)'!AA1157,'650 PCAR (Annual Avg)'!AA1190),"")</f>
        <v>9.1190955626307133</v>
      </c>
      <c r="AB25" s="7">
        <f>IFERROR(AVERAGE('650 PCAR (Annual Avg)'!AB35,'650 PCAR (Annual Avg)'!AB68,'650 PCAR (Annual Avg)'!AB101,'650 PCAR (Annual Avg)'!AB134,'650 PCAR (Annual Avg)'!AB167,'650 PCAR (Annual Avg)'!AB200,'650 PCAR (Annual Avg)'!AB233,'650 PCAR (Annual Avg)'!AB266,'650 PCAR (Annual Avg)'!AB299,'650 PCAR (Annual Avg)'!AB332,'650 PCAR (Annual Avg)'!AB365,'650 PCAR (Annual Avg)'!AB398,'650 PCAR (Annual Avg)'!AB431,'650 PCAR (Annual Avg)'!AB464,'650 PCAR (Annual Avg)'!AB497,'650 PCAR (Annual Avg)'!AB530,'650 PCAR (Annual Avg)'!AB563,'650 PCAR (Annual Avg)'!AB596,'650 PCAR (Annual Avg)'!AB629,'650 PCAR (Annual Avg)'!AB662,'650 PCAR (Annual Avg)'!AB695,'650 PCAR (Annual Avg)'!AB728,'650 PCAR (Annual Avg)'!AB761,'650 PCAR (Annual Avg)'!AB794,'650 PCAR (Annual Avg)'!AB827,'650 PCAR (Annual Avg)'!AB860,'650 PCAR (Annual Avg)'!AB893,'650 PCAR (Annual Avg)'!AB926,'650 PCAR (Annual Avg)'!AB959,'650 PCAR (Annual Avg)'!AB992,'650 PCAR (Annual Avg)'!AB1025,'650 PCAR (Annual Avg)'!AB1058,'650 PCAR (Annual Avg)'!AB1091,'650 PCAR (Annual Avg)'!AB1124,'650 PCAR (Annual Avg)'!AB1157,'650 PCAR (Annual Avg)'!AB1190),"")</f>
        <v>6.5030903628191803</v>
      </c>
    </row>
    <row r="26" spans="2:28" x14ac:dyDescent="0.3">
      <c r="B26" s="76">
        <f>IFERROR(AVERAGE('650 PCAR (Annual Avg)'!B36,'650 PCAR (Annual Avg)'!B69,'650 PCAR (Annual Avg)'!B102,'650 PCAR (Annual Avg)'!B135,'650 PCAR (Annual Avg)'!B168,'650 PCAR (Annual Avg)'!B201,'650 PCAR (Annual Avg)'!B234,'650 PCAR (Annual Avg)'!B267,'650 PCAR (Annual Avg)'!B300,'650 PCAR (Annual Avg)'!B333,'650 PCAR (Annual Avg)'!B366,'650 PCAR (Annual Avg)'!B399,'650 PCAR (Annual Avg)'!B432,'650 PCAR (Annual Avg)'!B465,'650 PCAR (Annual Avg)'!B498,'650 PCAR (Annual Avg)'!B531,'650 PCAR (Annual Avg)'!B564,'650 PCAR (Annual Avg)'!B597,'650 PCAR (Annual Avg)'!B630,'650 PCAR (Annual Avg)'!B663,'650 PCAR (Annual Avg)'!B696,'650 PCAR (Annual Avg)'!B729,'650 PCAR (Annual Avg)'!B762,'650 PCAR (Annual Avg)'!B795,'650 PCAR (Annual Avg)'!B828,'650 PCAR (Annual Avg)'!B861,'650 PCAR (Annual Avg)'!B894,'650 PCAR (Annual Avg)'!B927,'650 PCAR (Annual Avg)'!B960,'650 PCAR (Annual Avg)'!B993,'650 PCAR (Annual Avg)'!B1026,'650 PCAR (Annual Avg)'!B1059,'650 PCAR (Annual Avg)'!B1092,'650 PCAR (Annual Avg)'!B1125,'650 PCAR (Annual Avg)'!B1158,'650 PCAR (Annual Avg)'!B1191),"")</f>
        <v>23</v>
      </c>
      <c r="C26" s="7">
        <f>IFERROR(AVERAGE('650 PCAR (Annual Avg)'!C36,'650 PCAR (Annual Avg)'!C69,'650 PCAR (Annual Avg)'!C102,'650 PCAR (Annual Avg)'!C135,'650 PCAR (Annual Avg)'!C168,'650 PCAR (Annual Avg)'!C201,'650 PCAR (Annual Avg)'!C234,'650 PCAR (Annual Avg)'!C267,'650 PCAR (Annual Avg)'!C300,'650 PCAR (Annual Avg)'!C333,'650 PCAR (Annual Avg)'!C366,'650 PCAR (Annual Avg)'!C399,'650 PCAR (Annual Avg)'!C432,'650 PCAR (Annual Avg)'!C465,'650 PCAR (Annual Avg)'!C498,'650 PCAR (Annual Avg)'!C531,'650 PCAR (Annual Avg)'!C564,'650 PCAR (Annual Avg)'!C597,'650 PCAR (Annual Avg)'!C630,'650 PCAR (Annual Avg)'!C663,'650 PCAR (Annual Avg)'!C696,'650 PCAR (Annual Avg)'!C729,'650 PCAR (Annual Avg)'!C762,'650 PCAR (Annual Avg)'!C795,'650 PCAR (Annual Avg)'!C828,'650 PCAR (Annual Avg)'!C861,'650 PCAR (Annual Avg)'!C894,'650 PCAR (Annual Avg)'!C927,'650 PCAR (Annual Avg)'!C960,'650 PCAR (Annual Avg)'!C993,'650 PCAR (Annual Avg)'!C1026,'650 PCAR (Annual Avg)'!C1059,'650 PCAR (Annual Avg)'!C1092,'650 PCAR (Annual Avg)'!C1125,'650 PCAR (Annual Avg)'!C1158,'650 PCAR (Annual Avg)'!C1191),"")</f>
        <v>5.4742777777777762</v>
      </c>
      <c r="D26" s="7">
        <f>IFERROR(AVERAGE('650 PCAR (Annual Avg)'!D36,'650 PCAR (Annual Avg)'!D69,'650 PCAR (Annual Avg)'!D102,'650 PCAR (Annual Avg)'!D135,'650 PCAR (Annual Avg)'!D168,'650 PCAR (Annual Avg)'!D201,'650 PCAR (Annual Avg)'!D234,'650 PCAR (Annual Avg)'!D267,'650 PCAR (Annual Avg)'!D300,'650 PCAR (Annual Avg)'!D333,'650 PCAR (Annual Avg)'!D366,'650 PCAR (Annual Avg)'!D399,'650 PCAR (Annual Avg)'!D432,'650 PCAR (Annual Avg)'!D465,'650 PCAR (Annual Avg)'!D498,'650 PCAR (Annual Avg)'!D531,'650 PCAR (Annual Avg)'!D564,'650 PCAR (Annual Avg)'!D597,'650 PCAR (Annual Avg)'!D630,'650 PCAR (Annual Avg)'!D663,'650 PCAR (Annual Avg)'!D696,'650 PCAR (Annual Avg)'!D729,'650 PCAR (Annual Avg)'!D762,'650 PCAR (Annual Avg)'!D795,'650 PCAR (Annual Avg)'!D828,'650 PCAR (Annual Avg)'!D861,'650 PCAR (Annual Avg)'!D894,'650 PCAR (Annual Avg)'!D927,'650 PCAR (Annual Avg)'!D960,'650 PCAR (Annual Avg)'!D993,'650 PCAR (Annual Avg)'!D1026,'650 PCAR (Annual Avg)'!D1059,'650 PCAR (Annual Avg)'!D1092,'650 PCAR (Annual Avg)'!D1125,'650 PCAR (Annual Avg)'!D1158,'650 PCAR (Annual Avg)'!D1191),"")</f>
        <v>4.7382222222222223</v>
      </c>
      <c r="E26" s="7">
        <f>IFERROR(AVERAGE('650 PCAR (Annual Avg)'!E36,'650 PCAR (Annual Avg)'!E69,'650 PCAR (Annual Avg)'!E102,'650 PCAR (Annual Avg)'!E135,'650 PCAR (Annual Avg)'!E168,'650 PCAR (Annual Avg)'!E201,'650 PCAR (Annual Avg)'!E234,'650 PCAR (Annual Avg)'!E267,'650 PCAR (Annual Avg)'!E300,'650 PCAR (Annual Avg)'!E333,'650 PCAR (Annual Avg)'!E366,'650 PCAR (Annual Avg)'!E399,'650 PCAR (Annual Avg)'!E432,'650 PCAR (Annual Avg)'!E465,'650 PCAR (Annual Avg)'!E498,'650 PCAR (Annual Avg)'!E531,'650 PCAR (Annual Avg)'!E564,'650 PCAR (Annual Avg)'!E597,'650 PCAR (Annual Avg)'!E630,'650 PCAR (Annual Avg)'!E663,'650 PCAR (Annual Avg)'!E696,'650 PCAR (Annual Avg)'!E729,'650 PCAR (Annual Avg)'!E762,'650 PCAR (Annual Avg)'!E795,'650 PCAR (Annual Avg)'!E828,'650 PCAR (Annual Avg)'!E861,'650 PCAR (Annual Avg)'!E894,'650 PCAR (Annual Avg)'!E927,'650 PCAR (Annual Avg)'!E960,'650 PCAR (Annual Avg)'!E993,'650 PCAR (Annual Avg)'!E1026,'650 PCAR (Annual Avg)'!E1059,'650 PCAR (Annual Avg)'!E1092,'650 PCAR (Annual Avg)'!E1125,'650 PCAR (Annual Avg)'!E1158,'650 PCAR (Annual Avg)'!E1191),"")</f>
        <v>4.4585555555555567</v>
      </c>
      <c r="F26" s="7">
        <f>IFERROR(AVERAGE('650 PCAR (Annual Avg)'!F36,'650 PCAR (Annual Avg)'!F69,'650 PCAR (Annual Avg)'!F102,'650 PCAR (Annual Avg)'!F135,'650 PCAR (Annual Avg)'!F168,'650 PCAR (Annual Avg)'!F201,'650 PCAR (Annual Avg)'!F234,'650 PCAR (Annual Avg)'!F267,'650 PCAR (Annual Avg)'!F300,'650 PCAR (Annual Avg)'!F333,'650 PCAR (Annual Avg)'!F366,'650 PCAR (Annual Avg)'!F399,'650 PCAR (Annual Avg)'!F432,'650 PCAR (Annual Avg)'!F465,'650 PCAR (Annual Avg)'!F498,'650 PCAR (Annual Avg)'!F531,'650 PCAR (Annual Avg)'!F564,'650 PCAR (Annual Avg)'!F597,'650 PCAR (Annual Avg)'!F630,'650 PCAR (Annual Avg)'!F663,'650 PCAR (Annual Avg)'!F696,'650 PCAR (Annual Avg)'!F729,'650 PCAR (Annual Avg)'!F762,'650 PCAR (Annual Avg)'!F795,'650 PCAR (Annual Avg)'!F828,'650 PCAR (Annual Avg)'!F861,'650 PCAR (Annual Avg)'!F894,'650 PCAR (Annual Avg)'!F927,'650 PCAR (Annual Avg)'!F960,'650 PCAR (Annual Avg)'!F993,'650 PCAR (Annual Avg)'!F1026,'650 PCAR (Annual Avg)'!F1059,'650 PCAR (Annual Avg)'!F1092,'650 PCAR (Annual Avg)'!F1125,'650 PCAR (Annual Avg)'!F1158,'650 PCAR (Annual Avg)'!F1191),"")</f>
        <v>5.5794444444444462</v>
      </c>
      <c r="G26" s="7">
        <f>IFERROR(AVERAGE('650 PCAR (Annual Avg)'!G36,'650 PCAR (Annual Avg)'!G69,'650 PCAR (Annual Avg)'!G102,'650 PCAR (Annual Avg)'!G135,'650 PCAR (Annual Avg)'!G168,'650 PCAR (Annual Avg)'!G201,'650 PCAR (Annual Avg)'!G234,'650 PCAR (Annual Avg)'!G267,'650 PCAR (Annual Avg)'!G300,'650 PCAR (Annual Avg)'!G333,'650 PCAR (Annual Avg)'!G366,'650 PCAR (Annual Avg)'!G399,'650 PCAR (Annual Avg)'!G432,'650 PCAR (Annual Avg)'!G465,'650 PCAR (Annual Avg)'!G498,'650 PCAR (Annual Avg)'!G531,'650 PCAR (Annual Avg)'!G564,'650 PCAR (Annual Avg)'!G597,'650 PCAR (Annual Avg)'!G630,'650 PCAR (Annual Avg)'!G663,'650 PCAR (Annual Avg)'!G696,'650 PCAR (Annual Avg)'!G729,'650 PCAR (Annual Avg)'!G762,'650 PCAR (Annual Avg)'!G795,'650 PCAR (Annual Avg)'!G828,'650 PCAR (Annual Avg)'!G861,'650 PCAR (Annual Avg)'!G894,'650 PCAR (Annual Avg)'!G927,'650 PCAR (Annual Avg)'!G960,'650 PCAR (Annual Avg)'!G993,'650 PCAR (Annual Avg)'!G1026,'650 PCAR (Annual Avg)'!G1059,'650 PCAR (Annual Avg)'!G1092,'650 PCAR (Annual Avg)'!G1125,'650 PCAR (Annual Avg)'!G1158,'650 PCAR (Annual Avg)'!G1191),"")</f>
        <v>10.278333333333332</v>
      </c>
      <c r="H26" s="7">
        <f>IFERROR(AVERAGE('650 PCAR (Annual Avg)'!H36,'650 PCAR (Annual Avg)'!H69,'650 PCAR (Annual Avg)'!H102,'650 PCAR (Annual Avg)'!H135,'650 PCAR (Annual Avg)'!H168,'650 PCAR (Annual Avg)'!H201,'650 PCAR (Annual Avg)'!H234,'650 PCAR (Annual Avg)'!H267,'650 PCAR (Annual Avg)'!H300,'650 PCAR (Annual Avg)'!H333,'650 PCAR (Annual Avg)'!H366,'650 PCAR (Annual Avg)'!H399,'650 PCAR (Annual Avg)'!H432,'650 PCAR (Annual Avg)'!H465,'650 PCAR (Annual Avg)'!H498,'650 PCAR (Annual Avg)'!H531,'650 PCAR (Annual Avg)'!H564,'650 PCAR (Annual Avg)'!H597,'650 PCAR (Annual Avg)'!H630,'650 PCAR (Annual Avg)'!H663,'650 PCAR (Annual Avg)'!H696,'650 PCAR (Annual Avg)'!H729,'650 PCAR (Annual Avg)'!H762,'650 PCAR (Annual Avg)'!H795,'650 PCAR (Annual Avg)'!H828,'650 PCAR (Annual Avg)'!H861,'650 PCAR (Annual Avg)'!H894,'650 PCAR (Annual Avg)'!H927,'650 PCAR (Annual Avg)'!H960,'650 PCAR (Annual Avg)'!H993,'650 PCAR (Annual Avg)'!H1026,'650 PCAR (Annual Avg)'!H1059,'650 PCAR (Annual Avg)'!H1092,'650 PCAR (Annual Avg)'!H1125,'650 PCAR (Annual Avg)'!H1158,'650 PCAR (Annual Avg)'!H1191),"")</f>
        <v>53.583333333333329</v>
      </c>
      <c r="I26" s="7">
        <f>IFERROR(AVERAGE('650 PCAR (Annual Avg)'!I36,'650 PCAR (Annual Avg)'!I69,'650 PCAR (Annual Avg)'!I102,'650 PCAR (Annual Avg)'!I135,'650 PCAR (Annual Avg)'!I168,'650 PCAR (Annual Avg)'!I201,'650 PCAR (Annual Avg)'!I234,'650 PCAR (Annual Avg)'!I267,'650 PCAR (Annual Avg)'!I300,'650 PCAR (Annual Avg)'!I333,'650 PCAR (Annual Avg)'!I366,'650 PCAR (Annual Avg)'!I399,'650 PCAR (Annual Avg)'!I432,'650 PCAR (Annual Avg)'!I465,'650 PCAR (Annual Avg)'!I498,'650 PCAR (Annual Avg)'!I531,'650 PCAR (Annual Avg)'!I564,'650 PCAR (Annual Avg)'!I597,'650 PCAR (Annual Avg)'!I630,'650 PCAR (Annual Avg)'!I663,'650 PCAR (Annual Avg)'!I696,'650 PCAR (Annual Avg)'!I729,'650 PCAR (Annual Avg)'!I762,'650 PCAR (Annual Avg)'!I795,'650 PCAR (Annual Avg)'!I828,'650 PCAR (Annual Avg)'!I861,'650 PCAR (Annual Avg)'!I894,'650 PCAR (Annual Avg)'!I927,'650 PCAR (Annual Avg)'!I960,'650 PCAR (Annual Avg)'!I993,'650 PCAR (Annual Avg)'!I1026,'650 PCAR (Annual Avg)'!I1059,'650 PCAR (Annual Avg)'!I1092,'650 PCAR (Annual Avg)'!I1125,'650 PCAR (Annual Avg)'!I1158,'650 PCAR (Annual Avg)'!I1191),"")</f>
        <v>90.427777777777777</v>
      </c>
      <c r="J26" s="7">
        <f>IFERROR(AVERAGE('650 PCAR (Annual Avg)'!J36,'650 PCAR (Annual Avg)'!J69,'650 PCAR (Annual Avg)'!J102,'650 PCAR (Annual Avg)'!J135,'650 PCAR (Annual Avg)'!J168,'650 PCAR (Annual Avg)'!J201,'650 PCAR (Annual Avg)'!J234,'650 PCAR (Annual Avg)'!J267,'650 PCAR (Annual Avg)'!J300,'650 PCAR (Annual Avg)'!J333,'650 PCAR (Annual Avg)'!J366,'650 PCAR (Annual Avg)'!J399,'650 PCAR (Annual Avg)'!J432,'650 PCAR (Annual Avg)'!J465,'650 PCAR (Annual Avg)'!J498,'650 PCAR (Annual Avg)'!J531,'650 PCAR (Annual Avg)'!J564,'650 PCAR (Annual Avg)'!J597,'650 PCAR (Annual Avg)'!J630,'650 PCAR (Annual Avg)'!J663,'650 PCAR (Annual Avg)'!J696,'650 PCAR (Annual Avg)'!J729,'650 PCAR (Annual Avg)'!J762,'650 PCAR (Annual Avg)'!J795,'650 PCAR (Annual Avg)'!J828,'650 PCAR (Annual Avg)'!J861,'650 PCAR (Annual Avg)'!J894,'650 PCAR (Annual Avg)'!J927,'650 PCAR (Annual Avg)'!J960,'650 PCAR (Annual Avg)'!J993,'650 PCAR (Annual Avg)'!J1026,'650 PCAR (Annual Avg)'!J1059,'650 PCAR (Annual Avg)'!J1092,'650 PCAR (Annual Avg)'!J1125,'650 PCAR (Annual Avg)'!J1158,'650 PCAR (Annual Avg)'!J1191),"")</f>
        <v>96.791666666666686</v>
      </c>
      <c r="K26" s="7">
        <f>IFERROR(AVERAGE('650 PCAR (Annual Avg)'!K36,'650 PCAR (Annual Avg)'!K69,'650 PCAR (Annual Avg)'!K102,'650 PCAR (Annual Avg)'!K135,'650 PCAR (Annual Avg)'!K168,'650 PCAR (Annual Avg)'!K201,'650 PCAR (Annual Avg)'!K234,'650 PCAR (Annual Avg)'!K267,'650 PCAR (Annual Avg)'!K300,'650 PCAR (Annual Avg)'!K333,'650 PCAR (Annual Avg)'!K366,'650 PCAR (Annual Avg)'!K399,'650 PCAR (Annual Avg)'!K432,'650 PCAR (Annual Avg)'!K465,'650 PCAR (Annual Avg)'!K498,'650 PCAR (Annual Avg)'!K531,'650 PCAR (Annual Avg)'!K564,'650 PCAR (Annual Avg)'!K597,'650 PCAR (Annual Avg)'!K630,'650 PCAR (Annual Avg)'!K663,'650 PCAR (Annual Avg)'!K696,'650 PCAR (Annual Avg)'!K729,'650 PCAR (Annual Avg)'!K762,'650 PCAR (Annual Avg)'!K795,'650 PCAR (Annual Avg)'!K828,'650 PCAR (Annual Avg)'!K861,'650 PCAR (Annual Avg)'!K894,'650 PCAR (Annual Avg)'!K927,'650 PCAR (Annual Avg)'!K960,'650 PCAR (Annual Avg)'!K993,'650 PCAR (Annual Avg)'!K1026,'650 PCAR (Annual Avg)'!K1059,'650 PCAR (Annual Avg)'!K1092,'650 PCAR (Annual Avg)'!K1125,'650 PCAR (Annual Avg)'!K1158,'650 PCAR (Annual Avg)'!K1191),"")</f>
        <v>43.162444444444446</v>
      </c>
      <c r="L26" s="7">
        <f>IFERROR(AVERAGE('650 PCAR (Annual Avg)'!L36,'650 PCAR (Annual Avg)'!L69,'650 PCAR (Annual Avg)'!L102,'650 PCAR (Annual Avg)'!L135,'650 PCAR (Annual Avg)'!L168,'650 PCAR (Annual Avg)'!L201,'650 PCAR (Annual Avg)'!L234,'650 PCAR (Annual Avg)'!L267,'650 PCAR (Annual Avg)'!L300,'650 PCAR (Annual Avg)'!L333,'650 PCAR (Annual Avg)'!L366,'650 PCAR (Annual Avg)'!L399,'650 PCAR (Annual Avg)'!L432,'650 PCAR (Annual Avg)'!L465,'650 PCAR (Annual Avg)'!L498,'650 PCAR (Annual Avg)'!L531,'650 PCAR (Annual Avg)'!L564,'650 PCAR (Annual Avg)'!L597,'650 PCAR (Annual Avg)'!L630,'650 PCAR (Annual Avg)'!L663,'650 PCAR (Annual Avg)'!L696,'650 PCAR (Annual Avg)'!L729,'650 PCAR (Annual Avg)'!L762,'650 PCAR (Annual Avg)'!L795,'650 PCAR (Annual Avg)'!L828,'650 PCAR (Annual Avg)'!L861,'650 PCAR (Annual Avg)'!L894,'650 PCAR (Annual Avg)'!L927,'650 PCAR (Annual Avg)'!L960,'650 PCAR (Annual Avg)'!L993,'650 PCAR (Annual Avg)'!L1026,'650 PCAR (Annual Avg)'!L1059,'650 PCAR (Annual Avg)'!L1092,'650 PCAR (Annual Avg)'!L1125,'650 PCAR (Annual Avg)'!L1158,'650 PCAR (Annual Avg)'!L1191),"")</f>
        <v>20.156844444444445</v>
      </c>
      <c r="M26" s="7">
        <f>IFERROR(AVERAGE('650 PCAR (Annual Avg)'!M36,'650 PCAR (Annual Avg)'!M69,'650 PCAR (Annual Avg)'!M102,'650 PCAR (Annual Avg)'!M135,'650 PCAR (Annual Avg)'!M168,'650 PCAR (Annual Avg)'!M201,'650 PCAR (Annual Avg)'!M234,'650 PCAR (Annual Avg)'!M267,'650 PCAR (Annual Avg)'!M300,'650 PCAR (Annual Avg)'!M333,'650 PCAR (Annual Avg)'!M366,'650 PCAR (Annual Avg)'!M399,'650 PCAR (Annual Avg)'!M432,'650 PCAR (Annual Avg)'!M465,'650 PCAR (Annual Avg)'!M498,'650 PCAR (Annual Avg)'!M531,'650 PCAR (Annual Avg)'!M564,'650 PCAR (Annual Avg)'!M597,'650 PCAR (Annual Avg)'!M630,'650 PCAR (Annual Avg)'!M663,'650 PCAR (Annual Avg)'!M696,'650 PCAR (Annual Avg)'!M729,'650 PCAR (Annual Avg)'!M762,'650 PCAR (Annual Avg)'!M795,'650 PCAR (Annual Avg)'!M828,'650 PCAR (Annual Avg)'!M861,'650 PCAR (Annual Avg)'!M894,'650 PCAR (Annual Avg)'!M927,'650 PCAR (Annual Avg)'!M960,'650 PCAR (Annual Avg)'!M993,'650 PCAR (Annual Avg)'!M1026,'650 PCAR (Annual Avg)'!M1059,'650 PCAR (Annual Avg)'!M1092,'650 PCAR (Annual Avg)'!M1125,'650 PCAR (Annual Avg)'!M1158,'650 PCAR (Annual Avg)'!M1191),"")</f>
        <v>10.210644444444448</v>
      </c>
      <c r="N26" s="7">
        <f>IFERROR(AVERAGE('650 PCAR (Annual Avg)'!N36,'650 PCAR (Annual Avg)'!N69,'650 PCAR (Annual Avg)'!N102,'650 PCAR (Annual Avg)'!N135,'650 PCAR (Annual Avg)'!N168,'650 PCAR (Annual Avg)'!N201,'650 PCAR (Annual Avg)'!N234,'650 PCAR (Annual Avg)'!N267,'650 PCAR (Annual Avg)'!N300,'650 PCAR (Annual Avg)'!N333,'650 PCAR (Annual Avg)'!N366,'650 PCAR (Annual Avg)'!N399,'650 PCAR (Annual Avg)'!N432,'650 PCAR (Annual Avg)'!N465,'650 PCAR (Annual Avg)'!N498,'650 PCAR (Annual Avg)'!N531,'650 PCAR (Annual Avg)'!N564,'650 PCAR (Annual Avg)'!N597,'650 PCAR (Annual Avg)'!N630,'650 PCAR (Annual Avg)'!N663,'650 PCAR (Annual Avg)'!N696,'650 PCAR (Annual Avg)'!N729,'650 PCAR (Annual Avg)'!N762,'650 PCAR (Annual Avg)'!N795,'650 PCAR (Annual Avg)'!N828,'650 PCAR (Annual Avg)'!N861,'650 PCAR (Annual Avg)'!N894,'650 PCAR (Annual Avg)'!N927,'650 PCAR (Annual Avg)'!N960,'650 PCAR (Annual Avg)'!N993,'650 PCAR (Annual Avg)'!N1026,'650 PCAR (Annual Avg)'!N1059,'650 PCAR (Annual Avg)'!N1092,'650 PCAR (Annual Avg)'!N1125,'650 PCAR (Annual Avg)'!N1158,'650 PCAR (Annual Avg)'!N1191),"")</f>
        <v>7.3450555555555548</v>
      </c>
      <c r="O26" s="7"/>
      <c r="P26" s="76">
        <f>IFERROR(AVERAGE('650 PCAR (Annual Avg)'!P36,'650 PCAR (Annual Avg)'!P69,'650 PCAR (Annual Avg)'!P102,'650 PCAR (Annual Avg)'!P135,'650 PCAR (Annual Avg)'!P168,'650 PCAR (Annual Avg)'!P201,'650 PCAR (Annual Avg)'!P234,'650 PCAR (Annual Avg)'!P267,'650 PCAR (Annual Avg)'!P300,'650 PCAR (Annual Avg)'!P333,'650 PCAR (Annual Avg)'!P366,'650 PCAR (Annual Avg)'!P399,'650 PCAR (Annual Avg)'!P432,'650 PCAR (Annual Avg)'!P465,'650 PCAR (Annual Avg)'!P498,'650 PCAR (Annual Avg)'!P531,'650 PCAR (Annual Avg)'!P564,'650 PCAR (Annual Avg)'!P597,'650 PCAR (Annual Avg)'!P630,'650 PCAR (Annual Avg)'!P663,'650 PCAR (Annual Avg)'!P696,'650 PCAR (Annual Avg)'!P729,'650 PCAR (Annual Avg)'!P762,'650 PCAR (Annual Avg)'!P795,'650 PCAR (Annual Avg)'!P828,'650 PCAR (Annual Avg)'!P861,'650 PCAR (Annual Avg)'!P894,'650 PCAR (Annual Avg)'!P927,'650 PCAR (Annual Avg)'!P960,'650 PCAR (Annual Avg)'!P993,'650 PCAR (Annual Avg)'!P1026,'650 PCAR (Annual Avg)'!P1059,'650 PCAR (Annual Avg)'!P1092,'650 PCAR (Annual Avg)'!P1125,'650 PCAR (Annual Avg)'!P1158,'650 PCAR (Annual Avg)'!P1191),"")</f>
        <v>23</v>
      </c>
      <c r="Q26" s="7">
        <f>IFERROR(AVERAGE('650 PCAR (Annual Avg)'!Q36,'650 PCAR (Annual Avg)'!Q69,'650 PCAR (Annual Avg)'!Q102,'650 PCAR (Annual Avg)'!Q135,'650 PCAR (Annual Avg)'!Q168,'650 PCAR (Annual Avg)'!Q201,'650 PCAR (Annual Avg)'!Q234,'650 PCAR (Annual Avg)'!Q267,'650 PCAR (Annual Avg)'!Q300,'650 PCAR (Annual Avg)'!Q333,'650 PCAR (Annual Avg)'!Q366,'650 PCAR (Annual Avg)'!Q399,'650 PCAR (Annual Avg)'!Q432,'650 PCAR (Annual Avg)'!Q465,'650 PCAR (Annual Avg)'!Q498,'650 PCAR (Annual Avg)'!Q531,'650 PCAR (Annual Avg)'!Q564,'650 PCAR (Annual Avg)'!Q597,'650 PCAR (Annual Avg)'!Q630,'650 PCAR (Annual Avg)'!Q663,'650 PCAR (Annual Avg)'!Q696,'650 PCAR (Annual Avg)'!Q729,'650 PCAR (Annual Avg)'!Q762,'650 PCAR (Annual Avg)'!Q795,'650 PCAR (Annual Avg)'!Q828,'650 PCAR (Annual Avg)'!Q861,'650 PCAR (Annual Avg)'!Q894,'650 PCAR (Annual Avg)'!Q927,'650 PCAR (Annual Avg)'!Q960,'650 PCAR (Annual Avg)'!Q993,'650 PCAR (Annual Avg)'!Q1026,'650 PCAR (Annual Avg)'!Q1059,'650 PCAR (Annual Avg)'!Q1092,'650 PCAR (Annual Avg)'!Q1125,'650 PCAR (Annual Avg)'!Q1158,'650 PCAR (Annual Avg)'!Q1191),"")</f>
        <v>4.7808749716943852</v>
      </c>
      <c r="R26" s="7">
        <f>IFERROR(AVERAGE('650 PCAR (Annual Avg)'!R36,'650 PCAR (Annual Avg)'!R69,'650 PCAR (Annual Avg)'!R102,'650 PCAR (Annual Avg)'!R135,'650 PCAR (Annual Avg)'!R168,'650 PCAR (Annual Avg)'!R201,'650 PCAR (Annual Avg)'!R234,'650 PCAR (Annual Avg)'!R267,'650 PCAR (Annual Avg)'!R300,'650 PCAR (Annual Avg)'!R333,'650 PCAR (Annual Avg)'!R366,'650 PCAR (Annual Avg)'!R399,'650 PCAR (Annual Avg)'!R432,'650 PCAR (Annual Avg)'!R465,'650 PCAR (Annual Avg)'!R498,'650 PCAR (Annual Avg)'!R531,'650 PCAR (Annual Avg)'!R564,'650 PCAR (Annual Avg)'!R597,'650 PCAR (Annual Avg)'!R630,'650 PCAR (Annual Avg)'!R663,'650 PCAR (Annual Avg)'!R696,'650 PCAR (Annual Avg)'!R729,'650 PCAR (Annual Avg)'!R762,'650 PCAR (Annual Avg)'!R795,'650 PCAR (Annual Avg)'!R828,'650 PCAR (Annual Avg)'!R861,'650 PCAR (Annual Avg)'!R894,'650 PCAR (Annual Avg)'!R927,'650 PCAR (Annual Avg)'!R960,'650 PCAR (Annual Avg)'!R993,'650 PCAR (Annual Avg)'!R1026,'650 PCAR (Annual Avg)'!R1059,'650 PCAR (Annual Avg)'!R1092,'650 PCAR (Annual Avg)'!R1125,'650 PCAR (Annual Avg)'!R1158,'650 PCAR (Annual Avg)'!R1191),"")</f>
        <v>4.1380523517650296</v>
      </c>
      <c r="S26" s="7">
        <f>IFERROR(AVERAGE('650 PCAR (Annual Avg)'!S36,'650 PCAR (Annual Avg)'!S69,'650 PCAR (Annual Avg)'!S102,'650 PCAR (Annual Avg)'!S135,'650 PCAR (Annual Avg)'!S168,'650 PCAR (Annual Avg)'!S201,'650 PCAR (Annual Avg)'!S234,'650 PCAR (Annual Avg)'!S267,'650 PCAR (Annual Avg)'!S300,'650 PCAR (Annual Avg)'!S333,'650 PCAR (Annual Avg)'!S366,'650 PCAR (Annual Avg)'!S399,'650 PCAR (Annual Avg)'!S432,'650 PCAR (Annual Avg)'!S465,'650 PCAR (Annual Avg)'!S498,'650 PCAR (Annual Avg)'!S531,'650 PCAR (Annual Avg)'!S564,'650 PCAR (Annual Avg)'!S597,'650 PCAR (Annual Avg)'!S630,'650 PCAR (Annual Avg)'!S663,'650 PCAR (Annual Avg)'!S696,'650 PCAR (Annual Avg)'!S729,'650 PCAR (Annual Avg)'!S762,'650 PCAR (Annual Avg)'!S795,'650 PCAR (Annual Avg)'!S828,'650 PCAR (Annual Avg)'!S861,'650 PCAR (Annual Avg)'!S894,'650 PCAR (Annual Avg)'!S927,'650 PCAR (Annual Avg)'!S960,'650 PCAR (Annual Avg)'!S993,'650 PCAR (Annual Avg)'!S1026,'650 PCAR (Annual Avg)'!S1059,'650 PCAR (Annual Avg)'!S1092,'650 PCAR (Annual Avg)'!S1125,'650 PCAR (Annual Avg)'!S1158,'650 PCAR (Annual Avg)'!S1191),"")</f>
        <v>3.8938098377092993</v>
      </c>
      <c r="T26" s="7">
        <f>IFERROR(AVERAGE('650 PCAR (Annual Avg)'!T36,'650 PCAR (Annual Avg)'!T69,'650 PCAR (Annual Avg)'!T102,'650 PCAR (Annual Avg)'!T135,'650 PCAR (Annual Avg)'!T168,'650 PCAR (Annual Avg)'!T201,'650 PCAR (Annual Avg)'!T234,'650 PCAR (Annual Avg)'!T267,'650 PCAR (Annual Avg)'!T300,'650 PCAR (Annual Avg)'!T333,'650 PCAR (Annual Avg)'!T366,'650 PCAR (Annual Avg)'!T399,'650 PCAR (Annual Avg)'!T432,'650 PCAR (Annual Avg)'!T465,'650 PCAR (Annual Avg)'!T498,'650 PCAR (Annual Avg)'!T531,'650 PCAR (Annual Avg)'!T564,'650 PCAR (Annual Avg)'!T597,'650 PCAR (Annual Avg)'!T630,'650 PCAR (Annual Avg)'!T663,'650 PCAR (Annual Avg)'!T696,'650 PCAR (Annual Avg)'!T729,'650 PCAR (Annual Avg)'!T762,'650 PCAR (Annual Avg)'!T795,'650 PCAR (Annual Avg)'!T828,'650 PCAR (Annual Avg)'!T861,'650 PCAR (Annual Avg)'!T894,'650 PCAR (Annual Avg)'!T927,'650 PCAR (Annual Avg)'!T960,'650 PCAR (Annual Avg)'!T993,'650 PCAR (Annual Avg)'!T1026,'650 PCAR (Annual Avg)'!T1059,'650 PCAR (Annual Avg)'!T1092,'650 PCAR (Annual Avg)'!T1125,'650 PCAR (Annual Avg)'!T1158,'650 PCAR (Annual Avg)'!T1191),"")</f>
        <v>4.8727206369918621</v>
      </c>
      <c r="U26" s="7">
        <f>IFERROR(AVERAGE('650 PCAR (Annual Avg)'!U36,'650 PCAR (Annual Avg)'!U69,'650 PCAR (Annual Avg)'!U102,'650 PCAR (Annual Avg)'!U135,'650 PCAR (Annual Avg)'!U168,'650 PCAR (Annual Avg)'!U201,'650 PCAR (Annual Avg)'!U234,'650 PCAR (Annual Avg)'!U267,'650 PCAR (Annual Avg)'!U300,'650 PCAR (Annual Avg)'!U333,'650 PCAR (Annual Avg)'!U366,'650 PCAR (Annual Avg)'!U399,'650 PCAR (Annual Avg)'!U432,'650 PCAR (Annual Avg)'!U465,'650 PCAR (Annual Avg)'!U498,'650 PCAR (Annual Avg)'!U531,'650 PCAR (Annual Avg)'!U564,'650 PCAR (Annual Avg)'!U597,'650 PCAR (Annual Avg)'!U630,'650 PCAR (Annual Avg)'!U663,'650 PCAR (Annual Avg)'!U696,'650 PCAR (Annual Avg)'!U729,'650 PCAR (Annual Avg)'!U762,'650 PCAR (Annual Avg)'!U795,'650 PCAR (Annual Avg)'!U828,'650 PCAR (Annual Avg)'!U861,'650 PCAR (Annual Avg)'!U894,'650 PCAR (Annual Avg)'!U927,'650 PCAR (Annual Avg)'!U960,'650 PCAR (Annual Avg)'!U993,'650 PCAR (Annual Avg)'!U1026,'650 PCAR (Annual Avg)'!U1059,'650 PCAR (Annual Avg)'!U1092,'650 PCAR (Annual Avg)'!U1125,'650 PCAR (Annual Avg)'!U1158,'650 PCAR (Annual Avg)'!U1191),"")</f>
        <v>8.9764218366012578</v>
      </c>
      <c r="V26" s="7">
        <f>IFERROR(AVERAGE('650 PCAR (Annual Avg)'!V36,'650 PCAR (Annual Avg)'!V69,'650 PCAR (Annual Avg)'!V102,'650 PCAR (Annual Avg)'!V135,'650 PCAR (Annual Avg)'!V168,'650 PCAR (Annual Avg)'!V201,'650 PCAR (Annual Avg)'!V234,'650 PCAR (Annual Avg)'!V267,'650 PCAR (Annual Avg)'!V300,'650 PCAR (Annual Avg)'!V333,'650 PCAR (Annual Avg)'!V366,'650 PCAR (Annual Avg)'!V399,'650 PCAR (Annual Avg)'!V432,'650 PCAR (Annual Avg)'!V465,'650 PCAR (Annual Avg)'!V498,'650 PCAR (Annual Avg)'!V531,'650 PCAR (Annual Avg)'!V564,'650 PCAR (Annual Avg)'!V597,'650 PCAR (Annual Avg)'!V630,'650 PCAR (Annual Avg)'!V663,'650 PCAR (Annual Avg)'!V696,'650 PCAR (Annual Avg)'!V729,'650 PCAR (Annual Avg)'!V762,'650 PCAR (Annual Avg)'!V795,'650 PCAR (Annual Avg)'!V828,'650 PCAR (Annual Avg)'!V861,'650 PCAR (Annual Avg)'!V894,'650 PCAR (Annual Avg)'!V927,'650 PCAR (Annual Avg)'!V960,'650 PCAR (Annual Avg)'!V993,'650 PCAR (Annual Avg)'!V1026,'650 PCAR (Annual Avg)'!V1059,'650 PCAR (Annual Avg)'!V1092,'650 PCAR (Annual Avg)'!V1125,'650 PCAR (Annual Avg)'!V1158,'650 PCAR (Annual Avg)'!V1191),"")</f>
        <v>46.796167025576523</v>
      </c>
      <c r="W26" s="7">
        <f>IFERROR(AVERAGE('650 PCAR (Annual Avg)'!W36,'650 PCAR (Annual Avg)'!W69,'650 PCAR (Annual Avg)'!W102,'650 PCAR (Annual Avg)'!W135,'650 PCAR (Annual Avg)'!W168,'650 PCAR (Annual Avg)'!W201,'650 PCAR (Annual Avg)'!W234,'650 PCAR (Annual Avg)'!W267,'650 PCAR (Annual Avg)'!W300,'650 PCAR (Annual Avg)'!W333,'650 PCAR (Annual Avg)'!W366,'650 PCAR (Annual Avg)'!W399,'650 PCAR (Annual Avg)'!W432,'650 PCAR (Annual Avg)'!W465,'650 PCAR (Annual Avg)'!W498,'650 PCAR (Annual Avg)'!W531,'650 PCAR (Annual Avg)'!W564,'650 PCAR (Annual Avg)'!W597,'650 PCAR (Annual Avg)'!W630,'650 PCAR (Annual Avg)'!W663,'650 PCAR (Annual Avg)'!W696,'650 PCAR (Annual Avg)'!W729,'650 PCAR (Annual Avg)'!W762,'650 PCAR (Annual Avg)'!W795,'650 PCAR (Annual Avg)'!W828,'650 PCAR (Annual Avg)'!W861,'650 PCAR (Annual Avg)'!W894,'650 PCAR (Annual Avg)'!W927,'650 PCAR (Annual Avg)'!W960,'650 PCAR (Annual Avg)'!W993,'650 PCAR (Annual Avg)'!W1026,'650 PCAR (Annual Avg)'!W1059,'650 PCAR (Annual Avg)'!W1092,'650 PCAR (Annual Avg)'!W1125,'650 PCAR (Annual Avg)'!W1158,'650 PCAR (Annual Avg)'!W1191),"")</f>
        <v>78.973686954412543</v>
      </c>
      <c r="X26" s="7">
        <f>IFERROR(AVERAGE('650 PCAR (Annual Avg)'!X36,'650 PCAR (Annual Avg)'!X69,'650 PCAR (Annual Avg)'!X102,'650 PCAR (Annual Avg)'!X135,'650 PCAR (Annual Avg)'!X168,'650 PCAR (Annual Avg)'!X201,'650 PCAR (Annual Avg)'!X234,'650 PCAR (Annual Avg)'!X267,'650 PCAR (Annual Avg)'!X300,'650 PCAR (Annual Avg)'!X333,'650 PCAR (Annual Avg)'!X366,'650 PCAR (Annual Avg)'!X399,'650 PCAR (Annual Avg)'!X432,'650 PCAR (Annual Avg)'!X465,'650 PCAR (Annual Avg)'!X498,'650 PCAR (Annual Avg)'!X531,'650 PCAR (Annual Avg)'!X564,'650 PCAR (Annual Avg)'!X597,'650 PCAR (Annual Avg)'!X630,'650 PCAR (Annual Avg)'!X663,'650 PCAR (Annual Avg)'!X696,'650 PCAR (Annual Avg)'!X729,'650 PCAR (Annual Avg)'!X762,'650 PCAR (Annual Avg)'!X795,'650 PCAR (Annual Avg)'!X828,'650 PCAR (Annual Avg)'!X861,'650 PCAR (Annual Avg)'!X894,'650 PCAR (Annual Avg)'!X927,'650 PCAR (Annual Avg)'!X960,'650 PCAR (Annual Avg)'!X993,'650 PCAR (Annual Avg)'!X1026,'650 PCAR (Annual Avg)'!X1059,'650 PCAR (Annual Avg)'!X1092,'650 PCAR (Annual Avg)'!X1125,'650 PCAR (Annual Avg)'!X1158,'650 PCAR (Annual Avg)'!X1191),"")</f>
        <v>84.531489891457454</v>
      </c>
      <c r="Y26" s="7">
        <f>IFERROR(AVERAGE('650 PCAR (Annual Avg)'!Y36,'650 PCAR (Annual Avg)'!Y69,'650 PCAR (Annual Avg)'!Y102,'650 PCAR (Annual Avg)'!Y135,'650 PCAR (Annual Avg)'!Y168,'650 PCAR (Annual Avg)'!Y201,'650 PCAR (Annual Avg)'!Y234,'650 PCAR (Annual Avg)'!Y267,'650 PCAR (Annual Avg)'!Y300,'650 PCAR (Annual Avg)'!Y333,'650 PCAR (Annual Avg)'!Y366,'650 PCAR (Annual Avg)'!Y399,'650 PCAR (Annual Avg)'!Y432,'650 PCAR (Annual Avg)'!Y465,'650 PCAR (Annual Avg)'!Y498,'650 PCAR (Annual Avg)'!Y531,'650 PCAR (Annual Avg)'!Y564,'650 PCAR (Annual Avg)'!Y597,'650 PCAR (Annual Avg)'!Y630,'650 PCAR (Annual Avg)'!Y663,'650 PCAR (Annual Avg)'!Y696,'650 PCAR (Annual Avg)'!Y729,'650 PCAR (Annual Avg)'!Y762,'650 PCAR (Annual Avg)'!Y795,'650 PCAR (Annual Avg)'!Y828,'650 PCAR (Annual Avg)'!Y861,'650 PCAR (Annual Avg)'!Y894,'650 PCAR (Annual Avg)'!Y927,'650 PCAR (Annual Avg)'!Y960,'650 PCAR (Annual Avg)'!Y993,'650 PCAR (Annual Avg)'!Y1026,'650 PCAR (Annual Avg)'!Y1059,'650 PCAR (Annual Avg)'!Y1092,'650 PCAR (Annual Avg)'!Y1125,'650 PCAR (Annual Avg)'!Y1158,'650 PCAR (Annual Avg)'!Y1191),"")</f>
        <v>37.695246521699346</v>
      </c>
      <c r="Z26" s="7">
        <f>IFERROR(AVERAGE('650 PCAR (Annual Avg)'!Z36,'650 PCAR (Annual Avg)'!Z69,'650 PCAR (Annual Avg)'!Z102,'650 PCAR (Annual Avg)'!Z135,'650 PCAR (Annual Avg)'!Z168,'650 PCAR (Annual Avg)'!Z201,'650 PCAR (Annual Avg)'!Z234,'650 PCAR (Annual Avg)'!Z267,'650 PCAR (Annual Avg)'!Z300,'650 PCAR (Annual Avg)'!Z333,'650 PCAR (Annual Avg)'!Z366,'650 PCAR (Annual Avg)'!Z399,'650 PCAR (Annual Avg)'!Z432,'650 PCAR (Annual Avg)'!Z465,'650 PCAR (Annual Avg)'!Z498,'650 PCAR (Annual Avg)'!Z531,'650 PCAR (Annual Avg)'!Z564,'650 PCAR (Annual Avg)'!Z597,'650 PCAR (Annual Avg)'!Z630,'650 PCAR (Annual Avg)'!Z663,'650 PCAR (Annual Avg)'!Z696,'650 PCAR (Annual Avg)'!Z729,'650 PCAR (Annual Avg)'!Z762,'650 PCAR (Annual Avg)'!Z795,'650 PCAR (Annual Avg)'!Z828,'650 PCAR (Annual Avg)'!Z861,'650 PCAR (Annual Avg)'!Z894,'650 PCAR (Annual Avg)'!Z927,'650 PCAR (Annual Avg)'!Z960,'650 PCAR (Annual Avg)'!Z993,'650 PCAR (Annual Avg)'!Z1026,'650 PCAR (Annual Avg)'!Z1059,'650 PCAR (Annual Avg)'!Z1092,'650 PCAR (Annual Avg)'!Z1125,'650 PCAR (Annual Avg)'!Z1158,'650 PCAR (Annual Avg)'!Z1191),"")</f>
        <v>17.603665181912039</v>
      </c>
      <c r="AA26" s="7">
        <f>IFERROR(AVERAGE('650 PCAR (Annual Avg)'!AA36,'650 PCAR (Annual Avg)'!AA69,'650 PCAR (Annual Avg)'!AA102,'650 PCAR (Annual Avg)'!AA135,'650 PCAR (Annual Avg)'!AA168,'650 PCAR (Annual Avg)'!AA201,'650 PCAR (Annual Avg)'!AA234,'650 PCAR (Annual Avg)'!AA267,'650 PCAR (Annual Avg)'!AA300,'650 PCAR (Annual Avg)'!AA333,'650 PCAR (Annual Avg)'!AA366,'650 PCAR (Annual Avg)'!AA399,'650 PCAR (Annual Avg)'!AA432,'650 PCAR (Annual Avg)'!AA465,'650 PCAR (Annual Avg)'!AA498,'650 PCAR (Annual Avg)'!AA531,'650 PCAR (Annual Avg)'!AA564,'650 PCAR (Annual Avg)'!AA597,'650 PCAR (Annual Avg)'!AA630,'650 PCAR (Annual Avg)'!AA663,'650 PCAR (Annual Avg)'!AA696,'650 PCAR (Annual Avg)'!AA729,'650 PCAR (Annual Avg)'!AA762,'650 PCAR (Annual Avg)'!AA795,'650 PCAR (Annual Avg)'!AA828,'650 PCAR (Annual Avg)'!AA861,'650 PCAR (Annual Avg)'!AA894,'650 PCAR (Annual Avg)'!AA927,'650 PCAR (Annual Avg)'!AA960,'650 PCAR (Annual Avg)'!AA993,'650 PCAR (Annual Avg)'!AA1026,'650 PCAR (Annual Avg)'!AA1059,'650 PCAR (Annual Avg)'!AA1092,'650 PCAR (Annual Avg)'!AA1125,'650 PCAR (Annual Avg)'!AA1158,'650 PCAR (Annual Avg)'!AA1191),"")</f>
        <v>8.9173068030046156</v>
      </c>
      <c r="AB26" s="7">
        <f>IFERROR(AVERAGE('650 PCAR (Annual Avg)'!AB36,'650 PCAR (Annual Avg)'!AB69,'650 PCAR (Annual Avg)'!AB102,'650 PCAR (Annual Avg)'!AB135,'650 PCAR (Annual Avg)'!AB168,'650 PCAR (Annual Avg)'!AB201,'650 PCAR (Annual Avg)'!AB234,'650 PCAR (Annual Avg)'!AB267,'650 PCAR (Annual Avg)'!AB300,'650 PCAR (Annual Avg)'!AB333,'650 PCAR (Annual Avg)'!AB366,'650 PCAR (Annual Avg)'!AB399,'650 PCAR (Annual Avg)'!AB432,'650 PCAR (Annual Avg)'!AB465,'650 PCAR (Annual Avg)'!AB498,'650 PCAR (Annual Avg)'!AB531,'650 PCAR (Annual Avg)'!AB564,'650 PCAR (Annual Avg)'!AB597,'650 PCAR (Annual Avg)'!AB630,'650 PCAR (Annual Avg)'!AB663,'650 PCAR (Annual Avg)'!AB696,'650 PCAR (Annual Avg)'!AB729,'650 PCAR (Annual Avg)'!AB762,'650 PCAR (Annual Avg)'!AB795,'650 PCAR (Annual Avg)'!AB828,'650 PCAR (Annual Avg)'!AB861,'650 PCAR (Annual Avg)'!AB894,'650 PCAR (Annual Avg)'!AB927,'650 PCAR (Annual Avg)'!AB960,'650 PCAR (Annual Avg)'!AB993,'650 PCAR (Annual Avg)'!AB1026,'650 PCAR (Annual Avg)'!AB1059,'650 PCAR (Annual Avg)'!AB1092,'650 PCAR (Annual Avg)'!AB1125,'650 PCAR (Annual Avg)'!AB1158,'650 PCAR (Annual Avg)'!AB1191),"")</f>
        <v>6.4146895164525652</v>
      </c>
    </row>
    <row r="27" spans="2:28" x14ac:dyDescent="0.3">
      <c r="B27" s="76">
        <f>IFERROR(AVERAGE('650 PCAR (Annual Avg)'!B37,'650 PCAR (Annual Avg)'!B70,'650 PCAR (Annual Avg)'!B103,'650 PCAR (Annual Avg)'!B136,'650 PCAR (Annual Avg)'!B169,'650 PCAR (Annual Avg)'!B202,'650 PCAR (Annual Avg)'!B235,'650 PCAR (Annual Avg)'!B268,'650 PCAR (Annual Avg)'!B301,'650 PCAR (Annual Avg)'!B334,'650 PCAR (Annual Avg)'!B367,'650 PCAR (Annual Avg)'!B400,'650 PCAR (Annual Avg)'!B433,'650 PCAR (Annual Avg)'!B466,'650 PCAR (Annual Avg)'!B499,'650 PCAR (Annual Avg)'!B532,'650 PCAR (Annual Avg)'!B565,'650 PCAR (Annual Avg)'!B598,'650 PCAR (Annual Avg)'!B631,'650 PCAR (Annual Avg)'!B664,'650 PCAR (Annual Avg)'!B697,'650 PCAR (Annual Avg)'!B730,'650 PCAR (Annual Avg)'!B763,'650 PCAR (Annual Avg)'!B796,'650 PCAR (Annual Avg)'!B829,'650 PCAR (Annual Avg)'!B862,'650 PCAR (Annual Avg)'!B895,'650 PCAR (Annual Avg)'!B928,'650 PCAR (Annual Avg)'!B961,'650 PCAR (Annual Avg)'!B994,'650 PCAR (Annual Avg)'!B1027,'650 PCAR (Annual Avg)'!B1060,'650 PCAR (Annual Avg)'!B1093,'650 PCAR (Annual Avg)'!B1126,'650 PCAR (Annual Avg)'!B1159,'650 PCAR (Annual Avg)'!B1192),"")</f>
        <v>24</v>
      </c>
      <c r="C27" s="7">
        <f>IFERROR(AVERAGE('650 PCAR (Annual Avg)'!C37,'650 PCAR (Annual Avg)'!C70,'650 PCAR (Annual Avg)'!C103,'650 PCAR (Annual Avg)'!C136,'650 PCAR (Annual Avg)'!C169,'650 PCAR (Annual Avg)'!C202,'650 PCAR (Annual Avg)'!C235,'650 PCAR (Annual Avg)'!C268,'650 PCAR (Annual Avg)'!C301,'650 PCAR (Annual Avg)'!C334,'650 PCAR (Annual Avg)'!C367,'650 PCAR (Annual Avg)'!C400,'650 PCAR (Annual Avg)'!C433,'650 PCAR (Annual Avg)'!C466,'650 PCAR (Annual Avg)'!C499,'650 PCAR (Annual Avg)'!C532,'650 PCAR (Annual Avg)'!C565,'650 PCAR (Annual Avg)'!C598,'650 PCAR (Annual Avg)'!C631,'650 PCAR (Annual Avg)'!C664,'650 PCAR (Annual Avg)'!C697,'650 PCAR (Annual Avg)'!C730,'650 PCAR (Annual Avg)'!C763,'650 PCAR (Annual Avg)'!C796,'650 PCAR (Annual Avg)'!C829,'650 PCAR (Annual Avg)'!C862,'650 PCAR (Annual Avg)'!C895,'650 PCAR (Annual Avg)'!C928,'650 PCAR (Annual Avg)'!C961,'650 PCAR (Annual Avg)'!C994,'650 PCAR (Annual Avg)'!C1027,'650 PCAR (Annual Avg)'!C1060,'650 PCAR (Annual Avg)'!C1093,'650 PCAR (Annual Avg)'!C1126,'650 PCAR (Annual Avg)'!C1159,'650 PCAR (Annual Avg)'!C1192),"")</f>
        <v>5.4284999999999988</v>
      </c>
      <c r="D27" s="7">
        <f>IFERROR(AVERAGE('650 PCAR (Annual Avg)'!D37,'650 PCAR (Annual Avg)'!D70,'650 PCAR (Annual Avg)'!D103,'650 PCAR (Annual Avg)'!D136,'650 PCAR (Annual Avg)'!D169,'650 PCAR (Annual Avg)'!D202,'650 PCAR (Annual Avg)'!D235,'650 PCAR (Annual Avg)'!D268,'650 PCAR (Annual Avg)'!D301,'650 PCAR (Annual Avg)'!D334,'650 PCAR (Annual Avg)'!D367,'650 PCAR (Annual Avg)'!D400,'650 PCAR (Annual Avg)'!D433,'650 PCAR (Annual Avg)'!D466,'650 PCAR (Annual Avg)'!D499,'650 PCAR (Annual Avg)'!D532,'650 PCAR (Annual Avg)'!D565,'650 PCAR (Annual Avg)'!D598,'650 PCAR (Annual Avg)'!D631,'650 PCAR (Annual Avg)'!D664,'650 PCAR (Annual Avg)'!D697,'650 PCAR (Annual Avg)'!D730,'650 PCAR (Annual Avg)'!D763,'650 PCAR (Annual Avg)'!D796,'650 PCAR (Annual Avg)'!D829,'650 PCAR (Annual Avg)'!D862,'650 PCAR (Annual Avg)'!D895,'650 PCAR (Annual Avg)'!D928,'650 PCAR (Annual Avg)'!D961,'650 PCAR (Annual Avg)'!D994,'650 PCAR (Annual Avg)'!D1027,'650 PCAR (Annual Avg)'!D1060,'650 PCAR (Annual Avg)'!D1093,'650 PCAR (Annual Avg)'!D1126,'650 PCAR (Annual Avg)'!D1159,'650 PCAR (Annual Avg)'!D1192),"")</f>
        <v>4.7199444444444438</v>
      </c>
      <c r="E27" s="7">
        <f>IFERROR(AVERAGE('650 PCAR (Annual Avg)'!E37,'650 PCAR (Annual Avg)'!E70,'650 PCAR (Annual Avg)'!E103,'650 PCAR (Annual Avg)'!E136,'650 PCAR (Annual Avg)'!E169,'650 PCAR (Annual Avg)'!E202,'650 PCAR (Annual Avg)'!E235,'650 PCAR (Annual Avg)'!E268,'650 PCAR (Annual Avg)'!E301,'650 PCAR (Annual Avg)'!E334,'650 PCAR (Annual Avg)'!E367,'650 PCAR (Annual Avg)'!E400,'650 PCAR (Annual Avg)'!E433,'650 PCAR (Annual Avg)'!E466,'650 PCAR (Annual Avg)'!E499,'650 PCAR (Annual Avg)'!E532,'650 PCAR (Annual Avg)'!E565,'650 PCAR (Annual Avg)'!E598,'650 PCAR (Annual Avg)'!E631,'650 PCAR (Annual Avg)'!E664,'650 PCAR (Annual Avg)'!E697,'650 PCAR (Annual Avg)'!E730,'650 PCAR (Annual Avg)'!E763,'650 PCAR (Annual Avg)'!E796,'650 PCAR (Annual Avg)'!E829,'650 PCAR (Annual Avg)'!E862,'650 PCAR (Annual Avg)'!E895,'650 PCAR (Annual Avg)'!E928,'650 PCAR (Annual Avg)'!E961,'650 PCAR (Annual Avg)'!E994,'650 PCAR (Annual Avg)'!E1027,'650 PCAR (Annual Avg)'!E1060,'650 PCAR (Annual Avg)'!E1093,'650 PCAR (Annual Avg)'!E1126,'650 PCAR (Annual Avg)'!E1159,'650 PCAR (Annual Avg)'!E1192),"")</f>
        <v>4.4406666666666679</v>
      </c>
      <c r="F27" s="7">
        <f>IFERROR(AVERAGE('650 PCAR (Annual Avg)'!F37,'650 PCAR (Annual Avg)'!F70,'650 PCAR (Annual Avg)'!F103,'650 PCAR (Annual Avg)'!F136,'650 PCAR (Annual Avg)'!F169,'650 PCAR (Annual Avg)'!F202,'650 PCAR (Annual Avg)'!F235,'650 PCAR (Annual Avg)'!F268,'650 PCAR (Annual Avg)'!F301,'650 PCAR (Annual Avg)'!F334,'650 PCAR (Annual Avg)'!F367,'650 PCAR (Annual Avg)'!F400,'650 PCAR (Annual Avg)'!F433,'650 PCAR (Annual Avg)'!F466,'650 PCAR (Annual Avg)'!F499,'650 PCAR (Annual Avg)'!F532,'650 PCAR (Annual Avg)'!F565,'650 PCAR (Annual Avg)'!F598,'650 PCAR (Annual Avg)'!F631,'650 PCAR (Annual Avg)'!F664,'650 PCAR (Annual Avg)'!F697,'650 PCAR (Annual Avg)'!F730,'650 PCAR (Annual Avg)'!F763,'650 PCAR (Annual Avg)'!F796,'650 PCAR (Annual Avg)'!F829,'650 PCAR (Annual Avg)'!F862,'650 PCAR (Annual Avg)'!F895,'650 PCAR (Annual Avg)'!F928,'650 PCAR (Annual Avg)'!F961,'650 PCAR (Annual Avg)'!F994,'650 PCAR (Annual Avg)'!F1027,'650 PCAR (Annual Avg)'!F1060,'650 PCAR (Annual Avg)'!F1093,'650 PCAR (Annual Avg)'!F1126,'650 PCAR (Annual Avg)'!F1159,'650 PCAR (Annual Avg)'!F1192),"")</f>
        <v>5.4733333333333336</v>
      </c>
      <c r="G27" s="7">
        <f>IFERROR(AVERAGE('650 PCAR (Annual Avg)'!G37,'650 PCAR (Annual Avg)'!G70,'650 PCAR (Annual Avg)'!G103,'650 PCAR (Annual Avg)'!G136,'650 PCAR (Annual Avg)'!G169,'650 PCAR (Annual Avg)'!G202,'650 PCAR (Annual Avg)'!G235,'650 PCAR (Annual Avg)'!G268,'650 PCAR (Annual Avg)'!G301,'650 PCAR (Annual Avg)'!G334,'650 PCAR (Annual Avg)'!G367,'650 PCAR (Annual Avg)'!G400,'650 PCAR (Annual Avg)'!G433,'650 PCAR (Annual Avg)'!G466,'650 PCAR (Annual Avg)'!G499,'650 PCAR (Annual Avg)'!G532,'650 PCAR (Annual Avg)'!G565,'650 PCAR (Annual Avg)'!G598,'650 PCAR (Annual Avg)'!G631,'650 PCAR (Annual Avg)'!G664,'650 PCAR (Annual Avg)'!G697,'650 PCAR (Annual Avg)'!G730,'650 PCAR (Annual Avg)'!G763,'650 PCAR (Annual Avg)'!G796,'650 PCAR (Annual Avg)'!G829,'650 PCAR (Annual Avg)'!G862,'650 PCAR (Annual Avg)'!G895,'650 PCAR (Annual Avg)'!G928,'650 PCAR (Annual Avg)'!G961,'650 PCAR (Annual Avg)'!G994,'650 PCAR (Annual Avg)'!G1027,'650 PCAR (Annual Avg)'!G1060,'650 PCAR (Annual Avg)'!G1093,'650 PCAR (Annual Avg)'!G1126,'650 PCAR (Annual Avg)'!G1159,'650 PCAR (Annual Avg)'!G1192),"")</f>
        <v>8.487222222222222</v>
      </c>
      <c r="H27" s="7">
        <f>IFERROR(AVERAGE('650 PCAR (Annual Avg)'!H37,'650 PCAR (Annual Avg)'!H70,'650 PCAR (Annual Avg)'!H103,'650 PCAR (Annual Avg)'!H136,'650 PCAR (Annual Avg)'!H169,'650 PCAR (Annual Avg)'!H202,'650 PCAR (Annual Avg)'!H235,'650 PCAR (Annual Avg)'!H268,'650 PCAR (Annual Avg)'!H301,'650 PCAR (Annual Avg)'!H334,'650 PCAR (Annual Avg)'!H367,'650 PCAR (Annual Avg)'!H400,'650 PCAR (Annual Avg)'!H433,'650 PCAR (Annual Avg)'!H466,'650 PCAR (Annual Avg)'!H499,'650 PCAR (Annual Avg)'!H532,'650 PCAR (Annual Avg)'!H565,'650 PCAR (Annual Avg)'!H598,'650 PCAR (Annual Avg)'!H631,'650 PCAR (Annual Avg)'!H664,'650 PCAR (Annual Avg)'!H697,'650 PCAR (Annual Avg)'!H730,'650 PCAR (Annual Avg)'!H763,'650 PCAR (Annual Avg)'!H796,'650 PCAR (Annual Avg)'!H829,'650 PCAR (Annual Avg)'!H862,'650 PCAR (Annual Avg)'!H895,'650 PCAR (Annual Avg)'!H928,'650 PCAR (Annual Avg)'!H961,'650 PCAR (Annual Avg)'!H994,'650 PCAR (Annual Avg)'!H1027,'650 PCAR (Annual Avg)'!H1060,'650 PCAR (Annual Avg)'!H1093,'650 PCAR (Annual Avg)'!H1126,'650 PCAR (Annual Avg)'!H1159,'650 PCAR (Annual Avg)'!H1192),"")</f>
        <v>62.916666666666657</v>
      </c>
      <c r="I27" s="7">
        <f>IFERROR(AVERAGE('650 PCAR (Annual Avg)'!I37,'650 PCAR (Annual Avg)'!I70,'650 PCAR (Annual Avg)'!I103,'650 PCAR (Annual Avg)'!I136,'650 PCAR (Annual Avg)'!I169,'650 PCAR (Annual Avg)'!I202,'650 PCAR (Annual Avg)'!I235,'650 PCAR (Annual Avg)'!I268,'650 PCAR (Annual Avg)'!I301,'650 PCAR (Annual Avg)'!I334,'650 PCAR (Annual Avg)'!I367,'650 PCAR (Annual Avg)'!I400,'650 PCAR (Annual Avg)'!I433,'650 PCAR (Annual Avg)'!I466,'650 PCAR (Annual Avg)'!I499,'650 PCAR (Annual Avg)'!I532,'650 PCAR (Annual Avg)'!I565,'650 PCAR (Annual Avg)'!I598,'650 PCAR (Annual Avg)'!I631,'650 PCAR (Annual Avg)'!I664,'650 PCAR (Annual Avg)'!I697,'650 PCAR (Annual Avg)'!I730,'650 PCAR (Annual Avg)'!I763,'650 PCAR (Annual Avg)'!I796,'650 PCAR (Annual Avg)'!I829,'650 PCAR (Annual Avg)'!I862,'650 PCAR (Annual Avg)'!I895,'650 PCAR (Annual Avg)'!I928,'650 PCAR (Annual Avg)'!I961,'650 PCAR (Annual Avg)'!I994,'650 PCAR (Annual Avg)'!I1027,'650 PCAR (Annual Avg)'!I1060,'650 PCAR (Annual Avg)'!I1093,'650 PCAR (Annual Avg)'!I1126,'650 PCAR (Annual Avg)'!I1159,'650 PCAR (Annual Avg)'!I1192),"")</f>
        <v>94.175000000000011</v>
      </c>
      <c r="J27" s="7">
        <f>IFERROR(AVERAGE('650 PCAR (Annual Avg)'!J37,'650 PCAR (Annual Avg)'!J70,'650 PCAR (Annual Avg)'!J103,'650 PCAR (Annual Avg)'!J136,'650 PCAR (Annual Avg)'!J169,'650 PCAR (Annual Avg)'!J202,'650 PCAR (Annual Avg)'!J235,'650 PCAR (Annual Avg)'!J268,'650 PCAR (Annual Avg)'!J301,'650 PCAR (Annual Avg)'!J334,'650 PCAR (Annual Avg)'!J367,'650 PCAR (Annual Avg)'!J400,'650 PCAR (Annual Avg)'!J433,'650 PCAR (Annual Avg)'!J466,'650 PCAR (Annual Avg)'!J499,'650 PCAR (Annual Avg)'!J532,'650 PCAR (Annual Avg)'!J565,'650 PCAR (Annual Avg)'!J598,'650 PCAR (Annual Avg)'!J631,'650 PCAR (Annual Avg)'!J664,'650 PCAR (Annual Avg)'!J697,'650 PCAR (Annual Avg)'!J730,'650 PCAR (Annual Avg)'!J763,'650 PCAR (Annual Avg)'!J796,'650 PCAR (Annual Avg)'!J829,'650 PCAR (Annual Avg)'!J862,'650 PCAR (Annual Avg)'!J895,'650 PCAR (Annual Avg)'!J928,'650 PCAR (Annual Avg)'!J961,'650 PCAR (Annual Avg)'!J994,'650 PCAR (Annual Avg)'!J1027,'650 PCAR (Annual Avg)'!J1060,'650 PCAR (Annual Avg)'!J1093,'650 PCAR (Annual Avg)'!J1126,'650 PCAR (Annual Avg)'!J1159,'650 PCAR (Annual Avg)'!J1192),"")</f>
        <v>96.588888888888889</v>
      </c>
      <c r="K27" s="7">
        <f>IFERROR(AVERAGE('650 PCAR (Annual Avg)'!K37,'650 PCAR (Annual Avg)'!K70,'650 PCAR (Annual Avg)'!K103,'650 PCAR (Annual Avg)'!K136,'650 PCAR (Annual Avg)'!K169,'650 PCAR (Annual Avg)'!K202,'650 PCAR (Annual Avg)'!K235,'650 PCAR (Annual Avg)'!K268,'650 PCAR (Annual Avg)'!K301,'650 PCAR (Annual Avg)'!K334,'650 PCAR (Annual Avg)'!K367,'650 PCAR (Annual Avg)'!K400,'650 PCAR (Annual Avg)'!K433,'650 PCAR (Annual Avg)'!K466,'650 PCAR (Annual Avg)'!K499,'650 PCAR (Annual Avg)'!K532,'650 PCAR (Annual Avg)'!K565,'650 PCAR (Annual Avg)'!K598,'650 PCAR (Annual Avg)'!K631,'650 PCAR (Annual Avg)'!K664,'650 PCAR (Annual Avg)'!K697,'650 PCAR (Annual Avg)'!K730,'650 PCAR (Annual Avg)'!K763,'650 PCAR (Annual Avg)'!K796,'650 PCAR (Annual Avg)'!K829,'650 PCAR (Annual Avg)'!K862,'650 PCAR (Annual Avg)'!K895,'650 PCAR (Annual Avg)'!K928,'650 PCAR (Annual Avg)'!K961,'650 PCAR (Annual Avg)'!K994,'650 PCAR (Annual Avg)'!K1027,'650 PCAR (Annual Avg)'!K1060,'650 PCAR (Annual Avg)'!K1093,'650 PCAR (Annual Avg)'!K1126,'650 PCAR (Annual Avg)'!K1159,'650 PCAR (Annual Avg)'!K1192),"")</f>
        <v>41.236666666666657</v>
      </c>
      <c r="L27" s="7">
        <f>IFERROR(AVERAGE('650 PCAR (Annual Avg)'!L37,'650 PCAR (Annual Avg)'!L70,'650 PCAR (Annual Avg)'!L103,'650 PCAR (Annual Avg)'!L136,'650 PCAR (Annual Avg)'!L169,'650 PCAR (Annual Avg)'!L202,'650 PCAR (Annual Avg)'!L235,'650 PCAR (Annual Avg)'!L268,'650 PCAR (Annual Avg)'!L301,'650 PCAR (Annual Avg)'!L334,'650 PCAR (Annual Avg)'!L367,'650 PCAR (Annual Avg)'!L400,'650 PCAR (Annual Avg)'!L433,'650 PCAR (Annual Avg)'!L466,'650 PCAR (Annual Avg)'!L499,'650 PCAR (Annual Avg)'!L532,'650 PCAR (Annual Avg)'!L565,'650 PCAR (Annual Avg)'!L598,'650 PCAR (Annual Avg)'!L631,'650 PCAR (Annual Avg)'!L664,'650 PCAR (Annual Avg)'!L697,'650 PCAR (Annual Avg)'!L730,'650 PCAR (Annual Avg)'!L763,'650 PCAR (Annual Avg)'!L796,'650 PCAR (Annual Avg)'!L829,'650 PCAR (Annual Avg)'!L862,'650 PCAR (Annual Avg)'!L895,'650 PCAR (Annual Avg)'!L928,'650 PCAR (Annual Avg)'!L961,'650 PCAR (Annual Avg)'!L994,'650 PCAR (Annual Avg)'!L1027,'650 PCAR (Annual Avg)'!L1060,'650 PCAR (Annual Avg)'!L1093,'650 PCAR (Annual Avg)'!L1126,'650 PCAR (Annual Avg)'!L1159,'650 PCAR (Annual Avg)'!L1192),"")</f>
        <v>19.61932222222222</v>
      </c>
      <c r="M27" s="7">
        <f>IFERROR(AVERAGE('650 PCAR (Annual Avg)'!M37,'650 PCAR (Annual Avg)'!M70,'650 PCAR (Annual Avg)'!M103,'650 PCAR (Annual Avg)'!M136,'650 PCAR (Annual Avg)'!M169,'650 PCAR (Annual Avg)'!M202,'650 PCAR (Annual Avg)'!M235,'650 PCAR (Annual Avg)'!M268,'650 PCAR (Annual Avg)'!M301,'650 PCAR (Annual Avg)'!M334,'650 PCAR (Annual Avg)'!M367,'650 PCAR (Annual Avg)'!M400,'650 PCAR (Annual Avg)'!M433,'650 PCAR (Annual Avg)'!M466,'650 PCAR (Annual Avg)'!M499,'650 PCAR (Annual Avg)'!M532,'650 PCAR (Annual Avg)'!M565,'650 PCAR (Annual Avg)'!M598,'650 PCAR (Annual Avg)'!M631,'650 PCAR (Annual Avg)'!M664,'650 PCAR (Annual Avg)'!M697,'650 PCAR (Annual Avg)'!M730,'650 PCAR (Annual Avg)'!M763,'650 PCAR (Annual Avg)'!M796,'650 PCAR (Annual Avg)'!M829,'650 PCAR (Annual Avg)'!M862,'650 PCAR (Annual Avg)'!M895,'650 PCAR (Annual Avg)'!M928,'650 PCAR (Annual Avg)'!M961,'650 PCAR (Annual Avg)'!M994,'650 PCAR (Annual Avg)'!M1027,'650 PCAR (Annual Avg)'!M1060,'650 PCAR (Annual Avg)'!M1093,'650 PCAR (Annual Avg)'!M1126,'650 PCAR (Annual Avg)'!M1159,'650 PCAR (Annual Avg)'!M1192),"")</f>
        <v>10.066744444444446</v>
      </c>
      <c r="N27" s="7">
        <f>IFERROR(AVERAGE('650 PCAR (Annual Avg)'!N37,'650 PCAR (Annual Avg)'!N70,'650 PCAR (Annual Avg)'!N103,'650 PCAR (Annual Avg)'!N136,'650 PCAR (Annual Avg)'!N169,'650 PCAR (Annual Avg)'!N202,'650 PCAR (Annual Avg)'!N235,'650 PCAR (Annual Avg)'!N268,'650 PCAR (Annual Avg)'!N301,'650 PCAR (Annual Avg)'!N334,'650 PCAR (Annual Avg)'!N367,'650 PCAR (Annual Avg)'!N400,'650 PCAR (Annual Avg)'!N433,'650 PCAR (Annual Avg)'!N466,'650 PCAR (Annual Avg)'!N499,'650 PCAR (Annual Avg)'!N532,'650 PCAR (Annual Avg)'!N565,'650 PCAR (Annual Avg)'!N598,'650 PCAR (Annual Avg)'!N631,'650 PCAR (Annual Avg)'!N664,'650 PCAR (Annual Avg)'!N697,'650 PCAR (Annual Avg)'!N730,'650 PCAR (Annual Avg)'!N763,'650 PCAR (Annual Avg)'!N796,'650 PCAR (Annual Avg)'!N829,'650 PCAR (Annual Avg)'!N862,'650 PCAR (Annual Avg)'!N895,'650 PCAR (Annual Avg)'!N928,'650 PCAR (Annual Avg)'!N961,'650 PCAR (Annual Avg)'!N994,'650 PCAR (Annual Avg)'!N1027,'650 PCAR (Annual Avg)'!N1060,'650 PCAR (Annual Avg)'!N1093,'650 PCAR (Annual Avg)'!N1126,'650 PCAR (Annual Avg)'!N1159,'650 PCAR (Annual Avg)'!N1192),"")</f>
        <v>7.291211111111112</v>
      </c>
      <c r="O27" s="7"/>
      <c r="P27" s="76">
        <f>IFERROR(AVERAGE('650 PCAR (Annual Avg)'!P37,'650 PCAR (Annual Avg)'!P70,'650 PCAR (Annual Avg)'!P103,'650 PCAR (Annual Avg)'!P136,'650 PCAR (Annual Avg)'!P169,'650 PCAR (Annual Avg)'!P202,'650 PCAR (Annual Avg)'!P235,'650 PCAR (Annual Avg)'!P268,'650 PCAR (Annual Avg)'!P301,'650 PCAR (Annual Avg)'!P334,'650 PCAR (Annual Avg)'!P367,'650 PCAR (Annual Avg)'!P400,'650 PCAR (Annual Avg)'!P433,'650 PCAR (Annual Avg)'!P466,'650 PCAR (Annual Avg)'!P499,'650 PCAR (Annual Avg)'!P532,'650 PCAR (Annual Avg)'!P565,'650 PCAR (Annual Avg)'!P598,'650 PCAR (Annual Avg)'!P631,'650 PCAR (Annual Avg)'!P664,'650 PCAR (Annual Avg)'!P697,'650 PCAR (Annual Avg)'!P730,'650 PCAR (Annual Avg)'!P763,'650 PCAR (Annual Avg)'!P796,'650 PCAR (Annual Avg)'!P829,'650 PCAR (Annual Avg)'!P862,'650 PCAR (Annual Avg)'!P895,'650 PCAR (Annual Avg)'!P928,'650 PCAR (Annual Avg)'!P961,'650 PCAR (Annual Avg)'!P994,'650 PCAR (Annual Avg)'!P1027,'650 PCAR (Annual Avg)'!P1060,'650 PCAR (Annual Avg)'!P1093,'650 PCAR (Annual Avg)'!P1126,'650 PCAR (Annual Avg)'!P1159,'650 PCAR (Annual Avg)'!P1192),"")</f>
        <v>24</v>
      </c>
      <c r="Q27" s="7">
        <f>IFERROR(AVERAGE('650 PCAR (Annual Avg)'!Q37,'650 PCAR (Annual Avg)'!Q70,'650 PCAR (Annual Avg)'!Q103,'650 PCAR (Annual Avg)'!Q136,'650 PCAR (Annual Avg)'!Q169,'650 PCAR (Annual Avg)'!Q202,'650 PCAR (Annual Avg)'!Q235,'650 PCAR (Annual Avg)'!Q268,'650 PCAR (Annual Avg)'!Q301,'650 PCAR (Annual Avg)'!Q334,'650 PCAR (Annual Avg)'!Q367,'650 PCAR (Annual Avg)'!Q400,'650 PCAR (Annual Avg)'!Q433,'650 PCAR (Annual Avg)'!Q466,'650 PCAR (Annual Avg)'!Q499,'650 PCAR (Annual Avg)'!Q532,'650 PCAR (Annual Avg)'!Q565,'650 PCAR (Annual Avg)'!Q598,'650 PCAR (Annual Avg)'!Q631,'650 PCAR (Annual Avg)'!Q664,'650 PCAR (Annual Avg)'!Q697,'650 PCAR (Annual Avg)'!Q730,'650 PCAR (Annual Avg)'!Q763,'650 PCAR (Annual Avg)'!Q796,'650 PCAR (Annual Avg)'!Q829,'650 PCAR (Annual Avg)'!Q862,'650 PCAR (Annual Avg)'!Q895,'650 PCAR (Annual Avg)'!Q928,'650 PCAR (Annual Avg)'!Q961,'650 PCAR (Annual Avg)'!Q994,'650 PCAR (Annual Avg)'!Q1027,'650 PCAR (Annual Avg)'!Q1060,'650 PCAR (Annual Avg)'!Q1093,'650 PCAR (Annual Avg)'!Q1126,'650 PCAR (Annual Avg)'!Q1159,'650 PCAR (Annual Avg)'!Q1192),"")</f>
        <v>4.7408956646657963</v>
      </c>
      <c r="R27" s="7">
        <f>IFERROR(AVERAGE('650 PCAR (Annual Avg)'!R37,'650 PCAR (Annual Avg)'!R70,'650 PCAR (Annual Avg)'!R103,'650 PCAR (Annual Avg)'!R136,'650 PCAR (Annual Avg)'!R169,'650 PCAR (Annual Avg)'!R202,'650 PCAR (Annual Avg)'!R235,'650 PCAR (Annual Avg)'!R268,'650 PCAR (Annual Avg)'!R301,'650 PCAR (Annual Avg)'!R334,'650 PCAR (Annual Avg)'!R367,'650 PCAR (Annual Avg)'!R400,'650 PCAR (Annual Avg)'!R433,'650 PCAR (Annual Avg)'!R466,'650 PCAR (Annual Avg)'!R499,'650 PCAR (Annual Avg)'!R532,'650 PCAR (Annual Avg)'!R565,'650 PCAR (Annual Avg)'!R598,'650 PCAR (Annual Avg)'!R631,'650 PCAR (Annual Avg)'!R664,'650 PCAR (Annual Avg)'!R697,'650 PCAR (Annual Avg)'!R730,'650 PCAR (Annual Avg)'!R763,'650 PCAR (Annual Avg)'!R796,'650 PCAR (Annual Avg)'!R829,'650 PCAR (Annual Avg)'!R862,'650 PCAR (Annual Avg)'!R895,'650 PCAR (Annual Avg)'!R928,'650 PCAR (Annual Avg)'!R961,'650 PCAR (Annual Avg)'!R994,'650 PCAR (Annual Avg)'!R1027,'650 PCAR (Annual Avg)'!R1060,'650 PCAR (Annual Avg)'!R1093,'650 PCAR (Annual Avg)'!R1126,'650 PCAR (Annual Avg)'!R1159,'650 PCAR (Annual Avg)'!R1192),"")</f>
        <v>4.1220897400994865</v>
      </c>
      <c r="S27" s="7">
        <f>IFERROR(AVERAGE('650 PCAR (Annual Avg)'!S37,'650 PCAR (Annual Avg)'!S70,'650 PCAR (Annual Avg)'!S103,'650 PCAR (Annual Avg)'!S136,'650 PCAR (Annual Avg)'!S169,'650 PCAR (Annual Avg)'!S202,'650 PCAR (Annual Avg)'!S235,'650 PCAR (Annual Avg)'!S268,'650 PCAR (Annual Avg)'!S301,'650 PCAR (Annual Avg)'!S334,'650 PCAR (Annual Avg)'!S367,'650 PCAR (Annual Avg)'!S400,'650 PCAR (Annual Avg)'!S433,'650 PCAR (Annual Avg)'!S466,'650 PCAR (Annual Avg)'!S499,'650 PCAR (Annual Avg)'!S532,'650 PCAR (Annual Avg)'!S565,'650 PCAR (Annual Avg)'!S598,'650 PCAR (Annual Avg)'!S631,'650 PCAR (Annual Avg)'!S664,'650 PCAR (Annual Avg)'!S697,'650 PCAR (Annual Avg)'!S730,'650 PCAR (Annual Avg)'!S763,'650 PCAR (Annual Avg)'!S796,'650 PCAR (Annual Avg)'!S829,'650 PCAR (Annual Avg)'!S862,'650 PCAR (Annual Avg)'!S895,'650 PCAR (Annual Avg)'!S928,'650 PCAR (Annual Avg)'!S961,'650 PCAR (Annual Avg)'!S994,'650 PCAR (Annual Avg)'!S1027,'650 PCAR (Annual Avg)'!S1060,'650 PCAR (Annual Avg)'!S1093,'650 PCAR (Annual Avg)'!S1126,'650 PCAR (Annual Avg)'!S1159,'650 PCAR (Annual Avg)'!S1192),"")</f>
        <v>3.8781868560791941</v>
      </c>
      <c r="T27" s="7">
        <f>IFERROR(AVERAGE('650 PCAR (Annual Avg)'!T37,'650 PCAR (Annual Avg)'!T70,'650 PCAR (Annual Avg)'!T103,'650 PCAR (Annual Avg)'!T136,'650 PCAR (Annual Avg)'!T169,'650 PCAR (Annual Avg)'!T202,'650 PCAR (Annual Avg)'!T235,'650 PCAR (Annual Avg)'!T268,'650 PCAR (Annual Avg)'!T301,'650 PCAR (Annual Avg)'!T334,'650 PCAR (Annual Avg)'!T367,'650 PCAR (Annual Avg)'!T400,'650 PCAR (Annual Avg)'!T433,'650 PCAR (Annual Avg)'!T466,'650 PCAR (Annual Avg)'!T499,'650 PCAR (Annual Avg)'!T532,'650 PCAR (Annual Avg)'!T565,'650 PCAR (Annual Avg)'!T598,'650 PCAR (Annual Avg)'!T631,'650 PCAR (Annual Avg)'!T664,'650 PCAR (Annual Avg)'!T697,'650 PCAR (Annual Avg)'!T730,'650 PCAR (Annual Avg)'!T763,'650 PCAR (Annual Avg)'!T796,'650 PCAR (Annual Avg)'!T829,'650 PCAR (Annual Avg)'!T862,'650 PCAR (Annual Avg)'!T895,'650 PCAR (Annual Avg)'!T928,'650 PCAR (Annual Avg)'!T961,'650 PCAR (Annual Avg)'!T994,'650 PCAR (Annual Avg)'!T1027,'650 PCAR (Annual Avg)'!T1060,'650 PCAR (Annual Avg)'!T1093,'650 PCAR (Annual Avg)'!T1126,'650 PCAR (Annual Avg)'!T1159,'650 PCAR (Annual Avg)'!T1192),"")</f>
        <v>4.7800501558940374</v>
      </c>
      <c r="U27" s="7">
        <f>IFERROR(AVERAGE('650 PCAR (Annual Avg)'!U37,'650 PCAR (Annual Avg)'!U70,'650 PCAR (Annual Avg)'!U103,'650 PCAR (Annual Avg)'!U136,'650 PCAR (Annual Avg)'!U169,'650 PCAR (Annual Avg)'!U202,'650 PCAR (Annual Avg)'!U235,'650 PCAR (Annual Avg)'!U268,'650 PCAR (Annual Avg)'!U301,'650 PCAR (Annual Avg)'!U334,'650 PCAR (Annual Avg)'!U367,'650 PCAR (Annual Avg)'!U400,'650 PCAR (Annual Avg)'!U433,'650 PCAR (Annual Avg)'!U466,'650 PCAR (Annual Avg)'!U499,'650 PCAR (Annual Avg)'!U532,'650 PCAR (Annual Avg)'!U565,'650 PCAR (Annual Avg)'!U598,'650 PCAR (Annual Avg)'!U631,'650 PCAR (Annual Avg)'!U664,'650 PCAR (Annual Avg)'!U697,'650 PCAR (Annual Avg)'!U730,'650 PCAR (Annual Avg)'!U763,'650 PCAR (Annual Avg)'!U796,'650 PCAR (Annual Avg)'!U829,'650 PCAR (Annual Avg)'!U862,'650 PCAR (Annual Avg)'!U895,'650 PCAR (Annual Avg)'!U928,'650 PCAR (Annual Avg)'!U961,'650 PCAR (Annual Avg)'!U994,'650 PCAR (Annual Avg)'!U1027,'650 PCAR (Annual Avg)'!U1060,'650 PCAR (Annual Avg)'!U1093,'650 PCAR (Annual Avg)'!U1126,'650 PCAR (Annual Avg)'!U1159,'650 PCAR (Annual Avg)'!U1192),"")</f>
        <v>7.4121829305311842</v>
      </c>
      <c r="V27" s="7">
        <f>IFERROR(AVERAGE('650 PCAR (Annual Avg)'!V37,'650 PCAR (Annual Avg)'!V70,'650 PCAR (Annual Avg)'!V103,'650 PCAR (Annual Avg)'!V136,'650 PCAR (Annual Avg)'!V169,'650 PCAR (Annual Avg)'!V202,'650 PCAR (Annual Avg)'!V235,'650 PCAR (Annual Avg)'!V268,'650 PCAR (Annual Avg)'!V301,'650 PCAR (Annual Avg)'!V334,'650 PCAR (Annual Avg)'!V367,'650 PCAR (Annual Avg)'!V400,'650 PCAR (Annual Avg)'!V433,'650 PCAR (Annual Avg)'!V466,'650 PCAR (Annual Avg)'!V499,'650 PCAR (Annual Avg)'!V532,'650 PCAR (Annual Avg)'!V565,'650 PCAR (Annual Avg)'!V598,'650 PCAR (Annual Avg)'!V631,'650 PCAR (Annual Avg)'!V664,'650 PCAR (Annual Avg)'!V697,'650 PCAR (Annual Avg)'!V730,'650 PCAR (Annual Avg)'!V763,'650 PCAR (Annual Avg)'!V796,'650 PCAR (Annual Avg)'!V829,'650 PCAR (Annual Avg)'!V862,'650 PCAR (Annual Avg)'!V895,'650 PCAR (Annual Avg)'!V928,'650 PCAR (Annual Avg)'!V961,'650 PCAR (Annual Avg)'!V994,'650 PCAR (Annual Avg)'!V1027,'650 PCAR (Annual Avg)'!V1060,'650 PCAR (Annual Avg)'!V1093,'650 PCAR (Annual Avg)'!V1126,'650 PCAR (Annual Avg)'!V1159,'650 PCAR (Annual Avg)'!V1192),"")</f>
        <v>54.947287876065758</v>
      </c>
      <c r="W27" s="7">
        <f>IFERROR(AVERAGE('650 PCAR (Annual Avg)'!W37,'650 PCAR (Annual Avg)'!W70,'650 PCAR (Annual Avg)'!W103,'650 PCAR (Annual Avg)'!W136,'650 PCAR (Annual Avg)'!W169,'650 PCAR (Annual Avg)'!W202,'650 PCAR (Annual Avg)'!W235,'650 PCAR (Annual Avg)'!W268,'650 PCAR (Annual Avg)'!W301,'650 PCAR (Annual Avg)'!W334,'650 PCAR (Annual Avg)'!W367,'650 PCAR (Annual Avg)'!W400,'650 PCAR (Annual Avg)'!W433,'650 PCAR (Annual Avg)'!W466,'650 PCAR (Annual Avg)'!W499,'650 PCAR (Annual Avg)'!W532,'650 PCAR (Annual Avg)'!W565,'650 PCAR (Annual Avg)'!W598,'650 PCAR (Annual Avg)'!W631,'650 PCAR (Annual Avg)'!W664,'650 PCAR (Annual Avg)'!W697,'650 PCAR (Annual Avg)'!W730,'650 PCAR (Annual Avg)'!W763,'650 PCAR (Annual Avg)'!W796,'650 PCAR (Annual Avg)'!W829,'650 PCAR (Annual Avg)'!W862,'650 PCAR (Annual Avg)'!W895,'650 PCAR (Annual Avg)'!W928,'650 PCAR (Annual Avg)'!W961,'650 PCAR (Annual Avg)'!W994,'650 PCAR (Annual Avg)'!W1027,'650 PCAR (Annual Avg)'!W1060,'650 PCAR (Annual Avg)'!W1093,'650 PCAR (Annual Avg)'!W1126,'650 PCAR (Annual Avg)'!W1159,'650 PCAR (Annual Avg)'!W1192),"")</f>
        <v>82.246264938730988</v>
      </c>
      <c r="X27" s="7">
        <f>IFERROR(AVERAGE('650 PCAR (Annual Avg)'!X37,'650 PCAR (Annual Avg)'!X70,'650 PCAR (Annual Avg)'!X103,'650 PCAR (Annual Avg)'!X136,'650 PCAR (Annual Avg)'!X169,'650 PCAR (Annual Avg)'!X202,'650 PCAR (Annual Avg)'!X235,'650 PCAR (Annual Avg)'!X268,'650 PCAR (Annual Avg)'!X301,'650 PCAR (Annual Avg)'!X334,'650 PCAR (Annual Avg)'!X367,'650 PCAR (Annual Avg)'!X400,'650 PCAR (Annual Avg)'!X433,'650 PCAR (Annual Avg)'!X466,'650 PCAR (Annual Avg)'!X499,'650 PCAR (Annual Avg)'!X532,'650 PCAR (Annual Avg)'!X565,'650 PCAR (Annual Avg)'!X598,'650 PCAR (Annual Avg)'!X631,'650 PCAR (Annual Avg)'!X664,'650 PCAR (Annual Avg)'!X697,'650 PCAR (Annual Avg)'!X730,'650 PCAR (Annual Avg)'!X763,'650 PCAR (Annual Avg)'!X796,'650 PCAR (Annual Avg)'!X829,'650 PCAR (Annual Avg)'!X862,'650 PCAR (Annual Avg)'!X895,'650 PCAR (Annual Avg)'!X928,'650 PCAR (Annual Avg)'!X961,'650 PCAR (Annual Avg)'!X994,'650 PCAR (Annual Avg)'!X1027,'650 PCAR (Annual Avg)'!X1060,'650 PCAR (Annual Avg)'!X1093,'650 PCAR (Annual Avg)'!X1126,'650 PCAR (Annual Avg)'!X1159,'650 PCAR (Annual Avg)'!X1192),"")</f>
        <v>84.354397087265255</v>
      </c>
      <c r="Y27" s="7">
        <f>IFERROR(AVERAGE('650 PCAR (Annual Avg)'!Y37,'650 PCAR (Annual Avg)'!Y70,'650 PCAR (Annual Avg)'!Y103,'650 PCAR (Annual Avg)'!Y136,'650 PCAR (Annual Avg)'!Y169,'650 PCAR (Annual Avg)'!Y202,'650 PCAR (Annual Avg)'!Y235,'650 PCAR (Annual Avg)'!Y268,'650 PCAR (Annual Avg)'!Y301,'650 PCAR (Annual Avg)'!Y334,'650 PCAR (Annual Avg)'!Y367,'650 PCAR (Annual Avg)'!Y400,'650 PCAR (Annual Avg)'!Y433,'650 PCAR (Annual Avg)'!Y466,'650 PCAR (Annual Avg)'!Y499,'650 PCAR (Annual Avg)'!Y532,'650 PCAR (Annual Avg)'!Y565,'650 PCAR (Annual Avg)'!Y598,'650 PCAR (Annual Avg)'!Y631,'650 PCAR (Annual Avg)'!Y664,'650 PCAR (Annual Avg)'!Y697,'650 PCAR (Annual Avg)'!Y730,'650 PCAR (Annual Avg)'!Y763,'650 PCAR (Annual Avg)'!Y796,'650 PCAR (Annual Avg)'!Y829,'650 PCAR (Annual Avg)'!Y862,'650 PCAR (Annual Avg)'!Y895,'650 PCAR (Annual Avg)'!Y928,'650 PCAR (Annual Avg)'!Y961,'650 PCAR (Annual Avg)'!Y994,'650 PCAR (Annual Avg)'!Y1027,'650 PCAR (Annual Avg)'!Y1060,'650 PCAR (Annual Avg)'!Y1093,'650 PCAR (Annual Avg)'!Y1126,'650 PCAR (Annual Avg)'!Y1159,'650 PCAR (Annual Avg)'!Y1192),"")</f>
        <v>36.013398586215068</v>
      </c>
      <c r="Z27" s="7">
        <f>IFERROR(AVERAGE('650 PCAR (Annual Avg)'!Z37,'650 PCAR (Annual Avg)'!Z70,'650 PCAR (Annual Avg)'!Z103,'650 PCAR (Annual Avg)'!Z136,'650 PCAR (Annual Avg)'!Z169,'650 PCAR (Annual Avg)'!Z202,'650 PCAR (Annual Avg)'!Z235,'650 PCAR (Annual Avg)'!Z268,'650 PCAR (Annual Avg)'!Z301,'650 PCAR (Annual Avg)'!Z334,'650 PCAR (Annual Avg)'!Z367,'650 PCAR (Annual Avg)'!Z400,'650 PCAR (Annual Avg)'!Z433,'650 PCAR (Annual Avg)'!Z466,'650 PCAR (Annual Avg)'!Z499,'650 PCAR (Annual Avg)'!Z532,'650 PCAR (Annual Avg)'!Z565,'650 PCAR (Annual Avg)'!Z598,'650 PCAR (Annual Avg)'!Z631,'650 PCAR (Annual Avg)'!Z664,'650 PCAR (Annual Avg)'!Z697,'650 PCAR (Annual Avg)'!Z730,'650 PCAR (Annual Avg)'!Z763,'650 PCAR (Annual Avg)'!Z796,'650 PCAR (Annual Avg)'!Z829,'650 PCAR (Annual Avg)'!Z862,'650 PCAR (Annual Avg)'!Z895,'650 PCAR (Annual Avg)'!Z928,'650 PCAR (Annual Avg)'!Z961,'650 PCAR (Annual Avg)'!Z994,'650 PCAR (Annual Avg)'!Z1027,'650 PCAR (Annual Avg)'!Z1060,'650 PCAR (Annual Avg)'!Z1093,'650 PCAR (Annual Avg)'!Z1126,'650 PCAR (Annual Avg)'!Z1159,'650 PCAR (Annual Avg)'!Z1192),"")</f>
        <v>17.134228546930945</v>
      </c>
      <c r="AA27" s="7">
        <f>IFERROR(AVERAGE('650 PCAR (Annual Avg)'!AA37,'650 PCAR (Annual Avg)'!AA70,'650 PCAR (Annual Avg)'!AA103,'650 PCAR (Annual Avg)'!AA136,'650 PCAR (Annual Avg)'!AA169,'650 PCAR (Annual Avg)'!AA202,'650 PCAR (Annual Avg)'!AA235,'650 PCAR (Annual Avg)'!AA268,'650 PCAR (Annual Avg)'!AA301,'650 PCAR (Annual Avg)'!AA334,'650 PCAR (Annual Avg)'!AA367,'650 PCAR (Annual Avg)'!AA400,'650 PCAR (Annual Avg)'!AA433,'650 PCAR (Annual Avg)'!AA466,'650 PCAR (Annual Avg)'!AA499,'650 PCAR (Annual Avg)'!AA532,'650 PCAR (Annual Avg)'!AA565,'650 PCAR (Annual Avg)'!AA598,'650 PCAR (Annual Avg)'!AA631,'650 PCAR (Annual Avg)'!AA664,'650 PCAR (Annual Avg)'!AA697,'650 PCAR (Annual Avg)'!AA730,'650 PCAR (Annual Avg)'!AA763,'650 PCAR (Annual Avg)'!AA796,'650 PCAR (Annual Avg)'!AA829,'650 PCAR (Annual Avg)'!AA862,'650 PCAR (Annual Avg)'!AA895,'650 PCAR (Annual Avg)'!AA928,'650 PCAR (Annual Avg)'!AA961,'650 PCAR (Annual Avg)'!AA994,'650 PCAR (Annual Avg)'!AA1027,'650 PCAR (Annual Avg)'!AA1060,'650 PCAR (Annual Avg)'!AA1093,'650 PCAR (Annual Avg)'!AA1126,'650 PCAR (Annual Avg)'!AA1159,'650 PCAR (Annual Avg)'!AA1192),"")</f>
        <v>8.7916339861776098</v>
      </c>
      <c r="AB27" s="7">
        <f>IFERROR(AVERAGE('650 PCAR (Annual Avg)'!AB37,'650 PCAR (Annual Avg)'!AB70,'650 PCAR (Annual Avg)'!AB103,'650 PCAR (Annual Avg)'!AB136,'650 PCAR (Annual Avg)'!AB169,'650 PCAR (Annual Avg)'!AB202,'650 PCAR (Annual Avg)'!AB235,'650 PCAR (Annual Avg)'!AB268,'650 PCAR (Annual Avg)'!AB301,'650 PCAR (Annual Avg)'!AB334,'650 PCAR (Annual Avg)'!AB367,'650 PCAR (Annual Avg)'!AB400,'650 PCAR (Annual Avg)'!AB433,'650 PCAR (Annual Avg)'!AB466,'650 PCAR (Annual Avg)'!AB499,'650 PCAR (Annual Avg)'!AB532,'650 PCAR (Annual Avg)'!AB565,'650 PCAR (Annual Avg)'!AB598,'650 PCAR (Annual Avg)'!AB631,'650 PCAR (Annual Avg)'!AB664,'650 PCAR (Annual Avg)'!AB697,'650 PCAR (Annual Avg)'!AB730,'650 PCAR (Annual Avg)'!AB763,'650 PCAR (Annual Avg)'!AB796,'650 PCAR (Annual Avg)'!AB829,'650 PCAR (Annual Avg)'!AB862,'650 PCAR (Annual Avg)'!AB895,'650 PCAR (Annual Avg)'!AB928,'650 PCAR (Annual Avg)'!AB961,'650 PCAR (Annual Avg)'!AB994,'650 PCAR (Annual Avg)'!AB1027,'650 PCAR (Annual Avg)'!AB1060,'650 PCAR (Annual Avg)'!AB1093,'650 PCAR (Annual Avg)'!AB1126,'650 PCAR (Annual Avg)'!AB1159,'650 PCAR (Annual Avg)'!AB1192),"")</f>
        <v>6.36766531211748</v>
      </c>
    </row>
    <row r="28" spans="2:28" x14ac:dyDescent="0.3">
      <c r="B28" s="76">
        <f>IFERROR(AVERAGE('650 PCAR (Annual Avg)'!B38,'650 PCAR (Annual Avg)'!B71,'650 PCAR (Annual Avg)'!B104,'650 PCAR (Annual Avg)'!B137,'650 PCAR (Annual Avg)'!B170,'650 PCAR (Annual Avg)'!B203,'650 PCAR (Annual Avg)'!B236,'650 PCAR (Annual Avg)'!B269,'650 PCAR (Annual Avg)'!B302,'650 PCAR (Annual Avg)'!B335,'650 PCAR (Annual Avg)'!B368,'650 PCAR (Annual Avg)'!B401,'650 PCAR (Annual Avg)'!B434,'650 PCAR (Annual Avg)'!B467,'650 PCAR (Annual Avg)'!B500,'650 PCAR (Annual Avg)'!B533,'650 PCAR (Annual Avg)'!B566,'650 PCAR (Annual Avg)'!B599,'650 PCAR (Annual Avg)'!B632,'650 PCAR (Annual Avg)'!B665,'650 PCAR (Annual Avg)'!B698,'650 PCAR (Annual Avg)'!B731,'650 PCAR (Annual Avg)'!B764,'650 PCAR (Annual Avg)'!B797,'650 PCAR (Annual Avg)'!B830,'650 PCAR (Annual Avg)'!B863,'650 PCAR (Annual Avg)'!B896,'650 PCAR (Annual Avg)'!B929,'650 PCAR (Annual Avg)'!B962,'650 PCAR (Annual Avg)'!B995,'650 PCAR (Annual Avg)'!B1028,'650 PCAR (Annual Avg)'!B1061,'650 PCAR (Annual Avg)'!B1094,'650 PCAR (Annual Avg)'!B1127,'650 PCAR (Annual Avg)'!B1160,'650 PCAR (Annual Avg)'!B1193),"")</f>
        <v>25</v>
      </c>
      <c r="C28" s="7">
        <f>IFERROR(AVERAGE('650 PCAR (Annual Avg)'!C38,'650 PCAR (Annual Avg)'!C71,'650 PCAR (Annual Avg)'!C104,'650 PCAR (Annual Avg)'!C137,'650 PCAR (Annual Avg)'!C170,'650 PCAR (Annual Avg)'!C203,'650 PCAR (Annual Avg)'!C236,'650 PCAR (Annual Avg)'!C269,'650 PCAR (Annual Avg)'!C302,'650 PCAR (Annual Avg)'!C335,'650 PCAR (Annual Avg)'!C368,'650 PCAR (Annual Avg)'!C401,'650 PCAR (Annual Avg)'!C434,'650 PCAR (Annual Avg)'!C467,'650 PCAR (Annual Avg)'!C500,'650 PCAR (Annual Avg)'!C533,'650 PCAR (Annual Avg)'!C566,'650 PCAR (Annual Avg)'!C599,'650 PCAR (Annual Avg)'!C632,'650 PCAR (Annual Avg)'!C665,'650 PCAR (Annual Avg)'!C698,'650 PCAR (Annual Avg)'!C731,'650 PCAR (Annual Avg)'!C764,'650 PCAR (Annual Avg)'!C797,'650 PCAR (Annual Avg)'!C830,'650 PCAR (Annual Avg)'!C863,'650 PCAR (Annual Avg)'!C896,'650 PCAR (Annual Avg)'!C929,'650 PCAR (Annual Avg)'!C962,'650 PCAR (Annual Avg)'!C995,'650 PCAR (Annual Avg)'!C1028,'650 PCAR (Annual Avg)'!C1061,'650 PCAR (Annual Avg)'!C1094,'650 PCAR (Annual Avg)'!C1127,'650 PCAR (Annual Avg)'!C1160,'650 PCAR (Annual Avg)'!C1193),"")</f>
        <v>5.4010555555555548</v>
      </c>
      <c r="D28" s="7">
        <f>IFERROR(AVERAGE('650 PCAR (Annual Avg)'!D38,'650 PCAR (Annual Avg)'!D71,'650 PCAR (Annual Avg)'!D104,'650 PCAR (Annual Avg)'!D137,'650 PCAR (Annual Avg)'!D170,'650 PCAR (Annual Avg)'!D203,'650 PCAR (Annual Avg)'!D236,'650 PCAR (Annual Avg)'!D269,'650 PCAR (Annual Avg)'!D302,'650 PCAR (Annual Avg)'!D335,'650 PCAR (Annual Avg)'!D368,'650 PCAR (Annual Avg)'!D401,'650 PCAR (Annual Avg)'!D434,'650 PCAR (Annual Avg)'!D467,'650 PCAR (Annual Avg)'!D500,'650 PCAR (Annual Avg)'!D533,'650 PCAR (Annual Avg)'!D566,'650 PCAR (Annual Avg)'!D599,'650 PCAR (Annual Avg)'!D632,'650 PCAR (Annual Avg)'!D665,'650 PCAR (Annual Avg)'!D698,'650 PCAR (Annual Avg)'!D731,'650 PCAR (Annual Avg)'!D764,'650 PCAR (Annual Avg)'!D797,'650 PCAR (Annual Avg)'!D830,'650 PCAR (Annual Avg)'!D863,'650 PCAR (Annual Avg)'!D896,'650 PCAR (Annual Avg)'!D929,'650 PCAR (Annual Avg)'!D962,'650 PCAR (Annual Avg)'!D995,'650 PCAR (Annual Avg)'!D1028,'650 PCAR (Annual Avg)'!D1061,'650 PCAR (Annual Avg)'!D1094,'650 PCAR (Annual Avg)'!D1127,'650 PCAR (Annual Avg)'!D1160,'650 PCAR (Annual Avg)'!D1193),"")</f>
        <v>4.6841666666666661</v>
      </c>
      <c r="E28" s="7">
        <f>IFERROR(AVERAGE('650 PCAR (Annual Avg)'!E38,'650 PCAR (Annual Avg)'!E71,'650 PCAR (Annual Avg)'!E104,'650 PCAR (Annual Avg)'!E137,'650 PCAR (Annual Avg)'!E170,'650 PCAR (Annual Avg)'!E203,'650 PCAR (Annual Avg)'!E236,'650 PCAR (Annual Avg)'!E269,'650 PCAR (Annual Avg)'!E302,'650 PCAR (Annual Avg)'!E335,'650 PCAR (Annual Avg)'!E368,'650 PCAR (Annual Avg)'!E401,'650 PCAR (Annual Avg)'!E434,'650 PCAR (Annual Avg)'!E467,'650 PCAR (Annual Avg)'!E500,'650 PCAR (Annual Avg)'!E533,'650 PCAR (Annual Avg)'!E566,'650 PCAR (Annual Avg)'!E599,'650 PCAR (Annual Avg)'!E632,'650 PCAR (Annual Avg)'!E665,'650 PCAR (Annual Avg)'!E698,'650 PCAR (Annual Avg)'!E731,'650 PCAR (Annual Avg)'!E764,'650 PCAR (Annual Avg)'!E797,'650 PCAR (Annual Avg)'!E830,'650 PCAR (Annual Avg)'!E863,'650 PCAR (Annual Avg)'!E896,'650 PCAR (Annual Avg)'!E929,'650 PCAR (Annual Avg)'!E962,'650 PCAR (Annual Avg)'!E995,'650 PCAR (Annual Avg)'!E1028,'650 PCAR (Annual Avg)'!E1061,'650 PCAR (Annual Avg)'!E1094,'650 PCAR (Annual Avg)'!E1127,'650 PCAR (Annual Avg)'!E1160,'650 PCAR (Annual Avg)'!E1193),"")</f>
        <v>4.4064444444444444</v>
      </c>
      <c r="F28" s="7">
        <f>IFERROR(AVERAGE('650 PCAR (Annual Avg)'!F38,'650 PCAR (Annual Avg)'!F71,'650 PCAR (Annual Avg)'!F104,'650 PCAR (Annual Avg)'!F137,'650 PCAR (Annual Avg)'!F170,'650 PCAR (Annual Avg)'!F203,'650 PCAR (Annual Avg)'!F236,'650 PCAR (Annual Avg)'!F269,'650 PCAR (Annual Avg)'!F302,'650 PCAR (Annual Avg)'!F335,'650 PCAR (Annual Avg)'!F368,'650 PCAR (Annual Avg)'!F401,'650 PCAR (Annual Avg)'!F434,'650 PCAR (Annual Avg)'!F467,'650 PCAR (Annual Avg)'!F500,'650 PCAR (Annual Avg)'!F533,'650 PCAR (Annual Avg)'!F566,'650 PCAR (Annual Avg)'!F599,'650 PCAR (Annual Avg)'!F632,'650 PCAR (Annual Avg)'!F665,'650 PCAR (Annual Avg)'!F698,'650 PCAR (Annual Avg)'!F731,'650 PCAR (Annual Avg)'!F764,'650 PCAR (Annual Avg)'!F797,'650 PCAR (Annual Avg)'!F830,'650 PCAR (Annual Avg)'!F863,'650 PCAR (Annual Avg)'!F896,'650 PCAR (Annual Avg)'!F929,'650 PCAR (Annual Avg)'!F962,'650 PCAR (Annual Avg)'!F995,'650 PCAR (Annual Avg)'!F1028,'650 PCAR (Annual Avg)'!F1061,'650 PCAR (Annual Avg)'!F1094,'650 PCAR (Annual Avg)'!F1127,'650 PCAR (Annual Avg)'!F1160,'650 PCAR (Annual Avg)'!F1193),"")</f>
        <v>5.4177777777777774</v>
      </c>
      <c r="G28" s="7">
        <f>IFERROR(AVERAGE('650 PCAR (Annual Avg)'!G38,'650 PCAR (Annual Avg)'!G71,'650 PCAR (Annual Avg)'!G104,'650 PCAR (Annual Avg)'!G137,'650 PCAR (Annual Avg)'!G170,'650 PCAR (Annual Avg)'!G203,'650 PCAR (Annual Avg)'!G236,'650 PCAR (Annual Avg)'!G269,'650 PCAR (Annual Avg)'!G302,'650 PCAR (Annual Avg)'!G335,'650 PCAR (Annual Avg)'!G368,'650 PCAR (Annual Avg)'!G401,'650 PCAR (Annual Avg)'!G434,'650 PCAR (Annual Avg)'!G467,'650 PCAR (Annual Avg)'!G500,'650 PCAR (Annual Avg)'!G533,'650 PCAR (Annual Avg)'!G566,'650 PCAR (Annual Avg)'!G599,'650 PCAR (Annual Avg)'!G632,'650 PCAR (Annual Avg)'!G665,'650 PCAR (Annual Avg)'!G698,'650 PCAR (Annual Avg)'!G731,'650 PCAR (Annual Avg)'!G764,'650 PCAR (Annual Avg)'!G797,'650 PCAR (Annual Avg)'!G830,'650 PCAR (Annual Avg)'!G863,'650 PCAR (Annual Avg)'!G896,'650 PCAR (Annual Avg)'!G929,'650 PCAR (Annual Avg)'!G962,'650 PCAR (Annual Avg)'!G995,'650 PCAR (Annual Avg)'!G1028,'650 PCAR (Annual Avg)'!G1061,'650 PCAR (Annual Avg)'!G1094,'650 PCAR (Annual Avg)'!G1127,'650 PCAR (Annual Avg)'!G1160,'650 PCAR (Annual Avg)'!G1193),"")</f>
        <v>8.7230555555555558</v>
      </c>
      <c r="H28" s="7">
        <f>IFERROR(AVERAGE('650 PCAR (Annual Avg)'!H38,'650 PCAR (Annual Avg)'!H71,'650 PCAR (Annual Avg)'!H104,'650 PCAR (Annual Avg)'!H137,'650 PCAR (Annual Avg)'!H170,'650 PCAR (Annual Avg)'!H203,'650 PCAR (Annual Avg)'!H236,'650 PCAR (Annual Avg)'!H269,'650 PCAR (Annual Avg)'!H302,'650 PCAR (Annual Avg)'!H335,'650 PCAR (Annual Avg)'!H368,'650 PCAR (Annual Avg)'!H401,'650 PCAR (Annual Avg)'!H434,'650 PCAR (Annual Avg)'!H467,'650 PCAR (Annual Avg)'!H500,'650 PCAR (Annual Avg)'!H533,'650 PCAR (Annual Avg)'!H566,'650 PCAR (Annual Avg)'!H599,'650 PCAR (Annual Avg)'!H632,'650 PCAR (Annual Avg)'!H665,'650 PCAR (Annual Avg)'!H698,'650 PCAR (Annual Avg)'!H731,'650 PCAR (Annual Avg)'!H764,'650 PCAR (Annual Avg)'!H797,'650 PCAR (Annual Avg)'!H830,'650 PCAR (Annual Avg)'!H863,'650 PCAR (Annual Avg)'!H896,'650 PCAR (Annual Avg)'!H929,'650 PCAR (Annual Avg)'!H962,'650 PCAR (Annual Avg)'!H995,'650 PCAR (Annual Avg)'!H1028,'650 PCAR (Annual Avg)'!H1061,'650 PCAR (Annual Avg)'!H1094,'650 PCAR (Annual Avg)'!H1127,'650 PCAR (Annual Avg)'!H1160,'650 PCAR (Annual Avg)'!H1193),"")</f>
        <v>54.93333333333333</v>
      </c>
      <c r="I28" s="7">
        <f>IFERROR(AVERAGE('650 PCAR (Annual Avg)'!I38,'650 PCAR (Annual Avg)'!I71,'650 PCAR (Annual Avg)'!I104,'650 PCAR (Annual Avg)'!I137,'650 PCAR (Annual Avg)'!I170,'650 PCAR (Annual Avg)'!I203,'650 PCAR (Annual Avg)'!I236,'650 PCAR (Annual Avg)'!I269,'650 PCAR (Annual Avg)'!I302,'650 PCAR (Annual Avg)'!I335,'650 PCAR (Annual Avg)'!I368,'650 PCAR (Annual Avg)'!I401,'650 PCAR (Annual Avg)'!I434,'650 PCAR (Annual Avg)'!I467,'650 PCAR (Annual Avg)'!I500,'650 PCAR (Annual Avg)'!I533,'650 PCAR (Annual Avg)'!I566,'650 PCAR (Annual Avg)'!I599,'650 PCAR (Annual Avg)'!I632,'650 PCAR (Annual Avg)'!I665,'650 PCAR (Annual Avg)'!I698,'650 PCAR (Annual Avg)'!I731,'650 PCAR (Annual Avg)'!I764,'650 PCAR (Annual Avg)'!I797,'650 PCAR (Annual Avg)'!I830,'650 PCAR (Annual Avg)'!I863,'650 PCAR (Annual Avg)'!I896,'650 PCAR (Annual Avg)'!I929,'650 PCAR (Annual Avg)'!I962,'650 PCAR (Annual Avg)'!I995,'650 PCAR (Annual Avg)'!I1028,'650 PCAR (Annual Avg)'!I1061,'650 PCAR (Annual Avg)'!I1094,'650 PCAR (Annual Avg)'!I1127,'650 PCAR (Annual Avg)'!I1160,'650 PCAR (Annual Avg)'!I1193),"")</f>
        <v>88.84999999999998</v>
      </c>
      <c r="J28" s="7">
        <f>IFERROR(AVERAGE('650 PCAR (Annual Avg)'!J38,'650 PCAR (Annual Avg)'!J71,'650 PCAR (Annual Avg)'!J104,'650 PCAR (Annual Avg)'!J137,'650 PCAR (Annual Avg)'!J170,'650 PCAR (Annual Avg)'!J203,'650 PCAR (Annual Avg)'!J236,'650 PCAR (Annual Avg)'!J269,'650 PCAR (Annual Avg)'!J302,'650 PCAR (Annual Avg)'!J335,'650 PCAR (Annual Avg)'!J368,'650 PCAR (Annual Avg)'!J401,'650 PCAR (Annual Avg)'!J434,'650 PCAR (Annual Avg)'!J467,'650 PCAR (Annual Avg)'!J500,'650 PCAR (Annual Avg)'!J533,'650 PCAR (Annual Avg)'!J566,'650 PCAR (Annual Avg)'!J599,'650 PCAR (Annual Avg)'!J632,'650 PCAR (Annual Avg)'!J665,'650 PCAR (Annual Avg)'!J698,'650 PCAR (Annual Avg)'!J731,'650 PCAR (Annual Avg)'!J764,'650 PCAR (Annual Avg)'!J797,'650 PCAR (Annual Avg)'!J830,'650 PCAR (Annual Avg)'!J863,'650 PCAR (Annual Avg)'!J896,'650 PCAR (Annual Avg)'!J929,'650 PCAR (Annual Avg)'!J962,'650 PCAR (Annual Avg)'!J995,'650 PCAR (Annual Avg)'!J1028,'650 PCAR (Annual Avg)'!J1061,'650 PCAR (Annual Avg)'!J1094,'650 PCAR (Annual Avg)'!J1127,'650 PCAR (Annual Avg)'!J1160,'650 PCAR (Annual Avg)'!J1193),"")</f>
        <v>88.49722222222222</v>
      </c>
      <c r="K28" s="7">
        <f>IFERROR(AVERAGE('650 PCAR (Annual Avg)'!K38,'650 PCAR (Annual Avg)'!K71,'650 PCAR (Annual Avg)'!K104,'650 PCAR (Annual Avg)'!K137,'650 PCAR (Annual Avg)'!K170,'650 PCAR (Annual Avg)'!K203,'650 PCAR (Annual Avg)'!K236,'650 PCAR (Annual Avg)'!K269,'650 PCAR (Annual Avg)'!K302,'650 PCAR (Annual Avg)'!K335,'650 PCAR (Annual Avg)'!K368,'650 PCAR (Annual Avg)'!K401,'650 PCAR (Annual Avg)'!K434,'650 PCAR (Annual Avg)'!K467,'650 PCAR (Annual Avg)'!K500,'650 PCAR (Annual Avg)'!K533,'650 PCAR (Annual Avg)'!K566,'650 PCAR (Annual Avg)'!K599,'650 PCAR (Annual Avg)'!K632,'650 PCAR (Annual Avg)'!K665,'650 PCAR (Annual Avg)'!K698,'650 PCAR (Annual Avg)'!K731,'650 PCAR (Annual Avg)'!K764,'650 PCAR (Annual Avg)'!K797,'650 PCAR (Annual Avg)'!K830,'650 PCAR (Annual Avg)'!K863,'650 PCAR (Annual Avg)'!K896,'650 PCAR (Annual Avg)'!K929,'650 PCAR (Annual Avg)'!K962,'650 PCAR (Annual Avg)'!K995,'650 PCAR (Annual Avg)'!K1028,'650 PCAR (Annual Avg)'!K1061,'650 PCAR (Annual Avg)'!K1094,'650 PCAR (Annual Avg)'!K1127,'650 PCAR (Annual Avg)'!K1160,'650 PCAR (Annual Avg)'!K1193),"")</f>
        <v>39.93577777777778</v>
      </c>
      <c r="L28" s="7">
        <f>IFERROR(AVERAGE('650 PCAR (Annual Avg)'!L38,'650 PCAR (Annual Avg)'!L71,'650 PCAR (Annual Avg)'!L104,'650 PCAR (Annual Avg)'!L137,'650 PCAR (Annual Avg)'!L170,'650 PCAR (Annual Avg)'!L203,'650 PCAR (Annual Avg)'!L236,'650 PCAR (Annual Avg)'!L269,'650 PCAR (Annual Avg)'!L302,'650 PCAR (Annual Avg)'!L335,'650 PCAR (Annual Avg)'!L368,'650 PCAR (Annual Avg)'!L401,'650 PCAR (Annual Avg)'!L434,'650 PCAR (Annual Avg)'!L467,'650 PCAR (Annual Avg)'!L500,'650 PCAR (Annual Avg)'!L533,'650 PCAR (Annual Avg)'!L566,'650 PCAR (Annual Avg)'!L599,'650 PCAR (Annual Avg)'!L632,'650 PCAR (Annual Avg)'!L665,'650 PCAR (Annual Avg)'!L698,'650 PCAR (Annual Avg)'!L731,'650 PCAR (Annual Avg)'!L764,'650 PCAR (Annual Avg)'!L797,'650 PCAR (Annual Avg)'!L830,'650 PCAR (Annual Avg)'!L863,'650 PCAR (Annual Avg)'!L896,'650 PCAR (Annual Avg)'!L929,'650 PCAR (Annual Avg)'!L962,'650 PCAR (Annual Avg)'!L995,'650 PCAR (Annual Avg)'!L1028,'650 PCAR (Annual Avg)'!L1061,'650 PCAR (Annual Avg)'!L1094,'650 PCAR (Annual Avg)'!L1127,'650 PCAR (Annual Avg)'!L1160,'650 PCAR (Annual Avg)'!L1193),"")</f>
        <v>18.979122222222216</v>
      </c>
      <c r="M28" s="7">
        <f>IFERROR(AVERAGE('650 PCAR (Annual Avg)'!M38,'650 PCAR (Annual Avg)'!M71,'650 PCAR (Annual Avg)'!M104,'650 PCAR (Annual Avg)'!M137,'650 PCAR (Annual Avg)'!M170,'650 PCAR (Annual Avg)'!M203,'650 PCAR (Annual Avg)'!M236,'650 PCAR (Annual Avg)'!M269,'650 PCAR (Annual Avg)'!M302,'650 PCAR (Annual Avg)'!M335,'650 PCAR (Annual Avg)'!M368,'650 PCAR (Annual Avg)'!M401,'650 PCAR (Annual Avg)'!M434,'650 PCAR (Annual Avg)'!M467,'650 PCAR (Annual Avg)'!M500,'650 PCAR (Annual Avg)'!M533,'650 PCAR (Annual Avg)'!M566,'650 PCAR (Annual Avg)'!M599,'650 PCAR (Annual Avg)'!M632,'650 PCAR (Annual Avg)'!M665,'650 PCAR (Annual Avg)'!M698,'650 PCAR (Annual Avg)'!M731,'650 PCAR (Annual Avg)'!M764,'650 PCAR (Annual Avg)'!M797,'650 PCAR (Annual Avg)'!M830,'650 PCAR (Annual Avg)'!M863,'650 PCAR (Annual Avg)'!M896,'650 PCAR (Annual Avg)'!M929,'650 PCAR (Annual Avg)'!M962,'650 PCAR (Annual Avg)'!M995,'650 PCAR (Annual Avg)'!M1028,'650 PCAR (Annual Avg)'!M1061,'650 PCAR (Annual Avg)'!M1094,'650 PCAR (Annual Avg)'!M1127,'650 PCAR (Annual Avg)'!M1160,'650 PCAR (Annual Avg)'!M1193),"")</f>
        <v>9.9537777777777805</v>
      </c>
      <c r="N28" s="7">
        <f>IFERROR(AVERAGE('650 PCAR (Annual Avg)'!N38,'650 PCAR (Annual Avg)'!N71,'650 PCAR (Annual Avg)'!N104,'650 PCAR (Annual Avg)'!N137,'650 PCAR (Annual Avg)'!N170,'650 PCAR (Annual Avg)'!N203,'650 PCAR (Annual Avg)'!N236,'650 PCAR (Annual Avg)'!N269,'650 PCAR (Annual Avg)'!N302,'650 PCAR (Annual Avg)'!N335,'650 PCAR (Annual Avg)'!N368,'650 PCAR (Annual Avg)'!N401,'650 PCAR (Annual Avg)'!N434,'650 PCAR (Annual Avg)'!N467,'650 PCAR (Annual Avg)'!N500,'650 PCAR (Annual Avg)'!N533,'650 PCAR (Annual Avg)'!N566,'650 PCAR (Annual Avg)'!N599,'650 PCAR (Annual Avg)'!N632,'650 PCAR (Annual Avg)'!N665,'650 PCAR (Annual Avg)'!N698,'650 PCAR (Annual Avg)'!N731,'650 PCAR (Annual Avg)'!N764,'650 PCAR (Annual Avg)'!N797,'650 PCAR (Annual Avg)'!N830,'650 PCAR (Annual Avg)'!N863,'650 PCAR (Annual Avg)'!N896,'650 PCAR (Annual Avg)'!N929,'650 PCAR (Annual Avg)'!N962,'650 PCAR (Annual Avg)'!N995,'650 PCAR (Annual Avg)'!N1028,'650 PCAR (Annual Avg)'!N1061,'650 PCAR (Annual Avg)'!N1094,'650 PCAR (Annual Avg)'!N1127,'650 PCAR (Annual Avg)'!N1160,'650 PCAR (Annual Avg)'!N1193),"")</f>
        <v>7.191877777777778</v>
      </c>
      <c r="O28" s="7"/>
      <c r="P28" s="76">
        <f>IFERROR(AVERAGE('650 PCAR (Annual Avg)'!P38,'650 PCAR (Annual Avg)'!P71,'650 PCAR (Annual Avg)'!P104,'650 PCAR (Annual Avg)'!P137,'650 PCAR (Annual Avg)'!P170,'650 PCAR (Annual Avg)'!P203,'650 PCAR (Annual Avg)'!P236,'650 PCAR (Annual Avg)'!P269,'650 PCAR (Annual Avg)'!P302,'650 PCAR (Annual Avg)'!P335,'650 PCAR (Annual Avg)'!P368,'650 PCAR (Annual Avg)'!P401,'650 PCAR (Annual Avg)'!P434,'650 PCAR (Annual Avg)'!P467,'650 PCAR (Annual Avg)'!P500,'650 PCAR (Annual Avg)'!P533,'650 PCAR (Annual Avg)'!P566,'650 PCAR (Annual Avg)'!P599,'650 PCAR (Annual Avg)'!P632,'650 PCAR (Annual Avg)'!P665,'650 PCAR (Annual Avg)'!P698,'650 PCAR (Annual Avg)'!P731,'650 PCAR (Annual Avg)'!P764,'650 PCAR (Annual Avg)'!P797,'650 PCAR (Annual Avg)'!P830,'650 PCAR (Annual Avg)'!P863,'650 PCAR (Annual Avg)'!P896,'650 PCAR (Annual Avg)'!P929,'650 PCAR (Annual Avg)'!P962,'650 PCAR (Annual Avg)'!P995,'650 PCAR (Annual Avg)'!P1028,'650 PCAR (Annual Avg)'!P1061,'650 PCAR (Annual Avg)'!P1094,'650 PCAR (Annual Avg)'!P1127,'650 PCAR (Annual Avg)'!P1160,'650 PCAR (Annual Avg)'!P1193),"")</f>
        <v>25</v>
      </c>
      <c r="Q28" s="7">
        <f>IFERROR(AVERAGE('650 PCAR (Annual Avg)'!Q38,'650 PCAR (Annual Avg)'!Q71,'650 PCAR (Annual Avg)'!Q104,'650 PCAR (Annual Avg)'!Q137,'650 PCAR (Annual Avg)'!Q170,'650 PCAR (Annual Avg)'!Q203,'650 PCAR (Annual Avg)'!Q236,'650 PCAR (Annual Avg)'!Q269,'650 PCAR (Annual Avg)'!Q302,'650 PCAR (Annual Avg)'!Q335,'650 PCAR (Annual Avg)'!Q368,'650 PCAR (Annual Avg)'!Q401,'650 PCAR (Annual Avg)'!Q434,'650 PCAR (Annual Avg)'!Q467,'650 PCAR (Annual Avg)'!Q500,'650 PCAR (Annual Avg)'!Q533,'650 PCAR (Annual Avg)'!Q566,'650 PCAR (Annual Avg)'!Q599,'650 PCAR (Annual Avg)'!Q632,'650 PCAR (Annual Avg)'!Q665,'650 PCAR (Annual Avg)'!Q698,'650 PCAR (Annual Avg)'!Q731,'650 PCAR (Annual Avg)'!Q764,'650 PCAR (Annual Avg)'!Q797,'650 PCAR (Annual Avg)'!Q830,'650 PCAR (Annual Avg)'!Q863,'650 PCAR (Annual Avg)'!Q896,'650 PCAR (Annual Avg)'!Q929,'650 PCAR (Annual Avg)'!Q962,'650 PCAR (Annual Avg)'!Q995,'650 PCAR (Annual Avg)'!Q1028,'650 PCAR (Annual Avg)'!Q1061,'650 PCAR (Annual Avg)'!Q1094,'650 PCAR (Annual Avg)'!Q1127,'650 PCAR (Annual Avg)'!Q1160,'650 PCAR (Annual Avg)'!Q1193),"")</f>
        <v>4.7169274878792384</v>
      </c>
      <c r="R28" s="7">
        <f>IFERROR(AVERAGE('650 PCAR (Annual Avg)'!R38,'650 PCAR (Annual Avg)'!R71,'650 PCAR (Annual Avg)'!R104,'650 PCAR (Annual Avg)'!R137,'650 PCAR (Annual Avg)'!R170,'650 PCAR (Annual Avg)'!R203,'650 PCAR (Annual Avg)'!R236,'650 PCAR (Annual Avg)'!R269,'650 PCAR (Annual Avg)'!R302,'650 PCAR (Annual Avg)'!R335,'650 PCAR (Annual Avg)'!R368,'650 PCAR (Annual Avg)'!R401,'650 PCAR (Annual Avg)'!R434,'650 PCAR (Annual Avg)'!R467,'650 PCAR (Annual Avg)'!R500,'650 PCAR (Annual Avg)'!R533,'650 PCAR (Annual Avg)'!R566,'650 PCAR (Annual Avg)'!R599,'650 PCAR (Annual Avg)'!R632,'650 PCAR (Annual Avg)'!R665,'650 PCAR (Annual Avg)'!R698,'650 PCAR (Annual Avg)'!R731,'650 PCAR (Annual Avg)'!R764,'650 PCAR (Annual Avg)'!R797,'650 PCAR (Annual Avg)'!R830,'650 PCAR (Annual Avg)'!R863,'650 PCAR (Annual Avg)'!R896,'650 PCAR (Annual Avg)'!R929,'650 PCAR (Annual Avg)'!R962,'650 PCAR (Annual Avg)'!R995,'650 PCAR (Annual Avg)'!R1028,'650 PCAR (Annual Avg)'!R1061,'650 PCAR (Annual Avg)'!R1094,'650 PCAR (Annual Avg)'!R1127,'650 PCAR (Annual Avg)'!R1160,'650 PCAR (Annual Avg)'!R1193),"")</f>
        <v>4.0908437768392787</v>
      </c>
      <c r="S28" s="7">
        <f>IFERROR(AVERAGE('650 PCAR (Annual Avg)'!S38,'650 PCAR (Annual Avg)'!S71,'650 PCAR (Annual Avg)'!S104,'650 PCAR (Annual Avg)'!S137,'650 PCAR (Annual Avg)'!S170,'650 PCAR (Annual Avg)'!S203,'650 PCAR (Annual Avg)'!S236,'650 PCAR (Annual Avg)'!S269,'650 PCAR (Annual Avg)'!S302,'650 PCAR (Annual Avg)'!S335,'650 PCAR (Annual Avg)'!S368,'650 PCAR (Annual Avg)'!S401,'650 PCAR (Annual Avg)'!S434,'650 PCAR (Annual Avg)'!S467,'650 PCAR (Annual Avg)'!S500,'650 PCAR (Annual Avg)'!S533,'650 PCAR (Annual Avg)'!S566,'650 PCAR (Annual Avg)'!S599,'650 PCAR (Annual Avg)'!S632,'650 PCAR (Annual Avg)'!S665,'650 PCAR (Annual Avg)'!S698,'650 PCAR (Annual Avg)'!S731,'650 PCAR (Annual Avg)'!S764,'650 PCAR (Annual Avg)'!S797,'650 PCAR (Annual Avg)'!S830,'650 PCAR (Annual Avg)'!S863,'650 PCAR (Annual Avg)'!S896,'650 PCAR (Annual Avg)'!S929,'650 PCAR (Annual Avg)'!S962,'650 PCAR (Annual Avg)'!S995,'650 PCAR (Annual Avg)'!S1028,'650 PCAR (Annual Avg)'!S1061,'650 PCAR (Annual Avg)'!S1094,'650 PCAR (Annual Avg)'!S1127,'650 PCAR (Annual Avg)'!S1160,'650 PCAR (Annual Avg)'!S1193),"")</f>
        <v>3.8482994129607331</v>
      </c>
      <c r="T28" s="7">
        <f>IFERROR(AVERAGE('650 PCAR (Annual Avg)'!T38,'650 PCAR (Annual Avg)'!T71,'650 PCAR (Annual Avg)'!T104,'650 PCAR (Annual Avg)'!T137,'650 PCAR (Annual Avg)'!T170,'650 PCAR (Annual Avg)'!T203,'650 PCAR (Annual Avg)'!T236,'650 PCAR (Annual Avg)'!T269,'650 PCAR (Annual Avg)'!T302,'650 PCAR (Annual Avg)'!T335,'650 PCAR (Annual Avg)'!T368,'650 PCAR (Annual Avg)'!T401,'650 PCAR (Annual Avg)'!T434,'650 PCAR (Annual Avg)'!T467,'650 PCAR (Annual Avg)'!T500,'650 PCAR (Annual Avg)'!T533,'650 PCAR (Annual Avg)'!T566,'650 PCAR (Annual Avg)'!T599,'650 PCAR (Annual Avg)'!T632,'650 PCAR (Annual Avg)'!T665,'650 PCAR (Annual Avg)'!T698,'650 PCAR (Annual Avg)'!T731,'650 PCAR (Annual Avg)'!T764,'650 PCAR (Annual Avg)'!T797,'650 PCAR (Annual Avg)'!T830,'650 PCAR (Annual Avg)'!T863,'650 PCAR (Annual Avg)'!T896,'650 PCAR (Annual Avg)'!T929,'650 PCAR (Annual Avg)'!T962,'650 PCAR (Annual Avg)'!T995,'650 PCAR (Annual Avg)'!T1028,'650 PCAR (Annual Avg)'!T1061,'650 PCAR (Annual Avg)'!T1094,'650 PCAR (Annual Avg)'!T1127,'650 PCAR (Annual Avg)'!T1160,'650 PCAR (Annual Avg)'!T1193),"")</f>
        <v>4.7315315794030308</v>
      </c>
      <c r="U28" s="7">
        <f>IFERROR(AVERAGE('650 PCAR (Annual Avg)'!U38,'650 PCAR (Annual Avg)'!U71,'650 PCAR (Annual Avg)'!U104,'650 PCAR (Annual Avg)'!U137,'650 PCAR (Annual Avg)'!U170,'650 PCAR (Annual Avg)'!U203,'650 PCAR (Annual Avg)'!U236,'650 PCAR (Annual Avg)'!U269,'650 PCAR (Annual Avg)'!U302,'650 PCAR (Annual Avg)'!U335,'650 PCAR (Annual Avg)'!U368,'650 PCAR (Annual Avg)'!U401,'650 PCAR (Annual Avg)'!U434,'650 PCAR (Annual Avg)'!U467,'650 PCAR (Annual Avg)'!U500,'650 PCAR (Annual Avg)'!U533,'650 PCAR (Annual Avg)'!U566,'650 PCAR (Annual Avg)'!U599,'650 PCAR (Annual Avg)'!U632,'650 PCAR (Annual Avg)'!U665,'650 PCAR (Annual Avg)'!U698,'650 PCAR (Annual Avg)'!U731,'650 PCAR (Annual Avg)'!U764,'650 PCAR (Annual Avg)'!U797,'650 PCAR (Annual Avg)'!U830,'650 PCAR (Annual Avg)'!U863,'650 PCAR (Annual Avg)'!U896,'650 PCAR (Annual Avg)'!U929,'650 PCAR (Annual Avg)'!U962,'650 PCAR (Annual Avg)'!U995,'650 PCAR (Annual Avg)'!U1028,'650 PCAR (Annual Avg)'!U1061,'650 PCAR (Annual Avg)'!U1094,'650 PCAR (Annual Avg)'!U1127,'650 PCAR (Annual Avg)'!U1160,'650 PCAR (Annual Avg)'!U1193),"")</f>
        <v>7.6181442877355083</v>
      </c>
      <c r="V28" s="7">
        <f>IFERROR(AVERAGE('650 PCAR (Annual Avg)'!V38,'650 PCAR (Annual Avg)'!V71,'650 PCAR (Annual Avg)'!V104,'650 PCAR (Annual Avg)'!V137,'650 PCAR (Annual Avg)'!V170,'650 PCAR (Annual Avg)'!V203,'650 PCAR (Annual Avg)'!V236,'650 PCAR (Annual Avg)'!V269,'650 PCAR (Annual Avg)'!V302,'650 PCAR (Annual Avg)'!V335,'650 PCAR (Annual Avg)'!V368,'650 PCAR (Annual Avg)'!V401,'650 PCAR (Annual Avg)'!V434,'650 PCAR (Annual Avg)'!V467,'650 PCAR (Annual Avg)'!V500,'650 PCAR (Annual Avg)'!V533,'650 PCAR (Annual Avg)'!V566,'650 PCAR (Annual Avg)'!V599,'650 PCAR (Annual Avg)'!V632,'650 PCAR (Annual Avg)'!V665,'650 PCAR (Annual Avg)'!V698,'650 PCAR (Annual Avg)'!V731,'650 PCAR (Annual Avg)'!V764,'650 PCAR (Annual Avg)'!V797,'650 PCAR (Annual Avg)'!V830,'650 PCAR (Annual Avg)'!V863,'650 PCAR (Annual Avg)'!V896,'650 PCAR (Annual Avg)'!V929,'650 PCAR (Annual Avg)'!V962,'650 PCAR (Annual Avg)'!V995,'650 PCAR (Annual Avg)'!V1028,'650 PCAR (Annual Avg)'!V1061,'650 PCAR (Annual Avg)'!V1094,'650 PCAR (Annual Avg)'!V1127,'650 PCAR (Annual Avg)'!V1160,'650 PCAR (Annual Avg)'!V1193),"")</f>
        <v>47.97516843430801</v>
      </c>
      <c r="W28" s="7">
        <f>IFERROR(AVERAGE('650 PCAR (Annual Avg)'!W38,'650 PCAR (Annual Avg)'!W71,'650 PCAR (Annual Avg)'!W104,'650 PCAR (Annual Avg)'!W137,'650 PCAR (Annual Avg)'!W170,'650 PCAR (Annual Avg)'!W203,'650 PCAR (Annual Avg)'!W236,'650 PCAR (Annual Avg)'!W269,'650 PCAR (Annual Avg)'!W302,'650 PCAR (Annual Avg)'!W335,'650 PCAR (Annual Avg)'!W368,'650 PCAR (Annual Avg)'!W401,'650 PCAR (Annual Avg)'!W434,'650 PCAR (Annual Avg)'!W467,'650 PCAR (Annual Avg)'!W500,'650 PCAR (Annual Avg)'!W533,'650 PCAR (Annual Avg)'!W566,'650 PCAR (Annual Avg)'!W599,'650 PCAR (Annual Avg)'!W632,'650 PCAR (Annual Avg)'!W665,'650 PCAR (Annual Avg)'!W698,'650 PCAR (Annual Avg)'!W731,'650 PCAR (Annual Avg)'!W764,'650 PCAR (Annual Avg)'!W797,'650 PCAR (Annual Avg)'!W830,'650 PCAR (Annual Avg)'!W863,'650 PCAR (Annual Avg)'!W896,'650 PCAR (Annual Avg)'!W929,'650 PCAR (Annual Avg)'!W962,'650 PCAR (Annual Avg)'!W995,'650 PCAR (Annual Avg)'!W1028,'650 PCAR (Annual Avg)'!W1061,'650 PCAR (Annual Avg)'!W1094,'650 PCAR (Annual Avg)'!W1127,'650 PCAR (Annual Avg)'!W1160,'650 PCAR (Annual Avg)'!W1193),"")</f>
        <v>77.595759382067953</v>
      </c>
      <c r="X28" s="7">
        <f>IFERROR(AVERAGE('650 PCAR (Annual Avg)'!X38,'650 PCAR (Annual Avg)'!X71,'650 PCAR (Annual Avg)'!X104,'650 PCAR (Annual Avg)'!X137,'650 PCAR (Annual Avg)'!X170,'650 PCAR (Annual Avg)'!X203,'650 PCAR (Annual Avg)'!X236,'650 PCAR (Annual Avg)'!X269,'650 PCAR (Annual Avg)'!X302,'650 PCAR (Annual Avg)'!X335,'650 PCAR (Annual Avg)'!X368,'650 PCAR (Annual Avg)'!X401,'650 PCAR (Annual Avg)'!X434,'650 PCAR (Annual Avg)'!X467,'650 PCAR (Annual Avg)'!X500,'650 PCAR (Annual Avg)'!X533,'650 PCAR (Annual Avg)'!X566,'650 PCAR (Annual Avg)'!X599,'650 PCAR (Annual Avg)'!X632,'650 PCAR (Annual Avg)'!X665,'650 PCAR (Annual Avg)'!X698,'650 PCAR (Annual Avg)'!X731,'650 PCAR (Annual Avg)'!X764,'650 PCAR (Annual Avg)'!X797,'650 PCAR (Annual Avg)'!X830,'650 PCAR (Annual Avg)'!X863,'650 PCAR (Annual Avg)'!X896,'650 PCAR (Annual Avg)'!X929,'650 PCAR (Annual Avg)'!X962,'650 PCAR (Annual Avg)'!X995,'650 PCAR (Annual Avg)'!X1028,'650 PCAR (Annual Avg)'!X1061,'650 PCAR (Annual Avg)'!X1094,'650 PCAR (Annual Avg)'!X1127,'650 PCAR (Annual Avg)'!X1160,'650 PCAR (Annual Avg)'!X1193),"")</f>
        <v>77.287666421350039</v>
      </c>
      <c r="Y28" s="7">
        <f>IFERROR(AVERAGE('650 PCAR (Annual Avg)'!Y38,'650 PCAR (Annual Avg)'!Y71,'650 PCAR (Annual Avg)'!Y104,'650 PCAR (Annual Avg)'!Y137,'650 PCAR (Annual Avg)'!Y170,'650 PCAR (Annual Avg)'!Y203,'650 PCAR (Annual Avg)'!Y236,'650 PCAR (Annual Avg)'!Y269,'650 PCAR (Annual Avg)'!Y302,'650 PCAR (Annual Avg)'!Y335,'650 PCAR (Annual Avg)'!Y368,'650 PCAR (Annual Avg)'!Y401,'650 PCAR (Annual Avg)'!Y434,'650 PCAR (Annual Avg)'!Y467,'650 PCAR (Annual Avg)'!Y500,'650 PCAR (Annual Avg)'!Y533,'650 PCAR (Annual Avg)'!Y566,'650 PCAR (Annual Avg)'!Y599,'650 PCAR (Annual Avg)'!Y632,'650 PCAR (Annual Avg)'!Y665,'650 PCAR (Annual Avg)'!Y698,'650 PCAR (Annual Avg)'!Y731,'650 PCAR (Annual Avg)'!Y764,'650 PCAR (Annual Avg)'!Y797,'650 PCAR (Annual Avg)'!Y830,'650 PCAR (Annual Avg)'!Y863,'650 PCAR (Annual Avg)'!Y896,'650 PCAR (Annual Avg)'!Y929,'650 PCAR (Annual Avg)'!Y962,'650 PCAR (Annual Avg)'!Y995,'650 PCAR (Annual Avg)'!Y1028,'650 PCAR (Annual Avg)'!Y1061,'650 PCAR (Annual Avg)'!Y1094,'650 PCAR (Annual Avg)'!Y1127,'650 PCAR (Annual Avg)'!Y1160,'650 PCAR (Annual Avg)'!Y1193),"")</f>
        <v>34.877287599101656</v>
      </c>
      <c r="Z28" s="7">
        <f>IFERROR(AVERAGE('650 PCAR (Annual Avg)'!Z38,'650 PCAR (Annual Avg)'!Z71,'650 PCAR (Annual Avg)'!Z104,'650 PCAR (Annual Avg)'!Z137,'650 PCAR (Annual Avg)'!Z170,'650 PCAR (Annual Avg)'!Z203,'650 PCAR (Annual Avg)'!Z236,'650 PCAR (Annual Avg)'!Z269,'650 PCAR (Annual Avg)'!Z302,'650 PCAR (Annual Avg)'!Z335,'650 PCAR (Annual Avg)'!Z368,'650 PCAR (Annual Avg)'!Z401,'650 PCAR (Annual Avg)'!Z434,'650 PCAR (Annual Avg)'!Z467,'650 PCAR (Annual Avg)'!Z500,'650 PCAR (Annual Avg)'!Z533,'650 PCAR (Annual Avg)'!Z566,'650 PCAR (Annual Avg)'!Z599,'650 PCAR (Annual Avg)'!Z632,'650 PCAR (Annual Avg)'!Z665,'650 PCAR (Annual Avg)'!Z698,'650 PCAR (Annual Avg)'!Z731,'650 PCAR (Annual Avg)'!Z764,'650 PCAR (Annual Avg)'!Z797,'650 PCAR (Annual Avg)'!Z830,'650 PCAR (Annual Avg)'!Z863,'650 PCAR (Annual Avg)'!Z896,'650 PCAR (Annual Avg)'!Z929,'650 PCAR (Annual Avg)'!Z962,'650 PCAR (Annual Avg)'!Z995,'650 PCAR (Annual Avg)'!Z1028,'650 PCAR (Annual Avg)'!Z1061,'650 PCAR (Annual Avg)'!Z1094,'650 PCAR (Annual Avg)'!Z1127,'650 PCAR (Annual Avg)'!Z1160,'650 PCAR (Annual Avg)'!Z1193),"")</f>
        <v>16.575119878879171</v>
      </c>
      <c r="AA28" s="7">
        <f>IFERROR(AVERAGE('650 PCAR (Annual Avg)'!AA38,'650 PCAR (Annual Avg)'!AA71,'650 PCAR (Annual Avg)'!AA104,'650 PCAR (Annual Avg)'!AA137,'650 PCAR (Annual Avg)'!AA170,'650 PCAR (Annual Avg)'!AA203,'650 PCAR (Annual Avg)'!AA236,'650 PCAR (Annual Avg)'!AA269,'650 PCAR (Annual Avg)'!AA302,'650 PCAR (Annual Avg)'!AA335,'650 PCAR (Annual Avg)'!AA368,'650 PCAR (Annual Avg)'!AA401,'650 PCAR (Annual Avg)'!AA434,'650 PCAR (Annual Avg)'!AA467,'650 PCAR (Annual Avg)'!AA500,'650 PCAR (Annual Avg)'!AA533,'650 PCAR (Annual Avg)'!AA566,'650 PCAR (Annual Avg)'!AA599,'650 PCAR (Annual Avg)'!AA632,'650 PCAR (Annual Avg)'!AA665,'650 PCAR (Annual Avg)'!AA698,'650 PCAR (Annual Avg)'!AA731,'650 PCAR (Annual Avg)'!AA764,'650 PCAR (Annual Avg)'!AA797,'650 PCAR (Annual Avg)'!AA830,'650 PCAR (Annual Avg)'!AA863,'650 PCAR (Annual Avg)'!AA896,'650 PCAR (Annual Avg)'!AA929,'650 PCAR (Annual Avg)'!AA962,'650 PCAR (Annual Avg)'!AA995,'650 PCAR (Annual Avg)'!AA1028,'650 PCAR (Annual Avg)'!AA1061,'650 PCAR (Annual Avg)'!AA1094,'650 PCAR (Annual Avg)'!AA1127,'650 PCAR (Annual Avg)'!AA1160,'650 PCAR (Annual Avg)'!AA1193),"")</f>
        <v>8.6929763127407931</v>
      </c>
      <c r="AB28" s="7">
        <f>IFERROR(AVERAGE('650 PCAR (Annual Avg)'!AB38,'650 PCAR (Annual Avg)'!AB71,'650 PCAR (Annual Avg)'!AB104,'650 PCAR (Annual Avg)'!AB137,'650 PCAR (Annual Avg)'!AB170,'650 PCAR (Annual Avg)'!AB203,'650 PCAR (Annual Avg)'!AB236,'650 PCAR (Annual Avg)'!AB269,'650 PCAR (Annual Avg)'!AB302,'650 PCAR (Annual Avg)'!AB335,'650 PCAR (Annual Avg)'!AB368,'650 PCAR (Annual Avg)'!AB401,'650 PCAR (Annual Avg)'!AB434,'650 PCAR (Annual Avg)'!AB467,'650 PCAR (Annual Avg)'!AB500,'650 PCAR (Annual Avg)'!AB533,'650 PCAR (Annual Avg)'!AB566,'650 PCAR (Annual Avg)'!AB599,'650 PCAR (Annual Avg)'!AB632,'650 PCAR (Annual Avg)'!AB665,'650 PCAR (Annual Avg)'!AB698,'650 PCAR (Annual Avg)'!AB731,'650 PCAR (Annual Avg)'!AB764,'650 PCAR (Annual Avg)'!AB797,'650 PCAR (Annual Avg)'!AB830,'650 PCAR (Annual Avg)'!AB863,'650 PCAR (Annual Avg)'!AB896,'650 PCAR (Annual Avg)'!AB929,'650 PCAR (Annual Avg)'!AB962,'650 PCAR (Annual Avg)'!AB995,'650 PCAR (Annual Avg)'!AB1028,'650 PCAR (Annual Avg)'!AB1061,'650 PCAR (Annual Avg)'!AB1094,'650 PCAR (Annual Avg)'!AB1127,'650 PCAR (Annual Avg)'!AB1160,'650 PCAR (Annual Avg)'!AB1193),"")</f>
        <v>6.2809140973515589</v>
      </c>
    </row>
    <row r="29" spans="2:28" x14ac:dyDescent="0.3">
      <c r="B29" s="76">
        <f>IFERROR(AVERAGE('650 PCAR (Annual Avg)'!B39,'650 PCAR (Annual Avg)'!B72,'650 PCAR (Annual Avg)'!B105,'650 PCAR (Annual Avg)'!B138,'650 PCAR (Annual Avg)'!B171,'650 PCAR (Annual Avg)'!B204,'650 PCAR (Annual Avg)'!B237,'650 PCAR (Annual Avg)'!B270,'650 PCAR (Annual Avg)'!B303,'650 PCAR (Annual Avg)'!B336,'650 PCAR (Annual Avg)'!B369,'650 PCAR (Annual Avg)'!B402,'650 PCAR (Annual Avg)'!B435,'650 PCAR (Annual Avg)'!B468,'650 PCAR (Annual Avg)'!B501,'650 PCAR (Annual Avg)'!B534,'650 PCAR (Annual Avg)'!B567,'650 PCAR (Annual Avg)'!B600,'650 PCAR (Annual Avg)'!B633,'650 PCAR (Annual Avg)'!B666,'650 PCAR (Annual Avg)'!B699,'650 PCAR (Annual Avg)'!B732,'650 PCAR (Annual Avg)'!B765,'650 PCAR (Annual Avg)'!B798,'650 PCAR (Annual Avg)'!B831,'650 PCAR (Annual Avg)'!B864,'650 PCAR (Annual Avg)'!B897,'650 PCAR (Annual Avg)'!B930,'650 PCAR (Annual Avg)'!B963,'650 PCAR (Annual Avg)'!B996,'650 PCAR (Annual Avg)'!B1029,'650 PCAR (Annual Avg)'!B1062,'650 PCAR (Annual Avg)'!B1095,'650 PCAR (Annual Avg)'!B1128,'650 PCAR (Annual Avg)'!B1161,'650 PCAR (Annual Avg)'!B1194),"")</f>
        <v>26</v>
      </c>
      <c r="C29" s="7">
        <f>IFERROR(AVERAGE('650 PCAR (Annual Avg)'!C39,'650 PCAR (Annual Avg)'!C72,'650 PCAR (Annual Avg)'!C105,'650 PCAR (Annual Avg)'!C138,'650 PCAR (Annual Avg)'!C171,'650 PCAR (Annual Avg)'!C204,'650 PCAR (Annual Avg)'!C237,'650 PCAR (Annual Avg)'!C270,'650 PCAR (Annual Avg)'!C303,'650 PCAR (Annual Avg)'!C336,'650 PCAR (Annual Avg)'!C369,'650 PCAR (Annual Avg)'!C402,'650 PCAR (Annual Avg)'!C435,'650 PCAR (Annual Avg)'!C468,'650 PCAR (Annual Avg)'!C501,'650 PCAR (Annual Avg)'!C534,'650 PCAR (Annual Avg)'!C567,'650 PCAR (Annual Avg)'!C600,'650 PCAR (Annual Avg)'!C633,'650 PCAR (Annual Avg)'!C666,'650 PCAR (Annual Avg)'!C699,'650 PCAR (Annual Avg)'!C732,'650 PCAR (Annual Avg)'!C765,'650 PCAR (Annual Avg)'!C798,'650 PCAR (Annual Avg)'!C831,'650 PCAR (Annual Avg)'!C864,'650 PCAR (Annual Avg)'!C897,'650 PCAR (Annual Avg)'!C930,'650 PCAR (Annual Avg)'!C963,'650 PCAR (Annual Avg)'!C996,'650 PCAR (Annual Avg)'!C1029,'650 PCAR (Annual Avg)'!C1062,'650 PCAR (Annual Avg)'!C1095,'650 PCAR (Annual Avg)'!C1128,'650 PCAR (Annual Avg)'!C1161,'650 PCAR (Annual Avg)'!C1194),"")</f>
        <v>5.3307777777777776</v>
      </c>
      <c r="D29" s="7">
        <f>IFERROR(AVERAGE('650 PCAR (Annual Avg)'!D39,'650 PCAR (Annual Avg)'!D72,'650 PCAR (Annual Avg)'!D105,'650 PCAR (Annual Avg)'!D138,'650 PCAR (Annual Avg)'!D171,'650 PCAR (Annual Avg)'!D204,'650 PCAR (Annual Avg)'!D237,'650 PCAR (Annual Avg)'!D270,'650 PCAR (Annual Avg)'!D303,'650 PCAR (Annual Avg)'!D336,'650 PCAR (Annual Avg)'!D369,'650 PCAR (Annual Avg)'!D402,'650 PCAR (Annual Avg)'!D435,'650 PCAR (Annual Avg)'!D468,'650 PCAR (Annual Avg)'!D501,'650 PCAR (Annual Avg)'!D534,'650 PCAR (Annual Avg)'!D567,'650 PCAR (Annual Avg)'!D600,'650 PCAR (Annual Avg)'!D633,'650 PCAR (Annual Avg)'!D666,'650 PCAR (Annual Avg)'!D699,'650 PCAR (Annual Avg)'!D732,'650 PCAR (Annual Avg)'!D765,'650 PCAR (Annual Avg)'!D798,'650 PCAR (Annual Avg)'!D831,'650 PCAR (Annual Avg)'!D864,'650 PCAR (Annual Avg)'!D897,'650 PCAR (Annual Avg)'!D930,'650 PCAR (Annual Avg)'!D963,'650 PCAR (Annual Avg)'!D996,'650 PCAR (Annual Avg)'!D1029,'650 PCAR (Annual Avg)'!D1062,'650 PCAR (Annual Avg)'!D1095,'650 PCAR (Annual Avg)'!D1128,'650 PCAR (Annual Avg)'!D1161,'650 PCAR (Annual Avg)'!D1194),"")</f>
        <v>4.673111111111111</v>
      </c>
      <c r="E29" s="7">
        <f>IFERROR(AVERAGE('650 PCAR (Annual Avg)'!E39,'650 PCAR (Annual Avg)'!E72,'650 PCAR (Annual Avg)'!E105,'650 PCAR (Annual Avg)'!E138,'650 PCAR (Annual Avg)'!E171,'650 PCAR (Annual Avg)'!E204,'650 PCAR (Annual Avg)'!E237,'650 PCAR (Annual Avg)'!E270,'650 PCAR (Annual Avg)'!E303,'650 PCAR (Annual Avg)'!E336,'650 PCAR (Annual Avg)'!E369,'650 PCAR (Annual Avg)'!E402,'650 PCAR (Annual Avg)'!E435,'650 PCAR (Annual Avg)'!E468,'650 PCAR (Annual Avg)'!E501,'650 PCAR (Annual Avg)'!E534,'650 PCAR (Annual Avg)'!E567,'650 PCAR (Annual Avg)'!E600,'650 PCAR (Annual Avg)'!E633,'650 PCAR (Annual Avg)'!E666,'650 PCAR (Annual Avg)'!E699,'650 PCAR (Annual Avg)'!E732,'650 PCAR (Annual Avg)'!E765,'650 PCAR (Annual Avg)'!E798,'650 PCAR (Annual Avg)'!E831,'650 PCAR (Annual Avg)'!E864,'650 PCAR (Annual Avg)'!E897,'650 PCAR (Annual Avg)'!E930,'650 PCAR (Annual Avg)'!E963,'650 PCAR (Annual Avg)'!E996,'650 PCAR (Annual Avg)'!E1029,'650 PCAR (Annual Avg)'!E1062,'650 PCAR (Annual Avg)'!E1095,'650 PCAR (Annual Avg)'!E1128,'650 PCAR (Annual Avg)'!E1161,'650 PCAR (Annual Avg)'!E1194),"")</f>
        <v>4.4757777777777772</v>
      </c>
      <c r="F29" s="7">
        <f>IFERROR(AVERAGE('650 PCAR (Annual Avg)'!F39,'650 PCAR (Annual Avg)'!F72,'650 PCAR (Annual Avg)'!F105,'650 PCAR (Annual Avg)'!F138,'650 PCAR (Annual Avg)'!F171,'650 PCAR (Annual Avg)'!F204,'650 PCAR (Annual Avg)'!F237,'650 PCAR (Annual Avg)'!F270,'650 PCAR (Annual Avg)'!F303,'650 PCAR (Annual Avg)'!F336,'650 PCAR (Annual Avg)'!F369,'650 PCAR (Annual Avg)'!F402,'650 PCAR (Annual Avg)'!F435,'650 PCAR (Annual Avg)'!F468,'650 PCAR (Annual Avg)'!F501,'650 PCAR (Annual Avg)'!F534,'650 PCAR (Annual Avg)'!F567,'650 PCAR (Annual Avg)'!F600,'650 PCAR (Annual Avg)'!F633,'650 PCAR (Annual Avg)'!F666,'650 PCAR (Annual Avg)'!F699,'650 PCAR (Annual Avg)'!F732,'650 PCAR (Annual Avg)'!F765,'650 PCAR (Annual Avg)'!F798,'650 PCAR (Annual Avg)'!F831,'650 PCAR (Annual Avg)'!F864,'650 PCAR (Annual Avg)'!F897,'650 PCAR (Annual Avg)'!F930,'650 PCAR (Annual Avg)'!F963,'650 PCAR (Annual Avg)'!F996,'650 PCAR (Annual Avg)'!F1029,'650 PCAR (Annual Avg)'!F1062,'650 PCAR (Annual Avg)'!F1095,'650 PCAR (Annual Avg)'!F1128,'650 PCAR (Annual Avg)'!F1161,'650 PCAR (Annual Avg)'!F1194),"")</f>
        <v>5.5466666666666677</v>
      </c>
      <c r="G29" s="7">
        <f>IFERROR(AVERAGE('650 PCAR (Annual Avg)'!G39,'650 PCAR (Annual Avg)'!G72,'650 PCAR (Annual Avg)'!G105,'650 PCAR (Annual Avg)'!G138,'650 PCAR (Annual Avg)'!G171,'650 PCAR (Annual Avg)'!G204,'650 PCAR (Annual Avg)'!G237,'650 PCAR (Annual Avg)'!G270,'650 PCAR (Annual Avg)'!G303,'650 PCAR (Annual Avg)'!G336,'650 PCAR (Annual Avg)'!G369,'650 PCAR (Annual Avg)'!G402,'650 PCAR (Annual Avg)'!G435,'650 PCAR (Annual Avg)'!G468,'650 PCAR (Annual Avg)'!G501,'650 PCAR (Annual Avg)'!G534,'650 PCAR (Annual Avg)'!G567,'650 PCAR (Annual Avg)'!G600,'650 PCAR (Annual Avg)'!G633,'650 PCAR (Annual Avg)'!G666,'650 PCAR (Annual Avg)'!G699,'650 PCAR (Annual Avg)'!G732,'650 PCAR (Annual Avg)'!G765,'650 PCAR (Annual Avg)'!G798,'650 PCAR (Annual Avg)'!G831,'650 PCAR (Annual Avg)'!G864,'650 PCAR (Annual Avg)'!G897,'650 PCAR (Annual Avg)'!G930,'650 PCAR (Annual Avg)'!G963,'650 PCAR (Annual Avg)'!G996,'650 PCAR (Annual Avg)'!G1029,'650 PCAR (Annual Avg)'!G1062,'650 PCAR (Annual Avg)'!G1095,'650 PCAR (Annual Avg)'!G1128,'650 PCAR (Annual Avg)'!G1161,'650 PCAR (Annual Avg)'!G1194),"")</f>
        <v>8.3155555555555551</v>
      </c>
      <c r="H29" s="7">
        <f>IFERROR(AVERAGE('650 PCAR (Annual Avg)'!H39,'650 PCAR (Annual Avg)'!H72,'650 PCAR (Annual Avg)'!H105,'650 PCAR (Annual Avg)'!H138,'650 PCAR (Annual Avg)'!H171,'650 PCAR (Annual Avg)'!H204,'650 PCAR (Annual Avg)'!H237,'650 PCAR (Annual Avg)'!H270,'650 PCAR (Annual Avg)'!H303,'650 PCAR (Annual Avg)'!H336,'650 PCAR (Annual Avg)'!H369,'650 PCAR (Annual Avg)'!H402,'650 PCAR (Annual Avg)'!H435,'650 PCAR (Annual Avg)'!H468,'650 PCAR (Annual Avg)'!H501,'650 PCAR (Annual Avg)'!H534,'650 PCAR (Annual Avg)'!H567,'650 PCAR (Annual Avg)'!H600,'650 PCAR (Annual Avg)'!H633,'650 PCAR (Annual Avg)'!H666,'650 PCAR (Annual Avg)'!H699,'650 PCAR (Annual Avg)'!H732,'650 PCAR (Annual Avg)'!H765,'650 PCAR (Annual Avg)'!H798,'650 PCAR (Annual Avg)'!H831,'650 PCAR (Annual Avg)'!H864,'650 PCAR (Annual Avg)'!H897,'650 PCAR (Annual Avg)'!H930,'650 PCAR (Annual Avg)'!H963,'650 PCAR (Annual Avg)'!H996,'650 PCAR (Annual Avg)'!H1029,'650 PCAR (Annual Avg)'!H1062,'650 PCAR (Annual Avg)'!H1095,'650 PCAR (Annual Avg)'!H1128,'650 PCAR (Annual Avg)'!H1161,'650 PCAR (Annual Avg)'!H1194),"")</f>
        <v>62.477777777777789</v>
      </c>
      <c r="I29" s="7">
        <f>IFERROR(AVERAGE('650 PCAR (Annual Avg)'!I39,'650 PCAR (Annual Avg)'!I72,'650 PCAR (Annual Avg)'!I105,'650 PCAR (Annual Avg)'!I138,'650 PCAR (Annual Avg)'!I171,'650 PCAR (Annual Avg)'!I204,'650 PCAR (Annual Avg)'!I237,'650 PCAR (Annual Avg)'!I270,'650 PCAR (Annual Avg)'!I303,'650 PCAR (Annual Avg)'!I336,'650 PCAR (Annual Avg)'!I369,'650 PCAR (Annual Avg)'!I402,'650 PCAR (Annual Avg)'!I435,'650 PCAR (Annual Avg)'!I468,'650 PCAR (Annual Avg)'!I501,'650 PCAR (Annual Avg)'!I534,'650 PCAR (Annual Avg)'!I567,'650 PCAR (Annual Avg)'!I600,'650 PCAR (Annual Avg)'!I633,'650 PCAR (Annual Avg)'!I666,'650 PCAR (Annual Avg)'!I699,'650 PCAR (Annual Avg)'!I732,'650 PCAR (Annual Avg)'!I765,'650 PCAR (Annual Avg)'!I798,'650 PCAR (Annual Avg)'!I831,'650 PCAR (Annual Avg)'!I864,'650 PCAR (Annual Avg)'!I897,'650 PCAR (Annual Avg)'!I930,'650 PCAR (Annual Avg)'!I963,'650 PCAR (Annual Avg)'!I996,'650 PCAR (Annual Avg)'!I1029,'650 PCAR (Annual Avg)'!I1062,'650 PCAR (Annual Avg)'!I1095,'650 PCAR (Annual Avg)'!I1128,'650 PCAR (Annual Avg)'!I1161,'650 PCAR (Annual Avg)'!I1194),"")</f>
        <v>94.036111111111126</v>
      </c>
      <c r="J29" s="7">
        <f>IFERROR(AVERAGE('650 PCAR (Annual Avg)'!J39,'650 PCAR (Annual Avg)'!J72,'650 PCAR (Annual Avg)'!J105,'650 PCAR (Annual Avg)'!J138,'650 PCAR (Annual Avg)'!J171,'650 PCAR (Annual Avg)'!J204,'650 PCAR (Annual Avg)'!J237,'650 PCAR (Annual Avg)'!J270,'650 PCAR (Annual Avg)'!J303,'650 PCAR (Annual Avg)'!J336,'650 PCAR (Annual Avg)'!J369,'650 PCAR (Annual Avg)'!J402,'650 PCAR (Annual Avg)'!J435,'650 PCAR (Annual Avg)'!J468,'650 PCAR (Annual Avg)'!J501,'650 PCAR (Annual Avg)'!J534,'650 PCAR (Annual Avg)'!J567,'650 PCAR (Annual Avg)'!J600,'650 PCAR (Annual Avg)'!J633,'650 PCAR (Annual Avg)'!J666,'650 PCAR (Annual Avg)'!J699,'650 PCAR (Annual Avg)'!J732,'650 PCAR (Annual Avg)'!J765,'650 PCAR (Annual Avg)'!J798,'650 PCAR (Annual Avg)'!J831,'650 PCAR (Annual Avg)'!J864,'650 PCAR (Annual Avg)'!J897,'650 PCAR (Annual Avg)'!J930,'650 PCAR (Annual Avg)'!J963,'650 PCAR (Annual Avg)'!J996,'650 PCAR (Annual Avg)'!J1029,'650 PCAR (Annual Avg)'!J1062,'650 PCAR (Annual Avg)'!J1095,'650 PCAR (Annual Avg)'!J1128,'650 PCAR (Annual Avg)'!J1161,'650 PCAR (Annual Avg)'!J1194),"")</f>
        <v>96.652777777777786</v>
      </c>
      <c r="K29" s="7">
        <f>IFERROR(AVERAGE('650 PCAR (Annual Avg)'!K39,'650 PCAR (Annual Avg)'!K72,'650 PCAR (Annual Avg)'!K105,'650 PCAR (Annual Avg)'!K138,'650 PCAR (Annual Avg)'!K171,'650 PCAR (Annual Avg)'!K204,'650 PCAR (Annual Avg)'!K237,'650 PCAR (Annual Avg)'!K270,'650 PCAR (Annual Avg)'!K303,'650 PCAR (Annual Avg)'!K336,'650 PCAR (Annual Avg)'!K369,'650 PCAR (Annual Avg)'!K402,'650 PCAR (Annual Avg)'!K435,'650 PCAR (Annual Avg)'!K468,'650 PCAR (Annual Avg)'!K501,'650 PCAR (Annual Avg)'!K534,'650 PCAR (Annual Avg)'!K567,'650 PCAR (Annual Avg)'!K600,'650 PCAR (Annual Avg)'!K633,'650 PCAR (Annual Avg)'!K666,'650 PCAR (Annual Avg)'!K699,'650 PCAR (Annual Avg)'!K732,'650 PCAR (Annual Avg)'!K765,'650 PCAR (Annual Avg)'!K798,'650 PCAR (Annual Avg)'!K831,'650 PCAR (Annual Avg)'!K864,'650 PCAR (Annual Avg)'!K897,'650 PCAR (Annual Avg)'!K930,'650 PCAR (Annual Avg)'!K963,'650 PCAR (Annual Avg)'!K996,'650 PCAR (Annual Avg)'!K1029,'650 PCAR (Annual Avg)'!K1062,'650 PCAR (Annual Avg)'!K1095,'650 PCAR (Annual Avg)'!K1128,'650 PCAR (Annual Avg)'!K1161,'650 PCAR (Annual Avg)'!K1194),"")</f>
        <v>41.028777777777776</v>
      </c>
      <c r="L29" s="7">
        <f>IFERROR(AVERAGE('650 PCAR (Annual Avg)'!L39,'650 PCAR (Annual Avg)'!L72,'650 PCAR (Annual Avg)'!L105,'650 PCAR (Annual Avg)'!L138,'650 PCAR (Annual Avg)'!L171,'650 PCAR (Annual Avg)'!L204,'650 PCAR (Annual Avg)'!L237,'650 PCAR (Annual Avg)'!L270,'650 PCAR (Annual Avg)'!L303,'650 PCAR (Annual Avg)'!L336,'650 PCAR (Annual Avg)'!L369,'650 PCAR (Annual Avg)'!L402,'650 PCAR (Annual Avg)'!L435,'650 PCAR (Annual Avg)'!L468,'650 PCAR (Annual Avg)'!L501,'650 PCAR (Annual Avg)'!L534,'650 PCAR (Annual Avg)'!L567,'650 PCAR (Annual Avg)'!L600,'650 PCAR (Annual Avg)'!L633,'650 PCAR (Annual Avg)'!L666,'650 PCAR (Annual Avg)'!L699,'650 PCAR (Annual Avg)'!L732,'650 PCAR (Annual Avg)'!L765,'650 PCAR (Annual Avg)'!L798,'650 PCAR (Annual Avg)'!L831,'650 PCAR (Annual Avg)'!L864,'650 PCAR (Annual Avg)'!L897,'650 PCAR (Annual Avg)'!L930,'650 PCAR (Annual Avg)'!L963,'650 PCAR (Annual Avg)'!L996,'650 PCAR (Annual Avg)'!L1029,'650 PCAR (Annual Avg)'!L1062,'650 PCAR (Annual Avg)'!L1095,'650 PCAR (Annual Avg)'!L1128,'650 PCAR (Annual Avg)'!L1161,'650 PCAR (Annual Avg)'!L1194),"")</f>
        <v>18.563777777777776</v>
      </c>
      <c r="M29" s="7">
        <f>IFERROR(AVERAGE('650 PCAR (Annual Avg)'!M39,'650 PCAR (Annual Avg)'!M72,'650 PCAR (Annual Avg)'!M105,'650 PCAR (Annual Avg)'!M138,'650 PCAR (Annual Avg)'!M171,'650 PCAR (Annual Avg)'!M204,'650 PCAR (Annual Avg)'!M237,'650 PCAR (Annual Avg)'!M270,'650 PCAR (Annual Avg)'!M303,'650 PCAR (Annual Avg)'!M336,'650 PCAR (Annual Avg)'!M369,'650 PCAR (Annual Avg)'!M402,'650 PCAR (Annual Avg)'!M435,'650 PCAR (Annual Avg)'!M468,'650 PCAR (Annual Avg)'!M501,'650 PCAR (Annual Avg)'!M534,'650 PCAR (Annual Avg)'!M567,'650 PCAR (Annual Avg)'!M600,'650 PCAR (Annual Avg)'!M633,'650 PCAR (Annual Avg)'!M666,'650 PCAR (Annual Avg)'!M699,'650 PCAR (Annual Avg)'!M732,'650 PCAR (Annual Avg)'!M765,'650 PCAR (Annual Avg)'!M798,'650 PCAR (Annual Avg)'!M831,'650 PCAR (Annual Avg)'!M864,'650 PCAR (Annual Avg)'!M897,'650 PCAR (Annual Avg)'!M930,'650 PCAR (Annual Avg)'!M963,'650 PCAR (Annual Avg)'!M996,'650 PCAR (Annual Avg)'!M1029,'650 PCAR (Annual Avg)'!M1062,'650 PCAR (Annual Avg)'!M1095,'650 PCAR (Annual Avg)'!M1128,'650 PCAR (Annual Avg)'!M1161,'650 PCAR (Annual Avg)'!M1194),"")</f>
        <v>9.7780111111111108</v>
      </c>
      <c r="N29" s="7">
        <f>IFERROR(AVERAGE('650 PCAR (Annual Avg)'!N39,'650 PCAR (Annual Avg)'!N72,'650 PCAR (Annual Avg)'!N105,'650 PCAR (Annual Avg)'!N138,'650 PCAR (Annual Avg)'!N171,'650 PCAR (Annual Avg)'!N204,'650 PCAR (Annual Avg)'!N237,'650 PCAR (Annual Avg)'!N270,'650 PCAR (Annual Avg)'!N303,'650 PCAR (Annual Avg)'!N336,'650 PCAR (Annual Avg)'!N369,'650 PCAR (Annual Avg)'!N402,'650 PCAR (Annual Avg)'!N435,'650 PCAR (Annual Avg)'!N468,'650 PCAR (Annual Avg)'!N501,'650 PCAR (Annual Avg)'!N534,'650 PCAR (Annual Avg)'!N567,'650 PCAR (Annual Avg)'!N600,'650 PCAR (Annual Avg)'!N633,'650 PCAR (Annual Avg)'!N666,'650 PCAR (Annual Avg)'!N699,'650 PCAR (Annual Avg)'!N732,'650 PCAR (Annual Avg)'!N765,'650 PCAR (Annual Avg)'!N798,'650 PCAR (Annual Avg)'!N831,'650 PCAR (Annual Avg)'!N864,'650 PCAR (Annual Avg)'!N897,'650 PCAR (Annual Avg)'!N930,'650 PCAR (Annual Avg)'!N963,'650 PCAR (Annual Avg)'!N996,'650 PCAR (Annual Avg)'!N1029,'650 PCAR (Annual Avg)'!N1062,'650 PCAR (Annual Avg)'!N1095,'650 PCAR (Annual Avg)'!N1128,'650 PCAR (Annual Avg)'!N1161,'650 PCAR (Annual Avg)'!N1194),"")</f>
        <v>7.0265222222222228</v>
      </c>
      <c r="O29" s="7"/>
      <c r="P29" s="76">
        <f>IFERROR(AVERAGE('650 PCAR (Annual Avg)'!P39,'650 PCAR (Annual Avg)'!P72,'650 PCAR (Annual Avg)'!P105,'650 PCAR (Annual Avg)'!P138,'650 PCAR (Annual Avg)'!P171,'650 PCAR (Annual Avg)'!P204,'650 PCAR (Annual Avg)'!P237,'650 PCAR (Annual Avg)'!P270,'650 PCAR (Annual Avg)'!P303,'650 PCAR (Annual Avg)'!P336,'650 PCAR (Annual Avg)'!P369,'650 PCAR (Annual Avg)'!P402,'650 PCAR (Annual Avg)'!P435,'650 PCAR (Annual Avg)'!P468,'650 PCAR (Annual Avg)'!P501,'650 PCAR (Annual Avg)'!P534,'650 PCAR (Annual Avg)'!P567,'650 PCAR (Annual Avg)'!P600,'650 PCAR (Annual Avg)'!P633,'650 PCAR (Annual Avg)'!P666,'650 PCAR (Annual Avg)'!P699,'650 PCAR (Annual Avg)'!P732,'650 PCAR (Annual Avg)'!P765,'650 PCAR (Annual Avg)'!P798,'650 PCAR (Annual Avg)'!P831,'650 PCAR (Annual Avg)'!P864,'650 PCAR (Annual Avg)'!P897,'650 PCAR (Annual Avg)'!P930,'650 PCAR (Annual Avg)'!P963,'650 PCAR (Annual Avg)'!P996,'650 PCAR (Annual Avg)'!P1029,'650 PCAR (Annual Avg)'!P1062,'650 PCAR (Annual Avg)'!P1095,'650 PCAR (Annual Avg)'!P1128,'650 PCAR (Annual Avg)'!P1161,'650 PCAR (Annual Avg)'!P1194),"")</f>
        <v>26</v>
      </c>
      <c r="Q29" s="7">
        <f>IFERROR(AVERAGE('650 PCAR (Annual Avg)'!Q39,'650 PCAR (Annual Avg)'!Q72,'650 PCAR (Annual Avg)'!Q105,'650 PCAR (Annual Avg)'!Q138,'650 PCAR (Annual Avg)'!Q171,'650 PCAR (Annual Avg)'!Q204,'650 PCAR (Annual Avg)'!Q237,'650 PCAR (Annual Avg)'!Q270,'650 PCAR (Annual Avg)'!Q303,'650 PCAR (Annual Avg)'!Q336,'650 PCAR (Annual Avg)'!Q369,'650 PCAR (Annual Avg)'!Q402,'650 PCAR (Annual Avg)'!Q435,'650 PCAR (Annual Avg)'!Q468,'650 PCAR (Annual Avg)'!Q501,'650 PCAR (Annual Avg)'!Q534,'650 PCAR (Annual Avg)'!Q567,'650 PCAR (Annual Avg)'!Q600,'650 PCAR (Annual Avg)'!Q633,'650 PCAR (Annual Avg)'!Q666,'650 PCAR (Annual Avg)'!Q699,'650 PCAR (Annual Avg)'!Q732,'650 PCAR (Annual Avg)'!Q765,'650 PCAR (Annual Avg)'!Q798,'650 PCAR (Annual Avg)'!Q831,'650 PCAR (Annual Avg)'!Q864,'650 PCAR (Annual Avg)'!Q897,'650 PCAR (Annual Avg)'!Q930,'650 PCAR (Annual Avg)'!Q963,'650 PCAR (Annual Avg)'!Q996,'650 PCAR (Annual Avg)'!Q1029,'650 PCAR (Annual Avg)'!Q1062,'650 PCAR (Annual Avg)'!Q1095,'650 PCAR (Annual Avg)'!Q1128,'650 PCAR (Annual Avg)'!Q1161,'650 PCAR (Annual Avg)'!Q1194),"")</f>
        <v>4.6555514886181122</v>
      </c>
      <c r="R29" s="7">
        <f>IFERROR(AVERAGE('650 PCAR (Annual Avg)'!R39,'650 PCAR (Annual Avg)'!R72,'650 PCAR (Annual Avg)'!R105,'650 PCAR (Annual Avg)'!R138,'650 PCAR (Annual Avg)'!R171,'650 PCAR (Annual Avg)'!R204,'650 PCAR (Annual Avg)'!R237,'650 PCAR (Annual Avg)'!R270,'650 PCAR (Annual Avg)'!R303,'650 PCAR (Annual Avg)'!R336,'650 PCAR (Annual Avg)'!R369,'650 PCAR (Annual Avg)'!R402,'650 PCAR (Annual Avg)'!R435,'650 PCAR (Annual Avg)'!R468,'650 PCAR (Annual Avg)'!R501,'650 PCAR (Annual Avg)'!R534,'650 PCAR (Annual Avg)'!R567,'650 PCAR (Annual Avg)'!R600,'650 PCAR (Annual Avg)'!R633,'650 PCAR (Annual Avg)'!R666,'650 PCAR (Annual Avg)'!R699,'650 PCAR (Annual Avg)'!R732,'650 PCAR (Annual Avg)'!R765,'650 PCAR (Annual Avg)'!R798,'650 PCAR (Annual Avg)'!R831,'650 PCAR (Annual Avg)'!R864,'650 PCAR (Annual Avg)'!R897,'650 PCAR (Annual Avg)'!R930,'650 PCAR (Annual Avg)'!R963,'650 PCAR (Annual Avg)'!R996,'650 PCAR (Annual Avg)'!R1029,'650 PCAR (Annual Avg)'!R1062,'650 PCAR (Annual Avg)'!R1095,'650 PCAR (Annual Avg)'!R1128,'650 PCAR (Annual Avg)'!R1161,'650 PCAR (Annual Avg)'!R1194),"")</f>
        <v>4.0811885801175674</v>
      </c>
      <c r="S29" s="7">
        <f>IFERROR(AVERAGE('650 PCAR (Annual Avg)'!S39,'650 PCAR (Annual Avg)'!S72,'650 PCAR (Annual Avg)'!S105,'650 PCAR (Annual Avg)'!S138,'650 PCAR (Annual Avg)'!S171,'650 PCAR (Annual Avg)'!S204,'650 PCAR (Annual Avg)'!S237,'650 PCAR (Annual Avg)'!S270,'650 PCAR (Annual Avg)'!S303,'650 PCAR (Annual Avg)'!S336,'650 PCAR (Annual Avg)'!S369,'650 PCAR (Annual Avg)'!S402,'650 PCAR (Annual Avg)'!S435,'650 PCAR (Annual Avg)'!S468,'650 PCAR (Annual Avg)'!S501,'650 PCAR (Annual Avg)'!S534,'650 PCAR (Annual Avg)'!S567,'650 PCAR (Annual Avg)'!S600,'650 PCAR (Annual Avg)'!S633,'650 PCAR (Annual Avg)'!S666,'650 PCAR (Annual Avg)'!S699,'650 PCAR (Annual Avg)'!S732,'650 PCAR (Annual Avg)'!S765,'650 PCAR (Annual Avg)'!S798,'650 PCAR (Annual Avg)'!S831,'650 PCAR (Annual Avg)'!S864,'650 PCAR (Annual Avg)'!S897,'650 PCAR (Annual Avg)'!S930,'650 PCAR (Annual Avg)'!S963,'650 PCAR (Annual Avg)'!S996,'650 PCAR (Annual Avg)'!S1029,'650 PCAR (Annual Avg)'!S1062,'650 PCAR (Annual Avg)'!S1095,'650 PCAR (Annual Avg)'!S1128,'650 PCAR (Annual Avg)'!S1161,'650 PCAR (Annual Avg)'!S1194),"")</f>
        <v>3.908850596421511</v>
      </c>
      <c r="T29" s="7">
        <f>IFERROR(AVERAGE('650 PCAR (Annual Avg)'!T39,'650 PCAR (Annual Avg)'!T72,'650 PCAR (Annual Avg)'!T105,'650 PCAR (Annual Avg)'!T138,'650 PCAR (Annual Avg)'!T171,'650 PCAR (Annual Avg)'!T204,'650 PCAR (Annual Avg)'!T237,'650 PCAR (Annual Avg)'!T270,'650 PCAR (Annual Avg)'!T303,'650 PCAR (Annual Avg)'!T336,'650 PCAR (Annual Avg)'!T369,'650 PCAR (Annual Avg)'!T402,'650 PCAR (Annual Avg)'!T435,'650 PCAR (Annual Avg)'!T468,'650 PCAR (Annual Avg)'!T501,'650 PCAR (Annual Avg)'!T534,'650 PCAR (Annual Avg)'!T567,'650 PCAR (Annual Avg)'!T600,'650 PCAR (Annual Avg)'!T633,'650 PCAR (Annual Avg)'!T666,'650 PCAR (Annual Avg)'!T699,'650 PCAR (Annual Avg)'!T732,'650 PCAR (Annual Avg)'!T765,'650 PCAR (Annual Avg)'!T798,'650 PCAR (Annual Avg)'!T831,'650 PCAR (Annual Avg)'!T864,'650 PCAR (Annual Avg)'!T897,'650 PCAR (Annual Avg)'!T930,'650 PCAR (Annual Avg)'!T963,'650 PCAR (Annual Avg)'!T996,'650 PCAR (Annual Avg)'!T1029,'650 PCAR (Annual Avg)'!T1062,'650 PCAR (Annual Avg)'!T1095,'650 PCAR (Annual Avg)'!T1128,'650 PCAR (Annual Avg)'!T1161,'650 PCAR (Annual Avg)'!T1194),"")</f>
        <v>4.8440946768621664</v>
      </c>
      <c r="U29" s="7">
        <f>IFERROR(AVERAGE('650 PCAR (Annual Avg)'!U39,'650 PCAR (Annual Avg)'!U72,'650 PCAR (Annual Avg)'!U105,'650 PCAR (Annual Avg)'!U138,'650 PCAR (Annual Avg)'!U171,'650 PCAR (Annual Avg)'!U204,'650 PCAR (Annual Avg)'!U237,'650 PCAR (Annual Avg)'!U270,'650 PCAR (Annual Avg)'!U303,'650 PCAR (Annual Avg)'!U336,'650 PCAR (Annual Avg)'!U369,'650 PCAR (Annual Avg)'!U402,'650 PCAR (Annual Avg)'!U435,'650 PCAR (Annual Avg)'!U468,'650 PCAR (Annual Avg)'!U501,'650 PCAR (Annual Avg)'!U534,'650 PCAR (Annual Avg)'!U567,'650 PCAR (Annual Avg)'!U600,'650 PCAR (Annual Avg)'!U633,'650 PCAR (Annual Avg)'!U666,'650 PCAR (Annual Avg)'!U699,'650 PCAR (Annual Avg)'!U732,'650 PCAR (Annual Avg)'!U765,'650 PCAR (Annual Avg)'!U798,'650 PCAR (Annual Avg)'!U831,'650 PCAR (Annual Avg)'!U864,'650 PCAR (Annual Avg)'!U897,'650 PCAR (Annual Avg)'!U930,'650 PCAR (Annual Avg)'!U963,'650 PCAR (Annual Avg)'!U996,'650 PCAR (Annual Avg)'!U1029,'650 PCAR (Annual Avg)'!U1062,'650 PCAR (Annual Avg)'!U1095,'650 PCAR (Annual Avg)'!U1128,'650 PCAR (Annual Avg)'!U1161,'650 PCAR (Annual Avg)'!U1194),"")</f>
        <v>7.2622605291739681</v>
      </c>
      <c r="V29" s="7">
        <f>IFERROR(AVERAGE('650 PCAR (Annual Avg)'!V39,'650 PCAR (Annual Avg)'!V72,'650 PCAR (Annual Avg)'!V105,'650 PCAR (Annual Avg)'!V138,'650 PCAR (Annual Avg)'!V171,'650 PCAR (Annual Avg)'!V204,'650 PCAR (Annual Avg)'!V237,'650 PCAR (Annual Avg)'!V270,'650 PCAR (Annual Avg)'!V303,'650 PCAR (Annual Avg)'!V336,'650 PCAR (Annual Avg)'!V369,'650 PCAR (Annual Avg)'!V402,'650 PCAR (Annual Avg)'!V435,'650 PCAR (Annual Avg)'!V468,'650 PCAR (Annual Avg)'!V501,'650 PCAR (Annual Avg)'!V534,'650 PCAR (Annual Avg)'!V567,'650 PCAR (Annual Avg)'!V600,'650 PCAR (Annual Avg)'!V633,'650 PCAR (Annual Avg)'!V666,'650 PCAR (Annual Avg)'!V699,'650 PCAR (Annual Avg)'!V732,'650 PCAR (Annual Avg)'!V765,'650 PCAR (Annual Avg)'!V798,'650 PCAR (Annual Avg)'!V831,'650 PCAR (Annual Avg)'!V864,'650 PCAR (Annual Avg)'!V897,'650 PCAR (Annual Avg)'!V930,'650 PCAR (Annual Avg)'!V963,'650 PCAR (Annual Avg)'!V996,'650 PCAR (Annual Avg)'!V1029,'650 PCAR (Annual Avg)'!V1062,'650 PCAR (Annual Avg)'!V1095,'650 PCAR (Annual Avg)'!V1128,'650 PCAR (Annual Avg)'!V1161,'650 PCAR (Annual Avg)'!V1194),"")</f>
        <v>54.563991121786806</v>
      </c>
      <c r="W29" s="7">
        <f>IFERROR(AVERAGE('650 PCAR (Annual Avg)'!W39,'650 PCAR (Annual Avg)'!W72,'650 PCAR (Annual Avg)'!W105,'650 PCAR (Annual Avg)'!W138,'650 PCAR (Annual Avg)'!W171,'650 PCAR (Annual Avg)'!W204,'650 PCAR (Annual Avg)'!W237,'650 PCAR (Annual Avg)'!W270,'650 PCAR (Annual Avg)'!W303,'650 PCAR (Annual Avg)'!W336,'650 PCAR (Annual Avg)'!W369,'650 PCAR (Annual Avg)'!W402,'650 PCAR (Annual Avg)'!W435,'650 PCAR (Annual Avg)'!W468,'650 PCAR (Annual Avg)'!W501,'650 PCAR (Annual Avg)'!W534,'650 PCAR (Annual Avg)'!W567,'650 PCAR (Annual Avg)'!W600,'650 PCAR (Annual Avg)'!W633,'650 PCAR (Annual Avg)'!W666,'650 PCAR (Annual Avg)'!W699,'650 PCAR (Annual Avg)'!W732,'650 PCAR (Annual Avg)'!W765,'650 PCAR (Annual Avg)'!W798,'650 PCAR (Annual Avg)'!W831,'650 PCAR (Annual Avg)'!W864,'650 PCAR (Annual Avg)'!W897,'650 PCAR (Annual Avg)'!W930,'650 PCAR (Annual Avg)'!W963,'650 PCAR (Annual Avg)'!W996,'650 PCAR (Annual Avg)'!W1029,'650 PCAR (Annual Avg)'!W1062,'650 PCAR (Annual Avg)'!W1095,'650 PCAR (Annual Avg)'!W1128,'650 PCAR (Annual Avg)'!W1161,'650 PCAR (Annual Avg)'!W1194),"")</f>
        <v>82.124968497503488</v>
      </c>
      <c r="X29" s="7">
        <f>IFERROR(AVERAGE('650 PCAR (Annual Avg)'!X39,'650 PCAR (Annual Avg)'!X72,'650 PCAR (Annual Avg)'!X105,'650 PCAR (Annual Avg)'!X138,'650 PCAR (Annual Avg)'!X171,'650 PCAR (Annual Avg)'!X204,'650 PCAR (Annual Avg)'!X237,'650 PCAR (Annual Avg)'!X270,'650 PCAR (Annual Avg)'!X303,'650 PCAR (Annual Avg)'!X336,'650 PCAR (Annual Avg)'!X369,'650 PCAR (Annual Avg)'!X402,'650 PCAR (Annual Avg)'!X435,'650 PCAR (Annual Avg)'!X468,'650 PCAR (Annual Avg)'!X501,'650 PCAR (Annual Avg)'!X534,'650 PCAR (Annual Avg)'!X567,'650 PCAR (Annual Avg)'!X600,'650 PCAR (Annual Avg)'!X633,'650 PCAR (Annual Avg)'!X666,'650 PCAR (Annual Avg)'!X699,'650 PCAR (Annual Avg)'!X732,'650 PCAR (Annual Avg)'!X765,'650 PCAR (Annual Avg)'!X798,'650 PCAR (Annual Avg)'!X831,'650 PCAR (Annual Avg)'!X864,'650 PCAR (Annual Avg)'!X897,'650 PCAR (Annual Avg)'!X930,'650 PCAR (Annual Avg)'!X963,'650 PCAR (Annual Avg)'!X996,'650 PCAR (Annual Avg)'!X1029,'650 PCAR (Annual Avg)'!X1062,'650 PCAR (Annual Avg)'!X1095,'650 PCAR (Annual Avg)'!X1128,'650 PCAR (Annual Avg)'!X1161,'650 PCAR (Annual Avg)'!X1194),"")</f>
        <v>84.410193450229926</v>
      </c>
      <c r="Y29" s="7">
        <f>IFERROR(AVERAGE('650 PCAR (Annual Avg)'!Y39,'650 PCAR (Annual Avg)'!Y72,'650 PCAR (Annual Avg)'!Y105,'650 PCAR (Annual Avg)'!Y138,'650 PCAR (Annual Avg)'!Y171,'650 PCAR (Annual Avg)'!Y204,'650 PCAR (Annual Avg)'!Y237,'650 PCAR (Annual Avg)'!Y270,'650 PCAR (Annual Avg)'!Y303,'650 PCAR (Annual Avg)'!Y336,'650 PCAR (Annual Avg)'!Y369,'650 PCAR (Annual Avg)'!Y402,'650 PCAR (Annual Avg)'!Y435,'650 PCAR (Annual Avg)'!Y468,'650 PCAR (Annual Avg)'!Y501,'650 PCAR (Annual Avg)'!Y534,'650 PCAR (Annual Avg)'!Y567,'650 PCAR (Annual Avg)'!Y600,'650 PCAR (Annual Avg)'!Y633,'650 PCAR (Annual Avg)'!Y666,'650 PCAR (Annual Avg)'!Y699,'650 PCAR (Annual Avg)'!Y732,'650 PCAR (Annual Avg)'!Y765,'650 PCAR (Annual Avg)'!Y798,'650 PCAR (Annual Avg)'!Y831,'650 PCAR (Annual Avg)'!Y864,'650 PCAR (Annual Avg)'!Y897,'650 PCAR (Annual Avg)'!Y930,'650 PCAR (Annual Avg)'!Y963,'650 PCAR (Annual Avg)'!Y996,'650 PCAR (Annual Avg)'!Y1029,'650 PCAR (Annual Avg)'!Y1062,'650 PCAR (Annual Avg)'!Y1095,'650 PCAR (Annual Avg)'!Y1128,'650 PCAR (Annual Avg)'!Y1161,'650 PCAR (Annual Avg)'!Y1194),"")</f>
        <v>35.831842072985715</v>
      </c>
      <c r="Z29" s="7">
        <f>IFERROR(AVERAGE('650 PCAR (Annual Avg)'!Z39,'650 PCAR (Annual Avg)'!Z72,'650 PCAR (Annual Avg)'!Z105,'650 PCAR (Annual Avg)'!Z138,'650 PCAR (Annual Avg)'!Z171,'650 PCAR (Annual Avg)'!Z204,'650 PCAR (Annual Avg)'!Z237,'650 PCAR (Annual Avg)'!Z270,'650 PCAR (Annual Avg)'!Z303,'650 PCAR (Annual Avg)'!Z336,'650 PCAR (Annual Avg)'!Z369,'650 PCAR (Annual Avg)'!Z402,'650 PCAR (Annual Avg)'!Z435,'650 PCAR (Annual Avg)'!Z468,'650 PCAR (Annual Avg)'!Z501,'650 PCAR (Annual Avg)'!Z534,'650 PCAR (Annual Avg)'!Z567,'650 PCAR (Annual Avg)'!Z600,'650 PCAR (Annual Avg)'!Z633,'650 PCAR (Annual Avg)'!Z666,'650 PCAR (Annual Avg)'!Z699,'650 PCAR (Annual Avg)'!Z732,'650 PCAR (Annual Avg)'!Z765,'650 PCAR (Annual Avg)'!Z798,'650 PCAR (Annual Avg)'!Z831,'650 PCAR (Annual Avg)'!Z864,'650 PCAR (Annual Avg)'!Z897,'650 PCAR (Annual Avg)'!Z930,'650 PCAR (Annual Avg)'!Z963,'650 PCAR (Annual Avg)'!Z996,'650 PCAR (Annual Avg)'!Z1029,'650 PCAR (Annual Avg)'!Z1062,'650 PCAR (Annual Avg)'!Z1095,'650 PCAR (Annual Avg)'!Z1128,'650 PCAR (Annual Avg)'!Z1161,'650 PCAR (Annual Avg)'!Z1194),"")</f>
        <v>16.212385297317102</v>
      </c>
      <c r="AA29" s="7">
        <f>IFERROR(AVERAGE('650 PCAR (Annual Avg)'!AA39,'650 PCAR (Annual Avg)'!AA72,'650 PCAR (Annual Avg)'!AA105,'650 PCAR (Annual Avg)'!AA138,'650 PCAR (Annual Avg)'!AA171,'650 PCAR (Annual Avg)'!AA204,'650 PCAR (Annual Avg)'!AA237,'650 PCAR (Annual Avg)'!AA270,'650 PCAR (Annual Avg)'!AA303,'650 PCAR (Annual Avg)'!AA336,'650 PCAR (Annual Avg)'!AA369,'650 PCAR (Annual Avg)'!AA402,'650 PCAR (Annual Avg)'!AA435,'650 PCAR (Annual Avg)'!AA468,'650 PCAR (Annual Avg)'!AA501,'650 PCAR (Annual Avg)'!AA534,'650 PCAR (Annual Avg)'!AA567,'650 PCAR (Annual Avg)'!AA600,'650 PCAR (Annual Avg)'!AA633,'650 PCAR (Annual Avg)'!AA666,'650 PCAR (Annual Avg)'!AA699,'650 PCAR (Annual Avg)'!AA732,'650 PCAR (Annual Avg)'!AA765,'650 PCAR (Annual Avg)'!AA798,'650 PCAR (Annual Avg)'!AA831,'650 PCAR (Annual Avg)'!AA864,'650 PCAR (Annual Avg)'!AA897,'650 PCAR (Annual Avg)'!AA930,'650 PCAR (Annual Avg)'!AA963,'650 PCAR (Annual Avg)'!AA996,'650 PCAR (Annual Avg)'!AA1029,'650 PCAR (Annual Avg)'!AA1062,'650 PCAR (Annual Avg)'!AA1095,'650 PCAR (Annual Avg)'!AA1128,'650 PCAR (Annual Avg)'!AA1161,'650 PCAR (Annual Avg)'!AA1194),"")</f>
        <v>8.5394732404385412</v>
      </c>
      <c r="AB29" s="7">
        <f>IFERROR(AVERAGE('650 PCAR (Annual Avg)'!AB39,'650 PCAR (Annual Avg)'!AB72,'650 PCAR (Annual Avg)'!AB105,'650 PCAR (Annual Avg)'!AB138,'650 PCAR (Annual Avg)'!AB171,'650 PCAR (Annual Avg)'!AB204,'650 PCAR (Annual Avg)'!AB237,'650 PCAR (Annual Avg)'!AB270,'650 PCAR (Annual Avg)'!AB303,'650 PCAR (Annual Avg)'!AB336,'650 PCAR (Annual Avg)'!AB369,'650 PCAR (Annual Avg)'!AB402,'650 PCAR (Annual Avg)'!AB435,'650 PCAR (Annual Avg)'!AB468,'650 PCAR (Annual Avg)'!AB501,'650 PCAR (Annual Avg)'!AB534,'650 PCAR (Annual Avg)'!AB567,'650 PCAR (Annual Avg)'!AB600,'650 PCAR (Annual Avg)'!AB633,'650 PCAR (Annual Avg)'!AB666,'650 PCAR (Annual Avg)'!AB699,'650 PCAR (Annual Avg)'!AB732,'650 PCAR (Annual Avg)'!AB765,'650 PCAR (Annual Avg)'!AB798,'650 PCAR (Annual Avg)'!AB831,'650 PCAR (Annual Avg)'!AB864,'650 PCAR (Annual Avg)'!AB897,'650 PCAR (Annual Avg)'!AB930,'650 PCAR (Annual Avg)'!AB963,'650 PCAR (Annual Avg)'!AB996,'650 PCAR (Annual Avg)'!AB1029,'650 PCAR (Annual Avg)'!AB1062,'650 PCAR (Annual Avg)'!AB1095,'650 PCAR (Annual Avg)'!AB1128,'650 PCAR (Annual Avg)'!AB1161,'650 PCAR (Annual Avg)'!AB1194),"")</f>
        <v>6.136503406283726</v>
      </c>
    </row>
    <row r="30" spans="2:28" x14ac:dyDescent="0.3">
      <c r="B30" s="76">
        <f>IFERROR(AVERAGE('650 PCAR (Annual Avg)'!B40,'650 PCAR (Annual Avg)'!B73,'650 PCAR (Annual Avg)'!B106,'650 PCAR (Annual Avg)'!B139,'650 PCAR (Annual Avg)'!B172,'650 PCAR (Annual Avg)'!B205,'650 PCAR (Annual Avg)'!B238,'650 PCAR (Annual Avg)'!B271,'650 PCAR (Annual Avg)'!B304,'650 PCAR (Annual Avg)'!B337,'650 PCAR (Annual Avg)'!B370,'650 PCAR (Annual Avg)'!B403,'650 PCAR (Annual Avg)'!B436,'650 PCAR (Annual Avg)'!B469,'650 PCAR (Annual Avg)'!B502,'650 PCAR (Annual Avg)'!B535,'650 PCAR (Annual Avg)'!B568,'650 PCAR (Annual Avg)'!B601,'650 PCAR (Annual Avg)'!B634,'650 PCAR (Annual Avg)'!B667,'650 PCAR (Annual Avg)'!B700,'650 PCAR (Annual Avg)'!B733,'650 PCAR (Annual Avg)'!B766,'650 PCAR (Annual Avg)'!B799,'650 PCAR (Annual Avg)'!B832,'650 PCAR (Annual Avg)'!B865,'650 PCAR (Annual Avg)'!B898,'650 PCAR (Annual Avg)'!B931,'650 PCAR (Annual Avg)'!B964,'650 PCAR (Annual Avg)'!B997,'650 PCAR (Annual Avg)'!B1030,'650 PCAR (Annual Avg)'!B1063,'650 PCAR (Annual Avg)'!B1096,'650 PCAR (Annual Avg)'!B1129,'650 PCAR (Annual Avg)'!B1162,'650 PCAR (Annual Avg)'!B1195),"")</f>
        <v>27</v>
      </c>
      <c r="C30" s="7">
        <f>IFERROR(AVERAGE('650 PCAR (Annual Avg)'!C40,'650 PCAR (Annual Avg)'!C73,'650 PCAR (Annual Avg)'!C106,'650 PCAR (Annual Avg)'!C139,'650 PCAR (Annual Avg)'!C172,'650 PCAR (Annual Avg)'!C205,'650 PCAR (Annual Avg)'!C238,'650 PCAR (Annual Avg)'!C271,'650 PCAR (Annual Avg)'!C304,'650 PCAR (Annual Avg)'!C337,'650 PCAR (Annual Avg)'!C370,'650 PCAR (Annual Avg)'!C403,'650 PCAR (Annual Avg)'!C436,'650 PCAR (Annual Avg)'!C469,'650 PCAR (Annual Avg)'!C502,'650 PCAR (Annual Avg)'!C535,'650 PCAR (Annual Avg)'!C568,'650 PCAR (Annual Avg)'!C601,'650 PCAR (Annual Avg)'!C634,'650 PCAR (Annual Avg)'!C667,'650 PCAR (Annual Avg)'!C700,'650 PCAR (Annual Avg)'!C733,'650 PCAR (Annual Avg)'!C766,'650 PCAR (Annual Avg)'!C799,'650 PCAR (Annual Avg)'!C832,'650 PCAR (Annual Avg)'!C865,'650 PCAR (Annual Avg)'!C898,'650 PCAR (Annual Avg)'!C931,'650 PCAR (Annual Avg)'!C964,'650 PCAR (Annual Avg)'!C997,'650 PCAR (Annual Avg)'!C1030,'650 PCAR (Annual Avg)'!C1063,'650 PCAR (Annual Avg)'!C1096,'650 PCAR (Annual Avg)'!C1129,'650 PCAR (Annual Avg)'!C1162,'650 PCAR (Annual Avg)'!C1195),"")</f>
        <v>5.3333333333333321</v>
      </c>
      <c r="D30" s="7">
        <f>IFERROR(AVERAGE('650 PCAR (Annual Avg)'!D40,'650 PCAR (Annual Avg)'!D73,'650 PCAR (Annual Avg)'!D106,'650 PCAR (Annual Avg)'!D139,'650 PCAR (Annual Avg)'!D172,'650 PCAR (Annual Avg)'!D205,'650 PCAR (Annual Avg)'!D238,'650 PCAR (Annual Avg)'!D271,'650 PCAR (Annual Avg)'!D304,'650 PCAR (Annual Avg)'!D337,'650 PCAR (Annual Avg)'!D370,'650 PCAR (Annual Avg)'!D403,'650 PCAR (Annual Avg)'!D436,'650 PCAR (Annual Avg)'!D469,'650 PCAR (Annual Avg)'!D502,'650 PCAR (Annual Avg)'!D535,'650 PCAR (Annual Avg)'!D568,'650 PCAR (Annual Avg)'!D601,'650 PCAR (Annual Avg)'!D634,'650 PCAR (Annual Avg)'!D667,'650 PCAR (Annual Avg)'!D700,'650 PCAR (Annual Avg)'!D733,'650 PCAR (Annual Avg)'!D766,'650 PCAR (Annual Avg)'!D799,'650 PCAR (Annual Avg)'!D832,'650 PCAR (Annual Avg)'!D865,'650 PCAR (Annual Avg)'!D898,'650 PCAR (Annual Avg)'!D931,'650 PCAR (Annual Avg)'!D964,'650 PCAR (Annual Avg)'!D997,'650 PCAR (Annual Avg)'!D1030,'650 PCAR (Annual Avg)'!D1063,'650 PCAR (Annual Avg)'!D1096,'650 PCAR (Annual Avg)'!D1129,'650 PCAR (Annual Avg)'!D1162,'650 PCAR (Annual Avg)'!D1195),"")</f>
        <v>4.6287222222222217</v>
      </c>
      <c r="E30" s="7">
        <f>IFERROR(AVERAGE('650 PCAR (Annual Avg)'!E40,'650 PCAR (Annual Avg)'!E73,'650 PCAR (Annual Avg)'!E106,'650 PCAR (Annual Avg)'!E139,'650 PCAR (Annual Avg)'!E172,'650 PCAR (Annual Avg)'!E205,'650 PCAR (Annual Avg)'!E238,'650 PCAR (Annual Avg)'!E271,'650 PCAR (Annual Avg)'!E304,'650 PCAR (Annual Avg)'!E337,'650 PCAR (Annual Avg)'!E370,'650 PCAR (Annual Avg)'!E403,'650 PCAR (Annual Avg)'!E436,'650 PCAR (Annual Avg)'!E469,'650 PCAR (Annual Avg)'!E502,'650 PCAR (Annual Avg)'!E535,'650 PCAR (Annual Avg)'!E568,'650 PCAR (Annual Avg)'!E601,'650 PCAR (Annual Avg)'!E634,'650 PCAR (Annual Avg)'!E667,'650 PCAR (Annual Avg)'!E700,'650 PCAR (Annual Avg)'!E733,'650 PCAR (Annual Avg)'!E766,'650 PCAR (Annual Avg)'!E799,'650 PCAR (Annual Avg)'!E832,'650 PCAR (Annual Avg)'!E865,'650 PCAR (Annual Avg)'!E898,'650 PCAR (Annual Avg)'!E931,'650 PCAR (Annual Avg)'!E964,'650 PCAR (Annual Avg)'!E997,'650 PCAR (Annual Avg)'!E1030,'650 PCAR (Annual Avg)'!E1063,'650 PCAR (Annual Avg)'!E1096,'650 PCAR (Annual Avg)'!E1129,'650 PCAR (Annual Avg)'!E1162,'650 PCAR (Annual Avg)'!E1195),"")</f>
        <v>4.5312222222222225</v>
      </c>
      <c r="F30" s="7">
        <f>IFERROR(AVERAGE('650 PCAR (Annual Avg)'!F40,'650 PCAR (Annual Avg)'!F73,'650 PCAR (Annual Avg)'!F106,'650 PCAR (Annual Avg)'!F139,'650 PCAR (Annual Avg)'!F172,'650 PCAR (Annual Avg)'!F205,'650 PCAR (Annual Avg)'!F238,'650 PCAR (Annual Avg)'!F271,'650 PCAR (Annual Avg)'!F304,'650 PCAR (Annual Avg)'!F337,'650 PCAR (Annual Avg)'!F370,'650 PCAR (Annual Avg)'!F403,'650 PCAR (Annual Avg)'!F436,'650 PCAR (Annual Avg)'!F469,'650 PCAR (Annual Avg)'!F502,'650 PCAR (Annual Avg)'!F535,'650 PCAR (Annual Avg)'!F568,'650 PCAR (Annual Avg)'!F601,'650 PCAR (Annual Avg)'!F634,'650 PCAR (Annual Avg)'!F667,'650 PCAR (Annual Avg)'!F700,'650 PCAR (Annual Avg)'!F733,'650 PCAR (Annual Avg)'!F766,'650 PCAR (Annual Avg)'!F799,'650 PCAR (Annual Avg)'!F832,'650 PCAR (Annual Avg)'!F865,'650 PCAR (Annual Avg)'!F898,'650 PCAR (Annual Avg)'!F931,'650 PCAR (Annual Avg)'!F964,'650 PCAR (Annual Avg)'!F997,'650 PCAR (Annual Avg)'!F1030,'650 PCAR (Annual Avg)'!F1063,'650 PCAR (Annual Avg)'!F1096,'650 PCAR (Annual Avg)'!F1129,'650 PCAR (Annual Avg)'!F1162,'650 PCAR (Annual Avg)'!F1195),"")</f>
        <v>5.5747222222222241</v>
      </c>
      <c r="G30" s="7">
        <f>IFERROR(AVERAGE('650 PCAR (Annual Avg)'!G40,'650 PCAR (Annual Avg)'!G73,'650 PCAR (Annual Avg)'!G106,'650 PCAR (Annual Avg)'!G139,'650 PCAR (Annual Avg)'!G172,'650 PCAR (Annual Avg)'!G205,'650 PCAR (Annual Avg)'!G238,'650 PCAR (Annual Avg)'!G271,'650 PCAR (Annual Avg)'!G304,'650 PCAR (Annual Avg)'!G337,'650 PCAR (Annual Avg)'!G370,'650 PCAR (Annual Avg)'!G403,'650 PCAR (Annual Avg)'!G436,'650 PCAR (Annual Avg)'!G469,'650 PCAR (Annual Avg)'!G502,'650 PCAR (Annual Avg)'!G535,'650 PCAR (Annual Avg)'!G568,'650 PCAR (Annual Avg)'!G601,'650 PCAR (Annual Avg)'!G634,'650 PCAR (Annual Avg)'!G667,'650 PCAR (Annual Avg)'!G700,'650 PCAR (Annual Avg)'!G733,'650 PCAR (Annual Avg)'!G766,'650 PCAR (Annual Avg)'!G799,'650 PCAR (Annual Avg)'!G832,'650 PCAR (Annual Avg)'!G865,'650 PCAR (Annual Avg)'!G898,'650 PCAR (Annual Avg)'!G931,'650 PCAR (Annual Avg)'!G964,'650 PCAR (Annual Avg)'!G997,'650 PCAR (Annual Avg)'!G1030,'650 PCAR (Annual Avg)'!G1063,'650 PCAR (Annual Avg)'!G1096,'650 PCAR (Annual Avg)'!G1129,'650 PCAR (Annual Avg)'!G1162,'650 PCAR (Annual Avg)'!G1195),"")</f>
        <v>8.640555555555558</v>
      </c>
      <c r="H30" s="7">
        <f>IFERROR(AVERAGE('650 PCAR (Annual Avg)'!H40,'650 PCAR (Annual Avg)'!H73,'650 PCAR (Annual Avg)'!H106,'650 PCAR (Annual Avg)'!H139,'650 PCAR (Annual Avg)'!H172,'650 PCAR (Annual Avg)'!H205,'650 PCAR (Annual Avg)'!H238,'650 PCAR (Annual Avg)'!H271,'650 PCAR (Annual Avg)'!H304,'650 PCAR (Annual Avg)'!H337,'650 PCAR (Annual Avg)'!H370,'650 PCAR (Annual Avg)'!H403,'650 PCAR (Annual Avg)'!H436,'650 PCAR (Annual Avg)'!H469,'650 PCAR (Annual Avg)'!H502,'650 PCAR (Annual Avg)'!H535,'650 PCAR (Annual Avg)'!H568,'650 PCAR (Annual Avg)'!H601,'650 PCAR (Annual Avg)'!H634,'650 PCAR (Annual Avg)'!H667,'650 PCAR (Annual Avg)'!H700,'650 PCAR (Annual Avg)'!H733,'650 PCAR (Annual Avg)'!H766,'650 PCAR (Annual Avg)'!H799,'650 PCAR (Annual Avg)'!H832,'650 PCAR (Annual Avg)'!H865,'650 PCAR (Annual Avg)'!H898,'650 PCAR (Annual Avg)'!H931,'650 PCAR (Annual Avg)'!H964,'650 PCAR (Annual Avg)'!H997,'650 PCAR (Annual Avg)'!H1030,'650 PCAR (Annual Avg)'!H1063,'650 PCAR (Annual Avg)'!H1096,'650 PCAR (Annual Avg)'!H1129,'650 PCAR (Annual Avg)'!H1162,'650 PCAR (Annual Avg)'!H1195),"")</f>
        <v>52.586111111111116</v>
      </c>
      <c r="I30" s="7">
        <f>IFERROR(AVERAGE('650 PCAR (Annual Avg)'!I40,'650 PCAR (Annual Avg)'!I73,'650 PCAR (Annual Avg)'!I106,'650 PCAR (Annual Avg)'!I139,'650 PCAR (Annual Avg)'!I172,'650 PCAR (Annual Avg)'!I205,'650 PCAR (Annual Avg)'!I238,'650 PCAR (Annual Avg)'!I271,'650 PCAR (Annual Avg)'!I304,'650 PCAR (Annual Avg)'!I337,'650 PCAR (Annual Avg)'!I370,'650 PCAR (Annual Avg)'!I403,'650 PCAR (Annual Avg)'!I436,'650 PCAR (Annual Avg)'!I469,'650 PCAR (Annual Avg)'!I502,'650 PCAR (Annual Avg)'!I535,'650 PCAR (Annual Avg)'!I568,'650 PCAR (Annual Avg)'!I601,'650 PCAR (Annual Avg)'!I634,'650 PCAR (Annual Avg)'!I667,'650 PCAR (Annual Avg)'!I700,'650 PCAR (Annual Avg)'!I733,'650 PCAR (Annual Avg)'!I766,'650 PCAR (Annual Avg)'!I799,'650 PCAR (Annual Avg)'!I832,'650 PCAR (Annual Avg)'!I865,'650 PCAR (Annual Avg)'!I898,'650 PCAR (Annual Avg)'!I931,'650 PCAR (Annual Avg)'!I964,'650 PCAR (Annual Avg)'!I997,'650 PCAR (Annual Avg)'!I1030,'650 PCAR (Annual Avg)'!I1063,'650 PCAR (Annual Avg)'!I1096,'650 PCAR (Annual Avg)'!I1129,'650 PCAR (Annual Avg)'!I1162,'650 PCAR (Annual Avg)'!I1195),"")</f>
        <v>98.091666666666669</v>
      </c>
      <c r="J30" s="7">
        <f>IFERROR(AVERAGE('650 PCAR (Annual Avg)'!J40,'650 PCAR (Annual Avg)'!J73,'650 PCAR (Annual Avg)'!J106,'650 PCAR (Annual Avg)'!J139,'650 PCAR (Annual Avg)'!J172,'650 PCAR (Annual Avg)'!J205,'650 PCAR (Annual Avg)'!J238,'650 PCAR (Annual Avg)'!J271,'650 PCAR (Annual Avg)'!J304,'650 PCAR (Annual Avg)'!J337,'650 PCAR (Annual Avg)'!J370,'650 PCAR (Annual Avg)'!J403,'650 PCAR (Annual Avg)'!J436,'650 PCAR (Annual Avg)'!J469,'650 PCAR (Annual Avg)'!J502,'650 PCAR (Annual Avg)'!J535,'650 PCAR (Annual Avg)'!J568,'650 PCAR (Annual Avg)'!J601,'650 PCAR (Annual Avg)'!J634,'650 PCAR (Annual Avg)'!J667,'650 PCAR (Annual Avg)'!J700,'650 PCAR (Annual Avg)'!J733,'650 PCAR (Annual Avg)'!J766,'650 PCAR (Annual Avg)'!J799,'650 PCAR (Annual Avg)'!J832,'650 PCAR (Annual Avg)'!J865,'650 PCAR (Annual Avg)'!J898,'650 PCAR (Annual Avg)'!J931,'650 PCAR (Annual Avg)'!J964,'650 PCAR (Annual Avg)'!J997,'650 PCAR (Annual Avg)'!J1030,'650 PCAR (Annual Avg)'!J1063,'650 PCAR (Annual Avg)'!J1096,'650 PCAR (Annual Avg)'!J1129,'650 PCAR (Annual Avg)'!J1162,'650 PCAR (Annual Avg)'!J1195),"")</f>
        <v>74.577777777777769</v>
      </c>
      <c r="K30" s="7">
        <f>IFERROR(AVERAGE('650 PCAR (Annual Avg)'!K40,'650 PCAR (Annual Avg)'!K73,'650 PCAR (Annual Avg)'!K106,'650 PCAR (Annual Avg)'!K139,'650 PCAR (Annual Avg)'!K172,'650 PCAR (Annual Avg)'!K205,'650 PCAR (Annual Avg)'!K238,'650 PCAR (Annual Avg)'!K271,'650 PCAR (Annual Avg)'!K304,'650 PCAR (Annual Avg)'!K337,'650 PCAR (Annual Avg)'!K370,'650 PCAR (Annual Avg)'!K403,'650 PCAR (Annual Avg)'!K436,'650 PCAR (Annual Avg)'!K469,'650 PCAR (Annual Avg)'!K502,'650 PCAR (Annual Avg)'!K535,'650 PCAR (Annual Avg)'!K568,'650 PCAR (Annual Avg)'!K601,'650 PCAR (Annual Avg)'!K634,'650 PCAR (Annual Avg)'!K667,'650 PCAR (Annual Avg)'!K700,'650 PCAR (Annual Avg)'!K733,'650 PCAR (Annual Avg)'!K766,'650 PCAR (Annual Avg)'!K799,'650 PCAR (Annual Avg)'!K832,'650 PCAR (Annual Avg)'!K865,'650 PCAR (Annual Avg)'!K898,'650 PCAR (Annual Avg)'!K931,'650 PCAR (Annual Avg)'!K964,'650 PCAR (Annual Avg)'!K997,'650 PCAR (Annual Avg)'!K1030,'650 PCAR (Annual Avg)'!K1063,'650 PCAR (Annual Avg)'!K1096,'650 PCAR (Annual Avg)'!K1129,'650 PCAR (Annual Avg)'!K1162,'650 PCAR (Annual Avg)'!K1195),"")</f>
        <v>38.873666666666672</v>
      </c>
      <c r="L30" s="7">
        <f>IFERROR(AVERAGE('650 PCAR (Annual Avg)'!L40,'650 PCAR (Annual Avg)'!L73,'650 PCAR (Annual Avg)'!L106,'650 PCAR (Annual Avg)'!L139,'650 PCAR (Annual Avg)'!L172,'650 PCAR (Annual Avg)'!L205,'650 PCAR (Annual Avg)'!L238,'650 PCAR (Annual Avg)'!L271,'650 PCAR (Annual Avg)'!L304,'650 PCAR (Annual Avg)'!L337,'650 PCAR (Annual Avg)'!L370,'650 PCAR (Annual Avg)'!L403,'650 PCAR (Annual Avg)'!L436,'650 PCAR (Annual Avg)'!L469,'650 PCAR (Annual Avg)'!L502,'650 PCAR (Annual Avg)'!L535,'650 PCAR (Annual Avg)'!L568,'650 PCAR (Annual Avg)'!L601,'650 PCAR (Annual Avg)'!L634,'650 PCAR (Annual Avg)'!L667,'650 PCAR (Annual Avg)'!L700,'650 PCAR (Annual Avg)'!L733,'650 PCAR (Annual Avg)'!L766,'650 PCAR (Annual Avg)'!L799,'650 PCAR (Annual Avg)'!L832,'650 PCAR (Annual Avg)'!L865,'650 PCAR (Annual Avg)'!L898,'650 PCAR (Annual Avg)'!L931,'650 PCAR (Annual Avg)'!L964,'650 PCAR (Annual Avg)'!L997,'650 PCAR (Annual Avg)'!L1030,'650 PCAR (Annual Avg)'!L1063,'650 PCAR (Annual Avg)'!L1096,'650 PCAR (Annual Avg)'!L1129,'650 PCAR (Annual Avg)'!L1162,'650 PCAR (Annual Avg)'!L1195),"")</f>
        <v>18.063200000000002</v>
      </c>
      <c r="M30" s="7">
        <f>IFERROR(AVERAGE('650 PCAR (Annual Avg)'!M40,'650 PCAR (Annual Avg)'!M73,'650 PCAR (Annual Avg)'!M106,'650 PCAR (Annual Avg)'!M139,'650 PCAR (Annual Avg)'!M172,'650 PCAR (Annual Avg)'!M205,'650 PCAR (Annual Avg)'!M238,'650 PCAR (Annual Avg)'!M271,'650 PCAR (Annual Avg)'!M304,'650 PCAR (Annual Avg)'!M337,'650 PCAR (Annual Avg)'!M370,'650 PCAR (Annual Avg)'!M403,'650 PCAR (Annual Avg)'!M436,'650 PCAR (Annual Avg)'!M469,'650 PCAR (Annual Avg)'!M502,'650 PCAR (Annual Avg)'!M535,'650 PCAR (Annual Avg)'!M568,'650 PCAR (Annual Avg)'!M601,'650 PCAR (Annual Avg)'!M634,'650 PCAR (Annual Avg)'!M667,'650 PCAR (Annual Avg)'!M700,'650 PCAR (Annual Avg)'!M733,'650 PCAR (Annual Avg)'!M766,'650 PCAR (Annual Avg)'!M799,'650 PCAR (Annual Avg)'!M832,'650 PCAR (Annual Avg)'!M865,'650 PCAR (Annual Avg)'!M898,'650 PCAR (Annual Avg)'!M931,'650 PCAR (Annual Avg)'!M964,'650 PCAR (Annual Avg)'!M997,'650 PCAR (Annual Avg)'!M1030,'650 PCAR (Annual Avg)'!M1063,'650 PCAR (Annual Avg)'!M1096,'650 PCAR (Annual Avg)'!M1129,'650 PCAR (Annual Avg)'!M1162,'650 PCAR (Annual Avg)'!M1195),"")</f>
        <v>9.6273222222222223</v>
      </c>
      <c r="N30" s="7">
        <f>IFERROR(AVERAGE('650 PCAR (Annual Avg)'!N40,'650 PCAR (Annual Avg)'!N73,'650 PCAR (Annual Avg)'!N106,'650 PCAR (Annual Avg)'!N139,'650 PCAR (Annual Avg)'!N172,'650 PCAR (Annual Avg)'!N205,'650 PCAR (Annual Avg)'!N238,'650 PCAR (Annual Avg)'!N271,'650 PCAR (Annual Avg)'!N304,'650 PCAR (Annual Avg)'!N337,'650 PCAR (Annual Avg)'!N370,'650 PCAR (Annual Avg)'!N403,'650 PCAR (Annual Avg)'!N436,'650 PCAR (Annual Avg)'!N469,'650 PCAR (Annual Avg)'!N502,'650 PCAR (Annual Avg)'!N535,'650 PCAR (Annual Avg)'!N568,'650 PCAR (Annual Avg)'!N601,'650 PCAR (Annual Avg)'!N634,'650 PCAR (Annual Avg)'!N667,'650 PCAR (Annual Avg)'!N700,'650 PCAR (Annual Avg)'!N733,'650 PCAR (Annual Avg)'!N766,'650 PCAR (Annual Avg)'!N799,'650 PCAR (Annual Avg)'!N832,'650 PCAR (Annual Avg)'!N865,'650 PCAR (Annual Avg)'!N898,'650 PCAR (Annual Avg)'!N931,'650 PCAR (Annual Avg)'!N964,'650 PCAR (Annual Avg)'!N997,'650 PCAR (Annual Avg)'!N1030,'650 PCAR (Annual Avg)'!N1063,'650 PCAR (Annual Avg)'!N1096,'650 PCAR (Annual Avg)'!N1129,'650 PCAR (Annual Avg)'!N1162,'650 PCAR (Annual Avg)'!N1195),"")</f>
        <v>7.0222222222222221</v>
      </c>
      <c r="O30" s="7"/>
      <c r="P30" s="76">
        <f>IFERROR(AVERAGE('650 PCAR (Annual Avg)'!P40,'650 PCAR (Annual Avg)'!P73,'650 PCAR (Annual Avg)'!P106,'650 PCAR (Annual Avg)'!P139,'650 PCAR (Annual Avg)'!P172,'650 PCAR (Annual Avg)'!P205,'650 PCAR (Annual Avg)'!P238,'650 PCAR (Annual Avg)'!P271,'650 PCAR (Annual Avg)'!P304,'650 PCAR (Annual Avg)'!P337,'650 PCAR (Annual Avg)'!P370,'650 PCAR (Annual Avg)'!P403,'650 PCAR (Annual Avg)'!P436,'650 PCAR (Annual Avg)'!P469,'650 PCAR (Annual Avg)'!P502,'650 PCAR (Annual Avg)'!P535,'650 PCAR (Annual Avg)'!P568,'650 PCAR (Annual Avg)'!P601,'650 PCAR (Annual Avg)'!P634,'650 PCAR (Annual Avg)'!P667,'650 PCAR (Annual Avg)'!P700,'650 PCAR (Annual Avg)'!P733,'650 PCAR (Annual Avg)'!P766,'650 PCAR (Annual Avg)'!P799,'650 PCAR (Annual Avg)'!P832,'650 PCAR (Annual Avg)'!P865,'650 PCAR (Annual Avg)'!P898,'650 PCAR (Annual Avg)'!P931,'650 PCAR (Annual Avg)'!P964,'650 PCAR (Annual Avg)'!P997,'650 PCAR (Annual Avg)'!P1030,'650 PCAR (Annual Avg)'!P1063,'650 PCAR (Annual Avg)'!P1096,'650 PCAR (Annual Avg)'!P1129,'650 PCAR (Annual Avg)'!P1162,'650 PCAR (Annual Avg)'!P1195),"")</f>
        <v>27</v>
      </c>
      <c r="Q30" s="7">
        <f>IFERROR(AVERAGE('650 PCAR (Annual Avg)'!Q40,'650 PCAR (Annual Avg)'!Q73,'650 PCAR (Annual Avg)'!Q106,'650 PCAR (Annual Avg)'!Q139,'650 PCAR (Annual Avg)'!Q172,'650 PCAR (Annual Avg)'!Q205,'650 PCAR (Annual Avg)'!Q238,'650 PCAR (Annual Avg)'!Q271,'650 PCAR (Annual Avg)'!Q304,'650 PCAR (Annual Avg)'!Q337,'650 PCAR (Annual Avg)'!Q370,'650 PCAR (Annual Avg)'!Q403,'650 PCAR (Annual Avg)'!Q436,'650 PCAR (Annual Avg)'!Q469,'650 PCAR (Annual Avg)'!Q502,'650 PCAR (Annual Avg)'!Q535,'650 PCAR (Annual Avg)'!Q568,'650 PCAR (Annual Avg)'!Q601,'650 PCAR (Annual Avg)'!Q634,'650 PCAR (Annual Avg)'!Q667,'650 PCAR (Annual Avg)'!Q700,'650 PCAR (Annual Avg)'!Q733,'650 PCAR (Annual Avg)'!Q766,'650 PCAR (Annual Avg)'!Q799,'650 PCAR (Annual Avg)'!Q832,'650 PCAR (Annual Avg)'!Q865,'650 PCAR (Annual Avg)'!Q898,'650 PCAR (Annual Avg)'!Q931,'650 PCAR (Annual Avg)'!Q964,'650 PCAR (Annual Avg)'!Q997,'650 PCAR (Annual Avg)'!Q1030,'650 PCAR (Annual Avg)'!Q1063,'650 PCAR (Annual Avg)'!Q1096,'650 PCAR (Annual Avg)'!Q1129,'650 PCAR (Annual Avg)'!Q1162,'650 PCAR (Annual Avg)'!Q1195),"")</f>
        <v>4.6577833431366997</v>
      </c>
      <c r="R30" s="7">
        <f>IFERROR(AVERAGE('650 PCAR (Annual Avg)'!R40,'650 PCAR (Annual Avg)'!R73,'650 PCAR (Annual Avg)'!R106,'650 PCAR (Annual Avg)'!R139,'650 PCAR (Annual Avg)'!R172,'650 PCAR (Annual Avg)'!R205,'650 PCAR (Annual Avg)'!R238,'650 PCAR (Annual Avg)'!R271,'650 PCAR (Annual Avg)'!R304,'650 PCAR (Annual Avg)'!R337,'650 PCAR (Annual Avg)'!R370,'650 PCAR (Annual Avg)'!R403,'650 PCAR (Annual Avg)'!R436,'650 PCAR (Annual Avg)'!R469,'650 PCAR (Annual Avg)'!R502,'650 PCAR (Annual Avg)'!R535,'650 PCAR (Annual Avg)'!R568,'650 PCAR (Annual Avg)'!R601,'650 PCAR (Annual Avg)'!R634,'650 PCAR (Annual Avg)'!R667,'650 PCAR (Annual Avg)'!R700,'650 PCAR (Annual Avg)'!R733,'650 PCAR (Annual Avg)'!R766,'650 PCAR (Annual Avg)'!R799,'650 PCAR (Annual Avg)'!R832,'650 PCAR (Annual Avg)'!R865,'650 PCAR (Annual Avg)'!R898,'650 PCAR (Annual Avg)'!R931,'650 PCAR (Annual Avg)'!R964,'650 PCAR (Annual Avg)'!R997,'650 PCAR (Annual Avg)'!R1030,'650 PCAR (Annual Avg)'!R1063,'650 PCAR (Annual Avg)'!R1096,'650 PCAR (Annual Avg)'!R1129,'650 PCAR (Annual Avg)'!R1162,'650 PCAR (Annual Avg)'!R1195),"")</f>
        <v>4.0424222375012526</v>
      </c>
      <c r="S30" s="7">
        <f>IFERROR(AVERAGE('650 PCAR (Annual Avg)'!S40,'650 PCAR (Annual Avg)'!S73,'650 PCAR (Annual Avg)'!S106,'650 PCAR (Annual Avg)'!S139,'650 PCAR (Annual Avg)'!S172,'650 PCAR (Annual Avg)'!S205,'650 PCAR (Annual Avg)'!S238,'650 PCAR (Annual Avg)'!S271,'650 PCAR (Annual Avg)'!S304,'650 PCAR (Annual Avg)'!S337,'650 PCAR (Annual Avg)'!S370,'650 PCAR (Annual Avg)'!S403,'650 PCAR (Annual Avg)'!S436,'650 PCAR (Annual Avg)'!S469,'650 PCAR (Annual Avg)'!S502,'650 PCAR (Annual Avg)'!S535,'650 PCAR (Annual Avg)'!S568,'650 PCAR (Annual Avg)'!S601,'650 PCAR (Annual Avg)'!S634,'650 PCAR (Annual Avg)'!S667,'650 PCAR (Annual Avg)'!S700,'650 PCAR (Annual Avg)'!S733,'650 PCAR (Annual Avg)'!S766,'650 PCAR (Annual Avg)'!S799,'650 PCAR (Annual Avg)'!S832,'650 PCAR (Annual Avg)'!S865,'650 PCAR (Annual Avg)'!S898,'650 PCAR (Annual Avg)'!S931,'650 PCAR (Annual Avg)'!S964,'650 PCAR (Annual Avg)'!S997,'650 PCAR (Annual Avg)'!S1030,'650 PCAR (Annual Avg)'!S1063,'650 PCAR (Annual Avg)'!S1096,'650 PCAR (Annual Avg)'!S1129,'650 PCAR (Annual Avg)'!S1162,'650 PCAR (Annual Avg)'!S1195),"")</f>
        <v>3.9572721357595366</v>
      </c>
      <c r="T30" s="7">
        <f>IFERROR(AVERAGE('650 PCAR (Annual Avg)'!T40,'650 PCAR (Annual Avg)'!T73,'650 PCAR (Annual Avg)'!T106,'650 PCAR (Annual Avg)'!T139,'650 PCAR (Annual Avg)'!T172,'650 PCAR (Annual Avg)'!T205,'650 PCAR (Annual Avg)'!T238,'650 PCAR (Annual Avg)'!T271,'650 PCAR (Annual Avg)'!T304,'650 PCAR (Annual Avg)'!T337,'650 PCAR (Annual Avg)'!T370,'650 PCAR (Annual Avg)'!T403,'650 PCAR (Annual Avg)'!T436,'650 PCAR (Annual Avg)'!T469,'650 PCAR (Annual Avg)'!T502,'650 PCAR (Annual Avg)'!T535,'650 PCAR (Annual Avg)'!T568,'650 PCAR (Annual Avg)'!T601,'650 PCAR (Annual Avg)'!T634,'650 PCAR (Annual Avg)'!T667,'650 PCAR (Annual Avg)'!T700,'650 PCAR (Annual Avg)'!T733,'650 PCAR (Annual Avg)'!T766,'650 PCAR (Annual Avg)'!T799,'650 PCAR (Annual Avg)'!T832,'650 PCAR (Annual Avg)'!T865,'650 PCAR (Annual Avg)'!T898,'650 PCAR (Annual Avg)'!T931,'650 PCAR (Annual Avg)'!T964,'650 PCAR (Annual Avg)'!T997,'650 PCAR (Annual Avg)'!T1030,'650 PCAR (Annual Avg)'!T1063,'650 PCAR (Annual Avg)'!T1096,'650 PCAR (Annual Avg)'!T1129,'650 PCAR (Annual Avg)'!T1162,'650 PCAR (Annual Avg)'!T1195),"")</f>
        <v>4.8685965579901254</v>
      </c>
      <c r="U30" s="7">
        <f>IFERROR(AVERAGE('650 PCAR (Annual Avg)'!U40,'650 PCAR (Annual Avg)'!U73,'650 PCAR (Annual Avg)'!U106,'650 PCAR (Annual Avg)'!U139,'650 PCAR (Annual Avg)'!U172,'650 PCAR (Annual Avg)'!U205,'650 PCAR (Annual Avg)'!U238,'650 PCAR (Annual Avg)'!U271,'650 PCAR (Annual Avg)'!U304,'650 PCAR (Annual Avg)'!U337,'650 PCAR (Annual Avg)'!U370,'650 PCAR (Annual Avg)'!U403,'650 PCAR (Annual Avg)'!U436,'650 PCAR (Annual Avg)'!U469,'650 PCAR (Annual Avg)'!U502,'650 PCAR (Annual Avg)'!U535,'650 PCAR (Annual Avg)'!U568,'650 PCAR (Annual Avg)'!U601,'650 PCAR (Annual Avg)'!U634,'650 PCAR (Annual Avg)'!U667,'650 PCAR (Annual Avg)'!U700,'650 PCAR (Annual Avg)'!U733,'650 PCAR (Annual Avg)'!U766,'650 PCAR (Annual Avg)'!U799,'650 PCAR (Annual Avg)'!U832,'650 PCAR (Annual Avg)'!U865,'650 PCAR (Annual Avg)'!U898,'650 PCAR (Annual Avg)'!U931,'650 PCAR (Annual Avg)'!U964,'650 PCAR (Annual Avg)'!U997,'650 PCAR (Annual Avg)'!U1030,'650 PCAR (Annual Avg)'!U1063,'650 PCAR (Annual Avg)'!U1096,'650 PCAR (Annual Avg)'!U1129,'650 PCAR (Annual Avg)'!U1162,'650 PCAR (Annual Avg)'!U1195),"")</f>
        <v>7.5460942016463628</v>
      </c>
      <c r="V30" s="7">
        <f>IFERROR(AVERAGE('650 PCAR (Annual Avg)'!V40,'650 PCAR (Annual Avg)'!V73,'650 PCAR (Annual Avg)'!V106,'650 PCAR (Annual Avg)'!V139,'650 PCAR (Annual Avg)'!V172,'650 PCAR (Annual Avg)'!V205,'650 PCAR (Annual Avg)'!V238,'650 PCAR (Annual Avg)'!V271,'650 PCAR (Annual Avg)'!V304,'650 PCAR (Annual Avg)'!V337,'650 PCAR (Annual Avg)'!V370,'650 PCAR (Annual Avg)'!V403,'650 PCAR (Annual Avg)'!V436,'650 PCAR (Annual Avg)'!V469,'650 PCAR (Annual Avg)'!V502,'650 PCAR (Annual Avg)'!V535,'650 PCAR (Annual Avg)'!V568,'650 PCAR (Annual Avg)'!V601,'650 PCAR (Annual Avg)'!V634,'650 PCAR (Annual Avg)'!V667,'650 PCAR (Annual Avg)'!V700,'650 PCAR (Annual Avg)'!V733,'650 PCAR (Annual Avg)'!V766,'650 PCAR (Annual Avg)'!V799,'650 PCAR (Annual Avg)'!V832,'650 PCAR (Annual Avg)'!V865,'650 PCAR (Annual Avg)'!V898,'650 PCAR (Annual Avg)'!V931,'650 PCAR (Annual Avg)'!V964,'650 PCAR (Annual Avg)'!V997,'650 PCAR (Annual Avg)'!V1030,'650 PCAR (Annual Avg)'!V1063,'650 PCAR (Annual Avg)'!V1096,'650 PCAR (Annual Avg)'!V1129,'650 PCAR (Annual Avg)'!V1162,'650 PCAR (Annual Avg)'!V1195),"")</f>
        <v>45.92525857756295</v>
      </c>
      <c r="W30" s="7">
        <f>IFERROR(AVERAGE('650 PCAR (Annual Avg)'!W40,'650 PCAR (Annual Avg)'!W73,'650 PCAR (Annual Avg)'!W106,'650 PCAR (Annual Avg)'!W139,'650 PCAR (Annual Avg)'!W172,'650 PCAR (Annual Avg)'!W205,'650 PCAR (Annual Avg)'!W238,'650 PCAR (Annual Avg)'!W271,'650 PCAR (Annual Avg)'!W304,'650 PCAR (Annual Avg)'!W337,'650 PCAR (Annual Avg)'!W370,'650 PCAR (Annual Avg)'!W403,'650 PCAR (Annual Avg)'!W436,'650 PCAR (Annual Avg)'!W469,'650 PCAR (Annual Avg)'!W502,'650 PCAR (Annual Avg)'!W535,'650 PCAR (Annual Avg)'!W568,'650 PCAR (Annual Avg)'!W601,'650 PCAR (Annual Avg)'!W634,'650 PCAR (Annual Avg)'!W667,'650 PCAR (Annual Avg)'!W700,'650 PCAR (Annual Avg)'!W733,'650 PCAR (Annual Avg)'!W766,'650 PCAR (Annual Avg)'!W799,'650 PCAR (Annual Avg)'!W832,'650 PCAR (Annual Avg)'!W865,'650 PCAR (Annual Avg)'!W898,'650 PCAR (Annual Avg)'!W931,'650 PCAR (Annual Avg)'!W964,'650 PCAR (Annual Avg)'!W997,'650 PCAR (Annual Avg)'!W1030,'650 PCAR (Annual Avg)'!W1063,'650 PCAR (Annual Avg)'!W1096,'650 PCAR (Annual Avg)'!W1129,'650 PCAR (Annual Avg)'!W1162,'650 PCAR (Annual Avg)'!W1195),"")</f>
        <v>85.666824581347029</v>
      </c>
      <c r="X30" s="7">
        <f>IFERROR(AVERAGE('650 PCAR (Annual Avg)'!X40,'650 PCAR (Annual Avg)'!X73,'650 PCAR (Annual Avg)'!X106,'650 PCAR (Annual Avg)'!X139,'650 PCAR (Annual Avg)'!X172,'650 PCAR (Annual Avg)'!X205,'650 PCAR (Annual Avg)'!X238,'650 PCAR (Annual Avg)'!X271,'650 PCAR (Annual Avg)'!X304,'650 PCAR (Annual Avg)'!X337,'650 PCAR (Annual Avg)'!X370,'650 PCAR (Annual Avg)'!X403,'650 PCAR (Annual Avg)'!X436,'650 PCAR (Annual Avg)'!X469,'650 PCAR (Annual Avg)'!X502,'650 PCAR (Annual Avg)'!X535,'650 PCAR (Annual Avg)'!X568,'650 PCAR (Annual Avg)'!X601,'650 PCAR (Annual Avg)'!X634,'650 PCAR (Annual Avg)'!X667,'650 PCAR (Annual Avg)'!X700,'650 PCAR (Annual Avg)'!X733,'650 PCAR (Annual Avg)'!X766,'650 PCAR (Annual Avg)'!X799,'650 PCAR (Annual Avg)'!X832,'650 PCAR (Annual Avg)'!X865,'650 PCAR (Annual Avg)'!X898,'650 PCAR (Annual Avg)'!X931,'650 PCAR (Annual Avg)'!X964,'650 PCAR (Annual Avg)'!X997,'650 PCAR (Annual Avg)'!X1030,'650 PCAR (Annual Avg)'!X1063,'650 PCAR (Annual Avg)'!X1096,'650 PCAR (Annual Avg)'!X1129,'650 PCAR (Annual Avg)'!X1162,'650 PCAR (Annual Avg)'!X1195),"")</f>
        <v>65.131337081528187</v>
      </c>
      <c r="Y30" s="7">
        <f>IFERROR(AVERAGE('650 PCAR (Annual Avg)'!Y40,'650 PCAR (Annual Avg)'!Y73,'650 PCAR (Annual Avg)'!Y106,'650 PCAR (Annual Avg)'!Y139,'650 PCAR (Annual Avg)'!Y172,'650 PCAR (Annual Avg)'!Y205,'650 PCAR (Annual Avg)'!Y238,'650 PCAR (Annual Avg)'!Y271,'650 PCAR (Annual Avg)'!Y304,'650 PCAR (Annual Avg)'!Y337,'650 PCAR (Annual Avg)'!Y370,'650 PCAR (Annual Avg)'!Y403,'650 PCAR (Annual Avg)'!Y436,'650 PCAR (Annual Avg)'!Y469,'650 PCAR (Annual Avg)'!Y502,'650 PCAR (Annual Avg)'!Y535,'650 PCAR (Annual Avg)'!Y568,'650 PCAR (Annual Avg)'!Y601,'650 PCAR (Annual Avg)'!Y634,'650 PCAR (Annual Avg)'!Y667,'650 PCAR (Annual Avg)'!Y700,'650 PCAR (Annual Avg)'!Y733,'650 PCAR (Annual Avg)'!Y766,'650 PCAR (Annual Avg)'!Y799,'650 PCAR (Annual Avg)'!Y832,'650 PCAR (Annual Avg)'!Y865,'650 PCAR (Annual Avg)'!Y898,'650 PCAR (Annual Avg)'!Y931,'650 PCAR (Annual Avg)'!Y964,'650 PCAR (Annual Avg)'!Y997,'650 PCAR (Annual Avg)'!Y1030,'650 PCAR (Annual Avg)'!Y1063,'650 PCAR (Annual Avg)'!Y1096,'650 PCAR (Annual Avg)'!Y1129,'650 PCAR (Annual Avg)'!Y1162,'650 PCAR (Annual Avg)'!Y1195),"")</f>
        <v>33.949709453746571</v>
      </c>
      <c r="Z30" s="7">
        <f>IFERROR(AVERAGE('650 PCAR (Annual Avg)'!Z40,'650 PCAR (Annual Avg)'!Z73,'650 PCAR (Annual Avg)'!Z106,'650 PCAR (Annual Avg)'!Z139,'650 PCAR (Annual Avg)'!Z172,'650 PCAR (Annual Avg)'!Z205,'650 PCAR (Annual Avg)'!Z238,'650 PCAR (Annual Avg)'!Z271,'650 PCAR (Annual Avg)'!Z304,'650 PCAR (Annual Avg)'!Z337,'650 PCAR (Annual Avg)'!Z370,'650 PCAR (Annual Avg)'!Z403,'650 PCAR (Annual Avg)'!Z436,'650 PCAR (Annual Avg)'!Z469,'650 PCAR (Annual Avg)'!Z502,'650 PCAR (Annual Avg)'!Z535,'650 PCAR (Annual Avg)'!Z568,'650 PCAR (Annual Avg)'!Z601,'650 PCAR (Annual Avg)'!Z634,'650 PCAR (Annual Avg)'!Z667,'650 PCAR (Annual Avg)'!Z700,'650 PCAR (Annual Avg)'!Z733,'650 PCAR (Annual Avg)'!Z766,'650 PCAR (Annual Avg)'!Z799,'650 PCAR (Annual Avg)'!Z832,'650 PCAR (Annual Avg)'!Z865,'650 PCAR (Annual Avg)'!Z898,'650 PCAR (Annual Avg)'!Z931,'650 PCAR (Annual Avg)'!Z964,'650 PCAR (Annual Avg)'!Z997,'650 PCAR (Annual Avg)'!Z1030,'650 PCAR (Annual Avg)'!Z1063,'650 PCAR (Annual Avg)'!Z1096,'650 PCAR (Annual Avg)'!Z1129,'650 PCAR (Annual Avg)'!Z1162,'650 PCAR (Annual Avg)'!Z1195),"")</f>
        <v>15.77521351570253</v>
      </c>
      <c r="AA30" s="7">
        <f>IFERROR(AVERAGE('650 PCAR (Annual Avg)'!AA40,'650 PCAR (Annual Avg)'!AA73,'650 PCAR (Annual Avg)'!AA106,'650 PCAR (Annual Avg)'!AA139,'650 PCAR (Annual Avg)'!AA172,'650 PCAR (Annual Avg)'!AA205,'650 PCAR (Annual Avg)'!AA238,'650 PCAR (Annual Avg)'!AA271,'650 PCAR (Annual Avg)'!AA304,'650 PCAR (Annual Avg)'!AA337,'650 PCAR (Annual Avg)'!AA370,'650 PCAR (Annual Avg)'!AA403,'650 PCAR (Annual Avg)'!AA436,'650 PCAR (Annual Avg)'!AA469,'650 PCAR (Annual Avg)'!AA502,'650 PCAR (Annual Avg)'!AA535,'650 PCAR (Annual Avg)'!AA568,'650 PCAR (Annual Avg)'!AA601,'650 PCAR (Annual Avg)'!AA634,'650 PCAR (Annual Avg)'!AA667,'650 PCAR (Annual Avg)'!AA700,'650 PCAR (Annual Avg)'!AA733,'650 PCAR (Annual Avg)'!AA766,'650 PCAR (Annual Avg)'!AA799,'650 PCAR (Annual Avg)'!AA832,'650 PCAR (Annual Avg)'!AA865,'650 PCAR (Annual Avg)'!AA898,'650 PCAR (Annual Avg)'!AA931,'650 PCAR (Annual Avg)'!AA964,'650 PCAR (Annual Avg)'!AA997,'650 PCAR (Annual Avg)'!AA1030,'650 PCAR (Annual Avg)'!AA1063,'650 PCAR (Annual Avg)'!AA1096,'650 PCAR (Annual Avg)'!AA1129,'650 PCAR (Annual Avg)'!AA1162,'650 PCAR (Annual Avg)'!AA1195),"")</f>
        <v>8.4078714535643346</v>
      </c>
      <c r="AB30" s="7">
        <f>IFERROR(AVERAGE('650 PCAR (Annual Avg)'!AB40,'650 PCAR (Annual Avg)'!AB73,'650 PCAR (Annual Avg)'!AB106,'650 PCAR (Annual Avg)'!AB139,'650 PCAR (Annual Avg)'!AB172,'650 PCAR (Annual Avg)'!AB205,'650 PCAR (Annual Avg)'!AB238,'650 PCAR (Annual Avg)'!AB271,'650 PCAR (Annual Avg)'!AB304,'650 PCAR (Annual Avg)'!AB337,'650 PCAR (Annual Avg)'!AB370,'650 PCAR (Annual Avg)'!AB403,'650 PCAR (Annual Avg)'!AB436,'650 PCAR (Annual Avg)'!AB469,'650 PCAR (Annual Avg)'!AB502,'650 PCAR (Annual Avg)'!AB535,'650 PCAR (Annual Avg)'!AB568,'650 PCAR (Annual Avg)'!AB601,'650 PCAR (Annual Avg)'!AB634,'650 PCAR (Annual Avg)'!AB667,'650 PCAR (Annual Avg)'!AB700,'650 PCAR (Annual Avg)'!AB733,'650 PCAR (Annual Avg)'!AB766,'650 PCAR (Annual Avg)'!AB799,'650 PCAR (Annual Avg)'!AB832,'650 PCAR (Annual Avg)'!AB865,'650 PCAR (Annual Avg)'!AB898,'650 PCAR (Annual Avg)'!AB931,'650 PCAR (Annual Avg)'!AB964,'650 PCAR (Annual Avg)'!AB997,'650 PCAR (Annual Avg)'!AB1030,'650 PCAR (Annual Avg)'!AB1063,'650 PCAR (Annual Avg)'!AB1096,'650 PCAR (Annual Avg)'!AB1129,'650 PCAR (Annual Avg)'!AB1162,'650 PCAR (Annual Avg)'!AB1195),"")</f>
        <v>6.1327480684633224</v>
      </c>
    </row>
    <row r="31" spans="2:28" x14ac:dyDescent="0.3">
      <c r="B31" s="76">
        <f>IFERROR(AVERAGE('650 PCAR (Annual Avg)'!B41,'650 PCAR (Annual Avg)'!B74,'650 PCAR (Annual Avg)'!B107,'650 PCAR (Annual Avg)'!B140,'650 PCAR (Annual Avg)'!B173,'650 PCAR (Annual Avg)'!B206,'650 PCAR (Annual Avg)'!B239,'650 PCAR (Annual Avg)'!B272,'650 PCAR (Annual Avg)'!B305,'650 PCAR (Annual Avg)'!B338,'650 PCAR (Annual Avg)'!B371,'650 PCAR (Annual Avg)'!B404,'650 PCAR (Annual Avg)'!B437,'650 PCAR (Annual Avg)'!B470,'650 PCAR (Annual Avg)'!B503,'650 PCAR (Annual Avg)'!B536,'650 PCAR (Annual Avg)'!B569,'650 PCAR (Annual Avg)'!B602,'650 PCAR (Annual Avg)'!B635,'650 PCAR (Annual Avg)'!B668,'650 PCAR (Annual Avg)'!B701,'650 PCAR (Annual Avg)'!B734,'650 PCAR (Annual Avg)'!B767,'650 PCAR (Annual Avg)'!B800,'650 PCAR (Annual Avg)'!B833,'650 PCAR (Annual Avg)'!B866,'650 PCAR (Annual Avg)'!B899,'650 PCAR (Annual Avg)'!B932,'650 PCAR (Annual Avg)'!B965,'650 PCAR (Annual Avg)'!B998,'650 PCAR (Annual Avg)'!B1031,'650 PCAR (Annual Avg)'!B1064,'650 PCAR (Annual Avg)'!B1097,'650 PCAR (Annual Avg)'!B1130,'650 PCAR (Annual Avg)'!B1163,'650 PCAR (Annual Avg)'!B1196),"")</f>
        <v>28</v>
      </c>
      <c r="C31" s="7">
        <f>IFERROR(AVERAGE('650 PCAR (Annual Avg)'!C41,'650 PCAR (Annual Avg)'!C74,'650 PCAR (Annual Avg)'!C107,'650 PCAR (Annual Avg)'!C140,'650 PCAR (Annual Avg)'!C173,'650 PCAR (Annual Avg)'!C206,'650 PCAR (Annual Avg)'!C239,'650 PCAR (Annual Avg)'!C272,'650 PCAR (Annual Avg)'!C305,'650 PCAR (Annual Avg)'!C338,'650 PCAR (Annual Avg)'!C371,'650 PCAR (Annual Avg)'!C404,'650 PCAR (Annual Avg)'!C437,'650 PCAR (Annual Avg)'!C470,'650 PCAR (Annual Avg)'!C503,'650 PCAR (Annual Avg)'!C536,'650 PCAR (Annual Avg)'!C569,'650 PCAR (Annual Avg)'!C602,'650 PCAR (Annual Avg)'!C635,'650 PCAR (Annual Avg)'!C668,'650 PCAR (Annual Avg)'!C701,'650 PCAR (Annual Avg)'!C734,'650 PCAR (Annual Avg)'!C767,'650 PCAR (Annual Avg)'!C800,'650 PCAR (Annual Avg)'!C833,'650 PCAR (Annual Avg)'!C866,'650 PCAR (Annual Avg)'!C899,'650 PCAR (Annual Avg)'!C932,'650 PCAR (Annual Avg)'!C965,'650 PCAR (Annual Avg)'!C998,'650 PCAR (Annual Avg)'!C1031,'650 PCAR (Annual Avg)'!C1064,'650 PCAR (Annual Avg)'!C1097,'650 PCAR (Annual Avg)'!C1130,'650 PCAR (Annual Avg)'!C1163,'650 PCAR (Annual Avg)'!C1196),"")</f>
        <v>5.2955555555555556</v>
      </c>
      <c r="D31" s="7">
        <f>IFERROR(AVERAGE('650 PCAR (Annual Avg)'!D41,'650 PCAR (Annual Avg)'!D74,'650 PCAR (Annual Avg)'!D107,'650 PCAR (Annual Avg)'!D140,'650 PCAR (Annual Avg)'!D173,'650 PCAR (Annual Avg)'!D206,'650 PCAR (Annual Avg)'!D239,'650 PCAR (Annual Avg)'!D272,'650 PCAR (Annual Avg)'!D305,'650 PCAR (Annual Avg)'!D338,'650 PCAR (Annual Avg)'!D371,'650 PCAR (Annual Avg)'!D404,'650 PCAR (Annual Avg)'!D437,'650 PCAR (Annual Avg)'!D470,'650 PCAR (Annual Avg)'!D503,'650 PCAR (Annual Avg)'!D536,'650 PCAR (Annual Avg)'!D569,'650 PCAR (Annual Avg)'!D602,'650 PCAR (Annual Avg)'!D635,'650 PCAR (Annual Avg)'!D668,'650 PCAR (Annual Avg)'!D701,'650 PCAR (Annual Avg)'!D734,'650 PCAR (Annual Avg)'!D767,'650 PCAR (Annual Avg)'!D800,'650 PCAR (Annual Avg)'!D833,'650 PCAR (Annual Avg)'!D866,'650 PCAR (Annual Avg)'!D899,'650 PCAR (Annual Avg)'!D932,'650 PCAR (Annual Avg)'!D965,'650 PCAR (Annual Avg)'!D998,'650 PCAR (Annual Avg)'!D1031,'650 PCAR (Annual Avg)'!D1064,'650 PCAR (Annual Avg)'!D1097,'650 PCAR (Annual Avg)'!D1130,'650 PCAR (Annual Avg)'!D1163,'650 PCAR (Annual Avg)'!D1196),"")</f>
        <v>4.6241666666666665</v>
      </c>
      <c r="E31" s="7">
        <f>IFERROR(AVERAGE('650 PCAR (Annual Avg)'!E41,'650 PCAR (Annual Avg)'!E74,'650 PCAR (Annual Avg)'!E107,'650 PCAR (Annual Avg)'!E140,'650 PCAR (Annual Avg)'!E173,'650 PCAR (Annual Avg)'!E206,'650 PCAR (Annual Avg)'!E239,'650 PCAR (Annual Avg)'!E272,'650 PCAR (Annual Avg)'!E305,'650 PCAR (Annual Avg)'!E338,'650 PCAR (Annual Avg)'!E371,'650 PCAR (Annual Avg)'!E404,'650 PCAR (Annual Avg)'!E437,'650 PCAR (Annual Avg)'!E470,'650 PCAR (Annual Avg)'!E503,'650 PCAR (Annual Avg)'!E536,'650 PCAR (Annual Avg)'!E569,'650 PCAR (Annual Avg)'!E602,'650 PCAR (Annual Avg)'!E635,'650 PCAR (Annual Avg)'!E668,'650 PCAR (Annual Avg)'!E701,'650 PCAR (Annual Avg)'!E734,'650 PCAR (Annual Avg)'!E767,'650 PCAR (Annual Avg)'!E800,'650 PCAR (Annual Avg)'!E833,'650 PCAR (Annual Avg)'!E866,'650 PCAR (Annual Avg)'!E899,'650 PCAR (Annual Avg)'!E932,'650 PCAR (Annual Avg)'!E965,'650 PCAR (Annual Avg)'!E998,'650 PCAR (Annual Avg)'!E1031,'650 PCAR (Annual Avg)'!E1064,'650 PCAR (Annual Avg)'!E1097,'650 PCAR (Annual Avg)'!E1130,'650 PCAR (Annual Avg)'!E1163,'650 PCAR (Annual Avg)'!E1196),"")</f>
        <v>4.5166111111111125</v>
      </c>
      <c r="F31" s="7">
        <f>IFERROR(AVERAGE('650 PCAR (Annual Avg)'!F41,'650 PCAR (Annual Avg)'!F74,'650 PCAR (Annual Avg)'!F107,'650 PCAR (Annual Avg)'!F140,'650 PCAR (Annual Avg)'!F173,'650 PCAR (Annual Avg)'!F206,'650 PCAR (Annual Avg)'!F239,'650 PCAR (Annual Avg)'!F272,'650 PCAR (Annual Avg)'!F305,'650 PCAR (Annual Avg)'!F338,'650 PCAR (Annual Avg)'!F371,'650 PCAR (Annual Avg)'!F404,'650 PCAR (Annual Avg)'!F437,'650 PCAR (Annual Avg)'!F470,'650 PCAR (Annual Avg)'!F503,'650 PCAR (Annual Avg)'!F536,'650 PCAR (Annual Avg)'!F569,'650 PCAR (Annual Avg)'!F602,'650 PCAR (Annual Avg)'!F635,'650 PCAR (Annual Avg)'!F668,'650 PCAR (Annual Avg)'!F701,'650 PCAR (Annual Avg)'!F734,'650 PCAR (Annual Avg)'!F767,'650 PCAR (Annual Avg)'!F800,'650 PCAR (Annual Avg)'!F833,'650 PCAR (Annual Avg)'!F866,'650 PCAR (Annual Avg)'!F899,'650 PCAR (Annual Avg)'!F932,'650 PCAR (Annual Avg)'!F965,'650 PCAR (Annual Avg)'!F998,'650 PCAR (Annual Avg)'!F1031,'650 PCAR (Annual Avg)'!F1064,'650 PCAR (Annual Avg)'!F1097,'650 PCAR (Annual Avg)'!F1130,'650 PCAR (Annual Avg)'!F1163,'650 PCAR (Annual Avg)'!F1196),"")</f>
        <v>5.8272222222222227</v>
      </c>
      <c r="G31" s="7">
        <f>IFERROR(AVERAGE('650 PCAR (Annual Avg)'!G41,'650 PCAR (Annual Avg)'!G74,'650 PCAR (Annual Avg)'!G107,'650 PCAR (Annual Avg)'!G140,'650 PCAR (Annual Avg)'!G173,'650 PCAR (Annual Avg)'!G206,'650 PCAR (Annual Avg)'!G239,'650 PCAR (Annual Avg)'!G272,'650 PCAR (Annual Avg)'!G305,'650 PCAR (Annual Avg)'!G338,'650 PCAR (Annual Avg)'!G371,'650 PCAR (Annual Avg)'!G404,'650 PCAR (Annual Avg)'!G437,'650 PCAR (Annual Avg)'!G470,'650 PCAR (Annual Avg)'!G503,'650 PCAR (Annual Avg)'!G536,'650 PCAR (Annual Avg)'!G569,'650 PCAR (Annual Avg)'!G602,'650 PCAR (Annual Avg)'!G635,'650 PCAR (Annual Avg)'!G668,'650 PCAR (Annual Avg)'!G701,'650 PCAR (Annual Avg)'!G734,'650 PCAR (Annual Avg)'!G767,'650 PCAR (Annual Avg)'!G800,'650 PCAR (Annual Avg)'!G833,'650 PCAR (Annual Avg)'!G866,'650 PCAR (Annual Avg)'!G899,'650 PCAR (Annual Avg)'!G932,'650 PCAR (Annual Avg)'!G965,'650 PCAR (Annual Avg)'!G998,'650 PCAR (Annual Avg)'!G1031,'650 PCAR (Annual Avg)'!G1064,'650 PCAR (Annual Avg)'!G1097,'650 PCAR (Annual Avg)'!G1130,'650 PCAR (Annual Avg)'!G1163,'650 PCAR (Annual Avg)'!G1196),"")</f>
        <v>9.1408333333333331</v>
      </c>
      <c r="H31" s="7">
        <f>IFERROR(AVERAGE('650 PCAR (Annual Avg)'!H41,'650 PCAR (Annual Avg)'!H74,'650 PCAR (Annual Avg)'!H107,'650 PCAR (Annual Avg)'!H140,'650 PCAR (Annual Avg)'!H173,'650 PCAR (Annual Avg)'!H206,'650 PCAR (Annual Avg)'!H239,'650 PCAR (Annual Avg)'!H272,'650 PCAR (Annual Avg)'!H305,'650 PCAR (Annual Avg)'!H338,'650 PCAR (Annual Avg)'!H371,'650 PCAR (Annual Avg)'!H404,'650 PCAR (Annual Avg)'!H437,'650 PCAR (Annual Avg)'!H470,'650 PCAR (Annual Avg)'!H503,'650 PCAR (Annual Avg)'!H536,'650 PCAR (Annual Avg)'!H569,'650 PCAR (Annual Avg)'!H602,'650 PCAR (Annual Avg)'!H635,'650 PCAR (Annual Avg)'!H668,'650 PCAR (Annual Avg)'!H701,'650 PCAR (Annual Avg)'!H734,'650 PCAR (Annual Avg)'!H767,'650 PCAR (Annual Avg)'!H800,'650 PCAR (Annual Avg)'!H833,'650 PCAR (Annual Avg)'!H866,'650 PCAR (Annual Avg)'!H899,'650 PCAR (Annual Avg)'!H932,'650 PCAR (Annual Avg)'!H965,'650 PCAR (Annual Avg)'!H998,'650 PCAR (Annual Avg)'!H1031,'650 PCAR (Annual Avg)'!H1064,'650 PCAR (Annual Avg)'!H1097,'650 PCAR (Annual Avg)'!H1130,'650 PCAR (Annual Avg)'!H1163,'650 PCAR (Annual Avg)'!H1196),"")</f>
        <v>70.249999999999986</v>
      </c>
      <c r="I31" s="7">
        <f>IFERROR(AVERAGE('650 PCAR (Annual Avg)'!I41,'650 PCAR (Annual Avg)'!I74,'650 PCAR (Annual Avg)'!I107,'650 PCAR (Annual Avg)'!I140,'650 PCAR (Annual Avg)'!I173,'650 PCAR (Annual Avg)'!I206,'650 PCAR (Annual Avg)'!I239,'650 PCAR (Annual Avg)'!I272,'650 PCAR (Annual Avg)'!I305,'650 PCAR (Annual Avg)'!I338,'650 PCAR (Annual Avg)'!I371,'650 PCAR (Annual Avg)'!I404,'650 PCAR (Annual Avg)'!I437,'650 PCAR (Annual Avg)'!I470,'650 PCAR (Annual Avg)'!I503,'650 PCAR (Annual Avg)'!I536,'650 PCAR (Annual Avg)'!I569,'650 PCAR (Annual Avg)'!I602,'650 PCAR (Annual Avg)'!I635,'650 PCAR (Annual Avg)'!I668,'650 PCAR (Annual Avg)'!I701,'650 PCAR (Annual Avg)'!I734,'650 PCAR (Annual Avg)'!I767,'650 PCAR (Annual Avg)'!I800,'650 PCAR (Annual Avg)'!I833,'650 PCAR (Annual Avg)'!I866,'650 PCAR (Annual Avg)'!I899,'650 PCAR (Annual Avg)'!I932,'650 PCAR (Annual Avg)'!I965,'650 PCAR (Annual Avg)'!I998,'650 PCAR (Annual Avg)'!I1031,'650 PCAR (Annual Avg)'!I1064,'650 PCAR (Annual Avg)'!I1097,'650 PCAR (Annual Avg)'!I1130,'650 PCAR (Annual Avg)'!I1163,'650 PCAR (Annual Avg)'!I1196),"")</f>
        <v>121.01666666666668</v>
      </c>
      <c r="J31" s="7">
        <f>IFERROR(AVERAGE('650 PCAR (Annual Avg)'!J41,'650 PCAR (Annual Avg)'!J74,'650 PCAR (Annual Avg)'!J107,'650 PCAR (Annual Avg)'!J140,'650 PCAR (Annual Avg)'!J173,'650 PCAR (Annual Avg)'!J206,'650 PCAR (Annual Avg)'!J239,'650 PCAR (Annual Avg)'!J272,'650 PCAR (Annual Avg)'!J305,'650 PCAR (Annual Avg)'!J338,'650 PCAR (Annual Avg)'!J371,'650 PCAR (Annual Avg)'!J404,'650 PCAR (Annual Avg)'!J437,'650 PCAR (Annual Avg)'!J470,'650 PCAR (Annual Avg)'!J503,'650 PCAR (Annual Avg)'!J536,'650 PCAR (Annual Avg)'!J569,'650 PCAR (Annual Avg)'!J602,'650 PCAR (Annual Avg)'!J635,'650 PCAR (Annual Avg)'!J668,'650 PCAR (Annual Avg)'!J701,'650 PCAR (Annual Avg)'!J734,'650 PCAR (Annual Avg)'!J767,'650 PCAR (Annual Avg)'!J800,'650 PCAR (Annual Avg)'!J833,'650 PCAR (Annual Avg)'!J866,'650 PCAR (Annual Avg)'!J899,'650 PCAR (Annual Avg)'!J932,'650 PCAR (Annual Avg)'!J965,'650 PCAR (Annual Avg)'!J998,'650 PCAR (Annual Avg)'!J1031,'650 PCAR (Annual Avg)'!J1064,'650 PCAR (Annual Avg)'!J1097,'650 PCAR (Annual Avg)'!J1130,'650 PCAR (Annual Avg)'!J1163,'650 PCAR (Annual Avg)'!J1196),"")</f>
        <v>81.972222222222229</v>
      </c>
      <c r="K31" s="7">
        <f>IFERROR(AVERAGE('650 PCAR (Annual Avg)'!K41,'650 PCAR (Annual Avg)'!K74,'650 PCAR (Annual Avg)'!K107,'650 PCAR (Annual Avg)'!K140,'650 PCAR (Annual Avg)'!K173,'650 PCAR (Annual Avg)'!K206,'650 PCAR (Annual Avg)'!K239,'650 PCAR (Annual Avg)'!K272,'650 PCAR (Annual Avg)'!K305,'650 PCAR (Annual Avg)'!K338,'650 PCAR (Annual Avg)'!K371,'650 PCAR (Annual Avg)'!K404,'650 PCAR (Annual Avg)'!K437,'650 PCAR (Annual Avg)'!K470,'650 PCAR (Annual Avg)'!K503,'650 PCAR (Annual Avg)'!K536,'650 PCAR (Annual Avg)'!K569,'650 PCAR (Annual Avg)'!K602,'650 PCAR (Annual Avg)'!K635,'650 PCAR (Annual Avg)'!K668,'650 PCAR (Annual Avg)'!K701,'650 PCAR (Annual Avg)'!K734,'650 PCAR (Annual Avg)'!K767,'650 PCAR (Annual Avg)'!K800,'650 PCAR (Annual Avg)'!K833,'650 PCAR (Annual Avg)'!K866,'650 PCAR (Annual Avg)'!K899,'650 PCAR (Annual Avg)'!K932,'650 PCAR (Annual Avg)'!K965,'650 PCAR (Annual Avg)'!K998,'650 PCAR (Annual Avg)'!K1031,'650 PCAR (Annual Avg)'!K1064,'650 PCAR (Annual Avg)'!K1097,'650 PCAR (Annual Avg)'!K1130,'650 PCAR (Annual Avg)'!K1163,'650 PCAR (Annual Avg)'!K1196),"")</f>
        <v>36.725444444444435</v>
      </c>
      <c r="L31" s="7">
        <f>IFERROR(AVERAGE('650 PCAR (Annual Avg)'!L41,'650 PCAR (Annual Avg)'!L74,'650 PCAR (Annual Avg)'!L107,'650 PCAR (Annual Avg)'!L140,'650 PCAR (Annual Avg)'!L173,'650 PCAR (Annual Avg)'!L206,'650 PCAR (Annual Avg)'!L239,'650 PCAR (Annual Avg)'!L272,'650 PCAR (Annual Avg)'!L305,'650 PCAR (Annual Avg)'!L338,'650 PCAR (Annual Avg)'!L371,'650 PCAR (Annual Avg)'!L404,'650 PCAR (Annual Avg)'!L437,'650 PCAR (Annual Avg)'!L470,'650 PCAR (Annual Avg)'!L503,'650 PCAR (Annual Avg)'!L536,'650 PCAR (Annual Avg)'!L569,'650 PCAR (Annual Avg)'!L602,'650 PCAR (Annual Avg)'!L635,'650 PCAR (Annual Avg)'!L668,'650 PCAR (Annual Avg)'!L701,'650 PCAR (Annual Avg)'!L734,'650 PCAR (Annual Avg)'!L767,'650 PCAR (Annual Avg)'!L800,'650 PCAR (Annual Avg)'!L833,'650 PCAR (Annual Avg)'!L866,'650 PCAR (Annual Avg)'!L899,'650 PCAR (Annual Avg)'!L932,'650 PCAR (Annual Avg)'!L965,'650 PCAR (Annual Avg)'!L998,'650 PCAR (Annual Avg)'!L1031,'650 PCAR (Annual Avg)'!L1064,'650 PCAR (Annual Avg)'!L1097,'650 PCAR (Annual Avg)'!L1130,'650 PCAR (Annual Avg)'!L1163,'650 PCAR (Annual Avg)'!L1196),"")</f>
        <v>17.476066666666661</v>
      </c>
      <c r="M31" s="7">
        <f>IFERROR(AVERAGE('650 PCAR (Annual Avg)'!M41,'650 PCAR (Annual Avg)'!M74,'650 PCAR (Annual Avg)'!M107,'650 PCAR (Annual Avg)'!M140,'650 PCAR (Annual Avg)'!M173,'650 PCAR (Annual Avg)'!M206,'650 PCAR (Annual Avg)'!M239,'650 PCAR (Annual Avg)'!M272,'650 PCAR (Annual Avg)'!M305,'650 PCAR (Annual Avg)'!M338,'650 PCAR (Annual Avg)'!M371,'650 PCAR (Annual Avg)'!M404,'650 PCAR (Annual Avg)'!M437,'650 PCAR (Annual Avg)'!M470,'650 PCAR (Annual Avg)'!M503,'650 PCAR (Annual Avg)'!M536,'650 PCAR (Annual Avg)'!M569,'650 PCAR (Annual Avg)'!M602,'650 PCAR (Annual Avg)'!M635,'650 PCAR (Annual Avg)'!M668,'650 PCAR (Annual Avg)'!M701,'650 PCAR (Annual Avg)'!M734,'650 PCAR (Annual Avg)'!M767,'650 PCAR (Annual Avg)'!M800,'650 PCAR (Annual Avg)'!M833,'650 PCAR (Annual Avg)'!M866,'650 PCAR (Annual Avg)'!M899,'650 PCAR (Annual Avg)'!M932,'650 PCAR (Annual Avg)'!M965,'650 PCAR (Annual Avg)'!M998,'650 PCAR (Annual Avg)'!M1031,'650 PCAR (Annual Avg)'!M1064,'650 PCAR (Annual Avg)'!M1097,'650 PCAR (Annual Avg)'!M1130,'650 PCAR (Annual Avg)'!M1163,'650 PCAR (Annual Avg)'!M1196),"")</f>
        <v>9.4087666666666703</v>
      </c>
      <c r="N31" s="7">
        <f>IFERROR(AVERAGE('650 PCAR (Annual Avg)'!N41,'650 PCAR (Annual Avg)'!N74,'650 PCAR (Annual Avg)'!N107,'650 PCAR (Annual Avg)'!N140,'650 PCAR (Annual Avg)'!N173,'650 PCAR (Annual Avg)'!N206,'650 PCAR (Annual Avg)'!N239,'650 PCAR (Annual Avg)'!N272,'650 PCAR (Annual Avg)'!N305,'650 PCAR (Annual Avg)'!N338,'650 PCAR (Annual Avg)'!N371,'650 PCAR (Annual Avg)'!N404,'650 PCAR (Annual Avg)'!N437,'650 PCAR (Annual Avg)'!N470,'650 PCAR (Annual Avg)'!N503,'650 PCAR (Annual Avg)'!N536,'650 PCAR (Annual Avg)'!N569,'650 PCAR (Annual Avg)'!N602,'650 PCAR (Annual Avg)'!N635,'650 PCAR (Annual Avg)'!N668,'650 PCAR (Annual Avg)'!N701,'650 PCAR (Annual Avg)'!N734,'650 PCAR (Annual Avg)'!N767,'650 PCAR (Annual Avg)'!N800,'650 PCAR (Annual Avg)'!N833,'650 PCAR (Annual Avg)'!N866,'650 PCAR (Annual Avg)'!N899,'650 PCAR (Annual Avg)'!N932,'650 PCAR (Annual Avg)'!N965,'650 PCAR (Annual Avg)'!N998,'650 PCAR (Annual Avg)'!N1031,'650 PCAR (Annual Avg)'!N1064,'650 PCAR (Annual Avg)'!N1097,'650 PCAR (Annual Avg)'!N1130,'650 PCAR (Annual Avg)'!N1163,'650 PCAR (Annual Avg)'!N1196),"")</f>
        <v>6.9747444444444469</v>
      </c>
      <c r="O31" s="7"/>
      <c r="P31" s="76">
        <f>IFERROR(AVERAGE('650 PCAR (Annual Avg)'!P41,'650 PCAR (Annual Avg)'!P74,'650 PCAR (Annual Avg)'!P107,'650 PCAR (Annual Avg)'!P140,'650 PCAR (Annual Avg)'!P173,'650 PCAR (Annual Avg)'!P206,'650 PCAR (Annual Avg)'!P239,'650 PCAR (Annual Avg)'!P272,'650 PCAR (Annual Avg)'!P305,'650 PCAR (Annual Avg)'!P338,'650 PCAR (Annual Avg)'!P371,'650 PCAR (Annual Avg)'!P404,'650 PCAR (Annual Avg)'!P437,'650 PCAR (Annual Avg)'!P470,'650 PCAR (Annual Avg)'!P503,'650 PCAR (Annual Avg)'!P536,'650 PCAR (Annual Avg)'!P569,'650 PCAR (Annual Avg)'!P602,'650 PCAR (Annual Avg)'!P635,'650 PCAR (Annual Avg)'!P668,'650 PCAR (Annual Avg)'!P701,'650 PCAR (Annual Avg)'!P734,'650 PCAR (Annual Avg)'!P767,'650 PCAR (Annual Avg)'!P800,'650 PCAR (Annual Avg)'!P833,'650 PCAR (Annual Avg)'!P866,'650 PCAR (Annual Avg)'!P899,'650 PCAR (Annual Avg)'!P932,'650 PCAR (Annual Avg)'!P965,'650 PCAR (Annual Avg)'!P998,'650 PCAR (Annual Avg)'!P1031,'650 PCAR (Annual Avg)'!P1064,'650 PCAR (Annual Avg)'!P1097,'650 PCAR (Annual Avg)'!P1130,'650 PCAR (Annual Avg)'!P1163,'650 PCAR (Annual Avg)'!P1196),"")</f>
        <v>28</v>
      </c>
      <c r="Q31" s="7">
        <f>IFERROR(AVERAGE('650 PCAR (Annual Avg)'!Q41,'650 PCAR (Annual Avg)'!Q74,'650 PCAR (Annual Avg)'!Q107,'650 PCAR (Annual Avg)'!Q140,'650 PCAR (Annual Avg)'!Q173,'650 PCAR (Annual Avg)'!Q206,'650 PCAR (Annual Avg)'!Q239,'650 PCAR (Annual Avg)'!Q272,'650 PCAR (Annual Avg)'!Q305,'650 PCAR (Annual Avg)'!Q338,'650 PCAR (Annual Avg)'!Q371,'650 PCAR (Annual Avg)'!Q404,'650 PCAR (Annual Avg)'!Q437,'650 PCAR (Annual Avg)'!Q470,'650 PCAR (Annual Avg)'!Q503,'650 PCAR (Annual Avg)'!Q536,'650 PCAR (Annual Avg)'!Q569,'650 PCAR (Annual Avg)'!Q602,'650 PCAR (Annual Avg)'!Q635,'650 PCAR (Annual Avg)'!Q668,'650 PCAR (Annual Avg)'!Q701,'650 PCAR (Annual Avg)'!Q734,'650 PCAR (Annual Avg)'!Q767,'650 PCAR (Annual Avg)'!Q800,'650 PCAR (Annual Avg)'!Q833,'650 PCAR (Annual Avg)'!Q866,'650 PCAR (Annual Avg)'!Q899,'650 PCAR (Annual Avg)'!Q932,'650 PCAR (Annual Avg)'!Q965,'650 PCAR (Annual Avg)'!Q998,'650 PCAR (Annual Avg)'!Q1031,'650 PCAR (Annual Avg)'!Q1064,'650 PCAR (Annual Avg)'!Q1097,'650 PCAR (Annual Avg)'!Q1130,'650 PCAR (Annual Avg)'!Q1163,'650 PCAR (Annual Avg)'!Q1196),"")</f>
        <v>4.6247907111228157</v>
      </c>
      <c r="R31" s="7">
        <f>IFERROR(AVERAGE('650 PCAR (Annual Avg)'!R41,'650 PCAR (Annual Avg)'!R74,'650 PCAR (Annual Avg)'!R107,'650 PCAR (Annual Avg)'!R140,'650 PCAR (Annual Avg)'!R173,'650 PCAR (Annual Avg)'!R206,'650 PCAR (Annual Avg)'!R239,'650 PCAR (Annual Avg)'!R272,'650 PCAR (Annual Avg)'!R305,'650 PCAR (Annual Avg)'!R338,'650 PCAR (Annual Avg)'!R371,'650 PCAR (Annual Avg)'!R404,'650 PCAR (Annual Avg)'!R437,'650 PCAR (Annual Avg)'!R470,'650 PCAR (Annual Avg)'!R503,'650 PCAR (Annual Avg)'!R536,'650 PCAR (Annual Avg)'!R569,'650 PCAR (Annual Avg)'!R602,'650 PCAR (Annual Avg)'!R635,'650 PCAR (Annual Avg)'!R668,'650 PCAR (Annual Avg)'!R701,'650 PCAR (Annual Avg)'!R734,'650 PCAR (Annual Avg)'!R767,'650 PCAR (Annual Avg)'!R800,'650 PCAR (Annual Avg)'!R833,'650 PCAR (Annual Avg)'!R866,'650 PCAR (Annual Avg)'!R899,'650 PCAR (Annual Avg)'!R932,'650 PCAR (Annual Avg)'!R965,'650 PCAR (Annual Avg)'!R998,'650 PCAR (Annual Avg)'!R1031,'650 PCAR (Annual Avg)'!R1064,'650 PCAR (Annual Avg)'!R1097,'650 PCAR (Annual Avg)'!R1130,'650 PCAR (Annual Avg)'!R1163,'650 PCAR (Annual Avg)'!R1196),"")</f>
        <v>4.0384437142289897</v>
      </c>
      <c r="S31" s="7">
        <f>IFERROR(AVERAGE('650 PCAR (Annual Avg)'!S41,'650 PCAR (Annual Avg)'!S74,'650 PCAR (Annual Avg)'!S107,'650 PCAR (Annual Avg)'!S140,'650 PCAR (Annual Avg)'!S173,'650 PCAR (Annual Avg)'!S206,'650 PCAR (Annual Avg)'!S239,'650 PCAR (Annual Avg)'!S272,'650 PCAR (Annual Avg)'!S305,'650 PCAR (Annual Avg)'!S338,'650 PCAR (Annual Avg)'!S371,'650 PCAR (Annual Avg)'!S404,'650 PCAR (Annual Avg)'!S437,'650 PCAR (Annual Avg)'!S470,'650 PCAR (Annual Avg)'!S503,'650 PCAR (Annual Avg)'!S536,'650 PCAR (Annual Avg)'!S569,'650 PCAR (Annual Avg)'!S602,'650 PCAR (Annual Avg)'!S635,'650 PCAR (Annual Avg)'!S668,'650 PCAR (Annual Avg)'!S701,'650 PCAR (Annual Avg)'!S734,'650 PCAR (Annual Avg)'!S767,'650 PCAR (Annual Avg)'!S800,'650 PCAR (Annual Avg)'!S833,'650 PCAR (Annual Avg)'!S866,'650 PCAR (Annual Avg)'!S899,'650 PCAR (Annual Avg)'!S932,'650 PCAR (Annual Avg)'!S965,'650 PCAR (Annual Avg)'!S998,'650 PCAR (Annual Avg)'!S1031,'650 PCAR (Annual Avg)'!S1064,'650 PCAR (Annual Avg)'!S1097,'650 PCAR (Annual Avg)'!S1130,'650 PCAR (Annual Avg)'!S1163,'650 PCAR (Annual Avg)'!S1196),"")</f>
        <v>3.9445117501424019</v>
      </c>
      <c r="T31" s="7">
        <f>IFERROR(AVERAGE('650 PCAR (Annual Avg)'!T41,'650 PCAR (Annual Avg)'!T74,'650 PCAR (Annual Avg)'!T107,'650 PCAR (Annual Avg)'!T140,'650 PCAR (Annual Avg)'!T173,'650 PCAR (Annual Avg)'!T206,'650 PCAR (Annual Avg)'!T239,'650 PCAR (Annual Avg)'!T272,'650 PCAR (Annual Avg)'!T305,'650 PCAR (Annual Avg)'!T338,'650 PCAR (Annual Avg)'!T371,'650 PCAR (Annual Avg)'!T404,'650 PCAR (Annual Avg)'!T437,'650 PCAR (Annual Avg)'!T470,'650 PCAR (Annual Avg)'!T503,'650 PCAR (Annual Avg)'!T536,'650 PCAR (Annual Avg)'!T569,'650 PCAR (Annual Avg)'!T602,'650 PCAR (Annual Avg)'!T635,'650 PCAR (Annual Avg)'!T668,'650 PCAR (Annual Avg)'!T701,'650 PCAR (Annual Avg)'!T734,'650 PCAR (Annual Avg)'!T767,'650 PCAR (Annual Avg)'!T800,'650 PCAR (Annual Avg)'!T833,'650 PCAR (Annual Avg)'!T866,'650 PCAR (Annual Avg)'!T899,'650 PCAR (Annual Avg)'!T932,'650 PCAR (Annual Avg)'!T965,'650 PCAR (Annual Avg)'!T998,'650 PCAR (Annual Avg)'!T1031,'650 PCAR (Annual Avg)'!T1064,'650 PCAR (Annual Avg)'!T1097,'650 PCAR (Annual Avg)'!T1130,'650 PCAR (Annual Avg)'!T1163,'650 PCAR (Annual Avg)'!T1196),"")</f>
        <v>5.0891134881417548</v>
      </c>
      <c r="U31" s="7">
        <f>IFERROR(AVERAGE('650 PCAR (Annual Avg)'!U41,'650 PCAR (Annual Avg)'!U74,'650 PCAR (Annual Avg)'!U107,'650 PCAR (Annual Avg)'!U140,'650 PCAR (Annual Avg)'!U173,'650 PCAR (Annual Avg)'!U206,'650 PCAR (Annual Avg)'!U239,'650 PCAR (Annual Avg)'!U272,'650 PCAR (Annual Avg)'!U305,'650 PCAR (Annual Avg)'!U338,'650 PCAR (Annual Avg)'!U371,'650 PCAR (Annual Avg)'!U404,'650 PCAR (Annual Avg)'!U437,'650 PCAR (Annual Avg)'!U470,'650 PCAR (Annual Avg)'!U503,'650 PCAR (Annual Avg)'!U536,'650 PCAR (Annual Avg)'!U569,'650 PCAR (Annual Avg)'!U602,'650 PCAR (Annual Avg)'!U635,'650 PCAR (Annual Avg)'!U668,'650 PCAR (Annual Avg)'!U701,'650 PCAR (Annual Avg)'!U734,'650 PCAR (Annual Avg)'!U767,'650 PCAR (Annual Avg)'!U800,'650 PCAR (Annual Avg)'!U833,'650 PCAR (Annual Avg)'!U866,'650 PCAR (Annual Avg)'!U899,'650 PCAR (Annual Avg)'!U932,'650 PCAR (Annual Avg)'!U965,'650 PCAR (Annual Avg)'!U998,'650 PCAR (Annual Avg)'!U1031,'650 PCAR (Annual Avg)'!U1064,'650 PCAR (Annual Avg)'!U1097,'650 PCAR (Annual Avg)'!U1130,'650 PCAR (Annual Avg)'!U1163,'650 PCAR (Annual Avg)'!U1196),"")</f>
        <v>7.9830039829478858</v>
      </c>
      <c r="V31" s="7">
        <f>IFERROR(AVERAGE('650 PCAR (Annual Avg)'!V41,'650 PCAR (Annual Avg)'!V74,'650 PCAR (Annual Avg)'!V107,'650 PCAR (Annual Avg)'!V140,'650 PCAR (Annual Avg)'!V173,'650 PCAR (Annual Avg)'!V206,'650 PCAR (Annual Avg)'!V239,'650 PCAR (Annual Avg)'!V272,'650 PCAR (Annual Avg)'!V305,'650 PCAR (Annual Avg)'!V338,'650 PCAR (Annual Avg)'!V371,'650 PCAR (Annual Avg)'!V404,'650 PCAR (Annual Avg)'!V437,'650 PCAR (Annual Avg)'!V470,'650 PCAR (Annual Avg)'!V503,'650 PCAR (Annual Avg)'!V536,'650 PCAR (Annual Avg)'!V569,'650 PCAR (Annual Avg)'!V602,'650 PCAR (Annual Avg)'!V635,'650 PCAR (Annual Avg)'!V668,'650 PCAR (Annual Avg)'!V701,'650 PCAR (Annual Avg)'!V734,'650 PCAR (Annual Avg)'!V767,'650 PCAR (Annual Avg)'!V800,'650 PCAR (Annual Avg)'!V833,'650 PCAR (Annual Avg)'!V866,'650 PCAR (Annual Avg)'!V899,'650 PCAR (Annual Avg)'!V932,'650 PCAR (Annual Avg)'!V965,'650 PCAR (Annual Avg)'!V998,'650 PCAR (Annual Avg)'!V1031,'650 PCAR (Annual Avg)'!V1064,'650 PCAR (Annual Avg)'!V1097,'650 PCAR (Annual Avg)'!V1130,'650 PCAR (Annual Avg)'!V1163,'650 PCAR (Annual Avg)'!V1196),"")</f>
        <v>61.351739972878718</v>
      </c>
      <c r="W31" s="7">
        <f>IFERROR(AVERAGE('650 PCAR (Annual Avg)'!W41,'650 PCAR (Annual Avg)'!W74,'650 PCAR (Annual Avg)'!W107,'650 PCAR (Annual Avg)'!W140,'650 PCAR (Annual Avg)'!W173,'650 PCAR (Annual Avg)'!W206,'650 PCAR (Annual Avg)'!W239,'650 PCAR (Annual Avg)'!W272,'650 PCAR (Annual Avg)'!W305,'650 PCAR (Annual Avg)'!W338,'650 PCAR (Annual Avg)'!W371,'650 PCAR (Annual Avg)'!W404,'650 PCAR (Annual Avg)'!W437,'650 PCAR (Annual Avg)'!W470,'650 PCAR (Annual Avg)'!W503,'650 PCAR (Annual Avg)'!W536,'650 PCAR (Annual Avg)'!W569,'650 PCAR (Annual Avg)'!W602,'650 PCAR (Annual Avg)'!W635,'650 PCAR (Annual Avg)'!W668,'650 PCAR (Annual Avg)'!W701,'650 PCAR (Annual Avg)'!W734,'650 PCAR (Annual Avg)'!W767,'650 PCAR (Annual Avg)'!W800,'650 PCAR (Annual Avg)'!W833,'650 PCAR (Annual Avg)'!W866,'650 PCAR (Annual Avg)'!W899,'650 PCAR (Annual Avg)'!W932,'650 PCAR (Annual Avg)'!W965,'650 PCAR (Annual Avg)'!W998,'650 PCAR (Annual Avg)'!W1031,'650 PCAR (Annual Avg)'!W1064,'650 PCAR (Annual Avg)'!W1097,'650 PCAR (Annual Avg)'!W1130,'650 PCAR (Annual Avg)'!W1163,'650 PCAR (Annual Avg)'!W1196),"")</f>
        <v>105.68801517036115</v>
      </c>
      <c r="X31" s="7">
        <f>IFERROR(AVERAGE('650 PCAR (Annual Avg)'!X41,'650 PCAR (Annual Avg)'!X74,'650 PCAR (Annual Avg)'!X107,'650 PCAR (Annual Avg)'!X140,'650 PCAR (Annual Avg)'!X173,'650 PCAR (Annual Avg)'!X206,'650 PCAR (Annual Avg)'!X239,'650 PCAR (Annual Avg)'!X272,'650 PCAR (Annual Avg)'!X305,'650 PCAR (Annual Avg)'!X338,'650 PCAR (Annual Avg)'!X371,'650 PCAR (Annual Avg)'!X404,'650 PCAR (Annual Avg)'!X437,'650 PCAR (Annual Avg)'!X470,'650 PCAR (Annual Avg)'!X503,'650 PCAR (Annual Avg)'!X536,'650 PCAR (Annual Avg)'!X569,'650 PCAR (Annual Avg)'!X602,'650 PCAR (Annual Avg)'!X635,'650 PCAR (Annual Avg)'!X668,'650 PCAR (Annual Avg)'!X701,'650 PCAR (Annual Avg)'!X734,'650 PCAR (Annual Avg)'!X767,'650 PCAR (Annual Avg)'!X800,'650 PCAR (Annual Avg)'!X833,'650 PCAR (Annual Avg)'!X866,'650 PCAR (Annual Avg)'!X899,'650 PCAR (Annual Avg)'!X932,'650 PCAR (Annual Avg)'!X965,'650 PCAR (Annual Avg)'!X998,'650 PCAR (Annual Avg)'!X1031,'650 PCAR (Annual Avg)'!X1064,'650 PCAR (Annual Avg)'!X1097,'650 PCAR (Annual Avg)'!X1130,'650 PCAR (Annual Avg)'!X1163,'650 PCAR (Annual Avg)'!X1196),"")</f>
        <v>71.589159612481282</v>
      </c>
      <c r="Y31" s="7">
        <f>IFERROR(AVERAGE('650 PCAR (Annual Avg)'!Y41,'650 PCAR (Annual Avg)'!Y74,'650 PCAR (Annual Avg)'!Y107,'650 PCAR (Annual Avg)'!Y140,'650 PCAR (Annual Avg)'!Y173,'650 PCAR (Annual Avg)'!Y206,'650 PCAR (Annual Avg)'!Y239,'650 PCAR (Annual Avg)'!Y272,'650 PCAR (Annual Avg)'!Y305,'650 PCAR (Annual Avg)'!Y338,'650 PCAR (Annual Avg)'!Y371,'650 PCAR (Annual Avg)'!Y404,'650 PCAR (Annual Avg)'!Y437,'650 PCAR (Annual Avg)'!Y470,'650 PCAR (Annual Avg)'!Y503,'650 PCAR (Annual Avg)'!Y536,'650 PCAR (Annual Avg)'!Y569,'650 PCAR (Annual Avg)'!Y602,'650 PCAR (Annual Avg)'!Y635,'650 PCAR (Annual Avg)'!Y668,'650 PCAR (Annual Avg)'!Y701,'650 PCAR (Annual Avg)'!Y734,'650 PCAR (Annual Avg)'!Y767,'650 PCAR (Annual Avg)'!Y800,'650 PCAR (Annual Avg)'!Y833,'650 PCAR (Annual Avg)'!Y866,'650 PCAR (Annual Avg)'!Y899,'650 PCAR (Annual Avg)'!Y932,'650 PCAR (Annual Avg)'!Y965,'650 PCAR (Annual Avg)'!Y998,'650 PCAR (Annual Avg)'!Y1031,'650 PCAR (Annual Avg)'!Y1064,'650 PCAR (Annual Avg)'!Y1097,'650 PCAR (Annual Avg)'!Y1130,'650 PCAR (Annual Avg)'!Y1163,'650 PCAR (Annual Avg)'!Y1196),"")</f>
        <v>32.073593137992297</v>
      </c>
      <c r="Z31" s="7">
        <f>IFERROR(AVERAGE('650 PCAR (Annual Avg)'!Z41,'650 PCAR (Annual Avg)'!Z74,'650 PCAR (Annual Avg)'!Z107,'650 PCAR (Annual Avg)'!Z140,'650 PCAR (Annual Avg)'!Z173,'650 PCAR (Annual Avg)'!Z206,'650 PCAR (Annual Avg)'!Z239,'650 PCAR (Annual Avg)'!Z272,'650 PCAR (Annual Avg)'!Z305,'650 PCAR (Annual Avg)'!Z338,'650 PCAR (Annual Avg)'!Z371,'650 PCAR (Annual Avg)'!Z404,'650 PCAR (Annual Avg)'!Z437,'650 PCAR (Annual Avg)'!Z470,'650 PCAR (Annual Avg)'!Z503,'650 PCAR (Annual Avg)'!Z536,'650 PCAR (Annual Avg)'!Z569,'650 PCAR (Annual Avg)'!Z602,'650 PCAR (Annual Avg)'!Z635,'650 PCAR (Annual Avg)'!Z668,'650 PCAR (Annual Avg)'!Z701,'650 PCAR (Annual Avg)'!Z734,'650 PCAR (Annual Avg)'!Z767,'650 PCAR (Annual Avg)'!Z800,'650 PCAR (Annual Avg)'!Z833,'650 PCAR (Annual Avg)'!Z866,'650 PCAR (Annual Avg)'!Z899,'650 PCAR (Annual Avg)'!Z932,'650 PCAR (Annual Avg)'!Z965,'650 PCAR (Annual Avg)'!Z998,'650 PCAR (Annual Avg)'!Z1031,'650 PCAR (Annual Avg)'!Z1064,'650 PCAR (Annual Avg)'!Z1097,'650 PCAR (Annual Avg)'!Z1130,'650 PCAR (Annual Avg)'!Z1163,'650 PCAR (Annual Avg)'!Z1196),"")</f>
        <v>15.262449791914966</v>
      </c>
      <c r="AA31" s="7">
        <f>IFERROR(AVERAGE('650 PCAR (Annual Avg)'!AA41,'650 PCAR (Annual Avg)'!AA74,'650 PCAR (Annual Avg)'!AA107,'650 PCAR (Annual Avg)'!AA140,'650 PCAR (Annual Avg)'!AA173,'650 PCAR (Annual Avg)'!AA206,'650 PCAR (Annual Avg)'!AA239,'650 PCAR (Annual Avg)'!AA272,'650 PCAR (Annual Avg)'!AA305,'650 PCAR (Annual Avg)'!AA338,'650 PCAR (Annual Avg)'!AA371,'650 PCAR (Annual Avg)'!AA404,'650 PCAR (Annual Avg)'!AA437,'650 PCAR (Annual Avg)'!AA470,'650 PCAR (Annual Avg)'!AA503,'650 PCAR (Annual Avg)'!AA536,'650 PCAR (Annual Avg)'!AA569,'650 PCAR (Annual Avg)'!AA602,'650 PCAR (Annual Avg)'!AA635,'650 PCAR (Annual Avg)'!AA668,'650 PCAR (Annual Avg)'!AA701,'650 PCAR (Annual Avg)'!AA734,'650 PCAR (Annual Avg)'!AA767,'650 PCAR (Annual Avg)'!AA800,'650 PCAR (Annual Avg)'!AA833,'650 PCAR (Annual Avg)'!AA866,'650 PCAR (Annual Avg)'!AA899,'650 PCAR (Annual Avg)'!AA932,'650 PCAR (Annual Avg)'!AA965,'650 PCAR (Annual Avg)'!AA998,'650 PCAR (Annual Avg)'!AA1031,'650 PCAR (Annual Avg)'!AA1064,'650 PCAR (Annual Avg)'!AA1097,'650 PCAR (Annual Avg)'!AA1130,'650 PCAR (Annual Avg)'!AA1163,'650 PCAR (Annual Avg)'!AA1196),"")</f>
        <v>8.2169993736487132</v>
      </c>
      <c r="AB31" s="7">
        <f>IFERROR(AVERAGE('650 PCAR (Annual Avg)'!AB41,'650 PCAR (Annual Avg)'!AB74,'650 PCAR (Annual Avg)'!AB107,'650 PCAR (Annual Avg)'!AB140,'650 PCAR (Annual Avg)'!AB173,'650 PCAR (Annual Avg)'!AB206,'650 PCAR (Annual Avg)'!AB239,'650 PCAR (Annual Avg)'!AB272,'650 PCAR (Annual Avg)'!AB305,'650 PCAR (Annual Avg)'!AB338,'650 PCAR (Annual Avg)'!AB371,'650 PCAR (Annual Avg)'!AB404,'650 PCAR (Annual Avg)'!AB437,'650 PCAR (Annual Avg)'!AB470,'650 PCAR (Annual Avg)'!AB503,'650 PCAR (Annual Avg)'!AB536,'650 PCAR (Annual Avg)'!AB569,'650 PCAR (Annual Avg)'!AB602,'650 PCAR (Annual Avg)'!AB635,'650 PCAR (Annual Avg)'!AB668,'650 PCAR (Annual Avg)'!AB701,'650 PCAR (Annual Avg)'!AB734,'650 PCAR (Annual Avg)'!AB767,'650 PCAR (Annual Avg)'!AB800,'650 PCAR (Annual Avg)'!AB833,'650 PCAR (Annual Avg)'!AB866,'650 PCAR (Annual Avg)'!AB899,'650 PCAR (Annual Avg)'!AB932,'650 PCAR (Annual Avg)'!AB965,'650 PCAR (Annual Avg)'!AB998,'650 PCAR (Annual Avg)'!AB1031,'650 PCAR (Annual Avg)'!AB1064,'650 PCAR (Annual Avg)'!AB1097,'650 PCAR (Annual Avg)'!AB1130,'650 PCAR (Annual Avg)'!AB1163,'650 PCAR (Annual Avg)'!AB1196),"")</f>
        <v>6.0912840929941066</v>
      </c>
    </row>
    <row r="32" spans="2:28" x14ac:dyDescent="0.3">
      <c r="B32" s="76">
        <f>IFERROR(AVERAGE('650 PCAR (Annual Avg)'!B42,'650 PCAR (Annual Avg)'!B75,'650 PCAR (Annual Avg)'!B108,'650 PCAR (Annual Avg)'!B141,'650 PCAR (Annual Avg)'!B174,'650 PCAR (Annual Avg)'!B207,'650 PCAR (Annual Avg)'!B240,'650 PCAR (Annual Avg)'!B273,'650 PCAR (Annual Avg)'!B306,'650 PCAR (Annual Avg)'!B339,'650 PCAR (Annual Avg)'!B372,'650 PCAR (Annual Avg)'!B405,'650 PCAR (Annual Avg)'!B438,'650 PCAR (Annual Avg)'!B471,'650 PCAR (Annual Avg)'!B504,'650 PCAR (Annual Avg)'!B537,'650 PCAR (Annual Avg)'!B570,'650 PCAR (Annual Avg)'!B603,'650 PCAR (Annual Avg)'!B636,'650 PCAR (Annual Avg)'!B669,'650 PCAR (Annual Avg)'!B702,'650 PCAR (Annual Avg)'!B735,'650 PCAR (Annual Avg)'!B768,'650 PCAR (Annual Avg)'!B801,'650 PCAR (Annual Avg)'!B834,'650 PCAR (Annual Avg)'!B867,'650 PCAR (Annual Avg)'!B900,'650 PCAR (Annual Avg)'!B933,'650 PCAR (Annual Avg)'!B966,'650 PCAR (Annual Avg)'!B999,'650 PCAR (Annual Avg)'!B1032,'650 PCAR (Annual Avg)'!B1065,'650 PCAR (Annual Avg)'!B1098,'650 PCAR (Annual Avg)'!B1131,'650 PCAR (Annual Avg)'!B1164,'650 PCAR (Annual Avg)'!B1197),"")</f>
        <v>29</v>
      </c>
      <c r="C32" s="7">
        <f>IFERROR(AVERAGE('650 PCAR (Annual Avg)'!C42,'650 PCAR (Annual Avg)'!C75,'650 PCAR (Annual Avg)'!C108,'650 PCAR (Annual Avg)'!C141,'650 PCAR (Annual Avg)'!C174,'650 PCAR (Annual Avg)'!C207,'650 PCAR (Annual Avg)'!C240,'650 PCAR (Annual Avg)'!C273,'650 PCAR (Annual Avg)'!C306,'650 PCAR (Annual Avg)'!C339,'650 PCAR (Annual Avg)'!C372,'650 PCAR (Annual Avg)'!C405,'650 PCAR (Annual Avg)'!C438,'650 PCAR (Annual Avg)'!C471,'650 PCAR (Annual Avg)'!C504,'650 PCAR (Annual Avg)'!C537,'650 PCAR (Annual Avg)'!C570,'650 PCAR (Annual Avg)'!C603,'650 PCAR (Annual Avg)'!C636,'650 PCAR (Annual Avg)'!C669,'650 PCAR (Annual Avg)'!C702,'650 PCAR (Annual Avg)'!C735,'650 PCAR (Annual Avg)'!C768,'650 PCAR (Annual Avg)'!C801,'650 PCAR (Annual Avg)'!C834,'650 PCAR (Annual Avg)'!C867,'650 PCAR (Annual Avg)'!C900,'650 PCAR (Annual Avg)'!C933,'650 PCAR (Annual Avg)'!C966,'650 PCAR (Annual Avg)'!C999,'650 PCAR (Annual Avg)'!C1032,'650 PCAR (Annual Avg)'!C1065,'650 PCAR (Annual Avg)'!C1098,'650 PCAR (Annual Avg)'!C1131,'650 PCAR (Annual Avg)'!C1164,'650 PCAR (Annual Avg)'!C1197),"")</f>
        <v>5.2581666666666678</v>
      </c>
      <c r="D32" s="7">
        <f>IFERROR(AVERAGE('650 PCAR (Annual Avg)'!D42,'650 PCAR (Annual Avg)'!D75,'650 PCAR (Annual Avg)'!D108,'650 PCAR (Annual Avg)'!D141,'650 PCAR (Annual Avg)'!D174,'650 PCAR (Annual Avg)'!D207,'650 PCAR (Annual Avg)'!D240,'650 PCAR (Annual Avg)'!D273,'650 PCAR (Annual Avg)'!D306,'650 PCAR (Annual Avg)'!D339,'650 PCAR (Annual Avg)'!D372,'650 PCAR (Annual Avg)'!D405,'650 PCAR (Annual Avg)'!D438,'650 PCAR (Annual Avg)'!D471,'650 PCAR (Annual Avg)'!D504,'650 PCAR (Annual Avg)'!D537,'650 PCAR (Annual Avg)'!D570,'650 PCAR (Annual Avg)'!D603,'650 PCAR (Annual Avg)'!D636,'650 PCAR (Annual Avg)'!D669,'650 PCAR (Annual Avg)'!D702,'650 PCAR (Annual Avg)'!D735,'650 PCAR (Annual Avg)'!D768,'650 PCAR (Annual Avg)'!D801,'650 PCAR (Annual Avg)'!D834,'650 PCAR (Annual Avg)'!D867,'650 PCAR (Annual Avg)'!D900,'650 PCAR (Annual Avg)'!D933,'650 PCAR (Annual Avg)'!D966,'650 PCAR (Annual Avg)'!D999,'650 PCAR (Annual Avg)'!D1032,'650 PCAR (Annual Avg)'!D1065,'650 PCAR (Annual Avg)'!D1098,'650 PCAR (Annual Avg)'!D1131,'650 PCAR (Annual Avg)'!D1164,'650 PCAR (Annual Avg)'!D1197),"")</f>
        <v>4.6319999999999997</v>
      </c>
      <c r="E32" s="7">
        <f>IFERROR(AVERAGE('650 PCAR (Annual Avg)'!E42,'650 PCAR (Annual Avg)'!E75,'650 PCAR (Annual Avg)'!E108,'650 PCAR (Annual Avg)'!E141,'650 PCAR (Annual Avg)'!E174,'650 PCAR (Annual Avg)'!E207,'650 PCAR (Annual Avg)'!E240,'650 PCAR (Annual Avg)'!E273,'650 PCAR (Annual Avg)'!E306,'650 PCAR (Annual Avg)'!E339,'650 PCAR (Annual Avg)'!E372,'650 PCAR (Annual Avg)'!E405,'650 PCAR (Annual Avg)'!E438,'650 PCAR (Annual Avg)'!E471,'650 PCAR (Annual Avg)'!E504,'650 PCAR (Annual Avg)'!E537,'650 PCAR (Annual Avg)'!E570,'650 PCAR (Annual Avg)'!E603,'650 PCAR (Annual Avg)'!E636,'650 PCAR (Annual Avg)'!E669,'650 PCAR (Annual Avg)'!E702,'650 PCAR (Annual Avg)'!E735,'650 PCAR (Annual Avg)'!E768,'650 PCAR (Annual Avg)'!E801,'650 PCAR (Annual Avg)'!E834,'650 PCAR (Annual Avg)'!E867,'650 PCAR (Annual Avg)'!E900,'650 PCAR (Annual Avg)'!E933,'650 PCAR (Annual Avg)'!E966,'650 PCAR (Annual Avg)'!E999,'650 PCAR (Annual Avg)'!E1032,'650 PCAR (Annual Avg)'!E1065,'650 PCAR (Annual Avg)'!E1098,'650 PCAR (Annual Avg)'!E1131,'650 PCAR (Annual Avg)'!E1164,'650 PCAR (Annual Avg)'!E1197),"")</f>
        <v>4.4796111111111125</v>
      </c>
      <c r="F32" s="7">
        <f>IFERROR(AVERAGE('650 PCAR (Annual Avg)'!F42,'650 PCAR (Annual Avg)'!F75,'650 PCAR (Annual Avg)'!F108,'650 PCAR (Annual Avg)'!F141,'650 PCAR (Annual Avg)'!F174,'650 PCAR (Annual Avg)'!F207,'650 PCAR (Annual Avg)'!F240,'650 PCAR (Annual Avg)'!F273,'650 PCAR (Annual Avg)'!F306,'650 PCAR (Annual Avg)'!F339,'650 PCAR (Annual Avg)'!F372,'650 PCAR (Annual Avg)'!F405,'650 PCAR (Annual Avg)'!F438,'650 PCAR (Annual Avg)'!F471,'650 PCAR (Annual Avg)'!F504,'650 PCAR (Annual Avg)'!F537,'650 PCAR (Annual Avg)'!F570,'650 PCAR (Annual Avg)'!F603,'650 PCAR (Annual Avg)'!F636,'650 PCAR (Annual Avg)'!F669,'650 PCAR (Annual Avg)'!F702,'650 PCAR (Annual Avg)'!F735,'650 PCAR (Annual Avg)'!F768,'650 PCAR (Annual Avg)'!F801,'650 PCAR (Annual Avg)'!F834,'650 PCAR (Annual Avg)'!F867,'650 PCAR (Annual Avg)'!F900,'650 PCAR (Annual Avg)'!F933,'650 PCAR (Annual Avg)'!F966,'650 PCAR (Annual Avg)'!F999,'650 PCAR (Annual Avg)'!F1032,'650 PCAR (Annual Avg)'!F1065,'650 PCAR (Annual Avg)'!F1098,'650 PCAR (Annual Avg)'!F1131,'650 PCAR (Annual Avg)'!F1164,'650 PCAR (Annual Avg)'!F1197),"")</f>
        <v>5.905555555555555</v>
      </c>
      <c r="G32" s="7">
        <f>IFERROR(AVERAGE('650 PCAR (Annual Avg)'!G42,'650 PCAR (Annual Avg)'!G75,'650 PCAR (Annual Avg)'!G108,'650 PCAR (Annual Avg)'!G141,'650 PCAR (Annual Avg)'!G174,'650 PCAR (Annual Avg)'!G207,'650 PCAR (Annual Avg)'!G240,'650 PCAR (Annual Avg)'!G273,'650 PCAR (Annual Avg)'!G306,'650 PCAR (Annual Avg)'!G339,'650 PCAR (Annual Avg)'!G372,'650 PCAR (Annual Avg)'!G405,'650 PCAR (Annual Avg)'!G438,'650 PCAR (Annual Avg)'!G471,'650 PCAR (Annual Avg)'!G504,'650 PCAR (Annual Avg)'!G537,'650 PCAR (Annual Avg)'!G570,'650 PCAR (Annual Avg)'!G603,'650 PCAR (Annual Avg)'!G636,'650 PCAR (Annual Avg)'!G669,'650 PCAR (Annual Avg)'!G702,'650 PCAR (Annual Avg)'!G735,'650 PCAR (Annual Avg)'!G768,'650 PCAR (Annual Avg)'!G801,'650 PCAR (Annual Avg)'!G834,'650 PCAR (Annual Avg)'!G867,'650 PCAR (Annual Avg)'!G900,'650 PCAR (Annual Avg)'!G933,'650 PCAR (Annual Avg)'!G966,'650 PCAR (Annual Avg)'!G999,'650 PCAR (Annual Avg)'!G1032,'650 PCAR (Annual Avg)'!G1065,'650 PCAR (Annual Avg)'!G1098,'650 PCAR (Annual Avg)'!G1131,'650 PCAR (Annual Avg)'!G1164,'650 PCAR (Annual Avg)'!G1197),"")</f>
        <v>8.4791666666666643</v>
      </c>
      <c r="H32" s="7">
        <f>IFERROR(AVERAGE('650 PCAR (Annual Avg)'!H42,'650 PCAR (Annual Avg)'!H75,'650 PCAR (Annual Avg)'!H108,'650 PCAR (Annual Avg)'!H141,'650 PCAR (Annual Avg)'!H174,'650 PCAR (Annual Avg)'!H207,'650 PCAR (Annual Avg)'!H240,'650 PCAR (Annual Avg)'!H273,'650 PCAR (Annual Avg)'!H306,'650 PCAR (Annual Avg)'!H339,'650 PCAR (Annual Avg)'!H372,'650 PCAR (Annual Avg)'!H405,'650 PCAR (Annual Avg)'!H438,'650 PCAR (Annual Avg)'!H471,'650 PCAR (Annual Avg)'!H504,'650 PCAR (Annual Avg)'!H537,'650 PCAR (Annual Avg)'!H570,'650 PCAR (Annual Avg)'!H603,'650 PCAR (Annual Avg)'!H636,'650 PCAR (Annual Avg)'!H669,'650 PCAR (Annual Avg)'!H702,'650 PCAR (Annual Avg)'!H735,'650 PCAR (Annual Avg)'!H768,'650 PCAR (Annual Avg)'!H801,'650 PCAR (Annual Avg)'!H834,'650 PCAR (Annual Avg)'!H867,'650 PCAR (Annual Avg)'!H900,'650 PCAR (Annual Avg)'!H933,'650 PCAR (Annual Avg)'!H966,'650 PCAR (Annual Avg)'!H999,'650 PCAR (Annual Avg)'!H1032,'650 PCAR (Annual Avg)'!H1065,'650 PCAR (Annual Avg)'!H1098,'650 PCAR (Annual Avg)'!H1131,'650 PCAR (Annual Avg)'!H1164,'650 PCAR (Annual Avg)'!H1197),"")</f>
        <v>63.380555555555553</v>
      </c>
      <c r="I32" s="7">
        <f>IFERROR(AVERAGE('650 PCAR (Annual Avg)'!I42,'650 PCAR (Annual Avg)'!I75,'650 PCAR (Annual Avg)'!I108,'650 PCAR (Annual Avg)'!I141,'650 PCAR (Annual Avg)'!I174,'650 PCAR (Annual Avg)'!I207,'650 PCAR (Annual Avg)'!I240,'650 PCAR (Annual Avg)'!I273,'650 PCAR (Annual Avg)'!I306,'650 PCAR (Annual Avg)'!I339,'650 PCAR (Annual Avg)'!I372,'650 PCAR (Annual Avg)'!I405,'650 PCAR (Annual Avg)'!I438,'650 PCAR (Annual Avg)'!I471,'650 PCAR (Annual Avg)'!I504,'650 PCAR (Annual Avg)'!I537,'650 PCAR (Annual Avg)'!I570,'650 PCAR (Annual Avg)'!I603,'650 PCAR (Annual Avg)'!I636,'650 PCAR (Annual Avg)'!I669,'650 PCAR (Annual Avg)'!I702,'650 PCAR (Annual Avg)'!I735,'650 PCAR (Annual Avg)'!I768,'650 PCAR (Annual Avg)'!I801,'650 PCAR (Annual Avg)'!I834,'650 PCAR (Annual Avg)'!I867,'650 PCAR (Annual Avg)'!I900,'650 PCAR (Annual Avg)'!I933,'650 PCAR (Annual Avg)'!I966,'650 PCAR (Annual Avg)'!I999,'650 PCAR (Annual Avg)'!I1032,'650 PCAR (Annual Avg)'!I1065,'650 PCAR (Annual Avg)'!I1098,'650 PCAR (Annual Avg)'!I1131,'650 PCAR (Annual Avg)'!I1164,'650 PCAR (Annual Avg)'!I1197),"")</f>
        <v>99.75277777777778</v>
      </c>
      <c r="J32" s="7">
        <f>IFERROR(AVERAGE('650 PCAR (Annual Avg)'!J42,'650 PCAR (Annual Avg)'!J75,'650 PCAR (Annual Avg)'!J108,'650 PCAR (Annual Avg)'!J141,'650 PCAR (Annual Avg)'!J174,'650 PCAR (Annual Avg)'!J207,'650 PCAR (Annual Avg)'!J240,'650 PCAR (Annual Avg)'!J273,'650 PCAR (Annual Avg)'!J306,'650 PCAR (Annual Avg)'!J339,'650 PCAR (Annual Avg)'!J372,'650 PCAR (Annual Avg)'!J405,'650 PCAR (Annual Avg)'!J438,'650 PCAR (Annual Avg)'!J471,'650 PCAR (Annual Avg)'!J504,'650 PCAR (Annual Avg)'!J537,'650 PCAR (Annual Avg)'!J570,'650 PCAR (Annual Avg)'!J603,'650 PCAR (Annual Avg)'!J636,'650 PCAR (Annual Avg)'!J669,'650 PCAR (Annual Avg)'!J702,'650 PCAR (Annual Avg)'!J735,'650 PCAR (Annual Avg)'!J768,'650 PCAR (Annual Avg)'!J801,'650 PCAR (Annual Avg)'!J834,'650 PCAR (Annual Avg)'!J867,'650 PCAR (Annual Avg)'!J900,'650 PCAR (Annual Avg)'!J933,'650 PCAR (Annual Avg)'!J966,'650 PCAR (Annual Avg)'!J999,'650 PCAR (Annual Avg)'!J1032,'650 PCAR (Annual Avg)'!J1065,'650 PCAR (Annual Avg)'!J1098,'650 PCAR (Annual Avg)'!J1131,'650 PCAR (Annual Avg)'!J1164,'650 PCAR (Annual Avg)'!J1197),"")</f>
        <v>78.158333333333346</v>
      </c>
      <c r="K32" s="7">
        <f>IFERROR(AVERAGE('650 PCAR (Annual Avg)'!K42,'650 PCAR (Annual Avg)'!K75,'650 PCAR (Annual Avg)'!K108,'650 PCAR (Annual Avg)'!K141,'650 PCAR (Annual Avg)'!K174,'650 PCAR (Annual Avg)'!K207,'650 PCAR (Annual Avg)'!K240,'650 PCAR (Annual Avg)'!K273,'650 PCAR (Annual Avg)'!K306,'650 PCAR (Annual Avg)'!K339,'650 PCAR (Annual Avg)'!K372,'650 PCAR (Annual Avg)'!K405,'650 PCAR (Annual Avg)'!K438,'650 PCAR (Annual Avg)'!K471,'650 PCAR (Annual Avg)'!K504,'650 PCAR (Annual Avg)'!K537,'650 PCAR (Annual Avg)'!K570,'650 PCAR (Annual Avg)'!K603,'650 PCAR (Annual Avg)'!K636,'650 PCAR (Annual Avg)'!K669,'650 PCAR (Annual Avg)'!K702,'650 PCAR (Annual Avg)'!K735,'650 PCAR (Annual Avg)'!K768,'650 PCAR (Annual Avg)'!K801,'650 PCAR (Annual Avg)'!K834,'650 PCAR (Annual Avg)'!K867,'650 PCAR (Annual Avg)'!K900,'650 PCAR (Annual Avg)'!K933,'650 PCAR (Annual Avg)'!K966,'650 PCAR (Annual Avg)'!K999,'650 PCAR (Annual Avg)'!K1032,'650 PCAR (Annual Avg)'!K1065,'650 PCAR (Annual Avg)'!K1098,'650 PCAR (Annual Avg)'!K1131,'650 PCAR (Annual Avg)'!K1164,'650 PCAR (Annual Avg)'!K1197),"")</f>
        <v>36.98277777777777</v>
      </c>
      <c r="L32" s="7">
        <f>IFERROR(AVERAGE('650 PCAR (Annual Avg)'!L42,'650 PCAR (Annual Avg)'!L75,'650 PCAR (Annual Avg)'!L108,'650 PCAR (Annual Avg)'!L141,'650 PCAR (Annual Avg)'!L174,'650 PCAR (Annual Avg)'!L207,'650 PCAR (Annual Avg)'!L240,'650 PCAR (Annual Avg)'!L273,'650 PCAR (Annual Avg)'!L306,'650 PCAR (Annual Avg)'!L339,'650 PCAR (Annual Avg)'!L372,'650 PCAR (Annual Avg)'!L405,'650 PCAR (Annual Avg)'!L438,'650 PCAR (Annual Avg)'!L471,'650 PCAR (Annual Avg)'!L504,'650 PCAR (Annual Avg)'!L537,'650 PCAR (Annual Avg)'!L570,'650 PCAR (Annual Avg)'!L603,'650 PCAR (Annual Avg)'!L636,'650 PCAR (Annual Avg)'!L669,'650 PCAR (Annual Avg)'!L702,'650 PCAR (Annual Avg)'!L735,'650 PCAR (Annual Avg)'!L768,'650 PCAR (Annual Avg)'!L801,'650 PCAR (Annual Avg)'!L834,'650 PCAR (Annual Avg)'!L867,'650 PCAR (Annual Avg)'!L900,'650 PCAR (Annual Avg)'!L933,'650 PCAR (Annual Avg)'!L966,'650 PCAR (Annual Avg)'!L999,'650 PCAR (Annual Avg)'!L1032,'650 PCAR (Annual Avg)'!L1065,'650 PCAR (Annual Avg)'!L1098,'650 PCAR (Annual Avg)'!L1131,'650 PCAR (Annual Avg)'!L1164,'650 PCAR (Annual Avg)'!L1197),"")</f>
        <v>17.030133333333332</v>
      </c>
      <c r="M32" s="7">
        <f>IFERROR(AVERAGE('650 PCAR (Annual Avg)'!M42,'650 PCAR (Annual Avg)'!M75,'650 PCAR (Annual Avg)'!M108,'650 PCAR (Annual Avg)'!M141,'650 PCAR (Annual Avg)'!M174,'650 PCAR (Annual Avg)'!M207,'650 PCAR (Annual Avg)'!M240,'650 PCAR (Annual Avg)'!M273,'650 PCAR (Annual Avg)'!M306,'650 PCAR (Annual Avg)'!M339,'650 PCAR (Annual Avg)'!M372,'650 PCAR (Annual Avg)'!M405,'650 PCAR (Annual Avg)'!M438,'650 PCAR (Annual Avg)'!M471,'650 PCAR (Annual Avg)'!M504,'650 PCAR (Annual Avg)'!M537,'650 PCAR (Annual Avg)'!M570,'650 PCAR (Annual Avg)'!M603,'650 PCAR (Annual Avg)'!M636,'650 PCAR (Annual Avg)'!M669,'650 PCAR (Annual Avg)'!M702,'650 PCAR (Annual Avg)'!M735,'650 PCAR (Annual Avg)'!M768,'650 PCAR (Annual Avg)'!M801,'650 PCAR (Annual Avg)'!M834,'650 PCAR (Annual Avg)'!M867,'650 PCAR (Annual Avg)'!M900,'650 PCAR (Annual Avg)'!M933,'650 PCAR (Annual Avg)'!M966,'650 PCAR (Annual Avg)'!M999,'650 PCAR (Annual Avg)'!M1032,'650 PCAR (Annual Avg)'!M1065,'650 PCAR (Annual Avg)'!M1098,'650 PCAR (Annual Avg)'!M1131,'650 PCAR (Annual Avg)'!M1164,'650 PCAR (Annual Avg)'!M1197),"")</f>
        <v>9.3395444444444458</v>
      </c>
      <c r="N32" s="7">
        <f>IFERROR(AVERAGE('650 PCAR (Annual Avg)'!N42,'650 PCAR (Annual Avg)'!N75,'650 PCAR (Annual Avg)'!N108,'650 PCAR (Annual Avg)'!N141,'650 PCAR (Annual Avg)'!N174,'650 PCAR (Annual Avg)'!N207,'650 PCAR (Annual Avg)'!N240,'650 PCAR (Annual Avg)'!N273,'650 PCAR (Annual Avg)'!N306,'650 PCAR (Annual Avg)'!N339,'650 PCAR (Annual Avg)'!N372,'650 PCAR (Annual Avg)'!N405,'650 PCAR (Annual Avg)'!N438,'650 PCAR (Annual Avg)'!N471,'650 PCAR (Annual Avg)'!N504,'650 PCAR (Annual Avg)'!N537,'650 PCAR (Annual Avg)'!N570,'650 PCAR (Annual Avg)'!N603,'650 PCAR (Annual Avg)'!N636,'650 PCAR (Annual Avg)'!N669,'650 PCAR (Annual Avg)'!N702,'650 PCAR (Annual Avg)'!N735,'650 PCAR (Annual Avg)'!N768,'650 PCAR (Annual Avg)'!N801,'650 PCAR (Annual Avg)'!N834,'650 PCAR (Annual Avg)'!N867,'650 PCAR (Annual Avg)'!N900,'650 PCAR (Annual Avg)'!N933,'650 PCAR (Annual Avg)'!N966,'650 PCAR (Annual Avg)'!N999,'650 PCAR (Annual Avg)'!N1032,'650 PCAR (Annual Avg)'!N1065,'650 PCAR (Annual Avg)'!N1098,'650 PCAR (Annual Avg)'!N1131,'650 PCAR (Annual Avg)'!N1164,'650 PCAR (Annual Avg)'!N1197),"")</f>
        <v>6.8108777777777778</v>
      </c>
      <c r="O32" s="7"/>
      <c r="P32" s="76">
        <f>IFERROR(AVERAGE('650 PCAR (Annual Avg)'!P42,'650 PCAR (Annual Avg)'!P75,'650 PCAR (Annual Avg)'!P108,'650 PCAR (Annual Avg)'!P141,'650 PCAR (Annual Avg)'!P174,'650 PCAR (Annual Avg)'!P207,'650 PCAR (Annual Avg)'!P240,'650 PCAR (Annual Avg)'!P273,'650 PCAR (Annual Avg)'!P306,'650 PCAR (Annual Avg)'!P339,'650 PCAR (Annual Avg)'!P372,'650 PCAR (Annual Avg)'!P405,'650 PCAR (Annual Avg)'!P438,'650 PCAR (Annual Avg)'!P471,'650 PCAR (Annual Avg)'!P504,'650 PCAR (Annual Avg)'!P537,'650 PCAR (Annual Avg)'!P570,'650 PCAR (Annual Avg)'!P603,'650 PCAR (Annual Avg)'!P636,'650 PCAR (Annual Avg)'!P669,'650 PCAR (Annual Avg)'!P702,'650 PCAR (Annual Avg)'!P735,'650 PCAR (Annual Avg)'!P768,'650 PCAR (Annual Avg)'!P801,'650 PCAR (Annual Avg)'!P834,'650 PCAR (Annual Avg)'!P867,'650 PCAR (Annual Avg)'!P900,'650 PCAR (Annual Avg)'!P933,'650 PCAR (Annual Avg)'!P966,'650 PCAR (Annual Avg)'!P999,'650 PCAR (Annual Avg)'!P1032,'650 PCAR (Annual Avg)'!P1065,'650 PCAR (Annual Avg)'!P1098,'650 PCAR (Annual Avg)'!P1131,'650 PCAR (Annual Avg)'!P1164,'650 PCAR (Annual Avg)'!P1197),"")</f>
        <v>29</v>
      </c>
      <c r="Q32" s="7">
        <f>IFERROR(AVERAGE('650 PCAR (Annual Avg)'!Q42,'650 PCAR (Annual Avg)'!Q75,'650 PCAR (Annual Avg)'!Q108,'650 PCAR (Annual Avg)'!Q141,'650 PCAR (Annual Avg)'!Q174,'650 PCAR (Annual Avg)'!Q207,'650 PCAR (Annual Avg)'!Q240,'650 PCAR (Annual Avg)'!Q273,'650 PCAR (Annual Avg)'!Q306,'650 PCAR (Annual Avg)'!Q339,'650 PCAR (Annual Avg)'!Q372,'650 PCAR (Annual Avg)'!Q405,'650 PCAR (Annual Avg)'!Q438,'650 PCAR (Annual Avg)'!Q471,'650 PCAR (Annual Avg)'!Q504,'650 PCAR (Annual Avg)'!Q537,'650 PCAR (Annual Avg)'!Q570,'650 PCAR (Annual Avg)'!Q603,'650 PCAR (Annual Avg)'!Q636,'650 PCAR (Annual Avg)'!Q669,'650 PCAR (Annual Avg)'!Q702,'650 PCAR (Annual Avg)'!Q735,'650 PCAR (Annual Avg)'!Q768,'650 PCAR (Annual Avg)'!Q801,'650 PCAR (Annual Avg)'!Q834,'650 PCAR (Annual Avg)'!Q867,'650 PCAR (Annual Avg)'!Q900,'650 PCAR (Annual Avg)'!Q933,'650 PCAR (Annual Avg)'!Q966,'650 PCAR (Annual Avg)'!Q999,'650 PCAR (Annual Avg)'!Q1032,'650 PCAR (Annual Avg)'!Q1065,'650 PCAR (Annual Avg)'!Q1098,'650 PCAR (Annual Avg)'!Q1131,'650 PCAR (Annual Avg)'!Q1164,'650 PCAR (Annual Avg)'!Q1197),"")</f>
        <v>4.5921377091443674</v>
      </c>
      <c r="R32" s="7">
        <f>IFERROR(AVERAGE('650 PCAR (Annual Avg)'!R42,'650 PCAR (Annual Avg)'!R75,'650 PCAR (Annual Avg)'!R108,'650 PCAR (Annual Avg)'!R141,'650 PCAR (Annual Avg)'!R174,'650 PCAR (Annual Avg)'!R207,'650 PCAR (Annual Avg)'!R240,'650 PCAR (Annual Avg)'!R273,'650 PCAR (Annual Avg)'!R306,'650 PCAR (Annual Avg)'!R339,'650 PCAR (Annual Avg)'!R372,'650 PCAR (Annual Avg)'!R405,'650 PCAR (Annual Avg)'!R438,'650 PCAR (Annual Avg)'!R471,'650 PCAR (Annual Avg)'!R504,'650 PCAR (Annual Avg)'!R537,'650 PCAR (Annual Avg)'!R570,'650 PCAR (Annual Avg)'!R603,'650 PCAR (Annual Avg)'!R636,'650 PCAR (Annual Avg)'!R669,'650 PCAR (Annual Avg)'!R702,'650 PCAR (Annual Avg)'!R735,'650 PCAR (Annual Avg)'!R768,'650 PCAR (Annual Avg)'!R801,'650 PCAR (Annual Avg)'!R834,'650 PCAR (Annual Avg)'!R867,'650 PCAR (Annual Avg)'!R900,'650 PCAR (Annual Avg)'!R933,'650 PCAR (Annual Avg)'!R966,'650 PCAR (Annual Avg)'!R999,'650 PCAR (Annual Avg)'!R1032,'650 PCAR (Annual Avg)'!R1065,'650 PCAR (Annual Avg)'!R1098,'650 PCAR (Annual Avg)'!R1131,'650 PCAR (Annual Avg)'!R1164,'650 PCAR (Annual Avg)'!R1197),"")</f>
        <v>4.0452848335142235</v>
      </c>
      <c r="S32" s="7">
        <f>IFERROR(AVERAGE('650 PCAR (Annual Avg)'!S42,'650 PCAR (Annual Avg)'!S75,'650 PCAR (Annual Avg)'!S108,'650 PCAR (Annual Avg)'!S141,'650 PCAR (Annual Avg)'!S174,'650 PCAR (Annual Avg)'!S207,'650 PCAR (Annual Avg)'!S240,'650 PCAR (Annual Avg)'!S273,'650 PCAR (Annual Avg)'!S306,'650 PCAR (Annual Avg)'!S339,'650 PCAR (Annual Avg)'!S372,'650 PCAR (Annual Avg)'!S405,'650 PCAR (Annual Avg)'!S438,'650 PCAR (Annual Avg)'!S471,'650 PCAR (Annual Avg)'!S504,'650 PCAR (Annual Avg)'!S537,'650 PCAR (Annual Avg)'!S570,'650 PCAR (Annual Avg)'!S603,'650 PCAR (Annual Avg)'!S636,'650 PCAR (Annual Avg)'!S669,'650 PCAR (Annual Avg)'!S702,'650 PCAR (Annual Avg)'!S735,'650 PCAR (Annual Avg)'!S768,'650 PCAR (Annual Avg)'!S801,'650 PCAR (Annual Avg)'!S834,'650 PCAR (Annual Avg)'!S867,'650 PCAR (Annual Avg)'!S900,'650 PCAR (Annual Avg)'!S933,'650 PCAR (Annual Avg)'!S966,'650 PCAR (Annual Avg)'!S999,'650 PCAR (Annual Avg)'!S1032,'650 PCAR (Annual Avg)'!S1065,'650 PCAR (Annual Avg)'!S1098,'650 PCAR (Annual Avg)'!S1131,'650 PCAR (Annual Avg)'!S1164,'650 PCAR (Annual Avg)'!S1197),"")</f>
        <v>3.9121983781993901</v>
      </c>
      <c r="T32" s="7">
        <f>IFERROR(AVERAGE('650 PCAR (Annual Avg)'!T42,'650 PCAR (Annual Avg)'!T75,'650 PCAR (Annual Avg)'!T108,'650 PCAR (Annual Avg)'!T141,'650 PCAR (Annual Avg)'!T174,'650 PCAR (Annual Avg)'!T207,'650 PCAR (Annual Avg)'!T240,'650 PCAR (Annual Avg)'!T273,'650 PCAR (Annual Avg)'!T306,'650 PCAR (Annual Avg)'!T339,'650 PCAR (Annual Avg)'!T372,'650 PCAR (Annual Avg)'!T405,'650 PCAR (Annual Avg)'!T438,'650 PCAR (Annual Avg)'!T471,'650 PCAR (Annual Avg)'!T504,'650 PCAR (Annual Avg)'!T537,'650 PCAR (Annual Avg)'!T570,'650 PCAR (Annual Avg)'!T603,'650 PCAR (Annual Avg)'!T636,'650 PCAR (Annual Avg)'!T669,'650 PCAR (Annual Avg)'!T702,'650 PCAR (Annual Avg)'!T735,'650 PCAR (Annual Avg)'!T768,'650 PCAR (Annual Avg)'!T801,'650 PCAR (Annual Avg)'!T834,'650 PCAR (Annual Avg)'!T867,'650 PCAR (Annual Avg)'!T900,'650 PCAR (Annual Avg)'!T933,'650 PCAR (Annual Avg)'!T966,'650 PCAR (Annual Avg)'!T999,'650 PCAR (Annual Avg)'!T1032,'650 PCAR (Annual Avg)'!T1065,'650 PCAR (Annual Avg)'!T1098,'650 PCAR (Annual Avg)'!T1131,'650 PCAR (Annual Avg)'!T1164,'650 PCAR (Annual Avg)'!T1197),"")</f>
        <v>5.1575246809940758</v>
      </c>
      <c r="U32" s="7">
        <f>IFERROR(AVERAGE('650 PCAR (Annual Avg)'!U42,'650 PCAR (Annual Avg)'!U75,'650 PCAR (Annual Avg)'!U108,'650 PCAR (Annual Avg)'!U141,'650 PCAR (Annual Avg)'!U174,'650 PCAR (Annual Avg)'!U207,'650 PCAR (Annual Avg)'!U240,'650 PCAR (Annual Avg)'!U273,'650 PCAR (Annual Avg)'!U306,'650 PCAR (Annual Avg)'!U339,'650 PCAR (Annual Avg)'!U372,'650 PCAR (Annual Avg)'!U405,'650 PCAR (Annual Avg)'!U438,'650 PCAR (Annual Avg)'!U471,'650 PCAR (Annual Avg)'!U504,'650 PCAR (Annual Avg)'!U537,'650 PCAR (Annual Avg)'!U570,'650 PCAR (Annual Avg)'!U603,'650 PCAR (Annual Avg)'!U636,'650 PCAR (Annual Avg)'!U669,'650 PCAR (Annual Avg)'!U702,'650 PCAR (Annual Avg)'!U735,'650 PCAR (Annual Avg)'!U768,'650 PCAR (Annual Avg)'!U801,'650 PCAR (Annual Avg)'!U834,'650 PCAR (Annual Avg)'!U867,'650 PCAR (Annual Avg)'!U900,'650 PCAR (Annual Avg)'!U933,'650 PCAR (Annual Avg)'!U966,'650 PCAR (Annual Avg)'!U999,'650 PCAR (Annual Avg)'!U1032,'650 PCAR (Annual Avg)'!U1065,'650 PCAR (Annual Avg)'!U1098,'650 PCAR (Annual Avg)'!U1131,'650 PCAR (Annual Avg)'!U1164,'650 PCAR (Annual Avg)'!U1197),"")</f>
        <v>7.4051477369399867</v>
      </c>
      <c r="V32" s="7">
        <f>IFERROR(AVERAGE('650 PCAR (Annual Avg)'!V42,'650 PCAR (Annual Avg)'!V75,'650 PCAR (Annual Avg)'!V108,'650 PCAR (Annual Avg)'!V141,'650 PCAR (Annual Avg)'!V174,'650 PCAR (Annual Avg)'!V207,'650 PCAR (Annual Avg)'!V240,'650 PCAR (Annual Avg)'!V273,'650 PCAR (Annual Avg)'!V306,'650 PCAR (Annual Avg)'!V339,'650 PCAR (Annual Avg)'!V372,'650 PCAR (Annual Avg)'!V405,'650 PCAR (Annual Avg)'!V438,'650 PCAR (Annual Avg)'!V471,'650 PCAR (Annual Avg)'!V504,'650 PCAR (Annual Avg)'!V537,'650 PCAR (Annual Avg)'!V570,'650 PCAR (Annual Avg)'!V603,'650 PCAR (Annual Avg)'!V636,'650 PCAR (Annual Avg)'!V669,'650 PCAR (Annual Avg)'!V702,'650 PCAR (Annual Avg)'!V735,'650 PCAR (Annual Avg)'!V768,'650 PCAR (Annual Avg)'!V801,'650 PCAR (Annual Avg)'!V834,'650 PCAR (Annual Avg)'!V867,'650 PCAR (Annual Avg)'!V900,'650 PCAR (Annual Avg)'!V933,'650 PCAR (Annual Avg)'!V966,'650 PCAR (Annual Avg)'!V999,'650 PCAR (Annual Avg)'!V1032,'650 PCAR (Annual Avg)'!V1065,'650 PCAR (Annual Avg)'!V1098,'650 PCAR (Annual Avg)'!V1131,'650 PCAR (Annual Avg)'!V1164,'650 PCAR (Annual Avg)'!V1197),"")</f>
        <v>55.352417989765662</v>
      </c>
      <c r="W32" s="7">
        <f>IFERROR(AVERAGE('650 PCAR (Annual Avg)'!W42,'650 PCAR (Annual Avg)'!W75,'650 PCAR (Annual Avg)'!W108,'650 PCAR (Annual Avg)'!W141,'650 PCAR (Annual Avg)'!W174,'650 PCAR (Annual Avg)'!W207,'650 PCAR (Annual Avg)'!W240,'650 PCAR (Annual Avg)'!W273,'650 PCAR (Annual Avg)'!W306,'650 PCAR (Annual Avg)'!W339,'650 PCAR (Annual Avg)'!W372,'650 PCAR (Annual Avg)'!W405,'650 PCAR (Annual Avg)'!W438,'650 PCAR (Annual Avg)'!W471,'650 PCAR (Annual Avg)'!W504,'650 PCAR (Annual Avg)'!W537,'650 PCAR (Annual Avg)'!W570,'650 PCAR (Annual Avg)'!W603,'650 PCAR (Annual Avg)'!W636,'650 PCAR (Annual Avg)'!W669,'650 PCAR (Annual Avg)'!W702,'650 PCAR (Annual Avg)'!W735,'650 PCAR (Annual Avg)'!W768,'650 PCAR (Annual Avg)'!W801,'650 PCAR (Annual Avg)'!W834,'650 PCAR (Annual Avg)'!W867,'650 PCAR (Annual Avg)'!W900,'650 PCAR (Annual Avg)'!W933,'650 PCAR (Annual Avg)'!W966,'650 PCAR (Annual Avg)'!W999,'650 PCAR (Annual Avg)'!W1032,'650 PCAR (Annual Avg)'!W1065,'650 PCAR (Annual Avg)'!W1098,'650 PCAR (Annual Avg)'!W1131,'650 PCAR (Annual Avg)'!W1164,'650 PCAR (Annual Avg)'!W1197),"")</f>
        <v>87.117530018428113</v>
      </c>
      <c r="X32" s="7">
        <f>IFERROR(AVERAGE('650 PCAR (Annual Avg)'!X42,'650 PCAR (Annual Avg)'!X75,'650 PCAR (Annual Avg)'!X108,'650 PCAR (Annual Avg)'!X141,'650 PCAR (Annual Avg)'!X174,'650 PCAR (Annual Avg)'!X207,'650 PCAR (Annual Avg)'!X240,'650 PCAR (Annual Avg)'!X273,'650 PCAR (Annual Avg)'!X306,'650 PCAR (Annual Avg)'!X339,'650 PCAR (Annual Avg)'!X372,'650 PCAR (Annual Avg)'!X405,'650 PCAR (Annual Avg)'!X438,'650 PCAR (Annual Avg)'!X471,'650 PCAR (Annual Avg)'!X504,'650 PCAR (Annual Avg)'!X537,'650 PCAR (Annual Avg)'!X570,'650 PCAR (Annual Avg)'!X603,'650 PCAR (Annual Avg)'!X636,'650 PCAR (Annual Avg)'!X669,'650 PCAR (Annual Avg)'!X702,'650 PCAR (Annual Avg)'!X735,'650 PCAR (Annual Avg)'!X768,'650 PCAR (Annual Avg)'!X801,'650 PCAR (Annual Avg)'!X834,'650 PCAR (Annual Avg)'!X867,'650 PCAR (Annual Avg)'!X900,'650 PCAR (Annual Avg)'!X933,'650 PCAR (Annual Avg)'!X966,'650 PCAR (Annual Avg)'!X999,'650 PCAR (Annual Avg)'!X1032,'650 PCAR (Annual Avg)'!X1065,'650 PCAR (Annual Avg)'!X1098,'650 PCAR (Annual Avg)'!X1131,'650 PCAR (Annual Avg)'!X1164,'650 PCAR (Annual Avg)'!X1197),"")</f>
        <v>68.258359336373587</v>
      </c>
      <c r="Y32" s="7">
        <f>IFERROR(AVERAGE('650 PCAR (Annual Avg)'!Y42,'650 PCAR (Annual Avg)'!Y75,'650 PCAR (Annual Avg)'!Y108,'650 PCAR (Annual Avg)'!Y141,'650 PCAR (Annual Avg)'!Y174,'650 PCAR (Annual Avg)'!Y207,'650 PCAR (Annual Avg)'!Y240,'650 PCAR (Annual Avg)'!Y273,'650 PCAR (Annual Avg)'!Y306,'650 PCAR (Annual Avg)'!Y339,'650 PCAR (Annual Avg)'!Y372,'650 PCAR (Annual Avg)'!Y405,'650 PCAR (Annual Avg)'!Y438,'650 PCAR (Annual Avg)'!Y471,'650 PCAR (Annual Avg)'!Y504,'650 PCAR (Annual Avg)'!Y537,'650 PCAR (Annual Avg)'!Y570,'650 PCAR (Annual Avg)'!Y603,'650 PCAR (Annual Avg)'!Y636,'650 PCAR (Annual Avg)'!Y669,'650 PCAR (Annual Avg)'!Y702,'650 PCAR (Annual Avg)'!Y735,'650 PCAR (Annual Avg)'!Y768,'650 PCAR (Annual Avg)'!Y801,'650 PCAR (Annual Avg)'!Y834,'650 PCAR (Annual Avg)'!Y867,'650 PCAR (Annual Avg)'!Y900,'650 PCAR (Annual Avg)'!Y933,'650 PCAR (Annual Avg)'!Y966,'650 PCAR (Annual Avg)'!Y999,'650 PCAR (Annual Avg)'!Y1032,'650 PCAR (Annual Avg)'!Y1065,'650 PCAR (Annual Avg)'!Y1098,'650 PCAR (Annual Avg)'!Y1131,'650 PCAR (Annual Avg)'!Y1164,'650 PCAR (Annual Avg)'!Y1197),"")</f>
        <v>32.29833118429864</v>
      </c>
      <c r="Z32" s="7">
        <f>IFERROR(AVERAGE('650 PCAR (Annual Avg)'!Z42,'650 PCAR (Annual Avg)'!Z75,'650 PCAR (Annual Avg)'!Z108,'650 PCAR (Annual Avg)'!Z141,'650 PCAR (Annual Avg)'!Z174,'650 PCAR (Annual Avg)'!Z207,'650 PCAR (Annual Avg)'!Z240,'650 PCAR (Annual Avg)'!Z273,'650 PCAR (Annual Avg)'!Z306,'650 PCAR (Annual Avg)'!Z339,'650 PCAR (Annual Avg)'!Z372,'650 PCAR (Annual Avg)'!Z405,'650 PCAR (Annual Avg)'!Z438,'650 PCAR (Annual Avg)'!Z471,'650 PCAR (Annual Avg)'!Z504,'650 PCAR (Annual Avg)'!Z537,'650 PCAR (Annual Avg)'!Z570,'650 PCAR (Annual Avg)'!Z603,'650 PCAR (Annual Avg)'!Z636,'650 PCAR (Annual Avg)'!Z669,'650 PCAR (Annual Avg)'!Z702,'650 PCAR (Annual Avg)'!Z735,'650 PCAR (Annual Avg)'!Z768,'650 PCAR (Annual Avg)'!Z801,'650 PCAR (Annual Avg)'!Z834,'650 PCAR (Annual Avg)'!Z867,'650 PCAR (Annual Avg)'!Z900,'650 PCAR (Annual Avg)'!Z933,'650 PCAR (Annual Avg)'!Z966,'650 PCAR (Annual Avg)'!Z999,'650 PCAR (Annual Avg)'!Z1032,'650 PCAR (Annual Avg)'!Z1065,'650 PCAR (Annual Avg)'!Z1098,'650 PCAR (Annual Avg)'!Z1131,'650 PCAR (Annual Avg)'!Z1164,'650 PCAR (Annual Avg)'!Z1197),"")</f>
        <v>14.873000882136949</v>
      </c>
      <c r="AA32" s="7">
        <f>IFERROR(AVERAGE('650 PCAR (Annual Avg)'!AA42,'650 PCAR (Annual Avg)'!AA75,'650 PCAR (Annual Avg)'!AA108,'650 PCAR (Annual Avg)'!AA141,'650 PCAR (Annual Avg)'!AA174,'650 PCAR (Annual Avg)'!AA207,'650 PCAR (Annual Avg)'!AA240,'650 PCAR (Annual Avg)'!AA273,'650 PCAR (Annual Avg)'!AA306,'650 PCAR (Annual Avg)'!AA339,'650 PCAR (Annual Avg)'!AA372,'650 PCAR (Annual Avg)'!AA405,'650 PCAR (Annual Avg)'!AA438,'650 PCAR (Annual Avg)'!AA471,'650 PCAR (Annual Avg)'!AA504,'650 PCAR (Annual Avg)'!AA537,'650 PCAR (Annual Avg)'!AA570,'650 PCAR (Annual Avg)'!AA603,'650 PCAR (Annual Avg)'!AA636,'650 PCAR (Annual Avg)'!AA669,'650 PCAR (Annual Avg)'!AA702,'650 PCAR (Annual Avg)'!AA735,'650 PCAR (Annual Avg)'!AA768,'650 PCAR (Annual Avg)'!AA801,'650 PCAR (Annual Avg)'!AA834,'650 PCAR (Annual Avg)'!AA867,'650 PCAR (Annual Avg)'!AA900,'650 PCAR (Annual Avg)'!AA933,'650 PCAR (Annual Avg)'!AA966,'650 PCAR (Annual Avg)'!AA999,'650 PCAR (Annual Avg)'!AA1032,'650 PCAR (Annual Avg)'!AA1065,'650 PCAR (Annual Avg)'!AA1098,'650 PCAR (Annual Avg)'!AA1131,'650 PCAR (Annual Avg)'!AA1164,'650 PCAR (Annual Avg)'!AA1197),"")</f>
        <v>8.1565452273409207</v>
      </c>
      <c r="AB32" s="7">
        <f>IFERROR(AVERAGE('650 PCAR (Annual Avg)'!AB42,'650 PCAR (Annual Avg)'!AB75,'650 PCAR (Annual Avg)'!AB108,'650 PCAR (Annual Avg)'!AB141,'650 PCAR (Annual Avg)'!AB174,'650 PCAR (Annual Avg)'!AB207,'650 PCAR (Annual Avg)'!AB240,'650 PCAR (Annual Avg)'!AB273,'650 PCAR (Annual Avg)'!AB306,'650 PCAR (Annual Avg)'!AB339,'650 PCAR (Annual Avg)'!AB372,'650 PCAR (Annual Avg)'!AB405,'650 PCAR (Annual Avg)'!AB438,'650 PCAR (Annual Avg)'!AB471,'650 PCAR (Annual Avg)'!AB504,'650 PCAR (Annual Avg)'!AB537,'650 PCAR (Annual Avg)'!AB570,'650 PCAR (Annual Avg)'!AB603,'650 PCAR (Annual Avg)'!AB636,'650 PCAR (Annual Avg)'!AB669,'650 PCAR (Annual Avg)'!AB702,'650 PCAR (Annual Avg)'!AB735,'650 PCAR (Annual Avg)'!AB768,'650 PCAR (Annual Avg)'!AB801,'650 PCAR (Annual Avg)'!AB834,'650 PCAR (Annual Avg)'!AB867,'650 PCAR (Annual Avg)'!AB900,'650 PCAR (Annual Avg)'!AB933,'650 PCAR (Annual Avg)'!AB966,'650 PCAR (Annual Avg)'!AB999,'650 PCAR (Annual Avg)'!AB1032,'650 PCAR (Annual Avg)'!AB1065,'650 PCAR (Annual Avg)'!AB1098,'650 PCAR (Annual Avg)'!AB1131,'650 PCAR (Annual Avg)'!AB1164,'650 PCAR (Annual Avg)'!AB1197),"")</f>
        <v>5.9481736997762322</v>
      </c>
    </row>
    <row r="33" spans="2:28" x14ac:dyDescent="0.3">
      <c r="B33" s="76">
        <f>IFERROR(AVERAGE('650 PCAR (Annual Avg)'!B43,'650 PCAR (Annual Avg)'!B76,'650 PCAR (Annual Avg)'!B109,'650 PCAR (Annual Avg)'!B142,'650 PCAR (Annual Avg)'!B175,'650 PCAR (Annual Avg)'!B208,'650 PCAR (Annual Avg)'!B241,'650 PCAR (Annual Avg)'!B274,'650 PCAR (Annual Avg)'!B307,'650 PCAR (Annual Avg)'!B340,'650 PCAR (Annual Avg)'!B373,'650 PCAR (Annual Avg)'!B406,'650 PCAR (Annual Avg)'!B439,'650 PCAR (Annual Avg)'!B472,'650 PCAR (Annual Avg)'!B505,'650 PCAR (Annual Avg)'!B538,'650 PCAR (Annual Avg)'!B571,'650 PCAR (Annual Avg)'!B604,'650 PCAR (Annual Avg)'!B637,'650 PCAR (Annual Avg)'!B670,'650 PCAR (Annual Avg)'!B703,'650 PCAR (Annual Avg)'!B736,'650 PCAR (Annual Avg)'!B769,'650 PCAR (Annual Avg)'!B802,'650 PCAR (Annual Avg)'!B835,'650 PCAR (Annual Avg)'!B868,'650 PCAR (Annual Avg)'!B901,'650 PCAR (Annual Avg)'!B934,'650 PCAR (Annual Avg)'!B967,'650 PCAR (Annual Avg)'!B1000,'650 PCAR (Annual Avg)'!B1033,'650 PCAR (Annual Avg)'!B1066,'650 PCAR (Annual Avg)'!B1099,'650 PCAR (Annual Avg)'!B1132,'650 PCAR (Annual Avg)'!B1165,'650 PCAR (Annual Avg)'!B1198),"")</f>
        <v>30</v>
      </c>
      <c r="C33" s="7">
        <f>IFERROR(AVERAGE('650 PCAR (Annual Avg)'!C43,'650 PCAR (Annual Avg)'!C76,'650 PCAR (Annual Avg)'!C109,'650 PCAR (Annual Avg)'!C142,'650 PCAR (Annual Avg)'!C175,'650 PCAR (Annual Avg)'!C208,'650 PCAR (Annual Avg)'!C241,'650 PCAR (Annual Avg)'!C274,'650 PCAR (Annual Avg)'!C307,'650 PCAR (Annual Avg)'!C340,'650 PCAR (Annual Avg)'!C373,'650 PCAR (Annual Avg)'!C406,'650 PCAR (Annual Avg)'!C439,'650 PCAR (Annual Avg)'!C472,'650 PCAR (Annual Avg)'!C505,'650 PCAR (Annual Avg)'!C538,'650 PCAR (Annual Avg)'!C571,'650 PCAR (Annual Avg)'!C604,'650 PCAR (Annual Avg)'!C637,'650 PCAR (Annual Avg)'!C670,'650 PCAR (Annual Avg)'!C703,'650 PCAR (Annual Avg)'!C736,'650 PCAR (Annual Avg)'!C769,'650 PCAR (Annual Avg)'!C802,'650 PCAR (Annual Avg)'!C835,'650 PCAR (Annual Avg)'!C868,'650 PCAR (Annual Avg)'!C901,'650 PCAR (Annual Avg)'!C934,'650 PCAR (Annual Avg)'!C967,'650 PCAR (Annual Avg)'!C1000,'650 PCAR (Annual Avg)'!C1033,'650 PCAR (Annual Avg)'!C1066,'650 PCAR (Annual Avg)'!C1099,'650 PCAR (Annual Avg)'!C1132,'650 PCAR (Annual Avg)'!C1165,'650 PCAR (Annual Avg)'!C1198),"")</f>
        <v>5.2734444444444453</v>
      </c>
      <c r="D33" s="74"/>
      <c r="E33" s="7">
        <f>IFERROR(AVERAGE('650 PCAR (Annual Avg)'!E43,'650 PCAR (Annual Avg)'!E76,'650 PCAR (Annual Avg)'!E109,'650 PCAR (Annual Avg)'!E142,'650 PCAR (Annual Avg)'!E175,'650 PCAR (Annual Avg)'!E208,'650 PCAR (Annual Avg)'!E241,'650 PCAR (Annual Avg)'!E274,'650 PCAR (Annual Avg)'!E307,'650 PCAR (Annual Avg)'!E340,'650 PCAR (Annual Avg)'!E373,'650 PCAR (Annual Avg)'!E406,'650 PCAR (Annual Avg)'!E439,'650 PCAR (Annual Avg)'!E472,'650 PCAR (Annual Avg)'!E505,'650 PCAR (Annual Avg)'!E538,'650 PCAR (Annual Avg)'!E571,'650 PCAR (Annual Avg)'!E604,'650 PCAR (Annual Avg)'!E637,'650 PCAR (Annual Avg)'!E670,'650 PCAR (Annual Avg)'!E703,'650 PCAR (Annual Avg)'!E736,'650 PCAR (Annual Avg)'!E769,'650 PCAR (Annual Avg)'!E802,'650 PCAR (Annual Avg)'!E835,'650 PCAR (Annual Avg)'!E868,'650 PCAR (Annual Avg)'!E901,'650 PCAR (Annual Avg)'!E934,'650 PCAR (Annual Avg)'!E967,'650 PCAR (Annual Avg)'!E1000,'650 PCAR (Annual Avg)'!E1033,'650 PCAR (Annual Avg)'!E1066,'650 PCAR (Annual Avg)'!E1099,'650 PCAR (Annual Avg)'!E1132,'650 PCAR (Annual Avg)'!E1165,'650 PCAR (Annual Avg)'!E1198),"")</f>
        <v>4.5032222222222229</v>
      </c>
      <c r="F33" s="7">
        <f>IFERROR(AVERAGE('650 PCAR (Annual Avg)'!F43,'650 PCAR (Annual Avg)'!F76,'650 PCAR (Annual Avg)'!F109,'650 PCAR (Annual Avg)'!F142,'650 PCAR (Annual Avg)'!F175,'650 PCAR (Annual Avg)'!F208,'650 PCAR (Annual Avg)'!F241,'650 PCAR (Annual Avg)'!F274,'650 PCAR (Annual Avg)'!F307,'650 PCAR (Annual Avg)'!F340,'650 PCAR (Annual Avg)'!F373,'650 PCAR (Annual Avg)'!F406,'650 PCAR (Annual Avg)'!F439,'650 PCAR (Annual Avg)'!F472,'650 PCAR (Annual Avg)'!F505,'650 PCAR (Annual Avg)'!F538,'650 PCAR (Annual Avg)'!F571,'650 PCAR (Annual Avg)'!F604,'650 PCAR (Annual Avg)'!F637,'650 PCAR (Annual Avg)'!F670,'650 PCAR (Annual Avg)'!F703,'650 PCAR (Annual Avg)'!F736,'650 PCAR (Annual Avg)'!F769,'650 PCAR (Annual Avg)'!F802,'650 PCAR (Annual Avg)'!F835,'650 PCAR (Annual Avg)'!F868,'650 PCAR (Annual Avg)'!F901,'650 PCAR (Annual Avg)'!F934,'650 PCAR (Annual Avg)'!F967,'650 PCAR (Annual Avg)'!F1000,'650 PCAR (Annual Avg)'!F1033,'650 PCAR (Annual Avg)'!F1066,'650 PCAR (Annual Avg)'!F1099,'650 PCAR (Annual Avg)'!F1132,'650 PCAR (Annual Avg)'!F1165,'650 PCAR (Annual Avg)'!F1198),"")</f>
        <v>5.9338888888888901</v>
      </c>
      <c r="G33" s="7">
        <f>IFERROR(AVERAGE('650 PCAR (Annual Avg)'!G43,'650 PCAR (Annual Avg)'!G76,'650 PCAR (Annual Avg)'!G109,'650 PCAR (Annual Avg)'!G142,'650 PCAR (Annual Avg)'!G175,'650 PCAR (Annual Avg)'!G208,'650 PCAR (Annual Avg)'!G241,'650 PCAR (Annual Avg)'!G274,'650 PCAR (Annual Avg)'!G307,'650 PCAR (Annual Avg)'!G340,'650 PCAR (Annual Avg)'!G373,'650 PCAR (Annual Avg)'!G406,'650 PCAR (Annual Avg)'!G439,'650 PCAR (Annual Avg)'!G472,'650 PCAR (Annual Avg)'!G505,'650 PCAR (Annual Avg)'!G538,'650 PCAR (Annual Avg)'!G571,'650 PCAR (Annual Avg)'!G604,'650 PCAR (Annual Avg)'!G637,'650 PCAR (Annual Avg)'!G670,'650 PCAR (Annual Avg)'!G703,'650 PCAR (Annual Avg)'!G736,'650 PCAR (Annual Avg)'!G769,'650 PCAR (Annual Avg)'!G802,'650 PCAR (Annual Avg)'!G835,'650 PCAR (Annual Avg)'!G868,'650 PCAR (Annual Avg)'!G901,'650 PCAR (Annual Avg)'!G934,'650 PCAR (Annual Avg)'!G967,'650 PCAR (Annual Avg)'!G1000,'650 PCAR (Annual Avg)'!G1033,'650 PCAR (Annual Avg)'!G1066,'650 PCAR (Annual Avg)'!G1099,'650 PCAR (Annual Avg)'!G1132,'650 PCAR (Annual Avg)'!G1165,'650 PCAR (Annual Avg)'!G1198),"")</f>
        <v>9.4252777777777776</v>
      </c>
      <c r="H33" s="7">
        <f>IFERROR(AVERAGE('650 PCAR (Annual Avg)'!H43,'650 PCAR (Annual Avg)'!H76,'650 PCAR (Annual Avg)'!H109,'650 PCAR (Annual Avg)'!H142,'650 PCAR (Annual Avg)'!H175,'650 PCAR (Annual Avg)'!H208,'650 PCAR (Annual Avg)'!H241,'650 PCAR (Annual Avg)'!H274,'650 PCAR (Annual Avg)'!H307,'650 PCAR (Annual Avg)'!H340,'650 PCAR (Annual Avg)'!H373,'650 PCAR (Annual Avg)'!H406,'650 PCAR (Annual Avg)'!H439,'650 PCAR (Annual Avg)'!H472,'650 PCAR (Annual Avg)'!H505,'650 PCAR (Annual Avg)'!H538,'650 PCAR (Annual Avg)'!H571,'650 PCAR (Annual Avg)'!H604,'650 PCAR (Annual Avg)'!H637,'650 PCAR (Annual Avg)'!H670,'650 PCAR (Annual Avg)'!H703,'650 PCAR (Annual Avg)'!H736,'650 PCAR (Annual Avg)'!H769,'650 PCAR (Annual Avg)'!H802,'650 PCAR (Annual Avg)'!H835,'650 PCAR (Annual Avg)'!H868,'650 PCAR (Annual Avg)'!H901,'650 PCAR (Annual Avg)'!H934,'650 PCAR (Annual Avg)'!H967,'650 PCAR (Annual Avg)'!H1000,'650 PCAR (Annual Avg)'!H1033,'650 PCAR (Annual Avg)'!H1066,'650 PCAR (Annual Avg)'!H1099,'650 PCAR (Annual Avg)'!H1132,'650 PCAR (Annual Avg)'!H1165,'650 PCAR (Annual Avg)'!H1198),"")</f>
        <v>66.663888888888906</v>
      </c>
      <c r="I33" s="7">
        <f>IFERROR(AVERAGE('650 PCAR (Annual Avg)'!I43,'650 PCAR (Annual Avg)'!I76,'650 PCAR (Annual Avg)'!I109,'650 PCAR (Annual Avg)'!I142,'650 PCAR (Annual Avg)'!I175,'650 PCAR (Annual Avg)'!I208,'650 PCAR (Annual Avg)'!I241,'650 PCAR (Annual Avg)'!I274,'650 PCAR (Annual Avg)'!I307,'650 PCAR (Annual Avg)'!I340,'650 PCAR (Annual Avg)'!I373,'650 PCAR (Annual Avg)'!I406,'650 PCAR (Annual Avg)'!I439,'650 PCAR (Annual Avg)'!I472,'650 PCAR (Annual Avg)'!I505,'650 PCAR (Annual Avg)'!I538,'650 PCAR (Annual Avg)'!I571,'650 PCAR (Annual Avg)'!I604,'650 PCAR (Annual Avg)'!I637,'650 PCAR (Annual Avg)'!I670,'650 PCAR (Annual Avg)'!I703,'650 PCAR (Annual Avg)'!I736,'650 PCAR (Annual Avg)'!I769,'650 PCAR (Annual Avg)'!I802,'650 PCAR (Annual Avg)'!I835,'650 PCAR (Annual Avg)'!I868,'650 PCAR (Annual Avg)'!I901,'650 PCAR (Annual Avg)'!I934,'650 PCAR (Annual Avg)'!I967,'650 PCAR (Annual Avg)'!I1000,'650 PCAR (Annual Avg)'!I1033,'650 PCAR (Annual Avg)'!I1066,'650 PCAR (Annual Avg)'!I1099,'650 PCAR (Annual Avg)'!I1132,'650 PCAR (Annual Avg)'!I1165,'650 PCAR (Annual Avg)'!I1198),"")</f>
        <v>111.05555555555554</v>
      </c>
      <c r="J33" s="7">
        <f>IFERROR(AVERAGE('650 PCAR (Annual Avg)'!J43,'650 PCAR (Annual Avg)'!J76,'650 PCAR (Annual Avg)'!J109,'650 PCAR (Annual Avg)'!J142,'650 PCAR (Annual Avg)'!J175,'650 PCAR (Annual Avg)'!J208,'650 PCAR (Annual Avg)'!J241,'650 PCAR (Annual Avg)'!J274,'650 PCAR (Annual Avg)'!J307,'650 PCAR (Annual Avg)'!J340,'650 PCAR (Annual Avg)'!J373,'650 PCAR (Annual Avg)'!J406,'650 PCAR (Annual Avg)'!J439,'650 PCAR (Annual Avg)'!J472,'650 PCAR (Annual Avg)'!J505,'650 PCAR (Annual Avg)'!J538,'650 PCAR (Annual Avg)'!J571,'650 PCAR (Annual Avg)'!J604,'650 PCAR (Annual Avg)'!J637,'650 PCAR (Annual Avg)'!J670,'650 PCAR (Annual Avg)'!J703,'650 PCAR (Annual Avg)'!J736,'650 PCAR (Annual Avg)'!J769,'650 PCAR (Annual Avg)'!J802,'650 PCAR (Annual Avg)'!J835,'650 PCAR (Annual Avg)'!J868,'650 PCAR (Annual Avg)'!J901,'650 PCAR (Annual Avg)'!J934,'650 PCAR (Annual Avg)'!J967,'650 PCAR (Annual Avg)'!J1000,'650 PCAR (Annual Avg)'!J1033,'650 PCAR (Annual Avg)'!J1066,'650 PCAR (Annual Avg)'!J1099,'650 PCAR (Annual Avg)'!J1132,'650 PCAR (Annual Avg)'!J1165,'650 PCAR (Annual Avg)'!J1198),"")</f>
        <v>81.730555555555554</v>
      </c>
      <c r="K33" s="7">
        <f>IFERROR(AVERAGE('650 PCAR (Annual Avg)'!K43,'650 PCAR (Annual Avg)'!K76,'650 PCAR (Annual Avg)'!K109,'650 PCAR (Annual Avg)'!K142,'650 PCAR (Annual Avg)'!K175,'650 PCAR (Annual Avg)'!K208,'650 PCAR (Annual Avg)'!K241,'650 PCAR (Annual Avg)'!K274,'650 PCAR (Annual Avg)'!K307,'650 PCAR (Annual Avg)'!K340,'650 PCAR (Annual Avg)'!K373,'650 PCAR (Annual Avg)'!K406,'650 PCAR (Annual Avg)'!K439,'650 PCAR (Annual Avg)'!K472,'650 PCAR (Annual Avg)'!K505,'650 PCAR (Annual Avg)'!K538,'650 PCAR (Annual Avg)'!K571,'650 PCAR (Annual Avg)'!K604,'650 PCAR (Annual Avg)'!K637,'650 PCAR (Annual Avg)'!K670,'650 PCAR (Annual Avg)'!K703,'650 PCAR (Annual Avg)'!K736,'650 PCAR (Annual Avg)'!K769,'650 PCAR (Annual Avg)'!K802,'650 PCAR (Annual Avg)'!K835,'650 PCAR (Annual Avg)'!K868,'650 PCAR (Annual Avg)'!K901,'650 PCAR (Annual Avg)'!K934,'650 PCAR (Annual Avg)'!K967,'650 PCAR (Annual Avg)'!K1000,'650 PCAR (Annual Avg)'!K1033,'650 PCAR (Annual Avg)'!K1066,'650 PCAR (Annual Avg)'!K1099,'650 PCAR (Annual Avg)'!K1132,'650 PCAR (Annual Avg)'!K1165,'650 PCAR (Annual Avg)'!K1198),"")</f>
        <v>35.941644444444442</v>
      </c>
      <c r="L33" s="7">
        <f>IFERROR(AVERAGE('650 PCAR (Annual Avg)'!L43,'650 PCAR (Annual Avg)'!L76,'650 PCAR (Annual Avg)'!L109,'650 PCAR (Annual Avg)'!L142,'650 PCAR (Annual Avg)'!L175,'650 PCAR (Annual Avg)'!L208,'650 PCAR (Annual Avg)'!L241,'650 PCAR (Annual Avg)'!L274,'650 PCAR (Annual Avg)'!L307,'650 PCAR (Annual Avg)'!L340,'650 PCAR (Annual Avg)'!L373,'650 PCAR (Annual Avg)'!L406,'650 PCAR (Annual Avg)'!L439,'650 PCAR (Annual Avg)'!L472,'650 PCAR (Annual Avg)'!L505,'650 PCAR (Annual Avg)'!L538,'650 PCAR (Annual Avg)'!L571,'650 PCAR (Annual Avg)'!L604,'650 PCAR (Annual Avg)'!L637,'650 PCAR (Annual Avg)'!L670,'650 PCAR (Annual Avg)'!L703,'650 PCAR (Annual Avg)'!L736,'650 PCAR (Annual Avg)'!L769,'650 PCAR (Annual Avg)'!L802,'650 PCAR (Annual Avg)'!L835,'650 PCAR (Annual Avg)'!L868,'650 PCAR (Annual Avg)'!L901,'650 PCAR (Annual Avg)'!L934,'650 PCAR (Annual Avg)'!L967,'650 PCAR (Annual Avg)'!L1000,'650 PCAR (Annual Avg)'!L1033,'650 PCAR (Annual Avg)'!L1066,'650 PCAR (Annual Avg)'!L1099,'650 PCAR (Annual Avg)'!L1132,'650 PCAR (Annual Avg)'!L1165,'650 PCAR (Annual Avg)'!L1198),"")</f>
        <v>16.6357</v>
      </c>
      <c r="M33" s="7">
        <f>IFERROR(AVERAGE('650 PCAR (Annual Avg)'!M43,'650 PCAR (Annual Avg)'!M76,'650 PCAR (Annual Avg)'!M109,'650 PCAR (Annual Avg)'!M142,'650 PCAR (Annual Avg)'!M175,'650 PCAR (Annual Avg)'!M208,'650 PCAR (Annual Avg)'!M241,'650 PCAR (Annual Avg)'!M274,'650 PCAR (Annual Avg)'!M307,'650 PCAR (Annual Avg)'!M340,'650 PCAR (Annual Avg)'!M373,'650 PCAR (Annual Avg)'!M406,'650 PCAR (Annual Avg)'!M439,'650 PCAR (Annual Avg)'!M472,'650 PCAR (Annual Avg)'!M505,'650 PCAR (Annual Avg)'!M538,'650 PCAR (Annual Avg)'!M571,'650 PCAR (Annual Avg)'!M604,'650 PCAR (Annual Avg)'!M637,'650 PCAR (Annual Avg)'!M670,'650 PCAR (Annual Avg)'!M703,'650 PCAR (Annual Avg)'!M736,'650 PCAR (Annual Avg)'!M769,'650 PCAR (Annual Avg)'!M802,'650 PCAR (Annual Avg)'!M835,'650 PCAR (Annual Avg)'!M868,'650 PCAR (Annual Avg)'!M901,'650 PCAR (Annual Avg)'!M934,'650 PCAR (Annual Avg)'!M967,'650 PCAR (Annual Avg)'!M1000,'650 PCAR (Annual Avg)'!M1033,'650 PCAR (Annual Avg)'!M1066,'650 PCAR (Annual Avg)'!M1099,'650 PCAR (Annual Avg)'!M1132,'650 PCAR (Annual Avg)'!M1165,'650 PCAR (Annual Avg)'!M1198),"")</f>
        <v>9.1731888888888911</v>
      </c>
      <c r="N33" s="7">
        <f>IFERROR(AVERAGE('650 PCAR (Annual Avg)'!N43,'650 PCAR (Annual Avg)'!N76,'650 PCAR (Annual Avg)'!N109,'650 PCAR (Annual Avg)'!N142,'650 PCAR (Annual Avg)'!N175,'650 PCAR (Annual Avg)'!N208,'650 PCAR (Annual Avg)'!N241,'650 PCAR (Annual Avg)'!N274,'650 PCAR (Annual Avg)'!N307,'650 PCAR (Annual Avg)'!N340,'650 PCAR (Annual Avg)'!N373,'650 PCAR (Annual Avg)'!N406,'650 PCAR (Annual Avg)'!N439,'650 PCAR (Annual Avg)'!N472,'650 PCAR (Annual Avg)'!N505,'650 PCAR (Annual Avg)'!N538,'650 PCAR (Annual Avg)'!N571,'650 PCAR (Annual Avg)'!N604,'650 PCAR (Annual Avg)'!N637,'650 PCAR (Annual Avg)'!N670,'650 PCAR (Annual Avg)'!N703,'650 PCAR (Annual Avg)'!N736,'650 PCAR (Annual Avg)'!N769,'650 PCAR (Annual Avg)'!N802,'650 PCAR (Annual Avg)'!N835,'650 PCAR (Annual Avg)'!N868,'650 PCAR (Annual Avg)'!N901,'650 PCAR (Annual Avg)'!N934,'650 PCAR (Annual Avg)'!N967,'650 PCAR (Annual Avg)'!N1000,'650 PCAR (Annual Avg)'!N1033,'650 PCAR (Annual Avg)'!N1066,'650 PCAR (Annual Avg)'!N1099,'650 PCAR (Annual Avg)'!N1132,'650 PCAR (Annual Avg)'!N1165,'650 PCAR (Annual Avg)'!N1198),"")</f>
        <v>6.6205666666666678</v>
      </c>
      <c r="O33" s="7"/>
      <c r="P33" s="76">
        <f>IFERROR(AVERAGE('650 PCAR (Annual Avg)'!P43,'650 PCAR (Annual Avg)'!P76,'650 PCAR (Annual Avg)'!P109,'650 PCAR (Annual Avg)'!P142,'650 PCAR (Annual Avg)'!P175,'650 PCAR (Annual Avg)'!P208,'650 PCAR (Annual Avg)'!P241,'650 PCAR (Annual Avg)'!P274,'650 PCAR (Annual Avg)'!P307,'650 PCAR (Annual Avg)'!P340,'650 PCAR (Annual Avg)'!P373,'650 PCAR (Annual Avg)'!P406,'650 PCAR (Annual Avg)'!P439,'650 PCAR (Annual Avg)'!P472,'650 PCAR (Annual Avg)'!P505,'650 PCAR (Annual Avg)'!P538,'650 PCAR (Annual Avg)'!P571,'650 PCAR (Annual Avg)'!P604,'650 PCAR (Annual Avg)'!P637,'650 PCAR (Annual Avg)'!P670,'650 PCAR (Annual Avg)'!P703,'650 PCAR (Annual Avg)'!P736,'650 PCAR (Annual Avg)'!P769,'650 PCAR (Annual Avg)'!P802,'650 PCAR (Annual Avg)'!P835,'650 PCAR (Annual Avg)'!P868,'650 PCAR (Annual Avg)'!P901,'650 PCAR (Annual Avg)'!P934,'650 PCAR (Annual Avg)'!P967,'650 PCAR (Annual Avg)'!P1000,'650 PCAR (Annual Avg)'!P1033,'650 PCAR (Annual Avg)'!P1066,'650 PCAR (Annual Avg)'!P1099,'650 PCAR (Annual Avg)'!P1132,'650 PCAR (Annual Avg)'!P1165,'650 PCAR (Annual Avg)'!P1198),"")</f>
        <v>30</v>
      </c>
      <c r="Q33" s="7">
        <f>IFERROR(AVERAGE('650 PCAR (Annual Avg)'!Q43,'650 PCAR (Annual Avg)'!Q76,'650 PCAR (Annual Avg)'!Q109,'650 PCAR (Annual Avg)'!Q142,'650 PCAR (Annual Avg)'!Q175,'650 PCAR (Annual Avg)'!Q208,'650 PCAR (Annual Avg)'!Q241,'650 PCAR (Annual Avg)'!Q274,'650 PCAR (Annual Avg)'!Q307,'650 PCAR (Annual Avg)'!Q340,'650 PCAR (Annual Avg)'!Q373,'650 PCAR (Annual Avg)'!Q406,'650 PCAR (Annual Avg)'!Q439,'650 PCAR (Annual Avg)'!Q472,'650 PCAR (Annual Avg)'!Q505,'650 PCAR (Annual Avg)'!Q538,'650 PCAR (Annual Avg)'!Q571,'650 PCAR (Annual Avg)'!Q604,'650 PCAR (Annual Avg)'!Q637,'650 PCAR (Annual Avg)'!Q670,'650 PCAR (Annual Avg)'!Q703,'650 PCAR (Annual Avg)'!Q736,'650 PCAR (Annual Avg)'!Q769,'650 PCAR (Annual Avg)'!Q802,'650 PCAR (Annual Avg)'!Q835,'650 PCAR (Annual Avg)'!Q868,'650 PCAR (Annual Avg)'!Q901,'650 PCAR (Annual Avg)'!Q934,'650 PCAR (Annual Avg)'!Q967,'650 PCAR (Annual Avg)'!Q1000,'650 PCAR (Annual Avg)'!Q1033,'650 PCAR (Annual Avg)'!Q1066,'650 PCAR (Annual Avg)'!Q1099,'650 PCAR (Annual Avg)'!Q1132,'650 PCAR (Annual Avg)'!Q1165,'650 PCAR (Annual Avg)'!Q1198),"")</f>
        <v>4.6054803176793948</v>
      </c>
      <c r="R33" s="7"/>
      <c r="S33" s="7">
        <f>IFERROR(AVERAGE('650 PCAR (Annual Avg)'!S43,'650 PCAR (Annual Avg)'!S76,'650 PCAR (Annual Avg)'!S109,'650 PCAR (Annual Avg)'!S142,'650 PCAR (Annual Avg)'!S175,'650 PCAR (Annual Avg)'!S208,'650 PCAR (Annual Avg)'!S241,'650 PCAR (Annual Avg)'!S274,'650 PCAR (Annual Avg)'!S307,'650 PCAR (Annual Avg)'!S340,'650 PCAR (Annual Avg)'!S373,'650 PCAR (Annual Avg)'!S406,'650 PCAR (Annual Avg)'!S439,'650 PCAR (Annual Avg)'!S472,'650 PCAR (Annual Avg)'!S505,'650 PCAR (Annual Avg)'!S538,'650 PCAR (Annual Avg)'!S571,'650 PCAR (Annual Avg)'!S604,'650 PCAR (Annual Avg)'!S637,'650 PCAR (Annual Avg)'!S670,'650 PCAR (Annual Avg)'!S703,'650 PCAR (Annual Avg)'!S736,'650 PCAR (Annual Avg)'!S769,'650 PCAR (Annual Avg)'!S802,'650 PCAR (Annual Avg)'!S835,'650 PCAR (Annual Avg)'!S868,'650 PCAR (Annual Avg)'!S901,'650 PCAR (Annual Avg)'!S934,'650 PCAR (Annual Avg)'!S967,'650 PCAR (Annual Avg)'!S1000,'650 PCAR (Annual Avg)'!S1033,'650 PCAR (Annual Avg)'!S1066,'650 PCAR (Annual Avg)'!S1099,'650 PCAR (Annual Avg)'!S1132,'650 PCAR (Annual Avg)'!S1165,'650 PCAR (Annual Avg)'!S1198),"")</f>
        <v>3.9328187732080693</v>
      </c>
      <c r="T33" s="7">
        <f>IFERROR(AVERAGE('650 PCAR (Annual Avg)'!T43,'650 PCAR (Annual Avg)'!T76,'650 PCAR (Annual Avg)'!T109,'650 PCAR (Annual Avg)'!T142,'650 PCAR (Annual Avg)'!T175,'650 PCAR (Annual Avg)'!T208,'650 PCAR (Annual Avg)'!T241,'650 PCAR (Annual Avg)'!T274,'650 PCAR (Annual Avg)'!T307,'650 PCAR (Annual Avg)'!T340,'650 PCAR (Annual Avg)'!T373,'650 PCAR (Annual Avg)'!T406,'650 PCAR (Annual Avg)'!T439,'650 PCAR (Annual Avg)'!T472,'650 PCAR (Annual Avg)'!T505,'650 PCAR (Annual Avg)'!T538,'650 PCAR (Annual Avg)'!T571,'650 PCAR (Annual Avg)'!T604,'650 PCAR (Annual Avg)'!T637,'650 PCAR (Annual Avg)'!T670,'650 PCAR (Annual Avg)'!T703,'650 PCAR (Annual Avg)'!T736,'650 PCAR (Annual Avg)'!T769,'650 PCAR (Annual Avg)'!T802,'650 PCAR (Annual Avg)'!T835,'650 PCAR (Annual Avg)'!T868,'650 PCAR (Annual Avg)'!T901,'650 PCAR (Annual Avg)'!T934,'650 PCAR (Annual Avg)'!T967,'650 PCAR (Annual Avg)'!T1000,'650 PCAR (Annual Avg)'!T1033,'650 PCAR (Annual Avg)'!T1066,'650 PCAR (Annual Avg)'!T1099,'650 PCAR (Annual Avg)'!T1132,'650 PCAR (Annual Avg)'!T1165,'650 PCAR (Annual Avg)'!T1198),"")</f>
        <v>5.1822691550044881</v>
      </c>
      <c r="U33" s="7">
        <f>IFERROR(AVERAGE('650 PCAR (Annual Avg)'!U43,'650 PCAR (Annual Avg)'!U76,'650 PCAR (Annual Avg)'!U109,'650 PCAR (Annual Avg)'!U142,'650 PCAR (Annual Avg)'!U175,'650 PCAR (Annual Avg)'!U208,'650 PCAR (Annual Avg)'!U241,'650 PCAR (Annual Avg)'!U274,'650 PCAR (Annual Avg)'!U307,'650 PCAR (Annual Avg)'!U340,'650 PCAR (Annual Avg)'!U373,'650 PCAR (Annual Avg)'!U406,'650 PCAR (Annual Avg)'!U439,'650 PCAR (Annual Avg)'!U472,'650 PCAR (Annual Avg)'!U505,'650 PCAR (Annual Avg)'!U538,'650 PCAR (Annual Avg)'!U571,'650 PCAR (Annual Avg)'!U604,'650 PCAR (Annual Avg)'!U637,'650 PCAR (Annual Avg)'!U670,'650 PCAR (Annual Avg)'!U703,'650 PCAR (Annual Avg)'!U736,'650 PCAR (Annual Avg)'!U769,'650 PCAR (Annual Avg)'!U802,'650 PCAR (Annual Avg)'!U835,'650 PCAR (Annual Avg)'!U868,'650 PCAR (Annual Avg)'!U901,'650 PCAR (Annual Avg)'!U934,'650 PCAR (Annual Avg)'!U967,'650 PCAR (Annual Avg)'!U1000,'650 PCAR (Annual Avg)'!U1033,'650 PCAR (Annual Avg)'!U1066,'650 PCAR (Annual Avg)'!U1099,'650 PCAR (Annual Avg)'!U1132,'650 PCAR (Annual Avg)'!U1165,'650 PCAR (Annual Avg)'!U1198),"")</f>
        <v>8.2314190945818435</v>
      </c>
      <c r="V33" s="7">
        <f>IFERROR(AVERAGE('650 PCAR (Annual Avg)'!V43,'650 PCAR (Annual Avg)'!V76,'650 PCAR (Annual Avg)'!V109,'650 PCAR (Annual Avg)'!V142,'650 PCAR (Annual Avg)'!V175,'650 PCAR (Annual Avg)'!V208,'650 PCAR (Annual Avg)'!V241,'650 PCAR (Annual Avg)'!V274,'650 PCAR (Annual Avg)'!V307,'650 PCAR (Annual Avg)'!V340,'650 PCAR (Annual Avg)'!V373,'650 PCAR (Annual Avg)'!V406,'650 PCAR (Annual Avg)'!V439,'650 PCAR (Annual Avg)'!V472,'650 PCAR (Annual Avg)'!V505,'650 PCAR (Annual Avg)'!V538,'650 PCAR (Annual Avg)'!V571,'650 PCAR (Annual Avg)'!V604,'650 PCAR (Annual Avg)'!V637,'650 PCAR (Annual Avg)'!V670,'650 PCAR (Annual Avg)'!V703,'650 PCAR (Annual Avg)'!V736,'650 PCAR (Annual Avg)'!V769,'650 PCAR (Annual Avg)'!V802,'650 PCAR (Annual Avg)'!V835,'650 PCAR (Annual Avg)'!V868,'650 PCAR (Annual Avg)'!V901,'650 PCAR (Annual Avg)'!V934,'650 PCAR (Annual Avg)'!V967,'650 PCAR (Annual Avg)'!V1000,'650 PCAR (Annual Avg)'!V1033,'650 PCAR (Annual Avg)'!V1066,'650 PCAR (Annual Avg)'!V1099,'650 PCAR (Annual Avg)'!V1132,'650 PCAR (Annual Avg)'!V1165,'650 PCAR (Annual Avg)'!V1198),"")</f>
        <v>58.219865860384203</v>
      </c>
      <c r="W33" s="7">
        <f>IFERROR(AVERAGE('650 PCAR (Annual Avg)'!W43,'650 PCAR (Annual Avg)'!W76,'650 PCAR (Annual Avg)'!W109,'650 PCAR (Annual Avg)'!W142,'650 PCAR (Annual Avg)'!W175,'650 PCAR (Annual Avg)'!W208,'650 PCAR (Annual Avg)'!W241,'650 PCAR (Annual Avg)'!W274,'650 PCAR (Annual Avg)'!W307,'650 PCAR (Annual Avg)'!W340,'650 PCAR (Annual Avg)'!W373,'650 PCAR (Annual Avg)'!W406,'650 PCAR (Annual Avg)'!W439,'650 PCAR (Annual Avg)'!W472,'650 PCAR (Annual Avg)'!W505,'650 PCAR (Annual Avg)'!W538,'650 PCAR (Annual Avg)'!W571,'650 PCAR (Annual Avg)'!W604,'650 PCAR (Annual Avg)'!W637,'650 PCAR (Annual Avg)'!W670,'650 PCAR (Annual Avg)'!W703,'650 PCAR (Annual Avg)'!W736,'650 PCAR (Annual Avg)'!W769,'650 PCAR (Annual Avg)'!W802,'650 PCAR (Annual Avg)'!W835,'650 PCAR (Annual Avg)'!W868,'650 PCAR (Annual Avg)'!W901,'650 PCAR (Annual Avg)'!W934,'650 PCAR (Annual Avg)'!W967,'650 PCAR (Annual Avg)'!W1000,'650 PCAR (Annual Avg)'!W1033,'650 PCAR (Annual Avg)'!W1066,'650 PCAR (Annual Avg)'!W1099,'650 PCAR (Annual Avg)'!W1132,'650 PCAR (Annual Avg)'!W1165,'650 PCAR (Annual Avg)'!W1198),"")</f>
        <v>96.988634405523555</v>
      </c>
      <c r="X33" s="7">
        <f>IFERROR(AVERAGE('650 PCAR (Annual Avg)'!X43,'650 PCAR (Annual Avg)'!X76,'650 PCAR (Annual Avg)'!X109,'650 PCAR (Annual Avg)'!X142,'650 PCAR (Annual Avg)'!X175,'650 PCAR (Annual Avg)'!X208,'650 PCAR (Annual Avg)'!X241,'650 PCAR (Annual Avg)'!X274,'650 PCAR (Annual Avg)'!X307,'650 PCAR (Annual Avg)'!X340,'650 PCAR (Annual Avg)'!X373,'650 PCAR (Annual Avg)'!X406,'650 PCAR (Annual Avg)'!X439,'650 PCAR (Annual Avg)'!X472,'650 PCAR (Annual Avg)'!X505,'650 PCAR (Annual Avg)'!X538,'650 PCAR (Annual Avg)'!X571,'650 PCAR (Annual Avg)'!X604,'650 PCAR (Annual Avg)'!X637,'650 PCAR (Annual Avg)'!X670,'650 PCAR (Annual Avg)'!X703,'650 PCAR (Annual Avg)'!X736,'650 PCAR (Annual Avg)'!X769,'650 PCAR (Annual Avg)'!X802,'650 PCAR (Annual Avg)'!X835,'650 PCAR (Annual Avg)'!X868,'650 PCAR (Annual Avg)'!X901,'650 PCAR (Annual Avg)'!X934,'650 PCAR (Annual Avg)'!X967,'650 PCAR (Annual Avg)'!X1000,'650 PCAR (Annual Avg)'!X1033,'650 PCAR (Annual Avg)'!X1066,'650 PCAR (Annual Avg)'!X1099,'650 PCAR (Annual Avg)'!X1132,'650 PCAR (Annual Avg)'!X1165,'650 PCAR (Annual Avg)'!X1198),"")</f>
        <v>71.378103804745365</v>
      </c>
      <c r="Y33" s="7">
        <f>IFERROR(AVERAGE('650 PCAR (Annual Avg)'!Y43,'650 PCAR (Annual Avg)'!Y76,'650 PCAR (Annual Avg)'!Y109,'650 PCAR (Annual Avg)'!Y142,'650 PCAR (Annual Avg)'!Y175,'650 PCAR (Annual Avg)'!Y208,'650 PCAR (Annual Avg)'!Y241,'650 PCAR (Annual Avg)'!Y274,'650 PCAR (Annual Avg)'!Y307,'650 PCAR (Annual Avg)'!Y340,'650 PCAR (Annual Avg)'!Y373,'650 PCAR (Annual Avg)'!Y406,'650 PCAR (Annual Avg)'!Y439,'650 PCAR (Annual Avg)'!Y472,'650 PCAR (Annual Avg)'!Y505,'650 PCAR (Annual Avg)'!Y538,'650 PCAR (Annual Avg)'!Y571,'650 PCAR (Annual Avg)'!Y604,'650 PCAR (Annual Avg)'!Y637,'650 PCAR (Annual Avg)'!Y670,'650 PCAR (Annual Avg)'!Y703,'650 PCAR (Annual Avg)'!Y736,'650 PCAR (Annual Avg)'!Y769,'650 PCAR (Annual Avg)'!Y802,'650 PCAR (Annual Avg)'!Y835,'650 PCAR (Annual Avg)'!Y868,'650 PCAR (Annual Avg)'!Y901,'650 PCAR (Annual Avg)'!Y934,'650 PCAR (Annual Avg)'!Y967,'650 PCAR (Annual Avg)'!Y1000,'650 PCAR (Annual Avg)'!Y1033,'650 PCAR (Annual Avg)'!Y1066,'650 PCAR (Annual Avg)'!Y1099,'650 PCAR (Annual Avg)'!Y1132,'650 PCAR (Annual Avg)'!Y1165,'650 PCAR (Annual Avg)'!Y1198),"")</f>
        <v>31.389073653426578</v>
      </c>
      <c r="Z33" s="7">
        <f>IFERROR(AVERAGE('650 PCAR (Annual Avg)'!Z43,'650 PCAR (Annual Avg)'!Z76,'650 PCAR (Annual Avg)'!Z109,'650 PCAR (Annual Avg)'!Z142,'650 PCAR (Annual Avg)'!Z175,'650 PCAR (Annual Avg)'!Z208,'650 PCAR (Annual Avg)'!Z241,'650 PCAR (Annual Avg)'!Z274,'650 PCAR (Annual Avg)'!Z307,'650 PCAR (Annual Avg)'!Z340,'650 PCAR (Annual Avg)'!Z373,'650 PCAR (Annual Avg)'!Z406,'650 PCAR (Annual Avg)'!Z439,'650 PCAR (Annual Avg)'!Z472,'650 PCAR (Annual Avg)'!Z505,'650 PCAR (Annual Avg)'!Z538,'650 PCAR (Annual Avg)'!Z571,'650 PCAR (Annual Avg)'!Z604,'650 PCAR (Annual Avg)'!Z637,'650 PCAR (Annual Avg)'!Z670,'650 PCAR (Annual Avg)'!Z703,'650 PCAR (Annual Avg)'!Z736,'650 PCAR (Annual Avg)'!Z769,'650 PCAR (Annual Avg)'!Z802,'650 PCAR (Annual Avg)'!Z835,'650 PCAR (Annual Avg)'!Z868,'650 PCAR (Annual Avg)'!Z901,'650 PCAR (Annual Avg)'!Z934,'650 PCAR (Annual Avg)'!Z967,'650 PCAR (Annual Avg)'!Z1000,'650 PCAR (Annual Avg)'!Z1033,'650 PCAR (Annual Avg)'!Z1066,'650 PCAR (Annual Avg)'!Z1099,'650 PCAR (Annual Avg)'!Z1132,'650 PCAR (Annual Avg)'!Z1165,'650 PCAR (Annual Avg)'!Z1198),"")</f>
        <v>14.528528692766097</v>
      </c>
      <c r="AA33" s="7">
        <f>IFERROR(AVERAGE('650 PCAR (Annual Avg)'!AA43,'650 PCAR (Annual Avg)'!AA76,'650 PCAR (Annual Avg)'!AA109,'650 PCAR (Annual Avg)'!AA142,'650 PCAR (Annual Avg)'!AA175,'650 PCAR (Annual Avg)'!AA208,'650 PCAR (Annual Avg)'!AA241,'650 PCAR (Annual Avg)'!AA274,'650 PCAR (Annual Avg)'!AA307,'650 PCAR (Annual Avg)'!AA340,'650 PCAR (Annual Avg)'!AA373,'650 PCAR (Annual Avg)'!AA406,'650 PCAR (Annual Avg)'!AA439,'650 PCAR (Annual Avg)'!AA472,'650 PCAR (Annual Avg)'!AA505,'650 PCAR (Annual Avg)'!AA538,'650 PCAR (Annual Avg)'!AA571,'650 PCAR (Annual Avg)'!AA604,'650 PCAR (Annual Avg)'!AA637,'650 PCAR (Annual Avg)'!AA670,'650 PCAR (Annual Avg)'!AA703,'650 PCAR (Annual Avg)'!AA736,'650 PCAR (Annual Avg)'!AA769,'650 PCAR (Annual Avg)'!AA802,'650 PCAR (Annual Avg)'!AA835,'650 PCAR (Annual Avg)'!AA868,'650 PCAR (Annual Avg)'!AA901,'650 PCAR (Annual Avg)'!AA934,'650 PCAR (Annual Avg)'!AA967,'650 PCAR (Annual Avg)'!AA1000,'650 PCAR (Annual Avg)'!AA1033,'650 PCAR (Annual Avg)'!AA1066,'650 PCAR (Annual Avg)'!AA1099,'650 PCAR (Annual Avg)'!AA1132,'650 PCAR (Annual Avg)'!AA1165,'650 PCAR (Annual Avg)'!AA1198),"")</f>
        <v>8.0112612018962484</v>
      </c>
      <c r="AB33" s="7">
        <f>IFERROR(AVERAGE('650 PCAR (Annual Avg)'!AB43,'650 PCAR (Annual Avg)'!AB76,'650 PCAR (Annual Avg)'!AB109,'650 PCAR (Annual Avg)'!AB142,'650 PCAR (Annual Avg)'!AB175,'650 PCAR (Annual Avg)'!AB208,'650 PCAR (Annual Avg)'!AB241,'650 PCAR (Annual Avg)'!AB274,'650 PCAR (Annual Avg)'!AB307,'650 PCAR (Annual Avg)'!AB340,'650 PCAR (Annual Avg)'!AB373,'650 PCAR (Annual Avg)'!AB406,'650 PCAR (Annual Avg)'!AB439,'650 PCAR (Annual Avg)'!AB472,'650 PCAR (Annual Avg)'!AB505,'650 PCAR (Annual Avg)'!AB538,'650 PCAR (Annual Avg)'!AB571,'650 PCAR (Annual Avg)'!AB604,'650 PCAR (Annual Avg)'!AB637,'650 PCAR (Annual Avg)'!AB670,'650 PCAR (Annual Avg)'!AB703,'650 PCAR (Annual Avg)'!AB736,'650 PCAR (Annual Avg)'!AB769,'650 PCAR (Annual Avg)'!AB802,'650 PCAR (Annual Avg)'!AB835,'650 PCAR (Annual Avg)'!AB868,'650 PCAR (Annual Avg)'!AB901,'650 PCAR (Annual Avg)'!AB934,'650 PCAR (Annual Avg)'!AB967,'650 PCAR (Annual Avg)'!AB1000,'650 PCAR (Annual Avg)'!AB1033,'650 PCAR (Annual Avg)'!AB1066,'650 PCAR (Annual Avg)'!AB1099,'650 PCAR (Annual Avg)'!AB1132,'650 PCAR (Annual Avg)'!AB1165,'650 PCAR (Annual Avg)'!AB1198),"")</f>
        <v>5.7819684641486369</v>
      </c>
    </row>
    <row r="34" spans="2:28" x14ac:dyDescent="0.3">
      <c r="B34" s="76">
        <f>IFERROR(AVERAGE('650 PCAR (Annual Avg)'!B44,'650 PCAR (Annual Avg)'!B77,'650 PCAR (Annual Avg)'!B110,'650 PCAR (Annual Avg)'!B143,'650 PCAR (Annual Avg)'!B176,'650 PCAR (Annual Avg)'!B209,'650 PCAR (Annual Avg)'!B242,'650 PCAR (Annual Avg)'!B275,'650 PCAR (Annual Avg)'!B308,'650 PCAR (Annual Avg)'!B341,'650 PCAR (Annual Avg)'!B374,'650 PCAR (Annual Avg)'!B407,'650 PCAR (Annual Avg)'!B440,'650 PCAR (Annual Avg)'!B473,'650 PCAR (Annual Avg)'!B506,'650 PCAR (Annual Avg)'!B539,'650 PCAR (Annual Avg)'!B572,'650 PCAR (Annual Avg)'!B605,'650 PCAR (Annual Avg)'!B638,'650 PCAR (Annual Avg)'!B671,'650 PCAR (Annual Avg)'!B704,'650 PCAR (Annual Avg)'!B737,'650 PCAR (Annual Avg)'!B770,'650 PCAR (Annual Avg)'!B803,'650 PCAR (Annual Avg)'!B836,'650 PCAR (Annual Avg)'!B869,'650 PCAR (Annual Avg)'!B902,'650 PCAR (Annual Avg)'!B935,'650 PCAR (Annual Avg)'!B968,'650 PCAR (Annual Avg)'!B1001,'650 PCAR (Annual Avg)'!B1034,'650 PCAR (Annual Avg)'!B1067,'650 PCAR (Annual Avg)'!B1100,'650 PCAR (Annual Avg)'!B1133,'650 PCAR (Annual Avg)'!B1166,'650 PCAR (Annual Avg)'!B1199),"")</f>
        <v>31</v>
      </c>
      <c r="C34" s="7">
        <f>IFERROR(AVERAGE('650 PCAR (Annual Avg)'!C44,'650 PCAR (Annual Avg)'!C77,'650 PCAR (Annual Avg)'!C110,'650 PCAR (Annual Avg)'!C143,'650 PCAR (Annual Avg)'!C176,'650 PCAR (Annual Avg)'!C209,'650 PCAR (Annual Avg)'!C242,'650 PCAR (Annual Avg)'!C275,'650 PCAR (Annual Avg)'!C308,'650 PCAR (Annual Avg)'!C341,'650 PCAR (Annual Avg)'!C374,'650 PCAR (Annual Avg)'!C407,'650 PCAR (Annual Avg)'!C440,'650 PCAR (Annual Avg)'!C473,'650 PCAR (Annual Avg)'!C506,'650 PCAR (Annual Avg)'!C539,'650 PCAR (Annual Avg)'!C572,'650 PCAR (Annual Avg)'!C605,'650 PCAR (Annual Avg)'!C638,'650 PCAR (Annual Avg)'!C671,'650 PCAR (Annual Avg)'!C704,'650 PCAR (Annual Avg)'!C737,'650 PCAR (Annual Avg)'!C770,'650 PCAR (Annual Avg)'!C803,'650 PCAR (Annual Avg)'!C836,'650 PCAR (Annual Avg)'!C869,'650 PCAR (Annual Avg)'!C902,'650 PCAR (Annual Avg)'!C935,'650 PCAR (Annual Avg)'!C968,'650 PCAR (Annual Avg)'!C1001,'650 PCAR (Annual Avg)'!C1034,'650 PCAR (Annual Avg)'!C1067,'650 PCAR (Annual Avg)'!C1100,'650 PCAR (Annual Avg)'!C1133,'650 PCAR (Annual Avg)'!C1166,'650 PCAR (Annual Avg)'!C1199),"")</f>
        <v>5.2572777777777793</v>
      </c>
      <c r="D34" s="7"/>
      <c r="E34" s="7">
        <f>IFERROR(AVERAGE('650 PCAR (Annual Avg)'!E44,'650 PCAR (Annual Avg)'!E77,'650 PCAR (Annual Avg)'!E110,'650 PCAR (Annual Avg)'!E143,'650 PCAR (Annual Avg)'!E176,'650 PCAR (Annual Avg)'!E209,'650 PCAR (Annual Avg)'!E242,'650 PCAR (Annual Avg)'!E275,'650 PCAR (Annual Avg)'!E308,'650 PCAR (Annual Avg)'!E341,'650 PCAR (Annual Avg)'!E374,'650 PCAR (Annual Avg)'!E407,'650 PCAR (Annual Avg)'!E440,'650 PCAR (Annual Avg)'!E473,'650 PCAR (Annual Avg)'!E506,'650 PCAR (Annual Avg)'!E539,'650 PCAR (Annual Avg)'!E572,'650 PCAR (Annual Avg)'!E605,'650 PCAR (Annual Avg)'!E638,'650 PCAR (Annual Avg)'!E671,'650 PCAR (Annual Avg)'!E704,'650 PCAR (Annual Avg)'!E737,'650 PCAR (Annual Avg)'!E770,'650 PCAR (Annual Avg)'!E803,'650 PCAR (Annual Avg)'!E836,'650 PCAR (Annual Avg)'!E869,'650 PCAR (Annual Avg)'!E902,'650 PCAR (Annual Avg)'!E935,'650 PCAR (Annual Avg)'!E968,'650 PCAR (Annual Avg)'!E1001,'650 PCAR (Annual Avg)'!E1034,'650 PCAR (Annual Avg)'!E1067,'650 PCAR (Annual Avg)'!E1100,'650 PCAR (Annual Avg)'!E1133,'650 PCAR (Annual Avg)'!E1166,'650 PCAR (Annual Avg)'!E1199),"")</f>
        <v>4.6009444444444441</v>
      </c>
      <c r="F34" s="7"/>
      <c r="G34" s="7">
        <f>IFERROR(AVERAGE('650 PCAR (Annual Avg)'!G44,'650 PCAR (Annual Avg)'!G77,'650 PCAR (Annual Avg)'!G110,'650 PCAR (Annual Avg)'!G143,'650 PCAR (Annual Avg)'!G176,'650 PCAR (Annual Avg)'!G209,'650 PCAR (Annual Avg)'!G242,'650 PCAR (Annual Avg)'!G275,'650 PCAR (Annual Avg)'!G308,'650 PCAR (Annual Avg)'!G341,'650 PCAR (Annual Avg)'!G374,'650 PCAR (Annual Avg)'!G407,'650 PCAR (Annual Avg)'!G440,'650 PCAR (Annual Avg)'!G473,'650 PCAR (Annual Avg)'!G506,'650 PCAR (Annual Avg)'!G539,'650 PCAR (Annual Avg)'!G572,'650 PCAR (Annual Avg)'!G605,'650 PCAR (Annual Avg)'!G638,'650 PCAR (Annual Avg)'!G671,'650 PCAR (Annual Avg)'!G704,'650 PCAR (Annual Avg)'!G737,'650 PCAR (Annual Avg)'!G770,'650 PCAR (Annual Avg)'!G803,'650 PCAR (Annual Avg)'!G836,'650 PCAR (Annual Avg)'!G869,'650 PCAR (Annual Avg)'!G902,'650 PCAR (Annual Avg)'!G935,'650 PCAR (Annual Avg)'!G968,'650 PCAR (Annual Avg)'!G1001,'650 PCAR (Annual Avg)'!G1034,'650 PCAR (Annual Avg)'!G1067,'650 PCAR (Annual Avg)'!G1100,'650 PCAR (Annual Avg)'!G1133,'650 PCAR (Annual Avg)'!G1166,'650 PCAR (Annual Avg)'!G1199),"")</f>
        <v>9.8063888888888879</v>
      </c>
      <c r="H34" s="7"/>
      <c r="I34" s="7">
        <f>IFERROR(AVERAGE('650 PCAR (Annual Avg)'!I44,'650 PCAR (Annual Avg)'!I77,'650 PCAR (Annual Avg)'!I110,'650 PCAR (Annual Avg)'!I143,'650 PCAR (Annual Avg)'!I176,'650 PCAR (Annual Avg)'!I209,'650 PCAR (Annual Avg)'!I242,'650 PCAR (Annual Avg)'!I275,'650 PCAR (Annual Avg)'!I308,'650 PCAR (Annual Avg)'!I341,'650 PCAR (Annual Avg)'!I374,'650 PCAR (Annual Avg)'!I407,'650 PCAR (Annual Avg)'!I440,'650 PCAR (Annual Avg)'!I473,'650 PCAR (Annual Avg)'!I506,'650 PCAR (Annual Avg)'!I539,'650 PCAR (Annual Avg)'!I572,'650 PCAR (Annual Avg)'!I605,'650 PCAR (Annual Avg)'!I638,'650 PCAR (Annual Avg)'!I671,'650 PCAR (Annual Avg)'!I704,'650 PCAR (Annual Avg)'!I737,'650 PCAR (Annual Avg)'!I770,'650 PCAR (Annual Avg)'!I803,'650 PCAR (Annual Avg)'!I836,'650 PCAR (Annual Avg)'!I869,'650 PCAR (Annual Avg)'!I902,'650 PCAR (Annual Avg)'!I935,'650 PCAR (Annual Avg)'!I968,'650 PCAR (Annual Avg)'!I1001,'650 PCAR (Annual Avg)'!I1034,'650 PCAR (Annual Avg)'!I1067,'650 PCAR (Annual Avg)'!I1100,'650 PCAR (Annual Avg)'!I1133,'650 PCAR (Annual Avg)'!I1166,'650 PCAR (Annual Avg)'!I1199),"")</f>
        <v>107.49166666666667</v>
      </c>
      <c r="J34" s="7">
        <f>IFERROR(AVERAGE('650 PCAR (Annual Avg)'!J44,'650 PCAR (Annual Avg)'!J77,'650 PCAR (Annual Avg)'!J110,'650 PCAR (Annual Avg)'!J143,'650 PCAR (Annual Avg)'!J176,'650 PCAR (Annual Avg)'!J209,'650 PCAR (Annual Avg)'!J242,'650 PCAR (Annual Avg)'!J275,'650 PCAR (Annual Avg)'!J308,'650 PCAR (Annual Avg)'!J341,'650 PCAR (Annual Avg)'!J374,'650 PCAR (Annual Avg)'!J407,'650 PCAR (Annual Avg)'!J440,'650 PCAR (Annual Avg)'!J473,'650 PCAR (Annual Avg)'!J506,'650 PCAR (Annual Avg)'!J539,'650 PCAR (Annual Avg)'!J572,'650 PCAR (Annual Avg)'!J605,'650 PCAR (Annual Avg)'!J638,'650 PCAR (Annual Avg)'!J671,'650 PCAR (Annual Avg)'!J704,'650 PCAR (Annual Avg)'!J737,'650 PCAR (Annual Avg)'!J770,'650 PCAR (Annual Avg)'!J803,'650 PCAR (Annual Avg)'!J836,'650 PCAR (Annual Avg)'!J869,'650 PCAR (Annual Avg)'!J902,'650 PCAR (Annual Avg)'!J935,'650 PCAR (Annual Avg)'!J968,'650 PCAR (Annual Avg)'!J1001,'650 PCAR (Annual Avg)'!J1034,'650 PCAR (Annual Avg)'!J1067,'650 PCAR (Annual Avg)'!J1100,'650 PCAR (Annual Avg)'!J1133,'650 PCAR (Annual Avg)'!J1166,'650 PCAR (Annual Avg)'!J1199),"")</f>
        <v>67.369444444444468</v>
      </c>
      <c r="K34" s="7"/>
      <c r="L34" s="7">
        <f>IFERROR(AVERAGE('650 PCAR (Annual Avg)'!L44,'650 PCAR (Annual Avg)'!L77,'650 PCAR (Annual Avg)'!L110,'650 PCAR (Annual Avg)'!L143,'650 PCAR (Annual Avg)'!L176,'650 PCAR (Annual Avg)'!L209,'650 PCAR (Annual Avg)'!L242,'650 PCAR (Annual Avg)'!L275,'650 PCAR (Annual Avg)'!L308,'650 PCAR (Annual Avg)'!L341,'650 PCAR (Annual Avg)'!L374,'650 PCAR (Annual Avg)'!L407,'650 PCAR (Annual Avg)'!L440,'650 PCAR (Annual Avg)'!L473,'650 PCAR (Annual Avg)'!L506,'650 PCAR (Annual Avg)'!L539,'650 PCAR (Annual Avg)'!L572,'650 PCAR (Annual Avg)'!L605,'650 PCAR (Annual Avg)'!L638,'650 PCAR (Annual Avg)'!L671,'650 PCAR (Annual Avg)'!L704,'650 PCAR (Annual Avg)'!L737,'650 PCAR (Annual Avg)'!L770,'650 PCAR (Annual Avg)'!L803,'650 PCAR (Annual Avg)'!L836,'650 PCAR (Annual Avg)'!L869,'650 PCAR (Annual Avg)'!L902,'650 PCAR (Annual Avg)'!L935,'650 PCAR (Annual Avg)'!L968,'650 PCAR (Annual Avg)'!L1001,'650 PCAR (Annual Avg)'!L1034,'650 PCAR (Annual Avg)'!L1067,'650 PCAR (Annual Avg)'!L1100,'650 PCAR (Annual Avg)'!L1133,'650 PCAR (Annual Avg)'!L1166,'650 PCAR (Annual Avg)'!L1199),"")</f>
        <v>16.29601111111111</v>
      </c>
      <c r="M34" s="7"/>
      <c r="N34" s="7">
        <f>IFERROR(AVERAGE('650 PCAR (Annual Avg)'!N44,'650 PCAR (Annual Avg)'!N77,'650 PCAR (Annual Avg)'!N110,'650 PCAR (Annual Avg)'!N143,'650 PCAR (Annual Avg)'!N176,'650 PCAR (Annual Avg)'!N209,'650 PCAR (Annual Avg)'!N242,'650 PCAR (Annual Avg)'!N275,'650 PCAR (Annual Avg)'!N308,'650 PCAR (Annual Avg)'!N341,'650 PCAR (Annual Avg)'!N374,'650 PCAR (Annual Avg)'!N407,'650 PCAR (Annual Avg)'!N440,'650 PCAR (Annual Avg)'!N473,'650 PCAR (Annual Avg)'!N506,'650 PCAR (Annual Avg)'!N539,'650 PCAR (Annual Avg)'!N572,'650 PCAR (Annual Avg)'!N605,'650 PCAR (Annual Avg)'!N638,'650 PCAR (Annual Avg)'!N671,'650 PCAR (Annual Avg)'!N704,'650 PCAR (Annual Avg)'!N737,'650 PCAR (Annual Avg)'!N770,'650 PCAR (Annual Avg)'!N803,'650 PCAR (Annual Avg)'!N836,'650 PCAR (Annual Avg)'!N869,'650 PCAR (Annual Avg)'!N902,'650 PCAR (Annual Avg)'!N935,'650 PCAR (Annual Avg)'!N968,'650 PCAR (Annual Avg)'!N1001,'650 PCAR (Annual Avg)'!N1034,'650 PCAR (Annual Avg)'!N1067,'650 PCAR (Annual Avg)'!N1100,'650 PCAR (Annual Avg)'!N1133,'650 PCAR (Annual Avg)'!N1166,'650 PCAR (Annual Avg)'!N1199),"")</f>
        <v>6.6238777777777802</v>
      </c>
      <c r="O34" s="7"/>
      <c r="P34" s="76">
        <f>IFERROR(AVERAGE('650 PCAR (Annual Avg)'!P44,'650 PCAR (Annual Avg)'!P77,'650 PCAR (Annual Avg)'!P110,'650 PCAR (Annual Avg)'!P143,'650 PCAR (Annual Avg)'!P176,'650 PCAR (Annual Avg)'!P209,'650 PCAR (Annual Avg)'!P242,'650 PCAR (Annual Avg)'!P275,'650 PCAR (Annual Avg)'!P308,'650 PCAR (Annual Avg)'!P341,'650 PCAR (Annual Avg)'!P374,'650 PCAR (Annual Avg)'!P407,'650 PCAR (Annual Avg)'!P440,'650 PCAR (Annual Avg)'!P473,'650 PCAR (Annual Avg)'!P506,'650 PCAR (Annual Avg)'!P539,'650 PCAR (Annual Avg)'!P572,'650 PCAR (Annual Avg)'!P605,'650 PCAR (Annual Avg)'!P638,'650 PCAR (Annual Avg)'!P671,'650 PCAR (Annual Avg)'!P704,'650 PCAR (Annual Avg)'!P737,'650 PCAR (Annual Avg)'!P770,'650 PCAR (Annual Avg)'!P803,'650 PCAR (Annual Avg)'!P836,'650 PCAR (Annual Avg)'!P869,'650 PCAR (Annual Avg)'!P902,'650 PCAR (Annual Avg)'!P935,'650 PCAR (Annual Avg)'!P968,'650 PCAR (Annual Avg)'!P1001,'650 PCAR (Annual Avg)'!P1034,'650 PCAR (Annual Avg)'!P1067,'650 PCAR (Annual Avg)'!P1100,'650 PCAR (Annual Avg)'!P1133,'650 PCAR (Annual Avg)'!P1166,'650 PCAR (Annual Avg)'!P1199),"")</f>
        <v>31</v>
      </c>
      <c r="Q34" s="7">
        <f>IFERROR(AVERAGE('650 PCAR (Annual Avg)'!Q44,'650 PCAR (Annual Avg)'!Q77,'650 PCAR (Annual Avg)'!Q110,'650 PCAR (Annual Avg)'!Q143,'650 PCAR (Annual Avg)'!Q176,'650 PCAR (Annual Avg)'!Q209,'650 PCAR (Annual Avg)'!Q242,'650 PCAR (Annual Avg)'!Q275,'650 PCAR (Annual Avg)'!Q308,'650 PCAR (Annual Avg)'!Q341,'650 PCAR (Annual Avg)'!Q374,'650 PCAR (Annual Avg)'!Q407,'650 PCAR (Annual Avg)'!Q440,'650 PCAR (Annual Avg)'!Q473,'650 PCAR (Annual Avg)'!Q506,'650 PCAR (Annual Avg)'!Q539,'650 PCAR (Annual Avg)'!Q572,'650 PCAR (Annual Avg)'!Q605,'650 PCAR (Annual Avg)'!Q638,'650 PCAR (Annual Avg)'!Q671,'650 PCAR (Annual Avg)'!Q704,'650 PCAR (Annual Avg)'!Q737,'650 PCAR (Annual Avg)'!Q770,'650 PCAR (Annual Avg)'!Q803,'650 PCAR (Annual Avg)'!Q836,'650 PCAR (Annual Avg)'!Q869,'650 PCAR (Annual Avg)'!Q902,'650 PCAR (Annual Avg)'!Q935,'650 PCAR (Annual Avg)'!Q968,'650 PCAR (Annual Avg)'!Q1001,'650 PCAR (Annual Avg)'!Q1034,'650 PCAR (Annual Avg)'!Q1067,'650 PCAR (Annual Avg)'!Q1100,'650 PCAR (Annual Avg)'!Q1133,'650 PCAR (Annual Avg)'!Q1166,'650 PCAR (Annual Avg)'!Q1199),"")</f>
        <v>4.5913614119205119</v>
      </c>
      <c r="R34" s="7"/>
      <c r="S34" s="7">
        <f>IFERROR(AVERAGE('650 PCAR (Annual Avg)'!S44,'650 PCAR (Annual Avg)'!S77,'650 PCAR (Annual Avg)'!S110,'650 PCAR (Annual Avg)'!S143,'650 PCAR (Annual Avg)'!S176,'650 PCAR (Annual Avg)'!S209,'650 PCAR (Annual Avg)'!S242,'650 PCAR (Annual Avg)'!S275,'650 PCAR (Annual Avg)'!S308,'650 PCAR (Annual Avg)'!S341,'650 PCAR (Annual Avg)'!S374,'650 PCAR (Annual Avg)'!S407,'650 PCAR (Annual Avg)'!S440,'650 PCAR (Annual Avg)'!S473,'650 PCAR (Annual Avg)'!S506,'650 PCAR (Annual Avg)'!S539,'650 PCAR (Annual Avg)'!S572,'650 PCAR (Annual Avg)'!S605,'650 PCAR (Annual Avg)'!S638,'650 PCAR (Annual Avg)'!S671,'650 PCAR (Annual Avg)'!S704,'650 PCAR (Annual Avg)'!S737,'650 PCAR (Annual Avg)'!S770,'650 PCAR (Annual Avg)'!S803,'650 PCAR (Annual Avg)'!S836,'650 PCAR (Annual Avg)'!S869,'650 PCAR (Annual Avg)'!S902,'650 PCAR (Annual Avg)'!S935,'650 PCAR (Annual Avg)'!S968,'650 PCAR (Annual Avg)'!S1001,'650 PCAR (Annual Avg)'!S1034,'650 PCAR (Annual Avg)'!S1067,'650 PCAR (Annual Avg)'!S1100,'650 PCAR (Annual Avg)'!S1133,'650 PCAR (Annual Avg)'!S1166,'650 PCAR (Annual Avg)'!S1199),"")</f>
        <v>4.0181629492557507</v>
      </c>
      <c r="T34" s="7"/>
      <c r="U34" s="7">
        <f>IFERROR(AVERAGE('650 PCAR (Annual Avg)'!U44,'650 PCAR (Annual Avg)'!U77,'650 PCAR (Annual Avg)'!U110,'650 PCAR (Annual Avg)'!U143,'650 PCAR (Annual Avg)'!U176,'650 PCAR (Annual Avg)'!U209,'650 PCAR (Annual Avg)'!U242,'650 PCAR (Annual Avg)'!U275,'650 PCAR (Annual Avg)'!U308,'650 PCAR (Annual Avg)'!U341,'650 PCAR (Annual Avg)'!U374,'650 PCAR (Annual Avg)'!U407,'650 PCAR (Annual Avg)'!U440,'650 PCAR (Annual Avg)'!U473,'650 PCAR (Annual Avg)'!U506,'650 PCAR (Annual Avg)'!U539,'650 PCAR (Annual Avg)'!U572,'650 PCAR (Annual Avg)'!U605,'650 PCAR (Annual Avg)'!U638,'650 PCAR (Annual Avg)'!U671,'650 PCAR (Annual Avg)'!U704,'650 PCAR (Annual Avg)'!U737,'650 PCAR (Annual Avg)'!U770,'650 PCAR (Annual Avg)'!U803,'650 PCAR (Annual Avg)'!U836,'650 PCAR (Annual Avg)'!U869,'650 PCAR (Annual Avg)'!U902,'650 PCAR (Annual Avg)'!U935,'650 PCAR (Annual Avg)'!U968,'650 PCAR (Annual Avg)'!U1001,'650 PCAR (Annual Avg)'!U1034,'650 PCAR (Annual Avg)'!U1067,'650 PCAR (Annual Avg)'!U1100,'650 PCAR (Annual Avg)'!U1133,'650 PCAR (Annual Avg)'!U1166,'650 PCAR (Annual Avg)'!U1199),"")</f>
        <v>8.5642565293101516</v>
      </c>
      <c r="V34" s="7"/>
      <c r="W34" s="7">
        <f>IFERROR(AVERAGE('650 PCAR (Annual Avg)'!W44,'650 PCAR (Annual Avg)'!W77,'650 PCAR (Annual Avg)'!W110,'650 PCAR (Annual Avg)'!W143,'650 PCAR (Annual Avg)'!W176,'650 PCAR (Annual Avg)'!W209,'650 PCAR (Annual Avg)'!W242,'650 PCAR (Annual Avg)'!W275,'650 PCAR (Annual Avg)'!W308,'650 PCAR (Annual Avg)'!W341,'650 PCAR (Annual Avg)'!W374,'650 PCAR (Annual Avg)'!W407,'650 PCAR (Annual Avg)'!W440,'650 PCAR (Annual Avg)'!W473,'650 PCAR (Annual Avg)'!W506,'650 PCAR (Annual Avg)'!W539,'650 PCAR (Annual Avg)'!W572,'650 PCAR (Annual Avg)'!W605,'650 PCAR (Annual Avg)'!W638,'650 PCAR (Annual Avg)'!W671,'650 PCAR (Annual Avg)'!W704,'650 PCAR (Annual Avg)'!W737,'650 PCAR (Annual Avg)'!W770,'650 PCAR (Annual Avg)'!W803,'650 PCAR (Annual Avg)'!W836,'650 PCAR (Annual Avg)'!W869,'650 PCAR (Annual Avg)'!W902,'650 PCAR (Annual Avg)'!W935,'650 PCAR (Annual Avg)'!W968,'650 PCAR (Annual Avg)'!W1001,'650 PCAR (Annual Avg)'!W1034,'650 PCAR (Annual Avg)'!W1067,'650 PCAR (Annual Avg)'!W1100,'650 PCAR (Annual Avg)'!W1133,'650 PCAR (Annual Avg)'!W1166,'650 PCAR (Annual Avg)'!W1199),"")</f>
        <v>93.876167723625485</v>
      </c>
      <c r="X34" s="7">
        <f>IFERROR(AVERAGE('650 PCAR (Annual Avg)'!X44,'650 PCAR (Annual Avg)'!X77,'650 PCAR (Annual Avg)'!X110,'650 PCAR (Annual Avg)'!X143,'650 PCAR (Annual Avg)'!X176,'650 PCAR (Annual Avg)'!X209,'650 PCAR (Annual Avg)'!X242,'650 PCAR (Annual Avg)'!X275,'650 PCAR (Annual Avg)'!X308,'650 PCAR (Annual Avg)'!X341,'650 PCAR (Annual Avg)'!X374,'650 PCAR (Annual Avg)'!X407,'650 PCAR (Annual Avg)'!X440,'650 PCAR (Annual Avg)'!X473,'650 PCAR (Annual Avg)'!X506,'650 PCAR (Annual Avg)'!X539,'650 PCAR (Annual Avg)'!X572,'650 PCAR (Annual Avg)'!X605,'650 PCAR (Annual Avg)'!X638,'650 PCAR (Annual Avg)'!X671,'650 PCAR (Annual Avg)'!X704,'650 PCAR (Annual Avg)'!X737,'650 PCAR (Annual Avg)'!X770,'650 PCAR (Annual Avg)'!X803,'650 PCAR (Annual Avg)'!X836,'650 PCAR (Annual Avg)'!X869,'650 PCAR (Annual Avg)'!X902,'650 PCAR (Annual Avg)'!X935,'650 PCAR (Annual Avg)'!X968,'650 PCAR (Annual Avg)'!X1001,'650 PCAR (Annual Avg)'!X1034,'650 PCAR (Annual Avg)'!X1067,'650 PCAR (Annual Avg)'!X1100,'650 PCAR (Annual Avg)'!X1133,'650 PCAR (Annual Avg)'!X1166,'650 PCAR (Annual Avg)'!X1199),"")</f>
        <v>58.836051781819997</v>
      </c>
      <c r="Y34" s="7"/>
      <c r="Z34" s="7">
        <f>IFERROR(AVERAGE('650 PCAR (Annual Avg)'!Z44,'650 PCAR (Annual Avg)'!Z77,'650 PCAR (Annual Avg)'!Z110,'650 PCAR (Annual Avg)'!Z143,'650 PCAR (Annual Avg)'!Z176,'650 PCAR (Annual Avg)'!Z209,'650 PCAR (Annual Avg)'!Z242,'650 PCAR (Annual Avg)'!Z275,'650 PCAR (Annual Avg)'!Z308,'650 PCAR (Annual Avg)'!Z341,'650 PCAR (Annual Avg)'!Z374,'650 PCAR (Annual Avg)'!Z407,'650 PCAR (Annual Avg)'!Z440,'650 PCAR (Annual Avg)'!Z473,'650 PCAR (Annual Avg)'!Z506,'650 PCAR (Annual Avg)'!Z539,'650 PCAR (Annual Avg)'!Z572,'650 PCAR (Annual Avg)'!Z605,'650 PCAR (Annual Avg)'!Z638,'650 PCAR (Annual Avg)'!Z671,'650 PCAR (Annual Avg)'!Z704,'650 PCAR (Annual Avg)'!Z737,'650 PCAR (Annual Avg)'!Z770,'650 PCAR (Annual Avg)'!Z803,'650 PCAR (Annual Avg)'!Z836,'650 PCAR (Annual Avg)'!Z869,'650 PCAR (Annual Avg)'!Z902,'650 PCAR (Annual Avg)'!Z935,'650 PCAR (Annual Avg)'!Z968,'650 PCAR (Annual Avg)'!Z1001,'650 PCAR (Annual Avg)'!Z1034,'650 PCAR (Annual Avg)'!Z1067,'650 PCAR (Annual Avg)'!Z1100,'650 PCAR (Annual Avg)'!Z1133,'650 PCAR (Annual Avg)'!Z1166,'650 PCAR (Annual Avg)'!Z1199),"")</f>
        <v>14.231866708669486</v>
      </c>
      <c r="AA34" s="7"/>
      <c r="AB34" s="7">
        <f>IFERROR(AVERAGE('650 PCAR (Annual Avg)'!AB44,'650 PCAR (Annual Avg)'!AB77,'650 PCAR (Annual Avg)'!AB110,'650 PCAR (Annual Avg)'!AB143,'650 PCAR (Annual Avg)'!AB176,'650 PCAR (Annual Avg)'!AB209,'650 PCAR (Annual Avg)'!AB242,'650 PCAR (Annual Avg)'!AB275,'650 PCAR (Annual Avg)'!AB308,'650 PCAR (Annual Avg)'!AB341,'650 PCAR (Annual Avg)'!AB374,'650 PCAR (Annual Avg)'!AB407,'650 PCAR (Annual Avg)'!AB440,'650 PCAR (Annual Avg)'!AB473,'650 PCAR (Annual Avg)'!AB506,'650 PCAR (Annual Avg)'!AB539,'650 PCAR (Annual Avg)'!AB572,'650 PCAR (Annual Avg)'!AB605,'650 PCAR (Annual Avg)'!AB638,'650 PCAR (Annual Avg)'!AB671,'650 PCAR (Annual Avg)'!AB704,'650 PCAR (Annual Avg)'!AB737,'650 PCAR (Annual Avg)'!AB770,'650 PCAR (Annual Avg)'!AB803,'650 PCAR (Annual Avg)'!AB836,'650 PCAR (Annual Avg)'!AB869,'650 PCAR (Annual Avg)'!AB902,'650 PCAR (Annual Avg)'!AB935,'650 PCAR (Annual Avg)'!AB968,'650 PCAR (Annual Avg)'!AB1001,'650 PCAR (Annual Avg)'!AB1034,'650 PCAR (Annual Avg)'!AB1067,'650 PCAR (Annual Avg)'!AB1100,'650 PCAR (Annual Avg)'!AB1133,'650 PCAR (Annual Avg)'!AB1166,'650 PCAR (Annual Avg)'!AB1199),"")</f>
        <v>5.7848601713075007</v>
      </c>
    </row>
    <row r="36" spans="2:28" x14ac:dyDescent="0.3">
      <c r="B36" s="79" t="s">
        <v>32</v>
      </c>
      <c r="C36" s="11">
        <f>AVERAGE(C4:C34)</f>
        <v>5.780261648745519</v>
      </c>
      <c r="D36" s="11">
        <f t="shared" ref="D36:N36" si="0">AVERAGE(D4:D34)</f>
        <v>4.8917739463601535</v>
      </c>
      <c r="E36" s="11">
        <f t="shared" si="0"/>
        <v>4.5382616487455216</v>
      </c>
      <c r="F36" s="11">
        <f t="shared" si="0"/>
        <v>4.9693870370370377</v>
      </c>
      <c r="G36" s="11">
        <f t="shared" si="0"/>
        <v>8.1980824372759837</v>
      </c>
      <c r="H36" s="11">
        <f t="shared" si="0"/>
        <v>34.475603703703698</v>
      </c>
      <c r="I36" s="11">
        <f t="shared" si="0"/>
        <v>88.548745519713265</v>
      </c>
      <c r="J36" s="11">
        <f t="shared" si="0"/>
        <v>88.043817204301064</v>
      </c>
      <c r="K36" s="11">
        <f t="shared" si="0"/>
        <v>54.104250370370366</v>
      </c>
      <c r="L36" s="11">
        <f t="shared" si="0"/>
        <v>24.885066666666667</v>
      </c>
      <c r="M36" s="11">
        <f t="shared" si="0"/>
        <v>12.037703333333335</v>
      </c>
      <c r="N36" s="11">
        <f t="shared" si="0"/>
        <v>7.828176344086021</v>
      </c>
      <c r="O36" s="11"/>
      <c r="P36" s="72" t="s">
        <v>32</v>
      </c>
      <c r="Q36" s="11">
        <f t="shared" ref="Q36:AB36" si="1">AVERAGE(Q4:Q34)</f>
        <v>5.0481012049685159</v>
      </c>
      <c r="R36" s="11">
        <f t="shared" si="1"/>
        <v>4.2721543510774493</v>
      </c>
      <c r="S36" s="11">
        <f t="shared" si="1"/>
        <v>3.9634199089355584</v>
      </c>
      <c r="T36" s="11">
        <f t="shared" si="1"/>
        <v>4.3399365312582283</v>
      </c>
      <c r="U36" s="11">
        <f t="shared" si="1"/>
        <v>7.1596672166260502</v>
      </c>
      <c r="V36" s="11">
        <f t="shared" si="1"/>
        <v>30.108729876692443</v>
      </c>
      <c r="W36" s="11">
        <f t="shared" si="1"/>
        <v>77.332663488257026</v>
      </c>
      <c r="X36" s="11">
        <f t="shared" si="1"/>
        <v>76.891692232568616</v>
      </c>
      <c r="Y36" s="11">
        <f t="shared" si="1"/>
        <v>47.251101781501625</v>
      </c>
      <c r="Z36" s="11">
        <f t="shared" si="1"/>
        <v>21.732984189908681</v>
      </c>
      <c r="AA36" s="11">
        <f t="shared" si="1"/>
        <v>10.512940139178962</v>
      </c>
      <c r="AB36" s="11">
        <f t="shared" si="1"/>
        <v>6.8366155092413665</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3"/>
  <dimension ref="A1:AE1421"/>
  <sheetViews>
    <sheetView view="pageBreakPreview" topLeftCell="A1311" zoomScale="85" zoomScaleNormal="85" zoomScaleSheetLayoutView="85" workbookViewId="0">
      <selection activeCell="H4" sqref="H4"/>
    </sheetView>
  </sheetViews>
  <sheetFormatPr defaultColWidth="9.109375" defaultRowHeight="18" x14ac:dyDescent="0.5"/>
  <cols>
    <col min="1" max="1" width="18.5546875" style="41" bestFit="1" customWidth="1"/>
    <col min="2" max="2" width="14.109375" style="90" customWidth="1"/>
    <col min="3" max="14" width="9.33203125" style="91" bestFit="1" customWidth="1"/>
    <col min="15" max="15" width="18" style="41" customWidth="1"/>
    <col min="16" max="16" width="12" style="41" customWidth="1"/>
    <col min="17" max="17" width="10.5546875" style="91" customWidth="1"/>
    <col min="18" max="18" width="11.109375" style="91" customWidth="1"/>
    <col min="19" max="19" width="10.44140625" style="91" customWidth="1"/>
    <col min="20" max="20" width="11.109375" style="91" customWidth="1"/>
    <col min="21" max="21" width="10.44140625" style="91" customWidth="1"/>
    <col min="22" max="22" width="10.5546875" style="91" customWidth="1"/>
    <col min="23" max="23" width="9.44140625" style="91" customWidth="1"/>
    <col min="24" max="24" width="9.88671875" style="91" customWidth="1"/>
    <col min="25" max="25" width="10.33203125" style="91" customWidth="1"/>
    <col min="26" max="26" width="9.109375" style="91" customWidth="1"/>
    <col min="27" max="27" width="9.88671875" style="91" customWidth="1"/>
    <col min="28" max="28" width="11.44140625" style="91" customWidth="1"/>
    <col min="29" max="29" width="9.109375" style="41"/>
    <col min="30" max="30" width="14.33203125" style="41" customWidth="1"/>
    <col min="31" max="16384" width="9.109375" style="41"/>
  </cols>
  <sheetData>
    <row r="1" spans="1:31" x14ac:dyDescent="0.5">
      <c r="A1" s="41" t="str">
        <f>O1</f>
        <v>Job: Feasibility and EIA Study of Bharbhung Storage 
Hydropower Project including Tatu ROR Project</v>
      </c>
      <c r="O1" s="89" t="s">
        <v>120</v>
      </c>
    </row>
    <row r="2" spans="1:31" x14ac:dyDescent="0.5">
      <c r="O2" s="38" t="s">
        <v>121</v>
      </c>
    </row>
    <row r="3" spans="1:31" x14ac:dyDescent="0.5">
      <c r="O3" s="38" t="s">
        <v>124</v>
      </c>
    </row>
    <row r="4" spans="1:31" x14ac:dyDescent="0.5">
      <c r="A4" s="41" t="s">
        <v>70</v>
      </c>
      <c r="B4" s="90" t="s">
        <v>71</v>
      </c>
    </row>
    <row r="5" spans="1:31" x14ac:dyDescent="0.5">
      <c r="O5" s="92" t="s">
        <v>122</v>
      </c>
      <c r="P5" s="91"/>
    </row>
    <row r="6" spans="1:31" x14ac:dyDescent="0.5">
      <c r="A6" s="41" t="s">
        <v>65</v>
      </c>
      <c r="B6" s="90">
        <v>220</v>
      </c>
      <c r="O6" s="93" t="s">
        <v>72</v>
      </c>
      <c r="P6" s="91" t="s">
        <v>123</v>
      </c>
      <c r="AD6" s="38"/>
    </row>
    <row r="7" spans="1:31" x14ac:dyDescent="0.5">
      <c r="A7" s="41" t="s">
        <v>66</v>
      </c>
      <c r="B7" s="94" t="s">
        <v>87</v>
      </c>
      <c r="O7" s="131" t="s">
        <v>56</v>
      </c>
      <c r="P7" s="91" t="e">
        <f>+#REF!</f>
        <v>#REF!</v>
      </c>
      <c r="Q7" s="91" t="s">
        <v>69</v>
      </c>
      <c r="R7" s="153"/>
      <c r="S7" s="153"/>
      <c r="T7" s="153"/>
      <c r="U7" s="153"/>
      <c r="V7" s="153"/>
      <c r="W7" s="153"/>
      <c r="X7" s="153"/>
      <c r="Y7" s="153"/>
    </row>
    <row r="8" spans="1:31" x14ac:dyDescent="0.5">
      <c r="A8" s="41" t="s">
        <v>5</v>
      </c>
      <c r="B8" s="94" t="s">
        <v>84</v>
      </c>
      <c r="O8" s="132" t="s">
        <v>57</v>
      </c>
      <c r="P8" s="91" t="e">
        <f>P7/B10</f>
        <v>#REF!</v>
      </c>
      <c r="R8" s="153"/>
      <c r="S8" s="153"/>
      <c r="T8" s="153"/>
      <c r="U8" s="153"/>
      <c r="V8" s="153"/>
      <c r="W8" s="153"/>
      <c r="X8" s="153"/>
      <c r="Y8" s="153"/>
      <c r="AE8" s="95"/>
    </row>
    <row r="9" spans="1:31" x14ac:dyDescent="0.5">
      <c r="A9" s="41" t="s">
        <v>67</v>
      </c>
      <c r="B9" s="96">
        <f>'Catchment Area Summary'!F9</f>
        <v>808.67924406872828</v>
      </c>
      <c r="C9" s="91" t="s">
        <v>68</v>
      </c>
      <c r="O9" s="133" t="s">
        <v>67</v>
      </c>
      <c r="P9" s="98">
        <f>'Catchment Area Summary'!$F$3</f>
        <v>1434.4369180219801</v>
      </c>
      <c r="R9" s="153"/>
      <c r="S9" s="153"/>
      <c r="T9" s="153"/>
      <c r="U9" s="153"/>
      <c r="V9" s="153"/>
      <c r="W9" s="153"/>
      <c r="X9" s="153"/>
      <c r="Y9" s="153"/>
      <c r="AD9" s="97"/>
      <c r="AE9" s="97"/>
    </row>
    <row r="10" spans="1:31" x14ac:dyDescent="0.5">
      <c r="A10" s="41" t="s">
        <v>56</v>
      </c>
      <c r="B10" s="96" t="e">
        <f>+#REF!</f>
        <v>#REF!</v>
      </c>
      <c r="C10" s="91" t="s">
        <v>69</v>
      </c>
      <c r="O10" s="133" t="s">
        <v>59</v>
      </c>
      <c r="P10" s="98">
        <f>P9/B9</f>
        <v>1.7738020711461091</v>
      </c>
      <c r="R10" s="153"/>
      <c r="S10" s="153"/>
      <c r="T10" s="153"/>
      <c r="U10" s="153"/>
      <c r="V10" s="153"/>
      <c r="W10" s="153"/>
      <c r="X10" s="153"/>
      <c r="Y10" s="153"/>
    </row>
    <row r="11" spans="1:31" x14ac:dyDescent="0.5">
      <c r="O11" s="132" t="s">
        <v>58</v>
      </c>
      <c r="P11" s="99" t="e">
        <f>P10*P8</f>
        <v>#REF!</v>
      </c>
    </row>
    <row r="12" spans="1:31" ht="18.600000000000001" thickBot="1" x14ac:dyDescent="0.55000000000000004"/>
    <row r="13" spans="1:31" ht="18.600000000000001" thickBot="1" x14ac:dyDescent="0.55000000000000004">
      <c r="A13" s="88" t="s">
        <v>29</v>
      </c>
      <c r="B13" s="100" t="s">
        <v>35</v>
      </c>
      <c r="C13" s="101" t="s">
        <v>36</v>
      </c>
      <c r="D13" s="101" t="s">
        <v>37</v>
      </c>
      <c r="E13" s="101" t="s">
        <v>38</v>
      </c>
      <c r="F13" s="101" t="s">
        <v>39</v>
      </c>
      <c r="G13" s="101" t="s">
        <v>21</v>
      </c>
      <c r="H13" s="101" t="s">
        <v>40</v>
      </c>
      <c r="I13" s="101" t="s">
        <v>41</v>
      </c>
      <c r="J13" s="101" t="s">
        <v>42</v>
      </c>
      <c r="K13" s="101" t="s">
        <v>43</v>
      </c>
      <c r="L13" s="101" t="s">
        <v>44</v>
      </c>
      <c r="M13" s="101" t="s">
        <v>45</v>
      </c>
      <c r="N13" s="101" t="s">
        <v>46</v>
      </c>
      <c r="O13" s="102" t="s">
        <v>29</v>
      </c>
      <c r="P13" s="103" t="s">
        <v>35</v>
      </c>
      <c r="Q13" s="104" t="s">
        <v>36</v>
      </c>
      <c r="R13" s="104" t="s">
        <v>37</v>
      </c>
      <c r="S13" s="104" t="s">
        <v>38</v>
      </c>
      <c r="T13" s="104" t="s">
        <v>39</v>
      </c>
      <c r="U13" s="104" t="s">
        <v>21</v>
      </c>
      <c r="V13" s="104" t="s">
        <v>40</v>
      </c>
      <c r="W13" s="104" t="s">
        <v>41</v>
      </c>
      <c r="X13" s="104" t="s">
        <v>42</v>
      </c>
      <c r="Y13" s="104" t="s">
        <v>43</v>
      </c>
      <c r="Z13" s="104" t="s">
        <v>44</v>
      </c>
      <c r="AA13" s="104" t="s">
        <v>45</v>
      </c>
      <c r="AB13" s="105" t="s">
        <v>46</v>
      </c>
      <c r="AD13" s="106" t="s">
        <v>49</v>
      </c>
      <c r="AE13" s="106" t="s">
        <v>50</v>
      </c>
    </row>
    <row r="14" spans="1:31" x14ac:dyDescent="0.5">
      <c r="A14" s="41">
        <v>1968</v>
      </c>
      <c r="B14" s="90">
        <v>1</v>
      </c>
      <c r="C14" s="91">
        <v>6.42</v>
      </c>
      <c r="D14" s="91">
        <v>5.64</v>
      </c>
      <c r="E14" s="91">
        <v>7.85</v>
      </c>
      <c r="F14" s="91">
        <v>7.32</v>
      </c>
      <c r="G14" s="91">
        <v>16.899999999999999</v>
      </c>
      <c r="H14" s="91">
        <v>11.4</v>
      </c>
      <c r="I14" s="91">
        <v>20.2</v>
      </c>
      <c r="J14" s="91">
        <v>83.1</v>
      </c>
      <c r="K14" s="91">
        <v>35.4</v>
      </c>
      <c r="L14" s="91">
        <v>15.7</v>
      </c>
      <c r="M14" s="91">
        <v>9.84</v>
      </c>
      <c r="N14" s="91">
        <v>7.1</v>
      </c>
      <c r="O14" s="228">
        <f>A14</f>
        <v>1968</v>
      </c>
      <c r="P14" s="107">
        <v>1</v>
      </c>
      <c r="Q14" s="108" t="e">
        <f t="shared" ref="Q14:AB21" si="0">IF(C14&gt;0,$P$11*C14, " ")</f>
        <v>#REF!</v>
      </c>
      <c r="R14" s="108" t="e">
        <f t="shared" si="0"/>
        <v>#REF!</v>
      </c>
      <c r="S14" s="108" t="e">
        <f t="shared" si="0"/>
        <v>#REF!</v>
      </c>
      <c r="T14" s="108" t="e">
        <f t="shared" si="0"/>
        <v>#REF!</v>
      </c>
      <c r="U14" s="108" t="e">
        <f t="shared" si="0"/>
        <v>#REF!</v>
      </c>
      <c r="V14" s="108" t="e">
        <f t="shared" si="0"/>
        <v>#REF!</v>
      </c>
      <c r="W14" s="108" t="e">
        <f t="shared" si="0"/>
        <v>#REF!</v>
      </c>
      <c r="X14" s="108" t="e">
        <f t="shared" si="0"/>
        <v>#REF!</v>
      </c>
      <c r="Y14" s="108" t="e">
        <f t="shared" si="0"/>
        <v>#REF!</v>
      </c>
      <c r="Z14" s="108" t="e">
        <f t="shared" si="0"/>
        <v>#REF!</v>
      </c>
      <c r="AA14" s="108" t="e">
        <f t="shared" si="0"/>
        <v>#REF!</v>
      </c>
      <c r="AB14" s="109" t="e">
        <f t="shared" si="0"/>
        <v>#REF!</v>
      </c>
      <c r="AD14" s="110">
        <v>0</v>
      </c>
      <c r="AE14" s="111"/>
    </row>
    <row r="15" spans="1:31" x14ac:dyDescent="0.5">
      <c r="B15" s="90">
        <v>2</v>
      </c>
      <c r="C15" s="91">
        <v>6.42</v>
      </c>
      <c r="D15" s="91">
        <v>5.7</v>
      </c>
      <c r="E15" s="91">
        <v>7.77</v>
      </c>
      <c r="F15" s="91">
        <v>6.97</v>
      </c>
      <c r="G15" s="91">
        <v>18.399999999999999</v>
      </c>
      <c r="H15" s="91">
        <v>11.3</v>
      </c>
      <c r="I15" s="91">
        <v>18.399999999999999</v>
      </c>
      <c r="J15" s="91">
        <v>74.599999999999994</v>
      </c>
      <c r="K15" s="91">
        <v>33.299999999999997</v>
      </c>
      <c r="L15" s="91">
        <v>15.5</v>
      </c>
      <c r="M15" s="91">
        <v>9.76</v>
      </c>
      <c r="N15" s="91">
        <v>6.9</v>
      </c>
      <c r="O15" s="226"/>
      <c r="P15" s="112">
        <v>2</v>
      </c>
      <c r="Q15" s="113" t="e">
        <f t="shared" si="0"/>
        <v>#REF!</v>
      </c>
      <c r="R15" s="113" t="e">
        <f t="shared" si="0"/>
        <v>#REF!</v>
      </c>
      <c r="S15" s="113" t="e">
        <f t="shared" si="0"/>
        <v>#REF!</v>
      </c>
      <c r="T15" s="113" t="e">
        <f t="shared" si="0"/>
        <v>#REF!</v>
      </c>
      <c r="U15" s="113" t="e">
        <f t="shared" si="0"/>
        <v>#REF!</v>
      </c>
      <c r="V15" s="113" t="e">
        <f t="shared" si="0"/>
        <v>#REF!</v>
      </c>
      <c r="W15" s="113" t="e">
        <f t="shared" si="0"/>
        <v>#REF!</v>
      </c>
      <c r="X15" s="113" t="e">
        <f t="shared" si="0"/>
        <v>#REF!</v>
      </c>
      <c r="Y15" s="113" t="e">
        <f t="shared" si="0"/>
        <v>#REF!</v>
      </c>
      <c r="Z15" s="113" t="e">
        <f t="shared" si="0"/>
        <v>#REF!</v>
      </c>
      <c r="AA15" s="113" t="e">
        <f t="shared" si="0"/>
        <v>#REF!</v>
      </c>
      <c r="AB15" s="114" t="e">
        <f t="shared" si="0"/>
        <v>#REF!</v>
      </c>
      <c r="AD15" s="115">
        <v>0.05</v>
      </c>
      <c r="AE15" s="116" t="e">
        <f t="shared" ref="AE15:AE34" si="1">PERCENTILE($Q$14:$AB$1324, 1-AD15)</f>
        <v>#REF!</v>
      </c>
    </row>
    <row r="16" spans="1:31" x14ac:dyDescent="0.5">
      <c r="B16" s="90">
        <v>3</v>
      </c>
      <c r="C16" s="91">
        <v>6.49</v>
      </c>
      <c r="D16" s="91">
        <v>5.91</v>
      </c>
      <c r="E16" s="91">
        <v>7.7</v>
      </c>
      <c r="F16" s="91">
        <v>6.76</v>
      </c>
      <c r="G16" s="91">
        <v>19.100000000000001</v>
      </c>
      <c r="H16" s="91">
        <v>10.199999999999999</v>
      </c>
      <c r="I16" s="91">
        <v>24.9</v>
      </c>
      <c r="J16" s="91">
        <v>65.7</v>
      </c>
      <c r="K16" s="91">
        <v>31.6</v>
      </c>
      <c r="L16" s="91">
        <v>15.2</v>
      </c>
      <c r="M16" s="91">
        <v>9.59</v>
      </c>
      <c r="N16" s="91">
        <v>6.56</v>
      </c>
      <c r="O16" s="226"/>
      <c r="P16" s="112">
        <v>3</v>
      </c>
      <c r="Q16" s="113" t="e">
        <f t="shared" si="0"/>
        <v>#REF!</v>
      </c>
      <c r="R16" s="113" t="e">
        <f t="shared" si="0"/>
        <v>#REF!</v>
      </c>
      <c r="S16" s="113" t="e">
        <f t="shared" si="0"/>
        <v>#REF!</v>
      </c>
      <c r="T16" s="113" t="e">
        <f t="shared" si="0"/>
        <v>#REF!</v>
      </c>
      <c r="U16" s="113" t="e">
        <f t="shared" si="0"/>
        <v>#REF!</v>
      </c>
      <c r="V16" s="113" t="e">
        <f t="shared" si="0"/>
        <v>#REF!</v>
      </c>
      <c r="W16" s="113" t="e">
        <f t="shared" si="0"/>
        <v>#REF!</v>
      </c>
      <c r="X16" s="113" t="e">
        <f t="shared" si="0"/>
        <v>#REF!</v>
      </c>
      <c r="Y16" s="113" t="e">
        <f t="shared" si="0"/>
        <v>#REF!</v>
      </c>
      <c r="Z16" s="113" t="e">
        <f t="shared" si="0"/>
        <v>#REF!</v>
      </c>
      <c r="AA16" s="113" t="e">
        <f t="shared" si="0"/>
        <v>#REF!</v>
      </c>
      <c r="AB16" s="114" t="e">
        <f t="shared" si="0"/>
        <v>#REF!</v>
      </c>
      <c r="AD16" s="115">
        <v>0.1</v>
      </c>
      <c r="AE16" s="116" t="e">
        <f t="shared" si="1"/>
        <v>#REF!</v>
      </c>
    </row>
    <row r="17" spans="2:31" x14ac:dyDescent="0.5">
      <c r="B17" s="90">
        <v>4</v>
      </c>
      <c r="C17" s="91">
        <v>6.42</v>
      </c>
      <c r="D17" s="91">
        <v>6.37</v>
      </c>
      <c r="E17" s="91">
        <v>7.85</v>
      </c>
      <c r="F17" s="91">
        <v>6.56</v>
      </c>
      <c r="G17" s="91">
        <v>18.600000000000001</v>
      </c>
      <c r="H17" s="91">
        <v>9.76</v>
      </c>
      <c r="I17" s="91">
        <v>25.1</v>
      </c>
      <c r="J17" s="91">
        <v>62.1</v>
      </c>
      <c r="K17" s="91">
        <v>30.2</v>
      </c>
      <c r="L17" s="91">
        <v>21.9</v>
      </c>
      <c r="M17" s="91">
        <v>9.43</v>
      </c>
      <c r="N17" s="91">
        <v>6.42</v>
      </c>
      <c r="O17" s="226"/>
      <c r="P17" s="112">
        <v>4</v>
      </c>
      <c r="Q17" s="113" t="e">
        <f t="shared" si="0"/>
        <v>#REF!</v>
      </c>
      <c r="R17" s="113" t="e">
        <f t="shared" si="0"/>
        <v>#REF!</v>
      </c>
      <c r="S17" s="113" t="e">
        <f t="shared" si="0"/>
        <v>#REF!</v>
      </c>
      <c r="T17" s="113" t="e">
        <f t="shared" si="0"/>
        <v>#REF!</v>
      </c>
      <c r="U17" s="113" t="e">
        <f t="shared" si="0"/>
        <v>#REF!</v>
      </c>
      <c r="V17" s="113" t="e">
        <f t="shared" si="0"/>
        <v>#REF!</v>
      </c>
      <c r="W17" s="113" t="e">
        <f t="shared" si="0"/>
        <v>#REF!</v>
      </c>
      <c r="X17" s="113" t="e">
        <f t="shared" si="0"/>
        <v>#REF!</v>
      </c>
      <c r="Y17" s="113" t="e">
        <f t="shared" si="0"/>
        <v>#REF!</v>
      </c>
      <c r="Z17" s="113" t="e">
        <f t="shared" si="0"/>
        <v>#REF!</v>
      </c>
      <c r="AA17" s="113" t="e">
        <f t="shared" si="0"/>
        <v>#REF!</v>
      </c>
      <c r="AB17" s="114" t="e">
        <f t="shared" si="0"/>
        <v>#REF!</v>
      </c>
      <c r="AD17" s="115">
        <v>0.15</v>
      </c>
      <c r="AE17" s="116" t="e">
        <f t="shared" si="1"/>
        <v>#REF!</v>
      </c>
    </row>
    <row r="18" spans="2:31" x14ac:dyDescent="0.5">
      <c r="B18" s="90">
        <v>5</v>
      </c>
      <c r="C18" s="91">
        <v>6.28</v>
      </c>
      <c r="D18" s="91">
        <v>6.1</v>
      </c>
      <c r="E18" s="91">
        <v>8.08</v>
      </c>
      <c r="F18" s="91">
        <v>7.1</v>
      </c>
      <c r="G18" s="91">
        <v>18</v>
      </c>
      <c r="H18" s="91">
        <v>10.3</v>
      </c>
      <c r="I18" s="91">
        <v>23.2</v>
      </c>
      <c r="J18" s="91">
        <v>55.4</v>
      </c>
      <c r="K18" s="91">
        <v>28.3</v>
      </c>
      <c r="L18" s="91">
        <v>20.6</v>
      </c>
      <c r="M18" s="91">
        <v>9.26</v>
      </c>
      <c r="N18" s="91">
        <v>6.42</v>
      </c>
      <c r="O18" s="226"/>
      <c r="P18" s="112">
        <v>5</v>
      </c>
      <c r="Q18" s="113" t="e">
        <f t="shared" si="0"/>
        <v>#REF!</v>
      </c>
      <c r="R18" s="113" t="e">
        <f t="shared" si="0"/>
        <v>#REF!</v>
      </c>
      <c r="S18" s="113" t="e">
        <f t="shared" si="0"/>
        <v>#REF!</v>
      </c>
      <c r="T18" s="113" t="e">
        <f t="shared" si="0"/>
        <v>#REF!</v>
      </c>
      <c r="U18" s="113" t="e">
        <f t="shared" si="0"/>
        <v>#REF!</v>
      </c>
      <c r="V18" s="113" t="e">
        <f t="shared" si="0"/>
        <v>#REF!</v>
      </c>
      <c r="W18" s="113" t="e">
        <f t="shared" si="0"/>
        <v>#REF!</v>
      </c>
      <c r="X18" s="113" t="e">
        <f t="shared" si="0"/>
        <v>#REF!</v>
      </c>
      <c r="Y18" s="113" t="e">
        <f t="shared" si="0"/>
        <v>#REF!</v>
      </c>
      <c r="Z18" s="113" t="e">
        <f t="shared" si="0"/>
        <v>#REF!</v>
      </c>
      <c r="AA18" s="113" t="e">
        <f t="shared" si="0"/>
        <v>#REF!</v>
      </c>
      <c r="AB18" s="114" t="e">
        <f t="shared" si="0"/>
        <v>#REF!</v>
      </c>
      <c r="AD18" s="115">
        <v>0.2</v>
      </c>
      <c r="AE18" s="116" t="e">
        <f t="shared" si="1"/>
        <v>#REF!</v>
      </c>
    </row>
    <row r="19" spans="2:31" x14ac:dyDescent="0.5">
      <c r="B19" s="90">
        <v>6</v>
      </c>
      <c r="C19" s="91">
        <v>6.15</v>
      </c>
      <c r="D19" s="91">
        <v>6.15</v>
      </c>
      <c r="E19" s="91">
        <v>8.6199999999999992</v>
      </c>
      <c r="F19" s="91">
        <v>7.93</v>
      </c>
      <c r="G19" s="91">
        <v>15.3</v>
      </c>
      <c r="H19" s="91">
        <v>10.8</v>
      </c>
      <c r="I19" s="91">
        <v>21.9</v>
      </c>
      <c r="J19" s="91">
        <v>49.8</v>
      </c>
      <c r="K19" s="91">
        <v>26.8</v>
      </c>
      <c r="L19" s="91">
        <v>17.7</v>
      </c>
      <c r="M19" s="91">
        <v>9.1</v>
      </c>
      <c r="N19" s="91">
        <v>6.28</v>
      </c>
      <c r="O19" s="226"/>
      <c r="P19" s="112">
        <v>6</v>
      </c>
      <c r="Q19" s="113" t="e">
        <f t="shared" si="0"/>
        <v>#REF!</v>
      </c>
      <c r="R19" s="113" t="e">
        <f t="shared" si="0"/>
        <v>#REF!</v>
      </c>
      <c r="S19" s="113" t="e">
        <f t="shared" si="0"/>
        <v>#REF!</v>
      </c>
      <c r="T19" s="113" t="e">
        <f t="shared" si="0"/>
        <v>#REF!</v>
      </c>
      <c r="U19" s="113" t="e">
        <f t="shared" si="0"/>
        <v>#REF!</v>
      </c>
      <c r="V19" s="113" t="e">
        <f t="shared" si="0"/>
        <v>#REF!</v>
      </c>
      <c r="W19" s="113" t="e">
        <f t="shared" si="0"/>
        <v>#REF!</v>
      </c>
      <c r="X19" s="113" t="e">
        <f t="shared" si="0"/>
        <v>#REF!</v>
      </c>
      <c r="Y19" s="113" t="e">
        <f t="shared" si="0"/>
        <v>#REF!</v>
      </c>
      <c r="Z19" s="113" t="e">
        <f t="shared" si="0"/>
        <v>#REF!</v>
      </c>
      <c r="AA19" s="113" t="e">
        <f t="shared" si="0"/>
        <v>#REF!</v>
      </c>
      <c r="AB19" s="114" t="e">
        <f t="shared" si="0"/>
        <v>#REF!</v>
      </c>
      <c r="AD19" s="115">
        <v>0.25</v>
      </c>
      <c r="AE19" s="116" t="e">
        <f t="shared" si="1"/>
        <v>#REF!</v>
      </c>
    </row>
    <row r="20" spans="2:31" x14ac:dyDescent="0.5">
      <c r="B20" s="90">
        <v>7</v>
      </c>
      <c r="C20" s="91">
        <v>6.08</v>
      </c>
      <c r="D20" s="91">
        <v>5.9</v>
      </c>
      <c r="E20" s="91">
        <v>9.43</v>
      </c>
      <c r="F20" s="91">
        <v>9.92</v>
      </c>
      <c r="G20" s="91">
        <v>13.3</v>
      </c>
      <c r="H20" s="91">
        <v>11.1</v>
      </c>
      <c r="I20" s="91">
        <v>23.1</v>
      </c>
      <c r="J20" s="91">
        <v>46.5</v>
      </c>
      <c r="K20" s="91">
        <v>25.3</v>
      </c>
      <c r="L20" s="91">
        <v>16.8</v>
      </c>
      <c r="M20" s="91">
        <v>8.93</v>
      </c>
      <c r="N20" s="91">
        <v>6.21</v>
      </c>
      <c r="O20" s="226"/>
      <c r="P20" s="112">
        <v>7</v>
      </c>
      <c r="Q20" s="113" t="e">
        <f t="shared" si="0"/>
        <v>#REF!</v>
      </c>
      <c r="R20" s="113" t="e">
        <f t="shared" si="0"/>
        <v>#REF!</v>
      </c>
      <c r="S20" s="113" t="e">
        <f t="shared" si="0"/>
        <v>#REF!</v>
      </c>
      <c r="T20" s="113" t="e">
        <f t="shared" si="0"/>
        <v>#REF!</v>
      </c>
      <c r="U20" s="113" t="e">
        <f t="shared" si="0"/>
        <v>#REF!</v>
      </c>
      <c r="V20" s="113" t="e">
        <f t="shared" si="0"/>
        <v>#REF!</v>
      </c>
      <c r="W20" s="113" t="e">
        <f t="shared" si="0"/>
        <v>#REF!</v>
      </c>
      <c r="X20" s="113" t="e">
        <f t="shared" si="0"/>
        <v>#REF!</v>
      </c>
      <c r="Y20" s="113" t="e">
        <f t="shared" si="0"/>
        <v>#REF!</v>
      </c>
      <c r="Z20" s="113" t="e">
        <f t="shared" si="0"/>
        <v>#REF!</v>
      </c>
      <c r="AA20" s="113" t="e">
        <f t="shared" si="0"/>
        <v>#REF!</v>
      </c>
      <c r="AB20" s="114" t="e">
        <f t="shared" si="0"/>
        <v>#REF!</v>
      </c>
      <c r="AD20" s="115">
        <v>0.3</v>
      </c>
      <c r="AE20" s="116" t="e">
        <f t="shared" si="1"/>
        <v>#REF!</v>
      </c>
    </row>
    <row r="21" spans="2:31" x14ac:dyDescent="0.5">
      <c r="B21" s="90">
        <v>8</v>
      </c>
      <c r="C21" s="91">
        <v>6.01</v>
      </c>
      <c r="D21" s="91">
        <v>5.88</v>
      </c>
      <c r="E21" s="91">
        <v>10.1</v>
      </c>
      <c r="F21" s="91">
        <v>9.92</v>
      </c>
      <c r="G21" s="91">
        <v>13.1</v>
      </c>
      <c r="H21" s="91">
        <v>11.6</v>
      </c>
      <c r="I21" s="91">
        <v>25.4</v>
      </c>
      <c r="J21" s="91">
        <v>42.2</v>
      </c>
      <c r="K21" s="91">
        <v>23.8</v>
      </c>
      <c r="L21" s="91">
        <v>16</v>
      </c>
      <c r="M21" s="91">
        <v>8.6999999999999993</v>
      </c>
      <c r="N21" s="91">
        <v>6.42</v>
      </c>
      <c r="O21" s="226"/>
      <c r="P21" s="112">
        <v>8</v>
      </c>
      <c r="Q21" s="113" t="e">
        <f t="shared" si="0"/>
        <v>#REF!</v>
      </c>
      <c r="R21" s="113" t="e">
        <f t="shared" si="0"/>
        <v>#REF!</v>
      </c>
      <c r="S21" s="113" t="e">
        <f t="shared" si="0"/>
        <v>#REF!</v>
      </c>
      <c r="T21" s="113" t="e">
        <f t="shared" si="0"/>
        <v>#REF!</v>
      </c>
      <c r="U21" s="113" t="e">
        <f t="shared" si="0"/>
        <v>#REF!</v>
      </c>
      <c r="V21" s="113" t="e">
        <f t="shared" si="0"/>
        <v>#REF!</v>
      </c>
      <c r="W21" s="113" t="e">
        <f t="shared" si="0"/>
        <v>#REF!</v>
      </c>
      <c r="X21" s="113" t="e">
        <f t="shared" si="0"/>
        <v>#REF!</v>
      </c>
      <c r="Y21" s="113" t="e">
        <f t="shared" si="0"/>
        <v>#REF!</v>
      </c>
      <c r="Z21" s="113" t="e">
        <f t="shared" si="0"/>
        <v>#REF!</v>
      </c>
      <c r="AA21" s="113" t="e">
        <f t="shared" si="0"/>
        <v>#REF!</v>
      </c>
      <c r="AB21" s="114" t="e">
        <f t="shared" si="0"/>
        <v>#REF!</v>
      </c>
      <c r="AD21" s="115">
        <v>0.35</v>
      </c>
      <c r="AE21" s="116" t="e">
        <f t="shared" si="1"/>
        <v>#REF!</v>
      </c>
    </row>
    <row r="22" spans="2:31" x14ac:dyDescent="0.5">
      <c r="B22" s="90">
        <v>9</v>
      </c>
      <c r="C22" s="91">
        <v>5.82</v>
      </c>
      <c r="D22" s="91">
        <v>5.76</v>
      </c>
      <c r="E22" s="91">
        <v>9.59</v>
      </c>
      <c r="F22" s="91">
        <v>9.43</v>
      </c>
      <c r="G22" s="91">
        <v>13.3</v>
      </c>
      <c r="H22" s="91">
        <v>12.7</v>
      </c>
      <c r="I22" s="91">
        <v>24.1</v>
      </c>
      <c r="J22" s="91">
        <v>41.3</v>
      </c>
      <c r="K22" s="91">
        <v>23.3</v>
      </c>
      <c r="L22" s="91">
        <v>15.4</v>
      </c>
      <c r="M22" s="91">
        <v>8.6199999999999992</v>
      </c>
      <c r="N22" s="91">
        <v>6.42</v>
      </c>
      <c r="O22" s="226"/>
      <c r="P22" s="112">
        <v>9</v>
      </c>
      <c r="Q22" s="113" t="e">
        <f t="shared" ref="Q22:Q44" si="2">$P$11*C22</f>
        <v>#REF!</v>
      </c>
      <c r="R22" s="113" t="e">
        <f t="shared" ref="R22:R44" si="3">IF(D22&gt;0,$P$11*D22, " ")</f>
        <v>#REF!</v>
      </c>
      <c r="S22" s="113" t="e">
        <f t="shared" ref="S22:S44" si="4">IF(E22&gt;0,$P$11*E22, " ")</f>
        <v>#REF!</v>
      </c>
      <c r="T22" s="113" t="e">
        <f t="shared" ref="T22:T44" si="5">IF(F22&gt;0,$P$11*F22, " ")</f>
        <v>#REF!</v>
      </c>
      <c r="U22" s="113" t="e">
        <f t="shared" ref="U22:U44" si="6">IF(G22&gt;0,$P$11*G22, " ")</f>
        <v>#REF!</v>
      </c>
      <c r="V22" s="113" t="e">
        <f t="shared" ref="V22:V44" si="7">IF(H22&gt;0,$P$11*H22, " ")</f>
        <v>#REF!</v>
      </c>
      <c r="W22" s="113" t="e">
        <f t="shared" ref="W22:W44" si="8">IF(I22&gt;0,$P$11*I22, " ")</f>
        <v>#REF!</v>
      </c>
      <c r="X22" s="113" t="e">
        <f t="shared" ref="X22:X44" si="9">IF(J22&gt;0,$P$11*J22, " ")</f>
        <v>#REF!</v>
      </c>
      <c r="Y22" s="113" t="e">
        <f t="shared" ref="Y22:Y44" si="10">IF(K22&gt;0,$P$11*K22, " ")</f>
        <v>#REF!</v>
      </c>
      <c r="Z22" s="113" t="e">
        <f t="shared" ref="Z22:Z44" si="11">IF(L22&gt;0,$P$11*L22, " ")</f>
        <v>#REF!</v>
      </c>
      <c r="AA22" s="113" t="e">
        <f t="shared" ref="AA22:AA44" si="12">IF(M22&gt;0,$P$11*M22, " ")</f>
        <v>#REF!</v>
      </c>
      <c r="AB22" s="114" t="e">
        <f t="shared" ref="AB22:AB44" si="13">IF(N22&gt;0,$P$11*N22, " ")</f>
        <v>#REF!</v>
      </c>
      <c r="AD22" s="117">
        <v>0.4</v>
      </c>
      <c r="AE22" s="116" t="e">
        <f t="shared" si="1"/>
        <v>#REF!</v>
      </c>
    </row>
    <row r="23" spans="2:31" x14ac:dyDescent="0.5">
      <c r="B23" s="90">
        <v>10</v>
      </c>
      <c r="C23" s="91">
        <v>6.08</v>
      </c>
      <c r="D23" s="91">
        <v>5.76</v>
      </c>
      <c r="E23" s="91">
        <v>9.43</v>
      </c>
      <c r="F23" s="91">
        <v>9.18</v>
      </c>
      <c r="G23" s="91">
        <v>11.6</v>
      </c>
      <c r="H23" s="91">
        <v>15.6</v>
      </c>
      <c r="I23" s="91">
        <v>30</v>
      </c>
      <c r="J23" s="91">
        <v>40.1</v>
      </c>
      <c r="K23" s="91">
        <v>22.2</v>
      </c>
      <c r="L23" s="91">
        <v>15.3</v>
      </c>
      <c r="M23" s="91">
        <v>8.5399999999999991</v>
      </c>
      <c r="N23" s="91">
        <v>6.42</v>
      </c>
      <c r="O23" s="226"/>
      <c r="P23" s="112">
        <v>10</v>
      </c>
      <c r="Q23" s="113" t="e">
        <f t="shared" si="2"/>
        <v>#REF!</v>
      </c>
      <c r="R23" s="113" t="e">
        <f t="shared" si="3"/>
        <v>#REF!</v>
      </c>
      <c r="S23" s="113" t="e">
        <f t="shared" si="4"/>
        <v>#REF!</v>
      </c>
      <c r="T23" s="113" t="e">
        <f t="shared" si="5"/>
        <v>#REF!</v>
      </c>
      <c r="U23" s="113" t="e">
        <f t="shared" si="6"/>
        <v>#REF!</v>
      </c>
      <c r="V23" s="113" t="e">
        <f t="shared" si="7"/>
        <v>#REF!</v>
      </c>
      <c r="W23" s="113" t="e">
        <f t="shared" si="8"/>
        <v>#REF!</v>
      </c>
      <c r="X23" s="113" t="e">
        <f t="shared" si="9"/>
        <v>#REF!</v>
      </c>
      <c r="Y23" s="113" t="e">
        <f t="shared" si="10"/>
        <v>#REF!</v>
      </c>
      <c r="Z23" s="113" t="e">
        <f t="shared" si="11"/>
        <v>#REF!</v>
      </c>
      <c r="AA23" s="113" t="e">
        <f t="shared" si="12"/>
        <v>#REF!</v>
      </c>
      <c r="AB23" s="114" t="e">
        <f t="shared" si="13"/>
        <v>#REF!</v>
      </c>
      <c r="AD23" s="115">
        <v>0.45</v>
      </c>
      <c r="AE23" s="116" t="e">
        <f t="shared" si="1"/>
        <v>#REF!</v>
      </c>
    </row>
    <row r="24" spans="2:31" x14ac:dyDescent="0.5">
      <c r="B24" s="90">
        <v>11</v>
      </c>
      <c r="C24" s="91">
        <v>6.01</v>
      </c>
      <c r="D24" s="91">
        <v>5.82</v>
      </c>
      <c r="E24" s="91">
        <v>9.84</v>
      </c>
      <c r="F24" s="91">
        <v>9.68</v>
      </c>
      <c r="G24" s="91">
        <v>11.3</v>
      </c>
      <c r="H24" s="91">
        <v>21.3</v>
      </c>
      <c r="I24" s="91">
        <v>24.2</v>
      </c>
      <c r="J24" s="91">
        <v>37.299999999999997</v>
      </c>
      <c r="K24" s="91">
        <v>21.8</v>
      </c>
      <c r="L24" s="91">
        <v>14.5</v>
      </c>
      <c r="M24" s="91">
        <v>8.5399999999999991</v>
      </c>
      <c r="N24" s="91">
        <v>6.56</v>
      </c>
      <c r="O24" s="226"/>
      <c r="P24" s="112">
        <v>11</v>
      </c>
      <c r="Q24" s="113" t="e">
        <f t="shared" si="2"/>
        <v>#REF!</v>
      </c>
      <c r="R24" s="113" t="e">
        <f t="shared" si="3"/>
        <v>#REF!</v>
      </c>
      <c r="S24" s="113" t="e">
        <f t="shared" si="4"/>
        <v>#REF!</v>
      </c>
      <c r="T24" s="113" t="e">
        <f t="shared" si="5"/>
        <v>#REF!</v>
      </c>
      <c r="U24" s="113" t="e">
        <f t="shared" si="6"/>
        <v>#REF!</v>
      </c>
      <c r="V24" s="113" t="e">
        <f t="shared" si="7"/>
        <v>#REF!</v>
      </c>
      <c r="W24" s="113" t="e">
        <f t="shared" si="8"/>
        <v>#REF!</v>
      </c>
      <c r="X24" s="113" t="e">
        <f t="shared" si="9"/>
        <v>#REF!</v>
      </c>
      <c r="Y24" s="113" t="e">
        <f t="shared" si="10"/>
        <v>#REF!</v>
      </c>
      <c r="Z24" s="113" t="e">
        <f t="shared" si="11"/>
        <v>#REF!</v>
      </c>
      <c r="AA24" s="113" t="e">
        <f t="shared" si="12"/>
        <v>#REF!</v>
      </c>
      <c r="AB24" s="114" t="e">
        <f t="shared" si="13"/>
        <v>#REF!</v>
      </c>
      <c r="AD24" s="115">
        <v>0.5</v>
      </c>
      <c r="AE24" s="116" t="e">
        <f t="shared" si="1"/>
        <v>#REF!</v>
      </c>
    </row>
    <row r="25" spans="2:31" x14ac:dyDescent="0.5">
      <c r="B25" s="90">
        <v>12</v>
      </c>
      <c r="C25" s="91">
        <v>6.01</v>
      </c>
      <c r="D25" s="91">
        <v>5.7</v>
      </c>
      <c r="E25" s="91">
        <v>10</v>
      </c>
      <c r="F25" s="91">
        <v>9.92</v>
      </c>
      <c r="G25" s="91">
        <v>13.4</v>
      </c>
      <c r="H25" s="91">
        <v>24.9</v>
      </c>
      <c r="I25" s="91">
        <v>28.6</v>
      </c>
      <c r="J25" s="91">
        <v>34.6</v>
      </c>
      <c r="K25" s="91">
        <v>21.8</v>
      </c>
      <c r="L25" s="91">
        <v>14.1</v>
      </c>
      <c r="M25" s="91">
        <v>8.31</v>
      </c>
      <c r="N25" s="91">
        <v>6.35</v>
      </c>
      <c r="O25" s="226"/>
      <c r="P25" s="112">
        <v>12</v>
      </c>
      <c r="Q25" s="113" t="e">
        <f t="shared" si="2"/>
        <v>#REF!</v>
      </c>
      <c r="R25" s="113" t="e">
        <f t="shared" si="3"/>
        <v>#REF!</v>
      </c>
      <c r="S25" s="113" t="e">
        <f t="shared" si="4"/>
        <v>#REF!</v>
      </c>
      <c r="T25" s="113" t="e">
        <f t="shared" si="5"/>
        <v>#REF!</v>
      </c>
      <c r="U25" s="113" t="e">
        <f t="shared" si="6"/>
        <v>#REF!</v>
      </c>
      <c r="V25" s="113" t="e">
        <f t="shared" si="7"/>
        <v>#REF!</v>
      </c>
      <c r="W25" s="113" t="e">
        <f t="shared" si="8"/>
        <v>#REF!</v>
      </c>
      <c r="X25" s="113" t="e">
        <f t="shared" si="9"/>
        <v>#REF!</v>
      </c>
      <c r="Y25" s="113" t="e">
        <f t="shared" si="10"/>
        <v>#REF!</v>
      </c>
      <c r="Z25" s="113" t="e">
        <f t="shared" si="11"/>
        <v>#REF!</v>
      </c>
      <c r="AA25" s="113" t="e">
        <f t="shared" si="12"/>
        <v>#REF!</v>
      </c>
      <c r="AB25" s="114" t="e">
        <f t="shared" si="13"/>
        <v>#REF!</v>
      </c>
      <c r="AD25" s="115">
        <v>0.55000000000000004</v>
      </c>
      <c r="AE25" s="116" t="e">
        <f t="shared" si="1"/>
        <v>#REF!</v>
      </c>
    </row>
    <row r="26" spans="2:31" x14ac:dyDescent="0.5">
      <c r="B26" s="90">
        <v>13</v>
      </c>
      <c r="C26" s="91">
        <v>5.82</v>
      </c>
      <c r="D26" s="91">
        <v>5.76</v>
      </c>
      <c r="E26" s="91">
        <v>9.76</v>
      </c>
      <c r="F26" s="91">
        <v>10</v>
      </c>
      <c r="G26" s="91">
        <v>11.5</v>
      </c>
      <c r="H26" s="91">
        <v>26</v>
      </c>
      <c r="I26" s="91">
        <v>30.4</v>
      </c>
      <c r="J26" s="91">
        <v>37.299999999999997</v>
      </c>
      <c r="K26" s="91">
        <v>20.2</v>
      </c>
      <c r="L26" s="91">
        <v>13.8</v>
      </c>
      <c r="M26" s="91">
        <v>8.31</v>
      </c>
      <c r="N26" s="91">
        <v>6.35</v>
      </c>
      <c r="O26" s="226"/>
      <c r="P26" s="112">
        <v>13</v>
      </c>
      <c r="Q26" s="113" t="e">
        <f t="shared" si="2"/>
        <v>#REF!</v>
      </c>
      <c r="R26" s="113" t="e">
        <f t="shared" si="3"/>
        <v>#REF!</v>
      </c>
      <c r="S26" s="113" t="e">
        <f t="shared" si="4"/>
        <v>#REF!</v>
      </c>
      <c r="T26" s="113" t="e">
        <f t="shared" si="5"/>
        <v>#REF!</v>
      </c>
      <c r="U26" s="113" t="e">
        <f t="shared" si="6"/>
        <v>#REF!</v>
      </c>
      <c r="V26" s="113" t="e">
        <f t="shared" si="7"/>
        <v>#REF!</v>
      </c>
      <c r="W26" s="113" t="e">
        <f t="shared" si="8"/>
        <v>#REF!</v>
      </c>
      <c r="X26" s="113" t="e">
        <f t="shared" si="9"/>
        <v>#REF!</v>
      </c>
      <c r="Y26" s="113" t="e">
        <f t="shared" si="10"/>
        <v>#REF!</v>
      </c>
      <c r="Z26" s="113" t="e">
        <f t="shared" si="11"/>
        <v>#REF!</v>
      </c>
      <c r="AA26" s="113" t="e">
        <f t="shared" si="12"/>
        <v>#REF!</v>
      </c>
      <c r="AB26" s="114" t="e">
        <f t="shared" si="13"/>
        <v>#REF!</v>
      </c>
      <c r="AD26" s="115">
        <v>0.6</v>
      </c>
      <c r="AE26" s="116" t="e">
        <f t="shared" si="1"/>
        <v>#REF!</v>
      </c>
    </row>
    <row r="27" spans="2:31" x14ac:dyDescent="0.5">
      <c r="B27" s="90">
        <v>14</v>
      </c>
      <c r="C27" s="91">
        <v>5.7</v>
      </c>
      <c r="D27" s="91">
        <v>6.9</v>
      </c>
      <c r="E27" s="91">
        <v>9.43</v>
      </c>
      <c r="F27" s="91">
        <v>11.1</v>
      </c>
      <c r="G27" s="91">
        <v>10.199999999999999</v>
      </c>
      <c r="H27" s="91">
        <v>24.6</v>
      </c>
      <c r="I27" s="91">
        <v>43</v>
      </c>
      <c r="J27" s="91">
        <v>62.1</v>
      </c>
      <c r="K27" s="91">
        <v>19.399999999999999</v>
      </c>
      <c r="L27" s="91">
        <v>13.5</v>
      </c>
      <c r="M27" s="91">
        <v>8.16</v>
      </c>
      <c r="N27" s="91">
        <v>6.28</v>
      </c>
      <c r="O27" s="226"/>
      <c r="P27" s="112">
        <v>14</v>
      </c>
      <c r="Q27" s="113" t="e">
        <f t="shared" si="2"/>
        <v>#REF!</v>
      </c>
      <c r="R27" s="113" t="e">
        <f t="shared" si="3"/>
        <v>#REF!</v>
      </c>
      <c r="S27" s="113" t="e">
        <f t="shared" si="4"/>
        <v>#REF!</v>
      </c>
      <c r="T27" s="113" t="e">
        <f t="shared" si="5"/>
        <v>#REF!</v>
      </c>
      <c r="U27" s="113" t="e">
        <f t="shared" si="6"/>
        <v>#REF!</v>
      </c>
      <c r="V27" s="113" t="e">
        <f t="shared" si="7"/>
        <v>#REF!</v>
      </c>
      <c r="W27" s="113" t="e">
        <f t="shared" si="8"/>
        <v>#REF!</v>
      </c>
      <c r="X27" s="113" t="e">
        <f t="shared" si="9"/>
        <v>#REF!</v>
      </c>
      <c r="Y27" s="113" t="e">
        <f t="shared" si="10"/>
        <v>#REF!</v>
      </c>
      <c r="Z27" s="113" t="e">
        <f t="shared" si="11"/>
        <v>#REF!</v>
      </c>
      <c r="AA27" s="113" t="e">
        <f t="shared" si="12"/>
        <v>#REF!</v>
      </c>
      <c r="AB27" s="114" t="e">
        <f t="shared" si="13"/>
        <v>#REF!</v>
      </c>
      <c r="AD27" s="115">
        <v>0.65</v>
      </c>
      <c r="AE27" s="116" t="e">
        <f t="shared" si="1"/>
        <v>#REF!</v>
      </c>
    </row>
    <row r="28" spans="2:31" x14ac:dyDescent="0.5">
      <c r="B28" s="90">
        <v>15</v>
      </c>
      <c r="C28" s="91">
        <v>5.51</v>
      </c>
      <c r="D28" s="91">
        <v>6.56</v>
      </c>
      <c r="E28" s="91">
        <v>9.02</v>
      </c>
      <c r="F28" s="91">
        <v>11.4</v>
      </c>
      <c r="G28" s="91">
        <v>9.76</v>
      </c>
      <c r="H28" s="91">
        <v>19.600000000000001</v>
      </c>
      <c r="I28" s="91">
        <v>43.5</v>
      </c>
      <c r="J28" s="91">
        <v>64.099999999999994</v>
      </c>
      <c r="K28" s="91">
        <v>20.6</v>
      </c>
      <c r="L28" s="91">
        <v>13.2</v>
      </c>
      <c r="M28" s="91">
        <v>8.16</v>
      </c>
      <c r="N28" s="91">
        <v>6.28</v>
      </c>
      <c r="O28" s="226"/>
      <c r="P28" s="112">
        <v>15</v>
      </c>
      <c r="Q28" s="113" t="e">
        <f t="shared" si="2"/>
        <v>#REF!</v>
      </c>
      <c r="R28" s="113" t="e">
        <f t="shared" si="3"/>
        <v>#REF!</v>
      </c>
      <c r="S28" s="113" t="e">
        <f t="shared" si="4"/>
        <v>#REF!</v>
      </c>
      <c r="T28" s="113" t="e">
        <f t="shared" si="5"/>
        <v>#REF!</v>
      </c>
      <c r="U28" s="113" t="e">
        <f t="shared" si="6"/>
        <v>#REF!</v>
      </c>
      <c r="V28" s="113" t="e">
        <f t="shared" si="7"/>
        <v>#REF!</v>
      </c>
      <c r="W28" s="113" t="e">
        <f t="shared" si="8"/>
        <v>#REF!</v>
      </c>
      <c r="X28" s="113" t="e">
        <f t="shared" si="9"/>
        <v>#REF!</v>
      </c>
      <c r="Y28" s="113" t="e">
        <f t="shared" si="10"/>
        <v>#REF!</v>
      </c>
      <c r="Z28" s="113" t="e">
        <f t="shared" si="11"/>
        <v>#REF!</v>
      </c>
      <c r="AA28" s="113" t="e">
        <f t="shared" si="12"/>
        <v>#REF!</v>
      </c>
      <c r="AB28" s="114" t="e">
        <f t="shared" si="13"/>
        <v>#REF!</v>
      </c>
      <c r="AD28" s="115">
        <v>0.7</v>
      </c>
      <c r="AE28" s="116" t="e">
        <f t="shared" si="1"/>
        <v>#REF!</v>
      </c>
    </row>
    <row r="29" spans="2:31" x14ac:dyDescent="0.5">
      <c r="B29" s="90">
        <v>16</v>
      </c>
      <c r="C29" s="91">
        <v>5.76</v>
      </c>
      <c r="D29" s="91">
        <v>6.42</v>
      </c>
      <c r="E29" s="91">
        <v>8.6999999999999993</v>
      </c>
      <c r="F29" s="91">
        <v>10.1</v>
      </c>
      <c r="G29" s="91">
        <v>10.1</v>
      </c>
      <c r="H29" s="91">
        <v>19.2</v>
      </c>
      <c r="I29" s="91">
        <v>46.9</v>
      </c>
      <c r="J29" s="91">
        <v>61.6</v>
      </c>
      <c r="K29" s="91">
        <v>20.2</v>
      </c>
      <c r="L29" s="91">
        <v>12.8</v>
      </c>
      <c r="M29" s="91">
        <v>8.31</v>
      </c>
      <c r="N29" s="91">
        <v>6.01</v>
      </c>
      <c r="O29" s="226"/>
      <c r="P29" s="112">
        <v>16</v>
      </c>
      <c r="Q29" s="113" t="e">
        <f t="shared" si="2"/>
        <v>#REF!</v>
      </c>
      <c r="R29" s="113" t="e">
        <f t="shared" si="3"/>
        <v>#REF!</v>
      </c>
      <c r="S29" s="113" t="e">
        <f t="shared" si="4"/>
        <v>#REF!</v>
      </c>
      <c r="T29" s="113" t="e">
        <f t="shared" si="5"/>
        <v>#REF!</v>
      </c>
      <c r="U29" s="113" t="e">
        <f t="shared" si="6"/>
        <v>#REF!</v>
      </c>
      <c r="V29" s="113" t="e">
        <f t="shared" si="7"/>
        <v>#REF!</v>
      </c>
      <c r="W29" s="113" t="e">
        <f t="shared" si="8"/>
        <v>#REF!</v>
      </c>
      <c r="X29" s="113" t="e">
        <f t="shared" si="9"/>
        <v>#REF!</v>
      </c>
      <c r="Y29" s="113" t="e">
        <f t="shared" si="10"/>
        <v>#REF!</v>
      </c>
      <c r="Z29" s="113" t="e">
        <f t="shared" si="11"/>
        <v>#REF!</v>
      </c>
      <c r="AA29" s="113" t="e">
        <f t="shared" si="12"/>
        <v>#REF!</v>
      </c>
      <c r="AB29" s="114" t="e">
        <f t="shared" si="13"/>
        <v>#REF!</v>
      </c>
      <c r="AD29" s="115">
        <v>0.75</v>
      </c>
      <c r="AE29" s="116" t="e">
        <f t="shared" si="1"/>
        <v>#REF!</v>
      </c>
    </row>
    <row r="30" spans="2:31" x14ac:dyDescent="0.5">
      <c r="B30" s="90">
        <v>17</v>
      </c>
      <c r="C30" s="91">
        <v>5.64</v>
      </c>
      <c r="D30" s="91">
        <v>6.35</v>
      </c>
      <c r="E30" s="91">
        <v>11.7</v>
      </c>
      <c r="F30" s="91">
        <v>9.35</v>
      </c>
      <c r="G30" s="91">
        <v>9.35</v>
      </c>
      <c r="H30" s="91">
        <v>18.600000000000001</v>
      </c>
      <c r="I30" s="91">
        <v>47.8</v>
      </c>
      <c r="J30" s="91">
        <v>62.6</v>
      </c>
      <c r="K30" s="91">
        <v>26.8</v>
      </c>
      <c r="L30" s="91">
        <v>12.6</v>
      </c>
      <c r="M30" s="91">
        <v>8</v>
      </c>
      <c r="N30" s="91">
        <v>6.21</v>
      </c>
      <c r="O30" s="226"/>
      <c r="P30" s="112">
        <v>17</v>
      </c>
      <c r="Q30" s="113" t="e">
        <f t="shared" si="2"/>
        <v>#REF!</v>
      </c>
      <c r="R30" s="113" t="e">
        <f t="shared" si="3"/>
        <v>#REF!</v>
      </c>
      <c r="S30" s="113" t="e">
        <f t="shared" si="4"/>
        <v>#REF!</v>
      </c>
      <c r="T30" s="113" t="e">
        <f t="shared" si="5"/>
        <v>#REF!</v>
      </c>
      <c r="U30" s="113" t="e">
        <f t="shared" si="6"/>
        <v>#REF!</v>
      </c>
      <c r="V30" s="113" t="e">
        <f t="shared" si="7"/>
        <v>#REF!</v>
      </c>
      <c r="W30" s="113" t="e">
        <f t="shared" si="8"/>
        <v>#REF!</v>
      </c>
      <c r="X30" s="113" t="e">
        <f t="shared" si="9"/>
        <v>#REF!</v>
      </c>
      <c r="Y30" s="113" t="e">
        <f t="shared" si="10"/>
        <v>#REF!</v>
      </c>
      <c r="Z30" s="113" t="e">
        <f t="shared" si="11"/>
        <v>#REF!</v>
      </c>
      <c r="AA30" s="113" t="e">
        <f t="shared" si="12"/>
        <v>#REF!</v>
      </c>
      <c r="AB30" s="114" t="e">
        <f t="shared" si="13"/>
        <v>#REF!</v>
      </c>
      <c r="AD30" s="115">
        <v>0.8</v>
      </c>
      <c r="AE30" s="116" t="e">
        <f t="shared" si="1"/>
        <v>#REF!</v>
      </c>
    </row>
    <row r="31" spans="2:31" x14ac:dyDescent="0.5">
      <c r="B31" s="90">
        <v>18</v>
      </c>
      <c r="C31" s="91">
        <v>5.64</v>
      </c>
      <c r="D31" s="91">
        <v>6.15</v>
      </c>
      <c r="E31" s="91">
        <v>11.5</v>
      </c>
      <c r="F31" s="91">
        <v>8.86</v>
      </c>
      <c r="G31" s="91">
        <v>10.3</v>
      </c>
      <c r="H31" s="91">
        <v>20.6</v>
      </c>
      <c r="I31" s="91">
        <v>56.8</v>
      </c>
      <c r="J31" s="91">
        <v>76.400000000000006</v>
      </c>
      <c r="K31" s="91">
        <v>31.1</v>
      </c>
      <c r="L31" s="91">
        <v>12.5</v>
      </c>
      <c r="M31" s="91">
        <v>8.08</v>
      </c>
      <c r="N31" s="91">
        <v>6.42</v>
      </c>
      <c r="O31" s="226"/>
      <c r="P31" s="112">
        <v>18</v>
      </c>
      <c r="Q31" s="113" t="e">
        <f t="shared" si="2"/>
        <v>#REF!</v>
      </c>
      <c r="R31" s="113" t="e">
        <f t="shared" si="3"/>
        <v>#REF!</v>
      </c>
      <c r="S31" s="113" t="e">
        <f t="shared" si="4"/>
        <v>#REF!</v>
      </c>
      <c r="T31" s="113" t="e">
        <f t="shared" si="5"/>
        <v>#REF!</v>
      </c>
      <c r="U31" s="113" t="e">
        <f t="shared" si="6"/>
        <v>#REF!</v>
      </c>
      <c r="V31" s="113" t="e">
        <f t="shared" si="7"/>
        <v>#REF!</v>
      </c>
      <c r="W31" s="113" t="e">
        <f t="shared" si="8"/>
        <v>#REF!</v>
      </c>
      <c r="X31" s="113" t="e">
        <f t="shared" si="9"/>
        <v>#REF!</v>
      </c>
      <c r="Y31" s="113" t="e">
        <f t="shared" si="10"/>
        <v>#REF!</v>
      </c>
      <c r="Z31" s="113" t="e">
        <f t="shared" si="11"/>
        <v>#REF!</v>
      </c>
      <c r="AA31" s="113" t="e">
        <f t="shared" si="12"/>
        <v>#REF!</v>
      </c>
      <c r="AB31" s="114" t="e">
        <f t="shared" si="13"/>
        <v>#REF!</v>
      </c>
      <c r="AD31" s="115">
        <v>0.85</v>
      </c>
      <c r="AE31" s="116" t="e">
        <f t="shared" si="1"/>
        <v>#REF!</v>
      </c>
    </row>
    <row r="32" spans="2:31" x14ac:dyDescent="0.5">
      <c r="B32" s="90">
        <v>19</v>
      </c>
      <c r="C32" s="91">
        <v>5.51</v>
      </c>
      <c r="D32" s="91">
        <v>5.88</v>
      </c>
      <c r="E32" s="91">
        <v>9.92</v>
      </c>
      <c r="F32" s="91">
        <v>8.86</v>
      </c>
      <c r="G32" s="91">
        <v>10.4</v>
      </c>
      <c r="H32" s="91">
        <v>26.4</v>
      </c>
      <c r="I32" s="91">
        <v>65.8</v>
      </c>
      <c r="J32" s="91">
        <v>86.5</v>
      </c>
      <c r="K32" s="91">
        <v>31.1</v>
      </c>
      <c r="L32" s="91">
        <v>12.3</v>
      </c>
      <c r="M32" s="91">
        <v>8.08</v>
      </c>
      <c r="N32" s="91">
        <v>6.35</v>
      </c>
      <c r="O32" s="226"/>
      <c r="P32" s="112">
        <v>19</v>
      </c>
      <c r="Q32" s="113" t="e">
        <f t="shared" si="2"/>
        <v>#REF!</v>
      </c>
      <c r="R32" s="113" t="e">
        <f t="shared" si="3"/>
        <v>#REF!</v>
      </c>
      <c r="S32" s="113" t="e">
        <f t="shared" si="4"/>
        <v>#REF!</v>
      </c>
      <c r="T32" s="113" t="e">
        <f t="shared" si="5"/>
        <v>#REF!</v>
      </c>
      <c r="U32" s="113" t="e">
        <f t="shared" si="6"/>
        <v>#REF!</v>
      </c>
      <c r="V32" s="113" t="e">
        <f t="shared" si="7"/>
        <v>#REF!</v>
      </c>
      <c r="W32" s="113" t="e">
        <f t="shared" si="8"/>
        <v>#REF!</v>
      </c>
      <c r="X32" s="113" t="e">
        <f t="shared" si="9"/>
        <v>#REF!</v>
      </c>
      <c r="Y32" s="113" t="e">
        <f t="shared" si="10"/>
        <v>#REF!</v>
      </c>
      <c r="Z32" s="113" t="e">
        <f t="shared" si="11"/>
        <v>#REF!</v>
      </c>
      <c r="AA32" s="113" t="e">
        <f t="shared" si="12"/>
        <v>#REF!</v>
      </c>
      <c r="AB32" s="114" t="e">
        <f t="shared" si="13"/>
        <v>#REF!</v>
      </c>
      <c r="AD32" s="115">
        <v>0.9</v>
      </c>
      <c r="AE32" s="116" t="e">
        <f t="shared" si="1"/>
        <v>#REF!</v>
      </c>
    </row>
    <row r="33" spans="1:31" x14ac:dyDescent="0.5">
      <c r="B33" s="90">
        <v>20</v>
      </c>
      <c r="C33" s="91">
        <v>5.57</v>
      </c>
      <c r="D33" s="91">
        <v>5.82</v>
      </c>
      <c r="E33" s="91">
        <v>10.3</v>
      </c>
      <c r="F33" s="91">
        <v>8.86</v>
      </c>
      <c r="G33" s="91">
        <v>10.199999999999999</v>
      </c>
      <c r="H33" s="91">
        <v>20.8</v>
      </c>
      <c r="I33" s="91">
        <v>73.8</v>
      </c>
      <c r="J33" s="91">
        <v>78.599999999999994</v>
      </c>
      <c r="K33" s="91">
        <v>26.5</v>
      </c>
      <c r="L33" s="91">
        <v>12.1</v>
      </c>
      <c r="M33" s="91">
        <v>7.93</v>
      </c>
      <c r="N33" s="91">
        <v>6.15</v>
      </c>
      <c r="O33" s="226"/>
      <c r="P33" s="112">
        <v>20</v>
      </c>
      <c r="Q33" s="113" t="e">
        <f t="shared" si="2"/>
        <v>#REF!</v>
      </c>
      <c r="R33" s="113" t="e">
        <f t="shared" si="3"/>
        <v>#REF!</v>
      </c>
      <c r="S33" s="113" t="e">
        <f t="shared" si="4"/>
        <v>#REF!</v>
      </c>
      <c r="T33" s="113" t="e">
        <f t="shared" si="5"/>
        <v>#REF!</v>
      </c>
      <c r="U33" s="113" t="e">
        <f t="shared" si="6"/>
        <v>#REF!</v>
      </c>
      <c r="V33" s="113" t="e">
        <f t="shared" si="7"/>
        <v>#REF!</v>
      </c>
      <c r="W33" s="113" t="e">
        <f t="shared" si="8"/>
        <v>#REF!</v>
      </c>
      <c r="X33" s="113" t="e">
        <f t="shared" si="9"/>
        <v>#REF!</v>
      </c>
      <c r="Y33" s="113" t="e">
        <f t="shared" si="10"/>
        <v>#REF!</v>
      </c>
      <c r="Z33" s="113" t="e">
        <f t="shared" si="11"/>
        <v>#REF!</v>
      </c>
      <c r="AA33" s="113" t="e">
        <f t="shared" si="12"/>
        <v>#REF!</v>
      </c>
      <c r="AB33" s="114" t="e">
        <f t="shared" si="13"/>
        <v>#REF!</v>
      </c>
      <c r="AD33" s="115">
        <v>0.95</v>
      </c>
      <c r="AE33" s="116" t="e">
        <f t="shared" si="1"/>
        <v>#REF!</v>
      </c>
    </row>
    <row r="34" spans="1:31" x14ac:dyDescent="0.5">
      <c r="B34" s="90">
        <v>21</v>
      </c>
      <c r="C34" s="91">
        <v>5.45</v>
      </c>
      <c r="D34" s="91">
        <v>6.49</v>
      </c>
      <c r="E34" s="91">
        <v>10.3</v>
      </c>
      <c r="F34" s="91">
        <v>8.94</v>
      </c>
      <c r="G34" s="91">
        <v>9.84</v>
      </c>
      <c r="H34" s="91">
        <v>19.899999999999999</v>
      </c>
      <c r="I34" s="91">
        <v>80.5</v>
      </c>
      <c r="J34" s="91">
        <v>80.3</v>
      </c>
      <c r="K34" s="91">
        <v>23.4</v>
      </c>
      <c r="L34" s="91">
        <v>11.7</v>
      </c>
      <c r="M34" s="91">
        <v>7.93</v>
      </c>
      <c r="N34" s="91">
        <v>6.21</v>
      </c>
      <c r="O34" s="226"/>
      <c r="P34" s="112">
        <v>21</v>
      </c>
      <c r="Q34" s="113" t="e">
        <f t="shared" si="2"/>
        <v>#REF!</v>
      </c>
      <c r="R34" s="113" t="e">
        <f t="shared" si="3"/>
        <v>#REF!</v>
      </c>
      <c r="S34" s="113" t="e">
        <f t="shared" si="4"/>
        <v>#REF!</v>
      </c>
      <c r="T34" s="113" t="e">
        <f t="shared" si="5"/>
        <v>#REF!</v>
      </c>
      <c r="U34" s="113" t="e">
        <f t="shared" si="6"/>
        <v>#REF!</v>
      </c>
      <c r="V34" s="113" t="e">
        <f t="shared" si="7"/>
        <v>#REF!</v>
      </c>
      <c r="W34" s="113" t="e">
        <f t="shared" si="8"/>
        <v>#REF!</v>
      </c>
      <c r="X34" s="113" t="e">
        <f t="shared" si="9"/>
        <v>#REF!</v>
      </c>
      <c r="Y34" s="113" t="e">
        <f t="shared" si="10"/>
        <v>#REF!</v>
      </c>
      <c r="Z34" s="113" t="e">
        <f t="shared" si="11"/>
        <v>#REF!</v>
      </c>
      <c r="AA34" s="113" t="e">
        <f t="shared" si="12"/>
        <v>#REF!</v>
      </c>
      <c r="AB34" s="114" t="e">
        <f t="shared" si="13"/>
        <v>#REF!</v>
      </c>
      <c r="AD34" s="115">
        <v>1</v>
      </c>
      <c r="AE34" s="116" t="e">
        <f t="shared" si="1"/>
        <v>#REF!</v>
      </c>
    </row>
    <row r="35" spans="1:31" x14ac:dyDescent="0.5">
      <c r="B35" s="90">
        <v>22</v>
      </c>
      <c r="C35" s="91">
        <v>5.64</v>
      </c>
      <c r="D35" s="91">
        <v>6.08</v>
      </c>
      <c r="E35" s="91">
        <v>9.67</v>
      </c>
      <c r="F35" s="91">
        <v>9.76</v>
      </c>
      <c r="G35" s="91">
        <v>9.3800000000000008</v>
      </c>
      <c r="H35" s="91">
        <v>18.2</v>
      </c>
      <c r="I35" s="91">
        <v>89.6</v>
      </c>
      <c r="J35" s="91">
        <v>78.8</v>
      </c>
      <c r="K35" s="91">
        <v>22.2</v>
      </c>
      <c r="L35" s="91">
        <v>11.5</v>
      </c>
      <c r="M35" s="91">
        <v>7.7</v>
      </c>
      <c r="N35" s="91">
        <v>5.82</v>
      </c>
      <c r="O35" s="226"/>
      <c r="P35" s="112">
        <v>22</v>
      </c>
      <c r="Q35" s="113" t="e">
        <f t="shared" si="2"/>
        <v>#REF!</v>
      </c>
      <c r="R35" s="113" t="e">
        <f t="shared" si="3"/>
        <v>#REF!</v>
      </c>
      <c r="S35" s="113" t="e">
        <f t="shared" si="4"/>
        <v>#REF!</v>
      </c>
      <c r="T35" s="113" t="e">
        <f t="shared" si="5"/>
        <v>#REF!</v>
      </c>
      <c r="U35" s="113" t="e">
        <f t="shared" si="6"/>
        <v>#REF!</v>
      </c>
      <c r="V35" s="113" t="e">
        <f t="shared" si="7"/>
        <v>#REF!</v>
      </c>
      <c r="W35" s="113" t="e">
        <f t="shared" si="8"/>
        <v>#REF!</v>
      </c>
      <c r="X35" s="113" t="e">
        <f t="shared" si="9"/>
        <v>#REF!</v>
      </c>
      <c r="Y35" s="113" t="e">
        <f t="shared" si="10"/>
        <v>#REF!</v>
      </c>
      <c r="Z35" s="113" t="e">
        <f t="shared" si="11"/>
        <v>#REF!</v>
      </c>
      <c r="AA35" s="113" t="e">
        <f t="shared" si="12"/>
        <v>#REF!</v>
      </c>
      <c r="AB35" s="114" t="e">
        <f t="shared" si="13"/>
        <v>#REF!</v>
      </c>
      <c r="AD35" s="118"/>
      <c r="AE35" s="118"/>
    </row>
    <row r="36" spans="1:31" x14ac:dyDescent="0.5">
      <c r="B36" s="90">
        <v>23</v>
      </c>
      <c r="C36" s="91">
        <v>5.39</v>
      </c>
      <c r="D36" s="91">
        <v>5.95</v>
      </c>
      <c r="E36" s="91">
        <v>9.35</v>
      </c>
      <c r="F36" s="91">
        <v>13.6</v>
      </c>
      <c r="G36" s="91">
        <v>11.4</v>
      </c>
      <c r="H36" s="91">
        <v>18.3</v>
      </c>
      <c r="I36" s="91">
        <v>79.7</v>
      </c>
      <c r="J36" s="91">
        <v>73.2</v>
      </c>
      <c r="K36" s="91">
        <v>21.2</v>
      </c>
      <c r="L36" s="91">
        <v>11.4</v>
      </c>
      <c r="M36" s="91">
        <v>7.7</v>
      </c>
      <c r="N36" s="91">
        <v>5.88</v>
      </c>
      <c r="O36" s="226"/>
      <c r="P36" s="112">
        <v>23</v>
      </c>
      <c r="Q36" s="113" t="e">
        <f t="shared" si="2"/>
        <v>#REF!</v>
      </c>
      <c r="R36" s="113" t="e">
        <f t="shared" si="3"/>
        <v>#REF!</v>
      </c>
      <c r="S36" s="113" t="e">
        <f t="shared" si="4"/>
        <v>#REF!</v>
      </c>
      <c r="T36" s="113" t="e">
        <f t="shared" si="5"/>
        <v>#REF!</v>
      </c>
      <c r="U36" s="113" t="e">
        <f t="shared" si="6"/>
        <v>#REF!</v>
      </c>
      <c r="V36" s="113" t="e">
        <f t="shared" si="7"/>
        <v>#REF!</v>
      </c>
      <c r="W36" s="113" t="e">
        <f t="shared" si="8"/>
        <v>#REF!</v>
      </c>
      <c r="X36" s="113" t="e">
        <f t="shared" si="9"/>
        <v>#REF!</v>
      </c>
      <c r="Y36" s="113" t="e">
        <f t="shared" si="10"/>
        <v>#REF!</v>
      </c>
      <c r="Z36" s="113" t="e">
        <f t="shared" si="11"/>
        <v>#REF!</v>
      </c>
      <c r="AA36" s="113" t="e">
        <f t="shared" si="12"/>
        <v>#REF!</v>
      </c>
      <c r="AB36" s="114" t="e">
        <f t="shared" si="13"/>
        <v>#REF!</v>
      </c>
    </row>
    <row r="37" spans="1:31" x14ac:dyDescent="0.5">
      <c r="B37" s="90">
        <v>24</v>
      </c>
      <c r="C37" s="91">
        <v>5.33</v>
      </c>
      <c r="D37" s="91">
        <v>6.01</v>
      </c>
      <c r="E37" s="91">
        <v>9.43</v>
      </c>
      <c r="F37" s="91">
        <v>11.9</v>
      </c>
      <c r="G37" s="91">
        <v>10.7</v>
      </c>
      <c r="H37" s="91">
        <v>19.100000000000001</v>
      </c>
      <c r="I37" s="91">
        <v>73.5</v>
      </c>
      <c r="J37" s="91">
        <v>79.400000000000006</v>
      </c>
      <c r="K37" s="91">
        <v>21.6</v>
      </c>
      <c r="L37" s="91">
        <v>11.2</v>
      </c>
      <c r="M37" s="91">
        <v>7.62</v>
      </c>
      <c r="N37" s="91">
        <v>5.76</v>
      </c>
      <c r="O37" s="226"/>
      <c r="P37" s="112">
        <v>24</v>
      </c>
      <c r="Q37" s="113" t="e">
        <f t="shared" si="2"/>
        <v>#REF!</v>
      </c>
      <c r="R37" s="113" t="e">
        <f t="shared" si="3"/>
        <v>#REF!</v>
      </c>
      <c r="S37" s="113" t="e">
        <f t="shared" si="4"/>
        <v>#REF!</v>
      </c>
      <c r="T37" s="113" t="e">
        <f t="shared" si="5"/>
        <v>#REF!</v>
      </c>
      <c r="U37" s="113" t="e">
        <f t="shared" si="6"/>
        <v>#REF!</v>
      </c>
      <c r="V37" s="113" t="e">
        <f t="shared" si="7"/>
        <v>#REF!</v>
      </c>
      <c r="W37" s="113" t="e">
        <f t="shared" si="8"/>
        <v>#REF!</v>
      </c>
      <c r="X37" s="113" t="e">
        <f t="shared" si="9"/>
        <v>#REF!</v>
      </c>
      <c r="Y37" s="113" t="e">
        <f t="shared" si="10"/>
        <v>#REF!</v>
      </c>
      <c r="Z37" s="113" t="e">
        <f t="shared" si="11"/>
        <v>#REF!</v>
      </c>
      <c r="AA37" s="113" t="e">
        <f t="shared" si="12"/>
        <v>#REF!</v>
      </c>
      <c r="AB37" s="114" t="e">
        <f t="shared" si="13"/>
        <v>#REF!</v>
      </c>
      <c r="AD37" s="119"/>
    </row>
    <row r="38" spans="1:31" x14ac:dyDescent="0.5">
      <c r="B38" s="90">
        <v>25</v>
      </c>
      <c r="C38" s="91">
        <v>5.39</v>
      </c>
      <c r="D38" s="91">
        <v>6.08</v>
      </c>
      <c r="E38" s="91">
        <v>9.92</v>
      </c>
      <c r="F38" s="91">
        <v>14.2</v>
      </c>
      <c r="G38" s="91">
        <v>9.67</v>
      </c>
      <c r="H38" s="91">
        <v>23.9</v>
      </c>
      <c r="I38" s="91">
        <v>63.9</v>
      </c>
      <c r="J38" s="91">
        <v>69.099999999999994</v>
      </c>
      <c r="K38" s="91">
        <v>20.2</v>
      </c>
      <c r="L38" s="91">
        <v>11.3</v>
      </c>
      <c r="M38" s="91">
        <v>7.4</v>
      </c>
      <c r="N38" s="91">
        <v>5.64</v>
      </c>
      <c r="O38" s="226"/>
      <c r="P38" s="112">
        <v>25</v>
      </c>
      <c r="Q38" s="113" t="e">
        <f t="shared" si="2"/>
        <v>#REF!</v>
      </c>
      <c r="R38" s="113" t="e">
        <f t="shared" si="3"/>
        <v>#REF!</v>
      </c>
      <c r="S38" s="113" t="e">
        <f t="shared" si="4"/>
        <v>#REF!</v>
      </c>
      <c r="T38" s="113" t="e">
        <f t="shared" si="5"/>
        <v>#REF!</v>
      </c>
      <c r="U38" s="113" t="e">
        <f t="shared" si="6"/>
        <v>#REF!</v>
      </c>
      <c r="V38" s="113" t="e">
        <f t="shared" si="7"/>
        <v>#REF!</v>
      </c>
      <c r="W38" s="113" t="e">
        <f t="shared" si="8"/>
        <v>#REF!</v>
      </c>
      <c r="X38" s="113" t="e">
        <f t="shared" si="9"/>
        <v>#REF!</v>
      </c>
      <c r="Y38" s="113" t="e">
        <f t="shared" si="10"/>
        <v>#REF!</v>
      </c>
      <c r="Z38" s="113" t="e">
        <f t="shared" si="11"/>
        <v>#REF!</v>
      </c>
      <c r="AA38" s="113" t="e">
        <f t="shared" si="12"/>
        <v>#REF!</v>
      </c>
      <c r="AB38" s="114" t="e">
        <f t="shared" si="13"/>
        <v>#REF!</v>
      </c>
    </row>
    <row r="39" spans="1:31" x14ac:dyDescent="0.5">
      <c r="B39" s="90">
        <v>26</v>
      </c>
      <c r="C39" s="91">
        <v>5.27</v>
      </c>
      <c r="D39" s="91">
        <v>6.62</v>
      </c>
      <c r="E39" s="91">
        <v>9.84</v>
      </c>
      <c r="F39" s="91">
        <v>12.6</v>
      </c>
      <c r="G39" s="91">
        <v>9.59</v>
      </c>
      <c r="H39" s="91">
        <v>30.3</v>
      </c>
      <c r="I39" s="91">
        <v>60</v>
      </c>
      <c r="J39" s="91">
        <v>57.8</v>
      </c>
      <c r="K39" s="91">
        <v>19.3</v>
      </c>
      <c r="L39" s="91">
        <v>11</v>
      </c>
      <c r="M39" s="91">
        <v>7.33</v>
      </c>
      <c r="N39" s="91">
        <v>5.94</v>
      </c>
      <c r="O39" s="226"/>
      <c r="P39" s="112">
        <v>26</v>
      </c>
      <c r="Q39" s="113" t="e">
        <f t="shared" si="2"/>
        <v>#REF!</v>
      </c>
      <c r="R39" s="113" t="e">
        <f t="shared" si="3"/>
        <v>#REF!</v>
      </c>
      <c r="S39" s="113" t="e">
        <f t="shared" si="4"/>
        <v>#REF!</v>
      </c>
      <c r="T39" s="113" t="e">
        <f t="shared" si="5"/>
        <v>#REF!</v>
      </c>
      <c r="U39" s="113" t="e">
        <f t="shared" si="6"/>
        <v>#REF!</v>
      </c>
      <c r="V39" s="113" t="e">
        <f t="shared" si="7"/>
        <v>#REF!</v>
      </c>
      <c r="W39" s="113" t="e">
        <f t="shared" si="8"/>
        <v>#REF!</v>
      </c>
      <c r="X39" s="113" t="e">
        <f t="shared" si="9"/>
        <v>#REF!</v>
      </c>
      <c r="Y39" s="113" t="e">
        <f t="shared" si="10"/>
        <v>#REF!</v>
      </c>
      <c r="Z39" s="113" t="e">
        <f t="shared" si="11"/>
        <v>#REF!</v>
      </c>
      <c r="AA39" s="113" t="e">
        <f t="shared" si="12"/>
        <v>#REF!</v>
      </c>
      <c r="AB39" s="114" t="e">
        <f t="shared" si="13"/>
        <v>#REF!</v>
      </c>
    </row>
    <row r="40" spans="1:31" x14ac:dyDescent="0.5">
      <c r="B40" s="90">
        <v>27</v>
      </c>
      <c r="C40" s="91">
        <v>5.7</v>
      </c>
      <c r="D40" s="91">
        <v>6.69</v>
      </c>
      <c r="E40" s="91">
        <v>9.18</v>
      </c>
      <c r="F40" s="91">
        <v>11.8</v>
      </c>
      <c r="G40" s="91">
        <v>8.7799999999999994</v>
      </c>
      <c r="H40" s="91">
        <v>33.799999999999997</v>
      </c>
      <c r="I40" s="91">
        <v>67.3</v>
      </c>
      <c r="J40" s="91">
        <v>53</v>
      </c>
      <c r="K40" s="91">
        <v>18.3</v>
      </c>
      <c r="L40" s="91">
        <v>10.8</v>
      </c>
      <c r="M40" s="91">
        <v>7.93</v>
      </c>
      <c r="N40" s="91">
        <v>5.94</v>
      </c>
      <c r="O40" s="226"/>
      <c r="P40" s="112">
        <v>27</v>
      </c>
      <c r="Q40" s="113" t="e">
        <f t="shared" si="2"/>
        <v>#REF!</v>
      </c>
      <c r="R40" s="113" t="e">
        <f t="shared" si="3"/>
        <v>#REF!</v>
      </c>
      <c r="S40" s="113" t="e">
        <f t="shared" si="4"/>
        <v>#REF!</v>
      </c>
      <c r="T40" s="113" t="e">
        <f t="shared" si="5"/>
        <v>#REF!</v>
      </c>
      <c r="U40" s="113" t="e">
        <f t="shared" si="6"/>
        <v>#REF!</v>
      </c>
      <c r="V40" s="113" t="e">
        <f t="shared" si="7"/>
        <v>#REF!</v>
      </c>
      <c r="W40" s="113" t="e">
        <f t="shared" si="8"/>
        <v>#REF!</v>
      </c>
      <c r="X40" s="113" t="e">
        <f t="shared" si="9"/>
        <v>#REF!</v>
      </c>
      <c r="Y40" s="113" t="e">
        <f t="shared" si="10"/>
        <v>#REF!</v>
      </c>
      <c r="Z40" s="113" t="e">
        <f t="shared" si="11"/>
        <v>#REF!</v>
      </c>
      <c r="AA40" s="113" t="e">
        <f t="shared" si="12"/>
        <v>#REF!</v>
      </c>
      <c r="AB40" s="114" t="e">
        <f t="shared" si="13"/>
        <v>#REF!</v>
      </c>
    </row>
    <row r="41" spans="1:31" x14ac:dyDescent="0.5">
      <c r="B41" s="90">
        <v>28</v>
      </c>
      <c r="C41" s="91">
        <v>6.15</v>
      </c>
      <c r="D41" s="91">
        <v>10.1</v>
      </c>
      <c r="E41" s="91">
        <v>9.43</v>
      </c>
      <c r="F41" s="91">
        <v>12.3</v>
      </c>
      <c r="G41" s="91">
        <v>8</v>
      </c>
      <c r="H41" s="91">
        <v>30.6</v>
      </c>
      <c r="I41" s="91">
        <v>66.2</v>
      </c>
      <c r="J41" s="91">
        <v>48.9</v>
      </c>
      <c r="K41" s="91">
        <v>17.7</v>
      </c>
      <c r="L41" s="91">
        <v>10.6</v>
      </c>
      <c r="M41" s="91">
        <v>7.18</v>
      </c>
      <c r="N41" s="91">
        <v>5.7</v>
      </c>
      <c r="O41" s="226"/>
      <c r="P41" s="112">
        <v>28</v>
      </c>
      <c r="Q41" s="113" t="e">
        <f t="shared" si="2"/>
        <v>#REF!</v>
      </c>
      <c r="R41" s="113" t="e">
        <f t="shared" si="3"/>
        <v>#REF!</v>
      </c>
      <c r="S41" s="113" t="e">
        <f t="shared" si="4"/>
        <v>#REF!</v>
      </c>
      <c r="T41" s="113" t="e">
        <f t="shared" si="5"/>
        <v>#REF!</v>
      </c>
      <c r="U41" s="113" t="e">
        <f t="shared" si="6"/>
        <v>#REF!</v>
      </c>
      <c r="V41" s="113" t="e">
        <f t="shared" si="7"/>
        <v>#REF!</v>
      </c>
      <c r="W41" s="113" t="e">
        <f t="shared" si="8"/>
        <v>#REF!</v>
      </c>
      <c r="X41" s="113" t="e">
        <f t="shared" si="9"/>
        <v>#REF!</v>
      </c>
      <c r="Y41" s="113" t="e">
        <f t="shared" si="10"/>
        <v>#REF!</v>
      </c>
      <c r="Z41" s="113" t="e">
        <f t="shared" si="11"/>
        <v>#REF!</v>
      </c>
      <c r="AA41" s="113" t="e">
        <f t="shared" si="12"/>
        <v>#REF!</v>
      </c>
      <c r="AB41" s="114" t="e">
        <f t="shared" si="13"/>
        <v>#REF!</v>
      </c>
    </row>
    <row r="42" spans="1:31" x14ac:dyDescent="0.5">
      <c r="B42" s="90">
        <v>29</v>
      </c>
      <c r="C42" s="91">
        <v>5.51</v>
      </c>
      <c r="D42" s="91">
        <v>8.39</v>
      </c>
      <c r="E42" s="91">
        <v>9.35</v>
      </c>
      <c r="F42" s="91">
        <v>15.3</v>
      </c>
      <c r="G42" s="91">
        <v>8.4600000000000009</v>
      </c>
      <c r="H42" s="91">
        <v>26.4</v>
      </c>
      <c r="I42" s="91">
        <v>72.099999999999994</v>
      </c>
      <c r="J42" s="91">
        <v>45.8</v>
      </c>
      <c r="K42" s="91">
        <v>17.100000000000001</v>
      </c>
      <c r="L42" s="91">
        <v>10.4</v>
      </c>
      <c r="M42" s="91">
        <v>7.1</v>
      </c>
      <c r="N42" s="91">
        <v>5.88</v>
      </c>
      <c r="O42" s="226"/>
      <c r="P42" s="112">
        <v>29</v>
      </c>
      <c r="Q42" s="113" t="e">
        <f t="shared" si="2"/>
        <v>#REF!</v>
      </c>
      <c r="R42" s="113" t="e">
        <f t="shared" si="3"/>
        <v>#REF!</v>
      </c>
      <c r="S42" s="113" t="e">
        <f t="shared" si="4"/>
        <v>#REF!</v>
      </c>
      <c r="T42" s="113" t="e">
        <f t="shared" si="5"/>
        <v>#REF!</v>
      </c>
      <c r="U42" s="113" t="e">
        <f t="shared" si="6"/>
        <v>#REF!</v>
      </c>
      <c r="V42" s="113" t="e">
        <f t="shared" si="7"/>
        <v>#REF!</v>
      </c>
      <c r="W42" s="113" t="e">
        <f t="shared" si="8"/>
        <v>#REF!</v>
      </c>
      <c r="X42" s="113" t="e">
        <f t="shared" si="9"/>
        <v>#REF!</v>
      </c>
      <c r="Y42" s="113" t="e">
        <f t="shared" si="10"/>
        <v>#REF!</v>
      </c>
      <c r="Z42" s="113" t="e">
        <f t="shared" si="11"/>
        <v>#REF!</v>
      </c>
      <c r="AA42" s="113" t="e">
        <f t="shared" si="12"/>
        <v>#REF!</v>
      </c>
      <c r="AB42" s="114" t="e">
        <f t="shared" si="13"/>
        <v>#REF!</v>
      </c>
    </row>
    <row r="43" spans="1:31" x14ac:dyDescent="0.5">
      <c r="B43" s="90">
        <v>30</v>
      </c>
      <c r="C43" s="91">
        <v>6.97</v>
      </c>
      <c r="E43" s="91">
        <v>8.4600000000000009</v>
      </c>
      <c r="F43" s="91">
        <v>19.399999999999999</v>
      </c>
      <c r="G43" s="91">
        <v>8.93</v>
      </c>
      <c r="H43" s="91">
        <v>21.9</v>
      </c>
      <c r="I43" s="91">
        <v>75.8</v>
      </c>
      <c r="J43" s="91">
        <v>42</v>
      </c>
      <c r="K43" s="91">
        <v>16.5</v>
      </c>
      <c r="L43" s="91">
        <v>10</v>
      </c>
      <c r="M43" s="91">
        <v>7.04</v>
      </c>
      <c r="N43" s="91">
        <v>5.82</v>
      </c>
      <c r="O43" s="226"/>
      <c r="P43" s="112">
        <v>30</v>
      </c>
      <c r="Q43" s="113" t="e">
        <f t="shared" si="2"/>
        <v>#REF!</v>
      </c>
      <c r="R43" s="113" t="str">
        <f t="shared" si="3"/>
        <v xml:space="preserve"> </v>
      </c>
      <c r="S43" s="113" t="e">
        <f t="shared" si="4"/>
        <v>#REF!</v>
      </c>
      <c r="T43" s="113" t="e">
        <f t="shared" si="5"/>
        <v>#REF!</v>
      </c>
      <c r="U43" s="113" t="e">
        <f t="shared" si="6"/>
        <v>#REF!</v>
      </c>
      <c r="V43" s="113" t="e">
        <f t="shared" si="7"/>
        <v>#REF!</v>
      </c>
      <c r="W43" s="113" t="e">
        <f t="shared" si="8"/>
        <v>#REF!</v>
      </c>
      <c r="X43" s="113" t="e">
        <f t="shared" si="9"/>
        <v>#REF!</v>
      </c>
      <c r="Y43" s="113" t="e">
        <f t="shared" si="10"/>
        <v>#REF!</v>
      </c>
      <c r="Z43" s="113" t="e">
        <f t="shared" si="11"/>
        <v>#REF!</v>
      </c>
      <c r="AA43" s="113" t="e">
        <f t="shared" si="12"/>
        <v>#REF!</v>
      </c>
      <c r="AB43" s="114" t="e">
        <f t="shared" si="13"/>
        <v>#REF!</v>
      </c>
    </row>
    <row r="44" spans="1:31" x14ac:dyDescent="0.5">
      <c r="B44" s="90">
        <v>31</v>
      </c>
      <c r="C44" s="91">
        <v>6.42</v>
      </c>
      <c r="E44" s="91">
        <v>7.62</v>
      </c>
      <c r="G44" s="91">
        <v>9.02</v>
      </c>
      <c r="I44" s="91">
        <v>79.7</v>
      </c>
      <c r="J44" s="91">
        <v>38.700000000000003</v>
      </c>
      <c r="L44" s="91">
        <v>9.92</v>
      </c>
      <c r="N44" s="91">
        <v>5.64</v>
      </c>
      <c r="O44" s="226"/>
      <c r="P44" s="112">
        <v>31</v>
      </c>
      <c r="Q44" s="113" t="e">
        <f t="shared" si="2"/>
        <v>#REF!</v>
      </c>
      <c r="R44" s="113" t="str">
        <f t="shared" si="3"/>
        <v xml:space="preserve"> </v>
      </c>
      <c r="S44" s="113" t="e">
        <f t="shared" si="4"/>
        <v>#REF!</v>
      </c>
      <c r="T44" s="113" t="str">
        <f t="shared" si="5"/>
        <v xml:space="preserve"> </v>
      </c>
      <c r="U44" s="113" t="e">
        <f t="shared" si="6"/>
        <v>#REF!</v>
      </c>
      <c r="V44" s="113" t="str">
        <f t="shared" si="7"/>
        <v xml:space="preserve"> </v>
      </c>
      <c r="W44" s="113" t="e">
        <f t="shared" si="8"/>
        <v>#REF!</v>
      </c>
      <c r="X44" s="113" t="e">
        <f t="shared" si="9"/>
        <v>#REF!</v>
      </c>
      <c r="Y44" s="113" t="str">
        <f t="shared" si="10"/>
        <v xml:space="preserve"> </v>
      </c>
      <c r="Z44" s="113" t="e">
        <f t="shared" si="11"/>
        <v>#REF!</v>
      </c>
      <c r="AA44" s="113" t="str">
        <f t="shared" si="12"/>
        <v xml:space="preserve"> </v>
      </c>
      <c r="AB44" s="114" t="e">
        <f t="shared" si="13"/>
        <v>#REF!</v>
      </c>
    </row>
    <row r="45" spans="1:31" x14ac:dyDescent="0.5">
      <c r="O45" s="226"/>
      <c r="P45" s="112"/>
      <c r="Q45" s="113"/>
      <c r="R45" s="113"/>
      <c r="S45" s="113"/>
      <c r="T45" s="113"/>
      <c r="U45" s="113"/>
      <c r="V45" s="113"/>
      <c r="W45" s="113"/>
      <c r="X45" s="113"/>
      <c r="Y45" s="113"/>
      <c r="Z45" s="113"/>
      <c r="AA45" s="113"/>
      <c r="AB45" s="114"/>
    </row>
    <row r="46" spans="1:31" x14ac:dyDescent="0.5">
      <c r="A46" s="41">
        <v>1969</v>
      </c>
      <c r="B46" s="90">
        <v>1</v>
      </c>
      <c r="C46" s="91">
        <v>5.64</v>
      </c>
      <c r="D46" s="91">
        <v>6.21</v>
      </c>
      <c r="E46" s="91">
        <v>5.03</v>
      </c>
      <c r="F46" s="91">
        <v>6.76</v>
      </c>
      <c r="G46" s="91">
        <v>15.2</v>
      </c>
      <c r="H46" s="91">
        <v>11.8</v>
      </c>
      <c r="I46" s="91">
        <v>13.8</v>
      </c>
      <c r="J46" s="91">
        <v>49.6</v>
      </c>
      <c r="K46" s="91">
        <v>45</v>
      </c>
      <c r="L46" s="91">
        <v>34.200000000000003</v>
      </c>
      <c r="M46" s="91">
        <v>13.6</v>
      </c>
      <c r="N46" s="91">
        <v>8.7799999999999994</v>
      </c>
      <c r="O46" s="226">
        <f>A46</f>
        <v>1969</v>
      </c>
      <c r="P46" s="112">
        <v>1</v>
      </c>
      <c r="Q46" s="113" t="e">
        <f t="shared" ref="Q46:AB53" si="14">IF(C46&gt;0,$P$11*C46, " ")</f>
        <v>#REF!</v>
      </c>
      <c r="R46" s="113" t="e">
        <f t="shared" si="14"/>
        <v>#REF!</v>
      </c>
      <c r="S46" s="113" t="e">
        <f t="shared" si="14"/>
        <v>#REF!</v>
      </c>
      <c r="T46" s="113" t="e">
        <f t="shared" si="14"/>
        <v>#REF!</v>
      </c>
      <c r="U46" s="113" t="e">
        <f t="shared" si="14"/>
        <v>#REF!</v>
      </c>
      <c r="V46" s="113" t="e">
        <f t="shared" si="14"/>
        <v>#REF!</v>
      </c>
      <c r="W46" s="113" t="e">
        <f t="shared" si="14"/>
        <v>#REF!</v>
      </c>
      <c r="X46" s="113" t="e">
        <f t="shared" si="14"/>
        <v>#REF!</v>
      </c>
      <c r="Y46" s="113" t="e">
        <f t="shared" si="14"/>
        <v>#REF!</v>
      </c>
      <c r="Z46" s="113" t="e">
        <f t="shared" si="14"/>
        <v>#REF!</v>
      </c>
      <c r="AA46" s="113" t="e">
        <f t="shared" si="14"/>
        <v>#REF!</v>
      </c>
      <c r="AB46" s="114" t="e">
        <f t="shared" si="14"/>
        <v>#REF!</v>
      </c>
    </row>
    <row r="47" spans="1:31" x14ac:dyDescent="0.5">
      <c r="B47" s="90">
        <v>2</v>
      </c>
      <c r="C47" s="91">
        <v>5.57</v>
      </c>
      <c r="D47" s="91">
        <v>5.51</v>
      </c>
      <c r="E47" s="91">
        <v>5.09</v>
      </c>
      <c r="F47" s="91">
        <v>6.83</v>
      </c>
      <c r="G47" s="91">
        <v>17</v>
      </c>
      <c r="H47" s="91">
        <v>14.4</v>
      </c>
      <c r="I47" s="91">
        <v>17.600000000000001</v>
      </c>
      <c r="J47" s="91">
        <v>133</v>
      </c>
      <c r="K47" s="91">
        <v>40</v>
      </c>
      <c r="L47" s="91">
        <v>33.1</v>
      </c>
      <c r="M47" s="91">
        <v>13.4</v>
      </c>
      <c r="N47" s="91">
        <v>8.6199999999999992</v>
      </c>
      <c r="O47" s="226"/>
      <c r="P47" s="112">
        <v>2</v>
      </c>
      <c r="Q47" s="113" t="e">
        <f t="shared" si="14"/>
        <v>#REF!</v>
      </c>
      <c r="R47" s="113" t="e">
        <f t="shared" si="14"/>
        <v>#REF!</v>
      </c>
      <c r="S47" s="113" t="e">
        <f t="shared" si="14"/>
        <v>#REF!</v>
      </c>
      <c r="T47" s="113" t="e">
        <f t="shared" si="14"/>
        <v>#REF!</v>
      </c>
      <c r="U47" s="113" t="e">
        <f t="shared" si="14"/>
        <v>#REF!</v>
      </c>
      <c r="V47" s="113" t="e">
        <f t="shared" si="14"/>
        <v>#REF!</v>
      </c>
      <c r="W47" s="113" t="e">
        <f t="shared" si="14"/>
        <v>#REF!</v>
      </c>
      <c r="X47" s="113" t="e">
        <f t="shared" si="14"/>
        <v>#REF!</v>
      </c>
      <c r="Y47" s="113" t="e">
        <f t="shared" si="14"/>
        <v>#REF!</v>
      </c>
      <c r="Z47" s="113" t="e">
        <f t="shared" si="14"/>
        <v>#REF!</v>
      </c>
      <c r="AA47" s="113" t="e">
        <f t="shared" si="14"/>
        <v>#REF!</v>
      </c>
      <c r="AB47" s="114" t="e">
        <f t="shared" si="14"/>
        <v>#REF!</v>
      </c>
    </row>
    <row r="48" spans="1:31" x14ac:dyDescent="0.5">
      <c r="B48" s="90">
        <v>3</v>
      </c>
      <c r="C48" s="91">
        <v>5.64</v>
      </c>
      <c r="D48" s="91">
        <v>5.45</v>
      </c>
      <c r="E48" s="91">
        <v>5.21</v>
      </c>
      <c r="F48" s="91">
        <v>6.69</v>
      </c>
      <c r="G48" s="91">
        <v>16.8</v>
      </c>
      <c r="H48" s="91">
        <v>17.600000000000001</v>
      </c>
      <c r="I48" s="91">
        <v>14.6</v>
      </c>
      <c r="J48" s="91">
        <v>80.7</v>
      </c>
      <c r="K48" s="91">
        <v>38.700000000000003</v>
      </c>
      <c r="L48" s="91">
        <v>31.5</v>
      </c>
      <c r="M48" s="91">
        <v>13.1</v>
      </c>
      <c r="N48" s="91">
        <v>8.6199999999999992</v>
      </c>
      <c r="O48" s="226"/>
      <c r="P48" s="112">
        <v>3</v>
      </c>
      <c r="Q48" s="113" t="e">
        <f t="shared" si="14"/>
        <v>#REF!</v>
      </c>
      <c r="R48" s="113" t="e">
        <f t="shared" si="14"/>
        <v>#REF!</v>
      </c>
      <c r="S48" s="113" t="e">
        <f t="shared" si="14"/>
        <v>#REF!</v>
      </c>
      <c r="T48" s="113" t="e">
        <f t="shared" si="14"/>
        <v>#REF!</v>
      </c>
      <c r="U48" s="113" t="e">
        <f t="shared" si="14"/>
        <v>#REF!</v>
      </c>
      <c r="V48" s="113" t="e">
        <f t="shared" si="14"/>
        <v>#REF!</v>
      </c>
      <c r="W48" s="113" t="e">
        <f t="shared" si="14"/>
        <v>#REF!</v>
      </c>
      <c r="X48" s="113" t="e">
        <f t="shared" si="14"/>
        <v>#REF!</v>
      </c>
      <c r="Y48" s="113" t="e">
        <f t="shared" si="14"/>
        <v>#REF!</v>
      </c>
      <c r="Z48" s="113" t="e">
        <f t="shared" si="14"/>
        <v>#REF!</v>
      </c>
      <c r="AA48" s="113" t="e">
        <f t="shared" si="14"/>
        <v>#REF!</v>
      </c>
      <c r="AB48" s="114" t="e">
        <f t="shared" si="14"/>
        <v>#REF!</v>
      </c>
    </row>
    <row r="49" spans="2:28" x14ac:dyDescent="0.5">
      <c r="B49" s="90">
        <v>4</v>
      </c>
      <c r="C49" s="91">
        <v>5.45</v>
      </c>
      <c r="D49" s="91">
        <v>5.33</v>
      </c>
      <c r="E49" s="91">
        <v>5.21</v>
      </c>
      <c r="F49" s="91">
        <v>6.42</v>
      </c>
      <c r="G49" s="91">
        <v>16.7</v>
      </c>
      <c r="H49" s="91">
        <v>19.7</v>
      </c>
      <c r="I49" s="91">
        <v>15.9</v>
      </c>
      <c r="J49" s="91">
        <v>66</v>
      </c>
      <c r="K49" s="91">
        <v>44.3</v>
      </c>
      <c r="L49" s="91">
        <v>29.5</v>
      </c>
      <c r="M49" s="91">
        <v>12.9</v>
      </c>
      <c r="N49" s="91">
        <v>8.4600000000000009</v>
      </c>
      <c r="O49" s="226"/>
      <c r="P49" s="112">
        <v>4</v>
      </c>
      <c r="Q49" s="113" t="e">
        <f t="shared" si="14"/>
        <v>#REF!</v>
      </c>
      <c r="R49" s="113" t="e">
        <f t="shared" si="14"/>
        <v>#REF!</v>
      </c>
      <c r="S49" s="113" t="e">
        <f t="shared" si="14"/>
        <v>#REF!</v>
      </c>
      <c r="T49" s="113" t="e">
        <f t="shared" si="14"/>
        <v>#REF!</v>
      </c>
      <c r="U49" s="113" t="e">
        <f t="shared" si="14"/>
        <v>#REF!</v>
      </c>
      <c r="V49" s="113" t="e">
        <f t="shared" si="14"/>
        <v>#REF!</v>
      </c>
      <c r="W49" s="113" t="e">
        <f t="shared" si="14"/>
        <v>#REF!</v>
      </c>
      <c r="X49" s="113" t="e">
        <f t="shared" si="14"/>
        <v>#REF!</v>
      </c>
      <c r="Y49" s="113" t="e">
        <f t="shared" si="14"/>
        <v>#REF!</v>
      </c>
      <c r="Z49" s="113" t="e">
        <f t="shared" si="14"/>
        <v>#REF!</v>
      </c>
      <c r="AA49" s="113" t="e">
        <f t="shared" si="14"/>
        <v>#REF!</v>
      </c>
      <c r="AB49" s="114" t="e">
        <f t="shared" si="14"/>
        <v>#REF!</v>
      </c>
    </row>
    <row r="50" spans="2:28" x14ac:dyDescent="0.5">
      <c r="B50" s="90">
        <v>5</v>
      </c>
      <c r="C50" s="91">
        <v>5.51</v>
      </c>
      <c r="D50" s="91">
        <v>5.27</v>
      </c>
      <c r="E50" s="91">
        <v>5.33</v>
      </c>
      <c r="F50" s="91">
        <v>6.15</v>
      </c>
      <c r="G50" s="91">
        <v>17.7</v>
      </c>
      <c r="H50" s="91">
        <v>17.8</v>
      </c>
      <c r="I50" s="91">
        <v>14.8</v>
      </c>
      <c r="J50" s="91">
        <v>93.9</v>
      </c>
      <c r="K50" s="91">
        <v>43.9</v>
      </c>
      <c r="L50" s="91">
        <v>27.8</v>
      </c>
      <c r="M50" s="91">
        <v>12.9</v>
      </c>
      <c r="N50" s="91">
        <v>8.31</v>
      </c>
      <c r="O50" s="226"/>
      <c r="P50" s="112">
        <v>5</v>
      </c>
      <c r="Q50" s="113" t="e">
        <f t="shared" si="14"/>
        <v>#REF!</v>
      </c>
      <c r="R50" s="113" t="e">
        <f t="shared" si="14"/>
        <v>#REF!</v>
      </c>
      <c r="S50" s="113" t="e">
        <f t="shared" si="14"/>
        <v>#REF!</v>
      </c>
      <c r="T50" s="113" t="e">
        <f t="shared" si="14"/>
        <v>#REF!</v>
      </c>
      <c r="U50" s="113" t="e">
        <f t="shared" si="14"/>
        <v>#REF!</v>
      </c>
      <c r="V50" s="113" t="e">
        <f t="shared" si="14"/>
        <v>#REF!</v>
      </c>
      <c r="W50" s="113" t="e">
        <f t="shared" si="14"/>
        <v>#REF!</v>
      </c>
      <c r="X50" s="113" t="e">
        <f t="shared" si="14"/>
        <v>#REF!</v>
      </c>
      <c r="Y50" s="113" t="e">
        <f t="shared" si="14"/>
        <v>#REF!</v>
      </c>
      <c r="Z50" s="113" t="e">
        <f t="shared" si="14"/>
        <v>#REF!</v>
      </c>
      <c r="AA50" s="113" t="e">
        <f t="shared" si="14"/>
        <v>#REF!</v>
      </c>
      <c r="AB50" s="114" t="e">
        <f t="shared" si="14"/>
        <v>#REF!</v>
      </c>
    </row>
    <row r="51" spans="2:28" x14ac:dyDescent="0.5">
      <c r="B51" s="90">
        <v>6</v>
      </c>
      <c r="C51" s="91">
        <v>5.33</v>
      </c>
      <c r="D51" s="91">
        <v>5.21</v>
      </c>
      <c r="E51" s="91">
        <v>5.33</v>
      </c>
      <c r="F51" s="91">
        <v>6.08</v>
      </c>
      <c r="G51" s="91">
        <v>16.3</v>
      </c>
      <c r="H51" s="91">
        <v>18.899999999999999</v>
      </c>
      <c r="I51" s="91">
        <v>16.399999999999999</v>
      </c>
      <c r="J51" s="91">
        <v>115</v>
      </c>
      <c r="K51" s="91">
        <v>38.9</v>
      </c>
      <c r="L51" s="91">
        <v>26.6</v>
      </c>
      <c r="M51" s="91">
        <v>12.6</v>
      </c>
      <c r="N51" s="91">
        <v>8.16</v>
      </c>
      <c r="O51" s="226"/>
      <c r="P51" s="112">
        <v>6</v>
      </c>
      <c r="Q51" s="113" t="e">
        <f t="shared" si="14"/>
        <v>#REF!</v>
      </c>
      <c r="R51" s="113" t="e">
        <f t="shared" si="14"/>
        <v>#REF!</v>
      </c>
      <c r="S51" s="113" t="e">
        <f t="shared" si="14"/>
        <v>#REF!</v>
      </c>
      <c r="T51" s="113" t="e">
        <f t="shared" si="14"/>
        <v>#REF!</v>
      </c>
      <c r="U51" s="113" t="e">
        <f t="shared" si="14"/>
        <v>#REF!</v>
      </c>
      <c r="V51" s="113" t="e">
        <f t="shared" si="14"/>
        <v>#REF!</v>
      </c>
      <c r="W51" s="113" t="e">
        <f t="shared" si="14"/>
        <v>#REF!</v>
      </c>
      <c r="X51" s="113" t="e">
        <f t="shared" si="14"/>
        <v>#REF!</v>
      </c>
      <c r="Y51" s="113" t="e">
        <f t="shared" si="14"/>
        <v>#REF!</v>
      </c>
      <c r="Z51" s="113" t="e">
        <f t="shared" si="14"/>
        <v>#REF!</v>
      </c>
      <c r="AA51" s="113" t="e">
        <f t="shared" si="14"/>
        <v>#REF!</v>
      </c>
      <c r="AB51" s="114" t="e">
        <f t="shared" si="14"/>
        <v>#REF!</v>
      </c>
    </row>
    <row r="52" spans="2:28" x14ac:dyDescent="0.5">
      <c r="B52" s="90">
        <v>7</v>
      </c>
      <c r="C52" s="91">
        <v>5.51</v>
      </c>
      <c r="D52" s="91">
        <v>5.15</v>
      </c>
      <c r="E52" s="91">
        <v>5.45</v>
      </c>
      <c r="F52" s="91">
        <v>6.15</v>
      </c>
      <c r="G52" s="91">
        <v>15.3</v>
      </c>
      <c r="H52" s="91">
        <v>18.600000000000001</v>
      </c>
      <c r="I52" s="91">
        <v>20.2</v>
      </c>
      <c r="J52" s="91">
        <v>109</v>
      </c>
      <c r="K52" s="91">
        <v>54.9</v>
      </c>
      <c r="L52" s="91">
        <v>25.8</v>
      </c>
      <c r="M52" s="91">
        <v>12.2</v>
      </c>
      <c r="N52" s="91">
        <v>8.23</v>
      </c>
      <c r="O52" s="226"/>
      <c r="P52" s="112">
        <v>7</v>
      </c>
      <c r="Q52" s="113" t="e">
        <f t="shared" si="14"/>
        <v>#REF!</v>
      </c>
      <c r="R52" s="113" t="e">
        <f t="shared" si="14"/>
        <v>#REF!</v>
      </c>
      <c r="S52" s="113" t="e">
        <f t="shared" si="14"/>
        <v>#REF!</v>
      </c>
      <c r="T52" s="113" t="e">
        <f t="shared" si="14"/>
        <v>#REF!</v>
      </c>
      <c r="U52" s="113" t="e">
        <f t="shared" si="14"/>
        <v>#REF!</v>
      </c>
      <c r="V52" s="113" t="e">
        <f t="shared" si="14"/>
        <v>#REF!</v>
      </c>
      <c r="W52" s="113" t="e">
        <f t="shared" si="14"/>
        <v>#REF!</v>
      </c>
      <c r="X52" s="113" t="e">
        <f t="shared" si="14"/>
        <v>#REF!</v>
      </c>
      <c r="Y52" s="113" t="e">
        <f t="shared" si="14"/>
        <v>#REF!</v>
      </c>
      <c r="Z52" s="113" t="e">
        <f t="shared" si="14"/>
        <v>#REF!</v>
      </c>
      <c r="AA52" s="113" t="e">
        <f t="shared" si="14"/>
        <v>#REF!</v>
      </c>
      <c r="AB52" s="114" t="e">
        <f t="shared" si="14"/>
        <v>#REF!</v>
      </c>
    </row>
    <row r="53" spans="2:28" x14ac:dyDescent="0.5">
      <c r="B53" s="90">
        <v>8</v>
      </c>
      <c r="C53" s="91">
        <v>5.7</v>
      </c>
      <c r="D53" s="91">
        <v>5.03</v>
      </c>
      <c r="E53" s="91">
        <v>5.39</v>
      </c>
      <c r="F53" s="91">
        <v>5.95</v>
      </c>
      <c r="G53" s="91">
        <v>16.100000000000001</v>
      </c>
      <c r="H53" s="91">
        <v>17.600000000000001</v>
      </c>
      <c r="I53" s="91">
        <v>30.5</v>
      </c>
      <c r="J53" s="91">
        <v>95.7</v>
      </c>
      <c r="K53" s="91">
        <v>49.8</v>
      </c>
      <c r="L53" s="91">
        <v>24.7</v>
      </c>
      <c r="M53" s="91">
        <v>11.9</v>
      </c>
      <c r="N53" s="91">
        <v>8.23</v>
      </c>
      <c r="O53" s="226"/>
      <c r="P53" s="112">
        <v>8</v>
      </c>
      <c r="Q53" s="113" t="e">
        <f t="shared" si="14"/>
        <v>#REF!</v>
      </c>
      <c r="R53" s="113" t="e">
        <f t="shared" si="14"/>
        <v>#REF!</v>
      </c>
      <c r="S53" s="113" t="e">
        <f t="shared" si="14"/>
        <v>#REF!</v>
      </c>
      <c r="T53" s="113" t="e">
        <f t="shared" si="14"/>
        <v>#REF!</v>
      </c>
      <c r="U53" s="113" t="e">
        <f t="shared" si="14"/>
        <v>#REF!</v>
      </c>
      <c r="V53" s="113" t="e">
        <f t="shared" si="14"/>
        <v>#REF!</v>
      </c>
      <c r="W53" s="113" t="e">
        <f t="shared" si="14"/>
        <v>#REF!</v>
      </c>
      <c r="X53" s="113" t="e">
        <f t="shared" si="14"/>
        <v>#REF!</v>
      </c>
      <c r="Y53" s="113" t="e">
        <f t="shared" si="14"/>
        <v>#REF!</v>
      </c>
      <c r="Z53" s="113" t="e">
        <f t="shared" si="14"/>
        <v>#REF!</v>
      </c>
      <c r="AA53" s="113" t="e">
        <f t="shared" si="14"/>
        <v>#REF!</v>
      </c>
      <c r="AB53" s="114" t="e">
        <f t="shared" si="14"/>
        <v>#REF!</v>
      </c>
    </row>
    <row r="54" spans="2:28" x14ac:dyDescent="0.5">
      <c r="B54" s="90">
        <v>9</v>
      </c>
      <c r="C54" s="91">
        <v>5.51</v>
      </c>
      <c r="D54" s="91">
        <v>5.03</v>
      </c>
      <c r="E54" s="91">
        <v>5.39</v>
      </c>
      <c r="F54" s="91">
        <v>5.82</v>
      </c>
      <c r="G54" s="91">
        <v>19.3</v>
      </c>
      <c r="H54" s="91">
        <v>15.6</v>
      </c>
      <c r="I54" s="91">
        <v>33.9</v>
      </c>
      <c r="J54" s="91">
        <v>80.900000000000006</v>
      </c>
      <c r="K54" s="91">
        <v>47.8</v>
      </c>
      <c r="L54" s="91">
        <v>23.9</v>
      </c>
      <c r="M54" s="91">
        <v>11.6</v>
      </c>
      <c r="N54" s="91">
        <v>8</v>
      </c>
      <c r="O54" s="226"/>
      <c r="P54" s="112">
        <v>9</v>
      </c>
      <c r="Q54" s="113" t="e">
        <f t="shared" ref="Q54:Q76" si="15">$P$11*C54</f>
        <v>#REF!</v>
      </c>
      <c r="R54" s="113" t="e">
        <f t="shared" ref="R54:R76" si="16">IF(D54&gt;0,$P$11*D54, " ")</f>
        <v>#REF!</v>
      </c>
      <c r="S54" s="113" t="e">
        <f t="shared" ref="S54:S76" si="17">IF(E54&gt;0,$P$11*E54, " ")</f>
        <v>#REF!</v>
      </c>
      <c r="T54" s="113" t="e">
        <f t="shared" ref="T54:T76" si="18">IF(F54&gt;0,$P$11*F54, " ")</f>
        <v>#REF!</v>
      </c>
      <c r="U54" s="113" t="e">
        <f t="shared" ref="U54:U76" si="19">IF(G54&gt;0,$P$11*G54, " ")</f>
        <v>#REF!</v>
      </c>
      <c r="V54" s="113" t="e">
        <f t="shared" ref="V54:V76" si="20">IF(H54&gt;0,$P$11*H54, " ")</f>
        <v>#REF!</v>
      </c>
      <c r="W54" s="113" t="e">
        <f t="shared" ref="W54:W76" si="21">IF(I54&gt;0,$P$11*I54, " ")</f>
        <v>#REF!</v>
      </c>
      <c r="X54" s="113" t="e">
        <f t="shared" ref="X54:X76" si="22">IF(J54&gt;0,$P$11*J54, " ")</f>
        <v>#REF!</v>
      </c>
      <c r="Y54" s="113" t="e">
        <f t="shared" ref="Y54:Y76" si="23">IF(K54&gt;0,$P$11*K54, " ")</f>
        <v>#REF!</v>
      </c>
      <c r="Z54" s="113" t="e">
        <f t="shared" ref="Z54:Z76" si="24">IF(L54&gt;0,$P$11*L54, " ")</f>
        <v>#REF!</v>
      </c>
      <c r="AA54" s="113" t="e">
        <f t="shared" ref="AA54:AA76" si="25">IF(M54&gt;0,$P$11*M54, " ")</f>
        <v>#REF!</v>
      </c>
      <c r="AB54" s="114" t="e">
        <f t="shared" ref="AB54:AB76" si="26">IF(N54&gt;0,$P$11*N54, " ")</f>
        <v>#REF!</v>
      </c>
    </row>
    <row r="55" spans="2:28" x14ac:dyDescent="0.5">
      <c r="B55" s="90">
        <v>10</v>
      </c>
      <c r="C55" s="91">
        <v>5.45</v>
      </c>
      <c r="D55" s="91">
        <v>5.03</v>
      </c>
      <c r="E55" s="91">
        <v>5.39</v>
      </c>
      <c r="F55" s="91">
        <v>6.15</v>
      </c>
      <c r="G55" s="91">
        <v>20.3</v>
      </c>
      <c r="H55" s="91">
        <v>13.7</v>
      </c>
      <c r="I55" s="91">
        <v>39.6</v>
      </c>
      <c r="J55" s="91">
        <v>67.599999999999994</v>
      </c>
      <c r="K55" s="91">
        <v>50.2</v>
      </c>
      <c r="L55" s="91">
        <v>24.6</v>
      </c>
      <c r="M55" s="91">
        <v>11.4</v>
      </c>
      <c r="N55" s="91">
        <v>8</v>
      </c>
      <c r="O55" s="226"/>
      <c r="P55" s="112">
        <v>10</v>
      </c>
      <c r="Q55" s="113" t="e">
        <f t="shared" si="15"/>
        <v>#REF!</v>
      </c>
      <c r="R55" s="113" t="e">
        <f t="shared" si="16"/>
        <v>#REF!</v>
      </c>
      <c r="S55" s="113" t="e">
        <f t="shared" si="17"/>
        <v>#REF!</v>
      </c>
      <c r="T55" s="113" t="e">
        <f t="shared" si="18"/>
        <v>#REF!</v>
      </c>
      <c r="U55" s="113" t="e">
        <f t="shared" si="19"/>
        <v>#REF!</v>
      </c>
      <c r="V55" s="113" t="e">
        <f t="shared" si="20"/>
        <v>#REF!</v>
      </c>
      <c r="W55" s="113" t="e">
        <f t="shared" si="21"/>
        <v>#REF!</v>
      </c>
      <c r="X55" s="113" t="e">
        <f t="shared" si="22"/>
        <v>#REF!</v>
      </c>
      <c r="Y55" s="113" t="e">
        <f t="shared" si="23"/>
        <v>#REF!</v>
      </c>
      <c r="Z55" s="113" t="e">
        <f t="shared" si="24"/>
        <v>#REF!</v>
      </c>
      <c r="AA55" s="113" t="e">
        <f t="shared" si="25"/>
        <v>#REF!</v>
      </c>
      <c r="AB55" s="114" t="e">
        <f t="shared" si="26"/>
        <v>#REF!</v>
      </c>
    </row>
    <row r="56" spans="2:28" x14ac:dyDescent="0.5">
      <c r="B56" s="90">
        <v>11</v>
      </c>
      <c r="C56" s="91">
        <v>5.27</v>
      </c>
      <c r="D56" s="91">
        <v>5.09</v>
      </c>
      <c r="E56" s="91">
        <v>5.57</v>
      </c>
      <c r="F56" s="91">
        <v>7.04</v>
      </c>
      <c r="G56" s="91">
        <v>21.8</v>
      </c>
      <c r="H56" s="91">
        <v>13.4</v>
      </c>
      <c r="I56" s="91">
        <v>37</v>
      </c>
      <c r="J56" s="91">
        <v>59.1</v>
      </c>
      <c r="K56" s="91">
        <v>46.9</v>
      </c>
      <c r="L56" s="91">
        <v>23.6</v>
      </c>
      <c r="M56" s="91">
        <v>11.4</v>
      </c>
      <c r="N56" s="91">
        <v>8.08</v>
      </c>
      <c r="O56" s="226"/>
      <c r="P56" s="112">
        <v>11</v>
      </c>
      <c r="Q56" s="113" t="e">
        <f t="shared" si="15"/>
        <v>#REF!</v>
      </c>
      <c r="R56" s="113" t="e">
        <f t="shared" si="16"/>
        <v>#REF!</v>
      </c>
      <c r="S56" s="113" t="e">
        <f t="shared" si="17"/>
        <v>#REF!</v>
      </c>
      <c r="T56" s="113" t="e">
        <f t="shared" si="18"/>
        <v>#REF!</v>
      </c>
      <c r="U56" s="113" t="e">
        <f t="shared" si="19"/>
        <v>#REF!</v>
      </c>
      <c r="V56" s="113" t="e">
        <f t="shared" si="20"/>
        <v>#REF!</v>
      </c>
      <c r="W56" s="113" t="e">
        <f t="shared" si="21"/>
        <v>#REF!</v>
      </c>
      <c r="X56" s="113" t="e">
        <f t="shared" si="22"/>
        <v>#REF!</v>
      </c>
      <c r="Y56" s="113" t="e">
        <f t="shared" si="23"/>
        <v>#REF!</v>
      </c>
      <c r="Z56" s="113" t="e">
        <f t="shared" si="24"/>
        <v>#REF!</v>
      </c>
      <c r="AA56" s="113" t="e">
        <f t="shared" si="25"/>
        <v>#REF!</v>
      </c>
      <c r="AB56" s="114" t="e">
        <f t="shared" si="26"/>
        <v>#REF!</v>
      </c>
    </row>
    <row r="57" spans="2:28" x14ac:dyDescent="0.5">
      <c r="B57" s="90">
        <v>12</v>
      </c>
      <c r="C57" s="91">
        <v>5.39</v>
      </c>
      <c r="D57" s="91">
        <v>5.03</v>
      </c>
      <c r="E57" s="91">
        <v>5.7</v>
      </c>
      <c r="F57" s="91">
        <v>7.7</v>
      </c>
      <c r="G57" s="91">
        <v>22.6</v>
      </c>
      <c r="H57" s="91">
        <v>13.2</v>
      </c>
      <c r="I57" s="91">
        <v>51.4</v>
      </c>
      <c r="J57" s="91">
        <v>47.1</v>
      </c>
      <c r="K57" s="91">
        <v>43</v>
      </c>
      <c r="L57" s="91">
        <v>22.8</v>
      </c>
      <c r="M57" s="91">
        <v>11.1</v>
      </c>
      <c r="N57" s="91">
        <v>7.93</v>
      </c>
      <c r="O57" s="226"/>
      <c r="P57" s="112">
        <v>12</v>
      </c>
      <c r="Q57" s="113" t="e">
        <f t="shared" si="15"/>
        <v>#REF!</v>
      </c>
      <c r="R57" s="113" t="e">
        <f t="shared" si="16"/>
        <v>#REF!</v>
      </c>
      <c r="S57" s="113" t="e">
        <f t="shared" si="17"/>
        <v>#REF!</v>
      </c>
      <c r="T57" s="113" t="e">
        <f t="shared" si="18"/>
        <v>#REF!</v>
      </c>
      <c r="U57" s="113" t="e">
        <f t="shared" si="19"/>
        <v>#REF!</v>
      </c>
      <c r="V57" s="113" t="e">
        <f t="shared" si="20"/>
        <v>#REF!</v>
      </c>
      <c r="W57" s="113" t="e">
        <f t="shared" si="21"/>
        <v>#REF!</v>
      </c>
      <c r="X57" s="113" t="e">
        <f t="shared" si="22"/>
        <v>#REF!</v>
      </c>
      <c r="Y57" s="113" t="e">
        <f t="shared" si="23"/>
        <v>#REF!</v>
      </c>
      <c r="Z57" s="113" t="e">
        <f t="shared" si="24"/>
        <v>#REF!</v>
      </c>
      <c r="AA57" s="113" t="e">
        <f t="shared" si="25"/>
        <v>#REF!</v>
      </c>
      <c r="AB57" s="114" t="e">
        <f t="shared" si="26"/>
        <v>#REF!</v>
      </c>
    </row>
    <row r="58" spans="2:28" x14ac:dyDescent="0.5">
      <c r="B58" s="90">
        <v>13</v>
      </c>
      <c r="C58" s="91">
        <v>6.21</v>
      </c>
      <c r="D58" s="91">
        <v>5.21</v>
      </c>
      <c r="E58" s="91">
        <v>5.57</v>
      </c>
      <c r="F58" s="91">
        <v>7.85</v>
      </c>
      <c r="G58" s="91">
        <v>18.600000000000001</v>
      </c>
      <c r="H58" s="91">
        <v>12.8</v>
      </c>
      <c r="I58" s="91">
        <v>50.3</v>
      </c>
      <c r="J58" s="91">
        <v>43.9</v>
      </c>
      <c r="K58" s="91">
        <v>38.700000000000003</v>
      </c>
      <c r="L58" s="91">
        <v>22.2</v>
      </c>
      <c r="M58" s="91">
        <v>10.8</v>
      </c>
      <c r="N58" s="91">
        <v>7.77</v>
      </c>
      <c r="O58" s="226"/>
      <c r="P58" s="112">
        <v>13</v>
      </c>
      <c r="Q58" s="113" t="e">
        <f t="shared" si="15"/>
        <v>#REF!</v>
      </c>
      <c r="R58" s="113" t="e">
        <f t="shared" si="16"/>
        <v>#REF!</v>
      </c>
      <c r="S58" s="113" t="e">
        <f t="shared" si="17"/>
        <v>#REF!</v>
      </c>
      <c r="T58" s="113" t="e">
        <f t="shared" si="18"/>
        <v>#REF!</v>
      </c>
      <c r="U58" s="113" t="e">
        <f t="shared" si="19"/>
        <v>#REF!</v>
      </c>
      <c r="V58" s="113" t="e">
        <f t="shared" si="20"/>
        <v>#REF!</v>
      </c>
      <c r="W58" s="113" t="e">
        <f t="shared" si="21"/>
        <v>#REF!</v>
      </c>
      <c r="X58" s="113" t="e">
        <f t="shared" si="22"/>
        <v>#REF!</v>
      </c>
      <c r="Y58" s="113" t="e">
        <f t="shared" si="23"/>
        <v>#REF!</v>
      </c>
      <c r="Z58" s="113" t="e">
        <f t="shared" si="24"/>
        <v>#REF!</v>
      </c>
      <c r="AA58" s="113" t="e">
        <f t="shared" si="25"/>
        <v>#REF!</v>
      </c>
      <c r="AB58" s="114" t="e">
        <f t="shared" si="26"/>
        <v>#REF!</v>
      </c>
    </row>
    <row r="59" spans="2:28" x14ac:dyDescent="0.5">
      <c r="B59" s="90">
        <v>14</v>
      </c>
      <c r="C59" s="91">
        <v>6.08</v>
      </c>
      <c r="D59" s="91">
        <v>6.83</v>
      </c>
      <c r="E59" s="91">
        <v>5.83</v>
      </c>
      <c r="F59" s="91">
        <v>8.16</v>
      </c>
      <c r="G59" s="91">
        <v>16.100000000000001</v>
      </c>
      <c r="H59" s="91">
        <v>11.4</v>
      </c>
      <c r="I59" s="91">
        <v>58.5</v>
      </c>
      <c r="J59" s="91">
        <v>44.5</v>
      </c>
      <c r="K59" s="91">
        <v>40.1</v>
      </c>
      <c r="L59" s="91">
        <v>21</v>
      </c>
      <c r="M59" s="91">
        <v>10.6</v>
      </c>
      <c r="N59" s="91">
        <v>7.54</v>
      </c>
      <c r="O59" s="226"/>
      <c r="P59" s="112">
        <v>14</v>
      </c>
      <c r="Q59" s="113" t="e">
        <f t="shared" si="15"/>
        <v>#REF!</v>
      </c>
      <c r="R59" s="113" t="e">
        <f t="shared" si="16"/>
        <v>#REF!</v>
      </c>
      <c r="S59" s="113" t="e">
        <f t="shared" si="17"/>
        <v>#REF!</v>
      </c>
      <c r="T59" s="113" t="e">
        <f t="shared" si="18"/>
        <v>#REF!</v>
      </c>
      <c r="U59" s="113" t="e">
        <f t="shared" si="19"/>
        <v>#REF!</v>
      </c>
      <c r="V59" s="113" t="e">
        <f t="shared" si="20"/>
        <v>#REF!</v>
      </c>
      <c r="W59" s="113" t="e">
        <f t="shared" si="21"/>
        <v>#REF!</v>
      </c>
      <c r="X59" s="113" t="e">
        <f t="shared" si="22"/>
        <v>#REF!</v>
      </c>
      <c r="Y59" s="113" t="e">
        <f t="shared" si="23"/>
        <v>#REF!</v>
      </c>
      <c r="Z59" s="113" t="e">
        <f t="shared" si="24"/>
        <v>#REF!</v>
      </c>
      <c r="AA59" s="113" t="e">
        <f t="shared" si="25"/>
        <v>#REF!</v>
      </c>
      <c r="AB59" s="114" t="e">
        <f t="shared" si="26"/>
        <v>#REF!</v>
      </c>
    </row>
    <row r="60" spans="2:28" x14ac:dyDescent="0.5">
      <c r="B60" s="90">
        <v>15</v>
      </c>
      <c r="C60" s="91">
        <v>5.92</v>
      </c>
      <c r="D60" s="91">
        <v>5.7</v>
      </c>
      <c r="E60" s="91">
        <v>5.95</v>
      </c>
      <c r="F60" s="91">
        <v>8.4600000000000009</v>
      </c>
      <c r="G60" s="91">
        <v>15.5</v>
      </c>
      <c r="H60" s="91">
        <v>11.9</v>
      </c>
      <c r="I60" s="91">
        <v>64.400000000000006</v>
      </c>
      <c r="J60" s="91">
        <v>44.5</v>
      </c>
      <c r="K60" s="91">
        <v>45</v>
      </c>
      <c r="L60" s="91">
        <v>20.2</v>
      </c>
      <c r="M60" s="91">
        <v>10.4</v>
      </c>
      <c r="N60" s="91">
        <v>7.46</v>
      </c>
      <c r="O60" s="226"/>
      <c r="P60" s="112">
        <v>15</v>
      </c>
      <c r="Q60" s="113" t="e">
        <f t="shared" si="15"/>
        <v>#REF!</v>
      </c>
      <c r="R60" s="113" t="e">
        <f t="shared" si="16"/>
        <v>#REF!</v>
      </c>
      <c r="S60" s="113" t="e">
        <f t="shared" si="17"/>
        <v>#REF!</v>
      </c>
      <c r="T60" s="113" t="e">
        <f t="shared" si="18"/>
        <v>#REF!</v>
      </c>
      <c r="U60" s="113" t="e">
        <f t="shared" si="19"/>
        <v>#REF!</v>
      </c>
      <c r="V60" s="113" t="e">
        <f t="shared" si="20"/>
        <v>#REF!</v>
      </c>
      <c r="W60" s="113" t="e">
        <f t="shared" si="21"/>
        <v>#REF!</v>
      </c>
      <c r="X60" s="113" t="e">
        <f t="shared" si="22"/>
        <v>#REF!</v>
      </c>
      <c r="Y60" s="113" t="e">
        <f t="shared" si="23"/>
        <v>#REF!</v>
      </c>
      <c r="Z60" s="113" t="e">
        <f t="shared" si="24"/>
        <v>#REF!</v>
      </c>
      <c r="AA60" s="113" t="e">
        <f t="shared" si="25"/>
        <v>#REF!</v>
      </c>
      <c r="AB60" s="114" t="e">
        <f t="shared" si="26"/>
        <v>#REF!</v>
      </c>
    </row>
    <row r="61" spans="2:28" x14ac:dyDescent="0.5">
      <c r="B61" s="90">
        <v>16</v>
      </c>
      <c r="C61" s="91">
        <v>5.91</v>
      </c>
      <c r="D61" s="91">
        <v>5.64</v>
      </c>
      <c r="E61" s="91">
        <v>5.95</v>
      </c>
      <c r="F61" s="91">
        <v>10.9</v>
      </c>
      <c r="G61" s="91">
        <v>15.9</v>
      </c>
      <c r="H61" s="91">
        <v>12.6</v>
      </c>
      <c r="I61" s="91">
        <v>64.099999999999994</v>
      </c>
      <c r="J61" s="91">
        <v>42.2</v>
      </c>
      <c r="K61" s="91">
        <v>46</v>
      </c>
      <c r="L61" s="91">
        <v>19.399999999999999</v>
      </c>
      <c r="M61" s="91">
        <v>10.3</v>
      </c>
      <c r="N61" s="91">
        <v>7.54</v>
      </c>
      <c r="O61" s="226"/>
      <c r="P61" s="112">
        <v>16</v>
      </c>
      <c r="Q61" s="113" t="e">
        <f t="shared" si="15"/>
        <v>#REF!</v>
      </c>
      <c r="R61" s="113" t="e">
        <f t="shared" si="16"/>
        <v>#REF!</v>
      </c>
      <c r="S61" s="113" t="e">
        <f t="shared" si="17"/>
        <v>#REF!</v>
      </c>
      <c r="T61" s="113" t="e">
        <f t="shared" si="18"/>
        <v>#REF!</v>
      </c>
      <c r="U61" s="113" t="e">
        <f t="shared" si="19"/>
        <v>#REF!</v>
      </c>
      <c r="V61" s="113" t="e">
        <f t="shared" si="20"/>
        <v>#REF!</v>
      </c>
      <c r="W61" s="113" t="e">
        <f t="shared" si="21"/>
        <v>#REF!</v>
      </c>
      <c r="X61" s="113" t="e">
        <f t="shared" si="22"/>
        <v>#REF!</v>
      </c>
      <c r="Y61" s="113" t="e">
        <f t="shared" si="23"/>
        <v>#REF!</v>
      </c>
      <c r="Z61" s="113" t="e">
        <f t="shared" si="24"/>
        <v>#REF!</v>
      </c>
      <c r="AA61" s="113" t="e">
        <f t="shared" si="25"/>
        <v>#REF!</v>
      </c>
      <c r="AB61" s="114" t="e">
        <f t="shared" si="26"/>
        <v>#REF!</v>
      </c>
    </row>
    <row r="62" spans="2:28" x14ac:dyDescent="0.5">
      <c r="B62" s="90">
        <v>17</v>
      </c>
      <c r="C62" s="91">
        <v>5.91</v>
      </c>
      <c r="D62" s="91">
        <v>5.27</v>
      </c>
      <c r="E62" s="91">
        <v>5.64</v>
      </c>
      <c r="F62" s="91">
        <v>14.1</v>
      </c>
      <c r="G62" s="91">
        <v>17</v>
      </c>
      <c r="H62" s="91">
        <v>15.7</v>
      </c>
      <c r="I62" s="91">
        <v>75.599999999999994</v>
      </c>
      <c r="J62" s="91">
        <v>59</v>
      </c>
      <c r="K62" s="91">
        <v>44.1</v>
      </c>
      <c r="L62" s="91">
        <v>18.899999999999999</v>
      </c>
      <c r="M62" s="91">
        <v>10.1</v>
      </c>
      <c r="N62" s="91">
        <v>7.54</v>
      </c>
      <c r="O62" s="226"/>
      <c r="P62" s="112">
        <v>17</v>
      </c>
      <c r="Q62" s="113" t="e">
        <f t="shared" si="15"/>
        <v>#REF!</v>
      </c>
      <c r="R62" s="113" t="e">
        <f t="shared" si="16"/>
        <v>#REF!</v>
      </c>
      <c r="S62" s="113" t="e">
        <f t="shared" si="17"/>
        <v>#REF!</v>
      </c>
      <c r="T62" s="113" t="e">
        <f t="shared" si="18"/>
        <v>#REF!</v>
      </c>
      <c r="U62" s="113" t="e">
        <f t="shared" si="19"/>
        <v>#REF!</v>
      </c>
      <c r="V62" s="113" t="e">
        <f t="shared" si="20"/>
        <v>#REF!</v>
      </c>
      <c r="W62" s="113" t="e">
        <f t="shared" si="21"/>
        <v>#REF!</v>
      </c>
      <c r="X62" s="113" t="e">
        <f t="shared" si="22"/>
        <v>#REF!</v>
      </c>
      <c r="Y62" s="113" t="e">
        <f t="shared" si="23"/>
        <v>#REF!</v>
      </c>
      <c r="Z62" s="113" t="e">
        <f t="shared" si="24"/>
        <v>#REF!</v>
      </c>
      <c r="AA62" s="113" t="e">
        <f t="shared" si="25"/>
        <v>#REF!</v>
      </c>
      <c r="AB62" s="114" t="e">
        <f t="shared" si="26"/>
        <v>#REF!</v>
      </c>
    </row>
    <row r="63" spans="2:28" x14ac:dyDescent="0.5">
      <c r="B63" s="90">
        <v>18</v>
      </c>
      <c r="C63" s="91">
        <v>5.45</v>
      </c>
      <c r="D63" s="91">
        <v>5.21</v>
      </c>
      <c r="E63" s="91">
        <v>5.88</v>
      </c>
      <c r="F63" s="91">
        <v>10.4</v>
      </c>
      <c r="G63" s="91">
        <v>13.7</v>
      </c>
      <c r="H63" s="91">
        <v>17.899999999999999</v>
      </c>
      <c r="I63" s="91">
        <v>58.1</v>
      </c>
      <c r="J63" s="91">
        <v>87.4</v>
      </c>
      <c r="K63" s="91">
        <v>39.700000000000003</v>
      </c>
      <c r="L63" s="91">
        <v>18.399999999999999</v>
      </c>
      <c r="M63" s="91">
        <v>10</v>
      </c>
      <c r="N63" s="91">
        <v>7.32</v>
      </c>
      <c r="O63" s="226"/>
      <c r="P63" s="112">
        <v>18</v>
      </c>
      <c r="Q63" s="113" t="e">
        <f t="shared" si="15"/>
        <v>#REF!</v>
      </c>
      <c r="R63" s="113" t="e">
        <f t="shared" si="16"/>
        <v>#REF!</v>
      </c>
      <c r="S63" s="113" t="e">
        <f t="shared" si="17"/>
        <v>#REF!</v>
      </c>
      <c r="T63" s="113" t="e">
        <f t="shared" si="18"/>
        <v>#REF!</v>
      </c>
      <c r="U63" s="113" t="e">
        <f t="shared" si="19"/>
        <v>#REF!</v>
      </c>
      <c r="V63" s="113" t="e">
        <f t="shared" si="20"/>
        <v>#REF!</v>
      </c>
      <c r="W63" s="113" t="e">
        <f t="shared" si="21"/>
        <v>#REF!</v>
      </c>
      <c r="X63" s="113" t="e">
        <f t="shared" si="22"/>
        <v>#REF!</v>
      </c>
      <c r="Y63" s="113" t="e">
        <f t="shared" si="23"/>
        <v>#REF!</v>
      </c>
      <c r="Z63" s="113" t="e">
        <f t="shared" si="24"/>
        <v>#REF!</v>
      </c>
      <c r="AA63" s="113" t="e">
        <f t="shared" si="25"/>
        <v>#REF!</v>
      </c>
      <c r="AB63" s="114" t="e">
        <f t="shared" si="26"/>
        <v>#REF!</v>
      </c>
    </row>
    <row r="64" spans="2:28" x14ac:dyDescent="0.5">
      <c r="B64" s="90">
        <v>19</v>
      </c>
      <c r="C64" s="91">
        <v>5.51</v>
      </c>
      <c r="D64" s="91">
        <v>5.27</v>
      </c>
      <c r="E64" s="91">
        <v>6.49</v>
      </c>
      <c r="F64" s="91">
        <v>9.52</v>
      </c>
      <c r="G64" s="91">
        <v>15.3</v>
      </c>
      <c r="H64" s="91">
        <v>20.6</v>
      </c>
      <c r="I64" s="91">
        <v>60.2</v>
      </c>
      <c r="J64" s="91">
        <v>82.9</v>
      </c>
      <c r="K64" s="91">
        <v>42.4</v>
      </c>
      <c r="L64" s="91">
        <v>18</v>
      </c>
      <c r="M64" s="91">
        <v>9.76</v>
      </c>
      <c r="N64" s="91">
        <v>7.32</v>
      </c>
      <c r="O64" s="226"/>
      <c r="P64" s="112">
        <v>19</v>
      </c>
      <c r="Q64" s="113" t="e">
        <f t="shared" si="15"/>
        <v>#REF!</v>
      </c>
      <c r="R64" s="113" t="e">
        <f t="shared" si="16"/>
        <v>#REF!</v>
      </c>
      <c r="S64" s="113" t="e">
        <f t="shared" si="17"/>
        <v>#REF!</v>
      </c>
      <c r="T64" s="113" t="e">
        <f t="shared" si="18"/>
        <v>#REF!</v>
      </c>
      <c r="U64" s="113" t="e">
        <f t="shared" si="19"/>
        <v>#REF!</v>
      </c>
      <c r="V64" s="113" t="e">
        <f t="shared" si="20"/>
        <v>#REF!</v>
      </c>
      <c r="W64" s="113" t="e">
        <f t="shared" si="21"/>
        <v>#REF!</v>
      </c>
      <c r="X64" s="113" t="e">
        <f t="shared" si="22"/>
        <v>#REF!</v>
      </c>
      <c r="Y64" s="113" t="e">
        <f t="shared" si="23"/>
        <v>#REF!</v>
      </c>
      <c r="Z64" s="113" t="e">
        <f t="shared" si="24"/>
        <v>#REF!</v>
      </c>
      <c r="AA64" s="113" t="e">
        <f t="shared" si="25"/>
        <v>#REF!</v>
      </c>
      <c r="AB64" s="114" t="e">
        <f t="shared" si="26"/>
        <v>#REF!</v>
      </c>
    </row>
    <row r="65" spans="1:28" x14ac:dyDescent="0.5">
      <c r="B65" s="90">
        <v>20</v>
      </c>
      <c r="C65" s="91">
        <v>5.57</v>
      </c>
      <c r="D65" s="91">
        <v>5.15</v>
      </c>
      <c r="E65" s="91">
        <v>7.85</v>
      </c>
      <c r="F65" s="91">
        <v>9.35</v>
      </c>
      <c r="G65" s="91">
        <v>19.100000000000001</v>
      </c>
      <c r="H65" s="91">
        <v>16.899999999999999</v>
      </c>
      <c r="I65" s="91">
        <v>53.5</v>
      </c>
      <c r="J65" s="91">
        <v>85.5</v>
      </c>
      <c r="K65" s="91">
        <v>41.6</v>
      </c>
      <c r="L65" s="91">
        <v>17.600000000000001</v>
      </c>
      <c r="M65" s="91">
        <v>9.51</v>
      </c>
      <c r="N65" s="91">
        <v>7.17</v>
      </c>
      <c r="O65" s="226"/>
      <c r="P65" s="112">
        <v>20</v>
      </c>
      <c r="Q65" s="113" t="e">
        <f t="shared" si="15"/>
        <v>#REF!</v>
      </c>
      <c r="R65" s="113" t="e">
        <f t="shared" si="16"/>
        <v>#REF!</v>
      </c>
      <c r="S65" s="113" t="e">
        <f t="shared" si="17"/>
        <v>#REF!</v>
      </c>
      <c r="T65" s="113" t="e">
        <f t="shared" si="18"/>
        <v>#REF!</v>
      </c>
      <c r="U65" s="113" t="e">
        <f t="shared" si="19"/>
        <v>#REF!</v>
      </c>
      <c r="V65" s="113" t="e">
        <f t="shared" si="20"/>
        <v>#REF!</v>
      </c>
      <c r="W65" s="113" t="e">
        <f t="shared" si="21"/>
        <v>#REF!</v>
      </c>
      <c r="X65" s="113" t="e">
        <f t="shared" si="22"/>
        <v>#REF!</v>
      </c>
      <c r="Y65" s="113" t="e">
        <f t="shared" si="23"/>
        <v>#REF!</v>
      </c>
      <c r="Z65" s="113" t="e">
        <f t="shared" si="24"/>
        <v>#REF!</v>
      </c>
      <c r="AA65" s="113" t="e">
        <f t="shared" si="25"/>
        <v>#REF!</v>
      </c>
      <c r="AB65" s="114" t="e">
        <f t="shared" si="26"/>
        <v>#REF!</v>
      </c>
    </row>
    <row r="66" spans="1:28" x14ac:dyDescent="0.5">
      <c r="B66" s="90">
        <v>21</v>
      </c>
      <c r="C66" s="91">
        <v>5.39</v>
      </c>
      <c r="D66" s="91">
        <v>5.15</v>
      </c>
      <c r="E66" s="91">
        <v>8</v>
      </c>
      <c r="F66" s="91">
        <v>11</v>
      </c>
      <c r="G66" s="91">
        <v>15.3</v>
      </c>
      <c r="H66" s="91">
        <v>22.7</v>
      </c>
      <c r="I66" s="91">
        <v>56.1</v>
      </c>
      <c r="J66" s="91">
        <v>77.099999999999994</v>
      </c>
      <c r="K66" s="91">
        <v>58</v>
      </c>
      <c r="L66" s="91">
        <v>17</v>
      </c>
      <c r="M66" s="91">
        <v>9.26</v>
      </c>
      <c r="N66" s="91">
        <v>6.9</v>
      </c>
      <c r="O66" s="226"/>
      <c r="P66" s="112">
        <v>21</v>
      </c>
      <c r="Q66" s="113" t="e">
        <f t="shared" si="15"/>
        <v>#REF!</v>
      </c>
      <c r="R66" s="113" t="e">
        <f t="shared" si="16"/>
        <v>#REF!</v>
      </c>
      <c r="S66" s="113" t="e">
        <f t="shared" si="17"/>
        <v>#REF!</v>
      </c>
      <c r="T66" s="113" t="e">
        <f t="shared" si="18"/>
        <v>#REF!</v>
      </c>
      <c r="U66" s="113" t="e">
        <f t="shared" si="19"/>
        <v>#REF!</v>
      </c>
      <c r="V66" s="113" t="e">
        <f t="shared" si="20"/>
        <v>#REF!</v>
      </c>
      <c r="W66" s="113" t="e">
        <f t="shared" si="21"/>
        <v>#REF!</v>
      </c>
      <c r="X66" s="113" t="e">
        <f t="shared" si="22"/>
        <v>#REF!</v>
      </c>
      <c r="Y66" s="113" t="e">
        <f t="shared" si="23"/>
        <v>#REF!</v>
      </c>
      <c r="Z66" s="113" t="e">
        <f t="shared" si="24"/>
        <v>#REF!</v>
      </c>
      <c r="AA66" s="113" t="e">
        <f t="shared" si="25"/>
        <v>#REF!</v>
      </c>
      <c r="AB66" s="114" t="e">
        <f t="shared" si="26"/>
        <v>#REF!</v>
      </c>
    </row>
    <row r="67" spans="1:28" x14ac:dyDescent="0.5">
      <c r="B67" s="90">
        <v>22</v>
      </c>
      <c r="C67" s="91">
        <v>5.45</v>
      </c>
      <c r="D67" s="91">
        <v>5.21</v>
      </c>
      <c r="E67" s="91">
        <v>7.04</v>
      </c>
      <c r="F67" s="91">
        <v>13</v>
      </c>
      <c r="G67" s="91">
        <v>14.3</v>
      </c>
      <c r="H67" s="91">
        <v>19.3</v>
      </c>
      <c r="I67" s="91">
        <v>57.4</v>
      </c>
      <c r="J67" s="91">
        <v>80.2</v>
      </c>
      <c r="K67" s="91">
        <v>56.6</v>
      </c>
      <c r="L67" s="91">
        <v>16.600000000000001</v>
      </c>
      <c r="M67" s="91">
        <v>9.26</v>
      </c>
      <c r="N67" s="91">
        <v>6.83</v>
      </c>
      <c r="O67" s="226"/>
      <c r="P67" s="112">
        <v>22</v>
      </c>
      <c r="Q67" s="113" t="e">
        <f t="shared" si="15"/>
        <v>#REF!</v>
      </c>
      <c r="R67" s="113" t="e">
        <f t="shared" si="16"/>
        <v>#REF!</v>
      </c>
      <c r="S67" s="113" t="e">
        <f t="shared" si="17"/>
        <v>#REF!</v>
      </c>
      <c r="T67" s="113" t="e">
        <f t="shared" si="18"/>
        <v>#REF!</v>
      </c>
      <c r="U67" s="113" t="e">
        <f t="shared" si="19"/>
        <v>#REF!</v>
      </c>
      <c r="V67" s="113" t="e">
        <f t="shared" si="20"/>
        <v>#REF!</v>
      </c>
      <c r="W67" s="113" t="e">
        <f t="shared" si="21"/>
        <v>#REF!</v>
      </c>
      <c r="X67" s="113" t="e">
        <f t="shared" si="22"/>
        <v>#REF!</v>
      </c>
      <c r="Y67" s="113" t="e">
        <f t="shared" si="23"/>
        <v>#REF!</v>
      </c>
      <c r="Z67" s="113" t="e">
        <f t="shared" si="24"/>
        <v>#REF!</v>
      </c>
      <c r="AA67" s="113" t="e">
        <f t="shared" si="25"/>
        <v>#REF!</v>
      </c>
      <c r="AB67" s="114" t="e">
        <f t="shared" si="26"/>
        <v>#REF!</v>
      </c>
    </row>
    <row r="68" spans="1:28" x14ac:dyDescent="0.5">
      <c r="B68" s="90">
        <v>23</v>
      </c>
      <c r="C68" s="91">
        <v>5.33</v>
      </c>
      <c r="D68" s="91">
        <v>5.09</v>
      </c>
      <c r="E68" s="91">
        <v>6.56</v>
      </c>
      <c r="F68" s="91">
        <v>10.6</v>
      </c>
      <c r="G68" s="91">
        <v>17.5</v>
      </c>
      <c r="H68" s="91">
        <v>16</v>
      </c>
      <c r="I68" s="91">
        <v>57.3</v>
      </c>
      <c r="J68" s="91">
        <v>84.6</v>
      </c>
      <c r="K68" s="91">
        <v>69.599999999999994</v>
      </c>
      <c r="L68" s="91">
        <v>16.7</v>
      </c>
      <c r="M68" s="91">
        <v>9.26</v>
      </c>
      <c r="N68" s="91">
        <v>6.97</v>
      </c>
      <c r="O68" s="226"/>
      <c r="P68" s="112">
        <v>23</v>
      </c>
      <c r="Q68" s="113" t="e">
        <f t="shared" si="15"/>
        <v>#REF!</v>
      </c>
      <c r="R68" s="113" t="e">
        <f t="shared" si="16"/>
        <v>#REF!</v>
      </c>
      <c r="S68" s="113" t="e">
        <f t="shared" si="17"/>
        <v>#REF!</v>
      </c>
      <c r="T68" s="113" t="e">
        <f t="shared" si="18"/>
        <v>#REF!</v>
      </c>
      <c r="U68" s="113" t="e">
        <f t="shared" si="19"/>
        <v>#REF!</v>
      </c>
      <c r="V68" s="113" t="e">
        <f t="shared" si="20"/>
        <v>#REF!</v>
      </c>
      <c r="W68" s="113" t="e">
        <f t="shared" si="21"/>
        <v>#REF!</v>
      </c>
      <c r="X68" s="113" t="e">
        <f t="shared" si="22"/>
        <v>#REF!</v>
      </c>
      <c r="Y68" s="113" t="e">
        <f t="shared" si="23"/>
        <v>#REF!</v>
      </c>
      <c r="Z68" s="113" t="e">
        <f t="shared" si="24"/>
        <v>#REF!</v>
      </c>
      <c r="AA68" s="113" t="e">
        <f t="shared" si="25"/>
        <v>#REF!</v>
      </c>
      <c r="AB68" s="114" t="e">
        <f t="shared" si="26"/>
        <v>#REF!</v>
      </c>
    </row>
    <row r="69" spans="1:28" x14ac:dyDescent="0.5">
      <c r="B69" s="90">
        <v>24</v>
      </c>
      <c r="C69" s="91">
        <v>5.33</v>
      </c>
      <c r="D69" s="91">
        <v>5.15</v>
      </c>
      <c r="E69" s="91">
        <v>6.42</v>
      </c>
      <c r="F69" s="91">
        <v>9.84</v>
      </c>
      <c r="G69" s="91">
        <v>18.3</v>
      </c>
      <c r="H69" s="91">
        <v>14.6</v>
      </c>
      <c r="I69" s="91">
        <v>60.6</v>
      </c>
      <c r="J69" s="91">
        <v>75.7</v>
      </c>
      <c r="K69" s="91">
        <v>75.8</v>
      </c>
      <c r="L69" s="91">
        <v>16.2</v>
      </c>
      <c r="M69" s="91">
        <v>9.26</v>
      </c>
      <c r="N69" s="91">
        <v>6.76</v>
      </c>
      <c r="O69" s="226"/>
      <c r="P69" s="112">
        <v>24</v>
      </c>
      <c r="Q69" s="113" t="e">
        <f t="shared" si="15"/>
        <v>#REF!</v>
      </c>
      <c r="R69" s="113" t="e">
        <f t="shared" si="16"/>
        <v>#REF!</v>
      </c>
      <c r="S69" s="113" t="e">
        <f t="shared" si="17"/>
        <v>#REF!</v>
      </c>
      <c r="T69" s="113" t="e">
        <f t="shared" si="18"/>
        <v>#REF!</v>
      </c>
      <c r="U69" s="113" t="e">
        <f t="shared" si="19"/>
        <v>#REF!</v>
      </c>
      <c r="V69" s="113" t="e">
        <f t="shared" si="20"/>
        <v>#REF!</v>
      </c>
      <c r="W69" s="113" t="e">
        <f t="shared" si="21"/>
        <v>#REF!</v>
      </c>
      <c r="X69" s="113" t="e">
        <f t="shared" si="22"/>
        <v>#REF!</v>
      </c>
      <c r="Y69" s="113" t="e">
        <f t="shared" si="23"/>
        <v>#REF!</v>
      </c>
      <c r="Z69" s="113" t="e">
        <f t="shared" si="24"/>
        <v>#REF!</v>
      </c>
      <c r="AA69" s="113" t="e">
        <f t="shared" si="25"/>
        <v>#REF!</v>
      </c>
      <c r="AB69" s="114" t="e">
        <f t="shared" si="26"/>
        <v>#REF!</v>
      </c>
    </row>
    <row r="70" spans="1:28" x14ac:dyDescent="0.5">
      <c r="B70" s="90">
        <v>25</v>
      </c>
      <c r="C70" s="91">
        <v>5.27</v>
      </c>
      <c r="D70" s="91">
        <v>5.09</v>
      </c>
      <c r="E70" s="91">
        <v>6.49</v>
      </c>
      <c r="F70" s="91">
        <v>8.86</v>
      </c>
      <c r="G70" s="91">
        <v>21.2</v>
      </c>
      <c r="H70" s="91">
        <v>14.4</v>
      </c>
      <c r="I70" s="91">
        <v>59.4</v>
      </c>
      <c r="J70" s="91">
        <v>67.599999999999994</v>
      </c>
      <c r="K70" s="91">
        <v>60.8</v>
      </c>
      <c r="L70" s="91">
        <v>15.6</v>
      </c>
      <c r="M70" s="91">
        <v>9.02</v>
      </c>
      <c r="N70" s="91">
        <v>6.76</v>
      </c>
      <c r="O70" s="226"/>
      <c r="P70" s="112">
        <v>25</v>
      </c>
      <c r="Q70" s="113" t="e">
        <f t="shared" si="15"/>
        <v>#REF!</v>
      </c>
      <c r="R70" s="113" t="e">
        <f t="shared" si="16"/>
        <v>#REF!</v>
      </c>
      <c r="S70" s="113" t="e">
        <f t="shared" si="17"/>
        <v>#REF!</v>
      </c>
      <c r="T70" s="113" t="e">
        <f t="shared" si="18"/>
        <v>#REF!</v>
      </c>
      <c r="U70" s="113" t="e">
        <f t="shared" si="19"/>
        <v>#REF!</v>
      </c>
      <c r="V70" s="113" t="e">
        <f t="shared" si="20"/>
        <v>#REF!</v>
      </c>
      <c r="W70" s="113" t="e">
        <f t="shared" si="21"/>
        <v>#REF!</v>
      </c>
      <c r="X70" s="113" t="e">
        <f t="shared" si="22"/>
        <v>#REF!</v>
      </c>
      <c r="Y70" s="113" t="e">
        <f t="shared" si="23"/>
        <v>#REF!</v>
      </c>
      <c r="Z70" s="113" t="e">
        <f t="shared" si="24"/>
        <v>#REF!</v>
      </c>
      <c r="AA70" s="113" t="e">
        <f t="shared" si="25"/>
        <v>#REF!</v>
      </c>
      <c r="AB70" s="114" t="e">
        <f t="shared" si="26"/>
        <v>#REF!</v>
      </c>
    </row>
    <row r="71" spans="1:28" x14ac:dyDescent="0.5">
      <c r="B71" s="90">
        <v>26</v>
      </c>
      <c r="C71" s="91">
        <v>5.39</v>
      </c>
      <c r="D71" s="91">
        <v>5.09</v>
      </c>
      <c r="E71" s="91">
        <v>11.3</v>
      </c>
      <c r="F71" s="91">
        <v>8.16</v>
      </c>
      <c r="G71" s="91">
        <v>19.3</v>
      </c>
      <c r="H71" s="91">
        <v>13.3</v>
      </c>
      <c r="I71" s="91">
        <v>68.3</v>
      </c>
      <c r="J71" s="91">
        <v>60</v>
      </c>
      <c r="K71" s="91">
        <v>51.6</v>
      </c>
      <c r="L71" s="91">
        <v>15.3</v>
      </c>
      <c r="M71" s="91">
        <v>9.02</v>
      </c>
      <c r="N71" s="91">
        <v>6.76</v>
      </c>
      <c r="O71" s="226"/>
      <c r="P71" s="112">
        <v>26</v>
      </c>
      <c r="Q71" s="113" t="e">
        <f t="shared" si="15"/>
        <v>#REF!</v>
      </c>
      <c r="R71" s="113" t="e">
        <f t="shared" si="16"/>
        <v>#REF!</v>
      </c>
      <c r="S71" s="113" t="e">
        <f t="shared" si="17"/>
        <v>#REF!</v>
      </c>
      <c r="T71" s="113" t="e">
        <f t="shared" si="18"/>
        <v>#REF!</v>
      </c>
      <c r="U71" s="113" t="e">
        <f t="shared" si="19"/>
        <v>#REF!</v>
      </c>
      <c r="V71" s="113" t="e">
        <f t="shared" si="20"/>
        <v>#REF!</v>
      </c>
      <c r="W71" s="113" t="e">
        <f t="shared" si="21"/>
        <v>#REF!</v>
      </c>
      <c r="X71" s="113" t="e">
        <f t="shared" si="22"/>
        <v>#REF!</v>
      </c>
      <c r="Y71" s="113" t="e">
        <f t="shared" si="23"/>
        <v>#REF!</v>
      </c>
      <c r="Z71" s="113" t="e">
        <f t="shared" si="24"/>
        <v>#REF!</v>
      </c>
      <c r="AA71" s="113" t="e">
        <f t="shared" si="25"/>
        <v>#REF!</v>
      </c>
      <c r="AB71" s="114" t="e">
        <f t="shared" si="26"/>
        <v>#REF!</v>
      </c>
    </row>
    <row r="72" spans="1:28" x14ac:dyDescent="0.5">
      <c r="B72" s="90">
        <v>27</v>
      </c>
      <c r="C72" s="91">
        <v>5.64</v>
      </c>
      <c r="D72" s="91">
        <v>5.15</v>
      </c>
      <c r="E72" s="91">
        <v>10.199999999999999</v>
      </c>
      <c r="F72" s="91">
        <v>7.85</v>
      </c>
      <c r="G72" s="91">
        <v>18.5</v>
      </c>
      <c r="H72" s="91">
        <v>13</v>
      </c>
      <c r="I72" s="91">
        <v>57.9</v>
      </c>
      <c r="J72" s="91">
        <v>110</v>
      </c>
      <c r="K72" s="91">
        <v>46.7</v>
      </c>
      <c r="L72" s="91">
        <v>14.8</v>
      </c>
      <c r="M72" s="91">
        <v>8.93</v>
      </c>
      <c r="N72" s="91">
        <v>6.97</v>
      </c>
      <c r="O72" s="226"/>
      <c r="P72" s="112">
        <v>27</v>
      </c>
      <c r="Q72" s="113" t="e">
        <f t="shared" si="15"/>
        <v>#REF!</v>
      </c>
      <c r="R72" s="113" t="e">
        <f t="shared" si="16"/>
        <v>#REF!</v>
      </c>
      <c r="S72" s="113" t="e">
        <f t="shared" si="17"/>
        <v>#REF!</v>
      </c>
      <c r="T72" s="113" t="e">
        <f t="shared" si="18"/>
        <v>#REF!</v>
      </c>
      <c r="U72" s="113" t="e">
        <f t="shared" si="19"/>
        <v>#REF!</v>
      </c>
      <c r="V72" s="113" t="e">
        <f t="shared" si="20"/>
        <v>#REF!</v>
      </c>
      <c r="W72" s="113" t="e">
        <f t="shared" si="21"/>
        <v>#REF!</v>
      </c>
      <c r="X72" s="113" t="e">
        <f t="shared" si="22"/>
        <v>#REF!</v>
      </c>
      <c r="Y72" s="113" t="e">
        <f t="shared" si="23"/>
        <v>#REF!</v>
      </c>
      <c r="Z72" s="113" t="e">
        <f t="shared" si="24"/>
        <v>#REF!</v>
      </c>
      <c r="AA72" s="113" t="e">
        <f t="shared" si="25"/>
        <v>#REF!</v>
      </c>
      <c r="AB72" s="114" t="e">
        <f t="shared" si="26"/>
        <v>#REF!</v>
      </c>
    </row>
    <row r="73" spans="1:28" x14ac:dyDescent="0.5">
      <c r="B73" s="90">
        <v>28</v>
      </c>
      <c r="C73" s="91">
        <v>6.08</v>
      </c>
      <c r="D73" s="91">
        <v>5.15</v>
      </c>
      <c r="E73" s="91">
        <v>8.9499999999999993</v>
      </c>
      <c r="F73" s="91">
        <v>7.85</v>
      </c>
      <c r="G73" s="91">
        <v>15</v>
      </c>
      <c r="H73" s="91">
        <v>12.9</v>
      </c>
      <c r="I73" s="91">
        <v>57.6</v>
      </c>
      <c r="J73" s="91">
        <v>43.7</v>
      </c>
      <c r="K73" s="91">
        <v>42.2</v>
      </c>
      <c r="L73" s="91">
        <v>15.3</v>
      </c>
      <c r="M73" s="91">
        <v>8.94</v>
      </c>
      <c r="N73" s="91">
        <v>6.69</v>
      </c>
      <c r="O73" s="226"/>
      <c r="P73" s="112">
        <v>28</v>
      </c>
      <c r="Q73" s="113" t="e">
        <f t="shared" si="15"/>
        <v>#REF!</v>
      </c>
      <c r="R73" s="113" t="e">
        <f t="shared" si="16"/>
        <v>#REF!</v>
      </c>
      <c r="S73" s="113" t="e">
        <f t="shared" si="17"/>
        <v>#REF!</v>
      </c>
      <c r="T73" s="113" t="e">
        <f t="shared" si="18"/>
        <v>#REF!</v>
      </c>
      <c r="U73" s="113" t="e">
        <f t="shared" si="19"/>
        <v>#REF!</v>
      </c>
      <c r="V73" s="113" t="e">
        <f t="shared" si="20"/>
        <v>#REF!</v>
      </c>
      <c r="W73" s="113" t="e">
        <f t="shared" si="21"/>
        <v>#REF!</v>
      </c>
      <c r="X73" s="113" t="e">
        <f t="shared" si="22"/>
        <v>#REF!</v>
      </c>
      <c r="Y73" s="113" t="e">
        <f t="shared" si="23"/>
        <v>#REF!</v>
      </c>
      <c r="Z73" s="113" t="e">
        <f t="shared" si="24"/>
        <v>#REF!</v>
      </c>
      <c r="AA73" s="113" t="e">
        <f t="shared" si="25"/>
        <v>#REF!</v>
      </c>
      <c r="AB73" s="114" t="e">
        <f t="shared" si="26"/>
        <v>#REF!</v>
      </c>
    </row>
    <row r="74" spans="1:28" x14ac:dyDescent="0.5">
      <c r="B74" s="90">
        <v>29</v>
      </c>
      <c r="C74" s="91">
        <v>5.51</v>
      </c>
      <c r="E74" s="91">
        <v>7.93</v>
      </c>
      <c r="F74" s="91">
        <v>7.7</v>
      </c>
      <c r="G74" s="91">
        <v>13.4</v>
      </c>
      <c r="H74" s="91">
        <v>13.7</v>
      </c>
      <c r="I74" s="91">
        <v>55.4</v>
      </c>
      <c r="J74" s="91">
        <v>46</v>
      </c>
      <c r="K74" s="91">
        <v>38.700000000000003</v>
      </c>
      <c r="L74" s="91">
        <v>15</v>
      </c>
      <c r="M74" s="91">
        <v>9.02</v>
      </c>
      <c r="N74" s="91">
        <v>6.62</v>
      </c>
      <c r="O74" s="226"/>
      <c r="P74" s="112">
        <v>29</v>
      </c>
      <c r="Q74" s="113" t="e">
        <f t="shared" si="15"/>
        <v>#REF!</v>
      </c>
      <c r="R74" s="113" t="str">
        <f t="shared" si="16"/>
        <v xml:space="preserve"> </v>
      </c>
      <c r="S74" s="113" t="e">
        <f t="shared" si="17"/>
        <v>#REF!</v>
      </c>
      <c r="T74" s="113" t="e">
        <f t="shared" si="18"/>
        <v>#REF!</v>
      </c>
      <c r="U74" s="113" t="e">
        <f t="shared" si="19"/>
        <v>#REF!</v>
      </c>
      <c r="V74" s="113" t="e">
        <f t="shared" si="20"/>
        <v>#REF!</v>
      </c>
      <c r="W74" s="113" t="e">
        <f t="shared" si="21"/>
        <v>#REF!</v>
      </c>
      <c r="X74" s="113" t="e">
        <f t="shared" si="22"/>
        <v>#REF!</v>
      </c>
      <c r="Y74" s="113" t="e">
        <f t="shared" si="23"/>
        <v>#REF!</v>
      </c>
      <c r="Z74" s="113" t="e">
        <f t="shared" si="24"/>
        <v>#REF!</v>
      </c>
      <c r="AA74" s="113" t="e">
        <f t="shared" si="25"/>
        <v>#REF!</v>
      </c>
      <c r="AB74" s="114" t="e">
        <f t="shared" si="26"/>
        <v>#REF!</v>
      </c>
    </row>
    <row r="75" spans="1:28" x14ac:dyDescent="0.5">
      <c r="B75" s="90">
        <v>30</v>
      </c>
      <c r="C75" s="91">
        <v>5.45</v>
      </c>
      <c r="E75" s="91">
        <v>7.25</v>
      </c>
      <c r="F75" s="91">
        <v>14.5</v>
      </c>
      <c r="G75" s="91">
        <v>13.1</v>
      </c>
      <c r="H75" s="91">
        <v>13.5</v>
      </c>
      <c r="I75" s="91">
        <v>54.2</v>
      </c>
      <c r="J75" s="91">
        <v>48.7</v>
      </c>
      <c r="K75" s="91">
        <v>35.9</v>
      </c>
      <c r="L75" s="91">
        <v>14.4</v>
      </c>
      <c r="M75" s="91">
        <v>8.7799999999999994</v>
      </c>
      <c r="N75" s="91">
        <v>6.49</v>
      </c>
      <c r="O75" s="226"/>
      <c r="P75" s="112">
        <v>30</v>
      </c>
      <c r="Q75" s="113" t="e">
        <f t="shared" si="15"/>
        <v>#REF!</v>
      </c>
      <c r="R75" s="113" t="str">
        <f t="shared" si="16"/>
        <v xml:space="preserve"> </v>
      </c>
      <c r="S75" s="113" t="e">
        <f t="shared" si="17"/>
        <v>#REF!</v>
      </c>
      <c r="T75" s="113" t="e">
        <f t="shared" si="18"/>
        <v>#REF!</v>
      </c>
      <c r="U75" s="113" t="e">
        <f t="shared" si="19"/>
        <v>#REF!</v>
      </c>
      <c r="V75" s="113" t="e">
        <f t="shared" si="20"/>
        <v>#REF!</v>
      </c>
      <c r="W75" s="113" t="e">
        <f t="shared" si="21"/>
        <v>#REF!</v>
      </c>
      <c r="X75" s="113" t="e">
        <f t="shared" si="22"/>
        <v>#REF!</v>
      </c>
      <c r="Y75" s="113" t="e">
        <f t="shared" si="23"/>
        <v>#REF!</v>
      </c>
      <c r="Z75" s="113" t="e">
        <f t="shared" si="24"/>
        <v>#REF!</v>
      </c>
      <c r="AA75" s="113" t="e">
        <f t="shared" si="25"/>
        <v>#REF!</v>
      </c>
      <c r="AB75" s="114" t="e">
        <f t="shared" si="26"/>
        <v>#REF!</v>
      </c>
    </row>
    <row r="76" spans="1:28" x14ac:dyDescent="0.5">
      <c r="B76" s="90">
        <v>31</v>
      </c>
      <c r="C76" s="91">
        <v>5.39</v>
      </c>
      <c r="E76" s="91">
        <v>6.9</v>
      </c>
      <c r="G76" s="91">
        <v>12.5</v>
      </c>
      <c r="I76" s="91">
        <v>53.3</v>
      </c>
      <c r="J76" s="91">
        <v>46.7</v>
      </c>
      <c r="L76" s="91">
        <v>14.1</v>
      </c>
      <c r="N76" s="91">
        <v>6.62</v>
      </c>
      <c r="O76" s="226"/>
      <c r="P76" s="112">
        <v>31</v>
      </c>
      <c r="Q76" s="113" t="e">
        <f t="shared" si="15"/>
        <v>#REF!</v>
      </c>
      <c r="R76" s="113" t="str">
        <f t="shared" si="16"/>
        <v xml:space="preserve"> </v>
      </c>
      <c r="S76" s="113" t="e">
        <f t="shared" si="17"/>
        <v>#REF!</v>
      </c>
      <c r="T76" s="113" t="str">
        <f t="shared" si="18"/>
        <v xml:space="preserve"> </v>
      </c>
      <c r="U76" s="113" t="e">
        <f t="shared" si="19"/>
        <v>#REF!</v>
      </c>
      <c r="V76" s="113" t="str">
        <f t="shared" si="20"/>
        <v xml:space="preserve"> </v>
      </c>
      <c r="W76" s="113" t="e">
        <f t="shared" si="21"/>
        <v>#REF!</v>
      </c>
      <c r="X76" s="113" t="e">
        <f t="shared" si="22"/>
        <v>#REF!</v>
      </c>
      <c r="Y76" s="113" t="str">
        <f t="shared" si="23"/>
        <v xml:space="preserve"> </v>
      </c>
      <c r="Z76" s="113" t="e">
        <f t="shared" si="24"/>
        <v>#REF!</v>
      </c>
      <c r="AA76" s="113" t="str">
        <f t="shared" si="25"/>
        <v xml:space="preserve"> </v>
      </c>
      <c r="AB76" s="114" t="e">
        <f t="shared" si="26"/>
        <v>#REF!</v>
      </c>
    </row>
    <row r="77" spans="1:28" x14ac:dyDescent="0.5">
      <c r="O77" s="226"/>
      <c r="P77" s="112"/>
      <c r="Q77" s="113"/>
      <c r="R77" s="113"/>
      <c r="S77" s="113"/>
      <c r="T77" s="113"/>
      <c r="U77" s="113"/>
      <c r="V77" s="113"/>
      <c r="W77" s="113"/>
      <c r="X77" s="113"/>
      <c r="Y77" s="113"/>
      <c r="Z77" s="113"/>
      <c r="AA77" s="113"/>
      <c r="AB77" s="114"/>
    </row>
    <row r="78" spans="1:28" x14ac:dyDescent="0.5">
      <c r="A78" s="120">
        <v>1970</v>
      </c>
      <c r="B78" s="94">
        <v>1</v>
      </c>
      <c r="C78" s="121">
        <v>6.42</v>
      </c>
      <c r="D78" s="121">
        <v>5.76</v>
      </c>
      <c r="E78" s="121">
        <v>5.95</v>
      </c>
      <c r="F78" s="121">
        <v>4.5599999999999996</v>
      </c>
      <c r="G78" s="121">
        <v>5.7</v>
      </c>
      <c r="H78" s="121">
        <v>4.84</v>
      </c>
      <c r="I78" s="121">
        <v>20.9</v>
      </c>
      <c r="J78" s="121">
        <v>39.5</v>
      </c>
      <c r="K78" s="121">
        <v>35.1</v>
      </c>
      <c r="L78" s="121">
        <v>25</v>
      </c>
      <c r="M78" s="121">
        <v>14.6</v>
      </c>
      <c r="N78" s="121">
        <v>8</v>
      </c>
      <c r="O78" s="226">
        <f>A78</f>
        <v>1970</v>
      </c>
      <c r="P78" s="122">
        <v>1</v>
      </c>
      <c r="Q78" s="113" t="e">
        <f t="shared" ref="Q78:AB85" si="27">IF(C78&gt;0,$P$11*C78, " ")</f>
        <v>#REF!</v>
      </c>
      <c r="R78" s="113" t="e">
        <f t="shared" si="27"/>
        <v>#REF!</v>
      </c>
      <c r="S78" s="113" t="e">
        <f t="shared" si="27"/>
        <v>#REF!</v>
      </c>
      <c r="T78" s="113" t="e">
        <f t="shared" si="27"/>
        <v>#REF!</v>
      </c>
      <c r="U78" s="113" t="e">
        <f t="shared" si="27"/>
        <v>#REF!</v>
      </c>
      <c r="V78" s="113" t="e">
        <f t="shared" si="27"/>
        <v>#REF!</v>
      </c>
      <c r="W78" s="113" t="e">
        <f t="shared" si="27"/>
        <v>#REF!</v>
      </c>
      <c r="X78" s="113" t="e">
        <f t="shared" si="27"/>
        <v>#REF!</v>
      </c>
      <c r="Y78" s="113" t="e">
        <f t="shared" si="27"/>
        <v>#REF!</v>
      </c>
      <c r="Z78" s="113" t="e">
        <f t="shared" si="27"/>
        <v>#REF!</v>
      </c>
      <c r="AA78" s="113" t="e">
        <f t="shared" si="27"/>
        <v>#REF!</v>
      </c>
      <c r="AB78" s="114" t="e">
        <f t="shared" si="27"/>
        <v>#REF!</v>
      </c>
    </row>
    <row r="79" spans="1:28" x14ac:dyDescent="0.5">
      <c r="A79" s="120"/>
      <c r="B79" s="94">
        <v>2</v>
      </c>
      <c r="C79" s="121">
        <v>6.35</v>
      </c>
      <c r="D79" s="121">
        <v>5.64</v>
      </c>
      <c r="E79" s="121">
        <v>5.89</v>
      </c>
      <c r="F79" s="121">
        <v>4.3499999999999996</v>
      </c>
      <c r="G79" s="121">
        <v>5.27</v>
      </c>
      <c r="H79" s="121">
        <v>5.89</v>
      </c>
      <c r="I79" s="121">
        <v>35.5</v>
      </c>
      <c r="J79" s="121">
        <v>44.3</v>
      </c>
      <c r="K79" s="121">
        <v>34.200000000000003</v>
      </c>
      <c r="L79" s="121">
        <v>25</v>
      </c>
      <c r="M79" s="121">
        <v>13.1</v>
      </c>
      <c r="N79" s="121">
        <v>7.93</v>
      </c>
      <c r="O79" s="226"/>
      <c r="P79" s="122">
        <v>2</v>
      </c>
      <c r="Q79" s="113" t="e">
        <f t="shared" si="27"/>
        <v>#REF!</v>
      </c>
      <c r="R79" s="113" t="e">
        <f t="shared" si="27"/>
        <v>#REF!</v>
      </c>
      <c r="S79" s="113" t="e">
        <f t="shared" si="27"/>
        <v>#REF!</v>
      </c>
      <c r="T79" s="113" t="e">
        <f t="shared" si="27"/>
        <v>#REF!</v>
      </c>
      <c r="U79" s="113" t="e">
        <f t="shared" si="27"/>
        <v>#REF!</v>
      </c>
      <c r="V79" s="113" t="e">
        <f t="shared" si="27"/>
        <v>#REF!</v>
      </c>
      <c r="W79" s="113" t="e">
        <f t="shared" si="27"/>
        <v>#REF!</v>
      </c>
      <c r="X79" s="113" t="e">
        <f t="shared" si="27"/>
        <v>#REF!</v>
      </c>
      <c r="Y79" s="113" t="e">
        <f t="shared" si="27"/>
        <v>#REF!</v>
      </c>
      <c r="Z79" s="113" t="e">
        <f t="shared" si="27"/>
        <v>#REF!</v>
      </c>
      <c r="AA79" s="113" t="e">
        <f t="shared" si="27"/>
        <v>#REF!</v>
      </c>
      <c r="AB79" s="114" t="e">
        <f t="shared" si="27"/>
        <v>#REF!</v>
      </c>
    </row>
    <row r="80" spans="1:28" x14ac:dyDescent="0.5">
      <c r="A80" s="120"/>
      <c r="B80" s="94">
        <v>3</v>
      </c>
      <c r="C80" s="121">
        <v>6.21</v>
      </c>
      <c r="D80" s="121">
        <v>5.51</v>
      </c>
      <c r="E80" s="121">
        <v>5.57</v>
      </c>
      <c r="F80" s="121">
        <v>4.3</v>
      </c>
      <c r="G80" s="121">
        <v>5.21</v>
      </c>
      <c r="H80" s="121">
        <v>5.64</v>
      </c>
      <c r="I80" s="121">
        <v>36.9</v>
      </c>
      <c r="J80" s="121">
        <v>82.1</v>
      </c>
      <c r="K80" s="121">
        <v>32</v>
      </c>
      <c r="L80" s="121">
        <v>24.1</v>
      </c>
      <c r="M80" s="121">
        <v>12.9</v>
      </c>
      <c r="N80" s="121">
        <v>7.77</v>
      </c>
      <c r="O80" s="226"/>
      <c r="P80" s="122">
        <v>3</v>
      </c>
      <c r="Q80" s="113" t="e">
        <f t="shared" si="27"/>
        <v>#REF!</v>
      </c>
      <c r="R80" s="113" t="e">
        <f t="shared" si="27"/>
        <v>#REF!</v>
      </c>
      <c r="S80" s="113" t="e">
        <f t="shared" si="27"/>
        <v>#REF!</v>
      </c>
      <c r="T80" s="113" t="e">
        <f t="shared" si="27"/>
        <v>#REF!</v>
      </c>
      <c r="U80" s="113" t="e">
        <f t="shared" si="27"/>
        <v>#REF!</v>
      </c>
      <c r="V80" s="113" t="e">
        <f t="shared" si="27"/>
        <v>#REF!</v>
      </c>
      <c r="W80" s="113" t="e">
        <f t="shared" si="27"/>
        <v>#REF!</v>
      </c>
      <c r="X80" s="113" t="e">
        <f t="shared" si="27"/>
        <v>#REF!</v>
      </c>
      <c r="Y80" s="113" t="e">
        <f t="shared" si="27"/>
        <v>#REF!</v>
      </c>
      <c r="Z80" s="113" t="e">
        <f t="shared" si="27"/>
        <v>#REF!</v>
      </c>
      <c r="AA80" s="113" t="e">
        <f t="shared" si="27"/>
        <v>#REF!</v>
      </c>
      <c r="AB80" s="114" t="e">
        <f t="shared" si="27"/>
        <v>#REF!</v>
      </c>
    </row>
    <row r="81" spans="1:28" x14ac:dyDescent="0.5">
      <c r="A81" s="120"/>
      <c r="B81" s="94">
        <v>4</v>
      </c>
      <c r="C81" s="121">
        <v>6.42</v>
      </c>
      <c r="D81" s="121">
        <v>5.64</v>
      </c>
      <c r="E81" s="121">
        <v>5.39</v>
      </c>
      <c r="F81" s="121">
        <v>4.1399999999999997</v>
      </c>
      <c r="G81" s="121">
        <v>4.9000000000000004</v>
      </c>
      <c r="H81" s="121">
        <v>6.42</v>
      </c>
      <c r="I81" s="121">
        <v>32.4</v>
      </c>
      <c r="J81" s="121">
        <v>65.2</v>
      </c>
      <c r="K81" s="121">
        <v>33.799999999999997</v>
      </c>
      <c r="L81" s="121">
        <v>23.9</v>
      </c>
      <c r="M81" s="121">
        <v>12.6</v>
      </c>
      <c r="N81" s="121">
        <v>7.77</v>
      </c>
      <c r="O81" s="226"/>
      <c r="P81" s="122">
        <v>4</v>
      </c>
      <c r="Q81" s="113" t="e">
        <f t="shared" si="27"/>
        <v>#REF!</v>
      </c>
      <c r="R81" s="113" t="e">
        <f t="shared" si="27"/>
        <v>#REF!</v>
      </c>
      <c r="S81" s="113" t="e">
        <f t="shared" si="27"/>
        <v>#REF!</v>
      </c>
      <c r="T81" s="113" t="e">
        <f t="shared" si="27"/>
        <v>#REF!</v>
      </c>
      <c r="U81" s="113" t="e">
        <f t="shared" si="27"/>
        <v>#REF!</v>
      </c>
      <c r="V81" s="113" t="e">
        <f t="shared" si="27"/>
        <v>#REF!</v>
      </c>
      <c r="W81" s="113" t="e">
        <f t="shared" si="27"/>
        <v>#REF!</v>
      </c>
      <c r="X81" s="113" t="e">
        <f t="shared" si="27"/>
        <v>#REF!</v>
      </c>
      <c r="Y81" s="113" t="e">
        <f t="shared" si="27"/>
        <v>#REF!</v>
      </c>
      <c r="Z81" s="113" t="e">
        <f t="shared" si="27"/>
        <v>#REF!</v>
      </c>
      <c r="AA81" s="113" t="e">
        <f t="shared" si="27"/>
        <v>#REF!</v>
      </c>
      <c r="AB81" s="114" t="e">
        <f t="shared" si="27"/>
        <v>#REF!</v>
      </c>
    </row>
    <row r="82" spans="1:28" x14ac:dyDescent="0.5">
      <c r="A82" s="120"/>
      <c r="B82" s="94">
        <v>5</v>
      </c>
      <c r="C82" s="121">
        <v>6.15</v>
      </c>
      <c r="D82" s="121">
        <v>5.39</v>
      </c>
      <c r="E82" s="121">
        <v>5.15</v>
      </c>
      <c r="F82" s="121">
        <v>4.24</v>
      </c>
      <c r="G82" s="121">
        <v>4.72</v>
      </c>
      <c r="H82" s="121">
        <v>6.49</v>
      </c>
      <c r="I82" s="121">
        <v>43.2</v>
      </c>
      <c r="J82" s="121">
        <v>62.3</v>
      </c>
      <c r="K82" s="121">
        <v>30.9</v>
      </c>
      <c r="L82" s="121">
        <v>25.8</v>
      </c>
      <c r="M82" s="121">
        <v>12.3</v>
      </c>
      <c r="N82" s="121">
        <v>7.7</v>
      </c>
      <c r="O82" s="226"/>
      <c r="P82" s="122">
        <v>5</v>
      </c>
      <c r="Q82" s="113" t="e">
        <f t="shared" si="27"/>
        <v>#REF!</v>
      </c>
      <c r="R82" s="113" t="e">
        <f t="shared" si="27"/>
        <v>#REF!</v>
      </c>
      <c r="S82" s="113" t="e">
        <f t="shared" si="27"/>
        <v>#REF!</v>
      </c>
      <c r="T82" s="113" t="e">
        <f t="shared" si="27"/>
        <v>#REF!</v>
      </c>
      <c r="U82" s="113" t="e">
        <f t="shared" si="27"/>
        <v>#REF!</v>
      </c>
      <c r="V82" s="113" t="e">
        <f t="shared" si="27"/>
        <v>#REF!</v>
      </c>
      <c r="W82" s="113" t="e">
        <f t="shared" si="27"/>
        <v>#REF!</v>
      </c>
      <c r="X82" s="113" t="e">
        <f t="shared" si="27"/>
        <v>#REF!</v>
      </c>
      <c r="Y82" s="113" t="e">
        <f t="shared" si="27"/>
        <v>#REF!</v>
      </c>
      <c r="Z82" s="113" t="e">
        <f t="shared" si="27"/>
        <v>#REF!</v>
      </c>
      <c r="AA82" s="113" t="e">
        <f t="shared" si="27"/>
        <v>#REF!</v>
      </c>
      <c r="AB82" s="114" t="e">
        <f t="shared" si="27"/>
        <v>#REF!</v>
      </c>
    </row>
    <row r="83" spans="1:28" x14ac:dyDescent="0.5">
      <c r="A83" s="120"/>
      <c r="B83" s="94">
        <v>6</v>
      </c>
      <c r="C83" s="121">
        <v>6.01</v>
      </c>
      <c r="D83" s="121">
        <v>5.51</v>
      </c>
      <c r="E83" s="121">
        <v>5.21</v>
      </c>
      <c r="F83" s="121">
        <v>4.51</v>
      </c>
      <c r="G83" s="121">
        <v>4.6100000000000003</v>
      </c>
      <c r="H83" s="121">
        <v>8.3699999999999992</v>
      </c>
      <c r="I83" s="121">
        <v>41.4</v>
      </c>
      <c r="J83" s="121">
        <v>58.3</v>
      </c>
      <c r="K83" s="121">
        <v>32.200000000000003</v>
      </c>
      <c r="L83" s="121">
        <v>28</v>
      </c>
      <c r="M83" s="121">
        <v>12.1</v>
      </c>
      <c r="N83" s="121">
        <v>7.7</v>
      </c>
      <c r="O83" s="226"/>
      <c r="P83" s="122">
        <v>6</v>
      </c>
      <c r="Q83" s="113" t="e">
        <f t="shared" si="27"/>
        <v>#REF!</v>
      </c>
      <c r="R83" s="113" t="e">
        <f t="shared" si="27"/>
        <v>#REF!</v>
      </c>
      <c r="S83" s="113" t="e">
        <f t="shared" si="27"/>
        <v>#REF!</v>
      </c>
      <c r="T83" s="113" t="e">
        <f t="shared" si="27"/>
        <v>#REF!</v>
      </c>
      <c r="U83" s="113" t="e">
        <f t="shared" si="27"/>
        <v>#REF!</v>
      </c>
      <c r="V83" s="113" t="e">
        <f t="shared" si="27"/>
        <v>#REF!</v>
      </c>
      <c r="W83" s="113" t="e">
        <f t="shared" si="27"/>
        <v>#REF!</v>
      </c>
      <c r="X83" s="113" t="e">
        <f t="shared" si="27"/>
        <v>#REF!</v>
      </c>
      <c r="Y83" s="113" t="e">
        <f t="shared" si="27"/>
        <v>#REF!</v>
      </c>
      <c r="Z83" s="113" t="e">
        <f t="shared" si="27"/>
        <v>#REF!</v>
      </c>
      <c r="AA83" s="113" t="e">
        <f t="shared" si="27"/>
        <v>#REF!</v>
      </c>
      <c r="AB83" s="114" t="e">
        <f t="shared" si="27"/>
        <v>#REF!</v>
      </c>
    </row>
    <row r="84" spans="1:28" x14ac:dyDescent="0.5">
      <c r="A84" s="120"/>
      <c r="B84" s="94">
        <v>7</v>
      </c>
      <c r="C84" s="121">
        <v>6.15</v>
      </c>
      <c r="D84" s="121">
        <v>5.39</v>
      </c>
      <c r="E84" s="121">
        <v>5.09</v>
      </c>
      <c r="F84" s="121">
        <v>4.78</v>
      </c>
      <c r="G84" s="121">
        <v>4.67</v>
      </c>
      <c r="H84" s="121">
        <v>8.9700000000000006</v>
      </c>
      <c r="I84" s="121">
        <v>38.9</v>
      </c>
      <c r="J84" s="121">
        <v>55.9</v>
      </c>
      <c r="K84" s="121">
        <v>33.6</v>
      </c>
      <c r="L84" s="121">
        <v>30.2</v>
      </c>
      <c r="M84" s="121">
        <v>11.7</v>
      </c>
      <c r="N84" s="121">
        <v>7.54</v>
      </c>
      <c r="O84" s="226"/>
      <c r="P84" s="122">
        <v>7</v>
      </c>
      <c r="Q84" s="113" t="e">
        <f t="shared" si="27"/>
        <v>#REF!</v>
      </c>
      <c r="R84" s="113" t="e">
        <f t="shared" si="27"/>
        <v>#REF!</v>
      </c>
      <c r="S84" s="113" t="e">
        <f t="shared" si="27"/>
        <v>#REF!</v>
      </c>
      <c r="T84" s="113" t="e">
        <f t="shared" si="27"/>
        <v>#REF!</v>
      </c>
      <c r="U84" s="113" t="e">
        <f t="shared" si="27"/>
        <v>#REF!</v>
      </c>
      <c r="V84" s="113" t="e">
        <f t="shared" si="27"/>
        <v>#REF!</v>
      </c>
      <c r="W84" s="113" t="e">
        <f t="shared" si="27"/>
        <v>#REF!</v>
      </c>
      <c r="X84" s="113" t="e">
        <f t="shared" si="27"/>
        <v>#REF!</v>
      </c>
      <c r="Y84" s="113" t="e">
        <f t="shared" si="27"/>
        <v>#REF!</v>
      </c>
      <c r="Z84" s="113" t="e">
        <f t="shared" si="27"/>
        <v>#REF!</v>
      </c>
      <c r="AA84" s="113" t="e">
        <f t="shared" si="27"/>
        <v>#REF!</v>
      </c>
      <c r="AB84" s="114" t="e">
        <f t="shared" si="27"/>
        <v>#REF!</v>
      </c>
    </row>
    <row r="85" spans="1:28" x14ac:dyDescent="0.5">
      <c r="A85" s="120"/>
      <c r="B85" s="94">
        <v>8</v>
      </c>
      <c r="C85" s="121">
        <v>6.01</v>
      </c>
      <c r="D85" s="121">
        <v>5.45</v>
      </c>
      <c r="E85" s="121">
        <v>4.96</v>
      </c>
      <c r="F85" s="121">
        <v>4.96</v>
      </c>
      <c r="G85" s="121">
        <v>4.9000000000000004</v>
      </c>
      <c r="H85" s="121">
        <v>7.79</v>
      </c>
      <c r="I85" s="121">
        <v>40.5</v>
      </c>
      <c r="J85" s="121">
        <v>57.1</v>
      </c>
      <c r="K85" s="121">
        <v>37.1</v>
      </c>
      <c r="L85" s="121">
        <v>31.1</v>
      </c>
      <c r="M85" s="121">
        <v>11.4</v>
      </c>
      <c r="N85" s="121">
        <v>7.46</v>
      </c>
      <c r="O85" s="226"/>
      <c r="P85" s="122">
        <v>8</v>
      </c>
      <c r="Q85" s="113" t="e">
        <f t="shared" si="27"/>
        <v>#REF!</v>
      </c>
      <c r="R85" s="113" t="e">
        <f t="shared" si="27"/>
        <v>#REF!</v>
      </c>
      <c r="S85" s="113" t="e">
        <f t="shared" si="27"/>
        <v>#REF!</v>
      </c>
      <c r="T85" s="113" t="e">
        <f t="shared" si="27"/>
        <v>#REF!</v>
      </c>
      <c r="U85" s="113" t="e">
        <f t="shared" si="27"/>
        <v>#REF!</v>
      </c>
      <c r="V85" s="113" t="e">
        <f t="shared" si="27"/>
        <v>#REF!</v>
      </c>
      <c r="W85" s="113" t="e">
        <f t="shared" si="27"/>
        <v>#REF!</v>
      </c>
      <c r="X85" s="113" t="e">
        <f t="shared" si="27"/>
        <v>#REF!</v>
      </c>
      <c r="Y85" s="113" t="e">
        <f t="shared" si="27"/>
        <v>#REF!</v>
      </c>
      <c r="Z85" s="113" t="e">
        <f t="shared" si="27"/>
        <v>#REF!</v>
      </c>
      <c r="AA85" s="113" t="e">
        <f t="shared" si="27"/>
        <v>#REF!</v>
      </c>
      <c r="AB85" s="114" t="e">
        <f t="shared" si="27"/>
        <v>#REF!</v>
      </c>
    </row>
    <row r="86" spans="1:28" x14ac:dyDescent="0.5">
      <c r="A86" s="120"/>
      <c r="B86" s="94">
        <v>9</v>
      </c>
      <c r="C86" s="121">
        <v>6.01</v>
      </c>
      <c r="D86" s="121">
        <v>5.21</v>
      </c>
      <c r="E86" s="121">
        <v>4.96</v>
      </c>
      <c r="F86" s="121">
        <v>5.33</v>
      </c>
      <c r="G86" s="121">
        <v>4.6100000000000003</v>
      </c>
      <c r="H86" s="121">
        <v>6.83</v>
      </c>
      <c r="I86" s="121">
        <v>41.4</v>
      </c>
      <c r="J86" s="121">
        <v>72.2</v>
      </c>
      <c r="K86" s="121">
        <v>46.5</v>
      </c>
      <c r="L86" s="121">
        <v>29.4</v>
      </c>
      <c r="M86" s="121">
        <v>11.2</v>
      </c>
      <c r="N86" s="121">
        <v>7.46</v>
      </c>
      <c r="O86" s="226"/>
      <c r="P86" s="122">
        <v>9</v>
      </c>
      <c r="Q86" s="113" t="e">
        <f t="shared" ref="Q86:Q108" si="28">$P$11*C86</f>
        <v>#REF!</v>
      </c>
      <c r="R86" s="113" t="e">
        <f t="shared" ref="R86:R108" si="29">IF(D86&gt;0,$P$11*D86, " ")</f>
        <v>#REF!</v>
      </c>
      <c r="S86" s="113" t="e">
        <f t="shared" ref="S86:S108" si="30">IF(E86&gt;0,$P$11*E86, " ")</f>
        <v>#REF!</v>
      </c>
      <c r="T86" s="113" t="e">
        <f t="shared" ref="T86:T108" si="31">IF(F86&gt;0,$P$11*F86, " ")</f>
        <v>#REF!</v>
      </c>
      <c r="U86" s="113" t="e">
        <f t="shared" ref="U86:U108" si="32">IF(G86&gt;0,$P$11*G86, " ")</f>
        <v>#REF!</v>
      </c>
      <c r="V86" s="113" t="e">
        <f t="shared" ref="V86:V108" si="33">IF(H86&gt;0,$P$11*H86, " ")</f>
        <v>#REF!</v>
      </c>
      <c r="W86" s="113" t="e">
        <f t="shared" ref="W86:W108" si="34">IF(I86&gt;0,$P$11*I86, " ")</f>
        <v>#REF!</v>
      </c>
      <c r="X86" s="113" t="e">
        <f t="shared" ref="X86:X108" si="35">IF(J86&gt;0,$P$11*J86, " ")</f>
        <v>#REF!</v>
      </c>
      <c r="Y86" s="113" t="e">
        <f t="shared" ref="Y86:Y108" si="36">IF(K86&gt;0,$P$11*K86, " ")</f>
        <v>#REF!</v>
      </c>
      <c r="Z86" s="113" t="e">
        <f t="shared" ref="Z86:Z108" si="37">IF(L86&gt;0,$P$11*L86, " ")</f>
        <v>#REF!</v>
      </c>
      <c r="AA86" s="113" t="e">
        <f t="shared" ref="AA86:AA108" si="38">IF(M86&gt;0,$P$11*M86, " ")</f>
        <v>#REF!</v>
      </c>
      <c r="AB86" s="114" t="e">
        <f t="shared" ref="AB86:AB108" si="39">IF(N86&gt;0,$P$11*N86, " ")</f>
        <v>#REF!</v>
      </c>
    </row>
    <row r="87" spans="1:28" x14ac:dyDescent="0.5">
      <c r="A87" s="120"/>
      <c r="B87" s="94">
        <v>10</v>
      </c>
      <c r="C87" s="121">
        <v>5.88</v>
      </c>
      <c r="D87" s="121">
        <v>5.27</v>
      </c>
      <c r="E87" s="121">
        <v>5.15</v>
      </c>
      <c r="F87" s="121">
        <v>5.15</v>
      </c>
      <c r="G87" s="121">
        <v>3.92</v>
      </c>
      <c r="H87" s="121">
        <v>6.9</v>
      </c>
      <c r="I87" s="121">
        <v>51.7</v>
      </c>
      <c r="J87" s="121">
        <v>86.5</v>
      </c>
      <c r="K87" s="121">
        <v>39.700000000000003</v>
      </c>
      <c r="L87" s="121">
        <v>27.1</v>
      </c>
      <c r="M87" s="121">
        <v>11.3</v>
      </c>
      <c r="N87" s="121">
        <v>7.32</v>
      </c>
      <c r="O87" s="226"/>
      <c r="P87" s="122">
        <v>10</v>
      </c>
      <c r="Q87" s="113" t="e">
        <f t="shared" si="28"/>
        <v>#REF!</v>
      </c>
      <c r="R87" s="113" t="e">
        <f t="shared" si="29"/>
        <v>#REF!</v>
      </c>
      <c r="S87" s="113" t="e">
        <f t="shared" si="30"/>
        <v>#REF!</v>
      </c>
      <c r="T87" s="113" t="e">
        <f t="shared" si="31"/>
        <v>#REF!</v>
      </c>
      <c r="U87" s="113" t="e">
        <f t="shared" si="32"/>
        <v>#REF!</v>
      </c>
      <c r="V87" s="113" t="e">
        <f t="shared" si="33"/>
        <v>#REF!</v>
      </c>
      <c r="W87" s="113" t="e">
        <f t="shared" si="34"/>
        <v>#REF!</v>
      </c>
      <c r="X87" s="113" t="e">
        <f t="shared" si="35"/>
        <v>#REF!</v>
      </c>
      <c r="Y87" s="113" t="e">
        <f t="shared" si="36"/>
        <v>#REF!</v>
      </c>
      <c r="Z87" s="113" t="e">
        <f t="shared" si="37"/>
        <v>#REF!</v>
      </c>
      <c r="AA87" s="113" t="e">
        <f t="shared" si="38"/>
        <v>#REF!</v>
      </c>
      <c r="AB87" s="114" t="e">
        <f t="shared" si="39"/>
        <v>#REF!</v>
      </c>
    </row>
    <row r="88" spans="1:28" x14ac:dyDescent="0.5">
      <c r="A88" s="120"/>
      <c r="B88" s="94">
        <v>11</v>
      </c>
      <c r="C88" s="121">
        <v>6.01</v>
      </c>
      <c r="D88" s="121">
        <v>5.33</v>
      </c>
      <c r="E88" s="121">
        <v>5.82</v>
      </c>
      <c r="F88" s="121">
        <v>4.84</v>
      </c>
      <c r="G88" s="121">
        <v>4.4000000000000004</v>
      </c>
      <c r="H88" s="121">
        <v>7.41</v>
      </c>
      <c r="I88" s="121">
        <v>47.6</v>
      </c>
      <c r="J88" s="121">
        <v>73.5</v>
      </c>
      <c r="K88" s="121">
        <v>42.8</v>
      </c>
      <c r="L88" s="121">
        <v>25.8</v>
      </c>
      <c r="M88" s="121">
        <v>11</v>
      </c>
      <c r="N88" s="121">
        <v>7.32</v>
      </c>
      <c r="O88" s="226"/>
      <c r="P88" s="122">
        <v>11</v>
      </c>
      <c r="Q88" s="113" t="e">
        <f t="shared" si="28"/>
        <v>#REF!</v>
      </c>
      <c r="R88" s="113" t="e">
        <f t="shared" si="29"/>
        <v>#REF!</v>
      </c>
      <c r="S88" s="113" t="e">
        <f t="shared" si="30"/>
        <v>#REF!</v>
      </c>
      <c r="T88" s="113" t="e">
        <f t="shared" si="31"/>
        <v>#REF!</v>
      </c>
      <c r="U88" s="113" t="e">
        <f t="shared" si="32"/>
        <v>#REF!</v>
      </c>
      <c r="V88" s="113" t="e">
        <f t="shared" si="33"/>
        <v>#REF!</v>
      </c>
      <c r="W88" s="113" t="e">
        <f t="shared" si="34"/>
        <v>#REF!</v>
      </c>
      <c r="X88" s="113" t="e">
        <f t="shared" si="35"/>
        <v>#REF!</v>
      </c>
      <c r="Y88" s="113" t="e">
        <f t="shared" si="36"/>
        <v>#REF!</v>
      </c>
      <c r="Z88" s="113" t="e">
        <f t="shared" si="37"/>
        <v>#REF!</v>
      </c>
      <c r="AA88" s="113" t="e">
        <f t="shared" si="38"/>
        <v>#REF!</v>
      </c>
      <c r="AB88" s="114" t="e">
        <f t="shared" si="39"/>
        <v>#REF!</v>
      </c>
    </row>
    <row r="89" spans="1:28" x14ac:dyDescent="0.5">
      <c r="A89" s="120"/>
      <c r="B89" s="94">
        <v>12</v>
      </c>
      <c r="C89" s="121">
        <v>6.01</v>
      </c>
      <c r="D89" s="121">
        <v>5.33</v>
      </c>
      <c r="E89" s="121">
        <v>5.03</v>
      </c>
      <c r="F89" s="121">
        <v>4.84</v>
      </c>
      <c r="G89" s="121">
        <v>4.46</v>
      </c>
      <c r="H89" s="121">
        <v>10.3</v>
      </c>
      <c r="I89" s="121">
        <v>44.5</v>
      </c>
      <c r="J89" s="121">
        <v>72.400000000000006</v>
      </c>
      <c r="K89" s="121">
        <v>47.6</v>
      </c>
      <c r="L89" s="121">
        <v>24.5</v>
      </c>
      <c r="M89" s="121">
        <v>10.7</v>
      </c>
      <c r="N89" s="121">
        <v>7.24</v>
      </c>
      <c r="O89" s="226"/>
      <c r="P89" s="122">
        <v>12</v>
      </c>
      <c r="Q89" s="113" t="e">
        <f t="shared" si="28"/>
        <v>#REF!</v>
      </c>
      <c r="R89" s="113" t="e">
        <f t="shared" si="29"/>
        <v>#REF!</v>
      </c>
      <c r="S89" s="113" t="e">
        <f t="shared" si="30"/>
        <v>#REF!</v>
      </c>
      <c r="T89" s="113" t="e">
        <f t="shared" si="31"/>
        <v>#REF!</v>
      </c>
      <c r="U89" s="113" t="e">
        <f t="shared" si="32"/>
        <v>#REF!</v>
      </c>
      <c r="V89" s="113" t="e">
        <f t="shared" si="33"/>
        <v>#REF!</v>
      </c>
      <c r="W89" s="113" t="e">
        <f t="shared" si="34"/>
        <v>#REF!</v>
      </c>
      <c r="X89" s="113" t="e">
        <f t="shared" si="35"/>
        <v>#REF!</v>
      </c>
      <c r="Y89" s="113" t="e">
        <f t="shared" si="36"/>
        <v>#REF!</v>
      </c>
      <c r="Z89" s="113" t="e">
        <f t="shared" si="37"/>
        <v>#REF!</v>
      </c>
      <c r="AA89" s="113" t="e">
        <f t="shared" si="38"/>
        <v>#REF!</v>
      </c>
      <c r="AB89" s="114" t="e">
        <f t="shared" si="39"/>
        <v>#REF!</v>
      </c>
    </row>
    <row r="90" spans="1:28" x14ac:dyDescent="0.5">
      <c r="A90" s="120"/>
      <c r="B90" s="94">
        <v>13</v>
      </c>
      <c r="C90" s="121">
        <v>5.76</v>
      </c>
      <c r="D90" s="121">
        <v>5.33</v>
      </c>
      <c r="E90" s="121">
        <v>5.21</v>
      </c>
      <c r="F90" s="121">
        <v>5.03</v>
      </c>
      <c r="G90" s="121">
        <v>4.46</v>
      </c>
      <c r="H90" s="121">
        <v>13.7</v>
      </c>
      <c r="I90" s="121">
        <v>51</v>
      </c>
      <c r="J90" s="121">
        <v>79.400000000000006</v>
      </c>
      <c r="K90" s="121">
        <v>47.6</v>
      </c>
      <c r="L90" s="121">
        <v>23.8</v>
      </c>
      <c r="M90" s="121">
        <v>10.3</v>
      </c>
      <c r="N90" s="121">
        <v>7.17</v>
      </c>
      <c r="O90" s="226"/>
      <c r="P90" s="122">
        <v>13</v>
      </c>
      <c r="Q90" s="113" t="e">
        <f t="shared" si="28"/>
        <v>#REF!</v>
      </c>
      <c r="R90" s="113" t="e">
        <f t="shared" si="29"/>
        <v>#REF!</v>
      </c>
      <c r="S90" s="113" t="e">
        <f t="shared" si="30"/>
        <v>#REF!</v>
      </c>
      <c r="T90" s="113" t="e">
        <f t="shared" si="31"/>
        <v>#REF!</v>
      </c>
      <c r="U90" s="113" t="e">
        <f t="shared" si="32"/>
        <v>#REF!</v>
      </c>
      <c r="V90" s="113" t="e">
        <f t="shared" si="33"/>
        <v>#REF!</v>
      </c>
      <c r="W90" s="113" t="e">
        <f t="shared" si="34"/>
        <v>#REF!</v>
      </c>
      <c r="X90" s="113" t="e">
        <f t="shared" si="35"/>
        <v>#REF!</v>
      </c>
      <c r="Y90" s="113" t="e">
        <f t="shared" si="36"/>
        <v>#REF!</v>
      </c>
      <c r="Z90" s="113" t="e">
        <f t="shared" si="37"/>
        <v>#REF!</v>
      </c>
      <c r="AA90" s="113" t="e">
        <f t="shared" si="38"/>
        <v>#REF!</v>
      </c>
      <c r="AB90" s="114" t="e">
        <f t="shared" si="39"/>
        <v>#REF!</v>
      </c>
    </row>
    <row r="91" spans="1:28" x14ac:dyDescent="0.5">
      <c r="A91" s="120"/>
      <c r="B91" s="94">
        <v>14</v>
      </c>
      <c r="C91" s="121">
        <v>5.88</v>
      </c>
      <c r="D91" s="121">
        <v>5.27</v>
      </c>
      <c r="E91" s="121">
        <v>5.15</v>
      </c>
      <c r="F91" s="121">
        <v>5.45</v>
      </c>
      <c r="G91" s="121">
        <v>4.96</v>
      </c>
      <c r="H91" s="121">
        <v>19.600000000000001</v>
      </c>
      <c r="I91" s="121">
        <v>52.6</v>
      </c>
      <c r="J91" s="121">
        <v>79.099999999999994</v>
      </c>
      <c r="K91" s="121">
        <v>48.5</v>
      </c>
      <c r="L91" s="121">
        <v>22.7</v>
      </c>
      <c r="M91" s="121">
        <v>10.1</v>
      </c>
      <c r="N91" s="121">
        <v>7.1</v>
      </c>
      <c r="O91" s="226"/>
      <c r="P91" s="122">
        <v>14</v>
      </c>
      <c r="Q91" s="113" t="e">
        <f t="shared" si="28"/>
        <v>#REF!</v>
      </c>
      <c r="R91" s="113" t="e">
        <f t="shared" si="29"/>
        <v>#REF!</v>
      </c>
      <c r="S91" s="113" t="e">
        <f t="shared" si="30"/>
        <v>#REF!</v>
      </c>
      <c r="T91" s="113" t="e">
        <f t="shared" si="31"/>
        <v>#REF!</v>
      </c>
      <c r="U91" s="113" t="e">
        <f t="shared" si="32"/>
        <v>#REF!</v>
      </c>
      <c r="V91" s="113" t="e">
        <f t="shared" si="33"/>
        <v>#REF!</v>
      </c>
      <c r="W91" s="113" t="e">
        <f t="shared" si="34"/>
        <v>#REF!</v>
      </c>
      <c r="X91" s="113" t="e">
        <f t="shared" si="35"/>
        <v>#REF!</v>
      </c>
      <c r="Y91" s="113" t="e">
        <f t="shared" si="36"/>
        <v>#REF!</v>
      </c>
      <c r="Z91" s="113" t="e">
        <f t="shared" si="37"/>
        <v>#REF!</v>
      </c>
      <c r="AA91" s="113" t="e">
        <f t="shared" si="38"/>
        <v>#REF!</v>
      </c>
      <c r="AB91" s="114" t="e">
        <f t="shared" si="39"/>
        <v>#REF!</v>
      </c>
    </row>
    <row r="92" spans="1:28" x14ac:dyDescent="0.5">
      <c r="A92" s="120"/>
      <c r="B92" s="94">
        <v>15</v>
      </c>
      <c r="C92" s="121">
        <v>5.95</v>
      </c>
      <c r="D92" s="121">
        <v>5.21</v>
      </c>
      <c r="E92" s="121">
        <v>5.09</v>
      </c>
      <c r="F92" s="121">
        <v>6.02</v>
      </c>
      <c r="G92" s="121">
        <v>4.68</v>
      </c>
      <c r="H92" s="121">
        <v>21</v>
      </c>
      <c r="I92" s="121">
        <v>41.6</v>
      </c>
      <c r="J92" s="121">
        <v>75.7</v>
      </c>
      <c r="K92" s="121">
        <v>47.1</v>
      </c>
      <c r="L92" s="121">
        <v>22.1</v>
      </c>
      <c r="M92" s="121">
        <v>10</v>
      </c>
      <c r="N92" s="121">
        <v>6.97</v>
      </c>
      <c r="O92" s="226"/>
      <c r="P92" s="122">
        <v>15</v>
      </c>
      <c r="Q92" s="113" t="e">
        <f t="shared" si="28"/>
        <v>#REF!</v>
      </c>
      <c r="R92" s="113" t="e">
        <f t="shared" si="29"/>
        <v>#REF!</v>
      </c>
      <c r="S92" s="113" t="e">
        <f t="shared" si="30"/>
        <v>#REF!</v>
      </c>
      <c r="T92" s="113" t="e">
        <f t="shared" si="31"/>
        <v>#REF!</v>
      </c>
      <c r="U92" s="113" t="e">
        <f t="shared" si="32"/>
        <v>#REF!</v>
      </c>
      <c r="V92" s="113" t="e">
        <f t="shared" si="33"/>
        <v>#REF!</v>
      </c>
      <c r="W92" s="113" t="e">
        <f t="shared" si="34"/>
        <v>#REF!</v>
      </c>
      <c r="X92" s="113" t="e">
        <f t="shared" si="35"/>
        <v>#REF!</v>
      </c>
      <c r="Y92" s="113" t="e">
        <f t="shared" si="36"/>
        <v>#REF!</v>
      </c>
      <c r="Z92" s="113" t="e">
        <f t="shared" si="37"/>
        <v>#REF!</v>
      </c>
      <c r="AA92" s="113" t="e">
        <f t="shared" si="38"/>
        <v>#REF!</v>
      </c>
      <c r="AB92" s="114" t="e">
        <f t="shared" si="39"/>
        <v>#REF!</v>
      </c>
    </row>
    <row r="93" spans="1:28" x14ac:dyDescent="0.5">
      <c r="A93" s="120"/>
      <c r="B93" s="94">
        <v>16</v>
      </c>
      <c r="C93" s="121">
        <v>5.76</v>
      </c>
      <c r="D93" s="121">
        <v>5.15</v>
      </c>
      <c r="E93" s="121">
        <v>4.96</v>
      </c>
      <c r="F93" s="121">
        <v>7.85</v>
      </c>
      <c r="G93" s="121">
        <v>4.51</v>
      </c>
      <c r="H93" s="121">
        <v>32.6</v>
      </c>
      <c r="I93" s="121">
        <v>37</v>
      </c>
      <c r="J93" s="121">
        <v>55.4</v>
      </c>
      <c r="K93" s="121">
        <v>44.3</v>
      </c>
      <c r="L93" s="121">
        <v>21.5</v>
      </c>
      <c r="M93" s="121">
        <v>9.76</v>
      </c>
      <c r="N93" s="121">
        <v>6.97</v>
      </c>
      <c r="O93" s="226"/>
      <c r="P93" s="122">
        <v>16</v>
      </c>
      <c r="Q93" s="113" t="e">
        <f t="shared" si="28"/>
        <v>#REF!</v>
      </c>
      <c r="R93" s="113" t="e">
        <f t="shared" si="29"/>
        <v>#REF!</v>
      </c>
      <c r="S93" s="113" t="e">
        <f t="shared" si="30"/>
        <v>#REF!</v>
      </c>
      <c r="T93" s="113" t="e">
        <f t="shared" si="31"/>
        <v>#REF!</v>
      </c>
      <c r="U93" s="113" t="e">
        <f t="shared" si="32"/>
        <v>#REF!</v>
      </c>
      <c r="V93" s="113" t="e">
        <f t="shared" si="33"/>
        <v>#REF!</v>
      </c>
      <c r="W93" s="113" t="e">
        <f t="shared" si="34"/>
        <v>#REF!</v>
      </c>
      <c r="X93" s="113" t="e">
        <f t="shared" si="35"/>
        <v>#REF!</v>
      </c>
      <c r="Y93" s="113" t="e">
        <f t="shared" si="36"/>
        <v>#REF!</v>
      </c>
      <c r="Z93" s="113" t="e">
        <f t="shared" si="37"/>
        <v>#REF!</v>
      </c>
      <c r="AA93" s="113" t="e">
        <f t="shared" si="38"/>
        <v>#REF!</v>
      </c>
      <c r="AB93" s="114" t="e">
        <f t="shared" si="39"/>
        <v>#REF!</v>
      </c>
    </row>
    <row r="94" spans="1:28" x14ac:dyDescent="0.5">
      <c r="A94" s="120"/>
      <c r="B94" s="94">
        <v>17</v>
      </c>
      <c r="C94" s="121">
        <v>5.7</v>
      </c>
      <c r="D94" s="121">
        <v>5.15</v>
      </c>
      <c r="E94" s="121">
        <v>4.84</v>
      </c>
      <c r="F94" s="121">
        <v>7.93</v>
      </c>
      <c r="G94" s="121">
        <v>4.3499999999999996</v>
      </c>
      <c r="H94" s="121">
        <v>46.7</v>
      </c>
      <c r="I94" s="121">
        <v>35.799999999999997</v>
      </c>
      <c r="J94" s="121">
        <v>55.9</v>
      </c>
      <c r="K94" s="121">
        <v>52.6</v>
      </c>
      <c r="L94" s="121">
        <v>20.399999999999999</v>
      </c>
      <c r="M94" s="121">
        <v>9.68</v>
      </c>
      <c r="N94" s="121">
        <v>6.9</v>
      </c>
      <c r="O94" s="226"/>
      <c r="P94" s="122">
        <v>17</v>
      </c>
      <c r="Q94" s="113" t="e">
        <f t="shared" si="28"/>
        <v>#REF!</v>
      </c>
      <c r="R94" s="113" t="e">
        <f t="shared" si="29"/>
        <v>#REF!</v>
      </c>
      <c r="S94" s="113" t="e">
        <f t="shared" si="30"/>
        <v>#REF!</v>
      </c>
      <c r="T94" s="113" t="e">
        <f t="shared" si="31"/>
        <v>#REF!</v>
      </c>
      <c r="U94" s="113" t="e">
        <f t="shared" si="32"/>
        <v>#REF!</v>
      </c>
      <c r="V94" s="113" t="e">
        <f t="shared" si="33"/>
        <v>#REF!</v>
      </c>
      <c r="W94" s="113" t="e">
        <f t="shared" si="34"/>
        <v>#REF!</v>
      </c>
      <c r="X94" s="113" t="e">
        <f t="shared" si="35"/>
        <v>#REF!</v>
      </c>
      <c r="Y94" s="113" t="e">
        <f t="shared" si="36"/>
        <v>#REF!</v>
      </c>
      <c r="Z94" s="113" t="e">
        <f t="shared" si="37"/>
        <v>#REF!</v>
      </c>
      <c r="AA94" s="113" t="e">
        <f t="shared" si="38"/>
        <v>#REF!</v>
      </c>
      <c r="AB94" s="114" t="e">
        <f t="shared" si="39"/>
        <v>#REF!</v>
      </c>
    </row>
    <row r="95" spans="1:28" x14ac:dyDescent="0.5">
      <c r="A95" s="120"/>
      <c r="B95" s="94">
        <v>18</v>
      </c>
      <c r="C95" s="121">
        <v>5.57</v>
      </c>
      <c r="D95" s="121">
        <v>5.15</v>
      </c>
      <c r="E95" s="121">
        <v>4.9000000000000004</v>
      </c>
      <c r="F95" s="121">
        <v>6.42</v>
      </c>
      <c r="G95" s="121">
        <v>4.1900000000000004</v>
      </c>
      <c r="H95" s="121">
        <v>79.099999999999994</v>
      </c>
      <c r="I95" s="121">
        <v>35</v>
      </c>
      <c r="J95" s="121">
        <v>57.3</v>
      </c>
      <c r="K95" s="121">
        <v>56.6</v>
      </c>
      <c r="L95" s="121">
        <v>19.600000000000001</v>
      </c>
      <c r="M95" s="121">
        <v>9.51</v>
      </c>
      <c r="N95" s="121">
        <v>6.83</v>
      </c>
      <c r="O95" s="226"/>
      <c r="P95" s="122">
        <v>18</v>
      </c>
      <c r="Q95" s="113" t="e">
        <f t="shared" si="28"/>
        <v>#REF!</v>
      </c>
      <c r="R95" s="113" t="e">
        <f t="shared" si="29"/>
        <v>#REF!</v>
      </c>
      <c r="S95" s="113" t="e">
        <f t="shared" si="30"/>
        <v>#REF!</v>
      </c>
      <c r="T95" s="113" t="e">
        <f t="shared" si="31"/>
        <v>#REF!</v>
      </c>
      <c r="U95" s="113" t="e">
        <f t="shared" si="32"/>
        <v>#REF!</v>
      </c>
      <c r="V95" s="113" t="e">
        <f t="shared" si="33"/>
        <v>#REF!</v>
      </c>
      <c r="W95" s="113" t="e">
        <f t="shared" si="34"/>
        <v>#REF!</v>
      </c>
      <c r="X95" s="113" t="e">
        <f t="shared" si="35"/>
        <v>#REF!</v>
      </c>
      <c r="Y95" s="113" t="e">
        <f t="shared" si="36"/>
        <v>#REF!</v>
      </c>
      <c r="Z95" s="113" t="e">
        <f t="shared" si="37"/>
        <v>#REF!</v>
      </c>
      <c r="AA95" s="113" t="e">
        <f t="shared" si="38"/>
        <v>#REF!</v>
      </c>
      <c r="AB95" s="114" t="e">
        <f t="shared" si="39"/>
        <v>#REF!</v>
      </c>
    </row>
    <row r="96" spans="1:28" x14ac:dyDescent="0.5">
      <c r="A96" s="120"/>
      <c r="B96" s="94">
        <v>19</v>
      </c>
      <c r="C96" s="121">
        <v>5.64</v>
      </c>
      <c r="D96" s="121">
        <v>5.33</v>
      </c>
      <c r="E96" s="121">
        <v>4.9000000000000004</v>
      </c>
      <c r="F96" s="121">
        <v>5.7</v>
      </c>
      <c r="G96" s="121">
        <v>3.98</v>
      </c>
      <c r="H96" s="121">
        <v>44.1</v>
      </c>
      <c r="I96" s="121">
        <v>31.8</v>
      </c>
      <c r="J96" s="121">
        <v>54.2</v>
      </c>
      <c r="K96" s="121">
        <v>48.1</v>
      </c>
      <c r="L96" s="121">
        <v>18.899999999999999</v>
      </c>
      <c r="M96" s="121">
        <v>9.43</v>
      </c>
      <c r="N96" s="121">
        <v>6.42</v>
      </c>
      <c r="O96" s="226"/>
      <c r="P96" s="122">
        <v>19</v>
      </c>
      <c r="Q96" s="113" t="e">
        <f t="shared" si="28"/>
        <v>#REF!</v>
      </c>
      <c r="R96" s="113" t="e">
        <f t="shared" si="29"/>
        <v>#REF!</v>
      </c>
      <c r="S96" s="113" t="e">
        <f t="shared" si="30"/>
        <v>#REF!</v>
      </c>
      <c r="T96" s="113" t="e">
        <f t="shared" si="31"/>
        <v>#REF!</v>
      </c>
      <c r="U96" s="113" t="e">
        <f t="shared" si="32"/>
        <v>#REF!</v>
      </c>
      <c r="V96" s="113" t="e">
        <f t="shared" si="33"/>
        <v>#REF!</v>
      </c>
      <c r="W96" s="113" t="e">
        <f t="shared" si="34"/>
        <v>#REF!</v>
      </c>
      <c r="X96" s="113" t="e">
        <f t="shared" si="35"/>
        <v>#REF!</v>
      </c>
      <c r="Y96" s="113" t="e">
        <f t="shared" si="36"/>
        <v>#REF!</v>
      </c>
      <c r="Z96" s="113" t="e">
        <f t="shared" si="37"/>
        <v>#REF!</v>
      </c>
      <c r="AA96" s="113" t="e">
        <f t="shared" si="38"/>
        <v>#REF!</v>
      </c>
      <c r="AB96" s="114" t="e">
        <f t="shared" si="39"/>
        <v>#REF!</v>
      </c>
    </row>
    <row r="97" spans="1:28" x14ac:dyDescent="0.5">
      <c r="A97" s="120"/>
      <c r="B97" s="94">
        <v>20</v>
      </c>
      <c r="C97" s="121">
        <v>5.76</v>
      </c>
      <c r="D97" s="121">
        <v>5.33</v>
      </c>
      <c r="E97" s="121">
        <v>5.09</v>
      </c>
      <c r="F97" s="121">
        <v>5.45</v>
      </c>
      <c r="G97" s="121">
        <v>4.08</v>
      </c>
      <c r="H97" s="121">
        <v>28.2</v>
      </c>
      <c r="I97" s="121">
        <v>40.700000000000003</v>
      </c>
      <c r="J97" s="121">
        <v>53.5</v>
      </c>
      <c r="K97" s="121">
        <v>39.1</v>
      </c>
      <c r="L97" s="121">
        <v>18.3</v>
      </c>
      <c r="M97" s="121">
        <v>9.35</v>
      </c>
      <c r="N97" s="121">
        <v>6.69</v>
      </c>
      <c r="O97" s="226"/>
      <c r="P97" s="122">
        <v>20</v>
      </c>
      <c r="Q97" s="113" t="e">
        <f t="shared" si="28"/>
        <v>#REF!</v>
      </c>
      <c r="R97" s="113" t="e">
        <f t="shared" si="29"/>
        <v>#REF!</v>
      </c>
      <c r="S97" s="113" t="e">
        <f t="shared" si="30"/>
        <v>#REF!</v>
      </c>
      <c r="T97" s="113" t="e">
        <f t="shared" si="31"/>
        <v>#REF!</v>
      </c>
      <c r="U97" s="113" t="e">
        <f t="shared" si="32"/>
        <v>#REF!</v>
      </c>
      <c r="V97" s="113" t="e">
        <f t="shared" si="33"/>
        <v>#REF!</v>
      </c>
      <c r="W97" s="113" t="e">
        <f t="shared" si="34"/>
        <v>#REF!</v>
      </c>
      <c r="X97" s="113" t="e">
        <f t="shared" si="35"/>
        <v>#REF!</v>
      </c>
      <c r="Y97" s="113" t="e">
        <f t="shared" si="36"/>
        <v>#REF!</v>
      </c>
      <c r="Z97" s="113" t="e">
        <f t="shared" si="37"/>
        <v>#REF!</v>
      </c>
      <c r="AA97" s="113" t="e">
        <f t="shared" si="38"/>
        <v>#REF!</v>
      </c>
      <c r="AB97" s="114" t="e">
        <f t="shared" si="39"/>
        <v>#REF!</v>
      </c>
    </row>
    <row r="98" spans="1:28" x14ac:dyDescent="0.5">
      <c r="A98" s="120"/>
      <c r="B98" s="94">
        <v>21</v>
      </c>
      <c r="C98" s="121">
        <v>6.42</v>
      </c>
      <c r="D98" s="121">
        <v>5.27</v>
      </c>
      <c r="E98" s="121">
        <v>5.03</v>
      </c>
      <c r="F98" s="121">
        <v>5.09</v>
      </c>
      <c r="G98" s="121">
        <v>4.3499999999999996</v>
      </c>
      <c r="H98" s="121">
        <v>21</v>
      </c>
      <c r="I98" s="121">
        <v>106</v>
      </c>
      <c r="J98" s="121">
        <v>49.1</v>
      </c>
      <c r="K98" s="121">
        <v>38.700000000000003</v>
      </c>
      <c r="L98" s="121">
        <v>17.899999999999999</v>
      </c>
      <c r="M98" s="121">
        <v>8.94</v>
      </c>
      <c r="N98" s="121">
        <v>6.76</v>
      </c>
      <c r="O98" s="226"/>
      <c r="P98" s="122">
        <v>21</v>
      </c>
      <c r="Q98" s="113" t="e">
        <f t="shared" si="28"/>
        <v>#REF!</v>
      </c>
      <c r="R98" s="113" t="e">
        <f t="shared" si="29"/>
        <v>#REF!</v>
      </c>
      <c r="S98" s="113" t="e">
        <f t="shared" si="30"/>
        <v>#REF!</v>
      </c>
      <c r="T98" s="113" t="e">
        <f t="shared" si="31"/>
        <v>#REF!</v>
      </c>
      <c r="U98" s="113" t="e">
        <f t="shared" si="32"/>
        <v>#REF!</v>
      </c>
      <c r="V98" s="113" t="e">
        <f t="shared" si="33"/>
        <v>#REF!</v>
      </c>
      <c r="W98" s="113" t="e">
        <f t="shared" si="34"/>
        <v>#REF!</v>
      </c>
      <c r="X98" s="113" t="e">
        <f t="shared" si="35"/>
        <v>#REF!</v>
      </c>
      <c r="Y98" s="113" t="e">
        <f t="shared" si="36"/>
        <v>#REF!</v>
      </c>
      <c r="Z98" s="113" t="e">
        <f t="shared" si="37"/>
        <v>#REF!</v>
      </c>
      <c r="AA98" s="113" t="e">
        <f t="shared" si="38"/>
        <v>#REF!</v>
      </c>
      <c r="AB98" s="114" t="e">
        <f t="shared" si="39"/>
        <v>#REF!</v>
      </c>
    </row>
    <row r="99" spans="1:28" x14ac:dyDescent="0.5">
      <c r="A99" s="120"/>
      <c r="B99" s="94">
        <v>22</v>
      </c>
      <c r="C99" s="121">
        <v>5.88</v>
      </c>
      <c r="D99" s="121">
        <v>5.64</v>
      </c>
      <c r="E99" s="121">
        <v>4.9000000000000004</v>
      </c>
      <c r="F99" s="121">
        <v>5.03</v>
      </c>
      <c r="G99" s="121">
        <v>4.46</v>
      </c>
      <c r="H99" s="121">
        <v>27</v>
      </c>
      <c r="I99" s="121">
        <v>68.8</v>
      </c>
      <c r="J99" s="121">
        <v>44.3</v>
      </c>
      <c r="K99" s="121">
        <v>37.1</v>
      </c>
      <c r="L99" s="121">
        <v>17.399999999999999</v>
      </c>
      <c r="M99" s="121">
        <v>8.86</v>
      </c>
      <c r="N99" s="121">
        <v>6.62</v>
      </c>
      <c r="O99" s="226"/>
      <c r="P99" s="122">
        <v>22</v>
      </c>
      <c r="Q99" s="113" t="e">
        <f t="shared" si="28"/>
        <v>#REF!</v>
      </c>
      <c r="R99" s="113" t="e">
        <f t="shared" si="29"/>
        <v>#REF!</v>
      </c>
      <c r="S99" s="113" t="e">
        <f t="shared" si="30"/>
        <v>#REF!</v>
      </c>
      <c r="T99" s="113" t="e">
        <f t="shared" si="31"/>
        <v>#REF!</v>
      </c>
      <c r="U99" s="113" t="e">
        <f t="shared" si="32"/>
        <v>#REF!</v>
      </c>
      <c r="V99" s="113" t="e">
        <f t="shared" si="33"/>
        <v>#REF!</v>
      </c>
      <c r="W99" s="113" t="e">
        <f t="shared" si="34"/>
        <v>#REF!</v>
      </c>
      <c r="X99" s="113" t="e">
        <f t="shared" si="35"/>
        <v>#REF!</v>
      </c>
      <c r="Y99" s="113" t="e">
        <f t="shared" si="36"/>
        <v>#REF!</v>
      </c>
      <c r="Z99" s="113" t="e">
        <f t="shared" si="37"/>
        <v>#REF!</v>
      </c>
      <c r="AA99" s="113" t="e">
        <f t="shared" si="38"/>
        <v>#REF!</v>
      </c>
      <c r="AB99" s="114" t="e">
        <f t="shared" si="39"/>
        <v>#REF!</v>
      </c>
    </row>
    <row r="100" spans="1:28" x14ac:dyDescent="0.5">
      <c r="A100" s="120"/>
      <c r="B100" s="94">
        <v>23</v>
      </c>
      <c r="C100" s="121">
        <v>5.89</v>
      </c>
      <c r="D100" s="121">
        <v>5.27</v>
      </c>
      <c r="E100" s="121">
        <v>5.09</v>
      </c>
      <c r="F100" s="121">
        <v>6.86</v>
      </c>
      <c r="G100" s="121">
        <v>5.35</v>
      </c>
      <c r="H100" s="121">
        <v>26.4</v>
      </c>
      <c r="I100" s="121">
        <v>49.4</v>
      </c>
      <c r="J100" s="121">
        <v>38.1</v>
      </c>
      <c r="K100" s="121">
        <v>35.9</v>
      </c>
      <c r="L100" s="121">
        <v>16.8</v>
      </c>
      <c r="M100" s="121">
        <v>8.6999999999999993</v>
      </c>
      <c r="N100" s="121">
        <v>6.69</v>
      </c>
      <c r="O100" s="226"/>
      <c r="P100" s="122">
        <v>23</v>
      </c>
      <c r="Q100" s="113" t="e">
        <f t="shared" si="28"/>
        <v>#REF!</v>
      </c>
      <c r="R100" s="113" t="e">
        <f t="shared" si="29"/>
        <v>#REF!</v>
      </c>
      <c r="S100" s="113" t="e">
        <f t="shared" si="30"/>
        <v>#REF!</v>
      </c>
      <c r="T100" s="113" t="e">
        <f t="shared" si="31"/>
        <v>#REF!</v>
      </c>
      <c r="U100" s="113" t="e">
        <f t="shared" si="32"/>
        <v>#REF!</v>
      </c>
      <c r="V100" s="113" t="e">
        <f t="shared" si="33"/>
        <v>#REF!</v>
      </c>
      <c r="W100" s="113" t="e">
        <f t="shared" si="34"/>
        <v>#REF!</v>
      </c>
      <c r="X100" s="113" t="e">
        <f t="shared" si="35"/>
        <v>#REF!</v>
      </c>
      <c r="Y100" s="113" t="e">
        <f t="shared" si="36"/>
        <v>#REF!</v>
      </c>
      <c r="Z100" s="113" t="e">
        <f t="shared" si="37"/>
        <v>#REF!</v>
      </c>
      <c r="AA100" s="113" t="e">
        <f t="shared" si="38"/>
        <v>#REF!</v>
      </c>
      <c r="AB100" s="114" t="e">
        <f t="shared" si="39"/>
        <v>#REF!</v>
      </c>
    </row>
    <row r="101" spans="1:28" x14ac:dyDescent="0.5">
      <c r="A101" s="120"/>
      <c r="B101" s="94">
        <v>24</v>
      </c>
      <c r="C101" s="121">
        <v>5.89</v>
      </c>
      <c r="D101" s="121">
        <v>5.39</v>
      </c>
      <c r="E101" s="121">
        <v>4.84</v>
      </c>
      <c r="F101" s="121">
        <v>9.65</v>
      </c>
      <c r="G101" s="121">
        <v>6.35</v>
      </c>
      <c r="H101" s="121">
        <v>20.9</v>
      </c>
      <c r="I101" s="121">
        <v>40.299999999999997</v>
      </c>
      <c r="J101" s="121">
        <v>37.299999999999997</v>
      </c>
      <c r="K101" s="121">
        <v>32.700000000000003</v>
      </c>
      <c r="L101" s="121">
        <v>16</v>
      </c>
      <c r="M101" s="121">
        <v>8.7799999999999994</v>
      </c>
      <c r="N101" s="121">
        <v>6.69</v>
      </c>
      <c r="O101" s="226"/>
      <c r="P101" s="122">
        <v>24</v>
      </c>
      <c r="Q101" s="113" t="e">
        <f t="shared" si="28"/>
        <v>#REF!</v>
      </c>
      <c r="R101" s="113" t="e">
        <f t="shared" si="29"/>
        <v>#REF!</v>
      </c>
      <c r="S101" s="113" t="e">
        <f t="shared" si="30"/>
        <v>#REF!</v>
      </c>
      <c r="T101" s="113" t="e">
        <f t="shared" si="31"/>
        <v>#REF!</v>
      </c>
      <c r="U101" s="113" t="e">
        <f t="shared" si="32"/>
        <v>#REF!</v>
      </c>
      <c r="V101" s="113" t="e">
        <f t="shared" si="33"/>
        <v>#REF!</v>
      </c>
      <c r="W101" s="113" t="e">
        <f t="shared" si="34"/>
        <v>#REF!</v>
      </c>
      <c r="X101" s="113" t="e">
        <f t="shared" si="35"/>
        <v>#REF!</v>
      </c>
      <c r="Y101" s="113" t="e">
        <f t="shared" si="36"/>
        <v>#REF!</v>
      </c>
      <c r="Z101" s="113" t="e">
        <f t="shared" si="37"/>
        <v>#REF!</v>
      </c>
      <c r="AA101" s="113" t="e">
        <f t="shared" si="38"/>
        <v>#REF!</v>
      </c>
      <c r="AB101" s="114" t="e">
        <f t="shared" si="39"/>
        <v>#REF!</v>
      </c>
    </row>
    <row r="102" spans="1:28" x14ac:dyDescent="0.5">
      <c r="A102" s="120"/>
      <c r="B102" s="94">
        <v>25</v>
      </c>
      <c r="C102" s="121">
        <v>5.7</v>
      </c>
      <c r="D102" s="121">
        <v>5.15</v>
      </c>
      <c r="E102" s="121">
        <v>4.96</v>
      </c>
      <c r="F102" s="121">
        <v>9.84</v>
      </c>
      <c r="G102" s="121">
        <v>6.5</v>
      </c>
      <c r="H102" s="121">
        <v>19.399999999999999</v>
      </c>
      <c r="I102" s="121">
        <v>35.200000000000003</v>
      </c>
      <c r="J102" s="121">
        <v>35.5</v>
      </c>
      <c r="K102" s="121">
        <v>31.5</v>
      </c>
      <c r="L102" s="121">
        <v>15.4</v>
      </c>
      <c r="M102" s="121">
        <v>8.6999999999999993</v>
      </c>
      <c r="N102" s="121">
        <v>6.49</v>
      </c>
      <c r="O102" s="226"/>
      <c r="P102" s="122">
        <v>25</v>
      </c>
      <c r="Q102" s="113" t="e">
        <f t="shared" si="28"/>
        <v>#REF!</v>
      </c>
      <c r="R102" s="113" t="e">
        <f t="shared" si="29"/>
        <v>#REF!</v>
      </c>
      <c r="S102" s="113" t="e">
        <f t="shared" si="30"/>
        <v>#REF!</v>
      </c>
      <c r="T102" s="113" t="e">
        <f t="shared" si="31"/>
        <v>#REF!</v>
      </c>
      <c r="U102" s="113" t="e">
        <f t="shared" si="32"/>
        <v>#REF!</v>
      </c>
      <c r="V102" s="113" t="e">
        <f t="shared" si="33"/>
        <v>#REF!</v>
      </c>
      <c r="W102" s="113" t="e">
        <f t="shared" si="34"/>
        <v>#REF!</v>
      </c>
      <c r="X102" s="113" t="e">
        <f t="shared" si="35"/>
        <v>#REF!</v>
      </c>
      <c r="Y102" s="113" t="e">
        <f t="shared" si="36"/>
        <v>#REF!</v>
      </c>
      <c r="Z102" s="113" t="e">
        <f t="shared" si="37"/>
        <v>#REF!</v>
      </c>
      <c r="AA102" s="113" t="e">
        <f t="shared" si="38"/>
        <v>#REF!</v>
      </c>
      <c r="AB102" s="114" t="e">
        <f t="shared" si="39"/>
        <v>#REF!</v>
      </c>
    </row>
    <row r="103" spans="1:28" x14ac:dyDescent="0.5">
      <c r="A103" s="120"/>
      <c r="B103" s="94">
        <v>26</v>
      </c>
      <c r="C103" s="121">
        <v>6.9</v>
      </c>
      <c r="D103" s="121">
        <v>5.09</v>
      </c>
      <c r="E103" s="121">
        <v>5.45</v>
      </c>
      <c r="F103" s="121">
        <v>8.7100000000000009</v>
      </c>
      <c r="G103" s="121">
        <v>5.7</v>
      </c>
      <c r="H103" s="121">
        <v>17.399999999999999</v>
      </c>
      <c r="I103" s="121">
        <v>31.8</v>
      </c>
      <c r="J103" s="121">
        <v>40.5</v>
      </c>
      <c r="K103" s="121">
        <v>30.4</v>
      </c>
      <c r="L103" s="121">
        <v>14.8</v>
      </c>
      <c r="M103" s="121">
        <v>8.4600000000000009</v>
      </c>
      <c r="N103" s="121">
        <v>6.01</v>
      </c>
      <c r="O103" s="226"/>
      <c r="P103" s="122">
        <v>26</v>
      </c>
      <c r="Q103" s="113" t="e">
        <f t="shared" si="28"/>
        <v>#REF!</v>
      </c>
      <c r="R103" s="113" t="e">
        <f t="shared" si="29"/>
        <v>#REF!</v>
      </c>
      <c r="S103" s="113" t="e">
        <f t="shared" si="30"/>
        <v>#REF!</v>
      </c>
      <c r="T103" s="113" t="e">
        <f t="shared" si="31"/>
        <v>#REF!</v>
      </c>
      <c r="U103" s="113" t="e">
        <f t="shared" si="32"/>
        <v>#REF!</v>
      </c>
      <c r="V103" s="113" t="e">
        <f t="shared" si="33"/>
        <v>#REF!</v>
      </c>
      <c r="W103" s="113" t="e">
        <f t="shared" si="34"/>
        <v>#REF!</v>
      </c>
      <c r="X103" s="113" t="e">
        <f t="shared" si="35"/>
        <v>#REF!</v>
      </c>
      <c r="Y103" s="113" t="e">
        <f t="shared" si="36"/>
        <v>#REF!</v>
      </c>
      <c r="Z103" s="113" t="e">
        <f t="shared" si="37"/>
        <v>#REF!</v>
      </c>
      <c r="AA103" s="113" t="e">
        <f t="shared" si="38"/>
        <v>#REF!</v>
      </c>
      <c r="AB103" s="114" t="e">
        <f t="shared" si="39"/>
        <v>#REF!</v>
      </c>
    </row>
    <row r="104" spans="1:28" x14ac:dyDescent="0.5">
      <c r="A104" s="120"/>
      <c r="B104" s="94">
        <v>27</v>
      </c>
      <c r="C104" s="121">
        <v>6.08</v>
      </c>
      <c r="D104" s="121">
        <v>5.09</v>
      </c>
      <c r="E104" s="121">
        <v>5.83</v>
      </c>
      <c r="F104" s="121">
        <v>7.77</v>
      </c>
      <c r="G104" s="121">
        <v>6.38</v>
      </c>
      <c r="H104" s="121">
        <v>16</v>
      </c>
      <c r="I104" s="121">
        <v>34.799999999999997</v>
      </c>
      <c r="J104" s="121">
        <v>56.4</v>
      </c>
      <c r="K104" s="121">
        <v>30</v>
      </c>
      <c r="L104" s="121">
        <v>14.6</v>
      </c>
      <c r="M104" s="121">
        <v>8.6199999999999992</v>
      </c>
      <c r="N104" s="121">
        <v>6.02</v>
      </c>
      <c r="O104" s="226"/>
      <c r="P104" s="122">
        <v>27</v>
      </c>
      <c r="Q104" s="113" t="e">
        <f t="shared" si="28"/>
        <v>#REF!</v>
      </c>
      <c r="R104" s="113" t="e">
        <f t="shared" si="29"/>
        <v>#REF!</v>
      </c>
      <c r="S104" s="113" t="e">
        <f t="shared" si="30"/>
        <v>#REF!</v>
      </c>
      <c r="T104" s="113" t="e">
        <f t="shared" si="31"/>
        <v>#REF!</v>
      </c>
      <c r="U104" s="113" t="e">
        <f t="shared" si="32"/>
        <v>#REF!</v>
      </c>
      <c r="V104" s="113" t="e">
        <f t="shared" si="33"/>
        <v>#REF!</v>
      </c>
      <c r="W104" s="113" t="e">
        <f t="shared" si="34"/>
        <v>#REF!</v>
      </c>
      <c r="X104" s="113" t="e">
        <f t="shared" si="35"/>
        <v>#REF!</v>
      </c>
      <c r="Y104" s="113" t="e">
        <f t="shared" si="36"/>
        <v>#REF!</v>
      </c>
      <c r="Z104" s="113" t="e">
        <f t="shared" si="37"/>
        <v>#REF!</v>
      </c>
      <c r="AA104" s="113" t="e">
        <f t="shared" si="38"/>
        <v>#REF!</v>
      </c>
      <c r="AB104" s="114" t="e">
        <f t="shared" si="39"/>
        <v>#REF!</v>
      </c>
    </row>
    <row r="105" spans="1:28" x14ac:dyDescent="0.5">
      <c r="A105" s="120"/>
      <c r="B105" s="94">
        <v>28</v>
      </c>
      <c r="C105" s="121">
        <v>5.7</v>
      </c>
      <c r="D105" s="121">
        <v>6.93</v>
      </c>
      <c r="E105" s="121">
        <v>5.83</v>
      </c>
      <c r="F105" s="121">
        <v>6.83</v>
      </c>
      <c r="G105" s="121">
        <v>6.16</v>
      </c>
      <c r="H105" s="121">
        <v>15.7</v>
      </c>
      <c r="I105" s="121">
        <v>36.1</v>
      </c>
      <c r="J105" s="121">
        <v>59.6</v>
      </c>
      <c r="K105" s="121">
        <v>28.1</v>
      </c>
      <c r="L105" s="121">
        <v>14.5</v>
      </c>
      <c r="M105" s="121">
        <v>8.39</v>
      </c>
      <c r="N105" s="121">
        <v>6.02</v>
      </c>
      <c r="O105" s="226"/>
      <c r="P105" s="122">
        <v>28</v>
      </c>
      <c r="Q105" s="113" t="e">
        <f t="shared" si="28"/>
        <v>#REF!</v>
      </c>
      <c r="R105" s="113" t="e">
        <f t="shared" si="29"/>
        <v>#REF!</v>
      </c>
      <c r="S105" s="113" t="e">
        <f t="shared" si="30"/>
        <v>#REF!</v>
      </c>
      <c r="T105" s="113" t="e">
        <f t="shared" si="31"/>
        <v>#REF!</v>
      </c>
      <c r="U105" s="113" t="e">
        <f t="shared" si="32"/>
        <v>#REF!</v>
      </c>
      <c r="V105" s="113" t="e">
        <f t="shared" si="33"/>
        <v>#REF!</v>
      </c>
      <c r="W105" s="113" t="e">
        <f t="shared" si="34"/>
        <v>#REF!</v>
      </c>
      <c r="X105" s="113" t="e">
        <f t="shared" si="35"/>
        <v>#REF!</v>
      </c>
      <c r="Y105" s="113" t="e">
        <f t="shared" si="36"/>
        <v>#REF!</v>
      </c>
      <c r="Z105" s="113" t="e">
        <f t="shared" si="37"/>
        <v>#REF!</v>
      </c>
      <c r="AA105" s="113" t="e">
        <f t="shared" si="38"/>
        <v>#REF!</v>
      </c>
      <c r="AB105" s="114" t="e">
        <f t="shared" si="39"/>
        <v>#REF!</v>
      </c>
    </row>
    <row r="106" spans="1:28" x14ac:dyDescent="0.5">
      <c r="A106" s="120"/>
      <c r="B106" s="94">
        <v>29</v>
      </c>
      <c r="C106" s="121">
        <v>5.82</v>
      </c>
      <c r="D106" s="121"/>
      <c r="E106" s="121">
        <v>5.39</v>
      </c>
      <c r="F106" s="121">
        <v>6.01</v>
      </c>
      <c r="G106" s="121">
        <v>5.33</v>
      </c>
      <c r="H106" s="121">
        <v>19.7</v>
      </c>
      <c r="I106" s="121">
        <v>40.799999999999997</v>
      </c>
      <c r="J106" s="121">
        <v>52.1</v>
      </c>
      <c r="K106" s="121">
        <v>26.8</v>
      </c>
      <c r="L106" s="121">
        <v>14.3</v>
      </c>
      <c r="M106" s="121">
        <v>8.08</v>
      </c>
      <c r="N106" s="121">
        <v>5.96</v>
      </c>
      <c r="O106" s="226"/>
      <c r="P106" s="122">
        <v>29</v>
      </c>
      <c r="Q106" s="113" t="e">
        <f t="shared" si="28"/>
        <v>#REF!</v>
      </c>
      <c r="R106" s="113" t="str">
        <f t="shared" si="29"/>
        <v xml:space="preserve"> </v>
      </c>
      <c r="S106" s="113" t="e">
        <f t="shared" si="30"/>
        <v>#REF!</v>
      </c>
      <c r="T106" s="113" t="e">
        <f t="shared" si="31"/>
        <v>#REF!</v>
      </c>
      <c r="U106" s="113" t="e">
        <f t="shared" si="32"/>
        <v>#REF!</v>
      </c>
      <c r="V106" s="113" t="e">
        <f t="shared" si="33"/>
        <v>#REF!</v>
      </c>
      <c r="W106" s="113" t="e">
        <f t="shared" si="34"/>
        <v>#REF!</v>
      </c>
      <c r="X106" s="113" t="e">
        <f t="shared" si="35"/>
        <v>#REF!</v>
      </c>
      <c r="Y106" s="113" t="e">
        <f t="shared" si="36"/>
        <v>#REF!</v>
      </c>
      <c r="Z106" s="113" t="e">
        <f t="shared" si="37"/>
        <v>#REF!</v>
      </c>
      <c r="AA106" s="113" t="e">
        <f t="shared" si="38"/>
        <v>#REF!</v>
      </c>
      <c r="AB106" s="114" t="e">
        <f t="shared" si="39"/>
        <v>#REF!</v>
      </c>
    </row>
    <row r="107" spans="1:28" x14ac:dyDescent="0.5">
      <c r="A107" s="120"/>
      <c r="B107" s="94">
        <v>30</v>
      </c>
      <c r="C107" s="121">
        <v>5.82</v>
      </c>
      <c r="D107" s="121"/>
      <c r="E107" s="121">
        <v>5.27</v>
      </c>
      <c r="F107" s="121">
        <v>5.7</v>
      </c>
      <c r="G107" s="121">
        <v>5.03</v>
      </c>
      <c r="H107" s="121">
        <v>23.6</v>
      </c>
      <c r="I107" s="121">
        <v>35.6</v>
      </c>
      <c r="J107" s="121">
        <v>44.3</v>
      </c>
      <c r="K107" s="121">
        <v>25.5</v>
      </c>
      <c r="L107" s="121">
        <v>14.2</v>
      </c>
      <c r="M107" s="121">
        <v>8.31</v>
      </c>
      <c r="N107" s="121">
        <v>5.96</v>
      </c>
      <c r="O107" s="226"/>
      <c r="P107" s="122">
        <v>30</v>
      </c>
      <c r="Q107" s="113" t="e">
        <f t="shared" si="28"/>
        <v>#REF!</v>
      </c>
      <c r="R107" s="113" t="str">
        <f t="shared" si="29"/>
        <v xml:space="preserve"> </v>
      </c>
      <c r="S107" s="113" t="e">
        <f t="shared" si="30"/>
        <v>#REF!</v>
      </c>
      <c r="T107" s="113" t="e">
        <f t="shared" si="31"/>
        <v>#REF!</v>
      </c>
      <c r="U107" s="113" t="e">
        <f t="shared" si="32"/>
        <v>#REF!</v>
      </c>
      <c r="V107" s="113" t="e">
        <f t="shared" si="33"/>
        <v>#REF!</v>
      </c>
      <c r="W107" s="113" t="e">
        <f t="shared" si="34"/>
        <v>#REF!</v>
      </c>
      <c r="X107" s="113" t="e">
        <f t="shared" si="35"/>
        <v>#REF!</v>
      </c>
      <c r="Y107" s="113" t="e">
        <f t="shared" si="36"/>
        <v>#REF!</v>
      </c>
      <c r="Z107" s="113" t="e">
        <f t="shared" si="37"/>
        <v>#REF!</v>
      </c>
      <c r="AA107" s="113" t="e">
        <f t="shared" si="38"/>
        <v>#REF!</v>
      </c>
      <c r="AB107" s="114" t="e">
        <f t="shared" si="39"/>
        <v>#REF!</v>
      </c>
    </row>
    <row r="108" spans="1:28" x14ac:dyDescent="0.5">
      <c r="A108" s="120"/>
      <c r="B108" s="94">
        <v>31</v>
      </c>
      <c r="C108" s="121">
        <v>6.01</v>
      </c>
      <c r="D108" s="121"/>
      <c r="E108" s="121">
        <v>5.03</v>
      </c>
      <c r="F108" s="121"/>
      <c r="G108" s="121">
        <v>4.78</v>
      </c>
      <c r="H108" s="121"/>
      <c r="I108" s="121">
        <v>33.6</v>
      </c>
      <c r="J108" s="121">
        <v>39.299999999999997</v>
      </c>
      <c r="K108" s="121"/>
      <c r="L108" s="121">
        <v>13.9</v>
      </c>
      <c r="M108" s="121"/>
      <c r="N108" s="121">
        <v>6.15</v>
      </c>
      <c r="O108" s="226"/>
      <c r="P108" s="122">
        <v>31</v>
      </c>
      <c r="Q108" s="113" t="e">
        <f t="shared" si="28"/>
        <v>#REF!</v>
      </c>
      <c r="R108" s="113" t="str">
        <f t="shared" si="29"/>
        <v xml:space="preserve"> </v>
      </c>
      <c r="S108" s="113" t="e">
        <f t="shared" si="30"/>
        <v>#REF!</v>
      </c>
      <c r="T108" s="113" t="str">
        <f t="shared" si="31"/>
        <v xml:space="preserve"> </v>
      </c>
      <c r="U108" s="113" t="e">
        <f t="shared" si="32"/>
        <v>#REF!</v>
      </c>
      <c r="V108" s="113" t="str">
        <f t="shared" si="33"/>
        <v xml:space="preserve"> </v>
      </c>
      <c r="W108" s="113" t="e">
        <f t="shared" si="34"/>
        <v>#REF!</v>
      </c>
      <c r="X108" s="113" t="e">
        <f t="shared" si="35"/>
        <v>#REF!</v>
      </c>
      <c r="Y108" s="113" t="str">
        <f t="shared" si="36"/>
        <v xml:space="preserve"> </v>
      </c>
      <c r="Z108" s="113" t="e">
        <f t="shared" si="37"/>
        <v>#REF!</v>
      </c>
      <c r="AA108" s="113" t="str">
        <f t="shared" si="38"/>
        <v xml:space="preserve"> </v>
      </c>
      <c r="AB108" s="114" t="e">
        <f t="shared" si="39"/>
        <v>#REF!</v>
      </c>
    </row>
    <row r="109" spans="1:28" x14ac:dyDescent="0.5">
      <c r="O109" s="226"/>
      <c r="P109" s="123"/>
      <c r="Q109" s="113"/>
      <c r="R109" s="113"/>
      <c r="S109" s="113"/>
      <c r="T109" s="113"/>
      <c r="U109" s="113"/>
      <c r="V109" s="113"/>
      <c r="W109" s="113"/>
      <c r="X109" s="113"/>
      <c r="Y109" s="113"/>
      <c r="Z109" s="113"/>
      <c r="AA109" s="113"/>
      <c r="AB109" s="114"/>
    </row>
    <row r="110" spans="1:28" x14ac:dyDescent="0.5">
      <c r="A110" s="41">
        <v>1971</v>
      </c>
      <c r="B110" s="94">
        <v>1</v>
      </c>
      <c r="C110" s="91">
        <v>5.7</v>
      </c>
      <c r="D110" s="91">
        <v>4.9000000000000004</v>
      </c>
      <c r="E110" s="91">
        <v>5.39</v>
      </c>
      <c r="F110" s="91">
        <v>6.01</v>
      </c>
      <c r="G110" s="91">
        <v>9.67</v>
      </c>
      <c r="H110" s="91">
        <v>15.5</v>
      </c>
      <c r="I110" s="91">
        <v>66.7</v>
      </c>
      <c r="J110" s="91">
        <v>57.1</v>
      </c>
      <c r="K110" s="91">
        <v>45.6</v>
      </c>
      <c r="L110" s="91">
        <v>26</v>
      </c>
      <c r="M110" s="91">
        <v>18.7</v>
      </c>
      <c r="N110" s="91">
        <v>11.4</v>
      </c>
      <c r="O110" s="226">
        <f>A110</f>
        <v>1971</v>
      </c>
      <c r="P110" s="122">
        <v>1</v>
      </c>
      <c r="Q110" s="113" t="e">
        <f t="shared" ref="Q110:AB117" si="40">IF(C110&gt;0,$P$11*C110, " ")</f>
        <v>#REF!</v>
      </c>
      <c r="R110" s="113" t="e">
        <f t="shared" si="40"/>
        <v>#REF!</v>
      </c>
      <c r="S110" s="113" t="e">
        <f t="shared" si="40"/>
        <v>#REF!</v>
      </c>
      <c r="T110" s="113" t="e">
        <f t="shared" si="40"/>
        <v>#REF!</v>
      </c>
      <c r="U110" s="113" t="e">
        <f t="shared" si="40"/>
        <v>#REF!</v>
      </c>
      <c r="V110" s="113" t="e">
        <f t="shared" si="40"/>
        <v>#REF!</v>
      </c>
      <c r="W110" s="113" t="e">
        <f t="shared" si="40"/>
        <v>#REF!</v>
      </c>
      <c r="X110" s="113" t="e">
        <f t="shared" si="40"/>
        <v>#REF!</v>
      </c>
      <c r="Y110" s="113" t="e">
        <f t="shared" si="40"/>
        <v>#REF!</v>
      </c>
      <c r="Z110" s="113" t="e">
        <f t="shared" si="40"/>
        <v>#REF!</v>
      </c>
      <c r="AA110" s="113" t="e">
        <f t="shared" si="40"/>
        <v>#REF!</v>
      </c>
      <c r="AB110" s="114" t="e">
        <f t="shared" si="40"/>
        <v>#REF!</v>
      </c>
    </row>
    <row r="111" spans="1:28" x14ac:dyDescent="0.5">
      <c r="B111" s="94">
        <v>2</v>
      </c>
      <c r="C111" s="91">
        <v>5.39</v>
      </c>
      <c r="D111" s="91">
        <v>4.93</v>
      </c>
      <c r="E111" s="91">
        <v>5.45</v>
      </c>
      <c r="F111" s="91">
        <v>5.96</v>
      </c>
      <c r="G111" s="91">
        <v>8.6199999999999992</v>
      </c>
      <c r="H111" s="91">
        <v>20.100000000000001</v>
      </c>
      <c r="I111" s="91">
        <v>85.6</v>
      </c>
      <c r="J111" s="91">
        <v>52.1</v>
      </c>
      <c r="K111" s="91">
        <v>47.8</v>
      </c>
      <c r="L111" s="91">
        <v>25.3</v>
      </c>
      <c r="M111" s="91">
        <v>18.3</v>
      </c>
      <c r="N111" s="91">
        <v>11.1</v>
      </c>
      <c r="O111" s="226"/>
      <c r="P111" s="122">
        <v>2</v>
      </c>
      <c r="Q111" s="113" t="e">
        <f t="shared" si="40"/>
        <v>#REF!</v>
      </c>
      <c r="R111" s="113" t="e">
        <f t="shared" si="40"/>
        <v>#REF!</v>
      </c>
      <c r="S111" s="113" t="e">
        <f t="shared" si="40"/>
        <v>#REF!</v>
      </c>
      <c r="T111" s="113" t="e">
        <f t="shared" si="40"/>
        <v>#REF!</v>
      </c>
      <c r="U111" s="113" t="e">
        <f t="shared" si="40"/>
        <v>#REF!</v>
      </c>
      <c r="V111" s="113" t="e">
        <f t="shared" si="40"/>
        <v>#REF!</v>
      </c>
      <c r="W111" s="113" t="e">
        <f t="shared" si="40"/>
        <v>#REF!</v>
      </c>
      <c r="X111" s="113" t="e">
        <f t="shared" si="40"/>
        <v>#REF!</v>
      </c>
      <c r="Y111" s="113" t="e">
        <f t="shared" si="40"/>
        <v>#REF!</v>
      </c>
      <c r="Z111" s="113" t="e">
        <f t="shared" si="40"/>
        <v>#REF!</v>
      </c>
      <c r="AA111" s="113" t="e">
        <f t="shared" si="40"/>
        <v>#REF!</v>
      </c>
      <c r="AB111" s="114" t="e">
        <f t="shared" si="40"/>
        <v>#REF!</v>
      </c>
    </row>
    <row r="112" spans="1:28" x14ac:dyDescent="0.5">
      <c r="B112" s="94">
        <v>3</v>
      </c>
      <c r="C112" s="91">
        <v>5.95</v>
      </c>
      <c r="D112" s="91">
        <v>4.96</v>
      </c>
      <c r="E112" s="91">
        <v>5.09</v>
      </c>
      <c r="F112" s="91">
        <v>5.76</v>
      </c>
      <c r="G112" s="91">
        <v>8.4600000000000009</v>
      </c>
      <c r="H112" s="91">
        <v>18.7</v>
      </c>
      <c r="I112" s="91">
        <v>77.7</v>
      </c>
      <c r="J112" s="91">
        <v>53</v>
      </c>
      <c r="K112" s="91">
        <v>45.6</v>
      </c>
      <c r="L112" s="91">
        <v>26.3</v>
      </c>
      <c r="M112" s="91">
        <v>18.5</v>
      </c>
      <c r="N112" s="91">
        <v>10.9</v>
      </c>
      <c r="O112" s="226"/>
      <c r="P112" s="122">
        <v>3</v>
      </c>
      <c r="Q112" s="113" t="e">
        <f t="shared" si="40"/>
        <v>#REF!</v>
      </c>
      <c r="R112" s="113" t="e">
        <f t="shared" si="40"/>
        <v>#REF!</v>
      </c>
      <c r="S112" s="113" t="e">
        <f t="shared" si="40"/>
        <v>#REF!</v>
      </c>
      <c r="T112" s="113" t="e">
        <f t="shared" si="40"/>
        <v>#REF!</v>
      </c>
      <c r="U112" s="113" t="e">
        <f t="shared" si="40"/>
        <v>#REF!</v>
      </c>
      <c r="V112" s="113" t="e">
        <f t="shared" si="40"/>
        <v>#REF!</v>
      </c>
      <c r="W112" s="113" t="e">
        <f t="shared" si="40"/>
        <v>#REF!</v>
      </c>
      <c r="X112" s="113" t="e">
        <f t="shared" si="40"/>
        <v>#REF!</v>
      </c>
      <c r="Y112" s="113" t="e">
        <f t="shared" si="40"/>
        <v>#REF!</v>
      </c>
      <c r="Z112" s="113" t="e">
        <f t="shared" si="40"/>
        <v>#REF!</v>
      </c>
      <c r="AA112" s="113" t="e">
        <f t="shared" si="40"/>
        <v>#REF!</v>
      </c>
      <c r="AB112" s="114" t="e">
        <f t="shared" si="40"/>
        <v>#REF!</v>
      </c>
    </row>
    <row r="113" spans="2:28" x14ac:dyDescent="0.5">
      <c r="B113" s="94">
        <v>4</v>
      </c>
      <c r="C113" s="91">
        <v>6.02</v>
      </c>
      <c r="D113" s="91">
        <v>4.9000000000000004</v>
      </c>
      <c r="E113" s="91">
        <v>5.03</v>
      </c>
      <c r="F113" s="91">
        <v>6.28</v>
      </c>
      <c r="G113" s="91">
        <v>8.6199999999999992</v>
      </c>
      <c r="H113" s="91">
        <v>19.100000000000001</v>
      </c>
      <c r="I113" s="91">
        <v>75</v>
      </c>
      <c r="J113" s="91">
        <v>56.1</v>
      </c>
      <c r="K113" s="91">
        <v>42.8</v>
      </c>
      <c r="L113" s="91">
        <v>25.4</v>
      </c>
      <c r="M113" s="91">
        <v>18.3</v>
      </c>
      <c r="N113" s="91">
        <v>10.7</v>
      </c>
      <c r="O113" s="226"/>
      <c r="P113" s="122">
        <v>4</v>
      </c>
      <c r="Q113" s="113" t="e">
        <f t="shared" si="40"/>
        <v>#REF!</v>
      </c>
      <c r="R113" s="113" t="e">
        <f t="shared" si="40"/>
        <v>#REF!</v>
      </c>
      <c r="S113" s="113" t="e">
        <f t="shared" si="40"/>
        <v>#REF!</v>
      </c>
      <c r="T113" s="113" t="e">
        <f t="shared" si="40"/>
        <v>#REF!</v>
      </c>
      <c r="U113" s="113" t="e">
        <f t="shared" si="40"/>
        <v>#REF!</v>
      </c>
      <c r="V113" s="113" t="e">
        <f t="shared" si="40"/>
        <v>#REF!</v>
      </c>
      <c r="W113" s="113" t="e">
        <f t="shared" si="40"/>
        <v>#REF!</v>
      </c>
      <c r="X113" s="113" t="e">
        <f t="shared" si="40"/>
        <v>#REF!</v>
      </c>
      <c r="Y113" s="113" t="e">
        <f t="shared" si="40"/>
        <v>#REF!</v>
      </c>
      <c r="Z113" s="113" t="e">
        <f t="shared" si="40"/>
        <v>#REF!</v>
      </c>
      <c r="AA113" s="113" t="e">
        <f t="shared" si="40"/>
        <v>#REF!</v>
      </c>
      <c r="AB113" s="114" t="e">
        <f t="shared" si="40"/>
        <v>#REF!</v>
      </c>
    </row>
    <row r="114" spans="2:28" x14ac:dyDescent="0.5">
      <c r="B114" s="94">
        <v>5</v>
      </c>
      <c r="C114" s="91">
        <v>5.76</v>
      </c>
      <c r="D114" s="91">
        <v>4.79</v>
      </c>
      <c r="E114" s="91">
        <v>5.89</v>
      </c>
      <c r="F114" s="91">
        <v>7.77</v>
      </c>
      <c r="G114" s="91">
        <v>8.4600000000000009</v>
      </c>
      <c r="H114" s="91">
        <v>25.6</v>
      </c>
      <c r="I114" s="91">
        <v>67</v>
      </c>
      <c r="J114" s="91">
        <v>88.9</v>
      </c>
      <c r="K114" s="91">
        <v>52.3</v>
      </c>
      <c r="L114" s="91">
        <v>24.1</v>
      </c>
      <c r="M114" s="91">
        <v>17.600000000000001</v>
      </c>
      <c r="N114" s="91">
        <v>10.7</v>
      </c>
      <c r="O114" s="226"/>
      <c r="P114" s="122">
        <v>5</v>
      </c>
      <c r="Q114" s="113" t="e">
        <f t="shared" si="40"/>
        <v>#REF!</v>
      </c>
      <c r="R114" s="113" t="e">
        <f t="shared" si="40"/>
        <v>#REF!</v>
      </c>
      <c r="S114" s="113" t="e">
        <f t="shared" si="40"/>
        <v>#REF!</v>
      </c>
      <c r="T114" s="113" t="e">
        <f t="shared" si="40"/>
        <v>#REF!</v>
      </c>
      <c r="U114" s="113" t="e">
        <f t="shared" si="40"/>
        <v>#REF!</v>
      </c>
      <c r="V114" s="113" t="e">
        <f t="shared" si="40"/>
        <v>#REF!</v>
      </c>
      <c r="W114" s="113" t="e">
        <f t="shared" si="40"/>
        <v>#REF!</v>
      </c>
      <c r="X114" s="113" t="e">
        <f t="shared" si="40"/>
        <v>#REF!</v>
      </c>
      <c r="Y114" s="113" t="e">
        <f t="shared" si="40"/>
        <v>#REF!</v>
      </c>
      <c r="Z114" s="113" t="e">
        <f t="shared" si="40"/>
        <v>#REF!</v>
      </c>
      <c r="AA114" s="113" t="e">
        <f t="shared" si="40"/>
        <v>#REF!</v>
      </c>
      <c r="AB114" s="114" t="e">
        <f t="shared" si="40"/>
        <v>#REF!</v>
      </c>
    </row>
    <row r="115" spans="2:28" x14ac:dyDescent="0.5">
      <c r="B115" s="94">
        <v>6</v>
      </c>
      <c r="C115" s="91">
        <v>5.76</v>
      </c>
      <c r="D115" s="91">
        <v>4.84</v>
      </c>
      <c r="E115" s="91">
        <v>5.86</v>
      </c>
      <c r="F115" s="91">
        <v>7.11</v>
      </c>
      <c r="G115" s="91">
        <v>9.1</v>
      </c>
      <c r="H115" s="91">
        <v>22.9</v>
      </c>
      <c r="I115" s="91">
        <v>78.2</v>
      </c>
      <c r="J115" s="91">
        <v>87</v>
      </c>
      <c r="K115" s="91">
        <v>54.9</v>
      </c>
      <c r="L115" s="91">
        <v>23.3</v>
      </c>
      <c r="M115" s="91">
        <v>17.2</v>
      </c>
      <c r="N115" s="91">
        <v>10.6</v>
      </c>
      <c r="O115" s="226"/>
      <c r="P115" s="122">
        <v>6</v>
      </c>
      <c r="Q115" s="113" t="e">
        <f t="shared" si="40"/>
        <v>#REF!</v>
      </c>
      <c r="R115" s="113" t="e">
        <f t="shared" si="40"/>
        <v>#REF!</v>
      </c>
      <c r="S115" s="113" t="e">
        <f t="shared" si="40"/>
        <v>#REF!</v>
      </c>
      <c r="T115" s="113" t="e">
        <f t="shared" si="40"/>
        <v>#REF!</v>
      </c>
      <c r="U115" s="113" t="e">
        <f t="shared" si="40"/>
        <v>#REF!</v>
      </c>
      <c r="V115" s="113" t="e">
        <f t="shared" si="40"/>
        <v>#REF!</v>
      </c>
      <c r="W115" s="113" t="e">
        <f t="shared" si="40"/>
        <v>#REF!</v>
      </c>
      <c r="X115" s="113" t="e">
        <f t="shared" si="40"/>
        <v>#REF!</v>
      </c>
      <c r="Y115" s="113" t="e">
        <f t="shared" si="40"/>
        <v>#REF!</v>
      </c>
      <c r="Z115" s="113" t="e">
        <f t="shared" si="40"/>
        <v>#REF!</v>
      </c>
      <c r="AA115" s="113" t="e">
        <f t="shared" si="40"/>
        <v>#REF!</v>
      </c>
      <c r="AB115" s="114" t="e">
        <f t="shared" si="40"/>
        <v>#REF!</v>
      </c>
    </row>
    <row r="116" spans="2:28" x14ac:dyDescent="0.5">
      <c r="B116" s="94">
        <v>7</v>
      </c>
      <c r="C116" s="91">
        <v>5.76</v>
      </c>
      <c r="D116" s="91">
        <v>4.9000000000000004</v>
      </c>
      <c r="E116" s="91">
        <v>6.21</v>
      </c>
      <c r="F116" s="91">
        <v>7.26</v>
      </c>
      <c r="G116" s="91">
        <v>8.5399999999999991</v>
      </c>
      <c r="H116" s="91">
        <v>25.5</v>
      </c>
      <c r="I116" s="91">
        <v>88.9</v>
      </c>
      <c r="J116" s="91">
        <v>84.7</v>
      </c>
      <c r="K116" s="91">
        <v>56.8</v>
      </c>
      <c r="L116" s="91">
        <v>22.5</v>
      </c>
      <c r="M116" s="91">
        <v>16.600000000000001</v>
      </c>
      <c r="N116" s="91">
        <v>10.199999999999999</v>
      </c>
      <c r="O116" s="226"/>
      <c r="P116" s="122">
        <v>7</v>
      </c>
      <c r="Q116" s="113" t="e">
        <f t="shared" si="40"/>
        <v>#REF!</v>
      </c>
      <c r="R116" s="113" t="e">
        <f t="shared" si="40"/>
        <v>#REF!</v>
      </c>
      <c r="S116" s="113" t="e">
        <f t="shared" si="40"/>
        <v>#REF!</v>
      </c>
      <c r="T116" s="113" t="e">
        <f t="shared" si="40"/>
        <v>#REF!</v>
      </c>
      <c r="U116" s="113" t="e">
        <f t="shared" si="40"/>
        <v>#REF!</v>
      </c>
      <c r="V116" s="113" t="e">
        <f t="shared" si="40"/>
        <v>#REF!</v>
      </c>
      <c r="W116" s="113" t="e">
        <f t="shared" si="40"/>
        <v>#REF!</v>
      </c>
      <c r="X116" s="113" t="e">
        <f t="shared" si="40"/>
        <v>#REF!</v>
      </c>
      <c r="Y116" s="113" t="e">
        <f t="shared" si="40"/>
        <v>#REF!</v>
      </c>
      <c r="Z116" s="113" t="e">
        <f t="shared" si="40"/>
        <v>#REF!</v>
      </c>
      <c r="AA116" s="113" t="e">
        <f t="shared" si="40"/>
        <v>#REF!</v>
      </c>
      <c r="AB116" s="114" t="e">
        <f t="shared" si="40"/>
        <v>#REF!</v>
      </c>
    </row>
    <row r="117" spans="2:28" x14ac:dyDescent="0.5">
      <c r="B117" s="94">
        <v>8</v>
      </c>
      <c r="C117" s="91">
        <v>6.01</v>
      </c>
      <c r="D117" s="91">
        <v>4.79</v>
      </c>
      <c r="E117" s="91">
        <v>6.62</v>
      </c>
      <c r="F117" s="91">
        <v>7.93</v>
      </c>
      <c r="G117" s="91">
        <v>8.08</v>
      </c>
      <c r="H117" s="91">
        <v>34.700000000000003</v>
      </c>
      <c r="I117" s="91">
        <v>73.8</v>
      </c>
      <c r="J117" s="91">
        <v>77.400000000000006</v>
      </c>
      <c r="K117" s="91">
        <v>55.4</v>
      </c>
      <c r="L117" s="91">
        <v>21.8</v>
      </c>
      <c r="M117" s="91">
        <v>16.2</v>
      </c>
      <c r="N117" s="91">
        <v>10.5</v>
      </c>
      <c r="O117" s="226"/>
      <c r="P117" s="122">
        <v>8</v>
      </c>
      <c r="Q117" s="113" t="e">
        <f t="shared" si="40"/>
        <v>#REF!</v>
      </c>
      <c r="R117" s="113" t="e">
        <f t="shared" si="40"/>
        <v>#REF!</v>
      </c>
      <c r="S117" s="113" t="e">
        <f t="shared" si="40"/>
        <v>#REF!</v>
      </c>
      <c r="T117" s="113" t="e">
        <f t="shared" si="40"/>
        <v>#REF!</v>
      </c>
      <c r="U117" s="113" t="e">
        <f t="shared" si="40"/>
        <v>#REF!</v>
      </c>
      <c r="V117" s="113" t="e">
        <f t="shared" si="40"/>
        <v>#REF!</v>
      </c>
      <c r="W117" s="113" t="e">
        <f t="shared" si="40"/>
        <v>#REF!</v>
      </c>
      <c r="X117" s="113" t="e">
        <f t="shared" si="40"/>
        <v>#REF!</v>
      </c>
      <c r="Y117" s="113" t="e">
        <f t="shared" si="40"/>
        <v>#REF!</v>
      </c>
      <c r="Z117" s="113" t="e">
        <f t="shared" si="40"/>
        <v>#REF!</v>
      </c>
      <c r="AA117" s="113" t="e">
        <f t="shared" si="40"/>
        <v>#REF!</v>
      </c>
      <c r="AB117" s="114" t="e">
        <f t="shared" si="40"/>
        <v>#REF!</v>
      </c>
    </row>
    <row r="118" spans="2:28" x14ac:dyDescent="0.5">
      <c r="B118" s="94">
        <v>9</v>
      </c>
      <c r="C118" s="91">
        <v>5.76</v>
      </c>
      <c r="D118" s="91">
        <v>4.84</v>
      </c>
      <c r="E118" s="91">
        <v>6.62</v>
      </c>
      <c r="F118" s="91">
        <v>8</v>
      </c>
      <c r="G118" s="91">
        <v>8.7799999999999994</v>
      </c>
      <c r="H118" s="91">
        <v>33.9</v>
      </c>
      <c r="I118" s="91">
        <v>61.6</v>
      </c>
      <c r="J118" s="91">
        <v>94.2</v>
      </c>
      <c r="K118" s="91">
        <v>57.1</v>
      </c>
      <c r="L118" s="91">
        <v>21.8</v>
      </c>
      <c r="M118" s="91">
        <v>15.9</v>
      </c>
      <c r="N118" s="91">
        <v>10.3</v>
      </c>
      <c r="O118" s="226"/>
      <c r="P118" s="122">
        <v>9</v>
      </c>
      <c r="Q118" s="113" t="e">
        <f t="shared" ref="Q118:Q140" si="41">$P$11*C118</f>
        <v>#REF!</v>
      </c>
      <c r="R118" s="113" t="e">
        <f t="shared" ref="R118:R140" si="42">IF(D118&gt;0,$P$11*D118, " ")</f>
        <v>#REF!</v>
      </c>
      <c r="S118" s="113" t="e">
        <f t="shared" ref="S118:S140" si="43">IF(E118&gt;0,$P$11*E118, " ")</f>
        <v>#REF!</v>
      </c>
      <c r="T118" s="113" t="e">
        <f t="shared" ref="T118:T140" si="44">IF(F118&gt;0,$P$11*F118, " ")</f>
        <v>#REF!</v>
      </c>
      <c r="U118" s="113" t="e">
        <f t="shared" ref="U118:U140" si="45">IF(G118&gt;0,$P$11*G118, " ")</f>
        <v>#REF!</v>
      </c>
      <c r="V118" s="113" t="e">
        <f t="shared" ref="V118:V140" si="46">IF(H118&gt;0,$P$11*H118, " ")</f>
        <v>#REF!</v>
      </c>
      <c r="W118" s="113" t="e">
        <f t="shared" ref="W118:W140" si="47">IF(I118&gt;0,$P$11*I118, " ")</f>
        <v>#REF!</v>
      </c>
      <c r="X118" s="113" t="e">
        <f t="shared" ref="X118:X140" si="48">IF(J118&gt;0,$P$11*J118, " ")</f>
        <v>#REF!</v>
      </c>
      <c r="Y118" s="113" t="e">
        <f t="shared" ref="Y118:Y140" si="49">IF(K118&gt;0,$P$11*K118, " ")</f>
        <v>#REF!</v>
      </c>
      <c r="Z118" s="113" t="e">
        <f t="shared" ref="Z118:Z140" si="50">IF(L118&gt;0,$P$11*L118, " ")</f>
        <v>#REF!</v>
      </c>
      <c r="AA118" s="113" t="e">
        <f t="shared" ref="AA118:AA140" si="51">IF(M118&gt;0,$P$11*M118, " ")</f>
        <v>#REF!</v>
      </c>
      <c r="AB118" s="114" t="e">
        <f t="shared" ref="AB118:AB140" si="52">IF(N118&gt;0,$P$11*N118, " ")</f>
        <v>#REF!</v>
      </c>
    </row>
    <row r="119" spans="2:28" x14ac:dyDescent="0.5">
      <c r="B119" s="94">
        <v>10</v>
      </c>
      <c r="C119" s="91">
        <v>5.57</v>
      </c>
      <c r="D119" s="91">
        <v>4.96</v>
      </c>
      <c r="E119" s="91">
        <v>6.9</v>
      </c>
      <c r="F119" s="91">
        <v>9.44</v>
      </c>
      <c r="G119" s="91">
        <v>8.7200000000000006</v>
      </c>
      <c r="H119" s="91">
        <v>28.9</v>
      </c>
      <c r="I119" s="91">
        <v>57.6</v>
      </c>
      <c r="J119" s="91">
        <v>101</v>
      </c>
      <c r="K119" s="91">
        <v>109</v>
      </c>
      <c r="L119" s="91">
        <v>21.2</v>
      </c>
      <c r="M119" s="91">
        <v>15.7</v>
      </c>
      <c r="N119" s="91">
        <v>10.3</v>
      </c>
      <c r="O119" s="226"/>
      <c r="P119" s="122">
        <v>10</v>
      </c>
      <c r="Q119" s="113" t="e">
        <f t="shared" si="41"/>
        <v>#REF!</v>
      </c>
      <c r="R119" s="113" t="e">
        <f t="shared" si="42"/>
        <v>#REF!</v>
      </c>
      <c r="S119" s="113" t="e">
        <f t="shared" si="43"/>
        <v>#REF!</v>
      </c>
      <c r="T119" s="113" t="e">
        <f t="shared" si="44"/>
        <v>#REF!</v>
      </c>
      <c r="U119" s="113" t="e">
        <f t="shared" si="45"/>
        <v>#REF!</v>
      </c>
      <c r="V119" s="113" t="e">
        <f t="shared" si="46"/>
        <v>#REF!</v>
      </c>
      <c r="W119" s="113" t="e">
        <f t="shared" si="47"/>
        <v>#REF!</v>
      </c>
      <c r="X119" s="113" t="e">
        <f t="shared" si="48"/>
        <v>#REF!</v>
      </c>
      <c r="Y119" s="113" t="e">
        <f t="shared" si="49"/>
        <v>#REF!</v>
      </c>
      <c r="Z119" s="113" t="e">
        <f t="shared" si="50"/>
        <v>#REF!</v>
      </c>
      <c r="AA119" s="113" t="e">
        <f t="shared" si="51"/>
        <v>#REF!</v>
      </c>
      <c r="AB119" s="114" t="e">
        <f t="shared" si="52"/>
        <v>#REF!</v>
      </c>
    </row>
    <row r="120" spans="2:28" x14ac:dyDescent="0.5">
      <c r="B120" s="94">
        <v>11</v>
      </c>
      <c r="C120" s="91">
        <v>5.51</v>
      </c>
      <c r="D120" s="91">
        <v>4.78</v>
      </c>
      <c r="E120" s="91">
        <v>7.1</v>
      </c>
      <c r="F120" s="91">
        <v>9.67</v>
      </c>
      <c r="G120" s="91">
        <v>8.93</v>
      </c>
      <c r="H120" s="91">
        <v>44.4</v>
      </c>
      <c r="I120" s="91">
        <v>48.9</v>
      </c>
      <c r="J120" s="91">
        <v>119</v>
      </c>
      <c r="K120" s="91">
        <v>213</v>
      </c>
      <c r="L120" s="91">
        <v>20.6</v>
      </c>
      <c r="M120" s="91">
        <v>15.3</v>
      </c>
      <c r="N120" s="91">
        <v>10.199999999999999</v>
      </c>
      <c r="O120" s="226"/>
      <c r="P120" s="122">
        <v>11</v>
      </c>
      <c r="Q120" s="113" t="e">
        <f t="shared" si="41"/>
        <v>#REF!</v>
      </c>
      <c r="R120" s="113" t="e">
        <f t="shared" si="42"/>
        <v>#REF!</v>
      </c>
      <c r="S120" s="113" t="e">
        <f t="shared" si="43"/>
        <v>#REF!</v>
      </c>
      <c r="T120" s="113" t="e">
        <f t="shared" si="44"/>
        <v>#REF!</v>
      </c>
      <c r="U120" s="113" t="e">
        <f t="shared" si="45"/>
        <v>#REF!</v>
      </c>
      <c r="V120" s="113" t="e">
        <f t="shared" si="46"/>
        <v>#REF!</v>
      </c>
      <c r="W120" s="113" t="e">
        <f t="shared" si="47"/>
        <v>#REF!</v>
      </c>
      <c r="X120" s="113" t="e">
        <f t="shared" si="48"/>
        <v>#REF!</v>
      </c>
      <c r="Y120" s="113" t="e">
        <f t="shared" si="49"/>
        <v>#REF!</v>
      </c>
      <c r="Z120" s="113" t="e">
        <f t="shared" si="50"/>
        <v>#REF!</v>
      </c>
      <c r="AA120" s="113" t="e">
        <f t="shared" si="51"/>
        <v>#REF!</v>
      </c>
      <c r="AB120" s="114" t="e">
        <f t="shared" si="52"/>
        <v>#REF!</v>
      </c>
    </row>
    <row r="121" spans="2:28" x14ac:dyDescent="0.5">
      <c r="B121" s="94">
        <v>12</v>
      </c>
      <c r="C121" s="91">
        <v>5.33</v>
      </c>
      <c r="D121" s="91">
        <v>4.84</v>
      </c>
      <c r="E121" s="91">
        <v>7.18</v>
      </c>
      <c r="F121" s="91">
        <v>11.6</v>
      </c>
      <c r="G121" s="91">
        <v>9.76</v>
      </c>
      <c r="H121" s="91">
        <v>35.9</v>
      </c>
      <c r="I121" s="91">
        <v>38.4</v>
      </c>
      <c r="J121" s="91">
        <v>101</v>
      </c>
      <c r="K121" s="91">
        <v>84.4</v>
      </c>
      <c r="L121" s="91">
        <v>20</v>
      </c>
      <c r="M121" s="91">
        <v>15</v>
      </c>
      <c r="N121" s="91">
        <v>10.199999999999999</v>
      </c>
      <c r="O121" s="226"/>
      <c r="P121" s="122">
        <v>12</v>
      </c>
      <c r="Q121" s="113" t="e">
        <f t="shared" si="41"/>
        <v>#REF!</v>
      </c>
      <c r="R121" s="113" t="e">
        <f t="shared" si="42"/>
        <v>#REF!</v>
      </c>
      <c r="S121" s="113" t="e">
        <f t="shared" si="43"/>
        <v>#REF!</v>
      </c>
      <c r="T121" s="113" t="e">
        <f t="shared" si="44"/>
        <v>#REF!</v>
      </c>
      <c r="U121" s="113" t="e">
        <f t="shared" si="45"/>
        <v>#REF!</v>
      </c>
      <c r="V121" s="113" t="e">
        <f t="shared" si="46"/>
        <v>#REF!</v>
      </c>
      <c r="W121" s="113" t="e">
        <f t="shared" si="47"/>
        <v>#REF!</v>
      </c>
      <c r="X121" s="113" t="e">
        <f t="shared" si="48"/>
        <v>#REF!</v>
      </c>
      <c r="Y121" s="113" t="e">
        <f t="shared" si="49"/>
        <v>#REF!</v>
      </c>
      <c r="Z121" s="113" t="e">
        <f t="shared" si="50"/>
        <v>#REF!</v>
      </c>
      <c r="AA121" s="113" t="e">
        <f t="shared" si="51"/>
        <v>#REF!</v>
      </c>
      <c r="AB121" s="114" t="e">
        <f t="shared" si="52"/>
        <v>#REF!</v>
      </c>
    </row>
    <row r="122" spans="2:28" x14ac:dyDescent="0.5">
      <c r="B122" s="94">
        <v>13</v>
      </c>
      <c r="C122" s="91">
        <v>5.09</v>
      </c>
      <c r="D122" s="91">
        <v>4.7300000000000004</v>
      </c>
      <c r="E122" s="91">
        <v>6.76</v>
      </c>
      <c r="F122" s="91">
        <v>10.5</v>
      </c>
      <c r="G122" s="91">
        <v>10</v>
      </c>
      <c r="H122" s="91">
        <v>30.4</v>
      </c>
      <c r="I122" s="91">
        <v>33</v>
      </c>
      <c r="J122" s="91">
        <v>86.4</v>
      </c>
      <c r="K122" s="91">
        <v>76.599999999999994</v>
      </c>
      <c r="L122" s="91">
        <v>19.899999999999999</v>
      </c>
      <c r="M122" s="91">
        <v>14.7</v>
      </c>
      <c r="N122" s="91">
        <v>10</v>
      </c>
      <c r="O122" s="226"/>
      <c r="P122" s="122">
        <v>13</v>
      </c>
      <c r="Q122" s="113" t="e">
        <f t="shared" si="41"/>
        <v>#REF!</v>
      </c>
      <c r="R122" s="113" t="e">
        <f t="shared" si="42"/>
        <v>#REF!</v>
      </c>
      <c r="S122" s="113" t="e">
        <f t="shared" si="43"/>
        <v>#REF!</v>
      </c>
      <c r="T122" s="113" t="e">
        <f t="shared" si="44"/>
        <v>#REF!</v>
      </c>
      <c r="U122" s="113" t="e">
        <f t="shared" si="45"/>
        <v>#REF!</v>
      </c>
      <c r="V122" s="113" t="e">
        <f t="shared" si="46"/>
        <v>#REF!</v>
      </c>
      <c r="W122" s="113" t="e">
        <f t="shared" si="47"/>
        <v>#REF!</v>
      </c>
      <c r="X122" s="113" t="e">
        <f t="shared" si="48"/>
        <v>#REF!</v>
      </c>
      <c r="Y122" s="113" t="e">
        <f t="shared" si="49"/>
        <v>#REF!</v>
      </c>
      <c r="Z122" s="113" t="e">
        <f t="shared" si="50"/>
        <v>#REF!</v>
      </c>
      <c r="AA122" s="113" t="e">
        <f t="shared" si="51"/>
        <v>#REF!</v>
      </c>
      <c r="AB122" s="114" t="e">
        <f t="shared" si="52"/>
        <v>#REF!</v>
      </c>
    </row>
    <row r="123" spans="2:28" x14ac:dyDescent="0.5">
      <c r="B123" s="94">
        <v>14</v>
      </c>
      <c r="C123" s="91">
        <v>5.39</v>
      </c>
      <c r="D123" s="91">
        <v>4.68</v>
      </c>
      <c r="E123" s="91">
        <v>6.76</v>
      </c>
      <c r="F123" s="91">
        <v>10.8</v>
      </c>
      <c r="G123" s="91">
        <v>11.6</v>
      </c>
      <c r="H123" s="91">
        <v>50.9</v>
      </c>
      <c r="I123" s="91">
        <v>36.9</v>
      </c>
      <c r="J123" s="91">
        <v>81.7</v>
      </c>
      <c r="K123" s="91">
        <v>66.900000000000006</v>
      </c>
      <c r="L123" s="91">
        <v>19.7</v>
      </c>
      <c r="M123" s="91">
        <v>14.4</v>
      </c>
      <c r="N123" s="91">
        <v>9.93</v>
      </c>
      <c r="O123" s="226"/>
      <c r="P123" s="122">
        <v>14</v>
      </c>
      <c r="Q123" s="113" t="e">
        <f t="shared" si="41"/>
        <v>#REF!</v>
      </c>
      <c r="R123" s="113" t="e">
        <f t="shared" si="42"/>
        <v>#REF!</v>
      </c>
      <c r="S123" s="113" t="e">
        <f t="shared" si="43"/>
        <v>#REF!</v>
      </c>
      <c r="T123" s="113" t="e">
        <f t="shared" si="44"/>
        <v>#REF!</v>
      </c>
      <c r="U123" s="113" t="e">
        <f t="shared" si="45"/>
        <v>#REF!</v>
      </c>
      <c r="V123" s="113" t="e">
        <f t="shared" si="46"/>
        <v>#REF!</v>
      </c>
      <c r="W123" s="113" t="e">
        <f t="shared" si="47"/>
        <v>#REF!</v>
      </c>
      <c r="X123" s="113" t="e">
        <f t="shared" si="48"/>
        <v>#REF!</v>
      </c>
      <c r="Y123" s="113" t="e">
        <f t="shared" si="49"/>
        <v>#REF!</v>
      </c>
      <c r="Z123" s="113" t="e">
        <f t="shared" si="50"/>
        <v>#REF!</v>
      </c>
      <c r="AA123" s="113" t="e">
        <f t="shared" si="51"/>
        <v>#REF!</v>
      </c>
      <c r="AB123" s="114" t="e">
        <f t="shared" si="52"/>
        <v>#REF!</v>
      </c>
    </row>
    <row r="124" spans="2:28" x14ac:dyDescent="0.5">
      <c r="B124" s="94">
        <v>15</v>
      </c>
      <c r="C124" s="91">
        <v>5.27</v>
      </c>
      <c r="D124" s="91">
        <v>4.5599999999999996</v>
      </c>
      <c r="E124" s="91">
        <v>6.62</v>
      </c>
      <c r="F124" s="91">
        <v>10.3</v>
      </c>
      <c r="G124" s="91">
        <v>12.7</v>
      </c>
      <c r="H124" s="91">
        <v>54.9</v>
      </c>
      <c r="I124" s="91">
        <v>38.5</v>
      </c>
      <c r="J124" s="91">
        <v>78.5</v>
      </c>
      <c r="K124" s="91">
        <v>55.6</v>
      </c>
      <c r="L124" s="91">
        <v>18.899999999999999</v>
      </c>
      <c r="M124" s="91">
        <v>14</v>
      </c>
      <c r="N124" s="91">
        <v>9.6300000000000008</v>
      </c>
      <c r="O124" s="226"/>
      <c r="P124" s="122">
        <v>15</v>
      </c>
      <c r="Q124" s="113" t="e">
        <f t="shared" si="41"/>
        <v>#REF!</v>
      </c>
      <c r="R124" s="113" t="e">
        <f t="shared" si="42"/>
        <v>#REF!</v>
      </c>
      <c r="S124" s="113" t="e">
        <f t="shared" si="43"/>
        <v>#REF!</v>
      </c>
      <c r="T124" s="113" t="e">
        <f t="shared" si="44"/>
        <v>#REF!</v>
      </c>
      <c r="U124" s="113" t="e">
        <f t="shared" si="45"/>
        <v>#REF!</v>
      </c>
      <c r="V124" s="113" t="e">
        <f t="shared" si="46"/>
        <v>#REF!</v>
      </c>
      <c r="W124" s="113" t="e">
        <f t="shared" si="47"/>
        <v>#REF!</v>
      </c>
      <c r="X124" s="113" t="e">
        <f t="shared" si="48"/>
        <v>#REF!</v>
      </c>
      <c r="Y124" s="113" t="e">
        <f t="shared" si="49"/>
        <v>#REF!</v>
      </c>
      <c r="Z124" s="113" t="e">
        <f t="shared" si="50"/>
        <v>#REF!</v>
      </c>
      <c r="AA124" s="113" t="e">
        <f t="shared" si="51"/>
        <v>#REF!</v>
      </c>
      <c r="AB124" s="114" t="e">
        <f t="shared" si="52"/>
        <v>#REF!</v>
      </c>
    </row>
    <row r="125" spans="2:28" x14ac:dyDescent="0.5">
      <c r="B125" s="94">
        <v>16</v>
      </c>
      <c r="C125" s="91">
        <v>5.51</v>
      </c>
      <c r="D125" s="91">
        <v>4.67</v>
      </c>
      <c r="E125" s="91">
        <v>6.76</v>
      </c>
      <c r="F125" s="91">
        <v>10.7</v>
      </c>
      <c r="G125" s="91">
        <v>11.9</v>
      </c>
      <c r="H125" s="91">
        <v>56.9</v>
      </c>
      <c r="I125" s="91">
        <v>42.2</v>
      </c>
      <c r="J125" s="91">
        <v>77.900000000000006</v>
      </c>
      <c r="K125" s="91">
        <v>50.2</v>
      </c>
      <c r="L125" s="91">
        <v>24.8</v>
      </c>
      <c r="M125" s="91">
        <v>13.9</v>
      </c>
      <c r="N125" s="91">
        <v>9.43</v>
      </c>
      <c r="O125" s="226"/>
      <c r="P125" s="122">
        <v>16</v>
      </c>
      <c r="Q125" s="113" t="e">
        <f t="shared" si="41"/>
        <v>#REF!</v>
      </c>
      <c r="R125" s="113" t="e">
        <f t="shared" si="42"/>
        <v>#REF!</v>
      </c>
      <c r="S125" s="113" t="e">
        <f t="shared" si="43"/>
        <v>#REF!</v>
      </c>
      <c r="T125" s="113" t="e">
        <f t="shared" si="44"/>
        <v>#REF!</v>
      </c>
      <c r="U125" s="113" t="e">
        <f t="shared" si="45"/>
        <v>#REF!</v>
      </c>
      <c r="V125" s="113" t="e">
        <f t="shared" si="46"/>
        <v>#REF!</v>
      </c>
      <c r="W125" s="113" t="e">
        <f t="shared" si="47"/>
        <v>#REF!</v>
      </c>
      <c r="X125" s="113" t="e">
        <f t="shared" si="48"/>
        <v>#REF!</v>
      </c>
      <c r="Y125" s="113" t="e">
        <f t="shared" si="49"/>
        <v>#REF!</v>
      </c>
      <c r="Z125" s="113" t="e">
        <f t="shared" si="50"/>
        <v>#REF!</v>
      </c>
      <c r="AA125" s="113" t="e">
        <f t="shared" si="51"/>
        <v>#REF!</v>
      </c>
      <c r="AB125" s="114" t="e">
        <f t="shared" si="52"/>
        <v>#REF!</v>
      </c>
    </row>
    <row r="126" spans="2:28" x14ac:dyDescent="0.5">
      <c r="B126" s="94">
        <v>17</v>
      </c>
      <c r="C126" s="91">
        <v>5.21</v>
      </c>
      <c r="D126" s="91">
        <v>4.68</v>
      </c>
      <c r="E126" s="91">
        <v>7.62</v>
      </c>
      <c r="F126" s="91">
        <v>11.4</v>
      </c>
      <c r="G126" s="91">
        <v>10.9</v>
      </c>
      <c r="H126" s="91">
        <v>44.9</v>
      </c>
      <c r="I126" s="91">
        <v>43.9</v>
      </c>
      <c r="J126" s="91">
        <v>78</v>
      </c>
      <c r="K126" s="91">
        <v>47.8</v>
      </c>
      <c r="L126" s="91">
        <v>42.2</v>
      </c>
      <c r="M126" s="91">
        <v>13.7</v>
      </c>
      <c r="N126" s="91">
        <v>9.82</v>
      </c>
      <c r="O126" s="226"/>
      <c r="P126" s="122">
        <v>17</v>
      </c>
      <c r="Q126" s="113" t="e">
        <f t="shared" si="41"/>
        <v>#REF!</v>
      </c>
      <c r="R126" s="113" t="e">
        <f t="shared" si="42"/>
        <v>#REF!</v>
      </c>
      <c r="S126" s="113" t="e">
        <f t="shared" si="43"/>
        <v>#REF!</v>
      </c>
      <c r="T126" s="113" t="e">
        <f t="shared" si="44"/>
        <v>#REF!</v>
      </c>
      <c r="U126" s="113" t="e">
        <f t="shared" si="45"/>
        <v>#REF!</v>
      </c>
      <c r="V126" s="113" t="e">
        <f t="shared" si="46"/>
        <v>#REF!</v>
      </c>
      <c r="W126" s="113" t="e">
        <f t="shared" si="47"/>
        <v>#REF!</v>
      </c>
      <c r="X126" s="113" t="e">
        <f t="shared" si="48"/>
        <v>#REF!</v>
      </c>
      <c r="Y126" s="113" t="e">
        <f t="shared" si="49"/>
        <v>#REF!</v>
      </c>
      <c r="Z126" s="113" t="e">
        <f t="shared" si="50"/>
        <v>#REF!</v>
      </c>
      <c r="AA126" s="113" t="e">
        <f t="shared" si="51"/>
        <v>#REF!</v>
      </c>
      <c r="AB126" s="114" t="e">
        <f t="shared" si="52"/>
        <v>#REF!</v>
      </c>
    </row>
    <row r="127" spans="2:28" x14ac:dyDescent="0.5">
      <c r="B127" s="94">
        <v>18</v>
      </c>
      <c r="C127" s="91">
        <v>5.27</v>
      </c>
      <c r="D127" s="91">
        <v>4.6100000000000003</v>
      </c>
      <c r="E127" s="91">
        <v>7.62</v>
      </c>
      <c r="F127" s="91">
        <v>10.9</v>
      </c>
      <c r="G127" s="91">
        <v>9.76</v>
      </c>
      <c r="H127" s="91">
        <v>35.4</v>
      </c>
      <c r="I127" s="91">
        <v>48.4</v>
      </c>
      <c r="J127" s="91">
        <v>84.9</v>
      </c>
      <c r="K127" s="91">
        <v>44.1</v>
      </c>
      <c r="L127" s="91">
        <v>49.6</v>
      </c>
      <c r="M127" s="91">
        <v>13.5</v>
      </c>
      <c r="N127" s="91">
        <v>9.61</v>
      </c>
      <c r="O127" s="226"/>
      <c r="P127" s="122">
        <v>18</v>
      </c>
      <c r="Q127" s="113" t="e">
        <f t="shared" si="41"/>
        <v>#REF!</v>
      </c>
      <c r="R127" s="113" t="e">
        <f t="shared" si="42"/>
        <v>#REF!</v>
      </c>
      <c r="S127" s="113" t="e">
        <f t="shared" si="43"/>
        <v>#REF!</v>
      </c>
      <c r="T127" s="113" t="e">
        <f t="shared" si="44"/>
        <v>#REF!</v>
      </c>
      <c r="U127" s="113" t="e">
        <f t="shared" si="45"/>
        <v>#REF!</v>
      </c>
      <c r="V127" s="113" t="e">
        <f t="shared" si="46"/>
        <v>#REF!</v>
      </c>
      <c r="W127" s="113" t="e">
        <f t="shared" si="47"/>
        <v>#REF!</v>
      </c>
      <c r="X127" s="113" t="e">
        <f t="shared" si="48"/>
        <v>#REF!</v>
      </c>
      <c r="Y127" s="113" t="e">
        <f t="shared" si="49"/>
        <v>#REF!</v>
      </c>
      <c r="Z127" s="113" t="e">
        <f t="shared" si="50"/>
        <v>#REF!</v>
      </c>
      <c r="AA127" s="113" t="e">
        <f t="shared" si="51"/>
        <v>#REF!</v>
      </c>
      <c r="AB127" s="114" t="e">
        <f t="shared" si="52"/>
        <v>#REF!</v>
      </c>
    </row>
    <row r="128" spans="2:28" x14ac:dyDescent="0.5">
      <c r="B128" s="94">
        <v>19</v>
      </c>
      <c r="C128" s="91">
        <v>5.27</v>
      </c>
      <c r="D128" s="91">
        <v>4.5599999999999996</v>
      </c>
      <c r="E128" s="91">
        <v>7.54</v>
      </c>
      <c r="F128" s="91">
        <v>10.6</v>
      </c>
      <c r="G128" s="91">
        <v>9.26</v>
      </c>
      <c r="H128" s="91">
        <v>32.799999999999997</v>
      </c>
      <c r="I128" s="91">
        <v>57.4</v>
      </c>
      <c r="J128" s="91">
        <v>84.3</v>
      </c>
      <c r="K128" s="91">
        <v>41.6</v>
      </c>
      <c r="L128" s="91">
        <v>36.799999999999997</v>
      </c>
      <c r="M128" s="91">
        <v>13.5</v>
      </c>
      <c r="N128" s="91">
        <v>9.43</v>
      </c>
      <c r="O128" s="226"/>
      <c r="P128" s="122">
        <v>19</v>
      </c>
      <c r="Q128" s="113" t="e">
        <f t="shared" si="41"/>
        <v>#REF!</v>
      </c>
      <c r="R128" s="113" t="e">
        <f t="shared" si="42"/>
        <v>#REF!</v>
      </c>
      <c r="S128" s="113" t="e">
        <f t="shared" si="43"/>
        <v>#REF!</v>
      </c>
      <c r="T128" s="113" t="e">
        <f t="shared" si="44"/>
        <v>#REF!</v>
      </c>
      <c r="U128" s="113" t="e">
        <f t="shared" si="45"/>
        <v>#REF!</v>
      </c>
      <c r="V128" s="113" t="e">
        <f t="shared" si="46"/>
        <v>#REF!</v>
      </c>
      <c r="W128" s="113" t="e">
        <f t="shared" si="47"/>
        <v>#REF!</v>
      </c>
      <c r="X128" s="113" t="e">
        <f t="shared" si="48"/>
        <v>#REF!</v>
      </c>
      <c r="Y128" s="113" t="e">
        <f t="shared" si="49"/>
        <v>#REF!</v>
      </c>
      <c r="Z128" s="113" t="e">
        <f t="shared" si="50"/>
        <v>#REF!</v>
      </c>
      <c r="AA128" s="113" t="e">
        <f t="shared" si="51"/>
        <v>#REF!</v>
      </c>
      <c r="AB128" s="114" t="e">
        <f t="shared" si="52"/>
        <v>#REF!</v>
      </c>
    </row>
    <row r="129" spans="1:28" x14ac:dyDescent="0.5">
      <c r="B129" s="94">
        <v>20</v>
      </c>
      <c r="C129" s="91">
        <v>5.15</v>
      </c>
      <c r="D129" s="91">
        <v>4.4000000000000004</v>
      </c>
      <c r="E129" s="91">
        <v>7.26</v>
      </c>
      <c r="F129" s="91">
        <v>11.2</v>
      </c>
      <c r="G129" s="91">
        <v>9.35</v>
      </c>
      <c r="H129" s="91">
        <v>30.8</v>
      </c>
      <c r="I129" s="91">
        <v>61.6</v>
      </c>
      <c r="J129" s="91">
        <v>82.9</v>
      </c>
      <c r="K129" s="91">
        <v>39.299999999999997</v>
      </c>
      <c r="L129" s="91">
        <v>29.7</v>
      </c>
      <c r="M129" s="91">
        <v>13</v>
      </c>
      <c r="N129" s="91">
        <v>9.0399999999999991</v>
      </c>
      <c r="O129" s="226"/>
      <c r="P129" s="122">
        <v>20</v>
      </c>
      <c r="Q129" s="113" t="e">
        <f t="shared" si="41"/>
        <v>#REF!</v>
      </c>
      <c r="R129" s="113" t="e">
        <f t="shared" si="42"/>
        <v>#REF!</v>
      </c>
      <c r="S129" s="113" t="e">
        <f t="shared" si="43"/>
        <v>#REF!</v>
      </c>
      <c r="T129" s="113" t="e">
        <f t="shared" si="44"/>
        <v>#REF!</v>
      </c>
      <c r="U129" s="113" t="e">
        <f t="shared" si="45"/>
        <v>#REF!</v>
      </c>
      <c r="V129" s="113" t="e">
        <f t="shared" si="46"/>
        <v>#REF!</v>
      </c>
      <c r="W129" s="113" t="e">
        <f t="shared" si="47"/>
        <v>#REF!</v>
      </c>
      <c r="X129" s="113" t="e">
        <f t="shared" si="48"/>
        <v>#REF!</v>
      </c>
      <c r="Y129" s="113" t="e">
        <f t="shared" si="49"/>
        <v>#REF!</v>
      </c>
      <c r="Z129" s="113" t="e">
        <f t="shared" si="50"/>
        <v>#REF!</v>
      </c>
      <c r="AA129" s="113" t="e">
        <f t="shared" si="51"/>
        <v>#REF!</v>
      </c>
      <c r="AB129" s="114" t="e">
        <f t="shared" si="52"/>
        <v>#REF!</v>
      </c>
    </row>
    <row r="130" spans="1:28" x14ac:dyDescent="0.5">
      <c r="B130" s="94">
        <v>21</v>
      </c>
      <c r="C130" s="91">
        <v>5.15</v>
      </c>
      <c r="D130" s="91">
        <v>5.39</v>
      </c>
      <c r="E130" s="91">
        <v>7.39</v>
      </c>
      <c r="F130" s="91">
        <v>10.9</v>
      </c>
      <c r="G130" s="91">
        <v>10.3</v>
      </c>
      <c r="H130" s="91">
        <v>30</v>
      </c>
      <c r="I130" s="91">
        <v>57.4</v>
      </c>
      <c r="J130" s="91">
        <v>93.5</v>
      </c>
      <c r="K130" s="91">
        <v>37.1</v>
      </c>
      <c r="L130" s="91">
        <v>26.5</v>
      </c>
      <c r="M130" s="91">
        <v>13.1</v>
      </c>
      <c r="N130" s="91">
        <v>9.14</v>
      </c>
      <c r="O130" s="226"/>
      <c r="P130" s="122">
        <v>21</v>
      </c>
      <c r="Q130" s="113" t="e">
        <f t="shared" si="41"/>
        <v>#REF!</v>
      </c>
      <c r="R130" s="113" t="e">
        <f t="shared" si="42"/>
        <v>#REF!</v>
      </c>
      <c r="S130" s="113" t="e">
        <f t="shared" si="43"/>
        <v>#REF!</v>
      </c>
      <c r="T130" s="113" t="e">
        <f t="shared" si="44"/>
        <v>#REF!</v>
      </c>
      <c r="U130" s="113" t="e">
        <f t="shared" si="45"/>
        <v>#REF!</v>
      </c>
      <c r="V130" s="113" t="e">
        <f t="shared" si="46"/>
        <v>#REF!</v>
      </c>
      <c r="W130" s="113" t="e">
        <f t="shared" si="47"/>
        <v>#REF!</v>
      </c>
      <c r="X130" s="113" t="e">
        <f t="shared" si="48"/>
        <v>#REF!</v>
      </c>
      <c r="Y130" s="113" t="e">
        <f t="shared" si="49"/>
        <v>#REF!</v>
      </c>
      <c r="Z130" s="113" t="e">
        <f t="shared" si="50"/>
        <v>#REF!</v>
      </c>
      <c r="AA130" s="113" t="e">
        <f t="shared" si="51"/>
        <v>#REF!</v>
      </c>
      <c r="AB130" s="114" t="e">
        <f t="shared" si="52"/>
        <v>#REF!</v>
      </c>
    </row>
    <row r="131" spans="1:28" x14ac:dyDescent="0.5">
      <c r="B131" s="94">
        <v>22</v>
      </c>
      <c r="C131" s="91">
        <v>5.39</v>
      </c>
      <c r="D131" s="91">
        <v>5.09</v>
      </c>
      <c r="E131" s="91">
        <v>7.33</v>
      </c>
      <c r="F131" s="91">
        <v>13.6</v>
      </c>
      <c r="G131" s="91">
        <v>10.4</v>
      </c>
      <c r="H131" s="91">
        <v>34.799999999999997</v>
      </c>
      <c r="I131" s="91">
        <v>54.9</v>
      </c>
      <c r="J131" s="91">
        <v>81.400000000000006</v>
      </c>
      <c r="K131" s="91">
        <v>35.5</v>
      </c>
      <c r="L131" s="91">
        <v>25.5</v>
      </c>
      <c r="M131" s="91">
        <v>12.7</v>
      </c>
      <c r="N131" s="91">
        <v>8.86</v>
      </c>
      <c r="O131" s="226"/>
      <c r="P131" s="122">
        <v>22</v>
      </c>
      <c r="Q131" s="113" t="e">
        <f t="shared" si="41"/>
        <v>#REF!</v>
      </c>
      <c r="R131" s="113" t="e">
        <f t="shared" si="42"/>
        <v>#REF!</v>
      </c>
      <c r="S131" s="113" t="e">
        <f t="shared" si="43"/>
        <v>#REF!</v>
      </c>
      <c r="T131" s="113" t="e">
        <f t="shared" si="44"/>
        <v>#REF!</v>
      </c>
      <c r="U131" s="113" t="e">
        <f t="shared" si="45"/>
        <v>#REF!</v>
      </c>
      <c r="V131" s="113" t="e">
        <f t="shared" si="46"/>
        <v>#REF!</v>
      </c>
      <c r="W131" s="113" t="e">
        <f t="shared" si="47"/>
        <v>#REF!</v>
      </c>
      <c r="X131" s="113" t="e">
        <f t="shared" si="48"/>
        <v>#REF!</v>
      </c>
      <c r="Y131" s="113" t="e">
        <f t="shared" si="49"/>
        <v>#REF!</v>
      </c>
      <c r="Z131" s="113" t="e">
        <f t="shared" si="50"/>
        <v>#REF!</v>
      </c>
      <c r="AA131" s="113" t="e">
        <f t="shared" si="51"/>
        <v>#REF!</v>
      </c>
      <c r="AB131" s="114" t="e">
        <f t="shared" si="52"/>
        <v>#REF!</v>
      </c>
    </row>
    <row r="132" spans="1:28" x14ac:dyDescent="0.5">
      <c r="B132" s="94">
        <v>23</v>
      </c>
      <c r="C132" s="91">
        <v>5.15</v>
      </c>
      <c r="D132" s="91">
        <v>5.21</v>
      </c>
      <c r="E132" s="91">
        <v>6.83</v>
      </c>
      <c r="F132" s="91">
        <v>14.5</v>
      </c>
      <c r="G132" s="91">
        <v>10.1</v>
      </c>
      <c r="H132" s="91">
        <v>41.8</v>
      </c>
      <c r="I132" s="91">
        <v>59.3</v>
      </c>
      <c r="J132" s="91">
        <v>73.8</v>
      </c>
      <c r="K132" s="91">
        <v>34.4</v>
      </c>
      <c r="L132" s="91">
        <v>23.9</v>
      </c>
      <c r="M132" s="91">
        <v>12.6</v>
      </c>
      <c r="N132" s="91">
        <v>8.86</v>
      </c>
      <c r="O132" s="226"/>
      <c r="P132" s="122">
        <v>23</v>
      </c>
      <c r="Q132" s="113" t="e">
        <f t="shared" si="41"/>
        <v>#REF!</v>
      </c>
      <c r="R132" s="113" t="e">
        <f t="shared" si="42"/>
        <v>#REF!</v>
      </c>
      <c r="S132" s="113" t="e">
        <f t="shared" si="43"/>
        <v>#REF!</v>
      </c>
      <c r="T132" s="113" t="e">
        <f t="shared" si="44"/>
        <v>#REF!</v>
      </c>
      <c r="U132" s="113" t="e">
        <f t="shared" si="45"/>
        <v>#REF!</v>
      </c>
      <c r="V132" s="113" t="e">
        <f t="shared" si="46"/>
        <v>#REF!</v>
      </c>
      <c r="W132" s="113" t="e">
        <f t="shared" si="47"/>
        <v>#REF!</v>
      </c>
      <c r="X132" s="113" t="e">
        <f t="shared" si="48"/>
        <v>#REF!</v>
      </c>
      <c r="Y132" s="113" t="e">
        <f t="shared" si="49"/>
        <v>#REF!</v>
      </c>
      <c r="Z132" s="113" t="e">
        <f t="shared" si="50"/>
        <v>#REF!</v>
      </c>
      <c r="AA132" s="113" t="e">
        <f t="shared" si="51"/>
        <v>#REF!</v>
      </c>
      <c r="AB132" s="114" t="e">
        <f t="shared" si="52"/>
        <v>#REF!</v>
      </c>
    </row>
    <row r="133" spans="1:28" x14ac:dyDescent="0.5">
      <c r="B133" s="94">
        <v>24</v>
      </c>
      <c r="C133" s="91">
        <v>5.27</v>
      </c>
      <c r="D133" s="91">
        <v>5.09</v>
      </c>
      <c r="E133" s="91">
        <v>7.1</v>
      </c>
      <c r="F133" s="91">
        <v>12.3</v>
      </c>
      <c r="G133" s="91">
        <v>10.1</v>
      </c>
      <c r="H133" s="91">
        <v>44.5</v>
      </c>
      <c r="I133" s="91">
        <v>59.8</v>
      </c>
      <c r="J133" s="91">
        <v>64.900000000000006</v>
      </c>
      <c r="K133" s="91">
        <v>32.9</v>
      </c>
      <c r="L133" s="91">
        <v>23.1</v>
      </c>
      <c r="M133" s="91">
        <v>12.4</v>
      </c>
      <c r="N133" s="91">
        <v>8.58</v>
      </c>
      <c r="O133" s="226"/>
      <c r="P133" s="122">
        <v>24</v>
      </c>
      <c r="Q133" s="113" t="e">
        <f t="shared" si="41"/>
        <v>#REF!</v>
      </c>
      <c r="R133" s="113" t="e">
        <f t="shared" si="42"/>
        <v>#REF!</v>
      </c>
      <c r="S133" s="113" t="e">
        <f t="shared" si="43"/>
        <v>#REF!</v>
      </c>
      <c r="T133" s="113" t="e">
        <f t="shared" si="44"/>
        <v>#REF!</v>
      </c>
      <c r="U133" s="113" t="e">
        <f t="shared" si="45"/>
        <v>#REF!</v>
      </c>
      <c r="V133" s="113" t="e">
        <f t="shared" si="46"/>
        <v>#REF!</v>
      </c>
      <c r="W133" s="113" t="e">
        <f t="shared" si="47"/>
        <v>#REF!</v>
      </c>
      <c r="X133" s="113" t="e">
        <f t="shared" si="48"/>
        <v>#REF!</v>
      </c>
      <c r="Y133" s="113" t="e">
        <f t="shared" si="49"/>
        <v>#REF!</v>
      </c>
      <c r="Z133" s="113" t="e">
        <f t="shared" si="50"/>
        <v>#REF!</v>
      </c>
      <c r="AA133" s="113" t="e">
        <f t="shared" si="51"/>
        <v>#REF!</v>
      </c>
      <c r="AB133" s="114" t="e">
        <f t="shared" si="52"/>
        <v>#REF!</v>
      </c>
    </row>
    <row r="134" spans="1:28" x14ac:dyDescent="0.5">
      <c r="B134" s="94">
        <v>25</v>
      </c>
      <c r="C134" s="91">
        <v>5.21</v>
      </c>
      <c r="D134" s="91">
        <v>4.96</v>
      </c>
      <c r="E134" s="91">
        <v>7.7</v>
      </c>
      <c r="F134" s="91">
        <v>10.6</v>
      </c>
      <c r="G134" s="91">
        <v>10.5</v>
      </c>
      <c r="H134" s="91">
        <v>66.5</v>
      </c>
      <c r="I134" s="91">
        <v>55.4</v>
      </c>
      <c r="J134" s="91">
        <v>58.1</v>
      </c>
      <c r="K134" s="91">
        <v>31.8</v>
      </c>
      <c r="L134" s="91">
        <v>23</v>
      </c>
      <c r="M134" s="91">
        <v>12.4</v>
      </c>
      <c r="N134" s="91">
        <v>8.39</v>
      </c>
      <c r="O134" s="226"/>
      <c r="P134" s="122">
        <v>25</v>
      </c>
      <c r="Q134" s="113" t="e">
        <f t="shared" si="41"/>
        <v>#REF!</v>
      </c>
      <c r="R134" s="113" t="e">
        <f t="shared" si="42"/>
        <v>#REF!</v>
      </c>
      <c r="S134" s="113" t="e">
        <f t="shared" si="43"/>
        <v>#REF!</v>
      </c>
      <c r="T134" s="113" t="e">
        <f t="shared" si="44"/>
        <v>#REF!</v>
      </c>
      <c r="U134" s="113" t="e">
        <f t="shared" si="45"/>
        <v>#REF!</v>
      </c>
      <c r="V134" s="113" t="e">
        <f t="shared" si="46"/>
        <v>#REF!</v>
      </c>
      <c r="W134" s="113" t="e">
        <f t="shared" si="47"/>
        <v>#REF!</v>
      </c>
      <c r="X134" s="113" t="e">
        <f t="shared" si="48"/>
        <v>#REF!</v>
      </c>
      <c r="Y134" s="113" t="e">
        <f t="shared" si="49"/>
        <v>#REF!</v>
      </c>
      <c r="Z134" s="113" t="e">
        <f t="shared" si="50"/>
        <v>#REF!</v>
      </c>
      <c r="AA134" s="113" t="e">
        <f t="shared" si="51"/>
        <v>#REF!</v>
      </c>
      <c r="AB134" s="114" t="e">
        <f t="shared" si="52"/>
        <v>#REF!</v>
      </c>
    </row>
    <row r="135" spans="1:28" x14ac:dyDescent="0.5">
      <c r="B135" s="94">
        <v>26</v>
      </c>
      <c r="C135" s="91">
        <v>5.88</v>
      </c>
      <c r="D135" s="91">
        <v>5.03</v>
      </c>
      <c r="E135" s="91">
        <v>8.08</v>
      </c>
      <c r="F135" s="91">
        <v>9.84</v>
      </c>
      <c r="G135" s="91">
        <v>10.4</v>
      </c>
      <c r="H135" s="91">
        <v>70.3</v>
      </c>
      <c r="I135" s="91">
        <v>53.7</v>
      </c>
      <c r="J135" s="91">
        <v>52.3</v>
      </c>
      <c r="K135" s="91">
        <v>30.6</v>
      </c>
      <c r="L135" s="91">
        <v>22.2</v>
      </c>
      <c r="M135" s="91">
        <v>12.4</v>
      </c>
      <c r="N135" s="91">
        <v>8.49</v>
      </c>
      <c r="O135" s="226"/>
      <c r="P135" s="122">
        <v>26</v>
      </c>
      <c r="Q135" s="113" t="e">
        <f t="shared" si="41"/>
        <v>#REF!</v>
      </c>
      <c r="R135" s="113" t="e">
        <f t="shared" si="42"/>
        <v>#REF!</v>
      </c>
      <c r="S135" s="113" t="e">
        <f t="shared" si="43"/>
        <v>#REF!</v>
      </c>
      <c r="T135" s="113" t="e">
        <f t="shared" si="44"/>
        <v>#REF!</v>
      </c>
      <c r="U135" s="113" t="e">
        <f t="shared" si="45"/>
        <v>#REF!</v>
      </c>
      <c r="V135" s="113" t="e">
        <f t="shared" si="46"/>
        <v>#REF!</v>
      </c>
      <c r="W135" s="113" t="e">
        <f t="shared" si="47"/>
        <v>#REF!</v>
      </c>
      <c r="X135" s="113" t="e">
        <f t="shared" si="48"/>
        <v>#REF!</v>
      </c>
      <c r="Y135" s="113" t="e">
        <f t="shared" si="49"/>
        <v>#REF!</v>
      </c>
      <c r="Z135" s="113" t="e">
        <f t="shared" si="50"/>
        <v>#REF!</v>
      </c>
      <c r="AA135" s="113" t="e">
        <f t="shared" si="51"/>
        <v>#REF!</v>
      </c>
      <c r="AB135" s="114" t="e">
        <f t="shared" si="52"/>
        <v>#REF!</v>
      </c>
    </row>
    <row r="136" spans="1:28" x14ac:dyDescent="0.5">
      <c r="B136" s="94">
        <v>27</v>
      </c>
      <c r="C136" s="91">
        <v>5.57</v>
      </c>
      <c r="D136" s="91">
        <v>4.78</v>
      </c>
      <c r="E136" s="91">
        <v>8.8699999999999992</v>
      </c>
      <c r="F136" s="91">
        <v>10</v>
      </c>
      <c r="G136" s="91">
        <v>10.5</v>
      </c>
      <c r="H136" s="91">
        <v>85</v>
      </c>
      <c r="I136" s="91">
        <v>71</v>
      </c>
      <c r="J136" s="91">
        <v>50.7</v>
      </c>
      <c r="K136" s="91">
        <v>30</v>
      </c>
      <c r="L136" s="91">
        <v>21.2</v>
      </c>
      <c r="M136" s="91">
        <v>12</v>
      </c>
      <c r="N136" s="91">
        <v>8.2100000000000009</v>
      </c>
      <c r="O136" s="226"/>
      <c r="P136" s="122">
        <v>27</v>
      </c>
      <c r="Q136" s="113" t="e">
        <f t="shared" si="41"/>
        <v>#REF!</v>
      </c>
      <c r="R136" s="113" t="e">
        <f t="shared" si="42"/>
        <v>#REF!</v>
      </c>
      <c r="S136" s="113" t="e">
        <f t="shared" si="43"/>
        <v>#REF!</v>
      </c>
      <c r="T136" s="113" t="e">
        <f t="shared" si="44"/>
        <v>#REF!</v>
      </c>
      <c r="U136" s="113" t="e">
        <f t="shared" si="45"/>
        <v>#REF!</v>
      </c>
      <c r="V136" s="113" t="e">
        <f t="shared" si="46"/>
        <v>#REF!</v>
      </c>
      <c r="W136" s="113" t="e">
        <f t="shared" si="47"/>
        <v>#REF!</v>
      </c>
      <c r="X136" s="113" t="e">
        <f t="shared" si="48"/>
        <v>#REF!</v>
      </c>
      <c r="Y136" s="113" t="e">
        <f t="shared" si="49"/>
        <v>#REF!</v>
      </c>
      <c r="Z136" s="113" t="e">
        <f t="shared" si="50"/>
        <v>#REF!</v>
      </c>
      <c r="AA136" s="113" t="e">
        <f t="shared" si="51"/>
        <v>#REF!</v>
      </c>
      <c r="AB136" s="114" t="e">
        <f t="shared" si="52"/>
        <v>#REF!</v>
      </c>
    </row>
    <row r="137" spans="1:28" x14ac:dyDescent="0.5">
      <c r="B137" s="94">
        <v>28</v>
      </c>
      <c r="C137" s="91">
        <v>5.33</v>
      </c>
      <c r="D137" s="91">
        <v>5.88</v>
      </c>
      <c r="E137" s="91">
        <v>7.5</v>
      </c>
      <c r="F137" s="91">
        <v>10.6</v>
      </c>
      <c r="G137" s="91">
        <v>12.7</v>
      </c>
      <c r="H137" s="91">
        <v>63.9</v>
      </c>
      <c r="I137" s="91">
        <v>71.599999999999994</v>
      </c>
      <c r="J137" s="91">
        <v>49.8</v>
      </c>
      <c r="K137" s="91">
        <v>29.4</v>
      </c>
      <c r="L137" s="91">
        <v>20.399999999999999</v>
      </c>
      <c r="M137" s="91">
        <v>11.8</v>
      </c>
      <c r="N137" s="91">
        <v>8.1199999999999992</v>
      </c>
      <c r="O137" s="226"/>
      <c r="P137" s="122">
        <v>28</v>
      </c>
      <c r="Q137" s="113" t="e">
        <f t="shared" si="41"/>
        <v>#REF!</v>
      </c>
      <c r="R137" s="113" t="e">
        <f t="shared" si="42"/>
        <v>#REF!</v>
      </c>
      <c r="S137" s="113" t="e">
        <f t="shared" si="43"/>
        <v>#REF!</v>
      </c>
      <c r="T137" s="113" t="e">
        <f t="shared" si="44"/>
        <v>#REF!</v>
      </c>
      <c r="U137" s="113" t="e">
        <f t="shared" si="45"/>
        <v>#REF!</v>
      </c>
      <c r="V137" s="113" t="e">
        <f t="shared" si="46"/>
        <v>#REF!</v>
      </c>
      <c r="W137" s="113" t="e">
        <f t="shared" si="47"/>
        <v>#REF!</v>
      </c>
      <c r="X137" s="113" t="e">
        <f t="shared" si="48"/>
        <v>#REF!</v>
      </c>
      <c r="Y137" s="113" t="e">
        <f t="shared" si="49"/>
        <v>#REF!</v>
      </c>
      <c r="Z137" s="113" t="e">
        <f t="shared" si="50"/>
        <v>#REF!</v>
      </c>
      <c r="AA137" s="113" t="e">
        <f t="shared" si="51"/>
        <v>#REF!</v>
      </c>
      <c r="AB137" s="114" t="e">
        <f t="shared" si="52"/>
        <v>#REF!</v>
      </c>
    </row>
    <row r="138" spans="1:28" x14ac:dyDescent="0.5">
      <c r="B138" s="94">
        <v>29</v>
      </c>
      <c r="C138" s="91">
        <v>5.15</v>
      </c>
      <c r="E138" s="91">
        <v>6.56</v>
      </c>
      <c r="F138" s="91">
        <v>11.3</v>
      </c>
      <c r="G138" s="91">
        <v>14.2</v>
      </c>
      <c r="H138" s="91">
        <v>65</v>
      </c>
      <c r="I138" s="91">
        <v>65.2</v>
      </c>
      <c r="J138" s="91">
        <v>46.9</v>
      </c>
      <c r="K138" s="91">
        <v>27.6</v>
      </c>
      <c r="L138" s="91">
        <v>19.899999999999999</v>
      </c>
      <c r="M138" s="91">
        <v>11.7</v>
      </c>
      <c r="N138" s="91">
        <v>8.3000000000000007</v>
      </c>
      <c r="O138" s="226"/>
      <c r="P138" s="122">
        <v>29</v>
      </c>
      <c r="Q138" s="113" t="e">
        <f t="shared" si="41"/>
        <v>#REF!</v>
      </c>
      <c r="R138" s="113" t="str">
        <f t="shared" si="42"/>
        <v xml:space="preserve"> </v>
      </c>
      <c r="S138" s="113" t="e">
        <f t="shared" si="43"/>
        <v>#REF!</v>
      </c>
      <c r="T138" s="113" t="e">
        <f t="shared" si="44"/>
        <v>#REF!</v>
      </c>
      <c r="U138" s="113" t="e">
        <f t="shared" si="45"/>
        <v>#REF!</v>
      </c>
      <c r="V138" s="113" t="e">
        <f t="shared" si="46"/>
        <v>#REF!</v>
      </c>
      <c r="W138" s="113" t="e">
        <f t="shared" si="47"/>
        <v>#REF!</v>
      </c>
      <c r="X138" s="113" t="e">
        <f t="shared" si="48"/>
        <v>#REF!</v>
      </c>
      <c r="Y138" s="113" t="e">
        <f t="shared" si="49"/>
        <v>#REF!</v>
      </c>
      <c r="Z138" s="113" t="e">
        <f t="shared" si="50"/>
        <v>#REF!</v>
      </c>
      <c r="AA138" s="113" t="e">
        <f t="shared" si="51"/>
        <v>#REF!</v>
      </c>
      <c r="AB138" s="114" t="e">
        <f t="shared" si="52"/>
        <v>#REF!</v>
      </c>
    </row>
    <row r="139" spans="1:28" x14ac:dyDescent="0.5">
      <c r="B139" s="94">
        <v>30</v>
      </c>
      <c r="C139" s="91">
        <v>5.39</v>
      </c>
      <c r="E139" s="91">
        <v>6.08</v>
      </c>
      <c r="F139" s="91">
        <v>11</v>
      </c>
      <c r="G139" s="91">
        <v>12</v>
      </c>
      <c r="H139" s="91">
        <v>72.5</v>
      </c>
      <c r="I139" s="91">
        <v>61.8</v>
      </c>
      <c r="J139" s="91">
        <v>44.9</v>
      </c>
      <c r="K139" s="91">
        <v>26.6</v>
      </c>
      <c r="L139" s="91">
        <v>19.399999999999999</v>
      </c>
      <c r="M139" s="91">
        <v>11.4</v>
      </c>
      <c r="N139" s="91">
        <v>8.1199999999999992</v>
      </c>
      <c r="O139" s="226"/>
      <c r="P139" s="122">
        <v>30</v>
      </c>
      <c r="Q139" s="113" t="e">
        <f t="shared" si="41"/>
        <v>#REF!</v>
      </c>
      <c r="R139" s="113" t="str">
        <f t="shared" si="42"/>
        <v xml:space="preserve"> </v>
      </c>
      <c r="S139" s="113" t="e">
        <f t="shared" si="43"/>
        <v>#REF!</v>
      </c>
      <c r="T139" s="113" t="e">
        <f t="shared" si="44"/>
        <v>#REF!</v>
      </c>
      <c r="U139" s="113" t="e">
        <f t="shared" si="45"/>
        <v>#REF!</v>
      </c>
      <c r="V139" s="113" t="e">
        <f t="shared" si="46"/>
        <v>#REF!</v>
      </c>
      <c r="W139" s="113" t="e">
        <f t="shared" si="47"/>
        <v>#REF!</v>
      </c>
      <c r="X139" s="113" t="e">
        <f t="shared" si="48"/>
        <v>#REF!</v>
      </c>
      <c r="Y139" s="113" t="e">
        <f t="shared" si="49"/>
        <v>#REF!</v>
      </c>
      <c r="Z139" s="113" t="e">
        <f t="shared" si="50"/>
        <v>#REF!</v>
      </c>
      <c r="AA139" s="113" t="e">
        <f t="shared" si="51"/>
        <v>#REF!</v>
      </c>
      <c r="AB139" s="114" t="e">
        <f t="shared" si="52"/>
        <v>#REF!</v>
      </c>
    </row>
    <row r="140" spans="1:28" x14ac:dyDescent="0.5">
      <c r="B140" s="94">
        <v>31</v>
      </c>
      <c r="C140" s="91">
        <v>5.33</v>
      </c>
      <c r="E140" s="91">
        <v>5.83</v>
      </c>
      <c r="G140" s="91">
        <v>13.5</v>
      </c>
      <c r="I140" s="91">
        <v>58.3</v>
      </c>
      <c r="J140" s="91">
        <v>46</v>
      </c>
      <c r="L140" s="91">
        <v>19.100000000000001</v>
      </c>
      <c r="N140" s="91">
        <v>8.1199999999999992</v>
      </c>
      <c r="O140" s="226"/>
      <c r="P140" s="122">
        <v>31</v>
      </c>
      <c r="Q140" s="113" t="e">
        <f t="shared" si="41"/>
        <v>#REF!</v>
      </c>
      <c r="R140" s="113" t="str">
        <f t="shared" si="42"/>
        <v xml:space="preserve"> </v>
      </c>
      <c r="S140" s="113" t="e">
        <f t="shared" si="43"/>
        <v>#REF!</v>
      </c>
      <c r="T140" s="113" t="str">
        <f t="shared" si="44"/>
        <v xml:space="preserve"> </v>
      </c>
      <c r="U140" s="113" t="e">
        <f t="shared" si="45"/>
        <v>#REF!</v>
      </c>
      <c r="V140" s="113" t="str">
        <f t="shared" si="46"/>
        <v xml:space="preserve"> </v>
      </c>
      <c r="W140" s="113" t="e">
        <f t="shared" si="47"/>
        <v>#REF!</v>
      </c>
      <c r="X140" s="113" t="e">
        <f t="shared" si="48"/>
        <v>#REF!</v>
      </c>
      <c r="Y140" s="113" t="str">
        <f t="shared" si="49"/>
        <v xml:space="preserve"> </v>
      </c>
      <c r="Z140" s="113" t="e">
        <f t="shared" si="50"/>
        <v>#REF!</v>
      </c>
      <c r="AA140" s="113" t="str">
        <f t="shared" si="51"/>
        <v xml:space="preserve"> </v>
      </c>
      <c r="AB140" s="114" t="e">
        <f t="shared" si="52"/>
        <v>#REF!</v>
      </c>
    </row>
    <row r="141" spans="1:28" x14ac:dyDescent="0.5">
      <c r="O141" s="226"/>
      <c r="P141" s="112"/>
      <c r="Q141" s="113"/>
      <c r="R141" s="113"/>
      <c r="S141" s="113"/>
      <c r="T141" s="113"/>
      <c r="U141" s="113"/>
      <c r="V141" s="113"/>
      <c r="W141" s="113"/>
      <c r="X141" s="113"/>
      <c r="Y141" s="113"/>
      <c r="Z141" s="113"/>
      <c r="AA141" s="113"/>
      <c r="AB141" s="114"/>
    </row>
    <row r="142" spans="1:28" x14ac:dyDescent="0.5">
      <c r="A142" s="41">
        <v>1972</v>
      </c>
      <c r="B142" s="94">
        <v>1</v>
      </c>
      <c r="C142" s="91">
        <v>8.02</v>
      </c>
      <c r="D142" s="91">
        <v>7.07</v>
      </c>
      <c r="E142" s="91">
        <v>6.82</v>
      </c>
      <c r="F142" s="91">
        <v>8.3000000000000007</v>
      </c>
      <c r="G142" s="91">
        <v>12.7</v>
      </c>
      <c r="H142" s="91">
        <v>12</v>
      </c>
      <c r="I142" s="91">
        <v>13.8</v>
      </c>
      <c r="J142" s="91">
        <v>22.5</v>
      </c>
      <c r="K142" s="91">
        <v>47.6</v>
      </c>
      <c r="L142" s="91">
        <v>23.6</v>
      </c>
      <c r="M142" s="91">
        <v>14.2</v>
      </c>
      <c r="N142" s="91">
        <v>8.2100000000000009</v>
      </c>
      <c r="O142" s="226">
        <f>A142</f>
        <v>1972</v>
      </c>
      <c r="P142" s="122">
        <v>1</v>
      </c>
      <c r="Q142" s="113" t="e">
        <f t="shared" ref="Q142:AB149" si="53">IF(C142&gt;0,$P$11*C142, " ")</f>
        <v>#REF!</v>
      </c>
      <c r="R142" s="113" t="e">
        <f t="shared" si="53"/>
        <v>#REF!</v>
      </c>
      <c r="S142" s="113" t="e">
        <f t="shared" si="53"/>
        <v>#REF!</v>
      </c>
      <c r="T142" s="113" t="e">
        <f t="shared" si="53"/>
        <v>#REF!</v>
      </c>
      <c r="U142" s="113" t="e">
        <f t="shared" si="53"/>
        <v>#REF!</v>
      </c>
      <c r="V142" s="113" t="e">
        <f t="shared" si="53"/>
        <v>#REF!</v>
      </c>
      <c r="W142" s="113" t="e">
        <f t="shared" si="53"/>
        <v>#REF!</v>
      </c>
      <c r="X142" s="113" t="e">
        <f t="shared" si="53"/>
        <v>#REF!</v>
      </c>
      <c r="Y142" s="113" t="e">
        <f t="shared" si="53"/>
        <v>#REF!</v>
      </c>
      <c r="Z142" s="113" t="e">
        <f t="shared" si="53"/>
        <v>#REF!</v>
      </c>
      <c r="AA142" s="113" t="e">
        <f t="shared" si="53"/>
        <v>#REF!</v>
      </c>
      <c r="AB142" s="114" t="e">
        <f t="shared" si="53"/>
        <v>#REF!</v>
      </c>
    </row>
    <row r="143" spans="1:28" x14ac:dyDescent="0.5">
      <c r="B143" s="94">
        <v>2</v>
      </c>
      <c r="C143" s="91">
        <v>8.02</v>
      </c>
      <c r="D143" s="91">
        <v>7.4</v>
      </c>
      <c r="E143" s="91">
        <v>6.65</v>
      </c>
      <c r="F143" s="91">
        <v>7.4</v>
      </c>
      <c r="G143" s="91">
        <v>12.2</v>
      </c>
      <c r="H143" s="91">
        <v>11.5</v>
      </c>
      <c r="I143" s="91">
        <v>14.4</v>
      </c>
      <c r="J143" s="91">
        <v>20.9</v>
      </c>
      <c r="K143" s="91">
        <v>44.7</v>
      </c>
      <c r="L143" s="91">
        <v>22.5</v>
      </c>
      <c r="M143" s="91">
        <v>13.9</v>
      </c>
      <c r="N143" s="91">
        <v>8.02</v>
      </c>
      <c r="O143" s="226"/>
      <c r="P143" s="122">
        <v>2</v>
      </c>
      <c r="Q143" s="113" t="e">
        <f t="shared" si="53"/>
        <v>#REF!</v>
      </c>
      <c r="R143" s="113" t="e">
        <f t="shared" si="53"/>
        <v>#REF!</v>
      </c>
      <c r="S143" s="113" t="e">
        <f t="shared" si="53"/>
        <v>#REF!</v>
      </c>
      <c r="T143" s="113" t="e">
        <f t="shared" si="53"/>
        <v>#REF!</v>
      </c>
      <c r="U143" s="113" t="e">
        <f t="shared" si="53"/>
        <v>#REF!</v>
      </c>
      <c r="V143" s="113" t="e">
        <f t="shared" si="53"/>
        <v>#REF!</v>
      </c>
      <c r="W143" s="113" t="e">
        <f t="shared" si="53"/>
        <v>#REF!</v>
      </c>
      <c r="X143" s="113" t="e">
        <f t="shared" si="53"/>
        <v>#REF!</v>
      </c>
      <c r="Y143" s="113" t="e">
        <f t="shared" si="53"/>
        <v>#REF!</v>
      </c>
      <c r="Z143" s="113" t="e">
        <f t="shared" si="53"/>
        <v>#REF!</v>
      </c>
      <c r="AA143" s="113" t="e">
        <f t="shared" si="53"/>
        <v>#REF!</v>
      </c>
      <c r="AB143" s="114" t="e">
        <f t="shared" si="53"/>
        <v>#REF!</v>
      </c>
    </row>
    <row r="144" spans="1:28" x14ac:dyDescent="0.5">
      <c r="B144" s="94">
        <v>3</v>
      </c>
      <c r="C144" s="91">
        <v>7.84</v>
      </c>
      <c r="D144" s="91">
        <v>7.15</v>
      </c>
      <c r="E144" s="91">
        <v>6.74</v>
      </c>
      <c r="F144" s="91">
        <v>7.07</v>
      </c>
      <c r="G144" s="91">
        <v>12.8</v>
      </c>
      <c r="H144" s="91">
        <v>11.3</v>
      </c>
      <c r="I144" s="91">
        <v>17.3</v>
      </c>
      <c r="J144" s="91">
        <v>20.399999999999999</v>
      </c>
      <c r="K144" s="91">
        <v>41.6</v>
      </c>
      <c r="L144" s="91">
        <v>22.1</v>
      </c>
      <c r="M144" s="91">
        <v>13.1</v>
      </c>
      <c r="N144" s="91">
        <v>7.74</v>
      </c>
      <c r="O144" s="226"/>
      <c r="P144" s="122">
        <v>3</v>
      </c>
      <c r="Q144" s="113" t="e">
        <f t="shared" si="53"/>
        <v>#REF!</v>
      </c>
      <c r="R144" s="113" t="e">
        <f t="shared" si="53"/>
        <v>#REF!</v>
      </c>
      <c r="S144" s="113" t="e">
        <f t="shared" si="53"/>
        <v>#REF!</v>
      </c>
      <c r="T144" s="113" t="e">
        <f t="shared" si="53"/>
        <v>#REF!</v>
      </c>
      <c r="U144" s="113" t="e">
        <f t="shared" si="53"/>
        <v>#REF!</v>
      </c>
      <c r="V144" s="113" t="e">
        <f t="shared" si="53"/>
        <v>#REF!</v>
      </c>
      <c r="W144" s="113" t="e">
        <f t="shared" si="53"/>
        <v>#REF!</v>
      </c>
      <c r="X144" s="113" t="e">
        <f t="shared" si="53"/>
        <v>#REF!</v>
      </c>
      <c r="Y144" s="113" t="e">
        <f t="shared" si="53"/>
        <v>#REF!</v>
      </c>
      <c r="Z144" s="113" t="e">
        <f t="shared" si="53"/>
        <v>#REF!</v>
      </c>
      <c r="AA144" s="113" t="e">
        <f t="shared" si="53"/>
        <v>#REF!</v>
      </c>
      <c r="AB144" s="114" t="e">
        <f t="shared" si="53"/>
        <v>#REF!</v>
      </c>
    </row>
    <row r="145" spans="2:28" x14ac:dyDescent="0.5">
      <c r="B145" s="94">
        <v>4</v>
      </c>
      <c r="C145" s="91">
        <v>7.74</v>
      </c>
      <c r="D145" s="91">
        <v>6.9</v>
      </c>
      <c r="E145" s="91">
        <v>6.82</v>
      </c>
      <c r="F145" s="91">
        <v>6.9</v>
      </c>
      <c r="G145" s="91">
        <v>12.3</v>
      </c>
      <c r="H145" s="91">
        <v>10.199999999999999</v>
      </c>
      <c r="I145" s="91">
        <v>18.8</v>
      </c>
      <c r="J145" s="91">
        <v>32.200000000000003</v>
      </c>
      <c r="K145" s="91">
        <v>38.700000000000003</v>
      </c>
      <c r="L145" s="91">
        <v>21.6</v>
      </c>
      <c r="M145" s="91">
        <v>12.8</v>
      </c>
      <c r="N145" s="91">
        <v>7.74</v>
      </c>
      <c r="O145" s="226"/>
      <c r="P145" s="122">
        <v>4</v>
      </c>
      <c r="Q145" s="113" t="e">
        <f t="shared" si="53"/>
        <v>#REF!</v>
      </c>
      <c r="R145" s="113" t="e">
        <f t="shared" si="53"/>
        <v>#REF!</v>
      </c>
      <c r="S145" s="113" t="e">
        <f t="shared" si="53"/>
        <v>#REF!</v>
      </c>
      <c r="T145" s="113" t="e">
        <f t="shared" si="53"/>
        <v>#REF!</v>
      </c>
      <c r="U145" s="113" t="e">
        <f t="shared" si="53"/>
        <v>#REF!</v>
      </c>
      <c r="V145" s="113" t="e">
        <f t="shared" si="53"/>
        <v>#REF!</v>
      </c>
      <c r="W145" s="113" t="e">
        <f t="shared" si="53"/>
        <v>#REF!</v>
      </c>
      <c r="X145" s="113" t="e">
        <f t="shared" si="53"/>
        <v>#REF!</v>
      </c>
      <c r="Y145" s="113" t="e">
        <f t="shared" si="53"/>
        <v>#REF!</v>
      </c>
      <c r="Z145" s="113" t="e">
        <f t="shared" si="53"/>
        <v>#REF!</v>
      </c>
      <c r="AA145" s="113" t="e">
        <f t="shared" si="53"/>
        <v>#REF!</v>
      </c>
      <c r="AB145" s="114" t="e">
        <f t="shared" si="53"/>
        <v>#REF!</v>
      </c>
    </row>
    <row r="146" spans="2:28" x14ac:dyDescent="0.5">
      <c r="B146" s="94">
        <v>5</v>
      </c>
      <c r="C146" s="91">
        <v>7.57</v>
      </c>
      <c r="D146" s="91">
        <v>6.82</v>
      </c>
      <c r="E146" s="91">
        <v>7.85</v>
      </c>
      <c r="F146" s="91">
        <v>7.07</v>
      </c>
      <c r="G146" s="91">
        <v>11.2</v>
      </c>
      <c r="H146" s="91">
        <v>9.93</v>
      </c>
      <c r="I146" s="91">
        <v>19.2</v>
      </c>
      <c r="J146" s="91">
        <v>35.200000000000003</v>
      </c>
      <c r="K146" s="91">
        <v>37.5</v>
      </c>
      <c r="L146" s="91">
        <v>21</v>
      </c>
      <c r="M146" s="91">
        <v>12.5</v>
      </c>
      <c r="N146" s="91">
        <v>8.02</v>
      </c>
      <c r="O146" s="226"/>
      <c r="P146" s="122">
        <v>5</v>
      </c>
      <c r="Q146" s="113" t="e">
        <f t="shared" si="53"/>
        <v>#REF!</v>
      </c>
      <c r="R146" s="113" t="e">
        <f t="shared" si="53"/>
        <v>#REF!</v>
      </c>
      <c r="S146" s="113" t="e">
        <f t="shared" si="53"/>
        <v>#REF!</v>
      </c>
      <c r="T146" s="113" t="e">
        <f t="shared" si="53"/>
        <v>#REF!</v>
      </c>
      <c r="U146" s="113" t="e">
        <f t="shared" si="53"/>
        <v>#REF!</v>
      </c>
      <c r="V146" s="113" t="e">
        <f t="shared" si="53"/>
        <v>#REF!</v>
      </c>
      <c r="W146" s="113" t="e">
        <f t="shared" si="53"/>
        <v>#REF!</v>
      </c>
      <c r="X146" s="113" t="e">
        <f t="shared" si="53"/>
        <v>#REF!</v>
      </c>
      <c r="Y146" s="113" t="e">
        <f t="shared" si="53"/>
        <v>#REF!</v>
      </c>
      <c r="Z146" s="113" t="e">
        <f t="shared" si="53"/>
        <v>#REF!</v>
      </c>
      <c r="AA146" s="113" t="e">
        <f t="shared" si="53"/>
        <v>#REF!</v>
      </c>
      <c r="AB146" s="114" t="e">
        <f t="shared" si="53"/>
        <v>#REF!</v>
      </c>
    </row>
    <row r="147" spans="2:28" x14ac:dyDescent="0.5">
      <c r="B147" s="94">
        <v>6</v>
      </c>
      <c r="C147" s="91">
        <v>7.48</v>
      </c>
      <c r="D147" s="91">
        <v>7.15</v>
      </c>
      <c r="E147" s="91">
        <v>7.24</v>
      </c>
      <c r="F147" s="91">
        <v>6.9</v>
      </c>
      <c r="G147" s="91">
        <v>10.9</v>
      </c>
      <c r="H147" s="91">
        <v>9.32</v>
      </c>
      <c r="I147" s="91">
        <v>29</v>
      </c>
      <c r="J147" s="91">
        <v>39.9</v>
      </c>
      <c r="K147" s="91">
        <v>35.5</v>
      </c>
      <c r="L147" s="91">
        <v>21.2</v>
      </c>
      <c r="M147" s="91">
        <v>11.9</v>
      </c>
      <c r="N147" s="91">
        <v>7.75</v>
      </c>
      <c r="O147" s="226"/>
      <c r="P147" s="122">
        <v>6</v>
      </c>
      <c r="Q147" s="113" t="e">
        <f t="shared" si="53"/>
        <v>#REF!</v>
      </c>
      <c r="R147" s="113" t="e">
        <f t="shared" si="53"/>
        <v>#REF!</v>
      </c>
      <c r="S147" s="113" t="e">
        <f t="shared" si="53"/>
        <v>#REF!</v>
      </c>
      <c r="T147" s="113" t="e">
        <f t="shared" si="53"/>
        <v>#REF!</v>
      </c>
      <c r="U147" s="113" t="e">
        <f t="shared" si="53"/>
        <v>#REF!</v>
      </c>
      <c r="V147" s="113" t="e">
        <f t="shared" si="53"/>
        <v>#REF!</v>
      </c>
      <c r="W147" s="113" t="e">
        <f t="shared" si="53"/>
        <v>#REF!</v>
      </c>
      <c r="X147" s="113" t="e">
        <f t="shared" si="53"/>
        <v>#REF!</v>
      </c>
      <c r="Y147" s="113" t="e">
        <f t="shared" si="53"/>
        <v>#REF!</v>
      </c>
      <c r="Z147" s="113" t="e">
        <f t="shared" si="53"/>
        <v>#REF!</v>
      </c>
      <c r="AA147" s="113" t="e">
        <f t="shared" si="53"/>
        <v>#REF!</v>
      </c>
      <c r="AB147" s="114" t="e">
        <f t="shared" si="53"/>
        <v>#REF!</v>
      </c>
    </row>
    <row r="148" spans="2:28" x14ac:dyDescent="0.5">
      <c r="B148" s="94">
        <v>7</v>
      </c>
      <c r="C148" s="91">
        <v>7.24</v>
      </c>
      <c r="D148" s="91">
        <v>6.32</v>
      </c>
      <c r="E148" s="91">
        <v>7.95</v>
      </c>
      <c r="F148" s="91">
        <v>6.57</v>
      </c>
      <c r="G148" s="91">
        <v>12.7</v>
      </c>
      <c r="H148" s="91">
        <v>8.67</v>
      </c>
      <c r="I148" s="91">
        <v>31.3</v>
      </c>
      <c r="J148" s="91">
        <v>39.299999999999997</v>
      </c>
      <c r="K148" s="91">
        <v>35.1</v>
      </c>
      <c r="L148" s="91">
        <v>25</v>
      </c>
      <c r="M148" s="91">
        <v>12</v>
      </c>
      <c r="N148" s="91">
        <v>7.66</v>
      </c>
      <c r="O148" s="226"/>
      <c r="P148" s="122">
        <v>7</v>
      </c>
      <c r="Q148" s="113" t="e">
        <f t="shared" si="53"/>
        <v>#REF!</v>
      </c>
      <c r="R148" s="113" t="e">
        <f t="shared" si="53"/>
        <v>#REF!</v>
      </c>
      <c r="S148" s="113" t="e">
        <f t="shared" si="53"/>
        <v>#REF!</v>
      </c>
      <c r="T148" s="113" t="e">
        <f t="shared" si="53"/>
        <v>#REF!</v>
      </c>
      <c r="U148" s="113" t="e">
        <f t="shared" si="53"/>
        <v>#REF!</v>
      </c>
      <c r="V148" s="113" t="e">
        <f t="shared" si="53"/>
        <v>#REF!</v>
      </c>
      <c r="W148" s="113" t="e">
        <f t="shared" si="53"/>
        <v>#REF!</v>
      </c>
      <c r="X148" s="113" t="e">
        <f t="shared" si="53"/>
        <v>#REF!</v>
      </c>
      <c r="Y148" s="113" t="e">
        <f t="shared" si="53"/>
        <v>#REF!</v>
      </c>
      <c r="Z148" s="113" t="e">
        <f t="shared" si="53"/>
        <v>#REF!</v>
      </c>
      <c r="AA148" s="113" t="e">
        <f t="shared" si="53"/>
        <v>#REF!</v>
      </c>
      <c r="AB148" s="114" t="e">
        <f t="shared" si="53"/>
        <v>#REF!</v>
      </c>
    </row>
    <row r="149" spans="2:28" x14ac:dyDescent="0.5">
      <c r="B149" s="94">
        <v>8</v>
      </c>
      <c r="C149" s="91">
        <v>6.99</v>
      </c>
      <c r="D149" s="91">
        <v>6.74</v>
      </c>
      <c r="E149" s="91">
        <v>7.84</v>
      </c>
      <c r="F149" s="91">
        <v>6.82</v>
      </c>
      <c r="G149" s="91">
        <v>12.5</v>
      </c>
      <c r="H149" s="91">
        <v>8.58</v>
      </c>
      <c r="I149" s="91">
        <v>27.5</v>
      </c>
      <c r="J149" s="91">
        <v>54.5</v>
      </c>
      <c r="K149" s="91">
        <v>42.9</v>
      </c>
      <c r="L149" s="91">
        <v>22.8</v>
      </c>
      <c r="M149" s="91">
        <v>11.9</v>
      </c>
      <c r="N149" s="91">
        <v>7.48</v>
      </c>
      <c r="O149" s="226"/>
      <c r="P149" s="122">
        <v>8</v>
      </c>
      <c r="Q149" s="113" t="e">
        <f t="shared" si="53"/>
        <v>#REF!</v>
      </c>
      <c r="R149" s="113" t="e">
        <f t="shared" si="53"/>
        <v>#REF!</v>
      </c>
      <c r="S149" s="113" t="e">
        <f t="shared" si="53"/>
        <v>#REF!</v>
      </c>
      <c r="T149" s="113" t="e">
        <f t="shared" si="53"/>
        <v>#REF!</v>
      </c>
      <c r="U149" s="113" t="e">
        <f t="shared" si="53"/>
        <v>#REF!</v>
      </c>
      <c r="V149" s="113" t="e">
        <f t="shared" si="53"/>
        <v>#REF!</v>
      </c>
      <c r="W149" s="113" t="e">
        <f t="shared" si="53"/>
        <v>#REF!</v>
      </c>
      <c r="X149" s="113" t="e">
        <f t="shared" si="53"/>
        <v>#REF!</v>
      </c>
      <c r="Y149" s="113" t="e">
        <f t="shared" si="53"/>
        <v>#REF!</v>
      </c>
      <c r="Z149" s="113" t="e">
        <f t="shared" si="53"/>
        <v>#REF!</v>
      </c>
      <c r="AA149" s="113" t="e">
        <f t="shared" si="53"/>
        <v>#REF!</v>
      </c>
      <c r="AB149" s="114" t="e">
        <f t="shared" si="53"/>
        <v>#REF!</v>
      </c>
    </row>
    <row r="150" spans="2:28" x14ac:dyDescent="0.5">
      <c r="B150" s="94">
        <v>9</v>
      </c>
      <c r="C150" s="91">
        <v>7.4</v>
      </c>
      <c r="D150" s="91">
        <v>6.65</v>
      </c>
      <c r="E150" s="91">
        <v>7.48</v>
      </c>
      <c r="F150" s="91">
        <v>6.82</v>
      </c>
      <c r="G150" s="91">
        <v>12.7</v>
      </c>
      <c r="H150" s="91">
        <v>8.02</v>
      </c>
      <c r="I150" s="91">
        <v>26.8</v>
      </c>
      <c r="J150" s="91">
        <v>68.400000000000006</v>
      </c>
      <c r="K150" s="91">
        <v>49.4</v>
      </c>
      <c r="L150" s="91">
        <v>21</v>
      </c>
      <c r="M150" s="91">
        <v>11.7</v>
      </c>
      <c r="N150" s="91">
        <v>7.48</v>
      </c>
      <c r="O150" s="226"/>
      <c r="P150" s="122">
        <v>9</v>
      </c>
      <c r="Q150" s="113" t="e">
        <f t="shared" ref="Q150:Q172" si="54">$P$11*C150</f>
        <v>#REF!</v>
      </c>
      <c r="R150" s="113" t="e">
        <f t="shared" ref="R150:R172" si="55">IF(D150&gt;0,$P$11*D150, " ")</f>
        <v>#REF!</v>
      </c>
      <c r="S150" s="113" t="e">
        <f t="shared" ref="S150:S172" si="56">IF(E150&gt;0,$P$11*E150, " ")</f>
        <v>#REF!</v>
      </c>
      <c r="T150" s="113" t="e">
        <f t="shared" ref="T150:T172" si="57">IF(F150&gt;0,$P$11*F150, " ")</f>
        <v>#REF!</v>
      </c>
      <c r="U150" s="113" t="e">
        <f t="shared" ref="U150:U172" si="58">IF(G150&gt;0,$P$11*G150, " ")</f>
        <v>#REF!</v>
      </c>
      <c r="V150" s="113" t="e">
        <f t="shared" ref="V150:V172" si="59">IF(H150&gt;0,$P$11*H150, " ")</f>
        <v>#REF!</v>
      </c>
      <c r="W150" s="113" t="e">
        <f t="shared" ref="W150:W172" si="60">IF(I150&gt;0,$P$11*I150, " ")</f>
        <v>#REF!</v>
      </c>
      <c r="X150" s="113" t="e">
        <f t="shared" ref="X150:X172" si="61">IF(J150&gt;0,$P$11*J150, " ")</f>
        <v>#REF!</v>
      </c>
      <c r="Y150" s="113" t="e">
        <f t="shared" ref="Y150:Y172" si="62">IF(K150&gt;0,$P$11*K150, " ")</f>
        <v>#REF!</v>
      </c>
      <c r="Z150" s="113" t="e">
        <f t="shared" ref="Z150:Z172" si="63">IF(L150&gt;0,$P$11*L150, " ")</f>
        <v>#REF!</v>
      </c>
      <c r="AA150" s="113" t="e">
        <f t="shared" ref="AA150:AA172" si="64">IF(M150&gt;0,$P$11*M150, " ")</f>
        <v>#REF!</v>
      </c>
      <c r="AB150" s="114" t="e">
        <f t="shared" ref="AB150:AB172" si="65">IF(N150&gt;0,$P$11*N150, " ")</f>
        <v>#REF!</v>
      </c>
    </row>
    <row r="151" spans="2:28" x14ac:dyDescent="0.5">
      <c r="B151" s="94">
        <v>10</v>
      </c>
      <c r="C151" s="91">
        <v>7.24</v>
      </c>
      <c r="D151" s="91">
        <v>6.57</v>
      </c>
      <c r="E151" s="91">
        <v>7.75</v>
      </c>
      <c r="F151" s="91">
        <v>10.8</v>
      </c>
      <c r="G151" s="91">
        <v>13.2</v>
      </c>
      <c r="H151" s="91">
        <v>7.74</v>
      </c>
      <c r="I151" s="91">
        <v>29.4</v>
      </c>
      <c r="J151" s="91">
        <v>48.9</v>
      </c>
      <c r="K151" s="91">
        <v>44.7</v>
      </c>
      <c r="L151" s="91">
        <v>19.899999999999999</v>
      </c>
      <c r="M151" s="91">
        <v>11.7</v>
      </c>
      <c r="N151" s="91">
        <v>8.02</v>
      </c>
      <c r="O151" s="226"/>
      <c r="P151" s="122">
        <v>10</v>
      </c>
      <c r="Q151" s="113" t="e">
        <f t="shared" si="54"/>
        <v>#REF!</v>
      </c>
      <c r="R151" s="113" t="e">
        <f t="shared" si="55"/>
        <v>#REF!</v>
      </c>
      <c r="S151" s="113" t="e">
        <f t="shared" si="56"/>
        <v>#REF!</v>
      </c>
      <c r="T151" s="113" t="e">
        <f t="shared" si="57"/>
        <v>#REF!</v>
      </c>
      <c r="U151" s="113" t="e">
        <f t="shared" si="58"/>
        <v>#REF!</v>
      </c>
      <c r="V151" s="113" t="e">
        <f t="shared" si="59"/>
        <v>#REF!</v>
      </c>
      <c r="W151" s="113" t="e">
        <f t="shared" si="60"/>
        <v>#REF!</v>
      </c>
      <c r="X151" s="113" t="e">
        <f t="shared" si="61"/>
        <v>#REF!</v>
      </c>
      <c r="Y151" s="113" t="e">
        <f t="shared" si="62"/>
        <v>#REF!</v>
      </c>
      <c r="Z151" s="113" t="e">
        <f t="shared" si="63"/>
        <v>#REF!</v>
      </c>
      <c r="AA151" s="113" t="e">
        <f t="shared" si="64"/>
        <v>#REF!</v>
      </c>
      <c r="AB151" s="114" t="e">
        <f t="shared" si="65"/>
        <v>#REF!</v>
      </c>
    </row>
    <row r="152" spans="2:28" x14ac:dyDescent="0.5">
      <c r="B152" s="94">
        <v>11</v>
      </c>
      <c r="C152" s="91">
        <v>7.07</v>
      </c>
      <c r="D152" s="91">
        <v>6.57</v>
      </c>
      <c r="E152" s="91">
        <v>7.84</v>
      </c>
      <c r="F152" s="91">
        <v>8.77</v>
      </c>
      <c r="G152" s="91">
        <v>14.6</v>
      </c>
      <c r="H152" s="91">
        <v>7.93</v>
      </c>
      <c r="I152" s="91">
        <v>29.5</v>
      </c>
      <c r="J152" s="91">
        <v>50</v>
      </c>
      <c r="K152" s="91">
        <v>40.9</v>
      </c>
      <c r="L152" s="91">
        <v>19</v>
      </c>
      <c r="M152" s="91">
        <v>11.4</v>
      </c>
      <c r="N152" s="91">
        <v>7.74</v>
      </c>
      <c r="O152" s="226"/>
      <c r="P152" s="122">
        <v>11</v>
      </c>
      <c r="Q152" s="113" t="e">
        <f t="shared" si="54"/>
        <v>#REF!</v>
      </c>
      <c r="R152" s="113" t="e">
        <f t="shared" si="55"/>
        <v>#REF!</v>
      </c>
      <c r="S152" s="113" t="e">
        <f t="shared" si="56"/>
        <v>#REF!</v>
      </c>
      <c r="T152" s="113" t="e">
        <f t="shared" si="57"/>
        <v>#REF!</v>
      </c>
      <c r="U152" s="113" t="e">
        <f t="shared" si="58"/>
        <v>#REF!</v>
      </c>
      <c r="V152" s="113" t="e">
        <f t="shared" si="59"/>
        <v>#REF!</v>
      </c>
      <c r="W152" s="113" t="e">
        <f t="shared" si="60"/>
        <v>#REF!</v>
      </c>
      <c r="X152" s="113" t="e">
        <f t="shared" si="61"/>
        <v>#REF!</v>
      </c>
      <c r="Y152" s="113" t="e">
        <f t="shared" si="62"/>
        <v>#REF!</v>
      </c>
      <c r="Z152" s="113" t="e">
        <f t="shared" si="63"/>
        <v>#REF!</v>
      </c>
      <c r="AA152" s="113" t="e">
        <f t="shared" si="64"/>
        <v>#REF!</v>
      </c>
      <c r="AB152" s="114" t="e">
        <f t="shared" si="65"/>
        <v>#REF!</v>
      </c>
    </row>
    <row r="153" spans="2:28" x14ac:dyDescent="0.5">
      <c r="B153" s="94">
        <v>12</v>
      </c>
      <c r="C153" s="91">
        <v>6.57</v>
      </c>
      <c r="D153" s="91">
        <v>7.07</v>
      </c>
      <c r="E153" s="91">
        <v>8.39</v>
      </c>
      <c r="F153" s="91">
        <v>9.75</v>
      </c>
      <c r="G153" s="91">
        <v>14.3</v>
      </c>
      <c r="H153" s="91">
        <v>7.4</v>
      </c>
      <c r="I153" s="91">
        <v>30.4</v>
      </c>
      <c r="J153" s="91">
        <v>61.1</v>
      </c>
      <c r="K153" s="91">
        <v>40.5</v>
      </c>
      <c r="L153" s="91">
        <v>18.2</v>
      </c>
      <c r="M153" s="91">
        <v>11.1</v>
      </c>
      <c r="N153" s="91">
        <v>7.32</v>
      </c>
      <c r="O153" s="226"/>
      <c r="P153" s="122">
        <v>12</v>
      </c>
      <c r="Q153" s="113" t="e">
        <f t="shared" si="54"/>
        <v>#REF!</v>
      </c>
      <c r="R153" s="113" t="e">
        <f t="shared" si="55"/>
        <v>#REF!</v>
      </c>
      <c r="S153" s="113" t="e">
        <f t="shared" si="56"/>
        <v>#REF!</v>
      </c>
      <c r="T153" s="113" t="e">
        <f t="shared" si="57"/>
        <v>#REF!</v>
      </c>
      <c r="U153" s="113" t="e">
        <f t="shared" si="58"/>
        <v>#REF!</v>
      </c>
      <c r="V153" s="113" t="e">
        <f t="shared" si="59"/>
        <v>#REF!</v>
      </c>
      <c r="W153" s="113" t="e">
        <f t="shared" si="60"/>
        <v>#REF!</v>
      </c>
      <c r="X153" s="113" t="e">
        <f t="shared" si="61"/>
        <v>#REF!</v>
      </c>
      <c r="Y153" s="113" t="e">
        <f t="shared" si="62"/>
        <v>#REF!</v>
      </c>
      <c r="Z153" s="113" t="e">
        <f t="shared" si="63"/>
        <v>#REF!</v>
      </c>
      <c r="AA153" s="113" t="e">
        <f t="shared" si="64"/>
        <v>#REF!</v>
      </c>
      <c r="AB153" s="114" t="e">
        <f t="shared" si="65"/>
        <v>#REF!</v>
      </c>
    </row>
    <row r="154" spans="2:28" x14ac:dyDescent="0.5">
      <c r="B154" s="94">
        <v>13</v>
      </c>
      <c r="C154" s="91">
        <v>7.07</v>
      </c>
      <c r="D154" s="91">
        <v>7.42</v>
      </c>
      <c r="E154" s="91">
        <v>9.0399999999999991</v>
      </c>
      <c r="F154" s="91">
        <v>8.77</v>
      </c>
      <c r="G154" s="91">
        <v>14.3</v>
      </c>
      <c r="H154" s="91">
        <v>7.4</v>
      </c>
      <c r="I154" s="91">
        <v>27.1</v>
      </c>
      <c r="J154" s="91">
        <v>65.7</v>
      </c>
      <c r="K154" s="91">
        <v>46.2</v>
      </c>
      <c r="L154" s="91">
        <v>17.8</v>
      </c>
      <c r="M154" s="91">
        <v>10.9</v>
      </c>
      <c r="N154" s="91">
        <v>7.32</v>
      </c>
      <c r="O154" s="226"/>
      <c r="P154" s="122">
        <v>13</v>
      </c>
      <c r="Q154" s="113" t="e">
        <f t="shared" si="54"/>
        <v>#REF!</v>
      </c>
      <c r="R154" s="113" t="e">
        <f t="shared" si="55"/>
        <v>#REF!</v>
      </c>
      <c r="S154" s="113" t="e">
        <f t="shared" si="56"/>
        <v>#REF!</v>
      </c>
      <c r="T154" s="113" t="e">
        <f t="shared" si="57"/>
        <v>#REF!</v>
      </c>
      <c r="U154" s="113" t="e">
        <f t="shared" si="58"/>
        <v>#REF!</v>
      </c>
      <c r="V154" s="113" t="e">
        <f t="shared" si="59"/>
        <v>#REF!</v>
      </c>
      <c r="W154" s="113" t="e">
        <f t="shared" si="60"/>
        <v>#REF!</v>
      </c>
      <c r="X154" s="113" t="e">
        <f t="shared" si="61"/>
        <v>#REF!</v>
      </c>
      <c r="Y154" s="113" t="e">
        <f t="shared" si="62"/>
        <v>#REF!</v>
      </c>
      <c r="Z154" s="113" t="e">
        <f t="shared" si="63"/>
        <v>#REF!</v>
      </c>
      <c r="AA154" s="113" t="e">
        <f t="shared" si="64"/>
        <v>#REF!</v>
      </c>
      <c r="AB154" s="114" t="e">
        <f t="shared" si="65"/>
        <v>#REF!</v>
      </c>
    </row>
    <row r="155" spans="2:28" x14ac:dyDescent="0.5">
      <c r="B155" s="94">
        <v>14</v>
      </c>
      <c r="C155" s="91">
        <v>7.24</v>
      </c>
      <c r="D155" s="91">
        <v>7.09</v>
      </c>
      <c r="E155" s="91">
        <v>8.3000000000000007</v>
      </c>
      <c r="F155" s="91">
        <v>8.58</v>
      </c>
      <c r="G155" s="91">
        <v>14.5</v>
      </c>
      <c r="H155" s="91">
        <v>7.57</v>
      </c>
      <c r="I155" s="91">
        <v>27.6</v>
      </c>
      <c r="J155" s="91">
        <v>60.3</v>
      </c>
      <c r="K155" s="91">
        <v>63.9</v>
      </c>
      <c r="L155" s="91">
        <v>17.5</v>
      </c>
      <c r="M155" s="91">
        <v>10.7</v>
      </c>
      <c r="N155" s="91">
        <v>7.32</v>
      </c>
      <c r="O155" s="226"/>
      <c r="P155" s="122">
        <v>14</v>
      </c>
      <c r="Q155" s="113" t="e">
        <f t="shared" si="54"/>
        <v>#REF!</v>
      </c>
      <c r="R155" s="113" t="e">
        <f t="shared" si="55"/>
        <v>#REF!</v>
      </c>
      <c r="S155" s="113" t="e">
        <f t="shared" si="56"/>
        <v>#REF!</v>
      </c>
      <c r="T155" s="113" t="e">
        <f t="shared" si="57"/>
        <v>#REF!</v>
      </c>
      <c r="U155" s="113" t="e">
        <f t="shared" si="58"/>
        <v>#REF!</v>
      </c>
      <c r="V155" s="113" t="e">
        <f t="shared" si="59"/>
        <v>#REF!</v>
      </c>
      <c r="W155" s="113" t="e">
        <f t="shared" si="60"/>
        <v>#REF!</v>
      </c>
      <c r="X155" s="113" t="e">
        <f t="shared" si="61"/>
        <v>#REF!</v>
      </c>
      <c r="Y155" s="113" t="e">
        <f t="shared" si="62"/>
        <v>#REF!</v>
      </c>
      <c r="Z155" s="113" t="e">
        <f t="shared" si="63"/>
        <v>#REF!</v>
      </c>
      <c r="AA155" s="113" t="e">
        <f t="shared" si="64"/>
        <v>#REF!</v>
      </c>
      <c r="AB155" s="114" t="e">
        <f t="shared" si="65"/>
        <v>#REF!</v>
      </c>
    </row>
    <row r="156" spans="2:28" x14ac:dyDescent="0.5">
      <c r="B156" s="94">
        <v>15</v>
      </c>
      <c r="C156" s="91">
        <v>7.07</v>
      </c>
      <c r="D156" s="91">
        <v>6.99</v>
      </c>
      <c r="E156" s="91">
        <v>8.1199999999999992</v>
      </c>
      <c r="F156" s="91">
        <v>8.9499999999999993</v>
      </c>
      <c r="G156" s="91">
        <v>15.3</v>
      </c>
      <c r="H156" s="91">
        <v>7.93</v>
      </c>
      <c r="I156" s="91">
        <v>27</v>
      </c>
      <c r="J156" s="91">
        <v>61.8</v>
      </c>
      <c r="K156" s="91">
        <v>80.900000000000006</v>
      </c>
      <c r="L156" s="91">
        <v>17</v>
      </c>
      <c r="M156" s="91">
        <v>10.3</v>
      </c>
      <c r="N156" s="91">
        <v>7.32</v>
      </c>
      <c r="O156" s="226"/>
      <c r="P156" s="122">
        <v>15</v>
      </c>
      <c r="Q156" s="113" t="e">
        <f t="shared" si="54"/>
        <v>#REF!</v>
      </c>
      <c r="R156" s="113" t="e">
        <f t="shared" si="55"/>
        <v>#REF!</v>
      </c>
      <c r="S156" s="113" t="e">
        <f t="shared" si="56"/>
        <v>#REF!</v>
      </c>
      <c r="T156" s="113" t="e">
        <f t="shared" si="57"/>
        <v>#REF!</v>
      </c>
      <c r="U156" s="113" t="e">
        <f t="shared" si="58"/>
        <v>#REF!</v>
      </c>
      <c r="V156" s="113" t="e">
        <f t="shared" si="59"/>
        <v>#REF!</v>
      </c>
      <c r="W156" s="113" t="e">
        <f t="shared" si="60"/>
        <v>#REF!</v>
      </c>
      <c r="X156" s="113" t="e">
        <f t="shared" si="61"/>
        <v>#REF!</v>
      </c>
      <c r="Y156" s="113" t="e">
        <f t="shared" si="62"/>
        <v>#REF!</v>
      </c>
      <c r="Z156" s="113" t="e">
        <f t="shared" si="63"/>
        <v>#REF!</v>
      </c>
      <c r="AA156" s="113" t="e">
        <f t="shared" si="64"/>
        <v>#REF!</v>
      </c>
      <c r="AB156" s="114" t="e">
        <f t="shared" si="65"/>
        <v>#REF!</v>
      </c>
    </row>
    <row r="157" spans="2:28" x14ac:dyDescent="0.5">
      <c r="B157" s="94">
        <v>16</v>
      </c>
      <c r="C157" s="91">
        <v>6.99</v>
      </c>
      <c r="D157" s="91">
        <v>6.74</v>
      </c>
      <c r="E157" s="91">
        <v>8.49</v>
      </c>
      <c r="F157" s="91">
        <v>11.2</v>
      </c>
      <c r="G157" s="91">
        <v>16</v>
      </c>
      <c r="H157" s="91">
        <v>8.49</v>
      </c>
      <c r="I157" s="91">
        <v>32.6</v>
      </c>
      <c r="J157" s="91">
        <v>62.8</v>
      </c>
      <c r="K157" s="91">
        <v>58.8</v>
      </c>
      <c r="L157" s="91">
        <v>16.399999999999999</v>
      </c>
      <c r="M157" s="91">
        <v>9.93</v>
      </c>
      <c r="N157" s="91">
        <v>7.32</v>
      </c>
      <c r="O157" s="226"/>
      <c r="P157" s="122">
        <v>16</v>
      </c>
      <c r="Q157" s="113" t="e">
        <f t="shared" si="54"/>
        <v>#REF!</v>
      </c>
      <c r="R157" s="113" t="e">
        <f t="shared" si="55"/>
        <v>#REF!</v>
      </c>
      <c r="S157" s="113" t="e">
        <f t="shared" si="56"/>
        <v>#REF!</v>
      </c>
      <c r="T157" s="113" t="e">
        <f t="shared" si="57"/>
        <v>#REF!</v>
      </c>
      <c r="U157" s="113" t="e">
        <f t="shared" si="58"/>
        <v>#REF!</v>
      </c>
      <c r="V157" s="113" t="e">
        <f t="shared" si="59"/>
        <v>#REF!</v>
      </c>
      <c r="W157" s="113" t="e">
        <f t="shared" si="60"/>
        <v>#REF!</v>
      </c>
      <c r="X157" s="113" t="e">
        <f t="shared" si="61"/>
        <v>#REF!</v>
      </c>
      <c r="Y157" s="113" t="e">
        <f t="shared" si="62"/>
        <v>#REF!</v>
      </c>
      <c r="Z157" s="113" t="e">
        <f t="shared" si="63"/>
        <v>#REF!</v>
      </c>
      <c r="AA157" s="113" t="e">
        <f t="shared" si="64"/>
        <v>#REF!</v>
      </c>
      <c r="AB157" s="114" t="e">
        <f t="shared" si="65"/>
        <v>#REF!</v>
      </c>
    </row>
    <row r="158" spans="2:28" x14ac:dyDescent="0.5">
      <c r="B158" s="94">
        <v>17</v>
      </c>
      <c r="C158" s="91">
        <v>6.9</v>
      </c>
      <c r="D158" s="91">
        <v>6.65</v>
      </c>
      <c r="E158" s="91">
        <v>8.77</v>
      </c>
      <c r="F158" s="91">
        <v>11.1</v>
      </c>
      <c r="G158" s="91">
        <v>15</v>
      </c>
      <c r="H158" s="91">
        <v>8.58</v>
      </c>
      <c r="I158" s="91">
        <v>25.2</v>
      </c>
      <c r="J158" s="91">
        <v>59.8</v>
      </c>
      <c r="K158" s="91">
        <v>49.4</v>
      </c>
      <c r="L158" s="91">
        <v>16.2</v>
      </c>
      <c r="M158" s="91">
        <v>9.93</v>
      </c>
      <c r="N158" s="91">
        <v>7.24</v>
      </c>
      <c r="O158" s="226"/>
      <c r="P158" s="122">
        <v>17</v>
      </c>
      <c r="Q158" s="113" t="e">
        <f t="shared" si="54"/>
        <v>#REF!</v>
      </c>
      <c r="R158" s="113" t="e">
        <f t="shared" si="55"/>
        <v>#REF!</v>
      </c>
      <c r="S158" s="113" t="e">
        <f t="shared" si="56"/>
        <v>#REF!</v>
      </c>
      <c r="T158" s="113" t="e">
        <f t="shared" si="57"/>
        <v>#REF!</v>
      </c>
      <c r="U158" s="113" t="e">
        <f t="shared" si="58"/>
        <v>#REF!</v>
      </c>
      <c r="V158" s="113" t="e">
        <f t="shared" si="59"/>
        <v>#REF!</v>
      </c>
      <c r="W158" s="113" t="e">
        <f t="shared" si="60"/>
        <v>#REF!</v>
      </c>
      <c r="X158" s="113" t="e">
        <f t="shared" si="61"/>
        <v>#REF!</v>
      </c>
      <c r="Y158" s="113" t="e">
        <f t="shared" si="62"/>
        <v>#REF!</v>
      </c>
      <c r="Z158" s="113" t="e">
        <f t="shared" si="63"/>
        <v>#REF!</v>
      </c>
      <c r="AA158" s="113" t="e">
        <f t="shared" si="64"/>
        <v>#REF!</v>
      </c>
      <c r="AB158" s="114" t="e">
        <f t="shared" si="65"/>
        <v>#REF!</v>
      </c>
    </row>
    <row r="159" spans="2:28" x14ac:dyDescent="0.5">
      <c r="B159" s="94">
        <v>18</v>
      </c>
      <c r="C159" s="91">
        <v>6.82</v>
      </c>
      <c r="D159" s="91">
        <v>6.74</v>
      </c>
      <c r="E159" s="91">
        <v>8.2100000000000009</v>
      </c>
      <c r="F159" s="91">
        <v>16</v>
      </c>
      <c r="G159" s="91">
        <v>14</v>
      </c>
      <c r="H159" s="91">
        <v>10.9</v>
      </c>
      <c r="I159" s="91">
        <v>32.4</v>
      </c>
      <c r="J159" s="91">
        <v>58.3</v>
      </c>
      <c r="K159" s="91">
        <v>45.4</v>
      </c>
      <c r="L159" s="91">
        <v>15.7</v>
      </c>
      <c r="M159" s="91">
        <v>10</v>
      </c>
      <c r="N159" s="91">
        <v>7.32</v>
      </c>
      <c r="O159" s="226"/>
      <c r="P159" s="122">
        <v>18</v>
      </c>
      <c r="Q159" s="113" t="e">
        <f t="shared" si="54"/>
        <v>#REF!</v>
      </c>
      <c r="R159" s="113" t="e">
        <f t="shared" si="55"/>
        <v>#REF!</v>
      </c>
      <c r="S159" s="113" t="e">
        <f t="shared" si="56"/>
        <v>#REF!</v>
      </c>
      <c r="T159" s="113" t="e">
        <f t="shared" si="57"/>
        <v>#REF!</v>
      </c>
      <c r="U159" s="113" t="e">
        <f t="shared" si="58"/>
        <v>#REF!</v>
      </c>
      <c r="V159" s="113" t="e">
        <f t="shared" si="59"/>
        <v>#REF!</v>
      </c>
      <c r="W159" s="113" t="e">
        <f t="shared" si="60"/>
        <v>#REF!</v>
      </c>
      <c r="X159" s="113" t="e">
        <f t="shared" si="61"/>
        <v>#REF!</v>
      </c>
      <c r="Y159" s="113" t="e">
        <f t="shared" si="62"/>
        <v>#REF!</v>
      </c>
      <c r="Z159" s="113" t="e">
        <f t="shared" si="63"/>
        <v>#REF!</v>
      </c>
      <c r="AA159" s="113" t="e">
        <f t="shared" si="64"/>
        <v>#REF!</v>
      </c>
      <c r="AB159" s="114" t="e">
        <f t="shared" si="65"/>
        <v>#REF!</v>
      </c>
    </row>
    <row r="160" spans="2:28" x14ac:dyDescent="0.5">
      <c r="B160" s="94">
        <v>19</v>
      </c>
      <c r="C160" s="91">
        <v>6.9</v>
      </c>
      <c r="D160" s="91">
        <v>6.82</v>
      </c>
      <c r="E160" s="91">
        <v>8.77</v>
      </c>
      <c r="F160" s="91">
        <v>14.1</v>
      </c>
      <c r="G160" s="91">
        <v>15.6</v>
      </c>
      <c r="H160" s="91">
        <v>15.1</v>
      </c>
      <c r="I160" s="91">
        <v>31.7</v>
      </c>
      <c r="J160" s="91">
        <v>54.4</v>
      </c>
      <c r="K160" s="91">
        <v>39.1</v>
      </c>
      <c r="L160" s="91">
        <v>15</v>
      </c>
      <c r="M160" s="91">
        <v>9.93</v>
      </c>
      <c r="N160" s="91">
        <v>7.07</v>
      </c>
      <c r="O160" s="226"/>
      <c r="P160" s="122">
        <v>19</v>
      </c>
      <c r="Q160" s="113" t="e">
        <f t="shared" si="54"/>
        <v>#REF!</v>
      </c>
      <c r="R160" s="113" t="e">
        <f t="shared" si="55"/>
        <v>#REF!</v>
      </c>
      <c r="S160" s="113" t="e">
        <f t="shared" si="56"/>
        <v>#REF!</v>
      </c>
      <c r="T160" s="113" t="e">
        <f t="shared" si="57"/>
        <v>#REF!</v>
      </c>
      <c r="U160" s="113" t="e">
        <f t="shared" si="58"/>
        <v>#REF!</v>
      </c>
      <c r="V160" s="113" t="e">
        <f t="shared" si="59"/>
        <v>#REF!</v>
      </c>
      <c r="W160" s="113" t="e">
        <f t="shared" si="60"/>
        <v>#REF!</v>
      </c>
      <c r="X160" s="113" t="e">
        <f t="shared" si="61"/>
        <v>#REF!</v>
      </c>
      <c r="Y160" s="113" t="e">
        <f t="shared" si="62"/>
        <v>#REF!</v>
      </c>
      <c r="Z160" s="113" t="e">
        <f t="shared" si="63"/>
        <v>#REF!</v>
      </c>
      <c r="AA160" s="113" t="e">
        <f t="shared" si="64"/>
        <v>#REF!</v>
      </c>
      <c r="AB160" s="114" t="e">
        <f t="shared" si="65"/>
        <v>#REF!</v>
      </c>
    </row>
    <row r="161" spans="1:28" x14ac:dyDescent="0.5">
      <c r="B161" s="94">
        <v>20</v>
      </c>
      <c r="C161" s="91">
        <v>6.74</v>
      </c>
      <c r="D161" s="91">
        <v>6.99</v>
      </c>
      <c r="E161" s="91">
        <v>8.1199999999999992</v>
      </c>
      <c r="F161" s="91">
        <v>12.6</v>
      </c>
      <c r="G161" s="91">
        <v>13.7</v>
      </c>
      <c r="H161" s="91">
        <v>14.6</v>
      </c>
      <c r="I161" s="91">
        <v>48</v>
      </c>
      <c r="J161" s="91">
        <v>48.7</v>
      </c>
      <c r="K161" s="91">
        <v>36.9</v>
      </c>
      <c r="L161" s="91">
        <v>14.7</v>
      </c>
      <c r="M161" s="91">
        <v>9.7200000000000006</v>
      </c>
      <c r="N161" s="91">
        <v>6.99</v>
      </c>
      <c r="O161" s="226"/>
      <c r="P161" s="122">
        <v>20</v>
      </c>
      <c r="Q161" s="113" t="e">
        <f t="shared" si="54"/>
        <v>#REF!</v>
      </c>
      <c r="R161" s="113" t="e">
        <f t="shared" si="55"/>
        <v>#REF!</v>
      </c>
      <c r="S161" s="113" t="e">
        <f t="shared" si="56"/>
        <v>#REF!</v>
      </c>
      <c r="T161" s="113" t="e">
        <f t="shared" si="57"/>
        <v>#REF!</v>
      </c>
      <c r="U161" s="113" t="e">
        <f t="shared" si="58"/>
        <v>#REF!</v>
      </c>
      <c r="V161" s="113" t="e">
        <f t="shared" si="59"/>
        <v>#REF!</v>
      </c>
      <c r="W161" s="113" t="e">
        <f t="shared" si="60"/>
        <v>#REF!</v>
      </c>
      <c r="X161" s="113" t="e">
        <f t="shared" si="61"/>
        <v>#REF!</v>
      </c>
      <c r="Y161" s="113" t="e">
        <f t="shared" si="62"/>
        <v>#REF!</v>
      </c>
      <c r="Z161" s="113" t="e">
        <f t="shared" si="63"/>
        <v>#REF!</v>
      </c>
      <c r="AA161" s="113" t="e">
        <f t="shared" si="64"/>
        <v>#REF!</v>
      </c>
      <c r="AB161" s="114" t="e">
        <f t="shared" si="65"/>
        <v>#REF!</v>
      </c>
    </row>
    <row r="162" spans="1:28" x14ac:dyDescent="0.5">
      <c r="B162" s="94">
        <v>21</v>
      </c>
      <c r="C162" s="91">
        <v>6.99</v>
      </c>
      <c r="D162" s="91">
        <v>7.07</v>
      </c>
      <c r="E162" s="91">
        <v>8.49</v>
      </c>
      <c r="F162" s="91">
        <v>11.3</v>
      </c>
      <c r="G162" s="91">
        <v>15.7</v>
      </c>
      <c r="H162" s="91">
        <v>11.6</v>
      </c>
      <c r="I162" s="91">
        <v>45.7</v>
      </c>
      <c r="J162" s="91">
        <v>50.5</v>
      </c>
      <c r="K162" s="91">
        <v>33.799999999999997</v>
      </c>
      <c r="L162" s="91">
        <v>14.3</v>
      </c>
      <c r="M162" s="91">
        <v>9.42</v>
      </c>
      <c r="N162" s="91">
        <v>6.9</v>
      </c>
      <c r="O162" s="226"/>
      <c r="P162" s="122">
        <v>21</v>
      </c>
      <c r="Q162" s="113" t="e">
        <f t="shared" si="54"/>
        <v>#REF!</v>
      </c>
      <c r="R162" s="113" t="e">
        <f t="shared" si="55"/>
        <v>#REF!</v>
      </c>
      <c r="S162" s="113" t="e">
        <f t="shared" si="56"/>
        <v>#REF!</v>
      </c>
      <c r="T162" s="113" t="e">
        <f t="shared" si="57"/>
        <v>#REF!</v>
      </c>
      <c r="U162" s="113" t="e">
        <f t="shared" si="58"/>
        <v>#REF!</v>
      </c>
      <c r="V162" s="113" t="e">
        <f t="shared" si="59"/>
        <v>#REF!</v>
      </c>
      <c r="W162" s="113" t="e">
        <f t="shared" si="60"/>
        <v>#REF!</v>
      </c>
      <c r="X162" s="113" t="e">
        <f t="shared" si="61"/>
        <v>#REF!</v>
      </c>
      <c r="Y162" s="113" t="e">
        <f t="shared" si="62"/>
        <v>#REF!</v>
      </c>
      <c r="Z162" s="113" t="e">
        <f t="shared" si="63"/>
        <v>#REF!</v>
      </c>
      <c r="AA162" s="113" t="e">
        <f t="shared" si="64"/>
        <v>#REF!</v>
      </c>
      <c r="AB162" s="114" t="e">
        <f t="shared" si="65"/>
        <v>#REF!</v>
      </c>
    </row>
    <row r="163" spans="1:28" x14ac:dyDescent="0.5">
      <c r="B163" s="94">
        <v>22</v>
      </c>
      <c r="C163" s="91">
        <v>7.49</v>
      </c>
      <c r="D163" s="91">
        <v>7.24</v>
      </c>
      <c r="E163" s="91">
        <v>7.76</v>
      </c>
      <c r="F163" s="91">
        <v>10.7</v>
      </c>
      <c r="G163" s="91">
        <v>15.8</v>
      </c>
      <c r="H163" s="91">
        <v>11.3</v>
      </c>
      <c r="I163" s="91">
        <v>35.9</v>
      </c>
      <c r="J163" s="91">
        <v>45.4</v>
      </c>
      <c r="K163" s="91">
        <v>31.8</v>
      </c>
      <c r="L163" s="91">
        <v>14</v>
      </c>
      <c r="M163" s="91">
        <v>9.42</v>
      </c>
      <c r="N163" s="91">
        <v>6.65</v>
      </c>
      <c r="O163" s="226"/>
      <c r="P163" s="122">
        <v>22</v>
      </c>
      <c r="Q163" s="113" t="e">
        <f t="shared" si="54"/>
        <v>#REF!</v>
      </c>
      <c r="R163" s="113" t="e">
        <f t="shared" si="55"/>
        <v>#REF!</v>
      </c>
      <c r="S163" s="113" t="e">
        <f t="shared" si="56"/>
        <v>#REF!</v>
      </c>
      <c r="T163" s="113" t="e">
        <f t="shared" si="57"/>
        <v>#REF!</v>
      </c>
      <c r="U163" s="113" t="e">
        <f t="shared" si="58"/>
        <v>#REF!</v>
      </c>
      <c r="V163" s="113" t="e">
        <f t="shared" si="59"/>
        <v>#REF!</v>
      </c>
      <c r="W163" s="113" t="e">
        <f t="shared" si="60"/>
        <v>#REF!</v>
      </c>
      <c r="X163" s="113" t="e">
        <f t="shared" si="61"/>
        <v>#REF!</v>
      </c>
      <c r="Y163" s="113" t="e">
        <f t="shared" si="62"/>
        <v>#REF!</v>
      </c>
      <c r="Z163" s="113" t="e">
        <f t="shared" si="63"/>
        <v>#REF!</v>
      </c>
      <c r="AA163" s="113" t="e">
        <f t="shared" si="64"/>
        <v>#REF!</v>
      </c>
      <c r="AB163" s="114" t="e">
        <f t="shared" si="65"/>
        <v>#REF!</v>
      </c>
    </row>
    <row r="164" spans="1:28" x14ac:dyDescent="0.5">
      <c r="B164" s="94">
        <v>23</v>
      </c>
      <c r="C164" s="91">
        <v>6.99</v>
      </c>
      <c r="D164" s="91">
        <v>7.15</v>
      </c>
      <c r="E164" s="91">
        <v>7.32</v>
      </c>
      <c r="F164" s="91">
        <v>10.6</v>
      </c>
      <c r="G164" s="91">
        <v>16.5</v>
      </c>
      <c r="H164" s="91">
        <v>11.4</v>
      </c>
      <c r="I164" s="91">
        <v>31.5</v>
      </c>
      <c r="J164" s="91">
        <v>42.6</v>
      </c>
      <c r="K164" s="91">
        <v>30.4</v>
      </c>
      <c r="L164" s="91">
        <v>13.8</v>
      </c>
      <c r="M164" s="91">
        <v>9.14</v>
      </c>
      <c r="N164" s="91">
        <v>6.49</v>
      </c>
      <c r="O164" s="226"/>
      <c r="P164" s="122">
        <v>23</v>
      </c>
      <c r="Q164" s="113" t="e">
        <f t="shared" si="54"/>
        <v>#REF!</v>
      </c>
      <c r="R164" s="113" t="e">
        <f t="shared" si="55"/>
        <v>#REF!</v>
      </c>
      <c r="S164" s="113" t="e">
        <f t="shared" si="56"/>
        <v>#REF!</v>
      </c>
      <c r="T164" s="113" t="e">
        <f t="shared" si="57"/>
        <v>#REF!</v>
      </c>
      <c r="U164" s="113" t="e">
        <f t="shared" si="58"/>
        <v>#REF!</v>
      </c>
      <c r="V164" s="113" t="e">
        <f t="shared" si="59"/>
        <v>#REF!</v>
      </c>
      <c r="W164" s="113" t="e">
        <f t="shared" si="60"/>
        <v>#REF!</v>
      </c>
      <c r="X164" s="113" t="e">
        <f t="shared" si="61"/>
        <v>#REF!</v>
      </c>
      <c r="Y164" s="113" t="e">
        <f t="shared" si="62"/>
        <v>#REF!</v>
      </c>
      <c r="Z164" s="113" t="e">
        <f t="shared" si="63"/>
        <v>#REF!</v>
      </c>
      <c r="AA164" s="113" t="e">
        <f t="shared" si="64"/>
        <v>#REF!</v>
      </c>
      <c r="AB164" s="114" t="e">
        <f t="shared" si="65"/>
        <v>#REF!</v>
      </c>
    </row>
    <row r="165" spans="1:28" x14ac:dyDescent="0.5">
      <c r="B165" s="94">
        <v>24</v>
      </c>
      <c r="C165" s="91">
        <v>6.99</v>
      </c>
      <c r="D165" s="91">
        <v>7.07</v>
      </c>
      <c r="E165" s="91">
        <v>7.65</v>
      </c>
      <c r="F165" s="91">
        <v>10.5</v>
      </c>
      <c r="G165" s="91">
        <v>16.2</v>
      </c>
      <c r="H165" s="91">
        <v>11.4</v>
      </c>
      <c r="I165" s="91">
        <v>28.3</v>
      </c>
      <c r="J165" s="91">
        <v>59</v>
      </c>
      <c r="K165" s="91">
        <v>28.6</v>
      </c>
      <c r="L165" s="91">
        <v>13.4</v>
      </c>
      <c r="M165" s="91">
        <v>8.86</v>
      </c>
      <c r="N165" s="91">
        <v>6.57</v>
      </c>
      <c r="O165" s="226"/>
      <c r="P165" s="122">
        <v>24</v>
      </c>
      <c r="Q165" s="113" t="e">
        <f t="shared" si="54"/>
        <v>#REF!</v>
      </c>
      <c r="R165" s="113" t="e">
        <f t="shared" si="55"/>
        <v>#REF!</v>
      </c>
      <c r="S165" s="113" t="e">
        <f t="shared" si="56"/>
        <v>#REF!</v>
      </c>
      <c r="T165" s="113" t="e">
        <f t="shared" si="57"/>
        <v>#REF!</v>
      </c>
      <c r="U165" s="113" t="e">
        <f t="shared" si="58"/>
        <v>#REF!</v>
      </c>
      <c r="V165" s="113" t="e">
        <f t="shared" si="59"/>
        <v>#REF!</v>
      </c>
      <c r="W165" s="113" t="e">
        <f t="shared" si="60"/>
        <v>#REF!</v>
      </c>
      <c r="X165" s="113" t="e">
        <f t="shared" si="61"/>
        <v>#REF!</v>
      </c>
      <c r="Y165" s="113" t="e">
        <f t="shared" si="62"/>
        <v>#REF!</v>
      </c>
      <c r="Z165" s="113" t="e">
        <f t="shared" si="63"/>
        <v>#REF!</v>
      </c>
      <c r="AA165" s="113" t="e">
        <f t="shared" si="64"/>
        <v>#REF!</v>
      </c>
      <c r="AB165" s="114" t="e">
        <f t="shared" si="65"/>
        <v>#REF!</v>
      </c>
    </row>
    <row r="166" spans="1:28" x14ac:dyDescent="0.5">
      <c r="B166" s="94">
        <v>25</v>
      </c>
      <c r="C166" s="91">
        <v>6.9</v>
      </c>
      <c r="D166" s="91">
        <v>6.9</v>
      </c>
      <c r="E166" s="91">
        <v>8.1199999999999992</v>
      </c>
      <c r="F166" s="91">
        <v>10.9</v>
      </c>
      <c r="G166" s="91">
        <v>16.7</v>
      </c>
      <c r="H166" s="91">
        <v>10.8</v>
      </c>
      <c r="I166" s="91">
        <v>35.200000000000003</v>
      </c>
      <c r="J166" s="91">
        <v>49.8</v>
      </c>
      <c r="K166" s="91">
        <v>33.6</v>
      </c>
      <c r="L166" s="91">
        <v>13.1</v>
      </c>
      <c r="M166" s="91">
        <v>8.67</v>
      </c>
      <c r="N166" s="91">
        <v>6.57</v>
      </c>
      <c r="O166" s="226"/>
      <c r="P166" s="122">
        <v>25</v>
      </c>
      <c r="Q166" s="113" t="e">
        <f t="shared" si="54"/>
        <v>#REF!</v>
      </c>
      <c r="R166" s="113" t="e">
        <f t="shared" si="55"/>
        <v>#REF!</v>
      </c>
      <c r="S166" s="113" t="e">
        <f t="shared" si="56"/>
        <v>#REF!</v>
      </c>
      <c r="T166" s="113" t="e">
        <f t="shared" si="57"/>
        <v>#REF!</v>
      </c>
      <c r="U166" s="113" t="e">
        <f t="shared" si="58"/>
        <v>#REF!</v>
      </c>
      <c r="V166" s="113" t="e">
        <f t="shared" si="59"/>
        <v>#REF!</v>
      </c>
      <c r="W166" s="113" t="e">
        <f t="shared" si="60"/>
        <v>#REF!</v>
      </c>
      <c r="X166" s="113" t="e">
        <f t="shared" si="61"/>
        <v>#REF!</v>
      </c>
      <c r="Y166" s="113" t="e">
        <f t="shared" si="62"/>
        <v>#REF!</v>
      </c>
      <c r="Z166" s="113" t="e">
        <f t="shared" si="63"/>
        <v>#REF!</v>
      </c>
      <c r="AA166" s="113" t="e">
        <f t="shared" si="64"/>
        <v>#REF!</v>
      </c>
      <c r="AB166" s="114" t="e">
        <f t="shared" si="65"/>
        <v>#REF!</v>
      </c>
    </row>
    <row r="167" spans="1:28" x14ac:dyDescent="0.5">
      <c r="B167" s="94">
        <v>26</v>
      </c>
      <c r="C167" s="91">
        <v>6.9</v>
      </c>
      <c r="D167" s="91">
        <v>6.99</v>
      </c>
      <c r="E167" s="91">
        <v>9.23</v>
      </c>
      <c r="F167" s="91">
        <v>18.399999999999999</v>
      </c>
      <c r="G167" s="91">
        <v>17</v>
      </c>
      <c r="H167" s="91">
        <v>10.7</v>
      </c>
      <c r="I167" s="91">
        <v>32.200000000000003</v>
      </c>
      <c r="J167" s="91">
        <v>54.5</v>
      </c>
      <c r="K167" s="91">
        <v>29.7</v>
      </c>
      <c r="L167" s="91">
        <v>13.1</v>
      </c>
      <c r="M167" s="91">
        <v>9.14</v>
      </c>
      <c r="N167" s="91">
        <v>6.4</v>
      </c>
      <c r="O167" s="226"/>
      <c r="P167" s="122">
        <v>26</v>
      </c>
      <c r="Q167" s="113" t="e">
        <f t="shared" si="54"/>
        <v>#REF!</v>
      </c>
      <c r="R167" s="113" t="e">
        <f t="shared" si="55"/>
        <v>#REF!</v>
      </c>
      <c r="S167" s="113" t="e">
        <f t="shared" si="56"/>
        <v>#REF!</v>
      </c>
      <c r="T167" s="113" t="e">
        <f t="shared" si="57"/>
        <v>#REF!</v>
      </c>
      <c r="U167" s="113" t="e">
        <f t="shared" si="58"/>
        <v>#REF!</v>
      </c>
      <c r="V167" s="113" t="e">
        <f t="shared" si="59"/>
        <v>#REF!</v>
      </c>
      <c r="W167" s="113" t="e">
        <f t="shared" si="60"/>
        <v>#REF!</v>
      </c>
      <c r="X167" s="113" t="e">
        <f t="shared" si="61"/>
        <v>#REF!</v>
      </c>
      <c r="Y167" s="113" t="e">
        <f t="shared" si="62"/>
        <v>#REF!</v>
      </c>
      <c r="Z167" s="113" t="e">
        <f t="shared" si="63"/>
        <v>#REF!</v>
      </c>
      <c r="AA167" s="113" t="e">
        <f t="shared" si="64"/>
        <v>#REF!</v>
      </c>
      <c r="AB167" s="114" t="e">
        <f t="shared" si="65"/>
        <v>#REF!</v>
      </c>
    </row>
    <row r="168" spans="1:28" x14ac:dyDescent="0.5">
      <c r="B168" s="94">
        <v>27</v>
      </c>
      <c r="C168" s="91">
        <v>6.65</v>
      </c>
      <c r="D168" s="91">
        <v>6.9</v>
      </c>
      <c r="E168" s="91">
        <v>10</v>
      </c>
      <c r="F168" s="91">
        <v>15.4</v>
      </c>
      <c r="G168" s="91">
        <v>16</v>
      </c>
      <c r="H168" s="91">
        <v>16</v>
      </c>
      <c r="I168" s="91">
        <v>28</v>
      </c>
      <c r="J168" s="91">
        <v>57.6</v>
      </c>
      <c r="K168" s="91">
        <v>29</v>
      </c>
      <c r="L168" s="91">
        <v>13.2</v>
      </c>
      <c r="M168" s="91">
        <v>9.14</v>
      </c>
      <c r="N168" s="91">
        <v>6.57</v>
      </c>
      <c r="O168" s="226"/>
      <c r="P168" s="122">
        <v>27</v>
      </c>
      <c r="Q168" s="113" t="e">
        <f t="shared" si="54"/>
        <v>#REF!</v>
      </c>
      <c r="R168" s="113" t="e">
        <f t="shared" si="55"/>
        <v>#REF!</v>
      </c>
      <c r="S168" s="113" t="e">
        <f t="shared" si="56"/>
        <v>#REF!</v>
      </c>
      <c r="T168" s="113" t="e">
        <f t="shared" si="57"/>
        <v>#REF!</v>
      </c>
      <c r="U168" s="113" t="e">
        <f t="shared" si="58"/>
        <v>#REF!</v>
      </c>
      <c r="V168" s="113" t="e">
        <f t="shared" si="59"/>
        <v>#REF!</v>
      </c>
      <c r="W168" s="113" t="e">
        <f t="shared" si="60"/>
        <v>#REF!</v>
      </c>
      <c r="X168" s="113" t="e">
        <f t="shared" si="61"/>
        <v>#REF!</v>
      </c>
      <c r="Y168" s="113" t="e">
        <f t="shared" si="62"/>
        <v>#REF!</v>
      </c>
      <c r="Z168" s="113" t="e">
        <f t="shared" si="63"/>
        <v>#REF!</v>
      </c>
      <c r="AA168" s="113" t="e">
        <f t="shared" si="64"/>
        <v>#REF!</v>
      </c>
      <c r="AB168" s="114" t="e">
        <f t="shared" si="65"/>
        <v>#REF!</v>
      </c>
    </row>
    <row r="169" spans="1:28" x14ac:dyDescent="0.5">
      <c r="B169" s="94">
        <v>28</v>
      </c>
      <c r="C169" s="91">
        <v>6.74</v>
      </c>
      <c r="D169" s="91">
        <v>6.99</v>
      </c>
      <c r="E169" s="91">
        <v>9.34</v>
      </c>
      <c r="F169" s="91">
        <v>14.6</v>
      </c>
      <c r="G169" s="91">
        <v>14.9</v>
      </c>
      <c r="H169" s="91">
        <v>16.899999999999999</v>
      </c>
      <c r="I169" s="91">
        <v>26.3</v>
      </c>
      <c r="J169" s="91">
        <v>48.4</v>
      </c>
      <c r="K169" s="91">
        <v>26.3</v>
      </c>
      <c r="L169" s="91">
        <v>14.7</v>
      </c>
      <c r="M169" s="91">
        <v>8.77</v>
      </c>
      <c r="N169" s="91">
        <v>6.57</v>
      </c>
      <c r="O169" s="226"/>
      <c r="P169" s="122">
        <v>28</v>
      </c>
      <c r="Q169" s="113" t="e">
        <f t="shared" si="54"/>
        <v>#REF!</v>
      </c>
      <c r="R169" s="113" t="e">
        <f t="shared" si="55"/>
        <v>#REF!</v>
      </c>
      <c r="S169" s="113" t="e">
        <f t="shared" si="56"/>
        <v>#REF!</v>
      </c>
      <c r="T169" s="113" t="e">
        <f t="shared" si="57"/>
        <v>#REF!</v>
      </c>
      <c r="U169" s="113" t="e">
        <f t="shared" si="58"/>
        <v>#REF!</v>
      </c>
      <c r="V169" s="113" t="e">
        <f t="shared" si="59"/>
        <v>#REF!</v>
      </c>
      <c r="W169" s="113" t="e">
        <f t="shared" si="60"/>
        <v>#REF!</v>
      </c>
      <c r="X169" s="113" t="e">
        <f t="shared" si="61"/>
        <v>#REF!</v>
      </c>
      <c r="Y169" s="113" t="e">
        <f t="shared" si="62"/>
        <v>#REF!</v>
      </c>
      <c r="Z169" s="113" t="e">
        <f t="shared" si="63"/>
        <v>#REF!</v>
      </c>
      <c r="AA169" s="113" t="e">
        <f t="shared" si="64"/>
        <v>#REF!</v>
      </c>
      <c r="AB169" s="114" t="e">
        <f t="shared" si="65"/>
        <v>#REF!</v>
      </c>
    </row>
    <row r="170" spans="1:28" x14ac:dyDescent="0.5">
      <c r="B170" s="94">
        <v>29</v>
      </c>
      <c r="C170" s="91">
        <v>6.74</v>
      </c>
      <c r="D170" s="91">
        <v>6.99</v>
      </c>
      <c r="E170" s="91">
        <v>8.67</v>
      </c>
      <c r="F170" s="91">
        <v>14.7</v>
      </c>
      <c r="G170" s="91">
        <v>13.5</v>
      </c>
      <c r="H170" s="91">
        <v>16.899999999999999</v>
      </c>
      <c r="I170" s="91">
        <v>26.6</v>
      </c>
      <c r="J170" s="91">
        <v>59.8</v>
      </c>
      <c r="K170" s="91">
        <v>25.5</v>
      </c>
      <c r="L170" s="91">
        <v>19.7</v>
      </c>
      <c r="M170" s="91">
        <v>8.49</v>
      </c>
      <c r="N170" s="91">
        <v>6.4</v>
      </c>
      <c r="O170" s="226"/>
      <c r="P170" s="122">
        <v>29</v>
      </c>
      <c r="Q170" s="113" t="e">
        <f t="shared" si="54"/>
        <v>#REF!</v>
      </c>
      <c r="R170" s="113" t="e">
        <f t="shared" si="55"/>
        <v>#REF!</v>
      </c>
      <c r="S170" s="113" t="e">
        <f t="shared" si="56"/>
        <v>#REF!</v>
      </c>
      <c r="T170" s="113" t="e">
        <f t="shared" si="57"/>
        <v>#REF!</v>
      </c>
      <c r="U170" s="113" t="e">
        <f t="shared" si="58"/>
        <v>#REF!</v>
      </c>
      <c r="V170" s="113" t="e">
        <f t="shared" si="59"/>
        <v>#REF!</v>
      </c>
      <c r="W170" s="113" t="e">
        <f t="shared" si="60"/>
        <v>#REF!</v>
      </c>
      <c r="X170" s="113" t="e">
        <f t="shared" si="61"/>
        <v>#REF!</v>
      </c>
      <c r="Y170" s="113" t="e">
        <f t="shared" si="62"/>
        <v>#REF!</v>
      </c>
      <c r="Z170" s="113" t="e">
        <f t="shared" si="63"/>
        <v>#REF!</v>
      </c>
      <c r="AA170" s="113" t="e">
        <f t="shared" si="64"/>
        <v>#REF!</v>
      </c>
      <c r="AB170" s="114" t="e">
        <f t="shared" si="65"/>
        <v>#REF!</v>
      </c>
    </row>
    <row r="171" spans="1:28" x14ac:dyDescent="0.5">
      <c r="B171" s="94">
        <v>30</v>
      </c>
      <c r="C171" s="91">
        <v>6.74</v>
      </c>
      <c r="E171" s="91">
        <v>8.77</v>
      </c>
      <c r="F171" s="91">
        <v>13.6</v>
      </c>
      <c r="G171" s="91">
        <v>13.1</v>
      </c>
      <c r="H171" s="91">
        <v>15.9</v>
      </c>
      <c r="I171" s="91">
        <v>25</v>
      </c>
      <c r="J171" s="91">
        <v>54.4</v>
      </c>
      <c r="K171" s="91">
        <v>24.7</v>
      </c>
      <c r="L171" s="91">
        <v>18.2</v>
      </c>
      <c r="M171" s="91">
        <v>8.39</v>
      </c>
      <c r="N171" s="91">
        <v>6.4</v>
      </c>
      <c r="O171" s="226"/>
      <c r="P171" s="122">
        <v>30</v>
      </c>
      <c r="Q171" s="113" t="e">
        <f t="shared" si="54"/>
        <v>#REF!</v>
      </c>
      <c r="R171" s="113" t="str">
        <f t="shared" si="55"/>
        <v xml:space="preserve"> </v>
      </c>
      <c r="S171" s="113" t="e">
        <f t="shared" si="56"/>
        <v>#REF!</v>
      </c>
      <c r="T171" s="113" t="e">
        <f t="shared" si="57"/>
        <v>#REF!</v>
      </c>
      <c r="U171" s="113" t="e">
        <f t="shared" si="58"/>
        <v>#REF!</v>
      </c>
      <c r="V171" s="113" t="e">
        <f t="shared" si="59"/>
        <v>#REF!</v>
      </c>
      <c r="W171" s="113" t="e">
        <f t="shared" si="60"/>
        <v>#REF!</v>
      </c>
      <c r="X171" s="113" t="e">
        <f t="shared" si="61"/>
        <v>#REF!</v>
      </c>
      <c r="Y171" s="113" t="e">
        <f t="shared" si="62"/>
        <v>#REF!</v>
      </c>
      <c r="Z171" s="113" t="e">
        <f t="shared" si="63"/>
        <v>#REF!</v>
      </c>
      <c r="AA171" s="113" t="e">
        <f t="shared" si="64"/>
        <v>#REF!</v>
      </c>
      <c r="AB171" s="114" t="e">
        <f t="shared" si="65"/>
        <v>#REF!</v>
      </c>
    </row>
    <row r="172" spans="1:28" x14ac:dyDescent="0.5">
      <c r="B172" s="94">
        <v>31</v>
      </c>
      <c r="C172" s="91">
        <v>6.65</v>
      </c>
      <c r="E172" s="91">
        <v>8.02</v>
      </c>
      <c r="G172" s="91">
        <v>12.8</v>
      </c>
      <c r="I172" s="91">
        <v>23.6</v>
      </c>
      <c r="J172" s="91">
        <v>50.2</v>
      </c>
      <c r="L172" s="91">
        <v>16.100000000000001</v>
      </c>
      <c r="N172" s="91">
        <v>6.57</v>
      </c>
      <c r="O172" s="226"/>
      <c r="P172" s="122">
        <v>31</v>
      </c>
      <c r="Q172" s="113" t="e">
        <f t="shared" si="54"/>
        <v>#REF!</v>
      </c>
      <c r="R172" s="113" t="str">
        <f t="shared" si="55"/>
        <v xml:space="preserve"> </v>
      </c>
      <c r="S172" s="113" t="e">
        <f t="shared" si="56"/>
        <v>#REF!</v>
      </c>
      <c r="T172" s="113" t="str">
        <f t="shared" si="57"/>
        <v xml:space="preserve"> </v>
      </c>
      <c r="U172" s="113" t="e">
        <f t="shared" si="58"/>
        <v>#REF!</v>
      </c>
      <c r="V172" s="113" t="str">
        <f t="shared" si="59"/>
        <v xml:space="preserve"> </v>
      </c>
      <c r="W172" s="113" t="e">
        <f t="shared" si="60"/>
        <v>#REF!</v>
      </c>
      <c r="X172" s="113" t="e">
        <f t="shared" si="61"/>
        <v>#REF!</v>
      </c>
      <c r="Y172" s="113" t="str">
        <f t="shared" si="62"/>
        <v xml:space="preserve"> </v>
      </c>
      <c r="Z172" s="113" t="e">
        <f t="shared" si="63"/>
        <v>#REF!</v>
      </c>
      <c r="AA172" s="113" t="str">
        <f t="shared" si="64"/>
        <v xml:space="preserve"> </v>
      </c>
      <c r="AB172" s="114" t="e">
        <f t="shared" si="65"/>
        <v>#REF!</v>
      </c>
    </row>
    <row r="173" spans="1:28" x14ac:dyDescent="0.5">
      <c r="O173" s="226"/>
      <c r="P173" s="112"/>
      <c r="Q173" s="113"/>
      <c r="R173" s="113"/>
      <c r="S173" s="113"/>
      <c r="T173" s="113"/>
      <c r="U173" s="113"/>
      <c r="V173" s="113"/>
      <c r="W173" s="113"/>
      <c r="X173" s="113"/>
      <c r="Y173" s="113"/>
      <c r="Z173" s="113"/>
      <c r="AA173" s="113"/>
      <c r="AB173" s="114"/>
    </row>
    <row r="174" spans="1:28" x14ac:dyDescent="0.5">
      <c r="A174" s="41">
        <v>1973</v>
      </c>
      <c r="B174" s="94">
        <v>1</v>
      </c>
      <c r="C174" s="91">
        <v>6.32</v>
      </c>
      <c r="D174" s="91">
        <v>6.65</v>
      </c>
      <c r="E174" s="91">
        <v>8.2100000000000009</v>
      </c>
      <c r="F174" s="91">
        <v>19.399999999999999</v>
      </c>
      <c r="G174" s="91">
        <v>15.2</v>
      </c>
      <c r="H174" s="91">
        <v>14.7</v>
      </c>
      <c r="I174" s="91">
        <v>34.200000000000003</v>
      </c>
      <c r="J174" s="91">
        <v>54.9</v>
      </c>
      <c r="K174" s="91">
        <v>78</v>
      </c>
      <c r="L174" s="91">
        <v>42.2</v>
      </c>
      <c r="M174" s="91">
        <v>24.5</v>
      </c>
      <c r="N174" s="91">
        <v>13.5</v>
      </c>
      <c r="O174" s="226">
        <f>A174</f>
        <v>1973</v>
      </c>
      <c r="P174" s="122">
        <v>1</v>
      </c>
      <c r="Q174" s="113" t="e">
        <f t="shared" ref="Q174:AB181" si="66">IF(C174&gt;0,$P$11*C174, " ")</f>
        <v>#REF!</v>
      </c>
      <c r="R174" s="113" t="e">
        <f t="shared" si="66"/>
        <v>#REF!</v>
      </c>
      <c r="S174" s="113" t="e">
        <f t="shared" si="66"/>
        <v>#REF!</v>
      </c>
      <c r="T174" s="113" t="e">
        <f t="shared" si="66"/>
        <v>#REF!</v>
      </c>
      <c r="U174" s="113" t="e">
        <f t="shared" si="66"/>
        <v>#REF!</v>
      </c>
      <c r="V174" s="113" t="e">
        <f t="shared" si="66"/>
        <v>#REF!</v>
      </c>
      <c r="W174" s="113" t="e">
        <f t="shared" si="66"/>
        <v>#REF!</v>
      </c>
      <c r="X174" s="113" t="e">
        <f t="shared" si="66"/>
        <v>#REF!</v>
      </c>
      <c r="Y174" s="113" t="e">
        <f t="shared" si="66"/>
        <v>#REF!</v>
      </c>
      <c r="Z174" s="113" t="e">
        <f t="shared" si="66"/>
        <v>#REF!</v>
      </c>
      <c r="AA174" s="113" t="e">
        <f t="shared" si="66"/>
        <v>#REF!</v>
      </c>
      <c r="AB174" s="114" t="e">
        <f t="shared" si="66"/>
        <v>#REF!</v>
      </c>
    </row>
    <row r="175" spans="1:28" x14ac:dyDescent="0.5">
      <c r="B175" s="94">
        <v>2</v>
      </c>
      <c r="C175" s="91">
        <v>6.07</v>
      </c>
      <c r="D175" s="91">
        <v>6.65</v>
      </c>
      <c r="E175" s="91">
        <v>9.0399999999999991</v>
      </c>
      <c r="F175" s="91">
        <v>18.7</v>
      </c>
      <c r="G175" s="91">
        <v>15.6</v>
      </c>
      <c r="H175" s="91">
        <v>13.6</v>
      </c>
      <c r="I175" s="91">
        <v>35.200000000000003</v>
      </c>
      <c r="J175" s="91">
        <v>52.5</v>
      </c>
      <c r="K175" s="91">
        <v>86.2</v>
      </c>
      <c r="L175" s="91">
        <v>93</v>
      </c>
      <c r="M175" s="91">
        <v>24.2</v>
      </c>
      <c r="N175" s="91">
        <v>13.1</v>
      </c>
      <c r="O175" s="226"/>
      <c r="P175" s="122">
        <v>2</v>
      </c>
      <c r="Q175" s="113" t="e">
        <f t="shared" si="66"/>
        <v>#REF!</v>
      </c>
      <c r="R175" s="113" t="e">
        <f t="shared" si="66"/>
        <v>#REF!</v>
      </c>
      <c r="S175" s="113" t="e">
        <f t="shared" si="66"/>
        <v>#REF!</v>
      </c>
      <c r="T175" s="113" t="e">
        <f t="shared" si="66"/>
        <v>#REF!</v>
      </c>
      <c r="U175" s="113" t="e">
        <f t="shared" si="66"/>
        <v>#REF!</v>
      </c>
      <c r="V175" s="113" t="e">
        <f t="shared" si="66"/>
        <v>#REF!</v>
      </c>
      <c r="W175" s="113" t="e">
        <f t="shared" si="66"/>
        <v>#REF!</v>
      </c>
      <c r="X175" s="113" t="e">
        <f t="shared" si="66"/>
        <v>#REF!</v>
      </c>
      <c r="Y175" s="113" t="e">
        <f t="shared" si="66"/>
        <v>#REF!</v>
      </c>
      <c r="Z175" s="113" t="e">
        <f t="shared" si="66"/>
        <v>#REF!</v>
      </c>
      <c r="AA175" s="113" t="e">
        <f t="shared" si="66"/>
        <v>#REF!</v>
      </c>
      <c r="AB175" s="114" t="e">
        <f t="shared" si="66"/>
        <v>#REF!</v>
      </c>
    </row>
    <row r="176" spans="1:28" x14ac:dyDescent="0.5">
      <c r="B176" s="94">
        <v>3</v>
      </c>
      <c r="C176" s="91">
        <v>6.07</v>
      </c>
      <c r="D176" s="91">
        <v>6.4</v>
      </c>
      <c r="E176" s="91">
        <v>8.86</v>
      </c>
      <c r="F176" s="91">
        <v>17.600000000000001</v>
      </c>
      <c r="G176" s="91">
        <v>16.899999999999999</v>
      </c>
      <c r="H176" s="91">
        <v>13.6</v>
      </c>
      <c r="I176" s="91">
        <v>32.200000000000003</v>
      </c>
      <c r="J176" s="91">
        <v>48.9</v>
      </c>
      <c r="K176" s="91">
        <v>78.5</v>
      </c>
      <c r="L176" s="91">
        <v>184</v>
      </c>
      <c r="M176" s="91">
        <v>23.6</v>
      </c>
      <c r="N176" s="91">
        <v>13.1</v>
      </c>
      <c r="O176" s="226"/>
      <c r="P176" s="122">
        <v>3</v>
      </c>
      <c r="Q176" s="113" t="e">
        <f t="shared" si="66"/>
        <v>#REF!</v>
      </c>
      <c r="R176" s="113" t="e">
        <f t="shared" si="66"/>
        <v>#REF!</v>
      </c>
      <c r="S176" s="113" t="e">
        <f t="shared" si="66"/>
        <v>#REF!</v>
      </c>
      <c r="T176" s="113" t="e">
        <f t="shared" si="66"/>
        <v>#REF!</v>
      </c>
      <c r="U176" s="113" t="e">
        <f t="shared" si="66"/>
        <v>#REF!</v>
      </c>
      <c r="V176" s="113" t="e">
        <f t="shared" si="66"/>
        <v>#REF!</v>
      </c>
      <c r="W176" s="113" t="e">
        <f t="shared" si="66"/>
        <v>#REF!</v>
      </c>
      <c r="X176" s="113" t="e">
        <f t="shared" si="66"/>
        <v>#REF!</v>
      </c>
      <c r="Y176" s="113" t="e">
        <f t="shared" si="66"/>
        <v>#REF!</v>
      </c>
      <c r="Z176" s="113" t="e">
        <f t="shared" si="66"/>
        <v>#REF!</v>
      </c>
      <c r="AA176" s="113" t="e">
        <f t="shared" si="66"/>
        <v>#REF!</v>
      </c>
      <c r="AB176" s="114" t="e">
        <f t="shared" si="66"/>
        <v>#REF!</v>
      </c>
    </row>
    <row r="177" spans="2:28" x14ac:dyDescent="0.5">
      <c r="B177" s="94">
        <v>4</v>
      </c>
      <c r="C177" s="91">
        <v>6.16</v>
      </c>
      <c r="D177" s="91">
        <v>6.4</v>
      </c>
      <c r="E177" s="91">
        <v>9.14</v>
      </c>
      <c r="F177" s="91">
        <v>17</v>
      </c>
      <c r="G177" s="91">
        <v>15.7</v>
      </c>
      <c r="H177" s="91">
        <v>12.9</v>
      </c>
      <c r="I177" s="91">
        <v>30</v>
      </c>
      <c r="J177" s="91">
        <v>45</v>
      </c>
      <c r="K177" s="91">
        <v>75.2</v>
      </c>
      <c r="L177" s="91">
        <v>147</v>
      </c>
      <c r="M177" s="91">
        <v>23</v>
      </c>
      <c r="N177" s="91">
        <v>13</v>
      </c>
      <c r="O177" s="226"/>
      <c r="P177" s="122">
        <v>4</v>
      </c>
      <c r="Q177" s="113" t="e">
        <f t="shared" si="66"/>
        <v>#REF!</v>
      </c>
      <c r="R177" s="113" t="e">
        <f t="shared" si="66"/>
        <v>#REF!</v>
      </c>
      <c r="S177" s="113" t="e">
        <f t="shared" si="66"/>
        <v>#REF!</v>
      </c>
      <c r="T177" s="113" t="e">
        <f t="shared" si="66"/>
        <v>#REF!</v>
      </c>
      <c r="U177" s="113" t="e">
        <f t="shared" si="66"/>
        <v>#REF!</v>
      </c>
      <c r="V177" s="113" t="e">
        <f t="shared" si="66"/>
        <v>#REF!</v>
      </c>
      <c r="W177" s="113" t="e">
        <f t="shared" si="66"/>
        <v>#REF!</v>
      </c>
      <c r="X177" s="113" t="e">
        <f t="shared" si="66"/>
        <v>#REF!</v>
      </c>
      <c r="Y177" s="113" t="e">
        <f t="shared" si="66"/>
        <v>#REF!</v>
      </c>
      <c r="Z177" s="113" t="e">
        <f t="shared" si="66"/>
        <v>#REF!</v>
      </c>
      <c r="AA177" s="113" t="e">
        <f t="shared" si="66"/>
        <v>#REF!</v>
      </c>
      <c r="AB177" s="114" t="e">
        <f t="shared" si="66"/>
        <v>#REF!</v>
      </c>
    </row>
    <row r="178" spans="2:28" x14ac:dyDescent="0.5">
      <c r="B178" s="94">
        <v>5</v>
      </c>
      <c r="C178" s="91">
        <v>6.24</v>
      </c>
      <c r="D178" s="91">
        <v>6.57</v>
      </c>
      <c r="E178" s="91">
        <v>8.86</v>
      </c>
      <c r="F178" s="91">
        <v>17.5</v>
      </c>
      <c r="G178" s="91">
        <v>16.8</v>
      </c>
      <c r="H178" s="91">
        <v>13.1</v>
      </c>
      <c r="I178" s="91">
        <v>34.4</v>
      </c>
      <c r="J178" s="91">
        <v>42.2</v>
      </c>
      <c r="K178" s="91">
        <v>72.900000000000006</v>
      </c>
      <c r="L178" s="91">
        <v>94.7</v>
      </c>
      <c r="M178" s="91">
        <v>22.7</v>
      </c>
      <c r="N178" s="91">
        <v>12.8</v>
      </c>
      <c r="O178" s="226"/>
      <c r="P178" s="122">
        <v>5</v>
      </c>
      <c r="Q178" s="113" t="e">
        <f t="shared" si="66"/>
        <v>#REF!</v>
      </c>
      <c r="R178" s="113" t="e">
        <f t="shared" si="66"/>
        <v>#REF!</v>
      </c>
      <c r="S178" s="113" t="e">
        <f t="shared" si="66"/>
        <v>#REF!</v>
      </c>
      <c r="T178" s="113" t="e">
        <f t="shared" si="66"/>
        <v>#REF!</v>
      </c>
      <c r="U178" s="113" t="e">
        <f t="shared" si="66"/>
        <v>#REF!</v>
      </c>
      <c r="V178" s="113" t="e">
        <f t="shared" si="66"/>
        <v>#REF!</v>
      </c>
      <c r="W178" s="113" t="e">
        <f t="shared" si="66"/>
        <v>#REF!</v>
      </c>
      <c r="X178" s="113" t="e">
        <f t="shared" si="66"/>
        <v>#REF!</v>
      </c>
      <c r="Y178" s="113" t="e">
        <f t="shared" si="66"/>
        <v>#REF!</v>
      </c>
      <c r="Z178" s="113" t="e">
        <f t="shared" si="66"/>
        <v>#REF!</v>
      </c>
      <c r="AA178" s="113" t="e">
        <f t="shared" si="66"/>
        <v>#REF!</v>
      </c>
      <c r="AB178" s="114" t="e">
        <f t="shared" si="66"/>
        <v>#REF!</v>
      </c>
    </row>
    <row r="179" spans="2:28" x14ac:dyDescent="0.5">
      <c r="B179" s="94">
        <v>6</v>
      </c>
      <c r="C179" s="91">
        <v>6.16</v>
      </c>
      <c r="D179" s="91">
        <v>6.4</v>
      </c>
      <c r="E179" s="91">
        <v>13</v>
      </c>
      <c r="F179" s="91">
        <v>17.5</v>
      </c>
      <c r="G179" s="91">
        <v>17.3</v>
      </c>
      <c r="H179" s="91">
        <v>14.1</v>
      </c>
      <c r="I179" s="91">
        <v>35.700000000000003</v>
      </c>
      <c r="J179" s="91">
        <v>43.7</v>
      </c>
      <c r="K179" s="91">
        <v>67.599999999999994</v>
      </c>
      <c r="L179" s="91">
        <v>85.6</v>
      </c>
      <c r="M179" s="91">
        <v>22.1</v>
      </c>
      <c r="N179" s="91">
        <v>12.7</v>
      </c>
      <c r="O179" s="226"/>
      <c r="P179" s="122">
        <v>6</v>
      </c>
      <c r="Q179" s="113" t="e">
        <f t="shared" si="66"/>
        <v>#REF!</v>
      </c>
      <c r="R179" s="113" t="e">
        <f t="shared" si="66"/>
        <v>#REF!</v>
      </c>
      <c r="S179" s="113" t="e">
        <f t="shared" si="66"/>
        <v>#REF!</v>
      </c>
      <c r="T179" s="113" t="e">
        <f t="shared" si="66"/>
        <v>#REF!</v>
      </c>
      <c r="U179" s="113" t="e">
        <f t="shared" si="66"/>
        <v>#REF!</v>
      </c>
      <c r="V179" s="113" t="e">
        <f t="shared" si="66"/>
        <v>#REF!</v>
      </c>
      <c r="W179" s="113" t="e">
        <f t="shared" si="66"/>
        <v>#REF!</v>
      </c>
      <c r="X179" s="113" t="e">
        <f t="shared" si="66"/>
        <v>#REF!</v>
      </c>
      <c r="Y179" s="113" t="e">
        <f t="shared" si="66"/>
        <v>#REF!</v>
      </c>
      <c r="Z179" s="113" t="e">
        <f t="shared" si="66"/>
        <v>#REF!</v>
      </c>
      <c r="AA179" s="113" t="e">
        <f t="shared" si="66"/>
        <v>#REF!</v>
      </c>
      <c r="AB179" s="114" t="e">
        <f t="shared" si="66"/>
        <v>#REF!</v>
      </c>
    </row>
    <row r="180" spans="2:28" x14ac:dyDescent="0.5">
      <c r="B180" s="94">
        <v>7</v>
      </c>
      <c r="C180" s="91">
        <v>6.49</v>
      </c>
      <c r="D180" s="91">
        <v>6.49</v>
      </c>
      <c r="E180" s="91">
        <v>13.7</v>
      </c>
      <c r="F180" s="91">
        <v>15.6</v>
      </c>
      <c r="G180" s="91">
        <v>20.5</v>
      </c>
      <c r="H180" s="91">
        <v>17.5</v>
      </c>
      <c r="I180" s="91">
        <v>35.5</v>
      </c>
      <c r="J180" s="91">
        <v>49.6</v>
      </c>
      <c r="K180" s="91">
        <v>72.099999999999994</v>
      </c>
      <c r="L180" s="91">
        <v>98.9</v>
      </c>
      <c r="M180" s="91">
        <v>21.6</v>
      </c>
      <c r="N180" s="91">
        <v>12.4</v>
      </c>
      <c r="O180" s="226"/>
      <c r="P180" s="122">
        <v>7</v>
      </c>
      <c r="Q180" s="113" t="e">
        <f t="shared" si="66"/>
        <v>#REF!</v>
      </c>
      <c r="R180" s="113" t="e">
        <f t="shared" si="66"/>
        <v>#REF!</v>
      </c>
      <c r="S180" s="113" t="e">
        <f t="shared" si="66"/>
        <v>#REF!</v>
      </c>
      <c r="T180" s="113" t="e">
        <f t="shared" si="66"/>
        <v>#REF!</v>
      </c>
      <c r="U180" s="113" t="e">
        <f t="shared" si="66"/>
        <v>#REF!</v>
      </c>
      <c r="V180" s="113" t="e">
        <f t="shared" si="66"/>
        <v>#REF!</v>
      </c>
      <c r="W180" s="113" t="e">
        <f t="shared" si="66"/>
        <v>#REF!</v>
      </c>
      <c r="X180" s="113" t="e">
        <f t="shared" si="66"/>
        <v>#REF!</v>
      </c>
      <c r="Y180" s="113" t="e">
        <f t="shared" si="66"/>
        <v>#REF!</v>
      </c>
      <c r="Z180" s="113" t="e">
        <f t="shared" si="66"/>
        <v>#REF!</v>
      </c>
      <c r="AA180" s="113" t="e">
        <f t="shared" si="66"/>
        <v>#REF!</v>
      </c>
      <c r="AB180" s="114" t="e">
        <f t="shared" si="66"/>
        <v>#REF!</v>
      </c>
    </row>
    <row r="181" spans="2:28" x14ac:dyDescent="0.5">
      <c r="B181" s="94">
        <v>8</v>
      </c>
      <c r="C181" s="91">
        <v>7.4</v>
      </c>
      <c r="D181" s="91">
        <v>6.57</v>
      </c>
      <c r="E181" s="91">
        <v>12.9</v>
      </c>
      <c r="F181" s="91">
        <v>16.5</v>
      </c>
      <c r="G181" s="91">
        <v>21</v>
      </c>
      <c r="H181" s="91">
        <v>18.2</v>
      </c>
      <c r="I181" s="91">
        <v>37.1</v>
      </c>
      <c r="J181" s="91">
        <v>61.6</v>
      </c>
      <c r="K181" s="91">
        <v>81.7</v>
      </c>
      <c r="L181" s="91">
        <v>88.6</v>
      </c>
      <c r="M181" s="91">
        <v>21</v>
      </c>
      <c r="N181" s="91">
        <v>12.8</v>
      </c>
      <c r="O181" s="226"/>
      <c r="P181" s="122">
        <v>8</v>
      </c>
      <c r="Q181" s="113" t="e">
        <f t="shared" si="66"/>
        <v>#REF!</v>
      </c>
      <c r="R181" s="113" t="e">
        <f t="shared" si="66"/>
        <v>#REF!</v>
      </c>
      <c r="S181" s="113" t="e">
        <f t="shared" si="66"/>
        <v>#REF!</v>
      </c>
      <c r="T181" s="113" t="e">
        <f t="shared" si="66"/>
        <v>#REF!</v>
      </c>
      <c r="U181" s="113" t="e">
        <f t="shared" si="66"/>
        <v>#REF!</v>
      </c>
      <c r="V181" s="113" t="e">
        <f t="shared" si="66"/>
        <v>#REF!</v>
      </c>
      <c r="W181" s="113" t="e">
        <f t="shared" si="66"/>
        <v>#REF!</v>
      </c>
      <c r="X181" s="113" t="e">
        <f t="shared" si="66"/>
        <v>#REF!</v>
      </c>
      <c r="Y181" s="113" t="e">
        <f t="shared" si="66"/>
        <v>#REF!</v>
      </c>
      <c r="Z181" s="113" t="e">
        <f t="shared" si="66"/>
        <v>#REF!</v>
      </c>
      <c r="AA181" s="113" t="e">
        <f t="shared" si="66"/>
        <v>#REF!</v>
      </c>
      <c r="AB181" s="114" t="e">
        <f t="shared" si="66"/>
        <v>#REF!</v>
      </c>
    </row>
    <row r="182" spans="2:28" x14ac:dyDescent="0.5">
      <c r="B182" s="94">
        <v>9</v>
      </c>
      <c r="C182" s="91">
        <v>7.07</v>
      </c>
      <c r="D182" s="91">
        <v>6.4</v>
      </c>
      <c r="E182" s="91">
        <v>12.6</v>
      </c>
      <c r="F182" s="91">
        <v>14.6</v>
      </c>
      <c r="G182" s="91">
        <v>22</v>
      </c>
      <c r="H182" s="91">
        <v>16.600000000000001</v>
      </c>
      <c r="I182" s="91">
        <v>37.1</v>
      </c>
      <c r="J182" s="91">
        <v>68.599999999999994</v>
      </c>
      <c r="K182" s="91">
        <v>73</v>
      </c>
      <c r="L182" s="91">
        <v>74.599999999999994</v>
      </c>
      <c r="M182" s="91">
        <v>20.399999999999999</v>
      </c>
      <c r="N182" s="91">
        <v>12.5</v>
      </c>
      <c r="O182" s="226"/>
      <c r="P182" s="122">
        <v>9</v>
      </c>
      <c r="Q182" s="113" t="e">
        <f t="shared" ref="Q182:Q204" si="67">$P$11*C182</f>
        <v>#REF!</v>
      </c>
      <c r="R182" s="113" t="e">
        <f t="shared" ref="R182:R204" si="68">IF(D182&gt;0,$P$11*D182, " ")</f>
        <v>#REF!</v>
      </c>
      <c r="S182" s="113" t="e">
        <f t="shared" ref="S182:S204" si="69">IF(E182&gt;0,$P$11*E182, " ")</f>
        <v>#REF!</v>
      </c>
      <c r="T182" s="113" t="e">
        <f t="shared" ref="T182:T204" si="70">IF(F182&gt;0,$P$11*F182, " ")</f>
        <v>#REF!</v>
      </c>
      <c r="U182" s="113" t="e">
        <f t="shared" ref="U182:U204" si="71">IF(G182&gt;0,$P$11*G182, " ")</f>
        <v>#REF!</v>
      </c>
      <c r="V182" s="113" t="e">
        <f t="shared" ref="V182:V204" si="72">IF(H182&gt;0,$P$11*H182, " ")</f>
        <v>#REF!</v>
      </c>
      <c r="W182" s="113" t="e">
        <f t="shared" ref="W182:W204" si="73">IF(I182&gt;0,$P$11*I182, " ")</f>
        <v>#REF!</v>
      </c>
      <c r="X182" s="113" t="e">
        <f t="shared" ref="X182:X204" si="74">IF(J182&gt;0,$P$11*J182, " ")</f>
        <v>#REF!</v>
      </c>
      <c r="Y182" s="113" t="e">
        <f t="shared" ref="Y182:Y204" si="75">IF(K182&gt;0,$P$11*K182, " ")</f>
        <v>#REF!</v>
      </c>
      <c r="Z182" s="113" t="e">
        <f t="shared" ref="Z182:Z204" si="76">IF(L182&gt;0,$P$11*L182, " ")</f>
        <v>#REF!</v>
      </c>
      <c r="AA182" s="113" t="e">
        <f t="shared" ref="AA182:AA204" si="77">IF(M182&gt;0,$P$11*M182, " ")</f>
        <v>#REF!</v>
      </c>
      <c r="AB182" s="114" t="e">
        <f t="shared" ref="AB182:AB204" si="78">IF(N182&gt;0,$P$11*N182, " ")</f>
        <v>#REF!</v>
      </c>
    </row>
    <row r="183" spans="2:28" x14ac:dyDescent="0.5">
      <c r="B183" s="94">
        <v>10</v>
      </c>
      <c r="C183" s="91">
        <v>6.49</v>
      </c>
      <c r="D183" s="91">
        <v>6.57</v>
      </c>
      <c r="E183" s="91">
        <v>14.4</v>
      </c>
      <c r="F183" s="91">
        <v>13.6</v>
      </c>
      <c r="G183" s="91">
        <v>20.5</v>
      </c>
      <c r="H183" s="91">
        <v>16.2</v>
      </c>
      <c r="I183" s="91">
        <v>33.1</v>
      </c>
      <c r="J183" s="91">
        <v>63.4</v>
      </c>
      <c r="K183" s="91">
        <v>64.400000000000006</v>
      </c>
      <c r="L183" s="91">
        <v>67</v>
      </c>
      <c r="M183" s="91">
        <v>19.7</v>
      </c>
      <c r="N183" s="91">
        <v>12.2</v>
      </c>
      <c r="O183" s="226"/>
      <c r="P183" s="122">
        <v>10</v>
      </c>
      <c r="Q183" s="113" t="e">
        <f t="shared" si="67"/>
        <v>#REF!</v>
      </c>
      <c r="R183" s="113" t="e">
        <f t="shared" si="68"/>
        <v>#REF!</v>
      </c>
      <c r="S183" s="113" t="e">
        <f t="shared" si="69"/>
        <v>#REF!</v>
      </c>
      <c r="T183" s="113" t="e">
        <f t="shared" si="70"/>
        <v>#REF!</v>
      </c>
      <c r="U183" s="113" t="e">
        <f t="shared" si="71"/>
        <v>#REF!</v>
      </c>
      <c r="V183" s="113" t="e">
        <f t="shared" si="72"/>
        <v>#REF!</v>
      </c>
      <c r="W183" s="113" t="e">
        <f t="shared" si="73"/>
        <v>#REF!</v>
      </c>
      <c r="X183" s="113" t="e">
        <f t="shared" si="74"/>
        <v>#REF!</v>
      </c>
      <c r="Y183" s="113" t="e">
        <f t="shared" si="75"/>
        <v>#REF!</v>
      </c>
      <c r="Z183" s="113" t="e">
        <f t="shared" si="76"/>
        <v>#REF!</v>
      </c>
      <c r="AA183" s="113" t="e">
        <f t="shared" si="77"/>
        <v>#REF!</v>
      </c>
      <c r="AB183" s="114" t="e">
        <f t="shared" si="78"/>
        <v>#REF!</v>
      </c>
    </row>
    <row r="184" spans="2:28" x14ac:dyDescent="0.5">
      <c r="B184" s="94">
        <v>11</v>
      </c>
      <c r="C184" s="91">
        <v>6.32</v>
      </c>
      <c r="D184" s="91">
        <v>6.9</v>
      </c>
      <c r="E184" s="91">
        <v>15.8</v>
      </c>
      <c r="F184" s="91">
        <v>14.6</v>
      </c>
      <c r="G184" s="91">
        <v>28.4</v>
      </c>
      <c r="H184" s="91">
        <v>17.8</v>
      </c>
      <c r="I184" s="91">
        <v>34.799999999999997</v>
      </c>
      <c r="J184" s="91">
        <v>74.599999999999994</v>
      </c>
      <c r="K184" s="91">
        <v>60</v>
      </c>
      <c r="L184" s="91">
        <v>59.8</v>
      </c>
      <c r="M184" s="91">
        <v>19.3</v>
      </c>
      <c r="N184" s="91">
        <v>11.8</v>
      </c>
      <c r="O184" s="226"/>
      <c r="P184" s="122">
        <v>11</v>
      </c>
      <c r="Q184" s="113" t="e">
        <f t="shared" si="67"/>
        <v>#REF!</v>
      </c>
      <c r="R184" s="113" t="e">
        <f t="shared" si="68"/>
        <v>#REF!</v>
      </c>
      <c r="S184" s="113" t="e">
        <f t="shared" si="69"/>
        <v>#REF!</v>
      </c>
      <c r="T184" s="113" t="e">
        <f t="shared" si="70"/>
        <v>#REF!</v>
      </c>
      <c r="U184" s="113" t="e">
        <f t="shared" si="71"/>
        <v>#REF!</v>
      </c>
      <c r="V184" s="113" t="e">
        <f t="shared" si="72"/>
        <v>#REF!</v>
      </c>
      <c r="W184" s="113" t="e">
        <f t="shared" si="73"/>
        <v>#REF!</v>
      </c>
      <c r="X184" s="113" t="e">
        <f t="shared" si="74"/>
        <v>#REF!</v>
      </c>
      <c r="Y184" s="113" t="e">
        <f t="shared" si="75"/>
        <v>#REF!</v>
      </c>
      <c r="Z184" s="113" t="e">
        <f t="shared" si="76"/>
        <v>#REF!</v>
      </c>
      <c r="AA184" s="113" t="e">
        <f t="shared" si="77"/>
        <v>#REF!</v>
      </c>
      <c r="AB184" s="114" t="e">
        <f t="shared" si="78"/>
        <v>#REF!</v>
      </c>
    </row>
    <row r="185" spans="2:28" x14ac:dyDescent="0.5">
      <c r="B185" s="94">
        <v>12</v>
      </c>
      <c r="C185" s="91">
        <v>7.48</v>
      </c>
      <c r="D185" s="91">
        <v>7.24</v>
      </c>
      <c r="E185" s="91">
        <v>19.100000000000001</v>
      </c>
      <c r="F185" s="91">
        <v>20.2</v>
      </c>
      <c r="G185" s="91">
        <v>22.6</v>
      </c>
      <c r="H185" s="91">
        <v>25.8</v>
      </c>
      <c r="I185" s="91">
        <v>32.700000000000003</v>
      </c>
      <c r="J185" s="91">
        <v>87.3</v>
      </c>
      <c r="K185" s="91">
        <v>79.7</v>
      </c>
      <c r="L185" s="91">
        <v>54.2</v>
      </c>
      <c r="M185" s="91">
        <v>18.5</v>
      </c>
      <c r="N185" s="91">
        <v>11.8</v>
      </c>
      <c r="O185" s="226"/>
      <c r="P185" s="122">
        <v>12</v>
      </c>
      <c r="Q185" s="113" t="e">
        <f t="shared" si="67"/>
        <v>#REF!</v>
      </c>
      <c r="R185" s="113" t="e">
        <f t="shared" si="68"/>
        <v>#REF!</v>
      </c>
      <c r="S185" s="113" t="e">
        <f t="shared" si="69"/>
        <v>#REF!</v>
      </c>
      <c r="T185" s="113" t="e">
        <f t="shared" si="70"/>
        <v>#REF!</v>
      </c>
      <c r="U185" s="113" t="e">
        <f t="shared" si="71"/>
        <v>#REF!</v>
      </c>
      <c r="V185" s="113" t="e">
        <f t="shared" si="72"/>
        <v>#REF!</v>
      </c>
      <c r="W185" s="113" t="e">
        <f t="shared" si="73"/>
        <v>#REF!</v>
      </c>
      <c r="X185" s="113" t="e">
        <f t="shared" si="74"/>
        <v>#REF!</v>
      </c>
      <c r="Y185" s="113" t="e">
        <f t="shared" si="75"/>
        <v>#REF!</v>
      </c>
      <c r="Z185" s="113" t="e">
        <f t="shared" si="76"/>
        <v>#REF!</v>
      </c>
      <c r="AA185" s="113" t="e">
        <f t="shared" si="77"/>
        <v>#REF!</v>
      </c>
      <c r="AB185" s="114" t="e">
        <f t="shared" si="78"/>
        <v>#REF!</v>
      </c>
    </row>
    <row r="186" spans="2:28" x14ac:dyDescent="0.5">
      <c r="B186" s="94">
        <v>13</v>
      </c>
      <c r="C186" s="91">
        <v>7.15</v>
      </c>
      <c r="D186" s="91">
        <v>7.4</v>
      </c>
      <c r="E186" s="91">
        <v>17.600000000000001</v>
      </c>
      <c r="F186" s="91">
        <v>18.2</v>
      </c>
      <c r="G186" s="91">
        <v>19</v>
      </c>
      <c r="H186" s="91">
        <v>27.3</v>
      </c>
      <c r="I186" s="91">
        <v>30.2</v>
      </c>
      <c r="J186" s="91">
        <v>84.3</v>
      </c>
      <c r="K186" s="91">
        <v>73.5</v>
      </c>
      <c r="L186" s="91">
        <v>60</v>
      </c>
      <c r="M186" s="91">
        <v>17.899999999999999</v>
      </c>
      <c r="N186" s="91">
        <v>11.9</v>
      </c>
      <c r="O186" s="226"/>
      <c r="P186" s="122">
        <v>13</v>
      </c>
      <c r="Q186" s="113" t="e">
        <f t="shared" si="67"/>
        <v>#REF!</v>
      </c>
      <c r="R186" s="113" t="e">
        <f t="shared" si="68"/>
        <v>#REF!</v>
      </c>
      <c r="S186" s="113" t="e">
        <f t="shared" si="69"/>
        <v>#REF!</v>
      </c>
      <c r="T186" s="113" t="e">
        <f t="shared" si="70"/>
        <v>#REF!</v>
      </c>
      <c r="U186" s="113" t="e">
        <f t="shared" si="71"/>
        <v>#REF!</v>
      </c>
      <c r="V186" s="113" t="e">
        <f t="shared" si="72"/>
        <v>#REF!</v>
      </c>
      <c r="W186" s="113" t="e">
        <f t="shared" si="73"/>
        <v>#REF!</v>
      </c>
      <c r="X186" s="113" t="e">
        <f t="shared" si="74"/>
        <v>#REF!</v>
      </c>
      <c r="Y186" s="113" t="e">
        <f t="shared" si="75"/>
        <v>#REF!</v>
      </c>
      <c r="Z186" s="113" t="e">
        <f t="shared" si="76"/>
        <v>#REF!</v>
      </c>
      <c r="AA186" s="113" t="e">
        <f t="shared" si="77"/>
        <v>#REF!</v>
      </c>
      <c r="AB186" s="114" t="e">
        <f t="shared" si="78"/>
        <v>#REF!</v>
      </c>
    </row>
    <row r="187" spans="2:28" x14ac:dyDescent="0.5">
      <c r="B187" s="94">
        <v>14</v>
      </c>
      <c r="C187" s="91">
        <v>6.49</v>
      </c>
      <c r="D187" s="91">
        <v>7.74</v>
      </c>
      <c r="E187" s="91">
        <v>15.6</v>
      </c>
      <c r="F187" s="91">
        <v>19.3</v>
      </c>
      <c r="G187" s="91">
        <v>17.8</v>
      </c>
      <c r="H187" s="91">
        <v>24.4</v>
      </c>
      <c r="I187" s="91">
        <v>33.200000000000003</v>
      </c>
      <c r="J187" s="91">
        <v>88.3</v>
      </c>
      <c r="K187" s="91">
        <v>66.2</v>
      </c>
      <c r="L187" s="91">
        <v>51.4</v>
      </c>
      <c r="M187" s="91">
        <v>17.600000000000001</v>
      </c>
      <c r="N187" s="91">
        <v>11.7</v>
      </c>
      <c r="O187" s="226"/>
      <c r="P187" s="122">
        <v>14</v>
      </c>
      <c r="Q187" s="113" t="e">
        <f t="shared" si="67"/>
        <v>#REF!</v>
      </c>
      <c r="R187" s="113" t="e">
        <f t="shared" si="68"/>
        <v>#REF!</v>
      </c>
      <c r="S187" s="113" t="e">
        <f t="shared" si="69"/>
        <v>#REF!</v>
      </c>
      <c r="T187" s="113" t="e">
        <f t="shared" si="70"/>
        <v>#REF!</v>
      </c>
      <c r="U187" s="113" t="e">
        <f t="shared" si="71"/>
        <v>#REF!</v>
      </c>
      <c r="V187" s="113" t="e">
        <f t="shared" si="72"/>
        <v>#REF!</v>
      </c>
      <c r="W187" s="113" t="e">
        <f t="shared" si="73"/>
        <v>#REF!</v>
      </c>
      <c r="X187" s="113" t="e">
        <f t="shared" si="74"/>
        <v>#REF!</v>
      </c>
      <c r="Y187" s="113" t="e">
        <f t="shared" si="75"/>
        <v>#REF!</v>
      </c>
      <c r="Z187" s="113" t="e">
        <f t="shared" si="76"/>
        <v>#REF!</v>
      </c>
      <c r="AA187" s="113" t="e">
        <f t="shared" si="77"/>
        <v>#REF!</v>
      </c>
      <c r="AB187" s="114" t="e">
        <f t="shared" si="78"/>
        <v>#REF!</v>
      </c>
    </row>
    <row r="188" spans="2:28" x14ac:dyDescent="0.5">
      <c r="B188" s="94">
        <v>15</v>
      </c>
      <c r="C188" s="91">
        <v>6.4</v>
      </c>
      <c r="D188" s="91">
        <v>7.66</v>
      </c>
      <c r="E188" s="91">
        <v>15.4</v>
      </c>
      <c r="F188" s="91">
        <v>16.899999999999999</v>
      </c>
      <c r="G188" s="91">
        <v>16.399999999999999</v>
      </c>
      <c r="H188" s="91">
        <v>24.6</v>
      </c>
      <c r="I188" s="91">
        <v>28.3</v>
      </c>
      <c r="J188" s="91">
        <v>74.599999999999994</v>
      </c>
      <c r="K188" s="91">
        <v>62.6</v>
      </c>
      <c r="L188" s="91">
        <v>47.6</v>
      </c>
      <c r="M188" s="91">
        <v>17.8</v>
      </c>
      <c r="N188" s="91">
        <v>11.5</v>
      </c>
      <c r="O188" s="226"/>
      <c r="P188" s="122">
        <v>15</v>
      </c>
      <c r="Q188" s="113" t="e">
        <f t="shared" si="67"/>
        <v>#REF!</v>
      </c>
      <c r="R188" s="113" t="e">
        <f t="shared" si="68"/>
        <v>#REF!</v>
      </c>
      <c r="S188" s="113" t="e">
        <f t="shared" si="69"/>
        <v>#REF!</v>
      </c>
      <c r="T188" s="113" t="e">
        <f t="shared" si="70"/>
        <v>#REF!</v>
      </c>
      <c r="U188" s="113" t="e">
        <f t="shared" si="71"/>
        <v>#REF!</v>
      </c>
      <c r="V188" s="113" t="e">
        <f t="shared" si="72"/>
        <v>#REF!</v>
      </c>
      <c r="W188" s="113" t="e">
        <f t="shared" si="73"/>
        <v>#REF!</v>
      </c>
      <c r="X188" s="113" t="e">
        <f t="shared" si="74"/>
        <v>#REF!</v>
      </c>
      <c r="Y188" s="113" t="e">
        <f t="shared" si="75"/>
        <v>#REF!</v>
      </c>
      <c r="Z188" s="113" t="e">
        <f t="shared" si="76"/>
        <v>#REF!</v>
      </c>
      <c r="AA188" s="113" t="e">
        <f t="shared" si="77"/>
        <v>#REF!</v>
      </c>
      <c r="AB188" s="114" t="e">
        <f t="shared" si="78"/>
        <v>#REF!</v>
      </c>
    </row>
    <row r="189" spans="2:28" x14ac:dyDescent="0.5">
      <c r="B189" s="94">
        <v>16</v>
      </c>
      <c r="C189" s="91">
        <v>5.99</v>
      </c>
      <c r="D189" s="91">
        <v>7.32</v>
      </c>
      <c r="E189" s="91">
        <v>15.3</v>
      </c>
      <c r="F189" s="91">
        <v>15.4</v>
      </c>
      <c r="G189" s="91">
        <v>16.600000000000001</v>
      </c>
      <c r="H189" s="91">
        <v>29.4</v>
      </c>
      <c r="I189" s="91">
        <v>33.6</v>
      </c>
      <c r="J189" s="91">
        <v>80.3</v>
      </c>
      <c r="K189" s="91">
        <v>56.4</v>
      </c>
      <c r="L189" s="91">
        <v>43.4</v>
      </c>
      <c r="M189" s="91">
        <v>17.399999999999999</v>
      </c>
      <c r="N189" s="91">
        <v>11.7</v>
      </c>
      <c r="O189" s="226"/>
      <c r="P189" s="122">
        <v>16</v>
      </c>
      <c r="Q189" s="113" t="e">
        <f t="shared" si="67"/>
        <v>#REF!</v>
      </c>
      <c r="R189" s="113" t="e">
        <f t="shared" si="68"/>
        <v>#REF!</v>
      </c>
      <c r="S189" s="113" t="e">
        <f t="shared" si="69"/>
        <v>#REF!</v>
      </c>
      <c r="T189" s="113" t="e">
        <f t="shared" si="70"/>
        <v>#REF!</v>
      </c>
      <c r="U189" s="113" t="e">
        <f t="shared" si="71"/>
        <v>#REF!</v>
      </c>
      <c r="V189" s="113" t="e">
        <f t="shared" si="72"/>
        <v>#REF!</v>
      </c>
      <c r="W189" s="113" t="e">
        <f t="shared" si="73"/>
        <v>#REF!</v>
      </c>
      <c r="X189" s="113" t="e">
        <f t="shared" si="74"/>
        <v>#REF!</v>
      </c>
      <c r="Y189" s="113" t="e">
        <f t="shared" si="75"/>
        <v>#REF!</v>
      </c>
      <c r="Z189" s="113" t="e">
        <f t="shared" si="76"/>
        <v>#REF!</v>
      </c>
      <c r="AA189" s="113" t="e">
        <f t="shared" si="77"/>
        <v>#REF!</v>
      </c>
      <c r="AB189" s="114" t="e">
        <f t="shared" si="78"/>
        <v>#REF!</v>
      </c>
    </row>
    <row r="190" spans="2:28" x14ac:dyDescent="0.5">
      <c r="B190" s="94">
        <v>17</v>
      </c>
      <c r="C190" s="91">
        <v>6.32</v>
      </c>
      <c r="D190" s="91">
        <v>7.24</v>
      </c>
      <c r="E190" s="91">
        <v>14.9</v>
      </c>
      <c r="F190" s="91">
        <v>14.7</v>
      </c>
      <c r="G190" s="91">
        <v>19</v>
      </c>
      <c r="H190" s="91">
        <v>37.299999999999997</v>
      </c>
      <c r="I190" s="91">
        <v>31.1</v>
      </c>
      <c r="J190" s="91">
        <v>66.8</v>
      </c>
      <c r="K190" s="91">
        <v>52.4</v>
      </c>
      <c r="L190" s="91">
        <v>40.9</v>
      </c>
      <c r="M190" s="91">
        <v>16.7</v>
      </c>
      <c r="N190" s="91">
        <v>11.2</v>
      </c>
      <c r="O190" s="226"/>
      <c r="P190" s="122">
        <v>17</v>
      </c>
      <c r="Q190" s="113" t="e">
        <f t="shared" si="67"/>
        <v>#REF!</v>
      </c>
      <c r="R190" s="113" t="e">
        <f t="shared" si="68"/>
        <v>#REF!</v>
      </c>
      <c r="S190" s="113" t="e">
        <f t="shared" si="69"/>
        <v>#REF!</v>
      </c>
      <c r="T190" s="113" t="e">
        <f t="shared" si="70"/>
        <v>#REF!</v>
      </c>
      <c r="U190" s="113" t="e">
        <f t="shared" si="71"/>
        <v>#REF!</v>
      </c>
      <c r="V190" s="113" t="e">
        <f t="shared" si="72"/>
        <v>#REF!</v>
      </c>
      <c r="W190" s="113" t="e">
        <f t="shared" si="73"/>
        <v>#REF!</v>
      </c>
      <c r="X190" s="113" t="e">
        <f t="shared" si="74"/>
        <v>#REF!</v>
      </c>
      <c r="Y190" s="113" t="e">
        <f t="shared" si="75"/>
        <v>#REF!</v>
      </c>
      <c r="Z190" s="113" t="e">
        <f t="shared" si="76"/>
        <v>#REF!</v>
      </c>
      <c r="AA190" s="113" t="e">
        <f t="shared" si="77"/>
        <v>#REF!</v>
      </c>
      <c r="AB190" s="114" t="e">
        <f t="shared" si="78"/>
        <v>#REF!</v>
      </c>
    </row>
    <row r="191" spans="2:28" x14ac:dyDescent="0.5">
      <c r="B191" s="94">
        <v>18</v>
      </c>
      <c r="C191" s="91">
        <v>6.32</v>
      </c>
      <c r="D191" s="91">
        <v>7.24</v>
      </c>
      <c r="E191" s="91">
        <v>14.2</v>
      </c>
      <c r="F191" s="91">
        <v>14.8</v>
      </c>
      <c r="G191" s="91">
        <v>17.399999999999999</v>
      </c>
      <c r="H191" s="91">
        <v>33.700000000000003</v>
      </c>
      <c r="I191" s="91">
        <v>29</v>
      </c>
      <c r="J191" s="91">
        <v>65.7</v>
      </c>
      <c r="K191" s="91">
        <v>49.1</v>
      </c>
      <c r="L191" s="91">
        <v>39.299999999999997</v>
      </c>
      <c r="M191" s="91">
        <v>16.2</v>
      </c>
      <c r="N191" s="91">
        <v>11.1</v>
      </c>
      <c r="O191" s="226"/>
      <c r="P191" s="122">
        <v>18</v>
      </c>
      <c r="Q191" s="113" t="e">
        <f t="shared" si="67"/>
        <v>#REF!</v>
      </c>
      <c r="R191" s="113" t="e">
        <f t="shared" si="68"/>
        <v>#REF!</v>
      </c>
      <c r="S191" s="113" t="e">
        <f t="shared" si="69"/>
        <v>#REF!</v>
      </c>
      <c r="T191" s="113" t="e">
        <f t="shared" si="70"/>
        <v>#REF!</v>
      </c>
      <c r="U191" s="113" t="e">
        <f t="shared" si="71"/>
        <v>#REF!</v>
      </c>
      <c r="V191" s="113" t="e">
        <f t="shared" si="72"/>
        <v>#REF!</v>
      </c>
      <c r="W191" s="113" t="e">
        <f t="shared" si="73"/>
        <v>#REF!</v>
      </c>
      <c r="X191" s="113" t="e">
        <f t="shared" si="74"/>
        <v>#REF!</v>
      </c>
      <c r="Y191" s="113" t="e">
        <f t="shared" si="75"/>
        <v>#REF!</v>
      </c>
      <c r="Z191" s="113" t="e">
        <f t="shared" si="76"/>
        <v>#REF!</v>
      </c>
      <c r="AA191" s="113" t="e">
        <f t="shared" si="77"/>
        <v>#REF!</v>
      </c>
      <c r="AB191" s="114" t="e">
        <f t="shared" si="78"/>
        <v>#REF!</v>
      </c>
    </row>
    <row r="192" spans="2:28" x14ac:dyDescent="0.5">
      <c r="B192" s="94">
        <v>19</v>
      </c>
      <c r="C192" s="91">
        <v>6.24</v>
      </c>
      <c r="D192" s="91">
        <v>7.15</v>
      </c>
      <c r="E192" s="91">
        <v>13.6</v>
      </c>
      <c r="F192" s="91">
        <v>14.8</v>
      </c>
      <c r="G192" s="91">
        <v>15.9</v>
      </c>
      <c r="H192" s="91">
        <v>37.9</v>
      </c>
      <c r="I192" s="91">
        <v>26.8</v>
      </c>
      <c r="J192" s="91">
        <v>65.2</v>
      </c>
      <c r="K192" s="91">
        <v>46.2</v>
      </c>
      <c r="L192" s="91">
        <v>36.700000000000003</v>
      </c>
      <c r="M192" s="91">
        <v>16.2</v>
      </c>
      <c r="N192" s="91">
        <v>10.8</v>
      </c>
      <c r="O192" s="226"/>
      <c r="P192" s="122">
        <v>19</v>
      </c>
      <c r="Q192" s="113" t="e">
        <f t="shared" si="67"/>
        <v>#REF!</v>
      </c>
      <c r="R192" s="113" t="e">
        <f t="shared" si="68"/>
        <v>#REF!</v>
      </c>
      <c r="S192" s="113" t="e">
        <f t="shared" si="69"/>
        <v>#REF!</v>
      </c>
      <c r="T192" s="113" t="e">
        <f t="shared" si="70"/>
        <v>#REF!</v>
      </c>
      <c r="U192" s="113" t="e">
        <f t="shared" si="71"/>
        <v>#REF!</v>
      </c>
      <c r="V192" s="113" t="e">
        <f t="shared" si="72"/>
        <v>#REF!</v>
      </c>
      <c r="W192" s="113" t="e">
        <f t="shared" si="73"/>
        <v>#REF!</v>
      </c>
      <c r="X192" s="113" t="e">
        <f t="shared" si="74"/>
        <v>#REF!</v>
      </c>
      <c r="Y192" s="113" t="e">
        <f t="shared" si="75"/>
        <v>#REF!</v>
      </c>
      <c r="Z192" s="113" t="e">
        <f t="shared" si="76"/>
        <v>#REF!</v>
      </c>
      <c r="AA192" s="113" t="e">
        <f t="shared" si="77"/>
        <v>#REF!</v>
      </c>
      <c r="AB192" s="114" t="e">
        <f t="shared" si="78"/>
        <v>#REF!</v>
      </c>
    </row>
    <row r="193" spans="1:28" x14ac:dyDescent="0.5">
      <c r="B193" s="94">
        <v>20</v>
      </c>
      <c r="C193" s="91">
        <v>6.82</v>
      </c>
      <c r="D193" s="91">
        <v>7.15</v>
      </c>
      <c r="E193" s="91">
        <v>13.9</v>
      </c>
      <c r="F193" s="91">
        <v>16.899999999999999</v>
      </c>
      <c r="G193" s="91">
        <v>15.9</v>
      </c>
      <c r="H193" s="91">
        <v>73</v>
      </c>
      <c r="I193" s="91">
        <v>26.5</v>
      </c>
      <c r="J193" s="91">
        <v>63.4</v>
      </c>
      <c r="K193" s="91">
        <v>45.4</v>
      </c>
      <c r="L193" s="91">
        <v>35.5</v>
      </c>
      <c r="M193" s="91">
        <v>15.8</v>
      </c>
      <c r="N193" s="91">
        <v>10.9</v>
      </c>
      <c r="O193" s="226"/>
      <c r="P193" s="122">
        <v>20</v>
      </c>
      <c r="Q193" s="113" t="e">
        <f t="shared" si="67"/>
        <v>#REF!</v>
      </c>
      <c r="R193" s="113" t="e">
        <f t="shared" si="68"/>
        <v>#REF!</v>
      </c>
      <c r="S193" s="113" t="e">
        <f t="shared" si="69"/>
        <v>#REF!</v>
      </c>
      <c r="T193" s="113" t="e">
        <f t="shared" si="70"/>
        <v>#REF!</v>
      </c>
      <c r="U193" s="113" t="e">
        <f t="shared" si="71"/>
        <v>#REF!</v>
      </c>
      <c r="V193" s="113" t="e">
        <f t="shared" si="72"/>
        <v>#REF!</v>
      </c>
      <c r="W193" s="113" t="e">
        <f t="shared" si="73"/>
        <v>#REF!</v>
      </c>
      <c r="X193" s="113" t="e">
        <f t="shared" si="74"/>
        <v>#REF!</v>
      </c>
      <c r="Y193" s="113" t="e">
        <f t="shared" si="75"/>
        <v>#REF!</v>
      </c>
      <c r="Z193" s="113" t="e">
        <f t="shared" si="76"/>
        <v>#REF!</v>
      </c>
      <c r="AA193" s="113" t="e">
        <f t="shared" si="77"/>
        <v>#REF!</v>
      </c>
      <c r="AB193" s="114" t="e">
        <f t="shared" si="78"/>
        <v>#REF!</v>
      </c>
    </row>
    <row r="194" spans="1:28" x14ac:dyDescent="0.5">
      <c r="B194" s="94">
        <v>21</v>
      </c>
      <c r="C194" s="91">
        <v>7.84</v>
      </c>
      <c r="D194" s="91">
        <v>6.74</v>
      </c>
      <c r="E194" s="91">
        <v>13.7</v>
      </c>
      <c r="F194" s="91">
        <v>17.8</v>
      </c>
      <c r="G194" s="91">
        <v>14</v>
      </c>
      <c r="H194" s="91">
        <v>76.099999999999994</v>
      </c>
      <c r="I194" s="91">
        <v>26.3</v>
      </c>
      <c r="J194" s="91">
        <v>62.6</v>
      </c>
      <c r="K194" s="91">
        <v>43.8</v>
      </c>
      <c r="L194" s="91">
        <v>34.4</v>
      </c>
      <c r="M194" s="91">
        <v>15.3</v>
      </c>
      <c r="N194" s="91">
        <v>11.1</v>
      </c>
      <c r="O194" s="226"/>
      <c r="P194" s="122">
        <v>21</v>
      </c>
      <c r="Q194" s="113" t="e">
        <f t="shared" si="67"/>
        <v>#REF!</v>
      </c>
      <c r="R194" s="113" t="e">
        <f t="shared" si="68"/>
        <v>#REF!</v>
      </c>
      <c r="S194" s="113" t="e">
        <f t="shared" si="69"/>
        <v>#REF!</v>
      </c>
      <c r="T194" s="113" t="e">
        <f t="shared" si="70"/>
        <v>#REF!</v>
      </c>
      <c r="U194" s="113" t="e">
        <f t="shared" si="71"/>
        <v>#REF!</v>
      </c>
      <c r="V194" s="113" t="e">
        <f t="shared" si="72"/>
        <v>#REF!</v>
      </c>
      <c r="W194" s="113" t="e">
        <f t="shared" si="73"/>
        <v>#REF!</v>
      </c>
      <c r="X194" s="113" t="e">
        <f t="shared" si="74"/>
        <v>#REF!</v>
      </c>
      <c r="Y194" s="113" t="e">
        <f t="shared" si="75"/>
        <v>#REF!</v>
      </c>
      <c r="Z194" s="113" t="e">
        <f t="shared" si="76"/>
        <v>#REF!</v>
      </c>
      <c r="AA194" s="113" t="e">
        <f t="shared" si="77"/>
        <v>#REF!</v>
      </c>
      <c r="AB194" s="114" t="e">
        <f t="shared" si="78"/>
        <v>#REF!</v>
      </c>
    </row>
    <row r="195" spans="1:28" x14ac:dyDescent="0.5">
      <c r="B195" s="94">
        <v>22</v>
      </c>
      <c r="C195" s="91">
        <v>6.65</v>
      </c>
      <c r="D195" s="91">
        <v>6.65</v>
      </c>
      <c r="E195" s="91">
        <v>12.8</v>
      </c>
      <c r="F195" s="91">
        <v>17.399999999999999</v>
      </c>
      <c r="G195" s="91">
        <v>14.6</v>
      </c>
      <c r="H195" s="91">
        <v>69.3</v>
      </c>
      <c r="I195" s="91">
        <v>33.299999999999997</v>
      </c>
      <c r="J195" s="91">
        <v>75.7</v>
      </c>
      <c r="K195" s="91">
        <v>43.2</v>
      </c>
      <c r="L195" s="91">
        <v>32.9</v>
      </c>
      <c r="M195" s="91">
        <v>14.8</v>
      </c>
      <c r="N195" s="91">
        <v>10.6</v>
      </c>
      <c r="O195" s="226"/>
      <c r="P195" s="122">
        <v>22</v>
      </c>
      <c r="Q195" s="113" t="e">
        <f t="shared" si="67"/>
        <v>#REF!</v>
      </c>
      <c r="R195" s="113" t="e">
        <f t="shared" si="68"/>
        <v>#REF!</v>
      </c>
      <c r="S195" s="113" t="e">
        <f t="shared" si="69"/>
        <v>#REF!</v>
      </c>
      <c r="T195" s="113" t="e">
        <f t="shared" si="70"/>
        <v>#REF!</v>
      </c>
      <c r="U195" s="113" t="e">
        <f t="shared" si="71"/>
        <v>#REF!</v>
      </c>
      <c r="V195" s="113" t="e">
        <f t="shared" si="72"/>
        <v>#REF!</v>
      </c>
      <c r="W195" s="113" t="e">
        <f t="shared" si="73"/>
        <v>#REF!</v>
      </c>
      <c r="X195" s="113" t="e">
        <f t="shared" si="74"/>
        <v>#REF!</v>
      </c>
      <c r="Y195" s="113" t="e">
        <f t="shared" si="75"/>
        <v>#REF!</v>
      </c>
      <c r="Z195" s="113" t="e">
        <f t="shared" si="76"/>
        <v>#REF!</v>
      </c>
      <c r="AA195" s="113" t="e">
        <f t="shared" si="77"/>
        <v>#REF!</v>
      </c>
      <c r="AB195" s="114" t="e">
        <f t="shared" si="78"/>
        <v>#REF!</v>
      </c>
    </row>
    <row r="196" spans="1:28" x14ac:dyDescent="0.5">
      <c r="B196" s="94">
        <v>23</v>
      </c>
      <c r="C196" s="91">
        <v>6.57</v>
      </c>
      <c r="D196" s="91">
        <v>6.9</v>
      </c>
      <c r="E196" s="91">
        <v>13</v>
      </c>
      <c r="F196" s="91">
        <v>16.100000000000001</v>
      </c>
      <c r="G196" s="91">
        <v>14.6</v>
      </c>
      <c r="H196" s="91">
        <v>54.7</v>
      </c>
      <c r="I196" s="91">
        <v>28.6</v>
      </c>
      <c r="J196" s="91">
        <v>70.2</v>
      </c>
      <c r="K196" s="91">
        <v>42.4</v>
      </c>
      <c r="L196" s="91">
        <v>32</v>
      </c>
      <c r="M196" s="91">
        <v>14.7</v>
      </c>
      <c r="N196" s="91">
        <v>10.199999999999999</v>
      </c>
      <c r="O196" s="226"/>
      <c r="P196" s="122">
        <v>23</v>
      </c>
      <c r="Q196" s="113" t="e">
        <f t="shared" si="67"/>
        <v>#REF!</v>
      </c>
      <c r="R196" s="113" t="e">
        <f t="shared" si="68"/>
        <v>#REF!</v>
      </c>
      <c r="S196" s="113" t="e">
        <f t="shared" si="69"/>
        <v>#REF!</v>
      </c>
      <c r="T196" s="113" t="e">
        <f t="shared" si="70"/>
        <v>#REF!</v>
      </c>
      <c r="U196" s="113" t="e">
        <f t="shared" si="71"/>
        <v>#REF!</v>
      </c>
      <c r="V196" s="113" t="e">
        <f t="shared" si="72"/>
        <v>#REF!</v>
      </c>
      <c r="W196" s="113" t="e">
        <f t="shared" si="73"/>
        <v>#REF!</v>
      </c>
      <c r="X196" s="113" t="e">
        <f t="shared" si="74"/>
        <v>#REF!</v>
      </c>
      <c r="Y196" s="113" t="e">
        <f t="shared" si="75"/>
        <v>#REF!</v>
      </c>
      <c r="Z196" s="113" t="e">
        <f t="shared" si="76"/>
        <v>#REF!</v>
      </c>
      <c r="AA196" s="113" t="e">
        <f t="shared" si="77"/>
        <v>#REF!</v>
      </c>
      <c r="AB196" s="114" t="e">
        <f t="shared" si="78"/>
        <v>#REF!</v>
      </c>
    </row>
    <row r="197" spans="1:28" x14ac:dyDescent="0.5">
      <c r="B197" s="94">
        <v>24</v>
      </c>
      <c r="C197" s="91">
        <v>6.57</v>
      </c>
      <c r="D197" s="91">
        <v>6.99</v>
      </c>
      <c r="E197" s="91">
        <v>14.6</v>
      </c>
      <c r="F197" s="91">
        <v>14.8</v>
      </c>
      <c r="G197" s="91">
        <v>15.4</v>
      </c>
      <c r="H197" s="91">
        <v>44.4</v>
      </c>
      <c r="I197" s="91">
        <v>31</v>
      </c>
      <c r="J197" s="91">
        <v>64.099999999999994</v>
      </c>
      <c r="K197" s="91">
        <v>40.9</v>
      </c>
      <c r="L197" s="91">
        <v>31.1</v>
      </c>
      <c r="M197" s="91">
        <v>14.3</v>
      </c>
      <c r="N197" s="91">
        <v>10.199999999999999</v>
      </c>
      <c r="O197" s="226"/>
      <c r="P197" s="122">
        <v>24</v>
      </c>
      <c r="Q197" s="113" t="e">
        <f t="shared" si="67"/>
        <v>#REF!</v>
      </c>
      <c r="R197" s="113" t="e">
        <f t="shared" si="68"/>
        <v>#REF!</v>
      </c>
      <c r="S197" s="113" t="e">
        <f t="shared" si="69"/>
        <v>#REF!</v>
      </c>
      <c r="T197" s="113" t="e">
        <f t="shared" si="70"/>
        <v>#REF!</v>
      </c>
      <c r="U197" s="113" t="e">
        <f t="shared" si="71"/>
        <v>#REF!</v>
      </c>
      <c r="V197" s="113" t="e">
        <f t="shared" si="72"/>
        <v>#REF!</v>
      </c>
      <c r="W197" s="113" t="e">
        <f t="shared" si="73"/>
        <v>#REF!</v>
      </c>
      <c r="X197" s="113" t="e">
        <f t="shared" si="74"/>
        <v>#REF!</v>
      </c>
      <c r="Y197" s="113" t="e">
        <f t="shared" si="75"/>
        <v>#REF!</v>
      </c>
      <c r="Z197" s="113" t="e">
        <f t="shared" si="76"/>
        <v>#REF!</v>
      </c>
      <c r="AA197" s="113" t="e">
        <f t="shared" si="77"/>
        <v>#REF!</v>
      </c>
      <c r="AB197" s="114" t="e">
        <f t="shared" si="78"/>
        <v>#REF!</v>
      </c>
    </row>
    <row r="198" spans="1:28" x14ac:dyDescent="0.5">
      <c r="B198" s="94">
        <v>25</v>
      </c>
      <c r="C198" s="91">
        <v>6.49</v>
      </c>
      <c r="D198" s="91">
        <v>6.82</v>
      </c>
      <c r="E198" s="91">
        <v>20</v>
      </c>
      <c r="F198" s="91">
        <v>16.3</v>
      </c>
      <c r="G198" s="91">
        <v>16.2</v>
      </c>
      <c r="H198" s="91">
        <v>40.1</v>
      </c>
      <c r="I198" s="91">
        <v>34.200000000000003</v>
      </c>
      <c r="J198" s="91">
        <v>59</v>
      </c>
      <c r="K198" s="91">
        <v>46.4</v>
      </c>
      <c r="L198" s="91">
        <v>30.2</v>
      </c>
      <c r="M198" s="91">
        <v>14</v>
      </c>
      <c r="N198" s="91">
        <v>9.7200000000000006</v>
      </c>
      <c r="O198" s="226"/>
      <c r="P198" s="122">
        <v>25</v>
      </c>
      <c r="Q198" s="113" t="e">
        <f t="shared" si="67"/>
        <v>#REF!</v>
      </c>
      <c r="R198" s="113" t="e">
        <f t="shared" si="68"/>
        <v>#REF!</v>
      </c>
      <c r="S198" s="113" t="e">
        <f t="shared" si="69"/>
        <v>#REF!</v>
      </c>
      <c r="T198" s="113" t="e">
        <f t="shared" si="70"/>
        <v>#REF!</v>
      </c>
      <c r="U198" s="113" t="e">
        <f t="shared" si="71"/>
        <v>#REF!</v>
      </c>
      <c r="V198" s="113" t="e">
        <f t="shared" si="72"/>
        <v>#REF!</v>
      </c>
      <c r="W198" s="113" t="e">
        <f t="shared" si="73"/>
        <v>#REF!</v>
      </c>
      <c r="X198" s="113" t="e">
        <f t="shared" si="74"/>
        <v>#REF!</v>
      </c>
      <c r="Y198" s="113" t="e">
        <f t="shared" si="75"/>
        <v>#REF!</v>
      </c>
      <c r="Z198" s="113" t="e">
        <f t="shared" si="76"/>
        <v>#REF!</v>
      </c>
      <c r="AA198" s="113" t="e">
        <f t="shared" si="77"/>
        <v>#REF!</v>
      </c>
      <c r="AB198" s="114" t="e">
        <f t="shared" si="78"/>
        <v>#REF!</v>
      </c>
    </row>
    <row r="199" spans="1:28" x14ac:dyDescent="0.5">
      <c r="B199" s="94">
        <v>26</v>
      </c>
      <c r="C199" s="91">
        <v>6.4</v>
      </c>
      <c r="D199" s="91">
        <v>9.7200000000000006</v>
      </c>
      <c r="E199" s="91">
        <v>21.6</v>
      </c>
      <c r="F199" s="91">
        <v>18.600000000000001</v>
      </c>
      <c r="G199" s="91">
        <v>16.3</v>
      </c>
      <c r="H199" s="91">
        <v>30.4</v>
      </c>
      <c r="I199" s="91">
        <v>33.299999999999997</v>
      </c>
      <c r="J199" s="91">
        <v>66.2</v>
      </c>
      <c r="K199" s="91">
        <v>49.1</v>
      </c>
      <c r="L199" s="91">
        <v>29.2</v>
      </c>
      <c r="M199" s="91">
        <v>13.9</v>
      </c>
      <c r="N199" s="91">
        <v>10</v>
      </c>
      <c r="O199" s="226"/>
      <c r="P199" s="122">
        <v>26</v>
      </c>
      <c r="Q199" s="113" t="e">
        <f t="shared" si="67"/>
        <v>#REF!</v>
      </c>
      <c r="R199" s="113" t="e">
        <f t="shared" si="68"/>
        <v>#REF!</v>
      </c>
      <c r="S199" s="113" t="e">
        <f t="shared" si="69"/>
        <v>#REF!</v>
      </c>
      <c r="T199" s="113" t="e">
        <f t="shared" si="70"/>
        <v>#REF!</v>
      </c>
      <c r="U199" s="113" t="e">
        <f t="shared" si="71"/>
        <v>#REF!</v>
      </c>
      <c r="V199" s="113" t="e">
        <f t="shared" si="72"/>
        <v>#REF!</v>
      </c>
      <c r="W199" s="113" t="e">
        <f t="shared" si="73"/>
        <v>#REF!</v>
      </c>
      <c r="X199" s="113" t="e">
        <f t="shared" si="74"/>
        <v>#REF!</v>
      </c>
      <c r="Y199" s="113" t="e">
        <f t="shared" si="75"/>
        <v>#REF!</v>
      </c>
      <c r="Z199" s="113" t="e">
        <f t="shared" si="76"/>
        <v>#REF!</v>
      </c>
      <c r="AA199" s="113" t="e">
        <f t="shared" si="77"/>
        <v>#REF!</v>
      </c>
      <c r="AB199" s="114" t="e">
        <f t="shared" si="78"/>
        <v>#REF!</v>
      </c>
    </row>
    <row r="200" spans="1:28" x14ac:dyDescent="0.5">
      <c r="B200" s="94">
        <v>27</v>
      </c>
      <c r="C200" s="91">
        <v>6.24</v>
      </c>
      <c r="D200" s="91">
        <v>9.24</v>
      </c>
      <c r="E200" s="91">
        <v>21.8</v>
      </c>
      <c r="F200" s="91">
        <v>20.9</v>
      </c>
      <c r="G200" s="91">
        <v>18.899999999999999</v>
      </c>
      <c r="H200" s="91">
        <v>48</v>
      </c>
      <c r="I200" s="91">
        <v>37.4</v>
      </c>
      <c r="J200" s="91">
        <v>68.099999999999994</v>
      </c>
      <c r="K200" s="91">
        <v>48</v>
      </c>
      <c r="L200" s="91">
        <v>28.3</v>
      </c>
      <c r="M200" s="91">
        <v>14</v>
      </c>
      <c r="N200" s="91">
        <v>9.7200000000000006</v>
      </c>
      <c r="O200" s="226"/>
      <c r="P200" s="122">
        <v>27</v>
      </c>
      <c r="Q200" s="113" t="e">
        <f t="shared" si="67"/>
        <v>#REF!</v>
      </c>
      <c r="R200" s="113" t="e">
        <f t="shared" si="68"/>
        <v>#REF!</v>
      </c>
      <c r="S200" s="113" t="e">
        <f t="shared" si="69"/>
        <v>#REF!</v>
      </c>
      <c r="T200" s="113" t="e">
        <f t="shared" si="70"/>
        <v>#REF!</v>
      </c>
      <c r="U200" s="113" t="e">
        <f t="shared" si="71"/>
        <v>#REF!</v>
      </c>
      <c r="V200" s="113" t="e">
        <f t="shared" si="72"/>
        <v>#REF!</v>
      </c>
      <c r="W200" s="113" t="e">
        <f t="shared" si="73"/>
        <v>#REF!</v>
      </c>
      <c r="X200" s="113" t="e">
        <f t="shared" si="74"/>
        <v>#REF!</v>
      </c>
      <c r="Y200" s="113" t="e">
        <f t="shared" si="75"/>
        <v>#REF!</v>
      </c>
      <c r="Z200" s="113" t="e">
        <f t="shared" si="76"/>
        <v>#REF!</v>
      </c>
      <c r="AA200" s="113" t="e">
        <f t="shared" si="77"/>
        <v>#REF!</v>
      </c>
      <c r="AB200" s="114" t="e">
        <f t="shared" si="78"/>
        <v>#REF!</v>
      </c>
    </row>
    <row r="201" spans="1:28" x14ac:dyDescent="0.5">
      <c r="B201" s="94">
        <v>28</v>
      </c>
      <c r="C201" s="91">
        <v>6.9</v>
      </c>
      <c r="D201" s="91">
        <v>8.77</v>
      </c>
      <c r="E201" s="91">
        <v>21.6</v>
      </c>
      <c r="F201" s="91">
        <v>17.600000000000001</v>
      </c>
      <c r="G201" s="91">
        <v>19.3</v>
      </c>
      <c r="H201" s="91">
        <v>43.3</v>
      </c>
      <c r="I201" s="91">
        <v>44.7</v>
      </c>
      <c r="J201" s="91">
        <v>60</v>
      </c>
      <c r="K201" s="91">
        <v>44.5</v>
      </c>
      <c r="L201" s="91">
        <v>27.6</v>
      </c>
      <c r="M201" s="91">
        <v>13.8</v>
      </c>
      <c r="N201" s="91">
        <v>9.42</v>
      </c>
      <c r="O201" s="226"/>
      <c r="P201" s="122">
        <v>28</v>
      </c>
      <c r="Q201" s="113" t="e">
        <f t="shared" si="67"/>
        <v>#REF!</v>
      </c>
      <c r="R201" s="113" t="e">
        <f t="shared" si="68"/>
        <v>#REF!</v>
      </c>
      <c r="S201" s="113" t="e">
        <f t="shared" si="69"/>
        <v>#REF!</v>
      </c>
      <c r="T201" s="113" t="e">
        <f t="shared" si="70"/>
        <v>#REF!</v>
      </c>
      <c r="U201" s="113" t="e">
        <f t="shared" si="71"/>
        <v>#REF!</v>
      </c>
      <c r="V201" s="113" t="e">
        <f t="shared" si="72"/>
        <v>#REF!</v>
      </c>
      <c r="W201" s="113" t="e">
        <f t="shared" si="73"/>
        <v>#REF!</v>
      </c>
      <c r="X201" s="113" t="e">
        <f t="shared" si="74"/>
        <v>#REF!</v>
      </c>
      <c r="Y201" s="113" t="e">
        <f t="shared" si="75"/>
        <v>#REF!</v>
      </c>
      <c r="Z201" s="113" t="e">
        <f t="shared" si="76"/>
        <v>#REF!</v>
      </c>
      <c r="AA201" s="113" t="e">
        <f t="shared" si="77"/>
        <v>#REF!</v>
      </c>
      <c r="AB201" s="114" t="e">
        <f t="shared" si="78"/>
        <v>#REF!</v>
      </c>
    </row>
    <row r="202" spans="1:28" x14ac:dyDescent="0.5">
      <c r="B202" s="94">
        <v>29</v>
      </c>
      <c r="C202" s="91">
        <v>7.07</v>
      </c>
      <c r="E202" s="91">
        <v>21.3</v>
      </c>
      <c r="F202" s="91">
        <v>17.100000000000001</v>
      </c>
      <c r="G202" s="91">
        <v>20.8</v>
      </c>
      <c r="H202" s="91">
        <v>43.5</v>
      </c>
      <c r="I202" s="91">
        <v>42.4</v>
      </c>
      <c r="J202" s="91">
        <v>56.6</v>
      </c>
      <c r="K202" s="91">
        <v>40.9</v>
      </c>
      <c r="L202" s="91">
        <v>26.6</v>
      </c>
      <c r="M202" s="91">
        <v>13.6</v>
      </c>
      <c r="N202" s="91">
        <v>9.23</v>
      </c>
      <c r="O202" s="226"/>
      <c r="P202" s="122">
        <v>29</v>
      </c>
      <c r="Q202" s="113" t="e">
        <f t="shared" si="67"/>
        <v>#REF!</v>
      </c>
      <c r="R202" s="113" t="str">
        <f t="shared" si="68"/>
        <v xml:space="preserve"> </v>
      </c>
      <c r="S202" s="113" t="e">
        <f t="shared" si="69"/>
        <v>#REF!</v>
      </c>
      <c r="T202" s="113" t="e">
        <f t="shared" si="70"/>
        <v>#REF!</v>
      </c>
      <c r="U202" s="113" t="e">
        <f t="shared" si="71"/>
        <v>#REF!</v>
      </c>
      <c r="V202" s="113" t="e">
        <f t="shared" si="72"/>
        <v>#REF!</v>
      </c>
      <c r="W202" s="113" t="e">
        <f t="shared" si="73"/>
        <v>#REF!</v>
      </c>
      <c r="X202" s="113" t="e">
        <f t="shared" si="74"/>
        <v>#REF!</v>
      </c>
      <c r="Y202" s="113" t="e">
        <f t="shared" si="75"/>
        <v>#REF!</v>
      </c>
      <c r="Z202" s="113" t="e">
        <f t="shared" si="76"/>
        <v>#REF!</v>
      </c>
      <c r="AA202" s="113" t="e">
        <f t="shared" si="77"/>
        <v>#REF!</v>
      </c>
      <c r="AB202" s="114" t="e">
        <f t="shared" si="78"/>
        <v>#REF!</v>
      </c>
    </row>
    <row r="203" spans="1:28" x14ac:dyDescent="0.5">
      <c r="B203" s="94">
        <v>30</v>
      </c>
      <c r="C203" s="91">
        <v>6.65</v>
      </c>
      <c r="E203" s="91">
        <v>20.399999999999999</v>
      </c>
      <c r="F203" s="91">
        <v>15.9</v>
      </c>
      <c r="G203" s="91">
        <v>17.100000000000001</v>
      </c>
      <c r="H203" s="91">
        <v>44.6</v>
      </c>
      <c r="I203" s="91">
        <v>46.7</v>
      </c>
      <c r="J203" s="91">
        <v>55.6</v>
      </c>
      <c r="K203" s="91">
        <v>39.299999999999997</v>
      </c>
      <c r="L203" s="91">
        <v>26</v>
      </c>
      <c r="M203" s="91">
        <v>13.5</v>
      </c>
      <c r="N203" s="91">
        <v>8.77</v>
      </c>
      <c r="O203" s="226"/>
      <c r="P203" s="122">
        <v>30</v>
      </c>
      <c r="Q203" s="113" t="e">
        <f t="shared" si="67"/>
        <v>#REF!</v>
      </c>
      <c r="R203" s="113" t="str">
        <f t="shared" si="68"/>
        <v xml:space="preserve"> </v>
      </c>
      <c r="S203" s="113" t="e">
        <f t="shared" si="69"/>
        <v>#REF!</v>
      </c>
      <c r="T203" s="113" t="e">
        <f t="shared" si="70"/>
        <v>#REF!</v>
      </c>
      <c r="U203" s="113" t="e">
        <f t="shared" si="71"/>
        <v>#REF!</v>
      </c>
      <c r="V203" s="113" t="e">
        <f t="shared" si="72"/>
        <v>#REF!</v>
      </c>
      <c r="W203" s="113" t="e">
        <f t="shared" si="73"/>
        <v>#REF!</v>
      </c>
      <c r="X203" s="113" t="e">
        <f t="shared" si="74"/>
        <v>#REF!</v>
      </c>
      <c r="Y203" s="113" t="e">
        <f t="shared" si="75"/>
        <v>#REF!</v>
      </c>
      <c r="Z203" s="113" t="e">
        <f t="shared" si="76"/>
        <v>#REF!</v>
      </c>
      <c r="AA203" s="113" t="e">
        <f t="shared" si="77"/>
        <v>#REF!</v>
      </c>
      <c r="AB203" s="114" t="e">
        <f t="shared" si="78"/>
        <v>#REF!</v>
      </c>
    </row>
    <row r="204" spans="1:28" x14ac:dyDescent="0.5">
      <c r="B204" s="94">
        <v>31</v>
      </c>
      <c r="C204" s="91">
        <v>7.07</v>
      </c>
      <c r="E204" s="91">
        <v>19.899999999999999</v>
      </c>
      <c r="G204" s="91">
        <v>15.7</v>
      </c>
      <c r="I204" s="91">
        <v>50.2</v>
      </c>
      <c r="J204" s="91">
        <v>66.2</v>
      </c>
      <c r="L204" s="91">
        <v>25.2</v>
      </c>
      <c r="N204" s="91">
        <v>9.0399999999999991</v>
      </c>
      <c r="O204" s="226"/>
      <c r="P204" s="122">
        <v>31</v>
      </c>
      <c r="Q204" s="113" t="e">
        <f t="shared" si="67"/>
        <v>#REF!</v>
      </c>
      <c r="R204" s="113" t="str">
        <f t="shared" si="68"/>
        <v xml:space="preserve"> </v>
      </c>
      <c r="S204" s="113" t="e">
        <f t="shared" si="69"/>
        <v>#REF!</v>
      </c>
      <c r="T204" s="113" t="str">
        <f t="shared" si="70"/>
        <v xml:space="preserve"> </v>
      </c>
      <c r="U204" s="113" t="e">
        <f t="shared" si="71"/>
        <v>#REF!</v>
      </c>
      <c r="V204" s="113" t="str">
        <f t="shared" si="72"/>
        <v xml:space="preserve"> </v>
      </c>
      <c r="W204" s="113" t="e">
        <f t="shared" si="73"/>
        <v>#REF!</v>
      </c>
      <c r="X204" s="113" t="e">
        <f t="shared" si="74"/>
        <v>#REF!</v>
      </c>
      <c r="Y204" s="113" t="str">
        <f t="shared" si="75"/>
        <v xml:space="preserve"> </v>
      </c>
      <c r="Z204" s="113" t="e">
        <f t="shared" si="76"/>
        <v>#REF!</v>
      </c>
      <c r="AA204" s="113" t="str">
        <f t="shared" si="77"/>
        <v xml:space="preserve"> </v>
      </c>
      <c r="AB204" s="114" t="e">
        <f t="shared" si="78"/>
        <v>#REF!</v>
      </c>
    </row>
    <row r="205" spans="1:28" x14ac:dyDescent="0.5">
      <c r="O205" s="226"/>
      <c r="P205" s="123"/>
      <c r="Q205" s="113"/>
      <c r="R205" s="113"/>
      <c r="S205" s="113"/>
      <c r="T205" s="113"/>
      <c r="U205" s="113"/>
      <c r="V205" s="113"/>
      <c r="W205" s="113"/>
      <c r="X205" s="113"/>
      <c r="Y205" s="113"/>
      <c r="Z205" s="113"/>
      <c r="AA205" s="113"/>
      <c r="AB205" s="114"/>
    </row>
    <row r="206" spans="1:28" x14ac:dyDescent="0.5">
      <c r="A206" s="41">
        <v>1974</v>
      </c>
      <c r="B206" s="94">
        <v>1</v>
      </c>
      <c r="C206" s="91">
        <v>9.0399999999999991</v>
      </c>
      <c r="D206" s="91">
        <v>7.24</v>
      </c>
      <c r="E206" s="91">
        <v>6.49</v>
      </c>
      <c r="F206" s="91">
        <v>8.1199999999999992</v>
      </c>
      <c r="G206" s="91">
        <v>6.65</v>
      </c>
      <c r="H206" s="91">
        <v>8.1199999999999992</v>
      </c>
      <c r="I206" s="91">
        <v>14.7</v>
      </c>
      <c r="J206" s="91">
        <v>71.3</v>
      </c>
      <c r="K206" s="91">
        <v>45.4</v>
      </c>
      <c r="L206" s="91">
        <v>28.6</v>
      </c>
      <c r="M206" s="91">
        <v>13.9</v>
      </c>
      <c r="N206" s="91">
        <v>8.67</v>
      </c>
      <c r="O206" s="226">
        <f>A206</f>
        <v>1974</v>
      </c>
      <c r="P206" s="122">
        <v>1</v>
      </c>
      <c r="Q206" s="113" t="e">
        <f t="shared" ref="Q206:AB213" si="79">IF(C206&gt;0,$P$11*C206, " ")</f>
        <v>#REF!</v>
      </c>
      <c r="R206" s="113" t="e">
        <f t="shared" si="79"/>
        <v>#REF!</v>
      </c>
      <c r="S206" s="113" t="e">
        <f t="shared" si="79"/>
        <v>#REF!</v>
      </c>
      <c r="T206" s="113" t="e">
        <f t="shared" si="79"/>
        <v>#REF!</v>
      </c>
      <c r="U206" s="113" t="e">
        <f t="shared" si="79"/>
        <v>#REF!</v>
      </c>
      <c r="V206" s="113" t="e">
        <f t="shared" si="79"/>
        <v>#REF!</v>
      </c>
      <c r="W206" s="113" t="e">
        <f t="shared" si="79"/>
        <v>#REF!</v>
      </c>
      <c r="X206" s="113" t="e">
        <f t="shared" si="79"/>
        <v>#REF!</v>
      </c>
      <c r="Y206" s="113" t="e">
        <f t="shared" si="79"/>
        <v>#REF!</v>
      </c>
      <c r="Z206" s="113" t="e">
        <f t="shared" si="79"/>
        <v>#REF!</v>
      </c>
      <c r="AA206" s="113" t="e">
        <f t="shared" si="79"/>
        <v>#REF!</v>
      </c>
      <c r="AB206" s="114" t="e">
        <f t="shared" si="79"/>
        <v>#REF!</v>
      </c>
    </row>
    <row r="207" spans="1:28" x14ac:dyDescent="0.5">
      <c r="B207" s="94">
        <v>2</v>
      </c>
      <c r="C207" s="91">
        <v>9.14</v>
      </c>
      <c r="D207" s="91">
        <v>7.24</v>
      </c>
      <c r="E207" s="91">
        <v>6.74</v>
      </c>
      <c r="F207" s="91">
        <v>7.68</v>
      </c>
      <c r="G207" s="91">
        <v>7.15</v>
      </c>
      <c r="H207" s="91">
        <v>8.2100000000000009</v>
      </c>
      <c r="I207" s="91">
        <v>29</v>
      </c>
      <c r="J207" s="91">
        <v>67.599999999999994</v>
      </c>
      <c r="K207" s="91">
        <v>45.4</v>
      </c>
      <c r="L207" s="91">
        <v>27.6</v>
      </c>
      <c r="M207" s="91">
        <v>13.7</v>
      </c>
      <c r="N207" s="91">
        <v>8.49</v>
      </c>
      <c r="O207" s="226"/>
      <c r="P207" s="122">
        <v>2</v>
      </c>
      <c r="Q207" s="113" t="e">
        <f t="shared" si="79"/>
        <v>#REF!</v>
      </c>
      <c r="R207" s="113" t="e">
        <f t="shared" si="79"/>
        <v>#REF!</v>
      </c>
      <c r="S207" s="113" t="e">
        <f t="shared" si="79"/>
        <v>#REF!</v>
      </c>
      <c r="T207" s="113" t="e">
        <f t="shared" si="79"/>
        <v>#REF!</v>
      </c>
      <c r="U207" s="113" t="e">
        <f t="shared" si="79"/>
        <v>#REF!</v>
      </c>
      <c r="V207" s="113" t="e">
        <f t="shared" si="79"/>
        <v>#REF!</v>
      </c>
      <c r="W207" s="113" t="e">
        <f t="shared" si="79"/>
        <v>#REF!</v>
      </c>
      <c r="X207" s="113" t="e">
        <f t="shared" si="79"/>
        <v>#REF!</v>
      </c>
      <c r="Y207" s="113" t="e">
        <f t="shared" si="79"/>
        <v>#REF!</v>
      </c>
      <c r="Z207" s="113" t="e">
        <f t="shared" si="79"/>
        <v>#REF!</v>
      </c>
      <c r="AA207" s="113" t="e">
        <f t="shared" si="79"/>
        <v>#REF!</v>
      </c>
      <c r="AB207" s="114" t="e">
        <f t="shared" si="79"/>
        <v>#REF!</v>
      </c>
    </row>
    <row r="208" spans="1:28" x14ac:dyDescent="0.5">
      <c r="B208" s="94">
        <v>3</v>
      </c>
      <c r="C208" s="91">
        <v>9.0399999999999991</v>
      </c>
      <c r="D208" s="91">
        <v>7.57</v>
      </c>
      <c r="E208" s="91">
        <v>6.82</v>
      </c>
      <c r="F208" s="91">
        <v>6.99</v>
      </c>
      <c r="G208" s="91">
        <v>7.33</v>
      </c>
      <c r="H208" s="91">
        <v>9.23</v>
      </c>
      <c r="I208" s="91">
        <v>24.8</v>
      </c>
      <c r="J208" s="91">
        <v>73</v>
      </c>
      <c r="K208" s="91">
        <v>41.6</v>
      </c>
      <c r="L208" s="91">
        <v>27.3</v>
      </c>
      <c r="M208" s="91">
        <v>13.5</v>
      </c>
      <c r="N208" s="91">
        <v>8.9499999999999993</v>
      </c>
      <c r="O208" s="226"/>
      <c r="P208" s="122">
        <v>3</v>
      </c>
      <c r="Q208" s="113" t="e">
        <f t="shared" si="79"/>
        <v>#REF!</v>
      </c>
      <c r="R208" s="113" t="e">
        <f t="shared" si="79"/>
        <v>#REF!</v>
      </c>
      <c r="S208" s="113" t="e">
        <f t="shared" si="79"/>
        <v>#REF!</v>
      </c>
      <c r="T208" s="113" t="e">
        <f t="shared" si="79"/>
        <v>#REF!</v>
      </c>
      <c r="U208" s="113" t="e">
        <f t="shared" si="79"/>
        <v>#REF!</v>
      </c>
      <c r="V208" s="113" t="e">
        <f t="shared" si="79"/>
        <v>#REF!</v>
      </c>
      <c r="W208" s="113" t="e">
        <f t="shared" si="79"/>
        <v>#REF!</v>
      </c>
      <c r="X208" s="113" t="e">
        <f t="shared" si="79"/>
        <v>#REF!</v>
      </c>
      <c r="Y208" s="113" t="e">
        <f t="shared" si="79"/>
        <v>#REF!</v>
      </c>
      <c r="Z208" s="113" t="e">
        <f t="shared" si="79"/>
        <v>#REF!</v>
      </c>
      <c r="AA208" s="113" t="e">
        <f t="shared" si="79"/>
        <v>#REF!</v>
      </c>
      <c r="AB208" s="114" t="e">
        <f t="shared" si="79"/>
        <v>#REF!</v>
      </c>
    </row>
    <row r="209" spans="2:28" x14ac:dyDescent="0.5">
      <c r="B209" s="94">
        <v>4</v>
      </c>
      <c r="C209" s="91">
        <v>9.0399999999999991</v>
      </c>
      <c r="D209" s="91">
        <v>7.74</v>
      </c>
      <c r="E209" s="91">
        <v>7.32</v>
      </c>
      <c r="F209" s="91">
        <v>7.5</v>
      </c>
      <c r="G209" s="91">
        <v>7.93</v>
      </c>
      <c r="H209" s="91">
        <v>9.23</v>
      </c>
      <c r="I209" s="91">
        <v>23</v>
      </c>
      <c r="J209" s="91">
        <v>102</v>
      </c>
      <c r="K209" s="91">
        <v>38.1</v>
      </c>
      <c r="L209" s="91">
        <v>25.5</v>
      </c>
      <c r="M209" s="91">
        <v>13.4</v>
      </c>
      <c r="N209" s="91">
        <v>9.73</v>
      </c>
      <c r="O209" s="226"/>
      <c r="P209" s="122">
        <v>4</v>
      </c>
      <c r="Q209" s="113" t="e">
        <f t="shared" si="79"/>
        <v>#REF!</v>
      </c>
      <c r="R209" s="113" t="e">
        <f t="shared" si="79"/>
        <v>#REF!</v>
      </c>
      <c r="S209" s="113" t="e">
        <f t="shared" si="79"/>
        <v>#REF!</v>
      </c>
      <c r="T209" s="113" t="e">
        <f t="shared" si="79"/>
        <v>#REF!</v>
      </c>
      <c r="U209" s="113" t="e">
        <f t="shared" si="79"/>
        <v>#REF!</v>
      </c>
      <c r="V209" s="113" t="e">
        <f t="shared" si="79"/>
        <v>#REF!</v>
      </c>
      <c r="W209" s="113" t="e">
        <f t="shared" si="79"/>
        <v>#REF!</v>
      </c>
      <c r="X209" s="113" t="e">
        <f t="shared" si="79"/>
        <v>#REF!</v>
      </c>
      <c r="Y209" s="113" t="e">
        <f t="shared" si="79"/>
        <v>#REF!</v>
      </c>
      <c r="Z209" s="113" t="e">
        <f t="shared" si="79"/>
        <v>#REF!</v>
      </c>
      <c r="AA209" s="113" t="e">
        <f t="shared" si="79"/>
        <v>#REF!</v>
      </c>
      <c r="AB209" s="114" t="e">
        <f t="shared" si="79"/>
        <v>#REF!</v>
      </c>
    </row>
    <row r="210" spans="2:28" x14ac:dyDescent="0.5">
      <c r="B210" s="94">
        <v>5</v>
      </c>
      <c r="C210" s="91">
        <v>8.67</v>
      </c>
      <c r="D210" s="91">
        <v>7.48</v>
      </c>
      <c r="E210" s="91">
        <v>7.07</v>
      </c>
      <c r="F210" s="91">
        <v>7.07</v>
      </c>
      <c r="G210" s="91">
        <v>7.94</v>
      </c>
      <c r="H210" s="91">
        <v>9.34</v>
      </c>
      <c r="I210" s="91">
        <v>21.3</v>
      </c>
      <c r="J210" s="91">
        <v>110</v>
      </c>
      <c r="K210" s="91">
        <v>35.5</v>
      </c>
      <c r="L210" s="91">
        <v>24.4</v>
      </c>
      <c r="M210" s="91">
        <v>13</v>
      </c>
      <c r="N210" s="91">
        <v>8.86</v>
      </c>
      <c r="O210" s="226"/>
      <c r="P210" s="122">
        <v>5</v>
      </c>
      <c r="Q210" s="113" t="e">
        <f t="shared" si="79"/>
        <v>#REF!</v>
      </c>
      <c r="R210" s="113" t="e">
        <f t="shared" si="79"/>
        <v>#REF!</v>
      </c>
      <c r="S210" s="113" t="e">
        <f t="shared" si="79"/>
        <v>#REF!</v>
      </c>
      <c r="T210" s="113" t="e">
        <f t="shared" si="79"/>
        <v>#REF!</v>
      </c>
      <c r="U210" s="113" t="e">
        <f t="shared" si="79"/>
        <v>#REF!</v>
      </c>
      <c r="V210" s="113" t="e">
        <f t="shared" si="79"/>
        <v>#REF!</v>
      </c>
      <c r="W210" s="113" t="e">
        <f t="shared" si="79"/>
        <v>#REF!</v>
      </c>
      <c r="X210" s="113" t="e">
        <f t="shared" si="79"/>
        <v>#REF!</v>
      </c>
      <c r="Y210" s="113" t="e">
        <f t="shared" si="79"/>
        <v>#REF!</v>
      </c>
      <c r="Z210" s="113" t="e">
        <f t="shared" si="79"/>
        <v>#REF!</v>
      </c>
      <c r="AA210" s="113" t="e">
        <f t="shared" si="79"/>
        <v>#REF!</v>
      </c>
      <c r="AB210" s="114" t="e">
        <f t="shared" si="79"/>
        <v>#REF!</v>
      </c>
    </row>
    <row r="211" spans="2:28" x14ac:dyDescent="0.5">
      <c r="B211" s="94">
        <v>6</v>
      </c>
      <c r="C211" s="91">
        <v>8.49</v>
      </c>
      <c r="D211" s="91">
        <v>7.32</v>
      </c>
      <c r="E211" s="91">
        <v>6.74</v>
      </c>
      <c r="F211" s="91">
        <v>6.65</v>
      </c>
      <c r="G211" s="91">
        <v>7.93</v>
      </c>
      <c r="H211" s="91">
        <v>12.5</v>
      </c>
      <c r="I211" s="91">
        <v>19</v>
      </c>
      <c r="J211" s="91">
        <v>101</v>
      </c>
      <c r="K211" s="91">
        <v>33.6</v>
      </c>
      <c r="L211" s="91">
        <v>23.8</v>
      </c>
      <c r="M211" s="91">
        <v>13</v>
      </c>
      <c r="N211" s="91">
        <v>8.67</v>
      </c>
      <c r="O211" s="226"/>
      <c r="P211" s="122">
        <v>6</v>
      </c>
      <c r="Q211" s="113" t="e">
        <f t="shared" si="79"/>
        <v>#REF!</v>
      </c>
      <c r="R211" s="113" t="e">
        <f t="shared" si="79"/>
        <v>#REF!</v>
      </c>
      <c r="S211" s="113" t="e">
        <f t="shared" si="79"/>
        <v>#REF!</v>
      </c>
      <c r="T211" s="113" t="e">
        <f t="shared" si="79"/>
        <v>#REF!</v>
      </c>
      <c r="U211" s="113" t="e">
        <f t="shared" si="79"/>
        <v>#REF!</v>
      </c>
      <c r="V211" s="113" t="e">
        <f t="shared" si="79"/>
        <v>#REF!</v>
      </c>
      <c r="W211" s="113" t="e">
        <f t="shared" si="79"/>
        <v>#REF!</v>
      </c>
      <c r="X211" s="113" t="e">
        <f t="shared" si="79"/>
        <v>#REF!</v>
      </c>
      <c r="Y211" s="113" t="e">
        <f t="shared" si="79"/>
        <v>#REF!</v>
      </c>
      <c r="Z211" s="113" t="e">
        <f t="shared" si="79"/>
        <v>#REF!</v>
      </c>
      <c r="AA211" s="113" t="e">
        <f t="shared" si="79"/>
        <v>#REF!</v>
      </c>
      <c r="AB211" s="114" t="e">
        <f t="shared" si="79"/>
        <v>#REF!</v>
      </c>
    </row>
    <row r="212" spans="2:28" x14ac:dyDescent="0.5">
      <c r="B212" s="94">
        <v>7</v>
      </c>
      <c r="C212" s="91">
        <v>8.49</v>
      </c>
      <c r="D212" s="91">
        <v>7.32</v>
      </c>
      <c r="E212" s="91">
        <v>6.9</v>
      </c>
      <c r="F212" s="91">
        <v>6.08</v>
      </c>
      <c r="G212" s="91">
        <v>7.48</v>
      </c>
      <c r="H212" s="91">
        <v>11.9</v>
      </c>
      <c r="I212" s="91">
        <v>17.2</v>
      </c>
      <c r="J212" s="91">
        <v>88.9</v>
      </c>
      <c r="K212" s="91">
        <v>32.200000000000003</v>
      </c>
      <c r="L212" s="91">
        <v>23.3</v>
      </c>
      <c r="M212" s="91">
        <v>12.5</v>
      </c>
      <c r="N212" s="91">
        <v>8.49</v>
      </c>
      <c r="O212" s="226"/>
      <c r="P212" s="122">
        <v>7</v>
      </c>
      <c r="Q212" s="113" t="e">
        <f t="shared" si="79"/>
        <v>#REF!</v>
      </c>
      <c r="R212" s="113" t="e">
        <f t="shared" si="79"/>
        <v>#REF!</v>
      </c>
      <c r="S212" s="113" t="e">
        <f t="shared" si="79"/>
        <v>#REF!</v>
      </c>
      <c r="T212" s="113" t="e">
        <f t="shared" si="79"/>
        <v>#REF!</v>
      </c>
      <c r="U212" s="113" t="e">
        <f t="shared" si="79"/>
        <v>#REF!</v>
      </c>
      <c r="V212" s="113" t="e">
        <f t="shared" si="79"/>
        <v>#REF!</v>
      </c>
      <c r="W212" s="113" t="e">
        <f t="shared" si="79"/>
        <v>#REF!</v>
      </c>
      <c r="X212" s="113" t="e">
        <f t="shared" si="79"/>
        <v>#REF!</v>
      </c>
      <c r="Y212" s="113" t="e">
        <f t="shared" si="79"/>
        <v>#REF!</v>
      </c>
      <c r="Z212" s="113" t="e">
        <f t="shared" si="79"/>
        <v>#REF!</v>
      </c>
      <c r="AA212" s="113" t="e">
        <f t="shared" si="79"/>
        <v>#REF!</v>
      </c>
      <c r="AB212" s="114" t="e">
        <f t="shared" si="79"/>
        <v>#REF!</v>
      </c>
    </row>
    <row r="213" spans="2:28" x14ac:dyDescent="0.5">
      <c r="B213" s="94">
        <v>8</v>
      </c>
      <c r="C213" s="91">
        <v>8.3000000000000007</v>
      </c>
      <c r="D213" s="91">
        <v>7.15</v>
      </c>
      <c r="E213" s="91">
        <v>7.15</v>
      </c>
      <c r="F213" s="91">
        <v>5.84</v>
      </c>
      <c r="G213" s="91">
        <v>7.65</v>
      </c>
      <c r="H213" s="91">
        <v>9.93</v>
      </c>
      <c r="I213" s="91">
        <v>15.8</v>
      </c>
      <c r="J213" s="91">
        <v>99.2</v>
      </c>
      <c r="K213" s="91">
        <v>31.6</v>
      </c>
      <c r="L213" s="91">
        <v>23.3</v>
      </c>
      <c r="M213" s="91">
        <v>11.9</v>
      </c>
      <c r="N213" s="91">
        <v>8.67</v>
      </c>
      <c r="O213" s="226"/>
      <c r="P213" s="122">
        <v>8</v>
      </c>
      <c r="Q213" s="113" t="e">
        <f t="shared" si="79"/>
        <v>#REF!</v>
      </c>
      <c r="R213" s="113" t="e">
        <f t="shared" si="79"/>
        <v>#REF!</v>
      </c>
      <c r="S213" s="113" t="e">
        <f t="shared" si="79"/>
        <v>#REF!</v>
      </c>
      <c r="T213" s="113" t="e">
        <f t="shared" si="79"/>
        <v>#REF!</v>
      </c>
      <c r="U213" s="113" t="e">
        <f t="shared" si="79"/>
        <v>#REF!</v>
      </c>
      <c r="V213" s="113" t="e">
        <f t="shared" si="79"/>
        <v>#REF!</v>
      </c>
      <c r="W213" s="113" t="e">
        <f t="shared" si="79"/>
        <v>#REF!</v>
      </c>
      <c r="X213" s="113" t="e">
        <f t="shared" si="79"/>
        <v>#REF!</v>
      </c>
      <c r="Y213" s="113" t="e">
        <f t="shared" si="79"/>
        <v>#REF!</v>
      </c>
      <c r="Z213" s="113" t="e">
        <f t="shared" si="79"/>
        <v>#REF!</v>
      </c>
      <c r="AA213" s="113" t="e">
        <f t="shared" si="79"/>
        <v>#REF!</v>
      </c>
      <c r="AB213" s="114" t="e">
        <f t="shared" si="79"/>
        <v>#REF!</v>
      </c>
    </row>
    <row r="214" spans="2:28" x14ac:dyDescent="0.5">
      <c r="B214" s="94">
        <v>9</v>
      </c>
      <c r="C214" s="91">
        <v>8.02</v>
      </c>
      <c r="D214" s="91">
        <v>6.99</v>
      </c>
      <c r="E214" s="91">
        <v>7.07</v>
      </c>
      <c r="F214" s="91">
        <v>5.77</v>
      </c>
      <c r="G214" s="91">
        <v>7.93</v>
      </c>
      <c r="H214" s="91">
        <v>10.8</v>
      </c>
      <c r="I214" s="91">
        <v>15.7</v>
      </c>
      <c r="J214" s="91">
        <v>108</v>
      </c>
      <c r="K214" s="91">
        <v>30.2</v>
      </c>
      <c r="L214" s="91">
        <v>22.2</v>
      </c>
      <c r="M214" s="91">
        <v>11.6</v>
      </c>
      <c r="N214" s="91">
        <v>8.39</v>
      </c>
      <c r="O214" s="226"/>
      <c r="P214" s="122">
        <v>9</v>
      </c>
      <c r="Q214" s="113" t="e">
        <f t="shared" ref="Q214:Q236" si="80">$P$11*C214</f>
        <v>#REF!</v>
      </c>
      <c r="R214" s="113" t="e">
        <f t="shared" ref="R214:R236" si="81">IF(D214&gt;0,$P$11*D214, " ")</f>
        <v>#REF!</v>
      </c>
      <c r="S214" s="113" t="e">
        <f t="shared" ref="S214:S236" si="82">IF(E214&gt;0,$P$11*E214, " ")</f>
        <v>#REF!</v>
      </c>
      <c r="T214" s="113" t="e">
        <f t="shared" ref="T214:T236" si="83">IF(F214&gt;0,$P$11*F214, " ")</f>
        <v>#REF!</v>
      </c>
      <c r="U214" s="113" t="e">
        <f t="shared" ref="U214:U236" si="84">IF(G214&gt;0,$P$11*G214, " ")</f>
        <v>#REF!</v>
      </c>
      <c r="V214" s="113" t="e">
        <f t="shared" ref="V214:V236" si="85">IF(H214&gt;0,$P$11*H214, " ")</f>
        <v>#REF!</v>
      </c>
      <c r="W214" s="113" t="e">
        <f t="shared" ref="W214:W236" si="86">IF(I214&gt;0,$P$11*I214, " ")</f>
        <v>#REF!</v>
      </c>
      <c r="X214" s="113" t="e">
        <f t="shared" ref="X214:X236" si="87">IF(J214&gt;0,$P$11*J214, " ")</f>
        <v>#REF!</v>
      </c>
      <c r="Y214" s="113" t="e">
        <f t="shared" ref="Y214:Y236" si="88">IF(K214&gt;0,$P$11*K214, " ")</f>
        <v>#REF!</v>
      </c>
      <c r="Z214" s="113" t="e">
        <f t="shared" ref="Z214:Z236" si="89">IF(L214&gt;0,$P$11*L214, " ")</f>
        <v>#REF!</v>
      </c>
      <c r="AA214" s="113" t="e">
        <f t="shared" ref="AA214:AA236" si="90">IF(M214&gt;0,$P$11*M214, " ")</f>
        <v>#REF!</v>
      </c>
      <c r="AB214" s="114" t="e">
        <f t="shared" ref="AB214:AB236" si="91">IF(N214&gt;0,$P$11*N214, " ")</f>
        <v>#REF!</v>
      </c>
    </row>
    <row r="215" spans="2:28" x14ac:dyDescent="0.5">
      <c r="B215" s="94">
        <v>10</v>
      </c>
      <c r="C215" s="91">
        <v>7.93</v>
      </c>
      <c r="D215" s="91">
        <v>6.82</v>
      </c>
      <c r="E215" s="91">
        <v>7.07</v>
      </c>
      <c r="F215" s="91">
        <v>6.4</v>
      </c>
      <c r="G215" s="91">
        <v>8.77</v>
      </c>
      <c r="H215" s="91">
        <v>11.3</v>
      </c>
      <c r="I215" s="91">
        <v>18.399999999999999</v>
      </c>
      <c r="J215" s="91">
        <v>113</v>
      </c>
      <c r="K215" s="91">
        <v>29</v>
      </c>
      <c r="L215" s="91">
        <v>21.8</v>
      </c>
      <c r="M215" s="91">
        <v>11.6</v>
      </c>
      <c r="N215" s="91">
        <v>8.1199999999999992</v>
      </c>
      <c r="O215" s="226"/>
      <c r="P215" s="122">
        <v>10</v>
      </c>
      <c r="Q215" s="113" t="e">
        <f t="shared" si="80"/>
        <v>#REF!</v>
      </c>
      <c r="R215" s="113" t="e">
        <f t="shared" si="81"/>
        <v>#REF!</v>
      </c>
      <c r="S215" s="113" t="e">
        <f t="shared" si="82"/>
        <v>#REF!</v>
      </c>
      <c r="T215" s="113" t="e">
        <f t="shared" si="83"/>
        <v>#REF!</v>
      </c>
      <c r="U215" s="113" t="e">
        <f t="shared" si="84"/>
        <v>#REF!</v>
      </c>
      <c r="V215" s="113" t="e">
        <f t="shared" si="85"/>
        <v>#REF!</v>
      </c>
      <c r="W215" s="113" t="e">
        <f t="shared" si="86"/>
        <v>#REF!</v>
      </c>
      <c r="X215" s="113" t="e">
        <f t="shared" si="87"/>
        <v>#REF!</v>
      </c>
      <c r="Y215" s="113" t="e">
        <f t="shared" si="88"/>
        <v>#REF!</v>
      </c>
      <c r="Z215" s="113" t="e">
        <f t="shared" si="89"/>
        <v>#REF!</v>
      </c>
      <c r="AA215" s="113" t="e">
        <f t="shared" si="90"/>
        <v>#REF!</v>
      </c>
      <c r="AB215" s="114" t="e">
        <f t="shared" si="91"/>
        <v>#REF!</v>
      </c>
    </row>
    <row r="216" spans="2:28" x14ac:dyDescent="0.5">
      <c r="B216" s="94">
        <v>11</v>
      </c>
      <c r="C216" s="91">
        <v>8.02</v>
      </c>
      <c r="D216" s="91">
        <v>6.74</v>
      </c>
      <c r="E216" s="91">
        <v>7.24</v>
      </c>
      <c r="F216" s="91">
        <v>6.16</v>
      </c>
      <c r="G216" s="91">
        <v>8.3000000000000007</v>
      </c>
      <c r="H216" s="91">
        <v>12.6</v>
      </c>
      <c r="I216" s="91">
        <v>21.6</v>
      </c>
      <c r="J216" s="91">
        <v>84.4</v>
      </c>
      <c r="K216" s="91">
        <v>29.9</v>
      </c>
      <c r="L216" s="91">
        <v>21.3</v>
      </c>
      <c r="M216" s="91">
        <v>11.6</v>
      </c>
      <c r="N216" s="91">
        <v>7.93</v>
      </c>
      <c r="O216" s="226"/>
      <c r="P216" s="122">
        <v>11</v>
      </c>
      <c r="Q216" s="113" t="e">
        <f t="shared" si="80"/>
        <v>#REF!</v>
      </c>
      <c r="R216" s="113" t="e">
        <f t="shared" si="81"/>
        <v>#REF!</v>
      </c>
      <c r="S216" s="113" t="e">
        <f t="shared" si="82"/>
        <v>#REF!</v>
      </c>
      <c r="T216" s="113" t="e">
        <f t="shared" si="83"/>
        <v>#REF!</v>
      </c>
      <c r="U216" s="113" t="e">
        <f t="shared" si="84"/>
        <v>#REF!</v>
      </c>
      <c r="V216" s="113" t="e">
        <f t="shared" si="85"/>
        <v>#REF!</v>
      </c>
      <c r="W216" s="113" t="e">
        <f t="shared" si="86"/>
        <v>#REF!</v>
      </c>
      <c r="X216" s="113" t="e">
        <f t="shared" si="87"/>
        <v>#REF!</v>
      </c>
      <c r="Y216" s="113" t="e">
        <f t="shared" si="88"/>
        <v>#REF!</v>
      </c>
      <c r="Z216" s="113" t="e">
        <f t="shared" si="89"/>
        <v>#REF!</v>
      </c>
      <c r="AA216" s="113" t="e">
        <f t="shared" si="90"/>
        <v>#REF!</v>
      </c>
      <c r="AB216" s="114" t="e">
        <f t="shared" si="91"/>
        <v>#REF!</v>
      </c>
    </row>
    <row r="217" spans="2:28" x14ac:dyDescent="0.5">
      <c r="B217" s="94">
        <v>12</v>
      </c>
      <c r="C217" s="91">
        <v>7.93</v>
      </c>
      <c r="D217" s="91">
        <v>7.59</v>
      </c>
      <c r="E217" s="91">
        <v>6.82</v>
      </c>
      <c r="F217" s="91">
        <v>5.99</v>
      </c>
      <c r="G217" s="91">
        <v>7.93</v>
      </c>
      <c r="H217" s="91">
        <v>11.2</v>
      </c>
      <c r="I217" s="91">
        <v>46.5</v>
      </c>
      <c r="J217" s="91">
        <v>88.9</v>
      </c>
      <c r="K217" s="91">
        <v>32.4</v>
      </c>
      <c r="L217" s="91">
        <v>21.2</v>
      </c>
      <c r="M217" s="91">
        <v>11.2</v>
      </c>
      <c r="N217" s="91">
        <v>8.1199999999999992</v>
      </c>
      <c r="O217" s="226"/>
      <c r="P217" s="122">
        <v>12</v>
      </c>
      <c r="Q217" s="113" t="e">
        <f t="shared" si="80"/>
        <v>#REF!</v>
      </c>
      <c r="R217" s="113" t="e">
        <f t="shared" si="81"/>
        <v>#REF!</v>
      </c>
      <c r="S217" s="113" t="e">
        <f t="shared" si="82"/>
        <v>#REF!</v>
      </c>
      <c r="T217" s="113" t="e">
        <f t="shared" si="83"/>
        <v>#REF!</v>
      </c>
      <c r="U217" s="113" t="e">
        <f t="shared" si="84"/>
        <v>#REF!</v>
      </c>
      <c r="V217" s="113" t="e">
        <f t="shared" si="85"/>
        <v>#REF!</v>
      </c>
      <c r="W217" s="113" t="e">
        <f t="shared" si="86"/>
        <v>#REF!</v>
      </c>
      <c r="X217" s="113" t="e">
        <f t="shared" si="87"/>
        <v>#REF!</v>
      </c>
      <c r="Y217" s="113" t="e">
        <f t="shared" si="88"/>
        <v>#REF!</v>
      </c>
      <c r="Z217" s="113" t="e">
        <f t="shared" si="89"/>
        <v>#REF!</v>
      </c>
      <c r="AA217" s="113" t="e">
        <f t="shared" si="90"/>
        <v>#REF!</v>
      </c>
      <c r="AB217" s="114" t="e">
        <f t="shared" si="91"/>
        <v>#REF!</v>
      </c>
    </row>
    <row r="218" spans="2:28" x14ac:dyDescent="0.5">
      <c r="B218" s="94">
        <v>13</v>
      </c>
      <c r="C218" s="91">
        <v>7.74</v>
      </c>
      <c r="D218" s="91">
        <v>7.32</v>
      </c>
      <c r="E218" s="91">
        <v>6.32</v>
      </c>
      <c r="F218" s="91">
        <v>6.32</v>
      </c>
      <c r="G218" s="91">
        <v>8.77</v>
      </c>
      <c r="H218" s="91">
        <v>11.3</v>
      </c>
      <c r="I218" s="91">
        <v>34.5</v>
      </c>
      <c r="J218" s="91">
        <v>85.9</v>
      </c>
      <c r="K218" s="91">
        <v>32</v>
      </c>
      <c r="L218" s="91">
        <v>20.6</v>
      </c>
      <c r="M218" s="91">
        <v>11.2</v>
      </c>
      <c r="N218" s="91">
        <v>8.1199999999999992</v>
      </c>
      <c r="O218" s="226"/>
      <c r="P218" s="122">
        <v>13</v>
      </c>
      <c r="Q218" s="113" t="e">
        <f t="shared" si="80"/>
        <v>#REF!</v>
      </c>
      <c r="R218" s="113" t="e">
        <f t="shared" si="81"/>
        <v>#REF!</v>
      </c>
      <c r="S218" s="113" t="e">
        <f t="shared" si="82"/>
        <v>#REF!</v>
      </c>
      <c r="T218" s="113" t="e">
        <f t="shared" si="83"/>
        <v>#REF!</v>
      </c>
      <c r="U218" s="113" t="e">
        <f t="shared" si="84"/>
        <v>#REF!</v>
      </c>
      <c r="V218" s="113" t="e">
        <f t="shared" si="85"/>
        <v>#REF!</v>
      </c>
      <c r="W218" s="113" t="e">
        <f t="shared" si="86"/>
        <v>#REF!</v>
      </c>
      <c r="X218" s="113" t="e">
        <f t="shared" si="87"/>
        <v>#REF!</v>
      </c>
      <c r="Y218" s="113" t="e">
        <f t="shared" si="88"/>
        <v>#REF!</v>
      </c>
      <c r="Z218" s="113" t="e">
        <f t="shared" si="89"/>
        <v>#REF!</v>
      </c>
      <c r="AA218" s="113" t="e">
        <f t="shared" si="90"/>
        <v>#REF!</v>
      </c>
      <c r="AB218" s="114" t="e">
        <f t="shared" si="91"/>
        <v>#REF!</v>
      </c>
    </row>
    <row r="219" spans="2:28" x14ac:dyDescent="0.5">
      <c r="B219" s="94">
        <v>14</v>
      </c>
      <c r="C219" s="91">
        <v>7.93</v>
      </c>
      <c r="D219" s="91">
        <v>7.15</v>
      </c>
      <c r="E219" s="91">
        <v>6.32</v>
      </c>
      <c r="F219" s="91">
        <v>6.82</v>
      </c>
      <c r="G219" s="91">
        <v>9.35</v>
      </c>
      <c r="H219" s="91">
        <v>13</v>
      </c>
      <c r="I219" s="91">
        <v>29.2</v>
      </c>
      <c r="J219" s="91">
        <v>78.5</v>
      </c>
      <c r="K219" s="91">
        <v>30</v>
      </c>
      <c r="L219" s="91">
        <v>20.2</v>
      </c>
      <c r="M219" s="91">
        <v>11.1</v>
      </c>
      <c r="N219" s="91">
        <v>8.2100000000000009</v>
      </c>
      <c r="O219" s="226"/>
      <c r="P219" s="122">
        <v>14</v>
      </c>
      <c r="Q219" s="113" t="e">
        <f t="shared" si="80"/>
        <v>#REF!</v>
      </c>
      <c r="R219" s="113" t="e">
        <f t="shared" si="81"/>
        <v>#REF!</v>
      </c>
      <c r="S219" s="113" t="e">
        <f t="shared" si="82"/>
        <v>#REF!</v>
      </c>
      <c r="T219" s="113" t="e">
        <f t="shared" si="83"/>
        <v>#REF!</v>
      </c>
      <c r="U219" s="113" t="e">
        <f t="shared" si="84"/>
        <v>#REF!</v>
      </c>
      <c r="V219" s="113" t="e">
        <f t="shared" si="85"/>
        <v>#REF!</v>
      </c>
      <c r="W219" s="113" t="e">
        <f t="shared" si="86"/>
        <v>#REF!</v>
      </c>
      <c r="X219" s="113" t="e">
        <f t="shared" si="87"/>
        <v>#REF!</v>
      </c>
      <c r="Y219" s="113" t="e">
        <f t="shared" si="88"/>
        <v>#REF!</v>
      </c>
      <c r="Z219" s="113" t="e">
        <f t="shared" si="89"/>
        <v>#REF!</v>
      </c>
      <c r="AA219" s="113" t="e">
        <f t="shared" si="90"/>
        <v>#REF!</v>
      </c>
      <c r="AB219" s="114" t="e">
        <f t="shared" si="91"/>
        <v>#REF!</v>
      </c>
    </row>
    <row r="220" spans="2:28" x14ac:dyDescent="0.5">
      <c r="B220" s="94">
        <v>15</v>
      </c>
      <c r="C220" s="91">
        <v>8.3000000000000007</v>
      </c>
      <c r="D220" s="91">
        <v>7.07</v>
      </c>
      <c r="E220" s="91">
        <v>6.07</v>
      </c>
      <c r="F220" s="91">
        <v>7.24</v>
      </c>
      <c r="G220" s="91">
        <v>10.1</v>
      </c>
      <c r="H220" s="91">
        <v>16.100000000000001</v>
      </c>
      <c r="I220" s="91">
        <v>27</v>
      </c>
      <c r="J220" s="91">
        <v>78.3</v>
      </c>
      <c r="K220" s="91">
        <v>28.1</v>
      </c>
      <c r="L220" s="91">
        <v>20.3</v>
      </c>
      <c r="M220" s="91">
        <v>11</v>
      </c>
      <c r="N220" s="91">
        <v>8.1199999999999992</v>
      </c>
      <c r="O220" s="226"/>
      <c r="P220" s="122">
        <v>15</v>
      </c>
      <c r="Q220" s="113" t="e">
        <f t="shared" si="80"/>
        <v>#REF!</v>
      </c>
      <c r="R220" s="113" t="e">
        <f t="shared" si="81"/>
        <v>#REF!</v>
      </c>
      <c r="S220" s="113" t="e">
        <f t="shared" si="82"/>
        <v>#REF!</v>
      </c>
      <c r="T220" s="113" t="e">
        <f t="shared" si="83"/>
        <v>#REF!</v>
      </c>
      <c r="U220" s="113" t="e">
        <f t="shared" si="84"/>
        <v>#REF!</v>
      </c>
      <c r="V220" s="113" t="e">
        <f t="shared" si="85"/>
        <v>#REF!</v>
      </c>
      <c r="W220" s="113" t="e">
        <f t="shared" si="86"/>
        <v>#REF!</v>
      </c>
      <c r="X220" s="113" t="e">
        <f t="shared" si="87"/>
        <v>#REF!</v>
      </c>
      <c r="Y220" s="113" t="e">
        <f t="shared" si="88"/>
        <v>#REF!</v>
      </c>
      <c r="Z220" s="113" t="e">
        <f t="shared" si="89"/>
        <v>#REF!</v>
      </c>
      <c r="AA220" s="113" t="e">
        <f t="shared" si="90"/>
        <v>#REF!</v>
      </c>
      <c r="AB220" s="114" t="e">
        <f t="shared" si="91"/>
        <v>#REF!</v>
      </c>
    </row>
    <row r="221" spans="2:28" x14ac:dyDescent="0.5">
      <c r="B221" s="94">
        <v>16</v>
      </c>
      <c r="C221" s="91">
        <v>9.34</v>
      </c>
      <c r="D221" s="91">
        <v>7.15</v>
      </c>
      <c r="E221" s="91">
        <v>6</v>
      </c>
      <c r="F221" s="91">
        <v>8.3000000000000007</v>
      </c>
      <c r="G221" s="91">
        <v>8.86</v>
      </c>
      <c r="H221" s="91">
        <v>18.899999999999999</v>
      </c>
      <c r="I221" s="91">
        <v>53.9</v>
      </c>
      <c r="J221" s="91">
        <v>74.599999999999994</v>
      </c>
      <c r="K221" s="91">
        <v>28.1</v>
      </c>
      <c r="L221" s="91">
        <v>19.899999999999999</v>
      </c>
      <c r="M221" s="91">
        <v>10.3</v>
      </c>
      <c r="N221" s="91">
        <v>8.77</v>
      </c>
      <c r="O221" s="226"/>
      <c r="P221" s="122">
        <v>16</v>
      </c>
      <c r="Q221" s="113" t="e">
        <f t="shared" si="80"/>
        <v>#REF!</v>
      </c>
      <c r="R221" s="113" t="e">
        <f t="shared" si="81"/>
        <v>#REF!</v>
      </c>
      <c r="S221" s="113" t="e">
        <f t="shared" si="82"/>
        <v>#REF!</v>
      </c>
      <c r="T221" s="113" t="e">
        <f t="shared" si="83"/>
        <v>#REF!</v>
      </c>
      <c r="U221" s="113" t="e">
        <f t="shared" si="84"/>
        <v>#REF!</v>
      </c>
      <c r="V221" s="113" t="e">
        <f t="shared" si="85"/>
        <v>#REF!</v>
      </c>
      <c r="W221" s="113" t="e">
        <f t="shared" si="86"/>
        <v>#REF!</v>
      </c>
      <c r="X221" s="113" t="e">
        <f t="shared" si="87"/>
        <v>#REF!</v>
      </c>
      <c r="Y221" s="113" t="e">
        <f t="shared" si="88"/>
        <v>#REF!</v>
      </c>
      <c r="Z221" s="113" t="e">
        <f t="shared" si="89"/>
        <v>#REF!</v>
      </c>
      <c r="AA221" s="113" t="e">
        <f t="shared" si="90"/>
        <v>#REF!</v>
      </c>
      <c r="AB221" s="114" t="e">
        <f t="shared" si="91"/>
        <v>#REF!</v>
      </c>
    </row>
    <row r="222" spans="2:28" x14ac:dyDescent="0.5">
      <c r="B222" s="94">
        <v>17</v>
      </c>
      <c r="C222" s="91">
        <v>8.3000000000000007</v>
      </c>
      <c r="D222" s="91">
        <v>6.99</v>
      </c>
      <c r="E222" s="91">
        <v>5.84</v>
      </c>
      <c r="F222" s="91">
        <v>9.76</v>
      </c>
      <c r="G222" s="91">
        <v>8.67</v>
      </c>
      <c r="H222" s="91">
        <v>19.5</v>
      </c>
      <c r="I222" s="91">
        <v>66.099999999999994</v>
      </c>
      <c r="J222" s="91">
        <v>66.2</v>
      </c>
      <c r="K222" s="91">
        <v>30</v>
      </c>
      <c r="L222" s="91">
        <v>19.100000000000001</v>
      </c>
      <c r="M222" s="91">
        <v>9.93</v>
      </c>
      <c r="N222" s="91">
        <v>8.58</v>
      </c>
      <c r="O222" s="226"/>
      <c r="P222" s="122">
        <v>17</v>
      </c>
      <c r="Q222" s="113" t="e">
        <f t="shared" si="80"/>
        <v>#REF!</v>
      </c>
      <c r="R222" s="113" t="e">
        <f t="shared" si="81"/>
        <v>#REF!</v>
      </c>
      <c r="S222" s="113" t="e">
        <f t="shared" si="82"/>
        <v>#REF!</v>
      </c>
      <c r="T222" s="113" t="e">
        <f t="shared" si="83"/>
        <v>#REF!</v>
      </c>
      <c r="U222" s="113" t="e">
        <f t="shared" si="84"/>
        <v>#REF!</v>
      </c>
      <c r="V222" s="113" t="e">
        <f t="shared" si="85"/>
        <v>#REF!</v>
      </c>
      <c r="W222" s="113" t="e">
        <f t="shared" si="86"/>
        <v>#REF!</v>
      </c>
      <c r="X222" s="113" t="e">
        <f t="shared" si="87"/>
        <v>#REF!</v>
      </c>
      <c r="Y222" s="113" t="e">
        <f t="shared" si="88"/>
        <v>#REF!</v>
      </c>
      <c r="Z222" s="113" t="e">
        <f t="shared" si="89"/>
        <v>#REF!</v>
      </c>
      <c r="AA222" s="113" t="e">
        <f t="shared" si="90"/>
        <v>#REF!</v>
      </c>
      <c r="AB222" s="114" t="e">
        <f t="shared" si="91"/>
        <v>#REF!</v>
      </c>
    </row>
    <row r="223" spans="2:28" x14ac:dyDescent="0.5">
      <c r="B223" s="94">
        <v>18</v>
      </c>
      <c r="C223" s="91">
        <v>8.02</v>
      </c>
      <c r="D223" s="91">
        <v>6.9</v>
      </c>
      <c r="E223" s="91">
        <v>5.63</v>
      </c>
      <c r="F223" s="91">
        <v>8.3000000000000007</v>
      </c>
      <c r="G223" s="91">
        <v>8.49</v>
      </c>
      <c r="H223" s="91">
        <v>25.8</v>
      </c>
      <c r="I223" s="91">
        <v>49.1</v>
      </c>
      <c r="J223" s="91">
        <v>60.8</v>
      </c>
      <c r="K223" s="91">
        <v>40.5</v>
      </c>
      <c r="L223" s="91">
        <v>18.7</v>
      </c>
      <c r="M223" s="91">
        <v>9.82</v>
      </c>
      <c r="N223" s="91">
        <v>8.49</v>
      </c>
      <c r="O223" s="226"/>
      <c r="P223" s="122">
        <v>18</v>
      </c>
      <c r="Q223" s="113" t="e">
        <f t="shared" si="80"/>
        <v>#REF!</v>
      </c>
      <c r="R223" s="113" t="e">
        <f t="shared" si="81"/>
        <v>#REF!</v>
      </c>
      <c r="S223" s="113" t="e">
        <f t="shared" si="82"/>
        <v>#REF!</v>
      </c>
      <c r="T223" s="113" t="e">
        <f t="shared" si="83"/>
        <v>#REF!</v>
      </c>
      <c r="U223" s="113" t="e">
        <f t="shared" si="84"/>
        <v>#REF!</v>
      </c>
      <c r="V223" s="113" t="e">
        <f t="shared" si="85"/>
        <v>#REF!</v>
      </c>
      <c r="W223" s="113" t="e">
        <f t="shared" si="86"/>
        <v>#REF!</v>
      </c>
      <c r="X223" s="113" t="e">
        <f t="shared" si="87"/>
        <v>#REF!</v>
      </c>
      <c r="Y223" s="113" t="e">
        <f t="shared" si="88"/>
        <v>#REF!</v>
      </c>
      <c r="Z223" s="113" t="e">
        <f t="shared" si="89"/>
        <v>#REF!</v>
      </c>
      <c r="AA223" s="113" t="e">
        <f t="shared" si="90"/>
        <v>#REF!</v>
      </c>
      <c r="AB223" s="114" t="e">
        <f t="shared" si="91"/>
        <v>#REF!</v>
      </c>
    </row>
    <row r="224" spans="2:28" x14ac:dyDescent="0.5">
      <c r="B224" s="94">
        <v>19</v>
      </c>
      <c r="C224" s="91">
        <v>8.02</v>
      </c>
      <c r="D224" s="91">
        <v>6.99</v>
      </c>
      <c r="E224" s="91">
        <v>5.41</v>
      </c>
      <c r="F224" s="91">
        <v>8.39</v>
      </c>
      <c r="G224" s="91">
        <v>7.75</v>
      </c>
      <c r="H224" s="91">
        <v>33.799999999999997</v>
      </c>
      <c r="I224" s="91">
        <v>48</v>
      </c>
      <c r="J224" s="91">
        <v>57.1</v>
      </c>
      <c r="K224" s="91">
        <v>39.700000000000003</v>
      </c>
      <c r="L224" s="91">
        <v>18.2</v>
      </c>
      <c r="M224" s="91">
        <v>9.7200000000000006</v>
      </c>
      <c r="N224" s="91">
        <v>8.02</v>
      </c>
      <c r="O224" s="226"/>
      <c r="P224" s="122">
        <v>19</v>
      </c>
      <c r="Q224" s="113" t="e">
        <f t="shared" si="80"/>
        <v>#REF!</v>
      </c>
      <c r="R224" s="113" t="e">
        <f t="shared" si="81"/>
        <v>#REF!</v>
      </c>
      <c r="S224" s="113" t="e">
        <f t="shared" si="82"/>
        <v>#REF!</v>
      </c>
      <c r="T224" s="113" t="e">
        <f t="shared" si="83"/>
        <v>#REF!</v>
      </c>
      <c r="U224" s="113" t="e">
        <f t="shared" si="84"/>
        <v>#REF!</v>
      </c>
      <c r="V224" s="113" t="e">
        <f t="shared" si="85"/>
        <v>#REF!</v>
      </c>
      <c r="W224" s="113" t="e">
        <f t="shared" si="86"/>
        <v>#REF!</v>
      </c>
      <c r="X224" s="113" t="e">
        <f t="shared" si="87"/>
        <v>#REF!</v>
      </c>
      <c r="Y224" s="113" t="e">
        <f t="shared" si="88"/>
        <v>#REF!</v>
      </c>
      <c r="Z224" s="113" t="e">
        <f t="shared" si="89"/>
        <v>#REF!</v>
      </c>
      <c r="AA224" s="113" t="e">
        <f t="shared" si="90"/>
        <v>#REF!</v>
      </c>
      <c r="AB224" s="114" t="e">
        <f t="shared" si="91"/>
        <v>#REF!</v>
      </c>
    </row>
    <row r="225" spans="1:28" x14ac:dyDescent="0.5">
      <c r="B225" s="94">
        <v>20</v>
      </c>
      <c r="C225" s="91">
        <v>8.02</v>
      </c>
      <c r="D225" s="91">
        <v>6.99</v>
      </c>
      <c r="E225" s="91">
        <v>5.41</v>
      </c>
      <c r="F225" s="91">
        <v>8.1199999999999992</v>
      </c>
      <c r="G225" s="91">
        <v>7.15</v>
      </c>
      <c r="H225" s="91">
        <v>30.5</v>
      </c>
      <c r="I225" s="91">
        <v>46.2</v>
      </c>
      <c r="J225" s="91">
        <v>67.3</v>
      </c>
      <c r="K225" s="91">
        <v>38.700000000000003</v>
      </c>
      <c r="L225" s="91">
        <v>18.100000000000001</v>
      </c>
      <c r="M225" s="91">
        <v>9.61</v>
      </c>
      <c r="N225" s="91">
        <v>7.84</v>
      </c>
      <c r="O225" s="226"/>
      <c r="P225" s="122">
        <v>20</v>
      </c>
      <c r="Q225" s="113" t="e">
        <f t="shared" si="80"/>
        <v>#REF!</v>
      </c>
      <c r="R225" s="113" t="e">
        <f t="shared" si="81"/>
        <v>#REF!</v>
      </c>
      <c r="S225" s="113" t="e">
        <f t="shared" si="82"/>
        <v>#REF!</v>
      </c>
      <c r="T225" s="113" t="e">
        <f t="shared" si="83"/>
        <v>#REF!</v>
      </c>
      <c r="U225" s="113" t="e">
        <f t="shared" si="84"/>
        <v>#REF!</v>
      </c>
      <c r="V225" s="113" t="e">
        <f t="shared" si="85"/>
        <v>#REF!</v>
      </c>
      <c r="W225" s="113" t="e">
        <f t="shared" si="86"/>
        <v>#REF!</v>
      </c>
      <c r="X225" s="113" t="e">
        <f t="shared" si="87"/>
        <v>#REF!</v>
      </c>
      <c r="Y225" s="113" t="e">
        <f t="shared" si="88"/>
        <v>#REF!</v>
      </c>
      <c r="Z225" s="113" t="e">
        <f t="shared" si="89"/>
        <v>#REF!</v>
      </c>
      <c r="AA225" s="113" t="e">
        <f t="shared" si="90"/>
        <v>#REF!</v>
      </c>
      <c r="AB225" s="114" t="e">
        <f t="shared" si="91"/>
        <v>#REF!</v>
      </c>
    </row>
    <row r="226" spans="1:28" x14ac:dyDescent="0.5">
      <c r="B226" s="94">
        <v>21</v>
      </c>
      <c r="C226" s="91">
        <v>8.39</v>
      </c>
      <c r="D226" s="91">
        <v>6.9</v>
      </c>
      <c r="E226" s="91">
        <v>5.26</v>
      </c>
      <c r="F226" s="91">
        <v>8.1199999999999992</v>
      </c>
      <c r="G226" s="91">
        <v>6.82</v>
      </c>
      <c r="H226" s="91">
        <v>26.6</v>
      </c>
      <c r="I226" s="91">
        <v>44.8</v>
      </c>
      <c r="J226" s="91">
        <v>79.7</v>
      </c>
      <c r="K226" s="91">
        <v>37.1</v>
      </c>
      <c r="L226" s="91">
        <v>17.8</v>
      </c>
      <c r="M226" s="91">
        <v>9.51</v>
      </c>
      <c r="N226" s="91">
        <v>7.93</v>
      </c>
      <c r="O226" s="226"/>
      <c r="P226" s="122">
        <v>21</v>
      </c>
      <c r="Q226" s="113" t="e">
        <f t="shared" si="80"/>
        <v>#REF!</v>
      </c>
      <c r="R226" s="113" t="e">
        <f t="shared" si="81"/>
        <v>#REF!</v>
      </c>
      <c r="S226" s="113" t="e">
        <f t="shared" si="82"/>
        <v>#REF!</v>
      </c>
      <c r="T226" s="113" t="e">
        <f t="shared" si="83"/>
        <v>#REF!</v>
      </c>
      <c r="U226" s="113" t="e">
        <f t="shared" si="84"/>
        <v>#REF!</v>
      </c>
      <c r="V226" s="113" t="e">
        <f t="shared" si="85"/>
        <v>#REF!</v>
      </c>
      <c r="W226" s="113" t="e">
        <f t="shared" si="86"/>
        <v>#REF!</v>
      </c>
      <c r="X226" s="113" t="e">
        <f t="shared" si="87"/>
        <v>#REF!</v>
      </c>
      <c r="Y226" s="113" t="e">
        <f t="shared" si="88"/>
        <v>#REF!</v>
      </c>
      <c r="Z226" s="113" t="e">
        <f t="shared" si="89"/>
        <v>#REF!</v>
      </c>
      <c r="AA226" s="113" t="e">
        <f t="shared" si="90"/>
        <v>#REF!</v>
      </c>
      <c r="AB226" s="114" t="e">
        <f t="shared" si="91"/>
        <v>#REF!</v>
      </c>
    </row>
    <row r="227" spans="1:28" x14ac:dyDescent="0.5">
      <c r="B227" s="94">
        <v>22</v>
      </c>
      <c r="C227" s="91">
        <v>8.02</v>
      </c>
      <c r="D227" s="91">
        <v>7.15</v>
      </c>
      <c r="E227" s="91">
        <v>5.41</v>
      </c>
      <c r="F227" s="91">
        <v>8.39</v>
      </c>
      <c r="G227" s="91">
        <v>6.65</v>
      </c>
      <c r="H227" s="91">
        <v>22.8</v>
      </c>
      <c r="I227" s="91">
        <v>55.1</v>
      </c>
      <c r="J227" s="91">
        <v>71</v>
      </c>
      <c r="K227" s="91">
        <v>35.4</v>
      </c>
      <c r="L227" s="91">
        <v>17.100000000000001</v>
      </c>
      <c r="M227" s="91">
        <v>9.51</v>
      </c>
      <c r="N227" s="91">
        <v>8.1199999999999992</v>
      </c>
      <c r="O227" s="226"/>
      <c r="P227" s="122">
        <v>22</v>
      </c>
      <c r="Q227" s="113" t="e">
        <f t="shared" si="80"/>
        <v>#REF!</v>
      </c>
      <c r="R227" s="113" t="e">
        <f t="shared" si="81"/>
        <v>#REF!</v>
      </c>
      <c r="S227" s="113" t="e">
        <f t="shared" si="82"/>
        <v>#REF!</v>
      </c>
      <c r="T227" s="113" t="e">
        <f t="shared" si="83"/>
        <v>#REF!</v>
      </c>
      <c r="U227" s="113" t="e">
        <f t="shared" si="84"/>
        <v>#REF!</v>
      </c>
      <c r="V227" s="113" t="e">
        <f t="shared" si="85"/>
        <v>#REF!</v>
      </c>
      <c r="W227" s="113" t="e">
        <f t="shared" si="86"/>
        <v>#REF!</v>
      </c>
      <c r="X227" s="113" t="e">
        <f t="shared" si="87"/>
        <v>#REF!</v>
      </c>
      <c r="Y227" s="113" t="e">
        <f t="shared" si="88"/>
        <v>#REF!</v>
      </c>
      <c r="Z227" s="113" t="e">
        <f t="shared" si="89"/>
        <v>#REF!</v>
      </c>
      <c r="AA227" s="113" t="e">
        <f t="shared" si="90"/>
        <v>#REF!</v>
      </c>
      <c r="AB227" s="114" t="e">
        <f t="shared" si="91"/>
        <v>#REF!</v>
      </c>
    </row>
    <row r="228" spans="1:28" x14ac:dyDescent="0.5">
      <c r="B228" s="94">
        <v>23</v>
      </c>
      <c r="C228" s="91">
        <v>7.74</v>
      </c>
      <c r="D228" s="91">
        <v>7.07</v>
      </c>
      <c r="E228" s="91">
        <v>5.99</v>
      </c>
      <c r="F228" s="91">
        <v>7.48</v>
      </c>
      <c r="G228" s="91">
        <v>6.4</v>
      </c>
      <c r="H228" s="91">
        <v>19</v>
      </c>
      <c r="I228" s="91">
        <v>70</v>
      </c>
      <c r="J228" s="91">
        <v>62.6</v>
      </c>
      <c r="K228" s="91">
        <v>32.9</v>
      </c>
      <c r="L228" s="91">
        <v>20</v>
      </c>
      <c r="M228" s="91">
        <v>9.42</v>
      </c>
      <c r="N228" s="91">
        <v>7.74</v>
      </c>
      <c r="O228" s="226"/>
      <c r="P228" s="122">
        <v>23</v>
      </c>
      <c r="Q228" s="113" t="e">
        <f t="shared" si="80"/>
        <v>#REF!</v>
      </c>
      <c r="R228" s="113" t="e">
        <f t="shared" si="81"/>
        <v>#REF!</v>
      </c>
      <c r="S228" s="113" t="e">
        <f t="shared" si="82"/>
        <v>#REF!</v>
      </c>
      <c r="T228" s="113" t="e">
        <f t="shared" si="83"/>
        <v>#REF!</v>
      </c>
      <c r="U228" s="113" t="e">
        <f t="shared" si="84"/>
        <v>#REF!</v>
      </c>
      <c r="V228" s="113" t="e">
        <f t="shared" si="85"/>
        <v>#REF!</v>
      </c>
      <c r="W228" s="113" t="e">
        <f t="shared" si="86"/>
        <v>#REF!</v>
      </c>
      <c r="X228" s="113" t="e">
        <f t="shared" si="87"/>
        <v>#REF!</v>
      </c>
      <c r="Y228" s="113" t="e">
        <f t="shared" si="88"/>
        <v>#REF!</v>
      </c>
      <c r="Z228" s="113" t="e">
        <f t="shared" si="89"/>
        <v>#REF!</v>
      </c>
      <c r="AA228" s="113" t="e">
        <f t="shared" si="90"/>
        <v>#REF!</v>
      </c>
      <c r="AB228" s="114" t="e">
        <f t="shared" si="91"/>
        <v>#REF!</v>
      </c>
    </row>
    <row r="229" spans="1:28" x14ac:dyDescent="0.5">
      <c r="B229" s="94">
        <v>24</v>
      </c>
      <c r="C229" s="91">
        <v>7.65</v>
      </c>
      <c r="D229" s="91">
        <v>6.9</v>
      </c>
      <c r="E229" s="91">
        <v>6.07</v>
      </c>
      <c r="F229" s="91">
        <v>7.84</v>
      </c>
      <c r="G229" s="91">
        <v>6.24</v>
      </c>
      <c r="H229" s="91">
        <v>16.100000000000001</v>
      </c>
      <c r="I229" s="91">
        <v>79.099999999999994</v>
      </c>
      <c r="J229" s="91">
        <v>56.1</v>
      </c>
      <c r="K229" s="91">
        <v>32.200000000000003</v>
      </c>
      <c r="L229" s="91">
        <v>18.3</v>
      </c>
      <c r="M229" s="91">
        <v>9.23</v>
      </c>
      <c r="N229" s="91">
        <v>7.4</v>
      </c>
      <c r="O229" s="226"/>
      <c r="P229" s="122">
        <v>24</v>
      </c>
      <c r="Q229" s="113" t="e">
        <f t="shared" si="80"/>
        <v>#REF!</v>
      </c>
      <c r="R229" s="113" t="e">
        <f t="shared" si="81"/>
        <v>#REF!</v>
      </c>
      <c r="S229" s="113" t="e">
        <f t="shared" si="82"/>
        <v>#REF!</v>
      </c>
      <c r="T229" s="113" t="e">
        <f t="shared" si="83"/>
        <v>#REF!</v>
      </c>
      <c r="U229" s="113" t="e">
        <f t="shared" si="84"/>
        <v>#REF!</v>
      </c>
      <c r="V229" s="113" t="e">
        <f t="shared" si="85"/>
        <v>#REF!</v>
      </c>
      <c r="W229" s="113" t="e">
        <f t="shared" si="86"/>
        <v>#REF!</v>
      </c>
      <c r="X229" s="113" t="e">
        <f t="shared" si="87"/>
        <v>#REF!</v>
      </c>
      <c r="Y229" s="113" t="e">
        <f t="shared" si="88"/>
        <v>#REF!</v>
      </c>
      <c r="Z229" s="113" t="e">
        <f t="shared" si="89"/>
        <v>#REF!</v>
      </c>
      <c r="AA229" s="113" t="e">
        <f t="shared" si="90"/>
        <v>#REF!</v>
      </c>
      <c r="AB229" s="114" t="e">
        <f t="shared" si="91"/>
        <v>#REF!</v>
      </c>
    </row>
    <row r="230" spans="1:28" x14ac:dyDescent="0.5">
      <c r="B230" s="94">
        <v>25</v>
      </c>
      <c r="C230" s="91">
        <v>7.57</v>
      </c>
      <c r="D230" s="91">
        <v>6.82</v>
      </c>
      <c r="E230" s="91">
        <v>6.49</v>
      </c>
      <c r="F230" s="91">
        <v>7.4</v>
      </c>
      <c r="G230" s="91">
        <v>6.07</v>
      </c>
      <c r="H230" s="91">
        <v>14.4</v>
      </c>
      <c r="I230" s="91">
        <v>78.599999999999994</v>
      </c>
      <c r="J230" s="91">
        <v>51.6</v>
      </c>
      <c r="K230" s="91">
        <v>31.6</v>
      </c>
      <c r="L230" s="91">
        <v>17.399999999999999</v>
      </c>
      <c r="M230" s="91">
        <v>9.23</v>
      </c>
      <c r="N230" s="91">
        <v>7.57</v>
      </c>
      <c r="O230" s="226"/>
      <c r="P230" s="122">
        <v>25</v>
      </c>
      <c r="Q230" s="113" t="e">
        <f t="shared" si="80"/>
        <v>#REF!</v>
      </c>
      <c r="R230" s="113" t="e">
        <f t="shared" si="81"/>
        <v>#REF!</v>
      </c>
      <c r="S230" s="113" t="e">
        <f t="shared" si="82"/>
        <v>#REF!</v>
      </c>
      <c r="T230" s="113" t="e">
        <f t="shared" si="83"/>
        <v>#REF!</v>
      </c>
      <c r="U230" s="113" t="e">
        <f t="shared" si="84"/>
        <v>#REF!</v>
      </c>
      <c r="V230" s="113" t="e">
        <f t="shared" si="85"/>
        <v>#REF!</v>
      </c>
      <c r="W230" s="113" t="e">
        <f t="shared" si="86"/>
        <v>#REF!</v>
      </c>
      <c r="X230" s="113" t="e">
        <f t="shared" si="87"/>
        <v>#REF!</v>
      </c>
      <c r="Y230" s="113" t="e">
        <f t="shared" si="88"/>
        <v>#REF!</v>
      </c>
      <c r="Z230" s="113" t="e">
        <f t="shared" si="89"/>
        <v>#REF!</v>
      </c>
      <c r="AA230" s="113" t="e">
        <f t="shared" si="90"/>
        <v>#REF!</v>
      </c>
      <c r="AB230" s="114" t="e">
        <f t="shared" si="91"/>
        <v>#REF!</v>
      </c>
    </row>
    <row r="231" spans="1:28" x14ac:dyDescent="0.5">
      <c r="B231" s="94">
        <v>26</v>
      </c>
      <c r="C231" s="91">
        <v>7.74</v>
      </c>
      <c r="D231" s="91">
        <v>6.65</v>
      </c>
      <c r="E231" s="91">
        <v>6.4</v>
      </c>
      <c r="F231" s="91">
        <v>7.24</v>
      </c>
      <c r="G231" s="91">
        <v>6.24</v>
      </c>
      <c r="H231" s="91">
        <v>13.5</v>
      </c>
      <c r="I231" s="91">
        <v>72.099999999999994</v>
      </c>
      <c r="J231" s="91">
        <v>49.1</v>
      </c>
      <c r="K231" s="91">
        <v>31.4</v>
      </c>
      <c r="L231" s="91">
        <v>16.399999999999999</v>
      </c>
      <c r="M231" s="91">
        <v>9.14</v>
      </c>
      <c r="N231" s="91">
        <v>7.48</v>
      </c>
      <c r="O231" s="226"/>
      <c r="P231" s="122">
        <v>26</v>
      </c>
      <c r="Q231" s="113" t="e">
        <f t="shared" si="80"/>
        <v>#REF!</v>
      </c>
      <c r="R231" s="113" t="e">
        <f t="shared" si="81"/>
        <v>#REF!</v>
      </c>
      <c r="S231" s="113" t="e">
        <f t="shared" si="82"/>
        <v>#REF!</v>
      </c>
      <c r="T231" s="113" t="e">
        <f t="shared" si="83"/>
        <v>#REF!</v>
      </c>
      <c r="U231" s="113" t="e">
        <f t="shared" si="84"/>
        <v>#REF!</v>
      </c>
      <c r="V231" s="113" t="e">
        <f t="shared" si="85"/>
        <v>#REF!</v>
      </c>
      <c r="W231" s="113" t="e">
        <f t="shared" si="86"/>
        <v>#REF!</v>
      </c>
      <c r="X231" s="113" t="e">
        <f t="shared" si="87"/>
        <v>#REF!</v>
      </c>
      <c r="Y231" s="113" t="e">
        <f t="shared" si="88"/>
        <v>#REF!</v>
      </c>
      <c r="Z231" s="113" t="e">
        <f t="shared" si="89"/>
        <v>#REF!</v>
      </c>
      <c r="AA231" s="113" t="e">
        <f t="shared" si="90"/>
        <v>#REF!</v>
      </c>
      <c r="AB231" s="114" t="e">
        <f t="shared" si="91"/>
        <v>#REF!</v>
      </c>
    </row>
    <row r="232" spans="1:28" x14ac:dyDescent="0.5">
      <c r="B232" s="94">
        <v>27</v>
      </c>
      <c r="C232" s="91">
        <v>7.84</v>
      </c>
      <c r="D232" s="91">
        <v>6.74</v>
      </c>
      <c r="E232" s="91">
        <v>6.16</v>
      </c>
      <c r="F232" s="91">
        <v>7.32</v>
      </c>
      <c r="G232" s="91">
        <v>6.4</v>
      </c>
      <c r="H232" s="91">
        <v>13</v>
      </c>
      <c r="I232" s="91">
        <v>67.599999999999994</v>
      </c>
      <c r="J232" s="91">
        <v>47.6</v>
      </c>
      <c r="K232" s="91">
        <v>29.4</v>
      </c>
      <c r="L232" s="91">
        <v>16.2</v>
      </c>
      <c r="M232" s="91">
        <v>9.0399999999999991</v>
      </c>
      <c r="N232" s="91">
        <v>7.57</v>
      </c>
      <c r="O232" s="226"/>
      <c r="P232" s="122">
        <v>27</v>
      </c>
      <c r="Q232" s="113" t="e">
        <f t="shared" si="80"/>
        <v>#REF!</v>
      </c>
      <c r="R232" s="113" t="e">
        <f t="shared" si="81"/>
        <v>#REF!</v>
      </c>
      <c r="S232" s="113" t="e">
        <f t="shared" si="82"/>
        <v>#REF!</v>
      </c>
      <c r="T232" s="113" t="e">
        <f t="shared" si="83"/>
        <v>#REF!</v>
      </c>
      <c r="U232" s="113" t="e">
        <f t="shared" si="84"/>
        <v>#REF!</v>
      </c>
      <c r="V232" s="113" t="e">
        <f t="shared" si="85"/>
        <v>#REF!</v>
      </c>
      <c r="W232" s="113" t="e">
        <f t="shared" si="86"/>
        <v>#REF!</v>
      </c>
      <c r="X232" s="113" t="e">
        <f t="shared" si="87"/>
        <v>#REF!</v>
      </c>
      <c r="Y232" s="113" t="e">
        <f t="shared" si="88"/>
        <v>#REF!</v>
      </c>
      <c r="Z232" s="113" t="e">
        <f t="shared" si="89"/>
        <v>#REF!</v>
      </c>
      <c r="AA232" s="113" t="e">
        <f t="shared" si="90"/>
        <v>#REF!</v>
      </c>
      <c r="AB232" s="114" t="e">
        <f t="shared" si="91"/>
        <v>#REF!</v>
      </c>
    </row>
    <row r="233" spans="1:28" x14ac:dyDescent="0.5">
      <c r="B233" s="94">
        <v>28</v>
      </c>
      <c r="C233" s="91">
        <v>8.39</v>
      </c>
      <c r="D233" s="91">
        <v>6.65</v>
      </c>
      <c r="E233" s="91">
        <v>6.4</v>
      </c>
      <c r="F233" s="91">
        <v>6.99</v>
      </c>
      <c r="G233" s="91">
        <v>6.32</v>
      </c>
      <c r="H233" s="91">
        <v>13.5</v>
      </c>
      <c r="I233" s="91">
        <v>62.7</v>
      </c>
      <c r="J233" s="91">
        <v>54.9</v>
      </c>
      <c r="K233" s="91">
        <v>32.4</v>
      </c>
      <c r="L233" s="91">
        <v>15.6</v>
      </c>
      <c r="M233" s="91">
        <v>8.9499999999999993</v>
      </c>
      <c r="N233" s="91">
        <v>7.57</v>
      </c>
      <c r="O233" s="226"/>
      <c r="P233" s="122">
        <v>28</v>
      </c>
      <c r="Q233" s="113" t="e">
        <f t="shared" si="80"/>
        <v>#REF!</v>
      </c>
      <c r="R233" s="113" t="e">
        <f t="shared" si="81"/>
        <v>#REF!</v>
      </c>
      <c r="S233" s="113" t="e">
        <f t="shared" si="82"/>
        <v>#REF!</v>
      </c>
      <c r="T233" s="113" t="e">
        <f t="shared" si="83"/>
        <v>#REF!</v>
      </c>
      <c r="U233" s="113" t="e">
        <f t="shared" si="84"/>
        <v>#REF!</v>
      </c>
      <c r="V233" s="113" t="e">
        <f t="shared" si="85"/>
        <v>#REF!</v>
      </c>
      <c r="W233" s="113" t="e">
        <f t="shared" si="86"/>
        <v>#REF!</v>
      </c>
      <c r="X233" s="113" t="e">
        <f t="shared" si="87"/>
        <v>#REF!</v>
      </c>
      <c r="Y233" s="113" t="e">
        <f t="shared" si="88"/>
        <v>#REF!</v>
      </c>
      <c r="Z233" s="113" t="e">
        <f t="shared" si="89"/>
        <v>#REF!</v>
      </c>
      <c r="AA233" s="113" t="e">
        <f t="shared" si="90"/>
        <v>#REF!</v>
      </c>
      <c r="AB233" s="114" t="e">
        <f t="shared" si="91"/>
        <v>#REF!</v>
      </c>
    </row>
    <row r="234" spans="1:28" x14ac:dyDescent="0.5">
      <c r="B234" s="94">
        <v>29</v>
      </c>
      <c r="C234" s="91">
        <v>7.84</v>
      </c>
      <c r="E234" s="91">
        <v>6.99</v>
      </c>
      <c r="F234" s="91">
        <v>6.57</v>
      </c>
      <c r="G234" s="91">
        <v>6.4</v>
      </c>
      <c r="H234" s="91">
        <v>13.7</v>
      </c>
      <c r="I234" s="91">
        <v>49.8</v>
      </c>
      <c r="J234" s="91">
        <v>48.5</v>
      </c>
      <c r="K234" s="91">
        <v>31.8</v>
      </c>
      <c r="L234" s="91">
        <v>15.2</v>
      </c>
      <c r="M234" s="91">
        <v>8.86</v>
      </c>
      <c r="N234" s="91">
        <v>7.4</v>
      </c>
      <c r="O234" s="226"/>
      <c r="P234" s="122">
        <v>29</v>
      </c>
      <c r="Q234" s="113" t="e">
        <f t="shared" si="80"/>
        <v>#REF!</v>
      </c>
      <c r="R234" s="113" t="str">
        <f t="shared" si="81"/>
        <v xml:space="preserve"> </v>
      </c>
      <c r="S234" s="113" t="e">
        <f t="shared" si="82"/>
        <v>#REF!</v>
      </c>
      <c r="T234" s="113" t="e">
        <f t="shared" si="83"/>
        <v>#REF!</v>
      </c>
      <c r="U234" s="113" t="e">
        <f t="shared" si="84"/>
        <v>#REF!</v>
      </c>
      <c r="V234" s="113" t="e">
        <f t="shared" si="85"/>
        <v>#REF!</v>
      </c>
      <c r="W234" s="113" t="e">
        <f t="shared" si="86"/>
        <v>#REF!</v>
      </c>
      <c r="X234" s="113" t="e">
        <f t="shared" si="87"/>
        <v>#REF!</v>
      </c>
      <c r="Y234" s="113" t="e">
        <f t="shared" si="88"/>
        <v>#REF!</v>
      </c>
      <c r="Z234" s="113" t="e">
        <f t="shared" si="89"/>
        <v>#REF!</v>
      </c>
      <c r="AA234" s="113" t="e">
        <f t="shared" si="90"/>
        <v>#REF!</v>
      </c>
      <c r="AB234" s="114" t="e">
        <f t="shared" si="91"/>
        <v>#REF!</v>
      </c>
    </row>
    <row r="235" spans="1:28" x14ac:dyDescent="0.5">
      <c r="B235" s="94">
        <v>30</v>
      </c>
      <c r="C235" s="91">
        <v>7.57</v>
      </c>
      <c r="E235" s="91">
        <v>7.76</v>
      </c>
      <c r="F235" s="91">
        <v>6.32</v>
      </c>
      <c r="G235" s="91">
        <v>6.74</v>
      </c>
      <c r="H235" s="91">
        <v>13.5</v>
      </c>
      <c r="I235" s="91">
        <v>54.4</v>
      </c>
      <c r="J235" s="91">
        <v>44.5</v>
      </c>
      <c r="K235" s="91">
        <v>31.3</v>
      </c>
      <c r="L235" s="91">
        <v>14.8</v>
      </c>
      <c r="M235" s="91">
        <v>8.9499999999999993</v>
      </c>
      <c r="N235" s="91">
        <v>7.24</v>
      </c>
      <c r="O235" s="226"/>
      <c r="P235" s="122">
        <v>30</v>
      </c>
      <c r="Q235" s="113" t="e">
        <f t="shared" si="80"/>
        <v>#REF!</v>
      </c>
      <c r="R235" s="113" t="str">
        <f t="shared" si="81"/>
        <v xml:space="preserve"> </v>
      </c>
      <c r="S235" s="113" t="e">
        <f t="shared" si="82"/>
        <v>#REF!</v>
      </c>
      <c r="T235" s="113" t="e">
        <f t="shared" si="83"/>
        <v>#REF!</v>
      </c>
      <c r="U235" s="113" t="e">
        <f t="shared" si="84"/>
        <v>#REF!</v>
      </c>
      <c r="V235" s="113" t="e">
        <f t="shared" si="85"/>
        <v>#REF!</v>
      </c>
      <c r="W235" s="113" t="e">
        <f t="shared" si="86"/>
        <v>#REF!</v>
      </c>
      <c r="X235" s="113" t="e">
        <f t="shared" si="87"/>
        <v>#REF!</v>
      </c>
      <c r="Y235" s="113" t="e">
        <f t="shared" si="88"/>
        <v>#REF!</v>
      </c>
      <c r="Z235" s="113" t="e">
        <f t="shared" si="89"/>
        <v>#REF!</v>
      </c>
      <c r="AA235" s="113" t="e">
        <f t="shared" si="90"/>
        <v>#REF!</v>
      </c>
      <c r="AB235" s="114" t="e">
        <f t="shared" si="91"/>
        <v>#REF!</v>
      </c>
    </row>
    <row r="236" spans="1:28" x14ac:dyDescent="0.5">
      <c r="B236" s="94">
        <v>31</v>
      </c>
      <c r="C236" s="91">
        <v>7.57</v>
      </c>
      <c r="E236" s="91">
        <v>7.24</v>
      </c>
      <c r="G236" s="91">
        <v>7.67</v>
      </c>
      <c r="I236" s="91">
        <v>65.7</v>
      </c>
      <c r="J236" s="91">
        <v>45.4</v>
      </c>
      <c r="L236" s="91">
        <v>14.3</v>
      </c>
      <c r="N236" s="91">
        <v>7.15</v>
      </c>
      <c r="O236" s="226"/>
      <c r="P236" s="122">
        <v>31</v>
      </c>
      <c r="Q236" s="113" t="e">
        <f t="shared" si="80"/>
        <v>#REF!</v>
      </c>
      <c r="R236" s="113" t="str">
        <f t="shared" si="81"/>
        <v xml:space="preserve"> </v>
      </c>
      <c r="S236" s="113" t="e">
        <f t="shared" si="82"/>
        <v>#REF!</v>
      </c>
      <c r="T236" s="113" t="str">
        <f t="shared" si="83"/>
        <v xml:space="preserve"> </v>
      </c>
      <c r="U236" s="113" t="e">
        <f t="shared" si="84"/>
        <v>#REF!</v>
      </c>
      <c r="V236" s="113" t="str">
        <f t="shared" si="85"/>
        <v xml:space="preserve"> </v>
      </c>
      <c r="W236" s="113" t="e">
        <f t="shared" si="86"/>
        <v>#REF!</v>
      </c>
      <c r="X236" s="113" t="e">
        <f t="shared" si="87"/>
        <v>#REF!</v>
      </c>
      <c r="Y236" s="113" t="str">
        <f t="shared" si="88"/>
        <v xml:space="preserve"> </v>
      </c>
      <c r="Z236" s="113" t="e">
        <f t="shared" si="89"/>
        <v>#REF!</v>
      </c>
      <c r="AA236" s="113" t="str">
        <f t="shared" si="90"/>
        <v xml:space="preserve"> </v>
      </c>
      <c r="AB236" s="114" t="e">
        <f t="shared" si="91"/>
        <v>#REF!</v>
      </c>
    </row>
    <row r="237" spans="1:28" x14ac:dyDescent="0.5">
      <c r="O237" s="226"/>
      <c r="P237" s="123"/>
      <c r="Q237" s="113"/>
      <c r="R237" s="113"/>
      <c r="S237" s="113"/>
      <c r="T237" s="113"/>
      <c r="U237" s="113"/>
      <c r="V237" s="113"/>
      <c r="W237" s="113"/>
      <c r="X237" s="113"/>
      <c r="Y237" s="113"/>
      <c r="Z237" s="113"/>
      <c r="AA237" s="113"/>
      <c r="AB237" s="114"/>
    </row>
    <row r="238" spans="1:28" x14ac:dyDescent="0.5">
      <c r="A238" s="41">
        <v>1975</v>
      </c>
      <c r="B238" s="94">
        <v>1</v>
      </c>
      <c r="C238" s="91">
        <v>7.07</v>
      </c>
      <c r="D238" s="91">
        <v>7.93</v>
      </c>
      <c r="E238" s="91">
        <v>8.86</v>
      </c>
      <c r="F238" s="91">
        <v>16.2</v>
      </c>
      <c r="G238" s="91">
        <v>19.2</v>
      </c>
      <c r="H238" s="91">
        <v>15.2</v>
      </c>
      <c r="I238" s="91">
        <v>107</v>
      </c>
      <c r="J238" s="91">
        <v>61.4</v>
      </c>
      <c r="K238" s="91">
        <v>57.6</v>
      </c>
      <c r="L238" s="91">
        <v>39.700000000000003</v>
      </c>
      <c r="M238" s="91">
        <v>18.3</v>
      </c>
      <c r="N238" s="91">
        <v>11.8</v>
      </c>
      <c r="O238" s="226">
        <f>A238</f>
        <v>1975</v>
      </c>
      <c r="P238" s="122">
        <v>1</v>
      </c>
      <c r="Q238" s="113" t="e">
        <f t="shared" ref="Q238:AB245" si="92">IF(C238&gt;0,$P$11*C238, " ")</f>
        <v>#REF!</v>
      </c>
      <c r="R238" s="113" t="e">
        <f t="shared" si="92"/>
        <v>#REF!</v>
      </c>
      <c r="S238" s="113" t="e">
        <f t="shared" si="92"/>
        <v>#REF!</v>
      </c>
      <c r="T238" s="113" t="e">
        <f t="shared" si="92"/>
        <v>#REF!</v>
      </c>
      <c r="U238" s="113" t="e">
        <f t="shared" si="92"/>
        <v>#REF!</v>
      </c>
      <c r="V238" s="113" t="e">
        <f t="shared" si="92"/>
        <v>#REF!</v>
      </c>
      <c r="W238" s="113" t="e">
        <f t="shared" si="92"/>
        <v>#REF!</v>
      </c>
      <c r="X238" s="113" t="e">
        <f t="shared" si="92"/>
        <v>#REF!</v>
      </c>
      <c r="Y238" s="113" t="e">
        <f t="shared" si="92"/>
        <v>#REF!</v>
      </c>
      <c r="Z238" s="113" t="e">
        <f t="shared" si="92"/>
        <v>#REF!</v>
      </c>
      <c r="AA238" s="113" t="e">
        <f t="shared" si="92"/>
        <v>#REF!</v>
      </c>
      <c r="AB238" s="114" t="e">
        <f t="shared" si="92"/>
        <v>#REF!</v>
      </c>
    </row>
    <row r="239" spans="1:28" x14ac:dyDescent="0.5">
      <c r="B239" s="94">
        <v>2</v>
      </c>
      <c r="C239" s="91">
        <v>7.48</v>
      </c>
      <c r="D239" s="91">
        <v>7.67</v>
      </c>
      <c r="E239" s="91">
        <v>9.14</v>
      </c>
      <c r="F239" s="91">
        <v>19.3</v>
      </c>
      <c r="G239" s="91">
        <v>19.2</v>
      </c>
      <c r="H239" s="91">
        <v>14.6</v>
      </c>
      <c r="I239" s="91">
        <v>90.4</v>
      </c>
      <c r="J239" s="91">
        <v>99.2</v>
      </c>
      <c r="K239" s="91">
        <v>85.2</v>
      </c>
      <c r="L239" s="91">
        <v>36.9</v>
      </c>
      <c r="M239" s="91">
        <v>18.2</v>
      </c>
      <c r="N239" s="91">
        <v>11.6</v>
      </c>
      <c r="O239" s="226"/>
      <c r="P239" s="122">
        <v>2</v>
      </c>
      <c r="Q239" s="113" t="e">
        <f t="shared" si="92"/>
        <v>#REF!</v>
      </c>
      <c r="R239" s="113" t="e">
        <f t="shared" si="92"/>
        <v>#REF!</v>
      </c>
      <c r="S239" s="113" t="e">
        <f t="shared" si="92"/>
        <v>#REF!</v>
      </c>
      <c r="T239" s="113" t="e">
        <f t="shared" si="92"/>
        <v>#REF!</v>
      </c>
      <c r="U239" s="113" t="e">
        <f t="shared" si="92"/>
        <v>#REF!</v>
      </c>
      <c r="V239" s="113" t="e">
        <f t="shared" si="92"/>
        <v>#REF!</v>
      </c>
      <c r="W239" s="113" t="e">
        <f t="shared" si="92"/>
        <v>#REF!</v>
      </c>
      <c r="X239" s="113" t="e">
        <f t="shared" si="92"/>
        <v>#REF!</v>
      </c>
      <c r="Y239" s="113" t="e">
        <f t="shared" si="92"/>
        <v>#REF!</v>
      </c>
      <c r="Z239" s="113" t="e">
        <f t="shared" si="92"/>
        <v>#REF!</v>
      </c>
      <c r="AA239" s="113" t="e">
        <f t="shared" si="92"/>
        <v>#REF!</v>
      </c>
      <c r="AB239" s="114" t="e">
        <f t="shared" si="92"/>
        <v>#REF!</v>
      </c>
    </row>
    <row r="240" spans="1:28" x14ac:dyDescent="0.5">
      <c r="B240" s="94">
        <v>3</v>
      </c>
      <c r="C240" s="91">
        <v>7.15</v>
      </c>
      <c r="D240" s="91">
        <v>7.32</v>
      </c>
      <c r="E240" s="91">
        <v>9.64</v>
      </c>
      <c r="F240" s="91">
        <v>22.1</v>
      </c>
      <c r="G240" s="91">
        <v>17.899999999999999</v>
      </c>
      <c r="H240" s="91">
        <v>16.100000000000001</v>
      </c>
      <c r="I240" s="91">
        <v>78.599999999999994</v>
      </c>
      <c r="J240" s="91">
        <v>91.3</v>
      </c>
      <c r="K240" s="91">
        <v>79.5</v>
      </c>
      <c r="L240" s="91">
        <v>35.299999999999997</v>
      </c>
      <c r="M240" s="91">
        <v>17.8</v>
      </c>
      <c r="N240" s="91">
        <v>10.9</v>
      </c>
      <c r="O240" s="226"/>
      <c r="P240" s="122">
        <v>3</v>
      </c>
      <c r="Q240" s="113" t="e">
        <f t="shared" si="92"/>
        <v>#REF!</v>
      </c>
      <c r="R240" s="113" t="e">
        <f t="shared" si="92"/>
        <v>#REF!</v>
      </c>
      <c r="S240" s="113" t="e">
        <f t="shared" si="92"/>
        <v>#REF!</v>
      </c>
      <c r="T240" s="113" t="e">
        <f t="shared" si="92"/>
        <v>#REF!</v>
      </c>
      <c r="U240" s="113" t="e">
        <f t="shared" si="92"/>
        <v>#REF!</v>
      </c>
      <c r="V240" s="113" t="e">
        <f t="shared" si="92"/>
        <v>#REF!</v>
      </c>
      <c r="W240" s="113" t="e">
        <f t="shared" si="92"/>
        <v>#REF!</v>
      </c>
      <c r="X240" s="113" t="e">
        <f t="shared" si="92"/>
        <v>#REF!</v>
      </c>
      <c r="Y240" s="113" t="e">
        <f t="shared" si="92"/>
        <v>#REF!</v>
      </c>
      <c r="Z240" s="113" t="e">
        <f t="shared" si="92"/>
        <v>#REF!</v>
      </c>
      <c r="AA240" s="113" t="e">
        <f t="shared" si="92"/>
        <v>#REF!</v>
      </c>
      <c r="AB240" s="114" t="e">
        <f t="shared" si="92"/>
        <v>#REF!</v>
      </c>
    </row>
    <row r="241" spans="2:28" x14ac:dyDescent="0.5">
      <c r="B241" s="94">
        <v>4</v>
      </c>
      <c r="C241" s="91">
        <v>7.48</v>
      </c>
      <c r="D241" s="91">
        <v>7.4</v>
      </c>
      <c r="E241" s="91">
        <v>10.7</v>
      </c>
      <c r="F241" s="91">
        <v>26</v>
      </c>
      <c r="G241" s="91">
        <v>17.2</v>
      </c>
      <c r="H241" s="91">
        <v>15.2</v>
      </c>
      <c r="I241" s="91">
        <v>80</v>
      </c>
      <c r="J241" s="91">
        <v>80</v>
      </c>
      <c r="K241" s="91">
        <v>79.400000000000006</v>
      </c>
      <c r="L241" s="91">
        <v>35.299999999999997</v>
      </c>
      <c r="M241" s="91">
        <v>17.100000000000001</v>
      </c>
      <c r="N241" s="91">
        <v>11.2</v>
      </c>
      <c r="O241" s="226"/>
      <c r="P241" s="122">
        <v>4</v>
      </c>
      <c r="Q241" s="113" t="e">
        <f t="shared" si="92"/>
        <v>#REF!</v>
      </c>
      <c r="R241" s="113" t="e">
        <f t="shared" si="92"/>
        <v>#REF!</v>
      </c>
      <c r="S241" s="113" t="e">
        <f t="shared" si="92"/>
        <v>#REF!</v>
      </c>
      <c r="T241" s="113" t="e">
        <f t="shared" si="92"/>
        <v>#REF!</v>
      </c>
      <c r="U241" s="113" t="e">
        <f t="shared" si="92"/>
        <v>#REF!</v>
      </c>
      <c r="V241" s="113" t="e">
        <f t="shared" si="92"/>
        <v>#REF!</v>
      </c>
      <c r="W241" s="113" t="e">
        <f t="shared" si="92"/>
        <v>#REF!</v>
      </c>
      <c r="X241" s="113" t="e">
        <f t="shared" si="92"/>
        <v>#REF!</v>
      </c>
      <c r="Y241" s="113" t="e">
        <f t="shared" si="92"/>
        <v>#REF!</v>
      </c>
      <c r="Z241" s="113" t="e">
        <f t="shared" si="92"/>
        <v>#REF!</v>
      </c>
      <c r="AA241" s="113" t="e">
        <f t="shared" si="92"/>
        <v>#REF!</v>
      </c>
      <c r="AB241" s="114" t="e">
        <f t="shared" si="92"/>
        <v>#REF!</v>
      </c>
    </row>
    <row r="242" spans="2:28" x14ac:dyDescent="0.5">
      <c r="B242" s="94">
        <v>5</v>
      </c>
      <c r="C242" s="91">
        <v>6.82</v>
      </c>
      <c r="D242" s="91">
        <v>7.4</v>
      </c>
      <c r="E242" s="91">
        <v>11.6</v>
      </c>
      <c r="F242" s="91">
        <v>27.1</v>
      </c>
      <c r="G242" s="91">
        <v>15.6</v>
      </c>
      <c r="H242" s="91">
        <v>14.7</v>
      </c>
      <c r="I242" s="91">
        <v>70.099999999999994</v>
      </c>
      <c r="J242" s="91">
        <v>73.8</v>
      </c>
      <c r="K242" s="91">
        <v>86.7</v>
      </c>
      <c r="L242" s="91">
        <v>34.799999999999997</v>
      </c>
      <c r="M242" s="91">
        <v>17.5</v>
      </c>
      <c r="N242" s="91">
        <v>11.2</v>
      </c>
      <c r="O242" s="226"/>
      <c r="P242" s="122">
        <v>5</v>
      </c>
      <c r="Q242" s="113" t="e">
        <f t="shared" si="92"/>
        <v>#REF!</v>
      </c>
      <c r="R242" s="113" t="e">
        <f t="shared" si="92"/>
        <v>#REF!</v>
      </c>
      <c r="S242" s="113" t="e">
        <f t="shared" si="92"/>
        <v>#REF!</v>
      </c>
      <c r="T242" s="113" t="e">
        <f t="shared" si="92"/>
        <v>#REF!</v>
      </c>
      <c r="U242" s="113" t="e">
        <f t="shared" si="92"/>
        <v>#REF!</v>
      </c>
      <c r="V242" s="113" t="e">
        <f t="shared" si="92"/>
        <v>#REF!</v>
      </c>
      <c r="W242" s="113" t="e">
        <f t="shared" si="92"/>
        <v>#REF!</v>
      </c>
      <c r="X242" s="113" t="e">
        <f t="shared" si="92"/>
        <v>#REF!</v>
      </c>
      <c r="Y242" s="113" t="e">
        <f t="shared" si="92"/>
        <v>#REF!</v>
      </c>
      <c r="Z242" s="113" t="e">
        <f t="shared" si="92"/>
        <v>#REF!</v>
      </c>
      <c r="AA242" s="113" t="e">
        <f t="shared" si="92"/>
        <v>#REF!</v>
      </c>
      <c r="AB242" s="114" t="e">
        <f t="shared" si="92"/>
        <v>#REF!</v>
      </c>
    </row>
    <row r="243" spans="2:28" x14ac:dyDescent="0.5">
      <c r="B243" s="94">
        <v>6</v>
      </c>
      <c r="C243" s="91">
        <v>7.66</v>
      </c>
      <c r="D243" s="91">
        <v>7.24</v>
      </c>
      <c r="E243" s="91">
        <v>11.2</v>
      </c>
      <c r="F243" s="91">
        <v>25.4</v>
      </c>
      <c r="G243" s="91">
        <v>13.9</v>
      </c>
      <c r="H243" s="91">
        <v>15</v>
      </c>
      <c r="I243" s="91">
        <v>55.1</v>
      </c>
      <c r="J243" s="91">
        <v>82.3</v>
      </c>
      <c r="K243" s="91">
        <v>86.8</v>
      </c>
      <c r="L243" s="91">
        <v>33.799999999999997</v>
      </c>
      <c r="M243" s="91">
        <v>16.2</v>
      </c>
      <c r="N243" s="91">
        <v>11.1</v>
      </c>
      <c r="O243" s="226"/>
      <c r="P243" s="122">
        <v>6</v>
      </c>
      <c r="Q243" s="113" t="e">
        <f t="shared" si="92"/>
        <v>#REF!</v>
      </c>
      <c r="R243" s="113" t="e">
        <f t="shared" si="92"/>
        <v>#REF!</v>
      </c>
      <c r="S243" s="113" t="e">
        <f t="shared" si="92"/>
        <v>#REF!</v>
      </c>
      <c r="T243" s="113" t="e">
        <f t="shared" si="92"/>
        <v>#REF!</v>
      </c>
      <c r="U243" s="113" t="e">
        <f t="shared" si="92"/>
        <v>#REF!</v>
      </c>
      <c r="V243" s="113" t="e">
        <f t="shared" si="92"/>
        <v>#REF!</v>
      </c>
      <c r="W243" s="113" t="e">
        <f t="shared" si="92"/>
        <v>#REF!</v>
      </c>
      <c r="X243" s="113" t="e">
        <f t="shared" si="92"/>
        <v>#REF!</v>
      </c>
      <c r="Y243" s="113" t="e">
        <f t="shared" si="92"/>
        <v>#REF!</v>
      </c>
      <c r="Z243" s="113" t="e">
        <f t="shared" si="92"/>
        <v>#REF!</v>
      </c>
      <c r="AA243" s="113" t="e">
        <f t="shared" si="92"/>
        <v>#REF!</v>
      </c>
      <c r="AB243" s="114" t="e">
        <f t="shared" si="92"/>
        <v>#REF!</v>
      </c>
    </row>
    <row r="244" spans="2:28" x14ac:dyDescent="0.5">
      <c r="B244" s="94">
        <v>7</v>
      </c>
      <c r="C244" s="91">
        <v>6.82</v>
      </c>
      <c r="D244" s="91">
        <v>6.99</v>
      </c>
      <c r="E244" s="91">
        <v>13.4</v>
      </c>
      <c r="F244" s="91">
        <v>24.4</v>
      </c>
      <c r="G244" s="91">
        <v>14</v>
      </c>
      <c r="H244" s="91">
        <v>16.2</v>
      </c>
      <c r="I244" s="91">
        <v>50.8</v>
      </c>
      <c r="J244" s="91">
        <v>78.900000000000006</v>
      </c>
      <c r="K244" s="91">
        <v>85.6</v>
      </c>
      <c r="L244" s="91">
        <v>32.4</v>
      </c>
      <c r="M244" s="91">
        <v>15.7</v>
      </c>
      <c r="N244" s="91">
        <v>10.5</v>
      </c>
      <c r="O244" s="226"/>
      <c r="P244" s="122">
        <v>7</v>
      </c>
      <c r="Q244" s="113" t="e">
        <f t="shared" si="92"/>
        <v>#REF!</v>
      </c>
      <c r="R244" s="113" t="e">
        <f t="shared" si="92"/>
        <v>#REF!</v>
      </c>
      <c r="S244" s="113" t="e">
        <f t="shared" si="92"/>
        <v>#REF!</v>
      </c>
      <c r="T244" s="113" t="e">
        <f t="shared" si="92"/>
        <v>#REF!</v>
      </c>
      <c r="U244" s="113" t="e">
        <f t="shared" si="92"/>
        <v>#REF!</v>
      </c>
      <c r="V244" s="113" t="e">
        <f t="shared" si="92"/>
        <v>#REF!</v>
      </c>
      <c r="W244" s="113" t="e">
        <f t="shared" si="92"/>
        <v>#REF!</v>
      </c>
      <c r="X244" s="113" t="e">
        <f t="shared" si="92"/>
        <v>#REF!</v>
      </c>
      <c r="Y244" s="113" t="e">
        <f t="shared" si="92"/>
        <v>#REF!</v>
      </c>
      <c r="Z244" s="113" t="e">
        <f t="shared" si="92"/>
        <v>#REF!</v>
      </c>
      <c r="AA244" s="113" t="e">
        <f t="shared" si="92"/>
        <v>#REF!</v>
      </c>
      <c r="AB244" s="114" t="e">
        <f t="shared" si="92"/>
        <v>#REF!</v>
      </c>
    </row>
    <row r="245" spans="2:28" x14ac:dyDescent="0.5">
      <c r="B245" s="94">
        <v>8</v>
      </c>
      <c r="C245" s="91">
        <v>7.07</v>
      </c>
      <c r="D245" s="91">
        <v>6.99</v>
      </c>
      <c r="E245" s="91">
        <v>12.2</v>
      </c>
      <c r="F245" s="91">
        <v>22.7</v>
      </c>
      <c r="G245" s="91">
        <v>14.7</v>
      </c>
      <c r="H245" s="91">
        <v>16.100000000000001</v>
      </c>
      <c r="I245" s="91">
        <v>49.6</v>
      </c>
      <c r="J245" s="91">
        <v>66</v>
      </c>
      <c r="K245" s="91">
        <v>76</v>
      </c>
      <c r="L245" s="91">
        <v>32.200000000000003</v>
      </c>
      <c r="M245" s="91">
        <v>15.2</v>
      </c>
      <c r="N245" s="91">
        <v>10.5</v>
      </c>
      <c r="O245" s="226"/>
      <c r="P245" s="122">
        <v>8</v>
      </c>
      <c r="Q245" s="113" t="e">
        <f t="shared" si="92"/>
        <v>#REF!</v>
      </c>
      <c r="R245" s="113" t="e">
        <f t="shared" si="92"/>
        <v>#REF!</v>
      </c>
      <c r="S245" s="113" t="e">
        <f t="shared" si="92"/>
        <v>#REF!</v>
      </c>
      <c r="T245" s="113" t="e">
        <f t="shared" si="92"/>
        <v>#REF!</v>
      </c>
      <c r="U245" s="113" t="e">
        <f t="shared" si="92"/>
        <v>#REF!</v>
      </c>
      <c r="V245" s="113" t="e">
        <f t="shared" si="92"/>
        <v>#REF!</v>
      </c>
      <c r="W245" s="113" t="e">
        <f t="shared" si="92"/>
        <v>#REF!</v>
      </c>
      <c r="X245" s="113" t="e">
        <f t="shared" si="92"/>
        <v>#REF!</v>
      </c>
      <c r="Y245" s="113" t="e">
        <f t="shared" si="92"/>
        <v>#REF!</v>
      </c>
      <c r="Z245" s="113" t="e">
        <f t="shared" si="92"/>
        <v>#REF!</v>
      </c>
      <c r="AA245" s="113" t="e">
        <f t="shared" si="92"/>
        <v>#REF!</v>
      </c>
      <c r="AB245" s="114" t="e">
        <f t="shared" si="92"/>
        <v>#REF!</v>
      </c>
    </row>
    <row r="246" spans="2:28" x14ac:dyDescent="0.5">
      <c r="B246" s="94">
        <v>9</v>
      </c>
      <c r="C246" s="91">
        <v>7.07</v>
      </c>
      <c r="D246" s="91">
        <v>7.15</v>
      </c>
      <c r="E246" s="91">
        <v>10.8</v>
      </c>
      <c r="F246" s="91">
        <v>18.899999999999999</v>
      </c>
      <c r="G246" s="91">
        <v>18.2</v>
      </c>
      <c r="H246" s="91">
        <v>15.6</v>
      </c>
      <c r="I246" s="91">
        <v>50.7</v>
      </c>
      <c r="J246" s="91">
        <v>62.1</v>
      </c>
      <c r="K246" s="91">
        <v>72.099999999999994</v>
      </c>
      <c r="L246" s="91">
        <v>31.3</v>
      </c>
      <c r="M246" s="91">
        <v>16.2</v>
      </c>
      <c r="N246" s="91">
        <v>10.199999999999999</v>
      </c>
      <c r="O246" s="226"/>
      <c r="P246" s="122">
        <v>9</v>
      </c>
      <c r="Q246" s="113" t="e">
        <f t="shared" ref="Q246:Q268" si="93">$P$11*C246</f>
        <v>#REF!</v>
      </c>
      <c r="R246" s="113" t="e">
        <f t="shared" ref="R246:R268" si="94">IF(D246&gt;0,$P$11*D246, " ")</f>
        <v>#REF!</v>
      </c>
      <c r="S246" s="113" t="e">
        <f t="shared" ref="S246:S268" si="95">IF(E246&gt;0,$P$11*E246, " ")</f>
        <v>#REF!</v>
      </c>
      <c r="T246" s="113" t="e">
        <f t="shared" ref="T246:T268" si="96">IF(F246&gt;0,$P$11*F246, " ")</f>
        <v>#REF!</v>
      </c>
      <c r="U246" s="113" t="e">
        <f t="shared" ref="U246:U268" si="97">IF(G246&gt;0,$P$11*G246, " ")</f>
        <v>#REF!</v>
      </c>
      <c r="V246" s="113" t="e">
        <f t="shared" ref="V246:V268" si="98">IF(H246&gt;0,$P$11*H246, " ")</f>
        <v>#REF!</v>
      </c>
      <c r="W246" s="113" t="e">
        <f t="shared" ref="W246:W268" si="99">IF(I246&gt;0,$P$11*I246, " ")</f>
        <v>#REF!</v>
      </c>
      <c r="X246" s="113" t="e">
        <f t="shared" ref="X246:X268" si="100">IF(J246&gt;0,$P$11*J246, " ")</f>
        <v>#REF!</v>
      </c>
      <c r="Y246" s="113" t="e">
        <f t="shared" ref="Y246:Y268" si="101">IF(K246&gt;0,$P$11*K246, " ")</f>
        <v>#REF!</v>
      </c>
      <c r="Z246" s="113" t="e">
        <f t="shared" ref="Z246:Z268" si="102">IF(L246&gt;0,$P$11*L246, " ")</f>
        <v>#REF!</v>
      </c>
      <c r="AA246" s="113" t="e">
        <f t="shared" ref="AA246:AA268" si="103">IF(M246&gt;0,$P$11*M246, " ")</f>
        <v>#REF!</v>
      </c>
      <c r="AB246" s="114" t="e">
        <f t="shared" ref="AB246:AB268" si="104">IF(N246&gt;0,$P$11*N246, " ")</f>
        <v>#REF!</v>
      </c>
    </row>
    <row r="247" spans="2:28" x14ac:dyDescent="0.5">
      <c r="B247" s="94">
        <v>10</v>
      </c>
      <c r="C247" s="91">
        <v>7.24</v>
      </c>
      <c r="D247" s="91">
        <v>7.4</v>
      </c>
      <c r="E247" s="91">
        <v>9.52</v>
      </c>
      <c r="F247" s="91">
        <v>16.899999999999999</v>
      </c>
      <c r="G247" s="91">
        <v>18.5</v>
      </c>
      <c r="H247" s="91">
        <v>14.3</v>
      </c>
      <c r="I247" s="91">
        <v>49.8</v>
      </c>
      <c r="J247" s="91">
        <v>59.8</v>
      </c>
      <c r="K247" s="91">
        <v>73.8</v>
      </c>
      <c r="L247" s="91">
        <v>30.6</v>
      </c>
      <c r="M247" s="91">
        <v>15</v>
      </c>
      <c r="N247" s="91">
        <v>10</v>
      </c>
      <c r="O247" s="226"/>
      <c r="P247" s="122">
        <v>10</v>
      </c>
      <c r="Q247" s="113" t="e">
        <f t="shared" si="93"/>
        <v>#REF!</v>
      </c>
      <c r="R247" s="113" t="e">
        <f t="shared" si="94"/>
        <v>#REF!</v>
      </c>
      <c r="S247" s="113" t="e">
        <f t="shared" si="95"/>
        <v>#REF!</v>
      </c>
      <c r="T247" s="113" t="e">
        <f t="shared" si="96"/>
        <v>#REF!</v>
      </c>
      <c r="U247" s="113" t="e">
        <f t="shared" si="97"/>
        <v>#REF!</v>
      </c>
      <c r="V247" s="113" t="e">
        <f t="shared" si="98"/>
        <v>#REF!</v>
      </c>
      <c r="W247" s="113" t="e">
        <f t="shared" si="99"/>
        <v>#REF!</v>
      </c>
      <c r="X247" s="113" t="e">
        <f t="shared" si="100"/>
        <v>#REF!</v>
      </c>
      <c r="Y247" s="113" t="e">
        <f t="shared" si="101"/>
        <v>#REF!</v>
      </c>
      <c r="Z247" s="113" t="e">
        <f t="shared" si="102"/>
        <v>#REF!</v>
      </c>
      <c r="AA247" s="113" t="e">
        <f t="shared" si="103"/>
        <v>#REF!</v>
      </c>
      <c r="AB247" s="114" t="e">
        <f t="shared" si="104"/>
        <v>#REF!</v>
      </c>
    </row>
    <row r="248" spans="2:28" x14ac:dyDescent="0.5">
      <c r="B248" s="94">
        <v>11</v>
      </c>
      <c r="C248" s="91">
        <v>7.07</v>
      </c>
      <c r="D248" s="91">
        <v>7.07</v>
      </c>
      <c r="E248" s="91">
        <v>10</v>
      </c>
      <c r="F248" s="91">
        <v>16.2</v>
      </c>
      <c r="G248" s="91">
        <v>18.8</v>
      </c>
      <c r="H248" s="91">
        <v>15</v>
      </c>
      <c r="I248" s="91">
        <v>48.4</v>
      </c>
      <c r="J248" s="91">
        <v>65.8</v>
      </c>
      <c r="K248" s="91">
        <v>107</v>
      </c>
      <c r="L248" s="91">
        <v>29.9</v>
      </c>
      <c r="M248" s="91">
        <v>14.7</v>
      </c>
      <c r="N248" s="91">
        <v>10.199999999999999</v>
      </c>
      <c r="O248" s="226"/>
      <c r="P248" s="122">
        <v>11</v>
      </c>
      <c r="Q248" s="113" t="e">
        <f t="shared" si="93"/>
        <v>#REF!</v>
      </c>
      <c r="R248" s="113" t="e">
        <f t="shared" si="94"/>
        <v>#REF!</v>
      </c>
      <c r="S248" s="113" t="e">
        <f t="shared" si="95"/>
        <v>#REF!</v>
      </c>
      <c r="T248" s="113" t="e">
        <f t="shared" si="96"/>
        <v>#REF!</v>
      </c>
      <c r="U248" s="113" t="e">
        <f t="shared" si="97"/>
        <v>#REF!</v>
      </c>
      <c r="V248" s="113" t="e">
        <f t="shared" si="98"/>
        <v>#REF!</v>
      </c>
      <c r="W248" s="113" t="e">
        <f t="shared" si="99"/>
        <v>#REF!</v>
      </c>
      <c r="X248" s="113" t="e">
        <f t="shared" si="100"/>
        <v>#REF!</v>
      </c>
      <c r="Y248" s="113" t="e">
        <f t="shared" si="101"/>
        <v>#REF!</v>
      </c>
      <c r="Z248" s="113" t="e">
        <f t="shared" si="102"/>
        <v>#REF!</v>
      </c>
      <c r="AA248" s="113" t="e">
        <f t="shared" si="103"/>
        <v>#REF!</v>
      </c>
      <c r="AB248" s="114" t="e">
        <f t="shared" si="104"/>
        <v>#REF!</v>
      </c>
    </row>
    <row r="249" spans="2:28" x14ac:dyDescent="0.5">
      <c r="B249" s="94">
        <v>12</v>
      </c>
      <c r="C249" s="91">
        <v>6.82</v>
      </c>
      <c r="D249" s="91">
        <v>6.57</v>
      </c>
      <c r="E249" s="91">
        <v>10.1</v>
      </c>
      <c r="F249" s="91">
        <v>14.8</v>
      </c>
      <c r="G249" s="91">
        <v>20.2</v>
      </c>
      <c r="H249" s="91">
        <v>15.6</v>
      </c>
      <c r="I249" s="91">
        <v>48.5</v>
      </c>
      <c r="J249" s="91">
        <v>66</v>
      </c>
      <c r="K249" s="91">
        <v>74.599999999999994</v>
      </c>
      <c r="L249" s="91">
        <v>28.6</v>
      </c>
      <c r="M249" s="91">
        <v>14.4</v>
      </c>
      <c r="N249" s="91">
        <v>10.199999999999999</v>
      </c>
      <c r="O249" s="226"/>
      <c r="P249" s="122">
        <v>12</v>
      </c>
      <c r="Q249" s="113" t="e">
        <f t="shared" si="93"/>
        <v>#REF!</v>
      </c>
      <c r="R249" s="113" t="e">
        <f t="shared" si="94"/>
        <v>#REF!</v>
      </c>
      <c r="S249" s="113" t="e">
        <f t="shared" si="95"/>
        <v>#REF!</v>
      </c>
      <c r="T249" s="113" t="e">
        <f t="shared" si="96"/>
        <v>#REF!</v>
      </c>
      <c r="U249" s="113" t="e">
        <f t="shared" si="97"/>
        <v>#REF!</v>
      </c>
      <c r="V249" s="113" t="e">
        <f t="shared" si="98"/>
        <v>#REF!</v>
      </c>
      <c r="W249" s="113" t="e">
        <f t="shared" si="99"/>
        <v>#REF!</v>
      </c>
      <c r="X249" s="113" t="e">
        <f t="shared" si="100"/>
        <v>#REF!</v>
      </c>
      <c r="Y249" s="113" t="e">
        <f t="shared" si="101"/>
        <v>#REF!</v>
      </c>
      <c r="Z249" s="113" t="e">
        <f t="shared" si="102"/>
        <v>#REF!</v>
      </c>
      <c r="AA249" s="113" t="e">
        <f t="shared" si="103"/>
        <v>#REF!</v>
      </c>
      <c r="AB249" s="114" t="e">
        <f t="shared" si="104"/>
        <v>#REF!</v>
      </c>
    </row>
    <row r="250" spans="2:28" x14ac:dyDescent="0.5">
      <c r="B250" s="94">
        <v>13</v>
      </c>
      <c r="C250" s="91">
        <v>6.57</v>
      </c>
      <c r="D250" s="91">
        <v>6.99</v>
      </c>
      <c r="E250" s="91">
        <v>10.1</v>
      </c>
      <c r="F250" s="91">
        <v>15</v>
      </c>
      <c r="G250" s="91">
        <v>20.2</v>
      </c>
      <c r="H250" s="91">
        <v>18.2</v>
      </c>
      <c r="I250" s="91">
        <v>43.8</v>
      </c>
      <c r="J250" s="91">
        <v>61.6</v>
      </c>
      <c r="K250" s="91">
        <v>78.8</v>
      </c>
      <c r="L250" s="91">
        <v>27.6</v>
      </c>
      <c r="M250" s="91">
        <v>14.2</v>
      </c>
      <c r="N250" s="91">
        <v>10</v>
      </c>
      <c r="O250" s="226"/>
      <c r="P250" s="122">
        <v>13</v>
      </c>
      <c r="Q250" s="113" t="e">
        <f t="shared" si="93"/>
        <v>#REF!</v>
      </c>
      <c r="R250" s="113" t="e">
        <f t="shared" si="94"/>
        <v>#REF!</v>
      </c>
      <c r="S250" s="113" t="e">
        <f t="shared" si="95"/>
        <v>#REF!</v>
      </c>
      <c r="T250" s="113" t="e">
        <f t="shared" si="96"/>
        <v>#REF!</v>
      </c>
      <c r="U250" s="113" t="e">
        <f t="shared" si="97"/>
        <v>#REF!</v>
      </c>
      <c r="V250" s="113" t="e">
        <f t="shared" si="98"/>
        <v>#REF!</v>
      </c>
      <c r="W250" s="113" t="e">
        <f t="shared" si="99"/>
        <v>#REF!</v>
      </c>
      <c r="X250" s="113" t="e">
        <f t="shared" si="100"/>
        <v>#REF!</v>
      </c>
      <c r="Y250" s="113" t="e">
        <f t="shared" si="101"/>
        <v>#REF!</v>
      </c>
      <c r="Z250" s="113" t="e">
        <f t="shared" si="102"/>
        <v>#REF!</v>
      </c>
      <c r="AA250" s="113" t="e">
        <f t="shared" si="103"/>
        <v>#REF!</v>
      </c>
      <c r="AB250" s="114" t="e">
        <f t="shared" si="104"/>
        <v>#REF!</v>
      </c>
    </row>
    <row r="251" spans="2:28" x14ac:dyDescent="0.5">
      <c r="B251" s="94">
        <v>14</v>
      </c>
      <c r="C251" s="91">
        <v>6.65</v>
      </c>
      <c r="D251" s="91">
        <v>7.57</v>
      </c>
      <c r="E251" s="91">
        <v>10</v>
      </c>
      <c r="F251" s="91">
        <v>14.9</v>
      </c>
      <c r="G251" s="91">
        <v>18.5</v>
      </c>
      <c r="H251" s="91">
        <v>19.2</v>
      </c>
      <c r="I251" s="91">
        <v>48.9</v>
      </c>
      <c r="J251" s="91">
        <v>68.2</v>
      </c>
      <c r="K251" s="91">
        <v>75.400000000000006</v>
      </c>
      <c r="L251" s="91">
        <v>27.1</v>
      </c>
      <c r="M251" s="91">
        <v>14.2</v>
      </c>
      <c r="N251" s="91">
        <v>10</v>
      </c>
      <c r="O251" s="226"/>
      <c r="P251" s="122">
        <v>14</v>
      </c>
      <c r="Q251" s="113" t="e">
        <f t="shared" si="93"/>
        <v>#REF!</v>
      </c>
      <c r="R251" s="113" t="e">
        <f t="shared" si="94"/>
        <v>#REF!</v>
      </c>
      <c r="S251" s="113" t="e">
        <f t="shared" si="95"/>
        <v>#REF!</v>
      </c>
      <c r="T251" s="113" t="e">
        <f t="shared" si="96"/>
        <v>#REF!</v>
      </c>
      <c r="U251" s="113" t="e">
        <f t="shared" si="97"/>
        <v>#REF!</v>
      </c>
      <c r="V251" s="113" t="e">
        <f t="shared" si="98"/>
        <v>#REF!</v>
      </c>
      <c r="W251" s="113" t="e">
        <f t="shared" si="99"/>
        <v>#REF!</v>
      </c>
      <c r="X251" s="113" t="e">
        <f t="shared" si="100"/>
        <v>#REF!</v>
      </c>
      <c r="Y251" s="113" t="e">
        <f t="shared" si="101"/>
        <v>#REF!</v>
      </c>
      <c r="Z251" s="113" t="e">
        <f t="shared" si="102"/>
        <v>#REF!</v>
      </c>
      <c r="AA251" s="113" t="e">
        <f t="shared" si="103"/>
        <v>#REF!</v>
      </c>
      <c r="AB251" s="114" t="e">
        <f t="shared" si="104"/>
        <v>#REF!</v>
      </c>
    </row>
    <row r="252" spans="2:28" x14ac:dyDescent="0.5">
      <c r="B252" s="94">
        <v>15</v>
      </c>
      <c r="C252" s="91">
        <v>6.65</v>
      </c>
      <c r="D252" s="91">
        <v>7.24</v>
      </c>
      <c r="E252" s="91">
        <v>10.7</v>
      </c>
      <c r="F252" s="91">
        <v>13.6</v>
      </c>
      <c r="G252" s="91">
        <v>21.6</v>
      </c>
      <c r="H252" s="91">
        <v>20.6</v>
      </c>
      <c r="I252" s="91">
        <v>51.4</v>
      </c>
      <c r="J252" s="91">
        <v>75.5</v>
      </c>
      <c r="K252" s="91">
        <v>70.5</v>
      </c>
      <c r="L252" s="91">
        <v>26.6</v>
      </c>
      <c r="M252" s="91">
        <v>13.8</v>
      </c>
      <c r="N252" s="91">
        <v>9.82</v>
      </c>
      <c r="O252" s="226"/>
      <c r="P252" s="122">
        <v>15</v>
      </c>
      <c r="Q252" s="113" t="e">
        <f t="shared" si="93"/>
        <v>#REF!</v>
      </c>
      <c r="R252" s="113" t="e">
        <f t="shared" si="94"/>
        <v>#REF!</v>
      </c>
      <c r="S252" s="113" t="e">
        <f t="shared" si="95"/>
        <v>#REF!</v>
      </c>
      <c r="T252" s="113" t="e">
        <f t="shared" si="96"/>
        <v>#REF!</v>
      </c>
      <c r="U252" s="113" t="e">
        <f t="shared" si="97"/>
        <v>#REF!</v>
      </c>
      <c r="V252" s="113" t="e">
        <f t="shared" si="98"/>
        <v>#REF!</v>
      </c>
      <c r="W252" s="113" t="e">
        <f t="shared" si="99"/>
        <v>#REF!</v>
      </c>
      <c r="X252" s="113" t="e">
        <f t="shared" si="100"/>
        <v>#REF!</v>
      </c>
      <c r="Y252" s="113" t="e">
        <f t="shared" si="101"/>
        <v>#REF!</v>
      </c>
      <c r="Z252" s="113" t="e">
        <f t="shared" si="102"/>
        <v>#REF!</v>
      </c>
      <c r="AA252" s="113" t="e">
        <f t="shared" si="103"/>
        <v>#REF!</v>
      </c>
      <c r="AB252" s="114" t="e">
        <f t="shared" si="104"/>
        <v>#REF!</v>
      </c>
    </row>
    <row r="253" spans="2:28" x14ac:dyDescent="0.5">
      <c r="B253" s="94">
        <v>16</v>
      </c>
      <c r="C253" s="91">
        <v>6.82</v>
      </c>
      <c r="D253" s="91">
        <v>7.24</v>
      </c>
      <c r="E253" s="91">
        <v>11.3</v>
      </c>
      <c r="F253" s="91">
        <v>12.2</v>
      </c>
      <c r="G253" s="91">
        <v>20.399999999999999</v>
      </c>
      <c r="H253" s="91">
        <v>21.9</v>
      </c>
      <c r="I253" s="91">
        <v>52</v>
      </c>
      <c r="J253" s="91">
        <v>68.599999999999994</v>
      </c>
      <c r="K253" s="91">
        <v>69.7</v>
      </c>
      <c r="L253" s="91">
        <v>25.7</v>
      </c>
      <c r="M253" s="91">
        <v>13.7</v>
      </c>
      <c r="N253" s="91">
        <v>9.61</v>
      </c>
      <c r="O253" s="226"/>
      <c r="P253" s="122">
        <v>16</v>
      </c>
      <c r="Q253" s="113" t="e">
        <f t="shared" si="93"/>
        <v>#REF!</v>
      </c>
      <c r="R253" s="113" t="e">
        <f t="shared" si="94"/>
        <v>#REF!</v>
      </c>
      <c r="S253" s="113" t="e">
        <f t="shared" si="95"/>
        <v>#REF!</v>
      </c>
      <c r="T253" s="113" t="e">
        <f t="shared" si="96"/>
        <v>#REF!</v>
      </c>
      <c r="U253" s="113" t="e">
        <f t="shared" si="97"/>
        <v>#REF!</v>
      </c>
      <c r="V253" s="113" t="e">
        <f t="shared" si="98"/>
        <v>#REF!</v>
      </c>
      <c r="W253" s="113" t="e">
        <f t="shared" si="99"/>
        <v>#REF!</v>
      </c>
      <c r="X253" s="113" t="e">
        <f t="shared" si="100"/>
        <v>#REF!</v>
      </c>
      <c r="Y253" s="113" t="e">
        <f t="shared" si="101"/>
        <v>#REF!</v>
      </c>
      <c r="Z253" s="113" t="e">
        <f t="shared" si="102"/>
        <v>#REF!</v>
      </c>
      <c r="AA253" s="113" t="e">
        <f t="shared" si="103"/>
        <v>#REF!</v>
      </c>
      <c r="AB253" s="114" t="e">
        <f t="shared" si="104"/>
        <v>#REF!</v>
      </c>
    </row>
    <row r="254" spans="2:28" x14ac:dyDescent="0.5">
      <c r="B254" s="94">
        <v>17</v>
      </c>
      <c r="C254" s="91">
        <v>6.65</v>
      </c>
      <c r="D254" s="91">
        <v>7.32</v>
      </c>
      <c r="E254" s="91">
        <v>11.3</v>
      </c>
      <c r="F254" s="91">
        <v>11.7</v>
      </c>
      <c r="G254" s="91">
        <v>20.3</v>
      </c>
      <c r="H254" s="91">
        <v>39.1</v>
      </c>
      <c r="I254" s="91">
        <v>52</v>
      </c>
      <c r="J254" s="91">
        <v>68.099999999999994</v>
      </c>
      <c r="K254" s="91">
        <v>66</v>
      </c>
      <c r="L254" s="91">
        <v>25.5</v>
      </c>
      <c r="M254" s="91">
        <v>13.5</v>
      </c>
      <c r="N254" s="91">
        <v>9.7200000000000006</v>
      </c>
      <c r="O254" s="226"/>
      <c r="P254" s="122">
        <v>17</v>
      </c>
      <c r="Q254" s="113" t="e">
        <f t="shared" si="93"/>
        <v>#REF!</v>
      </c>
      <c r="R254" s="113" t="e">
        <f t="shared" si="94"/>
        <v>#REF!</v>
      </c>
      <c r="S254" s="113" t="e">
        <f t="shared" si="95"/>
        <v>#REF!</v>
      </c>
      <c r="T254" s="113" t="e">
        <f t="shared" si="96"/>
        <v>#REF!</v>
      </c>
      <c r="U254" s="113" t="e">
        <f t="shared" si="97"/>
        <v>#REF!</v>
      </c>
      <c r="V254" s="113" t="e">
        <f t="shared" si="98"/>
        <v>#REF!</v>
      </c>
      <c r="W254" s="113" t="e">
        <f t="shared" si="99"/>
        <v>#REF!</v>
      </c>
      <c r="X254" s="113" t="e">
        <f t="shared" si="100"/>
        <v>#REF!</v>
      </c>
      <c r="Y254" s="113" t="e">
        <f t="shared" si="101"/>
        <v>#REF!</v>
      </c>
      <c r="Z254" s="113" t="e">
        <f t="shared" si="102"/>
        <v>#REF!</v>
      </c>
      <c r="AA254" s="113" t="e">
        <f t="shared" si="103"/>
        <v>#REF!</v>
      </c>
      <c r="AB254" s="114" t="e">
        <f t="shared" si="104"/>
        <v>#REF!</v>
      </c>
    </row>
    <row r="255" spans="2:28" x14ac:dyDescent="0.5">
      <c r="B255" s="94">
        <v>18</v>
      </c>
      <c r="C255" s="91">
        <v>6.65</v>
      </c>
      <c r="D255" s="91">
        <v>7.07</v>
      </c>
      <c r="E255" s="91">
        <v>10.3</v>
      </c>
      <c r="F255" s="91">
        <v>12.3</v>
      </c>
      <c r="G255" s="91">
        <v>20</v>
      </c>
      <c r="H255" s="91">
        <v>21.5</v>
      </c>
      <c r="I255" s="91">
        <v>52.6</v>
      </c>
      <c r="J255" s="91">
        <v>68.099999999999994</v>
      </c>
      <c r="K255" s="91">
        <v>47.8</v>
      </c>
      <c r="L255" s="91">
        <v>24.4</v>
      </c>
      <c r="M255" s="91">
        <v>13.4</v>
      </c>
      <c r="N255" s="91">
        <v>9.82</v>
      </c>
      <c r="O255" s="226"/>
      <c r="P255" s="122">
        <v>18</v>
      </c>
      <c r="Q255" s="113" t="e">
        <f t="shared" si="93"/>
        <v>#REF!</v>
      </c>
      <c r="R255" s="113" t="e">
        <f t="shared" si="94"/>
        <v>#REF!</v>
      </c>
      <c r="S255" s="113" t="e">
        <f t="shared" si="95"/>
        <v>#REF!</v>
      </c>
      <c r="T255" s="113" t="e">
        <f t="shared" si="96"/>
        <v>#REF!</v>
      </c>
      <c r="U255" s="113" t="e">
        <f t="shared" si="97"/>
        <v>#REF!</v>
      </c>
      <c r="V255" s="113" t="e">
        <f t="shared" si="98"/>
        <v>#REF!</v>
      </c>
      <c r="W255" s="113" t="e">
        <f t="shared" si="99"/>
        <v>#REF!</v>
      </c>
      <c r="X255" s="113" t="e">
        <f t="shared" si="100"/>
        <v>#REF!</v>
      </c>
      <c r="Y255" s="113" t="e">
        <f t="shared" si="101"/>
        <v>#REF!</v>
      </c>
      <c r="Z255" s="113" t="e">
        <f t="shared" si="102"/>
        <v>#REF!</v>
      </c>
      <c r="AA255" s="113" t="e">
        <f t="shared" si="103"/>
        <v>#REF!</v>
      </c>
      <c r="AB255" s="114" t="e">
        <f t="shared" si="104"/>
        <v>#REF!</v>
      </c>
    </row>
    <row r="256" spans="2:28" x14ac:dyDescent="0.5">
      <c r="B256" s="94">
        <v>19</v>
      </c>
      <c r="C256" s="91">
        <v>6.4</v>
      </c>
      <c r="D256" s="91">
        <v>6.99</v>
      </c>
      <c r="E256" s="91">
        <v>10.8</v>
      </c>
      <c r="F256" s="91">
        <v>13.4</v>
      </c>
      <c r="G256" s="91">
        <v>16.8</v>
      </c>
      <c r="H256" s="91">
        <v>27.2</v>
      </c>
      <c r="I256" s="91">
        <v>52.4</v>
      </c>
      <c r="J256" s="91">
        <v>81.900000000000006</v>
      </c>
      <c r="K256" s="91">
        <v>52.3</v>
      </c>
      <c r="L256" s="91">
        <v>23.8</v>
      </c>
      <c r="M256" s="91">
        <v>13.4</v>
      </c>
      <c r="N256" s="91">
        <v>9.82</v>
      </c>
      <c r="O256" s="226"/>
      <c r="P256" s="122">
        <v>19</v>
      </c>
      <c r="Q256" s="113" t="e">
        <f t="shared" si="93"/>
        <v>#REF!</v>
      </c>
      <c r="R256" s="113" t="e">
        <f t="shared" si="94"/>
        <v>#REF!</v>
      </c>
      <c r="S256" s="113" t="e">
        <f t="shared" si="95"/>
        <v>#REF!</v>
      </c>
      <c r="T256" s="113" t="e">
        <f t="shared" si="96"/>
        <v>#REF!</v>
      </c>
      <c r="U256" s="113" t="e">
        <f t="shared" si="97"/>
        <v>#REF!</v>
      </c>
      <c r="V256" s="113" t="e">
        <f t="shared" si="98"/>
        <v>#REF!</v>
      </c>
      <c r="W256" s="113" t="e">
        <f t="shared" si="99"/>
        <v>#REF!</v>
      </c>
      <c r="X256" s="113" t="e">
        <f t="shared" si="100"/>
        <v>#REF!</v>
      </c>
      <c r="Y256" s="113" t="e">
        <f t="shared" si="101"/>
        <v>#REF!</v>
      </c>
      <c r="Z256" s="113" t="e">
        <f t="shared" si="102"/>
        <v>#REF!</v>
      </c>
      <c r="AA256" s="113" t="e">
        <f t="shared" si="103"/>
        <v>#REF!</v>
      </c>
      <c r="AB256" s="114" t="e">
        <f t="shared" si="104"/>
        <v>#REF!</v>
      </c>
    </row>
    <row r="257" spans="1:28" x14ac:dyDescent="0.5">
      <c r="B257" s="94">
        <v>20</v>
      </c>
      <c r="C257" s="91">
        <v>6.49</v>
      </c>
      <c r="D257" s="91">
        <v>7.95</v>
      </c>
      <c r="E257" s="91">
        <v>11.5</v>
      </c>
      <c r="F257" s="91">
        <v>14.4</v>
      </c>
      <c r="G257" s="91">
        <v>14.4</v>
      </c>
      <c r="H257" s="91">
        <v>30.2</v>
      </c>
      <c r="I257" s="91">
        <v>71.099999999999994</v>
      </c>
      <c r="J257" s="91">
        <v>76.8</v>
      </c>
      <c r="K257" s="91">
        <v>51.2</v>
      </c>
      <c r="L257" s="91">
        <v>23.8</v>
      </c>
      <c r="M257" s="91">
        <v>13.1</v>
      </c>
      <c r="N257" s="91">
        <v>9.61</v>
      </c>
      <c r="O257" s="226"/>
      <c r="P257" s="122">
        <v>20</v>
      </c>
      <c r="Q257" s="113" t="e">
        <f t="shared" si="93"/>
        <v>#REF!</v>
      </c>
      <c r="R257" s="113" t="e">
        <f t="shared" si="94"/>
        <v>#REF!</v>
      </c>
      <c r="S257" s="113" t="e">
        <f t="shared" si="95"/>
        <v>#REF!</v>
      </c>
      <c r="T257" s="113" t="e">
        <f t="shared" si="96"/>
        <v>#REF!</v>
      </c>
      <c r="U257" s="113" t="e">
        <f t="shared" si="97"/>
        <v>#REF!</v>
      </c>
      <c r="V257" s="113" t="e">
        <f t="shared" si="98"/>
        <v>#REF!</v>
      </c>
      <c r="W257" s="113" t="e">
        <f t="shared" si="99"/>
        <v>#REF!</v>
      </c>
      <c r="X257" s="113" t="e">
        <f t="shared" si="100"/>
        <v>#REF!</v>
      </c>
      <c r="Y257" s="113" t="e">
        <f t="shared" si="101"/>
        <v>#REF!</v>
      </c>
      <c r="Z257" s="113" t="e">
        <f t="shared" si="102"/>
        <v>#REF!</v>
      </c>
      <c r="AA257" s="113" t="e">
        <f t="shared" si="103"/>
        <v>#REF!</v>
      </c>
      <c r="AB257" s="114" t="e">
        <f t="shared" si="104"/>
        <v>#REF!</v>
      </c>
    </row>
    <row r="258" spans="1:28" x14ac:dyDescent="0.5">
      <c r="B258" s="94">
        <v>21</v>
      </c>
      <c r="C258" s="91">
        <v>6.49</v>
      </c>
      <c r="D258" s="91">
        <v>9.0399999999999991</v>
      </c>
      <c r="E258" s="91">
        <v>10.1</v>
      </c>
      <c r="F258" s="91">
        <v>14.4</v>
      </c>
      <c r="G258" s="91">
        <v>13.5</v>
      </c>
      <c r="H258" s="91">
        <v>53.5</v>
      </c>
      <c r="I258" s="91">
        <v>70.599999999999994</v>
      </c>
      <c r="J258" s="91">
        <v>71.599999999999994</v>
      </c>
      <c r="K258" s="91">
        <v>50</v>
      </c>
      <c r="L258" s="91">
        <v>22.8</v>
      </c>
      <c r="M258" s="91">
        <v>12.9</v>
      </c>
      <c r="N258" s="91">
        <v>9.42</v>
      </c>
      <c r="O258" s="226"/>
      <c r="P258" s="122">
        <v>21</v>
      </c>
      <c r="Q258" s="113" t="e">
        <f t="shared" si="93"/>
        <v>#REF!</v>
      </c>
      <c r="R258" s="113" t="e">
        <f t="shared" si="94"/>
        <v>#REF!</v>
      </c>
      <c r="S258" s="113" t="e">
        <f t="shared" si="95"/>
        <v>#REF!</v>
      </c>
      <c r="T258" s="113" t="e">
        <f t="shared" si="96"/>
        <v>#REF!</v>
      </c>
      <c r="U258" s="113" t="e">
        <f t="shared" si="97"/>
        <v>#REF!</v>
      </c>
      <c r="V258" s="113" t="e">
        <f t="shared" si="98"/>
        <v>#REF!</v>
      </c>
      <c r="W258" s="113" t="e">
        <f t="shared" si="99"/>
        <v>#REF!</v>
      </c>
      <c r="X258" s="113" t="e">
        <f t="shared" si="100"/>
        <v>#REF!</v>
      </c>
      <c r="Y258" s="113" t="e">
        <f t="shared" si="101"/>
        <v>#REF!</v>
      </c>
      <c r="Z258" s="113" t="e">
        <f t="shared" si="102"/>
        <v>#REF!</v>
      </c>
      <c r="AA258" s="113" t="e">
        <f t="shared" si="103"/>
        <v>#REF!</v>
      </c>
      <c r="AB258" s="114" t="e">
        <f t="shared" si="104"/>
        <v>#REF!</v>
      </c>
    </row>
    <row r="259" spans="1:28" x14ac:dyDescent="0.5">
      <c r="B259" s="94">
        <v>22</v>
      </c>
      <c r="C259" s="91">
        <v>6.82</v>
      </c>
      <c r="D259" s="91">
        <v>8.2100000000000009</v>
      </c>
      <c r="E259" s="91">
        <v>11.3</v>
      </c>
      <c r="F259" s="91">
        <v>15.8</v>
      </c>
      <c r="G259" s="91">
        <v>14.6</v>
      </c>
      <c r="H259" s="91">
        <v>158</v>
      </c>
      <c r="I259" s="91">
        <v>62.6</v>
      </c>
      <c r="J259" s="91">
        <v>86.4</v>
      </c>
      <c r="K259" s="91">
        <v>44.7</v>
      </c>
      <c r="L259" s="91">
        <v>22.2</v>
      </c>
      <c r="M259" s="91">
        <v>11.9</v>
      </c>
      <c r="N259" s="91">
        <v>8.67</v>
      </c>
      <c r="O259" s="226"/>
      <c r="P259" s="122">
        <v>22</v>
      </c>
      <c r="Q259" s="113" t="e">
        <f t="shared" si="93"/>
        <v>#REF!</v>
      </c>
      <c r="R259" s="113" t="e">
        <f t="shared" si="94"/>
        <v>#REF!</v>
      </c>
      <c r="S259" s="113" t="e">
        <f t="shared" si="95"/>
        <v>#REF!</v>
      </c>
      <c r="T259" s="113" t="e">
        <f t="shared" si="96"/>
        <v>#REF!</v>
      </c>
      <c r="U259" s="113" t="e">
        <f t="shared" si="97"/>
        <v>#REF!</v>
      </c>
      <c r="V259" s="113" t="e">
        <f t="shared" si="98"/>
        <v>#REF!</v>
      </c>
      <c r="W259" s="113" t="e">
        <f t="shared" si="99"/>
        <v>#REF!</v>
      </c>
      <c r="X259" s="113" t="e">
        <f t="shared" si="100"/>
        <v>#REF!</v>
      </c>
      <c r="Y259" s="113" t="e">
        <f t="shared" si="101"/>
        <v>#REF!</v>
      </c>
      <c r="Z259" s="113" t="e">
        <f t="shared" si="102"/>
        <v>#REF!</v>
      </c>
      <c r="AA259" s="113" t="e">
        <f t="shared" si="103"/>
        <v>#REF!</v>
      </c>
      <c r="AB259" s="114" t="e">
        <f t="shared" si="104"/>
        <v>#REF!</v>
      </c>
    </row>
    <row r="260" spans="1:28" x14ac:dyDescent="0.5">
      <c r="B260" s="94">
        <v>23</v>
      </c>
      <c r="C260" s="91">
        <v>6.65</v>
      </c>
      <c r="D260" s="91">
        <v>8.3000000000000007</v>
      </c>
      <c r="E260" s="91">
        <v>11.4</v>
      </c>
      <c r="F260" s="91">
        <v>14.6</v>
      </c>
      <c r="G260" s="91">
        <v>13</v>
      </c>
      <c r="H260" s="91">
        <v>101</v>
      </c>
      <c r="I260" s="91">
        <v>64.900000000000006</v>
      </c>
      <c r="J260" s="91">
        <v>83.8</v>
      </c>
      <c r="K260" s="91">
        <v>44.9</v>
      </c>
      <c r="L260" s="91">
        <v>21.8</v>
      </c>
      <c r="M260" s="91">
        <v>12.2</v>
      </c>
      <c r="N260" s="91">
        <v>8.49</v>
      </c>
      <c r="O260" s="226"/>
      <c r="P260" s="122">
        <v>23</v>
      </c>
      <c r="Q260" s="113" t="e">
        <f t="shared" si="93"/>
        <v>#REF!</v>
      </c>
      <c r="R260" s="113" t="e">
        <f t="shared" si="94"/>
        <v>#REF!</v>
      </c>
      <c r="S260" s="113" t="e">
        <f t="shared" si="95"/>
        <v>#REF!</v>
      </c>
      <c r="T260" s="113" t="e">
        <f t="shared" si="96"/>
        <v>#REF!</v>
      </c>
      <c r="U260" s="113" t="e">
        <f t="shared" si="97"/>
        <v>#REF!</v>
      </c>
      <c r="V260" s="113" t="e">
        <f t="shared" si="98"/>
        <v>#REF!</v>
      </c>
      <c r="W260" s="113" t="e">
        <f t="shared" si="99"/>
        <v>#REF!</v>
      </c>
      <c r="X260" s="113" t="e">
        <f t="shared" si="100"/>
        <v>#REF!</v>
      </c>
      <c r="Y260" s="113" t="e">
        <f t="shared" si="101"/>
        <v>#REF!</v>
      </c>
      <c r="Z260" s="113" t="e">
        <f t="shared" si="102"/>
        <v>#REF!</v>
      </c>
      <c r="AA260" s="113" t="e">
        <f t="shared" si="103"/>
        <v>#REF!</v>
      </c>
      <c r="AB260" s="114" t="e">
        <f t="shared" si="104"/>
        <v>#REF!</v>
      </c>
    </row>
    <row r="261" spans="1:28" x14ac:dyDescent="0.5">
      <c r="B261" s="94">
        <v>24</v>
      </c>
      <c r="C261" s="91">
        <v>6.4</v>
      </c>
      <c r="D261" s="91">
        <v>7.58</v>
      </c>
      <c r="E261" s="91">
        <v>12.6</v>
      </c>
      <c r="F261" s="91">
        <v>16.5</v>
      </c>
      <c r="G261" s="91">
        <v>12</v>
      </c>
      <c r="H261" s="91">
        <v>79.5</v>
      </c>
      <c r="I261" s="91">
        <v>62.9</v>
      </c>
      <c r="J261" s="91">
        <v>101</v>
      </c>
      <c r="K261" s="91">
        <v>42.8</v>
      </c>
      <c r="L261" s="91">
        <v>21.3</v>
      </c>
      <c r="M261" s="91">
        <v>12.4</v>
      </c>
      <c r="N261" s="91">
        <v>8.67</v>
      </c>
      <c r="O261" s="226"/>
      <c r="P261" s="122">
        <v>24</v>
      </c>
      <c r="Q261" s="113" t="e">
        <f t="shared" si="93"/>
        <v>#REF!</v>
      </c>
      <c r="R261" s="113" t="e">
        <f t="shared" si="94"/>
        <v>#REF!</v>
      </c>
      <c r="S261" s="113" t="e">
        <f t="shared" si="95"/>
        <v>#REF!</v>
      </c>
      <c r="T261" s="113" t="e">
        <f t="shared" si="96"/>
        <v>#REF!</v>
      </c>
      <c r="U261" s="113" t="e">
        <f t="shared" si="97"/>
        <v>#REF!</v>
      </c>
      <c r="V261" s="113" t="e">
        <f t="shared" si="98"/>
        <v>#REF!</v>
      </c>
      <c r="W261" s="113" t="e">
        <f t="shared" si="99"/>
        <v>#REF!</v>
      </c>
      <c r="X261" s="113" t="e">
        <f t="shared" si="100"/>
        <v>#REF!</v>
      </c>
      <c r="Y261" s="113" t="e">
        <f t="shared" si="101"/>
        <v>#REF!</v>
      </c>
      <c r="Z261" s="113" t="e">
        <f t="shared" si="102"/>
        <v>#REF!</v>
      </c>
      <c r="AA261" s="113" t="e">
        <f t="shared" si="103"/>
        <v>#REF!</v>
      </c>
      <c r="AB261" s="114" t="e">
        <f t="shared" si="104"/>
        <v>#REF!</v>
      </c>
    </row>
    <row r="262" spans="1:28" x14ac:dyDescent="0.5">
      <c r="B262" s="94">
        <v>25</v>
      </c>
      <c r="C262" s="91">
        <v>6.4</v>
      </c>
      <c r="D262" s="91">
        <v>8.3000000000000007</v>
      </c>
      <c r="E262" s="91">
        <v>12.8</v>
      </c>
      <c r="F262" s="91">
        <v>20.2</v>
      </c>
      <c r="G262" s="91">
        <v>11.9</v>
      </c>
      <c r="H262" s="91">
        <v>47.1</v>
      </c>
      <c r="I262" s="91">
        <v>60.5</v>
      </c>
      <c r="J262" s="91">
        <v>120</v>
      </c>
      <c r="K262" s="91">
        <v>40.700000000000003</v>
      </c>
      <c r="L262" s="91">
        <v>20.9</v>
      </c>
      <c r="M262" s="91">
        <v>12.2</v>
      </c>
      <c r="N262" s="91">
        <v>8.02</v>
      </c>
      <c r="O262" s="226"/>
      <c r="P262" s="122">
        <v>25</v>
      </c>
      <c r="Q262" s="113" t="e">
        <f t="shared" si="93"/>
        <v>#REF!</v>
      </c>
      <c r="R262" s="113" t="e">
        <f t="shared" si="94"/>
        <v>#REF!</v>
      </c>
      <c r="S262" s="113" t="e">
        <f t="shared" si="95"/>
        <v>#REF!</v>
      </c>
      <c r="T262" s="113" t="e">
        <f t="shared" si="96"/>
        <v>#REF!</v>
      </c>
      <c r="U262" s="113" t="e">
        <f t="shared" si="97"/>
        <v>#REF!</v>
      </c>
      <c r="V262" s="113" t="e">
        <f t="shared" si="98"/>
        <v>#REF!</v>
      </c>
      <c r="W262" s="113" t="e">
        <f t="shared" si="99"/>
        <v>#REF!</v>
      </c>
      <c r="X262" s="113" t="e">
        <f t="shared" si="100"/>
        <v>#REF!</v>
      </c>
      <c r="Y262" s="113" t="e">
        <f t="shared" si="101"/>
        <v>#REF!</v>
      </c>
      <c r="Z262" s="113" t="e">
        <f t="shared" si="102"/>
        <v>#REF!</v>
      </c>
      <c r="AA262" s="113" t="e">
        <f t="shared" si="103"/>
        <v>#REF!</v>
      </c>
      <c r="AB262" s="114" t="e">
        <f t="shared" si="104"/>
        <v>#REF!</v>
      </c>
    </row>
    <row r="263" spans="1:28" x14ac:dyDescent="0.5">
      <c r="B263" s="94">
        <v>26</v>
      </c>
      <c r="C263" s="91">
        <v>6.4</v>
      </c>
      <c r="D263" s="91">
        <v>8.77</v>
      </c>
      <c r="E263" s="91">
        <v>12.8</v>
      </c>
      <c r="F263" s="91">
        <v>18.2</v>
      </c>
      <c r="G263" s="91">
        <v>12.5</v>
      </c>
      <c r="H263" s="91">
        <v>40.799999999999997</v>
      </c>
      <c r="I263" s="91">
        <v>60.8</v>
      </c>
      <c r="J263" s="91">
        <v>94.9</v>
      </c>
      <c r="K263" s="91">
        <v>38.299999999999997</v>
      </c>
      <c r="L263" s="91">
        <v>21</v>
      </c>
      <c r="M263" s="91">
        <v>11.9</v>
      </c>
      <c r="N263" s="91">
        <v>8.9499999999999993</v>
      </c>
      <c r="O263" s="226"/>
      <c r="P263" s="122">
        <v>26</v>
      </c>
      <c r="Q263" s="113" t="e">
        <f t="shared" si="93"/>
        <v>#REF!</v>
      </c>
      <c r="R263" s="113" t="e">
        <f t="shared" si="94"/>
        <v>#REF!</v>
      </c>
      <c r="S263" s="113" t="e">
        <f t="shared" si="95"/>
        <v>#REF!</v>
      </c>
      <c r="T263" s="113" t="e">
        <f t="shared" si="96"/>
        <v>#REF!</v>
      </c>
      <c r="U263" s="113" t="e">
        <f t="shared" si="97"/>
        <v>#REF!</v>
      </c>
      <c r="V263" s="113" t="e">
        <f t="shared" si="98"/>
        <v>#REF!</v>
      </c>
      <c r="W263" s="113" t="e">
        <f t="shared" si="99"/>
        <v>#REF!</v>
      </c>
      <c r="X263" s="113" t="e">
        <f t="shared" si="100"/>
        <v>#REF!</v>
      </c>
      <c r="Y263" s="113" t="e">
        <f t="shared" si="101"/>
        <v>#REF!</v>
      </c>
      <c r="Z263" s="113" t="e">
        <f t="shared" si="102"/>
        <v>#REF!</v>
      </c>
      <c r="AA263" s="113" t="e">
        <f t="shared" si="103"/>
        <v>#REF!</v>
      </c>
      <c r="AB263" s="114" t="e">
        <f t="shared" si="104"/>
        <v>#REF!</v>
      </c>
    </row>
    <row r="264" spans="1:28" x14ac:dyDescent="0.5">
      <c r="B264" s="94">
        <v>27</v>
      </c>
      <c r="C264" s="91">
        <v>6.32</v>
      </c>
      <c r="D264" s="91">
        <v>8.58</v>
      </c>
      <c r="E264" s="91">
        <v>13.8</v>
      </c>
      <c r="F264" s="91">
        <v>17.2</v>
      </c>
      <c r="G264" s="91">
        <v>13.4</v>
      </c>
      <c r="H264" s="91">
        <v>41.3</v>
      </c>
      <c r="I264" s="91">
        <v>57.4</v>
      </c>
      <c r="J264" s="91">
        <v>82.3</v>
      </c>
      <c r="K264" s="91">
        <v>36.299999999999997</v>
      </c>
      <c r="L264" s="91">
        <v>20.9</v>
      </c>
      <c r="M264" s="91">
        <v>11.9</v>
      </c>
      <c r="N264" s="91">
        <v>8.58</v>
      </c>
      <c r="O264" s="226"/>
      <c r="P264" s="122">
        <v>27</v>
      </c>
      <c r="Q264" s="113" t="e">
        <f t="shared" si="93"/>
        <v>#REF!</v>
      </c>
      <c r="R264" s="113" t="e">
        <f t="shared" si="94"/>
        <v>#REF!</v>
      </c>
      <c r="S264" s="113" t="e">
        <f t="shared" si="95"/>
        <v>#REF!</v>
      </c>
      <c r="T264" s="113" t="e">
        <f t="shared" si="96"/>
        <v>#REF!</v>
      </c>
      <c r="U264" s="113" t="e">
        <f t="shared" si="97"/>
        <v>#REF!</v>
      </c>
      <c r="V264" s="113" t="e">
        <f t="shared" si="98"/>
        <v>#REF!</v>
      </c>
      <c r="W264" s="113" t="e">
        <f t="shared" si="99"/>
        <v>#REF!</v>
      </c>
      <c r="X264" s="113" t="e">
        <f t="shared" si="100"/>
        <v>#REF!</v>
      </c>
      <c r="Y264" s="113" t="e">
        <f t="shared" si="101"/>
        <v>#REF!</v>
      </c>
      <c r="Z264" s="113" t="e">
        <f t="shared" si="102"/>
        <v>#REF!</v>
      </c>
      <c r="AA264" s="113" t="e">
        <f t="shared" si="103"/>
        <v>#REF!</v>
      </c>
      <c r="AB264" s="114" t="e">
        <f t="shared" si="104"/>
        <v>#REF!</v>
      </c>
    </row>
    <row r="265" spans="1:28" x14ac:dyDescent="0.5">
      <c r="B265" s="94">
        <v>28</v>
      </c>
      <c r="C265" s="91">
        <v>6.24</v>
      </c>
      <c r="D265" s="91">
        <v>8.67</v>
      </c>
      <c r="E265" s="91">
        <v>13</v>
      </c>
      <c r="F265" s="91">
        <v>20.2</v>
      </c>
      <c r="G265" s="91">
        <v>13.1</v>
      </c>
      <c r="H265" s="91">
        <v>47.1</v>
      </c>
      <c r="I265" s="91">
        <v>50.9</v>
      </c>
      <c r="J265" s="91">
        <v>73.2</v>
      </c>
      <c r="K265" s="91">
        <v>49.6</v>
      </c>
      <c r="L265" s="91">
        <v>20.3</v>
      </c>
      <c r="M265" s="91">
        <v>11.8</v>
      </c>
      <c r="N265" s="91">
        <v>8.86</v>
      </c>
      <c r="O265" s="226"/>
      <c r="P265" s="122">
        <v>28</v>
      </c>
      <c r="Q265" s="113" t="e">
        <f t="shared" si="93"/>
        <v>#REF!</v>
      </c>
      <c r="R265" s="113" t="e">
        <f t="shared" si="94"/>
        <v>#REF!</v>
      </c>
      <c r="S265" s="113" t="e">
        <f t="shared" si="95"/>
        <v>#REF!</v>
      </c>
      <c r="T265" s="113" t="e">
        <f t="shared" si="96"/>
        <v>#REF!</v>
      </c>
      <c r="U265" s="113" t="e">
        <f t="shared" si="97"/>
        <v>#REF!</v>
      </c>
      <c r="V265" s="113" t="e">
        <f t="shared" si="98"/>
        <v>#REF!</v>
      </c>
      <c r="W265" s="113" t="e">
        <f t="shared" si="99"/>
        <v>#REF!</v>
      </c>
      <c r="X265" s="113" t="e">
        <f t="shared" si="100"/>
        <v>#REF!</v>
      </c>
      <c r="Y265" s="113" t="e">
        <f t="shared" si="101"/>
        <v>#REF!</v>
      </c>
      <c r="Z265" s="113" t="e">
        <f t="shared" si="102"/>
        <v>#REF!</v>
      </c>
      <c r="AA265" s="113" t="e">
        <f t="shared" si="103"/>
        <v>#REF!</v>
      </c>
      <c r="AB265" s="114" t="e">
        <f t="shared" si="104"/>
        <v>#REF!</v>
      </c>
    </row>
    <row r="266" spans="1:28" x14ac:dyDescent="0.5">
      <c r="B266" s="94">
        <v>29</v>
      </c>
      <c r="C266" s="91">
        <v>6.24</v>
      </c>
      <c r="E266" s="91">
        <v>13.4</v>
      </c>
      <c r="F266" s="91">
        <v>19.2</v>
      </c>
      <c r="G266" s="91">
        <v>12.7</v>
      </c>
      <c r="H266" s="91">
        <v>50.3</v>
      </c>
      <c r="I266" s="91">
        <v>47.8</v>
      </c>
      <c r="J266" s="91">
        <v>69.099999999999994</v>
      </c>
      <c r="K266" s="91">
        <v>43.4</v>
      </c>
      <c r="L266" s="91">
        <v>19.600000000000001</v>
      </c>
      <c r="M266" s="91">
        <v>11.7</v>
      </c>
      <c r="N266" s="91">
        <v>8.67</v>
      </c>
      <c r="O266" s="226"/>
      <c r="P266" s="122">
        <v>29</v>
      </c>
      <c r="Q266" s="113" t="e">
        <f t="shared" si="93"/>
        <v>#REF!</v>
      </c>
      <c r="R266" s="113" t="str">
        <f t="shared" si="94"/>
        <v xml:space="preserve"> </v>
      </c>
      <c r="S266" s="113" t="e">
        <f t="shared" si="95"/>
        <v>#REF!</v>
      </c>
      <c r="T266" s="113" t="e">
        <f t="shared" si="96"/>
        <v>#REF!</v>
      </c>
      <c r="U266" s="113" t="e">
        <f t="shared" si="97"/>
        <v>#REF!</v>
      </c>
      <c r="V266" s="113" t="e">
        <f t="shared" si="98"/>
        <v>#REF!</v>
      </c>
      <c r="W266" s="113" t="e">
        <f t="shared" si="99"/>
        <v>#REF!</v>
      </c>
      <c r="X266" s="113" t="e">
        <f t="shared" si="100"/>
        <v>#REF!</v>
      </c>
      <c r="Y266" s="113" t="e">
        <f t="shared" si="101"/>
        <v>#REF!</v>
      </c>
      <c r="Z266" s="113" t="e">
        <f t="shared" si="102"/>
        <v>#REF!</v>
      </c>
      <c r="AA266" s="113" t="e">
        <f t="shared" si="103"/>
        <v>#REF!</v>
      </c>
      <c r="AB266" s="114" t="e">
        <f t="shared" si="104"/>
        <v>#REF!</v>
      </c>
    </row>
    <row r="267" spans="1:28" x14ac:dyDescent="0.5">
      <c r="B267" s="94">
        <v>30</v>
      </c>
      <c r="C267" s="91">
        <v>6.4</v>
      </c>
      <c r="E267" s="91">
        <v>14.2</v>
      </c>
      <c r="F267" s="91">
        <v>19.5</v>
      </c>
      <c r="G267" s="91">
        <v>17.3</v>
      </c>
      <c r="H267" s="91">
        <v>157</v>
      </c>
      <c r="I267" s="91">
        <v>44.9</v>
      </c>
      <c r="J267" s="91">
        <v>64.7</v>
      </c>
      <c r="K267" s="91">
        <v>40.9</v>
      </c>
      <c r="L267" s="91">
        <v>19.100000000000001</v>
      </c>
      <c r="M267" s="91">
        <v>11.7</v>
      </c>
      <c r="N267" s="91">
        <v>8.49</v>
      </c>
      <c r="O267" s="226"/>
      <c r="P267" s="122">
        <v>30</v>
      </c>
      <c r="Q267" s="113" t="e">
        <f t="shared" si="93"/>
        <v>#REF!</v>
      </c>
      <c r="R267" s="113" t="str">
        <f t="shared" si="94"/>
        <v xml:space="preserve"> </v>
      </c>
      <c r="S267" s="113" t="e">
        <f t="shared" si="95"/>
        <v>#REF!</v>
      </c>
      <c r="T267" s="113" t="e">
        <f t="shared" si="96"/>
        <v>#REF!</v>
      </c>
      <c r="U267" s="113" t="e">
        <f t="shared" si="97"/>
        <v>#REF!</v>
      </c>
      <c r="V267" s="113" t="e">
        <f t="shared" si="98"/>
        <v>#REF!</v>
      </c>
      <c r="W267" s="113" t="e">
        <f t="shared" si="99"/>
        <v>#REF!</v>
      </c>
      <c r="X267" s="113" t="e">
        <f t="shared" si="100"/>
        <v>#REF!</v>
      </c>
      <c r="Y267" s="113" t="e">
        <f t="shared" si="101"/>
        <v>#REF!</v>
      </c>
      <c r="Z267" s="113" t="e">
        <f t="shared" si="102"/>
        <v>#REF!</v>
      </c>
      <c r="AA267" s="113" t="e">
        <f t="shared" si="103"/>
        <v>#REF!</v>
      </c>
      <c r="AB267" s="114" t="e">
        <f t="shared" si="104"/>
        <v>#REF!</v>
      </c>
    </row>
    <row r="268" spans="1:28" x14ac:dyDescent="0.5">
      <c r="B268" s="94">
        <v>31</v>
      </c>
      <c r="C268" s="91">
        <v>7.07</v>
      </c>
      <c r="E268" s="91">
        <v>13.4</v>
      </c>
      <c r="G268" s="91">
        <v>14.7</v>
      </c>
      <c r="I268" s="91">
        <v>45.1</v>
      </c>
      <c r="J268" s="91">
        <v>58.1</v>
      </c>
      <c r="L268" s="91">
        <v>18.600000000000001</v>
      </c>
      <c r="N268" s="91">
        <v>8.58</v>
      </c>
      <c r="O268" s="226"/>
      <c r="P268" s="122">
        <v>31</v>
      </c>
      <c r="Q268" s="113" t="e">
        <f t="shared" si="93"/>
        <v>#REF!</v>
      </c>
      <c r="R268" s="113" t="str">
        <f t="shared" si="94"/>
        <v xml:space="preserve"> </v>
      </c>
      <c r="S268" s="113" t="e">
        <f t="shared" si="95"/>
        <v>#REF!</v>
      </c>
      <c r="T268" s="113" t="str">
        <f t="shared" si="96"/>
        <v xml:space="preserve"> </v>
      </c>
      <c r="U268" s="113" t="e">
        <f t="shared" si="97"/>
        <v>#REF!</v>
      </c>
      <c r="V268" s="113" t="str">
        <f t="shared" si="98"/>
        <v xml:space="preserve"> </v>
      </c>
      <c r="W268" s="113" t="e">
        <f t="shared" si="99"/>
        <v>#REF!</v>
      </c>
      <c r="X268" s="113" t="e">
        <f t="shared" si="100"/>
        <v>#REF!</v>
      </c>
      <c r="Y268" s="113" t="str">
        <f t="shared" si="101"/>
        <v xml:space="preserve"> </v>
      </c>
      <c r="Z268" s="113" t="e">
        <f t="shared" si="102"/>
        <v>#REF!</v>
      </c>
      <c r="AA268" s="113" t="str">
        <f t="shared" si="103"/>
        <v xml:space="preserve"> </v>
      </c>
      <c r="AB268" s="114" t="e">
        <f t="shared" si="104"/>
        <v>#REF!</v>
      </c>
    </row>
    <row r="269" spans="1:28" x14ac:dyDescent="0.5">
      <c r="O269" s="226"/>
      <c r="P269" s="123"/>
      <c r="Q269" s="113"/>
      <c r="R269" s="113"/>
      <c r="S269" s="113"/>
      <c r="T269" s="113"/>
      <c r="U269" s="113"/>
      <c r="V269" s="113"/>
      <c r="W269" s="113"/>
      <c r="X269" s="113"/>
      <c r="Y269" s="113"/>
      <c r="Z269" s="113"/>
      <c r="AA269" s="113"/>
      <c r="AB269" s="114"/>
    </row>
    <row r="270" spans="1:28" x14ac:dyDescent="0.5">
      <c r="A270" s="41">
        <v>1976</v>
      </c>
      <c r="B270" s="94">
        <v>1</v>
      </c>
      <c r="C270" s="91">
        <v>8.67</v>
      </c>
      <c r="D270" s="91">
        <v>6.82</v>
      </c>
      <c r="E270" s="91">
        <v>8.77</v>
      </c>
      <c r="F270" s="91">
        <v>8.86</v>
      </c>
      <c r="G270" s="91">
        <v>14.4</v>
      </c>
      <c r="H270" s="91">
        <v>18.5</v>
      </c>
      <c r="I270" s="91">
        <v>25.2</v>
      </c>
      <c r="J270" s="91">
        <v>51.6</v>
      </c>
      <c r="K270" s="91">
        <v>82.9</v>
      </c>
      <c r="L270" s="91">
        <v>25.2</v>
      </c>
      <c r="M270" s="91">
        <v>12.2</v>
      </c>
      <c r="N270" s="91">
        <v>8.39</v>
      </c>
      <c r="O270" s="226">
        <f>A270</f>
        <v>1976</v>
      </c>
      <c r="P270" s="122">
        <v>1</v>
      </c>
      <c r="Q270" s="113" t="e">
        <f t="shared" ref="Q270:AB277" si="105">IF(C270&gt;0,$P$11*C270, " ")</f>
        <v>#REF!</v>
      </c>
      <c r="R270" s="113" t="e">
        <f t="shared" si="105"/>
        <v>#REF!</v>
      </c>
      <c r="S270" s="113" t="e">
        <f t="shared" si="105"/>
        <v>#REF!</v>
      </c>
      <c r="T270" s="113" t="e">
        <f t="shared" si="105"/>
        <v>#REF!</v>
      </c>
      <c r="U270" s="113" t="e">
        <f t="shared" si="105"/>
        <v>#REF!</v>
      </c>
      <c r="V270" s="113" t="e">
        <f t="shared" si="105"/>
        <v>#REF!</v>
      </c>
      <c r="W270" s="113" t="e">
        <f t="shared" si="105"/>
        <v>#REF!</v>
      </c>
      <c r="X270" s="113" t="e">
        <f t="shared" si="105"/>
        <v>#REF!</v>
      </c>
      <c r="Y270" s="113" t="e">
        <f t="shared" si="105"/>
        <v>#REF!</v>
      </c>
      <c r="Z270" s="113" t="e">
        <f t="shared" si="105"/>
        <v>#REF!</v>
      </c>
      <c r="AA270" s="113" t="e">
        <f t="shared" si="105"/>
        <v>#REF!</v>
      </c>
      <c r="AB270" s="114" t="e">
        <f t="shared" si="105"/>
        <v>#REF!</v>
      </c>
    </row>
    <row r="271" spans="1:28" x14ac:dyDescent="0.5">
      <c r="B271" s="94">
        <v>2</v>
      </c>
      <c r="C271" s="91">
        <v>8.58</v>
      </c>
      <c r="D271" s="91">
        <v>6.9</v>
      </c>
      <c r="E271" s="91">
        <v>9.0399999999999991</v>
      </c>
      <c r="F271" s="91">
        <v>8.58</v>
      </c>
      <c r="G271" s="91">
        <v>15.3</v>
      </c>
      <c r="H271" s="91">
        <v>22.1</v>
      </c>
      <c r="I271" s="91">
        <v>32.799999999999997</v>
      </c>
      <c r="J271" s="91">
        <v>50.2</v>
      </c>
      <c r="K271" s="91">
        <v>88.9</v>
      </c>
      <c r="L271" s="91">
        <v>25</v>
      </c>
      <c r="M271" s="91">
        <v>11.9</v>
      </c>
      <c r="N271" s="91">
        <v>8.02</v>
      </c>
      <c r="O271" s="226"/>
      <c r="P271" s="122">
        <v>2</v>
      </c>
      <c r="Q271" s="113" t="e">
        <f t="shared" si="105"/>
        <v>#REF!</v>
      </c>
      <c r="R271" s="113" t="e">
        <f t="shared" si="105"/>
        <v>#REF!</v>
      </c>
      <c r="S271" s="113" t="e">
        <f t="shared" si="105"/>
        <v>#REF!</v>
      </c>
      <c r="T271" s="113" t="e">
        <f t="shared" si="105"/>
        <v>#REF!</v>
      </c>
      <c r="U271" s="113" t="e">
        <f t="shared" si="105"/>
        <v>#REF!</v>
      </c>
      <c r="V271" s="113" t="e">
        <f t="shared" si="105"/>
        <v>#REF!</v>
      </c>
      <c r="W271" s="113" t="e">
        <f t="shared" si="105"/>
        <v>#REF!</v>
      </c>
      <c r="X271" s="113" t="e">
        <f t="shared" si="105"/>
        <v>#REF!</v>
      </c>
      <c r="Y271" s="113" t="e">
        <f t="shared" si="105"/>
        <v>#REF!</v>
      </c>
      <c r="Z271" s="113" t="e">
        <f t="shared" si="105"/>
        <v>#REF!</v>
      </c>
      <c r="AA271" s="113" t="e">
        <f t="shared" si="105"/>
        <v>#REF!</v>
      </c>
      <c r="AB271" s="114" t="e">
        <f t="shared" si="105"/>
        <v>#REF!</v>
      </c>
    </row>
    <row r="272" spans="1:28" x14ac:dyDescent="0.5">
      <c r="B272" s="94">
        <v>3</v>
      </c>
      <c r="C272" s="91">
        <v>8.77</v>
      </c>
      <c r="D272" s="91">
        <v>6.57</v>
      </c>
      <c r="E272" s="91">
        <v>9.32</v>
      </c>
      <c r="F272" s="91">
        <v>9.0399999999999991</v>
      </c>
      <c r="G272" s="91">
        <v>15.2</v>
      </c>
      <c r="H272" s="91">
        <v>23.3</v>
      </c>
      <c r="I272" s="91">
        <v>28.2</v>
      </c>
      <c r="J272" s="91">
        <v>66.2</v>
      </c>
      <c r="K272" s="91">
        <v>84.4</v>
      </c>
      <c r="L272" s="91">
        <v>24.7</v>
      </c>
      <c r="M272" s="91">
        <v>11.9</v>
      </c>
      <c r="N272" s="91">
        <v>8.02</v>
      </c>
      <c r="O272" s="226"/>
      <c r="P272" s="122">
        <v>3</v>
      </c>
      <c r="Q272" s="113" t="e">
        <f t="shared" si="105"/>
        <v>#REF!</v>
      </c>
      <c r="R272" s="113" t="e">
        <f t="shared" si="105"/>
        <v>#REF!</v>
      </c>
      <c r="S272" s="113" t="e">
        <f t="shared" si="105"/>
        <v>#REF!</v>
      </c>
      <c r="T272" s="113" t="e">
        <f t="shared" si="105"/>
        <v>#REF!</v>
      </c>
      <c r="U272" s="113" t="e">
        <f t="shared" si="105"/>
        <v>#REF!</v>
      </c>
      <c r="V272" s="113" t="e">
        <f t="shared" si="105"/>
        <v>#REF!</v>
      </c>
      <c r="W272" s="113" t="e">
        <f t="shared" si="105"/>
        <v>#REF!</v>
      </c>
      <c r="X272" s="113" t="e">
        <f t="shared" si="105"/>
        <v>#REF!</v>
      </c>
      <c r="Y272" s="113" t="e">
        <f t="shared" si="105"/>
        <v>#REF!</v>
      </c>
      <c r="Z272" s="113" t="e">
        <f t="shared" si="105"/>
        <v>#REF!</v>
      </c>
      <c r="AA272" s="113" t="e">
        <f t="shared" si="105"/>
        <v>#REF!</v>
      </c>
      <c r="AB272" s="114" t="e">
        <f t="shared" si="105"/>
        <v>#REF!</v>
      </c>
    </row>
    <row r="273" spans="2:28" x14ac:dyDescent="0.5">
      <c r="B273" s="94">
        <v>4</v>
      </c>
      <c r="C273" s="91">
        <v>8.67</v>
      </c>
      <c r="D273" s="91">
        <v>6.74</v>
      </c>
      <c r="E273" s="91">
        <v>9.82</v>
      </c>
      <c r="F273" s="91">
        <v>8.67</v>
      </c>
      <c r="G273" s="91">
        <v>14.2</v>
      </c>
      <c r="H273" s="91">
        <v>20.399999999999999</v>
      </c>
      <c r="I273" s="91">
        <v>24.7</v>
      </c>
      <c r="J273" s="91">
        <v>68.8</v>
      </c>
      <c r="K273" s="91">
        <v>92</v>
      </c>
      <c r="L273" s="91">
        <v>24.1</v>
      </c>
      <c r="M273" s="91">
        <v>11.6</v>
      </c>
      <c r="N273" s="91">
        <v>8.2100000000000009</v>
      </c>
      <c r="O273" s="226"/>
      <c r="P273" s="122">
        <v>4</v>
      </c>
      <c r="Q273" s="113" t="e">
        <f t="shared" si="105"/>
        <v>#REF!</v>
      </c>
      <c r="R273" s="113" t="e">
        <f t="shared" si="105"/>
        <v>#REF!</v>
      </c>
      <c r="S273" s="113" t="e">
        <f t="shared" si="105"/>
        <v>#REF!</v>
      </c>
      <c r="T273" s="113" t="e">
        <f t="shared" si="105"/>
        <v>#REF!</v>
      </c>
      <c r="U273" s="113" t="e">
        <f t="shared" si="105"/>
        <v>#REF!</v>
      </c>
      <c r="V273" s="113" t="e">
        <f t="shared" si="105"/>
        <v>#REF!</v>
      </c>
      <c r="W273" s="113" t="e">
        <f t="shared" si="105"/>
        <v>#REF!</v>
      </c>
      <c r="X273" s="113" t="e">
        <f t="shared" si="105"/>
        <v>#REF!</v>
      </c>
      <c r="Y273" s="113" t="e">
        <f t="shared" si="105"/>
        <v>#REF!</v>
      </c>
      <c r="Z273" s="113" t="e">
        <f t="shared" si="105"/>
        <v>#REF!</v>
      </c>
      <c r="AA273" s="113" t="e">
        <f t="shared" si="105"/>
        <v>#REF!</v>
      </c>
      <c r="AB273" s="114" t="e">
        <f t="shared" si="105"/>
        <v>#REF!</v>
      </c>
    </row>
    <row r="274" spans="2:28" x14ac:dyDescent="0.5">
      <c r="B274" s="94">
        <v>5</v>
      </c>
      <c r="C274" s="91">
        <v>8.49</v>
      </c>
      <c r="D274" s="91">
        <v>6.74</v>
      </c>
      <c r="E274" s="91">
        <v>10.1</v>
      </c>
      <c r="F274" s="91">
        <v>8.39</v>
      </c>
      <c r="G274" s="91">
        <v>13.4</v>
      </c>
      <c r="H274" s="91">
        <v>22.7</v>
      </c>
      <c r="I274" s="91">
        <v>23.8</v>
      </c>
      <c r="J274" s="91">
        <v>71.3</v>
      </c>
      <c r="K274" s="91">
        <v>82.9</v>
      </c>
      <c r="L274" s="91">
        <v>23.6</v>
      </c>
      <c r="M274" s="91">
        <v>11.5</v>
      </c>
      <c r="N274" s="91">
        <v>7.84</v>
      </c>
      <c r="O274" s="226"/>
      <c r="P274" s="122">
        <v>5</v>
      </c>
      <c r="Q274" s="113" t="e">
        <f t="shared" si="105"/>
        <v>#REF!</v>
      </c>
      <c r="R274" s="113" t="e">
        <f t="shared" si="105"/>
        <v>#REF!</v>
      </c>
      <c r="S274" s="113" t="e">
        <f t="shared" si="105"/>
        <v>#REF!</v>
      </c>
      <c r="T274" s="113" t="e">
        <f t="shared" si="105"/>
        <v>#REF!</v>
      </c>
      <c r="U274" s="113" t="e">
        <f t="shared" si="105"/>
        <v>#REF!</v>
      </c>
      <c r="V274" s="113" t="e">
        <f t="shared" si="105"/>
        <v>#REF!</v>
      </c>
      <c r="W274" s="113" t="e">
        <f t="shared" si="105"/>
        <v>#REF!</v>
      </c>
      <c r="X274" s="113" t="e">
        <f t="shared" si="105"/>
        <v>#REF!</v>
      </c>
      <c r="Y274" s="113" t="e">
        <f t="shared" si="105"/>
        <v>#REF!</v>
      </c>
      <c r="Z274" s="113" t="e">
        <f t="shared" si="105"/>
        <v>#REF!</v>
      </c>
      <c r="AA274" s="113" t="e">
        <f t="shared" si="105"/>
        <v>#REF!</v>
      </c>
      <c r="AB274" s="114" t="e">
        <f t="shared" si="105"/>
        <v>#REF!</v>
      </c>
    </row>
    <row r="275" spans="2:28" x14ac:dyDescent="0.5">
      <c r="B275" s="94">
        <v>6</v>
      </c>
      <c r="C275" s="91">
        <v>8.39</v>
      </c>
      <c r="D275" s="91">
        <v>6.65</v>
      </c>
      <c r="E275" s="91">
        <v>9.23</v>
      </c>
      <c r="F275" s="91">
        <v>9.32</v>
      </c>
      <c r="G275" s="91">
        <v>12.4</v>
      </c>
      <c r="H275" s="91">
        <v>30</v>
      </c>
      <c r="I275" s="91">
        <v>23.6</v>
      </c>
      <c r="J275" s="91">
        <v>65</v>
      </c>
      <c r="K275" s="91">
        <v>82.9</v>
      </c>
      <c r="L275" s="91">
        <v>23.1</v>
      </c>
      <c r="M275" s="91">
        <v>11.2</v>
      </c>
      <c r="N275" s="91">
        <v>7.48</v>
      </c>
      <c r="O275" s="226"/>
      <c r="P275" s="122">
        <v>6</v>
      </c>
      <c r="Q275" s="113" t="e">
        <f t="shared" si="105"/>
        <v>#REF!</v>
      </c>
      <c r="R275" s="113" t="e">
        <f t="shared" si="105"/>
        <v>#REF!</v>
      </c>
      <c r="S275" s="113" t="e">
        <f t="shared" si="105"/>
        <v>#REF!</v>
      </c>
      <c r="T275" s="113" t="e">
        <f t="shared" si="105"/>
        <v>#REF!</v>
      </c>
      <c r="U275" s="113" t="e">
        <f t="shared" si="105"/>
        <v>#REF!</v>
      </c>
      <c r="V275" s="113" t="e">
        <f t="shared" si="105"/>
        <v>#REF!</v>
      </c>
      <c r="W275" s="113" t="e">
        <f t="shared" si="105"/>
        <v>#REF!</v>
      </c>
      <c r="X275" s="113" t="e">
        <f t="shared" si="105"/>
        <v>#REF!</v>
      </c>
      <c r="Y275" s="113" t="e">
        <f t="shared" si="105"/>
        <v>#REF!</v>
      </c>
      <c r="Z275" s="113" t="e">
        <f t="shared" si="105"/>
        <v>#REF!</v>
      </c>
      <c r="AA275" s="113" t="e">
        <f t="shared" si="105"/>
        <v>#REF!</v>
      </c>
      <c r="AB275" s="114" t="e">
        <f t="shared" si="105"/>
        <v>#REF!</v>
      </c>
    </row>
    <row r="276" spans="2:28" x14ac:dyDescent="0.5">
      <c r="B276" s="94">
        <v>7</v>
      </c>
      <c r="C276" s="91">
        <v>8.2100000000000009</v>
      </c>
      <c r="D276" s="91">
        <v>6.49</v>
      </c>
      <c r="E276" s="91">
        <v>9.24</v>
      </c>
      <c r="F276" s="91">
        <v>9.23</v>
      </c>
      <c r="G276" s="91">
        <v>13.5</v>
      </c>
      <c r="H276" s="91">
        <v>29.2</v>
      </c>
      <c r="I276" s="91">
        <v>23</v>
      </c>
      <c r="J276" s="91">
        <v>64.900000000000006</v>
      </c>
      <c r="K276" s="91">
        <v>88.9</v>
      </c>
      <c r="L276" s="91">
        <v>22.5</v>
      </c>
      <c r="M276" s="91">
        <v>10.9</v>
      </c>
      <c r="N276" s="91">
        <v>7.66</v>
      </c>
      <c r="O276" s="226"/>
      <c r="P276" s="122">
        <v>7</v>
      </c>
      <c r="Q276" s="113" t="e">
        <f t="shared" si="105"/>
        <v>#REF!</v>
      </c>
      <c r="R276" s="113" t="e">
        <f t="shared" si="105"/>
        <v>#REF!</v>
      </c>
      <c r="S276" s="113" t="e">
        <f t="shared" si="105"/>
        <v>#REF!</v>
      </c>
      <c r="T276" s="113" t="e">
        <f t="shared" si="105"/>
        <v>#REF!</v>
      </c>
      <c r="U276" s="113" t="e">
        <f t="shared" si="105"/>
        <v>#REF!</v>
      </c>
      <c r="V276" s="113" t="e">
        <f t="shared" si="105"/>
        <v>#REF!</v>
      </c>
      <c r="W276" s="113" t="e">
        <f t="shared" si="105"/>
        <v>#REF!</v>
      </c>
      <c r="X276" s="113" t="e">
        <f t="shared" si="105"/>
        <v>#REF!</v>
      </c>
      <c r="Y276" s="113" t="e">
        <f t="shared" si="105"/>
        <v>#REF!</v>
      </c>
      <c r="Z276" s="113" t="e">
        <f t="shared" si="105"/>
        <v>#REF!</v>
      </c>
      <c r="AA276" s="113" t="e">
        <f t="shared" si="105"/>
        <v>#REF!</v>
      </c>
      <c r="AB276" s="114" t="e">
        <f t="shared" si="105"/>
        <v>#REF!</v>
      </c>
    </row>
    <row r="277" spans="2:28" x14ac:dyDescent="0.5">
      <c r="B277" s="94">
        <v>8</v>
      </c>
      <c r="C277" s="91">
        <v>7.66</v>
      </c>
      <c r="D277" s="91">
        <v>6.65</v>
      </c>
      <c r="E277" s="91">
        <v>8.58</v>
      </c>
      <c r="F277" s="91">
        <v>8.49</v>
      </c>
      <c r="G277" s="91">
        <v>11.9</v>
      </c>
      <c r="H277" s="91">
        <v>27.1</v>
      </c>
      <c r="I277" s="91">
        <v>23.6</v>
      </c>
      <c r="J277" s="91">
        <v>63.6</v>
      </c>
      <c r="K277" s="91">
        <v>88.9</v>
      </c>
      <c r="L277" s="91">
        <v>23.9</v>
      </c>
      <c r="M277" s="91">
        <v>10.5</v>
      </c>
      <c r="N277" s="91">
        <v>7.48</v>
      </c>
      <c r="O277" s="226"/>
      <c r="P277" s="122">
        <v>8</v>
      </c>
      <c r="Q277" s="113" t="e">
        <f t="shared" si="105"/>
        <v>#REF!</v>
      </c>
      <c r="R277" s="113" t="e">
        <f t="shared" si="105"/>
        <v>#REF!</v>
      </c>
      <c r="S277" s="113" t="e">
        <f t="shared" si="105"/>
        <v>#REF!</v>
      </c>
      <c r="T277" s="113" t="e">
        <f t="shared" si="105"/>
        <v>#REF!</v>
      </c>
      <c r="U277" s="113" t="e">
        <f t="shared" si="105"/>
        <v>#REF!</v>
      </c>
      <c r="V277" s="113" t="e">
        <f t="shared" si="105"/>
        <v>#REF!</v>
      </c>
      <c r="W277" s="113" t="e">
        <f t="shared" si="105"/>
        <v>#REF!</v>
      </c>
      <c r="X277" s="113" t="e">
        <f t="shared" si="105"/>
        <v>#REF!</v>
      </c>
      <c r="Y277" s="113" t="e">
        <f t="shared" si="105"/>
        <v>#REF!</v>
      </c>
      <c r="Z277" s="113" t="e">
        <f t="shared" si="105"/>
        <v>#REF!</v>
      </c>
      <c r="AA277" s="113" t="e">
        <f t="shared" si="105"/>
        <v>#REF!</v>
      </c>
      <c r="AB277" s="114" t="e">
        <f t="shared" si="105"/>
        <v>#REF!</v>
      </c>
    </row>
    <row r="278" spans="2:28" x14ac:dyDescent="0.5">
      <c r="B278" s="94">
        <v>9</v>
      </c>
      <c r="C278" s="91">
        <v>7.57</v>
      </c>
      <c r="D278" s="91">
        <v>6.74</v>
      </c>
      <c r="E278" s="91">
        <v>8.39</v>
      </c>
      <c r="F278" s="91">
        <v>8.86</v>
      </c>
      <c r="G278" s="91">
        <v>13.2</v>
      </c>
      <c r="H278" s="91">
        <v>20.399999999999999</v>
      </c>
      <c r="I278" s="91">
        <v>22.5</v>
      </c>
      <c r="J278" s="91">
        <v>66.400000000000006</v>
      </c>
      <c r="K278" s="91">
        <v>102</v>
      </c>
      <c r="L278" s="91">
        <v>22.8</v>
      </c>
      <c r="M278" s="91">
        <v>10.3</v>
      </c>
      <c r="N278" s="91">
        <v>7.57</v>
      </c>
      <c r="O278" s="226"/>
      <c r="P278" s="122">
        <v>9</v>
      </c>
      <c r="Q278" s="113" t="e">
        <f t="shared" ref="Q278:Q300" si="106">$P$11*C278</f>
        <v>#REF!</v>
      </c>
      <c r="R278" s="113" t="e">
        <f t="shared" ref="R278:R300" si="107">IF(D278&gt;0,$P$11*D278, " ")</f>
        <v>#REF!</v>
      </c>
      <c r="S278" s="113" t="e">
        <f t="shared" ref="S278:S300" si="108">IF(E278&gt;0,$P$11*E278, " ")</f>
        <v>#REF!</v>
      </c>
      <c r="T278" s="113" t="e">
        <f t="shared" ref="T278:T300" si="109">IF(F278&gt;0,$P$11*F278, " ")</f>
        <v>#REF!</v>
      </c>
      <c r="U278" s="113" t="e">
        <f t="shared" ref="U278:U300" si="110">IF(G278&gt;0,$P$11*G278, " ")</f>
        <v>#REF!</v>
      </c>
      <c r="V278" s="113" t="e">
        <f t="shared" ref="V278:V300" si="111">IF(H278&gt;0,$P$11*H278, " ")</f>
        <v>#REF!</v>
      </c>
      <c r="W278" s="113" t="e">
        <f t="shared" ref="W278:W300" si="112">IF(I278&gt;0,$P$11*I278, " ")</f>
        <v>#REF!</v>
      </c>
      <c r="X278" s="113" t="e">
        <f t="shared" ref="X278:X300" si="113">IF(J278&gt;0,$P$11*J278, " ")</f>
        <v>#REF!</v>
      </c>
      <c r="Y278" s="113" t="e">
        <f t="shared" ref="Y278:Y300" si="114">IF(K278&gt;0,$P$11*K278, " ")</f>
        <v>#REF!</v>
      </c>
      <c r="Z278" s="113" t="e">
        <f t="shared" ref="Z278:Z300" si="115">IF(L278&gt;0,$P$11*L278, " ")</f>
        <v>#REF!</v>
      </c>
      <c r="AA278" s="113" t="e">
        <f t="shared" ref="AA278:AA300" si="116">IF(M278&gt;0,$P$11*M278, " ")</f>
        <v>#REF!</v>
      </c>
      <c r="AB278" s="114" t="e">
        <f t="shared" ref="AB278:AB300" si="117">IF(N278&gt;0,$P$11*N278, " ")</f>
        <v>#REF!</v>
      </c>
    </row>
    <row r="279" spans="2:28" x14ac:dyDescent="0.5">
      <c r="B279" s="94">
        <v>10</v>
      </c>
      <c r="C279" s="91">
        <v>7.74</v>
      </c>
      <c r="D279" s="91">
        <v>6.65</v>
      </c>
      <c r="E279" s="91">
        <v>7.65</v>
      </c>
      <c r="F279" s="91">
        <v>9.32</v>
      </c>
      <c r="G279" s="91">
        <v>12.6</v>
      </c>
      <c r="H279" s="91">
        <v>24.7</v>
      </c>
      <c r="I279" s="91">
        <v>24.7</v>
      </c>
      <c r="J279" s="91">
        <v>81.400000000000006</v>
      </c>
      <c r="K279" s="91">
        <v>99.2</v>
      </c>
      <c r="L279" s="91">
        <v>22.2</v>
      </c>
      <c r="M279" s="91">
        <v>10.199999999999999</v>
      </c>
      <c r="N279" s="91">
        <v>7.57</v>
      </c>
      <c r="O279" s="226"/>
      <c r="P279" s="122">
        <v>10</v>
      </c>
      <c r="Q279" s="113" t="e">
        <f t="shared" si="106"/>
        <v>#REF!</v>
      </c>
      <c r="R279" s="113" t="e">
        <f t="shared" si="107"/>
        <v>#REF!</v>
      </c>
      <c r="S279" s="113" t="e">
        <f t="shared" si="108"/>
        <v>#REF!</v>
      </c>
      <c r="T279" s="113" t="e">
        <f t="shared" si="109"/>
        <v>#REF!</v>
      </c>
      <c r="U279" s="113" t="e">
        <f t="shared" si="110"/>
        <v>#REF!</v>
      </c>
      <c r="V279" s="113" t="e">
        <f t="shared" si="111"/>
        <v>#REF!</v>
      </c>
      <c r="W279" s="113" t="e">
        <f t="shared" si="112"/>
        <v>#REF!</v>
      </c>
      <c r="X279" s="113" t="e">
        <f t="shared" si="113"/>
        <v>#REF!</v>
      </c>
      <c r="Y279" s="113" t="e">
        <f t="shared" si="114"/>
        <v>#REF!</v>
      </c>
      <c r="Z279" s="113" t="e">
        <f t="shared" si="115"/>
        <v>#REF!</v>
      </c>
      <c r="AA279" s="113" t="e">
        <f t="shared" si="116"/>
        <v>#REF!</v>
      </c>
      <c r="AB279" s="114" t="e">
        <f t="shared" si="117"/>
        <v>#REF!</v>
      </c>
    </row>
    <row r="280" spans="2:28" x14ac:dyDescent="0.5">
      <c r="B280" s="94">
        <v>11</v>
      </c>
      <c r="C280" s="91">
        <v>7.57</v>
      </c>
      <c r="D280" s="91">
        <v>6.57</v>
      </c>
      <c r="E280" s="91">
        <v>7.24</v>
      </c>
      <c r="F280" s="91">
        <v>9.0399999999999991</v>
      </c>
      <c r="G280" s="91">
        <v>12.2</v>
      </c>
      <c r="H280" s="91">
        <v>24.6</v>
      </c>
      <c r="I280" s="91">
        <v>24.7</v>
      </c>
      <c r="J280" s="91">
        <v>78.599999999999994</v>
      </c>
      <c r="K280" s="91">
        <v>71.599999999999994</v>
      </c>
      <c r="L280" s="91">
        <v>21.8</v>
      </c>
      <c r="M280" s="91">
        <v>10</v>
      </c>
      <c r="N280" s="91">
        <v>7.24</v>
      </c>
      <c r="O280" s="226"/>
      <c r="P280" s="122">
        <v>11</v>
      </c>
      <c r="Q280" s="113" t="e">
        <f t="shared" si="106"/>
        <v>#REF!</v>
      </c>
      <c r="R280" s="113" t="e">
        <f t="shared" si="107"/>
        <v>#REF!</v>
      </c>
      <c r="S280" s="113" t="e">
        <f t="shared" si="108"/>
        <v>#REF!</v>
      </c>
      <c r="T280" s="113" t="e">
        <f t="shared" si="109"/>
        <v>#REF!</v>
      </c>
      <c r="U280" s="113" t="e">
        <f t="shared" si="110"/>
        <v>#REF!</v>
      </c>
      <c r="V280" s="113" t="e">
        <f t="shared" si="111"/>
        <v>#REF!</v>
      </c>
      <c r="W280" s="113" t="e">
        <f t="shared" si="112"/>
        <v>#REF!</v>
      </c>
      <c r="X280" s="113" t="e">
        <f t="shared" si="113"/>
        <v>#REF!</v>
      </c>
      <c r="Y280" s="113" t="e">
        <f t="shared" si="114"/>
        <v>#REF!</v>
      </c>
      <c r="Z280" s="113" t="e">
        <f t="shared" si="115"/>
        <v>#REF!</v>
      </c>
      <c r="AA280" s="113" t="e">
        <f t="shared" si="116"/>
        <v>#REF!</v>
      </c>
      <c r="AB280" s="114" t="e">
        <f t="shared" si="117"/>
        <v>#REF!</v>
      </c>
    </row>
    <row r="281" spans="2:28" x14ac:dyDescent="0.5">
      <c r="B281" s="94">
        <v>12</v>
      </c>
      <c r="C281" s="91">
        <v>7.74</v>
      </c>
      <c r="D281" s="91">
        <v>6.4</v>
      </c>
      <c r="E281" s="91">
        <v>6.74</v>
      </c>
      <c r="F281" s="91">
        <v>8.02</v>
      </c>
      <c r="G281" s="91">
        <v>12.7</v>
      </c>
      <c r="H281" s="91">
        <v>20.399999999999999</v>
      </c>
      <c r="I281" s="91">
        <v>26.2</v>
      </c>
      <c r="J281" s="91">
        <v>66.5</v>
      </c>
      <c r="K281" s="91">
        <v>77.099999999999994</v>
      </c>
      <c r="L281" s="91">
        <v>21</v>
      </c>
      <c r="M281" s="91">
        <v>10.1</v>
      </c>
      <c r="N281" s="91">
        <v>7.15</v>
      </c>
      <c r="O281" s="226"/>
      <c r="P281" s="122">
        <v>12</v>
      </c>
      <c r="Q281" s="113" t="e">
        <f t="shared" si="106"/>
        <v>#REF!</v>
      </c>
      <c r="R281" s="113" t="e">
        <f t="shared" si="107"/>
        <v>#REF!</v>
      </c>
      <c r="S281" s="113" t="e">
        <f t="shared" si="108"/>
        <v>#REF!</v>
      </c>
      <c r="T281" s="113" t="e">
        <f t="shared" si="109"/>
        <v>#REF!</v>
      </c>
      <c r="U281" s="113" t="e">
        <f t="shared" si="110"/>
        <v>#REF!</v>
      </c>
      <c r="V281" s="113" t="e">
        <f t="shared" si="111"/>
        <v>#REF!</v>
      </c>
      <c r="W281" s="113" t="e">
        <f t="shared" si="112"/>
        <v>#REF!</v>
      </c>
      <c r="X281" s="113" t="e">
        <f t="shared" si="113"/>
        <v>#REF!</v>
      </c>
      <c r="Y281" s="113" t="e">
        <f t="shared" si="114"/>
        <v>#REF!</v>
      </c>
      <c r="Z281" s="113" t="e">
        <f t="shared" si="115"/>
        <v>#REF!</v>
      </c>
      <c r="AA281" s="113" t="e">
        <f t="shared" si="116"/>
        <v>#REF!</v>
      </c>
      <c r="AB281" s="114" t="e">
        <f t="shared" si="117"/>
        <v>#REF!</v>
      </c>
    </row>
    <row r="282" spans="2:28" x14ac:dyDescent="0.5">
      <c r="B282" s="94">
        <v>13</v>
      </c>
      <c r="C282" s="91">
        <v>7.57</v>
      </c>
      <c r="D282" s="91">
        <v>6.24</v>
      </c>
      <c r="E282" s="91">
        <v>6.4</v>
      </c>
      <c r="F282" s="91">
        <v>7.84</v>
      </c>
      <c r="G282" s="91">
        <v>13.6</v>
      </c>
      <c r="H282" s="91">
        <v>19</v>
      </c>
      <c r="I282" s="91">
        <v>29.2</v>
      </c>
      <c r="J282" s="91">
        <v>66.2</v>
      </c>
      <c r="K282" s="91">
        <v>74.3</v>
      </c>
      <c r="L282" s="91">
        <v>19.899999999999999</v>
      </c>
      <c r="M282" s="91">
        <v>10</v>
      </c>
      <c r="N282" s="91">
        <v>7.07</v>
      </c>
      <c r="O282" s="226"/>
      <c r="P282" s="122">
        <v>13</v>
      </c>
      <c r="Q282" s="113" t="e">
        <f t="shared" si="106"/>
        <v>#REF!</v>
      </c>
      <c r="R282" s="113" t="e">
        <f t="shared" si="107"/>
        <v>#REF!</v>
      </c>
      <c r="S282" s="113" t="e">
        <f t="shared" si="108"/>
        <v>#REF!</v>
      </c>
      <c r="T282" s="113" t="e">
        <f t="shared" si="109"/>
        <v>#REF!</v>
      </c>
      <c r="U282" s="113" t="e">
        <f t="shared" si="110"/>
        <v>#REF!</v>
      </c>
      <c r="V282" s="113" t="e">
        <f t="shared" si="111"/>
        <v>#REF!</v>
      </c>
      <c r="W282" s="113" t="e">
        <f t="shared" si="112"/>
        <v>#REF!</v>
      </c>
      <c r="X282" s="113" t="e">
        <f t="shared" si="113"/>
        <v>#REF!</v>
      </c>
      <c r="Y282" s="113" t="e">
        <f t="shared" si="114"/>
        <v>#REF!</v>
      </c>
      <c r="Z282" s="113" t="e">
        <f t="shared" si="115"/>
        <v>#REF!</v>
      </c>
      <c r="AA282" s="113" t="e">
        <f t="shared" si="116"/>
        <v>#REF!</v>
      </c>
      <c r="AB282" s="114" t="e">
        <f t="shared" si="117"/>
        <v>#REF!</v>
      </c>
    </row>
    <row r="283" spans="2:28" x14ac:dyDescent="0.5">
      <c r="B283" s="94">
        <v>14</v>
      </c>
      <c r="C283" s="91">
        <v>7.84</v>
      </c>
      <c r="D283" s="91">
        <v>6.32</v>
      </c>
      <c r="E283" s="91">
        <v>6.49</v>
      </c>
      <c r="F283" s="91">
        <v>8.39</v>
      </c>
      <c r="G283" s="91">
        <v>14.2</v>
      </c>
      <c r="H283" s="91">
        <v>19</v>
      </c>
      <c r="I283" s="91">
        <v>31.8</v>
      </c>
      <c r="J283" s="91">
        <v>85.8</v>
      </c>
      <c r="K283" s="91">
        <v>81.400000000000006</v>
      </c>
      <c r="L283" s="91">
        <v>19.3</v>
      </c>
      <c r="M283" s="91">
        <v>10.1</v>
      </c>
      <c r="N283" s="91">
        <v>6.99</v>
      </c>
      <c r="O283" s="226"/>
      <c r="P283" s="122">
        <v>14</v>
      </c>
      <c r="Q283" s="113" t="e">
        <f t="shared" si="106"/>
        <v>#REF!</v>
      </c>
      <c r="R283" s="113" t="e">
        <f t="shared" si="107"/>
        <v>#REF!</v>
      </c>
      <c r="S283" s="113" t="e">
        <f t="shared" si="108"/>
        <v>#REF!</v>
      </c>
      <c r="T283" s="113" t="e">
        <f t="shared" si="109"/>
        <v>#REF!</v>
      </c>
      <c r="U283" s="113" t="e">
        <f t="shared" si="110"/>
        <v>#REF!</v>
      </c>
      <c r="V283" s="113" t="e">
        <f t="shared" si="111"/>
        <v>#REF!</v>
      </c>
      <c r="W283" s="113" t="e">
        <f t="shared" si="112"/>
        <v>#REF!</v>
      </c>
      <c r="X283" s="113" t="e">
        <f t="shared" si="113"/>
        <v>#REF!</v>
      </c>
      <c r="Y283" s="113" t="e">
        <f t="shared" si="114"/>
        <v>#REF!</v>
      </c>
      <c r="Z283" s="113" t="e">
        <f t="shared" si="115"/>
        <v>#REF!</v>
      </c>
      <c r="AA283" s="113" t="e">
        <f t="shared" si="116"/>
        <v>#REF!</v>
      </c>
      <c r="AB283" s="114" t="e">
        <f t="shared" si="117"/>
        <v>#REF!</v>
      </c>
    </row>
    <row r="284" spans="2:28" x14ac:dyDescent="0.5">
      <c r="B284" s="94">
        <v>15</v>
      </c>
      <c r="C284" s="91">
        <v>7.48</v>
      </c>
      <c r="D284" s="91">
        <v>6.57</v>
      </c>
      <c r="E284" s="91">
        <v>6.82</v>
      </c>
      <c r="F284" s="91">
        <v>9.0399999999999991</v>
      </c>
      <c r="G284" s="91">
        <v>13.7</v>
      </c>
      <c r="H284" s="91">
        <v>21.2</v>
      </c>
      <c r="I284" s="91">
        <v>36</v>
      </c>
      <c r="J284" s="91">
        <v>80</v>
      </c>
      <c r="K284" s="91">
        <v>84.4</v>
      </c>
      <c r="L284" s="91">
        <v>17.600000000000001</v>
      </c>
      <c r="M284" s="91">
        <v>10.199999999999999</v>
      </c>
      <c r="N284" s="91">
        <v>6.74</v>
      </c>
      <c r="O284" s="226"/>
      <c r="P284" s="122">
        <v>15</v>
      </c>
      <c r="Q284" s="113" t="e">
        <f t="shared" si="106"/>
        <v>#REF!</v>
      </c>
      <c r="R284" s="113" t="e">
        <f t="shared" si="107"/>
        <v>#REF!</v>
      </c>
      <c r="S284" s="113" t="e">
        <f t="shared" si="108"/>
        <v>#REF!</v>
      </c>
      <c r="T284" s="113" t="e">
        <f t="shared" si="109"/>
        <v>#REF!</v>
      </c>
      <c r="U284" s="113" t="e">
        <f t="shared" si="110"/>
        <v>#REF!</v>
      </c>
      <c r="V284" s="113" t="e">
        <f t="shared" si="111"/>
        <v>#REF!</v>
      </c>
      <c r="W284" s="113" t="e">
        <f t="shared" si="112"/>
        <v>#REF!</v>
      </c>
      <c r="X284" s="113" t="e">
        <f t="shared" si="113"/>
        <v>#REF!</v>
      </c>
      <c r="Y284" s="113" t="e">
        <f t="shared" si="114"/>
        <v>#REF!</v>
      </c>
      <c r="Z284" s="113" t="e">
        <f t="shared" si="115"/>
        <v>#REF!</v>
      </c>
      <c r="AA284" s="113" t="e">
        <f t="shared" si="116"/>
        <v>#REF!</v>
      </c>
      <c r="AB284" s="114" t="e">
        <f t="shared" si="117"/>
        <v>#REF!</v>
      </c>
    </row>
    <row r="285" spans="2:28" x14ac:dyDescent="0.5">
      <c r="B285" s="94">
        <v>16</v>
      </c>
      <c r="C285" s="91">
        <v>7.57</v>
      </c>
      <c r="D285" s="91">
        <v>8.2100000000000009</v>
      </c>
      <c r="E285" s="91">
        <v>7.48</v>
      </c>
      <c r="F285" s="91">
        <v>8.77</v>
      </c>
      <c r="G285" s="91">
        <v>13.5</v>
      </c>
      <c r="H285" s="91">
        <v>24.2</v>
      </c>
      <c r="I285" s="91">
        <v>36.5</v>
      </c>
      <c r="J285" s="91">
        <v>84.4</v>
      </c>
      <c r="K285" s="91">
        <v>80</v>
      </c>
      <c r="L285" s="91">
        <v>17.100000000000001</v>
      </c>
      <c r="M285" s="91">
        <v>9.93</v>
      </c>
      <c r="N285" s="91">
        <v>6.74</v>
      </c>
      <c r="O285" s="226"/>
      <c r="P285" s="122">
        <v>16</v>
      </c>
      <c r="Q285" s="113" t="e">
        <f t="shared" si="106"/>
        <v>#REF!</v>
      </c>
      <c r="R285" s="113" t="e">
        <f t="shared" si="107"/>
        <v>#REF!</v>
      </c>
      <c r="S285" s="113" t="e">
        <f t="shared" si="108"/>
        <v>#REF!</v>
      </c>
      <c r="T285" s="113" t="e">
        <f t="shared" si="109"/>
        <v>#REF!</v>
      </c>
      <c r="U285" s="113" t="e">
        <f t="shared" si="110"/>
        <v>#REF!</v>
      </c>
      <c r="V285" s="113" t="e">
        <f t="shared" si="111"/>
        <v>#REF!</v>
      </c>
      <c r="W285" s="113" t="e">
        <f t="shared" si="112"/>
        <v>#REF!</v>
      </c>
      <c r="X285" s="113" t="e">
        <f t="shared" si="113"/>
        <v>#REF!</v>
      </c>
      <c r="Y285" s="113" t="e">
        <f t="shared" si="114"/>
        <v>#REF!</v>
      </c>
      <c r="Z285" s="113" t="e">
        <f t="shared" si="115"/>
        <v>#REF!</v>
      </c>
      <c r="AA285" s="113" t="e">
        <f t="shared" si="116"/>
        <v>#REF!</v>
      </c>
      <c r="AB285" s="114" t="e">
        <f t="shared" si="117"/>
        <v>#REF!</v>
      </c>
    </row>
    <row r="286" spans="2:28" x14ac:dyDescent="0.5">
      <c r="B286" s="94">
        <v>17</v>
      </c>
      <c r="C286" s="91">
        <v>7.4</v>
      </c>
      <c r="D286" s="91">
        <v>8.3000000000000007</v>
      </c>
      <c r="E286" s="91">
        <v>6.99</v>
      </c>
      <c r="F286" s="91">
        <v>9.94</v>
      </c>
      <c r="G286" s="91">
        <v>13.1</v>
      </c>
      <c r="H286" s="91">
        <v>27.5</v>
      </c>
      <c r="I286" s="91">
        <v>55</v>
      </c>
      <c r="J286" s="91">
        <v>98.2</v>
      </c>
      <c r="K286" s="91">
        <v>71.599999999999994</v>
      </c>
      <c r="L286" s="91">
        <v>16.8</v>
      </c>
      <c r="M286" s="91">
        <v>9.82</v>
      </c>
      <c r="N286" s="91">
        <v>6.57</v>
      </c>
      <c r="O286" s="226"/>
      <c r="P286" s="122">
        <v>17</v>
      </c>
      <c r="Q286" s="113" t="e">
        <f t="shared" si="106"/>
        <v>#REF!</v>
      </c>
      <c r="R286" s="113" t="e">
        <f t="shared" si="107"/>
        <v>#REF!</v>
      </c>
      <c r="S286" s="113" t="e">
        <f t="shared" si="108"/>
        <v>#REF!</v>
      </c>
      <c r="T286" s="113" t="e">
        <f t="shared" si="109"/>
        <v>#REF!</v>
      </c>
      <c r="U286" s="113" t="e">
        <f t="shared" si="110"/>
        <v>#REF!</v>
      </c>
      <c r="V286" s="113" t="e">
        <f t="shared" si="111"/>
        <v>#REF!</v>
      </c>
      <c r="W286" s="113" t="e">
        <f t="shared" si="112"/>
        <v>#REF!</v>
      </c>
      <c r="X286" s="113" t="e">
        <f t="shared" si="113"/>
        <v>#REF!</v>
      </c>
      <c r="Y286" s="113" t="e">
        <f t="shared" si="114"/>
        <v>#REF!</v>
      </c>
      <c r="Z286" s="113" t="e">
        <f t="shared" si="115"/>
        <v>#REF!</v>
      </c>
      <c r="AA286" s="113" t="e">
        <f t="shared" si="116"/>
        <v>#REF!</v>
      </c>
      <c r="AB286" s="114" t="e">
        <f t="shared" si="117"/>
        <v>#REF!</v>
      </c>
    </row>
    <row r="287" spans="2:28" x14ac:dyDescent="0.5">
      <c r="B287" s="94">
        <v>18</v>
      </c>
      <c r="C287" s="91">
        <v>7.57</v>
      </c>
      <c r="D287" s="91">
        <v>8.49</v>
      </c>
      <c r="E287" s="91">
        <v>6.9</v>
      </c>
      <c r="F287" s="91">
        <v>11</v>
      </c>
      <c r="G287" s="91">
        <v>13.4</v>
      </c>
      <c r="H287" s="91">
        <v>23.9</v>
      </c>
      <c r="I287" s="91">
        <v>46.9</v>
      </c>
      <c r="J287" s="91">
        <v>88.9</v>
      </c>
      <c r="K287" s="91">
        <v>67.599999999999994</v>
      </c>
      <c r="L287" s="91">
        <v>16.600000000000001</v>
      </c>
      <c r="M287" s="91">
        <v>9.7200000000000006</v>
      </c>
      <c r="N287" s="91">
        <v>6.65</v>
      </c>
      <c r="O287" s="226"/>
      <c r="P287" s="122">
        <v>18</v>
      </c>
      <c r="Q287" s="113" t="e">
        <f t="shared" si="106"/>
        <v>#REF!</v>
      </c>
      <c r="R287" s="113" t="e">
        <f t="shared" si="107"/>
        <v>#REF!</v>
      </c>
      <c r="S287" s="113" t="e">
        <f t="shared" si="108"/>
        <v>#REF!</v>
      </c>
      <c r="T287" s="113" t="e">
        <f t="shared" si="109"/>
        <v>#REF!</v>
      </c>
      <c r="U287" s="113" t="e">
        <f t="shared" si="110"/>
        <v>#REF!</v>
      </c>
      <c r="V287" s="113" t="e">
        <f t="shared" si="111"/>
        <v>#REF!</v>
      </c>
      <c r="W287" s="113" t="e">
        <f t="shared" si="112"/>
        <v>#REF!</v>
      </c>
      <c r="X287" s="113" t="e">
        <f t="shared" si="113"/>
        <v>#REF!</v>
      </c>
      <c r="Y287" s="113" t="e">
        <f t="shared" si="114"/>
        <v>#REF!</v>
      </c>
      <c r="Z287" s="113" t="e">
        <f t="shared" si="115"/>
        <v>#REF!</v>
      </c>
      <c r="AA287" s="113" t="e">
        <f t="shared" si="116"/>
        <v>#REF!</v>
      </c>
      <c r="AB287" s="114" t="e">
        <f t="shared" si="117"/>
        <v>#REF!</v>
      </c>
    </row>
    <row r="288" spans="2:28" x14ac:dyDescent="0.5">
      <c r="B288" s="94">
        <v>19</v>
      </c>
      <c r="C288" s="91">
        <v>7.4</v>
      </c>
      <c r="D288" s="91">
        <v>9.42</v>
      </c>
      <c r="E288" s="91">
        <v>6.82</v>
      </c>
      <c r="F288" s="91">
        <v>10.9</v>
      </c>
      <c r="G288" s="91">
        <v>13.9</v>
      </c>
      <c r="H288" s="91">
        <v>22.2</v>
      </c>
      <c r="I288" s="91">
        <v>45.8</v>
      </c>
      <c r="J288" s="91">
        <v>89</v>
      </c>
      <c r="K288" s="91">
        <v>71</v>
      </c>
      <c r="L288" s="91">
        <v>16.3</v>
      </c>
      <c r="M288" s="91">
        <v>9.32</v>
      </c>
      <c r="N288" s="91">
        <v>6.49</v>
      </c>
      <c r="O288" s="226"/>
      <c r="P288" s="122">
        <v>19</v>
      </c>
      <c r="Q288" s="113" t="e">
        <f t="shared" si="106"/>
        <v>#REF!</v>
      </c>
      <c r="R288" s="113" t="e">
        <f t="shared" si="107"/>
        <v>#REF!</v>
      </c>
      <c r="S288" s="113" t="e">
        <f t="shared" si="108"/>
        <v>#REF!</v>
      </c>
      <c r="T288" s="113" t="e">
        <f t="shared" si="109"/>
        <v>#REF!</v>
      </c>
      <c r="U288" s="113" t="e">
        <f t="shared" si="110"/>
        <v>#REF!</v>
      </c>
      <c r="V288" s="113" t="e">
        <f t="shared" si="111"/>
        <v>#REF!</v>
      </c>
      <c r="W288" s="113" t="e">
        <f t="shared" si="112"/>
        <v>#REF!</v>
      </c>
      <c r="X288" s="113" t="e">
        <f t="shared" si="113"/>
        <v>#REF!</v>
      </c>
      <c r="Y288" s="113" t="e">
        <f t="shared" si="114"/>
        <v>#REF!</v>
      </c>
      <c r="Z288" s="113" t="e">
        <f t="shared" si="115"/>
        <v>#REF!</v>
      </c>
      <c r="AA288" s="113" t="e">
        <f t="shared" si="116"/>
        <v>#REF!</v>
      </c>
      <c r="AB288" s="114" t="e">
        <f t="shared" si="117"/>
        <v>#REF!</v>
      </c>
    </row>
    <row r="289" spans="1:28" x14ac:dyDescent="0.5">
      <c r="B289" s="94">
        <v>20</v>
      </c>
      <c r="C289" s="91">
        <v>7.15</v>
      </c>
      <c r="D289" s="91">
        <v>9.42</v>
      </c>
      <c r="E289" s="91">
        <v>6.57</v>
      </c>
      <c r="F289" s="91">
        <v>11.8</v>
      </c>
      <c r="G289" s="91">
        <v>15.6</v>
      </c>
      <c r="H289" s="91">
        <v>20</v>
      </c>
      <c r="I289" s="91">
        <v>44.7</v>
      </c>
      <c r="J289" s="91">
        <v>88.9</v>
      </c>
      <c r="K289" s="91">
        <v>61.9</v>
      </c>
      <c r="L289" s="91">
        <v>15.9</v>
      </c>
      <c r="M289" s="91">
        <v>10.5</v>
      </c>
      <c r="N289" s="91">
        <v>6.49</v>
      </c>
      <c r="O289" s="226"/>
      <c r="P289" s="122">
        <v>20</v>
      </c>
      <c r="Q289" s="113" t="e">
        <f t="shared" si="106"/>
        <v>#REF!</v>
      </c>
      <c r="R289" s="113" t="e">
        <f t="shared" si="107"/>
        <v>#REF!</v>
      </c>
      <c r="S289" s="113" t="e">
        <f t="shared" si="108"/>
        <v>#REF!</v>
      </c>
      <c r="T289" s="113" t="e">
        <f t="shared" si="109"/>
        <v>#REF!</v>
      </c>
      <c r="U289" s="113" t="e">
        <f t="shared" si="110"/>
        <v>#REF!</v>
      </c>
      <c r="V289" s="113" t="e">
        <f t="shared" si="111"/>
        <v>#REF!</v>
      </c>
      <c r="W289" s="113" t="e">
        <f t="shared" si="112"/>
        <v>#REF!</v>
      </c>
      <c r="X289" s="113" t="e">
        <f t="shared" si="113"/>
        <v>#REF!</v>
      </c>
      <c r="Y289" s="113" t="e">
        <f t="shared" si="114"/>
        <v>#REF!</v>
      </c>
      <c r="Z289" s="113" t="e">
        <f t="shared" si="115"/>
        <v>#REF!</v>
      </c>
      <c r="AA289" s="113" t="e">
        <f t="shared" si="116"/>
        <v>#REF!</v>
      </c>
      <c r="AB289" s="114" t="e">
        <f t="shared" si="117"/>
        <v>#REF!</v>
      </c>
    </row>
    <row r="290" spans="1:28" x14ac:dyDescent="0.5">
      <c r="B290" s="94">
        <v>21</v>
      </c>
      <c r="C290" s="91">
        <v>6.99</v>
      </c>
      <c r="D290" s="91">
        <v>9.23</v>
      </c>
      <c r="E290" s="91">
        <v>6.24</v>
      </c>
      <c r="F290" s="91">
        <v>12.5</v>
      </c>
      <c r="G290" s="91">
        <v>15.7</v>
      </c>
      <c r="H290" s="91">
        <v>19.600000000000001</v>
      </c>
      <c r="I290" s="91">
        <v>41.6</v>
      </c>
      <c r="J290" s="91">
        <v>78.599999999999994</v>
      </c>
      <c r="K290" s="91">
        <v>53.7</v>
      </c>
      <c r="L290" s="91">
        <v>15.6</v>
      </c>
      <c r="M290" s="91">
        <v>11.1</v>
      </c>
      <c r="N290" s="91">
        <v>6.74</v>
      </c>
      <c r="O290" s="226"/>
      <c r="P290" s="122">
        <v>21</v>
      </c>
      <c r="Q290" s="113" t="e">
        <f t="shared" si="106"/>
        <v>#REF!</v>
      </c>
      <c r="R290" s="113" t="e">
        <f t="shared" si="107"/>
        <v>#REF!</v>
      </c>
      <c r="S290" s="113" t="e">
        <f t="shared" si="108"/>
        <v>#REF!</v>
      </c>
      <c r="T290" s="113" t="e">
        <f t="shared" si="109"/>
        <v>#REF!</v>
      </c>
      <c r="U290" s="113" t="e">
        <f t="shared" si="110"/>
        <v>#REF!</v>
      </c>
      <c r="V290" s="113" t="e">
        <f t="shared" si="111"/>
        <v>#REF!</v>
      </c>
      <c r="W290" s="113" t="e">
        <f t="shared" si="112"/>
        <v>#REF!</v>
      </c>
      <c r="X290" s="113" t="e">
        <f t="shared" si="113"/>
        <v>#REF!</v>
      </c>
      <c r="Y290" s="113" t="e">
        <f t="shared" si="114"/>
        <v>#REF!</v>
      </c>
      <c r="Z290" s="113" t="e">
        <f t="shared" si="115"/>
        <v>#REF!</v>
      </c>
      <c r="AA290" s="113" t="e">
        <f t="shared" si="116"/>
        <v>#REF!</v>
      </c>
      <c r="AB290" s="114" t="e">
        <f t="shared" si="117"/>
        <v>#REF!</v>
      </c>
    </row>
    <row r="291" spans="1:28" x14ac:dyDescent="0.5">
      <c r="B291" s="94">
        <v>22</v>
      </c>
      <c r="C291" s="91">
        <v>6.9</v>
      </c>
      <c r="D291" s="91">
        <v>8.49</v>
      </c>
      <c r="E291" s="91">
        <v>6.4</v>
      </c>
      <c r="F291" s="91">
        <v>12.9</v>
      </c>
      <c r="G291" s="91">
        <v>15.4</v>
      </c>
      <c r="H291" s="91">
        <v>18.2</v>
      </c>
      <c r="I291" s="91">
        <v>40.6</v>
      </c>
      <c r="J291" s="91">
        <v>94.4</v>
      </c>
      <c r="K291" s="91">
        <v>56.1</v>
      </c>
      <c r="L291" s="91">
        <v>15.3</v>
      </c>
      <c r="M291" s="91">
        <v>10.199999999999999</v>
      </c>
      <c r="N291" s="91">
        <v>6.82</v>
      </c>
      <c r="O291" s="226"/>
      <c r="P291" s="122">
        <v>22</v>
      </c>
      <c r="Q291" s="113" t="e">
        <f t="shared" si="106"/>
        <v>#REF!</v>
      </c>
      <c r="R291" s="113" t="e">
        <f t="shared" si="107"/>
        <v>#REF!</v>
      </c>
      <c r="S291" s="113" t="e">
        <f t="shared" si="108"/>
        <v>#REF!</v>
      </c>
      <c r="T291" s="113" t="e">
        <f t="shared" si="109"/>
        <v>#REF!</v>
      </c>
      <c r="U291" s="113" t="e">
        <f t="shared" si="110"/>
        <v>#REF!</v>
      </c>
      <c r="V291" s="113" t="e">
        <f t="shared" si="111"/>
        <v>#REF!</v>
      </c>
      <c r="W291" s="113" t="e">
        <f t="shared" si="112"/>
        <v>#REF!</v>
      </c>
      <c r="X291" s="113" t="e">
        <f t="shared" si="113"/>
        <v>#REF!</v>
      </c>
      <c r="Y291" s="113" t="e">
        <f t="shared" si="114"/>
        <v>#REF!</v>
      </c>
      <c r="Z291" s="113" t="e">
        <f t="shared" si="115"/>
        <v>#REF!</v>
      </c>
      <c r="AA291" s="113" t="e">
        <f t="shared" si="116"/>
        <v>#REF!</v>
      </c>
      <c r="AB291" s="114" t="e">
        <f t="shared" si="117"/>
        <v>#REF!</v>
      </c>
    </row>
    <row r="292" spans="1:28" x14ac:dyDescent="0.5">
      <c r="B292" s="94">
        <v>23</v>
      </c>
      <c r="C292" s="91">
        <v>6.65</v>
      </c>
      <c r="D292" s="91">
        <v>8.1199999999999992</v>
      </c>
      <c r="E292" s="91">
        <v>6.24</v>
      </c>
      <c r="F292" s="91">
        <v>15.4</v>
      </c>
      <c r="G292" s="91">
        <v>16.7</v>
      </c>
      <c r="H292" s="91">
        <v>18.5</v>
      </c>
      <c r="I292" s="91">
        <v>37.5</v>
      </c>
      <c r="J292" s="91">
        <v>82.9</v>
      </c>
      <c r="K292" s="91">
        <v>96.7</v>
      </c>
      <c r="L292" s="91">
        <v>15</v>
      </c>
      <c r="M292" s="91">
        <v>9.93</v>
      </c>
      <c r="N292" s="91">
        <v>6.82</v>
      </c>
      <c r="O292" s="226"/>
      <c r="P292" s="122">
        <v>23</v>
      </c>
      <c r="Q292" s="113" t="e">
        <f t="shared" si="106"/>
        <v>#REF!</v>
      </c>
      <c r="R292" s="113" t="e">
        <f t="shared" si="107"/>
        <v>#REF!</v>
      </c>
      <c r="S292" s="113" t="e">
        <f t="shared" si="108"/>
        <v>#REF!</v>
      </c>
      <c r="T292" s="113" t="e">
        <f t="shared" si="109"/>
        <v>#REF!</v>
      </c>
      <c r="U292" s="113" t="e">
        <f t="shared" si="110"/>
        <v>#REF!</v>
      </c>
      <c r="V292" s="113" t="e">
        <f t="shared" si="111"/>
        <v>#REF!</v>
      </c>
      <c r="W292" s="113" t="e">
        <f t="shared" si="112"/>
        <v>#REF!</v>
      </c>
      <c r="X292" s="113" t="e">
        <f t="shared" si="113"/>
        <v>#REF!</v>
      </c>
      <c r="Y292" s="113" t="e">
        <f t="shared" si="114"/>
        <v>#REF!</v>
      </c>
      <c r="Z292" s="113" t="e">
        <f t="shared" si="115"/>
        <v>#REF!</v>
      </c>
      <c r="AA292" s="113" t="e">
        <f t="shared" si="116"/>
        <v>#REF!</v>
      </c>
      <c r="AB292" s="114" t="e">
        <f t="shared" si="117"/>
        <v>#REF!</v>
      </c>
    </row>
    <row r="293" spans="1:28" x14ac:dyDescent="0.5">
      <c r="B293" s="94">
        <v>24</v>
      </c>
      <c r="C293" s="91">
        <v>6.82</v>
      </c>
      <c r="D293" s="91">
        <v>7.93</v>
      </c>
      <c r="E293" s="91">
        <v>6.4</v>
      </c>
      <c r="F293" s="91">
        <v>16</v>
      </c>
      <c r="G293" s="91">
        <v>17</v>
      </c>
      <c r="H293" s="91">
        <v>19</v>
      </c>
      <c r="I293" s="91">
        <v>36.6</v>
      </c>
      <c r="J293" s="91">
        <v>71.599999999999994</v>
      </c>
      <c r="K293" s="91">
        <v>39.299999999999997</v>
      </c>
      <c r="L293" s="91">
        <v>14.7</v>
      </c>
      <c r="M293" s="91">
        <v>9.61</v>
      </c>
      <c r="N293" s="91">
        <v>6.74</v>
      </c>
      <c r="O293" s="226"/>
      <c r="P293" s="122">
        <v>24</v>
      </c>
      <c r="Q293" s="113" t="e">
        <f t="shared" si="106"/>
        <v>#REF!</v>
      </c>
      <c r="R293" s="113" t="e">
        <f t="shared" si="107"/>
        <v>#REF!</v>
      </c>
      <c r="S293" s="113" t="e">
        <f t="shared" si="108"/>
        <v>#REF!</v>
      </c>
      <c r="T293" s="113" t="e">
        <f t="shared" si="109"/>
        <v>#REF!</v>
      </c>
      <c r="U293" s="113" t="e">
        <f t="shared" si="110"/>
        <v>#REF!</v>
      </c>
      <c r="V293" s="113" t="e">
        <f t="shared" si="111"/>
        <v>#REF!</v>
      </c>
      <c r="W293" s="113" t="e">
        <f t="shared" si="112"/>
        <v>#REF!</v>
      </c>
      <c r="X293" s="113" t="e">
        <f t="shared" si="113"/>
        <v>#REF!</v>
      </c>
      <c r="Y293" s="113" t="e">
        <f t="shared" si="114"/>
        <v>#REF!</v>
      </c>
      <c r="Z293" s="113" t="e">
        <f t="shared" si="115"/>
        <v>#REF!</v>
      </c>
      <c r="AA293" s="113" t="e">
        <f t="shared" si="116"/>
        <v>#REF!</v>
      </c>
      <c r="AB293" s="114" t="e">
        <f t="shared" si="117"/>
        <v>#REF!</v>
      </c>
    </row>
    <row r="294" spans="1:28" x14ac:dyDescent="0.5">
      <c r="B294" s="94">
        <v>25</v>
      </c>
      <c r="C294" s="91">
        <v>6.9</v>
      </c>
      <c r="D294" s="91">
        <v>9.64</v>
      </c>
      <c r="E294" s="91">
        <v>6.74</v>
      </c>
      <c r="F294" s="91">
        <v>17</v>
      </c>
      <c r="G294" s="91">
        <v>18.5</v>
      </c>
      <c r="H294" s="91">
        <v>18.100000000000001</v>
      </c>
      <c r="I294" s="91">
        <v>34.6</v>
      </c>
      <c r="J294" s="91">
        <v>84.4</v>
      </c>
      <c r="K294" s="91">
        <v>37.1</v>
      </c>
      <c r="L294" s="91">
        <v>14.3</v>
      </c>
      <c r="M294" s="91">
        <v>9.0399999999999991</v>
      </c>
      <c r="N294" s="91">
        <v>6.4</v>
      </c>
      <c r="O294" s="226"/>
      <c r="P294" s="122">
        <v>25</v>
      </c>
      <c r="Q294" s="113" t="e">
        <f t="shared" si="106"/>
        <v>#REF!</v>
      </c>
      <c r="R294" s="113" t="e">
        <f t="shared" si="107"/>
        <v>#REF!</v>
      </c>
      <c r="S294" s="113" t="e">
        <f t="shared" si="108"/>
        <v>#REF!</v>
      </c>
      <c r="T294" s="113" t="e">
        <f t="shared" si="109"/>
        <v>#REF!</v>
      </c>
      <c r="U294" s="113" t="e">
        <f t="shared" si="110"/>
        <v>#REF!</v>
      </c>
      <c r="V294" s="113" t="e">
        <f t="shared" si="111"/>
        <v>#REF!</v>
      </c>
      <c r="W294" s="113" t="e">
        <f t="shared" si="112"/>
        <v>#REF!</v>
      </c>
      <c r="X294" s="113" t="e">
        <f t="shared" si="113"/>
        <v>#REF!</v>
      </c>
      <c r="Y294" s="113" t="e">
        <f t="shared" si="114"/>
        <v>#REF!</v>
      </c>
      <c r="Z294" s="113" t="e">
        <f t="shared" si="115"/>
        <v>#REF!</v>
      </c>
      <c r="AA294" s="113" t="e">
        <f t="shared" si="116"/>
        <v>#REF!</v>
      </c>
      <c r="AB294" s="114" t="e">
        <f t="shared" si="117"/>
        <v>#REF!</v>
      </c>
    </row>
    <row r="295" spans="1:28" x14ac:dyDescent="0.5">
      <c r="B295" s="94">
        <v>26</v>
      </c>
      <c r="C295" s="91">
        <v>6.9</v>
      </c>
      <c r="D295" s="91">
        <v>11.5</v>
      </c>
      <c r="E295" s="91">
        <v>6.9</v>
      </c>
      <c r="F295" s="91">
        <v>18.3</v>
      </c>
      <c r="G295" s="91">
        <v>18.100000000000001</v>
      </c>
      <c r="H295" s="91">
        <v>19.3</v>
      </c>
      <c r="I295" s="91">
        <v>34.6</v>
      </c>
      <c r="J295" s="91">
        <v>81.5</v>
      </c>
      <c r="K295" s="91">
        <v>33.6</v>
      </c>
      <c r="L295" s="91">
        <v>13.9</v>
      </c>
      <c r="M295" s="91">
        <v>8.86</v>
      </c>
      <c r="N295" s="91">
        <v>10</v>
      </c>
      <c r="O295" s="226"/>
      <c r="P295" s="122">
        <v>26</v>
      </c>
      <c r="Q295" s="113" t="e">
        <f t="shared" si="106"/>
        <v>#REF!</v>
      </c>
      <c r="R295" s="113" t="e">
        <f t="shared" si="107"/>
        <v>#REF!</v>
      </c>
      <c r="S295" s="113" t="e">
        <f t="shared" si="108"/>
        <v>#REF!</v>
      </c>
      <c r="T295" s="113" t="e">
        <f t="shared" si="109"/>
        <v>#REF!</v>
      </c>
      <c r="U295" s="113" t="e">
        <f t="shared" si="110"/>
        <v>#REF!</v>
      </c>
      <c r="V295" s="113" t="e">
        <f t="shared" si="111"/>
        <v>#REF!</v>
      </c>
      <c r="W295" s="113" t="e">
        <f t="shared" si="112"/>
        <v>#REF!</v>
      </c>
      <c r="X295" s="113" t="e">
        <f t="shared" si="113"/>
        <v>#REF!</v>
      </c>
      <c r="Y295" s="113" t="e">
        <f t="shared" si="114"/>
        <v>#REF!</v>
      </c>
      <c r="Z295" s="113" t="e">
        <f t="shared" si="115"/>
        <v>#REF!</v>
      </c>
      <c r="AA295" s="113" t="e">
        <f t="shared" si="116"/>
        <v>#REF!</v>
      </c>
      <c r="AB295" s="114" t="e">
        <f t="shared" si="117"/>
        <v>#REF!</v>
      </c>
    </row>
    <row r="296" spans="1:28" x14ac:dyDescent="0.5">
      <c r="B296" s="94">
        <v>27</v>
      </c>
      <c r="C296" s="91">
        <v>6.9</v>
      </c>
      <c r="D296" s="91">
        <v>10.3</v>
      </c>
      <c r="E296" s="91">
        <v>7.24</v>
      </c>
      <c r="F296" s="91">
        <v>18.2</v>
      </c>
      <c r="G296" s="91">
        <v>16.600000000000001</v>
      </c>
      <c r="H296" s="91">
        <v>19.7</v>
      </c>
      <c r="I296" s="91">
        <v>34.6</v>
      </c>
      <c r="J296" s="91">
        <v>96.1</v>
      </c>
      <c r="K296" s="91">
        <v>28.5</v>
      </c>
      <c r="L296" s="91">
        <v>13.8</v>
      </c>
      <c r="M296" s="91">
        <v>8.58</v>
      </c>
      <c r="N296" s="91">
        <v>6.49</v>
      </c>
      <c r="O296" s="226"/>
      <c r="P296" s="122">
        <v>27</v>
      </c>
      <c r="Q296" s="113" t="e">
        <f t="shared" si="106"/>
        <v>#REF!</v>
      </c>
      <c r="R296" s="113" t="e">
        <f t="shared" si="107"/>
        <v>#REF!</v>
      </c>
      <c r="S296" s="113" t="e">
        <f t="shared" si="108"/>
        <v>#REF!</v>
      </c>
      <c r="T296" s="113" t="e">
        <f t="shared" si="109"/>
        <v>#REF!</v>
      </c>
      <c r="U296" s="113" t="e">
        <f t="shared" si="110"/>
        <v>#REF!</v>
      </c>
      <c r="V296" s="113" t="e">
        <f t="shared" si="111"/>
        <v>#REF!</v>
      </c>
      <c r="W296" s="113" t="e">
        <f t="shared" si="112"/>
        <v>#REF!</v>
      </c>
      <c r="X296" s="113" t="e">
        <f t="shared" si="113"/>
        <v>#REF!</v>
      </c>
      <c r="Y296" s="113" t="e">
        <f t="shared" si="114"/>
        <v>#REF!</v>
      </c>
      <c r="Z296" s="113" t="e">
        <f t="shared" si="115"/>
        <v>#REF!</v>
      </c>
      <c r="AA296" s="113" t="e">
        <f t="shared" si="116"/>
        <v>#REF!</v>
      </c>
      <c r="AB296" s="114" t="e">
        <f t="shared" si="117"/>
        <v>#REF!</v>
      </c>
    </row>
    <row r="297" spans="1:28" x14ac:dyDescent="0.5">
      <c r="B297" s="94">
        <v>28</v>
      </c>
      <c r="C297" s="91">
        <v>6.99</v>
      </c>
      <c r="D297" s="91">
        <v>8.3000000000000007</v>
      </c>
      <c r="E297" s="91">
        <v>7.67</v>
      </c>
      <c r="F297" s="91">
        <v>16.600000000000001</v>
      </c>
      <c r="G297" s="91">
        <v>18.100000000000001</v>
      </c>
      <c r="H297" s="91">
        <v>18.899999999999999</v>
      </c>
      <c r="I297" s="91">
        <v>43.7</v>
      </c>
      <c r="J297" s="91">
        <v>82.9</v>
      </c>
      <c r="K297" s="91">
        <v>29.5</v>
      </c>
      <c r="L297" s="91">
        <v>14.2</v>
      </c>
      <c r="M297" s="91">
        <v>8.49</v>
      </c>
      <c r="N297" s="91">
        <v>6.5</v>
      </c>
      <c r="O297" s="226"/>
      <c r="P297" s="122">
        <v>28</v>
      </c>
      <c r="Q297" s="113" t="e">
        <f t="shared" si="106"/>
        <v>#REF!</v>
      </c>
      <c r="R297" s="113" t="e">
        <f t="shared" si="107"/>
        <v>#REF!</v>
      </c>
      <c r="S297" s="113" t="e">
        <f t="shared" si="108"/>
        <v>#REF!</v>
      </c>
      <c r="T297" s="113" t="e">
        <f t="shared" si="109"/>
        <v>#REF!</v>
      </c>
      <c r="U297" s="113" t="e">
        <f t="shared" si="110"/>
        <v>#REF!</v>
      </c>
      <c r="V297" s="113" t="e">
        <f t="shared" si="111"/>
        <v>#REF!</v>
      </c>
      <c r="W297" s="113" t="e">
        <f t="shared" si="112"/>
        <v>#REF!</v>
      </c>
      <c r="X297" s="113" t="e">
        <f t="shared" si="113"/>
        <v>#REF!</v>
      </c>
      <c r="Y297" s="113" t="e">
        <f t="shared" si="114"/>
        <v>#REF!</v>
      </c>
      <c r="Z297" s="113" t="e">
        <f t="shared" si="115"/>
        <v>#REF!</v>
      </c>
      <c r="AA297" s="113" t="e">
        <f t="shared" si="116"/>
        <v>#REF!</v>
      </c>
      <c r="AB297" s="114" t="e">
        <f t="shared" si="117"/>
        <v>#REF!</v>
      </c>
    </row>
    <row r="298" spans="1:28" x14ac:dyDescent="0.5">
      <c r="B298" s="94">
        <v>29</v>
      </c>
      <c r="C298" s="91">
        <v>6.9</v>
      </c>
      <c r="D298" s="91">
        <v>8.2100000000000009</v>
      </c>
      <c r="E298" s="91">
        <v>7.24</v>
      </c>
      <c r="F298" s="91">
        <v>15</v>
      </c>
      <c r="G298" s="91">
        <v>17.399999999999999</v>
      </c>
      <c r="H298" s="91">
        <v>18.899999999999999</v>
      </c>
      <c r="I298" s="91">
        <v>52.6</v>
      </c>
      <c r="J298" s="91">
        <v>77.7</v>
      </c>
      <c r="K298" s="91">
        <v>27.5</v>
      </c>
      <c r="L298" s="91">
        <v>14.2</v>
      </c>
      <c r="M298" s="91">
        <v>8.1199999999999992</v>
      </c>
      <c r="N298" s="91">
        <v>5.84</v>
      </c>
      <c r="O298" s="226"/>
      <c r="P298" s="122">
        <v>29</v>
      </c>
      <c r="Q298" s="113" t="e">
        <f t="shared" si="106"/>
        <v>#REF!</v>
      </c>
      <c r="R298" s="113" t="e">
        <f t="shared" si="107"/>
        <v>#REF!</v>
      </c>
      <c r="S298" s="113" t="e">
        <f t="shared" si="108"/>
        <v>#REF!</v>
      </c>
      <c r="T298" s="113" t="e">
        <f t="shared" si="109"/>
        <v>#REF!</v>
      </c>
      <c r="U298" s="113" t="e">
        <f t="shared" si="110"/>
        <v>#REF!</v>
      </c>
      <c r="V298" s="113" t="e">
        <f t="shared" si="111"/>
        <v>#REF!</v>
      </c>
      <c r="W298" s="113" t="e">
        <f t="shared" si="112"/>
        <v>#REF!</v>
      </c>
      <c r="X298" s="113" t="e">
        <f t="shared" si="113"/>
        <v>#REF!</v>
      </c>
      <c r="Y298" s="113" t="e">
        <f t="shared" si="114"/>
        <v>#REF!</v>
      </c>
      <c r="Z298" s="113" t="e">
        <f t="shared" si="115"/>
        <v>#REF!</v>
      </c>
      <c r="AA298" s="113" t="e">
        <f t="shared" si="116"/>
        <v>#REF!</v>
      </c>
      <c r="AB298" s="114" t="e">
        <f t="shared" si="117"/>
        <v>#REF!</v>
      </c>
    </row>
    <row r="299" spans="1:28" x14ac:dyDescent="0.5">
      <c r="B299" s="94">
        <v>30</v>
      </c>
      <c r="C299" s="91">
        <v>6.99</v>
      </c>
      <c r="E299" s="91">
        <v>7.67</v>
      </c>
      <c r="F299" s="91">
        <v>14.2</v>
      </c>
      <c r="G299" s="91">
        <v>16.600000000000001</v>
      </c>
      <c r="H299" s="91">
        <v>23.4</v>
      </c>
      <c r="I299" s="91">
        <v>50.2</v>
      </c>
      <c r="J299" s="91">
        <v>74.3</v>
      </c>
      <c r="K299" s="91">
        <v>26.6</v>
      </c>
      <c r="L299" s="91">
        <v>13.2</v>
      </c>
      <c r="M299" s="91">
        <v>7.74</v>
      </c>
      <c r="N299" s="91">
        <v>6</v>
      </c>
      <c r="O299" s="226"/>
      <c r="P299" s="122">
        <v>30</v>
      </c>
      <c r="Q299" s="113" t="e">
        <f t="shared" si="106"/>
        <v>#REF!</v>
      </c>
      <c r="R299" s="113" t="str">
        <f t="shared" si="107"/>
        <v xml:space="preserve"> </v>
      </c>
      <c r="S299" s="113" t="e">
        <f t="shared" si="108"/>
        <v>#REF!</v>
      </c>
      <c r="T299" s="113" t="e">
        <f t="shared" si="109"/>
        <v>#REF!</v>
      </c>
      <c r="U299" s="113" t="e">
        <f t="shared" si="110"/>
        <v>#REF!</v>
      </c>
      <c r="V299" s="113" t="e">
        <f t="shared" si="111"/>
        <v>#REF!</v>
      </c>
      <c r="W299" s="113" t="e">
        <f t="shared" si="112"/>
        <v>#REF!</v>
      </c>
      <c r="X299" s="113" t="e">
        <f t="shared" si="113"/>
        <v>#REF!</v>
      </c>
      <c r="Y299" s="113" t="e">
        <f t="shared" si="114"/>
        <v>#REF!</v>
      </c>
      <c r="Z299" s="113" t="e">
        <f t="shared" si="115"/>
        <v>#REF!</v>
      </c>
      <c r="AA299" s="113" t="e">
        <f t="shared" si="116"/>
        <v>#REF!</v>
      </c>
      <c r="AB299" s="114" t="e">
        <f t="shared" si="117"/>
        <v>#REF!</v>
      </c>
    </row>
    <row r="300" spans="1:28" x14ac:dyDescent="0.5">
      <c r="B300" s="94">
        <v>31</v>
      </c>
      <c r="C300" s="91">
        <v>6.82</v>
      </c>
      <c r="E300" s="91">
        <v>8.77</v>
      </c>
      <c r="G300" s="91">
        <v>17.100000000000001</v>
      </c>
      <c r="I300" s="91">
        <v>52.6</v>
      </c>
      <c r="J300" s="91">
        <v>75.7</v>
      </c>
      <c r="L300" s="91">
        <v>12.4</v>
      </c>
      <c r="N300" s="91">
        <v>5.84</v>
      </c>
      <c r="O300" s="226"/>
      <c r="P300" s="122">
        <v>31</v>
      </c>
      <c r="Q300" s="113" t="e">
        <f t="shared" si="106"/>
        <v>#REF!</v>
      </c>
      <c r="R300" s="113" t="str">
        <f t="shared" si="107"/>
        <v xml:space="preserve"> </v>
      </c>
      <c r="S300" s="113" t="e">
        <f t="shared" si="108"/>
        <v>#REF!</v>
      </c>
      <c r="T300" s="113" t="str">
        <f t="shared" si="109"/>
        <v xml:space="preserve"> </v>
      </c>
      <c r="U300" s="113" t="e">
        <f t="shared" si="110"/>
        <v>#REF!</v>
      </c>
      <c r="V300" s="113" t="str">
        <f t="shared" si="111"/>
        <v xml:space="preserve"> </v>
      </c>
      <c r="W300" s="113" t="e">
        <f t="shared" si="112"/>
        <v>#REF!</v>
      </c>
      <c r="X300" s="113" t="e">
        <f t="shared" si="113"/>
        <v>#REF!</v>
      </c>
      <c r="Y300" s="113" t="str">
        <f t="shared" si="114"/>
        <v xml:space="preserve"> </v>
      </c>
      <c r="Z300" s="113" t="e">
        <f t="shared" si="115"/>
        <v>#REF!</v>
      </c>
      <c r="AA300" s="113" t="str">
        <f t="shared" si="116"/>
        <v xml:space="preserve"> </v>
      </c>
      <c r="AB300" s="114" t="e">
        <f t="shared" si="117"/>
        <v>#REF!</v>
      </c>
    </row>
    <row r="301" spans="1:28" x14ac:dyDescent="0.5">
      <c r="O301" s="226"/>
      <c r="P301" s="123"/>
      <c r="Q301" s="113"/>
      <c r="R301" s="113"/>
      <c r="S301" s="113"/>
      <c r="T301" s="113"/>
      <c r="U301" s="113"/>
      <c r="V301" s="113"/>
      <c r="W301" s="113"/>
      <c r="X301" s="113"/>
      <c r="Y301" s="113"/>
      <c r="Z301" s="113"/>
      <c r="AA301" s="113"/>
      <c r="AB301" s="114"/>
    </row>
    <row r="302" spans="1:28" x14ac:dyDescent="0.5">
      <c r="A302" s="41">
        <v>1977</v>
      </c>
      <c r="B302" s="94">
        <v>1</v>
      </c>
      <c r="C302" s="91">
        <v>6.16</v>
      </c>
      <c r="D302" s="91">
        <v>5.84</v>
      </c>
      <c r="E302" s="91">
        <v>4.83</v>
      </c>
      <c r="F302" s="91">
        <v>4.9000000000000004</v>
      </c>
      <c r="G302" s="91">
        <v>15.8</v>
      </c>
      <c r="H302" s="91">
        <v>19.5</v>
      </c>
      <c r="I302" s="91">
        <v>50.4</v>
      </c>
      <c r="J302" s="91">
        <v>103</v>
      </c>
      <c r="K302" s="91">
        <v>56.6</v>
      </c>
      <c r="L302" s="91">
        <v>26.5</v>
      </c>
      <c r="M302" s="91">
        <v>11.7</v>
      </c>
      <c r="N302" s="91">
        <v>7.48</v>
      </c>
      <c r="O302" s="226">
        <f>A302</f>
        <v>1977</v>
      </c>
      <c r="P302" s="122">
        <v>1</v>
      </c>
      <c r="Q302" s="113" t="e">
        <f t="shared" ref="Q302:AB309" si="118">IF(C302&gt;0,$P$11*C302, " ")</f>
        <v>#REF!</v>
      </c>
      <c r="R302" s="113" t="e">
        <f t="shared" si="118"/>
        <v>#REF!</v>
      </c>
      <c r="S302" s="113" t="e">
        <f t="shared" si="118"/>
        <v>#REF!</v>
      </c>
      <c r="T302" s="113" t="e">
        <f t="shared" si="118"/>
        <v>#REF!</v>
      </c>
      <c r="U302" s="113" t="e">
        <f t="shared" si="118"/>
        <v>#REF!</v>
      </c>
      <c r="V302" s="113" t="e">
        <f t="shared" si="118"/>
        <v>#REF!</v>
      </c>
      <c r="W302" s="113" t="e">
        <f t="shared" si="118"/>
        <v>#REF!</v>
      </c>
      <c r="X302" s="113" t="e">
        <f t="shared" si="118"/>
        <v>#REF!</v>
      </c>
      <c r="Y302" s="113" t="e">
        <f t="shared" si="118"/>
        <v>#REF!</v>
      </c>
      <c r="Z302" s="113" t="e">
        <f t="shared" si="118"/>
        <v>#REF!</v>
      </c>
      <c r="AA302" s="113" t="e">
        <f t="shared" si="118"/>
        <v>#REF!</v>
      </c>
      <c r="AB302" s="114" t="e">
        <f t="shared" si="118"/>
        <v>#REF!</v>
      </c>
    </row>
    <row r="303" spans="1:28" x14ac:dyDescent="0.5">
      <c r="B303" s="94">
        <v>2</v>
      </c>
      <c r="C303" s="91">
        <v>5.93</v>
      </c>
      <c r="D303" s="91">
        <v>5.7</v>
      </c>
      <c r="E303" s="91">
        <v>4.68</v>
      </c>
      <c r="F303" s="91">
        <v>4.6100000000000003</v>
      </c>
      <c r="G303" s="91">
        <v>13.5</v>
      </c>
      <c r="H303" s="91">
        <v>18.2</v>
      </c>
      <c r="I303" s="91">
        <v>51.7</v>
      </c>
      <c r="J303" s="91">
        <v>85.5</v>
      </c>
      <c r="K303" s="91">
        <v>52.3</v>
      </c>
      <c r="L303" s="91">
        <v>29</v>
      </c>
      <c r="M303" s="91">
        <v>11.5</v>
      </c>
      <c r="N303" s="91">
        <v>7.57</v>
      </c>
      <c r="O303" s="226"/>
      <c r="P303" s="122">
        <v>2</v>
      </c>
      <c r="Q303" s="113" t="e">
        <f t="shared" si="118"/>
        <v>#REF!</v>
      </c>
      <c r="R303" s="113" t="e">
        <f t="shared" si="118"/>
        <v>#REF!</v>
      </c>
      <c r="S303" s="113" t="e">
        <f t="shared" si="118"/>
        <v>#REF!</v>
      </c>
      <c r="T303" s="113" t="e">
        <f t="shared" si="118"/>
        <v>#REF!</v>
      </c>
      <c r="U303" s="113" t="e">
        <f t="shared" si="118"/>
        <v>#REF!</v>
      </c>
      <c r="V303" s="113" t="e">
        <f t="shared" si="118"/>
        <v>#REF!</v>
      </c>
      <c r="W303" s="113" t="e">
        <f t="shared" si="118"/>
        <v>#REF!</v>
      </c>
      <c r="X303" s="113" t="e">
        <f t="shared" si="118"/>
        <v>#REF!</v>
      </c>
      <c r="Y303" s="113" t="e">
        <f t="shared" si="118"/>
        <v>#REF!</v>
      </c>
      <c r="Z303" s="113" t="e">
        <f t="shared" si="118"/>
        <v>#REF!</v>
      </c>
      <c r="AA303" s="113" t="e">
        <f t="shared" si="118"/>
        <v>#REF!</v>
      </c>
      <c r="AB303" s="114" t="e">
        <f t="shared" si="118"/>
        <v>#REF!</v>
      </c>
    </row>
    <row r="304" spans="1:28" x14ac:dyDescent="0.5">
      <c r="B304" s="94">
        <v>3</v>
      </c>
      <c r="C304" s="91">
        <v>6.24</v>
      </c>
      <c r="D304" s="91">
        <v>5.56</v>
      </c>
      <c r="E304" s="91">
        <v>4.54</v>
      </c>
      <c r="F304" s="91">
        <v>4.97</v>
      </c>
      <c r="G304" s="91">
        <v>12.4</v>
      </c>
      <c r="H304" s="91">
        <v>18.100000000000001</v>
      </c>
      <c r="I304" s="91">
        <v>42.8</v>
      </c>
      <c r="J304" s="91">
        <v>111</v>
      </c>
      <c r="K304" s="91">
        <v>52</v>
      </c>
      <c r="L304" s="91">
        <v>24.7</v>
      </c>
      <c r="M304" s="91">
        <v>11.3</v>
      </c>
      <c r="N304" s="91">
        <v>7.48</v>
      </c>
      <c r="O304" s="226"/>
      <c r="P304" s="122">
        <v>3</v>
      </c>
      <c r="Q304" s="113" t="e">
        <f t="shared" si="118"/>
        <v>#REF!</v>
      </c>
      <c r="R304" s="113" t="e">
        <f t="shared" si="118"/>
        <v>#REF!</v>
      </c>
      <c r="S304" s="113" t="e">
        <f t="shared" si="118"/>
        <v>#REF!</v>
      </c>
      <c r="T304" s="113" t="e">
        <f t="shared" si="118"/>
        <v>#REF!</v>
      </c>
      <c r="U304" s="113" t="e">
        <f t="shared" si="118"/>
        <v>#REF!</v>
      </c>
      <c r="V304" s="113" t="e">
        <f t="shared" si="118"/>
        <v>#REF!</v>
      </c>
      <c r="W304" s="113" t="e">
        <f t="shared" si="118"/>
        <v>#REF!</v>
      </c>
      <c r="X304" s="113" t="e">
        <f t="shared" si="118"/>
        <v>#REF!</v>
      </c>
      <c r="Y304" s="113" t="e">
        <f t="shared" si="118"/>
        <v>#REF!</v>
      </c>
      <c r="Z304" s="113" t="e">
        <f t="shared" si="118"/>
        <v>#REF!</v>
      </c>
      <c r="AA304" s="113" t="e">
        <f t="shared" si="118"/>
        <v>#REF!</v>
      </c>
      <c r="AB304" s="114" t="e">
        <f t="shared" si="118"/>
        <v>#REF!</v>
      </c>
    </row>
    <row r="305" spans="2:28" x14ac:dyDescent="0.5">
      <c r="B305" s="94">
        <v>4</v>
      </c>
      <c r="C305" s="91">
        <v>6.07</v>
      </c>
      <c r="D305" s="91">
        <v>5.55</v>
      </c>
      <c r="E305" s="91">
        <v>4.62</v>
      </c>
      <c r="F305" s="91">
        <v>4.76</v>
      </c>
      <c r="G305" s="91">
        <v>11.9</v>
      </c>
      <c r="H305" s="91">
        <v>16.7</v>
      </c>
      <c r="I305" s="91">
        <v>39.9</v>
      </c>
      <c r="J305" s="91">
        <v>114</v>
      </c>
      <c r="K305" s="91">
        <v>51.4</v>
      </c>
      <c r="L305" s="91">
        <v>23.6</v>
      </c>
      <c r="M305" s="91">
        <v>11.3</v>
      </c>
      <c r="N305" s="91">
        <v>7.32</v>
      </c>
      <c r="O305" s="226"/>
      <c r="P305" s="122">
        <v>4</v>
      </c>
      <c r="Q305" s="113" t="e">
        <f t="shared" si="118"/>
        <v>#REF!</v>
      </c>
      <c r="R305" s="113" t="e">
        <f t="shared" si="118"/>
        <v>#REF!</v>
      </c>
      <c r="S305" s="113" t="e">
        <f t="shared" si="118"/>
        <v>#REF!</v>
      </c>
      <c r="T305" s="113" t="e">
        <f t="shared" si="118"/>
        <v>#REF!</v>
      </c>
      <c r="U305" s="113" t="e">
        <f t="shared" si="118"/>
        <v>#REF!</v>
      </c>
      <c r="V305" s="113" t="e">
        <f t="shared" si="118"/>
        <v>#REF!</v>
      </c>
      <c r="W305" s="113" t="e">
        <f t="shared" si="118"/>
        <v>#REF!</v>
      </c>
      <c r="X305" s="113" t="e">
        <f t="shared" si="118"/>
        <v>#REF!</v>
      </c>
      <c r="Y305" s="113" t="e">
        <f t="shared" si="118"/>
        <v>#REF!</v>
      </c>
      <c r="Z305" s="113" t="e">
        <f t="shared" si="118"/>
        <v>#REF!</v>
      </c>
      <c r="AA305" s="113" t="e">
        <f t="shared" si="118"/>
        <v>#REF!</v>
      </c>
      <c r="AB305" s="114" t="e">
        <f t="shared" si="118"/>
        <v>#REF!</v>
      </c>
    </row>
    <row r="306" spans="2:28" x14ac:dyDescent="0.5">
      <c r="B306" s="94">
        <v>5</v>
      </c>
      <c r="C306" s="91">
        <v>6.07</v>
      </c>
      <c r="D306" s="91">
        <v>5.63</v>
      </c>
      <c r="E306" s="91">
        <v>4.3499999999999996</v>
      </c>
      <c r="F306" s="91">
        <v>6.35</v>
      </c>
      <c r="G306" s="91">
        <v>12.9</v>
      </c>
      <c r="H306" s="91">
        <v>18.8</v>
      </c>
      <c r="I306" s="91">
        <v>48.5</v>
      </c>
      <c r="J306" s="91">
        <v>100</v>
      </c>
      <c r="K306" s="91">
        <v>47.1</v>
      </c>
      <c r="L306" s="91">
        <v>22.7</v>
      </c>
      <c r="M306" s="91">
        <v>10.8</v>
      </c>
      <c r="N306" s="91">
        <v>6.9</v>
      </c>
      <c r="O306" s="226"/>
      <c r="P306" s="122">
        <v>5</v>
      </c>
      <c r="Q306" s="113" t="e">
        <f t="shared" si="118"/>
        <v>#REF!</v>
      </c>
      <c r="R306" s="113" t="e">
        <f t="shared" si="118"/>
        <v>#REF!</v>
      </c>
      <c r="S306" s="113" t="e">
        <f t="shared" si="118"/>
        <v>#REF!</v>
      </c>
      <c r="T306" s="113" t="e">
        <f t="shared" si="118"/>
        <v>#REF!</v>
      </c>
      <c r="U306" s="113" t="e">
        <f t="shared" si="118"/>
        <v>#REF!</v>
      </c>
      <c r="V306" s="113" t="e">
        <f t="shared" si="118"/>
        <v>#REF!</v>
      </c>
      <c r="W306" s="113" t="e">
        <f t="shared" si="118"/>
        <v>#REF!</v>
      </c>
      <c r="X306" s="113" t="e">
        <f t="shared" si="118"/>
        <v>#REF!</v>
      </c>
      <c r="Y306" s="113" t="e">
        <f t="shared" si="118"/>
        <v>#REF!</v>
      </c>
      <c r="Z306" s="113" t="e">
        <f t="shared" si="118"/>
        <v>#REF!</v>
      </c>
      <c r="AA306" s="113" t="e">
        <f t="shared" si="118"/>
        <v>#REF!</v>
      </c>
      <c r="AB306" s="114" t="e">
        <f t="shared" si="118"/>
        <v>#REF!</v>
      </c>
    </row>
    <row r="307" spans="2:28" x14ac:dyDescent="0.5">
      <c r="B307" s="94">
        <v>6</v>
      </c>
      <c r="C307" s="91">
        <v>6</v>
      </c>
      <c r="D307" s="91">
        <v>5.86</v>
      </c>
      <c r="E307" s="91">
        <v>4.2300000000000004</v>
      </c>
      <c r="F307" s="91">
        <v>5.05</v>
      </c>
      <c r="G307" s="91">
        <v>12</v>
      </c>
      <c r="H307" s="91">
        <v>20.8</v>
      </c>
      <c r="I307" s="91">
        <v>63.4</v>
      </c>
      <c r="J307" s="91">
        <v>83.5</v>
      </c>
      <c r="K307" s="91">
        <v>47.8</v>
      </c>
      <c r="L307" s="91">
        <v>22.2</v>
      </c>
      <c r="M307" s="91">
        <v>10.3</v>
      </c>
      <c r="N307" s="91">
        <v>6.65</v>
      </c>
      <c r="O307" s="226"/>
      <c r="P307" s="122">
        <v>6</v>
      </c>
      <c r="Q307" s="113" t="e">
        <f t="shared" si="118"/>
        <v>#REF!</v>
      </c>
      <c r="R307" s="113" t="e">
        <f t="shared" si="118"/>
        <v>#REF!</v>
      </c>
      <c r="S307" s="113" t="e">
        <f t="shared" si="118"/>
        <v>#REF!</v>
      </c>
      <c r="T307" s="113" t="e">
        <f t="shared" si="118"/>
        <v>#REF!</v>
      </c>
      <c r="U307" s="113" t="e">
        <f t="shared" si="118"/>
        <v>#REF!</v>
      </c>
      <c r="V307" s="113" t="e">
        <f t="shared" si="118"/>
        <v>#REF!</v>
      </c>
      <c r="W307" s="113" t="e">
        <f t="shared" si="118"/>
        <v>#REF!</v>
      </c>
      <c r="X307" s="113" t="e">
        <f t="shared" si="118"/>
        <v>#REF!</v>
      </c>
      <c r="Y307" s="113" t="e">
        <f t="shared" si="118"/>
        <v>#REF!</v>
      </c>
      <c r="Z307" s="113" t="e">
        <f t="shared" si="118"/>
        <v>#REF!</v>
      </c>
      <c r="AA307" s="113" t="e">
        <f t="shared" si="118"/>
        <v>#REF!</v>
      </c>
      <c r="AB307" s="114" t="e">
        <f t="shared" si="118"/>
        <v>#REF!</v>
      </c>
    </row>
    <row r="308" spans="2:28" x14ac:dyDescent="0.5">
      <c r="B308" s="94">
        <v>7</v>
      </c>
      <c r="C308" s="91">
        <v>5.84</v>
      </c>
      <c r="D308" s="91">
        <v>5.56</v>
      </c>
      <c r="E308" s="91">
        <v>4.0999999999999996</v>
      </c>
      <c r="F308" s="91">
        <v>6.02</v>
      </c>
      <c r="G308" s="91">
        <v>11.7</v>
      </c>
      <c r="H308" s="91">
        <v>18.2</v>
      </c>
      <c r="I308" s="91">
        <v>66.2</v>
      </c>
      <c r="J308" s="91">
        <v>74.3</v>
      </c>
      <c r="K308" s="91">
        <v>52.8</v>
      </c>
      <c r="L308" s="91">
        <v>21.6</v>
      </c>
      <c r="M308" s="91">
        <v>10</v>
      </c>
      <c r="N308" s="91">
        <v>5.92</v>
      </c>
      <c r="O308" s="226"/>
      <c r="P308" s="122">
        <v>7</v>
      </c>
      <c r="Q308" s="113" t="e">
        <f t="shared" si="118"/>
        <v>#REF!</v>
      </c>
      <c r="R308" s="113" t="e">
        <f t="shared" si="118"/>
        <v>#REF!</v>
      </c>
      <c r="S308" s="113" t="e">
        <f t="shared" si="118"/>
        <v>#REF!</v>
      </c>
      <c r="T308" s="113" t="e">
        <f t="shared" si="118"/>
        <v>#REF!</v>
      </c>
      <c r="U308" s="113" t="e">
        <f t="shared" si="118"/>
        <v>#REF!</v>
      </c>
      <c r="V308" s="113" t="e">
        <f t="shared" si="118"/>
        <v>#REF!</v>
      </c>
      <c r="W308" s="113" t="e">
        <f t="shared" si="118"/>
        <v>#REF!</v>
      </c>
      <c r="X308" s="113" t="e">
        <f t="shared" si="118"/>
        <v>#REF!</v>
      </c>
      <c r="Y308" s="113" t="e">
        <f t="shared" si="118"/>
        <v>#REF!</v>
      </c>
      <c r="Z308" s="113" t="e">
        <f t="shared" si="118"/>
        <v>#REF!</v>
      </c>
      <c r="AA308" s="113" t="e">
        <f t="shared" si="118"/>
        <v>#REF!</v>
      </c>
      <c r="AB308" s="114" t="e">
        <f t="shared" si="118"/>
        <v>#REF!</v>
      </c>
    </row>
    <row r="309" spans="2:28" x14ac:dyDescent="0.5">
      <c r="B309" s="94">
        <v>8</v>
      </c>
      <c r="C309" s="91">
        <v>5.77</v>
      </c>
      <c r="D309" s="91">
        <v>5.48</v>
      </c>
      <c r="E309" s="91">
        <v>4.6100000000000003</v>
      </c>
      <c r="F309" s="91">
        <v>4.97</v>
      </c>
      <c r="G309" s="91">
        <v>10.9</v>
      </c>
      <c r="H309" s="91">
        <v>17</v>
      </c>
      <c r="I309" s="91">
        <v>83</v>
      </c>
      <c r="J309" s="91">
        <v>71.3</v>
      </c>
      <c r="K309" s="91">
        <v>49.1</v>
      </c>
      <c r="L309" s="91">
        <v>21.2</v>
      </c>
      <c r="M309" s="91">
        <v>9.7200000000000006</v>
      </c>
      <c r="N309" s="91">
        <v>5.48</v>
      </c>
      <c r="O309" s="226"/>
      <c r="P309" s="122">
        <v>8</v>
      </c>
      <c r="Q309" s="113" t="e">
        <f t="shared" si="118"/>
        <v>#REF!</v>
      </c>
      <c r="R309" s="113" t="e">
        <f t="shared" si="118"/>
        <v>#REF!</v>
      </c>
      <c r="S309" s="113" t="e">
        <f t="shared" si="118"/>
        <v>#REF!</v>
      </c>
      <c r="T309" s="113" t="e">
        <f t="shared" si="118"/>
        <v>#REF!</v>
      </c>
      <c r="U309" s="113" t="e">
        <f t="shared" si="118"/>
        <v>#REF!</v>
      </c>
      <c r="V309" s="113" t="e">
        <f t="shared" si="118"/>
        <v>#REF!</v>
      </c>
      <c r="W309" s="113" t="e">
        <f t="shared" si="118"/>
        <v>#REF!</v>
      </c>
      <c r="X309" s="113" t="e">
        <f t="shared" si="118"/>
        <v>#REF!</v>
      </c>
      <c r="Y309" s="113" t="e">
        <f t="shared" si="118"/>
        <v>#REF!</v>
      </c>
      <c r="Z309" s="113" t="e">
        <f t="shared" si="118"/>
        <v>#REF!</v>
      </c>
      <c r="AA309" s="113" t="e">
        <f t="shared" si="118"/>
        <v>#REF!</v>
      </c>
      <c r="AB309" s="114" t="e">
        <f t="shared" si="118"/>
        <v>#REF!</v>
      </c>
    </row>
    <row r="310" spans="2:28" x14ac:dyDescent="0.5">
      <c r="B310" s="94">
        <v>9</v>
      </c>
      <c r="C310" s="91">
        <v>6.07</v>
      </c>
      <c r="D310" s="91">
        <v>5.26</v>
      </c>
      <c r="E310" s="91">
        <v>4.4800000000000004</v>
      </c>
      <c r="F310" s="91">
        <v>4.76</v>
      </c>
      <c r="G310" s="91">
        <v>9.93</v>
      </c>
      <c r="H310" s="91">
        <v>15.2</v>
      </c>
      <c r="I310" s="91">
        <v>75.900000000000006</v>
      </c>
      <c r="J310" s="91">
        <v>89.8</v>
      </c>
      <c r="K310" s="91">
        <v>48.4</v>
      </c>
      <c r="L310" s="91">
        <v>20.3</v>
      </c>
      <c r="M310" s="91">
        <v>9.61</v>
      </c>
      <c r="N310" s="91">
        <v>5.77</v>
      </c>
      <c r="O310" s="226"/>
      <c r="P310" s="122">
        <v>9</v>
      </c>
      <c r="Q310" s="113" t="e">
        <f t="shared" ref="Q310:Q332" si="119">$P$11*C310</f>
        <v>#REF!</v>
      </c>
      <c r="R310" s="113" t="e">
        <f t="shared" ref="R310:R332" si="120">IF(D310&gt;0,$P$11*D310, " ")</f>
        <v>#REF!</v>
      </c>
      <c r="S310" s="113" t="e">
        <f t="shared" ref="S310:S332" si="121">IF(E310&gt;0,$P$11*E310, " ")</f>
        <v>#REF!</v>
      </c>
      <c r="T310" s="113" t="e">
        <f t="shared" ref="T310:T332" si="122">IF(F310&gt;0,$P$11*F310, " ")</f>
        <v>#REF!</v>
      </c>
      <c r="U310" s="113" t="e">
        <f t="shared" ref="U310:U332" si="123">IF(G310&gt;0,$P$11*G310, " ")</f>
        <v>#REF!</v>
      </c>
      <c r="V310" s="113" t="e">
        <f t="shared" ref="V310:V332" si="124">IF(H310&gt;0,$P$11*H310, " ")</f>
        <v>#REF!</v>
      </c>
      <c r="W310" s="113" t="e">
        <f t="shared" ref="W310:W332" si="125">IF(I310&gt;0,$P$11*I310, " ")</f>
        <v>#REF!</v>
      </c>
      <c r="X310" s="113" t="e">
        <f t="shared" ref="X310:X332" si="126">IF(J310&gt;0,$P$11*J310, " ")</f>
        <v>#REF!</v>
      </c>
      <c r="Y310" s="113" t="e">
        <f t="shared" ref="Y310:Y332" si="127">IF(K310&gt;0,$P$11*K310, " ")</f>
        <v>#REF!</v>
      </c>
      <c r="Z310" s="113" t="e">
        <f t="shared" ref="Z310:Z332" si="128">IF(L310&gt;0,$P$11*L310, " ")</f>
        <v>#REF!</v>
      </c>
      <c r="AA310" s="113" t="e">
        <f t="shared" ref="AA310:AA332" si="129">IF(M310&gt;0,$P$11*M310, " ")</f>
        <v>#REF!</v>
      </c>
      <c r="AB310" s="114" t="e">
        <f t="shared" ref="AB310:AB332" si="130">IF(N310&gt;0,$P$11*N310, " ")</f>
        <v>#REF!</v>
      </c>
    </row>
    <row r="311" spans="2:28" x14ac:dyDescent="0.5">
      <c r="B311" s="94">
        <v>10</v>
      </c>
      <c r="C311" s="91">
        <v>6.08</v>
      </c>
      <c r="D311" s="91">
        <v>5.55</v>
      </c>
      <c r="E311" s="91">
        <v>4.68</v>
      </c>
      <c r="F311" s="91">
        <v>4.29</v>
      </c>
      <c r="G311" s="91">
        <v>19.100000000000001</v>
      </c>
      <c r="H311" s="91">
        <v>14.6</v>
      </c>
      <c r="I311" s="91">
        <v>82.3</v>
      </c>
      <c r="J311" s="91">
        <v>80.2</v>
      </c>
      <c r="K311" s="91">
        <v>47.8</v>
      </c>
      <c r="L311" s="91">
        <v>19.3</v>
      </c>
      <c r="M311" s="91">
        <v>9.42</v>
      </c>
      <c r="N311" s="91">
        <v>5.56</v>
      </c>
      <c r="O311" s="226"/>
      <c r="P311" s="122">
        <v>10</v>
      </c>
      <c r="Q311" s="113" t="e">
        <f t="shared" si="119"/>
        <v>#REF!</v>
      </c>
      <c r="R311" s="113" t="e">
        <f t="shared" si="120"/>
        <v>#REF!</v>
      </c>
      <c r="S311" s="113" t="e">
        <f t="shared" si="121"/>
        <v>#REF!</v>
      </c>
      <c r="T311" s="113" t="e">
        <f t="shared" si="122"/>
        <v>#REF!</v>
      </c>
      <c r="U311" s="113" t="e">
        <f t="shared" si="123"/>
        <v>#REF!</v>
      </c>
      <c r="V311" s="113" t="e">
        <f t="shared" si="124"/>
        <v>#REF!</v>
      </c>
      <c r="W311" s="113" t="e">
        <f t="shared" si="125"/>
        <v>#REF!</v>
      </c>
      <c r="X311" s="113" t="e">
        <f t="shared" si="126"/>
        <v>#REF!</v>
      </c>
      <c r="Y311" s="113" t="e">
        <f t="shared" si="127"/>
        <v>#REF!</v>
      </c>
      <c r="Z311" s="113" t="e">
        <f t="shared" si="128"/>
        <v>#REF!</v>
      </c>
      <c r="AA311" s="113" t="e">
        <f t="shared" si="129"/>
        <v>#REF!</v>
      </c>
      <c r="AB311" s="114" t="e">
        <f t="shared" si="130"/>
        <v>#REF!</v>
      </c>
    </row>
    <row r="312" spans="2:28" x14ac:dyDescent="0.5">
      <c r="B312" s="94">
        <v>11</v>
      </c>
      <c r="C312" s="91">
        <v>5.84</v>
      </c>
      <c r="D312" s="91">
        <v>5.56</v>
      </c>
      <c r="E312" s="91">
        <v>4.4800000000000004</v>
      </c>
      <c r="F312" s="91">
        <v>4.78</v>
      </c>
      <c r="G312" s="91">
        <v>19</v>
      </c>
      <c r="H312" s="91">
        <v>15.9</v>
      </c>
      <c r="I312" s="91">
        <v>86.6</v>
      </c>
      <c r="J312" s="91">
        <v>71.599999999999994</v>
      </c>
      <c r="K312" s="91">
        <v>52.1</v>
      </c>
      <c r="L312" s="91">
        <v>18.899999999999999</v>
      </c>
      <c r="M312" s="91">
        <v>9.32</v>
      </c>
      <c r="N312" s="91">
        <v>5.19</v>
      </c>
      <c r="O312" s="226"/>
      <c r="P312" s="122">
        <v>11</v>
      </c>
      <c r="Q312" s="113" t="e">
        <f t="shared" si="119"/>
        <v>#REF!</v>
      </c>
      <c r="R312" s="113" t="e">
        <f t="shared" si="120"/>
        <v>#REF!</v>
      </c>
      <c r="S312" s="113" t="e">
        <f t="shared" si="121"/>
        <v>#REF!</v>
      </c>
      <c r="T312" s="113" t="e">
        <f t="shared" si="122"/>
        <v>#REF!</v>
      </c>
      <c r="U312" s="113" t="e">
        <f t="shared" si="123"/>
        <v>#REF!</v>
      </c>
      <c r="V312" s="113" t="e">
        <f t="shared" si="124"/>
        <v>#REF!</v>
      </c>
      <c r="W312" s="113" t="e">
        <f t="shared" si="125"/>
        <v>#REF!</v>
      </c>
      <c r="X312" s="113" t="e">
        <f t="shared" si="126"/>
        <v>#REF!</v>
      </c>
      <c r="Y312" s="113" t="e">
        <f t="shared" si="127"/>
        <v>#REF!</v>
      </c>
      <c r="Z312" s="113" t="e">
        <f t="shared" si="128"/>
        <v>#REF!</v>
      </c>
      <c r="AA312" s="113" t="e">
        <f t="shared" si="129"/>
        <v>#REF!</v>
      </c>
      <c r="AB312" s="114" t="e">
        <f t="shared" si="130"/>
        <v>#REF!</v>
      </c>
    </row>
    <row r="313" spans="2:28" x14ac:dyDescent="0.5">
      <c r="B313" s="94">
        <v>12</v>
      </c>
      <c r="C313" s="91">
        <v>6</v>
      </c>
      <c r="D313" s="91">
        <v>5.48</v>
      </c>
      <c r="E313" s="91">
        <v>4.2300000000000004</v>
      </c>
      <c r="F313" s="91">
        <v>5.12</v>
      </c>
      <c r="G313" s="91">
        <v>15.8</v>
      </c>
      <c r="H313" s="91">
        <v>15</v>
      </c>
      <c r="I313" s="91">
        <v>78.5</v>
      </c>
      <c r="J313" s="91">
        <v>65.900000000000006</v>
      </c>
      <c r="K313" s="91">
        <v>52.1</v>
      </c>
      <c r="L313" s="91">
        <v>18.5</v>
      </c>
      <c r="M313" s="91">
        <v>9.32</v>
      </c>
      <c r="N313" s="91">
        <v>4.9000000000000004</v>
      </c>
      <c r="O313" s="226"/>
      <c r="P313" s="122">
        <v>12</v>
      </c>
      <c r="Q313" s="113" t="e">
        <f t="shared" si="119"/>
        <v>#REF!</v>
      </c>
      <c r="R313" s="113" t="e">
        <f t="shared" si="120"/>
        <v>#REF!</v>
      </c>
      <c r="S313" s="113" t="e">
        <f t="shared" si="121"/>
        <v>#REF!</v>
      </c>
      <c r="T313" s="113" t="e">
        <f t="shared" si="122"/>
        <v>#REF!</v>
      </c>
      <c r="U313" s="113" t="e">
        <f t="shared" si="123"/>
        <v>#REF!</v>
      </c>
      <c r="V313" s="113" t="e">
        <f t="shared" si="124"/>
        <v>#REF!</v>
      </c>
      <c r="W313" s="113" t="e">
        <f t="shared" si="125"/>
        <v>#REF!</v>
      </c>
      <c r="X313" s="113" t="e">
        <f t="shared" si="126"/>
        <v>#REF!</v>
      </c>
      <c r="Y313" s="113" t="e">
        <f t="shared" si="127"/>
        <v>#REF!</v>
      </c>
      <c r="Z313" s="113" t="e">
        <f t="shared" si="128"/>
        <v>#REF!</v>
      </c>
      <c r="AA313" s="113" t="e">
        <f t="shared" si="129"/>
        <v>#REF!</v>
      </c>
      <c r="AB313" s="114" t="e">
        <f t="shared" si="130"/>
        <v>#REF!</v>
      </c>
    </row>
    <row r="314" spans="2:28" x14ac:dyDescent="0.5">
      <c r="B314" s="94">
        <v>13</v>
      </c>
      <c r="C314" s="91">
        <v>5.7</v>
      </c>
      <c r="D314" s="91">
        <v>5.41</v>
      </c>
      <c r="E314" s="91">
        <v>4.0999999999999996</v>
      </c>
      <c r="F314" s="91">
        <v>4.42</v>
      </c>
      <c r="G314" s="91">
        <v>16.5</v>
      </c>
      <c r="H314" s="91">
        <v>15.6</v>
      </c>
      <c r="I314" s="91">
        <v>84.9</v>
      </c>
      <c r="J314" s="91">
        <v>63.9</v>
      </c>
      <c r="K314" s="91">
        <v>58.3</v>
      </c>
      <c r="L314" s="91">
        <v>18.100000000000001</v>
      </c>
      <c r="M314" s="91">
        <v>9.14</v>
      </c>
      <c r="N314" s="91">
        <v>4.76</v>
      </c>
      <c r="O314" s="226"/>
      <c r="P314" s="122">
        <v>13</v>
      </c>
      <c r="Q314" s="113" t="e">
        <f t="shared" si="119"/>
        <v>#REF!</v>
      </c>
      <c r="R314" s="113" t="e">
        <f t="shared" si="120"/>
        <v>#REF!</v>
      </c>
      <c r="S314" s="113" t="e">
        <f t="shared" si="121"/>
        <v>#REF!</v>
      </c>
      <c r="T314" s="113" t="e">
        <f t="shared" si="122"/>
        <v>#REF!</v>
      </c>
      <c r="U314" s="113" t="e">
        <f t="shared" si="123"/>
        <v>#REF!</v>
      </c>
      <c r="V314" s="113" t="e">
        <f t="shared" si="124"/>
        <v>#REF!</v>
      </c>
      <c r="W314" s="113" t="e">
        <f t="shared" si="125"/>
        <v>#REF!</v>
      </c>
      <c r="X314" s="113" t="e">
        <f t="shared" si="126"/>
        <v>#REF!</v>
      </c>
      <c r="Y314" s="113" t="e">
        <f t="shared" si="127"/>
        <v>#REF!</v>
      </c>
      <c r="Z314" s="113" t="e">
        <f t="shared" si="128"/>
        <v>#REF!</v>
      </c>
      <c r="AA314" s="113" t="e">
        <f t="shared" si="129"/>
        <v>#REF!</v>
      </c>
      <c r="AB314" s="114" t="e">
        <f t="shared" si="130"/>
        <v>#REF!</v>
      </c>
    </row>
    <row r="315" spans="2:28" x14ac:dyDescent="0.5">
      <c r="B315" s="94">
        <v>14</v>
      </c>
      <c r="C315" s="91">
        <v>5.63</v>
      </c>
      <c r="D315" s="91">
        <v>5.48</v>
      </c>
      <c r="E315" s="91">
        <v>4.0999999999999996</v>
      </c>
      <c r="F315" s="91">
        <v>4.42</v>
      </c>
      <c r="G315" s="91">
        <v>16.399999999999999</v>
      </c>
      <c r="H315" s="91">
        <v>14.9</v>
      </c>
      <c r="I315" s="91">
        <v>85</v>
      </c>
      <c r="J315" s="91">
        <v>67</v>
      </c>
      <c r="K315" s="91">
        <v>51.4</v>
      </c>
      <c r="L315" s="91">
        <v>18.3</v>
      </c>
      <c r="M315" s="91">
        <v>9.0399999999999991</v>
      </c>
      <c r="N315" s="91">
        <v>4.9000000000000004</v>
      </c>
      <c r="O315" s="226"/>
      <c r="P315" s="122">
        <v>14</v>
      </c>
      <c r="Q315" s="113" t="e">
        <f t="shared" si="119"/>
        <v>#REF!</v>
      </c>
      <c r="R315" s="113" t="e">
        <f t="shared" si="120"/>
        <v>#REF!</v>
      </c>
      <c r="S315" s="113" t="e">
        <f t="shared" si="121"/>
        <v>#REF!</v>
      </c>
      <c r="T315" s="113" t="e">
        <f t="shared" si="122"/>
        <v>#REF!</v>
      </c>
      <c r="U315" s="113" t="e">
        <f t="shared" si="123"/>
        <v>#REF!</v>
      </c>
      <c r="V315" s="113" t="e">
        <f t="shared" si="124"/>
        <v>#REF!</v>
      </c>
      <c r="W315" s="113" t="e">
        <f t="shared" si="125"/>
        <v>#REF!</v>
      </c>
      <c r="X315" s="113" t="e">
        <f t="shared" si="126"/>
        <v>#REF!</v>
      </c>
      <c r="Y315" s="113" t="e">
        <f t="shared" si="127"/>
        <v>#REF!</v>
      </c>
      <c r="Z315" s="113" t="e">
        <f t="shared" si="128"/>
        <v>#REF!</v>
      </c>
      <c r="AA315" s="113" t="e">
        <f t="shared" si="129"/>
        <v>#REF!</v>
      </c>
      <c r="AB315" s="114" t="e">
        <f t="shared" si="130"/>
        <v>#REF!</v>
      </c>
    </row>
    <row r="316" spans="2:28" x14ac:dyDescent="0.5">
      <c r="B316" s="94">
        <v>15</v>
      </c>
      <c r="C316" s="91">
        <v>5.48</v>
      </c>
      <c r="D316" s="91">
        <v>5.63</v>
      </c>
      <c r="E316" s="91">
        <v>3.98</v>
      </c>
      <c r="F316" s="91">
        <v>4.55</v>
      </c>
      <c r="G316" s="91">
        <v>13.5</v>
      </c>
      <c r="H316" s="91">
        <v>15.6</v>
      </c>
      <c r="I316" s="91">
        <v>74.900000000000006</v>
      </c>
      <c r="J316" s="91">
        <v>70.8</v>
      </c>
      <c r="K316" s="91">
        <v>47.3</v>
      </c>
      <c r="L316" s="91">
        <v>18.2</v>
      </c>
      <c r="M316" s="91">
        <v>8.86</v>
      </c>
      <c r="N316" s="91">
        <v>5.26</v>
      </c>
      <c r="O316" s="226"/>
      <c r="P316" s="122">
        <v>15</v>
      </c>
      <c r="Q316" s="113" t="e">
        <f t="shared" si="119"/>
        <v>#REF!</v>
      </c>
      <c r="R316" s="113" t="e">
        <f t="shared" si="120"/>
        <v>#REF!</v>
      </c>
      <c r="S316" s="113" t="e">
        <f t="shared" si="121"/>
        <v>#REF!</v>
      </c>
      <c r="T316" s="113" t="e">
        <f t="shared" si="122"/>
        <v>#REF!</v>
      </c>
      <c r="U316" s="113" t="e">
        <f t="shared" si="123"/>
        <v>#REF!</v>
      </c>
      <c r="V316" s="113" t="e">
        <f t="shared" si="124"/>
        <v>#REF!</v>
      </c>
      <c r="W316" s="113" t="e">
        <f t="shared" si="125"/>
        <v>#REF!</v>
      </c>
      <c r="X316" s="113" t="e">
        <f t="shared" si="126"/>
        <v>#REF!</v>
      </c>
      <c r="Y316" s="113" t="e">
        <f t="shared" si="127"/>
        <v>#REF!</v>
      </c>
      <c r="Z316" s="113" t="e">
        <f t="shared" si="128"/>
        <v>#REF!</v>
      </c>
      <c r="AA316" s="113" t="e">
        <f t="shared" si="129"/>
        <v>#REF!</v>
      </c>
      <c r="AB316" s="114" t="e">
        <f t="shared" si="130"/>
        <v>#REF!</v>
      </c>
    </row>
    <row r="317" spans="2:28" x14ac:dyDescent="0.5">
      <c r="B317" s="94">
        <v>16</v>
      </c>
      <c r="C317" s="91">
        <v>5.34</v>
      </c>
      <c r="D317" s="91">
        <v>5.7</v>
      </c>
      <c r="E317" s="91">
        <v>4.2300000000000004</v>
      </c>
      <c r="F317" s="91">
        <v>5.34</v>
      </c>
      <c r="G317" s="91">
        <v>20</v>
      </c>
      <c r="H317" s="91">
        <v>19.600000000000001</v>
      </c>
      <c r="I317" s="91">
        <v>73.599999999999994</v>
      </c>
      <c r="J317" s="91">
        <v>67.5</v>
      </c>
      <c r="K317" s="91">
        <v>44.5</v>
      </c>
      <c r="L317" s="91">
        <v>17.5</v>
      </c>
      <c r="M317" s="91">
        <v>8.86</v>
      </c>
      <c r="N317" s="91">
        <v>5.41</v>
      </c>
      <c r="O317" s="226"/>
      <c r="P317" s="122">
        <v>16</v>
      </c>
      <c r="Q317" s="113" t="e">
        <f t="shared" si="119"/>
        <v>#REF!</v>
      </c>
      <c r="R317" s="113" t="e">
        <f t="shared" si="120"/>
        <v>#REF!</v>
      </c>
      <c r="S317" s="113" t="e">
        <f t="shared" si="121"/>
        <v>#REF!</v>
      </c>
      <c r="T317" s="113" t="e">
        <f t="shared" si="122"/>
        <v>#REF!</v>
      </c>
      <c r="U317" s="113" t="e">
        <f t="shared" si="123"/>
        <v>#REF!</v>
      </c>
      <c r="V317" s="113" t="e">
        <f t="shared" si="124"/>
        <v>#REF!</v>
      </c>
      <c r="W317" s="113" t="e">
        <f t="shared" si="125"/>
        <v>#REF!</v>
      </c>
      <c r="X317" s="113" t="e">
        <f t="shared" si="126"/>
        <v>#REF!</v>
      </c>
      <c r="Y317" s="113" t="e">
        <f t="shared" si="127"/>
        <v>#REF!</v>
      </c>
      <c r="Z317" s="113" t="e">
        <f t="shared" si="128"/>
        <v>#REF!</v>
      </c>
      <c r="AA317" s="113" t="e">
        <f t="shared" si="129"/>
        <v>#REF!</v>
      </c>
      <c r="AB317" s="114" t="e">
        <f t="shared" si="130"/>
        <v>#REF!</v>
      </c>
    </row>
    <row r="318" spans="2:28" x14ac:dyDescent="0.5">
      <c r="B318" s="94">
        <v>17</v>
      </c>
      <c r="C318" s="91">
        <v>5.41</v>
      </c>
      <c r="D318" s="91">
        <v>5.48</v>
      </c>
      <c r="E318" s="91">
        <v>3.92</v>
      </c>
      <c r="F318" s="91">
        <v>4.9000000000000004</v>
      </c>
      <c r="G318" s="91">
        <v>15.3</v>
      </c>
      <c r="H318" s="91">
        <v>17.2</v>
      </c>
      <c r="I318" s="91">
        <v>67</v>
      </c>
      <c r="J318" s="91">
        <v>62.3</v>
      </c>
      <c r="K318" s="91">
        <v>42.2</v>
      </c>
      <c r="L318" s="91">
        <v>16.399999999999999</v>
      </c>
      <c r="M318" s="91">
        <v>8.86</v>
      </c>
      <c r="N318" s="91">
        <v>5.34</v>
      </c>
      <c r="O318" s="226"/>
      <c r="P318" s="122">
        <v>17</v>
      </c>
      <c r="Q318" s="113" t="e">
        <f t="shared" si="119"/>
        <v>#REF!</v>
      </c>
      <c r="R318" s="113" t="e">
        <f t="shared" si="120"/>
        <v>#REF!</v>
      </c>
      <c r="S318" s="113" t="e">
        <f t="shared" si="121"/>
        <v>#REF!</v>
      </c>
      <c r="T318" s="113" t="e">
        <f t="shared" si="122"/>
        <v>#REF!</v>
      </c>
      <c r="U318" s="113" t="e">
        <f t="shared" si="123"/>
        <v>#REF!</v>
      </c>
      <c r="V318" s="113" t="e">
        <f t="shared" si="124"/>
        <v>#REF!</v>
      </c>
      <c r="W318" s="113" t="e">
        <f t="shared" si="125"/>
        <v>#REF!</v>
      </c>
      <c r="X318" s="113" t="e">
        <f t="shared" si="126"/>
        <v>#REF!</v>
      </c>
      <c r="Y318" s="113" t="e">
        <f t="shared" si="127"/>
        <v>#REF!</v>
      </c>
      <c r="Z318" s="113" t="e">
        <f t="shared" si="128"/>
        <v>#REF!</v>
      </c>
      <c r="AA318" s="113" t="e">
        <f t="shared" si="129"/>
        <v>#REF!</v>
      </c>
      <c r="AB318" s="114" t="e">
        <f t="shared" si="130"/>
        <v>#REF!</v>
      </c>
    </row>
    <row r="319" spans="2:28" x14ac:dyDescent="0.5">
      <c r="B319" s="94">
        <v>18</v>
      </c>
      <c r="C319" s="91">
        <v>5.48</v>
      </c>
      <c r="D319" s="91">
        <v>5.41</v>
      </c>
      <c r="E319" s="91">
        <v>3.85</v>
      </c>
      <c r="F319" s="91">
        <v>4.76</v>
      </c>
      <c r="G319" s="91">
        <v>14.1</v>
      </c>
      <c r="H319" s="91">
        <v>18.100000000000001</v>
      </c>
      <c r="I319" s="91">
        <v>68.2</v>
      </c>
      <c r="J319" s="91">
        <v>57.1</v>
      </c>
      <c r="K319" s="91">
        <v>40.1</v>
      </c>
      <c r="L319" s="91">
        <v>16.399999999999999</v>
      </c>
      <c r="M319" s="91">
        <v>8.39</v>
      </c>
      <c r="N319" s="91">
        <v>5.12</v>
      </c>
      <c r="O319" s="226"/>
      <c r="P319" s="122">
        <v>18</v>
      </c>
      <c r="Q319" s="113" t="e">
        <f t="shared" si="119"/>
        <v>#REF!</v>
      </c>
      <c r="R319" s="113" t="e">
        <f t="shared" si="120"/>
        <v>#REF!</v>
      </c>
      <c r="S319" s="113" t="e">
        <f t="shared" si="121"/>
        <v>#REF!</v>
      </c>
      <c r="T319" s="113" t="e">
        <f t="shared" si="122"/>
        <v>#REF!</v>
      </c>
      <c r="U319" s="113" t="e">
        <f t="shared" si="123"/>
        <v>#REF!</v>
      </c>
      <c r="V319" s="113" t="e">
        <f t="shared" si="124"/>
        <v>#REF!</v>
      </c>
      <c r="W319" s="113" t="e">
        <f t="shared" si="125"/>
        <v>#REF!</v>
      </c>
      <c r="X319" s="113" t="e">
        <f t="shared" si="126"/>
        <v>#REF!</v>
      </c>
      <c r="Y319" s="113" t="e">
        <f t="shared" si="127"/>
        <v>#REF!</v>
      </c>
      <c r="Z319" s="113" t="e">
        <f t="shared" si="128"/>
        <v>#REF!</v>
      </c>
      <c r="AA319" s="113" t="e">
        <f t="shared" si="129"/>
        <v>#REF!</v>
      </c>
      <c r="AB319" s="114" t="e">
        <f t="shared" si="130"/>
        <v>#REF!</v>
      </c>
    </row>
    <row r="320" spans="2:28" x14ac:dyDescent="0.5">
      <c r="B320" s="94">
        <v>19</v>
      </c>
      <c r="C320" s="91">
        <v>5.56</v>
      </c>
      <c r="D320" s="91">
        <v>5.55</v>
      </c>
      <c r="E320" s="91">
        <v>3.73</v>
      </c>
      <c r="F320" s="91">
        <v>5.05</v>
      </c>
      <c r="G320" s="91">
        <v>15.2</v>
      </c>
      <c r="H320" s="91">
        <v>18.899999999999999</v>
      </c>
      <c r="I320" s="91">
        <v>66.5</v>
      </c>
      <c r="J320" s="91">
        <v>47.3</v>
      </c>
      <c r="K320" s="91">
        <v>39.700000000000003</v>
      </c>
      <c r="L320" s="91">
        <v>15.9</v>
      </c>
      <c r="M320" s="91">
        <v>8.58</v>
      </c>
      <c r="N320" s="91">
        <v>5.48</v>
      </c>
      <c r="O320" s="226"/>
      <c r="P320" s="122">
        <v>19</v>
      </c>
      <c r="Q320" s="113" t="e">
        <f t="shared" si="119"/>
        <v>#REF!</v>
      </c>
      <c r="R320" s="113" t="e">
        <f t="shared" si="120"/>
        <v>#REF!</v>
      </c>
      <c r="S320" s="113" t="e">
        <f t="shared" si="121"/>
        <v>#REF!</v>
      </c>
      <c r="T320" s="113" t="e">
        <f t="shared" si="122"/>
        <v>#REF!</v>
      </c>
      <c r="U320" s="113" t="e">
        <f t="shared" si="123"/>
        <v>#REF!</v>
      </c>
      <c r="V320" s="113" t="e">
        <f t="shared" si="124"/>
        <v>#REF!</v>
      </c>
      <c r="W320" s="113" t="e">
        <f t="shared" si="125"/>
        <v>#REF!</v>
      </c>
      <c r="X320" s="113" t="e">
        <f t="shared" si="126"/>
        <v>#REF!</v>
      </c>
      <c r="Y320" s="113" t="e">
        <f t="shared" si="127"/>
        <v>#REF!</v>
      </c>
      <c r="Z320" s="113" t="e">
        <f t="shared" si="128"/>
        <v>#REF!</v>
      </c>
      <c r="AA320" s="113" t="e">
        <f t="shared" si="129"/>
        <v>#REF!</v>
      </c>
      <c r="AB320" s="114" t="e">
        <f t="shared" si="130"/>
        <v>#REF!</v>
      </c>
    </row>
    <row r="321" spans="1:28" x14ac:dyDescent="0.5">
      <c r="B321" s="94">
        <v>20</v>
      </c>
      <c r="C321" s="91">
        <v>5.77</v>
      </c>
      <c r="D321" s="91">
        <v>5.26</v>
      </c>
      <c r="E321" s="91">
        <v>3.6</v>
      </c>
      <c r="F321" s="91">
        <v>5.94</v>
      </c>
      <c r="G321" s="91">
        <v>14.4</v>
      </c>
      <c r="H321" s="91">
        <v>23.6</v>
      </c>
      <c r="I321" s="91">
        <v>65.599999999999994</v>
      </c>
      <c r="J321" s="91">
        <v>45.8</v>
      </c>
      <c r="K321" s="91">
        <v>38.1</v>
      </c>
      <c r="L321" s="91">
        <v>15.3</v>
      </c>
      <c r="M321" s="91">
        <v>8.49</v>
      </c>
      <c r="N321" s="91">
        <v>5.56</v>
      </c>
      <c r="O321" s="226"/>
      <c r="P321" s="122">
        <v>20</v>
      </c>
      <c r="Q321" s="113" t="e">
        <f t="shared" si="119"/>
        <v>#REF!</v>
      </c>
      <c r="R321" s="113" t="e">
        <f t="shared" si="120"/>
        <v>#REF!</v>
      </c>
      <c r="S321" s="113" t="e">
        <f t="shared" si="121"/>
        <v>#REF!</v>
      </c>
      <c r="T321" s="113" t="e">
        <f t="shared" si="122"/>
        <v>#REF!</v>
      </c>
      <c r="U321" s="113" t="e">
        <f t="shared" si="123"/>
        <v>#REF!</v>
      </c>
      <c r="V321" s="113" t="e">
        <f t="shared" si="124"/>
        <v>#REF!</v>
      </c>
      <c r="W321" s="113" t="e">
        <f t="shared" si="125"/>
        <v>#REF!</v>
      </c>
      <c r="X321" s="113" t="e">
        <f t="shared" si="126"/>
        <v>#REF!</v>
      </c>
      <c r="Y321" s="113" t="e">
        <f t="shared" si="127"/>
        <v>#REF!</v>
      </c>
      <c r="Z321" s="113" t="e">
        <f t="shared" si="128"/>
        <v>#REF!</v>
      </c>
      <c r="AA321" s="113" t="e">
        <f t="shared" si="129"/>
        <v>#REF!</v>
      </c>
      <c r="AB321" s="114" t="e">
        <f t="shared" si="130"/>
        <v>#REF!</v>
      </c>
    </row>
    <row r="322" spans="1:28" x14ac:dyDescent="0.5">
      <c r="B322" s="94">
        <v>21</v>
      </c>
      <c r="C322" s="91">
        <v>5.19</v>
      </c>
      <c r="D322" s="91">
        <v>5.19</v>
      </c>
      <c r="E322" s="91">
        <v>3.42</v>
      </c>
      <c r="F322" s="91">
        <v>5.12</v>
      </c>
      <c r="G322" s="91">
        <v>21.1</v>
      </c>
      <c r="H322" s="91">
        <v>27</v>
      </c>
      <c r="I322" s="91">
        <v>62.9</v>
      </c>
      <c r="J322" s="91">
        <v>37.9</v>
      </c>
      <c r="K322" s="91">
        <v>36.700000000000003</v>
      </c>
      <c r="L322" s="91">
        <v>14.9</v>
      </c>
      <c r="M322" s="91">
        <v>8.49</v>
      </c>
      <c r="N322" s="91">
        <v>5.7</v>
      </c>
      <c r="O322" s="226"/>
      <c r="P322" s="122">
        <v>21</v>
      </c>
      <c r="Q322" s="113" t="e">
        <f t="shared" si="119"/>
        <v>#REF!</v>
      </c>
      <c r="R322" s="113" t="e">
        <f t="shared" si="120"/>
        <v>#REF!</v>
      </c>
      <c r="S322" s="113" t="e">
        <f t="shared" si="121"/>
        <v>#REF!</v>
      </c>
      <c r="T322" s="113" t="e">
        <f t="shared" si="122"/>
        <v>#REF!</v>
      </c>
      <c r="U322" s="113" t="e">
        <f t="shared" si="123"/>
        <v>#REF!</v>
      </c>
      <c r="V322" s="113" t="e">
        <f t="shared" si="124"/>
        <v>#REF!</v>
      </c>
      <c r="W322" s="113" t="e">
        <f t="shared" si="125"/>
        <v>#REF!</v>
      </c>
      <c r="X322" s="113" t="e">
        <f t="shared" si="126"/>
        <v>#REF!</v>
      </c>
      <c r="Y322" s="113" t="e">
        <f t="shared" si="127"/>
        <v>#REF!</v>
      </c>
      <c r="Z322" s="113" t="e">
        <f t="shared" si="128"/>
        <v>#REF!</v>
      </c>
      <c r="AA322" s="113" t="e">
        <f t="shared" si="129"/>
        <v>#REF!</v>
      </c>
      <c r="AB322" s="114" t="e">
        <f t="shared" si="130"/>
        <v>#REF!</v>
      </c>
    </row>
    <row r="323" spans="1:28" x14ac:dyDescent="0.5">
      <c r="B323" s="94">
        <v>22</v>
      </c>
      <c r="C323" s="91">
        <v>5.26</v>
      </c>
      <c r="D323" s="91">
        <v>5.19</v>
      </c>
      <c r="E323" s="91">
        <v>3.48</v>
      </c>
      <c r="F323" s="91">
        <v>4.68</v>
      </c>
      <c r="G323" s="91">
        <v>17.8</v>
      </c>
      <c r="H323" s="91">
        <v>27.7</v>
      </c>
      <c r="I323" s="91">
        <v>61.1</v>
      </c>
      <c r="J323" s="91">
        <v>38.5</v>
      </c>
      <c r="K323" s="91">
        <v>36.1</v>
      </c>
      <c r="L323" s="91">
        <v>14.8</v>
      </c>
      <c r="M323" s="91">
        <v>8.39</v>
      </c>
      <c r="N323" s="91">
        <v>5.77</v>
      </c>
      <c r="O323" s="226"/>
      <c r="P323" s="122">
        <v>22</v>
      </c>
      <c r="Q323" s="113" t="e">
        <f t="shared" si="119"/>
        <v>#REF!</v>
      </c>
      <c r="R323" s="113" t="e">
        <f t="shared" si="120"/>
        <v>#REF!</v>
      </c>
      <c r="S323" s="113" t="e">
        <f t="shared" si="121"/>
        <v>#REF!</v>
      </c>
      <c r="T323" s="113" t="e">
        <f t="shared" si="122"/>
        <v>#REF!</v>
      </c>
      <c r="U323" s="113" t="e">
        <f t="shared" si="123"/>
        <v>#REF!</v>
      </c>
      <c r="V323" s="113" t="e">
        <f t="shared" si="124"/>
        <v>#REF!</v>
      </c>
      <c r="W323" s="113" t="e">
        <f t="shared" si="125"/>
        <v>#REF!</v>
      </c>
      <c r="X323" s="113" t="e">
        <f t="shared" si="126"/>
        <v>#REF!</v>
      </c>
      <c r="Y323" s="113" t="e">
        <f t="shared" si="127"/>
        <v>#REF!</v>
      </c>
      <c r="Z323" s="113" t="e">
        <f t="shared" si="128"/>
        <v>#REF!</v>
      </c>
      <c r="AA323" s="113" t="e">
        <f t="shared" si="129"/>
        <v>#REF!</v>
      </c>
      <c r="AB323" s="114" t="e">
        <f t="shared" si="130"/>
        <v>#REF!</v>
      </c>
    </row>
    <row r="324" spans="1:28" x14ac:dyDescent="0.5">
      <c r="B324" s="94">
        <v>23</v>
      </c>
      <c r="C324" s="91">
        <v>5.34</v>
      </c>
      <c r="D324" s="91">
        <v>5.34</v>
      </c>
      <c r="E324" s="91">
        <v>3.48</v>
      </c>
      <c r="F324" s="91">
        <v>4.76</v>
      </c>
      <c r="G324" s="91">
        <v>17.5</v>
      </c>
      <c r="H324" s="91">
        <v>26.3</v>
      </c>
      <c r="I324" s="91">
        <v>61.8</v>
      </c>
      <c r="J324" s="91">
        <v>46.7</v>
      </c>
      <c r="K324" s="91">
        <v>34.6</v>
      </c>
      <c r="L324" s="91">
        <v>14.2</v>
      </c>
      <c r="M324" s="91">
        <v>8.2100000000000009</v>
      </c>
      <c r="N324" s="91">
        <v>5.7</v>
      </c>
      <c r="O324" s="226"/>
      <c r="P324" s="122">
        <v>23</v>
      </c>
      <c r="Q324" s="113" t="e">
        <f t="shared" si="119"/>
        <v>#REF!</v>
      </c>
      <c r="R324" s="113" t="e">
        <f t="shared" si="120"/>
        <v>#REF!</v>
      </c>
      <c r="S324" s="113" t="e">
        <f t="shared" si="121"/>
        <v>#REF!</v>
      </c>
      <c r="T324" s="113" t="e">
        <f t="shared" si="122"/>
        <v>#REF!</v>
      </c>
      <c r="U324" s="113" t="e">
        <f t="shared" si="123"/>
        <v>#REF!</v>
      </c>
      <c r="V324" s="113" t="e">
        <f t="shared" si="124"/>
        <v>#REF!</v>
      </c>
      <c r="W324" s="113" t="e">
        <f t="shared" si="125"/>
        <v>#REF!</v>
      </c>
      <c r="X324" s="113" t="e">
        <f t="shared" si="126"/>
        <v>#REF!</v>
      </c>
      <c r="Y324" s="113" t="e">
        <f t="shared" si="127"/>
        <v>#REF!</v>
      </c>
      <c r="Z324" s="113" t="e">
        <f t="shared" si="128"/>
        <v>#REF!</v>
      </c>
      <c r="AA324" s="113" t="e">
        <f t="shared" si="129"/>
        <v>#REF!</v>
      </c>
      <c r="AB324" s="114" t="e">
        <f t="shared" si="130"/>
        <v>#REF!</v>
      </c>
    </row>
    <row r="325" spans="1:28" x14ac:dyDescent="0.5">
      <c r="B325" s="94">
        <v>24</v>
      </c>
      <c r="C325" s="91">
        <v>7.07</v>
      </c>
      <c r="D325" s="91">
        <v>5.19</v>
      </c>
      <c r="E325" s="91">
        <v>3.54</v>
      </c>
      <c r="F325" s="91">
        <v>4.9000000000000004</v>
      </c>
      <c r="G325" s="91">
        <v>18.3</v>
      </c>
      <c r="H325" s="91">
        <v>25</v>
      </c>
      <c r="I325" s="91">
        <v>60.1</v>
      </c>
      <c r="J325" s="91">
        <v>55.5</v>
      </c>
      <c r="K325" s="91">
        <v>31.1</v>
      </c>
      <c r="L325" s="91">
        <v>13.9</v>
      </c>
      <c r="M325" s="91">
        <v>7.74</v>
      </c>
      <c r="N325" s="91">
        <v>5.56</v>
      </c>
      <c r="O325" s="226"/>
      <c r="P325" s="122">
        <v>24</v>
      </c>
      <c r="Q325" s="113" t="e">
        <f t="shared" si="119"/>
        <v>#REF!</v>
      </c>
      <c r="R325" s="113" t="e">
        <f t="shared" si="120"/>
        <v>#REF!</v>
      </c>
      <c r="S325" s="113" t="e">
        <f t="shared" si="121"/>
        <v>#REF!</v>
      </c>
      <c r="T325" s="113" t="e">
        <f t="shared" si="122"/>
        <v>#REF!</v>
      </c>
      <c r="U325" s="113" t="e">
        <f t="shared" si="123"/>
        <v>#REF!</v>
      </c>
      <c r="V325" s="113" t="e">
        <f t="shared" si="124"/>
        <v>#REF!</v>
      </c>
      <c r="W325" s="113" t="e">
        <f t="shared" si="125"/>
        <v>#REF!</v>
      </c>
      <c r="X325" s="113" t="e">
        <f t="shared" si="126"/>
        <v>#REF!</v>
      </c>
      <c r="Y325" s="113" t="e">
        <f t="shared" si="127"/>
        <v>#REF!</v>
      </c>
      <c r="Z325" s="113" t="e">
        <f t="shared" si="128"/>
        <v>#REF!</v>
      </c>
      <c r="AA325" s="113" t="e">
        <f t="shared" si="129"/>
        <v>#REF!</v>
      </c>
      <c r="AB325" s="114" t="e">
        <f t="shared" si="130"/>
        <v>#REF!</v>
      </c>
    </row>
    <row r="326" spans="1:28" x14ac:dyDescent="0.5">
      <c r="B326" s="94">
        <v>25</v>
      </c>
      <c r="C326" s="91">
        <v>6.9</v>
      </c>
      <c r="D326" s="91">
        <v>5.05</v>
      </c>
      <c r="E326" s="91">
        <v>3.54</v>
      </c>
      <c r="F326" s="91">
        <v>5.57</v>
      </c>
      <c r="G326" s="91">
        <v>16.100000000000001</v>
      </c>
      <c r="H326" s="91">
        <v>25.8</v>
      </c>
      <c r="I326" s="91">
        <v>79.2</v>
      </c>
      <c r="J326" s="91">
        <v>53.8</v>
      </c>
      <c r="K326" s="91">
        <v>27</v>
      </c>
      <c r="L326" s="91">
        <v>13.7</v>
      </c>
      <c r="M326" s="91">
        <v>7.84</v>
      </c>
      <c r="N326" s="91">
        <v>5.84</v>
      </c>
      <c r="O326" s="226"/>
      <c r="P326" s="122">
        <v>25</v>
      </c>
      <c r="Q326" s="113" t="e">
        <f t="shared" si="119"/>
        <v>#REF!</v>
      </c>
      <c r="R326" s="113" t="e">
        <f t="shared" si="120"/>
        <v>#REF!</v>
      </c>
      <c r="S326" s="113" t="e">
        <f t="shared" si="121"/>
        <v>#REF!</v>
      </c>
      <c r="T326" s="113" t="e">
        <f t="shared" si="122"/>
        <v>#REF!</v>
      </c>
      <c r="U326" s="113" t="e">
        <f t="shared" si="123"/>
        <v>#REF!</v>
      </c>
      <c r="V326" s="113" t="e">
        <f t="shared" si="124"/>
        <v>#REF!</v>
      </c>
      <c r="W326" s="113" t="e">
        <f t="shared" si="125"/>
        <v>#REF!</v>
      </c>
      <c r="X326" s="113" t="e">
        <f t="shared" si="126"/>
        <v>#REF!</v>
      </c>
      <c r="Y326" s="113" t="e">
        <f t="shared" si="127"/>
        <v>#REF!</v>
      </c>
      <c r="Z326" s="113" t="e">
        <f t="shared" si="128"/>
        <v>#REF!</v>
      </c>
      <c r="AA326" s="113" t="e">
        <f t="shared" si="129"/>
        <v>#REF!</v>
      </c>
      <c r="AB326" s="114" t="e">
        <f t="shared" si="130"/>
        <v>#REF!</v>
      </c>
    </row>
    <row r="327" spans="1:28" x14ac:dyDescent="0.5">
      <c r="B327" s="94">
        <v>26</v>
      </c>
      <c r="C327" s="91">
        <v>6.4</v>
      </c>
      <c r="D327" s="91">
        <v>4.9000000000000004</v>
      </c>
      <c r="E327" s="91">
        <v>3.48</v>
      </c>
      <c r="F327" s="91">
        <v>6.01</v>
      </c>
      <c r="G327" s="91">
        <v>15.3</v>
      </c>
      <c r="H327" s="91">
        <v>28.2</v>
      </c>
      <c r="I327" s="91">
        <v>75.8</v>
      </c>
      <c r="J327" s="91">
        <v>49.8</v>
      </c>
      <c r="K327" s="91">
        <v>27.3</v>
      </c>
      <c r="L327" s="91">
        <v>13.5</v>
      </c>
      <c r="M327" s="91">
        <v>7.74</v>
      </c>
      <c r="N327" s="91">
        <v>6</v>
      </c>
      <c r="O327" s="226"/>
      <c r="P327" s="122">
        <v>26</v>
      </c>
      <c r="Q327" s="113" t="e">
        <f t="shared" si="119"/>
        <v>#REF!</v>
      </c>
      <c r="R327" s="113" t="e">
        <f t="shared" si="120"/>
        <v>#REF!</v>
      </c>
      <c r="S327" s="113" t="e">
        <f t="shared" si="121"/>
        <v>#REF!</v>
      </c>
      <c r="T327" s="113" t="e">
        <f t="shared" si="122"/>
        <v>#REF!</v>
      </c>
      <c r="U327" s="113" t="e">
        <f t="shared" si="123"/>
        <v>#REF!</v>
      </c>
      <c r="V327" s="113" t="e">
        <f t="shared" si="124"/>
        <v>#REF!</v>
      </c>
      <c r="W327" s="113" t="e">
        <f t="shared" si="125"/>
        <v>#REF!</v>
      </c>
      <c r="X327" s="113" t="e">
        <f t="shared" si="126"/>
        <v>#REF!</v>
      </c>
      <c r="Y327" s="113" t="e">
        <f t="shared" si="127"/>
        <v>#REF!</v>
      </c>
      <c r="Z327" s="113" t="e">
        <f t="shared" si="128"/>
        <v>#REF!</v>
      </c>
      <c r="AA327" s="113" t="e">
        <f t="shared" si="129"/>
        <v>#REF!</v>
      </c>
      <c r="AB327" s="114" t="e">
        <f t="shared" si="130"/>
        <v>#REF!</v>
      </c>
    </row>
    <row r="328" spans="1:28" x14ac:dyDescent="0.5">
      <c r="B328" s="94">
        <v>27</v>
      </c>
      <c r="C328" s="91">
        <v>6.01</v>
      </c>
      <c r="D328" s="91">
        <v>4.6100000000000003</v>
      </c>
      <c r="E328" s="91">
        <v>5.41</v>
      </c>
      <c r="F328" s="91">
        <v>5.56</v>
      </c>
      <c r="G328" s="91">
        <v>18.2</v>
      </c>
      <c r="H328" s="91">
        <v>27.7</v>
      </c>
      <c r="I328" s="91">
        <v>81.2</v>
      </c>
      <c r="J328" s="91">
        <v>53.1</v>
      </c>
      <c r="K328" s="91">
        <v>26</v>
      </c>
      <c r="L328" s="91">
        <v>13</v>
      </c>
      <c r="M328" s="91">
        <v>7.74</v>
      </c>
      <c r="N328" s="91">
        <v>6.57</v>
      </c>
      <c r="O328" s="226"/>
      <c r="P328" s="122">
        <v>27</v>
      </c>
      <c r="Q328" s="113" t="e">
        <f t="shared" si="119"/>
        <v>#REF!</v>
      </c>
      <c r="R328" s="113" t="e">
        <f t="shared" si="120"/>
        <v>#REF!</v>
      </c>
      <c r="S328" s="113" t="e">
        <f t="shared" si="121"/>
        <v>#REF!</v>
      </c>
      <c r="T328" s="113" t="e">
        <f t="shared" si="122"/>
        <v>#REF!</v>
      </c>
      <c r="U328" s="113" t="e">
        <f t="shared" si="123"/>
        <v>#REF!</v>
      </c>
      <c r="V328" s="113" t="e">
        <f t="shared" si="124"/>
        <v>#REF!</v>
      </c>
      <c r="W328" s="113" t="e">
        <f t="shared" si="125"/>
        <v>#REF!</v>
      </c>
      <c r="X328" s="113" t="e">
        <f t="shared" si="126"/>
        <v>#REF!</v>
      </c>
      <c r="Y328" s="113" t="e">
        <f t="shared" si="127"/>
        <v>#REF!</v>
      </c>
      <c r="Z328" s="113" t="e">
        <f t="shared" si="128"/>
        <v>#REF!</v>
      </c>
      <c r="AA328" s="113" t="e">
        <f t="shared" si="129"/>
        <v>#REF!</v>
      </c>
      <c r="AB328" s="114" t="e">
        <f t="shared" si="130"/>
        <v>#REF!</v>
      </c>
    </row>
    <row r="329" spans="1:28" x14ac:dyDescent="0.5">
      <c r="B329" s="94">
        <v>28</v>
      </c>
      <c r="C329" s="91">
        <v>5.56</v>
      </c>
      <c r="D329" s="91">
        <v>4.76</v>
      </c>
      <c r="E329" s="91">
        <v>6.01</v>
      </c>
      <c r="F329" s="91">
        <v>8.2100000000000009</v>
      </c>
      <c r="G329" s="91">
        <v>17.899999999999999</v>
      </c>
      <c r="H329" s="91">
        <v>29</v>
      </c>
      <c r="I329" s="91">
        <v>84.1</v>
      </c>
      <c r="J329" s="91">
        <v>46.7</v>
      </c>
      <c r="K329" s="91">
        <v>26</v>
      </c>
      <c r="L329" s="91">
        <v>12.9</v>
      </c>
      <c r="M329" s="91">
        <v>7.65</v>
      </c>
      <c r="N329" s="91">
        <v>6.74</v>
      </c>
      <c r="O329" s="226"/>
      <c r="P329" s="122">
        <v>28</v>
      </c>
      <c r="Q329" s="113" t="e">
        <f t="shared" si="119"/>
        <v>#REF!</v>
      </c>
      <c r="R329" s="113" t="e">
        <f t="shared" si="120"/>
        <v>#REF!</v>
      </c>
      <c r="S329" s="113" t="e">
        <f t="shared" si="121"/>
        <v>#REF!</v>
      </c>
      <c r="T329" s="113" t="e">
        <f t="shared" si="122"/>
        <v>#REF!</v>
      </c>
      <c r="U329" s="113" t="e">
        <f t="shared" si="123"/>
        <v>#REF!</v>
      </c>
      <c r="V329" s="113" t="e">
        <f t="shared" si="124"/>
        <v>#REF!</v>
      </c>
      <c r="W329" s="113" t="e">
        <f t="shared" si="125"/>
        <v>#REF!</v>
      </c>
      <c r="X329" s="113" t="e">
        <f t="shared" si="126"/>
        <v>#REF!</v>
      </c>
      <c r="Y329" s="113" t="e">
        <f t="shared" si="127"/>
        <v>#REF!</v>
      </c>
      <c r="Z329" s="113" t="e">
        <f t="shared" si="128"/>
        <v>#REF!</v>
      </c>
      <c r="AA329" s="113" t="e">
        <f t="shared" si="129"/>
        <v>#REF!</v>
      </c>
      <c r="AB329" s="114" t="e">
        <f t="shared" si="130"/>
        <v>#REF!</v>
      </c>
    </row>
    <row r="330" spans="1:28" x14ac:dyDescent="0.5">
      <c r="B330" s="94">
        <v>29</v>
      </c>
      <c r="C330" s="91">
        <v>6.33</v>
      </c>
      <c r="E330" s="91">
        <v>4.6100000000000003</v>
      </c>
      <c r="F330" s="91">
        <v>11.2</v>
      </c>
      <c r="G330" s="91">
        <v>19.100000000000001</v>
      </c>
      <c r="H330" s="91">
        <v>33</v>
      </c>
      <c r="I330" s="91">
        <v>98.2</v>
      </c>
      <c r="J330" s="91">
        <v>52.6</v>
      </c>
      <c r="K330" s="91">
        <v>24.4</v>
      </c>
      <c r="L330" s="91">
        <v>12.7</v>
      </c>
      <c r="M330" s="91">
        <v>7.66</v>
      </c>
      <c r="N330" s="91">
        <v>6.24</v>
      </c>
      <c r="O330" s="226"/>
      <c r="P330" s="122">
        <v>29</v>
      </c>
      <c r="Q330" s="113" t="e">
        <f t="shared" si="119"/>
        <v>#REF!</v>
      </c>
      <c r="R330" s="113" t="str">
        <f t="shared" si="120"/>
        <v xml:space="preserve"> </v>
      </c>
      <c r="S330" s="113" t="e">
        <f t="shared" si="121"/>
        <v>#REF!</v>
      </c>
      <c r="T330" s="113" t="e">
        <f t="shared" si="122"/>
        <v>#REF!</v>
      </c>
      <c r="U330" s="113" t="e">
        <f t="shared" si="123"/>
        <v>#REF!</v>
      </c>
      <c r="V330" s="113" t="e">
        <f t="shared" si="124"/>
        <v>#REF!</v>
      </c>
      <c r="W330" s="113" t="e">
        <f t="shared" si="125"/>
        <v>#REF!</v>
      </c>
      <c r="X330" s="113" t="e">
        <f t="shared" si="126"/>
        <v>#REF!</v>
      </c>
      <c r="Y330" s="113" t="e">
        <f t="shared" si="127"/>
        <v>#REF!</v>
      </c>
      <c r="Z330" s="113" t="e">
        <f t="shared" si="128"/>
        <v>#REF!</v>
      </c>
      <c r="AA330" s="113" t="e">
        <f t="shared" si="129"/>
        <v>#REF!</v>
      </c>
      <c r="AB330" s="114" t="e">
        <f t="shared" si="130"/>
        <v>#REF!</v>
      </c>
    </row>
    <row r="331" spans="1:28" x14ac:dyDescent="0.5">
      <c r="B331" s="94">
        <v>30</v>
      </c>
      <c r="C331" s="91">
        <v>5.71</v>
      </c>
      <c r="E331" s="91">
        <v>5.26</v>
      </c>
      <c r="F331" s="91">
        <v>12.5</v>
      </c>
      <c r="G331" s="91">
        <v>18.600000000000001</v>
      </c>
      <c r="H331" s="91">
        <v>34.200000000000003</v>
      </c>
      <c r="I331" s="91">
        <v>93.9</v>
      </c>
      <c r="J331" s="91">
        <v>55.6</v>
      </c>
      <c r="K331" s="91">
        <v>23.6</v>
      </c>
      <c r="L331" s="91">
        <v>12.6</v>
      </c>
      <c r="M331" s="91">
        <v>7.48</v>
      </c>
      <c r="N331" s="91">
        <v>6.07</v>
      </c>
      <c r="O331" s="226"/>
      <c r="P331" s="122">
        <v>30</v>
      </c>
      <c r="Q331" s="113" t="e">
        <f t="shared" si="119"/>
        <v>#REF!</v>
      </c>
      <c r="R331" s="113" t="str">
        <f t="shared" si="120"/>
        <v xml:space="preserve"> </v>
      </c>
      <c r="S331" s="113" t="e">
        <f t="shared" si="121"/>
        <v>#REF!</v>
      </c>
      <c r="T331" s="113" t="e">
        <f t="shared" si="122"/>
        <v>#REF!</v>
      </c>
      <c r="U331" s="113" t="e">
        <f t="shared" si="123"/>
        <v>#REF!</v>
      </c>
      <c r="V331" s="113" t="e">
        <f t="shared" si="124"/>
        <v>#REF!</v>
      </c>
      <c r="W331" s="113" t="e">
        <f t="shared" si="125"/>
        <v>#REF!</v>
      </c>
      <c r="X331" s="113" t="e">
        <f t="shared" si="126"/>
        <v>#REF!</v>
      </c>
      <c r="Y331" s="113" t="e">
        <f t="shared" si="127"/>
        <v>#REF!</v>
      </c>
      <c r="Z331" s="113" t="e">
        <f t="shared" si="128"/>
        <v>#REF!</v>
      </c>
      <c r="AA331" s="113" t="e">
        <f t="shared" si="129"/>
        <v>#REF!</v>
      </c>
      <c r="AB331" s="114" t="e">
        <f t="shared" si="130"/>
        <v>#REF!</v>
      </c>
    </row>
    <row r="332" spans="1:28" x14ac:dyDescent="0.5">
      <c r="B332" s="94">
        <v>31</v>
      </c>
      <c r="C332" s="91">
        <v>5.77</v>
      </c>
      <c r="E332" s="91">
        <v>5.56</v>
      </c>
      <c r="G332" s="91">
        <v>21.4</v>
      </c>
      <c r="I332" s="91">
        <v>81.400000000000006</v>
      </c>
      <c r="J332" s="91">
        <v>58</v>
      </c>
      <c r="L332" s="91">
        <v>12</v>
      </c>
      <c r="N332" s="91">
        <v>6.07</v>
      </c>
      <c r="O332" s="226"/>
      <c r="P332" s="122">
        <v>31</v>
      </c>
      <c r="Q332" s="113" t="e">
        <f t="shared" si="119"/>
        <v>#REF!</v>
      </c>
      <c r="R332" s="113" t="str">
        <f t="shared" si="120"/>
        <v xml:space="preserve"> </v>
      </c>
      <c r="S332" s="113" t="e">
        <f t="shared" si="121"/>
        <v>#REF!</v>
      </c>
      <c r="T332" s="113" t="str">
        <f t="shared" si="122"/>
        <v xml:space="preserve"> </v>
      </c>
      <c r="U332" s="113" t="e">
        <f t="shared" si="123"/>
        <v>#REF!</v>
      </c>
      <c r="V332" s="113" t="str">
        <f t="shared" si="124"/>
        <v xml:space="preserve"> </v>
      </c>
      <c r="W332" s="113" t="e">
        <f t="shared" si="125"/>
        <v>#REF!</v>
      </c>
      <c r="X332" s="113" t="e">
        <f t="shared" si="126"/>
        <v>#REF!</v>
      </c>
      <c r="Y332" s="113" t="str">
        <f t="shared" si="127"/>
        <v xml:space="preserve"> </v>
      </c>
      <c r="Z332" s="113" t="e">
        <f t="shared" si="128"/>
        <v>#REF!</v>
      </c>
      <c r="AA332" s="113" t="str">
        <f t="shared" si="129"/>
        <v xml:space="preserve"> </v>
      </c>
      <c r="AB332" s="114" t="e">
        <f t="shared" si="130"/>
        <v>#REF!</v>
      </c>
    </row>
    <row r="333" spans="1:28" x14ac:dyDescent="0.5">
      <c r="O333" s="226"/>
      <c r="P333" s="123"/>
      <c r="Q333" s="113"/>
      <c r="R333" s="113"/>
      <c r="S333" s="113"/>
      <c r="T333" s="113"/>
      <c r="U333" s="113"/>
      <c r="V333" s="113"/>
      <c r="W333" s="113"/>
      <c r="X333" s="113"/>
      <c r="Y333" s="113"/>
      <c r="Z333" s="113"/>
      <c r="AA333" s="113"/>
      <c r="AB333" s="114"/>
    </row>
    <row r="334" spans="1:28" x14ac:dyDescent="0.5">
      <c r="A334" s="41">
        <v>1978</v>
      </c>
      <c r="B334" s="94">
        <v>1</v>
      </c>
      <c r="C334" s="91">
        <v>6.57</v>
      </c>
      <c r="D334" s="91">
        <v>4.4800000000000004</v>
      </c>
      <c r="E334" s="91">
        <v>5.84</v>
      </c>
      <c r="F334" s="91">
        <v>8.77</v>
      </c>
      <c r="G334" s="91">
        <v>22.7</v>
      </c>
      <c r="H334" s="91">
        <v>21.5</v>
      </c>
      <c r="I334" s="91">
        <v>57.4</v>
      </c>
      <c r="J334" s="91">
        <v>99.2</v>
      </c>
      <c r="K334" s="91">
        <v>62.6</v>
      </c>
      <c r="L334" s="91">
        <v>36.9</v>
      </c>
      <c r="M334" s="91">
        <v>14.2</v>
      </c>
      <c r="N334" s="91">
        <v>10</v>
      </c>
      <c r="O334" s="226">
        <f>A334</f>
        <v>1978</v>
      </c>
      <c r="P334" s="122">
        <v>1</v>
      </c>
      <c r="Q334" s="113" t="e">
        <f t="shared" ref="Q334:AB341" si="131">IF(C334&gt;0,$P$11*C334, " ")</f>
        <v>#REF!</v>
      </c>
      <c r="R334" s="113" t="e">
        <f t="shared" si="131"/>
        <v>#REF!</v>
      </c>
      <c r="S334" s="113" t="e">
        <f t="shared" si="131"/>
        <v>#REF!</v>
      </c>
      <c r="T334" s="113" t="e">
        <f t="shared" si="131"/>
        <v>#REF!</v>
      </c>
      <c r="U334" s="113" t="e">
        <f t="shared" si="131"/>
        <v>#REF!</v>
      </c>
      <c r="V334" s="113" t="e">
        <f t="shared" si="131"/>
        <v>#REF!</v>
      </c>
      <c r="W334" s="113" t="e">
        <f t="shared" si="131"/>
        <v>#REF!</v>
      </c>
      <c r="X334" s="113" t="e">
        <f t="shared" si="131"/>
        <v>#REF!</v>
      </c>
      <c r="Y334" s="113" t="e">
        <f t="shared" si="131"/>
        <v>#REF!</v>
      </c>
      <c r="Z334" s="113" t="e">
        <f t="shared" si="131"/>
        <v>#REF!</v>
      </c>
      <c r="AA334" s="113" t="e">
        <f t="shared" si="131"/>
        <v>#REF!</v>
      </c>
      <c r="AB334" s="114" t="e">
        <f t="shared" si="131"/>
        <v>#REF!</v>
      </c>
    </row>
    <row r="335" spans="1:28" x14ac:dyDescent="0.5">
      <c r="B335" s="94">
        <v>2</v>
      </c>
      <c r="C335" s="91">
        <v>6</v>
      </c>
      <c r="D335" s="91">
        <v>4.42</v>
      </c>
      <c r="E335" s="91">
        <v>10.9</v>
      </c>
      <c r="F335" s="91">
        <v>8.67</v>
      </c>
      <c r="G335" s="91">
        <v>19.3</v>
      </c>
      <c r="H335" s="91">
        <v>21</v>
      </c>
      <c r="I335" s="91">
        <v>76.599999999999994</v>
      </c>
      <c r="J335" s="91">
        <v>96.7</v>
      </c>
      <c r="K335" s="91">
        <v>59.8</v>
      </c>
      <c r="L335" s="91">
        <v>32.200000000000003</v>
      </c>
      <c r="M335" s="91">
        <v>13.8</v>
      </c>
      <c r="N335" s="91">
        <v>11.5</v>
      </c>
      <c r="O335" s="226"/>
      <c r="P335" s="122">
        <v>2</v>
      </c>
      <c r="Q335" s="113" t="e">
        <f t="shared" si="131"/>
        <v>#REF!</v>
      </c>
      <c r="R335" s="113" t="e">
        <f t="shared" si="131"/>
        <v>#REF!</v>
      </c>
      <c r="S335" s="113" t="e">
        <f t="shared" si="131"/>
        <v>#REF!</v>
      </c>
      <c r="T335" s="113" t="e">
        <f t="shared" si="131"/>
        <v>#REF!</v>
      </c>
      <c r="U335" s="113" t="e">
        <f t="shared" si="131"/>
        <v>#REF!</v>
      </c>
      <c r="V335" s="113" t="e">
        <f t="shared" si="131"/>
        <v>#REF!</v>
      </c>
      <c r="W335" s="113" t="e">
        <f t="shared" si="131"/>
        <v>#REF!</v>
      </c>
      <c r="X335" s="113" t="e">
        <f t="shared" si="131"/>
        <v>#REF!</v>
      </c>
      <c r="Y335" s="113" t="e">
        <f t="shared" si="131"/>
        <v>#REF!</v>
      </c>
      <c r="Z335" s="113" t="e">
        <f t="shared" si="131"/>
        <v>#REF!</v>
      </c>
      <c r="AA335" s="113" t="e">
        <f t="shared" si="131"/>
        <v>#REF!</v>
      </c>
      <c r="AB335" s="114" t="e">
        <f t="shared" si="131"/>
        <v>#REF!</v>
      </c>
    </row>
    <row r="336" spans="1:28" x14ac:dyDescent="0.5">
      <c r="B336" s="94">
        <v>3</v>
      </c>
      <c r="C336" s="91">
        <v>6</v>
      </c>
      <c r="D336" s="91">
        <v>4.16</v>
      </c>
      <c r="E336" s="91">
        <v>9.57</v>
      </c>
      <c r="F336" s="91">
        <v>9.7200000000000006</v>
      </c>
      <c r="G336" s="91">
        <v>23.1</v>
      </c>
      <c r="H336" s="91">
        <v>19.7</v>
      </c>
      <c r="I336" s="91">
        <v>44.4</v>
      </c>
      <c r="J336" s="91">
        <v>89.8</v>
      </c>
      <c r="K336" s="91">
        <v>57.6</v>
      </c>
      <c r="L336" s="91">
        <v>29.5</v>
      </c>
      <c r="M336" s="91">
        <v>13.6</v>
      </c>
      <c r="N336" s="91">
        <v>11</v>
      </c>
      <c r="O336" s="226"/>
      <c r="P336" s="122">
        <v>3</v>
      </c>
      <c r="Q336" s="113" t="e">
        <f t="shared" si="131"/>
        <v>#REF!</v>
      </c>
      <c r="R336" s="113" t="e">
        <f t="shared" si="131"/>
        <v>#REF!</v>
      </c>
      <c r="S336" s="113" t="e">
        <f t="shared" si="131"/>
        <v>#REF!</v>
      </c>
      <c r="T336" s="113" t="e">
        <f t="shared" si="131"/>
        <v>#REF!</v>
      </c>
      <c r="U336" s="113" t="e">
        <f t="shared" si="131"/>
        <v>#REF!</v>
      </c>
      <c r="V336" s="113" t="e">
        <f t="shared" si="131"/>
        <v>#REF!</v>
      </c>
      <c r="W336" s="113" t="e">
        <f t="shared" si="131"/>
        <v>#REF!</v>
      </c>
      <c r="X336" s="113" t="e">
        <f t="shared" si="131"/>
        <v>#REF!</v>
      </c>
      <c r="Y336" s="113" t="e">
        <f t="shared" si="131"/>
        <v>#REF!</v>
      </c>
      <c r="Z336" s="113" t="e">
        <f t="shared" si="131"/>
        <v>#REF!</v>
      </c>
      <c r="AA336" s="113" t="e">
        <f t="shared" si="131"/>
        <v>#REF!</v>
      </c>
      <c r="AB336" s="114" t="e">
        <f t="shared" si="131"/>
        <v>#REF!</v>
      </c>
    </row>
    <row r="337" spans="2:28" x14ac:dyDescent="0.5">
      <c r="B337" s="94">
        <v>4</v>
      </c>
      <c r="C337" s="91">
        <v>5.7</v>
      </c>
      <c r="D337" s="91">
        <v>3.98</v>
      </c>
      <c r="E337" s="91">
        <v>7.67</v>
      </c>
      <c r="F337" s="91">
        <v>12.3</v>
      </c>
      <c r="G337" s="91">
        <v>26.8</v>
      </c>
      <c r="H337" s="91">
        <v>19.3</v>
      </c>
      <c r="I337" s="91">
        <v>39.6</v>
      </c>
      <c r="J337" s="91">
        <v>89.5</v>
      </c>
      <c r="K337" s="91">
        <v>55.1</v>
      </c>
      <c r="L337" s="91">
        <v>28.8</v>
      </c>
      <c r="M337" s="91">
        <v>12.9</v>
      </c>
      <c r="N337" s="91">
        <v>10.1</v>
      </c>
      <c r="O337" s="226"/>
      <c r="P337" s="122">
        <v>4</v>
      </c>
      <c r="Q337" s="113" t="e">
        <f t="shared" si="131"/>
        <v>#REF!</v>
      </c>
      <c r="R337" s="113" t="e">
        <f t="shared" si="131"/>
        <v>#REF!</v>
      </c>
      <c r="S337" s="113" t="e">
        <f t="shared" si="131"/>
        <v>#REF!</v>
      </c>
      <c r="T337" s="113" t="e">
        <f t="shared" si="131"/>
        <v>#REF!</v>
      </c>
      <c r="U337" s="113" t="e">
        <f t="shared" si="131"/>
        <v>#REF!</v>
      </c>
      <c r="V337" s="113" t="e">
        <f t="shared" si="131"/>
        <v>#REF!</v>
      </c>
      <c r="W337" s="113" t="e">
        <f t="shared" si="131"/>
        <v>#REF!</v>
      </c>
      <c r="X337" s="113" t="e">
        <f t="shared" si="131"/>
        <v>#REF!</v>
      </c>
      <c r="Y337" s="113" t="e">
        <f t="shared" si="131"/>
        <v>#REF!</v>
      </c>
      <c r="Z337" s="113" t="e">
        <f t="shared" si="131"/>
        <v>#REF!</v>
      </c>
      <c r="AA337" s="113" t="e">
        <f t="shared" si="131"/>
        <v>#REF!</v>
      </c>
      <c r="AB337" s="114" t="e">
        <f t="shared" si="131"/>
        <v>#REF!</v>
      </c>
    </row>
    <row r="338" spans="2:28" x14ac:dyDescent="0.5">
      <c r="B338" s="94">
        <v>5</v>
      </c>
      <c r="C338" s="91">
        <v>6.07</v>
      </c>
      <c r="D338" s="91">
        <v>4.29</v>
      </c>
      <c r="E338" s="91">
        <v>7.85</v>
      </c>
      <c r="F338" s="91">
        <v>11.9</v>
      </c>
      <c r="G338" s="91">
        <v>30.5</v>
      </c>
      <c r="H338" s="91">
        <v>21.7</v>
      </c>
      <c r="I338" s="91">
        <v>34</v>
      </c>
      <c r="J338" s="91">
        <v>91.6</v>
      </c>
      <c r="K338" s="91">
        <v>53.9</v>
      </c>
      <c r="L338" s="91">
        <v>27.5</v>
      </c>
      <c r="M338" s="91">
        <v>12.8</v>
      </c>
      <c r="N338" s="91">
        <v>9.7200000000000006</v>
      </c>
      <c r="O338" s="226"/>
      <c r="P338" s="122">
        <v>5</v>
      </c>
      <c r="Q338" s="113" t="e">
        <f t="shared" si="131"/>
        <v>#REF!</v>
      </c>
      <c r="R338" s="113" t="e">
        <f t="shared" si="131"/>
        <v>#REF!</v>
      </c>
      <c r="S338" s="113" t="e">
        <f t="shared" si="131"/>
        <v>#REF!</v>
      </c>
      <c r="T338" s="113" t="e">
        <f t="shared" si="131"/>
        <v>#REF!</v>
      </c>
      <c r="U338" s="113" t="e">
        <f t="shared" si="131"/>
        <v>#REF!</v>
      </c>
      <c r="V338" s="113" t="e">
        <f t="shared" si="131"/>
        <v>#REF!</v>
      </c>
      <c r="W338" s="113" t="e">
        <f t="shared" si="131"/>
        <v>#REF!</v>
      </c>
      <c r="X338" s="113" t="e">
        <f t="shared" si="131"/>
        <v>#REF!</v>
      </c>
      <c r="Y338" s="113" t="e">
        <f t="shared" si="131"/>
        <v>#REF!</v>
      </c>
      <c r="Z338" s="113" t="e">
        <f t="shared" si="131"/>
        <v>#REF!</v>
      </c>
      <c r="AA338" s="113" t="e">
        <f t="shared" si="131"/>
        <v>#REF!</v>
      </c>
      <c r="AB338" s="114" t="e">
        <f t="shared" si="131"/>
        <v>#REF!</v>
      </c>
    </row>
    <row r="339" spans="2:28" x14ac:dyDescent="0.5">
      <c r="B339" s="94">
        <v>6</v>
      </c>
      <c r="C339" s="91">
        <v>5.48</v>
      </c>
      <c r="D339" s="91">
        <v>4.3499999999999996</v>
      </c>
      <c r="E339" s="91">
        <v>6.82</v>
      </c>
      <c r="F339" s="91">
        <v>11.6</v>
      </c>
      <c r="G339" s="91">
        <v>26.6</v>
      </c>
      <c r="H339" s="91">
        <v>25.8</v>
      </c>
      <c r="I339" s="91">
        <v>29.2</v>
      </c>
      <c r="J339" s="91">
        <v>93.3</v>
      </c>
      <c r="K339" s="91">
        <v>59.3</v>
      </c>
      <c r="L339" s="91">
        <v>26.6</v>
      </c>
      <c r="M339" s="91">
        <v>12.4</v>
      </c>
      <c r="N339" s="91">
        <v>9.51</v>
      </c>
      <c r="O339" s="226"/>
      <c r="P339" s="122">
        <v>6</v>
      </c>
      <c r="Q339" s="113" t="e">
        <f t="shared" si="131"/>
        <v>#REF!</v>
      </c>
      <c r="R339" s="113" t="e">
        <f t="shared" si="131"/>
        <v>#REF!</v>
      </c>
      <c r="S339" s="113" t="e">
        <f t="shared" si="131"/>
        <v>#REF!</v>
      </c>
      <c r="T339" s="113" t="e">
        <f t="shared" si="131"/>
        <v>#REF!</v>
      </c>
      <c r="U339" s="113" t="e">
        <f t="shared" si="131"/>
        <v>#REF!</v>
      </c>
      <c r="V339" s="113" t="e">
        <f t="shared" si="131"/>
        <v>#REF!</v>
      </c>
      <c r="W339" s="113" t="e">
        <f t="shared" si="131"/>
        <v>#REF!</v>
      </c>
      <c r="X339" s="113" t="e">
        <f t="shared" si="131"/>
        <v>#REF!</v>
      </c>
      <c r="Y339" s="113" t="e">
        <f t="shared" si="131"/>
        <v>#REF!</v>
      </c>
      <c r="Z339" s="113" t="e">
        <f t="shared" si="131"/>
        <v>#REF!</v>
      </c>
      <c r="AA339" s="113" t="e">
        <f t="shared" si="131"/>
        <v>#REF!</v>
      </c>
      <c r="AB339" s="114" t="e">
        <f t="shared" si="131"/>
        <v>#REF!</v>
      </c>
    </row>
    <row r="340" spans="2:28" x14ac:dyDescent="0.5">
      <c r="B340" s="94">
        <v>7</v>
      </c>
      <c r="C340" s="91">
        <v>5.63</v>
      </c>
      <c r="D340" s="91">
        <v>4.4800000000000004</v>
      </c>
      <c r="E340" s="91">
        <v>6.25</v>
      </c>
      <c r="F340" s="91">
        <v>13.4</v>
      </c>
      <c r="G340" s="91">
        <v>28</v>
      </c>
      <c r="H340" s="91">
        <v>22.7</v>
      </c>
      <c r="I340" s="91">
        <v>28.2</v>
      </c>
      <c r="J340" s="91">
        <v>82</v>
      </c>
      <c r="K340" s="91">
        <v>58.3</v>
      </c>
      <c r="L340" s="91">
        <v>25.2</v>
      </c>
      <c r="M340" s="91">
        <v>12.3</v>
      </c>
      <c r="N340" s="91">
        <v>9.42</v>
      </c>
      <c r="O340" s="226"/>
      <c r="P340" s="122">
        <v>7</v>
      </c>
      <c r="Q340" s="113" t="e">
        <f t="shared" si="131"/>
        <v>#REF!</v>
      </c>
      <c r="R340" s="113" t="e">
        <f t="shared" si="131"/>
        <v>#REF!</v>
      </c>
      <c r="S340" s="113" t="e">
        <f t="shared" si="131"/>
        <v>#REF!</v>
      </c>
      <c r="T340" s="113" t="e">
        <f t="shared" si="131"/>
        <v>#REF!</v>
      </c>
      <c r="U340" s="113" t="e">
        <f t="shared" si="131"/>
        <v>#REF!</v>
      </c>
      <c r="V340" s="113" t="e">
        <f t="shared" si="131"/>
        <v>#REF!</v>
      </c>
      <c r="W340" s="113" t="e">
        <f t="shared" si="131"/>
        <v>#REF!</v>
      </c>
      <c r="X340" s="113" t="e">
        <f t="shared" si="131"/>
        <v>#REF!</v>
      </c>
      <c r="Y340" s="113" t="e">
        <f t="shared" si="131"/>
        <v>#REF!</v>
      </c>
      <c r="Z340" s="113" t="e">
        <f t="shared" si="131"/>
        <v>#REF!</v>
      </c>
      <c r="AA340" s="113" t="e">
        <f t="shared" si="131"/>
        <v>#REF!</v>
      </c>
      <c r="AB340" s="114" t="e">
        <f t="shared" si="131"/>
        <v>#REF!</v>
      </c>
    </row>
    <row r="341" spans="2:28" x14ac:dyDescent="0.5">
      <c r="B341" s="94">
        <v>8</v>
      </c>
      <c r="C341" s="91">
        <v>5.48</v>
      </c>
      <c r="D341" s="91">
        <v>4.6100000000000003</v>
      </c>
      <c r="E341" s="91">
        <v>6</v>
      </c>
      <c r="F341" s="91">
        <v>13.8</v>
      </c>
      <c r="G341" s="91">
        <v>26.7</v>
      </c>
      <c r="H341" s="91">
        <v>23.3</v>
      </c>
      <c r="I341" s="91">
        <v>31.3</v>
      </c>
      <c r="J341" s="91">
        <v>75.400000000000006</v>
      </c>
      <c r="K341" s="91">
        <v>58.1</v>
      </c>
      <c r="L341" s="91">
        <v>25</v>
      </c>
      <c r="M341" s="91">
        <v>12.2</v>
      </c>
      <c r="N341" s="91">
        <v>9.32</v>
      </c>
      <c r="O341" s="226"/>
      <c r="P341" s="122">
        <v>8</v>
      </c>
      <c r="Q341" s="113" t="e">
        <f t="shared" si="131"/>
        <v>#REF!</v>
      </c>
      <c r="R341" s="113" t="e">
        <f t="shared" si="131"/>
        <v>#REF!</v>
      </c>
      <c r="S341" s="113" t="e">
        <f t="shared" si="131"/>
        <v>#REF!</v>
      </c>
      <c r="T341" s="113" t="e">
        <f t="shared" si="131"/>
        <v>#REF!</v>
      </c>
      <c r="U341" s="113" t="e">
        <f t="shared" si="131"/>
        <v>#REF!</v>
      </c>
      <c r="V341" s="113" t="e">
        <f t="shared" si="131"/>
        <v>#REF!</v>
      </c>
      <c r="W341" s="113" t="e">
        <f t="shared" si="131"/>
        <v>#REF!</v>
      </c>
      <c r="X341" s="113" t="e">
        <f t="shared" si="131"/>
        <v>#REF!</v>
      </c>
      <c r="Y341" s="113" t="e">
        <f t="shared" si="131"/>
        <v>#REF!</v>
      </c>
      <c r="Z341" s="113" t="e">
        <f t="shared" si="131"/>
        <v>#REF!</v>
      </c>
      <c r="AA341" s="113" t="e">
        <f t="shared" si="131"/>
        <v>#REF!</v>
      </c>
      <c r="AB341" s="114" t="e">
        <f t="shared" si="131"/>
        <v>#REF!</v>
      </c>
    </row>
    <row r="342" spans="2:28" x14ac:dyDescent="0.5">
      <c r="B342" s="94">
        <v>9</v>
      </c>
      <c r="C342" s="91">
        <v>5.56</v>
      </c>
      <c r="D342" s="91">
        <v>4.6100000000000003</v>
      </c>
      <c r="E342" s="91">
        <v>5.19</v>
      </c>
      <c r="F342" s="91">
        <v>16.2</v>
      </c>
      <c r="G342" s="91">
        <v>23.9</v>
      </c>
      <c r="H342" s="91">
        <v>28.9</v>
      </c>
      <c r="I342" s="91">
        <v>33.5</v>
      </c>
      <c r="J342" s="91">
        <v>88.9</v>
      </c>
      <c r="K342" s="91">
        <v>55.6</v>
      </c>
      <c r="L342" s="91">
        <v>24.1</v>
      </c>
      <c r="M342" s="91">
        <v>11.8</v>
      </c>
      <c r="N342" s="91">
        <v>9.0399999999999991</v>
      </c>
      <c r="O342" s="226"/>
      <c r="P342" s="122">
        <v>9</v>
      </c>
      <c r="Q342" s="113" t="e">
        <f t="shared" ref="Q342:Q364" si="132">$P$11*C342</f>
        <v>#REF!</v>
      </c>
      <c r="R342" s="113" t="e">
        <f t="shared" ref="R342:R364" si="133">IF(D342&gt;0,$P$11*D342, " ")</f>
        <v>#REF!</v>
      </c>
      <c r="S342" s="113" t="e">
        <f t="shared" ref="S342:S364" si="134">IF(E342&gt;0,$P$11*E342, " ")</f>
        <v>#REF!</v>
      </c>
      <c r="T342" s="113" t="e">
        <f t="shared" ref="T342:T364" si="135">IF(F342&gt;0,$P$11*F342, " ")</f>
        <v>#REF!</v>
      </c>
      <c r="U342" s="113" t="e">
        <f t="shared" ref="U342:U364" si="136">IF(G342&gt;0,$P$11*G342, " ")</f>
        <v>#REF!</v>
      </c>
      <c r="V342" s="113" t="e">
        <f t="shared" ref="V342:V364" si="137">IF(H342&gt;0,$P$11*H342, " ")</f>
        <v>#REF!</v>
      </c>
      <c r="W342" s="113" t="e">
        <f t="shared" ref="W342:W364" si="138">IF(I342&gt;0,$P$11*I342, " ")</f>
        <v>#REF!</v>
      </c>
      <c r="X342" s="113" t="e">
        <f t="shared" ref="X342:X364" si="139">IF(J342&gt;0,$P$11*J342, " ")</f>
        <v>#REF!</v>
      </c>
      <c r="Y342" s="113" t="e">
        <f t="shared" ref="Y342:Y364" si="140">IF(K342&gt;0,$P$11*K342, " ")</f>
        <v>#REF!</v>
      </c>
      <c r="Z342" s="113" t="e">
        <f t="shared" ref="Z342:Z364" si="141">IF(L342&gt;0,$P$11*L342, " ")</f>
        <v>#REF!</v>
      </c>
      <c r="AA342" s="113" t="e">
        <f t="shared" ref="AA342:AA364" si="142">IF(M342&gt;0,$P$11*M342, " ")</f>
        <v>#REF!</v>
      </c>
      <c r="AB342" s="114" t="e">
        <f t="shared" ref="AB342:AB364" si="143">IF(N342&gt;0,$P$11*N342, " ")</f>
        <v>#REF!</v>
      </c>
    </row>
    <row r="343" spans="2:28" x14ac:dyDescent="0.5">
      <c r="B343" s="94">
        <v>10</v>
      </c>
      <c r="C343" s="91">
        <v>5.92</v>
      </c>
      <c r="D343" s="91">
        <v>4.4800000000000004</v>
      </c>
      <c r="E343" s="91">
        <v>5.19</v>
      </c>
      <c r="F343" s="91">
        <v>18.5</v>
      </c>
      <c r="G343" s="91">
        <v>25.1</v>
      </c>
      <c r="H343" s="91">
        <v>30.8</v>
      </c>
      <c r="I343" s="91">
        <v>45.4</v>
      </c>
      <c r="J343" s="91">
        <v>98.8</v>
      </c>
      <c r="K343" s="91">
        <v>52.5</v>
      </c>
      <c r="L343" s="91">
        <v>23.4</v>
      </c>
      <c r="M343" s="91">
        <v>11.8</v>
      </c>
      <c r="N343" s="91">
        <v>8.86</v>
      </c>
      <c r="O343" s="226"/>
      <c r="P343" s="122">
        <v>10</v>
      </c>
      <c r="Q343" s="113" t="e">
        <f t="shared" si="132"/>
        <v>#REF!</v>
      </c>
      <c r="R343" s="113" t="e">
        <f t="shared" si="133"/>
        <v>#REF!</v>
      </c>
      <c r="S343" s="113" t="e">
        <f t="shared" si="134"/>
        <v>#REF!</v>
      </c>
      <c r="T343" s="113" t="e">
        <f t="shared" si="135"/>
        <v>#REF!</v>
      </c>
      <c r="U343" s="113" t="e">
        <f t="shared" si="136"/>
        <v>#REF!</v>
      </c>
      <c r="V343" s="113" t="e">
        <f t="shared" si="137"/>
        <v>#REF!</v>
      </c>
      <c r="W343" s="113" t="e">
        <f t="shared" si="138"/>
        <v>#REF!</v>
      </c>
      <c r="X343" s="113" t="e">
        <f t="shared" si="139"/>
        <v>#REF!</v>
      </c>
      <c r="Y343" s="113" t="e">
        <f t="shared" si="140"/>
        <v>#REF!</v>
      </c>
      <c r="Z343" s="113" t="e">
        <f t="shared" si="141"/>
        <v>#REF!</v>
      </c>
      <c r="AA343" s="113" t="e">
        <f t="shared" si="142"/>
        <v>#REF!</v>
      </c>
      <c r="AB343" s="114" t="e">
        <f t="shared" si="143"/>
        <v>#REF!</v>
      </c>
    </row>
    <row r="344" spans="2:28" x14ac:dyDescent="0.5">
      <c r="B344" s="94">
        <v>11</v>
      </c>
      <c r="C344" s="91">
        <v>4.42</v>
      </c>
      <c r="D344" s="91">
        <v>4.42</v>
      </c>
      <c r="E344" s="91">
        <v>5.05</v>
      </c>
      <c r="F344" s="91">
        <v>19.2</v>
      </c>
      <c r="G344" s="91">
        <v>25.7</v>
      </c>
      <c r="H344" s="91">
        <v>26.4</v>
      </c>
      <c r="I344" s="91">
        <v>40</v>
      </c>
      <c r="J344" s="91">
        <v>100</v>
      </c>
      <c r="K344" s="91">
        <v>51.7</v>
      </c>
      <c r="L344" s="91">
        <v>22.8</v>
      </c>
      <c r="M344" s="91">
        <v>11.9</v>
      </c>
      <c r="N344" s="91">
        <v>9.0399999999999991</v>
      </c>
      <c r="O344" s="226"/>
      <c r="P344" s="122">
        <v>11</v>
      </c>
      <c r="Q344" s="113" t="e">
        <f t="shared" si="132"/>
        <v>#REF!</v>
      </c>
      <c r="R344" s="113" t="e">
        <f t="shared" si="133"/>
        <v>#REF!</v>
      </c>
      <c r="S344" s="113" t="e">
        <f t="shared" si="134"/>
        <v>#REF!</v>
      </c>
      <c r="T344" s="113" t="e">
        <f t="shared" si="135"/>
        <v>#REF!</v>
      </c>
      <c r="U344" s="113" t="e">
        <f t="shared" si="136"/>
        <v>#REF!</v>
      </c>
      <c r="V344" s="113" t="e">
        <f t="shared" si="137"/>
        <v>#REF!</v>
      </c>
      <c r="W344" s="113" t="e">
        <f t="shared" si="138"/>
        <v>#REF!</v>
      </c>
      <c r="X344" s="113" t="e">
        <f t="shared" si="139"/>
        <v>#REF!</v>
      </c>
      <c r="Y344" s="113" t="e">
        <f t="shared" si="140"/>
        <v>#REF!</v>
      </c>
      <c r="Z344" s="113" t="e">
        <f t="shared" si="141"/>
        <v>#REF!</v>
      </c>
      <c r="AA344" s="113" t="e">
        <f t="shared" si="142"/>
        <v>#REF!</v>
      </c>
      <c r="AB344" s="114" t="e">
        <f t="shared" si="143"/>
        <v>#REF!</v>
      </c>
    </row>
    <row r="345" spans="2:28" x14ac:dyDescent="0.5">
      <c r="B345" s="94">
        <v>12</v>
      </c>
      <c r="C345" s="91">
        <v>5.12</v>
      </c>
      <c r="D345" s="91">
        <v>4.68</v>
      </c>
      <c r="E345" s="91">
        <v>7.98</v>
      </c>
      <c r="F345" s="91">
        <v>21</v>
      </c>
      <c r="G345" s="91">
        <v>24.1</v>
      </c>
      <c r="H345" s="91">
        <v>21.3</v>
      </c>
      <c r="I345" s="91">
        <v>42</v>
      </c>
      <c r="J345" s="91">
        <v>111</v>
      </c>
      <c r="K345" s="91">
        <v>48.5</v>
      </c>
      <c r="L345" s="91">
        <v>22.4</v>
      </c>
      <c r="M345" s="91">
        <v>11.7</v>
      </c>
      <c r="N345" s="91">
        <v>8.67</v>
      </c>
      <c r="O345" s="226"/>
      <c r="P345" s="122">
        <v>12</v>
      </c>
      <c r="Q345" s="113" t="e">
        <f t="shared" si="132"/>
        <v>#REF!</v>
      </c>
      <c r="R345" s="113" t="e">
        <f t="shared" si="133"/>
        <v>#REF!</v>
      </c>
      <c r="S345" s="113" t="e">
        <f t="shared" si="134"/>
        <v>#REF!</v>
      </c>
      <c r="T345" s="113" t="e">
        <f t="shared" si="135"/>
        <v>#REF!</v>
      </c>
      <c r="U345" s="113" t="e">
        <f t="shared" si="136"/>
        <v>#REF!</v>
      </c>
      <c r="V345" s="113" t="e">
        <f t="shared" si="137"/>
        <v>#REF!</v>
      </c>
      <c r="W345" s="113" t="e">
        <f t="shared" si="138"/>
        <v>#REF!</v>
      </c>
      <c r="X345" s="113" t="e">
        <f t="shared" si="139"/>
        <v>#REF!</v>
      </c>
      <c r="Y345" s="113" t="e">
        <f t="shared" si="140"/>
        <v>#REF!</v>
      </c>
      <c r="Z345" s="113" t="e">
        <f t="shared" si="141"/>
        <v>#REF!</v>
      </c>
      <c r="AA345" s="113" t="e">
        <f t="shared" si="142"/>
        <v>#REF!</v>
      </c>
      <c r="AB345" s="114" t="e">
        <f t="shared" si="143"/>
        <v>#REF!</v>
      </c>
    </row>
    <row r="346" spans="2:28" x14ac:dyDescent="0.5">
      <c r="B346" s="94">
        <v>13</v>
      </c>
      <c r="C346" s="91">
        <v>5.48</v>
      </c>
      <c r="D346" s="91">
        <v>4.83</v>
      </c>
      <c r="E346" s="91">
        <v>6.28</v>
      </c>
      <c r="F346" s="91">
        <v>24.2</v>
      </c>
      <c r="G346" s="91">
        <v>22.6</v>
      </c>
      <c r="H346" s="91">
        <v>20.2</v>
      </c>
      <c r="I346" s="91">
        <v>42.4</v>
      </c>
      <c r="J346" s="91">
        <v>105</v>
      </c>
      <c r="K346" s="91">
        <v>48.2</v>
      </c>
      <c r="L346" s="91">
        <v>22.2</v>
      </c>
      <c r="M346" s="91">
        <v>13.1</v>
      </c>
      <c r="N346" s="91">
        <v>8.49</v>
      </c>
      <c r="O346" s="226"/>
      <c r="P346" s="122">
        <v>13</v>
      </c>
      <c r="Q346" s="113" t="e">
        <f t="shared" si="132"/>
        <v>#REF!</v>
      </c>
      <c r="R346" s="113" t="e">
        <f t="shared" si="133"/>
        <v>#REF!</v>
      </c>
      <c r="S346" s="113" t="e">
        <f t="shared" si="134"/>
        <v>#REF!</v>
      </c>
      <c r="T346" s="113" t="e">
        <f t="shared" si="135"/>
        <v>#REF!</v>
      </c>
      <c r="U346" s="113" t="e">
        <f t="shared" si="136"/>
        <v>#REF!</v>
      </c>
      <c r="V346" s="113" t="e">
        <f t="shared" si="137"/>
        <v>#REF!</v>
      </c>
      <c r="W346" s="113" t="e">
        <f t="shared" si="138"/>
        <v>#REF!</v>
      </c>
      <c r="X346" s="113" t="e">
        <f t="shared" si="139"/>
        <v>#REF!</v>
      </c>
      <c r="Y346" s="113" t="e">
        <f t="shared" si="140"/>
        <v>#REF!</v>
      </c>
      <c r="Z346" s="113" t="e">
        <f t="shared" si="141"/>
        <v>#REF!</v>
      </c>
      <c r="AA346" s="113" t="e">
        <f t="shared" si="142"/>
        <v>#REF!</v>
      </c>
      <c r="AB346" s="114" t="e">
        <f t="shared" si="143"/>
        <v>#REF!</v>
      </c>
    </row>
    <row r="347" spans="2:28" x14ac:dyDescent="0.5">
      <c r="B347" s="94">
        <v>14</v>
      </c>
      <c r="C347" s="91">
        <v>5.48</v>
      </c>
      <c r="D347" s="91">
        <v>4.9000000000000004</v>
      </c>
      <c r="E347" s="91">
        <v>7.75</v>
      </c>
      <c r="F347" s="91">
        <v>26.2</v>
      </c>
      <c r="G347" s="91">
        <v>24.5</v>
      </c>
      <c r="H347" s="91">
        <v>20.5</v>
      </c>
      <c r="I347" s="91">
        <v>42.3</v>
      </c>
      <c r="J347" s="91">
        <v>86</v>
      </c>
      <c r="K347" s="91">
        <v>55.8</v>
      </c>
      <c r="L347" s="91">
        <v>21.8</v>
      </c>
      <c r="M347" s="91">
        <v>12.2</v>
      </c>
      <c r="N347" s="91">
        <v>8.67</v>
      </c>
      <c r="O347" s="226"/>
      <c r="P347" s="122">
        <v>14</v>
      </c>
      <c r="Q347" s="113" t="e">
        <f t="shared" si="132"/>
        <v>#REF!</v>
      </c>
      <c r="R347" s="113" t="e">
        <f t="shared" si="133"/>
        <v>#REF!</v>
      </c>
      <c r="S347" s="113" t="e">
        <f t="shared" si="134"/>
        <v>#REF!</v>
      </c>
      <c r="T347" s="113" t="e">
        <f t="shared" si="135"/>
        <v>#REF!</v>
      </c>
      <c r="U347" s="113" t="e">
        <f t="shared" si="136"/>
        <v>#REF!</v>
      </c>
      <c r="V347" s="113" t="e">
        <f t="shared" si="137"/>
        <v>#REF!</v>
      </c>
      <c r="W347" s="113" t="e">
        <f t="shared" si="138"/>
        <v>#REF!</v>
      </c>
      <c r="X347" s="113" t="e">
        <f t="shared" si="139"/>
        <v>#REF!</v>
      </c>
      <c r="Y347" s="113" t="e">
        <f t="shared" si="140"/>
        <v>#REF!</v>
      </c>
      <c r="Z347" s="113" t="e">
        <f t="shared" si="141"/>
        <v>#REF!</v>
      </c>
      <c r="AA347" s="113" t="e">
        <f t="shared" si="142"/>
        <v>#REF!</v>
      </c>
      <c r="AB347" s="114" t="e">
        <f t="shared" si="143"/>
        <v>#REF!</v>
      </c>
    </row>
    <row r="348" spans="2:28" x14ac:dyDescent="0.5">
      <c r="B348" s="94">
        <v>15</v>
      </c>
      <c r="C348" s="91">
        <v>5.41</v>
      </c>
      <c r="D348" s="91">
        <v>4.4800000000000004</v>
      </c>
      <c r="E348" s="91">
        <v>8.02</v>
      </c>
      <c r="F348" s="91">
        <v>27.5</v>
      </c>
      <c r="G348" s="91">
        <v>23.6</v>
      </c>
      <c r="H348" s="91">
        <v>19.600000000000001</v>
      </c>
      <c r="I348" s="91">
        <v>37.299999999999997</v>
      </c>
      <c r="J348" s="91">
        <v>77.400000000000006</v>
      </c>
      <c r="K348" s="91">
        <v>48.5</v>
      </c>
      <c r="L348" s="91">
        <v>21.2</v>
      </c>
      <c r="M348" s="91">
        <v>11.4</v>
      </c>
      <c r="N348" s="91">
        <v>8.39</v>
      </c>
      <c r="O348" s="226"/>
      <c r="P348" s="122">
        <v>15</v>
      </c>
      <c r="Q348" s="113" t="e">
        <f t="shared" si="132"/>
        <v>#REF!</v>
      </c>
      <c r="R348" s="113" t="e">
        <f t="shared" si="133"/>
        <v>#REF!</v>
      </c>
      <c r="S348" s="113" t="e">
        <f t="shared" si="134"/>
        <v>#REF!</v>
      </c>
      <c r="T348" s="113" t="e">
        <f t="shared" si="135"/>
        <v>#REF!</v>
      </c>
      <c r="U348" s="113" t="e">
        <f t="shared" si="136"/>
        <v>#REF!</v>
      </c>
      <c r="V348" s="113" t="e">
        <f t="shared" si="137"/>
        <v>#REF!</v>
      </c>
      <c r="W348" s="113" t="e">
        <f t="shared" si="138"/>
        <v>#REF!</v>
      </c>
      <c r="X348" s="113" t="e">
        <f t="shared" si="139"/>
        <v>#REF!</v>
      </c>
      <c r="Y348" s="113" t="e">
        <f t="shared" si="140"/>
        <v>#REF!</v>
      </c>
      <c r="Z348" s="113" t="e">
        <f t="shared" si="141"/>
        <v>#REF!</v>
      </c>
      <c r="AA348" s="113" t="e">
        <f t="shared" si="142"/>
        <v>#REF!</v>
      </c>
      <c r="AB348" s="114" t="e">
        <f t="shared" si="143"/>
        <v>#REF!</v>
      </c>
    </row>
    <row r="349" spans="2:28" x14ac:dyDescent="0.5">
      <c r="B349" s="94">
        <v>16</v>
      </c>
      <c r="C349" s="91">
        <v>5.56</v>
      </c>
      <c r="D349" s="91">
        <v>4.97</v>
      </c>
      <c r="E349" s="91">
        <v>8.86</v>
      </c>
      <c r="F349" s="91">
        <v>26.8</v>
      </c>
      <c r="G349" s="91">
        <v>24</v>
      </c>
      <c r="H349" s="91">
        <v>18.600000000000001</v>
      </c>
      <c r="I349" s="91">
        <v>35</v>
      </c>
      <c r="J349" s="91">
        <v>69.8</v>
      </c>
      <c r="K349" s="91">
        <v>46</v>
      </c>
      <c r="L349" s="91">
        <v>20.9</v>
      </c>
      <c r="M349" s="91">
        <v>11</v>
      </c>
      <c r="N349" s="91">
        <v>8.39</v>
      </c>
      <c r="O349" s="226"/>
      <c r="P349" s="122">
        <v>16</v>
      </c>
      <c r="Q349" s="113" t="e">
        <f t="shared" si="132"/>
        <v>#REF!</v>
      </c>
      <c r="R349" s="113" t="e">
        <f t="shared" si="133"/>
        <v>#REF!</v>
      </c>
      <c r="S349" s="113" t="e">
        <f t="shared" si="134"/>
        <v>#REF!</v>
      </c>
      <c r="T349" s="113" t="e">
        <f t="shared" si="135"/>
        <v>#REF!</v>
      </c>
      <c r="U349" s="113" t="e">
        <f t="shared" si="136"/>
        <v>#REF!</v>
      </c>
      <c r="V349" s="113" t="e">
        <f t="shared" si="137"/>
        <v>#REF!</v>
      </c>
      <c r="W349" s="113" t="e">
        <f t="shared" si="138"/>
        <v>#REF!</v>
      </c>
      <c r="X349" s="113" t="e">
        <f t="shared" si="139"/>
        <v>#REF!</v>
      </c>
      <c r="Y349" s="113" t="e">
        <f t="shared" si="140"/>
        <v>#REF!</v>
      </c>
      <c r="Z349" s="113" t="e">
        <f t="shared" si="141"/>
        <v>#REF!</v>
      </c>
      <c r="AA349" s="113" t="e">
        <f t="shared" si="142"/>
        <v>#REF!</v>
      </c>
      <c r="AB349" s="114" t="e">
        <f t="shared" si="143"/>
        <v>#REF!</v>
      </c>
    </row>
    <row r="350" spans="2:28" x14ac:dyDescent="0.5">
      <c r="B350" s="94">
        <v>17</v>
      </c>
      <c r="C350" s="91">
        <v>5.12</v>
      </c>
      <c r="D350" s="91">
        <v>4.76</v>
      </c>
      <c r="E350" s="91">
        <v>44.6</v>
      </c>
      <c r="F350" s="91">
        <v>26.5</v>
      </c>
      <c r="G350" s="91">
        <v>24.9</v>
      </c>
      <c r="H350" s="91">
        <v>21.3</v>
      </c>
      <c r="I350" s="91">
        <v>53.4</v>
      </c>
      <c r="J350" s="91">
        <v>64.400000000000006</v>
      </c>
      <c r="K350" s="91">
        <v>43.9</v>
      </c>
      <c r="L350" s="91">
        <v>19.3</v>
      </c>
      <c r="M350" s="91">
        <v>11</v>
      </c>
      <c r="N350" s="91">
        <v>8.3000000000000007</v>
      </c>
      <c r="O350" s="226"/>
      <c r="P350" s="122">
        <v>17</v>
      </c>
      <c r="Q350" s="113" t="e">
        <f t="shared" si="132"/>
        <v>#REF!</v>
      </c>
      <c r="R350" s="113" t="e">
        <f t="shared" si="133"/>
        <v>#REF!</v>
      </c>
      <c r="S350" s="113" t="e">
        <f t="shared" si="134"/>
        <v>#REF!</v>
      </c>
      <c r="T350" s="113" t="e">
        <f t="shared" si="135"/>
        <v>#REF!</v>
      </c>
      <c r="U350" s="113" t="e">
        <f t="shared" si="136"/>
        <v>#REF!</v>
      </c>
      <c r="V350" s="113" t="e">
        <f t="shared" si="137"/>
        <v>#REF!</v>
      </c>
      <c r="W350" s="113" t="e">
        <f t="shared" si="138"/>
        <v>#REF!</v>
      </c>
      <c r="X350" s="113" t="e">
        <f t="shared" si="139"/>
        <v>#REF!</v>
      </c>
      <c r="Y350" s="113" t="e">
        <f t="shared" si="140"/>
        <v>#REF!</v>
      </c>
      <c r="Z350" s="113" t="e">
        <f t="shared" si="141"/>
        <v>#REF!</v>
      </c>
      <c r="AA350" s="113" t="e">
        <f t="shared" si="142"/>
        <v>#REF!</v>
      </c>
      <c r="AB350" s="114" t="e">
        <f t="shared" si="143"/>
        <v>#REF!</v>
      </c>
    </row>
    <row r="351" spans="2:28" x14ac:dyDescent="0.5">
      <c r="B351" s="94">
        <v>18</v>
      </c>
      <c r="C351" s="91">
        <v>4.97</v>
      </c>
      <c r="D351" s="91">
        <v>5.7</v>
      </c>
      <c r="E351" s="91">
        <v>29.2</v>
      </c>
      <c r="F351" s="91">
        <v>26.3</v>
      </c>
      <c r="G351" s="91">
        <v>25.4</v>
      </c>
      <c r="H351" s="91">
        <v>22.7</v>
      </c>
      <c r="I351" s="91">
        <v>46.9</v>
      </c>
      <c r="J351" s="91">
        <v>58.8</v>
      </c>
      <c r="K351" s="91">
        <v>47.6</v>
      </c>
      <c r="L351" s="91">
        <v>18.899999999999999</v>
      </c>
      <c r="M351" s="91">
        <v>10.7</v>
      </c>
      <c r="N351" s="91">
        <v>8.49</v>
      </c>
      <c r="O351" s="226"/>
      <c r="P351" s="122">
        <v>18</v>
      </c>
      <c r="Q351" s="113" t="e">
        <f t="shared" si="132"/>
        <v>#REF!</v>
      </c>
      <c r="R351" s="113" t="e">
        <f t="shared" si="133"/>
        <v>#REF!</v>
      </c>
      <c r="S351" s="113" t="e">
        <f t="shared" si="134"/>
        <v>#REF!</v>
      </c>
      <c r="T351" s="113" t="e">
        <f t="shared" si="135"/>
        <v>#REF!</v>
      </c>
      <c r="U351" s="113" t="e">
        <f t="shared" si="136"/>
        <v>#REF!</v>
      </c>
      <c r="V351" s="113" t="e">
        <f t="shared" si="137"/>
        <v>#REF!</v>
      </c>
      <c r="W351" s="113" t="e">
        <f t="shared" si="138"/>
        <v>#REF!</v>
      </c>
      <c r="X351" s="113" t="e">
        <f t="shared" si="139"/>
        <v>#REF!</v>
      </c>
      <c r="Y351" s="113" t="e">
        <f t="shared" si="140"/>
        <v>#REF!</v>
      </c>
      <c r="Z351" s="113" t="e">
        <f t="shared" si="141"/>
        <v>#REF!</v>
      </c>
      <c r="AA351" s="113" t="e">
        <f t="shared" si="142"/>
        <v>#REF!</v>
      </c>
      <c r="AB351" s="114" t="e">
        <f t="shared" si="143"/>
        <v>#REF!</v>
      </c>
    </row>
    <row r="352" spans="2:28" x14ac:dyDescent="0.5">
      <c r="B352" s="94">
        <v>19</v>
      </c>
      <c r="C352" s="91">
        <v>4.4800000000000004</v>
      </c>
      <c r="D352" s="91">
        <v>5.7</v>
      </c>
      <c r="E352" s="91">
        <v>17.399999999999999</v>
      </c>
      <c r="F352" s="91">
        <v>27.5</v>
      </c>
      <c r="G352" s="91">
        <v>26.6</v>
      </c>
      <c r="H352" s="91">
        <v>24.9</v>
      </c>
      <c r="I352" s="91">
        <v>44.1</v>
      </c>
      <c r="J352" s="91">
        <v>55.9</v>
      </c>
      <c r="K352" s="91">
        <v>49.6</v>
      </c>
      <c r="L352" s="91">
        <v>18.3</v>
      </c>
      <c r="M352" s="91">
        <v>10.5</v>
      </c>
      <c r="N352" s="91">
        <v>8.1199999999999992</v>
      </c>
      <c r="O352" s="226"/>
      <c r="P352" s="122">
        <v>19</v>
      </c>
      <c r="Q352" s="113" t="e">
        <f t="shared" si="132"/>
        <v>#REF!</v>
      </c>
      <c r="R352" s="113" t="e">
        <f t="shared" si="133"/>
        <v>#REF!</v>
      </c>
      <c r="S352" s="113" t="e">
        <f t="shared" si="134"/>
        <v>#REF!</v>
      </c>
      <c r="T352" s="113" t="e">
        <f t="shared" si="135"/>
        <v>#REF!</v>
      </c>
      <c r="U352" s="113" t="e">
        <f t="shared" si="136"/>
        <v>#REF!</v>
      </c>
      <c r="V352" s="113" t="e">
        <f t="shared" si="137"/>
        <v>#REF!</v>
      </c>
      <c r="W352" s="113" t="e">
        <f t="shared" si="138"/>
        <v>#REF!</v>
      </c>
      <c r="X352" s="113" t="e">
        <f t="shared" si="139"/>
        <v>#REF!</v>
      </c>
      <c r="Y352" s="113" t="e">
        <f t="shared" si="140"/>
        <v>#REF!</v>
      </c>
      <c r="Z352" s="113" t="e">
        <f t="shared" si="141"/>
        <v>#REF!</v>
      </c>
      <c r="AA352" s="113" t="e">
        <f t="shared" si="142"/>
        <v>#REF!</v>
      </c>
      <c r="AB352" s="114" t="e">
        <f t="shared" si="143"/>
        <v>#REF!</v>
      </c>
    </row>
    <row r="353" spans="1:28" x14ac:dyDescent="0.5">
      <c r="B353" s="94">
        <v>20</v>
      </c>
      <c r="C353" s="91">
        <v>4.6100000000000003</v>
      </c>
      <c r="D353" s="91">
        <v>5.34</v>
      </c>
      <c r="E353" s="91">
        <v>17.399999999999999</v>
      </c>
      <c r="F353" s="91">
        <v>24.1</v>
      </c>
      <c r="G353" s="91">
        <v>24.6</v>
      </c>
      <c r="H353" s="91">
        <v>23.1</v>
      </c>
      <c r="I353" s="91">
        <v>41.2</v>
      </c>
      <c r="J353" s="91">
        <v>52.2</v>
      </c>
      <c r="K353" s="91">
        <v>49.8</v>
      </c>
      <c r="L353" s="91">
        <v>18.2</v>
      </c>
      <c r="M353" s="91">
        <v>10.5</v>
      </c>
      <c r="N353" s="91">
        <v>8.1199999999999992</v>
      </c>
      <c r="O353" s="226"/>
      <c r="P353" s="122">
        <v>20</v>
      </c>
      <c r="Q353" s="113" t="e">
        <f t="shared" si="132"/>
        <v>#REF!</v>
      </c>
      <c r="R353" s="113" t="e">
        <f t="shared" si="133"/>
        <v>#REF!</v>
      </c>
      <c r="S353" s="113" t="e">
        <f t="shared" si="134"/>
        <v>#REF!</v>
      </c>
      <c r="T353" s="113" t="e">
        <f t="shared" si="135"/>
        <v>#REF!</v>
      </c>
      <c r="U353" s="113" t="e">
        <f t="shared" si="136"/>
        <v>#REF!</v>
      </c>
      <c r="V353" s="113" t="e">
        <f t="shared" si="137"/>
        <v>#REF!</v>
      </c>
      <c r="W353" s="113" t="e">
        <f t="shared" si="138"/>
        <v>#REF!</v>
      </c>
      <c r="X353" s="113" t="e">
        <f t="shared" si="139"/>
        <v>#REF!</v>
      </c>
      <c r="Y353" s="113" t="e">
        <f t="shared" si="140"/>
        <v>#REF!</v>
      </c>
      <c r="Z353" s="113" t="e">
        <f t="shared" si="141"/>
        <v>#REF!</v>
      </c>
      <c r="AA353" s="113" t="e">
        <f t="shared" si="142"/>
        <v>#REF!</v>
      </c>
      <c r="AB353" s="114" t="e">
        <f t="shared" si="143"/>
        <v>#REF!</v>
      </c>
    </row>
    <row r="354" spans="1:28" x14ac:dyDescent="0.5">
      <c r="B354" s="94">
        <v>21</v>
      </c>
      <c r="C354" s="91">
        <v>4.76</v>
      </c>
      <c r="D354" s="91">
        <v>5.05</v>
      </c>
      <c r="E354" s="91">
        <v>15.3</v>
      </c>
      <c r="F354" s="91">
        <v>20.2</v>
      </c>
      <c r="G354" s="91">
        <v>23.3</v>
      </c>
      <c r="H354" s="91">
        <v>33.299999999999997</v>
      </c>
      <c r="I354" s="91">
        <v>39.9</v>
      </c>
      <c r="J354" s="91">
        <v>52</v>
      </c>
      <c r="K354" s="91">
        <v>47.8</v>
      </c>
      <c r="L354" s="91">
        <v>17.8</v>
      </c>
      <c r="M354" s="91">
        <v>10</v>
      </c>
      <c r="N354" s="91">
        <v>8.3000000000000007</v>
      </c>
      <c r="O354" s="226"/>
      <c r="P354" s="122">
        <v>21</v>
      </c>
      <c r="Q354" s="113" t="e">
        <f t="shared" si="132"/>
        <v>#REF!</v>
      </c>
      <c r="R354" s="113" t="e">
        <f t="shared" si="133"/>
        <v>#REF!</v>
      </c>
      <c r="S354" s="113" t="e">
        <f t="shared" si="134"/>
        <v>#REF!</v>
      </c>
      <c r="T354" s="113" t="e">
        <f t="shared" si="135"/>
        <v>#REF!</v>
      </c>
      <c r="U354" s="113" t="e">
        <f t="shared" si="136"/>
        <v>#REF!</v>
      </c>
      <c r="V354" s="113" t="e">
        <f t="shared" si="137"/>
        <v>#REF!</v>
      </c>
      <c r="W354" s="113" t="e">
        <f t="shared" si="138"/>
        <v>#REF!</v>
      </c>
      <c r="X354" s="113" t="e">
        <f t="shared" si="139"/>
        <v>#REF!</v>
      </c>
      <c r="Y354" s="113" t="e">
        <f t="shared" si="140"/>
        <v>#REF!</v>
      </c>
      <c r="Z354" s="113" t="e">
        <f t="shared" si="141"/>
        <v>#REF!</v>
      </c>
      <c r="AA354" s="113" t="e">
        <f t="shared" si="142"/>
        <v>#REF!</v>
      </c>
      <c r="AB354" s="114" t="e">
        <f t="shared" si="143"/>
        <v>#REF!</v>
      </c>
    </row>
    <row r="355" spans="1:28" x14ac:dyDescent="0.5">
      <c r="B355" s="94">
        <v>22</v>
      </c>
      <c r="C355" s="91">
        <v>5.48</v>
      </c>
      <c r="D355" s="91">
        <v>5.12</v>
      </c>
      <c r="E355" s="91">
        <v>14</v>
      </c>
      <c r="F355" s="91">
        <v>18.8</v>
      </c>
      <c r="G355" s="91">
        <v>21.8</v>
      </c>
      <c r="H355" s="91">
        <v>37.700000000000003</v>
      </c>
      <c r="I355" s="91">
        <v>43.2</v>
      </c>
      <c r="J355" s="91">
        <v>53.7</v>
      </c>
      <c r="K355" s="91">
        <v>94.1</v>
      </c>
      <c r="L355" s="91">
        <v>17.5</v>
      </c>
      <c r="M355" s="91">
        <v>10</v>
      </c>
      <c r="N355" s="91">
        <v>8.1199999999999992</v>
      </c>
      <c r="O355" s="226"/>
      <c r="P355" s="122">
        <v>22</v>
      </c>
      <c r="Q355" s="113" t="e">
        <f t="shared" si="132"/>
        <v>#REF!</v>
      </c>
      <c r="R355" s="113" t="e">
        <f t="shared" si="133"/>
        <v>#REF!</v>
      </c>
      <c r="S355" s="113" t="e">
        <f t="shared" si="134"/>
        <v>#REF!</v>
      </c>
      <c r="T355" s="113" t="e">
        <f t="shared" si="135"/>
        <v>#REF!</v>
      </c>
      <c r="U355" s="113" t="e">
        <f t="shared" si="136"/>
        <v>#REF!</v>
      </c>
      <c r="V355" s="113" t="e">
        <f t="shared" si="137"/>
        <v>#REF!</v>
      </c>
      <c r="W355" s="113" t="e">
        <f t="shared" si="138"/>
        <v>#REF!</v>
      </c>
      <c r="X355" s="113" t="e">
        <f t="shared" si="139"/>
        <v>#REF!</v>
      </c>
      <c r="Y355" s="113" t="e">
        <f t="shared" si="140"/>
        <v>#REF!</v>
      </c>
      <c r="Z355" s="113" t="e">
        <f t="shared" si="141"/>
        <v>#REF!</v>
      </c>
      <c r="AA355" s="113" t="e">
        <f t="shared" si="142"/>
        <v>#REF!</v>
      </c>
      <c r="AB355" s="114" t="e">
        <f t="shared" si="143"/>
        <v>#REF!</v>
      </c>
    </row>
    <row r="356" spans="1:28" x14ac:dyDescent="0.5">
      <c r="B356" s="94">
        <v>23</v>
      </c>
      <c r="C356" s="91">
        <v>5.34</v>
      </c>
      <c r="D356" s="91">
        <v>4.97</v>
      </c>
      <c r="E356" s="91">
        <v>12.2</v>
      </c>
      <c r="F356" s="91">
        <v>19.399999999999999</v>
      </c>
      <c r="G356" s="91">
        <v>20</v>
      </c>
      <c r="H356" s="91">
        <v>34.200000000000003</v>
      </c>
      <c r="I356" s="91">
        <v>40.9</v>
      </c>
      <c r="J356" s="91">
        <v>56.6</v>
      </c>
      <c r="K356" s="91">
        <v>52.6</v>
      </c>
      <c r="L356" s="91">
        <v>17.100000000000001</v>
      </c>
      <c r="M356" s="91">
        <v>14</v>
      </c>
      <c r="N356" s="91">
        <v>7.84</v>
      </c>
      <c r="O356" s="226"/>
      <c r="P356" s="122">
        <v>23</v>
      </c>
      <c r="Q356" s="113" t="e">
        <f t="shared" si="132"/>
        <v>#REF!</v>
      </c>
      <c r="R356" s="113" t="e">
        <f t="shared" si="133"/>
        <v>#REF!</v>
      </c>
      <c r="S356" s="113" t="e">
        <f t="shared" si="134"/>
        <v>#REF!</v>
      </c>
      <c r="T356" s="113" t="e">
        <f t="shared" si="135"/>
        <v>#REF!</v>
      </c>
      <c r="U356" s="113" t="e">
        <f t="shared" si="136"/>
        <v>#REF!</v>
      </c>
      <c r="V356" s="113" t="e">
        <f t="shared" si="137"/>
        <v>#REF!</v>
      </c>
      <c r="W356" s="113" t="e">
        <f t="shared" si="138"/>
        <v>#REF!</v>
      </c>
      <c r="X356" s="113" t="e">
        <f t="shared" si="139"/>
        <v>#REF!</v>
      </c>
      <c r="Y356" s="113" t="e">
        <f t="shared" si="140"/>
        <v>#REF!</v>
      </c>
      <c r="Z356" s="113" t="e">
        <f t="shared" si="141"/>
        <v>#REF!</v>
      </c>
      <c r="AA356" s="113" t="e">
        <f t="shared" si="142"/>
        <v>#REF!</v>
      </c>
      <c r="AB356" s="114" t="e">
        <f t="shared" si="143"/>
        <v>#REF!</v>
      </c>
    </row>
    <row r="357" spans="1:28" x14ac:dyDescent="0.5">
      <c r="B357" s="94">
        <v>24</v>
      </c>
      <c r="C357" s="91">
        <v>4.76</v>
      </c>
      <c r="D357" s="91">
        <v>4.76</v>
      </c>
      <c r="E357" s="91">
        <v>12.2</v>
      </c>
      <c r="F357" s="91">
        <v>24.5</v>
      </c>
      <c r="G357" s="91">
        <v>22</v>
      </c>
      <c r="H357" s="91">
        <v>37.200000000000003</v>
      </c>
      <c r="I357" s="91">
        <v>45.2</v>
      </c>
      <c r="J357" s="91">
        <v>79.400000000000006</v>
      </c>
      <c r="K357" s="91">
        <v>46</v>
      </c>
      <c r="L357" s="91">
        <v>17</v>
      </c>
      <c r="M357" s="91">
        <v>13.6</v>
      </c>
      <c r="N357" s="91">
        <v>7.57</v>
      </c>
      <c r="O357" s="226"/>
      <c r="P357" s="122">
        <v>24</v>
      </c>
      <c r="Q357" s="113" t="e">
        <f t="shared" si="132"/>
        <v>#REF!</v>
      </c>
      <c r="R357" s="113" t="e">
        <f t="shared" si="133"/>
        <v>#REF!</v>
      </c>
      <c r="S357" s="113" t="e">
        <f t="shared" si="134"/>
        <v>#REF!</v>
      </c>
      <c r="T357" s="113" t="e">
        <f t="shared" si="135"/>
        <v>#REF!</v>
      </c>
      <c r="U357" s="113" t="e">
        <f t="shared" si="136"/>
        <v>#REF!</v>
      </c>
      <c r="V357" s="113" t="e">
        <f t="shared" si="137"/>
        <v>#REF!</v>
      </c>
      <c r="W357" s="113" t="e">
        <f t="shared" si="138"/>
        <v>#REF!</v>
      </c>
      <c r="X357" s="113" t="e">
        <f t="shared" si="139"/>
        <v>#REF!</v>
      </c>
      <c r="Y357" s="113" t="e">
        <f t="shared" si="140"/>
        <v>#REF!</v>
      </c>
      <c r="Z357" s="113" t="e">
        <f t="shared" si="141"/>
        <v>#REF!</v>
      </c>
      <c r="AA357" s="113" t="e">
        <f t="shared" si="142"/>
        <v>#REF!</v>
      </c>
      <c r="AB357" s="114" t="e">
        <f t="shared" si="143"/>
        <v>#REF!</v>
      </c>
    </row>
    <row r="358" spans="1:28" x14ac:dyDescent="0.5">
      <c r="B358" s="94">
        <v>25</v>
      </c>
      <c r="C358" s="91">
        <v>4.68</v>
      </c>
      <c r="D358" s="91">
        <v>5.05</v>
      </c>
      <c r="E358" s="91">
        <v>12.2</v>
      </c>
      <c r="F358" s="91">
        <v>26</v>
      </c>
      <c r="G358" s="91">
        <v>23.8</v>
      </c>
      <c r="H358" s="91">
        <v>40.1</v>
      </c>
      <c r="I358" s="91">
        <v>60</v>
      </c>
      <c r="J358" s="91">
        <v>82.9</v>
      </c>
      <c r="K358" s="91">
        <v>42.4</v>
      </c>
      <c r="L358" s="91">
        <v>16.399999999999999</v>
      </c>
      <c r="M358" s="91">
        <v>12.3</v>
      </c>
      <c r="N358" s="91">
        <v>7.32</v>
      </c>
      <c r="O358" s="226"/>
      <c r="P358" s="122">
        <v>25</v>
      </c>
      <c r="Q358" s="113" t="e">
        <f t="shared" si="132"/>
        <v>#REF!</v>
      </c>
      <c r="R358" s="113" t="e">
        <f t="shared" si="133"/>
        <v>#REF!</v>
      </c>
      <c r="S358" s="113" t="e">
        <f t="shared" si="134"/>
        <v>#REF!</v>
      </c>
      <c r="T358" s="113" t="e">
        <f t="shared" si="135"/>
        <v>#REF!</v>
      </c>
      <c r="U358" s="113" t="e">
        <f t="shared" si="136"/>
        <v>#REF!</v>
      </c>
      <c r="V358" s="113" t="e">
        <f t="shared" si="137"/>
        <v>#REF!</v>
      </c>
      <c r="W358" s="113" t="e">
        <f t="shared" si="138"/>
        <v>#REF!</v>
      </c>
      <c r="X358" s="113" t="e">
        <f t="shared" si="139"/>
        <v>#REF!</v>
      </c>
      <c r="Y358" s="113" t="e">
        <f t="shared" si="140"/>
        <v>#REF!</v>
      </c>
      <c r="Z358" s="113" t="e">
        <f t="shared" si="141"/>
        <v>#REF!</v>
      </c>
      <c r="AA358" s="113" t="e">
        <f t="shared" si="142"/>
        <v>#REF!</v>
      </c>
      <c r="AB358" s="114" t="e">
        <f t="shared" si="143"/>
        <v>#REF!</v>
      </c>
    </row>
    <row r="359" spans="1:28" x14ac:dyDescent="0.5">
      <c r="B359" s="94">
        <v>26</v>
      </c>
      <c r="C359" s="91">
        <v>4.4800000000000004</v>
      </c>
      <c r="D359" s="91">
        <v>5.19</v>
      </c>
      <c r="E359" s="91">
        <v>10.5</v>
      </c>
      <c r="F359" s="91">
        <v>28.4</v>
      </c>
      <c r="G359" s="91">
        <v>22.2</v>
      </c>
      <c r="H359" s="91">
        <v>46</v>
      </c>
      <c r="I359" s="91">
        <v>67.099999999999994</v>
      </c>
      <c r="J359" s="91">
        <v>85.3</v>
      </c>
      <c r="K359" s="91">
        <v>40.299999999999997</v>
      </c>
      <c r="L359" s="91">
        <v>16</v>
      </c>
      <c r="M359" s="91">
        <v>11.8</v>
      </c>
      <c r="N359" s="91">
        <v>7.32</v>
      </c>
      <c r="O359" s="226"/>
      <c r="P359" s="122">
        <v>26</v>
      </c>
      <c r="Q359" s="113" t="e">
        <f t="shared" si="132"/>
        <v>#REF!</v>
      </c>
      <c r="R359" s="113" t="e">
        <f t="shared" si="133"/>
        <v>#REF!</v>
      </c>
      <c r="S359" s="113" t="e">
        <f t="shared" si="134"/>
        <v>#REF!</v>
      </c>
      <c r="T359" s="113" t="e">
        <f t="shared" si="135"/>
        <v>#REF!</v>
      </c>
      <c r="U359" s="113" t="e">
        <f t="shared" si="136"/>
        <v>#REF!</v>
      </c>
      <c r="V359" s="113" t="e">
        <f t="shared" si="137"/>
        <v>#REF!</v>
      </c>
      <c r="W359" s="113" t="e">
        <f t="shared" si="138"/>
        <v>#REF!</v>
      </c>
      <c r="X359" s="113" t="e">
        <f t="shared" si="139"/>
        <v>#REF!</v>
      </c>
      <c r="Y359" s="113" t="e">
        <f t="shared" si="140"/>
        <v>#REF!</v>
      </c>
      <c r="Z359" s="113" t="e">
        <f t="shared" si="141"/>
        <v>#REF!</v>
      </c>
      <c r="AA359" s="113" t="e">
        <f t="shared" si="142"/>
        <v>#REF!</v>
      </c>
      <c r="AB359" s="114" t="e">
        <f t="shared" si="143"/>
        <v>#REF!</v>
      </c>
    </row>
    <row r="360" spans="1:28" x14ac:dyDescent="0.5">
      <c r="B360" s="94">
        <v>27</v>
      </c>
      <c r="C360" s="91">
        <v>4.4800000000000004</v>
      </c>
      <c r="D360" s="91">
        <v>5.26</v>
      </c>
      <c r="E360" s="91">
        <v>10.9</v>
      </c>
      <c r="F360" s="91">
        <v>27.1</v>
      </c>
      <c r="G360" s="91">
        <v>22.8</v>
      </c>
      <c r="H360" s="91">
        <v>37.9</v>
      </c>
      <c r="I360" s="91">
        <v>58.2</v>
      </c>
      <c r="J360" s="91">
        <v>79.7</v>
      </c>
      <c r="K360" s="91">
        <v>39.700000000000003</v>
      </c>
      <c r="L360" s="91">
        <v>15.7</v>
      </c>
      <c r="M360" s="91">
        <v>10.8</v>
      </c>
      <c r="N360" s="91">
        <v>7.24</v>
      </c>
      <c r="O360" s="226"/>
      <c r="P360" s="122">
        <v>27</v>
      </c>
      <c r="Q360" s="113" t="e">
        <f t="shared" si="132"/>
        <v>#REF!</v>
      </c>
      <c r="R360" s="113" t="e">
        <f t="shared" si="133"/>
        <v>#REF!</v>
      </c>
      <c r="S360" s="113" t="e">
        <f t="shared" si="134"/>
        <v>#REF!</v>
      </c>
      <c r="T360" s="113" t="e">
        <f t="shared" si="135"/>
        <v>#REF!</v>
      </c>
      <c r="U360" s="113" t="e">
        <f t="shared" si="136"/>
        <v>#REF!</v>
      </c>
      <c r="V360" s="113" t="e">
        <f t="shared" si="137"/>
        <v>#REF!</v>
      </c>
      <c r="W360" s="113" t="e">
        <f t="shared" si="138"/>
        <v>#REF!</v>
      </c>
      <c r="X360" s="113" t="e">
        <f t="shared" si="139"/>
        <v>#REF!</v>
      </c>
      <c r="Y360" s="113" t="e">
        <f t="shared" si="140"/>
        <v>#REF!</v>
      </c>
      <c r="Z360" s="113" t="e">
        <f t="shared" si="141"/>
        <v>#REF!</v>
      </c>
      <c r="AA360" s="113" t="e">
        <f t="shared" si="142"/>
        <v>#REF!</v>
      </c>
      <c r="AB360" s="114" t="e">
        <f t="shared" si="143"/>
        <v>#REF!</v>
      </c>
    </row>
    <row r="361" spans="1:28" x14ac:dyDescent="0.5">
      <c r="B361" s="94">
        <v>28</v>
      </c>
      <c r="C361" s="91">
        <v>4.6100000000000003</v>
      </c>
      <c r="D361" s="91">
        <v>5.84</v>
      </c>
      <c r="E361" s="91">
        <v>11.7</v>
      </c>
      <c r="F361" s="91">
        <v>25.4</v>
      </c>
      <c r="G361" s="91">
        <v>22.6</v>
      </c>
      <c r="H361" s="91">
        <v>33.6</v>
      </c>
      <c r="I361" s="91">
        <v>47.8</v>
      </c>
      <c r="J361" s="91">
        <v>75.099999999999994</v>
      </c>
      <c r="K361" s="91">
        <v>37.9</v>
      </c>
      <c r="L361" s="91">
        <v>15.6</v>
      </c>
      <c r="M361" s="91">
        <v>10.6</v>
      </c>
      <c r="N361" s="91">
        <v>7.07</v>
      </c>
      <c r="O361" s="226"/>
      <c r="P361" s="122">
        <v>28</v>
      </c>
      <c r="Q361" s="113" t="e">
        <f t="shared" si="132"/>
        <v>#REF!</v>
      </c>
      <c r="R361" s="113" t="e">
        <f t="shared" si="133"/>
        <v>#REF!</v>
      </c>
      <c r="S361" s="113" t="e">
        <f t="shared" si="134"/>
        <v>#REF!</v>
      </c>
      <c r="T361" s="113" t="e">
        <f t="shared" si="135"/>
        <v>#REF!</v>
      </c>
      <c r="U361" s="113" t="e">
        <f t="shared" si="136"/>
        <v>#REF!</v>
      </c>
      <c r="V361" s="113" t="e">
        <f t="shared" si="137"/>
        <v>#REF!</v>
      </c>
      <c r="W361" s="113" t="e">
        <f t="shared" si="138"/>
        <v>#REF!</v>
      </c>
      <c r="X361" s="113" t="e">
        <f t="shared" si="139"/>
        <v>#REF!</v>
      </c>
      <c r="Y361" s="113" t="e">
        <f t="shared" si="140"/>
        <v>#REF!</v>
      </c>
      <c r="Z361" s="113" t="e">
        <f t="shared" si="141"/>
        <v>#REF!</v>
      </c>
      <c r="AA361" s="113" t="e">
        <f t="shared" si="142"/>
        <v>#REF!</v>
      </c>
      <c r="AB361" s="114" t="e">
        <f t="shared" si="143"/>
        <v>#REF!</v>
      </c>
    </row>
    <row r="362" spans="1:28" x14ac:dyDescent="0.5">
      <c r="B362" s="94">
        <v>29</v>
      </c>
      <c r="C362" s="91">
        <v>4.6100000000000003</v>
      </c>
      <c r="E362" s="91">
        <v>11.1</v>
      </c>
      <c r="F362" s="91">
        <v>26.5</v>
      </c>
      <c r="G362" s="91">
        <v>21.1</v>
      </c>
      <c r="H362" s="91">
        <v>33.799999999999997</v>
      </c>
      <c r="I362" s="91">
        <v>60.7</v>
      </c>
      <c r="J362" s="91">
        <v>71.900000000000006</v>
      </c>
      <c r="K362" s="91">
        <v>36.5</v>
      </c>
      <c r="L362" s="91">
        <v>14.7</v>
      </c>
      <c r="M362" s="91">
        <v>10.5</v>
      </c>
      <c r="N362" s="91">
        <v>7.15</v>
      </c>
      <c r="O362" s="226"/>
      <c r="P362" s="122">
        <v>29</v>
      </c>
      <c r="Q362" s="113" t="e">
        <f t="shared" si="132"/>
        <v>#REF!</v>
      </c>
      <c r="R362" s="113" t="str">
        <f t="shared" si="133"/>
        <v xml:space="preserve"> </v>
      </c>
      <c r="S362" s="113" t="e">
        <f t="shared" si="134"/>
        <v>#REF!</v>
      </c>
      <c r="T362" s="113" t="e">
        <f t="shared" si="135"/>
        <v>#REF!</v>
      </c>
      <c r="U362" s="113" t="e">
        <f t="shared" si="136"/>
        <v>#REF!</v>
      </c>
      <c r="V362" s="113" t="e">
        <f t="shared" si="137"/>
        <v>#REF!</v>
      </c>
      <c r="W362" s="113" t="e">
        <f t="shared" si="138"/>
        <v>#REF!</v>
      </c>
      <c r="X362" s="113" t="e">
        <f t="shared" si="139"/>
        <v>#REF!</v>
      </c>
      <c r="Y362" s="113" t="e">
        <f t="shared" si="140"/>
        <v>#REF!</v>
      </c>
      <c r="Z362" s="113" t="e">
        <f t="shared" si="141"/>
        <v>#REF!</v>
      </c>
      <c r="AA362" s="113" t="e">
        <f t="shared" si="142"/>
        <v>#REF!</v>
      </c>
      <c r="AB362" s="114" t="e">
        <f t="shared" si="143"/>
        <v>#REF!</v>
      </c>
    </row>
    <row r="363" spans="1:28" x14ac:dyDescent="0.5">
      <c r="B363" s="94">
        <v>30</v>
      </c>
      <c r="C363" s="91">
        <v>4.6100000000000003</v>
      </c>
      <c r="E363" s="91">
        <v>9.0399999999999991</v>
      </c>
      <c r="F363" s="91">
        <v>25.2</v>
      </c>
      <c r="G363" s="91">
        <v>19</v>
      </c>
      <c r="H363" s="91">
        <v>28.4</v>
      </c>
      <c r="I363" s="91">
        <v>54.9</v>
      </c>
      <c r="J363" s="91">
        <v>65.5</v>
      </c>
      <c r="K363" s="91">
        <v>34.200000000000003</v>
      </c>
      <c r="L363" s="91">
        <v>14.4</v>
      </c>
      <c r="M363" s="91">
        <v>10.3</v>
      </c>
      <c r="N363" s="91">
        <v>7.07</v>
      </c>
      <c r="O363" s="226"/>
      <c r="P363" s="122">
        <v>30</v>
      </c>
      <c r="Q363" s="113" t="e">
        <f t="shared" si="132"/>
        <v>#REF!</v>
      </c>
      <c r="R363" s="113" t="str">
        <f t="shared" si="133"/>
        <v xml:space="preserve"> </v>
      </c>
      <c r="S363" s="113" t="e">
        <f t="shared" si="134"/>
        <v>#REF!</v>
      </c>
      <c r="T363" s="113" t="e">
        <f t="shared" si="135"/>
        <v>#REF!</v>
      </c>
      <c r="U363" s="113" t="e">
        <f t="shared" si="136"/>
        <v>#REF!</v>
      </c>
      <c r="V363" s="113" t="e">
        <f t="shared" si="137"/>
        <v>#REF!</v>
      </c>
      <c r="W363" s="113" t="e">
        <f t="shared" si="138"/>
        <v>#REF!</v>
      </c>
      <c r="X363" s="113" t="e">
        <f t="shared" si="139"/>
        <v>#REF!</v>
      </c>
      <c r="Y363" s="113" t="e">
        <f t="shared" si="140"/>
        <v>#REF!</v>
      </c>
      <c r="Z363" s="113" t="e">
        <f t="shared" si="141"/>
        <v>#REF!</v>
      </c>
      <c r="AA363" s="113" t="e">
        <f t="shared" si="142"/>
        <v>#REF!</v>
      </c>
      <c r="AB363" s="114" t="e">
        <f t="shared" si="143"/>
        <v>#REF!</v>
      </c>
    </row>
    <row r="364" spans="1:28" x14ac:dyDescent="0.5">
      <c r="B364" s="94">
        <v>31</v>
      </c>
      <c r="C364" s="91">
        <v>4.55</v>
      </c>
      <c r="E364" s="91">
        <v>8.58</v>
      </c>
      <c r="G364" s="91">
        <v>20.2</v>
      </c>
      <c r="I364" s="91">
        <v>74.3</v>
      </c>
      <c r="J364" s="91">
        <v>65.8</v>
      </c>
      <c r="L364" s="91">
        <v>14.2</v>
      </c>
      <c r="N364" s="91">
        <v>6.9</v>
      </c>
      <c r="O364" s="226"/>
      <c r="P364" s="122">
        <v>31</v>
      </c>
      <c r="Q364" s="113" t="e">
        <f t="shared" si="132"/>
        <v>#REF!</v>
      </c>
      <c r="R364" s="113" t="str">
        <f t="shared" si="133"/>
        <v xml:space="preserve"> </v>
      </c>
      <c r="S364" s="113" t="e">
        <f t="shared" si="134"/>
        <v>#REF!</v>
      </c>
      <c r="T364" s="113" t="str">
        <f t="shared" si="135"/>
        <v xml:space="preserve"> </v>
      </c>
      <c r="U364" s="113" t="e">
        <f t="shared" si="136"/>
        <v>#REF!</v>
      </c>
      <c r="V364" s="113" t="str">
        <f t="shared" si="137"/>
        <v xml:space="preserve"> </v>
      </c>
      <c r="W364" s="113" t="e">
        <f t="shared" si="138"/>
        <v>#REF!</v>
      </c>
      <c r="X364" s="113" t="e">
        <f t="shared" si="139"/>
        <v>#REF!</v>
      </c>
      <c r="Y364" s="113" t="str">
        <f t="shared" si="140"/>
        <v xml:space="preserve"> </v>
      </c>
      <c r="Z364" s="113" t="e">
        <f t="shared" si="141"/>
        <v>#REF!</v>
      </c>
      <c r="AA364" s="113" t="str">
        <f t="shared" si="142"/>
        <v xml:space="preserve"> </v>
      </c>
      <c r="AB364" s="114" t="e">
        <f t="shared" si="143"/>
        <v>#REF!</v>
      </c>
    </row>
    <row r="365" spans="1:28" x14ac:dyDescent="0.5">
      <c r="O365" s="226"/>
      <c r="P365" s="123"/>
      <c r="Q365" s="113"/>
      <c r="R365" s="113"/>
      <c r="S365" s="113"/>
      <c r="T365" s="113"/>
      <c r="U365" s="113"/>
      <c r="V365" s="113"/>
      <c r="W365" s="113"/>
      <c r="X365" s="113"/>
      <c r="Y365" s="113"/>
      <c r="Z365" s="113"/>
      <c r="AA365" s="113"/>
      <c r="AB365" s="114"/>
    </row>
    <row r="366" spans="1:28" x14ac:dyDescent="0.5">
      <c r="A366" s="41">
        <v>1979</v>
      </c>
      <c r="B366" s="94">
        <v>1</v>
      </c>
      <c r="C366" s="91">
        <v>6.9</v>
      </c>
      <c r="D366" s="91">
        <v>5.63</v>
      </c>
      <c r="E366" s="91">
        <v>5.84</v>
      </c>
      <c r="F366" s="91">
        <v>10.6</v>
      </c>
      <c r="G366" s="91">
        <v>15.3</v>
      </c>
      <c r="H366" s="91">
        <v>8.67</v>
      </c>
      <c r="I366" s="91">
        <v>42.4</v>
      </c>
      <c r="J366" s="91">
        <v>35.9</v>
      </c>
      <c r="K366" s="91">
        <v>24.2</v>
      </c>
      <c r="L366" s="91">
        <v>12.5</v>
      </c>
      <c r="M366" s="91">
        <v>7.74</v>
      </c>
      <c r="N366" s="91">
        <v>6.16</v>
      </c>
      <c r="O366" s="226">
        <f>A366</f>
        <v>1979</v>
      </c>
      <c r="P366" s="122">
        <v>1</v>
      </c>
      <c r="Q366" s="113" t="e">
        <f t="shared" ref="Q366:AB373" si="144">IF(C366&gt;0,$P$11*C366, " ")</f>
        <v>#REF!</v>
      </c>
      <c r="R366" s="113" t="e">
        <f t="shared" si="144"/>
        <v>#REF!</v>
      </c>
      <c r="S366" s="113" t="e">
        <f t="shared" si="144"/>
        <v>#REF!</v>
      </c>
      <c r="T366" s="113" t="e">
        <f t="shared" si="144"/>
        <v>#REF!</v>
      </c>
      <c r="U366" s="113" t="e">
        <f t="shared" si="144"/>
        <v>#REF!</v>
      </c>
      <c r="V366" s="113" t="e">
        <f t="shared" si="144"/>
        <v>#REF!</v>
      </c>
      <c r="W366" s="113" t="e">
        <f t="shared" si="144"/>
        <v>#REF!</v>
      </c>
      <c r="X366" s="113" t="e">
        <f t="shared" si="144"/>
        <v>#REF!</v>
      </c>
      <c r="Y366" s="113" t="e">
        <f t="shared" si="144"/>
        <v>#REF!</v>
      </c>
      <c r="Z366" s="113" t="e">
        <f t="shared" si="144"/>
        <v>#REF!</v>
      </c>
      <c r="AA366" s="113" t="e">
        <f t="shared" si="144"/>
        <v>#REF!</v>
      </c>
      <c r="AB366" s="114" t="e">
        <f t="shared" si="144"/>
        <v>#REF!</v>
      </c>
    </row>
    <row r="367" spans="1:28" x14ac:dyDescent="0.5">
      <c r="B367" s="94">
        <v>2</v>
      </c>
      <c r="C367" s="91">
        <v>6.65</v>
      </c>
      <c r="D367" s="91">
        <v>5.48</v>
      </c>
      <c r="E367" s="91">
        <v>5.84</v>
      </c>
      <c r="F367" s="91">
        <v>10.199999999999999</v>
      </c>
      <c r="G367" s="91">
        <v>16.600000000000001</v>
      </c>
      <c r="H367" s="91">
        <v>8.58</v>
      </c>
      <c r="I367" s="91">
        <v>37.200000000000003</v>
      </c>
      <c r="J367" s="91">
        <v>44.5</v>
      </c>
      <c r="K367" s="91">
        <v>24.9</v>
      </c>
      <c r="L367" s="91">
        <v>12.6</v>
      </c>
      <c r="M367" s="91">
        <v>7.32</v>
      </c>
      <c r="N367" s="91">
        <v>5.48</v>
      </c>
      <c r="O367" s="226"/>
      <c r="P367" s="122">
        <v>2</v>
      </c>
      <c r="Q367" s="113" t="e">
        <f t="shared" si="144"/>
        <v>#REF!</v>
      </c>
      <c r="R367" s="113" t="e">
        <f t="shared" si="144"/>
        <v>#REF!</v>
      </c>
      <c r="S367" s="113" t="e">
        <f t="shared" si="144"/>
        <v>#REF!</v>
      </c>
      <c r="T367" s="113" t="e">
        <f t="shared" si="144"/>
        <v>#REF!</v>
      </c>
      <c r="U367" s="113" t="e">
        <f t="shared" si="144"/>
        <v>#REF!</v>
      </c>
      <c r="V367" s="113" t="e">
        <f t="shared" si="144"/>
        <v>#REF!</v>
      </c>
      <c r="W367" s="113" t="e">
        <f t="shared" si="144"/>
        <v>#REF!</v>
      </c>
      <c r="X367" s="113" t="e">
        <f t="shared" si="144"/>
        <v>#REF!</v>
      </c>
      <c r="Y367" s="113" t="e">
        <f t="shared" si="144"/>
        <v>#REF!</v>
      </c>
      <c r="Z367" s="113" t="e">
        <f t="shared" si="144"/>
        <v>#REF!</v>
      </c>
      <c r="AA367" s="113" t="e">
        <f t="shared" si="144"/>
        <v>#REF!</v>
      </c>
      <c r="AB367" s="114" t="e">
        <f t="shared" si="144"/>
        <v>#REF!</v>
      </c>
    </row>
    <row r="368" spans="1:28" x14ac:dyDescent="0.5">
      <c r="B368" s="94">
        <v>3</v>
      </c>
      <c r="C368" s="91">
        <v>6.57</v>
      </c>
      <c r="D368" s="91">
        <v>5.19</v>
      </c>
      <c r="E368" s="91">
        <v>5.92</v>
      </c>
      <c r="F368" s="91">
        <v>10.3</v>
      </c>
      <c r="G368" s="91">
        <v>18.100000000000001</v>
      </c>
      <c r="H368" s="91">
        <v>8.67</v>
      </c>
      <c r="I368" s="91">
        <v>30.8</v>
      </c>
      <c r="J368" s="91">
        <v>39.9</v>
      </c>
      <c r="K368" s="91">
        <v>27.9</v>
      </c>
      <c r="L368" s="91">
        <v>15.8</v>
      </c>
      <c r="M368" s="91">
        <v>7.07</v>
      </c>
      <c r="N368" s="91">
        <v>5.34</v>
      </c>
      <c r="O368" s="226"/>
      <c r="P368" s="122">
        <v>3</v>
      </c>
      <c r="Q368" s="113" t="e">
        <f t="shared" si="144"/>
        <v>#REF!</v>
      </c>
      <c r="R368" s="113" t="e">
        <f t="shared" si="144"/>
        <v>#REF!</v>
      </c>
      <c r="S368" s="113" t="e">
        <f t="shared" si="144"/>
        <v>#REF!</v>
      </c>
      <c r="T368" s="113" t="e">
        <f t="shared" si="144"/>
        <v>#REF!</v>
      </c>
      <c r="U368" s="113" t="e">
        <f t="shared" si="144"/>
        <v>#REF!</v>
      </c>
      <c r="V368" s="113" t="e">
        <f t="shared" si="144"/>
        <v>#REF!</v>
      </c>
      <c r="W368" s="113" t="e">
        <f t="shared" si="144"/>
        <v>#REF!</v>
      </c>
      <c r="X368" s="113" t="e">
        <f t="shared" si="144"/>
        <v>#REF!</v>
      </c>
      <c r="Y368" s="113" t="e">
        <f t="shared" si="144"/>
        <v>#REF!</v>
      </c>
      <c r="Z368" s="113" t="e">
        <f t="shared" si="144"/>
        <v>#REF!</v>
      </c>
      <c r="AA368" s="113" t="e">
        <f t="shared" si="144"/>
        <v>#REF!</v>
      </c>
      <c r="AB368" s="114" t="e">
        <f t="shared" si="144"/>
        <v>#REF!</v>
      </c>
    </row>
    <row r="369" spans="2:28" x14ac:dyDescent="0.5">
      <c r="B369" s="94">
        <v>4</v>
      </c>
      <c r="C369" s="91">
        <v>6.4</v>
      </c>
      <c r="D369" s="91">
        <v>5.05</v>
      </c>
      <c r="E369" s="91">
        <v>6.24</v>
      </c>
      <c r="F369" s="91">
        <v>10.3</v>
      </c>
      <c r="G369" s="91">
        <v>18.100000000000001</v>
      </c>
      <c r="H369" s="91">
        <v>8.02</v>
      </c>
      <c r="I369" s="91">
        <v>27.3</v>
      </c>
      <c r="J369" s="91">
        <v>38.6</v>
      </c>
      <c r="K369" s="91">
        <v>28.2</v>
      </c>
      <c r="L369" s="91">
        <v>13.5</v>
      </c>
      <c r="M369" s="91">
        <v>6.99</v>
      </c>
      <c r="N369" s="91">
        <v>4.9000000000000004</v>
      </c>
      <c r="O369" s="226"/>
      <c r="P369" s="122">
        <v>4</v>
      </c>
      <c r="Q369" s="113" t="e">
        <f t="shared" si="144"/>
        <v>#REF!</v>
      </c>
      <c r="R369" s="113" t="e">
        <f t="shared" si="144"/>
        <v>#REF!</v>
      </c>
      <c r="S369" s="113" t="e">
        <f t="shared" si="144"/>
        <v>#REF!</v>
      </c>
      <c r="T369" s="113" t="e">
        <f t="shared" si="144"/>
        <v>#REF!</v>
      </c>
      <c r="U369" s="113" t="e">
        <f t="shared" si="144"/>
        <v>#REF!</v>
      </c>
      <c r="V369" s="113" t="e">
        <f t="shared" si="144"/>
        <v>#REF!</v>
      </c>
      <c r="W369" s="113" t="e">
        <f t="shared" si="144"/>
        <v>#REF!</v>
      </c>
      <c r="X369" s="113" t="e">
        <f t="shared" si="144"/>
        <v>#REF!</v>
      </c>
      <c r="Y369" s="113" t="e">
        <f t="shared" si="144"/>
        <v>#REF!</v>
      </c>
      <c r="Z369" s="113" t="e">
        <f t="shared" si="144"/>
        <v>#REF!</v>
      </c>
      <c r="AA369" s="113" t="e">
        <f t="shared" si="144"/>
        <v>#REF!</v>
      </c>
      <c r="AB369" s="114" t="e">
        <f t="shared" si="144"/>
        <v>#REF!</v>
      </c>
    </row>
    <row r="370" spans="2:28" x14ac:dyDescent="0.5">
      <c r="B370" s="94">
        <v>5</v>
      </c>
      <c r="C370" s="91">
        <v>6.4</v>
      </c>
      <c r="D370" s="91">
        <v>5.19</v>
      </c>
      <c r="E370" s="91">
        <v>6.49</v>
      </c>
      <c r="F370" s="91">
        <v>10.9</v>
      </c>
      <c r="G370" s="91">
        <v>14.8</v>
      </c>
      <c r="H370" s="91">
        <v>8.3000000000000007</v>
      </c>
      <c r="I370" s="91">
        <v>25.3</v>
      </c>
      <c r="J370" s="91">
        <v>36.799999999999997</v>
      </c>
      <c r="K370" s="91">
        <v>27.1</v>
      </c>
      <c r="L370" s="91">
        <v>12.6</v>
      </c>
      <c r="M370" s="91">
        <v>6.74</v>
      </c>
      <c r="N370" s="91">
        <v>5.12</v>
      </c>
      <c r="O370" s="226"/>
      <c r="P370" s="122">
        <v>5</v>
      </c>
      <c r="Q370" s="113" t="e">
        <f t="shared" si="144"/>
        <v>#REF!</v>
      </c>
      <c r="R370" s="113" t="e">
        <f t="shared" si="144"/>
        <v>#REF!</v>
      </c>
      <c r="S370" s="113" t="e">
        <f t="shared" si="144"/>
        <v>#REF!</v>
      </c>
      <c r="T370" s="113" t="e">
        <f t="shared" si="144"/>
        <v>#REF!</v>
      </c>
      <c r="U370" s="113" t="e">
        <f t="shared" si="144"/>
        <v>#REF!</v>
      </c>
      <c r="V370" s="113" t="e">
        <f t="shared" si="144"/>
        <v>#REF!</v>
      </c>
      <c r="W370" s="113" t="e">
        <f t="shared" si="144"/>
        <v>#REF!</v>
      </c>
      <c r="X370" s="113" t="e">
        <f t="shared" si="144"/>
        <v>#REF!</v>
      </c>
      <c r="Y370" s="113" t="e">
        <f t="shared" si="144"/>
        <v>#REF!</v>
      </c>
      <c r="Z370" s="113" t="e">
        <f t="shared" si="144"/>
        <v>#REF!</v>
      </c>
      <c r="AA370" s="113" t="e">
        <f t="shared" si="144"/>
        <v>#REF!</v>
      </c>
      <c r="AB370" s="114" t="e">
        <f t="shared" si="144"/>
        <v>#REF!</v>
      </c>
    </row>
    <row r="371" spans="2:28" x14ac:dyDescent="0.5">
      <c r="B371" s="94">
        <v>6</v>
      </c>
      <c r="C371" s="91">
        <v>6.57</v>
      </c>
      <c r="D371" s="91">
        <v>4.97</v>
      </c>
      <c r="E371" s="91">
        <v>6.99</v>
      </c>
      <c r="F371" s="91">
        <v>10.5</v>
      </c>
      <c r="G371" s="91">
        <v>13.2</v>
      </c>
      <c r="H371" s="91">
        <v>8.58</v>
      </c>
      <c r="I371" s="91">
        <v>24.6</v>
      </c>
      <c r="J371" s="91">
        <v>36.700000000000003</v>
      </c>
      <c r="K371" s="91">
        <v>26.5</v>
      </c>
      <c r="L371" s="91">
        <v>12.4</v>
      </c>
      <c r="M371" s="91">
        <v>6.57</v>
      </c>
      <c r="N371" s="91">
        <v>4.9000000000000004</v>
      </c>
      <c r="O371" s="226"/>
      <c r="P371" s="122">
        <v>6</v>
      </c>
      <c r="Q371" s="113" t="e">
        <f t="shared" si="144"/>
        <v>#REF!</v>
      </c>
      <c r="R371" s="113" t="e">
        <f t="shared" si="144"/>
        <v>#REF!</v>
      </c>
      <c r="S371" s="113" t="e">
        <f t="shared" si="144"/>
        <v>#REF!</v>
      </c>
      <c r="T371" s="113" t="e">
        <f t="shared" si="144"/>
        <v>#REF!</v>
      </c>
      <c r="U371" s="113" t="e">
        <f t="shared" si="144"/>
        <v>#REF!</v>
      </c>
      <c r="V371" s="113" t="e">
        <f t="shared" si="144"/>
        <v>#REF!</v>
      </c>
      <c r="W371" s="113" t="e">
        <f t="shared" si="144"/>
        <v>#REF!</v>
      </c>
      <c r="X371" s="113" t="e">
        <f t="shared" si="144"/>
        <v>#REF!</v>
      </c>
      <c r="Y371" s="113" t="e">
        <f t="shared" si="144"/>
        <v>#REF!</v>
      </c>
      <c r="Z371" s="113" t="e">
        <f t="shared" si="144"/>
        <v>#REF!</v>
      </c>
      <c r="AA371" s="113" t="e">
        <f t="shared" si="144"/>
        <v>#REF!</v>
      </c>
      <c r="AB371" s="114" t="e">
        <f t="shared" si="144"/>
        <v>#REF!</v>
      </c>
    </row>
    <row r="372" spans="2:28" x14ac:dyDescent="0.5">
      <c r="B372" s="94">
        <v>7</v>
      </c>
      <c r="C372" s="91">
        <v>6.4</v>
      </c>
      <c r="D372" s="91">
        <v>5.77</v>
      </c>
      <c r="E372" s="91">
        <v>8.8699999999999992</v>
      </c>
      <c r="F372" s="91">
        <v>11</v>
      </c>
      <c r="G372" s="91">
        <v>11.4</v>
      </c>
      <c r="H372" s="91">
        <v>8.3000000000000007</v>
      </c>
      <c r="I372" s="91">
        <v>21.2</v>
      </c>
      <c r="J372" s="91">
        <v>37.4</v>
      </c>
      <c r="K372" s="91">
        <v>26.5</v>
      </c>
      <c r="L372" s="91">
        <v>12.3</v>
      </c>
      <c r="M372" s="91">
        <v>6.57</v>
      </c>
      <c r="N372" s="91">
        <v>4.68</v>
      </c>
      <c r="O372" s="226"/>
      <c r="P372" s="122">
        <v>7</v>
      </c>
      <c r="Q372" s="113" t="e">
        <f t="shared" si="144"/>
        <v>#REF!</v>
      </c>
      <c r="R372" s="113" t="e">
        <f t="shared" si="144"/>
        <v>#REF!</v>
      </c>
      <c r="S372" s="113" t="e">
        <f t="shared" si="144"/>
        <v>#REF!</v>
      </c>
      <c r="T372" s="113" t="e">
        <f t="shared" si="144"/>
        <v>#REF!</v>
      </c>
      <c r="U372" s="113" t="e">
        <f t="shared" si="144"/>
        <v>#REF!</v>
      </c>
      <c r="V372" s="113" t="e">
        <f t="shared" si="144"/>
        <v>#REF!</v>
      </c>
      <c r="W372" s="113" t="e">
        <f t="shared" si="144"/>
        <v>#REF!</v>
      </c>
      <c r="X372" s="113" t="e">
        <f t="shared" si="144"/>
        <v>#REF!</v>
      </c>
      <c r="Y372" s="113" t="e">
        <f t="shared" si="144"/>
        <v>#REF!</v>
      </c>
      <c r="Z372" s="113" t="e">
        <f t="shared" si="144"/>
        <v>#REF!</v>
      </c>
      <c r="AA372" s="113" t="e">
        <f t="shared" si="144"/>
        <v>#REF!</v>
      </c>
      <c r="AB372" s="114" t="e">
        <f t="shared" si="144"/>
        <v>#REF!</v>
      </c>
    </row>
    <row r="373" spans="2:28" x14ac:dyDescent="0.5">
      <c r="B373" s="94">
        <v>8</v>
      </c>
      <c r="C373" s="91">
        <v>6.24</v>
      </c>
      <c r="D373" s="91">
        <v>5.41</v>
      </c>
      <c r="E373" s="91">
        <v>8.86</v>
      </c>
      <c r="F373" s="91">
        <v>10.9</v>
      </c>
      <c r="G373" s="91">
        <v>11.4</v>
      </c>
      <c r="H373" s="91">
        <v>8.67</v>
      </c>
      <c r="I373" s="91">
        <v>21.5</v>
      </c>
      <c r="J373" s="91">
        <v>36.9</v>
      </c>
      <c r="K373" s="91">
        <v>25.7</v>
      </c>
      <c r="L373" s="91">
        <v>12.4</v>
      </c>
      <c r="M373" s="91">
        <v>6.57</v>
      </c>
      <c r="N373" s="91">
        <v>4.76</v>
      </c>
      <c r="O373" s="226"/>
      <c r="P373" s="122">
        <v>8</v>
      </c>
      <c r="Q373" s="113" t="e">
        <f t="shared" si="144"/>
        <v>#REF!</v>
      </c>
      <c r="R373" s="113" t="e">
        <f t="shared" si="144"/>
        <v>#REF!</v>
      </c>
      <c r="S373" s="113" t="e">
        <f t="shared" si="144"/>
        <v>#REF!</v>
      </c>
      <c r="T373" s="113" t="e">
        <f t="shared" si="144"/>
        <v>#REF!</v>
      </c>
      <c r="U373" s="113" t="e">
        <f t="shared" si="144"/>
        <v>#REF!</v>
      </c>
      <c r="V373" s="113" t="e">
        <f t="shared" si="144"/>
        <v>#REF!</v>
      </c>
      <c r="W373" s="113" t="e">
        <f t="shared" si="144"/>
        <v>#REF!</v>
      </c>
      <c r="X373" s="113" t="e">
        <f t="shared" si="144"/>
        <v>#REF!</v>
      </c>
      <c r="Y373" s="113" t="e">
        <f t="shared" si="144"/>
        <v>#REF!</v>
      </c>
      <c r="Z373" s="113" t="e">
        <f t="shared" si="144"/>
        <v>#REF!</v>
      </c>
      <c r="AA373" s="113" t="e">
        <f t="shared" si="144"/>
        <v>#REF!</v>
      </c>
      <c r="AB373" s="114" t="e">
        <f t="shared" si="144"/>
        <v>#REF!</v>
      </c>
    </row>
    <row r="374" spans="2:28" x14ac:dyDescent="0.5">
      <c r="B374" s="94">
        <v>9</v>
      </c>
      <c r="C374" s="91">
        <v>6.24</v>
      </c>
      <c r="D374" s="91">
        <v>5.34</v>
      </c>
      <c r="E374" s="91">
        <v>8.0399999999999991</v>
      </c>
      <c r="F374" s="91">
        <v>10.6</v>
      </c>
      <c r="G374" s="91">
        <v>12.9</v>
      </c>
      <c r="H374" s="91">
        <v>9.83</v>
      </c>
      <c r="I374" s="91">
        <v>39.6</v>
      </c>
      <c r="J374" s="91">
        <v>37.299999999999997</v>
      </c>
      <c r="K374" s="91">
        <v>23.6</v>
      </c>
      <c r="L374" s="91">
        <v>11.9</v>
      </c>
      <c r="M374" s="91">
        <v>6.4</v>
      </c>
      <c r="N374" s="91">
        <v>4.9000000000000004</v>
      </c>
      <c r="O374" s="226"/>
      <c r="P374" s="122">
        <v>9</v>
      </c>
      <c r="Q374" s="113" t="e">
        <f t="shared" ref="Q374:Q396" si="145">$P$11*C374</f>
        <v>#REF!</v>
      </c>
      <c r="R374" s="113" t="e">
        <f t="shared" ref="R374:R396" si="146">IF(D374&gt;0,$P$11*D374, " ")</f>
        <v>#REF!</v>
      </c>
      <c r="S374" s="113" t="e">
        <f t="shared" ref="S374:S396" si="147">IF(E374&gt;0,$P$11*E374, " ")</f>
        <v>#REF!</v>
      </c>
      <c r="T374" s="113" t="e">
        <f t="shared" ref="T374:T396" si="148">IF(F374&gt;0,$P$11*F374, " ")</f>
        <v>#REF!</v>
      </c>
      <c r="U374" s="113" t="e">
        <f t="shared" ref="U374:U396" si="149">IF(G374&gt;0,$P$11*G374, " ")</f>
        <v>#REF!</v>
      </c>
      <c r="V374" s="113" t="e">
        <f t="shared" ref="V374:V396" si="150">IF(H374&gt;0,$P$11*H374, " ")</f>
        <v>#REF!</v>
      </c>
      <c r="W374" s="113" t="e">
        <f t="shared" ref="W374:W396" si="151">IF(I374&gt;0,$P$11*I374, " ")</f>
        <v>#REF!</v>
      </c>
      <c r="X374" s="113" t="e">
        <f t="shared" ref="X374:X396" si="152">IF(J374&gt;0,$P$11*J374, " ")</f>
        <v>#REF!</v>
      </c>
      <c r="Y374" s="113" t="e">
        <f t="shared" ref="Y374:Y396" si="153">IF(K374&gt;0,$P$11*K374, " ")</f>
        <v>#REF!</v>
      </c>
      <c r="Z374" s="113" t="e">
        <f t="shared" ref="Z374:Z396" si="154">IF(L374&gt;0,$P$11*L374, " ")</f>
        <v>#REF!</v>
      </c>
      <c r="AA374" s="113" t="e">
        <f t="shared" ref="AA374:AA396" si="155">IF(M374&gt;0,$P$11*M374, " ")</f>
        <v>#REF!</v>
      </c>
      <c r="AB374" s="114" t="e">
        <f t="shared" ref="AB374:AB396" si="156">IF(N374&gt;0,$P$11*N374, " ")</f>
        <v>#REF!</v>
      </c>
    </row>
    <row r="375" spans="2:28" x14ac:dyDescent="0.5">
      <c r="B375" s="94">
        <v>10</v>
      </c>
      <c r="C375" s="91">
        <v>6.07</v>
      </c>
      <c r="D375" s="91">
        <v>5.05</v>
      </c>
      <c r="E375" s="91">
        <v>6.99</v>
      </c>
      <c r="F375" s="91">
        <v>11.2</v>
      </c>
      <c r="G375" s="91">
        <v>11.9</v>
      </c>
      <c r="H375" s="91">
        <v>10.199999999999999</v>
      </c>
      <c r="I375" s="91">
        <v>29.4</v>
      </c>
      <c r="J375" s="91">
        <v>47.1</v>
      </c>
      <c r="K375" s="91">
        <v>19</v>
      </c>
      <c r="L375" s="91">
        <v>11.6</v>
      </c>
      <c r="M375" s="91">
        <v>6.24</v>
      </c>
      <c r="N375" s="91">
        <v>4.83</v>
      </c>
      <c r="O375" s="226"/>
      <c r="P375" s="122">
        <v>10</v>
      </c>
      <c r="Q375" s="113" t="e">
        <f t="shared" si="145"/>
        <v>#REF!</v>
      </c>
      <c r="R375" s="113" t="e">
        <f t="shared" si="146"/>
        <v>#REF!</v>
      </c>
      <c r="S375" s="113" t="e">
        <f t="shared" si="147"/>
        <v>#REF!</v>
      </c>
      <c r="T375" s="113" t="e">
        <f t="shared" si="148"/>
        <v>#REF!</v>
      </c>
      <c r="U375" s="113" t="e">
        <f t="shared" si="149"/>
        <v>#REF!</v>
      </c>
      <c r="V375" s="113" t="e">
        <f t="shared" si="150"/>
        <v>#REF!</v>
      </c>
      <c r="W375" s="113" t="e">
        <f t="shared" si="151"/>
        <v>#REF!</v>
      </c>
      <c r="X375" s="113" t="e">
        <f t="shared" si="152"/>
        <v>#REF!</v>
      </c>
      <c r="Y375" s="113" t="e">
        <f t="shared" si="153"/>
        <v>#REF!</v>
      </c>
      <c r="Z375" s="113" t="e">
        <f t="shared" si="154"/>
        <v>#REF!</v>
      </c>
      <c r="AA375" s="113" t="e">
        <f t="shared" si="155"/>
        <v>#REF!</v>
      </c>
      <c r="AB375" s="114" t="e">
        <f t="shared" si="156"/>
        <v>#REF!</v>
      </c>
    </row>
    <row r="376" spans="2:28" x14ac:dyDescent="0.5">
      <c r="B376" s="94">
        <v>11</v>
      </c>
      <c r="C376" s="91">
        <v>6.16</v>
      </c>
      <c r="D376" s="91">
        <v>5.26</v>
      </c>
      <c r="E376" s="91">
        <v>7.4</v>
      </c>
      <c r="F376" s="91">
        <v>17</v>
      </c>
      <c r="G376" s="91">
        <v>12</v>
      </c>
      <c r="H376" s="91">
        <v>12.4</v>
      </c>
      <c r="I376" s="91">
        <v>29</v>
      </c>
      <c r="J376" s="91">
        <v>47.3</v>
      </c>
      <c r="K376" s="91">
        <v>18.2</v>
      </c>
      <c r="L376" s="91">
        <v>11.6</v>
      </c>
      <c r="M376" s="91">
        <v>6.16</v>
      </c>
      <c r="N376" s="91">
        <v>4.68</v>
      </c>
      <c r="O376" s="226"/>
      <c r="P376" s="122">
        <v>11</v>
      </c>
      <c r="Q376" s="113" t="e">
        <f t="shared" si="145"/>
        <v>#REF!</v>
      </c>
      <c r="R376" s="113" t="e">
        <f t="shared" si="146"/>
        <v>#REF!</v>
      </c>
      <c r="S376" s="113" t="e">
        <f t="shared" si="147"/>
        <v>#REF!</v>
      </c>
      <c r="T376" s="113" t="e">
        <f t="shared" si="148"/>
        <v>#REF!</v>
      </c>
      <c r="U376" s="113" t="e">
        <f t="shared" si="149"/>
        <v>#REF!</v>
      </c>
      <c r="V376" s="113" t="e">
        <f t="shared" si="150"/>
        <v>#REF!</v>
      </c>
      <c r="W376" s="113" t="e">
        <f t="shared" si="151"/>
        <v>#REF!</v>
      </c>
      <c r="X376" s="113" t="e">
        <f t="shared" si="152"/>
        <v>#REF!</v>
      </c>
      <c r="Y376" s="113" t="e">
        <f t="shared" si="153"/>
        <v>#REF!</v>
      </c>
      <c r="Z376" s="113" t="e">
        <f t="shared" si="154"/>
        <v>#REF!</v>
      </c>
      <c r="AA376" s="113" t="e">
        <f t="shared" si="155"/>
        <v>#REF!</v>
      </c>
      <c r="AB376" s="114" t="e">
        <f t="shared" si="156"/>
        <v>#REF!</v>
      </c>
    </row>
    <row r="377" spans="2:28" x14ac:dyDescent="0.5">
      <c r="B377" s="94">
        <v>12</v>
      </c>
      <c r="C377" s="91">
        <v>6.07</v>
      </c>
      <c r="D377" s="91">
        <v>5.41</v>
      </c>
      <c r="E377" s="91">
        <v>8.39</v>
      </c>
      <c r="F377" s="91">
        <v>15.7</v>
      </c>
      <c r="G377" s="91">
        <v>11.8</v>
      </c>
      <c r="H377" s="91">
        <v>21.6</v>
      </c>
      <c r="I377" s="91">
        <v>40.700000000000003</v>
      </c>
      <c r="J377" s="91">
        <v>52.8</v>
      </c>
      <c r="K377" s="91">
        <v>17.8</v>
      </c>
      <c r="L377" s="91">
        <v>12.6</v>
      </c>
      <c r="M377" s="91">
        <v>6</v>
      </c>
      <c r="N377" s="91">
        <v>4.83</v>
      </c>
      <c r="O377" s="226"/>
      <c r="P377" s="122">
        <v>12</v>
      </c>
      <c r="Q377" s="113" t="e">
        <f t="shared" si="145"/>
        <v>#REF!</v>
      </c>
      <c r="R377" s="113" t="e">
        <f t="shared" si="146"/>
        <v>#REF!</v>
      </c>
      <c r="S377" s="113" t="e">
        <f t="shared" si="147"/>
        <v>#REF!</v>
      </c>
      <c r="T377" s="113" t="e">
        <f t="shared" si="148"/>
        <v>#REF!</v>
      </c>
      <c r="U377" s="113" t="e">
        <f t="shared" si="149"/>
        <v>#REF!</v>
      </c>
      <c r="V377" s="113" t="e">
        <f t="shared" si="150"/>
        <v>#REF!</v>
      </c>
      <c r="W377" s="113" t="e">
        <f t="shared" si="151"/>
        <v>#REF!</v>
      </c>
      <c r="X377" s="113" t="e">
        <f t="shared" si="152"/>
        <v>#REF!</v>
      </c>
      <c r="Y377" s="113" t="e">
        <f t="shared" si="153"/>
        <v>#REF!</v>
      </c>
      <c r="Z377" s="113" t="e">
        <f t="shared" si="154"/>
        <v>#REF!</v>
      </c>
      <c r="AA377" s="113" t="e">
        <f t="shared" si="155"/>
        <v>#REF!</v>
      </c>
      <c r="AB377" s="114" t="e">
        <f t="shared" si="156"/>
        <v>#REF!</v>
      </c>
    </row>
    <row r="378" spans="2:28" x14ac:dyDescent="0.5">
      <c r="B378" s="94">
        <v>13</v>
      </c>
      <c r="C378" s="91">
        <v>5.92</v>
      </c>
      <c r="D378" s="91">
        <v>5.19</v>
      </c>
      <c r="E378" s="91">
        <v>8.0399999999999991</v>
      </c>
      <c r="F378" s="91">
        <v>13</v>
      </c>
      <c r="G378" s="91">
        <v>12.5</v>
      </c>
      <c r="H378" s="91">
        <v>17.7</v>
      </c>
      <c r="I378" s="91">
        <v>63.2</v>
      </c>
      <c r="J378" s="91">
        <v>50.2</v>
      </c>
      <c r="K378" s="91">
        <v>19.3</v>
      </c>
      <c r="L378" s="91">
        <v>11.8</v>
      </c>
      <c r="M378" s="91">
        <v>6.24</v>
      </c>
      <c r="N378" s="91">
        <v>5.12</v>
      </c>
      <c r="O378" s="226"/>
      <c r="P378" s="122">
        <v>13</v>
      </c>
      <c r="Q378" s="113" t="e">
        <f t="shared" si="145"/>
        <v>#REF!</v>
      </c>
      <c r="R378" s="113" t="e">
        <f t="shared" si="146"/>
        <v>#REF!</v>
      </c>
      <c r="S378" s="113" t="e">
        <f t="shared" si="147"/>
        <v>#REF!</v>
      </c>
      <c r="T378" s="113" t="e">
        <f t="shared" si="148"/>
        <v>#REF!</v>
      </c>
      <c r="U378" s="113" t="e">
        <f t="shared" si="149"/>
        <v>#REF!</v>
      </c>
      <c r="V378" s="113" t="e">
        <f t="shared" si="150"/>
        <v>#REF!</v>
      </c>
      <c r="W378" s="113" t="e">
        <f t="shared" si="151"/>
        <v>#REF!</v>
      </c>
      <c r="X378" s="113" t="e">
        <f t="shared" si="152"/>
        <v>#REF!</v>
      </c>
      <c r="Y378" s="113" t="e">
        <f t="shared" si="153"/>
        <v>#REF!</v>
      </c>
      <c r="Z378" s="113" t="e">
        <f t="shared" si="154"/>
        <v>#REF!</v>
      </c>
      <c r="AA378" s="113" t="e">
        <f t="shared" si="155"/>
        <v>#REF!</v>
      </c>
      <c r="AB378" s="114" t="e">
        <f t="shared" si="156"/>
        <v>#REF!</v>
      </c>
    </row>
    <row r="379" spans="2:28" x14ac:dyDescent="0.5">
      <c r="B379" s="94">
        <v>14</v>
      </c>
      <c r="C379" s="91">
        <v>6.07</v>
      </c>
      <c r="D379" s="91">
        <v>4.97</v>
      </c>
      <c r="E379" s="91">
        <v>8.9499999999999993</v>
      </c>
      <c r="F379" s="91">
        <v>14.6</v>
      </c>
      <c r="G379" s="91">
        <v>12.8</v>
      </c>
      <c r="H379" s="91">
        <v>16.100000000000001</v>
      </c>
      <c r="I379" s="91">
        <v>49.8</v>
      </c>
      <c r="J379" s="91">
        <v>50.5</v>
      </c>
      <c r="K379" s="91">
        <v>17.600000000000001</v>
      </c>
      <c r="L379" s="91">
        <v>11.4</v>
      </c>
      <c r="M379" s="91">
        <v>6</v>
      </c>
      <c r="N379" s="91">
        <v>5.05</v>
      </c>
      <c r="O379" s="226"/>
      <c r="P379" s="122">
        <v>14</v>
      </c>
      <c r="Q379" s="113" t="e">
        <f t="shared" si="145"/>
        <v>#REF!</v>
      </c>
      <c r="R379" s="113" t="e">
        <f t="shared" si="146"/>
        <v>#REF!</v>
      </c>
      <c r="S379" s="113" t="e">
        <f t="shared" si="147"/>
        <v>#REF!</v>
      </c>
      <c r="T379" s="113" t="e">
        <f t="shared" si="148"/>
        <v>#REF!</v>
      </c>
      <c r="U379" s="113" t="e">
        <f t="shared" si="149"/>
        <v>#REF!</v>
      </c>
      <c r="V379" s="113" t="e">
        <f t="shared" si="150"/>
        <v>#REF!</v>
      </c>
      <c r="W379" s="113" t="e">
        <f t="shared" si="151"/>
        <v>#REF!</v>
      </c>
      <c r="X379" s="113" t="e">
        <f t="shared" si="152"/>
        <v>#REF!</v>
      </c>
      <c r="Y379" s="113" t="e">
        <f t="shared" si="153"/>
        <v>#REF!</v>
      </c>
      <c r="Z379" s="113" t="e">
        <f t="shared" si="154"/>
        <v>#REF!</v>
      </c>
      <c r="AA379" s="113" t="e">
        <f t="shared" si="155"/>
        <v>#REF!</v>
      </c>
      <c r="AB379" s="114" t="e">
        <f t="shared" si="156"/>
        <v>#REF!</v>
      </c>
    </row>
    <row r="380" spans="2:28" x14ac:dyDescent="0.5">
      <c r="B380" s="94">
        <v>15</v>
      </c>
      <c r="C380" s="91">
        <v>6.24</v>
      </c>
      <c r="D380" s="91">
        <v>5.12</v>
      </c>
      <c r="E380" s="91">
        <v>8.39</v>
      </c>
      <c r="F380" s="91">
        <v>14.6</v>
      </c>
      <c r="G380" s="91">
        <v>19.3</v>
      </c>
      <c r="H380" s="91">
        <v>14.8</v>
      </c>
      <c r="I380" s="91">
        <v>62.6</v>
      </c>
      <c r="J380" s="91">
        <v>52.5</v>
      </c>
      <c r="K380" s="91">
        <v>16.8</v>
      </c>
      <c r="L380" s="91">
        <v>10.9</v>
      </c>
      <c r="M380" s="91">
        <v>6</v>
      </c>
      <c r="N380" s="91">
        <v>5.63</v>
      </c>
      <c r="O380" s="226"/>
      <c r="P380" s="122">
        <v>15</v>
      </c>
      <c r="Q380" s="113" t="e">
        <f t="shared" si="145"/>
        <v>#REF!</v>
      </c>
      <c r="R380" s="113" t="e">
        <f t="shared" si="146"/>
        <v>#REF!</v>
      </c>
      <c r="S380" s="113" t="e">
        <f t="shared" si="147"/>
        <v>#REF!</v>
      </c>
      <c r="T380" s="113" t="e">
        <f t="shared" si="148"/>
        <v>#REF!</v>
      </c>
      <c r="U380" s="113" t="e">
        <f t="shared" si="149"/>
        <v>#REF!</v>
      </c>
      <c r="V380" s="113" t="e">
        <f t="shared" si="150"/>
        <v>#REF!</v>
      </c>
      <c r="W380" s="113" t="e">
        <f t="shared" si="151"/>
        <v>#REF!</v>
      </c>
      <c r="X380" s="113" t="e">
        <f t="shared" si="152"/>
        <v>#REF!</v>
      </c>
      <c r="Y380" s="113" t="e">
        <f t="shared" si="153"/>
        <v>#REF!</v>
      </c>
      <c r="Z380" s="113" t="e">
        <f t="shared" si="154"/>
        <v>#REF!</v>
      </c>
      <c r="AA380" s="113" t="e">
        <f t="shared" si="155"/>
        <v>#REF!</v>
      </c>
      <c r="AB380" s="114" t="e">
        <f t="shared" si="156"/>
        <v>#REF!</v>
      </c>
    </row>
    <row r="381" spans="2:28" x14ac:dyDescent="0.5">
      <c r="B381" s="94">
        <v>16</v>
      </c>
      <c r="C381" s="91">
        <v>6.07</v>
      </c>
      <c r="D381" s="91">
        <v>5.63</v>
      </c>
      <c r="E381" s="91">
        <v>8.3000000000000007</v>
      </c>
      <c r="F381" s="91">
        <v>13.2</v>
      </c>
      <c r="G381" s="91">
        <v>61.4</v>
      </c>
      <c r="H381" s="91">
        <v>13.1</v>
      </c>
      <c r="I381" s="91">
        <v>45.5</v>
      </c>
      <c r="J381" s="91">
        <v>53.9</v>
      </c>
      <c r="K381" s="91">
        <v>16.399999999999999</v>
      </c>
      <c r="L381" s="91">
        <v>10.6</v>
      </c>
      <c r="M381" s="91">
        <v>5.92</v>
      </c>
      <c r="N381" s="91">
        <v>5.77</v>
      </c>
      <c r="O381" s="226"/>
      <c r="P381" s="122">
        <v>16</v>
      </c>
      <c r="Q381" s="113" t="e">
        <f t="shared" si="145"/>
        <v>#REF!</v>
      </c>
      <c r="R381" s="113" t="e">
        <f t="shared" si="146"/>
        <v>#REF!</v>
      </c>
      <c r="S381" s="113" t="e">
        <f t="shared" si="147"/>
        <v>#REF!</v>
      </c>
      <c r="T381" s="113" t="e">
        <f t="shared" si="148"/>
        <v>#REF!</v>
      </c>
      <c r="U381" s="113" t="e">
        <f t="shared" si="149"/>
        <v>#REF!</v>
      </c>
      <c r="V381" s="113" t="e">
        <f t="shared" si="150"/>
        <v>#REF!</v>
      </c>
      <c r="W381" s="113" t="e">
        <f t="shared" si="151"/>
        <v>#REF!</v>
      </c>
      <c r="X381" s="113" t="e">
        <f t="shared" si="152"/>
        <v>#REF!</v>
      </c>
      <c r="Y381" s="113" t="e">
        <f t="shared" si="153"/>
        <v>#REF!</v>
      </c>
      <c r="Z381" s="113" t="e">
        <f t="shared" si="154"/>
        <v>#REF!</v>
      </c>
      <c r="AA381" s="113" t="e">
        <f t="shared" si="155"/>
        <v>#REF!</v>
      </c>
      <c r="AB381" s="114" t="e">
        <f t="shared" si="156"/>
        <v>#REF!</v>
      </c>
    </row>
    <row r="382" spans="2:28" x14ac:dyDescent="0.5">
      <c r="B382" s="94">
        <v>17</v>
      </c>
      <c r="C382" s="91">
        <v>6.57</v>
      </c>
      <c r="D382" s="91">
        <v>5.41</v>
      </c>
      <c r="E382" s="91">
        <v>8.77</v>
      </c>
      <c r="F382" s="91">
        <v>11.2</v>
      </c>
      <c r="G382" s="91">
        <v>30.4</v>
      </c>
      <c r="H382" s="91">
        <v>13.2</v>
      </c>
      <c r="I382" s="91">
        <v>38.1</v>
      </c>
      <c r="J382" s="91">
        <v>65.900000000000006</v>
      </c>
      <c r="K382" s="91">
        <v>16.3</v>
      </c>
      <c r="L382" s="91">
        <v>10</v>
      </c>
      <c r="M382" s="91">
        <v>5.84</v>
      </c>
      <c r="N382" s="91">
        <v>5.56</v>
      </c>
      <c r="O382" s="226"/>
      <c r="P382" s="122">
        <v>17</v>
      </c>
      <c r="Q382" s="113" t="e">
        <f t="shared" si="145"/>
        <v>#REF!</v>
      </c>
      <c r="R382" s="113" t="e">
        <f t="shared" si="146"/>
        <v>#REF!</v>
      </c>
      <c r="S382" s="113" t="e">
        <f t="shared" si="147"/>
        <v>#REF!</v>
      </c>
      <c r="T382" s="113" t="e">
        <f t="shared" si="148"/>
        <v>#REF!</v>
      </c>
      <c r="U382" s="113" t="e">
        <f t="shared" si="149"/>
        <v>#REF!</v>
      </c>
      <c r="V382" s="113" t="e">
        <f t="shared" si="150"/>
        <v>#REF!</v>
      </c>
      <c r="W382" s="113" t="e">
        <f t="shared" si="151"/>
        <v>#REF!</v>
      </c>
      <c r="X382" s="113" t="e">
        <f t="shared" si="152"/>
        <v>#REF!</v>
      </c>
      <c r="Y382" s="113" t="e">
        <f t="shared" si="153"/>
        <v>#REF!</v>
      </c>
      <c r="Z382" s="113" t="e">
        <f t="shared" si="154"/>
        <v>#REF!</v>
      </c>
      <c r="AA382" s="113" t="e">
        <f t="shared" si="155"/>
        <v>#REF!</v>
      </c>
      <c r="AB382" s="114" t="e">
        <f t="shared" si="156"/>
        <v>#REF!</v>
      </c>
    </row>
    <row r="383" spans="2:28" x14ac:dyDescent="0.5">
      <c r="B383" s="94">
        <v>18</v>
      </c>
      <c r="C383" s="91">
        <v>6.25</v>
      </c>
      <c r="D383" s="91">
        <v>5.19</v>
      </c>
      <c r="E383" s="91">
        <v>8.67</v>
      </c>
      <c r="F383" s="91">
        <v>11.5</v>
      </c>
      <c r="G383" s="91">
        <v>22.1</v>
      </c>
      <c r="H383" s="91">
        <v>14.2</v>
      </c>
      <c r="I383" s="91">
        <v>35.5</v>
      </c>
      <c r="J383" s="91">
        <v>58.4</v>
      </c>
      <c r="K383" s="91">
        <v>16.399999999999999</v>
      </c>
      <c r="L383" s="91">
        <v>9.82</v>
      </c>
      <c r="M383" s="91">
        <v>5.77</v>
      </c>
      <c r="N383" s="91">
        <v>5.19</v>
      </c>
      <c r="O383" s="226"/>
      <c r="P383" s="122">
        <v>18</v>
      </c>
      <c r="Q383" s="113" t="e">
        <f t="shared" si="145"/>
        <v>#REF!</v>
      </c>
      <c r="R383" s="113" t="e">
        <f t="shared" si="146"/>
        <v>#REF!</v>
      </c>
      <c r="S383" s="113" t="e">
        <f t="shared" si="147"/>
        <v>#REF!</v>
      </c>
      <c r="T383" s="113" t="e">
        <f t="shared" si="148"/>
        <v>#REF!</v>
      </c>
      <c r="U383" s="113" t="e">
        <f t="shared" si="149"/>
        <v>#REF!</v>
      </c>
      <c r="V383" s="113" t="e">
        <f t="shared" si="150"/>
        <v>#REF!</v>
      </c>
      <c r="W383" s="113" t="e">
        <f t="shared" si="151"/>
        <v>#REF!</v>
      </c>
      <c r="X383" s="113" t="e">
        <f t="shared" si="152"/>
        <v>#REF!</v>
      </c>
      <c r="Y383" s="113" t="e">
        <f t="shared" si="153"/>
        <v>#REF!</v>
      </c>
      <c r="Z383" s="113" t="e">
        <f t="shared" si="154"/>
        <v>#REF!</v>
      </c>
      <c r="AA383" s="113" t="e">
        <f t="shared" si="155"/>
        <v>#REF!</v>
      </c>
      <c r="AB383" s="114" t="e">
        <f t="shared" si="156"/>
        <v>#REF!</v>
      </c>
    </row>
    <row r="384" spans="2:28" x14ac:dyDescent="0.5">
      <c r="B384" s="94">
        <v>19</v>
      </c>
      <c r="C384" s="91">
        <v>5.92</v>
      </c>
      <c r="D384" s="91">
        <v>5.63</v>
      </c>
      <c r="E384" s="91">
        <v>8.1199999999999992</v>
      </c>
      <c r="F384" s="91">
        <v>11.9</v>
      </c>
      <c r="G384" s="91">
        <v>18.5</v>
      </c>
      <c r="H384" s="91">
        <v>13.8</v>
      </c>
      <c r="I384" s="91">
        <v>37.700000000000003</v>
      </c>
      <c r="J384" s="91">
        <v>52.5</v>
      </c>
      <c r="K384" s="91">
        <v>16.2</v>
      </c>
      <c r="L384" s="91">
        <v>9.61</v>
      </c>
      <c r="M384" s="91">
        <v>5.63</v>
      </c>
      <c r="N384" s="91">
        <v>5.41</v>
      </c>
      <c r="O384" s="226"/>
      <c r="P384" s="122">
        <v>19</v>
      </c>
      <c r="Q384" s="113" t="e">
        <f t="shared" si="145"/>
        <v>#REF!</v>
      </c>
      <c r="R384" s="113" t="e">
        <f t="shared" si="146"/>
        <v>#REF!</v>
      </c>
      <c r="S384" s="113" t="e">
        <f t="shared" si="147"/>
        <v>#REF!</v>
      </c>
      <c r="T384" s="113" t="e">
        <f t="shared" si="148"/>
        <v>#REF!</v>
      </c>
      <c r="U384" s="113" t="e">
        <f t="shared" si="149"/>
        <v>#REF!</v>
      </c>
      <c r="V384" s="113" t="e">
        <f t="shared" si="150"/>
        <v>#REF!</v>
      </c>
      <c r="W384" s="113" t="e">
        <f t="shared" si="151"/>
        <v>#REF!</v>
      </c>
      <c r="X384" s="113" t="e">
        <f t="shared" si="152"/>
        <v>#REF!</v>
      </c>
      <c r="Y384" s="113" t="e">
        <f t="shared" si="153"/>
        <v>#REF!</v>
      </c>
      <c r="Z384" s="113" t="e">
        <f t="shared" si="154"/>
        <v>#REF!</v>
      </c>
      <c r="AA384" s="113" t="e">
        <f t="shared" si="155"/>
        <v>#REF!</v>
      </c>
      <c r="AB384" s="114" t="e">
        <f t="shared" si="156"/>
        <v>#REF!</v>
      </c>
    </row>
    <row r="385" spans="1:31" x14ac:dyDescent="0.5">
      <c r="B385" s="94">
        <v>20</v>
      </c>
      <c r="C385" s="91">
        <v>5.99</v>
      </c>
      <c r="D385" s="91">
        <v>6.82</v>
      </c>
      <c r="E385" s="91">
        <v>7.77</v>
      </c>
      <c r="F385" s="91">
        <v>11.7</v>
      </c>
      <c r="G385" s="91">
        <v>16.600000000000001</v>
      </c>
      <c r="H385" s="91">
        <v>14.8</v>
      </c>
      <c r="I385" s="91">
        <v>43.7</v>
      </c>
      <c r="J385" s="91">
        <v>50.5</v>
      </c>
      <c r="K385" s="91">
        <v>16.600000000000001</v>
      </c>
      <c r="L385" s="91">
        <v>9.42</v>
      </c>
      <c r="M385" s="91">
        <v>5.48</v>
      </c>
      <c r="N385" s="91">
        <v>5.19</v>
      </c>
      <c r="O385" s="226"/>
      <c r="P385" s="122">
        <v>20</v>
      </c>
      <c r="Q385" s="113" t="e">
        <f t="shared" si="145"/>
        <v>#REF!</v>
      </c>
      <c r="R385" s="113" t="e">
        <f t="shared" si="146"/>
        <v>#REF!</v>
      </c>
      <c r="S385" s="113" t="e">
        <f t="shared" si="147"/>
        <v>#REF!</v>
      </c>
      <c r="T385" s="113" t="e">
        <f t="shared" si="148"/>
        <v>#REF!</v>
      </c>
      <c r="U385" s="113" t="e">
        <f t="shared" si="149"/>
        <v>#REF!</v>
      </c>
      <c r="V385" s="113" t="e">
        <f t="shared" si="150"/>
        <v>#REF!</v>
      </c>
      <c r="W385" s="113" t="e">
        <f t="shared" si="151"/>
        <v>#REF!</v>
      </c>
      <c r="X385" s="113" t="e">
        <f t="shared" si="152"/>
        <v>#REF!</v>
      </c>
      <c r="Y385" s="113" t="e">
        <f t="shared" si="153"/>
        <v>#REF!</v>
      </c>
      <c r="Z385" s="113" t="e">
        <f t="shared" si="154"/>
        <v>#REF!</v>
      </c>
      <c r="AA385" s="113" t="e">
        <f t="shared" si="155"/>
        <v>#REF!</v>
      </c>
      <c r="AB385" s="114" t="e">
        <f t="shared" si="156"/>
        <v>#REF!</v>
      </c>
    </row>
    <row r="386" spans="1:31" x14ac:dyDescent="0.5">
      <c r="B386" s="94">
        <v>21</v>
      </c>
      <c r="C386" s="91">
        <v>6</v>
      </c>
      <c r="D386" s="91">
        <v>7.48</v>
      </c>
      <c r="E386" s="91">
        <v>7.84</v>
      </c>
      <c r="F386" s="91">
        <v>11.4</v>
      </c>
      <c r="G386" s="91">
        <v>14.9</v>
      </c>
      <c r="H386" s="91">
        <v>15.2</v>
      </c>
      <c r="I386" s="91">
        <v>50.5</v>
      </c>
      <c r="J386" s="91">
        <v>46.7</v>
      </c>
      <c r="K386" s="91">
        <v>16</v>
      </c>
      <c r="L386" s="91">
        <v>9.32</v>
      </c>
      <c r="M386" s="91">
        <v>5.56</v>
      </c>
      <c r="N386" s="91">
        <v>5.34</v>
      </c>
      <c r="O386" s="226"/>
      <c r="P386" s="122">
        <v>21</v>
      </c>
      <c r="Q386" s="113" t="e">
        <f t="shared" si="145"/>
        <v>#REF!</v>
      </c>
      <c r="R386" s="113" t="e">
        <f t="shared" si="146"/>
        <v>#REF!</v>
      </c>
      <c r="S386" s="113" t="e">
        <f t="shared" si="147"/>
        <v>#REF!</v>
      </c>
      <c r="T386" s="113" t="e">
        <f t="shared" si="148"/>
        <v>#REF!</v>
      </c>
      <c r="U386" s="113" t="e">
        <f t="shared" si="149"/>
        <v>#REF!</v>
      </c>
      <c r="V386" s="113" t="e">
        <f t="shared" si="150"/>
        <v>#REF!</v>
      </c>
      <c r="W386" s="113" t="e">
        <f t="shared" si="151"/>
        <v>#REF!</v>
      </c>
      <c r="X386" s="113" t="e">
        <f t="shared" si="152"/>
        <v>#REF!</v>
      </c>
      <c r="Y386" s="113" t="e">
        <f t="shared" si="153"/>
        <v>#REF!</v>
      </c>
      <c r="Z386" s="113" t="e">
        <f t="shared" si="154"/>
        <v>#REF!</v>
      </c>
      <c r="AA386" s="113" t="e">
        <f t="shared" si="155"/>
        <v>#REF!</v>
      </c>
      <c r="AB386" s="114" t="e">
        <f t="shared" si="156"/>
        <v>#REF!</v>
      </c>
    </row>
    <row r="387" spans="1:31" x14ac:dyDescent="0.5">
      <c r="B387" s="94">
        <v>22</v>
      </c>
      <c r="C387" s="91">
        <v>5.77</v>
      </c>
      <c r="D387" s="91">
        <v>7.15</v>
      </c>
      <c r="E387" s="91">
        <v>8.2100000000000009</v>
      </c>
      <c r="F387" s="91">
        <v>11.7</v>
      </c>
      <c r="G387" s="91">
        <v>13.5</v>
      </c>
      <c r="H387" s="91">
        <v>14.6</v>
      </c>
      <c r="I387" s="91">
        <v>60</v>
      </c>
      <c r="J387" s="91">
        <v>43.6</v>
      </c>
      <c r="K387" s="91">
        <v>15.6</v>
      </c>
      <c r="L387" s="91">
        <v>8.86</v>
      </c>
      <c r="M387" s="91">
        <v>5.63</v>
      </c>
      <c r="N387" s="91">
        <v>5.05</v>
      </c>
      <c r="O387" s="226"/>
      <c r="P387" s="122">
        <v>22</v>
      </c>
      <c r="Q387" s="113" t="e">
        <f t="shared" si="145"/>
        <v>#REF!</v>
      </c>
      <c r="R387" s="113" t="e">
        <f t="shared" si="146"/>
        <v>#REF!</v>
      </c>
      <c r="S387" s="113" t="e">
        <f t="shared" si="147"/>
        <v>#REF!</v>
      </c>
      <c r="T387" s="113" t="e">
        <f t="shared" si="148"/>
        <v>#REF!</v>
      </c>
      <c r="U387" s="113" t="e">
        <f t="shared" si="149"/>
        <v>#REF!</v>
      </c>
      <c r="V387" s="113" t="e">
        <f t="shared" si="150"/>
        <v>#REF!</v>
      </c>
      <c r="W387" s="113" t="e">
        <f t="shared" si="151"/>
        <v>#REF!</v>
      </c>
      <c r="X387" s="113" t="e">
        <f t="shared" si="152"/>
        <v>#REF!</v>
      </c>
      <c r="Y387" s="113" t="e">
        <f t="shared" si="153"/>
        <v>#REF!</v>
      </c>
      <c r="Z387" s="113" t="e">
        <f t="shared" si="154"/>
        <v>#REF!</v>
      </c>
      <c r="AA387" s="113" t="e">
        <f t="shared" si="155"/>
        <v>#REF!</v>
      </c>
      <c r="AB387" s="114" t="e">
        <f t="shared" si="156"/>
        <v>#REF!</v>
      </c>
    </row>
    <row r="388" spans="1:31" x14ac:dyDescent="0.5">
      <c r="B388" s="94">
        <v>23</v>
      </c>
      <c r="C388" s="91">
        <v>5.63</v>
      </c>
      <c r="D388" s="91">
        <v>6.4</v>
      </c>
      <c r="E388" s="91">
        <v>8.2100000000000009</v>
      </c>
      <c r="F388" s="91">
        <v>10.1</v>
      </c>
      <c r="G388" s="91">
        <v>13.8</v>
      </c>
      <c r="H388" s="91">
        <v>15.6</v>
      </c>
      <c r="I388" s="91">
        <v>72.400000000000006</v>
      </c>
      <c r="J388" s="91">
        <v>40.9</v>
      </c>
      <c r="K388" s="91">
        <v>15</v>
      </c>
      <c r="L388" s="91">
        <v>8.77</v>
      </c>
      <c r="M388" s="91">
        <v>5.48</v>
      </c>
      <c r="N388" s="91">
        <v>4.83</v>
      </c>
      <c r="O388" s="226"/>
      <c r="P388" s="122">
        <v>23</v>
      </c>
      <c r="Q388" s="113" t="e">
        <f t="shared" si="145"/>
        <v>#REF!</v>
      </c>
      <c r="R388" s="113" t="e">
        <f t="shared" si="146"/>
        <v>#REF!</v>
      </c>
      <c r="S388" s="113" t="e">
        <f t="shared" si="147"/>
        <v>#REF!</v>
      </c>
      <c r="T388" s="113" t="e">
        <f t="shared" si="148"/>
        <v>#REF!</v>
      </c>
      <c r="U388" s="113" t="e">
        <f t="shared" si="149"/>
        <v>#REF!</v>
      </c>
      <c r="V388" s="113" t="e">
        <f t="shared" si="150"/>
        <v>#REF!</v>
      </c>
      <c r="W388" s="113" t="e">
        <f t="shared" si="151"/>
        <v>#REF!</v>
      </c>
      <c r="X388" s="113" t="e">
        <f t="shared" si="152"/>
        <v>#REF!</v>
      </c>
      <c r="Y388" s="113" t="e">
        <f t="shared" si="153"/>
        <v>#REF!</v>
      </c>
      <c r="Z388" s="113" t="e">
        <f t="shared" si="154"/>
        <v>#REF!</v>
      </c>
      <c r="AA388" s="113" t="e">
        <f t="shared" si="155"/>
        <v>#REF!</v>
      </c>
      <c r="AB388" s="114" t="e">
        <f t="shared" si="156"/>
        <v>#REF!</v>
      </c>
    </row>
    <row r="389" spans="1:31" x14ac:dyDescent="0.5">
      <c r="B389" s="94">
        <v>24</v>
      </c>
      <c r="C389" s="91">
        <v>5.56</v>
      </c>
      <c r="D389" s="91">
        <v>5.63</v>
      </c>
      <c r="E389" s="91">
        <v>7.85</v>
      </c>
      <c r="F389" s="91">
        <v>10.1</v>
      </c>
      <c r="G389" s="91">
        <v>13.6</v>
      </c>
      <c r="H389" s="91">
        <v>21.8</v>
      </c>
      <c r="I389" s="91">
        <v>72.400000000000006</v>
      </c>
      <c r="J389" s="91">
        <v>37.4</v>
      </c>
      <c r="K389" s="91">
        <v>14.3</v>
      </c>
      <c r="L389" s="91">
        <v>8.49</v>
      </c>
      <c r="M389" s="91">
        <v>5.26</v>
      </c>
      <c r="N389" s="91">
        <v>4.83</v>
      </c>
      <c r="O389" s="226"/>
      <c r="P389" s="122">
        <v>24</v>
      </c>
      <c r="Q389" s="113" t="e">
        <f t="shared" si="145"/>
        <v>#REF!</v>
      </c>
      <c r="R389" s="113" t="e">
        <f t="shared" si="146"/>
        <v>#REF!</v>
      </c>
      <c r="S389" s="113" t="e">
        <f t="shared" si="147"/>
        <v>#REF!</v>
      </c>
      <c r="T389" s="113" t="e">
        <f t="shared" si="148"/>
        <v>#REF!</v>
      </c>
      <c r="U389" s="113" t="e">
        <f t="shared" si="149"/>
        <v>#REF!</v>
      </c>
      <c r="V389" s="113" t="e">
        <f t="shared" si="150"/>
        <v>#REF!</v>
      </c>
      <c r="W389" s="113" t="e">
        <f t="shared" si="151"/>
        <v>#REF!</v>
      </c>
      <c r="X389" s="113" t="e">
        <f t="shared" si="152"/>
        <v>#REF!</v>
      </c>
      <c r="Y389" s="113" t="e">
        <f t="shared" si="153"/>
        <v>#REF!</v>
      </c>
      <c r="Z389" s="113" t="e">
        <f t="shared" si="154"/>
        <v>#REF!</v>
      </c>
      <c r="AA389" s="113" t="e">
        <f t="shared" si="155"/>
        <v>#REF!</v>
      </c>
      <c r="AB389" s="114" t="e">
        <f t="shared" si="156"/>
        <v>#REF!</v>
      </c>
    </row>
    <row r="390" spans="1:31" x14ac:dyDescent="0.5">
      <c r="B390" s="94">
        <v>25</v>
      </c>
      <c r="C390" s="91">
        <v>5.41</v>
      </c>
      <c r="D390" s="91">
        <v>6.09</v>
      </c>
      <c r="E390" s="91">
        <v>7.84</v>
      </c>
      <c r="F390" s="91">
        <v>10.8</v>
      </c>
      <c r="G390" s="91">
        <v>12.1</v>
      </c>
      <c r="H390" s="91">
        <v>43.2</v>
      </c>
      <c r="I390" s="91">
        <v>74</v>
      </c>
      <c r="J390" s="91">
        <v>34.299999999999997</v>
      </c>
      <c r="K390" s="91">
        <v>13.9</v>
      </c>
      <c r="L390" s="91">
        <v>8.49</v>
      </c>
      <c r="M390" s="91">
        <v>5.12</v>
      </c>
      <c r="N390" s="91">
        <v>4.6100000000000003</v>
      </c>
      <c r="O390" s="226"/>
      <c r="P390" s="122">
        <v>25</v>
      </c>
      <c r="Q390" s="113" t="e">
        <f t="shared" si="145"/>
        <v>#REF!</v>
      </c>
      <c r="R390" s="113" t="e">
        <f t="shared" si="146"/>
        <v>#REF!</v>
      </c>
      <c r="S390" s="113" t="e">
        <f t="shared" si="147"/>
        <v>#REF!</v>
      </c>
      <c r="T390" s="113" t="e">
        <f t="shared" si="148"/>
        <v>#REF!</v>
      </c>
      <c r="U390" s="113" t="e">
        <f t="shared" si="149"/>
        <v>#REF!</v>
      </c>
      <c r="V390" s="113" t="e">
        <f t="shared" si="150"/>
        <v>#REF!</v>
      </c>
      <c r="W390" s="113" t="e">
        <f t="shared" si="151"/>
        <v>#REF!</v>
      </c>
      <c r="X390" s="113" t="e">
        <f t="shared" si="152"/>
        <v>#REF!</v>
      </c>
      <c r="Y390" s="113" t="e">
        <f t="shared" si="153"/>
        <v>#REF!</v>
      </c>
      <c r="Z390" s="113" t="e">
        <f t="shared" si="154"/>
        <v>#REF!</v>
      </c>
      <c r="AA390" s="113" t="e">
        <f t="shared" si="155"/>
        <v>#REF!</v>
      </c>
      <c r="AB390" s="114" t="e">
        <f t="shared" si="156"/>
        <v>#REF!</v>
      </c>
    </row>
    <row r="391" spans="1:31" x14ac:dyDescent="0.5">
      <c r="B391" s="94">
        <v>26</v>
      </c>
      <c r="C391" s="91">
        <v>5.48</v>
      </c>
      <c r="D391" s="91">
        <v>5.86</v>
      </c>
      <c r="E391" s="91">
        <v>7.48</v>
      </c>
      <c r="F391" s="91">
        <v>10.7</v>
      </c>
      <c r="G391" s="91">
        <v>11.1</v>
      </c>
      <c r="H391" s="91">
        <v>28.8</v>
      </c>
      <c r="I391" s="91">
        <v>72.900000000000006</v>
      </c>
      <c r="J391" s="91">
        <v>32.700000000000003</v>
      </c>
      <c r="K391" s="91">
        <v>13.5</v>
      </c>
      <c r="L391" s="91">
        <v>8.2100000000000009</v>
      </c>
      <c r="M391" s="91">
        <v>5.12</v>
      </c>
      <c r="N391" s="91">
        <v>4.76</v>
      </c>
      <c r="O391" s="226"/>
      <c r="P391" s="122">
        <v>26</v>
      </c>
      <c r="Q391" s="113" t="e">
        <f t="shared" si="145"/>
        <v>#REF!</v>
      </c>
      <c r="R391" s="113" t="e">
        <f t="shared" si="146"/>
        <v>#REF!</v>
      </c>
      <c r="S391" s="113" t="e">
        <f t="shared" si="147"/>
        <v>#REF!</v>
      </c>
      <c r="T391" s="113" t="e">
        <f t="shared" si="148"/>
        <v>#REF!</v>
      </c>
      <c r="U391" s="113" t="e">
        <f t="shared" si="149"/>
        <v>#REF!</v>
      </c>
      <c r="V391" s="113" t="e">
        <f t="shared" si="150"/>
        <v>#REF!</v>
      </c>
      <c r="W391" s="113" t="e">
        <f t="shared" si="151"/>
        <v>#REF!</v>
      </c>
      <c r="X391" s="113" t="e">
        <f t="shared" si="152"/>
        <v>#REF!</v>
      </c>
      <c r="Y391" s="113" t="e">
        <f t="shared" si="153"/>
        <v>#REF!</v>
      </c>
      <c r="Z391" s="113" t="e">
        <f t="shared" si="154"/>
        <v>#REF!</v>
      </c>
      <c r="AA391" s="113" t="e">
        <f t="shared" si="155"/>
        <v>#REF!</v>
      </c>
      <c r="AB391" s="114" t="e">
        <f t="shared" si="156"/>
        <v>#REF!</v>
      </c>
    </row>
    <row r="392" spans="1:31" x14ac:dyDescent="0.5">
      <c r="B392" s="94">
        <v>27</v>
      </c>
      <c r="C392" s="91">
        <v>5.41</v>
      </c>
      <c r="D392" s="91">
        <v>5.7</v>
      </c>
      <c r="E392" s="91">
        <v>7.66</v>
      </c>
      <c r="F392" s="91">
        <v>13.4</v>
      </c>
      <c r="G392" s="91">
        <v>12.2</v>
      </c>
      <c r="H392" s="91">
        <v>30.2</v>
      </c>
      <c r="I392" s="91">
        <v>48.2</v>
      </c>
      <c r="J392" s="91">
        <v>31.3</v>
      </c>
      <c r="K392" s="91">
        <v>13.1</v>
      </c>
      <c r="L392" s="91">
        <v>8.1199999999999992</v>
      </c>
      <c r="M392" s="91">
        <v>5.26</v>
      </c>
      <c r="N392" s="91">
        <v>4.54</v>
      </c>
      <c r="O392" s="226"/>
      <c r="P392" s="122">
        <v>27</v>
      </c>
      <c r="Q392" s="113" t="e">
        <f t="shared" si="145"/>
        <v>#REF!</v>
      </c>
      <c r="R392" s="113" t="e">
        <f t="shared" si="146"/>
        <v>#REF!</v>
      </c>
      <c r="S392" s="113" t="e">
        <f t="shared" si="147"/>
        <v>#REF!</v>
      </c>
      <c r="T392" s="113" t="e">
        <f t="shared" si="148"/>
        <v>#REF!</v>
      </c>
      <c r="U392" s="113" t="e">
        <f t="shared" si="149"/>
        <v>#REF!</v>
      </c>
      <c r="V392" s="113" t="e">
        <f t="shared" si="150"/>
        <v>#REF!</v>
      </c>
      <c r="W392" s="113" t="e">
        <f t="shared" si="151"/>
        <v>#REF!</v>
      </c>
      <c r="X392" s="113" t="e">
        <f t="shared" si="152"/>
        <v>#REF!</v>
      </c>
      <c r="Y392" s="113" t="e">
        <f t="shared" si="153"/>
        <v>#REF!</v>
      </c>
      <c r="Z392" s="113" t="e">
        <f t="shared" si="154"/>
        <v>#REF!</v>
      </c>
      <c r="AA392" s="113" t="e">
        <f t="shared" si="155"/>
        <v>#REF!</v>
      </c>
      <c r="AB392" s="114" t="e">
        <f t="shared" si="156"/>
        <v>#REF!</v>
      </c>
    </row>
    <row r="393" spans="1:31" x14ac:dyDescent="0.5">
      <c r="B393" s="94">
        <v>28</v>
      </c>
      <c r="C393" s="91">
        <v>5.7</v>
      </c>
      <c r="D393" s="91">
        <v>5.48</v>
      </c>
      <c r="E393" s="91">
        <v>8.1199999999999992</v>
      </c>
      <c r="F393" s="91">
        <v>16.7</v>
      </c>
      <c r="G393" s="91">
        <v>10.8</v>
      </c>
      <c r="H393" s="91">
        <v>28.5</v>
      </c>
      <c r="I393" s="91">
        <v>45.4</v>
      </c>
      <c r="J393" s="91">
        <v>28.8</v>
      </c>
      <c r="K393" s="91">
        <v>12.8</v>
      </c>
      <c r="L393" s="91">
        <v>8.1199999999999992</v>
      </c>
      <c r="M393" s="91">
        <v>5.41</v>
      </c>
      <c r="N393" s="91">
        <v>4.4800000000000004</v>
      </c>
      <c r="O393" s="226"/>
      <c r="P393" s="122">
        <v>28</v>
      </c>
      <c r="Q393" s="113" t="e">
        <f t="shared" si="145"/>
        <v>#REF!</v>
      </c>
      <c r="R393" s="113" t="e">
        <f t="shared" si="146"/>
        <v>#REF!</v>
      </c>
      <c r="S393" s="113" t="e">
        <f t="shared" si="147"/>
        <v>#REF!</v>
      </c>
      <c r="T393" s="113" t="e">
        <f t="shared" si="148"/>
        <v>#REF!</v>
      </c>
      <c r="U393" s="113" t="e">
        <f t="shared" si="149"/>
        <v>#REF!</v>
      </c>
      <c r="V393" s="113" t="e">
        <f t="shared" si="150"/>
        <v>#REF!</v>
      </c>
      <c r="W393" s="113" t="e">
        <f t="shared" si="151"/>
        <v>#REF!</v>
      </c>
      <c r="X393" s="113" t="e">
        <f t="shared" si="152"/>
        <v>#REF!</v>
      </c>
      <c r="Y393" s="113" t="e">
        <f t="shared" si="153"/>
        <v>#REF!</v>
      </c>
      <c r="Z393" s="113" t="e">
        <f t="shared" si="154"/>
        <v>#REF!</v>
      </c>
      <c r="AA393" s="113" t="e">
        <f t="shared" si="155"/>
        <v>#REF!</v>
      </c>
      <c r="AB393" s="114" t="e">
        <f t="shared" si="156"/>
        <v>#REF!</v>
      </c>
    </row>
    <row r="394" spans="1:31" x14ac:dyDescent="0.5">
      <c r="B394" s="94">
        <v>29</v>
      </c>
      <c r="C394" s="91">
        <v>6.24</v>
      </c>
      <c r="E394" s="91">
        <v>8.39</v>
      </c>
      <c r="F394" s="91">
        <v>16.8</v>
      </c>
      <c r="G394" s="91">
        <v>10</v>
      </c>
      <c r="H394" s="91">
        <v>28</v>
      </c>
      <c r="I394" s="91">
        <v>39.299999999999997</v>
      </c>
      <c r="J394" s="91">
        <v>27.5</v>
      </c>
      <c r="K394" s="91">
        <v>12.6</v>
      </c>
      <c r="L394" s="91">
        <v>8.1199999999999992</v>
      </c>
      <c r="M394" s="91">
        <v>5.05</v>
      </c>
      <c r="N394" s="91">
        <v>4.3499999999999996</v>
      </c>
      <c r="O394" s="226"/>
      <c r="P394" s="122">
        <v>29</v>
      </c>
      <c r="Q394" s="113" t="e">
        <f t="shared" si="145"/>
        <v>#REF!</v>
      </c>
      <c r="R394" s="113" t="str">
        <f t="shared" si="146"/>
        <v xml:space="preserve"> </v>
      </c>
      <c r="S394" s="113" t="e">
        <f t="shared" si="147"/>
        <v>#REF!</v>
      </c>
      <c r="T394" s="113" t="e">
        <f t="shared" si="148"/>
        <v>#REF!</v>
      </c>
      <c r="U394" s="113" t="e">
        <f t="shared" si="149"/>
        <v>#REF!</v>
      </c>
      <c r="V394" s="113" t="e">
        <f t="shared" si="150"/>
        <v>#REF!</v>
      </c>
      <c r="W394" s="113" t="e">
        <f t="shared" si="151"/>
        <v>#REF!</v>
      </c>
      <c r="X394" s="113" t="e">
        <f t="shared" si="152"/>
        <v>#REF!</v>
      </c>
      <c r="Y394" s="113" t="e">
        <f t="shared" si="153"/>
        <v>#REF!</v>
      </c>
      <c r="Z394" s="113" t="e">
        <f t="shared" si="154"/>
        <v>#REF!</v>
      </c>
      <c r="AA394" s="113" t="e">
        <f t="shared" si="155"/>
        <v>#REF!</v>
      </c>
      <c r="AB394" s="114" t="e">
        <f t="shared" si="156"/>
        <v>#REF!</v>
      </c>
    </row>
    <row r="395" spans="1:31" x14ac:dyDescent="0.5">
      <c r="B395" s="94">
        <v>30</v>
      </c>
      <c r="C395" s="91">
        <v>5.56</v>
      </c>
      <c r="E395" s="91">
        <v>9.66</v>
      </c>
      <c r="F395" s="91">
        <v>17</v>
      </c>
      <c r="G395" s="91">
        <v>9.6300000000000008</v>
      </c>
      <c r="H395" s="91">
        <v>44.1</v>
      </c>
      <c r="I395" s="91">
        <v>35.299999999999997</v>
      </c>
      <c r="J395" s="91">
        <v>26</v>
      </c>
      <c r="K395" s="91">
        <v>12.5</v>
      </c>
      <c r="L395" s="91">
        <v>7.93</v>
      </c>
      <c r="M395" s="91">
        <v>5.19</v>
      </c>
      <c r="N395" s="91">
        <v>4.2300000000000004</v>
      </c>
      <c r="O395" s="226"/>
      <c r="P395" s="122">
        <v>30</v>
      </c>
      <c r="Q395" s="113" t="e">
        <f t="shared" si="145"/>
        <v>#REF!</v>
      </c>
      <c r="R395" s="113" t="str">
        <f t="shared" si="146"/>
        <v xml:space="preserve"> </v>
      </c>
      <c r="S395" s="113" t="e">
        <f t="shared" si="147"/>
        <v>#REF!</v>
      </c>
      <c r="T395" s="113" t="e">
        <f t="shared" si="148"/>
        <v>#REF!</v>
      </c>
      <c r="U395" s="113" t="e">
        <f t="shared" si="149"/>
        <v>#REF!</v>
      </c>
      <c r="V395" s="113" t="e">
        <f t="shared" si="150"/>
        <v>#REF!</v>
      </c>
      <c r="W395" s="113" t="e">
        <f t="shared" si="151"/>
        <v>#REF!</v>
      </c>
      <c r="X395" s="113" t="e">
        <f t="shared" si="152"/>
        <v>#REF!</v>
      </c>
      <c r="Y395" s="113" t="e">
        <f t="shared" si="153"/>
        <v>#REF!</v>
      </c>
      <c r="Z395" s="113" t="e">
        <f t="shared" si="154"/>
        <v>#REF!</v>
      </c>
      <c r="AA395" s="113" t="e">
        <f t="shared" si="155"/>
        <v>#REF!</v>
      </c>
      <c r="AB395" s="114" t="e">
        <f t="shared" si="156"/>
        <v>#REF!</v>
      </c>
    </row>
    <row r="396" spans="1:31" x14ac:dyDescent="0.5">
      <c r="B396" s="94">
        <v>31</v>
      </c>
      <c r="C396" s="91">
        <v>5.63</v>
      </c>
      <c r="E396" s="91">
        <v>10.8</v>
      </c>
      <c r="G396" s="91">
        <v>9.34</v>
      </c>
      <c r="I396" s="91">
        <v>32.4</v>
      </c>
      <c r="J396" s="91">
        <v>24.5</v>
      </c>
      <c r="L396" s="91">
        <v>7.84</v>
      </c>
      <c r="N396" s="91">
        <v>4.2300000000000004</v>
      </c>
      <c r="O396" s="226"/>
      <c r="P396" s="122">
        <v>31</v>
      </c>
      <c r="Q396" s="113" t="e">
        <f t="shared" si="145"/>
        <v>#REF!</v>
      </c>
      <c r="R396" s="113" t="str">
        <f t="shared" si="146"/>
        <v xml:space="preserve"> </v>
      </c>
      <c r="S396" s="113" t="e">
        <f t="shared" si="147"/>
        <v>#REF!</v>
      </c>
      <c r="T396" s="113" t="str">
        <f t="shared" si="148"/>
        <v xml:space="preserve"> </v>
      </c>
      <c r="U396" s="113" t="e">
        <f t="shared" si="149"/>
        <v>#REF!</v>
      </c>
      <c r="V396" s="113" t="str">
        <f t="shared" si="150"/>
        <v xml:space="preserve"> </v>
      </c>
      <c r="W396" s="113" t="e">
        <f t="shared" si="151"/>
        <v>#REF!</v>
      </c>
      <c r="X396" s="113" t="e">
        <f t="shared" si="152"/>
        <v>#REF!</v>
      </c>
      <c r="Y396" s="113" t="str">
        <f t="shared" si="153"/>
        <v xml:space="preserve"> </v>
      </c>
      <c r="Z396" s="113" t="e">
        <f t="shared" si="154"/>
        <v>#REF!</v>
      </c>
      <c r="AA396" s="113" t="str">
        <f t="shared" si="155"/>
        <v xml:space="preserve"> </v>
      </c>
      <c r="AB396" s="114" t="e">
        <f t="shared" si="156"/>
        <v>#REF!</v>
      </c>
    </row>
    <row r="397" spans="1:31" s="91" customFormat="1" x14ac:dyDescent="0.5">
      <c r="B397" s="90"/>
      <c r="O397" s="226"/>
      <c r="P397" s="123"/>
      <c r="Q397" s="113"/>
      <c r="R397" s="113"/>
      <c r="S397" s="113"/>
      <c r="T397" s="113"/>
      <c r="U397" s="113"/>
      <c r="V397" s="113"/>
      <c r="W397" s="113"/>
      <c r="X397" s="113"/>
      <c r="Y397" s="113"/>
      <c r="Z397" s="113"/>
      <c r="AA397" s="113"/>
      <c r="AB397" s="114"/>
      <c r="AD397" s="41"/>
      <c r="AE397" s="41"/>
    </row>
    <row r="398" spans="1:31" x14ac:dyDescent="0.5">
      <c r="A398" s="41">
        <v>1980</v>
      </c>
      <c r="B398" s="94">
        <v>1</v>
      </c>
      <c r="C398" s="91">
        <v>4.41</v>
      </c>
      <c r="D398" s="91">
        <v>3.48</v>
      </c>
      <c r="E398" s="91">
        <v>4.49</v>
      </c>
      <c r="F398" s="91">
        <v>7.49</v>
      </c>
      <c r="G398" s="91">
        <v>9.0399999999999991</v>
      </c>
      <c r="H398" s="91">
        <v>13.5</v>
      </c>
      <c r="I398" s="91">
        <v>69.099999999999994</v>
      </c>
      <c r="J398" s="91">
        <v>74</v>
      </c>
      <c r="K398" s="91">
        <v>62.6</v>
      </c>
      <c r="L398" s="91">
        <v>26.2</v>
      </c>
      <c r="M398" s="91">
        <v>12.9</v>
      </c>
      <c r="N398" s="91">
        <v>8.58</v>
      </c>
      <c r="O398" s="226">
        <f>A398</f>
        <v>1980</v>
      </c>
      <c r="P398" s="122">
        <v>1</v>
      </c>
      <c r="Q398" s="113" t="e">
        <f t="shared" ref="Q398:AB405" si="157">IF(C398&gt;0,$P$11*C398, " ")</f>
        <v>#REF!</v>
      </c>
      <c r="R398" s="113" t="e">
        <f t="shared" si="157"/>
        <v>#REF!</v>
      </c>
      <c r="S398" s="113" t="e">
        <f t="shared" si="157"/>
        <v>#REF!</v>
      </c>
      <c r="T398" s="113" t="e">
        <f t="shared" si="157"/>
        <v>#REF!</v>
      </c>
      <c r="U398" s="113" t="e">
        <f t="shared" si="157"/>
        <v>#REF!</v>
      </c>
      <c r="V398" s="113" t="e">
        <f t="shared" si="157"/>
        <v>#REF!</v>
      </c>
      <c r="W398" s="113" t="e">
        <f t="shared" si="157"/>
        <v>#REF!</v>
      </c>
      <c r="X398" s="113" t="e">
        <f t="shared" si="157"/>
        <v>#REF!</v>
      </c>
      <c r="Y398" s="113" t="e">
        <f t="shared" si="157"/>
        <v>#REF!</v>
      </c>
      <c r="Z398" s="113" t="e">
        <f t="shared" si="157"/>
        <v>#REF!</v>
      </c>
      <c r="AA398" s="113" t="e">
        <f t="shared" si="157"/>
        <v>#REF!</v>
      </c>
      <c r="AB398" s="114" t="e">
        <f t="shared" si="157"/>
        <v>#REF!</v>
      </c>
      <c r="AD398" s="91"/>
      <c r="AE398" s="91"/>
    </row>
    <row r="399" spans="1:31" x14ac:dyDescent="0.5">
      <c r="B399" s="94">
        <v>2</v>
      </c>
      <c r="C399" s="91">
        <v>4.6100000000000003</v>
      </c>
      <c r="D399" s="91">
        <v>3.35</v>
      </c>
      <c r="E399" s="91">
        <v>4.62</v>
      </c>
      <c r="F399" s="91">
        <v>8.31</v>
      </c>
      <c r="G399" s="91">
        <v>10.3</v>
      </c>
      <c r="H399" s="91">
        <v>14.7</v>
      </c>
      <c r="I399" s="91">
        <v>66.5</v>
      </c>
      <c r="J399" s="91">
        <v>113</v>
      </c>
      <c r="K399" s="91">
        <v>60.5</v>
      </c>
      <c r="L399" s="91">
        <v>25.3</v>
      </c>
      <c r="M399" s="91">
        <v>12.6</v>
      </c>
      <c r="N399" s="91">
        <v>8.39</v>
      </c>
      <c r="O399" s="226"/>
      <c r="P399" s="122">
        <v>2</v>
      </c>
      <c r="Q399" s="113" t="e">
        <f t="shared" si="157"/>
        <v>#REF!</v>
      </c>
      <c r="R399" s="113" t="e">
        <f t="shared" si="157"/>
        <v>#REF!</v>
      </c>
      <c r="S399" s="113" t="e">
        <f t="shared" si="157"/>
        <v>#REF!</v>
      </c>
      <c r="T399" s="113" t="e">
        <f t="shared" si="157"/>
        <v>#REF!</v>
      </c>
      <c r="U399" s="113" t="e">
        <f t="shared" si="157"/>
        <v>#REF!</v>
      </c>
      <c r="V399" s="113" t="e">
        <f t="shared" si="157"/>
        <v>#REF!</v>
      </c>
      <c r="W399" s="113" t="e">
        <f t="shared" si="157"/>
        <v>#REF!</v>
      </c>
      <c r="X399" s="113" t="e">
        <f t="shared" si="157"/>
        <v>#REF!</v>
      </c>
      <c r="Y399" s="113" t="e">
        <f t="shared" si="157"/>
        <v>#REF!</v>
      </c>
      <c r="Z399" s="113" t="e">
        <f t="shared" si="157"/>
        <v>#REF!</v>
      </c>
      <c r="AA399" s="113" t="e">
        <f t="shared" si="157"/>
        <v>#REF!</v>
      </c>
      <c r="AB399" s="114" t="e">
        <f t="shared" si="157"/>
        <v>#REF!</v>
      </c>
    </row>
    <row r="400" spans="1:31" x14ac:dyDescent="0.5">
      <c r="B400" s="94">
        <v>3</v>
      </c>
      <c r="C400" s="91">
        <v>4.54</v>
      </c>
      <c r="D400" s="91">
        <v>3.73</v>
      </c>
      <c r="E400" s="91">
        <v>4.49</v>
      </c>
      <c r="F400" s="91">
        <v>9.25</v>
      </c>
      <c r="G400" s="91">
        <v>9.7200000000000006</v>
      </c>
      <c r="H400" s="91">
        <v>20.100000000000001</v>
      </c>
      <c r="I400" s="91">
        <v>63.4</v>
      </c>
      <c r="J400" s="91">
        <v>120</v>
      </c>
      <c r="K400" s="91">
        <v>61.3</v>
      </c>
      <c r="L400" s="91">
        <v>25</v>
      </c>
      <c r="M400" s="91">
        <v>12.6</v>
      </c>
      <c r="N400" s="91">
        <v>8.2100000000000009</v>
      </c>
      <c r="O400" s="226"/>
      <c r="P400" s="122">
        <v>3</v>
      </c>
      <c r="Q400" s="113" t="e">
        <f t="shared" si="157"/>
        <v>#REF!</v>
      </c>
      <c r="R400" s="113" t="e">
        <f t="shared" si="157"/>
        <v>#REF!</v>
      </c>
      <c r="S400" s="113" t="e">
        <f t="shared" si="157"/>
        <v>#REF!</v>
      </c>
      <c r="T400" s="113" t="e">
        <f t="shared" si="157"/>
        <v>#REF!</v>
      </c>
      <c r="U400" s="113" t="e">
        <f t="shared" si="157"/>
        <v>#REF!</v>
      </c>
      <c r="V400" s="113" t="e">
        <f t="shared" si="157"/>
        <v>#REF!</v>
      </c>
      <c r="W400" s="113" t="e">
        <f t="shared" si="157"/>
        <v>#REF!</v>
      </c>
      <c r="X400" s="113" t="e">
        <f t="shared" si="157"/>
        <v>#REF!</v>
      </c>
      <c r="Y400" s="113" t="e">
        <f t="shared" si="157"/>
        <v>#REF!</v>
      </c>
      <c r="Z400" s="113" t="e">
        <f t="shared" si="157"/>
        <v>#REF!</v>
      </c>
      <c r="AA400" s="113" t="e">
        <f t="shared" si="157"/>
        <v>#REF!</v>
      </c>
      <c r="AB400" s="114" t="e">
        <f t="shared" si="157"/>
        <v>#REF!</v>
      </c>
    </row>
    <row r="401" spans="2:28" x14ac:dyDescent="0.5">
      <c r="B401" s="94">
        <v>4</v>
      </c>
      <c r="C401" s="91">
        <v>4.3499999999999996</v>
      </c>
      <c r="D401" s="91">
        <v>3.92</v>
      </c>
      <c r="E401" s="91">
        <v>4.3499999999999996</v>
      </c>
      <c r="F401" s="91">
        <v>9.32</v>
      </c>
      <c r="G401" s="91">
        <v>12.9</v>
      </c>
      <c r="H401" s="91">
        <v>16</v>
      </c>
      <c r="I401" s="91">
        <v>63.1</v>
      </c>
      <c r="J401" s="91">
        <v>128</v>
      </c>
      <c r="K401" s="91">
        <v>55.6</v>
      </c>
      <c r="L401" s="91">
        <v>24.7</v>
      </c>
      <c r="M401" s="91">
        <v>12.5</v>
      </c>
      <c r="N401" s="91">
        <v>8.02</v>
      </c>
      <c r="O401" s="226"/>
      <c r="P401" s="122">
        <v>4</v>
      </c>
      <c r="Q401" s="113" t="e">
        <f t="shared" si="157"/>
        <v>#REF!</v>
      </c>
      <c r="R401" s="113" t="e">
        <f t="shared" si="157"/>
        <v>#REF!</v>
      </c>
      <c r="S401" s="113" t="e">
        <f t="shared" si="157"/>
        <v>#REF!</v>
      </c>
      <c r="T401" s="113" t="e">
        <f t="shared" si="157"/>
        <v>#REF!</v>
      </c>
      <c r="U401" s="113" t="e">
        <f t="shared" si="157"/>
        <v>#REF!</v>
      </c>
      <c r="V401" s="113" t="e">
        <f t="shared" si="157"/>
        <v>#REF!</v>
      </c>
      <c r="W401" s="113" t="e">
        <f t="shared" si="157"/>
        <v>#REF!</v>
      </c>
      <c r="X401" s="113" t="e">
        <f t="shared" si="157"/>
        <v>#REF!</v>
      </c>
      <c r="Y401" s="113" t="e">
        <f t="shared" si="157"/>
        <v>#REF!</v>
      </c>
      <c r="Z401" s="113" t="e">
        <f t="shared" si="157"/>
        <v>#REF!</v>
      </c>
      <c r="AA401" s="113" t="e">
        <f t="shared" si="157"/>
        <v>#REF!</v>
      </c>
      <c r="AB401" s="114" t="e">
        <f t="shared" si="157"/>
        <v>#REF!</v>
      </c>
    </row>
    <row r="402" spans="2:28" x14ac:dyDescent="0.5">
      <c r="B402" s="94">
        <v>5</v>
      </c>
      <c r="C402" s="91">
        <v>4.3499999999999996</v>
      </c>
      <c r="D402" s="91">
        <v>3.6</v>
      </c>
      <c r="E402" s="91">
        <v>4.97</v>
      </c>
      <c r="F402" s="91">
        <v>9.0399999999999991</v>
      </c>
      <c r="G402" s="91">
        <v>12.5</v>
      </c>
      <c r="H402" s="91">
        <v>15.7</v>
      </c>
      <c r="I402" s="91">
        <v>62.1</v>
      </c>
      <c r="J402" s="91">
        <v>114</v>
      </c>
      <c r="K402" s="91">
        <v>55.9</v>
      </c>
      <c r="L402" s="91">
        <v>24.8</v>
      </c>
      <c r="M402" s="91">
        <v>11.9</v>
      </c>
      <c r="N402" s="91">
        <v>7.74</v>
      </c>
      <c r="O402" s="226"/>
      <c r="P402" s="122">
        <v>5</v>
      </c>
      <c r="Q402" s="113" t="e">
        <f t="shared" si="157"/>
        <v>#REF!</v>
      </c>
      <c r="R402" s="113" t="e">
        <f t="shared" si="157"/>
        <v>#REF!</v>
      </c>
      <c r="S402" s="113" t="e">
        <f t="shared" si="157"/>
        <v>#REF!</v>
      </c>
      <c r="T402" s="113" t="e">
        <f t="shared" si="157"/>
        <v>#REF!</v>
      </c>
      <c r="U402" s="113" t="e">
        <f t="shared" si="157"/>
        <v>#REF!</v>
      </c>
      <c r="V402" s="113" t="e">
        <f t="shared" si="157"/>
        <v>#REF!</v>
      </c>
      <c r="W402" s="113" t="e">
        <f t="shared" si="157"/>
        <v>#REF!</v>
      </c>
      <c r="X402" s="113" t="e">
        <f t="shared" si="157"/>
        <v>#REF!</v>
      </c>
      <c r="Y402" s="113" t="e">
        <f t="shared" si="157"/>
        <v>#REF!</v>
      </c>
      <c r="Z402" s="113" t="e">
        <f t="shared" si="157"/>
        <v>#REF!</v>
      </c>
      <c r="AA402" s="113" t="e">
        <f t="shared" si="157"/>
        <v>#REF!</v>
      </c>
      <c r="AB402" s="114" t="e">
        <f t="shared" si="157"/>
        <v>#REF!</v>
      </c>
    </row>
    <row r="403" spans="2:28" x14ac:dyDescent="0.5">
      <c r="B403" s="94">
        <v>6</v>
      </c>
      <c r="C403" s="91">
        <v>4.0999999999999996</v>
      </c>
      <c r="D403" s="91">
        <v>3.48</v>
      </c>
      <c r="E403" s="91">
        <v>10.7</v>
      </c>
      <c r="F403" s="91">
        <v>9.32</v>
      </c>
      <c r="G403" s="91">
        <v>10.9</v>
      </c>
      <c r="H403" s="91">
        <v>16.600000000000001</v>
      </c>
      <c r="I403" s="91">
        <v>69.099999999999994</v>
      </c>
      <c r="J403" s="91">
        <v>101</v>
      </c>
      <c r="K403" s="91">
        <v>67.8</v>
      </c>
      <c r="L403" s="91">
        <v>23.6</v>
      </c>
      <c r="M403" s="91">
        <v>11.8</v>
      </c>
      <c r="N403" s="91">
        <v>7.74</v>
      </c>
      <c r="O403" s="226"/>
      <c r="P403" s="122">
        <v>6</v>
      </c>
      <c r="Q403" s="113" t="e">
        <f t="shared" si="157"/>
        <v>#REF!</v>
      </c>
      <c r="R403" s="113" t="e">
        <f t="shared" si="157"/>
        <v>#REF!</v>
      </c>
      <c r="S403" s="113" t="e">
        <f t="shared" si="157"/>
        <v>#REF!</v>
      </c>
      <c r="T403" s="113" t="e">
        <f t="shared" si="157"/>
        <v>#REF!</v>
      </c>
      <c r="U403" s="113" t="e">
        <f t="shared" si="157"/>
        <v>#REF!</v>
      </c>
      <c r="V403" s="113" t="e">
        <f t="shared" si="157"/>
        <v>#REF!</v>
      </c>
      <c r="W403" s="113" t="e">
        <f t="shared" si="157"/>
        <v>#REF!</v>
      </c>
      <c r="X403" s="113" t="e">
        <f t="shared" si="157"/>
        <v>#REF!</v>
      </c>
      <c r="Y403" s="113" t="e">
        <f t="shared" si="157"/>
        <v>#REF!</v>
      </c>
      <c r="Z403" s="113" t="e">
        <f t="shared" si="157"/>
        <v>#REF!</v>
      </c>
      <c r="AA403" s="113" t="e">
        <f t="shared" si="157"/>
        <v>#REF!</v>
      </c>
      <c r="AB403" s="114" t="e">
        <f t="shared" si="157"/>
        <v>#REF!</v>
      </c>
    </row>
    <row r="404" spans="2:28" x14ac:dyDescent="0.5">
      <c r="B404" s="94">
        <v>7</v>
      </c>
      <c r="C404" s="91">
        <v>4.0999999999999996</v>
      </c>
      <c r="D404" s="91">
        <v>3.19</v>
      </c>
      <c r="E404" s="91">
        <v>9.85</v>
      </c>
      <c r="F404" s="91">
        <v>11.2</v>
      </c>
      <c r="G404" s="91">
        <v>12</v>
      </c>
      <c r="H404" s="91">
        <v>16.600000000000001</v>
      </c>
      <c r="I404" s="91">
        <v>70.2</v>
      </c>
      <c r="J404" s="91">
        <v>93.5</v>
      </c>
      <c r="K404" s="91">
        <v>60</v>
      </c>
      <c r="L404" s="91">
        <v>22.8</v>
      </c>
      <c r="M404" s="91">
        <v>11.6</v>
      </c>
      <c r="N404" s="91">
        <v>7.57</v>
      </c>
      <c r="O404" s="226"/>
      <c r="P404" s="122">
        <v>7</v>
      </c>
      <c r="Q404" s="113" t="e">
        <f t="shared" si="157"/>
        <v>#REF!</v>
      </c>
      <c r="R404" s="113" t="e">
        <f t="shared" si="157"/>
        <v>#REF!</v>
      </c>
      <c r="S404" s="113" t="e">
        <f t="shared" si="157"/>
        <v>#REF!</v>
      </c>
      <c r="T404" s="113" t="e">
        <f t="shared" si="157"/>
        <v>#REF!</v>
      </c>
      <c r="U404" s="113" t="e">
        <f t="shared" si="157"/>
        <v>#REF!</v>
      </c>
      <c r="V404" s="113" t="e">
        <f t="shared" si="157"/>
        <v>#REF!</v>
      </c>
      <c r="W404" s="113" t="e">
        <f t="shared" si="157"/>
        <v>#REF!</v>
      </c>
      <c r="X404" s="113" t="e">
        <f t="shared" si="157"/>
        <v>#REF!</v>
      </c>
      <c r="Y404" s="113" t="e">
        <f t="shared" si="157"/>
        <v>#REF!</v>
      </c>
      <c r="Z404" s="113" t="e">
        <f t="shared" si="157"/>
        <v>#REF!</v>
      </c>
      <c r="AA404" s="113" t="e">
        <f t="shared" si="157"/>
        <v>#REF!</v>
      </c>
      <c r="AB404" s="114" t="e">
        <f t="shared" si="157"/>
        <v>#REF!</v>
      </c>
    </row>
    <row r="405" spans="2:28" x14ac:dyDescent="0.5">
      <c r="B405" s="94">
        <v>8</v>
      </c>
      <c r="C405" s="91">
        <v>4.04</v>
      </c>
      <c r="D405" s="91">
        <v>3.73</v>
      </c>
      <c r="E405" s="91">
        <v>8.32</v>
      </c>
      <c r="F405" s="91">
        <v>10.9</v>
      </c>
      <c r="G405" s="91">
        <v>12.6</v>
      </c>
      <c r="H405" s="91">
        <v>16.100000000000001</v>
      </c>
      <c r="I405" s="91">
        <v>70.2</v>
      </c>
      <c r="J405" s="91">
        <v>89.8</v>
      </c>
      <c r="K405" s="91">
        <v>56.1</v>
      </c>
      <c r="L405" s="91">
        <v>22.1</v>
      </c>
      <c r="M405" s="91">
        <v>11.5</v>
      </c>
      <c r="N405" s="91">
        <v>7.07</v>
      </c>
      <c r="O405" s="226"/>
      <c r="P405" s="122">
        <v>8</v>
      </c>
      <c r="Q405" s="113" t="e">
        <f t="shared" si="157"/>
        <v>#REF!</v>
      </c>
      <c r="R405" s="113" t="e">
        <f t="shared" si="157"/>
        <v>#REF!</v>
      </c>
      <c r="S405" s="113" t="e">
        <f t="shared" si="157"/>
        <v>#REF!</v>
      </c>
      <c r="T405" s="113" t="e">
        <f t="shared" si="157"/>
        <v>#REF!</v>
      </c>
      <c r="U405" s="113" t="e">
        <f t="shared" si="157"/>
        <v>#REF!</v>
      </c>
      <c r="V405" s="113" t="e">
        <f t="shared" si="157"/>
        <v>#REF!</v>
      </c>
      <c r="W405" s="113" t="e">
        <f t="shared" si="157"/>
        <v>#REF!</v>
      </c>
      <c r="X405" s="113" t="e">
        <f t="shared" si="157"/>
        <v>#REF!</v>
      </c>
      <c r="Y405" s="113" t="e">
        <f t="shared" si="157"/>
        <v>#REF!</v>
      </c>
      <c r="Z405" s="113" t="e">
        <f t="shared" si="157"/>
        <v>#REF!</v>
      </c>
      <c r="AA405" s="113" t="e">
        <f t="shared" si="157"/>
        <v>#REF!</v>
      </c>
      <c r="AB405" s="114" t="e">
        <f t="shared" si="157"/>
        <v>#REF!</v>
      </c>
    </row>
    <row r="406" spans="2:28" x14ac:dyDescent="0.5">
      <c r="B406" s="94">
        <v>9</v>
      </c>
      <c r="C406" s="91">
        <v>3.92</v>
      </c>
      <c r="D406" s="91">
        <v>3.37</v>
      </c>
      <c r="E406" s="91">
        <v>6.57</v>
      </c>
      <c r="F406" s="91">
        <v>11.2</v>
      </c>
      <c r="G406" s="91">
        <v>11.4</v>
      </c>
      <c r="H406" s="91">
        <v>27.5</v>
      </c>
      <c r="I406" s="91">
        <v>70.7</v>
      </c>
      <c r="J406" s="91">
        <v>88.6</v>
      </c>
      <c r="K406" s="91">
        <v>55.4</v>
      </c>
      <c r="L406" s="91">
        <v>22.4</v>
      </c>
      <c r="M406" s="91">
        <v>9.61</v>
      </c>
      <c r="N406" s="91">
        <v>7.74</v>
      </c>
      <c r="O406" s="226"/>
      <c r="P406" s="122">
        <v>9</v>
      </c>
      <c r="Q406" s="113" t="e">
        <f t="shared" ref="Q406:Q428" si="158">$P$11*C406</f>
        <v>#REF!</v>
      </c>
      <c r="R406" s="113" t="e">
        <f t="shared" ref="R406:R428" si="159">IF(D406&gt;0,$P$11*D406, " ")</f>
        <v>#REF!</v>
      </c>
      <c r="S406" s="113" t="e">
        <f t="shared" ref="S406:S428" si="160">IF(E406&gt;0,$P$11*E406, " ")</f>
        <v>#REF!</v>
      </c>
      <c r="T406" s="113" t="e">
        <f t="shared" ref="T406:T428" si="161">IF(F406&gt;0,$P$11*F406, " ")</f>
        <v>#REF!</v>
      </c>
      <c r="U406" s="113" t="e">
        <f t="shared" ref="U406:U428" si="162">IF(G406&gt;0,$P$11*G406, " ")</f>
        <v>#REF!</v>
      </c>
      <c r="V406" s="113" t="e">
        <f t="shared" ref="V406:V428" si="163">IF(H406&gt;0,$P$11*H406, " ")</f>
        <v>#REF!</v>
      </c>
      <c r="W406" s="113" t="e">
        <f t="shared" ref="W406:W428" si="164">IF(I406&gt;0,$P$11*I406, " ")</f>
        <v>#REF!</v>
      </c>
      <c r="X406" s="113" t="e">
        <f t="shared" ref="X406:X428" si="165">IF(J406&gt;0,$P$11*J406, " ")</f>
        <v>#REF!</v>
      </c>
      <c r="Y406" s="113" t="e">
        <f t="shared" ref="Y406:Y428" si="166">IF(K406&gt;0,$P$11*K406, " ")</f>
        <v>#REF!</v>
      </c>
      <c r="Z406" s="113" t="e">
        <f t="shared" ref="Z406:Z428" si="167">IF(L406&gt;0,$P$11*L406, " ")</f>
        <v>#REF!</v>
      </c>
      <c r="AA406" s="113" t="e">
        <f t="shared" ref="AA406:AA428" si="168">IF(M406&gt;0,$P$11*M406, " ")</f>
        <v>#REF!</v>
      </c>
      <c r="AB406" s="114" t="e">
        <f t="shared" ref="AB406:AB428" si="169">IF(N406&gt;0,$P$11*N406, " ")</f>
        <v>#REF!</v>
      </c>
    </row>
    <row r="407" spans="2:28" x14ac:dyDescent="0.5">
      <c r="B407" s="94">
        <v>10</v>
      </c>
      <c r="C407" s="91">
        <v>3.73</v>
      </c>
      <c r="D407" s="91">
        <v>3.31</v>
      </c>
      <c r="E407" s="91">
        <v>6.51</v>
      </c>
      <c r="F407" s="91">
        <v>11</v>
      </c>
      <c r="G407" s="91">
        <v>11.7</v>
      </c>
      <c r="H407" s="91">
        <v>29.2</v>
      </c>
      <c r="I407" s="91">
        <v>65.7</v>
      </c>
      <c r="J407" s="91">
        <v>95.4</v>
      </c>
      <c r="K407" s="91">
        <v>51</v>
      </c>
      <c r="L407" s="91">
        <v>21.5</v>
      </c>
      <c r="M407" s="91">
        <v>10.9</v>
      </c>
      <c r="N407" s="91">
        <v>7.84</v>
      </c>
      <c r="O407" s="226"/>
      <c r="P407" s="122">
        <v>10</v>
      </c>
      <c r="Q407" s="113" t="e">
        <f t="shared" si="158"/>
        <v>#REF!</v>
      </c>
      <c r="R407" s="113" t="e">
        <f t="shared" si="159"/>
        <v>#REF!</v>
      </c>
      <c r="S407" s="113" t="e">
        <f t="shared" si="160"/>
        <v>#REF!</v>
      </c>
      <c r="T407" s="113" t="e">
        <f t="shared" si="161"/>
        <v>#REF!</v>
      </c>
      <c r="U407" s="113" t="e">
        <f t="shared" si="162"/>
        <v>#REF!</v>
      </c>
      <c r="V407" s="113" t="e">
        <f t="shared" si="163"/>
        <v>#REF!</v>
      </c>
      <c r="W407" s="113" t="e">
        <f t="shared" si="164"/>
        <v>#REF!</v>
      </c>
      <c r="X407" s="113" t="e">
        <f t="shared" si="165"/>
        <v>#REF!</v>
      </c>
      <c r="Y407" s="113" t="e">
        <f t="shared" si="166"/>
        <v>#REF!</v>
      </c>
      <c r="Z407" s="113" t="e">
        <f t="shared" si="167"/>
        <v>#REF!</v>
      </c>
      <c r="AA407" s="113" t="e">
        <f t="shared" si="168"/>
        <v>#REF!</v>
      </c>
      <c r="AB407" s="114" t="e">
        <f t="shared" si="169"/>
        <v>#REF!</v>
      </c>
    </row>
    <row r="408" spans="2:28" x14ac:dyDescent="0.5">
      <c r="B408" s="94">
        <v>11</v>
      </c>
      <c r="C408" s="91">
        <v>3.66</v>
      </c>
      <c r="D408" s="91">
        <v>3.31</v>
      </c>
      <c r="E408" s="91">
        <v>5.55</v>
      </c>
      <c r="F408" s="91">
        <v>11.4</v>
      </c>
      <c r="G408" s="91">
        <v>11.5</v>
      </c>
      <c r="H408" s="91">
        <v>27.9</v>
      </c>
      <c r="I408" s="91">
        <v>63.9</v>
      </c>
      <c r="J408" s="91">
        <v>92.3</v>
      </c>
      <c r="K408" s="91">
        <v>47.4</v>
      </c>
      <c r="L408" s="91">
        <v>21.2</v>
      </c>
      <c r="M408" s="91">
        <v>10.9</v>
      </c>
      <c r="N408" s="91">
        <v>7.58</v>
      </c>
      <c r="O408" s="226"/>
      <c r="P408" s="122">
        <v>11</v>
      </c>
      <c r="Q408" s="113" t="e">
        <f t="shared" si="158"/>
        <v>#REF!</v>
      </c>
      <c r="R408" s="113" t="e">
        <f t="shared" si="159"/>
        <v>#REF!</v>
      </c>
      <c r="S408" s="113" t="e">
        <f t="shared" si="160"/>
        <v>#REF!</v>
      </c>
      <c r="T408" s="113" t="e">
        <f t="shared" si="161"/>
        <v>#REF!</v>
      </c>
      <c r="U408" s="113" t="e">
        <f t="shared" si="162"/>
        <v>#REF!</v>
      </c>
      <c r="V408" s="113" t="e">
        <f t="shared" si="163"/>
        <v>#REF!</v>
      </c>
      <c r="W408" s="113" t="e">
        <f t="shared" si="164"/>
        <v>#REF!</v>
      </c>
      <c r="X408" s="113" t="e">
        <f t="shared" si="165"/>
        <v>#REF!</v>
      </c>
      <c r="Y408" s="113" t="e">
        <f t="shared" si="166"/>
        <v>#REF!</v>
      </c>
      <c r="Z408" s="113" t="e">
        <f t="shared" si="167"/>
        <v>#REF!</v>
      </c>
      <c r="AA408" s="113" t="e">
        <f t="shared" si="168"/>
        <v>#REF!</v>
      </c>
      <c r="AB408" s="114" t="e">
        <f t="shared" si="169"/>
        <v>#REF!</v>
      </c>
    </row>
    <row r="409" spans="2:28" x14ac:dyDescent="0.5">
      <c r="B409" s="94">
        <v>12</v>
      </c>
      <c r="C409" s="91">
        <v>3.54</v>
      </c>
      <c r="D409" s="91">
        <v>3.32</v>
      </c>
      <c r="E409" s="91">
        <v>5.56</v>
      </c>
      <c r="F409" s="91">
        <v>11.6</v>
      </c>
      <c r="G409" s="91">
        <v>11.6</v>
      </c>
      <c r="H409" s="91">
        <v>29.2</v>
      </c>
      <c r="I409" s="91">
        <v>64.900000000000006</v>
      </c>
      <c r="J409" s="91">
        <v>101</v>
      </c>
      <c r="K409" s="91">
        <v>43.7</v>
      </c>
      <c r="L409" s="91">
        <v>20.3</v>
      </c>
      <c r="M409" s="91">
        <v>10.8</v>
      </c>
      <c r="N409" s="91">
        <v>7.66</v>
      </c>
      <c r="O409" s="226"/>
      <c r="P409" s="122">
        <v>12</v>
      </c>
      <c r="Q409" s="113" t="e">
        <f t="shared" si="158"/>
        <v>#REF!</v>
      </c>
      <c r="R409" s="113" t="e">
        <f t="shared" si="159"/>
        <v>#REF!</v>
      </c>
      <c r="S409" s="113" t="e">
        <f t="shared" si="160"/>
        <v>#REF!</v>
      </c>
      <c r="T409" s="113" t="e">
        <f t="shared" si="161"/>
        <v>#REF!</v>
      </c>
      <c r="U409" s="113" t="e">
        <f t="shared" si="162"/>
        <v>#REF!</v>
      </c>
      <c r="V409" s="113" t="e">
        <f t="shared" si="163"/>
        <v>#REF!</v>
      </c>
      <c r="W409" s="113" t="e">
        <f t="shared" si="164"/>
        <v>#REF!</v>
      </c>
      <c r="X409" s="113" t="e">
        <f t="shared" si="165"/>
        <v>#REF!</v>
      </c>
      <c r="Y409" s="113" t="e">
        <f t="shared" si="166"/>
        <v>#REF!</v>
      </c>
      <c r="Z409" s="113" t="e">
        <f t="shared" si="167"/>
        <v>#REF!</v>
      </c>
      <c r="AA409" s="113" t="e">
        <f t="shared" si="168"/>
        <v>#REF!</v>
      </c>
      <c r="AB409" s="114" t="e">
        <f t="shared" si="169"/>
        <v>#REF!</v>
      </c>
    </row>
    <row r="410" spans="2:28" x14ac:dyDescent="0.5">
      <c r="B410" s="94">
        <v>13</v>
      </c>
      <c r="C410" s="91">
        <v>3.6</v>
      </c>
      <c r="D410" s="91">
        <v>3.13</v>
      </c>
      <c r="E410" s="91">
        <v>5.56</v>
      </c>
      <c r="F410" s="91">
        <v>10.9</v>
      </c>
      <c r="G410" s="91">
        <v>13.2</v>
      </c>
      <c r="H410" s="91">
        <v>33.700000000000003</v>
      </c>
      <c r="I410" s="91">
        <v>61.8</v>
      </c>
      <c r="J410" s="91">
        <v>86.6</v>
      </c>
      <c r="K410" s="91">
        <v>39.9</v>
      </c>
      <c r="L410" s="91">
        <v>19.7</v>
      </c>
      <c r="M410" s="91">
        <v>10.6</v>
      </c>
      <c r="N410" s="91">
        <v>7.67</v>
      </c>
      <c r="O410" s="226"/>
      <c r="P410" s="122">
        <v>13</v>
      </c>
      <c r="Q410" s="113" t="e">
        <f t="shared" si="158"/>
        <v>#REF!</v>
      </c>
      <c r="R410" s="113" t="e">
        <f t="shared" si="159"/>
        <v>#REF!</v>
      </c>
      <c r="S410" s="113" t="e">
        <f t="shared" si="160"/>
        <v>#REF!</v>
      </c>
      <c r="T410" s="113" t="e">
        <f t="shared" si="161"/>
        <v>#REF!</v>
      </c>
      <c r="U410" s="113" t="e">
        <f t="shared" si="162"/>
        <v>#REF!</v>
      </c>
      <c r="V410" s="113" t="e">
        <f t="shared" si="163"/>
        <v>#REF!</v>
      </c>
      <c r="W410" s="113" t="e">
        <f t="shared" si="164"/>
        <v>#REF!</v>
      </c>
      <c r="X410" s="113" t="e">
        <f t="shared" si="165"/>
        <v>#REF!</v>
      </c>
      <c r="Y410" s="113" t="e">
        <f t="shared" si="166"/>
        <v>#REF!</v>
      </c>
      <c r="Z410" s="113" t="e">
        <f t="shared" si="167"/>
        <v>#REF!</v>
      </c>
      <c r="AA410" s="113" t="e">
        <f t="shared" si="168"/>
        <v>#REF!</v>
      </c>
      <c r="AB410" s="114" t="e">
        <f t="shared" si="169"/>
        <v>#REF!</v>
      </c>
    </row>
    <row r="411" spans="2:28" x14ac:dyDescent="0.5">
      <c r="B411" s="94">
        <v>14</v>
      </c>
      <c r="C411" s="91">
        <v>3.54</v>
      </c>
      <c r="D411" s="91">
        <v>3.19</v>
      </c>
      <c r="E411" s="91">
        <v>6.65</v>
      </c>
      <c r="F411" s="91">
        <v>10.7</v>
      </c>
      <c r="G411" s="91">
        <v>13.2</v>
      </c>
      <c r="H411" s="91">
        <v>28.4</v>
      </c>
      <c r="I411" s="91">
        <v>60</v>
      </c>
      <c r="J411" s="91">
        <v>84.9</v>
      </c>
      <c r="K411" s="91">
        <v>37.700000000000003</v>
      </c>
      <c r="L411" s="91">
        <v>19.3</v>
      </c>
      <c r="M411" s="91">
        <v>10.3</v>
      </c>
      <c r="N411" s="91">
        <v>7.75</v>
      </c>
      <c r="O411" s="226"/>
      <c r="P411" s="122">
        <v>14</v>
      </c>
      <c r="Q411" s="113" t="e">
        <f t="shared" si="158"/>
        <v>#REF!</v>
      </c>
      <c r="R411" s="113" t="e">
        <f t="shared" si="159"/>
        <v>#REF!</v>
      </c>
      <c r="S411" s="113" t="e">
        <f t="shared" si="160"/>
        <v>#REF!</v>
      </c>
      <c r="T411" s="113" t="e">
        <f t="shared" si="161"/>
        <v>#REF!</v>
      </c>
      <c r="U411" s="113" t="e">
        <f t="shared" si="162"/>
        <v>#REF!</v>
      </c>
      <c r="V411" s="113" t="e">
        <f t="shared" si="163"/>
        <v>#REF!</v>
      </c>
      <c r="W411" s="113" t="e">
        <f t="shared" si="164"/>
        <v>#REF!</v>
      </c>
      <c r="X411" s="113" t="e">
        <f t="shared" si="165"/>
        <v>#REF!</v>
      </c>
      <c r="Y411" s="113" t="e">
        <f t="shared" si="166"/>
        <v>#REF!</v>
      </c>
      <c r="Z411" s="113" t="e">
        <f t="shared" si="167"/>
        <v>#REF!</v>
      </c>
      <c r="AA411" s="113" t="e">
        <f t="shared" si="168"/>
        <v>#REF!</v>
      </c>
      <c r="AB411" s="114" t="e">
        <f t="shared" si="169"/>
        <v>#REF!</v>
      </c>
    </row>
    <row r="412" spans="2:28" x14ac:dyDescent="0.5">
      <c r="B412" s="94">
        <v>15</v>
      </c>
      <c r="C412" s="91">
        <v>3.48</v>
      </c>
      <c r="D412" s="91">
        <v>3.43</v>
      </c>
      <c r="E412" s="91">
        <v>6.49</v>
      </c>
      <c r="F412" s="91">
        <v>10.5</v>
      </c>
      <c r="G412" s="91">
        <v>14.9</v>
      </c>
      <c r="H412" s="91">
        <v>24.5</v>
      </c>
      <c r="I412" s="91">
        <v>58.3</v>
      </c>
      <c r="J412" s="91">
        <v>80</v>
      </c>
      <c r="K412" s="91">
        <v>37.1</v>
      </c>
      <c r="L412" s="91">
        <v>19</v>
      </c>
      <c r="M412" s="91">
        <v>10.199999999999999</v>
      </c>
      <c r="N412" s="91">
        <v>7.66</v>
      </c>
      <c r="O412" s="226"/>
      <c r="P412" s="122">
        <v>15</v>
      </c>
      <c r="Q412" s="113" t="e">
        <f t="shared" si="158"/>
        <v>#REF!</v>
      </c>
      <c r="R412" s="113" t="e">
        <f t="shared" si="159"/>
        <v>#REF!</v>
      </c>
      <c r="S412" s="113" t="e">
        <f t="shared" si="160"/>
        <v>#REF!</v>
      </c>
      <c r="T412" s="113" t="e">
        <f t="shared" si="161"/>
        <v>#REF!</v>
      </c>
      <c r="U412" s="113" t="e">
        <f t="shared" si="162"/>
        <v>#REF!</v>
      </c>
      <c r="V412" s="113" t="e">
        <f t="shared" si="163"/>
        <v>#REF!</v>
      </c>
      <c r="W412" s="113" t="e">
        <f t="shared" si="164"/>
        <v>#REF!</v>
      </c>
      <c r="X412" s="113" t="e">
        <f t="shared" si="165"/>
        <v>#REF!</v>
      </c>
      <c r="Y412" s="113" t="e">
        <f t="shared" si="166"/>
        <v>#REF!</v>
      </c>
      <c r="Z412" s="113" t="e">
        <f t="shared" si="167"/>
        <v>#REF!</v>
      </c>
      <c r="AA412" s="113" t="e">
        <f t="shared" si="168"/>
        <v>#REF!</v>
      </c>
      <c r="AB412" s="114" t="e">
        <f t="shared" si="169"/>
        <v>#REF!</v>
      </c>
    </row>
    <row r="413" spans="2:28" x14ac:dyDescent="0.5">
      <c r="B413" s="94">
        <v>16</v>
      </c>
      <c r="C413" s="91">
        <v>3.79</v>
      </c>
      <c r="D413" s="91">
        <v>3.26</v>
      </c>
      <c r="E413" s="91">
        <v>6.49</v>
      </c>
      <c r="F413" s="91">
        <v>9.76</v>
      </c>
      <c r="G413" s="91">
        <v>13</v>
      </c>
      <c r="H413" s="91">
        <v>20.9</v>
      </c>
      <c r="I413" s="91">
        <v>85.3</v>
      </c>
      <c r="J413" s="91">
        <v>77.400000000000006</v>
      </c>
      <c r="K413" s="91">
        <v>36.5</v>
      </c>
      <c r="L413" s="91">
        <v>18.600000000000001</v>
      </c>
      <c r="M413" s="91">
        <v>10</v>
      </c>
      <c r="N413" s="91">
        <v>7.24</v>
      </c>
      <c r="O413" s="226"/>
      <c r="P413" s="122">
        <v>16</v>
      </c>
      <c r="Q413" s="113" t="e">
        <f t="shared" si="158"/>
        <v>#REF!</v>
      </c>
      <c r="R413" s="113" t="e">
        <f t="shared" si="159"/>
        <v>#REF!</v>
      </c>
      <c r="S413" s="113" t="e">
        <f t="shared" si="160"/>
        <v>#REF!</v>
      </c>
      <c r="T413" s="113" t="e">
        <f t="shared" si="161"/>
        <v>#REF!</v>
      </c>
      <c r="U413" s="113" t="e">
        <f t="shared" si="162"/>
        <v>#REF!</v>
      </c>
      <c r="V413" s="113" t="e">
        <f t="shared" si="163"/>
        <v>#REF!</v>
      </c>
      <c r="W413" s="113" t="e">
        <f t="shared" si="164"/>
        <v>#REF!</v>
      </c>
      <c r="X413" s="113" t="e">
        <f t="shared" si="165"/>
        <v>#REF!</v>
      </c>
      <c r="Y413" s="113" t="e">
        <f t="shared" si="166"/>
        <v>#REF!</v>
      </c>
      <c r="Z413" s="113" t="e">
        <f t="shared" si="167"/>
        <v>#REF!</v>
      </c>
      <c r="AA413" s="113" t="e">
        <f t="shared" si="168"/>
        <v>#REF!</v>
      </c>
      <c r="AB413" s="114" t="e">
        <f t="shared" si="169"/>
        <v>#REF!</v>
      </c>
    </row>
    <row r="414" spans="2:28" x14ac:dyDescent="0.5">
      <c r="B414" s="94">
        <v>17</v>
      </c>
      <c r="C414" s="91">
        <v>3.85</v>
      </c>
      <c r="D414" s="91">
        <v>3.19</v>
      </c>
      <c r="E414" s="91">
        <v>6.49</v>
      </c>
      <c r="F414" s="91">
        <v>9.34</v>
      </c>
      <c r="G414" s="91">
        <v>11.2</v>
      </c>
      <c r="H414" s="91">
        <v>19.5</v>
      </c>
      <c r="I414" s="91">
        <v>82</v>
      </c>
      <c r="J414" s="91">
        <v>74.099999999999994</v>
      </c>
      <c r="K414" s="91">
        <v>34.799999999999997</v>
      </c>
      <c r="L414" s="91">
        <v>18.5</v>
      </c>
      <c r="M414" s="91">
        <v>9.7200000000000006</v>
      </c>
      <c r="N414" s="91">
        <v>7.32</v>
      </c>
      <c r="O414" s="226"/>
      <c r="P414" s="122">
        <v>17</v>
      </c>
      <c r="Q414" s="113" t="e">
        <f t="shared" si="158"/>
        <v>#REF!</v>
      </c>
      <c r="R414" s="113" t="e">
        <f t="shared" si="159"/>
        <v>#REF!</v>
      </c>
      <c r="S414" s="113" t="e">
        <f t="shared" si="160"/>
        <v>#REF!</v>
      </c>
      <c r="T414" s="113" t="e">
        <f t="shared" si="161"/>
        <v>#REF!</v>
      </c>
      <c r="U414" s="113" t="e">
        <f t="shared" si="162"/>
        <v>#REF!</v>
      </c>
      <c r="V414" s="113" t="e">
        <f t="shared" si="163"/>
        <v>#REF!</v>
      </c>
      <c r="W414" s="113" t="e">
        <f t="shared" si="164"/>
        <v>#REF!</v>
      </c>
      <c r="X414" s="113" t="e">
        <f t="shared" si="165"/>
        <v>#REF!</v>
      </c>
      <c r="Y414" s="113" t="e">
        <f t="shared" si="166"/>
        <v>#REF!</v>
      </c>
      <c r="Z414" s="113" t="e">
        <f t="shared" si="167"/>
        <v>#REF!</v>
      </c>
      <c r="AA414" s="113" t="e">
        <f t="shared" si="168"/>
        <v>#REF!</v>
      </c>
      <c r="AB414" s="114" t="e">
        <f t="shared" si="169"/>
        <v>#REF!</v>
      </c>
    </row>
    <row r="415" spans="2:28" x14ac:dyDescent="0.5">
      <c r="B415" s="94">
        <v>18</v>
      </c>
      <c r="C415" s="91">
        <v>3.73</v>
      </c>
      <c r="D415" s="91">
        <v>3.35</v>
      </c>
      <c r="E415" s="91">
        <v>6.07</v>
      </c>
      <c r="F415" s="91">
        <v>9.0399999999999991</v>
      </c>
      <c r="G415" s="91">
        <v>12</v>
      </c>
      <c r="H415" s="91">
        <v>18.5</v>
      </c>
      <c r="I415" s="91">
        <v>83.4</v>
      </c>
      <c r="J415" s="91">
        <v>70.2</v>
      </c>
      <c r="K415" s="91">
        <v>34.799999999999997</v>
      </c>
      <c r="L415" s="91">
        <v>18.3</v>
      </c>
      <c r="M415" s="91">
        <v>9.61</v>
      </c>
      <c r="N415" s="91">
        <v>7.07</v>
      </c>
      <c r="O415" s="226"/>
      <c r="P415" s="122">
        <v>18</v>
      </c>
      <c r="Q415" s="113" t="e">
        <f t="shared" si="158"/>
        <v>#REF!</v>
      </c>
      <c r="R415" s="113" t="e">
        <f t="shared" si="159"/>
        <v>#REF!</v>
      </c>
      <c r="S415" s="113" t="e">
        <f t="shared" si="160"/>
        <v>#REF!</v>
      </c>
      <c r="T415" s="113" t="e">
        <f t="shared" si="161"/>
        <v>#REF!</v>
      </c>
      <c r="U415" s="113" t="e">
        <f t="shared" si="162"/>
        <v>#REF!</v>
      </c>
      <c r="V415" s="113" t="e">
        <f t="shared" si="163"/>
        <v>#REF!</v>
      </c>
      <c r="W415" s="113" t="e">
        <f t="shared" si="164"/>
        <v>#REF!</v>
      </c>
      <c r="X415" s="113" t="e">
        <f t="shared" si="165"/>
        <v>#REF!</v>
      </c>
      <c r="Y415" s="113" t="e">
        <f t="shared" si="166"/>
        <v>#REF!</v>
      </c>
      <c r="Z415" s="113" t="e">
        <f t="shared" si="167"/>
        <v>#REF!</v>
      </c>
      <c r="AA415" s="113" t="e">
        <f t="shared" si="168"/>
        <v>#REF!</v>
      </c>
      <c r="AB415" s="114" t="e">
        <f t="shared" si="169"/>
        <v>#REF!</v>
      </c>
    </row>
    <row r="416" spans="2:28" x14ac:dyDescent="0.5">
      <c r="B416" s="94">
        <v>19</v>
      </c>
      <c r="C416" s="91">
        <v>3.85</v>
      </c>
      <c r="D416" s="91">
        <v>3.2</v>
      </c>
      <c r="E416" s="91">
        <v>6.24</v>
      </c>
      <c r="F416" s="91">
        <v>11.2</v>
      </c>
      <c r="G416" s="91">
        <v>11.6</v>
      </c>
      <c r="H416" s="91">
        <v>17.2</v>
      </c>
      <c r="I416" s="91">
        <v>82</v>
      </c>
      <c r="J416" s="91">
        <v>61.9</v>
      </c>
      <c r="K416" s="91">
        <v>34.9</v>
      </c>
      <c r="L416" s="91">
        <v>17.899999999999999</v>
      </c>
      <c r="M416" s="91">
        <v>9.51</v>
      </c>
      <c r="N416" s="91">
        <v>6.99</v>
      </c>
      <c r="O416" s="226"/>
      <c r="P416" s="122">
        <v>19</v>
      </c>
      <c r="Q416" s="113" t="e">
        <f t="shared" si="158"/>
        <v>#REF!</v>
      </c>
      <c r="R416" s="113" t="e">
        <f t="shared" si="159"/>
        <v>#REF!</v>
      </c>
      <c r="S416" s="113" t="e">
        <f t="shared" si="160"/>
        <v>#REF!</v>
      </c>
      <c r="T416" s="113" t="e">
        <f t="shared" si="161"/>
        <v>#REF!</v>
      </c>
      <c r="U416" s="113" t="e">
        <f t="shared" si="162"/>
        <v>#REF!</v>
      </c>
      <c r="V416" s="113" t="e">
        <f t="shared" si="163"/>
        <v>#REF!</v>
      </c>
      <c r="W416" s="113" t="e">
        <f t="shared" si="164"/>
        <v>#REF!</v>
      </c>
      <c r="X416" s="113" t="e">
        <f t="shared" si="165"/>
        <v>#REF!</v>
      </c>
      <c r="Y416" s="113" t="e">
        <f t="shared" si="166"/>
        <v>#REF!</v>
      </c>
      <c r="Z416" s="113" t="e">
        <f t="shared" si="167"/>
        <v>#REF!</v>
      </c>
      <c r="AA416" s="113" t="e">
        <f t="shared" si="168"/>
        <v>#REF!</v>
      </c>
      <c r="AB416" s="114" t="e">
        <f t="shared" si="169"/>
        <v>#REF!</v>
      </c>
    </row>
    <row r="417" spans="1:28" x14ac:dyDescent="0.5">
      <c r="B417" s="94">
        <v>20</v>
      </c>
      <c r="C417" s="91">
        <v>3.79</v>
      </c>
      <c r="D417" s="91">
        <v>3.31</v>
      </c>
      <c r="E417" s="91">
        <v>6.07</v>
      </c>
      <c r="F417" s="91">
        <v>10.7</v>
      </c>
      <c r="G417" s="91">
        <v>14</v>
      </c>
      <c r="H417" s="91">
        <v>20.9</v>
      </c>
      <c r="I417" s="91">
        <v>72.7</v>
      </c>
      <c r="J417" s="91">
        <v>58.6</v>
      </c>
      <c r="K417" s="91">
        <v>39.299999999999997</v>
      </c>
      <c r="L417" s="91">
        <v>18.600000000000001</v>
      </c>
      <c r="M417" s="91">
        <v>9.42</v>
      </c>
      <c r="N417" s="91">
        <v>6.99</v>
      </c>
      <c r="O417" s="226"/>
      <c r="P417" s="122">
        <v>20</v>
      </c>
      <c r="Q417" s="113" t="e">
        <f t="shared" si="158"/>
        <v>#REF!</v>
      </c>
      <c r="R417" s="113" t="e">
        <f t="shared" si="159"/>
        <v>#REF!</v>
      </c>
      <c r="S417" s="113" t="e">
        <f t="shared" si="160"/>
        <v>#REF!</v>
      </c>
      <c r="T417" s="113" t="e">
        <f t="shared" si="161"/>
        <v>#REF!</v>
      </c>
      <c r="U417" s="113" t="e">
        <f t="shared" si="162"/>
        <v>#REF!</v>
      </c>
      <c r="V417" s="113" t="e">
        <f t="shared" si="163"/>
        <v>#REF!</v>
      </c>
      <c r="W417" s="113" t="e">
        <f t="shared" si="164"/>
        <v>#REF!</v>
      </c>
      <c r="X417" s="113" t="e">
        <f t="shared" si="165"/>
        <v>#REF!</v>
      </c>
      <c r="Y417" s="113" t="e">
        <f t="shared" si="166"/>
        <v>#REF!</v>
      </c>
      <c r="Z417" s="113" t="e">
        <f t="shared" si="167"/>
        <v>#REF!</v>
      </c>
      <c r="AA417" s="113" t="e">
        <f t="shared" si="168"/>
        <v>#REF!</v>
      </c>
      <c r="AB417" s="114" t="e">
        <f t="shared" si="169"/>
        <v>#REF!</v>
      </c>
    </row>
    <row r="418" spans="1:28" x14ac:dyDescent="0.5">
      <c r="B418" s="94">
        <v>21</v>
      </c>
      <c r="C418" s="91">
        <v>3.73</v>
      </c>
      <c r="D418" s="91">
        <v>3.37</v>
      </c>
      <c r="E418" s="91">
        <v>6.9</v>
      </c>
      <c r="F418" s="91">
        <v>14.8</v>
      </c>
      <c r="G418" s="91">
        <v>14</v>
      </c>
      <c r="H418" s="91">
        <v>22.4</v>
      </c>
      <c r="I418" s="91">
        <v>86.1</v>
      </c>
      <c r="J418" s="91">
        <v>57.6</v>
      </c>
      <c r="K418" s="91">
        <v>41.8</v>
      </c>
      <c r="L418" s="91">
        <v>18.2</v>
      </c>
      <c r="M418" s="91">
        <v>9.23</v>
      </c>
      <c r="N418" s="91">
        <v>6.9</v>
      </c>
      <c r="O418" s="226"/>
      <c r="P418" s="122">
        <v>21</v>
      </c>
      <c r="Q418" s="113" t="e">
        <f t="shared" si="158"/>
        <v>#REF!</v>
      </c>
      <c r="R418" s="113" t="e">
        <f t="shared" si="159"/>
        <v>#REF!</v>
      </c>
      <c r="S418" s="113" t="e">
        <f t="shared" si="160"/>
        <v>#REF!</v>
      </c>
      <c r="T418" s="113" t="e">
        <f t="shared" si="161"/>
        <v>#REF!</v>
      </c>
      <c r="U418" s="113" t="e">
        <f t="shared" si="162"/>
        <v>#REF!</v>
      </c>
      <c r="V418" s="113" t="e">
        <f t="shared" si="163"/>
        <v>#REF!</v>
      </c>
      <c r="W418" s="113" t="e">
        <f t="shared" si="164"/>
        <v>#REF!</v>
      </c>
      <c r="X418" s="113" t="e">
        <f t="shared" si="165"/>
        <v>#REF!</v>
      </c>
      <c r="Y418" s="113" t="e">
        <f t="shared" si="166"/>
        <v>#REF!</v>
      </c>
      <c r="Z418" s="113" t="e">
        <f t="shared" si="167"/>
        <v>#REF!</v>
      </c>
      <c r="AA418" s="113" t="e">
        <f t="shared" si="168"/>
        <v>#REF!</v>
      </c>
      <c r="AB418" s="114" t="e">
        <f t="shared" si="169"/>
        <v>#REF!</v>
      </c>
    </row>
    <row r="419" spans="1:28" x14ac:dyDescent="0.5">
      <c r="B419" s="94">
        <v>22</v>
      </c>
      <c r="C419" s="91">
        <v>3.66</v>
      </c>
      <c r="D419" s="91">
        <v>3.31</v>
      </c>
      <c r="E419" s="91">
        <v>9.23</v>
      </c>
      <c r="F419" s="91">
        <v>12.2</v>
      </c>
      <c r="G419" s="91">
        <v>13.3</v>
      </c>
      <c r="H419" s="91">
        <v>23.2</v>
      </c>
      <c r="I419" s="91">
        <v>82.3</v>
      </c>
      <c r="J419" s="91">
        <v>48.7</v>
      </c>
      <c r="K419" s="91">
        <v>39.1</v>
      </c>
      <c r="L419" s="91">
        <v>16.399999999999999</v>
      </c>
      <c r="M419" s="91">
        <v>9.32</v>
      </c>
      <c r="N419" s="91">
        <v>7.07</v>
      </c>
      <c r="O419" s="226"/>
      <c r="P419" s="122">
        <v>22</v>
      </c>
      <c r="Q419" s="113" t="e">
        <f t="shared" si="158"/>
        <v>#REF!</v>
      </c>
      <c r="R419" s="113" t="e">
        <f t="shared" si="159"/>
        <v>#REF!</v>
      </c>
      <c r="S419" s="113" t="e">
        <f t="shared" si="160"/>
        <v>#REF!</v>
      </c>
      <c r="T419" s="113" t="e">
        <f t="shared" si="161"/>
        <v>#REF!</v>
      </c>
      <c r="U419" s="113" t="e">
        <f t="shared" si="162"/>
        <v>#REF!</v>
      </c>
      <c r="V419" s="113" t="e">
        <f t="shared" si="163"/>
        <v>#REF!</v>
      </c>
      <c r="W419" s="113" t="e">
        <f t="shared" si="164"/>
        <v>#REF!</v>
      </c>
      <c r="X419" s="113" t="e">
        <f t="shared" si="165"/>
        <v>#REF!</v>
      </c>
      <c r="Y419" s="113" t="e">
        <f t="shared" si="166"/>
        <v>#REF!</v>
      </c>
      <c r="Z419" s="113" t="e">
        <f t="shared" si="167"/>
        <v>#REF!</v>
      </c>
      <c r="AA419" s="113" t="e">
        <f t="shared" si="168"/>
        <v>#REF!</v>
      </c>
      <c r="AB419" s="114" t="e">
        <f t="shared" si="169"/>
        <v>#REF!</v>
      </c>
    </row>
    <row r="420" spans="1:28" x14ac:dyDescent="0.5">
      <c r="B420" s="94">
        <v>23</v>
      </c>
      <c r="C420" s="91">
        <v>3.92</v>
      </c>
      <c r="D420" s="91">
        <v>3.3</v>
      </c>
      <c r="E420" s="91">
        <v>9.44</v>
      </c>
      <c r="F420" s="91">
        <v>12.6</v>
      </c>
      <c r="G420" s="91">
        <v>13</v>
      </c>
      <c r="H420" s="91">
        <v>26</v>
      </c>
      <c r="I420" s="91">
        <v>80.5</v>
      </c>
      <c r="J420" s="91">
        <v>51.4</v>
      </c>
      <c r="K420" s="91">
        <v>37.5</v>
      </c>
      <c r="L420" s="91">
        <v>16</v>
      </c>
      <c r="M420" s="91">
        <v>9.23</v>
      </c>
      <c r="N420" s="91">
        <v>7.4</v>
      </c>
      <c r="O420" s="226"/>
      <c r="P420" s="122">
        <v>23</v>
      </c>
      <c r="Q420" s="113" t="e">
        <f t="shared" si="158"/>
        <v>#REF!</v>
      </c>
      <c r="R420" s="113" t="e">
        <f t="shared" si="159"/>
        <v>#REF!</v>
      </c>
      <c r="S420" s="113" t="e">
        <f t="shared" si="160"/>
        <v>#REF!</v>
      </c>
      <c r="T420" s="113" t="e">
        <f t="shared" si="161"/>
        <v>#REF!</v>
      </c>
      <c r="U420" s="113" t="e">
        <f t="shared" si="162"/>
        <v>#REF!</v>
      </c>
      <c r="V420" s="113" t="e">
        <f t="shared" si="163"/>
        <v>#REF!</v>
      </c>
      <c r="W420" s="113" t="e">
        <f t="shared" si="164"/>
        <v>#REF!</v>
      </c>
      <c r="X420" s="113" t="e">
        <f t="shared" si="165"/>
        <v>#REF!</v>
      </c>
      <c r="Y420" s="113" t="e">
        <f t="shared" si="166"/>
        <v>#REF!</v>
      </c>
      <c r="Z420" s="113" t="e">
        <f t="shared" si="167"/>
        <v>#REF!</v>
      </c>
      <c r="AA420" s="113" t="e">
        <f t="shared" si="168"/>
        <v>#REF!</v>
      </c>
      <c r="AB420" s="114" t="e">
        <f t="shared" si="169"/>
        <v>#REF!</v>
      </c>
    </row>
    <row r="421" spans="1:28" x14ac:dyDescent="0.5">
      <c r="B421" s="94">
        <v>24</v>
      </c>
      <c r="C421" s="91">
        <v>3.66</v>
      </c>
      <c r="D421" s="91">
        <v>3.19</v>
      </c>
      <c r="E421" s="91">
        <v>9.0399999999999991</v>
      </c>
      <c r="F421" s="91">
        <v>13</v>
      </c>
      <c r="G421" s="91">
        <v>10.5</v>
      </c>
      <c r="H421" s="91">
        <v>24.3</v>
      </c>
      <c r="I421" s="91">
        <v>85.5</v>
      </c>
      <c r="J421" s="91">
        <v>55.1</v>
      </c>
      <c r="K421" s="91">
        <v>33.299999999999997</v>
      </c>
      <c r="L421" s="91">
        <v>15.3</v>
      </c>
      <c r="M421" s="91">
        <v>9.23</v>
      </c>
      <c r="N421" s="91">
        <v>6.99</v>
      </c>
      <c r="O421" s="226"/>
      <c r="P421" s="122">
        <v>24</v>
      </c>
      <c r="Q421" s="113" t="e">
        <f t="shared" si="158"/>
        <v>#REF!</v>
      </c>
      <c r="R421" s="113" t="e">
        <f t="shared" si="159"/>
        <v>#REF!</v>
      </c>
      <c r="S421" s="113" t="e">
        <f t="shared" si="160"/>
        <v>#REF!</v>
      </c>
      <c r="T421" s="113" t="e">
        <f t="shared" si="161"/>
        <v>#REF!</v>
      </c>
      <c r="U421" s="113" t="e">
        <f t="shared" si="162"/>
        <v>#REF!</v>
      </c>
      <c r="V421" s="113" t="e">
        <f t="shared" si="163"/>
        <v>#REF!</v>
      </c>
      <c r="W421" s="113" t="e">
        <f t="shared" si="164"/>
        <v>#REF!</v>
      </c>
      <c r="X421" s="113" t="e">
        <f t="shared" si="165"/>
        <v>#REF!</v>
      </c>
      <c r="Y421" s="113" t="e">
        <f t="shared" si="166"/>
        <v>#REF!</v>
      </c>
      <c r="Z421" s="113" t="e">
        <f t="shared" si="167"/>
        <v>#REF!</v>
      </c>
      <c r="AA421" s="113" t="e">
        <f t="shared" si="168"/>
        <v>#REF!</v>
      </c>
      <c r="AB421" s="114" t="e">
        <f t="shared" si="169"/>
        <v>#REF!</v>
      </c>
    </row>
    <row r="422" spans="1:28" x14ac:dyDescent="0.5">
      <c r="B422" s="94">
        <v>25</v>
      </c>
      <c r="C422" s="91">
        <v>3.79</v>
      </c>
      <c r="D422" s="91">
        <v>3.19</v>
      </c>
      <c r="E422" s="91">
        <v>7.07</v>
      </c>
      <c r="F422" s="91">
        <v>12.5</v>
      </c>
      <c r="G422" s="91">
        <v>10.1</v>
      </c>
      <c r="H422" s="91">
        <v>37.4</v>
      </c>
      <c r="I422" s="91">
        <v>87.7</v>
      </c>
      <c r="J422" s="91">
        <v>51.4</v>
      </c>
      <c r="K422" s="91">
        <v>32.700000000000003</v>
      </c>
      <c r="L422" s="91">
        <v>14.9</v>
      </c>
      <c r="M422" s="91">
        <v>9.0399999999999991</v>
      </c>
      <c r="N422" s="91">
        <v>7.07</v>
      </c>
      <c r="O422" s="226"/>
      <c r="P422" s="122">
        <v>25</v>
      </c>
      <c r="Q422" s="113" t="e">
        <f t="shared" si="158"/>
        <v>#REF!</v>
      </c>
      <c r="R422" s="113" t="e">
        <f t="shared" si="159"/>
        <v>#REF!</v>
      </c>
      <c r="S422" s="113" t="e">
        <f t="shared" si="160"/>
        <v>#REF!</v>
      </c>
      <c r="T422" s="113" t="e">
        <f t="shared" si="161"/>
        <v>#REF!</v>
      </c>
      <c r="U422" s="113" t="e">
        <f t="shared" si="162"/>
        <v>#REF!</v>
      </c>
      <c r="V422" s="113" t="e">
        <f t="shared" si="163"/>
        <v>#REF!</v>
      </c>
      <c r="W422" s="113" t="e">
        <f t="shared" si="164"/>
        <v>#REF!</v>
      </c>
      <c r="X422" s="113" t="e">
        <f t="shared" si="165"/>
        <v>#REF!</v>
      </c>
      <c r="Y422" s="113" t="e">
        <f t="shared" si="166"/>
        <v>#REF!</v>
      </c>
      <c r="Z422" s="113" t="e">
        <f t="shared" si="167"/>
        <v>#REF!</v>
      </c>
      <c r="AA422" s="113" t="e">
        <f t="shared" si="168"/>
        <v>#REF!</v>
      </c>
      <c r="AB422" s="114" t="e">
        <f t="shared" si="169"/>
        <v>#REF!</v>
      </c>
    </row>
    <row r="423" spans="1:28" x14ac:dyDescent="0.5">
      <c r="B423" s="94">
        <v>26</v>
      </c>
      <c r="C423" s="91">
        <v>3.48</v>
      </c>
      <c r="D423" s="91">
        <v>2.98</v>
      </c>
      <c r="E423" s="91">
        <v>6.82</v>
      </c>
      <c r="F423" s="91">
        <v>12.9</v>
      </c>
      <c r="G423" s="91">
        <v>10.6</v>
      </c>
      <c r="H423" s="91">
        <v>42.3</v>
      </c>
      <c r="I423" s="91">
        <v>86.7</v>
      </c>
      <c r="J423" s="91">
        <v>74.900000000000006</v>
      </c>
      <c r="K423" s="91">
        <v>30.8</v>
      </c>
      <c r="L423" s="91">
        <v>14.6</v>
      </c>
      <c r="M423" s="91">
        <v>8.86</v>
      </c>
      <c r="N423" s="91">
        <v>7.66</v>
      </c>
      <c r="O423" s="226"/>
      <c r="P423" s="122">
        <v>26</v>
      </c>
      <c r="Q423" s="113" t="e">
        <f t="shared" si="158"/>
        <v>#REF!</v>
      </c>
      <c r="R423" s="113" t="e">
        <f t="shared" si="159"/>
        <v>#REF!</v>
      </c>
      <c r="S423" s="113" t="e">
        <f t="shared" si="160"/>
        <v>#REF!</v>
      </c>
      <c r="T423" s="113" t="e">
        <f t="shared" si="161"/>
        <v>#REF!</v>
      </c>
      <c r="U423" s="113" t="e">
        <f t="shared" si="162"/>
        <v>#REF!</v>
      </c>
      <c r="V423" s="113" t="e">
        <f t="shared" si="163"/>
        <v>#REF!</v>
      </c>
      <c r="W423" s="113" t="e">
        <f t="shared" si="164"/>
        <v>#REF!</v>
      </c>
      <c r="X423" s="113" t="e">
        <f t="shared" si="165"/>
        <v>#REF!</v>
      </c>
      <c r="Y423" s="113" t="e">
        <f t="shared" si="166"/>
        <v>#REF!</v>
      </c>
      <c r="Z423" s="113" t="e">
        <f t="shared" si="167"/>
        <v>#REF!</v>
      </c>
      <c r="AA423" s="113" t="e">
        <f t="shared" si="168"/>
        <v>#REF!</v>
      </c>
      <c r="AB423" s="114" t="e">
        <f t="shared" si="169"/>
        <v>#REF!</v>
      </c>
    </row>
    <row r="424" spans="1:28" x14ac:dyDescent="0.5">
      <c r="B424" s="94">
        <v>27</v>
      </c>
      <c r="C424" s="91">
        <v>3.66</v>
      </c>
      <c r="D424" s="91">
        <v>3.19</v>
      </c>
      <c r="E424" s="91">
        <v>6.74</v>
      </c>
      <c r="F424" s="91">
        <v>11.3</v>
      </c>
      <c r="G424" s="91">
        <v>9.35</v>
      </c>
      <c r="H424" s="91">
        <v>58.6</v>
      </c>
      <c r="I424" s="91">
        <v>89.5</v>
      </c>
      <c r="J424" s="91">
        <v>73.5</v>
      </c>
      <c r="K424" s="91">
        <v>30.6</v>
      </c>
      <c r="L424" s="91">
        <v>14.3</v>
      </c>
      <c r="M424" s="91">
        <v>8.86</v>
      </c>
      <c r="N424" s="91">
        <v>6.99</v>
      </c>
      <c r="O424" s="226"/>
      <c r="P424" s="122">
        <v>27</v>
      </c>
      <c r="Q424" s="113" t="e">
        <f t="shared" si="158"/>
        <v>#REF!</v>
      </c>
      <c r="R424" s="113" t="e">
        <f t="shared" si="159"/>
        <v>#REF!</v>
      </c>
      <c r="S424" s="113" t="e">
        <f t="shared" si="160"/>
        <v>#REF!</v>
      </c>
      <c r="T424" s="113" t="e">
        <f t="shared" si="161"/>
        <v>#REF!</v>
      </c>
      <c r="U424" s="113" t="e">
        <f t="shared" si="162"/>
        <v>#REF!</v>
      </c>
      <c r="V424" s="113" t="e">
        <f t="shared" si="163"/>
        <v>#REF!</v>
      </c>
      <c r="W424" s="113" t="e">
        <f t="shared" si="164"/>
        <v>#REF!</v>
      </c>
      <c r="X424" s="113" t="e">
        <f t="shared" si="165"/>
        <v>#REF!</v>
      </c>
      <c r="Y424" s="113" t="e">
        <f t="shared" si="166"/>
        <v>#REF!</v>
      </c>
      <c r="Z424" s="113" t="e">
        <f t="shared" si="167"/>
        <v>#REF!</v>
      </c>
      <c r="AA424" s="113" t="e">
        <f t="shared" si="168"/>
        <v>#REF!</v>
      </c>
      <c r="AB424" s="114" t="e">
        <f t="shared" si="169"/>
        <v>#REF!</v>
      </c>
    </row>
    <row r="425" spans="1:28" x14ac:dyDescent="0.5">
      <c r="B425" s="94">
        <v>28</v>
      </c>
      <c r="C425" s="91">
        <v>3.48</v>
      </c>
      <c r="D425" s="91">
        <v>3.73</v>
      </c>
      <c r="E425" s="91">
        <v>6.4</v>
      </c>
      <c r="F425" s="91">
        <v>11</v>
      </c>
      <c r="G425" s="91">
        <v>9.0399999999999991</v>
      </c>
      <c r="H425" s="91">
        <v>62.1</v>
      </c>
      <c r="I425" s="91">
        <v>80.8</v>
      </c>
      <c r="J425" s="91">
        <v>69.099999999999994</v>
      </c>
      <c r="K425" s="91">
        <v>28.8</v>
      </c>
      <c r="L425" s="91">
        <v>14.3</v>
      </c>
      <c r="M425" s="91">
        <v>8.9499999999999993</v>
      </c>
      <c r="N425" s="91">
        <v>6.57</v>
      </c>
      <c r="O425" s="226"/>
      <c r="P425" s="122">
        <v>28</v>
      </c>
      <c r="Q425" s="113" t="e">
        <f t="shared" si="158"/>
        <v>#REF!</v>
      </c>
      <c r="R425" s="113" t="e">
        <f t="shared" si="159"/>
        <v>#REF!</v>
      </c>
      <c r="S425" s="113" t="e">
        <f t="shared" si="160"/>
        <v>#REF!</v>
      </c>
      <c r="T425" s="113" t="e">
        <f t="shared" si="161"/>
        <v>#REF!</v>
      </c>
      <c r="U425" s="113" t="e">
        <f t="shared" si="162"/>
        <v>#REF!</v>
      </c>
      <c r="V425" s="113" t="e">
        <f t="shared" si="163"/>
        <v>#REF!</v>
      </c>
      <c r="W425" s="113" t="e">
        <f t="shared" si="164"/>
        <v>#REF!</v>
      </c>
      <c r="X425" s="113" t="e">
        <f t="shared" si="165"/>
        <v>#REF!</v>
      </c>
      <c r="Y425" s="113" t="e">
        <f t="shared" si="166"/>
        <v>#REF!</v>
      </c>
      <c r="Z425" s="113" t="e">
        <f t="shared" si="167"/>
        <v>#REF!</v>
      </c>
      <c r="AA425" s="113" t="e">
        <f t="shared" si="168"/>
        <v>#REF!</v>
      </c>
      <c r="AB425" s="114" t="e">
        <f t="shared" si="169"/>
        <v>#REF!</v>
      </c>
    </row>
    <row r="426" spans="1:28" x14ac:dyDescent="0.5">
      <c r="B426" s="94">
        <v>29</v>
      </c>
      <c r="C426" s="91">
        <v>3.6</v>
      </c>
      <c r="D426" s="91">
        <v>4.3499999999999996</v>
      </c>
      <c r="E426" s="91">
        <v>6.65</v>
      </c>
      <c r="F426" s="91">
        <v>9.9499999999999993</v>
      </c>
      <c r="G426" s="91">
        <v>9.34</v>
      </c>
      <c r="H426" s="91">
        <v>50.9</v>
      </c>
      <c r="I426" s="91">
        <v>83.1</v>
      </c>
      <c r="J426" s="91">
        <v>67.8</v>
      </c>
      <c r="K426" s="91">
        <v>27.6</v>
      </c>
      <c r="L426" s="91">
        <v>13.8</v>
      </c>
      <c r="M426" s="91">
        <v>8.9499999999999993</v>
      </c>
      <c r="N426" s="91">
        <v>6.65</v>
      </c>
      <c r="O426" s="226"/>
      <c r="P426" s="122">
        <v>29</v>
      </c>
      <c r="Q426" s="113" t="e">
        <f t="shared" si="158"/>
        <v>#REF!</v>
      </c>
      <c r="R426" s="113" t="e">
        <f t="shared" si="159"/>
        <v>#REF!</v>
      </c>
      <c r="S426" s="113" t="e">
        <f t="shared" si="160"/>
        <v>#REF!</v>
      </c>
      <c r="T426" s="113" t="e">
        <f t="shared" si="161"/>
        <v>#REF!</v>
      </c>
      <c r="U426" s="113" t="e">
        <f t="shared" si="162"/>
        <v>#REF!</v>
      </c>
      <c r="V426" s="113" t="e">
        <f t="shared" si="163"/>
        <v>#REF!</v>
      </c>
      <c r="W426" s="113" t="e">
        <f t="shared" si="164"/>
        <v>#REF!</v>
      </c>
      <c r="X426" s="113" t="e">
        <f t="shared" si="165"/>
        <v>#REF!</v>
      </c>
      <c r="Y426" s="113" t="e">
        <f t="shared" si="166"/>
        <v>#REF!</v>
      </c>
      <c r="Z426" s="113" t="e">
        <f t="shared" si="167"/>
        <v>#REF!</v>
      </c>
      <c r="AA426" s="113" t="e">
        <f t="shared" si="168"/>
        <v>#REF!</v>
      </c>
      <c r="AB426" s="114" t="e">
        <f t="shared" si="169"/>
        <v>#REF!</v>
      </c>
    </row>
    <row r="427" spans="1:28" x14ac:dyDescent="0.5">
      <c r="B427" s="94">
        <v>30</v>
      </c>
      <c r="C427" s="91">
        <v>3.48</v>
      </c>
      <c r="E427" s="91">
        <v>8.2100000000000009</v>
      </c>
      <c r="F427" s="91">
        <v>9.35</v>
      </c>
      <c r="G427" s="91">
        <v>12.3</v>
      </c>
      <c r="H427" s="91">
        <v>64.099999999999994</v>
      </c>
      <c r="I427" s="91">
        <v>82.6</v>
      </c>
      <c r="J427" s="91">
        <v>53.2</v>
      </c>
      <c r="K427" s="91">
        <v>28.3</v>
      </c>
      <c r="L427" s="91">
        <v>13.4</v>
      </c>
      <c r="M427" s="91">
        <v>8.9499999999999993</v>
      </c>
      <c r="N427" s="91">
        <v>6.65</v>
      </c>
      <c r="O427" s="226"/>
      <c r="P427" s="122">
        <v>30</v>
      </c>
      <c r="Q427" s="113" t="e">
        <f t="shared" si="158"/>
        <v>#REF!</v>
      </c>
      <c r="R427" s="113" t="str">
        <f t="shared" si="159"/>
        <v xml:space="preserve"> </v>
      </c>
      <c r="S427" s="113" t="e">
        <f t="shared" si="160"/>
        <v>#REF!</v>
      </c>
      <c r="T427" s="113" t="e">
        <f t="shared" si="161"/>
        <v>#REF!</v>
      </c>
      <c r="U427" s="113" t="e">
        <f t="shared" si="162"/>
        <v>#REF!</v>
      </c>
      <c r="V427" s="113" t="e">
        <f t="shared" si="163"/>
        <v>#REF!</v>
      </c>
      <c r="W427" s="113" t="e">
        <f t="shared" si="164"/>
        <v>#REF!</v>
      </c>
      <c r="X427" s="113" t="e">
        <f t="shared" si="165"/>
        <v>#REF!</v>
      </c>
      <c r="Y427" s="113" t="e">
        <f t="shared" si="166"/>
        <v>#REF!</v>
      </c>
      <c r="Z427" s="113" t="e">
        <f t="shared" si="167"/>
        <v>#REF!</v>
      </c>
      <c r="AA427" s="113" t="e">
        <f t="shared" si="168"/>
        <v>#REF!</v>
      </c>
      <c r="AB427" s="114" t="e">
        <f t="shared" si="169"/>
        <v>#REF!</v>
      </c>
    </row>
    <row r="428" spans="1:28" x14ac:dyDescent="0.5">
      <c r="B428" s="94">
        <v>31</v>
      </c>
      <c r="C428" s="91">
        <v>3.42</v>
      </c>
      <c r="E428" s="91">
        <v>7.93</v>
      </c>
      <c r="G428" s="91">
        <v>11.3</v>
      </c>
      <c r="I428" s="91">
        <v>77.7</v>
      </c>
      <c r="J428" s="91">
        <v>61.3</v>
      </c>
      <c r="L428" s="91">
        <v>13.2</v>
      </c>
      <c r="N428" s="91">
        <v>6.57</v>
      </c>
      <c r="O428" s="226"/>
      <c r="P428" s="122">
        <v>31</v>
      </c>
      <c r="Q428" s="113" t="e">
        <f t="shared" si="158"/>
        <v>#REF!</v>
      </c>
      <c r="R428" s="113" t="str">
        <f t="shared" si="159"/>
        <v xml:space="preserve"> </v>
      </c>
      <c r="S428" s="113" t="e">
        <f t="shared" si="160"/>
        <v>#REF!</v>
      </c>
      <c r="T428" s="113" t="str">
        <f t="shared" si="161"/>
        <v xml:space="preserve"> </v>
      </c>
      <c r="U428" s="113" t="e">
        <f t="shared" si="162"/>
        <v>#REF!</v>
      </c>
      <c r="V428" s="113" t="str">
        <f t="shared" si="163"/>
        <v xml:space="preserve"> </v>
      </c>
      <c r="W428" s="113" t="e">
        <f t="shared" si="164"/>
        <v>#REF!</v>
      </c>
      <c r="X428" s="113" t="e">
        <f t="shared" si="165"/>
        <v>#REF!</v>
      </c>
      <c r="Y428" s="113" t="str">
        <f t="shared" si="166"/>
        <v xml:space="preserve"> </v>
      </c>
      <c r="Z428" s="113" t="e">
        <f t="shared" si="167"/>
        <v>#REF!</v>
      </c>
      <c r="AA428" s="113" t="str">
        <f t="shared" si="168"/>
        <v xml:space="preserve"> </v>
      </c>
      <c r="AB428" s="114" t="e">
        <f t="shared" si="169"/>
        <v>#REF!</v>
      </c>
    </row>
    <row r="429" spans="1:28" x14ac:dyDescent="0.5">
      <c r="O429" s="226"/>
      <c r="P429" s="123"/>
      <c r="Q429" s="113"/>
      <c r="R429" s="113"/>
      <c r="S429" s="113"/>
      <c r="T429" s="113"/>
      <c r="U429" s="113"/>
      <c r="V429" s="113"/>
      <c r="W429" s="113"/>
      <c r="X429" s="113"/>
      <c r="Y429" s="113"/>
      <c r="Z429" s="113"/>
      <c r="AA429" s="113"/>
      <c r="AB429" s="114"/>
    </row>
    <row r="430" spans="1:28" x14ac:dyDescent="0.5">
      <c r="A430" s="41">
        <v>1981</v>
      </c>
      <c r="B430" s="94">
        <v>1</v>
      </c>
      <c r="C430" s="91">
        <v>6.49</v>
      </c>
      <c r="D430" s="91">
        <v>6.07</v>
      </c>
      <c r="E430" s="91">
        <v>5.63</v>
      </c>
      <c r="F430" s="91">
        <v>10</v>
      </c>
      <c r="G430" s="91">
        <v>14.2</v>
      </c>
      <c r="H430" s="91">
        <v>16.100000000000001</v>
      </c>
      <c r="I430" s="91">
        <v>44.1</v>
      </c>
      <c r="J430" s="91">
        <v>67.3</v>
      </c>
      <c r="K430" s="91">
        <v>40.299999999999997</v>
      </c>
      <c r="L430" s="91">
        <v>50.5</v>
      </c>
      <c r="M430" s="91">
        <v>13.4</v>
      </c>
      <c r="N430" s="91">
        <v>8.16</v>
      </c>
      <c r="O430" s="226">
        <f>A430</f>
        <v>1981</v>
      </c>
      <c r="P430" s="122">
        <v>1</v>
      </c>
      <c r="Q430" s="113" t="e">
        <f t="shared" ref="Q430:AB437" si="170">IF(C430&gt;0,$P$11*C430, " ")</f>
        <v>#REF!</v>
      </c>
      <c r="R430" s="113" t="e">
        <f t="shared" si="170"/>
        <v>#REF!</v>
      </c>
      <c r="S430" s="113" t="e">
        <f t="shared" si="170"/>
        <v>#REF!</v>
      </c>
      <c r="T430" s="113" t="e">
        <f t="shared" si="170"/>
        <v>#REF!</v>
      </c>
      <c r="U430" s="113" t="e">
        <f t="shared" si="170"/>
        <v>#REF!</v>
      </c>
      <c r="V430" s="113" t="e">
        <f t="shared" si="170"/>
        <v>#REF!</v>
      </c>
      <c r="W430" s="113" t="e">
        <f t="shared" si="170"/>
        <v>#REF!</v>
      </c>
      <c r="X430" s="113" t="e">
        <f t="shared" si="170"/>
        <v>#REF!</v>
      </c>
      <c r="Y430" s="113" t="e">
        <f t="shared" si="170"/>
        <v>#REF!</v>
      </c>
      <c r="Z430" s="113" t="e">
        <f t="shared" si="170"/>
        <v>#REF!</v>
      </c>
      <c r="AA430" s="113" t="e">
        <f t="shared" si="170"/>
        <v>#REF!</v>
      </c>
      <c r="AB430" s="114" t="e">
        <f t="shared" si="170"/>
        <v>#REF!</v>
      </c>
    </row>
    <row r="431" spans="1:28" x14ac:dyDescent="0.5">
      <c r="B431" s="94">
        <v>2</v>
      </c>
      <c r="C431" s="91">
        <v>6.49</v>
      </c>
      <c r="D431" s="91">
        <v>6.07</v>
      </c>
      <c r="E431" s="91">
        <v>5.7</v>
      </c>
      <c r="F431" s="91">
        <v>9.44</v>
      </c>
      <c r="G431" s="91">
        <v>13.4</v>
      </c>
      <c r="H431" s="91">
        <v>16.899999999999999</v>
      </c>
      <c r="I431" s="91">
        <v>46.2</v>
      </c>
      <c r="J431" s="91">
        <v>66.2</v>
      </c>
      <c r="K431" s="91">
        <v>37.1</v>
      </c>
      <c r="L431" s="91">
        <v>41.6</v>
      </c>
      <c r="M431" s="91">
        <v>13.1</v>
      </c>
      <c r="N431" s="91">
        <v>8.16</v>
      </c>
      <c r="O431" s="226"/>
      <c r="P431" s="122">
        <v>2</v>
      </c>
      <c r="Q431" s="113" t="e">
        <f t="shared" si="170"/>
        <v>#REF!</v>
      </c>
      <c r="R431" s="113" t="e">
        <f t="shared" si="170"/>
        <v>#REF!</v>
      </c>
      <c r="S431" s="113" t="e">
        <f t="shared" si="170"/>
        <v>#REF!</v>
      </c>
      <c r="T431" s="113" t="e">
        <f t="shared" si="170"/>
        <v>#REF!</v>
      </c>
      <c r="U431" s="113" t="e">
        <f t="shared" si="170"/>
        <v>#REF!</v>
      </c>
      <c r="V431" s="113" t="e">
        <f t="shared" si="170"/>
        <v>#REF!</v>
      </c>
      <c r="W431" s="113" t="e">
        <f t="shared" si="170"/>
        <v>#REF!</v>
      </c>
      <c r="X431" s="113" t="e">
        <f t="shared" si="170"/>
        <v>#REF!</v>
      </c>
      <c r="Y431" s="113" t="e">
        <f t="shared" si="170"/>
        <v>#REF!</v>
      </c>
      <c r="Z431" s="113" t="e">
        <f t="shared" si="170"/>
        <v>#REF!</v>
      </c>
      <c r="AA431" s="113" t="e">
        <f t="shared" si="170"/>
        <v>#REF!</v>
      </c>
      <c r="AB431" s="114" t="e">
        <f t="shared" si="170"/>
        <v>#REF!</v>
      </c>
    </row>
    <row r="432" spans="1:28" x14ac:dyDescent="0.5">
      <c r="B432" s="94">
        <v>3</v>
      </c>
      <c r="C432" s="91">
        <v>6.4</v>
      </c>
      <c r="D432" s="91">
        <v>5.92</v>
      </c>
      <c r="E432" s="91">
        <v>5.63</v>
      </c>
      <c r="F432" s="91">
        <v>7.46</v>
      </c>
      <c r="G432" s="91">
        <v>16.8</v>
      </c>
      <c r="H432" s="91">
        <v>16.899999999999999</v>
      </c>
      <c r="I432" s="91">
        <v>44.9</v>
      </c>
      <c r="J432" s="91">
        <v>66.5</v>
      </c>
      <c r="K432" s="91">
        <v>33.799999999999997</v>
      </c>
      <c r="L432" s="91">
        <v>37.299999999999997</v>
      </c>
      <c r="M432" s="91">
        <v>13.2</v>
      </c>
      <c r="N432" s="91">
        <v>8</v>
      </c>
      <c r="O432" s="226"/>
      <c r="P432" s="122">
        <v>3</v>
      </c>
      <c r="Q432" s="113" t="e">
        <f t="shared" si="170"/>
        <v>#REF!</v>
      </c>
      <c r="R432" s="113" t="e">
        <f t="shared" si="170"/>
        <v>#REF!</v>
      </c>
      <c r="S432" s="113" t="e">
        <f t="shared" si="170"/>
        <v>#REF!</v>
      </c>
      <c r="T432" s="113" t="e">
        <f t="shared" si="170"/>
        <v>#REF!</v>
      </c>
      <c r="U432" s="113" t="e">
        <f t="shared" si="170"/>
        <v>#REF!</v>
      </c>
      <c r="V432" s="113" t="e">
        <f t="shared" si="170"/>
        <v>#REF!</v>
      </c>
      <c r="W432" s="113" t="e">
        <f t="shared" si="170"/>
        <v>#REF!</v>
      </c>
      <c r="X432" s="113" t="e">
        <f t="shared" si="170"/>
        <v>#REF!</v>
      </c>
      <c r="Y432" s="113" t="e">
        <f t="shared" si="170"/>
        <v>#REF!</v>
      </c>
      <c r="Z432" s="113" t="e">
        <f t="shared" si="170"/>
        <v>#REF!</v>
      </c>
      <c r="AA432" s="113" t="e">
        <f t="shared" si="170"/>
        <v>#REF!</v>
      </c>
      <c r="AB432" s="114" t="e">
        <f t="shared" si="170"/>
        <v>#REF!</v>
      </c>
    </row>
    <row r="433" spans="2:28" x14ac:dyDescent="0.5">
      <c r="B433" s="94">
        <v>4</v>
      </c>
      <c r="C433" s="91">
        <v>6.74</v>
      </c>
      <c r="D433" s="91">
        <v>6.16</v>
      </c>
      <c r="E433" s="91">
        <v>5.7</v>
      </c>
      <c r="F433" s="91">
        <v>9.42</v>
      </c>
      <c r="G433" s="91">
        <v>17.3</v>
      </c>
      <c r="H433" s="91">
        <v>14.6</v>
      </c>
      <c r="I433" s="91">
        <v>34.9</v>
      </c>
      <c r="J433" s="91">
        <v>88</v>
      </c>
      <c r="K433" s="91">
        <v>33.1</v>
      </c>
      <c r="L433" s="91">
        <v>33.799999999999997</v>
      </c>
      <c r="M433" s="91">
        <v>22.3</v>
      </c>
      <c r="N433" s="91">
        <v>7.85</v>
      </c>
      <c r="O433" s="226"/>
      <c r="P433" s="122">
        <v>4</v>
      </c>
      <c r="Q433" s="113" t="e">
        <f t="shared" si="170"/>
        <v>#REF!</v>
      </c>
      <c r="R433" s="113" t="e">
        <f t="shared" si="170"/>
        <v>#REF!</v>
      </c>
      <c r="S433" s="113" t="e">
        <f t="shared" si="170"/>
        <v>#REF!</v>
      </c>
      <c r="T433" s="113" t="e">
        <f t="shared" si="170"/>
        <v>#REF!</v>
      </c>
      <c r="U433" s="113" t="e">
        <f t="shared" si="170"/>
        <v>#REF!</v>
      </c>
      <c r="V433" s="113" t="e">
        <f t="shared" si="170"/>
        <v>#REF!</v>
      </c>
      <c r="W433" s="113" t="e">
        <f t="shared" si="170"/>
        <v>#REF!</v>
      </c>
      <c r="X433" s="113" t="e">
        <f t="shared" si="170"/>
        <v>#REF!</v>
      </c>
      <c r="Y433" s="113" t="e">
        <f t="shared" si="170"/>
        <v>#REF!</v>
      </c>
      <c r="Z433" s="113" t="e">
        <f t="shared" si="170"/>
        <v>#REF!</v>
      </c>
      <c r="AA433" s="113" t="e">
        <f t="shared" si="170"/>
        <v>#REF!</v>
      </c>
      <c r="AB433" s="114" t="e">
        <f t="shared" si="170"/>
        <v>#REF!</v>
      </c>
    </row>
    <row r="434" spans="2:28" x14ac:dyDescent="0.5">
      <c r="B434" s="94">
        <v>5</v>
      </c>
      <c r="C434" s="91">
        <v>6.57</v>
      </c>
      <c r="D434" s="91">
        <v>6.32</v>
      </c>
      <c r="E434" s="91">
        <v>5.77</v>
      </c>
      <c r="F434" s="91">
        <v>9.14</v>
      </c>
      <c r="G434" s="91">
        <v>15.2</v>
      </c>
      <c r="H434" s="91">
        <v>12.8</v>
      </c>
      <c r="I434" s="91">
        <v>35.5</v>
      </c>
      <c r="J434" s="91">
        <v>80.7</v>
      </c>
      <c r="K434" s="91">
        <v>32.200000000000003</v>
      </c>
      <c r="L434" s="91">
        <v>30.9</v>
      </c>
      <c r="M434" s="91">
        <v>14.4</v>
      </c>
      <c r="N434" s="91">
        <v>7.77</v>
      </c>
      <c r="O434" s="226"/>
      <c r="P434" s="122">
        <v>5</v>
      </c>
      <c r="Q434" s="113" t="e">
        <f t="shared" si="170"/>
        <v>#REF!</v>
      </c>
      <c r="R434" s="113" t="e">
        <f t="shared" si="170"/>
        <v>#REF!</v>
      </c>
      <c r="S434" s="113" t="e">
        <f t="shared" si="170"/>
        <v>#REF!</v>
      </c>
      <c r="T434" s="113" t="e">
        <f t="shared" si="170"/>
        <v>#REF!</v>
      </c>
      <c r="U434" s="113" t="e">
        <f t="shared" si="170"/>
        <v>#REF!</v>
      </c>
      <c r="V434" s="113" t="e">
        <f t="shared" si="170"/>
        <v>#REF!</v>
      </c>
      <c r="W434" s="113" t="e">
        <f t="shared" si="170"/>
        <v>#REF!</v>
      </c>
      <c r="X434" s="113" t="e">
        <f t="shared" si="170"/>
        <v>#REF!</v>
      </c>
      <c r="Y434" s="113" t="e">
        <f t="shared" si="170"/>
        <v>#REF!</v>
      </c>
      <c r="Z434" s="113" t="e">
        <f t="shared" si="170"/>
        <v>#REF!</v>
      </c>
      <c r="AA434" s="113" t="e">
        <f t="shared" si="170"/>
        <v>#REF!</v>
      </c>
      <c r="AB434" s="114" t="e">
        <f t="shared" si="170"/>
        <v>#REF!</v>
      </c>
    </row>
    <row r="435" spans="2:28" x14ac:dyDescent="0.5">
      <c r="B435" s="94">
        <v>6</v>
      </c>
      <c r="C435" s="91">
        <v>6.4</v>
      </c>
      <c r="D435" s="91">
        <v>6</v>
      </c>
      <c r="E435" s="91">
        <v>6.49</v>
      </c>
      <c r="F435" s="91">
        <v>8.9499999999999993</v>
      </c>
      <c r="G435" s="91">
        <v>15.7</v>
      </c>
      <c r="H435" s="91">
        <v>11.8</v>
      </c>
      <c r="I435" s="91">
        <v>39.6</v>
      </c>
      <c r="J435" s="91">
        <v>75.099999999999994</v>
      </c>
      <c r="K435" s="91">
        <v>30.2</v>
      </c>
      <c r="L435" s="91">
        <v>29.7</v>
      </c>
      <c r="M435" s="91">
        <v>13.4</v>
      </c>
      <c r="N435" s="91">
        <v>7.85</v>
      </c>
      <c r="O435" s="226"/>
      <c r="P435" s="122">
        <v>6</v>
      </c>
      <c r="Q435" s="113" t="e">
        <f t="shared" si="170"/>
        <v>#REF!</v>
      </c>
      <c r="R435" s="113" t="e">
        <f t="shared" si="170"/>
        <v>#REF!</v>
      </c>
      <c r="S435" s="113" t="e">
        <f t="shared" si="170"/>
        <v>#REF!</v>
      </c>
      <c r="T435" s="113" t="e">
        <f t="shared" si="170"/>
        <v>#REF!</v>
      </c>
      <c r="U435" s="113" t="e">
        <f t="shared" si="170"/>
        <v>#REF!</v>
      </c>
      <c r="V435" s="113" t="e">
        <f t="shared" si="170"/>
        <v>#REF!</v>
      </c>
      <c r="W435" s="113" t="e">
        <f t="shared" si="170"/>
        <v>#REF!</v>
      </c>
      <c r="X435" s="113" t="e">
        <f t="shared" si="170"/>
        <v>#REF!</v>
      </c>
      <c r="Y435" s="113" t="e">
        <f t="shared" si="170"/>
        <v>#REF!</v>
      </c>
      <c r="Z435" s="113" t="e">
        <f t="shared" si="170"/>
        <v>#REF!</v>
      </c>
      <c r="AA435" s="113" t="e">
        <f t="shared" si="170"/>
        <v>#REF!</v>
      </c>
      <c r="AB435" s="114" t="e">
        <f t="shared" si="170"/>
        <v>#REF!</v>
      </c>
    </row>
    <row r="436" spans="2:28" x14ac:dyDescent="0.5">
      <c r="B436" s="94">
        <v>7</v>
      </c>
      <c r="C436" s="91">
        <v>6.4</v>
      </c>
      <c r="D436" s="91">
        <v>5.99</v>
      </c>
      <c r="E436" s="91">
        <v>7.86</v>
      </c>
      <c r="F436" s="91">
        <v>8.67</v>
      </c>
      <c r="G436" s="91">
        <v>13.6</v>
      </c>
      <c r="H436" s="91">
        <v>12.5</v>
      </c>
      <c r="I436" s="91">
        <v>51.4</v>
      </c>
      <c r="J436" s="91">
        <v>68.5</v>
      </c>
      <c r="K436" s="91">
        <v>32.200000000000003</v>
      </c>
      <c r="L436" s="91">
        <v>27.6</v>
      </c>
      <c r="M436" s="91">
        <v>12.9</v>
      </c>
      <c r="N436" s="91">
        <v>7.54</v>
      </c>
      <c r="O436" s="226"/>
      <c r="P436" s="122">
        <v>7</v>
      </c>
      <c r="Q436" s="113" t="e">
        <f t="shared" si="170"/>
        <v>#REF!</v>
      </c>
      <c r="R436" s="113" t="e">
        <f t="shared" si="170"/>
        <v>#REF!</v>
      </c>
      <c r="S436" s="113" t="e">
        <f t="shared" si="170"/>
        <v>#REF!</v>
      </c>
      <c r="T436" s="113" t="e">
        <f t="shared" si="170"/>
        <v>#REF!</v>
      </c>
      <c r="U436" s="113" t="e">
        <f t="shared" si="170"/>
        <v>#REF!</v>
      </c>
      <c r="V436" s="113" t="e">
        <f t="shared" si="170"/>
        <v>#REF!</v>
      </c>
      <c r="W436" s="113" t="e">
        <f t="shared" si="170"/>
        <v>#REF!</v>
      </c>
      <c r="X436" s="113" t="e">
        <f t="shared" si="170"/>
        <v>#REF!</v>
      </c>
      <c r="Y436" s="113" t="e">
        <f t="shared" si="170"/>
        <v>#REF!</v>
      </c>
      <c r="Z436" s="113" t="e">
        <f t="shared" si="170"/>
        <v>#REF!</v>
      </c>
      <c r="AA436" s="113" t="e">
        <f t="shared" si="170"/>
        <v>#REF!</v>
      </c>
      <c r="AB436" s="114" t="e">
        <f t="shared" si="170"/>
        <v>#REF!</v>
      </c>
    </row>
    <row r="437" spans="2:28" x14ac:dyDescent="0.5">
      <c r="B437" s="94">
        <v>8</v>
      </c>
      <c r="C437" s="91">
        <v>6.57</v>
      </c>
      <c r="D437" s="91">
        <v>6.07</v>
      </c>
      <c r="E437" s="91">
        <v>7.74</v>
      </c>
      <c r="F437" s="91">
        <v>9.32</v>
      </c>
      <c r="G437" s="91">
        <v>15.2</v>
      </c>
      <c r="H437" s="91">
        <v>12.4</v>
      </c>
      <c r="I437" s="91">
        <v>42</v>
      </c>
      <c r="J437" s="91">
        <v>62.6</v>
      </c>
      <c r="K437" s="91">
        <v>32.4</v>
      </c>
      <c r="L437" s="91">
        <v>27.1</v>
      </c>
      <c r="M437" s="91">
        <v>12.9</v>
      </c>
      <c r="N437" s="91">
        <v>7.7</v>
      </c>
      <c r="O437" s="226"/>
      <c r="P437" s="122">
        <v>8</v>
      </c>
      <c r="Q437" s="113" t="e">
        <f t="shared" si="170"/>
        <v>#REF!</v>
      </c>
      <c r="R437" s="113" t="e">
        <f t="shared" si="170"/>
        <v>#REF!</v>
      </c>
      <c r="S437" s="113" t="e">
        <f t="shared" si="170"/>
        <v>#REF!</v>
      </c>
      <c r="T437" s="113" t="e">
        <f t="shared" si="170"/>
        <v>#REF!</v>
      </c>
      <c r="U437" s="113" t="e">
        <f t="shared" si="170"/>
        <v>#REF!</v>
      </c>
      <c r="V437" s="113" t="e">
        <f t="shared" si="170"/>
        <v>#REF!</v>
      </c>
      <c r="W437" s="113" t="e">
        <f t="shared" si="170"/>
        <v>#REF!</v>
      </c>
      <c r="X437" s="113" t="e">
        <f t="shared" si="170"/>
        <v>#REF!</v>
      </c>
      <c r="Y437" s="113" t="e">
        <f t="shared" si="170"/>
        <v>#REF!</v>
      </c>
      <c r="Z437" s="113" t="e">
        <f t="shared" si="170"/>
        <v>#REF!</v>
      </c>
      <c r="AA437" s="113" t="e">
        <f t="shared" si="170"/>
        <v>#REF!</v>
      </c>
      <c r="AB437" s="114" t="e">
        <f t="shared" si="170"/>
        <v>#REF!</v>
      </c>
    </row>
    <row r="438" spans="2:28" x14ac:dyDescent="0.5">
      <c r="B438" s="94">
        <v>9</v>
      </c>
      <c r="C438" s="91">
        <v>6.49</v>
      </c>
      <c r="D438" s="91">
        <v>5.93</v>
      </c>
      <c r="E438" s="91">
        <v>7.51</v>
      </c>
      <c r="F438" s="91">
        <v>9.93</v>
      </c>
      <c r="G438" s="91">
        <v>14.6</v>
      </c>
      <c r="H438" s="91">
        <v>13.7</v>
      </c>
      <c r="I438" s="91">
        <v>40.5</v>
      </c>
      <c r="J438" s="91">
        <v>63.7</v>
      </c>
      <c r="K438" s="91">
        <v>42</v>
      </c>
      <c r="L438" s="91">
        <v>25.4</v>
      </c>
      <c r="M438" s="91">
        <v>12.4</v>
      </c>
      <c r="N438" s="91">
        <v>7.62</v>
      </c>
      <c r="O438" s="226"/>
      <c r="P438" s="122">
        <v>9</v>
      </c>
      <c r="Q438" s="113" t="e">
        <f t="shared" ref="Q438:Q460" si="171">$P$11*C438</f>
        <v>#REF!</v>
      </c>
      <c r="R438" s="113" t="e">
        <f t="shared" ref="R438:R460" si="172">IF(D438&gt;0,$P$11*D438, " ")</f>
        <v>#REF!</v>
      </c>
      <c r="S438" s="113" t="e">
        <f t="shared" ref="S438:S460" si="173">IF(E438&gt;0,$P$11*E438, " ")</f>
        <v>#REF!</v>
      </c>
      <c r="T438" s="113" t="e">
        <f t="shared" ref="T438:T460" si="174">IF(F438&gt;0,$P$11*F438, " ")</f>
        <v>#REF!</v>
      </c>
      <c r="U438" s="113" t="e">
        <f t="shared" ref="U438:U460" si="175">IF(G438&gt;0,$P$11*G438, " ")</f>
        <v>#REF!</v>
      </c>
      <c r="V438" s="113" t="e">
        <f t="shared" ref="V438:V460" si="176">IF(H438&gt;0,$P$11*H438, " ")</f>
        <v>#REF!</v>
      </c>
      <c r="W438" s="113" t="e">
        <f t="shared" ref="W438:W460" si="177">IF(I438&gt;0,$P$11*I438, " ")</f>
        <v>#REF!</v>
      </c>
      <c r="X438" s="113" t="e">
        <f t="shared" ref="X438:X460" si="178">IF(J438&gt;0,$P$11*J438, " ")</f>
        <v>#REF!</v>
      </c>
      <c r="Y438" s="113" t="e">
        <f t="shared" ref="Y438:Y460" si="179">IF(K438&gt;0,$P$11*K438, " ")</f>
        <v>#REF!</v>
      </c>
      <c r="Z438" s="113" t="e">
        <f t="shared" ref="Z438:Z460" si="180">IF(L438&gt;0,$P$11*L438, " ")</f>
        <v>#REF!</v>
      </c>
      <c r="AA438" s="113" t="e">
        <f t="shared" ref="AA438:AA460" si="181">IF(M438&gt;0,$P$11*M438, " ")</f>
        <v>#REF!</v>
      </c>
      <c r="AB438" s="114" t="e">
        <f t="shared" ref="AB438:AB460" si="182">IF(N438&gt;0,$P$11*N438, " ")</f>
        <v>#REF!</v>
      </c>
    </row>
    <row r="439" spans="2:28" x14ac:dyDescent="0.5">
      <c r="B439" s="94">
        <v>10</v>
      </c>
      <c r="C439" s="91">
        <v>6.57</v>
      </c>
      <c r="D439" s="91">
        <v>5.77</v>
      </c>
      <c r="E439" s="91">
        <v>5.92</v>
      </c>
      <c r="F439" s="91">
        <v>11.5</v>
      </c>
      <c r="G439" s="91">
        <v>14.6</v>
      </c>
      <c r="H439" s="91">
        <v>12.8</v>
      </c>
      <c r="I439" s="91">
        <v>34.6</v>
      </c>
      <c r="J439" s="91">
        <v>62.3</v>
      </c>
      <c r="K439" s="91">
        <v>107</v>
      </c>
      <c r="L439" s="91">
        <v>24.7</v>
      </c>
      <c r="M439" s="91">
        <v>12.1</v>
      </c>
      <c r="N439" s="91">
        <v>7.54</v>
      </c>
      <c r="O439" s="226"/>
      <c r="P439" s="122">
        <v>10</v>
      </c>
      <c r="Q439" s="113" t="e">
        <f t="shared" si="171"/>
        <v>#REF!</v>
      </c>
      <c r="R439" s="113" t="e">
        <f t="shared" si="172"/>
        <v>#REF!</v>
      </c>
      <c r="S439" s="113" t="e">
        <f t="shared" si="173"/>
        <v>#REF!</v>
      </c>
      <c r="T439" s="113" t="e">
        <f t="shared" si="174"/>
        <v>#REF!</v>
      </c>
      <c r="U439" s="113" t="e">
        <f t="shared" si="175"/>
        <v>#REF!</v>
      </c>
      <c r="V439" s="113" t="e">
        <f t="shared" si="176"/>
        <v>#REF!</v>
      </c>
      <c r="W439" s="113" t="e">
        <f t="shared" si="177"/>
        <v>#REF!</v>
      </c>
      <c r="X439" s="113" t="e">
        <f t="shared" si="178"/>
        <v>#REF!</v>
      </c>
      <c r="Y439" s="113" t="e">
        <f t="shared" si="179"/>
        <v>#REF!</v>
      </c>
      <c r="Z439" s="113" t="e">
        <f t="shared" si="180"/>
        <v>#REF!</v>
      </c>
      <c r="AA439" s="113" t="e">
        <f t="shared" si="181"/>
        <v>#REF!</v>
      </c>
      <c r="AB439" s="114" t="e">
        <f t="shared" si="182"/>
        <v>#REF!</v>
      </c>
    </row>
    <row r="440" spans="2:28" x14ac:dyDescent="0.5">
      <c r="B440" s="94">
        <v>11</v>
      </c>
      <c r="C440" s="91">
        <v>5.99</v>
      </c>
      <c r="D440" s="91">
        <v>5.77</v>
      </c>
      <c r="E440" s="91">
        <v>6.49</v>
      </c>
      <c r="F440" s="91">
        <v>12.2</v>
      </c>
      <c r="G440" s="91">
        <v>14</v>
      </c>
      <c r="H440" s="91">
        <v>12.2</v>
      </c>
      <c r="I440" s="91">
        <v>33.299999999999997</v>
      </c>
      <c r="J440" s="91">
        <v>54.6</v>
      </c>
      <c r="K440" s="91">
        <v>76.099999999999994</v>
      </c>
      <c r="L440" s="91">
        <v>23.4</v>
      </c>
      <c r="M440" s="91">
        <v>11.9</v>
      </c>
      <c r="N440" s="91">
        <v>7.7</v>
      </c>
      <c r="O440" s="226"/>
      <c r="P440" s="122">
        <v>11</v>
      </c>
      <c r="Q440" s="113" t="e">
        <f t="shared" si="171"/>
        <v>#REF!</v>
      </c>
      <c r="R440" s="113" t="e">
        <f t="shared" si="172"/>
        <v>#REF!</v>
      </c>
      <c r="S440" s="113" t="e">
        <f t="shared" si="173"/>
        <v>#REF!</v>
      </c>
      <c r="T440" s="113" t="e">
        <f t="shared" si="174"/>
        <v>#REF!</v>
      </c>
      <c r="U440" s="113" t="e">
        <f t="shared" si="175"/>
        <v>#REF!</v>
      </c>
      <c r="V440" s="113" t="e">
        <f t="shared" si="176"/>
        <v>#REF!</v>
      </c>
      <c r="W440" s="113" t="e">
        <f t="shared" si="177"/>
        <v>#REF!</v>
      </c>
      <c r="X440" s="113" t="e">
        <f t="shared" si="178"/>
        <v>#REF!</v>
      </c>
      <c r="Y440" s="113" t="e">
        <f t="shared" si="179"/>
        <v>#REF!</v>
      </c>
      <c r="Z440" s="113" t="e">
        <f t="shared" si="180"/>
        <v>#REF!</v>
      </c>
      <c r="AA440" s="113" t="e">
        <f t="shared" si="181"/>
        <v>#REF!</v>
      </c>
      <c r="AB440" s="114" t="e">
        <f t="shared" si="182"/>
        <v>#REF!</v>
      </c>
    </row>
    <row r="441" spans="2:28" x14ac:dyDescent="0.5">
      <c r="B441" s="94">
        <v>12</v>
      </c>
      <c r="C441" s="91">
        <v>5.92</v>
      </c>
      <c r="D441" s="91">
        <v>6.07</v>
      </c>
      <c r="E441" s="91">
        <v>6.82</v>
      </c>
      <c r="F441" s="91">
        <v>14.4</v>
      </c>
      <c r="G441" s="91">
        <v>16.100000000000001</v>
      </c>
      <c r="H441" s="91">
        <v>14.8</v>
      </c>
      <c r="I441" s="91">
        <v>32.700000000000003</v>
      </c>
      <c r="J441" s="91">
        <v>52.1</v>
      </c>
      <c r="K441" s="91">
        <v>56.9</v>
      </c>
      <c r="L441" s="91">
        <v>21.9</v>
      </c>
      <c r="M441" s="91">
        <v>12</v>
      </c>
      <c r="N441" s="91">
        <v>7.54</v>
      </c>
      <c r="O441" s="226"/>
      <c r="P441" s="122">
        <v>12</v>
      </c>
      <c r="Q441" s="113" t="e">
        <f t="shared" si="171"/>
        <v>#REF!</v>
      </c>
      <c r="R441" s="113" t="e">
        <f t="shared" si="172"/>
        <v>#REF!</v>
      </c>
      <c r="S441" s="113" t="e">
        <f t="shared" si="173"/>
        <v>#REF!</v>
      </c>
      <c r="T441" s="113" t="e">
        <f t="shared" si="174"/>
        <v>#REF!</v>
      </c>
      <c r="U441" s="113" t="e">
        <f t="shared" si="175"/>
        <v>#REF!</v>
      </c>
      <c r="V441" s="113" t="e">
        <f t="shared" si="176"/>
        <v>#REF!</v>
      </c>
      <c r="W441" s="113" t="e">
        <f t="shared" si="177"/>
        <v>#REF!</v>
      </c>
      <c r="X441" s="113" t="e">
        <f t="shared" si="178"/>
        <v>#REF!</v>
      </c>
      <c r="Y441" s="113" t="e">
        <f t="shared" si="179"/>
        <v>#REF!</v>
      </c>
      <c r="Z441" s="113" t="e">
        <f t="shared" si="180"/>
        <v>#REF!</v>
      </c>
      <c r="AA441" s="113" t="e">
        <f t="shared" si="181"/>
        <v>#REF!</v>
      </c>
      <c r="AB441" s="114" t="e">
        <f t="shared" si="182"/>
        <v>#REF!</v>
      </c>
    </row>
    <row r="442" spans="2:28" x14ac:dyDescent="0.5">
      <c r="B442" s="94">
        <v>13</v>
      </c>
      <c r="C442" s="91">
        <v>6.07</v>
      </c>
      <c r="D442" s="91">
        <v>5.84</v>
      </c>
      <c r="E442" s="91">
        <v>5.84</v>
      </c>
      <c r="F442" s="91">
        <v>16.8</v>
      </c>
      <c r="G442" s="91">
        <v>14.7</v>
      </c>
      <c r="H442" s="91">
        <v>14</v>
      </c>
      <c r="I442" s="91">
        <v>51.7</v>
      </c>
      <c r="J442" s="91">
        <v>66.5</v>
      </c>
      <c r="K442" s="91">
        <v>48.7</v>
      </c>
      <c r="L442" s="91">
        <v>21.3</v>
      </c>
      <c r="M442" s="91">
        <v>13.4</v>
      </c>
      <c r="N442" s="91">
        <v>7.39</v>
      </c>
      <c r="O442" s="226"/>
      <c r="P442" s="122">
        <v>13</v>
      </c>
      <c r="Q442" s="113" t="e">
        <f t="shared" si="171"/>
        <v>#REF!</v>
      </c>
      <c r="R442" s="113" t="e">
        <f t="shared" si="172"/>
        <v>#REF!</v>
      </c>
      <c r="S442" s="113" t="e">
        <f t="shared" si="173"/>
        <v>#REF!</v>
      </c>
      <c r="T442" s="113" t="e">
        <f t="shared" si="174"/>
        <v>#REF!</v>
      </c>
      <c r="U442" s="113" t="e">
        <f t="shared" si="175"/>
        <v>#REF!</v>
      </c>
      <c r="V442" s="113" t="e">
        <f t="shared" si="176"/>
        <v>#REF!</v>
      </c>
      <c r="W442" s="113" t="e">
        <f t="shared" si="177"/>
        <v>#REF!</v>
      </c>
      <c r="X442" s="113" t="e">
        <f t="shared" si="178"/>
        <v>#REF!</v>
      </c>
      <c r="Y442" s="113" t="e">
        <f t="shared" si="179"/>
        <v>#REF!</v>
      </c>
      <c r="Z442" s="113" t="e">
        <f t="shared" si="180"/>
        <v>#REF!</v>
      </c>
      <c r="AA442" s="113" t="e">
        <f t="shared" si="181"/>
        <v>#REF!</v>
      </c>
      <c r="AB442" s="114" t="e">
        <f t="shared" si="182"/>
        <v>#REF!</v>
      </c>
    </row>
    <row r="443" spans="2:28" x14ac:dyDescent="0.5">
      <c r="B443" s="94">
        <v>14</v>
      </c>
      <c r="C443" s="91">
        <v>5.92</v>
      </c>
      <c r="D443" s="91">
        <v>5.77</v>
      </c>
      <c r="E443" s="91">
        <v>5.63</v>
      </c>
      <c r="F443" s="91">
        <v>24.7</v>
      </c>
      <c r="G443" s="91">
        <v>15.4</v>
      </c>
      <c r="H443" s="91">
        <v>13.2</v>
      </c>
      <c r="I443" s="91">
        <v>49.2</v>
      </c>
      <c r="J443" s="91">
        <v>68.400000000000006</v>
      </c>
      <c r="K443" s="91">
        <v>43.2</v>
      </c>
      <c r="L443" s="91">
        <v>20.3</v>
      </c>
      <c r="M443" s="91">
        <v>11.8</v>
      </c>
      <c r="N443" s="91">
        <v>7.24</v>
      </c>
      <c r="O443" s="226"/>
      <c r="P443" s="122">
        <v>14</v>
      </c>
      <c r="Q443" s="113" t="e">
        <f t="shared" si="171"/>
        <v>#REF!</v>
      </c>
      <c r="R443" s="113" t="e">
        <f t="shared" si="172"/>
        <v>#REF!</v>
      </c>
      <c r="S443" s="113" t="e">
        <f t="shared" si="173"/>
        <v>#REF!</v>
      </c>
      <c r="T443" s="113" t="e">
        <f t="shared" si="174"/>
        <v>#REF!</v>
      </c>
      <c r="U443" s="113" t="e">
        <f t="shared" si="175"/>
        <v>#REF!</v>
      </c>
      <c r="V443" s="113" t="e">
        <f t="shared" si="176"/>
        <v>#REF!</v>
      </c>
      <c r="W443" s="113" t="e">
        <f t="shared" si="177"/>
        <v>#REF!</v>
      </c>
      <c r="X443" s="113" t="e">
        <f t="shared" si="178"/>
        <v>#REF!</v>
      </c>
      <c r="Y443" s="113" t="e">
        <f t="shared" si="179"/>
        <v>#REF!</v>
      </c>
      <c r="Z443" s="113" t="e">
        <f t="shared" si="180"/>
        <v>#REF!</v>
      </c>
      <c r="AA443" s="113" t="e">
        <f t="shared" si="181"/>
        <v>#REF!</v>
      </c>
      <c r="AB443" s="114" t="e">
        <f t="shared" si="182"/>
        <v>#REF!</v>
      </c>
    </row>
    <row r="444" spans="2:28" x14ac:dyDescent="0.5">
      <c r="B444" s="94">
        <v>15</v>
      </c>
      <c r="C444" s="91">
        <v>5.93</v>
      </c>
      <c r="D444" s="91">
        <v>5.77</v>
      </c>
      <c r="E444" s="91">
        <v>5.26</v>
      </c>
      <c r="F444" s="91">
        <v>21.8</v>
      </c>
      <c r="G444" s="91">
        <v>15.6</v>
      </c>
      <c r="H444" s="91">
        <v>14.8</v>
      </c>
      <c r="I444" s="91">
        <v>45.8</v>
      </c>
      <c r="J444" s="91">
        <v>86.8</v>
      </c>
      <c r="K444" s="91">
        <v>40.700000000000003</v>
      </c>
      <c r="L444" s="91">
        <v>19.3</v>
      </c>
      <c r="M444" s="91">
        <v>11.4</v>
      </c>
      <c r="N444" s="91">
        <v>7.24</v>
      </c>
      <c r="O444" s="226"/>
      <c r="P444" s="122">
        <v>15</v>
      </c>
      <c r="Q444" s="113" t="e">
        <f t="shared" si="171"/>
        <v>#REF!</v>
      </c>
      <c r="R444" s="113" t="e">
        <f t="shared" si="172"/>
        <v>#REF!</v>
      </c>
      <c r="S444" s="113" t="e">
        <f t="shared" si="173"/>
        <v>#REF!</v>
      </c>
      <c r="T444" s="113" t="e">
        <f t="shared" si="174"/>
        <v>#REF!</v>
      </c>
      <c r="U444" s="113" t="e">
        <f t="shared" si="175"/>
        <v>#REF!</v>
      </c>
      <c r="V444" s="113" t="e">
        <f t="shared" si="176"/>
        <v>#REF!</v>
      </c>
      <c r="W444" s="113" t="e">
        <f t="shared" si="177"/>
        <v>#REF!</v>
      </c>
      <c r="X444" s="113" t="e">
        <f t="shared" si="178"/>
        <v>#REF!</v>
      </c>
      <c r="Y444" s="113" t="e">
        <f t="shared" si="179"/>
        <v>#REF!</v>
      </c>
      <c r="Z444" s="113" t="e">
        <f t="shared" si="180"/>
        <v>#REF!</v>
      </c>
      <c r="AA444" s="113" t="e">
        <f t="shared" si="181"/>
        <v>#REF!</v>
      </c>
      <c r="AB444" s="114" t="e">
        <f t="shared" si="182"/>
        <v>#REF!</v>
      </c>
    </row>
    <row r="445" spans="2:28" x14ac:dyDescent="0.5">
      <c r="B445" s="94">
        <v>16</v>
      </c>
      <c r="C445" s="91">
        <v>5.92</v>
      </c>
      <c r="D445" s="91">
        <v>5.7</v>
      </c>
      <c r="E445" s="91">
        <v>6.36</v>
      </c>
      <c r="F445" s="91">
        <v>20.2</v>
      </c>
      <c r="G445" s="91">
        <v>16.899999999999999</v>
      </c>
      <c r="H445" s="91">
        <v>14.1</v>
      </c>
      <c r="I445" s="91">
        <v>44.8</v>
      </c>
      <c r="J445" s="91">
        <v>71.599999999999994</v>
      </c>
      <c r="K445" s="91">
        <v>37.700000000000003</v>
      </c>
      <c r="L445" s="91">
        <v>18.600000000000001</v>
      </c>
      <c r="M445" s="91">
        <v>11.2</v>
      </c>
      <c r="N445" s="91">
        <v>7.1</v>
      </c>
      <c r="O445" s="226"/>
      <c r="P445" s="122">
        <v>16</v>
      </c>
      <c r="Q445" s="113" t="e">
        <f t="shared" si="171"/>
        <v>#REF!</v>
      </c>
      <c r="R445" s="113" t="e">
        <f t="shared" si="172"/>
        <v>#REF!</v>
      </c>
      <c r="S445" s="113" t="e">
        <f t="shared" si="173"/>
        <v>#REF!</v>
      </c>
      <c r="T445" s="113" t="e">
        <f t="shared" si="174"/>
        <v>#REF!</v>
      </c>
      <c r="U445" s="113" t="e">
        <f t="shared" si="175"/>
        <v>#REF!</v>
      </c>
      <c r="V445" s="113" t="e">
        <f t="shared" si="176"/>
        <v>#REF!</v>
      </c>
      <c r="W445" s="113" t="e">
        <f t="shared" si="177"/>
        <v>#REF!</v>
      </c>
      <c r="X445" s="113" t="e">
        <f t="shared" si="178"/>
        <v>#REF!</v>
      </c>
      <c r="Y445" s="113" t="e">
        <f t="shared" si="179"/>
        <v>#REF!</v>
      </c>
      <c r="Z445" s="113" t="e">
        <f t="shared" si="180"/>
        <v>#REF!</v>
      </c>
      <c r="AA445" s="113" t="e">
        <f t="shared" si="181"/>
        <v>#REF!</v>
      </c>
      <c r="AB445" s="114" t="e">
        <f t="shared" si="182"/>
        <v>#REF!</v>
      </c>
    </row>
    <row r="446" spans="2:28" x14ac:dyDescent="0.5">
      <c r="B446" s="94">
        <v>17</v>
      </c>
      <c r="C446" s="91">
        <v>5.77</v>
      </c>
      <c r="D446" s="91">
        <v>5.56</v>
      </c>
      <c r="E446" s="91">
        <v>6.57</v>
      </c>
      <c r="F446" s="91">
        <v>19.7</v>
      </c>
      <c r="G446" s="91">
        <v>13.8</v>
      </c>
      <c r="H446" s="91">
        <v>13.4</v>
      </c>
      <c r="I446" s="91">
        <v>53</v>
      </c>
      <c r="J446" s="91">
        <v>65.900000000000006</v>
      </c>
      <c r="K446" s="91">
        <v>35</v>
      </c>
      <c r="L446" s="91">
        <v>18.2</v>
      </c>
      <c r="M446" s="91">
        <v>11</v>
      </c>
      <c r="N446" s="91">
        <v>6.83</v>
      </c>
      <c r="O446" s="226"/>
      <c r="P446" s="122">
        <v>17</v>
      </c>
      <c r="Q446" s="113" t="e">
        <f t="shared" si="171"/>
        <v>#REF!</v>
      </c>
      <c r="R446" s="113" t="e">
        <f t="shared" si="172"/>
        <v>#REF!</v>
      </c>
      <c r="S446" s="113" t="e">
        <f t="shared" si="173"/>
        <v>#REF!</v>
      </c>
      <c r="T446" s="113" t="e">
        <f t="shared" si="174"/>
        <v>#REF!</v>
      </c>
      <c r="U446" s="113" t="e">
        <f t="shared" si="175"/>
        <v>#REF!</v>
      </c>
      <c r="V446" s="113" t="e">
        <f t="shared" si="176"/>
        <v>#REF!</v>
      </c>
      <c r="W446" s="113" t="e">
        <f t="shared" si="177"/>
        <v>#REF!</v>
      </c>
      <c r="X446" s="113" t="e">
        <f t="shared" si="178"/>
        <v>#REF!</v>
      </c>
      <c r="Y446" s="113" t="e">
        <f t="shared" si="179"/>
        <v>#REF!</v>
      </c>
      <c r="Z446" s="113" t="e">
        <f t="shared" si="180"/>
        <v>#REF!</v>
      </c>
      <c r="AA446" s="113" t="e">
        <f t="shared" si="181"/>
        <v>#REF!</v>
      </c>
      <c r="AB446" s="114" t="e">
        <f t="shared" si="182"/>
        <v>#REF!</v>
      </c>
    </row>
    <row r="447" spans="2:28" x14ac:dyDescent="0.5">
      <c r="B447" s="94">
        <v>18</v>
      </c>
      <c r="C447" s="91">
        <v>5.63</v>
      </c>
      <c r="D447" s="91">
        <v>5.7</v>
      </c>
      <c r="E447" s="91">
        <v>6.74</v>
      </c>
      <c r="F447" s="91">
        <v>19.100000000000001</v>
      </c>
      <c r="G447" s="91">
        <v>16.600000000000001</v>
      </c>
      <c r="H447" s="91">
        <v>13</v>
      </c>
      <c r="I447" s="91">
        <v>54.9</v>
      </c>
      <c r="J447" s="91">
        <v>59.1</v>
      </c>
      <c r="K447" s="91">
        <v>33.1</v>
      </c>
      <c r="L447" s="91">
        <v>17.399999999999999</v>
      </c>
      <c r="M447" s="91">
        <v>10.5</v>
      </c>
      <c r="N447" s="91">
        <v>6.62</v>
      </c>
      <c r="O447" s="226"/>
      <c r="P447" s="122">
        <v>18</v>
      </c>
      <c r="Q447" s="113" t="e">
        <f t="shared" si="171"/>
        <v>#REF!</v>
      </c>
      <c r="R447" s="113" t="e">
        <f t="shared" si="172"/>
        <v>#REF!</v>
      </c>
      <c r="S447" s="113" t="e">
        <f t="shared" si="173"/>
        <v>#REF!</v>
      </c>
      <c r="T447" s="113" t="e">
        <f t="shared" si="174"/>
        <v>#REF!</v>
      </c>
      <c r="U447" s="113" t="e">
        <f t="shared" si="175"/>
        <v>#REF!</v>
      </c>
      <c r="V447" s="113" t="e">
        <f t="shared" si="176"/>
        <v>#REF!</v>
      </c>
      <c r="W447" s="113" t="e">
        <f t="shared" si="177"/>
        <v>#REF!</v>
      </c>
      <c r="X447" s="113" t="e">
        <f t="shared" si="178"/>
        <v>#REF!</v>
      </c>
      <c r="Y447" s="113" t="e">
        <f t="shared" si="179"/>
        <v>#REF!</v>
      </c>
      <c r="Z447" s="113" t="e">
        <f t="shared" si="180"/>
        <v>#REF!</v>
      </c>
      <c r="AA447" s="113" t="e">
        <f t="shared" si="181"/>
        <v>#REF!</v>
      </c>
      <c r="AB447" s="114" t="e">
        <f t="shared" si="182"/>
        <v>#REF!</v>
      </c>
    </row>
    <row r="448" spans="2:28" x14ac:dyDescent="0.5">
      <c r="B448" s="94">
        <v>19</v>
      </c>
      <c r="C448" s="91">
        <v>5.48</v>
      </c>
      <c r="D448" s="91">
        <v>5.63</v>
      </c>
      <c r="E448" s="91">
        <v>7.24</v>
      </c>
      <c r="F448" s="91">
        <v>16</v>
      </c>
      <c r="G448" s="91">
        <v>15.4</v>
      </c>
      <c r="H448" s="91">
        <v>11.9</v>
      </c>
      <c r="I448" s="91">
        <v>51</v>
      </c>
      <c r="J448" s="91">
        <v>57.6</v>
      </c>
      <c r="K448" s="91">
        <v>31.6</v>
      </c>
      <c r="L448" s="91">
        <v>17.2</v>
      </c>
      <c r="M448" s="91">
        <v>10.1</v>
      </c>
      <c r="N448" s="91">
        <v>6.56</v>
      </c>
      <c r="O448" s="226"/>
      <c r="P448" s="122">
        <v>19</v>
      </c>
      <c r="Q448" s="113" t="e">
        <f t="shared" si="171"/>
        <v>#REF!</v>
      </c>
      <c r="R448" s="113" t="e">
        <f t="shared" si="172"/>
        <v>#REF!</v>
      </c>
      <c r="S448" s="113" t="e">
        <f t="shared" si="173"/>
        <v>#REF!</v>
      </c>
      <c r="T448" s="113" t="e">
        <f t="shared" si="174"/>
        <v>#REF!</v>
      </c>
      <c r="U448" s="113" t="e">
        <f t="shared" si="175"/>
        <v>#REF!</v>
      </c>
      <c r="V448" s="113" t="e">
        <f t="shared" si="176"/>
        <v>#REF!</v>
      </c>
      <c r="W448" s="113" t="e">
        <f t="shared" si="177"/>
        <v>#REF!</v>
      </c>
      <c r="X448" s="113" t="e">
        <f t="shared" si="178"/>
        <v>#REF!</v>
      </c>
      <c r="Y448" s="113" t="e">
        <f t="shared" si="179"/>
        <v>#REF!</v>
      </c>
      <c r="Z448" s="113" t="e">
        <f t="shared" si="180"/>
        <v>#REF!</v>
      </c>
      <c r="AA448" s="113" t="e">
        <f t="shared" si="181"/>
        <v>#REF!</v>
      </c>
      <c r="AB448" s="114" t="e">
        <f t="shared" si="182"/>
        <v>#REF!</v>
      </c>
    </row>
    <row r="449" spans="1:28" x14ac:dyDescent="0.5">
      <c r="B449" s="94">
        <v>20</v>
      </c>
      <c r="C449" s="91">
        <v>5.7</v>
      </c>
      <c r="D449" s="91">
        <v>5.63</v>
      </c>
      <c r="E449" s="91">
        <v>7.48</v>
      </c>
      <c r="F449" s="91">
        <v>13.2</v>
      </c>
      <c r="G449" s="91">
        <v>15.9</v>
      </c>
      <c r="H449" s="91">
        <v>13</v>
      </c>
      <c r="I449" s="91">
        <v>66</v>
      </c>
      <c r="J449" s="91">
        <v>50.9</v>
      </c>
      <c r="K449" s="91">
        <v>30.4</v>
      </c>
      <c r="L449" s="91">
        <v>15.6</v>
      </c>
      <c r="M449" s="91">
        <v>9.76</v>
      </c>
      <c r="N449" s="91">
        <v>6.56</v>
      </c>
      <c r="O449" s="226"/>
      <c r="P449" s="122">
        <v>20</v>
      </c>
      <c r="Q449" s="113" t="e">
        <f t="shared" si="171"/>
        <v>#REF!</v>
      </c>
      <c r="R449" s="113" t="e">
        <f t="shared" si="172"/>
        <v>#REF!</v>
      </c>
      <c r="S449" s="113" t="e">
        <f t="shared" si="173"/>
        <v>#REF!</v>
      </c>
      <c r="T449" s="113" t="e">
        <f t="shared" si="174"/>
        <v>#REF!</v>
      </c>
      <c r="U449" s="113" t="e">
        <f t="shared" si="175"/>
        <v>#REF!</v>
      </c>
      <c r="V449" s="113" t="e">
        <f t="shared" si="176"/>
        <v>#REF!</v>
      </c>
      <c r="W449" s="113" t="e">
        <f t="shared" si="177"/>
        <v>#REF!</v>
      </c>
      <c r="X449" s="113" t="e">
        <f t="shared" si="178"/>
        <v>#REF!</v>
      </c>
      <c r="Y449" s="113" t="e">
        <f t="shared" si="179"/>
        <v>#REF!</v>
      </c>
      <c r="Z449" s="113" t="e">
        <f t="shared" si="180"/>
        <v>#REF!</v>
      </c>
      <c r="AA449" s="113" t="e">
        <f t="shared" si="181"/>
        <v>#REF!</v>
      </c>
      <c r="AB449" s="114" t="e">
        <f t="shared" si="182"/>
        <v>#REF!</v>
      </c>
    </row>
    <row r="450" spans="1:28" x14ac:dyDescent="0.5">
      <c r="B450" s="94">
        <v>21</v>
      </c>
      <c r="C450" s="91">
        <v>5.48</v>
      </c>
      <c r="D450" s="91">
        <v>8.3000000000000007</v>
      </c>
      <c r="E450" s="91">
        <v>13.5</v>
      </c>
      <c r="F450" s="91">
        <v>14.6</v>
      </c>
      <c r="G450" s="91">
        <v>15.3</v>
      </c>
      <c r="H450" s="91">
        <v>15.6</v>
      </c>
      <c r="I450" s="91">
        <v>64.599999999999994</v>
      </c>
      <c r="J450" s="91">
        <v>49.8</v>
      </c>
      <c r="K450" s="91">
        <v>29.2</v>
      </c>
      <c r="L450" s="91">
        <v>15.7</v>
      </c>
      <c r="M450" s="91">
        <v>9.68</v>
      </c>
      <c r="N450" s="91">
        <v>6.62</v>
      </c>
      <c r="O450" s="226"/>
      <c r="P450" s="122">
        <v>21</v>
      </c>
      <c r="Q450" s="113" t="e">
        <f t="shared" si="171"/>
        <v>#REF!</v>
      </c>
      <c r="R450" s="113" t="e">
        <f t="shared" si="172"/>
        <v>#REF!</v>
      </c>
      <c r="S450" s="113" t="e">
        <f t="shared" si="173"/>
        <v>#REF!</v>
      </c>
      <c r="T450" s="113" t="e">
        <f t="shared" si="174"/>
        <v>#REF!</v>
      </c>
      <c r="U450" s="113" t="e">
        <f t="shared" si="175"/>
        <v>#REF!</v>
      </c>
      <c r="V450" s="113" t="e">
        <f t="shared" si="176"/>
        <v>#REF!</v>
      </c>
      <c r="W450" s="113" t="e">
        <f t="shared" si="177"/>
        <v>#REF!</v>
      </c>
      <c r="X450" s="113" t="e">
        <f t="shared" si="178"/>
        <v>#REF!</v>
      </c>
      <c r="Y450" s="113" t="e">
        <f t="shared" si="179"/>
        <v>#REF!</v>
      </c>
      <c r="Z450" s="113" t="e">
        <f t="shared" si="180"/>
        <v>#REF!</v>
      </c>
      <c r="AA450" s="113" t="e">
        <f t="shared" si="181"/>
        <v>#REF!</v>
      </c>
      <c r="AB450" s="114" t="e">
        <f t="shared" si="182"/>
        <v>#REF!</v>
      </c>
    </row>
    <row r="451" spans="1:28" x14ac:dyDescent="0.5">
      <c r="B451" s="94">
        <v>22</v>
      </c>
      <c r="C451" s="91">
        <v>5.34</v>
      </c>
      <c r="D451" s="91">
        <v>5.63</v>
      </c>
      <c r="E451" s="91">
        <v>10.3</v>
      </c>
      <c r="F451" s="91">
        <v>16.399999999999999</v>
      </c>
      <c r="G451" s="91">
        <v>12.7</v>
      </c>
      <c r="H451" s="91">
        <v>17.7</v>
      </c>
      <c r="I451" s="91">
        <v>67.5</v>
      </c>
      <c r="J451" s="91">
        <v>52</v>
      </c>
      <c r="K451" s="91">
        <v>27.1</v>
      </c>
      <c r="L451" s="91">
        <v>15.3</v>
      </c>
      <c r="M451" s="91">
        <v>9.35</v>
      </c>
      <c r="N451" s="91">
        <v>6.56</v>
      </c>
      <c r="O451" s="226"/>
      <c r="P451" s="122">
        <v>22</v>
      </c>
      <c r="Q451" s="113" t="e">
        <f t="shared" si="171"/>
        <v>#REF!</v>
      </c>
      <c r="R451" s="113" t="e">
        <f t="shared" si="172"/>
        <v>#REF!</v>
      </c>
      <c r="S451" s="113" t="e">
        <f t="shared" si="173"/>
        <v>#REF!</v>
      </c>
      <c r="T451" s="113" t="e">
        <f t="shared" si="174"/>
        <v>#REF!</v>
      </c>
      <c r="U451" s="113" t="e">
        <f t="shared" si="175"/>
        <v>#REF!</v>
      </c>
      <c r="V451" s="113" t="e">
        <f t="shared" si="176"/>
        <v>#REF!</v>
      </c>
      <c r="W451" s="113" t="e">
        <f t="shared" si="177"/>
        <v>#REF!</v>
      </c>
      <c r="X451" s="113" t="e">
        <f t="shared" si="178"/>
        <v>#REF!</v>
      </c>
      <c r="Y451" s="113" t="e">
        <f t="shared" si="179"/>
        <v>#REF!</v>
      </c>
      <c r="Z451" s="113" t="e">
        <f t="shared" si="180"/>
        <v>#REF!</v>
      </c>
      <c r="AA451" s="113" t="e">
        <f t="shared" si="181"/>
        <v>#REF!</v>
      </c>
      <c r="AB451" s="114" t="e">
        <f t="shared" si="182"/>
        <v>#REF!</v>
      </c>
    </row>
    <row r="452" spans="1:28" x14ac:dyDescent="0.5">
      <c r="B452" s="94">
        <v>23</v>
      </c>
      <c r="C452" s="91">
        <v>5.78</v>
      </c>
      <c r="D452" s="91">
        <v>5.56</v>
      </c>
      <c r="E452" s="91">
        <v>9.52</v>
      </c>
      <c r="F452" s="91">
        <v>16.600000000000001</v>
      </c>
      <c r="G452" s="91">
        <v>11.7</v>
      </c>
      <c r="H452" s="91">
        <v>21</v>
      </c>
      <c r="I452" s="91">
        <v>82.9</v>
      </c>
      <c r="J452" s="91">
        <v>59.1</v>
      </c>
      <c r="K452" s="91">
        <v>26.3</v>
      </c>
      <c r="L452" s="91">
        <v>15.5</v>
      </c>
      <c r="M452" s="91">
        <v>9.1</v>
      </c>
      <c r="N452" s="91">
        <v>6.42</v>
      </c>
      <c r="O452" s="226"/>
      <c r="P452" s="122">
        <v>23</v>
      </c>
      <c r="Q452" s="113" t="e">
        <f t="shared" si="171"/>
        <v>#REF!</v>
      </c>
      <c r="R452" s="113" t="e">
        <f t="shared" si="172"/>
        <v>#REF!</v>
      </c>
      <c r="S452" s="113" t="e">
        <f t="shared" si="173"/>
        <v>#REF!</v>
      </c>
      <c r="T452" s="113" t="e">
        <f t="shared" si="174"/>
        <v>#REF!</v>
      </c>
      <c r="U452" s="113" t="e">
        <f t="shared" si="175"/>
        <v>#REF!</v>
      </c>
      <c r="V452" s="113" t="e">
        <f t="shared" si="176"/>
        <v>#REF!</v>
      </c>
      <c r="W452" s="113" t="e">
        <f t="shared" si="177"/>
        <v>#REF!</v>
      </c>
      <c r="X452" s="113" t="e">
        <f t="shared" si="178"/>
        <v>#REF!</v>
      </c>
      <c r="Y452" s="113" t="e">
        <f t="shared" si="179"/>
        <v>#REF!</v>
      </c>
      <c r="Z452" s="113" t="e">
        <f t="shared" si="180"/>
        <v>#REF!</v>
      </c>
      <c r="AA452" s="113" t="e">
        <f t="shared" si="181"/>
        <v>#REF!</v>
      </c>
      <c r="AB452" s="114" t="e">
        <f t="shared" si="182"/>
        <v>#REF!</v>
      </c>
    </row>
    <row r="453" spans="1:28" x14ac:dyDescent="0.5">
      <c r="B453" s="94">
        <v>24</v>
      </c>
      <c r="C453" s="91">
        <v>5.84</v>
      </c>
      <c r="D453" s="91">
        <v>5.48</v>
      </c>
      <c r="E453" s="91">
        <v>7.49</v>
      </c>
      <c r="F453" s="91">
        <v>13.8</v>
      </c>
      <c r="G453" s="91">
        <v>12.4</v>
      </c>
      <c r="H453" s="91">
        <v>25</v>
      </c>
      <c r="I453" s="91">
        <v>88.3</v>
      </c>
      <c r="J453" s="91">
        <v>66.3</v>
      </c>
      <c r="K453" s="91">
        <v>25.2</v>
      </c>
      <c r="L453" s="91">
        <v>15.5</v>
      </c>
      <c r="M453" s="91">
        <v>9.1</v>
      </c>
      <c r="N453" s="91">
        <v>6.01</v>
      </c>
      <c r="O453" s="226"/>
      <c r="P453" s="122">
        <v>24</v>
      </c>
      <c r="Q453" s="113" t="e">
        <f t="shared" si="171"/>
        <v>#REF!</v>
      </c>
      <c r="R453" s="113" t="e">
        <f t="shared" si="172"/>
        <v>#REF!</v>
      </c>
      <c r="S453" s="113" t="e">
        <f t="shared" si="173"/>
        <v>#REF!</v>
      </c>
      <c r="T453" s="113" t="e">
        <f t="shared" si="174"/>
        <v>#REF!</v>
      </c>
      <c r="U453" s="113" t="e">
        <f t="shared" si="175"/>
        <v>#REF!</v>
      </c>
      <c r="V453" s="113" t="e">
        <f t="shared" si="176"/>
        <v>#REF!</v>
      </c>
      <c r="W453" s="113" t="e">
        <f t="shared" si="177"/>
        <v>#REF!</v>
      </c>
      <c r="X453" s="113" t="e">
        <f t="shared" si="178"/>
        <v>#REF!</v>
      </c>
      <c r="Y453" s="113" t="e">
        <f t="shared" si="179"/>
        <v>#REF!</v>
      </c>
      <c r="Z453" s="113" t="e">
        <f t="shared" si="180"/>
        <v>#REF!</v>
      </c>
      <c r="AA453" s="113" t="e">
        <f t="shared" si="181"/>
        <v>#REF!</v>
      </c>
      <c r="AB453" s="114" t="e">
        <f t="shared" si="182"/>
        <v>#REF!</v>
      </c>
    </row>
    <row r="454" spans="1:28" x14ac:dyDescent="0.5">
      <c r="B454" s="94">
        <v>25</v>
      </c>
      <c r="C454" s="91">
        <v>6.24</v>
      </c>
      <c r="D454" s="91">
        <v>5.41</v>
      </c>
      <c r="E454" s="91">
        <v>6.65</v>
      </c>
      <c r="F454" s="91">
        <v>12.9</v>
      </c>
      <c r="G454" s="91">
        <v>15.6</v>
      </c>
      <c r="H454" s="91">
        <v>23.6</v>
      </c>
      <c r="I454" s="91">
        <v>81.900000000000006</v>
      </c>
      <c r="J454" s="91">
        <v>56.4</v>
      </c>
      <c r="K454" s="91">
        <v>26</v>
      </c>
      <c r="L454" s="91">
        <v>15.3</v>
      </c>
      <c r="M454" s="91">
        <v>8.93</v>
      </c>
      <c r="N454" s="91">
        <v>6.01</v>
      </c>
      <c r="O454" s="226"/>
      <c r="P454" s="122">
        <v>25</v>
      </c>
      <c r="Q454" s="113" t="e">
        <f t="shared" si="171"/>
        <v>#REF!</v>
      </c>
      <c r="R454" s="113" t="e">
        <f t="shared" si="172"/>
        <v>#REF!</v>
      </c>
      <c r="S454" s="113" t="e">
        <f t="shared" si="173"/>
        <v>#REF!</v>
      </c>
      <c r="T454" s="113" t="e">
        <f t="shared" si="174"/>
        <v>#REF!</v>
      </c>
      <c r="U454" s="113" t="e">
        <f t="shared" si="175"/>
        <v>#REF!</v>
      </c>
      <c r="V454" s="113" t="e">
        <f t="shared" si="176"/>
        <v>#REF!</v>
      </c>
      <c r="W454" s="113" t="e">
        <f t="shared" si="177"/>
        <v>#REF!</v>
      </c>
      <c r="X454" s="113" t="e">
        <f t="shared" si="178"/>
        <v>#REF!</v>
      </c>
      <c r="Y454" s="113" t="e">
        <f t="shared" si="179"/>
        <v>#REF!</v>
      </c>
      <c r="Z454" s="113" t="e">
        <f t="shared" si="180"/>
        <v>#REF!</v>
      </c>
      <c r="AA454" s="113" t="e">
        <f t="shared" si="181"/>
        <v>#REF!</v>
      </c>
      <c r="AB454" s="114" t="e">
        <f t="shared" si="182"/>
        <v>#REF!</v>
      </c>
    </row>
    <row r="455" spans="1:28" x14ac:dyDescent="0.5">
      <c r="B455" s="94">
        <v>26</v>
      </c>
      <c r="C455" s="91">
        <v>6.49</v>
      </c>
      <c r="D455" s="91">
        <v>5.41</v>
      </c>
      <c r="E455" s="91">
        <v>6.24</v>
      </c>
      <c r="F455" s="91">
        <v>11.9</v>
      </c>
      <c r="G455" s="91">
        <v>15.1</v>
      </c>
      <c r="H455" s="91">
        <v>24.8</v>
      </c>
      <c r="I455" s="91">
        <v>74.599999999999994</v>
      </c>
      <c r="J455" s="91">
        <v>47.8</v>
      </c>
      <c r="K455" s="91">
        <v>24.9</v>
      </c>
      <c r="L455" s="91">
        <v>15.1</v>
      </c>
      <c r="M455" s="91">
        <v>8.86</v>
      </c>
      <c r="N455" s="91">
        <v>5.94</v>
      </c>
      <c r="O455" s="226"/>
      <c r="P455" s="122">
        <v>26</v>
      </c>
      <c r="Q455" s="113" t="e">
        <f t="shared" si="171"/>
        <v>#REF!</v>
      </c>
      <c r="R455" s="113" t="e">
        <f t="shared" si="172"/>
        <v>#REF!</v>
      </c>
      <c r="S455" s="113" t="e">
        <f t="shared" si="173"/>
        <v>#REF!</v>
      </c>
      <c r="T455" s="113" t="e">
        <f t="shared" si="174"/>
        <v>#REF!</v>
      </c>
      <c r="U455" s="113" t="e">
        <f t="shared" si="175"/>
        <v>#REF!</v>
      </c>
      <c r="V455" s="113" t="e">
        <f t="shared" si="176"/>
        <v>#REF!</v>
      </c>
      <c r="W455" s="113" t="e">
        <f t="shared" si="177"/>
        <v>#REF!</v>
      </c>
      <c r="X455" s="113" t="e">
        <f t="shared" si="178"/>
        <v>#REF!</v>
      </c>
      <c r="Y455" s="113" t="e">
        <f t="shared" si="179"/>
        <v>#REF!</v>
      </c>
      <c r="Z455" s="113" t="e">
        <f t="shared" si="180"/>
        <v>#REF!</v>
      </c>
      <c r="AA455" s="113" t="e">
        <f t="shared" si="181"/>
        <v>#REF!</v>
      </c>
      <c r="AB455" s="114" t="e">
        <f t="shared" si="182"/>
        <v>#REF!</v>
      </c>
    </row>
    <row r="456" spans="1:28" x14ac:dyDescent="0.5">
      <c r="B456" s="94">
        <v>27</v>
      </c>
      <c r="C456" s="91">
        <v>6.24</v>
      </c>
      <c r="D456" s="91">
        <v>5.63</v>
      </c>
      <c r="E456" s="91">
        <v>6.24</v>
      </c>
      <c r="F456" s="91">
        <v>12.6</v>
      </c>
      <c r="G456" s="91">
        <v>15.7</v>
      </c>
      <c r="H456" s="91">
        <v>27.5</v>
      </c>
      <c r="I456" s="91">
        <v>81.3</v>
      </c>
      <c r="J456" s="91">
        <v>45.8</v>
      </c>
      <c r="K456" s="91">
        <v>25.5</v>
      </c>
      <c r="L456" s="91">
        <v>14.8</v>
      </c>
      <c r="M456" s="91">
        <v>8.7799999999999994</v>
      </c>
      <c r="N456" s="91">
        <v>5.88</v>
      </c>
      <c r="O456" s="226"/>
      <c r="P456" s="122">
        <v>27</v>
      </c>
      <c r="Q456" s="113" t="e">
        <f t="shared" si="171"/>
        <v>#REF!</v>
      </c>
      <c r="R456" s="113" t="e">
        <f t="shared" si="172"/>
        <v>#REF!</v>
      </c>
      <c r="S456" s="113" t="e">
        <f t="shared" si="173"/>
        <v>#REF!</v>
      </c>
      <c r="T456" s="113" t="e">
        <f t="shared" si="174"/>
        <v>#REF!</v>
      </c>
      <c r="U456" s="113" t="e">
        <f t="shared" si="175"/>
        <v>#REF!</v>
      </c>
      <c r="V456" s="113" t="e">
        <f t="shared" si="176"/>
        <v>#REF!</v>
      </c>
      <c r="W456" s="113" t="e">
        <f t="shared" si="177"/>
        <v>#REF!</v>
      </c>
      <c r="X456" s="113" t="e">
        <f t="shared" si="178"/>
        <v>#REF!</v>
      </c>
      <c r="Y456" s="113" t="e">
        <f t="shared" si="179"/>
        <v>#REF!</v>
      </c>
      <c r="Z456" s="113" t="e">
        <f t="shared" si="180"/>
        <v>#REF!</v>
      </c>
      <c r="AA456" s="113" t="e">
        <f t="shared" si="181"/>
        <v>#REF!</v>
      </c>
      <c r="AB456" s="114" t="e">
        <f t="shared" si="182"/>
        <v>#REF!</v>
      </c>
    </row>
    <row r="457" spans="1:28" x14ac:dyDescent="0.5">
      <c r="B457" s="94">
        <v>28</v>
      </c>
      <c r="C457" s="91">
        <v>6.07</v>
      </c>
      <c r="D457" s="91">
        <v>5.41</v>
      </c>
      <c r="E457" s="91">
        <v>6.07</v>
      </c>
      <c r="F457" s="91">
        <v>13.3</v>
      </c>
      <c r="G457" s="91">
        <v>18.7</v>
      </c>
      <c r="H457" s="91">
        <v>26.4</v>
      </c>
      <c r="I457" s="91">
        <v>70.2</v>
      </c>
      <c r="J457" s="91">
        <v>45.6</v>
      </c>
      <c r="K457" s="91">
        <v>27</v>
      </c>
      <c r="L457" s="91">
        <v>14.5</v>
      </c>
      <c r="M457" s="91">
        <v>8.39</v>
      </c>
      <c r="N457" s="91">
        <v>5.82</v>
      </c>
      <c r="O457" s="226"/>
      <c r="P457" s="122">
        <v>28</v>
      </c>
      <c r="Q457" s="113" t="e">
        <f t="shared" si="171"/>
        <v>#REF!</v>
      </c>
      <c r="R457" s="113" t="e">
        <f t="shared" si="172"/>
        <v>#REF!</v>
      </c>
      <c r="S457" s="113" t="e">
        <f t="shared" si="173"/>
        <v>#REF!</v>
      </c>
      <c r="T457" s="113" t="e">
        <f t="shared" si="174"/>
        <v>#REF!</v>
      </c>
      <c r="U457" s="113" t="e">
        <f t="shared" si="175"/>
        <v>#REF!</v>
      </c>
      <c r="V457" s="113" t="e">
        <f t="shared" si="176"/>
        <v>#REF!</v>
      </c>
      <c r="W457" s="113" t="e">
        <f t="shared" si="177"/>
        <v>#REF!</v>
      </c>
      <c r="X457" s="113" t="e">
        <f t="shared" si="178"/>
        <v>#REF!</v>
      </c>
      <c r="Y457" s="113" t="e">
        <f t="shared" si="179"/>
        <v>#REF!</v>
      </c>
      <c r="Z457" s="113" t="e">
        <f t="shared" si="180"/>
        <v>#REF!</v>
      </c>
      <c r="AA457" s="113" t="e">
        <f t="shared" si="181"/>
        <v>#REF!</v>
      </c>
      <c r="AB457" s="114" t="e">
        <f t="shared" si="182"/>
        <v>#REF!</v>
      </c>
    </row>
    <row r="458" spans="1:28" x14ac:dyDescent="0.5">
      <c r="B458" s="94">
        <v>29</v>
      </c>
      <c r="C458" s="91">
        <v>6.01</v>
      </c>
      <c r="E458" s="91">
        <v>6.9</v>
      </c>
      <c r="F458" s="91">
        <v>17.100000000000001</v>
      </c>
      <c r="G458" s="91">
        <v>17</v>
      </c>
      <c r="H458" s="91">
        <v>26.4</v>
      </c>
      <c r="I458" s="91">
        <v>71.599999999999994</v>
      </c>
      <c r="J458" s="91">
        <v>48.2</v>
      </c>
      <c r="K458" s="91">
        <v>79.3</v>
      </c>
      <c r="L458" s="91">
        <v>14.2</v>
      </c>
      <c r="M458" s="91">
        <v>8.31</v>
      </c>
      <c r="N458" s="91">
        <v>5.88</v>
      </c>
      <c r="O458" s="226"/>
      <c r="P458" s="122">
        <v>29</v>
      </c>
      <c r="Q458" s="113" t="e">
        <f t="shared" si="171"/>
        <v>#REF!</v>
      </c>
      <c r="R458" s="113" t="str">
        <f t="shared" si="172"/>
        <v xml:space="preserve"> </v>
      </c>
      <c r="S458" s="113" t="e">
        <f t="shared" si="173"/>
        <v>#REF!</v>
      </c>
      <c r="T458" s="113" t="e">
        <f t="shared" si="174"/>
        <v>#REF!</v>
      </c>
      <c r="U458" s="113" t="e">
        <f t="shared" si="175"/>
        <v>#REF!</v>
      </c>
      <c r="V458" s="113" t="e">
        <f t="shared" si="176"/>
        <v>#REF!</v>
      </c>
      <c r="W458" s="113" t="e">
        <f t="shared" si="177"/>
        <v>#REF!</v>
      </c>
      <c r="X458" s="113" t="e">
        <f t="shared" si="178"/>
        <v>#REF!</v>
      </c>
      <c r="Y458" s="113" t="e">
        <f t="shared" si="179"/>
        <v>#REF!</v>
      </c>
      <c r="Z458" s="113" t="e">
        <f t="shared" si="180"/>
        <v>#REF!</v>
      </c>
      <c r="AA458" s="113" t="e">
        <f t="shared" si="181"/>
        <v>#REF!</v>
      </c>
      <c r="AB458" s="114" t="e">
        <f t="shared" si="182"/>
        <v>#REF!</v>
      </c>
    </row>
    <row r="459" spans="1:28" x14ac:dyDescent="0.5">
      <c r="B459" s="94">
        <v>30</v>
      </c>
      <c r="C459" s="91">
        <v>6</v>
      </c>
      <c r="E459" s="91">
        <v>10.199999999999999</v>
      </c>
      <c r="F459" s="91">
        <v>14.7</v>
      </c>
      <c r="G459" s="91">
        <v>16.2</v>
      </c>
      <c r="H459" s="91">
        <v>31.1</v>
      </c>
      <c r="I459" s="91">
        <v>70.2</v>
      </c>
      <c r="J459" s="91">
        <v>44.5</v>
      </c>
      <c r="K459" s="91">
        <v>79</v>
      </c>
      <c r="L459" s="91">
        <v>13.7</v>
      </c>
      <c r="M459" s="91">
        <v>8.31</v>
      </c>
      <c r="N459" s="91">
        <v>5.94</v>
      </c>
      <c r="O459" s="226"/>
      <c r="P459" s="122">
        <v>30</v>
      </c>
      <c r="Q459" s="113" t="e">
        <f t="shared" si="171"/>
        <v>#REF!</v>
      </c>
      <c r="R459" s="113" t="str">
        <f t="shared" si="172"/>
        <v xml:space="preserve"> </v>
      </c>
      <c r="S459" s="113" t="e">
        <f t="shared" si="173"/>
        <v>#REF!</v>
      </c>
      <c r="T459" s="113" t="e">
        <f t="shared" si="174"/>
        <v>#REF!</v>
      </c>
      <c r="U459" s="113" t="e">
        <f t="shared" si="175"/>
        <v>#REF!</v>
      </c>
      <c r="V459" s="113" t="e">
        <f t="shared" si="176"/>
        <v>#REF!</v>
      </c>
      <c r="W459" s="113" t="e">
        <f t="shared" si="177"/>
        <v>#REF!</v>
      </c>
      <c r="X459" s="113" t="e">
        <f t="shared" si="178"/>
        <v>#REF!</v>
      </c>
      <c r="Y459" s="113" t="e">
        <f t="shared" si="179"/>
        <v>#REF!</v>
      </c>
      <c r="Z459" s="113" t="e">
        <f t="shared" si="180"/>
        <v>#REF!</v>
      </c>
      <c r="AA459" s="113" t="e">
        <f t="shared" si="181"/>
        <v>#REF!</v>
      </c>
      <c r="AB459" s="114" t="e">
        <f t="shared" si="182"/>
        <v>#REF!</v>
      </c>
    </row>
    <row r="460" spans="1:28" x14ac:dyDescent="0.5">
      <c r="B460" s="94">
        <v>31</v>
      </c>
      <c r="C460" s="91">
        <v>6.07</v>
      </c>
      <c r="E460" s="91">
        <v>11.8</v>
      </c>
      <c r="G460" s="91">
        <v>15.9</v>
      </c>
      <c r="I460" s="91">
        <v>67.8</v>
      </c>
      <c r="J460" s="91">
        <v>42.4</v>
      </c>
      <c r="L460" s="91">
        <v>13.4</v>
      </c>
      <c r="N460" s="91">
        <v>5.82</v>
      </c>
      <c r="O460" s="226"/>
      <c r="P460" s="122">
        <v>31</v>
      </c>
      <c r="Q460" s="113" t="e">
        <f t="shared" si="171"/>
        <v>#REF!</v>
      </c>
      <c r="R460" s="113" t="str">
        <f t="shared" si="172"/>
        <v xml:space="preserve"> </v>
      </c>
      <c r="S460" s="113" t="e">
        <f t="shared" si="173"/>
        <v>#REF!</v>
      </c>
      <c r="T460" s="113" t="str">
        <f t="shared" si="174"/>
        <v xml:space="preserve"> </v>
      </c>
      <c r="U460" s="113" t="e">
        <f t="shared" si="175"/>
        <v>#REF!</v>
      </c>
      <c r="V460" s="113" t="str">
        <f t="shared" si="176"/>
        <v xml:space="preserve"> </v>
      </c>
      <c r="W460" s="113" t="e">
        <f t="shared" si="177"/>
        <v>#REF!</v>
      </c>
      <c r="X460" s="113" t="e">
        <f t="shared" si="178"/>
        <v>#REF!</v>
      </c>
      <c r="Y460" s="113" t="str">
        <f t="shared" si="179"/>
        <v xml:space="preserve"> </v>
      </c>
      <c r="Z460" s="113" t="e">
        <f t="shared" si="180"/>
        <v>#REF!</v>
      </c>
      <c r="AA460" s="113" t="str">
        <f t="shared" si="181"/>
        <v xml:space="preserve"> </v>
      </c>
      <c r="AB460" s="114" t="e">
        <f t="shared" si="182"/>
        <v>#REF!</v>
      </c>
    </row>
    <row r="461" spans="1:28" x14ac:dyDescent="0.5">
      <c r="O461" s="226"/>
      <c r="P461" s="123"/>
      <c r="Q461" s="113"/>
      <c r="R461" s="113"/>
      <c r="S461" s="113"/>
      <c r="T461" s="113"/>
      <c r="U461" s="113"/>
      <c r="V461" s="113"/>
      <c r="W461" s="113"/>
      <c r="X461" s="113"/>
      <c r="Y461" s="113"/>
      <c r="Z461" s="113"/>
      <c r="AA461" s="113"/>
      <c r="AB461" s="114"/>
    </row>
    <row r="462" spans="1:28" x14ac:dyDescent="0.5">
      <c r="A462" s="41">
        <v>1982</v>
      </c>
      <c r="B462" s="94">
        <v>1</v>
      </c>
      <c r="C462" s="91">
        <v>5.88</v>
      </c>
      <c r="D462" s="91">
        <v>5.39</v>
      </c>
      <c r="E462" s="91">
        <v>7.1</v>
      </c>
      <c r="F462" s="91">
        <v>25.2</v>
      </c>
      <c r="G462" s="91">
        <v>17.100000000000001</v>
      </c>
      <c r="H462" s="91">
        <v>28.3</v>
      </c>
      <c r="I462" s="91">
        <v>28.7</v>
      </c>
      <c r="J462" s="91">
        <v>32.9</v>
      </c>
      <c r="K462" s="91">
        <v>72.400000000000006</v>
      </c>
      <c r="L462" s="91">
        <v>25.5</v>
      </c>
      <c r="M462" s="91">
        <v>11.3</v>
      </c>
      <c r="N462" s="91">
        <v>7.62</v>
      </c>
      <c r="O462" s="226">
        <f>A462</f>
        <v>1982</v>
      </c>
      <c r="P462" s="122">
        <v>1</v>
      </c>
      <c r="Q462" s="113" t="e">
        <f t="shared" ref="Q462:AB469" si="183">IF(C462&gt;0,$P$11*C462, " ")</f>
        <v>#REF!</v>
      </c>
      <c r="R462" s="113" t="e">
        <f t="shared" si="183"/>
        <v>#REF!</v>
      </c>
      <c r="S462" s="113" t="e">
        <f t="shared" si="183"/>
        <v>#REF!</v>
      </c>
      <c r="T462" s="113" t="e">
        <f t="shared" si="183"/>
        <v>#REF!</v>
      </c>
      <c r="U462" s="113" t="e">
        <f t="shared" si="183"/>
        <v>#REF!</v>
      </c>
      <c r="V462" s="113" t="e">
        <f t="shared" si="183"/>
        <v>#REF!</v>
      </c>
      <c r="W462" s="113" t="e">
        <f t="shared" si="183"/>
        <v>#REF!</v>
      </c>
      <c r="X462" s="113" t="e">
        <f t="shared" si="183"/>
        <v>#REF!</v>
      </c>
      <c r="Y462" s="113" t="e">
        <f t="shared" si="183"/>
        <v>#REF!</v>
      </c>
      <c r="Z462" s="113" t="e">
        <f t="shared" si="183"/>
        <v>#REF!</v>
      </c>
      <c r="AA462" s="113" t="e">
        <f t="shared" si="183"/>
        <v>#REF!</v>
      </c>
      <c r="AB462" s="114" t="e">
        <f t="shared" si="183"/>
        <v>#REF!</v>
      </c>
    </row>
    <row r="463" spans="1:28" x14ac:dyDescent="0.5">
      <c r="B463" s="94">
        <v>2</v>
      </c>
      <c r="C463" s="91">
        <v>5.76</v>
      </c>
      <c r="D463" s="91">
        <v>5.09</v>
      </c>
      <c r="E463" s="91">
        <v>6.9</v>
      </c>
      <c r="F463" s="91">
        <v>22.6</v>
      </c>
      <c r="G463" s="91">
        <v>19.3</v>
      </c>
      <c r="H463" s="91">
        <v>28</v>
      </c>
      <c r="I463" s="91">
        <v>29.5</v>
      </c>
      <c r="J463" s="91">
        <v>32.200000000000003</v>
      </c>
      <c r="K463" s="91">
        <v>72.400000000000006</v>
      </c>
      <c r="L463" s="91">
        <v>24.1</v>
      </c>
      <c r="M463" s="91">
        <v>11</v>
      </c>
      <c r="N463" s="91">
        <v>7.7</v>
      </c>
      <c r="O463" s="226"/>
      <c r="P463" s="122">
        <v>2</v>
      </c>
      <c r="Q463" s="113" t="e">
        <f t="shared" si="183"/>
        <v>#REF!</v>
      </c>
      <c r="R463" s="113" t="e">
        <f t="shared" si="183"/>
        <v>#REF!</v>
      </c>
      <c r="S463" s="113" t="e">
        <f t="shared" si="183"/>
        <v>#REF!</v>
      </c>
      <c r="T463" s="113" t="e">
        <f t="shared" si="183"/>
        <v>#REF!</v>
      </c>
      <c r="U463" s="113" t="e">
        <f t="shared" si="183"/>
        <v>#REF!</v>
      </c>
      <c r="V463" s="113" t="e">
        <f t="shared" si="183"/>
        <v>#REF!</v>
      </c>
      <c r="W463" s="113" t="e">
        <f t="shared" si="183"/>
        <v>#REF!</v>
      </c>
      <c r="X463" s="113" t="e">
        <f t="shared" si="183"/>
        <v>#REF!</v>
      </c>
      <c r="Y463" s="113" t="e">
        <f t="shared" si="183"/>
        <v>#REF!</v>
      </c>
      <c r="Z463" s="113" t="e">
        <f t="shared" si="183"/>
        <v>#REF!</v>
      </c>
      <c r="AA463" s="113" t="e">
        <f t="shared" si="183"/>
        <v>#REF!</v>
      </c>
      <c r="AB463" s="114" t="e">
        <f t="shared" si="183"/>
        <v>#REF!</v>
      </c>
    </row>
    <row r="464" spans="1:28" x14ac:dyDescent="0.5">
      <c r="B464" s="94">
        <v>3</v>
      </c>
      <c r="C464" s="91">
        <v>5.7</v>
      </c>
      <c r="D464" s="91">
        <v>5.27</v>
      </c>
      <c r="E464" s="91">
        <v>7.33</v>
      </c>
      <c r="F464" s="91">
        <v>21.5</v>
      </c>
      <c r="G464" s="91">
        <v>20.6</v>
      </c>
      <c r="H464" s="91">
        <v>27.3</v>
      </c>
      <c r="I464" s="91">
        <v>32</v>
      </c>
      <c r="J464" s="91">
        <v>30.9</v>
      </c>
      <c r="K464" s="91">
        <v>65.099999999999994</v>
      </c>
      <c r="L464" s="91">
        <v>22.2</v>
      </c>
      <c r="M464" s="91">
        <v>11</v>
      </c>
      <c r="N464" s="91">
        <v>7.46</v>
      </c>
      <c r="O464" s="226"/>
      <c r="P464" s="122">
        <v>3</v>
      </c>
      <c r="Q464" s="113" t="e">
        <f t="shared" si="183"/>
        <v>#REF!</v>
      </c>
      <c r="R464" s="113" t="e">
        <f t="shared" si="183"/>
        <v>#REF!</v>
      </c>
      <c r="S464" s="113" t="e">
        <f t="shared" si="183"/>
        <v>#REF!</v>
      </c>
      <c r="T464" s="113" t="e">
        <f t="shared" si="183"/>
        <v>#REF!</v>
      </c>
      <c r="U464" s="113" t="e">
        <f t="shared" si="183"/>
        <v>#REF!</v>
      </c>
      <c r="V464" s="113" t="e">
        <f t="shared" si="183"/>
        <v>#REF!</v>
      </c>
      <c r="W464" s="113" t="e">
        <f t="shared" si="183"/>
        <v>#REF!</v>
      </c>
      <c r="X464" s="113" t="e">
        <f t="shared" si="183"/>
        <v>#REF!</v>
      </c>
      <c r="Y464" s="113" t="e">
        <f t="shared" si="183"/>
        <v>#REF!</v>
      </c>
      <c r="Z464" s="113" t="e">
        <f t="shared" si="183"/>
        <v>#REF!</v>
      </c>
      <c r="AA464" s="113" t="e">
        <f t="shared" si="183"/>
        <v>#REF!</v>
      </c>
      <c r="AB464" s="114" t="e">
        <f t="shared" si="183"/>
        <v>#REF!</v>
      </c>
    </row>
    <row r="465" spans="2:28" x14ac:dyDescent="0.5">
      <c r="B465" s="94">
        <v>4</v>
      </c>
      <c r="C465" s="91">
        <v>5.76</v>
      </c>
      <c r="D465" s="91">
        <v>4.96</v>
      </c>
      <c r="E465" s="91">
        <v>7.4</v>
      </c>
      <c r="F465" s="91">
        <v>21.8</v>
      </c>
      <c r="G465" s="91">
        <v>17.899999999999999</v>
      </c>
      <c r="H465" s="91">
        <v>28.3</v>
      </c>
      <c r="I465" s="91">
        <v>29.9</v>
      </c>
      <c r="J465" s="91">
        <v>30.9</v>
      </c>
      <c r="K465" s="91">
        <v>57.8</v>
      </c>
      <c r="L465" s="91">
        <v>21.2</v>
      </c>
      <c r="M465" s="91">
        <v>10.9</v>
      </c>
      <c r="N465" s="91">
        <v>7.39</v>
      </c>
      <c r="O465" s="226"/>
      <c r="P465" s="122">
        <v>4</v>
      </c>
      <c r="Q465" s="113" t="e">
        <f t="shared" si="183"/>
        <v>#REF!</v>
      </c>
      <c r="R465" s="113" t="e">
        <f t="shared" si="183"/>
        <v>#REF!</v>
      </c>
      <c r="S465" s="113" t="e">
        <f t="shared" si="183"/>
        <v>#REF!</v>
      </c>
      <c r="T465" s="113" t="e">
        <f t="shared" si="183"/>
        <v>#REF!</v>
      </c>
      <c r="U465" s="113" t="e">
        <f t="shared" si="183"/>
        <v>#REF!</v>
      </c>
      <c r="V465" s="113" t="e">
        <f t="shared" si="183"/>
        <v>#REF!</v>
      </c>
      <c r="W465" s="113" t="e">
        <f t="shared" si="183"/>
        <v>#REF!</v>
      </c>
      <c r="X465" s="113" t="e">
        <f t="shared" si="183"/>
        <v>#REF!</v>
      </c>
      <c r="Y465" s="113" t="e">
        <f t="shared" si="183"/>
        <v>#REF!</v>
      </c>
      <c r="Z465" s="113" t="e">
        <f t="shared" si="183"/>
        <v>#REF!</v>
      </c>
      <c r="AA465" s="113" t="e">
        <f t="shared" si="183"/>
        <v>#REF!</v>
      </c>
      <c r="AB465" s="114" t="e">
        <f t="shared" si="183"/>
        <v>#REF!</v>
      </c>
    </row>
    <row r="466" spans="2:28" x14ac:dyDescent="0.5">
      <c r="B466" s="94">
        <v>5</v>
      </c>
      <c r="C466" s="91">
        <v>6.76</v>
      </c>
      <c r="D466" s="91">
        <v>5.15</v>
      </c>
      <c r="E466" s="91">
        <v>8.31</v>
      </c>
      <c r="F466" s="91">
        <v>21.4</v>
      </c>
      <c r="G466" s="91">
        <v>18.8</v>
      </c>
      <c r="H466" s="91">
        <v>29.5</v>
      </c>
      <c r="I466" s="91">
        <v>30.2</v>
      </c>
      <c r="J466" s="91">
        <v>30.6</v>
      </c>
      <c r="K466" s="91">
        <v>55.9</v>
      </c>
      <c r="L466" s="91">
        <v>20.6</v>
      </c>
      <c r="M466" s="91">
        <v>10.5</v>
      </c>
      <c r="N466" s="91">
        <v>7.24</v>
      </c>
      <c r="O466" s="226"/>
      <c r="P466" s="122">
        <v>5</v>
      </c>
      <c r="Q466" s="113" t="e">
        <f t="shared" si="183"/>
        <v>#REF!</v>
      </c>
      <c r="R466" s="113" t="e">
        <f t="shared" si="183"/>
        <v>#REF!</v>
      </c>
      <c r="S466" s="113" t="e">
        <f t="shared" si="183"/>
        <v>#REF!</v>
      </c>
      <c r="T466" s="113" t="e">
        <f t="shared" si="183"/>
        <v>#REF!</v>
      </c>
      <c r="U466" s="113" t="e">
        <f t="shared" si="183"/>
        <v>#REF!</v>
      </c>
      <c r="V466" s="113" t="e">
        <f t="shared" si="183"/>
        <v>#REF!</v>
      </c>
      <c r="W466" s="113" t="e">
        <f t="shared" si="183"/>
        <v>#REF!</v>
      </c>
      <c r="X466" s="113" t="e">
        <f t="shared" si="183"/>
        <v>#REF!</v>
      </c>
      <c r="Y466" s="113" t="e">
        <f t="shared" si="183"/>
        <v>#REF!</v>
      </c>
      <c r="Z466" s="113" t="e">
        <f t="shared" si="183"/>
        <v>#REF!</v>
      </c>
      <c r="AA466" s="113" t="e">
        <f t="shared" si="183"/>
        <v>#REF!</v>
      </c>
      <c r="AB466" s="114" t="e">
        <f t="shared" si="183"/>
        <v>#REF!</v>
      </c>
    </row>
    <row r="467" spans="2:28" x14ac:dyDescent="0.5">
      <c r="B467" s="94">
        <v>6</v>
      </c>
      <c r="C467" s="91">
        <v>6.29</v>
      </c>
      <c r="D467" s="91">
        <v>5.09</v>
      </c>
      <c r="E467" s="91">
        <v>7.93</v>
      </c>
      <c r="F467" s="91">
        <v>17.2</v>
      </c>
      <c r="G467" s="91">
        <v>18.899999999999999</v>
      </c>
      <c r="H467" s="91">
        <v>36.9</v>
      </c>
      <c r="I467" s="91">
        <v>28.5</v>
      </c>
      <c r="J467" s="91">
        <v>30.2</v>
      </c>
      <c r="K467" s="91">
        <v>51.5</v>
      </c>
      <c r="L467" s="91">
        <v>20</v>
      </c>
      <c r="M467" s="91">
        <v>10.1</v>
      </c>
      <c r="N467" s="91">
        <v>7.17</v>
      </c>
      <c r="O467" s="226"/>
      <c r="P467" s="122">
        <v>6</v>
      </c>
      <c r="Q467" s="113" t="e">
        <f t="shared" si="183"/>
        <v>#REF!</v>
      </c>
      <c r="R467" s="113" t="e">
        <f t="shared" si="183"/>
        <v>#REF!</v>
      </c>
      <c r="S467" s="113" t="e">
        <f t="shared" si="183"/>
        <v>#REF!</v>
      </c>
      <c r="T467" s="113" t="e">
        <f t="shared" si="183"/>
        <v>#REF!</v>
      </c>
      <c r="U467" s="113" t="e">
        <f t="shared" si="183"/>
        <v>#REF!</v>
      </c>
      <c r="V467" s="113" t="e">
        <f t="shared" si="183"/>
        <v>#REF!</v>
      </c>
      <c r="W467" s="113" t="e">
        <f t="shared" si="183"/>
        <v>#REF!</v>
      </c>
      <c r="X467" s="113" t="e">
        <f t="shared" si="183"/>
        <v>#REF!</v>
      </c>
      <c r="Y467" s="113" t="e">
        <f t="shared" si="183"/>
        <v>#REF!</v>
      </c>
      <c r="Z467" s="113" t="e">
        <f t="shared" si="183"/>
        <v>#REF!</v>
      </c>
      <c r="AA467" s="113" t="e">
        <f t="shared" si="183"/>
        <v>#REF!</v>
      </c>
      <c r="AB467" s="114" t="e">
        <f t="shared" si="183"/>
        <v>#REF!</v>
      </c>
    </row>
    <row r="468" spans="2:28" x14ac:dyDescent="0.5">
      <c r="B468" s="94">
        <v>7</v>
      </c>
      <c r="C468" s="91">
        <v>5.7</v>
      </c>
      <c r="D468" s="91">
        <v>4.9000000000000004</v>
      </c>
      <c r="E468" s="91">
        <v>8.93</v>
      </c>
      <c r="F468" s="91">
        <v>17.2</v>
      </c>
      <c r="G468" s="91">
        <v>18.600000000000001</v>
      </c>
      <c r="H468" s="91">
        <v>39.9</v>
      </c>
      <c r="I468" s="91">
        <v>27</v>
      </c>
      <c r="J468" s="91">
        <v>29.5</v>
      </c>
      <c r="K468" s="91">
        <v>47.1</v>
      </c>
      <c r="L468" s="91">
        <v>19.3</v>
      </c>
      <c r="M468" s="91">
        <v>9.92</v>
      </c>
      <c r="N468" s="91">
        <v>6.97</v>
      </c>
      <c r="O468" s="226"/>
      <c r="P468" s="122">
        <v>7</v>
      </c>
      <c r="Q468" s="113" t="e">
        <f t="shared" si="183"/>
        <v>#REF!</v>
      </c>
      <c r="R468" s="113" t="e">
        <f t="shared" si="183"/>
        <v>#REF!</v>
      </c>
      <c r="S468" s="113" t="e">
        <f t="shared" si="183"/>
        <v>#REF!</v>
      </c>
      <c r="T468" s="113" t="e">
        <f t="shared" si="183"/>
        <v>#REF!</v>
      </c>
      <c r="U468" s="113" t="e">
        <f t="shared" si="183"/>
        <v>#REF!</v>
      </c>
      <c r="V468" s="113" t="e">
        <f t="shared" si="183"/>
        <v>#REF!</v>
      </c>
      <c r="W468" s="113" t="e">
        <f t="shared" si="183"/>
        <v>#REF!</v>
      </c>
      <c r="X468" s="113" t="e">
        <f t="shared" si="183"/>
        <v>#REF!</v>
      </c>
      <c r="Y468" s="113" t="e">
        <f t="shared" si="183"/>
        <v>#REF!</v>
      </c>
      <c r="Z468" s="113" t="e">
        <f t="shared" si="183"/>
        <v>#REF!</v>
      </c>
      <c r="AA468" s="113" t="e">
        <f t="shared" si="183"/>
        <v>#REF!</v>
      </c>
      <c r="AB468" s="114" t="e">
        <f t="shared" si="183"/>
        <v>#REF!</v>
      </c>
    </row>
    <row r="469" spans="2:28" x14ac:dyDescent="0.5">
      <c r="B469" s="94">
        <v>8</v>
      </c>
      <c r="C469" s="91">
        <v>5.64</v>
      </c>
      <c r="D469" s="91">
        <v>5.03</v>
      </c>
      <c r="E469" s="91">
        <v>8.6999999999999993</v>
      </c>
      <c r="F469" s="91">
        <v>17.600000000000001</v>
      </c>
      <c r="G469" s="91">
        <v>17.8</v>
      </c>
      <c r="H469" s="91">
        <v>41.1</v>
      </c>
      <c r="I469" s="91">
        <v>26</v>
      </c>
      <c r="J469" s="91">
        <v>43.8</v>
      </c>
      <c r="K469" s="91">
        <v>45.4</v>
      </c>
      <c r="L469" s="91">
        <v>18.899999999999999</v>
      </c>
      <c r="M469" s="91">
        <v>9.84</v>
      </c>
      <c r="N469" s="91">
        <v>6.9</v>
      </c>
      <c r="O469" s="226"/>
      <c r="P469" s="122">
        <v>8</v>
      </c>
      <c r="Q469" s="113" t="e">
        <f t="shared" si="183"/>
        <v>#REF!</v>
      </c>
      <c r="R469" s="113" t="e">
        <f t="shared" si="183"/>
        <v>#REF!</v>
      </c>
      <c r="S469" s="113" t="e">
        <f t="shared" si="183"/>
        <v>#REF!</v>
      </c>
      <c r="T469" s="113" t="e">
        <f t="shared" si="183"/>
        <v>#REF!</v>
      </c>
      <c r="U469" s="113" t="e">
        <f t="shared" si="183"/>
        <v>#REF!</v>
      </c>
      <c r="V469" s="113" t="e">
        <f t="shared" si="183"/>
        <v>#REF!</v>
      </c>
      <c r="W469" s="113" t="e">
        <f t="shared" si="183"/>
        <v>#REF!</v>
      </c>
      <c r="X469" s="113" t="e">
        <f t="shared" si="183"/>
        <v>#REF!</v>
      </c>
      <c r="Y469" s="113" t="e">
        <f t="shared" si="183"/>
        <v>#REF!</v>
      </c>
      <c r="Z469" s="113" t="e">
        <f t="shared" si="183"/>
        <v>#REF!</v>
      </c>
      <c r="AA469" s="113" t="e">
        <f t="shared" si="183"/>
        <v>#REF!</v>
      </c>
      <c r="AB469" s="114" t="e">
        <f t="shared" si="183"/>
        <v>#REF!</v>
      </c>
    </row>
    <row r="470" spans="2:28" x14ac:dyDescent="0.5">
      <c r="B470" s="94">
        <v>9</v>
      </c>
      <c r="C470" s="91">
        <v>5.51</v>
      </c>
      <c r="D470" s="91">
        <v>4.96</v>
      </c>
      <c r="E470" s="91">
        <v>8.31</v>
      </c>
      <c r="F470" s="91">
        <v>16.600000000000001</v>
      </c>
      <c r="G470" s="91">
        <v>15.9</v>
      </c>
      <c r="H470" s="91">
        <v>44.3</v>
      </c>
      <c r="I470" s="91">
        <v>24.9</v>
      </c>
      <c r="J470" s="91">
        <v>48</v>
      </c>
      <c r="K470" s="91">
        <v>42.6</v>
      </c>
      <c r="L470" s="91">
        <v>18.8</v>
      </c>
      <c r="M470" s="91">
        <v>11.4</v>
      </c>
      <c r="N470" s="91">
        <v>6.83</v>
      </c>
      <c r="O470" s="226"/>
      <c r="P470" s="122">
        <v>9</v>
      </c>
      <c r="Q470" s="113" t="e">
        <f t="shared" ref="Q470:Q492" si="184">$P$11*C470</f>
        <v>#REF!</v>
      </c>
      <c r="R470" s="113" t="e">
        <f t="shared" ref="R470:R492" si="185">IF(D470&gt;0,$P$11*D470, " ")</f>
        <v>#REF!</v>
      </c>
      <c r="S470" s="113" t="e">
        <f t="shared" ref="S470:S492" si="186">IF(E470&gt;0,$P$11*E470, " ")</f>
        <v>#REF!</v>
      </c>
      <c r="T470" s="113" t="e">
        <f t="shared" ref="T470:T492" si="187">IF(F470&gt;0,$P$11*F470, " ")</f>
        <v>#REF!</v>
      </c>
      <c r="U470" s="113" t="e">
        <f t="shared" ref="U470:U492" si="188">IF(G470&gt;0,$P$11*G470, " ")</f>
        <v>#REF!</v>
      </c>
      <c r="V470" s="113" t="e">
        <f t="shared" ref="V470:V492" si="189">IF(H470&gt;0,$P$11*H470, " ")</f>
        <v>#REF!</v>
      </c>
      <c r="W470" s="113" t="e">
        <f t="shared" ref="W470:W492" si="190">IF(I470&gt;0,$P$11*I470, " ")</f>
        <v>#REF!</v>
      </c>
      <c r="X470" s="113" t="e">
        <f t="shared" ref="X470:X492" si="191">IF(J470&gt;0,$P$11*J470, " ")</f>
        <v>#REF!</v>
      </c>
      <c r="Y470" s="113" t="e">
        <f t="shared" ref="Y470:Y492" si="192">IF(K470&gt;0,$P$11*K470, " ")</f>
        <v>#REF!</v>
      </c>
      <c r="Z470" s="113" t="e">
        <f t="shared" ref="Z470:Z492" si="193">IF(L470&gt;0,$P$11*L470, " ")</f>
        <v>#REF!</v>
      </c>
      <c r="AA470" s="113" t="e">
        <f t="shared" ref="AA470:AA492" si="194">IF(M470&gt;0,$P$11*M470, " ")</f>
        <v>#REF!</v>
      </c>
      <c r="AB470" s="114" t="e">
        <f t="shared" ref="AB470:AB492" si="195">IF(N470&gt;0,$P$11*N470, " ")</f>
        <v>#REF!</v>
      </c>
    </row>
    <row r="471" spans="2:28" x14ac:dyDescent="0.5">
      <c r="B471" s="94">
        <v>10</v>
      </c>
      <c r="C471" s="91">
        <v>5.7</v>
      </c>
      <c r="D471" s="91">
        <v>5.09</v>
      </c>
      <c r="E471" s="91">
        <v>7.93</v>
      </c>
      <c r="F471" s="91">
        <v>16.899999999999999</v>
      </c>
      <c r="G471" s="91">
        <v>19.7</v>
      </c>
      <c r="H471" s="91">
        <v>42.2</v>
      </c>
      <c r="I471" s="91">
        <v>24.5</v>
      </c>
      <c r="J471" s="91">
        <v>45.7</v>
      </c>
      <c r="K471" s="91">
        <v>42.4</v>
      </c>
      <c r="L471" s="91">
        <v>19.3</v>
      </c>
      <c r="M471" s="91">
        <v>11.3</v>
      </c>
      <c r="N471" s="91">
        <v>6.97</v>
      </c>
      <c r="O471" s="226"/>
      <c r="P471" s="122">
        <v>10</v>
      </c>
      <c r="Q471" s="113" t="e">
        <f t="shared" si="184"/>
        <v>#REF!</v>
      </c>
      <c r="R471" s="113" t="e">
        <f t="shared" si="185"/>
        <v>#REF!</v>
      </c>
      <c r="S471" s="113" t="e">
        <f t="shared" si="186"/>
        <v>#REF!</v>
      </c>
      <c r="T471" s="113" t="e">
        <f t="shared" si="187"/>
        <v>#REF!</v>
      </c>
      <c r="U471" s="113" t="e">
        <f t="shared" si="188"/>
        <v>#REF!</v>
      </c>
      <c r="V471" s="113" t="e">
        <f t="shared" si="189"/>
        <v>#REF!</v>
      </c>
      <c r="W471" s="113" t="e">
        <f t="shared" si="190"/>
        <v>#REF!</v>
      </c>
      <c r="X471" s="113" t="e">
        <f t="shared" si="191"/>
        <v>#REF!</v>
      </c>
      <c r="Y471" s="113" t="e">
        <f t="shared" si="192"/>
        <v>#REF!</v>
      </c>
      <c r="Z471" s="113" t="e">
        <f t="shared" si="193"/>
        <v>#REF!</v>
      </c>
      <c r="AA471" s="113" t="e">
        <f t="shared" si="194"/>
        <v>#REF!</v>
      </c>
      <c r="AB471" s="114" t="e">
        <f t="shared" si="195"/>
        <v>#REF!</v>
      </c>
    </row>
    <row r="472" spans="2:28" x14ac:dyDescent="0.5">
      <c r="B472" s="94">
        <v>11</v>
      </c>
      <c r="C472" s="91">
        <v>5.51</v>
      </c>
      <c r="D472" s="91">
        <v>5.15</v>
      </c>
      <c r="E472" s="91">
        <v>8</v>
      </c>
      <c r="F472" s="91">
        <v>17.399999999999999</v>
      </c>
      <c r="G472" s="91">
        <v>20.399999999999999</v>
      </c>
      <c r="H472" s="91">
        <v>39.9</v>
      </c>
      <c r="I472" s="91">
        <v>23.9</v>
      </c>
      <c r="J472" s="91">
        <v>41.1</v>
      </c>
      <c r="K472" s="91">
        <v>44.9</v>
      </c>
      <c r="L472" s="91">
        <v>18.899999999999999</v>
      </c>
      <c r="M472" s="91">
        <v>10.6</v>
      </c>
      <c r="N472" s="91">
        <v>6.97</v>
      </c>
      <c r="O472" s="226"/>
      <c r="P472" s="122">
        <v>11</v>
      </c>
      <c r="Q472" s="113" t="e">
        <f t="shared" si="184"/>
        <v>#REF!</v>
      </c>
      <c r="R472" s="113" t="e">
        <f t="shared" si="185"/>
        <v>#REF!</v>
      </c>
      <c r="S472" s="113" t="e">
        <f t="shared" si="186"/>
        <v>#REF!</v>
      </c>
      <c r="T472" s="113" t="e">
        <f t="shared" si="187"/>
        <v>#REF!</v>
      </c>
      <c r="U472" s="113" t="e">
        <f t="shared" si="188"/>
        <v>#REF!</v>
      </c>
      <c r="V472" s="113" t="e">
        <f t="shared" si="189"/>
        <v>#REF!</v>
      </c>
      <c r="W472" s="113" t="e">
        <f t="shared" si="190"/>
        <v>#REF!</v>
      </c>
      <c r="X472" s="113" t="e">
        <f t="shared" si="191"/>
        <v>#REF!</v>
      </c>
      <c r="Y472" s="113" t="e">
        <f t="shared" si="192"/>
        <v>#REF!</v>
      </c>
      <c r="Z472" s="113" t="e">
        <f t="shared" si="193"/>
        <v>#REF!</v>
      </c>
      <c r="AA472" s="113" t="e">
        <f t="shared" si="194"/>
        <v>#REF!</v>
      </c>
      <c r="AB472" s="114" t="e">
        <f t="shared" si="195"/>
        <v>#REF!</v>
      </c>
    </row>
    <row r="473" spans="2:28" x14ac:dyDescent="0.5">
      <c r="B473" s="94">
        <v>12</v>
      </c>
      <c r="C473" s="91">
        <v>5.39</v>
      </c>
      <c r="D473" s="91">
        <v>5.15</v>
      </c>
      <c r="E473" s="91">
        <v>7.7</v>
      </c>
      <c r="F473" s="91">
        <v>15.8</v>
      </c>
      <c r="G473" s="91">
        <v>30.1</v>
      </c>
      <c r="H473" s="91">
        <v>36.1</v>
      </c>
      <c r="I473" s="91">
        <v>24.6</v>
      </c>
      <c r="J473" s="91">
        <v>44.1</v>
      </c>
      <c r="K473" s="91">
        <v>90.8</v>
      </c>
      <c r="L473" s="91">
        <v>17.8</v>
      </c>
      <c r="M473" s="91">
        <v>10.4</v>
      </c>
      <c r="N473" s="91">
        <v>6.83</v>
      </c>
      <c r="O473" s="226"/>
      <c r="P473" s="122">
        <v>12</v>
      </c>
      <c r="Q473" s="113" t="e">
        <f t="shared" si="184"/>
        <v>#REF!</v>
      </c>
      <c r="R473" s="113" t="e">
        <f t="shared" si="185"/>
        <v>#REF!</v>
      </c>
      <c r="S473" s="113" t="e">
        <f t="shared" si="186"/>
        <v>#REF!</v>
      </c>
      <c r="T473" s="113" t="e">
        <f t="shared" si="187"/>
        <v>#REF!</v>
      </c>
      <c r="U473" s="113" t="e">
        <f t="shared" si="188"/>
        <v>#REF!</v>
      </c>
      <c r="V473" s="113" t="e">
        <f t="shared" si="189"/>
        <v>#REF!</v>
      </c>
      <c r="W473" s="113" t="e">
        <f t="shared" si="190"/>
        <v>#REF!</v>
      </c>
      <c r="X473" s="113" t="e">
        <f t="shared" si="191"/>
        <v>#REF!</v>
      </c>
      <c r="Y473" s="113" t="e">
        <f t="shared" si="192"/>
        <v>#REF!</v>
      </c>
      <c r="Z473" s="113" t="e">
        <f t="shared" si="193"/>
        <v>#REF!</v>
      </c>
      <c r="AA473" s="113" t="e">
        <f t="shared" si="194"/>
        <v>#REF!</v>
      </c>
      <c r="AB473" s="114" t="e">
        <f t="shared" si="195"/>
        <v>#REF!</v>
      </c>
    </row>
    <row r="474" spans="2:28" x14ac:dyDescent="0.5">
      <c r="B474" s="94">
        <v>13</v>
      </c>
      <c r="C474" s="91">
        <v>5.21</v>
      </c>
      <c r="D474" s="91">
        <v>4.97</v>
      </c>
      <c r="E474" s="91">
        <v>7.62</v>
      </c>
      <c r="F474" s="91">
        <v>15.8</v>
      </c>
      <c r="G474" s="91">
        <v>83.2</v>
      </c>
      <c r="H474" s="91">
        <v>34.200000000000003</v>
      </c>
      <c r="I474" s="91">
        <v>23.6</v>
      </c>
      <c r="J474" s="91">
        <v>46.5</v>
      </c>
      <c r="K474" s="91">
        <v>85</v>
      </c>
      <c r="L474" s="91">
        <v>16.8</v>
      </c>
      <c r="M474" s="91">
        <v>10.3</v>
      </c>
      <c r="N474" s="91">
        <v>6.83</v>
      </c>
      <c r="O474" s="226"/>
      <c r="P474" s="122">
        <v>13</v>
      </c>
      <c r="Q474" s="113" t="e">
        <f t="shared" si="184"/>
        <v>#REF!</v>
      </c>
      <c r="R474" s="113" t="e">
        <f t="shared" si="185"/>
        <v>#REF!</v>
      </c>
      <c r="S474" s="113" t="e">
        <f t="shared" si="186"/>
        <v>#REF!</v>
      </c>
      <c r="T474" s="113" t="e">
        <f t="shared" si="187"/>
        <v>#REF!</v>
      </c>
      <c r="U474" s="113" t="e">
        <f t="shared" si="188"/>
        <v>#REF!</v>
      </c>
      <c r="V474" s="113" t="e">
        <f t="shared" si="189"/>
        <v>#REF!</v>
      </c>
      <c r="W474" s="113" t="e">
        <f t="shared" si="190"/>
        <v>#REF!</v>
      </c>
      <c r="X474" s="113" t="e">
        <f t="shared" si="191"/>
        <v>#REF!</v>
      </c>
      <c r="Y474" s="113" t="e">
        <f t="shared" si="192"/>
        <v>#REF!</v>
      </c>
      <c r="Z474" s="113" t="e">
        <f t="shared" si="193"/>
        <v>#REF!</v>
      </c>
      <c r="AA474" s="113" t="e">
        <f t="shared" si="194"/>
        <v>#REF!</v>
      </c>
      <c r="AB474" s="114" t="e">
        <f t="shared" si="195"/>
        <v>#REF!</v>
      </c>
    </row>
    <row r="475" spans="2:28" x14ac:dyDescent="0.5">
      <c r="B475" s="94">
        <v>14</v>
      </c>
      <c r="C475" s="91">
        <v>5.27</v>
      </c>
      <c r="D475" s="91">
        <v>4.96</v>
      </c>
      <c r="E475" s="91">
        <v>8.48</v>
      </c>
      <c r="F475" s="91">
        <v>16.5</v>
      </c>
      <c r="G475" s="91">
        <v>71.599999999999994</v>
      </c>
      <c r="H475" s="91">
        <v>35.200000000000003</v>
      </c>
      <c r="I475" s="91">
        <v>26.6</v>
      </c>
      <c r="J475" s="91">
        <v>59.3</v>
      </c>
      <c r="K475" s="91">
        <v>75.3</v>
      </c>
      <c r="L475" s="91">
        <v>16.7</v>
      </c>
      <c r="M475" s="91">
        <v>9.92</v>
      </c>
      <c r="N475" s="91">
        <v>6.69</v>
      </c>
      <c r="O475" s="226"/>
      <c r="P475" s="122">
        <v>14</v>
      </c>
      <c r="Q475" s="113" t="e">
        <f t="shared" si="184"/>
        <v>#REF!</v>
      </c>
      <c r="R475" s="113" t="e">
        <f t="shared" si="185"/>
        <v>#REF!</v>
      </c>
      <c r="S475" s="113" t="e">
        <f t="shared" si="186"/>
        <v>#REF!</v>
      </c>
      <c r="T475" s="113" t="e">
        <f t="shared" si="187"/>
        <v>#REF!</v>
      </c>
      <c r="U475" s="113" t="e">
        <f t="shared" si="188"/>
        <v>#REF!</v>
      </c>
      <c r="V475" s="113" t="e">
        <f t="shared" si="189"/>
        <v>#REF!</v>
      </c>
      <c r="W475" s="113" t="e">
        <f t="shared" si="190"/>
        <v>#REF!</v>
      </c>
      <c r="X475" s="113" t="e">
        <f t="shared" si="191"/>
        <v>#REF!</v>
      </c>
      <c r="Y475" s="113" t="e">
        <f t="shared" si="192"/>
        <v>#REF!</v>
      </c>
      <c r="Z475" s="113" t="e">
        <f t="shared" si="193"/>
        <v>#REF!</v>
      </c>
      <c r="AA475" s="113" t="e">
        <f t="shared" si="194"/>
        <v>#REF!</v>
      </c>
      <c r="AB475" s="114" t="e">
        <f t="shared" si="195"/>
        <v>#REF!</v>
      </c>
    </row>
    <row r="476" spans="2:28" x14ac:dyDescent="0.5">
      <c r="B476" s="94">
        <v>15</v>
      </c>
      <c r="C476" s="91">
        <v>5.09</v>
      </c>
      <c r="D476" s="91">
        <v>4.96</v>
      </c>
      <c r="E476" s="91">
        <v>9.1</v>
      </c>
      <c r="F476" s="91">
        <v>17</v>
      </c>
      <c r="G476" s="91">
        <v>56.9</v>
      </c>
      <c r="H476" s="91">
        <v>33.299999999999997</v>
      </c>
      <c r="I476" s="91">
        <v>27.8</v>
      </c>
      <c r="J476" s="91">
        <v>56.6</v>
      </c>
      <c r="K476" s="91">
        <v>63.8</v>
      </c>
      <c r="L476" s="91">
        <v>16.5</v>
      </c>
      <c r="M476" s="91">
        <v>9.51</v>
      </c>
      <c r="N476" s="91">
        <v>6.69</v>
      </c>
      <c r="O476" s="226"/>
      <c r="P476" s="122">
        <v>15</v>
      </c>
      <c r="Q476" s="113" t="e">
        <f t="shared" si="184"/>
        <v>#REF!</v>
      </c>
      <c r="R476" s="113" t="e">
        <f t="shared" si="185"/>
        <v>#REF!</v>
      </c>
      <c r="S476" s="113" t="e">
        <f t="shared" si="186"/>
        <v>#REF!</v>
      </c>
      <c r="T476" s="113" t="e">
        <f t="shared" si="187"/>
        <v>#REF!</v>
      </c>
      <c r="U476" s="113" t="e">
        <f t="shared" si="188"/>
        <v>#REF!</v>
      </c>
      <c r="V476" s="113" t="e">
        <f t="shared" si="189"/>
        <v>#REF!</v>
      </c>
      <c r="W476" s="113" t="e">
        <f t="shared" si="190"/>
        <v>#REF!</v>
      </c>
      <c r="X476" s="113" t="e">
        <f t="shared" si="191"/>
        <v>#REF!</v>
      </c>
      <c r="Y476" s="113" t="e">
        <f t="shared" si="192"/>
        <v>#REF!</v>
      </c>
      <c r="Z476" s="113" t="e">
        <f t="shared" si="193"/>
        <v>#REF!</v>
      </c>
      <c r="AA476" s="113" t="e">
        <f t="shared" si="194"/>
        <v>#REF!</v>
      </c>
      <c r="AB476" s="114" t="e">
        <f t="shared" si="195"/>
        <v>#REF!</v>
      </c>
    </row>
    <row r="477" spans="2:28" x14ac:dyDescent="0.5">
      <c r="B477" s="94">
        <v>16</v>
      </c>
      <c r="C477" s="91">
        <v>4.7300000000000004</v>
      </c>
      <c r="D477" s="91">
        <v>5.76</v>
      </c>
      <c r="E477" s="91">
        <v>9.7899999999999991</v>
      </c>
      <c r="F477" s="91">
        <v>16.600000000000001</v>
      </c>
      <c r="G477" s="91">
        <v>42.4</v>
      </c>
      <c r="H477" s="91">
        <v>33.5</v>
      </c>
      <c r="I477" s="91">
        <v>33.200000000000003</v>
      </c>
      <c r="J477" s="91">
        <v>52.8</v>
      </c>
      <c r="K477" s="91">
        <v>52.9</v>
      </c>
      <c r="L477" s="91">
        <v>15.3</v>
      </c>
      <c r="M477" s="91">
        <v>9.26</v>
      </c>
      <c r="N477" s="91">
        <v>6.56</v>
      </c>
      <c r="O477" s="226"/>
      <c r="P477" s="122">
        <v>16</v>
      </c>
      <c r="Q477" s="113" t="e">
        <f t="shared" si="184"/>
        <v>#REF!</v>
      </c>
      <c r="R477" s="113" t="e">
        <f t="shared" si="185"/>
        <v>#REF!</v>
      </c>
      <c r="S477" s="113" t="e">
        <f t="shared" si="186"/>
        <v>#REF!</v>
      </c>
      <c r="T477" s="113" t="e">
        <f t="shared" si="187"/>
        <v>#REF!</v>
      </c>
      <c r="U477" s="113" t="e">
        <f t="shared" si="188"/>
        <v>#REF!</v>
      </c>
      <c r="V477" s="113" t="e">
        <f t="shared" si="189"/>
        <v>#REF!</v>
      </c>
      <c r="W477" s="113" t="e">
        <f t="shared" si="190"/>
        <v>#REF!</v>
      </c>
      <c r="X477" s="113" t="e">
        <f t="shared" si="191"/>
        <v>#REF!</v>
      </c>
      <c r="Y477" s="113" t="e">
        <f t="shared" si="192"/>
        <v>#REF!</v>
      </c>
      <c r="Z477" s="113" t="e">
        <f t="shared" si="193"/>
        <v>#REF!</v>
      </c>
      <c r="AA477" s="113" t="e">
        <f t="shared" si="194"/>
        <v>#REF!</v>
      </c>
      <c r="AB477" s="114" t="e">
        <f t="shared" si="195"/>
        <v>#REF!</v>
      </c>
    </row>
    <row r="478" spans="2:28" x14ac:dyDescent="0.5">
      <c r="B478" s="94">
        <v>17</v>
      </c>
      <c r="C478" s="91">
        <v>4.78</v>
      </c>
      <c r="D478" s="91">
        <v>5.21</v>
      </c>
      <c r="E478" s="91">
        <v>13.5</v>
      </c>
      <c r="F478" s="91">
        <v>15.7</v>
      </c>
      <c r="G478" s="91">
        <v>37.700000000000003</v>
      </c>
      <c r="H478" s="91">
        <v>34.4</v>
      </c>
      <c r="I478" s="91">
        <v>32.1</v>
      </c>
      <c r="J478" s="91">
        <v>49.8</v>
      </c>
      <c r="K478" s="91">
        <v>46.7</v>
      </c>
      <c r="L478" s="91">
        <v>15</v>
      </c>
      <c r="M478" s="91">
        <v>9.1</v>
      </c>
      <c r="N478" s="91">
        <v>6.42</v>
      </c>
      <c r="O478" s="226"/>
      <c r="P478" s="122">
        <v>17</v>
      </c>
      <c r="Q478" s="113" t="e">
        <f t="shared" si="184"/>
        <v>#REF!</v>
      </c>
      <c r="R478" s="113" t="e">
        <f t="shared" si="185"/>
        <v>#REF!</v>
      </c>
      <c r="S478" s="113" t="e">
        <f t="shared" si="186"/>
        <v>#REF!</v>
      </c>
      <c r="T478" s="113" t="e">
        <f t="shared" si="187"/>
        <v>#REF!</v>
      </c>
      <c r="U478" s="113" t="e">
        <f t="shared" si="188"/>
        <v>#REF!</v>
      </c>
      <c r="V478" s="113" t="e">
        <f t="shared" si="189"/>
        <v>#REF!</v>
      </c>
      <c r="W478" s="113" t="e">
        <f t="shared" si="190"/>
        <v>#REF!</v>
      </c>
      <c r="X478" s="113" t="e">
        <f t="shared" si="191"/>
        <v>#REF!</v>
      </c>
      <c r="Y478" s="113" t="e">
        <f t="shared" si="192"/>
        <v>#REF!</v>
      </c>
      <c r="Z478" s="113" t="e">
        <f t="shared" si="193"/>
        <v>#REF!</v>
      </c>
      <c r="AA478" s="113" t="e">
        <f t="shared" si="194"/>
        <v>#REF!</v>
      </c>
      <c r="AB478" s="114" t="e">
        <f t="shared" si="195"/>
        <v>#REF!</v>
      </c>
    </row>
    <row r="479" spans="2:28" x14ac:dyDescent="0.5">
      <c r="B479" s="94">
        <v>18</v>
      </c>
      <c r="C479" s="91">
        <v>4.9000000000000004</v>
      </c>
      <c r="D479" s="91">
        <v>5.21</v>
      </c>
      <c r="E479" s="91">
        <v>11.4</v>
      </c>
      <c r="F479" s="91">
        <v>15.2</v>
      </c>
      <c r="G479" s="91">
        <v>34</v>
      </c>
      <c r="H479" s="91">
        <v>31.7</v>
      </c>
      <c r="I479" s="91">
        <v>32</v>
      </c>
      <c r="J479" s="91">
        <v>43.6</v>
      </c>
      <c r="K479" s="91">
        <v>44.3</v>
      </c>
      <c r="L479" s="91">
        <v>15.2</v>
      </c>
      <c r="M479" s="91">
        <v>8.93</v>
      </c>
      <c r="N479" s="91">
        <v>6.49</v>
      </c>
      <c r="O479" s="226"/>
      <c r="P479" s="122">
        <v>18</v>
      </c>
      <c r="Q479" s="113" t="e">
        <f t="shared" si="184"/>
        <v>#REF!</v>
      </c>
      <c r="R479" s="113" t="e">
        <f t="shared" si="185"/>
        <v>#REF!</v>
      </c>
      <c r="S479" s="113" t="e">
        <f t="shared" si="186"/>
        <v>#REF!</v>
      </c>
      <c r="T479" s="113" t="e">
        <f t="shared" si="187"/>
        <v>#REF!</v>
      </c>
      <c r="U479" s="113" t="e">
        <f t="shared" si="188"/>
        <v>#REF!</v>
      </c>
      <c r="V479" s="113" t="e">
        <f t="shared" si="189"/>
        <v>#REF!</v>
      </c>
      <c r="W479" s="113" t="e">
        <f t="shared" si="190"/>
        <v>#REF!</v>
      </c>
      <c r="X479" s="113" t="e">
        <f t="shared" si="191"/>
        <v>#REF!</v>
      </c>
      <c r="Y479" s="113" t="e">
        <f t="shared" si="192"/>
        <v>#REF!</v>
      </c>
      <c r="Z479" s="113" t="e">
        <f t="shared" si="193"/>
        <v>#REF!</v>
      </c>
      <c r="AA479" s="113" t="e">
        <f t="shared" si="194"/>
        <v>#REF!</v>
      </c>
      <c r="AB479" s="114" t="e">
        <f t="shared" si="195"/>
        <v>#REF!</v>
      </c>
    </row>
    <row r="480" spans="2:28" x14ac:dyDescent="0.5">
      <c r="B480" s="94">
        <v>19</v>
      </c>
      <c r="C480" s="91">
        <v>4.78</v>
      </c>
      <c r="D480" s="91">
        <v>4.96</v>
      </c>
      <c r="E480" s="91">
        <v>11</v>
      </c>
      <c r="F480" s="91">
        <v>15.6</v>
      </c>
      <c r="G480" s="91">
        <v>31.7</v>
      </c>
      <c r="H480" s="91">
        <v>27.8</v>
      </c>
      <c r="I480" s="91">
        <v>31.4</v>
      </c>
      <c r="J480" s="91">
        <v>46.2</v>
      </c>
      <c r="K480" s="91">
        <v>41.1</v>
      </c>
      <c r="L480" s="91">
        <v>14.8</v>
      </c>
      <c r="M480" s="91">
        <v>8.77</v>
      </c>
      <c r="N480" s="91">
        <v>6.42</v>
      </c>
      <c r="O480" s="226"/>
      <c r="P480" s="122">
        <v>19</v>
      </c>
      <c r="Q480" s="113" t="e">
        <f t="shared" si="184"/>
        <v>#REF!</v>
      </c>
      <c r="R480" s="113" t="e">
        <f t="shared" si="185"/>
        <v>#REF!</v>
      </c>
      <c r="S480" s="113" t="e">
        <f t="shared" si="186"/>
        <v>#REF!</v>
      </c>
      <c r="T480" s="113" t="e">
        <f t="shared" si="187"/>
        <v>#REF!</v>
      </c>
      <c r="U480" s="113" t="e">
        <f t="shared" si="188"/>
        <v>#REF!</v>
      </c>
      <c r="V480" s="113" t="e">
        <f t="shared" si="189"/>
        <v>#REF!</v>
      </c>
      <c r="W480" s="113" t="e">
        <f t="shared" si="190"/>
        <v>#REF!</v>
      </c>
      <c r="X480" s="113" t="e">
        <f t="shared" si="191"/>
        <v>#REF!</v>
      </c>
      <c r="Y480" s="113" t="e">
        <f t="shared" si="192"/>
        <v>#REF!</v>
      </c>
      <c r="Z480" s="113" t="e">
        <f t="shared" si="193"/>
        <v>#REF!</v>
      </c>
      <c r="AA480" s="113" t="e">
        <f t="shared" si="194"/>
        <v>#REF!</v>
      </c>
      <c r="AB480" s="114" t="e">
        <f t="shared" si="195"/>
        <v>#REF!</v>
      </c>
    </row>
    <row r="481" spans="1:28" x14ac:dyDescent="0.5">
      <c r="B481" s="94">
        <v>20</v>
      </c>
      <c r="C481" s="91">
        <v>4.84</v>
      </c>
      <c r="D481" s="91">
        <v>4.96</v>
      </c>
      <c r="E481" s="91">
        <v>11.2</v>
      </c>
      <c r="F481" s="91">
        <v>15.5</v>
      </c>
      <c r="G481" s="91">
        <v>29.5</v>
      </c>
      <c r="H481" s="91">
        <v>30.2</v>
      </c>
      <c r="I481" s="91">
        <v>39.1</v>
      </c>
      <c r="J481" s="91">
        <v>58.8</v>
      </c>
      <c r="K481" s="91">
        <v>37.9</v>
      </c>
      <c r="L481" s="91">
        <v>14.7</v>
      </c>
      <c r="M481" s="91">
        <v>8.6199999999999992</v>
      </c>
      <c r="N481" s="91">
        <v>6.21</v>
      </c>
      <c r="O481" s="226"/>
      <c r="P481" s="122">
        <v>20</v>
      </c>
      <c r="Q481" s="113" t="e">
        <f t="shared" si="184"/>
        <v>#REF!</v>
      </c>
      <c r="R481" s="113" t="e">
        <f t="shared" si="185"/>
        <v>#REF!</v>
      </c>
      <c r="S481" s="113" t="e">
        <f t="shared" si="186"/>
        <v>#REF!</v>
      </c>
      <c r="T481" s="113" t="e">
        <f t="shared" si="187"/>
        <v>#REF!</v>
      </c>
      <c r="U481" s="113" t="e">
        <f t="shared" si="188"/>
        <v>#REF!</v>
      </c>
      <c r="V481" s="113" t="e">
        <f t="shared" si="189"/>
        <v>#REF!</v>
      </c>
      <c r="W481" s="113" t="e">
        <f t="shared" si="190"/>
        <v>#REF!</v>
      </c>
      <c r="X481" s="113" t="e">
        <f t="shared" si="191"/>
        <v>#REF!</v>
      </c>
      <c r="Y481" s="113" t="e">
        <f t="shared" si="192"/>
        <v>#REF!</v>
      </c>
      <c r="Z481" s="113" t="e">
        <f t="shared" si="193"/>
        <v>#REF!</v>
      </c>
      <c r="AA481" s="113" t="e">
        <f t="shared" si="194"/>
        <v>#REF!</v>
      </c>
      <c r="AB481" s="114" t="e">
        <f t="shared" si="195"/>
        <v>#REF!</v>
      </c>
    </row>
    <row r="482" spans="1:28" x14ac:dyDescent="0.5">
      <c r="B482" s="94">
        <v>21</v>
      </c>
      <c r="C482" s="91">
        <v>4.78</v>
      </c>
      <c r="D482" s="91">
        <v>4.9000000000000004</v>
      </c>
      <c r="E482" s="91">
        <v>12.9</v>
      </c>
      <c r="F482" s="91">
        <v>14.2</v>
      </c>
      <c r="G482" s="91">
        <v>27.6</v>
      </c>
      <c r="H482" s="91">
        <v>31.3</v>
      </c>
      <c r="I482" s="91">
        <v>44.5</v>
      </c>
      <c r="J482" s="91">
        <v>69.099999999999994</v>
      </c>
      <c r="K482" s="91">
        <v>32.4</v>
      </c>
      <c r="L482" s="91">
        <v>14.5</v>
      </c>
      <c r="M482" s="91">
        <v>8.6999999999999993</v>
      </c>
      <c r="N482" s="91">
        <v>6.15</v>
      </c>
      <c r="O482" s="226"/>
      <c r="P482" s="122">
        <v>21</v>
      </c>
      <c r="Q482" s="113" t="e">
        <f t="shared" si="184"/>
        <v>#REF!</v>
      </c>
      <c r="R482" s="113" t="e">
        <f t="shared" si="185"/>
        <v>#REF!</v>
      </c>
      <c r="S482" s="113" t="e">
        <f t="shared" si="186"/>
        <v>#REF!</v>
      </c>
      <c r="T482" s="113" t="e">
        <f t="shared" si="187"/>
        <v>#REF!</v>
      </c>
      <c r="U482" s="113" t="e">
        <f t="shared" si="188"/>
        <v>#REF!</v>
      </c>
      <c r="V482" s="113" t="e">
        <f t="shared" si="189"/>
        <v>#REF!</v>
      </c>
      <c r="W482" s="113" t="e">
        <f t="shared" si="190"/>
        <v>#REF!</v>
      </c>
      <c r="X482" s="113" t="e">
        <f t="shared" si="191"/>
        <v>#REF!</v>
      </c>
      <c r="Y482" s="113" t="e">
        <f t="shared" si="192"/>
        <v>#REF!</v>
      </c>
      <c r="Z482" s="113" t="e">
        <f t="shared" si="193"/>
        <v>#REF!</v>
      </c>
      <c r="AA482" s="113" t="e">
        <f t="shared" si="194"/>
        <v>#REF!</v>
      </c>
      <c r="AB482" s="114" t="e">
        <f t="shared" si="195"/>
        <v>#REF!</v>
      </c>
    </row>
    <row r="483" spans="1:28" x14ac:dyDescent="0.5">
      <c r="B483" s="94">
        <v>22</v>
      </c>
      <c r="C483" s="91">
        <v>4.7300000000000004</v>
      </c>
      <c r="D483" s="91">
        <v>4.96</v>
      </c>
      <c r="E483" s="91">
        <v>13.3</v>
      </c>
      <c r="F483" s="91">
        <v>13.8</v>
      </c>
      <c r="G483" s="91">
        <v>26.6</v>
      </c>
      <c r="H483" s="91">
        <v>32.4</v>
      </c>
      <c r="I483" s="91">
        <v>45.4</v>
      </c>
      <c r="J483" s="91">
        <v>72.099999999999994</v>
      </c>
      <c r="K483" s="91">
        <v>32.9</v>
      </c>
      <c r="L483" s="91">
        <v>14.1</v>
      </c>
      <c r="M483" s="91">
        <v>8.77</v>
      </c>
      <c r="N483" s="91">
        <v>6.01</v>
      </c>
      <c r="O483" s="226"/>
      <c r="P483" s="122">
        <v>22</v>
      </c>
      <c r="Q483" s="113" t="e">
        <f t="shared" si="184"/>
        <v>#REF!</v>
      </c>
      <c r="R483" s="113" t="e">
        <f t="shared" si="185"/>
        <v>#REF!</v>
      </c>
      <c r="S483" s="113" t="e">
        <f t="shared" si="186"/>
        <v>#REF!</v>
      </c>
      <c r="T483" s="113" t="e">
        <f t="shared" si="187"/>
        <v>#REF!</v>
      </c>
      <c r="U483" s="113" t="e">
        <f t="shared" si="188"/>
        <v>#REF!</v>
      </c>
      <c r="V483" s="113" t="e">
        <f t="shared" si="189"/>
        <v>#REF!</v>
      </c>
      <c r="W483" s="113" t="e">
        <f t="shared" si="190"/>
        <v>#REF!</v>
      </c>
      <c r="X483" s="113" t="e">
        <f t="shared" si="191"/>
        <v>#REF!</v>
      </c>
      <c r="Y483" s="113" t="e">
        <f t="shared" si="192"/>
        <v>#REF!</v>
      </c>
      <c r="Z483" s="113" t="e">
        <f t="shared" si="193"/>
        <v>#REF!</v>
      </c>
      <c r="AA483" s="113" t="e">
        <f t="shared" si="194"/>
        <v>#REF!</v>
      </c>
      <c r="AB483" s="114" t="e">
        <f t="shared" si="195"/>
        <v>#REF!</v>
      </c>
    </row>
    <row r="484" spans="1:28" x14ac:dyDescent="0.5">
      <c r="B484" s="94">
        <v>23</v>
      </c>
      <c r="C484" s="91">
        <v>4.67</v>
      </c>
      <c r="D484" s="91">
        <v>4.8499999999999996</v>
      </c>
      <c r="E484" s="91">
        <v>15.2</v>
      </c>
      <c r="F484" s="91">
        <v>15</v>
      </c>
      <c r="G484" s="91">
        <v>25.5</v>
      </c>
      <c r="H484" s="91">
        <v>36.1</v>
      </c>
      <c r="I484" s="91">
        <v>45.1</v>
      </c>
      <c r="J484" s="91">
        <v>73.900000000000006</v>
      </c>
      <c r="K484" s="91">
        <v>32.4</v>
      </c>
      <c r="L484" s="91">
        <v>13.8</v>
      </c>
      <c r="M484" s="91">
        <v>8.6199999999999992</v>
      </c>
      <c r="N484" s="91">
        <v>6.21</v>
      </c>
      <c r="O484" s="226"/>
      <c r="P484" s="122">
        <v>23</v>
      </c>
      <c r="Q484" s="113" t="e">
        <f t="shared" si="184"/>
        <v>#REF!</v>
      </c>
      <c r="R484" s="113" t="e">
        <f t="shared" si="185"/>
        <v>#REF!</v>
      </c>
      <c r="S484" s="113" t="e">
        <f t="shared" si="186"/>
        <v>#REF!</v>
      </c>
      <c r="T484" s="113" t="e">
        <f t="shared" si="187"/>
        <v>#REF!</v>
      </c>
      <c r="U484" s="113" t="e">
        <f t="shared" si="188"/>
        <v>#REF!</v>
      </c>
      <c r="V484" s="113" t="e">
        <f t="shared" si="189"/>
        <v>#REF!</v>
      </c>
      <c r="W484" s="113" t="e">
        <f t="shared" si="190"/>
        <v>#REF!</v>
      </c>
      <c r="X484" s="113" t="e">
        <f t="shared" si="191"/>
        <v>#REF!</v>
      </c>
      <c r="Y484" s="113" t="e">
        <f t="shared" si="192"/>
        <v>#REF!</v>
      </c>
      <c r="Z484" s="113" t="e">
        <f t="shared" si="193"/>
        <v>#REF!</v>
      </c>
      <c r="AA484" s="113" t="e">
        <f t="shared" si="194"/>
        <v>#REF!</v>
      </c>
      <c r="AB484" s="114" t="e">
        <f t="shared" si="195"/>
        <v>#REF!</v>
      </c>
    </row>
    <row r="485" spans="1:28" x14ac:dyDescent="0.5">
      <c r="B485" s="94">
        <v>24</v>
      </c>
      <c r="C485" s="91">
        <v>4.96</v>
      </c>
      <c r="D485" s="91">
        <v>4.51</v>
      </c>
      <c r="E485" s="91">
        <v>15.3</v>
      </c>
      <c r="F485" s="91">
        <v>16</v>
      </c>
      <c r="G485" s="91">
        <v>24.7</v>
      </c>
      <c r="H485" s="91">
        <v>33.799999999999997</v>
      </c>
      <c r="I485" s="91">
        <v>46.9</v>
      </c>
      <c r="J485" s="91">
        <v>68</v>
      </c>
      <c r="K485" s="91">
        <v>38.4</v>
      </c>
      <c r="L485" s="91">
        <v>13.5</v>
      </c>
      <c r="M485" s="91">
        <v>8.4600000000000009</v>
      </c>
      <c r="N485" s="91">
        <v>6.01</v>
      </c>
      <c r="O485" s="226"/>
      <c r="P485" s="122">
        <v>24</v>
      </c>
      <c r="Q485" s="113" t="e">
        <f t="shared" si="184"/>
        <v>#REF!</v>
      </c>
      <c r="R485" s="113" t="e">
        <f t="shared" si="185"/>
        <v>#REF!</v>
      </c>
      <c r="S485" s="113" t="e">
        <f t="shared" si="186"/>
        <v>#REF!</v>
      </c>
      <c r="T485" s="113" t="e">
        <f t="shared" si="187"/>
        <v>#REF!</v>
      </c>
      <c r="U485" s="113" t="e">
        <f t="shared" si="188"/>
        <v>#REF!</v>
      </c>
      <c r="V485" s="113" t="e">
        <f t="shared" si="189"/>
        <v>#REF!</v>
      </c>
      <c r="W485" s="113" t="e">
        <f t="shared" si="190"/>
        <v>#REF!</v>
      </c>
      <c r="X485" s="113" t="e">
        <f t="shared" si="191"/>
        <v>#REF!</v>
      </c>
      <c r="Y485" s="113" t="e">
        <f t="shared" si="192"/>
        <v>#REF!</v>
      </c>
      <c r="Z485" s="113" t="e">
        <f t="shared" si="193"/>
        <v>#REF!</v>
      </c>
      <c r="AA485" s="113" t="e">
        <f t="shared" si="194"/>
        <v>#REF!</v>
      </c>
      <c r="AB485" s="114" t="e">
        <f t="shared" si="195"/>
        <v>#REF!</v>
      </c>
    </row>
    <row r="486" spans="1:28" x14ac:dyDescent="0.5">
      <c r="B486" s="94">
        <v>25</v>
      </c>
      <c r="C486" s="91">
        <v>4.84</v>
      </c>
      <c r="D486" s="91">
        <v>4.3499999999999996</v>
      </c>
      <c r="E486" s="91">
        <v>14.8</v>
      </c>
      <c r="F486" s="91">
        <v>17</v>
      </c>
      <c r="G486" s="91">
        <v>25.8</v>
      </c>
      <c r="H486" s="91">
        <v>32.700000000000003</v>
      </c>
      <c r="I486" s="91">
        <v>47.8</v>
      </c>
      <c r="J486" s="91">
        <v>66.8</v>
      </c>
      <c r="K486" s="91">
        <v>32.700000000000003</v>
      </c>
      <c r="L486" s="91">
        <v>13.1</v>
      </c>
      <c r="M486" s="91">
        <v>8.23</v>
      </c>
      <c r="N486" s="91">
        <v>5.88</v>
      </c>
      <c r="O486" s="226"/>
      <c r="P486" s="122">
        <v>25</v>
      </c>
      <c r="Q486" s="113" t="e">
        <f t="shared" si="184"/>
        <v>#REF!</v>
      </c>
      <c r="R486" s="113" t="e">
        <f t="shared" si="185"/>
        <v>#REF!</v>
      </c>
      <c r="S486" s="113" t="e">
        <f t="shared" si="186"/>
        <v>#REF!</v>
      </c>
      <c r="T486" s="113" t="e">
        <f t="shared" si="187"/>
        <v>#REF!</v>
      </c>
      <c r="U486" s="113" t="e">
        <f t="shared" si="188"/>
        <v>#REF!</v>
      </c>
      <c r="V486" s="113" t="e">
        <f t="shared" si="189"/>
        <v>#REF!</v>
      </c>
      <c r="W486" s="113" t="e">
        <f t="shared" si="190"/>
        <v>#REF!</v>
      </c>
      <c r="X486" s="113" t="e">
        <f t="shared" si="191"/>
        <v>#REF!</v>
      </c>
      <c r="Y486" s="113" t="e">
        <f t="shared" si="192"/>
        <v>#REF!</v>
      </c>
      <c r="Z486" s="113" t="e">
        <f t="shared" si="193"/>
        <v>#REF!</v>
      </c>
      <c r="AA486" s="113" t="e">
        <f t="shared" si="194"/>
        <v>#REF!</v>
      </c>
      <c r="AB486" s="114" t="e">
        <f t="shared" si="195"/>
        <v>#REF!</v>
      </c>
    </row>
    <row r="487" spans="1:28" x14ac:dyDescent="0.5">
      <c r="B487" s="94">
        <v>26</v>
      </c>
      <c r="C487" s="91">
        <v>5.09</v>
      </c>
      <c r="D487" s="91">
        <v>4.32</v>
      </c>
      <c r="E487" s="91">
        <v>13.3</v>
      </c>
      <c r="F487" s="91">
        <v>24.2</v>
      </c>
      <c r="G487" s="91">
        <v>26.8</v>
      </c>
      <c r="H487" s="91">
        <v>29.2</v>
      </c>
      <c r="I487" s="91">
        <v>58.1</v>
      </c>
      <c r="J487" s="91">
        <v>70.7</v>
      </c>
      <c r="K487" s="91">
        <v>30.2</v>
      </c>
      <c r="L487" s="91">
        <v>12.5</v>
      </c>
      <c r="M487" s="91">
        <v>7.85</v>
      </c>
      <c r="N487" s="91">
        <v>5.76</v>
      </c>
      <c r="O487" s="226"/>
      <c r="P487" s="122">
        <v>26</v>
      </c>
      <c r="Q487" s="113" t="e">
        <f t="shared" si="184"/>
        <v>#REF!</v>
      </c>
      <c r="R487" s="113" t="e">
        <f t="shared" si="185"/>
        <v>#REF!</v>
      </c>
      <c r="S487" s="113" t="e">
        <f t="shared" si="186"/>
        <v>#REF!</v>
      </c>
      <c r="T487" s="113" t="e">
        <f t="shared" si="187"/>
        <v>#REF!</v>
      </c>
      <c r="U487" s="113" t="e">
        <f t="shared" si="188"/>
        <v>#REF!</v>
      </c>
      <c r="V487" s="113" t="e">
        <f t="shared" si="189"/>
        <v>#REF!</v>
      </c>
      <c r="W487" s="113" t="e">
        <f t="shared" si="190"/>
        <v>#REF!</v>
      </c>
      <c r="X487" s="113" t="e">
        <f t="shared" si="191"/>
        <v>#REF!</v>
      </c>
      <c r="Y487" s="113" t="e">
        <f t="shared" si="192"/>
        <v>#REF!</v>
      </c>
      <c r="Z487" s="113" t="e">
        <f t="shared" si="193"/>
        <v>#REF!</v>
      </c>
      <c r="AA487" s="113" t="e">
        <f t="shared" si="194"/>
        <v>#REF!</v>
      </c>
      <c r="AB487" s="114" t="e">
        <f t="shared" si="195"/>
        <v>#REF!</v>
      </c>
    </row>
    <row r="488" spans="1:28" x14ac:dyDescent="0.5">
      <c r="B488" s="94">
        <v>27</v>
      </c>
      <c r="C488" s="91">
        <v>5.21</v>
      </c>
      <c r="D488" s="91">
        <v>5.09</v>
      </c>
      <c r="E488" s="91">
        <v>11.1</v>
      </c>
      <c r="F488" s="91">
        <v>22.3</v>
      </c>
      <c r="G488" s="91">
        <v>27.5</v>
      </c>
      <c r="H488" s="91">
        <v>27.8</v>
      </c>
      <c r="I488" s="91">
        <v>49.6</v>
      </c>
      <c r="J488" s="91">
        <v>77.099999999999994</v>
      </c>
      <c r="K488" s="91">
        <v>28.7</v>
      </c>
      <c r="L488" s="91">
        <v>12.3</v>
      </c>
      <c r="M488" s="91">
        <v>7.54</v>
      </c>
      <c r="N488" s="91">
        <v>5.64</v>
      </c>
      <c r="O488" s="226"/>
      <c r="P488" s="122">
        <v>27</v>
      </c>
      <c r="Q488" s="113" t="e">
        <f t="shared" si="184"/>
        <v>#REF!</v>
      </c>
      <c r="R488" s="113" t="e">
        <f t="shared" si="185"/>
        <v>#REF!</v>
      </c>
      <c r="S488" s="113" t="e">
        <f t="shared" si="186"/>
        <v>#REF!</v>
      </c>
      <c r="T488" s="113" t="e">
        <f t="shared" si="187"/>
        <v>#REF!</v>
      </c>
      <c r="U488" s="113" t="e">
        <f t="shared" si="188"/>
        <v>#REF!</v>
      </c>
      <c r="V488" s="113" t="e">
        <f t="shared" si="189"/>
        <v>#REF!</v>
      </c>
      <c r="W488" s="113" t="e">
        <f t="shared" si="190"/>
        <v>#REF!</v>
      </c>
      <c r="X488" s="113" t="e">
        <f t="shared" si="191"/>
        <v>#REF!</v>
      </c>
      <c r="Y488" s="113" t="e">
        <f t="shared" si="192"/>
        <v>#REF!</v>
      </c>
      <c r="Z488" s="113" t="e">
        <f t="shared" si="193"/>
        <v>#REF!</v>
      </c>
      <c r="AA488" s="113" t="e">
        <f t="shared" si="194"/>
        <v>#REF!</v>
      </c>
      <c r="AB488" s="114" t="e">
        <f t="shared" si="195"/>
        <v>#REF!</v>
      </c>
    </row>
    <row r="489" spans="1:28" x14ac:dyDescent="0.5">
      <c r="B489" s="94">
        <v>28</v>
      </c>
      <c r="C489" s="91">
        <v>5.21</v>
      </c>
      <c r="D489" s="91">
        <v>5.51</v>
      </c>
      <c r="E489" s="91">
        <v>11.5</v>
      </c>
      <c r="F489" s="91">
        <v>20.5</v>
      </c>
      <c r="G489" s="91">
        <v>28.5</v>
      </c>
      <c r="H489" s="91">
        <v>28.5</v>
      </c>
      <c r="I489" s="91">
        <v>43.9</v>
      </c>
      <c r="J489" s="91">
        <v>97.1</v>
      </c>
      <c r="K489" s="91">
        <v>27.6</v>
      </c>
      <c r="L489" s="91">
        <v>11.4</v>
      </c>
      <c r="M489" s="91">
        <v>7.77</v>
      </c>
      <c r="N489" s="91">
        <v>6.01</v>
      </c>
      <c r="O489" s="226"/>
      <c r="P489" s="122">
        <v>28</v>
      </c>
      <c r="Q489" s="113" t="e">
        <f t="shared" si="184"/>
        <v>#REF!</v>
      </c>
      <c r="R489" s="113" t="e">
        <f t="shared" si="185"/>
        <v>#REF!</v>
      </c>
      <c r="S489" s="113" t="e">
        <f t="shared" si="186"/>
        <v>#REF!</v>
      </c>
      <c r="T489" s="113" t="e">
        <f t="shared" si="187"/>
        <v>#REF!</v>
      </c>
      <c r="U489" s="113" t="e">
        <f t="shared" si="188"/>
        <v>#REF!</v>
      </c>
      <c r="V489" s="113" t="e">
        <f t="shared" si="189"/>
        <v>#REF!</v>
      </c>
      <c r="W489" s="113" t="e">
        <f t="shared" si="190"/>
        <v>#REF!</v>
      </c>
      <c r="X489" s="113" t="e">
        <f t="shared" si="191"/>
        <v>#REF!</v>
      </c>
      <c r="Y489" s="113" t="e">
        <f t="shared" si="192"/>
        <v>#REF!</v>
      </c>
      <c r="Z489" s="113" t="e">
        <f t="shared" si="193"/>
        <v>#REF!</v>
      </c>
      <c r="AA489" s="113" t="e">
        <f t="shared" si="194"/>
        <v>#REF!</v>
      </c>
      <c r="AB489" s="114" t="e">
        <f t="shared" si="195"/>
        <v>#REF!</v>
      </c>
    </row>
    <row r="490" spans="1:28" x14ac:dyDescent="0.5">
      <c r="B490" s="94">
        <v>29</v>
      </c>
      <c r="C490" s="91">
        <v>4.9000000000000004</v>
      </c>
      <c r="E490" s="91">
        <v>11.7</v>
      </c>
      <c r="F490" s="91">
        <v>17.600000000000001</v>
      </c>
      <c r="G490" s="91">
        <v>26.3</v>
      </c>
      <c r="H490" s="91">
        <v>28</v>
      </c>
      <c r="I490" s="91">
        <v>39.1</v>
      </c>
      <c r="J490" s="91">
        <v>93</v>
      </c>
      <c r="K490" s="91">
        <v>25.5</v>
      </c>
      <c r="L490" s="91">
        <v>11.5</v>
      </c>
      <c r="M490" s="91">
        <v>7.62</v>
      </c>
      <c r="N490" s="91">
        <v>6.42</v>
      </c>
      <c r="O490" s="226"/>
      <c r="P490" s="122">
        <v>29</v>
      </c>
      <c r="Q490" s="113" t="e">
        <f t="shared" si="184"/>
        <v>#REF!</v>
      </c>
      <c r="R490" s="113" t="str">
        <f t="shared" si="185"/>
        <v xml:space="preserve"> </v>
      </c>
      <c r="S490" s="113" t="e">
        <f t="shared" si="186"/>
        <v>#REF!</v>
      </c>
      <c r="T490" s="113" t="e">
        <f t="shared" si="187"/>
        <v>#REF!</v>
      </c>
      <c r="U490" s="113" t="e">
        <f t="shared" si="188"/>
        <v>#REF!</v>
      </c>
      <c r="V490" s="113" t="e">
        <f t="shared" si="189"/>
        <v>#REF!</v>
      </c>
      <c r="W490" s="113" t="e">
        <f t="shared" si="190"/>
        <v>#REF!</v>
      </c>
      <c r="X490" s="113" t="e">
        <f t="shared" si="191"/>
        <v>#REF!</v>
      </c>
      <c r="Y490" s="113" t="e">
        <f t="shared" si="192"/>
        <v>#REF!</v>
      </c>
      <c r="Z490" s="113" t="e">
        <f t="shared" si="193"/>
        <v>#REF!</v>
      </c>
      <c r="AA490" s="113" t="e">
        <f t="shared" si="194"/>
        <v>#REF!</v>
      </c>
      <c r="AB490" s="114" t="e">
        <f t="shared" si="195"/>
        <v>#REF!</v>
      </c>
    </row>
    <row r="491" spans="1:28" x14ac:dyDescent="0.5">
      <c r="B491" s="94">
        <v>30</v>
      </c>
      <c r="C491" s="91">
        <v>4.96</v>
      </c>
      <c r="E491" s="91">
        <v>18.3</v>
      </c>
      <c r="F491" s="91">
        <v>15.9</v>
      </c>
      <c r="G491" s="91">
        <v>26.5</v>
      </c>
      <c r="H491" s="91">
        <v>27.3</v>
      </c>
      <c r="I491" s="91">
        <v>36.200000000000003</v>
      </c>
      <c r="J491" s="91">
        <v>82.9</v>
      </c>
      <c r="K491" s="91">
        <v>25</v>
      </c>
      <c r="L491" s="91">
        <v>11.2</v>
      </c>
      <c r="M491" s="91">
        <v>7.54</v>
      </c>
      <c r="N491" s="91">
        <v>6.76</v>
      </c>
      <c r="O491" s="226"/>
      <c r="P491" s="122">
        <v>30</v>
      </c>
      <c r="Q491" s="113" t="e">
        <f t="shared" si="184"/>
        <v>#REF!</v>
      </c>
      <c r="R491" s="113" t="str">
        <f t="shared" si="185"/>
        <v xml:space="preserve"> </v>
      </c>
      <c r="S491" s="113" t="e">
        <f t="shared" si="186"/>
        <v>#REF!</v>
      </c>
      <c r="T491" s="113" t="e">
        <f t="shared" si="187"/>
        <v>#REF!</v>
      </c>
      <c r="U491" s="113" t="e">
        <f t="shared" si="188"/>
        <v>#REF!</v>
      </c>
      <c r="V491" s="113" t="e">
        <f t="shared" si="189"/>
        <v>#REF!</v>
      </c>
      <c r="W491" s="113" t="e">
        <f t="shared" si="190"/>
        <v>#REF!</v>
      </c>
      <c r="X491" s="113" t="e">
        <f t="shared" si="191"/>
        <v>#REF!</v>
      </c>
      <c r="Y491" s="113" t="e">
        <f t="shared" si="192"/>
        <v>#REF!</v>
      </c>
      <c r="Z491" s="113" t="e">
        <f t="shared" si="193"/>
        <v>#REF!</v>
      </c>
      <c r="AA491" s="113" t="e">
        <f t="shared" si="194"/>
        <v>#REF!</v>
      </c>
      <c r="AB491" s="114" t="e">
        <f t="shared" si="195"/>
        <v>#REF!</v>
      </c>
    </row>
    <row r="492" spans="1:28" x14ac:dyDescent="0.5">
      <c r="B492" s="94">
        <v>31</v>
      </c>
      <c r="C492" s="91">
        <v>5.09</v>
      </c>
      <c r="E492" s="91">
        <v>24.5</v>
      </c>
      <c r="G492" s="91">
        <v>28.3</v>
      </c>
      <c r="I492" s="91">
        <v>37.6</v>
      </c>
      <c r="J492" s="91">
        <v>79.7</v>
      </c>
      <c r="L492" s="91">
        <v>11.1</v>
      </c>
      <c r="N492" s="91">
        <v>6.42</v>
      </c>
      <c r="O492" s="226"/>
      <c r="P492" s="122">
        <v>31</v>
      </c>
      <c r="Q492" s="113" t="e">
        <f t="shared" si="184"/>
        <v>#REF!</v>
      </c>
      <c r="R492" s="113" t="str">
        <f t="shared" si="185"/>
        <v xml:space="preserve"> </v>
      </c>
      <c r="S492" s="113" t="e">
        <f t="shared" si="186"/>
        <v>#REF!</v>
      </c>
      <c r="T492" s="113" t="str">
        <f t="shared" si="187"/>
        <v xml:space="preserve"> </v>
      </c>
      <c r="U492" s="113" t="e">
        <f t="shared" si="188"/>
        <v>#REF!</v>
      </c>
      <c r="V492" s="113" t="str">
        <f t="shared" si="189"/>
        <v xml:space="preserve"> </v>
      </c>
      <c r="W492" s="113" t="e">
        <f t="shared" si="190"/>
        <v>#REF!</v>
      </c>
      <c r="X492" s="113" t="e">
        <f t="shared" si="191"/>
        <v>#REF!</v>
      </c>
      <c r="Y492" s="113" t="str">
        <f t="shared" si="192"/>
        <v xml:space="preserve"> </v>
      </c>
      <c r="Z492" s="113" t="e">
        <f t="shared" si="193"/>
        <v>#REF!</v>
      </c>
      <c r="AA492" s="113" t="str">
        <f t="shared" si="194"/>
        <v xml:space="preserve"> </v>
      </c>
      <c r="AB492" s="114" t="e">
        <f t="shared" si="195"/>
        <v>#REF!</v>
      </c>
    </row>
    <row r="493" spans="1:28" x14ac:dyDescent="0.5">
      <c r="O493" s="226"/>
      <c r="P493" s="123"/>
      <c r="Q493" s="113"/>
      <c r="R493" s="113"/>
      <c r="S493" s="113"/>
      <c r="T493" s="113"/>
      <c r="U493" s="113"/>
      <c r="V493" s="113"/>
      <c r="W493" s="113"/>
      <c r="X493" s="113"/>
      <c r="Y493" s="113"/>
      <c r="Z493" s="113"/>
      <c r="AA493" s="113"/>
      <c r="AB493" s="114"/>
    </row>
    <row r="494" spans="1:28" x14ac:dyDescent="0.5">
      <c r="A494" s="41">
        <v>1983</v>
      </c>
      <c r="B494" s="94">
        <v>1</v>
      </c>
      <c r="C494" s="91">
        <v>6.08</v>
      </c>
      <c r="D494" s="91">
        <v>5.33</v>
      </c>
      <c r="E494" s="91">
        <v>4.78</v>
      </c>
      <c r="F494" s="91">
        <v>4.67</v>
      </c>
      <c r="G494" s="91">
        <v>15.1</v>
      </c>
      <c r="H494" s="91">
        <v>22.2</v>
      </c>
      <c r="I494" s="91">
        <v>28.4</v>
      </c>
      <c r="J494" s="91">
        <v>27.2</v>
      </c>
      <c r="K494" s="91">
        <v>54.7</v>
      </c>
      <c r="L494" s="91">
        <v>37.9</v>
      </c>
      <c r="M494" s="91">
        <v>19.600000000000001</v>
      </c>
      <c r="N494" s="91">
        <v>11.1</v>
      </c>
      <c r="O494" s="226">
        <f>A494</f>
        <v>1983</v>
      </c>
      <c r="P494" s="122">
        <v>1</v>
      </c>
      <c r="Q494" s="113" t="e">
        <f t="shared" ref="Q494:AB501" si="196">IF(C494&gt;0,$P$11*C494, " ")</f>
        <v>#REF!</v>
      </c>
      <c r="R494" s="113" t="e">
        <f t="shared" si="196"/>
        <v>#REF!</v>
      </c>
      <c r="S494" s="113" t="e">
        <f t="shared" si="196"/>
        <v>#REF!</v>
      </c>
      <c r="T494" s="113" t="e">
        <f t="shared" si="196"/>
        <v>#REF!</v>
      </c>
      <c r="U494" s="113" t="e">
        <f t="shared" si="196"/>
        <v>#REF!</v>
      </c>
      <c r="V494" s="113" t="e">
        <f t="shared" si="196"/>
        <v>#REF!</v>
      </c>
      <c r="W494" s="113" t="e">
        <f t="shared" si="196"/>
        <v>#REF!</v>
      </c>
      <c r="X494" s="113" t="e">
        <f t="shared" si="196"/>
        <v>#REF!</v>
      </c>
      <c r="Y494" s="113" t="e">
        <f t="shared" si="196"/>
        <v>#REF!</v>
      </c>
      <c r="Z494" s="113" t="e">
        <f t="shared" si="196"/>
        <v>#REF!</v>
      </c>
      <c r="AA494" s="113" t="e">
        <f t="shared" si="196"/>
        <v>#REF!</v>
      </c>
      <c r="AB494" s="114" t="e">
        <f t="shared" si="196"/>
        <v>#REF!</v>
      </c>
    </row>
    <row r="495" spans="1:28" x14ac:dyDescent="0.5">
      <c r="B495" s="94">
        <v>2</v>
      </c>
      <c r="C495" s="91">
        <v>5.51</v>
      </c>
      <c r="D495" s="91">
        <v>5.21</v>
      </c>
      <c r="E495" s="91">
        <v>4.72</v>
      </c>
      <c r="F495" s="91">
        <v>4.78</v>
      </c>
      <c r="G495" s="91">
        <v>15.5</v>
      </c>
      <c r="H495" s="91">
        <v>22.2</v>
      </c>
      <c r="I495" s="91">
        <v>28.1</v>
      </c>
      <c r="J495" s="91">
        <v>25</v>
      </c>
      <c r="K495" s="91">
        <v>53.9</v>
      </c>
      <c r="L495" s="91">
        <v>36.5</v>
      </c>
      <c r="M495" s="91">
        <v>18.8</v>
      </c>
      <c r="N495" s="91">
        <v>10.8</v>
      </c>
      <c r="O495" s="226"/>
      <c r="P495" s="122">
        <v>2</v>
      </c>
      <c r="Q495" s="113" t="e">
        <f t="shared" si="196"/>
        <v>#REF!</v>
      </c>
      <c r="R495" s="113" t="e">
        <f t="shared" si="196"/>
        <v>#REF!</v>
      </c>
      <c r="S495" s="113" t="e">
        <f t="shared" si="196"/>
        <v>#REF!</v>
      </c>
      <c r="T495" s="113" t="e">
        <f t="shared" si="196"/>
        <v>#REF!</v>
      </c>
      <c r="U495" s="113" t="e">
        <f t="shared" si="196"/>
        <v>#REF!</v>
      </c>
      <c r="V495" s="113" t="e">
        <f t="shared" si="196"/>
        <v>#REF!</v>
      </c>
      <c r="W495" s="113" t="e">
        <f t="shared" si="196"/>
        <v>#REF!</v>
      </c>
      <c r="X495" s="113" t="e">
        <f t="shared" si="196"/>
        <v>#REF!</v>
      </c>
      <c r="Y495" s="113" t="e">
        <f t="shared" si="196"/>
        <v>#REF!</v>
      </c>
      <c r="Z495" s="113" t="e">
        <f t="shared" si="196"/>
        <v>#REF!</v>
      </c>
      <c r="AA495" s="113" t="e">
        <f t="shared" si="196"/>
        <v>#REF!</v>
      </c>
      <c r="AB495" s="114" t="e">
        <f t="shared" si="196"/>
        <v>#REF!</v>
      </c>
    </row>
    <row r="496" spans="1:28" x14ac:dyDescent="0.5">
      <c r="B496" s="94">
        <v>3</v>
      </c>
      <c r="C496" s="91">
        <v>4.84</v>
      </c>
      <c r="D496" s="91">
        <v>5.15</v>
      </c>
      <c r="E496" s="91">
        <v>4.78</v>
      </c>
      <c r="F496" s="91">
        <v>5.36</v>
      </c>
      <c r="G496" s="91">
        <v>15.1</v>
      </c>
      <c r="H496" s="91">
        <v>23.1</v>
      </c>
      <c r="I496" s="91">
        <v>44.7</v>
      </c>
      <c r="J496" s="91">
        <v>24.2</v>
      </c>
      <c r="K496" s="91">
        <v>53.2</v>
      </c>
      <c r="L496" s="91">
        <v>35</v>
      </c>
      <c r="M496" s="91">
        <v>18.399999999999999</v>
      </c>
      <c r="N496" s="91">
        <v>10.8</v>
      </c>
      <c r="O496" s="226"/>
      <c r="P496" s="122">
        <v>3</v>
      </c>
      <c r="Q496" s="113" t="e">
        <f t="shared" si="196"/>
        <v>#REF!</v>
      </c>
      <c r="R496" s="113" t="e">
        <f t="shared" si="196"/>
        <v>#REF!</v>
      </c>
      <c r="S496" s="113" t="e">
        <f t="shared" si="196"/>
        <v>#REF!</v>
      </c>
      <c r="T496" s="113" t="e">
        <f t="shared" si="196"/>
        <v>#REF!</v>
      </c>
      <c r="U496" s="113" t="e">
        <f t="shared" si="196"/>
        <v>#REF!</v>
      </c>
      <c r="V496" s="113" t="e">
        <f t="shared" si="196"/>
        <v>#REF!</v>
      </c>
      <c r="W496" s="113" t="e">
        <f t="shared" si="196"/>
        <v>#REF!</v>
      </c>
      <c r="X496" s="113" t="e">
        <f t="shared" si="196"/>
        <v>#REF!</v>
      </c>
      <c r="Y496" s="113" t="e">
        <f t="shared" si="196"/>
        <v>#REF!</v>
      </c>
      <c r="Z496" s="113" t="e">
        <f t="shared" si="196"/>
        <v>#REF!</v>
      </c>
      <c r="AA496" s="113" t="e">
        <f t="shared" si="196"/>
        <v>#REF!</v>
      </c>
      <c r="AB496" s="114" t="e">
        <f t="shared" si="196"/>
        <v>#REF!</v>
      </c>
    </row>
    <row r="497" spans="2:28" x14ac:dyDescent="0.5">
      <c r="B497" s="94">
        <v>4</v>
      </c>
      <c r="C497" s="91">
        <v>4.96</v>
      </c>
      <c r="D497" s="91">
        <v>5.09</v>
      </c>
      <c r="E497" s="91">
        <v>4.7300000000000004</v>
      </c>
      <c r="F497" s="91">
        <v>4.8499999999999996</v>
      </c>
      <c r="G497" s="91">
        <v>16.3</v>
      </c>
      <c r="H497" s="91">
        <v>22.4</v>
      </c>
      <c r="I497" s="91">
        <v>44.8</v>
      </c>
      <c r="J497" s="91">
        <v>22.4</v>
      </c>
      <c r="K497" s="91">
        <v>58.6</v>
      </c>
      <c r="L497" s="91">
        <v>33.299999999999997</v>
      </c>
      <c r="M497" s="91">
        <v>17.7</v>
      </c>
      <c r="N497" s="91">
        <v>10.6</v>
      </c>
      <c r="O497" s="226"/>
      <c r="P497" s="122">
        <v>4</v>
      </c>
      <c r="Q497" s="113" t="e">
        <f t="shared" si="196"/>
        <v>#REF!</v>
      </c>
      <c r="R497" s="113" t="e">
        <f t="shared" si="196"/>
        <v>#REF!</v>
      </c>
      <c r="S497" s="113" t="e">
        <f t="shared" si="196"/>
        <v>#REF!</v>
      </c>
      <c r="T497" s="113" t="e">
        <f t="shared" si="196"/>
        <v>#REF!</v>
      </c>
      <c r="U497" s="113" t="e">
        <f t="shared" si="196"/>
        <v>#REF!</v>
      </c>
      <c r="V497" s="113" t="e">
        <f t="shared" si="196"/>
        <v>#REF!</v>
      </c>
      <c r="W497" s="113" t="e">
        <f t="shared" si="196"/>
        <v>#REF!</v>
      </c>
      <c r="X497" s="113" t="e">
        <f t="shared" si="196"/>
        <v>#REF!</v>
      </c>
      <c r="Y497" s="113" t="e">
        <f t="shared" si="196"/>
        <v>#REF!</v>
      </c>
      <c r="Z497" s="113" t="e">
        <f t="shared" si="196"/>
        <v>#REF!</v>
      </c>
      <c r="AA497" s="113" t="e">
        <f t="shared" si="196"/>
        <v>#REF!</v>
      </c>
      <c r="AB497" s="114" t="e">
        <f t="shared" si="196"/>
        <v>#REF!</v>
      </c>
    </row>
    <row r="498" spans="2:28" x14ac:dyDescent="0.5">
      <c r="B498" s="94">
        <v>5</v>
      </c>
      <c r="C498" s="91">
        <v>4.84</v>
      </c>
      <c r="D498" s="91">
        <v>5.09</v>
      </c>
      <c r="E498" s="91">
        <v>4.6100000000000003</v>
      </c>
      <c r="F498" s="91">
        <v>4.96</v>
      </c>
      <c r="G498" s="91">
        <v>16.7</v>
      </c>
      <c r="H498" s="91">
        <v>21.5</v>
      </c>
      <c r="I498" s="91">
        <v>37.1</v>
      </c>
      <c r="J498" s="91">
        <v>22.1</v>
      </c>
      <c r="K498" s="91">
        <v>72.7</v>
      </c>
      <c r="L498" s="91">
        <v>31.6</v>
      </c>
      <c r="M498" s="91">
        <v>17.600000000000001</v>
      </c>
      <c r="N498" s="91">
        <v>10.6</v>
      </c>
      <c r="O498" s="226"/>
      <c r="P498" s="122">
        <v>5</v>
      </c>
      <c r="Q498" s="113" t="e">
        <f t="shared" si="196"/>
        <v>#REF!</v>
      </c>
      <c r="R498" s="113" t="e">
        <f t="shared" si="196"/>
        <v>#REF!</v>
      </c>
      <c r="S498" s="113" t="e">
        <f t="shared" si="196"/>
        <v>#REF!</v>
      </c>
      <c r="T498" s="113" t="e">
        <f t="shared" si="196"/>
        <v>#REF!</v>
      </c>
      <c r="U498" s="113" t="e">
        <f t="shared" si="196"/>
        <v>#REF!</v>
      </c>
      <c r="V498" s="113" t="e">
        <f t="shared" si="196"/>
        <v>#REF!</v>
      </c>
      <c r="W498" s="113" t="e">
        <f t="shared" si="196"/>
        <v>#REF!</v>
      </c>
      <c r="X498" s="113" t="e">
        <f t="shared" si="196"/>
        <v>#REF!</v>
      </c>
      <c r="Y498" s="113" t="e">
        <f t="shared" si="196"/>
        <v>#REF!</v>
      </c>
      <c r="Z498" s="113" t="e">
        <f t="shared" si="196"/>
        <v>#REF!</v>
      </c>
      <c r="AA498" s="113" t="e">
        <f t="shared" si="196"/>
        <v>#REF!</v>
      </c>
      <c r="AB498" s="114" t="e">
        <f t="shared" si="196"/>
        <v>#REF!</v>
      </c>
    </row>
    <row r="499" spans="2:28" x14ac:dyDescent="0.5">
      <c r="B499" s="94">
        <v>6</v>
      </c>
      <c r="C499" s="91">
        <v>5.15</v>
      </c>
      <c r="D499" s="91">
        <v>4.84</v>
      </c>
      <c r="E499" s="91">
        <v>4.5599999999999996</v>
      </c>
      <c r="F499" s="91">
        <v>5.15</v>
      </c>
      <c r="G499" s="91">
        <v>15.2</v>
      </c>
      <c r="H499" s="91">
        <v>20.9</v>
      </c>
      <c r="I499" s="91">
        <v>30.2</v>
      </c>
      <c r="J499" s="91">
        <v>23</v>
      </c>
      <c r="K499" s="91">
        <v>57.9</v>
      </c>
      <c r="L499" s="91">
        <v>29.7</v>
      </c>
      <c r="M499" s="91">
        <v>17.2</v>
      </c>
      <c r="N499" s="91">
        <v>10.6</v>
      </c>
      <c r="O499" s="226"/>
      <c r="P499" s="122">
        <v>6</v>
      </c>
      <c r="Q499" s="113" t="e">
        <f t="shared" si="196"/>
        <v>#REF!</v>
      </c>
      <c r="R499" s="113" t="e">
        <f t="shared" si="196"/>
        <v>#REF!</v>
      </c>
      <c r="S499" s="113" t="e">
        <f t="shared" si="196"/>
        <v>#REF!</v>
      </c>
      <c r="T499" s="113" t="e">
        <f t="shared" si="196"/>
        <v>#REF!</v>
      </c>
      <c r="U499" s="113" t="e">
        <f t="shared" si="196"/>
        <v>#REF!</v>
      </c>
      <c r="V499" s="113" t="e">
        <f t="shared" si="196"/>
        <v>#REF!</v>
      </c>
      <c r="W499" s="113" t="e">
        <f t="shared" si="196"/>
        <v>#REF!</v>
      </c>
      <c r="X499" s="113" t="e">
        <f t="shared" si="196"/>
        <v>#REF!</v>
      </c>
      <c r="Y499" s="113" t="e">
        <f t="shared" si="196"/>
        <v>#REF!</v>
      </c>
      <c r="Z499" s="113" t="e">
        <f t="shared" si="196"/>
        <v>#REF!</v>
      </c>
      <c r="AA499" s="113" t="e">
        <f t="shared" si="196"/>
        <v>#REF!</v>
      </c>
      <c r="AB499" s="114" t="e">
        <f t="shared" si="196"/>
        <v>#REF!</v>
      </c>
    </row>
    <row r="500" spans="2:28" x14ac:dyDescent="0.5">
      <c r="B500" s="94">
        <v>7</v>
      </c>
      <c r="C500" s="91">
        <v>4.9000000000000004</v>
      </c>
      <c r="D500" s="91">
        <v>4.9000000000000004</v>
      </c>
      <c r="E500" s="91">
        <v>4.7300000000000004</v>
      </c>
      <c r="F500" s="91">
        <v>5.39</v>
      </c>
      <c r="G500" s="91">
        <v>17</v>
      </c>
      <c r="H500" s="91">
        <v>19.3</v>
      </c>
      <c r="I500" s="91">
        <v>25.5</v>
      </c>
      <c r="J500" s="91">
        <v>25.4</v>
      </c>
      <c r="K500" s="91">
        <v>46.5</v>
      </c>
      <c r="L500" s="91">
        <v>28.3</v>
      </c>
      <c r="M500" s="91">
        <v>17.2</v>
      </c>
      <c r="N500" s="91">
        <v>9.92</v>
      </c>
      <c r="O500" s="226"/>
      <c r="P500" s="122">
        <v>7</v>
      </c>
      <c r="Q500" s="113" t="e">
        <f t="shared" si="196"/>
        <v>#REF!</v>
      </c>
      <c r="R500" s="113" t="e">
        <f t="shared" si="196"/>
        <v>#REF!</v>
      </c>
      <c r="S500" s="113" t="e">
        <f t="shared" si="196"/>
        <v>#REF!</v>
      </c>
      <c r="T500" s="113" t="e">
        <f t="shared" si="196"/>
        <v>#REF!</v>
      </c>
      <c r="U500" s="113" t="e">
        <f t="shared" si="196"/>
        <v>#REF!</v>
      </c>
      <c r="V500" s="113" t="e">
        <f t="shared" si="196"/>
        <v>#REF!</v>
      </c>
      <c r="W500" s="113" t="e">
        <f t="shared" si="196"/>
        <v>#REF!</v>
      </c>
      <c r="X500" s="113" t="e">
        <f t="shared" si="196"/>
        <v>#REF!</v>
      </c>
      <c r="Y500" s="113" t="e">
        <f t="shared" si="196"/>
        <v>#REF!</v>
      </c>
      <c r="Z500" s="113" t="e">
        <f t="shared" si="196"/>
        <v>#REF!</v>
      </c>
      <c r="AA500" s="113" t="e">
        <f t="shared" si="196"/>
        <v>#REF!</v>
      </c>
      <c r="AB500" s="114" t="e">
        <f t="shared" si="196"/>
        <v>#REF!</v>
      </c>
    </row>
    <row r="501" spans="2:28" x14ac:dyDescent="0.5">
      <c r="B501" s="94">
        <v>8</v>
      </c>
      <c r="C501" s="91">
        <v>5.33</v>
      </c>
      <c r="D501" s="91">
        <v>4.84</v>
      </c>
      <c r="E501" s="91">
        <v>4.84</v>
      </c>
      <c r="F501" s="91">
        <v>5.21</v>
      </c>
      <c r="G501" s="91">
        <v>16.899999999999999</v>
      </c>
      <c r="H501" s="91">
        <v>15.8</v>
      </c>
      <c r="I501" s="91">
        <v>23.9</v>
      </c>
      <c r="J501" s="91">
        <v>27.8</v>
      </c>
      <c r="K501" s="91">
        <v>47.8</v>
      </c>
      <c r="L501" s="91">
        <v>28.1</v>
      </c>
      <c r="M501" s="91">
        <v>16.399999999999999</v>
      </c>
      <c r="N501" s="91">
        <v>10.4</v>
      </c>
      <c r="O501" s="226"/>
      <c r="P501" s="122">
        <v>8</v>
      </c>
      <c r="Q501" s="113" t="e">
        <f t="shared" si="196"/>
        <v>#REF!</v>
      </c>
      <c r="R501" s="113" t="e">
        <f t="shared" si="196"/>
        <v>#REF!</v>
      </c>
      <c r="S501" s="113" t="e">
        <f t="shared" si="196"/>
        <v>#REF!</v>
      </c>
      <c r="T501" s="113" t="e">
        <f t="shared" si="196"/>
        <v>#REF!</v>
      </c>
      <c r="U501" s="113" t="e">
        <f t="shared" si="196"/>
        <v>#REF!</v>
      </c>
      <c r="V501" s="113" t="e">
        <f t="shared" si="196"/>
        <v>#REF!</v>
      </c>
      <c r="W501" s="113" t="e">
        <f t="shared" si="196"/>
        <v>#REF!</v>
      </c>
      <c r="X501" s="113" t="e">
        <f t="shared" si="196"/>
        <v>#REF!</v>
      </c>
      <c r="Y501" s="113" t="e">
        <f t="shared" si="196"/>
        <v>#REF!</v>
      </c>
      <c r="Z501" s="113" t="e">
        <f t="shared" si="196"/>
        <v>#REF!</v>
      </c>
      <c r="AA501" s="113" t="e">
        <f t="shared" si="196"/>
        <v>#REF!</v>
      </c>
      <c r="AB501" s="114" t="e">
        <f t="shared" si="196"/>
        <v>#REF!</v>
      </c>
    </row>
    <row r="502" spans="2:28" x14ac:dyDescent="0.5">
      <c r="B502" s="94">
        <v>9</v>
      </c>
      <c r="C502" s="91">
        <v>5.51</v>
      </c>
      <c r="D502" s="91">
        <v>4.72</v>
      </c>
      <c r="E502" s="91">
        <v>5.03</v>
      </c>
      <c r="F502" s="91">
        <v>5.39</v>
      </c>
      <c r="G502" s="91">
        <v>17.5</v>
      </c>
      <c r="H502" s="91">
        <v>15.1</v>
      </c>
      <c r="I502" s="91">
        <v>22.2</v>
      </c>
      <c r="J502" s="91">
        <v>29</v>
      </c>
      <c r="K502" s="91">
        <v>47.3</v>
      </c>
      <c r="L502" s="91">
        <v>27.8</v>
      </c>
      <c r="M502" s="91">
        <v>16.2</v>
      </c>
      <c r="N502" s="91">
        <v>10.3</v>
      </c>
      <c r="O502" s="226"/>
      <c r="P502" s="122">
        <v>9</v>
      </c>
      <c r="Q502" s="113" t="e">
        <f t="shared" ref="Q502:Q524" si="197">$P$11*C502</f>
        <v>#REF!</v>
      </c>
      <c r="R502" s="113" t="e">
        <f t="shared" ref="R502:R524" si="198">IF(D502&gt;0,$P$11*D502, " ")</f>
        <v>#REF!</v>
      </c>
      <c r="S502" s="113" t="e">
        <f t="shared" ref="S502:S524" si="199">IF(E502&gt;0,$P$11*E502, " ")</f>
        <v>#REF!</v>
      </c>
      <c r="T502" s="113" t="e">
        <f t="shared" ref="T502:T524" si="200">IF(F502&gt;0,$P$11*F502, " ")</f>
        <v>#REF!</v>
      </c>
      <c r="U502" s="113" t="e">
        <f t="shared" ref="U502:U524" si="201">IF(G502&gt;0,$P$11*G502, " ")</f>
        <v>#REF!</v>
      </c>
      <c r="V502" s="113" t="e">
        <f t="shared" ref="V502:V524" si="202">IF(H502&gt;0,$P$11*H502, " ")</f>
        <v>#REF!</v>
      </c>
      <c r="W502" s="113" t="e">
        <f t="shared" ref="W502:W524" si="203">IF(I502&gt;0,$P$11*I502, " ")</f>
        <v>#REF!</v>
      </c>
      <c r="X502" s="113" t="e">
        <f t="shared" ref="X502:X524" si="204">IF(J502&gt;0,$P$11*J502, " ")</f>
        <v>#REF!</v>
      </c>
      <c r="Y502" s="113" t="e">
        <f t="shared" ref="Y502:Y524" si="205">IF(K502&gt;0,$P$11*K502, " ")</f>
        <v>#REF!</v>
      </c>
      <c r="Z502" s="113" t="e">
        <f t="shared" ref="Z502:Z524" si="206">IF(L502&gt;0,$P$11*L502, " ")</f>
        <v>#REF!</v>
      </c>
      <c r="AA502" s="113" t="e">
        <f t="shared" ref="AA502:AA524" si="207">IF(M502&gt;0,$P$11*M502, " ")</f>
        <v>#REF!</v>
      </c>
      <c r="AB502" s="114" t="e">
        <f t="shared" ref="AB502:AB524" si="208">IF(N502&gt;0,$P$11*N502, " ")</f>
        <v>#REF!</v>
      </c>
    </row>
    <row r="503" spans="2:28" x14ac:dyDescent="0.5">
      <c r="B503" s="94">
        <v>10</v>
      </c>
      <c r="C503" s="91">
        <v>5.51</v>
      </c>
      <c r="D503" s="91">
        <v>4.67</v>
      </c>
      <c r="E503" s="91">
        <v>4.96</v>
      </c>
      <c r="F503" s="91">
        <v>5.45</v>
      </c>
      <c r="G503" s="91">
        <v>19</v>
      </c>
      <c r="H503" s="91">
        <v>17.100000000000001</v>
      </c>
      <c r="I503" s="91">
        <v>23</v>
      </c>
      <c r="J503" s="91">
        <v>33</v>
      </c>
      <c r="K503" s="91">
        <v>45.4</v>
      </c>
      <c r="L503" s="91">
        <v>27.5</v>
      </c>
      <c r="M503" s="91">
        <v>15.8</v>
      </c>
      <c r="N503" s="91">
        <v>10.3</v>
      </c>
      <c r="O503" s="226"/>
      <c r="P503" s="122">
        <v>10</v>
      </c>
      <c r="Q503" s="113" t="e">
        <f t="shared" si="197"/>
        <v>#REF!</v>
      </c>
      <c r="R503" s="113" t="e">
        <f t="shared" si="198"/>
        <v>#REF!</v>
      </c>
      <c r="S503" s="113" t="e">
        <f t="shared" si="199"/>
        <v>#REF!</v>
      </c>
      <c r="T503" s="113" t="e">
        <f t="shared" si="200"/>
        <v>#REF!</v>
      </c>
      <c r="U503" s="113" t="e">
        <f t="shared" si="201"/>
        <v>#REF!</v>
      </c>
      <c r="V503" s="113" t="e">
        <f t="shared" si="202"/>
        <v>#REF!</v>
      </c>
      <c r="W503" s="113" t="e">
        <f t="shared" si="203"/>
        <v>#REF!</v>
      </c>
      <c r="X503" s="113" t="e">
        <f t="shared" si="204"/>
        <v>#REF!</v>
      </c>
      <c r="Y503" s="113" t="e">
        <f t="shared" si="205"/>
        <v>#REF!</v>
      </c>
      <c r="Z503" s="113" t="e">
        <f t="shared" si="206"/>
        <v>#REF!</v>
      </c>
      <c r="AA503" s="113" t="e">
        <f t="shared" si="207"/>
        <v>#REF!</v>
      </c>
      <c r="AB503" s="114" t="e">
        <f t="shared" si="208"/>
        <v>#REF!</v>
      </c>
    </row>
    <row r="504" spans="2:28" x14ac:dyDescent="0.5">
      <c r="B504" s="94">
        <v>11</v>
      </c>
      <c r="C504" s="91">
        <v>5.51</v>
      </c>
      <c r="D504" s="91">
        <v>4.78</v>
      </c>
      <c r="E504" s="91">
        <v>5.21</v>
      </c>
      <c r="F504" s="91">
        <v>5.57</v>
      </c>
      <c r="G504" s="91">
        <v>21.2</v>
      </c>
      <c r="H504" s="91">
        <v>15.1</v>
      </c>
      <c r="I504" s="91">
        <v>22.8</v>
      </c>
      <c r="J504" s="91">
        <v>36.5</v>
      </c>
      <c r="K504" s="91">
        <v>92.4</v>
      </c>
      <c r="L504" s="91">
        <v>43.2</v>
      </c>
      <c r="M504" s="91">
        <v>15.7</v>
      </c>
      <c r="N504" s="91">
        <v>10.4</v>
      </c>
      <c r="O504" s="226"/>
      <c r="P504" s="122">
        <v>11</v>
      </c>
      <c r="Q504" s="113" t="e">
        <f t="shared" si="197"/>
        <v>#REF!</v>
      </c>
      <c r="R504" s="113" t="e">
        <f t="shared" si="198"/>
        <v>#REF!</v>
      </c>
      <c r="S504" s="113" t="e">
        <f t="shared" si="199"/>
        <v>#REF!</v>
      </c>
      <c r="T504" s="113" t="e">
        <f t="shared" si="200"/>
        <v>#REF!</v>
      </c>
      <c r="U504" s="113" t="e">
        <f t="shared" si="201"/>
        <v>#REF!</v>
      </c>
      <c r="V504" s="113" t="e">
        <f t="shared" si="202"/>
        <v>#REF!</v>
      </c>
      <c r="W504" s="113" t="e">
        <f t="shared" si="203"/>
        <v>#REF!</v>
      </c>
      <c r="X504" s="113" t="e">
        <f t="shared" si="204"/>
        <v>#REF!</v>
      </c>
      <c r="Y504" s="113" t="e">
        <f t="shared" si="205"/>
        <v>#REF!</v>
      </c>
      <c r="Z504" s="113" t="e">
        <f t="shared" si="206"/>
        <v>#REF!</v>
      </c>
      <c r="AA504" s="113" t="e">
        <f t="shared" si="207"/>
        <v>#REF!</v>
      </c>
      <c r="AB504" s="114" t="e">
        <f t="shared" si="208"/>
        <v>#REF!</v>
      </c>
    </row>
    <row r="505" spans="2:28" x14ac:dyDescent="0.5">
      <c r="B505" s="94">
        <v>12</v>
      </c>
      <c r="C505" s="91">
        <v>5.39</v>
      </c>
      <c r="D505" s="91">
        <v>4.9000000000000004</v>
      </c>
      <c r="E505" s="91">
        <v>5.57</v>
      </c>
      <c r="F505" s="91">
        <v>5.51</v>
      </c>
      <c r="G505" s="91">
        <v>22.4</v>
      </c>
      <c r="H505" s="91">
        <v>14.2</v>
      </c>
      <c r="I505" s="91">
        <v>24.3</v>
      </c>
      <c r="J505" s="91">
        <v>43.2</v>
      </c>
      <c r="K505" s="91">
        <v>101</v>
      </c>
      <c r="L505" s="91">
        <v>90.1</v>
      </c>
      <c r="M505" s="91">
        <v>15.2</v>
      </c>
      <c r="N505" s="91">
        <v>10.1</v>
      </c>
      <c r="O505" s="226"/>
      <c r="P505" s="122">
        <v>12</v>
      </c>
      <c r="Q505" s="113" t="e">
        <f t="shared" si="197"/>
        <v>#REF!</v>
      </c>
      <c r="R505" s="113" t="e">
        <f t="shared" si="198"/>
        <v>#REF!</v>
      </c>
      <c r="S505" s="113" t="e">
        <f t="shared" si="199"/>
        <v>#REF!</v>
      </c>
      <c r="T505" s="113" t="e">
        <f t="shared" si="200"/>
        <v>#REF!</v>
      </c>
      <c r="U505" s="113" t="e">
        <f t="shared" si="201"/>
        <v>#REF!</v>
      </c>
      <c r="V505" s="113" t="e">
        <f t="shared" si="202"/>
        <v>#REF!</v>
      </c>
      <c r="W505" s="113" t="e">
        <f t="shared" si="203"/>
        <v>#REF!</v>
      </c>
      <c r="X505" s="113" t="e">
        <f t="shared" si="204"/>
        <v>#REF!</v>
      </c>
      <c r="Y505" s="113" t="e">
        <f t="shared" si="205"/>
        <v>#REF!</v>
      </c>
      <c r="Z505" s="113" t="e">
        <f t="shared" si="206"/>
        <v>#REF!</v>
      </c>
      <c r="AA505" s="113" t="e">
        <f t="shared" si="207"/>
        <v>#REF!</v>
      </c>
      <c r="AB505" s="114" t="e">
        <f t="shared" si="208"/>
        <v>#REF!</v>
      </c>
    </row>
    <row r="506" spans="2:28" x14ac:dyDescent="0.5">
      <c r="B506" s="94">
        <v>13</v>
      </c>
      <c r="C506" s="91">
        <v>5.45</v>
      </c>
      <c r="D506" s="91">
        <v>5.15</v>
      </c>
      <c r="E506" s="91">
        <v>5.21</v>
      </c>
      <c r="F506" s="91">
        <v>5.96</v>
      </c>
      <c r="G506" s="91">
        <v>19.899999999999999</v>
      </c>
      <c r="H506" s="91">
        <v>13.1</v>
      </c>
      <c r="I506" s="91">
        <v>21.9</v>
      </c>
      <c r="J506" s="91">
        <v>54.9</v>
      </c>
      <c r="K506" s="91">
        <v>80.599999999999994</v>
      </c>
      <c r="L506" s="91">
        <v>69.900000000000006</v>
      </c>
      <c r="M506" s="91">
        <v>15</v>
      </c>
      <c r="N506" s="91">
        <v>9.92</v>
      </c>
      <c r="O506" s="226"/>
      <c r="P506" s="122">
        <v>13</v>
      </c>
      <c r="Q506" s="113" t="e">
        <f t="shared" si="197"/>
        <v>#REF!</v>
      </c>
      <c r="R506" s="113" t="e">
        <f t="shared" si="198"/>
        <v>#REF!</v>
      </c>
      <c r="S506" s="113" t="e">
        <f t="shared" si="199"/>
        <v>#REF!</v>
      </c>
      <c r="T506" s="113" t="e">
        <f t="shared" si="200"/>
        <v>#REF!</v>
      </c>
      <c r="U506" s="113" t="e">
        <f t="shared" si="201"/>
        <v>#REF!</v>
      </c>
      <c r="V506" s="113" t="e">
        <f t="shared" si="202"/>
        <v>#REF!</v>
      </c>
      <c r="W506" s="113" t="e">
        <f t="shared" si="203"/>
        <v>#REF!</v>
      </c>
      <c r="X506" s="113" t="e">
        <f t="shared" si="204"/>
        <v>#REF!</v>
      </c>
      <c r="Y506" s="113" t="e">
        <f t="shared" si="205"/>
        <v>#REF!</v>
      </c>
      <c r="Z506" s="113" t="e">
        <f t="shared" si="206"/>
        <v>#REF!</v>
      </c>
      <c r="AA506" s="113" t="e">
        <f t="shared" si="207"/>
        <v>#REF!</v>
      </c>
      <c r="AB506" s="114" t="e">
        <f t="shared" si="208"/>
        <v>#REF!</v>
      </c>
    </row>
    <row r="507" spans="2:28" x14ac:dyDescent="0.5">
      <c r="B507" s="94">
        <v>14</v>
      </c>
      <c r="C507" s="91">
        <v>5.27</v>
      </c>
      <c r="D507" s="91">
        <v>5.09</v>
      </c>
      <c r="E507" s="91">
        <v>5.03</v>
      </c>
      <c r="F507" s="91">
        <v>5.7</v>
      </c>
      <c r="G507" s="91">
        <v>17.7</v>
      </c>
      <c r="H507" s="91">
        <v>13.1</v>
      </c>
      <c r="I507" s="91">
        <v>22.2</v>
      </c>
      <c r="J507" s="91">
        <v>49</v>
      </c>
      <c r="K507" s="91">
        <v>60</v>
      </c>
      <c r="L507" s="91">
        <v>53.2</v>
      </c>
      <c r="M507" s="91">
        <v>14.5</v>
      </c>
      <c r="N507" s="91">
        <v>9.76</v>
      </c>
      <c r="O507" s="226"/>
      <c r="P507" s="122">
        <v>14</v>
      </c>
      <c r="Q507" s="113" t="e">
        <f t="shared" si="197"/>
        <v>#REF!</v>
      </c>
      <c r="R507" s="113" t="e">
        <f t="shared" si="198"/>
        <v>#REF!</v>
      </c>
      <c r="S507" s="113" t="e">
        <f t="shared" si="199"/>
        <v>#REF!</v>
      </c>
      <c r="T507" s="113" t="e">
        <f t="shared" si="200"/>
        <v>#REF!</v>
      </c>
      <c r="U507" s="113" t="e">
        <f t="shared" si="201"/>
        <v>#REF!</v>
      </c>
      <c r="V507" s="113" t="e">
        <f t="shared" si="202"/>
        <v>#REF!</v>
      </c>
      <c r="W507" s="113" t="e">
        <f t="shared" si="203"/>
        <v>#REF!</v>
      </c>
      <c r="X507" s="113" t="e">
        <f t="shared" si="204"/>
        <v>#REF!</v>
      </c>
      <c r="Y507" s="113" t="e">
        <f t="shared" si="205"/>
        <v>#REF!</v>
      </c>
      <c r="Z507" s="113" t="e">
        <f t="shared" si="206"/>
        <v>#REF!</v>
      </c>
      <c r="AA507" s="113" t="e">
        <f t="shared" si="207"/>
        <v>#REF!</v>
      </c>
      <c r="AB507" s="114" t="e">
        <f t="shared" si="208"/>
        <v>#REF!</v>
      </c>
    </row>
    <row r="508" spans="2:28" x14ac:dyDescent="0.5">
      <c r="B508" s="94">
        <v>15</v>
      </c>
      <c r="C508" s="91">
        <v>5.45</v>
      </c>
      <c r="D508" s="91">
        <v>5.09</v>
      </c>
      <c r="E508" s="91">
        <v>4.78</v>
      </c>
      <c r="F508" s="91">
        <v>5.89</v>
      </c>
      <c r="G508" s="91">
        <v>36.200000000000003</v>
      </c>
      <c r="H508" s="91">
        <v>12.7</v>
      </c>
      <c r="I508" s="91">
        <v>21</v>
      </c>
      <c r="J508" s="91">
        <v>40.4</v>
      </c>
      <c r="K508" s="91">
        <v>59.8</v>
      </c>
      <c r="L508" s="91">
        <v>41.1</v>
      </c>
      <c r="M508" s="91">
        <v>14.3</v>
      </c>
      <c r="N508" s="91">
        <v>9.59</v>
      </c>
      <c r="O508" s="226"/>
      <c r="P508" s="122">
        <v>15</v>
      </c>
      <c r="Q508" s="113" t="e">
        <f t="shared" si="197"/>
        <v>#REF!</v>
      </c>
      <c r="R508" s="113" t="e">
        <f t="shared" si="198"/>
        <v>#REF!</v>
      </c>
      <c r="S508" s="113" t="e">
        <f t="shared" si="199"/>
        <v>#REF!</v>
      </c>
      <c r="T508" s="113" t="e">
        <f t="shared" si="200"/>
        <v>#REF!</v>
      </c>
      <c r="U508" s="113" t="e">
        <f t="shared" si="201"/>
        <v>#REF!</v>
      </c>
      <c r="V508" s="113" t="e">
        <f t="shared" si="202"/>
        <v>#REF!</v>
      </c>
      <c r="W508" s="113" t="e">
        <f t="shared" si="203"/>
        <v>#REF!</v>
      </c>
      <c r="X508" s="113" t="e">
        <f t="shared" si="204"/>
        <v>#REF!</v>
      </c>
      <c r="Y508" s="113" t="e">
        <f t="shared" si="205"/>
        <v>#REF!</v>
      </c>
      <c r="Z508" s="113" t="e">
        <f t="shared" si="206"/>
        <v>#REF!</v>
      </c>
      <c r="AA508" s="113" t="e">
        <f t="shared" si="207"/>
        <v>#REF!</v>
      </c>
      <c r="AB508" s="114" t="e">
        <f t="shared" si="208"/>
        <v>#REF!</v>
      </c>
    </row>
    <row r="509" spans="2:28" x14ac:dyDescent="0.5">
      <c r="B509" s="94">
        <v>16</v>
      </c>
      <c r="C509" s="91">
        <v>5.39</v>
      </c>
      <c r="D509" s="91">
        <v>5.15</v>
      </c>
      <c r="E509" s="91">
        <v>5.39</v>
      </c>
      <c r="F509" s="91">
        <v>5.57</v>
      </c>
      <c r="G509" s="91">
        <v>15.8</v>
      </c>
      <c r="H509" s="91">
        <v>16.5</v>
      </c>
      <c r="I509" s="91">
        <v>20.2</v>
      </c>
      <c r="J509" s="91">
        <v>48.2</v>
      </c>
      <c r="K509" s="91">
        <v>81.8</v>
      </c>
      <c r="L509" s="91">
        <v>38.9</v>
      </c>
      <c r="M509" s="91">
        <v>14.2</v>
      </c>
      <c r="N509" s="91">
        <v>9.59</v>
      </c>
      <c r="O509" s="226"/>
      <c r="P509" s="122">
        <v>16</v>
      </c>
      <c r="Q509" s="113" t="e">
        <f t="shared" si="197"/>
        <v>#REF!</v>
      </c>
      <c r="R509" s="113" t="e">
        <f t="shared" si="198"/>
        <v>#REF!</v>
      </c>
      <c r="S509" s="113" t="e">
        <f t="shared" si="199"/>
        <v>#REF!</v>
      </c>
      <c r="T509" s="113" t="e">
        <f t="shared" si="200"/>
        <v>#REF!</v>
      </c>
      <c r="U509" s="113" t="e">
        <f t="shared" si="201"/>
        <v>#REF!</v>
      </c>
      <c r="V509" s="113" t="e">
        <f t="shared" si="202"/>
        <v>#REF!</v>
      </c>
      <c r="W509" s="113" t="e">
        <f t="shared" si="203"/>
        <v>#REF!</v>
      </c>
      <c r="X509" s="113" t="e">
        <f t="shared" si="204"/>
        <v>#REF!</v>
      </c>
      <c r="Y509" s="113" t="e">
        <f t="shared" si="205"/>
        <v>#REF!</v>
      </c>
      <c r="Z509" s="113" t="e">
        <f t="shared" si="206"/>
        <v>#REF!</v>
      </c>
      <c r="AA509" s="113" t="e">
        <f t="shared" si="207"/>
        <v>#REF!</v>
      </c>
      <c r="AB509" s="114" t="e">
        <f t="shared" si="208"/>
        <v>#REF!</v>
      </c>
    </row>
    <row r="510" spans="2:28" x14ac:dyDescent="0.5">
      <c r="B510" s="94">
        <v>17</v>
      </c>
      <c r="C510" s="91">
        <v>5.39</v>
      </c>
      <c r="D510" s="91">
        <v>4.9000000000000004</v>
      </c>
      <c r="E510" s="91">
        <v>5.33</v>
      </c>
      <c r="F510" s="91">
        <v>6.9</v>
      </c>
      <c r="G510" s="91">
        <v>15.6</v>
      </c>
      <c r="H510" s="91">
        <v>14.7</v>
      </c>
      <c r="I510" s="91">
        <v>26</v>
      </c>
      <c r="J510" s="91">
        <v>41.3</v>
      </c>
      <c r="K510" s="91">
        <v>46.9</v>
      </c>
      <c r="L510" s="91">
        <v>35</v>
      </c>
      <c r="M510" s="91">
        <v>13.8</v>
      </c>
      <c r="N510" s="91">
        <v>9.34</v>
      </c>
      <c r="O510" s="226"/>
      <c r="P510" s="122">
        <v>17</v>
      </c>
      <c r="Q510" s="113" t="e">
        <f t="shared" si="197"/>
        <v>#REF!</v>
      </c>
      <c r="R510" s="113" t="e">
        <f t="shared" si="198"/>
        <v>#REF!</v>
      </c>
      <c r="S510" s="113" t="e">
        <f t="shared" si="199"/>
        <v>#REF!</v>
      </c>
      <c r="T510" s="113" t="e">
        <f t="shared" si="200"/>
        <v>#REF!</v>
      </c>
      <c r="U510" s="113" t="e">
        <f t="shared" si="201"/>
        <v>#REF!</v>
      </c>
      <c r="V510" s="113" t="e">
        <f t="shared" si="202"/>
        <v>#REF!</v>
      </c>
      <c r="W510" s="113" t="e">
        <f t="shared" si="203"/>
        <v>#REF!</v>
      </c>
      <c r="X510" s="113" t="e">
        <f t="shared" si="204"/>
        <v>#REF!</v>
      </c>
      <c r="Y510" s="113" t="e">
        <f t="shared" si="205"/>
        <v>#REF!</v>
      </c>
      <c r="Z510" s="113" t="e">
        <f t="shared" si="206"/>
        <v>#REF!</v>
      </c>
      <c r="AA510" s="113" t="e">
        <f t="shared" si="207"/>
        <v>#REF!</v>
      </c>
      <c r="AB510" s="114" t="e">
        <f t="shared" si="208"/>
        <v>#REF!</v>
      </c>
    </row>
    <row r="511" spans="2:28" x14ac:dyDescent="0.5">
      <c r="B511" s="94">
        <v>18</v>
      </c>
      <c r="C511" s="91">
        <v>5.51</v>
      </c>
      <c r="D511" s="91">
        <v>4.78</v>
      </c>
      <c r="E511" s="91">
        <v>5.27</v>
      </c>
      <c r="F511" s="91">
        <v>13</v>
      </c>
      <c r="G511" s="91">
        <v>14.8</v>
      </c>
      <c r="H511" s="91">
        <v>15</v>
      </c>
      <c r="I511" s="91">
        <v>24.5</v>
      </c>
      <c r="J511" s="91">
        <v>61.8</v>
      </c>
      <c r="K511" s="91">
        <v>43.2</v>
      </c>
      <c r="L511" s="91">
        <v>31.8</v>
      </c>
      <c r="M511" s="91">
        <v>13.7</v>
      </c>
      <c r="N511" s="91">
        <v>9.1</v>
      </c>
      <c r="O511" s="226"/>
      <c r="P511" s="122">
        <v>18</v>
      </c>
      <c r="Q511" s="113" t="e">
        <f t="shared" si="197"/>
        <v>#REF!</v>
      </c>
      <c r="R511" s="113" t="e">
        <f t="shared" si="198"/>
        <v>#REF!</v>
      </c>
      <c r="S511" s="113" t="e">
        <f t="shared" si="199"/>
        <v>#REF!</v>
      </c>
      <c r="T511" s="113" t="e">
        <f t="shared" si="200"/>
        <v>#REF!</v>
      </c>
      <c r="U511" s="113" t="e">
        <f t="shared" si="201"/>
        <v>#REF!</v>
      </c>
      <c r="V511" s="113" t="e">
        <f t="shared" si="202"/>
        <v>#REF!</v>
      </c>
      <c r="W511" s="113" t="e">
        <f t="shared" si="203"/>
        <v>#REF!</v>
      </c>
      <c r="X511" s="113" t="e">
        <f t="shared" si="204"/>
        <v>#REF!</v>
      </c>
      <c r="Y511" s="113" t="e">
        <f t="shared" si="205"/>
        <v>#REF!</v>
      </c>
      <c r="Z511" s="113" t="e">
        <f t="shared" si="206"/>
        <v>#REF!</v>
      </c>
      <c r="AA511" s="113" t="e">
        <f t="shared" si="207"/>
        <v>#REF!</v>
      </c>
      <c r="AB511" s="114" t="e">
        <f t="shared" si="208"/>
        <v>#REF!</v>
      </c>
    </row>
    <row r="512" spans="2:28" x14ac:dyDescent="0.5">
      <c r="B512" s="94">
        <v>19</v>
      </c>
      <c r="C512" s="91">
        <v>5.27</v>
      </c>
      <c r="D512" s="91">
        <v>4.67</v>
      </c>
      <c r="E512" s="91">
        <v>5.45</v>
      </c>
      <c r="F512" s="91">
        <v>12.8</v>
      </c>
      <c r="G512" s="91">
        <v>14.7</v>
      </c>
      <c r="H512" s="91">
        <v>14.7</v>
      </c>
      <c r="I512" s="91">
        <v>25.7</v>
      </c>
      <c r="J512" s="91">
        <v>80</v>
      </c>
      <c r="K512" s="91">
        <v>67.3</v>
      </c>
      <c r="L512" s="91">
        <v>30</v>
      </c>
      <c r="M512" s="91">
        <v>13.5</v>
      </c>
      <c r="N512" s="91">
        <v>9.26</v>
      </c>
      <c r="O512" s="226"/>
      <c r="P512" s="122">
        <v>19</v>
      </c>
      <c r="Q512" s="113" t="e">
        <f t="shared" si="197"/>
        <v>#REF!</v>
      </c>
      <c r="R512" s="113" t="e">
        <f t="shared" si="198"/>
        <v>#REF!</v>
      </c>
      <c r="S512" s="113" t="e">
        <f t="shared" si="199"/>
        <v>#REF!</v>
      </c>
      <c r="T512" s="113" t="e">
        <f t="shared" si="200"/>
        <v>#REF!</v>
      </c>
      <c r="U512" s="113" t="e">
        <f t="shared" si="201"/>
        <v>#REF!</v>
      </c>
      <c r="V512" s="113" t="e">
        <f t="shared" si="202"/>
        <v>#REF!</v>
      </c>
      <c r="W512" s="113" t="e">
        <f t="shared" si="203"/>
        <v>#REF!</v>
      </c>
      <c r="X512" s="113" t="e">
        <f t="shared" si="204"/>
        <v>#REF!</v>
      </c>
      <c r="Y512" s="113" t="e">
        <f t="shared" si="205"/>
        <v>#REF!</v>
      </c>
      <c r="Z512" s="113" t="e">
        <f t="shared" si="206"/>
        <v>#REF!</v>
      </c>
      <c r="AA512" s="113" t="e">
        <f t="shared" si="207"/>
        <v>#REF!</v>
      </c>
      <c r="AB512" s="114" t="e">
        <f t="shared" si="208"/>
        <v>#REF!</v>
      </c>
    </row>
    <row r="513" spans="1:28" x14ac:dyDescent="0.5">
      <c r="B513" s="94">
        <v>20</v>
      </c>
      <c r="C513" s="91">
        <v>5.39</v>
      </c>
      <c r="D513" s="91">
        <v>4.84</v>
      </c>
      <c r="E513" s="91">
        <v>5.76</v>
      </c>
      <c r="F513" s="91">
        <v>13.8</v>
      </c>
      <c r="G513" s="91">
        <v>14.9</v>
      </c>
      <c r="H513" s="91">
        <v>15.6</v>
      </c>
      <c r="I513" s="91">
        <v>34.6</v>
      </c>
      <c r="J513" s="91">
        <v>74.900000000000006</v>
      </c>
      <c r="K513" s="91">
        <v>76.400000000000006</v>
      </c>
      <c r="L513" s="91">
        <v>28.6</v>
      </c>
      <c r="M513" s="91">
        <v>13.4</v>
      </c>
      <c r="N513" s="91">
        <v>8.93</v>
      </c>
      <c r="O513" s="226"/>
      <c r="P513" s="122">
        <v>20</v>
      </c>
      <c r="Q513" s="113" t="e">
        <f t="shared" si="197"/>
        <v>#REF!</v>
      </c>
      <c r="R513" s="113" t="e">
        <f t="shared" si="198"/>
        <v>#REF!</v>
      </c>
      <c r="S513" s="113" t="e">
        <f t="shared" si="199"/>
        <v>#REF!</v>
      </c>
      <c r="T513" s="113" t="e">
        <f t="shared" si="200"/>
        <v>#REF!</v>
      </c>
      <c r="U513" s="113" t="e">
        <f t="shared" si="201"/>
        <v>#REF!</v>
      </c>
      <c r="V513" s="113" t="e">
        <f t="shared" si="202"/>
        <v>#REF!</v>
      </c>
      <c r="W513" s="113" t="e">
        <f t="shared" si="203"/>
        <v>#REF!</v>
      </c>
      <c r="X513" s="113" t="e">
        <f t="shared" si="204"/>
        <v>#REF!</v>
      </c>
      <c r="Y513" s="113" t="e">
        <f t="shared" si="205"/>
        <v>#REF!</v>
      </c>
      <c r="Z513" s="113" t="e">
        <f t="shared" si="206"/>
        <v>#REF!</v>
      </c>
      <c r="AA513" s="113" t="e">
        <f t="shared" si="207"/>
        <v>#REF!</v>
      </c>
      <c r="AB513" s="114" t="e">
        <f t="shared" si="208"/>
        <v>#REF!</v>
      </c>
    </row>
    <row r="514" spans="1:28" x14ac:dyDescent="0.5">
      <c r="B514" s="94">
        <v>21</v>
      </c>
      <c r="C514" s="91">
        <v>5.51</v>
      </c>
      <c r="D514" s="91">
        <v>4.67</v>
      </c>
      <c r="E514" s="91">
        <v>5.57</v>
      </c>
      <c r="F514" s="91">
        <v>13.2</v>
      </c>
      <c r="G514" s="91">
        <v>15.3</v>
      </c>
      <c r="H514" s="91">
        <v>16</v>
      </c>
      <c r="I514" s="91">
        <v>27.3</v>
      </c>
      <c r="J514" s="91">
        <v>61.1</v>
      </c>
      <c r="K514" s="91">
        <v>60.6</v>
      </c>
      <c r="L514" s="91">
        <v>27.3</v>
      </c>
      <c r="M514" s="91">
        <v>13.1</v>
      </c>
      <c r="N514" s="91">
        <v>8.77</v>
      </c>
      <c r="O514" s="226"/>
      <c r="P514" s="122">
        <v>21</v>
      </c>
      <c r="Q514" s="113" t="e">
        <f t="shared" si="197"/>
        <v>#REF!</v>
      </c>
      <c r="R514" s="113" t="e">
        <f t="shared" si="198"/>
        <v>#REF!</v>
      </c>
      <c r="S514" s="113" t="e">
        <f t="shared" si="199"/>
        <v>#REF!</v>
      </c>
      <c r="T514" s="113" t="e">
        <f t="shared" si="200"/>
        <v>#REF!</v>
      </c>
      <c r="U514" s="113" t="e">
        <f t="shared" si="201"/>
        <v>#REF!</v>
      </c>
      <c r="V514" s="113" t="e">
        <f t="shared" si="202"/>
        <v>#REF!</v>
      </c>
      <c r="W514" s="113" t="e">
        <f t="shared" si="203"/>
        <v>#REF!</v>
      </c>
      <c r="X514" s="113" t="e">
        <f t="shared" si="204"/>
        <v>#REF!</v>
      </c>
      <c r="Y514" s="113" t="e">
        <f t="shared" si="205"/>
        <v>#REF!</v>
      </c>
      <c r="Z514" s="113" t="e">
        <f t="shared" si="206"/>
        <v>#REF!</v>
      </c>
      <c r="AA514" s="113" t="e">
        <f t="shared" si="207"/>
        <v>#REF!</v>
      </c>
      <c r="AB514" s="114" t="e">
        <f t="shared" si="208"/>
        <v>#REF!</v>
      </c>
    </row>
    <row r="515" spans="1:28" x14ac:dyDescent="0.5">
      <c r="B515" s="94">
        <v>22</v>
      </c>
      <c r="C515" s="91">
        <v>5.51</v>
      </c>
      <c r="D515" s="91">
        <v>4.78</v>
      </c>
      <c r="E515" s="91">
        <v>5.57</v>
      </c>
      <c r="F515" s="91">
        <v>13.3</v>
      </c>
      <c r="G515" s="91">
        <v>19.399999999999999</v>
      </c>
      <c r="H515" s="91">
        <v>19.2</v>
      </c>
      <c r="I515" s="91">
        <v>26.3</v>
      </c>
      <c r="J515" s="91">
        <v>53.7</v>
      </c>
      <c r="K515" s="91">
        <v>51.9</v>
      </c>
      <c r="L515" s="91">
        <v>26</v>
      </c>
      <c r="M515" s="91">
        <v>12.9</v>
      </c>
      <c r="N515" s="91">
        <v>8.85</v>
      </c>
      <c r="O515" s="226"/>
      <c r="P515" s="122">
        <v>22</v>
      </c>
      <c r="Q515" s="113" t="e">
        <f t="shared" si="197"/>
        <v>#REF!</v>
      </c>
      <c r="R515" s="113" t="e">
        <f t="shared" si="198"/>
        <v>#REF!</v>
      </c>
      <c r="S515" s="113" t="e">
        <f t="shared" si="199"/>
        <v>#REF!</v>
      </c>
      <c r="T515" s="113" t="e">
        <f t="shared" si="200"/>
        <v>#REF!</v>
      </c>
      <c r="U515" s="113" t="e">
        <f t="shared" si="201"/>
        <v>#REF!</v>
      </c>
      <c r="V515" s="113" t="e">
        <f t="shared" si="202"/>
        <v>#REF!</v>
      </c>
      <c r="W515" s="113" t="e">
        <f t="shared" si="203"/>
        <v>#REF!</v>
      </c>
      <c r="X515" s="113" t="e">
        <f t="shared" si="204"/>
        <v>#REF!</v>
      </c>
      <c r="Y515" s="113" t="e">
        <f t="shared" si="205"/>
        <v>#REF!</v>
      </c>
      <c r="Z515" s="113" t="e">
        <f t="shared" si="206"/>
        <v>#REF!</v>
      </c>
      <c r="AA515" s="113" t="e">
        <f t="shared" si="207"/>
        <v>#REF!</v>
      </c>
      <c r="AB515" s="114" t="e">
        <f t="shared" si="208"/>
        <v>#REF!</v>
      </c>
    </row>
    <row r="516" spans="1:28" x14ac:dyDescent="0.5">
      <c r="B516" s="94">
        <v>23</v>
      </c>
      <c r="C516" s="91">
        <v>5.27</v>
      </c>
      <c r="D516" s="91">
        <v>4.67</v>
      </c>
      <c r="E516" s="91">
        <v>5.45</v>
      </c>
      <c r="F516" s="91">
        <v>13.2</v>
      </c>
      <c r="G516" s="91">
        <v>22.4</v>
      </c>
      <c r="H516" s="91">
        <v>18.399999999999999</v>
      </c>
      <c r="I516" s="91">
        <v>24.5</v>
      </c>
      <c r="J516" s="91">
        <v>59.3</v>
      </c>
      <c r="K516" s="91">
        <v>50.9</v>
      </c>
      <c r="L516" s="91">
        <v>25.7</v>
      </c>
      <c r="M516" s="91">
        <v>12.7</v>
      </c>
      <c r="N516" s="91">
        <v>8.77</v>
      </c>
      <c r="O516" s="226"/>
      <c r="P516" s="122">
        <v>23</v>
      </c>
      <c r="Q516" s="113" t="e">
        <f t="shared" si="197"/>
        <v>#REF!</v>
      </c>
      <c r="R516" s="113" t="e">
        <f t="shared" si="198"/>
        <v>#REF!</v>
      </c>
      <c r="S516" s="113" t="e">
        <f t="shared" si="199"/>
        <v>#REF!</v>
      </c>
      <c r="T516" s="113" t="e">
        <f t="shared" si="200"/>
        <v>#REF!</v>
      </c>
      <c r="U516" s="113" t="e">
        <f t="shared" si="201"/>
        <v>#REF!</v>
      </c>
      <c r="V516" s="113" t="e">
        <f t="shared" si="202"/>
        <v>#REF!</v>
      </c>
      <c r="W516" s="113" t="e">
        <f t="shared" si="203"/>
        <v>#REF!</v>
      </c>
      <c r="X516" s="113" t="e">
        <f t="shared" si="204"/>
        <v>#REF!</v>
      </c>
      <c r="Y516" s="113" t="e">
        <f t="shared" si="205"/>
        <v>#REF!</v>
      </c>
      <c r="Z516" s="113" t="e">
        <f t="shared" si="206"/>
        <v>#REF!</v>
      </c>
      <c r="AA516" s="113" t="e">
        <f t="shared" si="207"/>
        <v>#REF!</v>
      </c>
      <c r="AB516" s="114" t="e">
        <f t="shared" si="208"/>
        <v>#REF!</v>
      </c>
    </row>
    <row r="517" spans="1:28" x14ac:dyDescent="0.5">
      <c r="B517" s="94">
        <v>24</v>
      </c>
      <c r="C517" s="91">
        <v>5.27</v>
      </c>
      <c r="D517" s="91">
        <v>4.7300000000000004</v>
      </c>
      <c r="E517" s="91">
        <v>5.76</v>
      </c>
      <c r="F517" s="91">
        <v>12.1</v>
      </c>
      <c r="G517" s="91">
        <v>22.4</v>
      </c>
      <c r="H517" s="91">
        <v>17.399999999999999</v>
      </c>
      <c r="I517" s="91">
        <v>25.7</v>
      </c>
      <c r="J517" s="91">
        <v>55</v>
      </c>
      <c r="K517" s="91">
        <v>72.5</v>
      </c>
      <c r="L517" s="91">
        <v>28</v>
      </c>
      <c r="M517" s="91">
        <v>12.3</v>
      </c>
      <c r="N517" s="91">
        <v>8.5399999999999991</v>
      </c>
      <c r="O517" s="226"/>
      <c r="P517" s="122">
        <v>24</v>
      </c>
      <c r="Q517" s="113" t="e">
        <f t="shared" si="197"/>
        <v>#REF!</v>
      </c>
      <c r="R517" s="113" t="e">
        <f t="shared" si="198"/>
        <v>#REF!</v>
      </c>
      <c r="S517" s="113" t="e">
        <f t="shared" si="199"/>
        <v>#REF!</v>
      </c>
      <c r="T517" s="113" t="e">
        <f t="shared" si="200"/>
        <v>#REF!</v>
      </c>
      <c r="U517" s="113" t="e">
        <f t="shared" si="201"/>
        <v>#REF!</v>
      </c>
      <c r="V517" s="113" t="e">
        <f t="shared" si="202"/>
        <v>#REF!</v>
      </c>
      <c r="W517" s="113" t="e">
        <f t="shared" si="203"/>
        <v>#REF!</v>
      </c>
      <c r="X517" s="113" t="e">
        <f t="shared" si="204"/>
        <v>#REF!</v>
      </c>
      <c r="Y517" s="113" t="e">
        <f t="shared" si="205"/>
        <v>#REF!</v>
      </c>
      <c r="Z517" s="113" t="e">
        <f t="shared" si="206"/>
        <v>#REF!</v>
      </c>
      <c r="AA517" s="113" t="e">
        <f t="shared" si="207"/>
        <v>#REF!</v>
      </c>
      <c r="AB517" s="114" t="e">
        <f t="shared" si="208"/>
        <v>#REF!</v>
      </c>
    </row>
    <row r="518" spans="1:28" x14ac:dyDescent="0.5">
      <c r="B518" s="94">
        <v>25</v>
      </c>
      <c r="C518" s="91">
        <v>5.51</v>
      </c>
      <c r="D518" s="91">
        <v>4.78</v>
      </c>
      <c r="E518" s="91">
        <v>5.76</v>
      </c>
      <c r="F518" s="91">
        <v>11.5</v>
      </c>
      <c r="G518" s="91">
        <v>20.8</v>
      </c>
      <c r="H518" s="91">
        <v>16.8</v>
      </c>
      <c r="I518" s="91">
        <v>34.200000000000003</v>
      </c>
      <c r="J518" s="91">
        <v>54.7</v>
      </c>
      <c r="K518" s="91">
        <v>81.599999999999994</v>
      </c>
      <c r="L518" s="91">
        <v>26</v>
      </c>
      <c r="M518" s="91">
        <v>11.7</v>
      </c>
      <c r="N518" s="91">
        <v>8.4600000000000009</v>
      </c>
      <c r="O518" s="226"/>
      <c r="P518" s="122">
        <v>25</v>
      </c>
      <c r="Q518" s="113" t="e">
        <f t="shared" si="197"/>
        <v>#REF!</v>
      </c>
      <c r="R518" s="113" t="e">
        <f t="shared" si="198"/>
        <v>#REF!</v>
      </c>
      <c r="S518" s="113" t="e">
        <f t="shared" si="199"/>
        <v>#REF!</v>
      </c>
      <c r="T518" s="113" t="e">
        <f t="shared" si="200"/>
        <v>#REF!</v>
      </c>
      <c r="U518" s="113" t="e">
        <f t="shared" si="201"/>
        <v>#REF!</v>
      </c>
      <c r="V518" s="113" t="e">
        <f t="shared" si="202"/>
        <v>#REF!</v>
      </c>
      <c r="W518" s="113" t="e">
        <f t="shared" si="203"/>
        <v>#REF!</v>
      </c>
      <c r="X518" s="113" t="e">
        <f t="shared" si="204"/>
        <v>#REF!</v>
      </c>
      <c r="Y518" s="113" t="e">
        <f t="shared" si="205"/>
        <v>#REF!</v>
      </c>
      <c r="Z518" s="113" t="e">
        <f t="shared" si="206"/>
        <v>#REF!</v>
      </c>
      <c r="AA518" s="113" t="e">
        <f t="shared" si="207"/>
        <v>#REF!</v>
      </c>
      <c r="AB518" s="114" t="e">
        <f t="shared" si="208"/>
        <v>#REF!</v>
      </c>
    </row>
    <row r="519" spans="1:28" x14ac:dyDescent="0.5">
      <c r="B519" s="94">
        <v>26</v>
      </c>
      <c r="C519" s="91">
        <v>5.51</v>
      </c>
      <c r="D519" s="91">
        <v>4.9000000000000004</v>
      </c>
      <c r="E519" s="91">
        <v>5.51</v>
      </c>
      <c r="F519" s="91">
        <v>10.9</v>
      </c>
      <c r="G519" s="91">
        <v>15.3</v>
      </c>
      <c r="H519" s="91">
        <v>21.2</v>
      </c>
      <c r="I519" s="91">
        <v>33.299999999999997</v>
      </c>
      <c r="J519" s="91">
        <v>59.4</v>
      </c>
      <c r="K519" s="91">
        <v>66.2</v>
      </c>
      <c r="L519" s="91">
        <v>24.4</v>
      </c>
      <c r="M519" s="91">
        <v>11.7</v>
      </c>
      <c r="N519" s="91">
        <v>8.93</v>
      </c>
      <c r="O519" s="226"/>
      <c r="P519" s="122">
        <v>26</v>
      </c>
      <c r="Q519" s="113" t="e">
        <f t="shared" si="197"/>
        <v>#REF!</v>
      </c>
      <c r="R519" s="113" t="e">
        <f t="shared" si="198"/>
        <v>#REF!</v>
      </c>
      <c r="S519" s="113" t="e">
        <f t="shared" si="199"/>
        <v>#REF!</v>
      </c>
      <c r="T519" s="113" t="e">
        <f t="shared" si="200"/>
        <v>#REF!</v>
      </c>
      <c r="U519" s="113" t="e">
        <f t="shared" si="201"/>
        <v>#REF!</v>
      </c>
      <c r="V519" s="113" t="e">
        <f t="shared" si="202"/>
        <v>#REF!</v>
      </c>
      <c r="W519" s="113" t="e">
        <f t="shared" si="203"/>
        <v>#REF!</v>
      </c>
      <c r="X519" s="113" t="e">
        <f t="shared" si="204"/>
        <v>#REF!</v>
      </c>
      <c r="Y519" s="113" t="e">
        <f t="shared" si="205"/>
        <v>#REF!</v>
      </c>
      <c r="Z519" s="113" t="e">
        <f t="shared" si="206"/>
        <v>#REF!</v>
      </c>
      <c r="AA519" s="113" t="e">
        <f t="shared" si="207"/>
        <v>#REF!</v>
      </c>
      <c r="AB519" s="114" t="e">
        <f t="shared" si="208"/>
        <v>#REF!</v>
      </c>
    </row>
    <row r="520" spans="1:28" x14ac:dyDescent="0.5">
      <c r="B520" s="94">
        <v>27</v>
      </c>
      <c r="C520" s="91">
        <v>5.82</v>
      </c>
      <c r="D520" s="91">
        <v>4.68</v>
      </c>
      <c r="E520" s="91">
        <v>5.39</v>
      </c>
      <c r="F520" s="91">
        <v>18.8</v>
      </c>
      <c r="G520" s="91">
        <v>15.1</v>
      </c>
      <c r="H520" s="91">
        <v>25.8</v>
      </c>
      <c r="I520" s="91">
        <v>44</v>
      </c>
      <c r="J520" s="91">
        <v>63.3</v>
      </c>
      <c r="K520" s="91">
        <v>59.1</v>
      </c>
      <c r="L520" s="91">
        <v>23.8</v>
      </c>
      <c r="M520" s="91">
        <v>11.2</v>
      </c>
      <c r="N520" s="91">
        <v>8.77</v>
      </c>
      <c r="O520" s="226"/>
      <c r="P520" s="122">
        <v>27</v>
      </c>
      <c r="Q520" s="113" t="e">
        <f t="shared" si="197"/>
        <v>#REF!</v>
      </c>
      <c r="R520" s="113" t="e">
        <f t="shared" si="198"/>
        <v>#REF!</v>
      </c>
      <c r="S520" s="113" t="e">
        <f t="shared" si="199"/>
        <v>#REF!</v>
      </c>
      <c r="T520" s="113" t="e">
        <f t="shared" si="200"/>
        <v>#REF!</v>
      </c>
      <c r="U520" s="113" t="e">
        <f t="shared" si="201"/>
        <v>#REF!</v>
      </c>
      <c r="V520" s="113" t="e">
        <f t="shared" si="202"/>
        <v>#REF!</v>
      </c>
      <c r="W520" s="113" t="e">
        <f t="shared" si="203"/>
        <v>#REF!</v>
      </c>
      <c r="X520" s="113" t="e">
        <f t="shared" si="204"/>
        <v>#REF!</v>
      </c>
      <c r="Y520" s="113" t="e">
        <f t="shared" si="205"/>
        <v>#REF!</v>
      </c>
      <c r="Z520" s="113" t="e">
        <f t="shared" si="206"/>
        <v>#REF!</v>
      </c>
      <c r="AA520" s="113" t="e">
        <f t="shared" si="207"/>
        <v>#REF!</v>
      </c>
      <c r="AB520" s="114" t="e">
        <f t="shared" si="208"/>
        <v>#REF!</v>
      </c>
    </row>
    <row r="521" spans="1:28" x14ac:dyDescent="0.5">
      <c r="B521" s="94">
        <v>28</v>
      </c>
      <c r="C521" s="91">
        <v>5.51</v>
      </c>
      <c r="D521" s="91">
        <v>4.67</v>
      </c>
      <c r="E521" s="91">
        <v>5.03</v>
      </c>
      <c r="F521" s="91">
        <v>15</v>
      </c>
      <c r="G521" s="91">
        <v>15</v>
      </c>
      <c r="H521" s="91">
        <v>28.6</v>
      </c>
      <c r="I521" s="91">
        <v>44.2</v>
      </c>
      <c r="J521" s="91">
        <v>64.599999999999994</v>
      </c>
      <c r="K521" s="91">
        <v>48.5</v>
      </c>
      <c r="L521" s="91">
        <v>22.7</v>
      </c>
      <c r="M521" s="91">
        <v>11.1</v>
      </c>
      <c r="N521" s="91">
        <v>8.6199999999999992</v>
      </c>
      <c r="O521" s="226"/>
      <c r="P521" s="122">
        <v>28</v>
      </c>
      <c r="Q521" s="113" t="e">
        <f t="shared" si="197"/>
        <v>#REF!</v>
      </c>
      <c r="R521" s="113" t="e">
        <f t="shared" si="198"/>
        <v>#REF!</v>
      </c>
      <c r="S521" s="113" t="e">
        <f t="shared" si="199"/>
        <v>#REF!</v>
      </c>
      <c r="T521" s="113" t="e">
        <f t="shared" si="200"/>
        <v>#REF!</v>
      </c>
      <c r="U521" s="113" t="e">
        <f t="shared" si="201"/>
        <v>#REF!</v>
      </c>
      <c r="V521" s="113" t="e">
        <f t="shared" si="202"/>
        <v>#REF!</v>
      </c>
      <c r="W521" s="113" t="e">
        <f t="shared" si="203"/>
        <v>#REF!</v>
      </c>
      <c r="X521" s="113" t="e">
        <f t="shared" si="204"/>
        <v>#REF!</v>
      </c>
      <c r="Y521" s="113" t="e">
        <f t="shared" si="205"/>
        <v>#REF!</v>
      </c>
      <c r="Z521" s="113" t="e">
        <f t="shared" si="206"/>
        <v>#REF!</v>
      </c>
      <c r="AA521" s="113" t="e">
        <f t="shared" si="207"/>
        <v>#REF!</v>
      </c>
      <c r="AB521" s="114" t="e">
        <f t="shared" si="208"/>
        <v>#REF!</v>
      </c>
    </row>
    <row r="522" spans="1:28" x14ac:dyDescent="0.5">
      <c r="B522" s="94">
        <v>29</v>
      </c>
      <c r="C522" s="91">
        <v>5.39</v>
      </c>
      <c r="E522" s="91">
        <v>4.7300000000000004</v>
      </c>
      <c r="F522" s="91">
        <v>14.8</v>
      </c>
      <c r="G522" s="91">
        <v>16.600000000000001</v>
      </c>
      <c r="H522" s="91">
        <v>32.4</v>
      </c>
      <c r="I522" s="91">
        <v>41.4</v>
      </c>
      <c r="J522" s="91">
        <v>69.5</v>
      </c>
      <c r="K522" s="91">
        <v>44.1</v>
      </c>
      <c r="L522" s="91">
        <v>22.2</v>
      </c>
      <c r="M522" s="91">
        <v>10.9</v>
      </c>
      <c r="N522" s="91">
        <v>8.5399999999999991</v>
      </c>
      <c r="O522" s="226"/>
      <c r="P522" s="122">
        <v>29</v>
      </c>
      <c r="Q522" s="113" t="e">
        <f t="shared" si="197"/>
        <v>#REF!</v>
      </c>
      <c r="R522" s="113" t="str">
        <f t="shared" si="198"/>
        <v xml:space="preserve"> </v>
      </c>
      <c r="S522" s="113" t="e">
        <f t="shared" si="199"/>
        <v>#REF!</v>
      </c>
      <c r="T522" s="113" t="e">
        <f t="shared" si="200"/>
        <v>#REF!</v>
      </c>
      <c r="U522" s="113" t="e">
        <f t="shared" si="201"/>
        <v>#REF!</v>
      </c>
      <c r="V522" s="113" t="e">
        <f t="shared" si="202"/>
        <v>#REF!</v>
      </c>
      <c r="W522" s="113" t="e">
        <f t="shared" si="203"/>
        <v>#REF!</v>
      </c>
      <c r="X522" s="113" t="e">
        <f t="shared" si="204"/>
        <v>#REF!</v>
      </c>
      <c r="Y522" s="113" t="e">
        <f t="shared" si="205"/>
        <v>#REF!</v>
      </c>
      <c r="Z522" s="113" t="e">
        <f t="shared" si="206"/>
        <v>#REF!</v>
      </c>
      <c r="AA522" s="113" t="e">
        <f t="shared" si="207"/>
        <v>#REF!</v>
      </c>
      <c r="AB522" s="114" t="e">
        <f t="shared" si="208"/>
        <v>#REF!</v>
      </c>
    </row>
    <row r="523" spans="1:28" x14ac:dyDescent="0.5">
      <c r="B523" s="94">
        <v>30</v>
      </c>
      <c r="C523" s="91">
        <v>5.51</v>
      </c>
      <c r="E523" s="91">
        <v>4.6100000000000003</v>
      </c>
      <c r="F523" s="91">
        <v>14.6</v>
      </c>
      <c r="G523" s="91">
        <v>16.3</v>
      </c>
      <c r="H523" s="91">
        <v>31.8</v>
      </c>
      <c r="I523" s="91">
        <v>33.5</v>
      </c>
      <c r="J523" s="91">
        <v>66.5</v>
      </c>
      <c r="K523" s="91">
        <v>38.9</v>
      </c>
      <c r="L523" s="91">
        <v>21.9</v>
      </c>
      <c r="M523" s="91">
        <v>10.8</v>
      </c>
      <c r="N523" s="91">
        <v>8.4600000000000009</v>
      </c>
      <c r="O523" s="226"/>
      <c r="P523" s="122">
        <v>30</v>
      </c>
      <c r="Q523" s="113" t="e">
        <f t="shared" si="197"/>
        <v>#REF!</v>
      </c>
      <c r="R523" s="113" t="str">
        <f t="shared" si="198"/>
        <v xml:space="preserve"> </v>
      </c>
      <c r="S523" s="113" t="e">
        <f t="shared" si="199"/>
        <v>#REF!</v>
      </c>
      <c r="T523" s="113" t="e">
        <f t="shared" si="200"/>
        <v>#REF!</v>
      </c>
      <c r="U523" s="113" t="e">
        <f t="shared" si="201"/>
        <v>#REF!</v>
      </c>
      <c r="V523" s="113" t="e">
        <f t="shared" si="202"/>
        <v>#REF!</v>
      </c>
      <c r="W523" s="113" t="e">
        <f t="shared" si="203"/>
        <v>#REF!</v>
      </c>
      <c r="X523" s="113" t="e">
        <f t="shared" si="204"/>
        <v>#REF!</v>
      </c>
      <c r="Y523" s="113" t="e">
        <f t="shared" si="205"/>
        <v>#REF!</v>
      </c>
      <c r="Z523" s="113" t="e">
        <f t="shared" si="206"/>
        <v>#REF!</v>
      </c>
      <c r="AA523" s="113" t="e">
        <f t="shared" si="207"/>
        <v>#REF!</v>
      </c>
      <c r="AB523" s="114" t="e">
        <f t="shared" si="208"/>
        <v>#REF!</v>
      </c>
    </row>
    <row r="524" spans="1:28" x14ac:dyDescent="0.5">
      <c r="B524" s="94">
        <v>31</v>
      </c>
      <c r="C524" s="91">
        <v>5.51</v>
      </c>
      <c r="E524" s="91">
        <v>4.62</v>
      </c>
      <c r="G524" s="91">
        <v>15.6</v>
      </c>
      <c r="I524" s="91">
        <v>32.700000000000003</v>
      </c>
      <c r="J524" s="91">
        <v>56.1</v>
      </c>
      <c r="L524" s="91">
        <v>21</v>
      </c>
      <c r="N524" s="91">
        <v>8.23</v>
      </c>
      <c r="O524" s="226"/>
      <c r="P524" s="122">
        <v>31</v>
      </c>
      <c r="Q524" s="113" t="e">
        <f t="shared" si="197"/>
        <v>#REF!</v>
      </c>
      <c r="R524" s="113" t="str">
        <f t="shared" si="198"/>
        <v xml:space="preserve"> </v>
      </c>
      <c r="S524" s="113" t="e">
        <f t="shared" si="199"/>
        <v>#REF!</v>
      </c>
      <c r="T524" s="113" t="str">
        <f t="shared" si="200"/>
        <v xml:space="preserve"> </v>
      </c>
      <c r="U524" s="113" t="e">
        <f t="shared" si="201"/>
        <v>#REF!</v>
      </c>
      <c r="V524" s="113" t="str">
        <f t="shared" si="202"/>
        <v xml:space="preserve"> </v>
      </c>
      <c r="W524" s="113" t="e">
        <f t="shared" si="203"/>
        <v>#REF!</v>
      </c>
      <c r="X524" s="113" t="e">
        <f t="shared" si="204"/>
        <v>#REF!</v>
      </c>
      <c r="Y524" s="113" t="str">
        <f t="shared" si="205"/>
        <v xml:space="preserve"> </v>
      </c>
      <c r="Z524" s="113" t="e">
        <f t="shared" si="206"/>
        <v>#REF!</v>
      </c>
      <c r="AA524" s="113" t="str">
        <f t="shared" si="207"/>
        <v xml:space="preserve"> </v>
      </c>
      <c r="AB524" s="114" t="e">
        <f t="shared" si="208"/>
        <v>#REF!</v>
      </c>
    </row>
    <row r="525" spans="1:28" x14ac:dyDescent="0.5">
      <c r="O525" s="226"/>
      <c r="P525" s="123"/>
      <c r="Q525" s="113"/>
      <c r="R525" s="113"/>
      <c r="S525" s="113"/>
      <c r="T525" s="113"/>
      <c r="U525" s="113"/>
      <c r="V525" s="113"/>
      <c r="W525" s="113"/>
      <c r="X525" s="113"/>
      <c r="Y525" s="113"/>
      <c r="Z525" s="113"/>
      <c r="AA525" s="113"/>
      <c r="AB525" s="114"/>
    </row>
    <row r="526" spans="1:28" x14ac:dyDescent="0.5">
      <c r="A526" s="41">
        <v>1984</v>
      </c>
      <c r="B526" s="94">
        <v>1</v>
      </c>
      <c r="C526" s="91">
        <v>8.16</v>
      </c>
      <c r="D526" s="91">
        <v>6.08</v>
      </c>
      <c r="E526" s="91">
        <v>6.15</v>
      </c>
      <c r="F526" s="91">
        <v>6.83</v>
      </c>
      <c r="G526" s="91">
        <v>5.7</v>
      </c>
      <c r="H526" s="91">
        <v>10.199999999999999</v>
      </c>
      <c r="I526" s="91">
        <v>19.600000000000001</v>
      </c>
      <c r="J526" s="91">
        <v>40.9</v>
      </c>
      <c r="K526" s="91">
        <v>42.8</v>
      </c>
      <c r="L526" s="91">
        <v>18.399999999999999</v>
      </c>
      <c r="M526" s="91">
        <v>9.18</v>
      </c>
      <c r="N526" s="91">
        <v>6.28</v>
      </c>
      <c r="O526" s="226">
        <f>A526</f>
        <v>1984</v>
      </c>
      <c r="P526" s="122">
        <v>1</v>
      </c>
      <c r="Q526" s="113" t="e">
        <f t="shared" ref="Q526:AB533" si="209">IF(C526&gt;0,$P$11*C526, " ")</f>
        <v>#REF!</v>
      </c>
      <c r="R526" s="113" t="e">
        <f t="shared" si="209"/>
        <v>#REF!</v>
      </c>
      <c r="S526" s="113" t="e">
        <f t="shared" si="209"/>
        <v>#REF!</v>
      </c>
      <c r="T526" s="113" t="e">
        <f t="shared" si="209"/>
        <v>#REF!</v>
      </c>
      <c r="U526" s="113" t="e">
        <f t="shared" si="209"/>
        <v>#REF!</v>
      </c>
      <c r="V526" s="113" t="e">
        <f t="shared" si="209"/>
        <v>#REF!</v>
      </c>
      <c r="W526" s="113" t="e">
        <f t="shared" si="209"/>
        <v>#REF!</v>
      </c>
      <c r="X526" s="113" t="e">
        <f t="shared" si="209"/>
        <v>#REF!</v>
      </c>
      <c r="Y526" s="113" t="e">
        <f t="shared" si="209"/>
        <v>#REF!</v>
      </c>
      <c r="Z526" s="113" t="e">
        <f t="shared" si="209"/>
        <v>#REF!</v>
      </c>
      <c r="AA526" s="113" t="e">
        <f t="shared" si="209"/>
        <v>#REF!</v>
      </c>
      <c r="AB526" s="114" t="e">
        <f t="shared" si="209"/>
        <v>#REF!</v>
      </c>
    </row>
    <row r="527" spans="1:28" x14ac:dyDescent="0.5">
      <c r="B527" s="94">
        <v>2</v>
      </c>
      <c r="C527" s="91">
        <v>8</v>
      </c>
      <c r="D527" s="91">
        <v>6.15</v>
      </c>
      <c r="E527" s="91">
        <v>6.15</v>
      </c>
      <c r="F527" s="91">
        <v>6.49</v>
      </c>
      <c r="G527" s="91">
        <v>5.51</v>
      </c>
      <c r="H527" s="91">
        <v>9.92</v>
      </c>
      <c r="I527" s="91">
        <v>27.7</v>
      </c>
      <c r="J527" s="91">
        <v>38</v>
      </c>
      <c r="K527" s="91">
        <v>33.299999999999997</v>
      </c>
      <c r="L527" s="91">
        <v>17.399999999999999</v>
      </c>
      <c r="M527" s="91">
        <v>9.02</v>
      </c>
      <c r="N527" s="91">
        <v>6.28</v>
      </c>
      <c r="O527" s="226"/>
      <c r="P527" s="122">
        <v>2</v>
      </c>
      <c r="Q527" s="113" t="e">
        <f t="shared" si="209"/>
        <v>#REF!</v>
      </c>
      <c r="R527" s="113" t="e">
        <f t="shared" si="209"/>
        <v>#REF!</v>
      </c>
      <c r="S527" s="113" t="e">
        <f t="shared" si="209"/>
        <v>#REF!</v>
      </c>
      <c r="T527" s="113" t="e">
        <f t="shared" si="209"/>
        <v>#REF!</v>
      </c>
      <c r="U527" s="113" t="e">
        <f t="shared" si="209"/>
        <v>#REF!</v>
      </c>
      <c r="V527" s="113" t="e">
        <f t="shared" si="209"/>
        <v>#REF!</v>
      </c>
      <c r="W527" s="113" t="e">
        <f t="shared" si="209"/>
        <v>#REF!</v>
      </c>
      <c r="X527" s="113" t="e">
        <f t="shared" si="209"/>
        <v>#REF!</v>
      </c>
      <c r="Y527" s="113" t="e">
        <f t="shared" si="209"/>
        <v>#REF!</v>
      </c>
      <c r="Z527" s="113" t="e">
        <f t="shared" si="209"/>
        <v>#REF!</v>
      </c>
      <c r="AA527" s="113" t="e">
        <f t="shared" si="209"/>
        <v>#REF!</v>
      </c>
      <c r="AB527" s="114" t="e">
        <f t="shared" si="209"/>
        <v>#REF!</v>
      </c>
    </row>
    <row r="528" spans="1:28" x14ac:dyDescent="0.5">
      <c r="B528" s="94">
        <v>3</v>
      </c>
      <c r="C528" s="91">
        <v>8</v>
      </c>
      <c r="D528" s="91">
        <v>6.08</v>
      </c>
      <c r="E528" s="91">
        <v>6.49</v>
      </c>
      <c r="F528" s="91">
        <v>6.35</v>
      </c>
      <c r="G528" s="91">
        <v>5.76</v>
      </c>
      <c r="H528" s="91">
        <v>10.8</v>
      </c>
      <c r="I528" s="91">
        <v>25.5</v>
      </c>
      <c r="J528" s="91">
        <v>39.1</v>
      </c>
      <c r="K528" s="91">
        <v>66.2</v>
      </c>
      <c r="L528" s="91">
        <v>18.2</v>
      </c>
      <c r="M528" s="91">
        <v>8.77</v>
      </c>
      <c r="N528" s="91">
        <v>6.15</v>
      </c>
      <c r="O528" s="226"/>
      <c r="P528" s="122">
        <v>3</v>
      </c>
      <c r="Q528" s="113" t="e">
        <f t="shared" si="209"/>
        <v>#REF!</v>
      </c>
      <c r="R528" s="113" t="e">
        <f t="shared" si="209"/>
        <v>#REF!</v>
      </c>
      <c r="S528" s="113" t="e">
        <f t="shared" si="209"/>
        <v>#REF!</v>
      </c>
      <c r="T528" s="113" t="e">
        <f t="shared" si="209"/>
        <v>#REF!</v>
      </c>
      <c r="U528" s="113" t="e">
        <f t="shared" si="209"/>
        <v>#REF!</v>
      </c>
      <c r="V528" s="113" t="e">
        <f t="shared" si="209"/>
        <v>#REF!</v>
      </c>
      <c r="W528" s="113" t="e">
        <f t="shared" si="209"/>
        <v>#REF!</v>
      </c>
      <c r="X528" s="113" t="e">
        <f t="shared" si="209"/>
        <v>#REF!</v>
      </c>
      <c r="Y528" s="113" t="e">
        <f t="shared" si="209"/>
        <v>#REF!</v>
      </c>
      <c r="Z528" s="113" t="e">
        <f t="shared" si="209"/>
        <v>#REF!</v>
      </c>
      <c r="AA528" s="113" t="e">
        <f t="shared" si="209"/>
        <v>#REF!</v>
      </c>
      <c r="AB528" s="114" t="e">
        <f t="shared" si="209"/>
        <v>#REF!</v>
      </c>
    </row>
    <row r="529" spans="2:28" x14ac:dyDescent="0.5">
      <c r="B529" s="94">
        <v>4</v>
      </c>
      <c r="C529" s="91">
        <v>7.7</v>
      </c>
      <c r="D529" s="91">
        <v>6.21</v>
      </c>
      <c r="E529" s="91">
        <v>6.56</v>
      </c>
      <c r="F529" s="91">
        <v>6.21</v>
      </c>
      <c r="G529" s="91">
        <v>6.15</v>
      </c>
      <c r="H529" s="91">
        <v>10.199999999999999</v>
      </c>
      <c r="I529" s="91">
        <v>28.2</v>
      </c>
      <c r="J529" s="91">
        <v>35.200000000000003</v>
      </c>
      <c r="K529" s="91">
        <v>56.6</v>
      </c>
      <c r="L529" s="91">
        <v>17.399999999999999</v>
      </c>
      <c r="M529" s="91">
        <v>8.6199999999999992</v>
      </c>
      <c r="N529" s="91">
        <v>6.01</v>
      </c>
      <c r="O529" s="226"/>
      <c r="P529" s="122">
        <v>4</v>
      </c>
      <c r="Q529" s="113" t="e">
        <f t="shared" si="209"/>
        <v>#REF!</v>
      </c>
      <c r="R529" s="113" t="e">
        <f t="shared" si="209"/>
        <v>#REF!</v>
      </c>
      <c r="S529" s="113" t="e">
        <f t="shared" si="209"/>
        <v>#REF!</v>
      </c>
      <c r="T529" s="113" t="e">
        <f t="shared" si="209"/>
        <v>#REF!</v>
      </c>
      <c r="U529" s="113" t="e">
        <f t="shared" si="209"/>
        <v>#REF!</v>
      </c>
      <c r="V529" s="113" t="e">
        <f t="shared" si="209"/>
        <v>#REF!</v>
      </c>
      <c r="W529" s="113" t="e">
        <f t="shared" si="209"/>
        <v>#REF!</v>
      </c>
      <c r="X529" s="113" t="e">
        <f t="shared" si="209"/>
        <v>#REF!</v>
      </c>
      <c r="Y529" s="113" t="e">
        <f t="shared" si="209"/>
        <v>#REF!</v>
      </c>
      <c r="Z529" s="113" t="e">
        <f t="shared" si="209"/>
        <v>#REF!</v>
      </c>
      <c r="AA529" s="113" t="e">
        <f t="shared" si="209"/>
        <v>#REF!</v>
      </c>
      <c r="AB529" s="114" t="e">
        <f t="shared" si="209"/>
        <v>#REF!</v>
      </c>
    </row>
    <row r="530" spans="2:28" x14ac:dyDescent="0.5">
      <c r="B530" s="94">
        <v>5</v>
      </c>
      <c r="C530" s="91">
        <v>7.7</v>
      </c>
      <c r="D530" s="91">
        <v>6.21</v>
      </c>
      <c r="E530" s="91">
        <v>6.56</v>
      </c>
      <c r="F530" s="91">
        <v>6.16</v>
      </c>
      <c r="G530" s="91">
        <v>6.42</v>
      </c>
      <c r="H530" s="91">
        <v>10.5</v>
      </c>
      <c r="I530" s="91">
        <v>31.5</v>
      </c>
      <c r="J530" s="91">
        <v>32</v>
      </c>
      <c r="K530" s="91">
        <v>60.3</v>
      </c>
      <c r="L530" s="91">
        <v>15.9</v>
      </c>
      <c r="M530" s="91">
        <v>8.4600000000000009</v>
      </c>
      <c r="N530" s="91">
        <v>6.01</v>
      </c>
      <c r="O530" s="226"/>
      <c r="P530" s="122">
        <v>5</v>
      </c>
      <c r="Q530" s="113" t="e">
        <f t="shared" si="209"/>
        <v>#REF!</v>
      </c>
      <c r="R530" s="113" t="e">
        <f t="shared" si="209"/>
        <v>#REF!</v>
      </c>
      <c r="S530" s="113" t="e">
        <f t="shared" si="209"/>
        <v>#REF!</v>
      </c>
      <c r="T530" s="113" t="e">
        <f t="shared" si="209"/>
        <v>#REF!</v>
      </c>
      <c r="U530" s="113" t="e">
        <f t="shared" si="209"/>
        <v>#REF!</v>
      </c>
      <c r="V530" s="113" t="e">
        <f t="shared" si="209"/>
        <v>#REF!</v>
      </c>
      <c r="W530" s="113" t="e">
        <f t="shared" si="209"/>
        <v>#REF!</v>
      </c>
      <c r="X530" s="113" t="e">
        <f t="shared" si="209"/>
        <v>#REF!</v>
      </c>
      <c r="Y530" s="113" t="e">
        <f t="shared" si="209"/>
        <v>#REF!</v>
      </c>
      <c r="Z530" s="113" t="e">
        <f t="shared" si="209"/>
        <v>#REF!</v>
      </c>
      <c r="AA530" s="113" t="e">
        <f t="shared" si="209"/>
        <v>#REF!</v>
      </c>
      <c r="AB530" s="114" t="e">
        <f t="shared" si="209"/>
        <v>#REF!</v>
      </c>
    </row>
    <row r="531" spans="2:28" x14ac:dyDescent="0.5">
      <c r="B531" s="94">
        <v>6</v>
      </c>
      <c r="C531" s="91">
        <v>7.24</v>
      </c>
      <c r="D531" s="91">
        <v>6.08</v>
      </c>
      <c r="E531" s="91">
        <v>6.35</v>
      </c>
      <c r="F531" s="91">
        <v>5.76</v>
      </c>
      <c r="G531" s="91">
        <v>6.83</v>
      </c>
      <c r="H531" s="91">
        <v>13.7</v>
      </c>
      <c r="I531" s="91">
        <v>36.700000000000003</v>
      </c>
      <c r="J531" s="91">
        <v>29.4</v>
      </c>
      <c r="K531" s="91">
        <v>59.3</v>
      </c>
      <c r="L531" s="91">
        <v>15.4</v>
      </c>
      <c r="M531" s="91">
        <v>8.39</v>
      </c>
      <c r="N531" s="91">
        <v>6.01</v>
      </c>
      <c r="O531" s="226"/>
      <c r="P531" s="122">
        <v>6</v>
      </c>
      <c r="Q531" s="113" t="e">
        <f t="shared" si="209"/>
        <v>#REF!</v>
      </c>
      <c r="R531" s="113" t="e">
        <f t="shared" si="209"/>
        <v>#REF!</v>
      </c>
      <c r="S531" s="113" t="e">
        <f t="shared" si="209"/>
        <v>#REF!</v>
      </c>
      <c r="T531" s="113" t="e">
        <f t="shared" si="209"/>
        <v>#REF!</v>
      </c>
      <c r="U531" s="113" t="e">
        <f t="shared" si="209"/>
        <v>#REF!</v>
      </c>
      <c r="V531" s="113" t="e">
        <f t="shared" si="209"/>
        <v>#REF!</v>
      </c>
      <c r="W531" s="113" t="e">
        <f t="shared" si="209"/>
        <v>#REF!</v>
      </c>
      <c r="X531" s="113" t="e">
        <f t="shared" si="209"/>
        <v>#REF!</v>
      </c>
      <c r="Y531" s="113" t="e">
        <f t="shared" si="209"/>
        <v>#REF!</v>
      </c>
      <c r="Z531" s="113" t="e">
        <f t="shared" si="209"/>
        <v>#REF!</v>
      </c>
      <c r="AA531" s="113" t="e">
        <f t="shared" si="209"/>
        <v>#REF!</v>
      </c>
      <c r="AB531" s="114" t="e">
        <f t="shared" si="209"/>
        <v>#REF!</v>
      </c>
    </row>
    <row r="532" spans="2:28" x14ac:dyDescent="0.5">
      <c r="B532" s="94">
        <v>7</v>
      </c>
      <c r="C532" s="91">
        <v>7.39</v>
      </c>
      <c r="D532" s="91">
        <v>6.01</v>
      </c>
      <c r="E532" s="91">
        <v>6.28</v>
      </c>
      <c r="F532" s="91">
        <v>5.57</v>
      </c>
      <c r="G532" s="91">
        <v>6.69</v>
      </c>
      <c r="H532" s="91">
        <v>12.4</v>
      </c>
      <c r="I532" s="91">
        <v>31.9</v>
      </c>
      <c r="J532" s="91">
        <v>28.8</v>
      </c>
      <c r="K532" s="91">
        <v>97.3</v>
      </c>
      <c r="L532" s="91">
        <v>15.2</v>
      </c>
      <c r="M532" s="91">
        <v>8.31</v>
      </c>
      <c r="N532" s="91">
        <v>6.08</v>
      </c>
      <c r="O532" s="226"/>
      <c r="P532" s="122">
        <v>7</v>
      </c>
      <c r="Q532" s="113" t="e">
        <f t="shared" si="209"/>
        <v>#REF!</v>
      </c>
      <c r="R532" s="113" t="e">
        <f t="shared" si="209"/>
        <v>#REF!</v>
      </c>
      <c r="S532" s="113" t="e">
        <f t="shared" si="209"/>
        <v>#REF!</v>
      </c>
      <c r="T532" s="113" t="e">
        <f t="shared" si="209"/>
        <v>#REF!</v>
      </c>
      <c r="U532" s="113" t="e">
        <f t="shared" si="209"/>
        <v>#REF!</v>
      </c>
      <c r="V532" s="113" t="e">
        <f t="shared" si="209"/>
        <v>#REF!</v>
      </c>
      <c r="W532" s="113" t="e">
        <f t="shared" si="209"/>
        <v>#REF!</v>
      </c>
      <c r="X532" s="113" t="e">
        <f t="shared" si="209"/>
        <v>#REF!</v>
      </c>
      <c r="Y532" s="113" t="e">
        <f t="shared" si="209"/>
        <v>#REF!</v>
      </c>
      <c r="Z532" s="113" t="e">
        <f t="shared" si="209"/>
        <v>#REF!</v>
      </c>
      <c r="AA532" s="113" t="e">
        <f t="shared" si="209"/>
        <v>#REF!</v>
      </c>
      <c r="AB532" s="114" t="e">
        <f t="shared" si="209"/>
        <v>#REF!</v>
      </c>
    </row>
    <row r="533" spans="2:28" x14ac:dyDescent="0.5">
      <c r="B533" s="94">
        <v>8</v>
      </c>
      <c r="C533" s="91">
        <v>7.39</v>
      </c>
      <c r="D533" s="91">
        <v>6.01</v>
      </c>
      <c r="E533" s="91">
        <v>6.28</v>
      </c>
      <c r="F533" s="91">
        <v>5.09</v>
      </c>
      <c r="G533" s="91">
        <v>10.7</v>
      </c>
      <c r="H533" s="91">
        <v>11.6</v>
      </c>
      <c r="I533" s="91">
        <v>36.700000000000003</v>
      </c>
      <c r="J533" s="91">
        <v>26.8</v>
      </c>
      <c r="K533" s="91">
        <v>115</v>
      </c>
      <c r="L533" s="91">
        <v>15.2</v>
      </c>
      <c r="M533" s="91">
        <v>8.31</v>
      </c>
      <c r="N533" s="91">
        <v>5.82</v>
      </c>
      <c r="O533" s="226"/>
      <c r="P533" s="122">
        <v>8</v>
      </c>
      <c r="Q533" s="113" t="e">
        <f t="shared" si="209"/>
        <v>#REF!</v>
      </c>
      <c r="R533" s="113" t="e">
        <f t="shared" si="209"/>
        <v>#REF!</v>
      </c>
      <c r="S533" s="113" t="e">
        <f t="shared" si="209"/>
        <v>#REF!</v>
      </c>
      <c r="T533" s="113" t="e">
        <f t="shared" si="209"/>
        <v>#REF!</v>
      </c>
      <c r="U533" s="113" t="e">
        <f t="shared" si="209"/>
        <v>#REF!</v>
      </c>
      <c r="V533" s="113" t="e">
        <f t="shared" si="209"/>
        <v>#REF!</v>
      </c>
      <c r="W533" s="113" t="e">
        <f t="shared" si="209"/>
        <v>#REF!</v>
      </c>
      <c r="X533" s="113" t="e">
        <f t="shared" si="209"/>
        <v>#REF!</v>
      </c>
      <c r="Y533" s="113" t="e">
        <f t="shared" si="209"/>
        <v>#REF!</v>
      </c>
      <c r="Z533" s="113" t="e">
        <f t="shared" si="209"/>
        <v>#REF!</v>
      </c>
      <c r="AA533" s="113" t="e">
        <f t="shared" si="209"/>
        <v>#REF!</v>
      </c>
      <c r="AB533" s="114" t="e">
        <f t="shared" si="209"/>
        <v>#REF!</v>
      </c>
    </row>
    <row r="534" spans="2:28" x14ac:dyDescent="0.5">
      <c r="B534" s="94">
        <v>9</v>
      </c>
      <c r="C534" s="91">
        <v>7.24</v>
      </c>
      <c r="D534" s="91">
        <v>6.08</v>
      </c>
      <c r="E534" s="91">
        <v>6.15</v>
      </c>
      <c r="F534" s="91">
        <v>5.88</v>
      </c>
      <c r="G534" s="91">
        <v>9.18</v>
      </c>
      <c r="H534" s="91">
        <v>11.2</v>
      </c>
      <c r="I534" s="91">
        <v>51.2</v>
      </c>
      <c r="J534" s="91">
        <v>26.8</v>
      </c>
      <c r="K534" s="91">
        <v>66.5</v>
      </c>
      <c r="L534" s="91">
        <v>14.5</v>
      </c>
      <c r="M534" s="91">
        <v>8.08</v>
      </c>
      <c r="N534" s="91">
        <v>5.7</v>
      </c>
      <c r="O534" s="226"/>
      <c r="P534" s="122">
        <v>9</v>
      </c>
      <c r="Q534" s="113" t="e">
        <f t="shared" ref="Q534:Q556" si="210">$P$11*C534</f>
        <v>#REF!</v>
      </c>
      <c r="R534" s="113" t="e">
        <f t="shared" ref="R534:R556" si="211">IF(D534&gt;0,$P$11*D534, " ")</f>
        <v>#REF!</v>
      </c>
      <c r="S534" s="113" t="e">
        <f t="shared" ref="S534:S556" si="212">IF(E534&gt;0,$P$11*E534, " ")</f>
        <v>#REF!</v>
      </c>
      <c r="T534" s="113" t="e">
        <f t="shared" ref="T534:T556" si="213">IF(F534&gt;0,$P$11*F534, " ")</f>
        <v>#REF!</v>
      </c>
      <c r="U534" s="113" t="e">
        <f t="shared" ref="U534:U556" si="214">IF(G534&gt;0,$P$11*G534, " ")</f>
        <v>#REF!</v>
      </c>
      <c r="V534" s="113" t="e">
        <f t="shared" ref="V534:V556" si="215">IF(H534&gt;0,$P$11*H534, " ")</f>
        <v>#REF!</v>
      </c>
      <c r="W534" s="113" t="e">
        <f t="shared" ref="W534:W556" si="216">IF(I534&gt;0,$P$11*I534, " ")</f>
        <v>#REF!</v>
      </c>
      <c r="X534" s="113" t="e">
        <f t="shared" ref="X534:X556" si="217">IF(J534&gt;0,$P$11*J534, " ")</f>
        <v>#REF!</v>
      </c>
      <c r="Y534" s="113" t="e">
        <f t="shared" ref="Y534:Y556" si="218">IF(K534&gt;0,$P$11*K534, " ")</f>
        <v>#REF!</v>
      </c>
      <c r="Z534" s="113" t="e">
        <f t="shared" ref="Z534:Z556" si="219">IF(L534&gt;0,$P$11*L534, " ")</f>
        <v>#REF!</v>
      </c>
      <c r="AA534" s="113" t="e">
        <f t="shared" ref="AA534:AA556" si="220">IF(M534&gt;0,$P$11*M534, " ")</f>
        <v>#REF!</v>
      </c>
      <c r="AB534" s="114" t="e">
        <f t="shared" ref="AB534:AB556" si="221">IF(N534&gt;0,$P$11*N534, " ")</f>
        <v>#REF!</v>
      </c>
    </row>
    <row r="535" spans="2:28" x14ac:dyDescent="0.5">
      <c r="B535" s="94">
        <v>10</v>
      </c>
      <c r="C535" s="91">
        <v>7.17</v>
      </c>
      <c r="D535" s="91">
        <v>6.21</v>
      </c>
      <c r="E535" s="91">
        <v>6.35</v>
      </c>
      <c r="F535" s="91">
        <v>5.89</v>
      </c>
      <c r="G535" s="91">
        <v>9.67</v>
      </c>
      <c r="H535" s="91">
        <v>14.4</v>
      </c>
      <c r="I535" s="91">
        <v>58.9</v>
      </c>
      <c r="J535" s="91">
        <v>29</v>
      </c>
      <c r="K535" s="91">
        <v>57.4</v>
      </c>
      <c r="L535" s="91">
        <v>14.3</v>
      </c>
      <c r="M535" s="91">
        <v>7.7</v>
      </c>
      <c r="N535" s="91">
        <v>5.88</v>
      </c>
      <c r="O535" s="226"/>
      <c r="P535" s="122">
        <v>10</v>
      </c>
      <c r="Q535" s="113" t="e">
        <f t="shared" si="210"/>
        <v>#REF!</v>
      </c>
      <c r="R535" s="113" t="e">
        <f t="shared" si="211"/>
        <v>#REF!</v>
      </c>
      <c r="S535" s="113" t="e">
        <f t="shared" si="212"/>
        <v>#REF!</v>
      </c>
      <c r="T535" s="113" t="e">
        <f t="shared" si="213"/>
        <v>#REF!</v>
      </c>
      <c r="U535" s="113" t="e">
        <f t="shared" si="214"/>
        <v>#REF!</v>
      </c>
      <c r="V535" s="113" t="e">
        <f t="shared" si="215"/>
        <v>#REF!</v>
      </c>
      <c r="W535" s="113" t="e">
        <f t="shared" si="216"/>
        <v>#REF!</v>
      </c>
      <c r="X535" s="113" t="e">
        <f t="shared" si="217"/>
        <v>#REF!</v>
      </c>
      <c r="Y535" s="113" t="e">
        <f t="shared" si="218"/>
        <v>#REF!</v>
      </c>
      <c r="Z535" s="113" t="e">
        <f t="shared" si="219"/>
        <v>#REF!</v>
      </c>
      <c r="AA535" s="113" t="e">
        <f t="shared" si="220"/>
        <v>#REF!</v>
      </c>
      <c r="AB535" s="114" t="e">
        <f t="shared" si="221"/>
        <v>#REF!</v>
      </c>
    </row>
    <row r="536" spans="2:28" x14ac:dyDescent="0.5">
      <c r="B536" s="94">
        <v>11</v>
      </c>
      <c r="C536" s="91">
        <v>7.1</v>
      </c>
      <c r="D536" s="91">
        <v>6.08</v>
      </c>
      <c r="E536" s="91">
        <v>6.15</v>
      </c>
      <c r="F536" s="91">
        <v>6.16</v>
      </c>
      <c r="G536" s="91">
        <v>11</v>
      </c>
      <c r="H536" s="91">
        <v>17.600000000000001</v>
      </c>
      <c r="I536" s="91">
        <v>36.700000000000003</v>
      </c>
      <c r="J536" s="91">
        <v>35</v>
      </c>
      <c r="K536" s="91">
        <v>53</v>
      </c>
      <c r="L536" s="91">
        <v>14.2</v>
      </c>
      <c r="M536" s="91">
        <v>8</v>
      </c>
      <c r="N536" s="91">
        <v>5.82</v>
      </c>
      <c r="O536" s="226"/>
      <c r="P536" s="122">
        <v>11</v>
      </c>
      <c r="Q536" s="113" t="e">
        <f t="shared" si="210"/>
        <v>#REF!</v>
      </c>
      <c r="R536" s="113" t="e">
        <f t="shared" si="211"/>
        <v>#REF!</v>
      </c>
      <c r="S536" s="113" t="e">
        <f t="shared" si="212"/>
        <v>#REF!</v>
      </c>
      <c r="T536" s="113" t="e">
        <f t="shared" si="213"/>
        <v>#REF!</v>
      </c>
      <c r="U536" s="113" t="e">
        <f t="shared" si="214"/>
        <v>#REF!</v>
      </c>
      <c r="V536" s="113" t="e">
        <f t="shared" si="215"/>
        <v>#REF!</v>
      </c>
      <c r="W536" s="113" t="e">
        <f t="shared" si="216"/>
        <v>#REF!</v>
      </c>
      <c r="X536" s="113" t="e">
        <f t="shared" si="217"/>
        <v>#REF!</v>
      </c>
      <c r="Y536" s="113" t="e">
        <f t="shared" si="218"/>
        <v>#REF!</v>
      </c>
      <c r="Z536" s="113" t="e">
        <f t="shared" si="219"/>
        <v>#REF!</v>
      </c>
      <c r="AA536" s="113" t="e">
        <f t="shared" si="220"/>
        <v>#REF!</v>
      </c>
      <c r="AB536" s="114" t="e">
        <f t="shared" si="221"/>
        <v>#REF!</v>
      </c>
    </row>
    <row r="537" spans="2:28" x14ac:dyDescent="0.5">
      <c r="B537" s="94">
        <v>12</v>
      </c>
      <c r="C537" s="91">
        <v>6.97</v>
      </c>
      <c r="D537" s="91">
        <v>6.15</v>
      </c>
      <c r="E537" s="91">
        <v>6.35</v>
      </c>
      <c r="F537" s="91">
        <v>6.08</v>
      </c>
      <c r="G537" s="91">
        <v>9.59</v>
      </c>
      <c r="H537" s="91">
        <v>25.8</v>
      </c>
      <c r="I537" s="91">
        <v>35.9</v>
      </c>
      <c r="J537" s="91">
        <v>31.7</v>
      </c>
      <c r="K537" s="91">
        <v>50.7</v>
      </c>
      <c r="L537" s="91">
        <v>13.9</v>
      </c>
      <c r="M537" s="91">
        <v>8.23</v>
      </c>
      <c r="N537" s="91">
        <v>5.76</v>
      </c>
      <c r="O537" s="226"/>
      <c r="P537" s="122">
        <v>12</v>
      </c>
      <c r="Q537" s="113" t="e">
        <f t="shared" si="210"/>
        <v>#REF!</v>
      </c>
      <c r="R537" s="113" t="e">
        <f t="shared" si="211"/>
        <v>#REF!</v>
      </c>
      <c r="S537" s="113" t="e">
        <f t="shared" si="212"/>
        <v>#REF!</v>
      </c>
      <c r="T537" s="113" t="e">
        <f t="shared" si="213"/>
        <v>#REF!</v>
      </c>
      <c r="U537" s="113" t="e">
        <f t="shared" si="214"/>
        <v>#REF!</v>
      </c>
      <c r="V537" s="113" t="e">
        <f t="shared" si="215"/>
        <v>#REF!</v>
      </c>
      <c r="W537" s="113" t="e">
        <f t="shared" si="216"/>
        <v>#REF!</v>
      </c>
      <c r="X537" s="113" t="e">
        <f t="shared" si="217"/>
        <v>#REF!</v>
      </c>
      <c r="Y537" s="113" t="e">
        <f t="shared" si="218"/>
        <v>#REF!</v>
      </c>
      <c r="Z537" s="113" t="e">
        <f t="shared" si="219"/>
        <v>#REF!</v>
      </c>
      <c r="AA537" s="113" t="e">
        <f t="shared" si="220"/>
        <v>#REF!</v>
      </c>
      <c r="AB537" s="114" t="e">
        <f t="shared" si="221"/>
        <v>#REF!</v>
      </c>
    </row>
    <row r="538" spans="2:28" x14ac:dyDescent="0.5">
      <c r="B538" s="94">
        <v>13</v>
      </c>
      <c r="C538" s="91">
        <v>6.83</v>
      </c>
      <c r="D538" s="91">
        <v>6.21</v>
      </c>
      <c r="E538" s="91">
        <v>6.15</v>
      </c>
      <c r="F538" s="91">
        <v>5.97</v>
      </c>
      <c r="G538" s="91">
        <v>10.7</v>
      </c>
      <c r="H538" s="91">
        <v>23.6</v>
      </c>
      <c r="I538" s="91">
        <v>33.299999999999997</v>
      </c>
      <c r="J538" s="91">
        <v>29.9</v>
      </c>
      <c r="K538" s="91">
        <v>48.2</v>
      </c>
      <c r="L538" s="91">
        <v>13.5</v>
      </c>
      <c r="M538" s="91">
        <v>8</v>
      </c>
      <c r="N538" s="91">
        <v>6.01</v>
      </c>
      <c r="O538" s="226"/>
      <c r="P538" s="122">
        <v>13</v>
      </c>
      <c r="Q538" s="113" t="e">
        <f t="shared" si="210"/>
        <v>#REF!</v>
      </c>
      <c r="R538" s="113" t="e">
        <f t="shared" si="211"/>
        <v>#REF!</v>
      </c>
      <c r="S538" s="113" t="e">
        <f t="shared" si="212"/>
        <v>#REF!</v>
      </c>
      <c r="T538" s="113" t="e">
        <f t="shared" si="213"/>
        <v>#REF!</v>
      </c>
      <c r="U538" s="113" t="e">
        <f t="shared" si="214"/>
        <v>#REF!</v>
      </c>
      <c r="V538" s="113" t="e">
        <f t="shared" si="215"/>
        <v>#REF!</v>
      </c>
      <c r="W538" s="113" t="e">
        <f t="shared" si="216"/>
        <v>#REF!</v>
      </c>
      <c r="X538" s="113" t="e">
        <f t="shared" si="217"/>
        <v>#REF!</v>
      </c>
      <c r="Y538" s="113" t="e">
        <f t="shared" si="218"/>
        <v>#REF!</v>
      </c>
      <c r="Z538" s="113" t="e">
        <f t="shared" si="219"/>
        <v>#REF!</v>
      </c>
      <c r="AA538" s="113" t="e">
        <f t="shared" si="220"/>
        <v>#REF!</v>
      </c>
      <c r="AB538" s="114" t="e">
        <f t="shared" si="221"/>
        <v>#REF!</v>
      </c>
    </row>
    <row r="539" spans="2:28" x14ac:dyDescent="0.5">
      <c r="B539" s="94">
        <v>14</v>
      </c>
      <c r="C539" s="91">
        <v>6.62</v>
      </c>
      <c r="D539" s="91">
        <v>6.01</v>
      </c>
      <c r="E539" s="91">
        <v>6.25</v>
      </c>
      <c r="F539" s="91">
        <v>6.28</v>
      </c>
      <c r="G539" s="91">
        <v>10.1</v>
      </c>
      <c r="H539" s="91">
        <v>20.2</v>
      </c>
      <c r="I539" s="91">
        <v>33.299999999999997</v>
      </c>
      <c r="J539" s="91">
        <v>33.6</v>
      </c>
      <c r="K539" s="91">
        <v>46.9</v>
      </c>
      <c r="L539" s="91">
        <v>13.1</v>
      </c>
      <c r="M539" s="91">
        <v>7.77</v>
      </c>
      <c r="N539" s="91">
        <v>6.15</v>
      </c>
      <c r="O539" s="226"/>
      <c r="P539" s="122">
        <v>14</v>
      </c>
      <c r="Q539" s="113" t="e">
        <f t="shared" si="210"/>
        <v>#REF!</v>
      </c>
      <c r="R539" s="113" t="e">
        <f t="shared" si="211"/>
        <v>#REF!</v>
      </c>
      <c r="S539" s="113" t="e">
        <f t="shared" si="212"/>
        <v>#REF!</v>
      </c>
      <c r="T539" s="113" t="e">
        <f t="shared" si="213"/>
        <v>#REF!</v>
      </c>
      <c r="U539" s="113" t="e">
        <f t="shared" si="214"/>
        <v>#REF!</v>
      </c>
      <c r="V539" s="113" t="e">
        <f t="shared" si="215"/>
        <v>#REF!</v>
      </c>
      <c r="W539" s="113" t="e">
        <f t="shared" si="216"/>
        <v>#REF!</v>
      </c>
      <c r="X539" s="113" t="e">
        <f t="shared" si="217"/>
        <v>#REF!</v>
      </c>
      <c r="Y539" s="113" t="e">
        <f t="shared" si="218"/>
        <v>#REF!</v>
      </c>
      <c r="Z539" s="113" t="e">
        <f t="shared" si="219"/>
        <v>#REF!</v>
      </c>
      <c r="AA539" s="113" t="e">
        <f t="shared" si="220"/>
        <v>#REF!</v>
      </c>
      <c r="AB539" s="114" t="e">
        <f t="shared" si="221"/>
        <v>#REF!</v>
      </c>
    </row>
    <row r="540" spans="2:28" x14ac:dyDescent="0.5">
      <c r="B540" s="94">
        <v>15</v>
      </c>
      <c r="C540" s="91">
        <v>6.56</v>
      </c>
      <c r="D540" s="91">
        <v>6.01</v>
      </c>
      <c r="E540" s="91">
        <v>6.62</v>
      </c>
      <c r="F540" s="91">
        <v>7.04</v>
      </c>
      <c r="G540" s="91">
        <v>10.7</v>
      </c>
      <c r="H540" s="91">
        <v>19.899999999999999</v>
      </c>
      <c r="I540" s="91">
        <v>30.6</v>
      </c>
      <c r="J540" s="91">
        <v>32</v>
      </c>
      <c r="K540" s="91">
        <v>45.8</v>
      </c>
      <c r="L540" s="91">
        <v>13.7</v>
      </c>
      <c r="M540" s="91">
        <v>7.54</v>
      </c>
      <c r="N540" s="91">
        <v>5.89</v>
      </c>
      <c r="O540" s="226"/>
      <c r="P540" s="122">
        <v>15</v>
      </c>
      <c r="Q540" s="113" t="e">
        <f t="shared" si="210"/>
        <v>#REF!</v>
      </c>
      <c r="R540" s="113" t="e">
        <f t="shared" si="211"/>
        <v>#REF!</v>
      </c>
      <c r="S540" s="113" t="e">
        <f t="shared" si="212"/>
        <v>#REF!</v>
      </c>
      <c r="T540" s="113" t="e">
        <f t="shared" si="213"/>
        <v>#REF!</v>
      </c>
      <c r="U540" s="113" t="e">
        <f t="shared" si="214"/>
        <v>#REF!</v>
      </c>
      <c r="V540" s="113" t="e">
        <f t="shared" si="215"/>
        <v>#REF!</v>
      </c>
      <c r="W540" s="113" t="e">
        <f t="shared" si="216"/>
        <v>#REF!</v>
      </c>
      <c r="X540" s="113" t="e">
        <f t="shared" si="217"/>
        <v>#REF!</v>
      </c>
      <c r="Y540" s="113" t="e">
        <f t="shared" si="218"/>
        <v>#REF!</v>
      </c>
      <c r="Z540" s="113" t="e">
        <f t="shared" si="219"/>
        <v>#REF!</v>
      </c>
      <c r="AA540" s="113" t="e">
        <f t="shared" si="220"/>
        <v>#REF!</v>
      </c>
      <c r="AB540" s="114" t="e">
        <f t="shared" si="221"/>
        <v>#REF!</v>
      </c>
    </row>
    <row r="541" spans="2:28" x14ac:dyDescent="0.5">
      <c r="B541" s="94">
        <v>16</v>
      </c>
      <c r="C541" s="91">
        <v>6.97</v>
      </c>
      <c r="D541" s="91">
        <v>6.01</v>
      </c>
      <c r="E541" s="91">
        <v>6.49</v>
      </c>
      <c r="F541" s="91">
        <v>6.56</v>
      </c>
      <c r="G541" s="91">
        <v>9.86</v>
      </c>
      <c r="H541" s="91">
        <v>19.899999999999999</v>
      </c>
      <c r="I541" s="91">
        <v>28.2</v>
      </c>
      <c r="J541" s="91">
        <v>33.1</v>
      </c>
      <c r="K541" s="91">
        <v>42.6</v>
      </c>
      <c r="L541" s="91">
        <v>17.8</v>
      </c>
      <c r="M541" s="91">
        <v>7.62</v>
      </c>
      <c r="N541" s="91">
        <v>5.76</v>
      </c>
      <c r="O541" s="226"/>
      <c r="P541" s="122">
        <v>16</v>
      </c>
      <c r="Q541" s="113" t="e">
        <f t="shared" si="210"/>
        <v>#REF!</v>
      </c>
      <c r="R541" s="113" t="e">
        <f t="shared" si="211"/>
        <v>#REF!</v>
      </c>
      <c r="S541" s="113" t="e">
        <f t="shared" si="212"/>
        <v>#REF!</v>
      </c>
      <c r="T541" s="113" t="e">
        <f t="shared" si="213"/>
        <v>#REF!</v>
      </c>
      <c r="U541" s="113" t="e">
        <f t="shared" si="214"/>
        <v>#REF!</v>
      </c>
      <c r="V541" s="113" t="e">
        <f t="shared" si="215"/>
        <v>#REF!</v>
      </c>
      <c r="W541" s="113" t="e">
        <f t="shared" si="216"/>
        <v>#REF!</v>
      </c>
      <c r="X541" s="113" t="e">
        <f t="shared" si="217"/>
        <v>#REF!</v>
      </c>
      <c r="Y541" s="113" t="e">
        <f t="shared" si="218"/>
        <v>#REF!</v>
      </c>
      <c r="Z541" s="113" t="e">
        <f t="shared" si="219"/>
        <v>#REF!</v>
      </c>
      <c r="AA541" s="113" t="e">
        <f t="shared" si="220"/>
        <v>#REF!</v>
      </c>
      <c r="AB541" s="114" t="e">
        <f t="shared" si="221"/>
        <v>#REF!</v>
      </c>
    </row>
    <row r="542" spans="2:28" x14ac:dyDescent="0.5">
      <c r="B542" s="94">
        <v>17</v>
      </c>
      <c r="C542" s="91">
        <v>6.56</v>
      </c>
      <c r="D542" s="91">
        <v>6.15</v>
      </c>
      <c r="E542" s="91">
        <v>6.49</v>
      </c>
      <c r="F542" s="91">
        <v>6.56</v>
      </c>
      <c r="G542" s="91">
        <v>9.84</v>
      </c>
      <c r="H542" s="91">
        <v>16.2</v>
      </c>
      <c r="I542" s="91">
        <v>30.6</v>
      </c>
      <c r="J542" s="91">
        <v>31.8</v>
      </c>
      <c r="K542" s="91">
        <v>37.700000000000003</v>
      </c>
      <c r="L542" s="91">
        <v>14.6</v>
      </c>
      <c r="M542" s="91">
        <v>7.46</v>
      </c>
      <c r="N542" s="91">
        <v>5.76</v>
      </c>
      <c r="O542" s="226"/>
      <c r="P542" s="122">
        <v>17</v>
      </c>
      <c r="Q542" s="113" t="e">
        <f t="shared" si="210"/>
        <v>#REF!</v>
      </c>
      <c r="R542" s="113" t="e">
        <f t="shared" si="211"/>
        <v>#REF!</v>
      </c>
      <c r="S542" s="113" t="e">
        <f t="shared" si="212"/>
        <v>#REF!</v>
      </c>
      <c r="T542" s="113" t="e">
        <f t="shared" si="213"/>
        <v>#REF!</v>
      </c>
      <c r="U542" s="113" t="e">
        <f t="shared" si="214"/>
        <v>#REF!</v>
      </c>
      <c r="V542" s="113" t="e">
        <f t="shared" si="215"/>
        <v>#REF!</v>
      </c>
      <c r="W542" s="113" t="e">
        <f t="shared" si="216"/>
        <v>#REF!</v>
      </c>
      <c r="X542" s="113" t="e">
        <f t="shared" si="217"/>
        <v>#REF!</v>
      </c>
      <c r="Y542" s="113" t="e">
        <f t="shared" si="218"/>
        <v>#REF!</v>
      </c>
      <c r="Z542" s="113" t="e">
        <f t="shared" si="219"/>
        <v>#REF!</v>
      </c>
      <c r="AA542" s="113" t="e">
        <f t="shared" si="220"/>
        <v>#REF!</v>
      </c>
      <c r="AB542" s="114" t="e">
        <f t="shared" si="221"/>
        <v>#REF!</v>
      </c>
    </row>
    <row r="543" spans="2:28" x14ac:dyDescent="0.5">
      <c r="B543" s="94">
        <v>18</v>
      </c>
      <c r="C543" s="91">
        <v>6.49</v>
      </c>
      <c r="D543" s="91">
        <v>6.15</v>
      </c>
      <c r="E543" s="91">
        <v>6.35</v>
      </c>
      <c r="F543" s="91">
        <v>6.35</v>
      </c>
      <c r="G543" s="91">
        <v>9.67</v>
      </c>
      <c r="H543" s="91">
        <v>22.8</v>
      </c>
      <c r="I543" s="91">
        <v>39.9</v>
      </c>
      <c r="J543" s="91">
        <v>43.3</v>
      </c>
      <c r="K543" s="91">
        <v>40.1</v>
      </c>
      <c r="L543" s="91">
        <v>13.1</v>
      </c>
      <c r="M543" s="91">
        <v>7.54</v>
      </c>
      <c r="N543" s="91">
        <v>5.27</v>
      </c>
      <c r="O543" s="226"/>
      <c r="P543" s="122">
        <v>18</v>
      </c>
      <c r="Q543" s="113" t="e">
        <f t="shared" si="210"/>
        <v>#REF!</v>
      </c>
      <c r="R543" s="113" t="e">
        <f t="shared" si="211"/>
        <v>#REF!</v>
      </c>
      <c r="S543" s="113" t="e">
        <f t="shared" si="212"/>
        <v>#REF!</v>
      </c>
      <c r="T543" s="113" t="e">
        <f t="shared" si="213"/>
        <v>#REF!</v>
      </c>
      <c r="U543" s="113" t="e">
        <f t="shared" si="214"/>
        <v>#REF!</v>
      </c>
      <c r="V543" s="113" t="e">
        <f t="shared" si="215"/>
        <v>#REF!</v>
      </c>
      <c r="W543" s="113" t="e">
        <f t="shared" si="216"/>
        <v>#REF!</v>
      </c>
      <c r="X543" s="113" t="e">
        <f t="shared" si="217"/>
        <v>#REF!</v>
      </c>
      <c r="Y543" s="113" t="e">
        <f t="shared" si="218"/>
        <v>#REF!</v>
      </c>
      <c r="Z543" s="113" t="e">
        <f t="shared" si="219"/>
        <v>#REF!</v>
      </c>
      <c r="AA543" s="113" t="e">
        <f t="shared" si="220"/>
        <v>#REF!</v>
      </c>
      <c r="AB543" s="114" t="e">
        <f t="shared" si="221"/>
        <v>#REF!</v>
      </c>
    </row>
    <row r="544" spans="2:28" x14ac:dyDescent="0.5">
      <c r="B544" s="94">
        <v>19</v>
      </c>
      <c r="C544" s="91">
        <v>6.69</v>
      </c>
      <c r="D544" s="91">
        <v>8.16</v>
      </c>
      <c r="E544" s="91">
        <v>6.08</v>
      </c>
      <c r="F544" s="91">
        <v>6.21</v>
      </c>
      <c r="G544" s="91">
        <v>9.59</v>
      </c>
      <c r="H544" s="91">
        <v>35.4</v>
      </c>
      <c r="I544" s="91">
        <v>39.700000000000003</v>
      </c>
      <c r="J544" s="91">
        <v>39.5</v>
      </c>
      <c r="K544" s="91">
        <v>35.700000000000003</v>
      </c>
      <c r="L544" s="91">
        <v>12.8</v>
      </c>
      <c r="M544" s="91">
        <v>7.39</v>
      </c>
      <c r="N544" s="91">
        <v>4.84</v>
      </c>
      <c r="O544" s="226"/>
      <c r="P544" s="122">
        <v>19</v>
      </c>
      <c r="Q544" s="113" t="e">
        <f t="shared" si="210"/>
        <v>#REF!</v>
      </c>
      <c r="R544" s="113" t="e">
        <f t="shared" si="211"/>
        <v>#REF!</v>
      </c>
      <c r="S544" s="113" t="e">
        <f t="shared" si="212"/>
        <v>#REF!</v>
      </c>
      <c r="T544" s="113" t="e">
        <f t="shared" si="213"/>
        <v>#REF!</v>
      </c>
      <c r="U544" s="113" t="e">
        <f t="shared" si="214"/>
        <v>#REF!</v>
      </c>
      <c r="V544" s="113" t="e">
        <f t="shared" si="215"/>
        <v>#REF!</v>
      </c>
      <c r="W544" s="113" t="e">
        <f t="shared" si="216"/>
        <v>#REF!</v>
      </c>
      <c r="X544" s="113" t="e">
        <f t="shared" si="217"/>
        <v>#REF!</v>
      </c>
      <c r="Y544" s="113" t="e">
        <f t="shared" si="218"/>
        <v>#REF!</v>
      </c>
      <c r="Z544" s="113" t="e">
        <f t="shared" si="219"/>
        <v>#REF!</v>
      </c>
      <c r="AA544" s="113" t="e">
        <f t="shared" si="220"/>
        <v>#REF!</v>
      </c>
      <c r="AB544" s="114" t="e">
        <f t="shared" si="221"/>
        <v>#REF!</v>
      </c>
    </row>
    <row r="545" spans="1:28" x14ac:dyDescent="0.5">
      <c r="B545" s="94">
        <v>20</v>
      </c>
      <c r="C545" s="91">
        <v>6.62</v>
      </c>
      <c r="D545" s="91">
        <v>6.49</v>
      </c>
      <c r="E545" s="91">
        <v>5.9</v>
      </c>
      <c r="F545" s="91">
        <v>6.01</v>
      </c>
      <c r="G545" s="91">
        <v>9.1999999999999993</v>
      </c>
      <c r="H545" s="91">
        <v>33.700000000000003</v>
      </c>
      <c r="I545" s="91">
        <v>43.3</v>
      </c>
      <c r="J545" s="91">
        <v>35.200000000000003</v>
      </c>
      <c r="K545" s="91">
        <v>32</v>
      </c>
      <c r="L545" s="91">
        <v>12.5</v>
      </c>
      <c r="M545" s="91">
        <v>7.1</v>
      </c>
      <c r="N545" s="91">
        <v>4.92</v>
      </c>
      <c r="O545" s="226"/>
      <c r="P545" s="122">
        <v>20</v>
      </c>
      <c r="Q545" s="113" t="e">
        <f t="shared" si="210"/>
        <v>#REF!</v>
      </c>
      <c r="R545" s="113" t="e">
        <f t="shared" si="211"/>
        <v>#REF!</v>
      </c>
      <c r="S545" s="113" t="e">
        <f t="shared" si="212"/>
        <v>#REF!</v>
      </c>
      <c r="T545" s="113" t="e">
        <f t="shared" si="213"/>
        <v>#REF!</v>
      </c>
      <c r="U545" s="113" t="e">
        <f t="shared" si="214"/>
        <v>#REF!</v>
      </c>
      <c r="V545" s="113" t="e">
        <f t="shared" si="215"/>
        <v>#REF!</v>
      </c>
      <c r="W545" s="113" t="e">
        <f t="shared" si="216"/>
        <v>#REF!</v>
      </c>
      <c r="X545" s="113" t="e">
        <f t="shared" si="217"/>
        <v>#REF!</v>
      </c>
      <c r="Y545" s="113" t="e">
        <f t="shared" si="218"/>
        <v>#REF!</v>
      </c>
      <c r="Z545" s="113" t="e">
        <f t="shared" si="219"/>
        <v>#REF!</v>
      </c>
      <c r="AA545" s="113" t="e">
        <f t="shared" si="220"/>
        <v>#REF!</v>
      </c>
      <c r="AB545" s="114" t="e">
        <f t="shared" si="221"/>
        <v>#REF!</v>
      </c>
    </row>
    <row r="546" spans="1:28" x14ac:dyDescent="0.5">
      <c r="B546" s="94">
        <v>21</v>
      </c>
      <c r="C546" s="91">
        <v>6.56</v>
      </c>
      <c r="D546" s="91">
        <v>6.9</v>
      </c>
      <c r="E546" s="91">
        <v>5.7</v>
      </c>
      <c r="F546" s="91">
        <v>5.96</v>
      </c>
      <c r="G546" s="91">
        <v>8.5399999999999991</v>
      </c>
      <c r="H546" s="91">
        <v>26.3</v>
      </c>
      <c r="I546" s="91">
        <v>40.5</v>
      </c>
      <c r="J546" s="91">
        <v>32.700000000000003</v>
      </c>
      <c r="K546" s="91">
        <v>28.3</v>
      </c>
      <c r="L546" s="91">
        <v>12</v>
      </c>
      <c r="M546" s="91">
        <v>7.18</v>
      </c>
      <c r="N546" s="91">
        <v>5.76</v>
      </c>
      <c r="O546" s="226"/>
      <c r="P546" s="122">
        <v>21</v>
      </c>
      <c r="Q546" s="113" t="e">
        <f t="shared" si="210"/>
        <v>#REF!</v>
      </c>
      <c r="R546" s="113" t="e">
        <f t="shared" si="211"/>
        <v>#REF!</v>
      </c>
      <c r="S546" s="113" t="e">
        <f t="shared" si="212"/>
        <v>#REF!</v>
      </c>
      <c r="T546" s="113" t="e">
        <f t="shared" si="213"/>
        <v>#REF!</v>
      </c>
      <c r="U546" s="113" t="e">
        <f t="shared" si="214"/>
        <v>#REF!</v>
      </c>
      <c r="V546" s="113" t="e">
        <f t="shared" si="215"/>
        <v>#REF!</v>
      </c>
      <c r="W546" s="113" t="e">
        <f t="shared" si="216"/>
        <v>#REF!</v>
      </c>
      <c r="X546" s="113" t="e">
        <f t="shared" si="217"/>
        <v>#REF!</v>
      </c>
      <c r="Y546" s="113" t="e">
        <f t="shared" si="218"/>
        <v>#REF!</v>
      </c>
      <c r="Z546" s="113" t="e">
        <f t="shared" si="219"/>
        <v>#REF!</v>
      </c>
      <c r="AA546" s="113" t="e">
        <f t="shared" si="220"/>
        <v>#REF!</v>
      </c>
      <c r="AB546" s="114" t="e">
        <f t="shared" si="221"/>
        <v>#REF!</v>
      </c>
    </row>
    <row r="547" spans="1:28" x14ac:dyDescent="0.5">
      <c r="B547" s="94">
        <v>22</v>
      </c>
      <c r="C547" s="91">
        <v>6.69</v>
      </c>
      <c r="D547" s="91">
        <v>6.35</v>
      </c>
      <c r="E547" s="91">
        <v>5.09</v>
      </c>
      <c r="F547" s="91">
        <v>6.15</v>
      </c>
      <c r="G547" s="91">
        <v>9.67</v>
      </c>
      <c r="H547" s="91">
        <v>21.4</v>
      </c>
      <c r="I547" s="91">
        <v>49.9</v>
      </c>
      <c r="J547" s="91">
        <v>33.1</v>
      </c>
      <c r="K547" s="91">
        <v>27.1</v>
      </c>
      <c r="L547" s="91">
        <v>11</v>
      </c>
      <c r="M547" s="91">
        <v>6.83</v>
      </c>
      <c r="N547" s="91">
        <v>5.57</v>
      </c>
      <c r="O547" s="226"/>
      <c r="P547" s="122">
        <v>22</v>
      </c>
      <c r="Q547" s="113" t="e">
        <f t="shared" si="210"/>
        <v>#REF!</v>
      </c>
      <c r="R547" s="113" t="e">
        <f t="shared" si="211"/>
        <v>#REF!</v>
      </c>
      <c r="S547" s="113" t="e">
        <f t="shared" si="212"/>
        <v>#REF!</v>
      </c>
      <c r="T547" s="113" t="e">
        <f t="shared" si="213"/>
        <v>#REF!</v>
      </c>
      <c r="U547" s="113" t="e">
        <f t="shared" si="214"/>
        <v>#REF!</v>
      </c>
      <c r="V547" s="113" t="e">
        <f t="shared" si="215"/>
        <v>#REF!</v>
      </c>
      <c r="W547" s="113" t="e">
        <f t="shared" si="216"/>
        <v>#REF!</v>
      </c>
      <c r="X547" s="113" t="e">
        <f t="shared" si="217"/>
        <v>#REF!</v>
      </c>
      <c r="Y547" s="113" t="e">
        <f t="shared" si="218"/>
        <v>#REF!</v>
      </c>
      <c r="Z547" s="113" t="e">
        <f t="shared" si="219"/>
        <v>#REF!</v>
      </c>
      <c r="AA547" s="113" t="e">
        <f t="shared" si="220"/>
        <v>#REF!</v>
      </c>
      <c r="AB547" s="114" t="e">
        <f t="shared" si="221"/>
        <v>#REF!</v>
      </c>
    </row>
    <row r="548" spans="1:28" x14ac:dyDescent="0.5">
      <c r="B548" s="94">
        <v>23</v>
      </c>
      <c r="C548" s="91">
        <v>6.69</v>
      </c>
      <c r="D548" s="91">
        <v>6.28</v>
      </c>
      <c r="E548" s="91">
        <v>5.51</v>
      </c>
      <c r="F548" s="91">
        <v>5.94</v>
      </c>
      <c r="G548" s="91">
        <v>9.43</v>
      </c>
      <c r="H548" s="91">
        <v>18.399999999999999</v>
      </c>
      <c r="I548" s="91">
        <v>56.3</v>
      </c>
      <c r="J548" s="91">
        <v>29.9</v>
      </c>
      <c r="K548" s="91">
        <v>25.3</v>
      </c>
      <c r="L548" s="91">
        <v>11</v>
      </c>
      <c r="M548" s="91">
        <v>6.83</v>
      </c>
      <c r="N548" s="91">
        <v>4.96</v>
      </c>
      <c r="O548" s="226"/>
      <c r="P548" s="122">
        <v>23</v>
      </c>
      <c r="Q548" s="113" t="e">
        <f t="shared" si="210"/>
        <v>#REF!</v>
      </c>
      <c r="R548" s="113" t="e">
        <f t="shared" si="211"/>
        <v>#REF!</v>
      </c>
      <c r="S548" s="113" t="e">
        <f t="shared" si="212"/>
        <v>#REF!</v>
      </c>
      <c r="T548" s="113" t="e">
        <f t="shared" si="213"/>
        <v>#REF!</v>
      </c>
      <c r="U548" s="113" t="e">
        <f t="shared" si="214"/>
        <v>#REF!</v>
      </c>
      <c r="V548" s="113" t="e">
        <f t="shared" si="215"/>
        <v>#REF!</v>
      </c>
      <c r="W548" s="113" t="e">
        <f t="shared" si="216"/>
        <v>#REF!</v>
      </c>
      <c r="X548" s="113" t="e">
        <f t="shared" si="217"/>
        <v>#REF!</v>
      </c>
      <c r="Y548" s="113" t="e">
        <f t="shared" si="218"/>
        <v>#REF!</v>
      </c>
      <c r="Z548" s="113" t="e">
        <f t="shared" si="219"/>
        <v>#REF!</v>
      </c>
      <c r="AA548" s="113" t="e">
        <f t="shared" si="220"/>
        <v>#REF!</v>
      </c>
      <c r="AB548" s="114" t="e">
        <f t="shared" si="221"/>
        <v>#REF!</v>
      </c>
    </row>
    <row r="549" spans="1:28" x14ac:dyDescent="0.5">
      <c r="B549" s="94">
        <v>24</v>
      </c>
      <c r="C549" s="91">
        <v>6.69</v>
      </c>
      <c r="D549" s="91">
        <v>6.35</v>
      </c>
      <c r="E549" s="91">
        <v>5.51</v>
      </c>
      <c r="F549" s="91">
        <v>6.08</v>
      </c>
      <c r="G549" s="91">
        <v>9.26</v>
      </c>
      <c r="H549" s="91">
        <v>20.7</v>
      </c>
      <c r="I549" s="91">
        <v>47.7</v>
      </c>
      <c r="J549" s="91">
        <v>27.8</v>
      </c>
      <c r="K549" s="91">
        <v>24.8</v>
      </c>
      <c r="L549" s="91">
        <v>10.8</v>
      </c>
      <c r="M549" s="91">
        <v>6.83</v>
      </c>
      <c r="N549" s="91">
        <v>4.96</v>
      </c>
      <c r="O549" s="226"/>
      <c r="P549" s="122">
        <v>24</v>
      </c>
      <c r="Q549" s="113" t="e">
        <f t="shared" si="210"/>
        <v>#REF!</v>
      </c>
      <c r="R549" s="113" t="e">
        <f t="shared" si="211"/>
        <v>#REF!</v>
      </c>
      <c r="S549" s="113" t="e">
        <f t="shared" si="212"/>
        <v>#REF!</v>
      </c>
      <c r="T549" s="113" t="e">
        <f t="shared" si="213"/>
        <v>#REF!</v>
      </c>
      <c r="U549" s="113" t="e">
        <f t="shared" si="214"/>
        <v>#REF!</v>
      </c>
      <c r="V549" s="113" t="e">
        <f t="shared" si="215"/>
        <v>#REF!</v>
      </c>
      <c r="W549" s="113" t="e">
        <f t="shared" si="216"/>
        <v>#REF!</v>
      </c>
      <c r="X549" s="113" t="e">
        <f t="shared" si="217"/>
        <v>#REF!</v>
      </c>
      <c r="Y549" s="113" t="e">
        <f t="shared" si="218"/>
        <v>#REF!</v>
      </c>
      <c r="Z549" s="113" t="e">
        <f t="shared" si="219"/>
        <v>#REF!</v>
      </c>
      <c r="AA549" s="113" t="e">
        <f t="shared" si="220"/>
        <v>#REF!</v>
      </c>
      <c r="AB549" s="114" t="e">
        <f t="shared" si="221"/>
        <v>#REF!</v>
      </c>
    </row>
    <row r="550" spans="1:28" x14ac:dyDescent="0.5">
      <c r="B550" s="94">
        <v>25</v>
      </c>
      <c r="C550" s="91">
        <v>6.62</v>
      </c>
      <c r="D550" s="91">
        <v>6.35</v>
      </c>
      <c r="E550" s="91">
        <v>5.76</v>
      </c>
      <c r="F550" s="91">
        <v>6.15</v>
      </c>
      <c r="G550" s="91">
        <v>9.35</v>
      </c>
      <c r="H550" s="91">
        <v>22.4</v>
      </c>
      <c r="I550" s="91">
        <v>47.7</v>
      </c>
      <c r="J550" s="91">
        <v>38.9</v>
      </c>
      <c r="K550" s="91">
        <v>23.8</v>
      </c>
      <c r="L550" s="91">
        <v>10.9</v>
      </c>
      <c r="M550" s="91">
        <v>6.76</v>
      </c>
      <c r="N550" s="91">
        <v>5.03</v>
      </c>
      <c r="O550" s="226"/>
      <c r="P550" s="122">
        <v>25</v>
      </c>
      <c r="Q550" s="113" t="e">
        <f t="shared" si="210"/>
        <v>#REF!</v>
      </c>
      <c r="R550" s="113" t="e">
        <f t="shared" si="211"/>
        <v>#REF!</v>
      </c>
      <c r="S550" s="113" t="e">
        <f t="shared" si="212"/>
        <v>#REF!</v>
      </c>
      <c r="T550" s="113" t="e">
        <f t="shared" si="213"/>
        <v>#REF!</v>
      </c>
      <c r="U550" s="113" t="e">
        <f t="shared" si="214"/>
        <v>#REF!</v>
      </c>
      <c r="V550" s="113" t="e">
        <f t="shared" si="215"/>
        <v>#REF!</v>
      </c>
      <c r="W550" s="113" t="e">
        <f t="shared" si="216"/>
        <v>#REF!</v>
      </c>
      <c r="X550" s="113" t="e">
        <f t="shared" si="217"/>
        <v>#REF!</v>
      </c>
      <c r="Y550" s="113" t="e">
        <f t="shared" si="218"/>
        <v>#REF!</v>
      </c>
      <c r="Z550" s="113" t="e">
        <f t="shared" si="219"/>
        <v>#REF!</v>
      </c>
      <c r="AA550" s="113" t="e">
        <f t="shared" si="220"/>
        <v>#REF!</v>
      </c>
      <c r="AB550" s="114" t="e">
        <f t="shared" si="221"/>
        <v>#REF!</v>
      </c>
    </row>
    <row r="551" spans="1:28" x14ac:dyDescent="0.5">
      <c r="B551" s="94">
        <v>26</v>
      </c>
      <c r="C551" s="91">
        <v>6.42</v>
      </c>
      <c r="D551" s="91">
        <v>6.21</v>
      </c>
      <c r="E551" s="91">
        <v>7.09</v>
      </c>
      <c r="F551" s="91">
        <v>5.82</v>
      </c>
      <c r="G551" s="91">
        <v>8.6999999999999993</v>
      </c>
      <c r="H551" s="91">
        <v>19.2</v>
      </c>
      <c r="I551" s="91">
        <v>44</v>
      </c>
      <c r="J551" s="91">
        <v>39.700000000000003</v>
      </c>
      <c r="K551" s="91">
        <v>22.5</v>
      </c>
      <c r="L551" s="91">
        <v>10.7</v>
      </c>
      <c r="M551" s="91">
        <v>6.83</v>
      </c>
      <c r="N551" s="91">
        <v>4.96</v>
      </c>
      <c r="O551" s="226"/>
      <c r="P551" s="122">
        <v>26</v>
      </c>
      <c r="Q551" s="113" t="e">
        <f t="shared" si="210"/>
        <v>#REF!</v>
      </c>
      <c r="R551" s="113" t="e">
        <f t="shared" si="211"/>
        <v>#REF!</v>
      </c>
      <c r="S551" s="113" t="e">
        <f t="shared" si="212"/>
        <v>#REF!</v>
      </c>
      <c r="T551" s="113" t="e">
        <f t="shared" si="213"/>
        <v>#REF!</v>
      </c>
      <c r="U551" s="113" t="e">
        <f t="shared" si="214"/>
        <v>#REF!</v>
      </c>
      <c r="V551" s="113" t="e">
        <f t="shared" si="215"/>
        <v>#REF!</v>
      </c>
      <c r="W551" s="113" t="e">
        <f t="shared" si="216"/>
        <v>#REF!</v>
      </c>
      <c r="X551" s="113" t="e">
        <f t="shared" si="217"/>
        <v>#REF!</v>
      </c>
      <c r="Y551" s="113" t="e">
        <f t="shared" si="218"/>
        <v>#REF!</v>
      </c>
      <c r="Z551" s="113" t="e">
        <f t="shared" si="219"/>
        <v>#REF!</v>
      </c>
      <c r="AA551" s="113" t="e">
        <f t="shared" si="220"/>
        <v>#REF!</v>
      </c>
      <c r="AB551" s="114" t="e">
        <f t="shared" si="221"/>
        <v>#REF!</v>
      </c>
    </row>
    <row r="552" spans="1:28" x14ac:dyDescent="0.5">
      <c r="B552" s="94">
        <v>27</v>
      </c>
      <c r="C552" s="91">
        <v>6.35</v>
      </c>
      <c r="D552" s="91">
        <v>6.28</v>
      </c>
      <c r="E552" s="91">
        <v>7.77</v>
      </c>
      <c r="F552" s="91">
        <v>5.94</v>
      </c>
      <c r="G552" s="91">
        <v>8.6199999999999992</v>
      </c>
      <c r="H552" s="91">
        <v>17.3</v>
      </c>
      <c r="I552" s="91">
        <v>43.4</v>
      </c>
      <c r="J552" s="91">
        <v>52.5</v>
      </c>
      <c r="K552" s="91">
        <v>21.9</v>
      </c>
      <c r="L552" s="91">
        <v>10</v>
      </c>
      <c r="M552" s="91">
        <v>6.69</v>
      </c>
      <c r="N552" s="91">
        <v>4.84</v>
      </c>
      <c r="O552" s="226"/>
      <c r="P552" s="122">
        <v>27</v>
      </c>
      <c r="Q552" s="113" t="e">
        <f t="shared" si="210"/>
        <v>#REF!</v>
      </c>
      <c r="R552" s="113" t="e">
        <f t="shared" si="211"/>
        <v>#REF!</v>
      </c>
      <c r="S552" s="113" t="e">
        <f t="shared" si="212"/>
        <v>#REF!</v>
      </c>
      <c r="T552" s="113" t="e">
        <f t="shared" si="213"/>
        <v>#REF!</v>
      </c>
      <c r="U552" s="113" t="e">
        <f t="shared" si="214"/>
        <v>#REF!</v>
      </c>
      <c r="V552" s="113" t="e">
        <f t="shared" si="215"/>
        <v>#REF!</v>
      </c>
      <c r="W552" s="113" t="e">
        <f t="shared" si="216"/>
        <v>#REF!</v>
      </c>
      <c r="X552" s="113" t="e">
        <f t="shared" si="217"/>
        <v>#REF!</v>
      </c>
      <c r="Y552" s="113" t="e">
        <f t="shared" si="218"/>
        <v>#REF!</v>
      </c>
      <c r="Z552" s="113" t="e">
        <f t="shared" si="219"/>
        <v>#REF!</v>
      </c>
      <c r="AA552" s="113" t="e">
        <f t="shared" si="220"/>
        <v>#REF!</v>
      </c>
      <c r="AB552" s="114" t="e">
        <f t="shared" si="221"/>
        <v>#REF!</v>
      </c>
    </row>
    <row r="553" spans="1:28" x14ac:dyDescent="0.5">
      <c r="B553" s="94">
        <v>28</v>
      </c>
      <c r="C553" s="91">
        <v>6.28</v>
      </c>
      <c r="D553" s="91">
        <v>6.35</v>
      </c>
      <c r="E553" s="91">
        <v>8.08</v>
      </c>
      <c r="F553" s="91">
        <v>6.69</v>
      </c>
      <c r="G553" s="91">
        <v>9.92</v>
      </c>
      <c r="H553" s="91">
        <v>17.100000000000001</v>
      </c>
      <c r="I553" s="91">
        <v>40.1</v>
      </c>
      <c r="J553" s="91">
        <v>79.3</v>
      </c>
      <c r="K553" s="91">
        <v>21.3</v>
      </c>
      <c r="L553" s="91">
        <v>10.1</v>
      </c>
      <c r="M553" s="91">
        <v>6.56</v>
      </c>
      <c r="N553" s="91">
        <v>4.84</v>
      </c>
      <c r="O553" s="226"/>
      <c r="P553" s="122">
        <v>28</v>
      </c>
      <c r="Q553" s="113" t="e">
        <f t="shared" si="210"/>
        <v>#REF!</v>
      </c>
      <c r="R553" s="113" t="e">
        <f t="shared" si="211"/>
        <v>#REF!</v>
      </c>
      <c r="S553" s="113" t="e">
        <f t="shared" si="212"/>
        <v>#REF!</v>
      </c>
      <c r="T553" s="113" t="e">
        <f t="shared" si="213"/>
        <v>#REF!</v>
      </c>
      <c r="U553" s="113" t="e">
        <f t="shared" si="214"/>
        <v>#REF!</v>
      </c>
      <c r="V553" s="113" t="e">
        <f t="shared" si="215"/>
        <v>#REF!</v>
      </c>
      <c r="W553" s="113" t="e">
        <f t="shared" si="216"/>
        <v>#REF!</v>
      </c>
      <c r="X553" s="113" t="e">
        <f t="shared" si="217"/>
        <v>#REF!</v>
      </c>
      <c r="Y553" s="113" t="e">
        <f t="shared" si="218"/>
        <v>#REF!</v>
      </c>
      <c r="Z553" s="113" t="e">
        <f t="shared" si="219"/>
        <v>#REF!</v>
      </c>
      <c r="AA553" s="113" t="e">
        <f t="shared" si="220"/>
        <v>#REF!</v>
      </c>
      <c r="AB553" s="114" t="e">
        <f t="shared" si="221"/>
        <v>#REF!</v>
      </c>
    </row>
    <row r="554" spans="1:28" x14ac:dyDescent="0.5">
      <c r="B554" s="94">
        <v>29</v>
      </c>
      <c r="C554" s="91">
        <v>6.21</v>
      </c>
      <c r="D554" s="91">
        <v>6.21</v>
      </c>
      <c r="E554" s="91">
        <v>7.2</v>
      </c>
      <c r="F554" s="91">
        <v>6.49</v>
      </c>
      <c r="G554" s="91">
        <v>12.2</v>
      </c>
      <c r="H554" s="91">
        <v>18.7</v>
      </c>
      <c r="I554" s="91">
        <v>38.1</v>
      </c>
      <c r="J554" s="91">
        <v>80.400000000000006</v>
      </c>
      <c r="K554" s="91">
        <v>21.3</v>
      </c>
      <c r="L554" s="91">
        <v>9.92</v>
      </c>
      <c r="M554" s="91">
        <v>6.49</v>
      </c>
      <c r="N554" s="91">
        <v>4.78</v>
      </c>
      <c r="O554" s="226"/>
      <c r="P554" s="122">
        <v>29</v>
      </c>
      <c r="Q554" s="113" t="e">
        <f t="shared" si="210"/>
        <v>#REF!</v>
      </c>
      <c r="R554" s="113" t="e">
        <f t="shared" si="211"/>
        <v>#REF!</v>
      </c>
      <c r="S554" s="113" t="e">
        <f t="shared" si="212"/>
        <v>#REF!</v>
      </c>
      <c r="T554" s="113" t="e">
        <f t="shared" si="213"/>
        <v>#REF!</v>
      </c>
      <c r="U554" s="113" t="e">
        <f t="shared" si="214"/>
        <v>#REF!</v>
      </c>
      <c r="V554" s="113" t="e">
        <f t="shared" si="215"/>
        <v>#REF!</v>
      </c>
      <c r="W554" s="113" t="e">
        <f t="shared" si="216"/>
        <v>#REF!</v>
      </c>
      <c r="X554" s="113" t="e">
        <f t="shared" si="217"/>
        <v>#REF!</v>
      </c>
      <c r="Y554" s="113" t="e">
        <f t="shared" si="218"/>
        <v>#REF!</v>
      </c>
      <c r="Z554" s="113" t="e">
        <f t="shared" si="219"/>
        <v>#REF!</v>
      </c>
      <c r="AA554" s="113" t="e">
        <f t="shared" si="220"/>
        <v>#REF!</v>
      </c>
      <c r="AB554" s="114" t="e">
        <f t="shared" si="221"/>
        <v>#REF!</v>
      </c>
    </row>
    <row r="555" spans="1:28" x14ac:dyDescent="0.5">
      <c r="B555" s="94">
        <v>30</v>
      </c>
      <c r="C555" s="91">
        <v>6.15</v>
      </c>
      <c r="E555" s="91">
        <v>6.76</v>
      </c>
      <c r="F555" s="91">
        <v>6.01</v>
      </c>
      <c r="G555" s="91">
        <v>10.1</v>
      </c>
      <c r="H555" s="91">
        <v>19</v>
      </c>
      <c r="I555" s="91">
        <v>35.4</v>
      </c>
      <c r="J555" s="91">
        <v>44.3</v>
      </c>
      <c r="K555" s="91">
        <v>18.8</v>
      </c>
      <c r="L555" s="91">
        <v>9.68</v>
      </c>
      <c r="M555" s="91">
        <v>6.42</v>
      </c>
      <c r="N555" s="91">
        <v>4.9000000000000004</v>
      </c>
      <c r="O555" s="226"/>
      <c r="P555" s="122">
        <v>30</v>
      </c>
      <c r="Q555" s="113" t="e">
        <f t="shared" si="210"/>
        <v>#REF!</v>
      </c>
      <c r="R555" s="113" t="str">
        <f t="shared" si="211"/>
        <v xml:space="preserve"> </v>
      </c>
      <c r="S555" s="113" t="e">
        <f t="shared" si="212"/>
        <v>#REF!</v>
      </c>
      <c r="T555" s="113" t="e">
        <f t="shared" si="213"/>
        <v>#REF!</v>
      </c>
      <c r="U555" s="113" t="e">
        <f t="shared" si="214"/>
        <v>#REF!</v>
      </c>
      <c r="V555" s="113" t="e">
        <f t="shared" si="215"/>
        <v>#REF!</v>
      </c>
      <c r="W555" s="113" t="e">
        <f t="shared" si="216"/>
        <v>#REF!</v>
      </c>
      <c r="X555" s="113" t="e">
        <f t="shared" si="217"/>
        <v>#REF!</v>
      </c>
      <c r="Y555" s="113" t="e">
        <f t="shared" si="218"/>
        <v>#REF!</v>
      </c>
      <c r="Z555" s="113" t="e">
        <f t="shared" si="219"/>
        <v>#REF!</v>
      </c>
      <c r="AA555" s="113" t="e">
        <f t="shared" si="220"/>
        <v>#REF!</v>
      </c>
      <c r="AB555" s="114" t="e">
        <f t="shared" si="221"/>
        <v>#REF!</v>
      </c>
    </row>
    <row r="556" spans="1:28" x14ac:dyDescent="0.5">
      <c r="B556" s="94">
        <v>31</v>
      </c>
      <c r="C556" s="91">
        <v>6.01</v>
      </c>
      <c r="E556" s="91">
        <v>6.56</v>
      </c>
      <c r="G556" s="91">
        <v>9.84</v>
      </c>
      <c r="I556" s="91">
        <v>33.799999999999997</v>
      </c>
      <c r="J556" s="91">
        <v>42.2</v>
      </c>
      <c r="L556" s="91">
        <v>9.43</v>
      </c>
      <c r="N556" s="91">
        <v>5.09</v>
      </c>
      <c r="O556" s="226"/>
      <c r="P556" s="122">
        <v>31</v>
      </c>
      <c r="Q556" s="113" t="e">
        <f t="shared" si="210"/>
        <v>#REF!</v>
      </c>
      <c r="R556" s="113" t="str">
        <f t="shared" si="211"/>
        <v xml:space="preserve"> </v>
      </c>
      <c r="S556" s="113" t="e">
        <f t="shared" si="212"/>
        <v>#REF!</v>
      </c>
      <c r="T556" s="113" t="str">
        <f t="shared" si="213"/>
        <v xml:space="preserve"> </v>
      </c>
      <c r="U556" s="113" t="e">
        <f t="shared" si="214"/>
        <v>#REF!</v>
      </c>
      <c r="V556" s="113" t="str">
        <f t="shared" si="215"/>
        <v xml:space="preserve"> </v>
      </c>
      <c r="W556" s="113" t="e">
        <f t="shared" si="216"/>
        <v>#REF!</v>
      </c>
      <c r="X556" s="113" t="e">
        <f t="shared" si="217"/>
        <v>#REF!</v>
      </c>
      <c r="Y556" s="113" t="str">
        <f t="shared" si="218"/>
        <v xml:space="preserve"> </v>
      </c>
      <c r="Z556" s="113" t="e">
        <f t="shared" si="219"/>
        <v>#REF!</v>
      </c>
      <c r="AA556" s="113" t="str">
        <f t="shared" si="220"/>
        <v xml:space="preserve"> </v>
      </c>
      <c r="AB556" s="114" t="e">
        <f t="shared" si="221"/>
        <v>#REF!</v>
      </c>
    </row>
    <row r="557" spans="1:28" x14ac:dyDescent="0.5">
      <c r="O557" s="226"/>
      <c r="P557" s="123"/>
      <c r="Q557" s="113"/>
      <c r="R557" s="113"/>
      <c r="S557" s="113"/>
      <c r="T557" s="113"/>
      <c r="U557" s="113"/>
      <c r="V557" s="113"/>
      <c r="W557" s="113"/>
      <c r="X557" s="113"/>
      <c r="Y557" s="113"/>
      <c r="Z557" s="113"/>
      <c r="AA557" s="113"/>
      <c r="AB557" s="114"/>
    </row>
    <row r="558" spans="1:28" x14ac:dyDescent="0.5">
      <c r="A558" s="41">
        <v>1985</v>
      </c>
      <c r="B558" s="94">
        <v>1</v>
      </c>
      <c r="C558" s="91">
        <v>5.76</v>
      </c>
      <c r="D558" s="91">
        <v>4.4000000000000004</v>
      </c>
      <c r="E558" s="91">
        <v>4.24</v>
      </c>
      <c r="F558" s="91">
        <v>3.61</v>
      </c>
      <c r="G558" s="91">
        <v>5.15</v>
      </c>
      <c r="H558" s="91">
        <v>7.63</v>
      </c>
      <c r="I558" s="91">
        <v>12.4</v>
      </c>
      <c r="J558" s="91">
        <v>28</v>
      </c>
      <c r="K558" s="91">
        <v>44.5</v>
      </c>
      <c r="L558" s="91">
        <v>33.299999999999997</v>
      </c>
      <c r="M558" s="91">
        <v>26.2</v>
      </c>
      <c r="N558" s="91">
        <v>12.4</v>
      </c>
      <c r="O558" s="226">
        <f>A558</f>
        <v>1985</v>
      </c>
      <c r="P558" s="122">
        <v>1</v>
      </c>
      <c r="Q558" s="113" t="e">
        <f t="shared" ref="Q558:AB565" si="222">IF(C558&gt;0,$P$11*C558, " ")</f>
        <v>#REF!</v>
      </c>
      <c r="R558" s="113" t="e">
        <f t="shared" si="222"/>
        <v>#REF!</v>
      </c>
      <c r="S558" s="113" t="e">
        <f t="shared" si="222"/>
        <v>#REF!</v>
      </c>
      <c r="T558" s="113" t="e">
        <f t="shared" si="222"/>
        <v>#REF!</v>
      </c>
      <c r="U558" s="113" t="e">
        <f t="shared" si="222"/>
        <v>#REF!</v>
      </c>
      <c r="V558" s="113" t="e">
        <f t="shared" si="222"/>
        <v>#REF!</v>
      </c>
      <c r="W558" s="113" t="e">
        <f t="shared" si="222"/>
        <v>#REF!</v>
      </c>
      <c r="X558" s="113" t="e">
        <f t="shared" si="222"/>
        <v>#REF!</v>
      </c>
      <c r="Y558" s="113" t="e">
        <f t="shared" si="222"/>
        <v>#REF!</v>
      </c>
      <c r="Z558" s="113" t="e">
        <f t="shared" si="222"/>
        <v>#REF!</v>
      </c>
      <c r="AA558" s="113" t="e">
        <f t="shared" si="222"/>
        <v>#REF!</v>
      </c>
      <c r="AB558" s="114" t="e">
        <f t="shared" si="222"/>
        <v>#REF!</v>
      </c>
    </row>
    <row r="559" spans="1:28" x14ac:dyDescent="0.5">
      <c r="B559" s="94">
        <v>2</v>
      </c>
      <c r="C559" s="91">
        <v>5.7</v>
      </c>
      <c r="D559" s="91">
        <v>4.3499999999999996</v>
      </c>
      <c r="E559" s="91">
        <v>3.98</v>
      </c>
      <c r="F559" s="91">
        <v>3.57</v>
      </c>
      <c r="G559" s="91">
        <v>5.57</v>
      </c>
      <c r="H559" s="91">
        <v>6.02</v>
      </c>
      <c r="I559" s="91">
        <v>12.7</v>
      </c>
      <c r="J559" s="91">
        <v>27.5</v>
      </c>
      <c r="K559" s="91">
        <v>50.2</v>
      </c>
      <c r="L559" s="91">
        <v>31.7</v>
      </c>
      <c r="M559" s="91">
        <v>25.8</v>
      </c>
      <c r="N559" s="91">
        <v>12.2</v>
      </c>
      <c r="O559" s="226"/>
      <c r="P559" s="122">
        <v>2</v>
      </c>
      <c r="Q559" s="113" t="e">
        <f t="shared" si="222"/>
        <v>#REF!</v>
      </c>
      <c r="R559" s="113" t="e">
        <f t="shared" si="222"/>
        <v>#REF!</v>
      </c>
      <c r="S559" s="113" t="e">
        <f t="shared" si="222"/>
        <v>#REF!</v>
      </c>
      <c r="T559" s="113" t="e">
        <f t="shared" si="222"/>
        <v>#REF!</v>
      </c>
      <c r="U559" s="113" t="e">
        <f t="shared" si="222"/>
        <v>#REF!</v>
      </c>
      <c r="V559" s="113" t="e">
        <f t="shared" si="222"/>
        <v>#REF!</v>
      </c>
      <c r="W559" s="113" t="e">
        <f t="shared" si="222"/>
        <v>#REF!</v>
      </c>
      <c r="X559" s="113" t="e">
        <f t="shared" si="222"/>
        <v>#REF!</v>
      </c>
      <c r="Y559" s="113" t="e">
        <f t="shared" si="222"/>
        <v>#REF!</v>
      </c>
      <c r="Z559" s="113" t="e">
        <f t="shared" si="222"/>
        <v>#REF!</v>
      </c>
      <c r="AA559" s="113" t="e">
        <f t="shared" si="222"/>
        <v>#REF!</v>
      </c>
      <c r="AB559" s="114" t="e">
        <f t="shared" si="222"/>
        <v>#REF!</v>
      </c>
    </row>
    <row r="560" spans="1:28" x14ac:dyDescent="0.5">
      <c r="B560" s="94">
        <v>3</v>
      </c>
      <c r="C560" s="91">
        <v>5.51</v>
      </c>
      <c r="D560" s="91">
        <v>4.4000000000000004</v>
      </c>
      <c r="E560" s="91">
        <v>4.03</v>
      </c>
      <c r="F560" s="91">
        <v>3.52</v>
      </c>
      <c r="G560" s="91">
        <v>5.51</v>
      </c>
      <c r="H560" s="91">
        <v>5.83</v>
      </c>
      <c r="I560" s="91">
        <v>19.399999999999999</v>
      </c>
      <c r="J560" s="91">
        <v>29.7</v>
      </c>
      <c r="K560" s="91">
        <v>46.9</v>
      </c>
      <c r="L560" s="91">
        <v>28.6</v>
      </c>
      <c r="M560" s="91">
        <v>25.2</v>
      </c>
      <c r="N560" s="91">
        <v>11.7</v>
      </c>
      <c r="O560" s="226"/>
      <c r="P560" s="122">
        <v>3</v>
      </c>
      <c r="Q560" s="113" t="e">
        <f t="shared" si="222"/>
        <v>#REF!</v>
      </c>
      <c r="R560" s="113" t="e">
        <f t="shared" si="222"/>
        <v>#REF!</v>
      </c>
      <c r="S560" s="113" t="e">
        <f t="shared" si="222"/>
        <v>#REF!</v>
      </c>
      <c r="T560" s="113" t="e">
        <f t="shared" si="222"/>
        <v>#REF!</v>
      </c>
      <c r="U560" s="113" t="e">
        <f t="shared" si="222"/>
        <v>#REF!</v>
      </c>
      <c r="V560" s="113" t="e">
        <f t="shared" si="222"/>
        <v>#REF!</v>
      </c>
      <c r="W560" s="113" t="e">
        <f t="shared" si="222"/>
        <v>#REF!</v>
      </c>
      <c r="X560" s="113" t="e">
        <f t="shared" si="222"/>
        <v>#REF!</v>
      </c>
      <c r="Y560" s="113" t="e">
        <f t="shared" si="222"/>
        <v>#REF!</v>
      </c>
      <c r="Z560" s="113" t="e">
        <f t="shared" si="222"/>
        <v>#REF!</v>
      </c>
      <c r="AA560" s="113" t="e">
        <f t="shared" si="222"/>
        <v>#REF!</v>
      </c>
      <c r="AB560" s="114" t="e">
        <f t="shared" si="222"/>
        <v>#REF!</v>
      </c>
    </row>
    <row r="561" spans="2:28" x14ac:dyDescent="0.5">
      <c r="B561" s="94">
        <v>4</v>
      </c>
      <c r="C561" s="91">
        <v>4.84</v>
      </c>
      <c r="D561" s="91">
        <v>4.4000000000000004</v>
      </c>
      <c r="E561" s="91">
        <v>3.66</v>
      </c>
      <c r="F561" s="91">
        <v>3.72</v>
      </c>
      <c r="G561" s="91">
        <v>5.33</v>
      </c>
      <c r="H561" s="91">
        <v>5.51</v>
      </c>
      <c r="I561" s="91">
        <v>13.9</v>
      </c>
      <c r="J561" s="91">
        <v>29.5</v>
      </c>
      <c r="K561" s="91">
        <v>43.2</v>
      </c>
      <c r="L561" s="91">
        <v>28.3</v>
      </c>
      <c r="M561" s="91">
        <v>25</v>
      </c>
      <c r="N561" s="91">
        <v>11.6</v>
      </c>
      <c r="O561" s="226"/>
      <c r="P561" s="122">
        <v>4</v>
      </c>
      <c r="Q561" s="113" t="e">
        <f t="shared" si="222"/>
        <v>#REF!</v>
      </c>
      <c r="R561" s="113" t="e">
        <f t="shared" si="222"/>
        <v>#REF!</v>
      </c>
      <c r="S561" s="113" t="e">
        <f t="shared" si="222"/>
        <v>#REF!</v>
      </c>
      <c r="T561" s="113" t="e">
        <f t="shared" si="222"/>
        <v>#REF!</v>
      </c>
      <c r="U561" s="113" t="e">
        <f t="shared" si="222"/>
        <v>#REF!</v>
      </c>
      <c r="V561" s="113" t="e">
        <f t="shared" si="222"/>
        <v>#REF!</v>
      </c>
      <c r="W561" s="113" t="e">
        <f t="shared" si="222"/>
        <v>#REF!</v>
      </c>
      <c r="X561" s="113" t="e">
        <f t="shared" si="222"/>
        <v>#REF!</v>
      </c>
      <c r="Y561" s="113" t="e">
        <f t="shared" si="222"/>
        <v>#REF!</v>
      </c>
      <c r="Z561" s="113" t="e">
        <f t="shared" si="222"/>
        <v>#REF!</v>
      </c>
      <c r="AA561" s="113" t="e">
        <f t="shared" si="222"/>
        <v>#REF!</v>
      </c>
      <c r="AB561" s="114" t="e">
        <f t="shared" si="222"/>
        <v>#REF!</v>
      </c>
    </row>
    <row r="562" spans="2:28" x14ac:dyDescent="0.5">
      <c r="B562" s="94">
        <v>5</v>
      </c>
      <c r="C562" s="91">
        <v>5.57</v>
      </c>
      <c r="D562" s="91">
        <v>4.6100000000000003</v>
      </c>
      <c r="E562" s="91">
        <v>3.82</v>
      </c>
      <c r="F562" s="91">
        <v>3.61</v>
      </c>
      <c r="G562" s="91">
        <v>4.74</v>
      </c>
      <c r="H562" s="91">
        <v>5.21</v>
      </c>
      <c r="I562" s="91">
        <v>19.5</v>
      </c>
      <c r="J562" s="91">
        <v>30.8</v>
      </c>
      <c r="K562" s="91">
        <v>38.1</v>
      </c>
      <c r="L562" s="91">
        <v>28.1</v>
      </c>
      <c r="M562" s="91">
        <v>23.6</v>
      </c>
      <c r="N562" s="91">
        <v>11.7</v>
      </c>
      <c r="O562" s="226"/>
      <c r="P562" s="122">
        <v>5</v>
      </c>
      <c r="Q562" s="113" t="e">
        <f t="shared" si="222"/>
        <v>#REF!</v>
      </c>
      <c r="R562" s="113" t="e">
        <f t="shared" si="222"/>
        <v>#REF!</v>
      </c>
      <c r="S562" s="113" t="e">
        <f t="shared" si="222"/>
        <v>#REF!</v>
      </c>
      <c r="T562" s="113" t="e">
        <f t="shared" si="222"/>
        <v>#REF!</v>
      </c>
      <c r="U562" s="113" t="e">
        <f t="shared" si="222"/>
        <v>#REF!</v>
      </c>
      <c r="V562" s="113" t="e">
        <f t="shared" si="222"/>
        <v>#REF!</v>
      </c>
      <c r="W562" s="113" t="e">
        <f t="shared" si="222"/>
        <v>#REF!</v>
      </c>
      <c r="X562" s="113" t="e">
        <f t="shared" si="222"/>
        <v>#REF!</v>
      </c>
      <c r="Y562" s="113" t="e">
        <f t="shared" si="222"/>
        <v>#REF!</v>
      </c>
      <c r="Z562" s="113" t="e">
        <f t="shared" si="222"/>
        <v>#REF!</v>
      </c>
      <c r="AA562" s="113" t="e">
        <f t="shared" si="222"/>
        <v>#REF!</v>
      </c>
      <c r="AB562" s="114" t="e">
        <f t="shared" si="222"/>
        <v>#REF!</v>
      </c>
    </row>
    <row r="563" spans="2:28" x14ac:dyDescent="0.5">
      <c r="B563" s="94">
        <v>6</v>
      </c>
      <c r="C563" s="91">
        <v>5.21</v>
      </c>
      <c r="D563" s="91">
        <v>4.6100000000000003</v>
      </c>
      <c r="E563" s="91">
        <v>3.71</v>
      </c>
      <c r="F563" s="91">
        <v>3.34</v>
      </c>
      <c r="G563" s="91">
        <v>4.24</v>
      </c>
      <c r="H563" s="91">
        <v>5.57</v>
      </c>
      <c r="I563" s="91">
        <v>21.8</v>
      </c>
      <c r="J563" s="91">
        <v>30.2</v>
      </c>
      <c r="K563" s="91">
        <v>35.700000000000003</v>
      </c>
      <c r="L563" s="91">
        <v>28.8</v>
      </c>
      <c r="M563" s="91">
        <v>20.6</v>
      </c>
      <c r="N563" s="91">
        <v>11.3</v>
      </c>
      <c r="O563" s="226"/>
      <c r="P563" s="122">
        <v>6</v>
      </c>
      <c r="Q563" s="113" t="e">
        <f t="shared" si="222"/>
        <v>#REF!</v>
      </c>
      <c r="R563" s="113" t="e">
        <f t="shared" si="222"/>
        <v>#REF!</v>
      </c>
      <c r="S563" s="113" t="e">
        <f t="shared" si="222"/>
        <v>#REF!</v>
      </c>
      <c r="T563" s="113" t="e">
        <f t="shared" si="222"/>
        <v>#REF!</v>
      </c>
      <c r="U563" s="113" t="e">
        <f t="shared" si="222"/>
        <v>#REF!</v>
      </c>
      <c r="V563" s="113" t="e">
        <f t="shared" si="222"/>
        <v>#REF!</v>
      </c>
      <c r="W563" s="113" t="e">
        <f t="shared" si="222"/>
        <v>#REF!</v>
      </c>
      <c r="X563" s="113" t="e">
        <f t="shared" si="222"/>
        <v>#REF!</v>
      </c>
      <c r="Y563" s="113" t="e">
        <f t="shared" si="222"/>
        <v>#REF!</v>
      </c>
      <c r="Z563" s="113" t="e">
        <f t="shared" si="222"/>
        <v>#REF!</v>
      </c>
      <c r="AA563" s="113" t="e">
        <f t="shared" si="222"/>
        <v>#REF!</v>
      </c>
      <c r="AB563" s="114" t="e">
        <f t="shared" si="222"/>
        <v>#REF!</v>
      </c>
    </row>
    <row r="564" spans="2:28" x14ac:dyDescent="0.5">
      <c r="B564" s="94">
        <v>7</v>
      </c>
      <c r="C564" s="91">
        <v>5.03</v>
      </c>
      <c r="D564" s="91">
        <v>4.51</v>
      </c>
      <c r="E564" s="91">
        <v>3.52</v>
      </c>
      <c r="F564" s="91">
        <v>3.34</v>
      </c>
      <c r="G564" s="91">
        <v>4.3</v>
      </c>
      <c r="H564" s="91">
        <v>5.45</v>
      </c>
      <c r="I564" s="91">
        <v>37.1</v>
      </c>
      <c r="J564" s="91">
        <v>39.700000000000003</v>
      </c>
      <c r="K564" s="91">
        <v>32.5</v>
      </c>
      <c r="L564" s="91">
        <v>28.3</v>
      </c>
      <c r="M564" s="91">
        <v>20.3</v>
      </c>
      <c r="N564" s="91">
        <v>11.5</v>
      </c>
      <c r="O564" s="226"/>
      <c r="P564" s="122">
        <v>7</v>
      </c>
      <c r="Q564" s="113" t="e">
        <f t="shared" si="222"/>
        <v>#REF!</v>
      </c>
      <c r="R564" s="113" t="e">
        <f t="shared" si="222"/>
        <v>#REF!</v>
      </c>
      <c r="S564" s="113" t="e">
        <f t="shared" si="222"/>
        <v>#REF!</v>
      </c>
      <c r="T564" s="113" t="e">
        <f t="shared" si="222"/>
        <v>#REF!</v>
      </c>
      <c r="U564" s="113" t="e">
        <f t="shared" si="222"/>
        <v>#REF!</v>
      </c>
      <c r="V564" s="113" t="e">
        <f t="shared" si="222"/>
        <v>#REF!</v>
      </c>
      <c r="W564" s="113" t="e">
        <f t="shared" si="222"/>
        <v>#REF!</v>
      </c>
      <c r="X564" s="113" t="e">
        <f t="shared" si="222"/>
        <v>#REF!</v>
      </c>
      <c r="Y564" s="113" t="e">
        <f t="shared" si="222"/>
        <v>#REF!</v>
      </c>
      <c r="Z564" s="113" t="e">
        <f t="shared" si="222"/>
        <v>#REF!</v>
      </c>
      <c r="AA564" s="113" t="e">
        <f t="shared" si="222"/>
        <v>#REF!</v>
      </c>
      <c r="AB564" s="114" t="e">
        <f t="shared" si="222"/>
        <v>#REF!</v>
      </c>
    </row>
    <row r="565" spans="2:28" x14ac:dyDescent="0.5">
      <c r="B565" s="94">
        <v>8</v>
      </c>
      <c r="C565" s="91">
        <v>5.09</v>
      </c>
      <c r="D565" s="91">
        <v>4.4000000000000004</v>
      </c>
      <c r="E565" s="91">
        <v>3.57</v>
      </c>
      <c r="F565" s="91">
        <v>3.43</v>
      </c>
      <c r="G565" s="91">
        <v>4.4000000000000004</v>
      </c>
      <c r="H565" s="91">
        <v>5.57</v>
      </c>
      <c r="I565" s="91">
        <v>35.9</v>
      </c>
      <c r="J565" s="91">
        <v>40.299999999999997</v>
      </c>
      <c r="K565" s="91">
        <v>31.8</v>
      </c>
      <c r="L565" s="91">
        <v>30.6</v>
      </c>
      <c r="M565" s="91">
        <v>19.899999999999999</v>
      </c>
      <c r="N565" s="91">
        <v>11.2</v>
      </c>
      <c r="O565" s="226"/>
      <c r="P565" s="122">
        <v>8</v>
      </c>
      <c r="Q565" s="113" t="e">
        <f t="shared" si="222"/>
        <v>#REF!</v>
      </c>
      <c r="R565" s="113" t="e">
        <f t="shared" si="222"/>
        <v>#REF!</v>
      </c>
      <c r="S565" s="113" t="e">
        <f t="shared" si="222"/>
        <v>#REF!</v>
      </c>
      <c r="T565" s="113" t="e">
        <f t="shared" si="222"/>
        <v>#REF!</v>
      </c>
      <c r="U565" s="113" t="e">
        <f t="shared" si="222"/>
        <v>#REF!</v>
      </c>
      <c r="V565" s="113" t="e">
        <f t="shared" si="222"/>
        <v>#REF!</v>
      </c>
      <c r="W565" s="113" t="e">
        <f t="shared" si="222"/>
        <v>#REF!</v>
      </c>
      <c r="X565" s="113" t="e">
        <f t="shared" si="222"/>
        <v>#REF!</v>
      </c>
      <c r="Y565" s="113" t="e">
        <f t="shared" si="222"/>
        <v>#REF!</v>
      </c>
      <c r="Z565" s="113" t="e">
        <f t="shared" si="222"/>
        <v>#REF!</v>
      </c>
      <c r="AA565" s="113" t="e">
        <f t="shared" si="222"/>
        <v>#REF!</v>
      </c>
      <c r="AB565" s="114" t="e">
        <f t="shared" si="222"/>
        <v>#REF!</v>
      </c>
    </row>
    <row r="566" spans="2:28" x14ac:dyDescent="0.5">
      <c r="B566" s="94">
        <v>9</v>
      </c>
      <c r="C566" s="91">
        <v>4.96</v>
      </c>
      <c r="D566" s="91">
        <v>4.4000000000000004</v>
      </c>
      <c r="E566" s="91">
        <v>3.34</v>
      </c>
      <c r="F566" s="91">
        <v>3.38</v>
      </c>
      <c r="G566" s="91">
        <v>4.78</v>
      </c>
      <c r="H566" s="91">
        <v>5.33</v>
      </c>
      <c r="I566" s="91">
        <v>27</v>
      </c>
      <c r="J566" s="91">
        <v>41.3</v>
      </c>
      <c r="K566" s="91">
        <v>30.6</v>
      </c>
      <c r="L566" s="91">
        <v>73.7</v>
      </c>
      <c r="M566" s="91">
        <v>19.3</v>
      </c>
      <c r="N566" s="91">
        <v>11.2</v>
      </c>
      <c r="O566" s="226"/>
      <c r="P566" s="122">
        <v>9</v>
      </c>
      <c r="Q566" s="113" t="e">
        <f t="shared" ref="Q566:Q588" si="223">$P$11*C566</f>
        <v>#REF!</v>
      </c>
      <c r="R566" s="113" t="e">
        <f t="shared" ref="R566:R588" si="224">IF(D566&gt;0,$P$11*D566, " ")</f>
        <v>#REF!</v>
      </c>
      <c r="S566" s="113" t="e">
        <f t="shared" ref="S566:S588" si="225">IF(E566&gt;0,$P$11*E566, " ")</f>
        <v>#REF!</v>
      </c>
      <c r="T566" s="113" t="e">
        <f t="shared" ref="T566:T588" si="226">IF(F566&gt;0,$P$11*F566, " ")</f>
        <v>#REF!</v>
      </c>
      <c r="U566" s="113" t="e">
        <f t="shared" ref="U566:U588" si="227">IF(G566&gt;0,$P$11*G566, " ")</f>
        <v>#REF!</v>
      </c>
      <c r="V566" s="113" t="e">
        <f t="shared" ref="V566:V588" si="228">IF(H566&gt;0,$P$11*H566, " ")</f>
        <v>#REF!</v>
      </c>
      <c r="W566" s="113" t="e">
        <f t="shared" ref="W566:W588" si="229">IF(I566&gt;0,$P$11*I566, " ")</f>
        <v>#REF!</v>
      </c>
      <c r="X566" s="113" t="e">
        <f t="shared" ref="X566:X588" si="230">IF(J566&gt;0,$P$11*J566, " ")</f>
        <v>#REF!</v>
      </c>
      <c r="Y566" s="113" t="e">
        <f t="shared" ref="Y566:Y588" si="231">IF(K566&gt;0,$P$11*K566, " ")</f>
        <v>#REF!</v>
      </c>
      <c r="Z566" s="113" t="e">
        <f t="shared" ref="Z566:Z588" si="232">IF(L566&gt;0,$P$11*L566, " ")</f>
        <v>#REF!</v>
      </c>
      <c r="AA566" s="113" t="e">
        <f t="shared" ref="AA566:AA588" si="233">IF(M566&gt;0,$P$11*M566, " ")</f>
        <v>#REF!</v>
      </c>
      <c r="AB566" s="114" t="e">
        <f t="shared" ref="AB566:AB588" si="234">IF(N566&gt;0,$P$11*N566, " ")</f>
        <v>#REF!</v>
      </c>
    </row>
    <row r="567" spans="2:28" x14ac:dyDescent="0.5">
      <c r="B567" s="94">
        <v>10</v>
      </c>
      <c r="C567" s="91">
        <v>4.78</v>
      </c>
      <c r="D567" s="91">
        <v>4.24</v>
      </c>
      <c r="E567" s="91">
        <v>3.25</v>
      </c>
      <c r="F567" s="91">
        <v>12.3</v>
      </c>
      <c r="G567" s="91">
        <v>4.9000000000000004</v>
      </c>
      <c r="H567" s="91">
        <v>5.21</v>
      </c>
      <c r="I567" s="91">
        <v>24.7</v>
      </c>
      <c r="J567" s="91">
        <v>43.3</v>
      </c>
      <c r="K567" s="91">
        <v>28.8</v>
      </c>
      <c r="L567" s="91">
        <v>92.2</v>
      </c>
      <c r="M567" s="91">
        <v>18.7</v>
      </c>
      <c r="N567" s="91">
        <v>10.6</v>
      </c>
      <c r="O567" s="226"/>
      <c r="P567" s="122">
        <v>10</v>
      </c>
      <c r="Q567" s="113" t="e">
        <f t="shared" si="223"/>
        <v>#REF!</v>
      </c>
      <c r="R567" s="113" t="e">
        <f t="shared" si="224"/>
        <v>#REF!</v>
      </c>
      <c r="S567" s="113" t="e">
        <f t="shared" si="225"/>
        <v>#REF!</v>
      </c>
      <c r="T567" s="113" t="e">
        <f t="shared" si="226"/>
        <v>#REF!</v>
      </c>
      <c r="U567" s="113" t="e">
        <f t="shared" si="227"/>
        <v>#REF!</v>
      </c>
      <c r="V567" s="113" t="e">
        <f t="shared" si="228"/>
        <v>#REF!</v>
      </c>
      <c r="W567" s="113" t="e">
        <f t="shared" si="229"/>
        <v>#REF!</v>
      </c>
      <c r="X567" s="113" t="e">
        <f t="shared" si="230"/>
        <v>#REF!</v>
      </c>
      <c r="Y567" s="113" t="e">
        <f t="shared" si="231"/>
        <v>#REF!</v>
      </c>
      <c r="Z567" s="113" t="e">
        <f t="shared" si="232"/>
        <v>#REF!</v>
      </c>
      <c r="AA567" s="113" t="e">
        <f t="shared" si="233"/>
        <v>#REF!</v>
      </c>
      <c r="AB567" s="114" t="e">
        <f t="shared" si="234"/>
        <v>#REF!</v>
      </c>
    </row>
    <row r="568" spans="2:28" x14ac:dyDescent="0.5">
      <c r="B568" s="94">
        <v>11</v>
      </c>
      <c r="C568" s="91">
        <v>4.84</v>
      </c>
      <c r="D568" s="91">
        <v>4.3</v>
      </c>
      <c r="E568" s="91">
        <v>3.2</v>
      </c>
      <c r="F568" s="91">
        <v>10.3</v>
      </c>
      <c r="G568" s="91">
        <v>9.4</v>
      </c>
      <c r="H568" s="91">
        <v>5.09</v>
      </c>
      <c r="I568" s="91">
        <v>30.9</v>
      </c>
      <c r="J568" s="91">
        <v>50</v>
      </c>
      <c r="K568" s="91">
        <v>28.3</v>
      </c>
      <c r="L568" s="91">
        <v>69.7</v>
      </c>
      <c r="M568" s="91">
        <v>18.2</v>
      </c>
      <c r="N568" s="91">
        <v>9.93</v>
      </c>
      <c r="O568" s="226"/>
      <c r="P568" s="122">
        <v>11</v>
      </c>
      <c r="Q568" s="113" t="e">
        <f t="shared" si="223"/>
        <v>#REF!</v>
      </c>
      <c r="R568" s="113" t="e">
        <f t="shared" si="224"/>
        <v>#REF!</v>
      </c>
      <c r="S568" s="113" t="e">
        <f t="shared" si="225"/>
        <v>#REF!</v>
      </c>
      <c r="T568" s="113" t="e">
        <f t="shared" si="226"/>
        <v>#REF!</v>
      </c>
      <c r="U568" s="113" t="e">
        <f t="shared" si="227"/>
        <v>#REF!</v>
      </c>
      <c r="V568" s="113" t="e">
        <f t="shared" si="228"/>
        <v>#REF!</v>
      </c>
      <c r="W568" s="113" t="e">
        <f t="shared" si="229"/>
        <v>#REF!</v>
      </c>
      <c r="X568" s="113" t="e">
        <f t="shared" si="230"/>
        <v>#REF!</v>
      </c>
      <c r="Y568" s="113" t="e">
        <f t="shared" si="231"/>
        <v>#REF!</v>
      </c>
      <c r="Z568" s="113" t="e">
        <f t="shared" si="232"/>
        <v>#REF!</v>
      </c>
      <c r="AA568" s="113" t="e">
        <f t="shared" si="233"/>
        <v>#REF!</v>
      </c>
      <c r="AB568" s="114" t="e">
        <f t="shared" si="234"/>
        <v>#REF!</v>
      </c>
    </row>
    <row r="569" spans="2:28" x14ac:dyDescent="0.5">
      <c r="B569" s="94">
        <v>12</v>
      </c>
      <c r="C569" s="91">
        <v>4.9000000000000004</v>
      </c>
      <c r="D569" s="91">
        <v>4.3499999999999996</v>
      </c>
      <c r="E569" s="91">
        <v>3.2</v>
      </c>
      <c r="F569" s="91">
        <v>8.16</v>
      </c>
      <c r="G569" s="91">
        <v>8.39</v>
      </c>
      <c r="H569" s="91">
        <v>5.03</v>
      </c>
      <c r="I569" s="91">
        <v>30.9</v>
      </c>
      <c r="J569" s="91">
        <v>44.1</v>
      </c>
      <c r="K569" s="91">
        <v>35.5</v>
      </c>
      <c r="L569" s="91">
        <v>91.2</v>
      </c>
      <c r="M569" s="91">
        <v>17.600000000000001</v>
      </c>
      <c r="N569" s="91">
        <v>9.61</v>
      </c>
      <c r="O569" s="226"/>
      <c r="P569" s="122">
        <v>12</v>
      </c>
      <c r="Q569" s="113" t="e">
        <f t="shared" si="223"/>
        <v>#REF!</v>
      </c>
      <c r="R569" s="113" t="e">
        <f t="shared" si="224"/>
        <v>#REF!</v>
      </c>
      <c r="S569" s="113" t="e">
        <f t="shared" si="225"/>
        <v>#REF!</v>
      </c>
      <c r="T569" s="113" t="e">
        <f t="shared" si="226"/>
        <v>#REF!</v>
      </c>
      <c r="U569" s="113" t="e">
        <f t="shared" si="227"/>
        <v>#REF!</v>
      </c>
      <c r="V569" s="113" t="e">
        <f t="shared" si="228"/>
        <v>#REF!</v>
      </c>
      <c r="W569" s="113" t="e">
        <f t="shared" si="229"/>
        <v>#REF!</v>
      </c>
      <c r="X569" s="113" t="e">
        <f t="shared" si="230"/>
        <v>#REF!</v>
      </c>
      <c r="Y569" s="113" t="e">
        <f t="shared" si="231"/>
        <v>#REF!</v>
      </c>
      <c r="Z569" s="113" t="e">
        <f t="shared" si="232"/>
        <v>#REF!</v>
      </c>
      <c r="AA569" s="113" t="e">
        <f t="shared" si="233"/>
        <v>#REF!</v>
      </c>
      <c r="AB569" s="114" t="e">
        <f t="shared" si="234"/>
        <v>#REF!</v>
      </c>
    </row>
    <row r="570" spans="2:28" x14ac:dyDescent="0.5">
      <c r="B570" s="94">
        <v>13</v>
      </c>
      <c r="C570" s="91">
        <v>4.78</v>
      </c>
      <c r="D570" s="91">
        <v>4.24</v>
      </c>
      <c r="E570" s="91">
        <v>3.15</v>
      </c>
      <c r="F570" s="91">
        <v>6.83</v>
      </c>
      <c r="G570" s="91">
        <v>8.6199999999999992</v>
      </c>
      <c r="H570" s="91">
        <v>5.03</v>
      </c>
      <c r="I570" s="91">
        <v>49.6</v>
      </c>
      <c r="J570" s="91">
        <v>42.2</v>
      </c>
      <c r="K570" s="91">
        <v>35.299999999999997</v>
      </c>
      <c r="L570" s="91">
        <v>127</v>
      </c>
      <c r="M570" s="91">
        <v>17.100000000000001</v>
      </c>
      <c r="N570" s="91">
        <v>9.7200000000000006</v>
      </c>
      <c r="O570" s="226"/>
      <c r="P570" s="122">
        <v>13</v>
      </c>
      <c r="Q570" s="113" t="e">
        <f t="shared" si="223"/>
        <v>#REF!</v>
      </c>
      <c r="R570" s="113" t="e">
        <f t="shared" si="224"/>
        <v>#REF!</v>
      </c>
      <c r="S570" s="113" t="e">
        <f t="shared" si="225"/>
        <v>#REF!</v>
      </c>
      <c r="T570" s="113" t="e">
        <f t="shared" si="226"/>
        <v>#REF!</v>
      </c>
      <c r="U570" s="113" t="e">
        <f t="shared" si="227"/>
        <v>#REF!</v>
      </c>
      <c r="V570" s="113" t="e">
        <f t="shared" si="228"/>
        <v>#REF!</v>
      </c>
      <c r="W570" s="113" t="e">
        <f t="shared" si="229"/>
        <v>#REF!</v>
      </c>
      <c r="X570" s="113" t="e">
        <f t="shared" si="230"/>
        <v>#REF!</v>
      </c>
      <c r="Y570" s="113" t="e">
        <f t="shared" si="231"/>
        <v>#REF!</v>
      </c>
      <c r="Z570" s="113" t="e">
        <f t="shared" si="232"/>
        <v>#REF!</v>
      </c>
      <c r="AA570" s="113" t="e">
        <f t="shared" si="233"/>
        <v>#REF!</v>
      </c>
      <c r="AB570" s="114" t="e">
        <f t="shared" si="234"/>
        <v>#REF!</v>
      </c>
    </row>
    <row r="571" spans="2:28" x14ac:dyDescent="0.5">
      <c r="B571" s="94">
        <v>14</v>
      </c>
      <c r="C571" s="91">
        <v>4.78</v>
      </c>
      <c r="D571" s="91">
        <v>4.1900000000000004</v>
      </c>
      <c r="E571" s="91">
        <v>3.06</v>
      </c>
      <c r="F571" s="91">
        <v>7.17</v>
      </c>
      <c r="G571" s="91">
        <v>6.62</v>
      </c>
      <c r="H571" s="91">
        <v>5.51</v>
      </c>
      <c r="I571" s="91">
        <v>52.2</v>
      </c>
      <c r="J571" s="91">
        <v>47.2</v>
      </c>
      <c r="K571" s="91">
        <v>73.8</v>
      </c>
      <c r="L571" s="91">
        <v>91.6</v>
      </c>
      <c r="M571" s="91">
        <v>16.600000000000001</v>
      </c>
      <c r="N571" s="91">
        <v>10.5</v>
      </c>
      <c r="O571" s="226"/>
      <c r="P571" s="122">
        <v>14</v>
      </c>
      <c r="Q571" s="113" t="e">
        <f t="shared" si="223"/>
        <v>#REF!</v>
      </c>
      <c r="R571" s="113" t="e">
        <f t="shared" si="224"/>
        <v>#REF!</v>
      </c>
      <c r="S571" s="113" t="e">
        <f t="shared" si="225"/>
        <v>#REF!</v>
      </c>
      <c r="T571" s="113" t="e">
        <f t="shared" si="226"/>
        <v>#REF!</v>
      </c>
      <c r="U571" s="113" t="e">
        <f t="shared" si="227"/>
        <v>#REF!</v>
      </c>
      <c r="V571" s="113" t="e">
        <f t="shared" si="228"/>
        <v>#REF!</v>
      </c>
      <c r="W571" s="113" t="e">
        <f t="shared" si="229"/>
        <v>#REF!</v>
      </c>
      <c r="X571" s="113" t="e">
        <f t="shared" si="230"/>
        <v>#REF!</v>
      </c>
      <c r="Y571" s="113" t="e">
        <f t="shared" si="231"/>
        <v>#REF!</v>
      </c>
      <c r="Z571" s="113" t="e">
        <f t="shared" si="232"/>
        <v>#REF!</v>
      </c>
      <c r="AA571" s="113" t="e">
        <f t="shared" si="233"/>
        <v>#REF!</v>
      </c>
      <c r="AB571" s="114" t="e">
        <f t="shared" si="234"/>
        <v>#REF!</v>
      </c>
    </row>
    <row r="572" spans="2:28" x14ac:dyDescent="0.5">
      <c r="B572" s="94">
        <v>15</v>
      </c>
      <c r="C572" s="91">
        <v>4.84</v>
      </c>
      <c r="D572" s="91">
        <v>4.24</v>
      </c>
      <c r="E572" s="91">
        <v>3.11</v>
      </c>
      <c r="F572" s="91">
        <v>5.57</v>
      </c>
      <c r="G572" s="91">
        <v>5.96</v>
      </c>
      <c r="H572" s="91">
        <v>5.64</v>
      </c>
      <c r="I572" s="91">
        <v>54.9</v>
      </c>
      <c r="J572" s="91">
        <v>44</v>
      </c>
      <c r="K572" s="91">
        <v>74.3</v>
      </c>
      <c r="L572" s="91">
        <v>64.400000000000006</v>
      </c>
      <c r="M572" s="91">
        <v>16.2</v>
      </c>
      <c r="N572" s="91">
        <v>9.7200000000000006</v>
      </c>
      <c r="O572" s="226"/>
      <c r="P572" s="122">
        <v>15</v>
      </c>
      <c r="Q572" s="113" t="e">
        <f t="shared" si="223"/>
        <v>#REF!</v>
      </c>
      <c r="R572" s="113" t="e">
        <f t="shared" si="224"/>
        <v>#REF!</v>
      </c>
      <c r="S572" s="113" t="e">
        <f t="shared" si="225"/>
        <v>#REF!</v>
      </c>
      <c r="T572" s="113" t="e">
        <f t="shared" si="226"/>
        <v>#REF!</v>
      </c>
      <c r="U572" s="113" t="e">
        <f t="shared" si="227"/>
        <v>#REF!</v>
      </c>
      <c r="V572" s="113" t="e">
        <f t="shared" si="228"/>
        <v>#REF!</v>
      </c>
      <c r="W572" s="113" t="e">
        <f t="shared" si="229"/>
        <v>#REF!</v>
      </c>
      <c r="X572" s="113" t="e">
        <f t="shared" si="230"/>
        <v>#REF!</v>
      </c>
      <c r="Y572" s="113" t="e">
        <f t="shared" si="231"/>
        <v>#REF!</v>
      </c>
      <c r="Z572" s="113" t="e">
        <f t="shared" si="232"/>
        <v>#REF!</v>
      </c>
      <c r="AA572" s="113" t="e">
        <f t="shared" si="233"/>
        <v>#REF!</v>
      </c>
      <c r="AB572" s="114" t="e">
        <f t="shared" si="234"/>
        <v>#REF!</v>
      </c>
    </row>
    <row r="573" spans="2:28" x14ac:dyDescent="0.5">
      <c r="B573" s="94">
        <v>16</v>
      </c>
      <c r="C573" s="91">
        <v>4.78</v>
      </c>
      <c r="D573" s="91">
        <v>4.1900000000000004</v>
      </c>
      <c r="E573" s="91">
        <v>3.11</v>
      </c>
      <c r="F573" s="91">
        <v>5.21</v>
      </c>
      <c r="G573" s="91">
        <v>4.96</v>
      </c>
      <c r="H573" s="91">
        <v>5.89</v>
      </c>
      <c r="I573" s="91">
        <v>54.9</v>
      </c>
      <c r="J573" s="91">
        <v>39.5</v>
      </c>
      <c r="K573" s="91">
        <v>59.2</v>
      </c>
      <c r="L573" s="91">
        <v>57.4</v>
      </c>
      <c r="M573" s="91">
        <v>16</v>
      </c>
      <c r="N573" s="91">
        <v>8.9499999999999993</v>
      </c>
      <c r="O573" s="226"/>
      <c r="P573" s="122">
        <v>16</v>
      </c>
      <c r="Q573" s="113" t="e">
        <f t="shared" si="223"/>
        <v>#REF!</v>
      </c>
      <c r="R573" s="113" t="e">
        <f t="shared" si="224"/>
        <v>#REF!</v>
      </c>
      <c r="S573" s="113" t="e">
        <f t="shared" si="225"/>
        <v>#REF!</v>
      </c>
      <c r="T573" s="113" t="e">
        <f t="shared" si="226"/>
        <v>#REF!</v>
      </c>
      <c r="U573" s="113" t="e">
        <f t="shared" si="227"/>
        <v>#REF!</v>
      </c>
      <c r="V573" s="113" t="e">
        <f t="shared" si="228"/>
        <v>#REF!</v>
      </c>
      <c r="W573" s="113" t="e">
        <f t="shared" si="229"/>
        <v>#REF!</v>
      </c>
      <c r="X573" s="113" t="e">
        <f t="shared" si="230"/>
        <v>#REF!</v>
      </c>
      <c r="Y573" s="113" t="e">
        <f t="shared" si="231"/>
        <v>#REF!</v>
      </c>
      <c r="Z573" s="113" t="e">
        <f t="shared" si="232"/>
        <v>#REF!</v>
      </c>
      <c r="AA573" s="113" t="e">
        <f t="shared" si="233"/>
        <v>#REF!</v>
      </c>
      <c r="AB573" s="114" t="e">
        <f t="shared" si="234"/>
        <v>#REF!</v>
      </c>
    </row>
    <row r="574" spans="2:28" x14ac:dyDescent="0.5">
      <c r="B574" s="94">
        <v>17</v>
      </c>
      <c r="C574" s="91">
        <v>4.7300000000000004</v>
      </c>
      <c r="D574" s="91">
        <v>4.08</v>
      </c>
      <c r="E574" s="91">
        <v>3.2</v>
      </c>
      <c r="F574" s="91">
        <v>5.21</v>
      </c>
      <c r="G574" s="91">
        <v>4.96</v>
      </c>
      <c r="H574" s="91">
        <v>5.82</v>
      </c>
      <c r="I574" s="91">
        <v>89.8</v>
      </c>
      <c r="J574" s="91">
        <v>45.3</v>
      </c>
      <c r="K574" s="91">
        <v>60.3</v>
      </c>
      <c r="L574" s="91">
        <v>56.3</v>
      </c>
      <c r="M574" s="91">
        <v>15.2</v>
      </c>
      <c r="N574" s="91">
        <v>11.2</v>
      </c>
      <c r="O574" s="226"/>
      <c r="P574" s="122">
        <v>17</v>
      </c>
      <c r="Q574" s="113" t="e">
        <f t="shared" si="223"/>
        <v>#REF!</v>
      </c>
      <c r="R574" s="113" t="e">
        <f t="shared" si="224"/>
        <v>#REF!</v>
      </c>
      <c r="S574" s="113" t="e">
        <f t="shared" si="225"/>
        <v>#REF!</v>
      </c>
      <c r="T574" s="113" t="e">
        <f t="shared" si="226"/>
        <v>#REF!</v>
      </c>
      <c r="U574" s="113" t="e">
        <f t="shared" si="227"/>
        <v>#REF!</v>
      </c>
      <c r="V574" s="113" t="e">
        <f t="shared" si="228"/>
        <v>#REF!</v>
      </c>
      <c r="W574" s="113" t="e">
        <f t="shared" si="229"/>
        <v>#REF!</v>
      </c>
      <c r="X574" s="113" t="e">
        <f t="shared" si="230"/>
        <v>#REF!</v>
      </c>
      <c r="Y574" s="113" t="e">
        <f t="shared" si="231"/>
        <v>#REF!</v>
      </c>
      <c r="Z574" s="113" t="e">
        <f t="shared" si="232"/>
        <v>#REF!</v>
      </c>
      <c r="AA574" s="113" t="e">
        <f t="shared" si="233"/>
        <v>#REF!</v>
      </c>
      <c r="AB574" s="114" t="e">
        <f t="shared" si="234"/>
        <v>#REF!</v>
      </c>
    </row>
    <row r="575" spans="2:28" x14ac:dyDescent="0.5">
      <c r="B575" s="94">
        <v>18</v>
      </c>
      <c r="C575" s="91">
        <v>4.9000000000000004</v>
      </c>
      <c r="D575" s="91">
        <v>3.98</v>
      </c>
      <c r="E575" s="91">
        <v>3.15</v>
      </c>
      <c r="F575" s="91">
        <v>4.78</v>
      </c>
      <c r="G575" s="91">
        <v>4.9000000000000004</v>
      </c>
      <c r="H575" s="91">
        <v>5.89</v>
      </c>
      <c r="I575" s="91">
        <v>71.8</v>
      </c>
      <c r="J575" s="91">
        <v>87.7</v>
      </c>
      <c r="K575" s="91">
        <v>61.5</v>
      </c>
      <c r="L575" s="91">
        <v>48</v>
      </c>
      <c r="M575" s="91">
        <v>15.6</v>
      </c>
      <c r="N575" s="91">
        <v>11.3</v>
      </c>
      <c r="O575" s="226"/>
      <c r="P575" s="122">
        <v>18</v>
      </c>
      <c r="Q575" s="113" t="e">
        <f t="shared" si="223"/>
        <v>#REF!</v>
      </c>
      <c r="R575" s="113" t="e">
        <f t="shared" si="224"/>
        <v>#REF!</v>
      </c>
      <c r="S575" s="113" t="e">
        <f t="shared" si="225"/>
        <v>#REF!</v>
      </c>
      <c r="T575" s="113" t="e">
        <f t="shared" si="226"/>
        <v>#REF!</v>
      </c>
      <c r="U575" s="113" t="e">
        <f t="shared" si="227"/>
        <v>#REF!</v>
      </c>
      <c r="V575" s="113" t="e">
        <f t="shared" si="228"/>
        <v>#REF!</v>
      </c>
      <c r="W575" s="113" t="e">
        <f t="shared" si="229"/>
        <v>#REF!</v>
      </c>
      <c r="X575" s="113" t="e">
        <f t="shared" si="230"/>
        <v>#REF!</v>
      </c>
      <c r="Y575" s="113" t="e">
        <f t="shared" si="231"/>
        <v>#REF!</v>
      </c>
      <c r="Z575" s="113" t="e">
        <f t="shared" si="232"/>
        <v>#REF!</v>
      </c>
      <c r="AA575" s="113" t="e">
        <f t="shared" si="233"/>
        <v>#REF!</v>
      </c>
      <c r="AB575" s="114" t="e">
        <f t="shared" si="234"/>
        <v>#REF!</v>
      </c>
    </row>
    <row r="576" spans="2:28" x14ac:dyDescent="0.5">
      <c r="B576" s="94">
        <v>19</v>
      </c>
      <c r="C576" s="91">
        <v>4.67</v>
      </c>
      <c r="D576" s="91">
        <v>4.03</v>
      </c>
      <c r="E576" s="91">
        <v>3.2</v>
      </c>
      <c r="F576" s="91">
        <v>4.74</v>
      </c>
      <c r="G576" s="91">
        <v>4.96</v>
      </c>
      <c r="H576" s="91">
        <v>5.76</v>
      </c>
      <c r="I576" s="91">
        <v>56.1</v>
      </c>
      <c r="J576" s="91">
        <v>145</v>
      </c>
      <c r="K576" s="91">
        <v>63.1</v>
      </c>
      <c r="L576" s="91">
        <v>41.6</v>
      </c>
      <c r="M576" s="91">
        <v>15.2</v>
      </c>
      <c r="N576" s="91">
        <v>10.5</v>
      </c>
      <c r="O576" s="226"/>
      <c r="P576" s="122">
        <v>19</v>
      </c>
      <c r="Q576" s="113" t="e">
        <f t="shared" si="223"/>
        <v>#REF!</v>
      </c>
      <c r="R576" s="113" t="e">
        <f t="shared" si="224"/>
        <v>#REF!</v>
      </c>
      <c r="S576" s="113" t="e">
        <f t="shared" si="225"/>
        <v>#REF!</v>
      </c>
      <c r="T576" s="113" t="e">
        <f t="shared" si="226"/>
        <v>#REF!</v>
      </c>
      <c r="U576" s="113" t="e">
        <f t="shared" si="227"/>
        <v>#REF!</v>
      </c>
      <c r="V576" s="113" t="e">
        <f t="shared" si="228"/>
        <v>#REF!</v>
      </c>
      <c r="W576" s="113" t="e">
        <f t="shared" si="229"/>
        <v>#REF!</v>
      </c>
      <c r="X576" s="113" t="e">
        <f t="shared" si="230"/>
        <v>#REF!</v>
      </c>
      <c r="Y576" s="113" t="e">
        <f t="shared" si="231"/>
        <v>#REF!</v>
      </c>
      <c r="Z576" s="113" t="e">
        <f t="shared" si="232"/>
        <v>#REF!</v>
      </c>
      <c r="AA576" s="113" t="e">
        <f t="shared" si="233"/>
        <v>#REF!</v>
      </c>
      <c r="AB576" s="114" t="e">
        <f t="shared" si="234"/>
        <v>#REF!</v>
      </c>
    </row>
    <row r="577" spans="1:28" x14ac:dyDescent="0.5">
      <c r="B577" s="94">
        <v>20</v>
      </c>
      <c r="C577" s="91">
        <v>5.15</v>
      </c>
      <c r="D577" s="91">
        <v>3.98</v>
      </c>
      <c r="E577" s="91">
        <v>3.06</v>
      </c>
      <c r="F577" s="91">
        <v>5.57</v>
      </c>
      <c r="G577" s="91">
        <v>5.84</v>
      </c>
      <c r="H577" s="91">
        <v>5.88</v>
      </c>
      <c r="I577" s="91">
        <v>56.6</v>
      </c>
      <c r="J577" s="91">
        <v>142</v>
      </c>
      <c r="K577" s="91">
        <v>58.6</v>
      </c>
      <c r="L577" s="91">
        <v>37.700000000000003</v>
      </c>
      <c r="M577" s="91">
        <v>14.9</v>
      </c>
      <c r="N577" s="91">
        <v>10.9</v>
      </c>
      <c r="O577" s="226"/>
      <c r="P577" s="122">
        <v>20</v>
      </c>
      <c r="Q577" s="113" t="e">
        <f t="shared" si="223"/>
        <v>#REF!</v>
      </c>
      <c r="R577" s="113" t="e">
        <f t="shared" si="224"/>
        <v>#REF!</v>
      </c>
      <c r="S577" s="113" t="e">
        <f t="shared" si="225"/>
        <v>#REF!</v>
      </c>
      <c r="T577" s="113" t="e">
        <f t="shared" si="226"/>
        <v>#REF!</v>
      </c>
      <c r="U577" s="113" t="e">
        <f t="shared" si="227"/>
        <v>#REF!</v>
      </c>
      <c r="V577" s="113" t="e">
        <f t="shared" si="228"/>
        <v>#REF!</v>
      </c>
      <c r="W577" s="113" t="e">
        <f t="shared" si="229"/>
        <v>#REF!</v>
      </c>
      <c r="X577" s="113" t="e">
        <f t="shared" si="230"/>
        <v>#REF!</v>
      </c>
      <c r="Y577" s="113" t="e">
        <f t="shared" si="231"/>
        <v>#REF!</v>
      </c>
      <c r="Z577" s="113" t="e">
        <f t="shared" si="232"/>
        <v>#REF!</v>
      </c>
      <c r="AA577" s="113" t="e">
        <f t="shared" si="233"/>
        <v>#REF!</v>
      </c>
      <c r="AB577" s="114" t="e">
        <f t="shared" si="234"/>
        <v>#REF!</v>
      </c>
    </row>
    <row r="578" spans="1:28" x14ac:dyDescent="0.5">
      <c r="B578" s="94">
        <v>21</v>
      </c>
      <c r="C578" s="91">
        <v>4.7300000000000004</v>
      </c>
      <c r="D578" s="91">
        <v>3.92</v>
      </c>
      <c r="E578" s="91">
        <v>3.02</v>
      </c>
      <c r="F578" s="91">
        <v>5.72</v>
      </c>
      <c r="G578" s="91">
        <v>7.24</v>
      </c>
      <c r="H578" s="91">
        <v>5.82</v>
      </c>
      <c r="I578" s="91">
        <v>56.8</v>
      </c>
      <c r="J578" s="91">
        <v>85.8</v>
      </c>
      <c r="K578" s="91">
        <v>58.1</v>
      </c>
      <c r="L578" s="91">
        <v>34.6</v>
      </c>
      <c r="M578" s="91">
        <v>14.4</v>
      </c>
      <c r="N578" s="91">
        <v>10.3</v>
      </c>
      <c r="O578" s="226"/>
      <c r="P578" s="122">
        <v>21</v>
      </c>
      <c r="Q578" s="113" t="e">
        <f t="shared" si="223"/>
        <v>#REF!</v>
      </c>
      <c r="R578" s="113" t="e">
        <f t="shared" si="224"/>
        <v>#REF!</v>
      </c>
      <c r="S578" s="113" t="e">
        <f t="shared" si="225"/>
        <v>#REF!</v>
      </c>
      <c r="T578" s="113" t="e">
        <f t="shared" si="226"/>
        <v>#REF!</v>
      </c>
      <c r="U578" s="113" t="e">
        <f t="shared" si="227"/>
        <v>#REF!</v>
      </c>
      <c r="V578" s="113" t="e">
        <f t="shared" si="228"/>
        <v>#REF!</v>
      </c>
      <c r="W578" s="113" t="e">
        <f t="shared" si="229"/>
        <v>#REF!</v>
      </c>
      <c r="X578" s="113" t="e">
        <f t="shared" si="230"/>
        <v>#REF!</v>
      </c>
      <c r="Y578" s="113" t="e">
        <f t="shared" si="231"/>
        <v>#REF!</v>
      </c>
      <c r="Z578" s="113" t="e">
        <f t="shared" si="232"/>
        <v>#REF!</v>
      </c>
      <c r="AA578" s="113" t="e">
        <f t="shared" si="233"/>
        <v>#REF!</v>
      </c>
      <c r="AB578" s="114" t="e">
        <f t="shared" si="234"/>
        <v>#REF!</v>
      </c>
    </row>
    <row r="579" spans="1:28" x14ac:dyDescent="0.5">
      <c r="B579" s="94">
        <v>22</v>
      </c>
      <c r="C579" s="91">
        <v>5.21</v>
      </c>
      <c r="D579" s="91">
        <v>4.1399999999999997</v>
      </c>
      <c r="E579" s="91">
        <v>2.97</v>
      </c>
      <c r="F579" s="91">
        <v>5.71</v>
      </c>
      <c r="G579" s="91">
        <v>6.62</v>
      </c>
      <c r="H579" s="91">
        <v>7.54</v>
      </c>
      <c r="I579" s="91">
        <v>52.2</v>
      </c>
      <c r="J579" s="91">
        <v>71</v>
      </c>
      <c r="K579" s="91">
        <v>51.2</v>
      </c>
      <c r="L579" s="91">
        <v>36.1</v>
      </c>
      <c r="M579" s="91">
        <v>14.2</v>
      </c>
      <c r="N579" s="91">
        <v>8.86</v>
      </c>
      <c r="O579" s="226"/>
      <c r="P579" s="122">
        <v>22</v>
      </c>
      <c r="Q579" s="113" t="e">
        <f t="shared" si="223"/>
        <v>#REF!</v>
      </c>
      <c r="R579" s="113" t="e">
        <f t="shared" si="224"/>
        <v>#REF!</v>
      </c>
      <c r="S579" s="113" t="e">
        <f t="shared" si="225"/>
        <v>#REF!</v>
      </c>
      <c r="T579" s="113" t="e">
        <f t="shared" si="226"/>
        <v>#REF!</v>
      </c>
      <c r="U579" s="113" t="e">
        <f t="shared" si="227"/>
        <v>#REF!</v>
      </c>
      <c r="V579" s="113" t="e">
        <f t="shared" si="228"/>
        <v>#REF!</v>
      </c>
      <c r="W579" s="113" t="e">
        <f t="shared" si="229"/>
        <v>#REF!</v>
      </c>
      <c r="X579" s="113" t="e">
        <f t="shared" si="230"/>
        <v>#REF!</v>
      </c>
      <c r="Y579" s="113" t="e">
        <f t="shared" si="231"/>
        <v>#REF!</v>
      </c>
      <c r="Z579" s="113" t="e">
        <f t="shared" si="232"/>
        <v>#REF!</v>
      </c>
      <c r="AA579" s="113" t="e">
        <f t="shared" si="233"/>
        <v>#REF!</v>
      </c>
      <c r="AB579" s="114" t="e">
        <f t="shared" si="234"/>
        <v>#REF!</v>
      </c>
    </row>
    <row r="580" spans="1:28" x14ac:dyDescent="0.5">
      <c r="B580" s="94">
        <v>23</v>
      </c>
      <c r="C580" s="91">
        <v>5.09</v>
      </c>
      <c r="D580" s="91">
        <v>3.98</v>
      </c>
      <c r="E580" s="91">
        <v>3.02</v>
      </c>
      <c r="F580" s="91">
        <v>5.7</v>
      </c>
      <c r="G580" s="91">
        <v>6.28</v>
      </c>
      <c r="H580" s="91">
        <v>7.39</v>
      </c>
      <c r="I580" s="91">
        <v>44.1</v>
      </c>
      <c r="J580" s="91">
        <v>69.099999999999994</v>
      </c>
      <c r="K580" s="91">
        <v>50</v>
      </c>
      <c r="L580" s="91">
        <v>34.200000000000003</v>
      </c>
      <c r="M580" s="91">
        <v>14.2</v>
      </c>
      <c r="N580" s="91">
        <v>9.0399999999999991</v>
      </c>
      <c r="O580" s="226"/>
      <c r="P580" s="122">
        <v>23</v>
      </c>
      <c r="Q580" s="113" t="e">
        <f t="shared" si="223"/>
        <v>#REF!</v>
      </c>
      <c r="R580" s="113" t="e">
        <f t="shared" si="224"/>
        <v>#REF!</v>
      </c>
      <c r="S580" s="113" t="e">
        <f t="shared" si="225"/>
        <v>#REF!</v>
      </c>
      <c r="T580" s="113" t="e">
        <f t="shared" si="226"/>
        <v>#REF!</v>
      </c>
      <c r="U580" s="113" t="e">
        <f t="shared" si="227"/>
        <v>#REF!</v>
      </c>
      <c r="V580" s="113" t="e">
        <f t="shared" si="228"/>
        <v>#REF!</v>
      </c>
      <c r="W580" s="113" t="e">
        <f t="shared" si="229"/>
        <v>#REF!</v>
      </c>
      <c r="X580" s="113" t="e">
        <f t="shared" si="230"/>
        <v>#REF!</v>
      </c>
      <c r="Y580" s="113" t="e">
        <f t="shared" si="231"/>
        <v>#REF!</v>
      </c>
      <c r="Z580" s="113" t="e">
        <f t="shared" si="232"/>
        <v>#REF!</v>
      </c>
      <c r="AA580" s="113" t="e">
        <f t="shared" si="233"/>
        <v>#REF!</v>
      </c>
      <c r="AB580" s="114" t="e">
        <f t="shared" si="234"/>
        <v>#REF!</v>
      </c>
    </row>
    <row r="581" spans="1:28" x14ac:dyDescent="0.5">
      <c r="B581" s="94">
        <v>24</v>
      </c>
      <c r="C581" s="91">
        <v>4.84</v>
      </c>
      <c r="D581" s="91">
        <v>3.98</v>
      </c>
      <c r="E581" s="91">
        <v>5.52</v>
      </c>
      <c r="F581" s="91">
        <v>5.51</v>
      </c>
      <c r="G581" s="91">
        <v>6.83</v>
      </c>
      <c r="H581" s="91">
        <v>7.54</v>
      </c>
      <c r="I581" s="91">
        <v>49.2</v>
      </c>
      <c r="J581" s="91">
        <v>68.599999999999994</v>
      </c>
      <c r="K581" s="91">
        <v>49.6</v>
      </c>
      <c r="L581" s="91">
        <v>32.9</v>
      </c>
      <c r="M581" s="91">
        <v>13.9</v>
      </c>
      <c r="N581" s="91">
        <v>8.1199999999999992</v>
      </c>
      <c r="O581" s="226"/>
      <c r="P581" s="122">
        <v>24</v>
      </c>
      <c r="Q581" s="113" t="e">
        <f t="shared" si="223"/>
        <v>#REF!</v>
      </c>
      <c r="R581" s="113" t="e">
        <f t="shared" si="224"/>
        <v>#REF!</v>
      </c>
      <c r="S581" s="113" t="e">
        <f t="shared" si="225"/>
        <v>#REF!</v>
      </c>
      <c r="T581" s="113" t="e">
        <f t="shared" si="226"/>
        <v>#REF!</v>
      </c>
      <c r="U581" s="113" t="e">
        <f t="shared" si="227"/>
        <v>#REF!</v>
      </c>
      <c r="V581" s="113" t="e">
        <f t="shared" si="228"/>
        <v>#REF!</v>
      </c>
      <c r="W581" s="113" t="e">
        <f t="shared" si="229"/>
        <v>#REF!</v>
      </c>
      <c r="X581" s="113" t="e">
        <f t="shared" si="230"/>
        <v>#REF!</v>
      </c>
      <c r="Y581" s="113" t="e">
        <f t="shared" si="231"/>
        <v>#REF!</v>
      </c>
      <c r="Z581" s="113" t="e">
        <f t="shared" si="232"/>
        <v>#REF!</v>
      </c>
      <c r="AA581" s="113" t="e">
        <f t="shared" si="233"/>
        <v>#REF!</v>
      </c>
      <c r="AB581" s="114" t="e">
        <f t="shared" si="234"/>
        <v>#REF!</v>
      </c>
    </row>
    <row r="582" spans="1:28" x14ac:dyDescent="0.5">
      <c r="B582" s="94">
        <v>25</v>
      </c>
      <c r="C582" s="91">
        <v>4.7300000000000004</v>
      </c>
      <c r="D582" s="91">
        <v>4.08</v>
      </c>
      <c r="E582" s="91">
        <v>5.64</v>
      </c>
      <c r="F582" s="91">
        <v>5.64</v>
      </c>
      <c r="G582" s="91">
        <v>7.7</v>
      </c>
      <c r="H582" s="91">
        <v>8.6999999999999993</v>
      </c>
      <c r="I582" s="91">
        <v>50.4</v>
      </c>
      <c r="J582" s="91">
        <v>58.8</v>
      </c>
      <c r="K582" s="91">
        <v>44.8</v>
      </c>
      <c r="L582" s="91">
        <v>30.9</v>
      </c>
      <c r="M582" s="91">
        <v>13.8</v>
      </c>
      <c r="N582" s="91">
        <v>12.5</v>
      </c>
      <c r="O582" s="226"/>
      <c r="P582" s="122">
        <v>25</v>
      </c>
      <c r="Q582" s="113" t="e">
        <f t="shared" si="223"/>
        <v>#REF!</v>
      </c>
      <c r="R582" s="113" t="e">
        <f t="shared" si="224"/>
        <v>#REF!</v>
      </c>
      <c r="S582" s="113" t="e">
        <f t="shared" si="225"/>
        <v>#REF!</v>
      </c>
      <c r="T582" s="113" t="e">
        <f t="shared" si="226"/>
        <v>#REF!</v>
      </c>
      <c r="U582" s="113" t="e">
        <f t="shared" si="227"/>
        <v>#REF!</v>
      </c>
      <c r="V582" s="113" t="e">
        <f t="shared" si="228"/>
        <v>#REF!</v>
      </c>
      <c r="W582" s="113" t="e">
        <f t="shared" si="229"/>
        <v>#REF!</v>
      </c>
      <c r="X582" s="113" t="e">
        <f t="shared" si="230"/>
        <v>#REF!</v>
      </c>
      <c r="Y582" s="113" t="e">
        <f t="shared" si="231"/>
        <v>#REF!</v>
      </c>
      <c r="Z582" s="113" t="e">
        <f t="shared" si="232"/>
        <v>#REF!</v>
      </c>
      <c r="AA582" s="113" t="e">
        <f t="shared" si="233"/>
        <v>#REF!</v>
      </c>
      <c r="AB582" s="114" t="e">
        <f t="shared" si="234"/>
        <v>#REF!</v>
      </c>
    </row>
    <row r="583" spans="1:28" x14ac:dyDescent="0.5">
      <c r="B583" s="94">
        <v>26</v>
      </c>
      <c r="C583" s="91">
        <v>4.79</v>
      </c>
      <c r="D583" s="91">
        <v>3.92</v>
      </c>
      <c r="E583" s="91">
        <v>4.51</v>
      </c>
      <c r="F583" s="91">
        <v>5.64</v>
      </c>
      <c r="G583" s="91">
        <v>8.08</v>
      </c>
      <c r="H583" s="91">
        <v>7.93</v>
      </c>
      <c r="I583" s="91">
        <v>53.3</v>
      </c>
      <c r="J583" s="91">
        <v>48</v>
      </c>
      <c r="K583" s="91">
        <v>39.700000000000003</v>
      </c>
      <c r="L583" s="91">
        <v>29.2</v>
      </c>
      <c r="M583" s="91">
        <v>13.4</v>
      </c>
      <c r="N583" s="91">
        <v>10</v>
      </c>
      <c r="O583" s="226"/>
      <c r="P583" s="122">
        <v>26</v>
      </c>
      <c r="Q583" s="113" t="e">
        <f t="shared" si="223"/>
        <v>#REF!</v>
      </c>
      <c r="R583" s="113" t="e">
        <f t="shared" si="224"/>
        <v>#REF!</v>
      </c>
      <c r="S583" s="113" t="e">
        <f t="shared" si="225"/>
        <v>#REF!</v>
      </c>
      <c r="T583" s="113" t="e">
        <f t="shared" si="226"/>
        <v>#REF!</v>
      </c>
      <c r="U583" s="113" t="e">
        <f t="shared" si="227"/>
        <v>#REF!</v>
      </c>
      <c r="V583" s="113" t="e">
        <f t="shared" si="228"/>
        <v>#REF!</v>
      </c>
      <c r="W583" s="113" t="e">
        <f t="shared" si="229"/>
        <v>#REF!</v>
      </c>
      <c r="X583" s="113" t="e">
        <f t="shared" si="230"/>
        <v>#REF!</v>
      </c>
      <c r="Y583" s="113" t="e">
        <f t="shared" si="231"/>
        <v>#REF!</v>
      </c>
      <c r="Z583" s="113" t="e">
        <f t="shared" si="232"/>
        <v>#REF!</v>
      </c>
      <c r="AA583" s="113" t="e">
        <f t="shared" si="233"/>
        <v>#REF!</v>
      </c>
      <c r="AB583" s="114" t="e">
        <f t="shared" si="234"/>
        <v>#REF!</v>
      </c>
    </row>
    <row r="584" spans="1:28" x14ac:dyDescent="0.5">
      <c r="B584" s="94">
        <v>27</v>
      </c>
      <c r="C584" s="91">
        <v>4.72</v>
      </c>
      <c r="D584" s="91">
        <v>4.03</v>
      </c>
      <c r="E584" s="91">
        <v>4.5599999999999996</v>
      </c>
      <c r="F584" s="91">
        <v>5.57</v>
      </c>
      <c r="G584" s="91">
        <v>8.6999999999999993</v>
      </c>
      <c r="H584" s="91">
        <v>9.68</v>
      </c>
      <c r="I584" s="91">
        <v>52.3</v>
      </c>
      <c r="J584" s="91">
        <v>41.2</v>
      </c>
      <c r="K584" s="91">
        <v>36.1</v>
      </c>
      <c r="L584" s="91">
        <v>28.5</v>
      </c>
      <c r="M584" s="91">
        <v>13.2</v>
      </c>
      <c r="N584" s="91">
        <v>10.7</v>
      </c>
      <c r="O584" s="226"/>
      <c r="P584" s="122">
        <v>27</v>
      </c>
      <c r="Q584" s="113" t="e">
        <f t="shared" si="223"/>
        <v>#REF!</v>
      </c>
      <c r="R584" s="113" t="e">
        <f t="shared" si="224"/>
        <v>#REF!</v>
      </c>
      <c r="S584" s="113" t="e">
        <f t="shared" si="225"/>
        <v>#REF!</v>
      </c>
      <c r="T584" s="113" t="e">
        <f t="shared" si="226"/>
        <v>#REF!</v>
      </c>
      <c r="U584" s="113" t="e">
        <f t="shared" si="227"/>
        <v>#REF!</v>
      </c>
      <c r="V584" s="113" t="e">
        <f t="shared" si="228"/>
        <v>#REF!</v>
      </c>
      <c r="W584" s="113" t="e">
        <f t="shared" si="229"/>
        <v>#REF!</v>
      </c>
      <c r="X584" s="113" t="e">
        <f t="shared" si="230"/>
        <v>#REF!</v>
      </c>
      <c r="Y584" s="113" t="e">
        <f t="shared" si="231"/>
        <v>#REF!</v>
      </c>
      <c r="Z584" s="113" t="e">
        <f t="shared" si="232"/>
        <v>#REF!</v>
      </c>
      <c r="AA584" s="113" t="e">
        <f t="shared" si="233"/>
        <v>#REF!</v>
      </c>
      <c r="AB584" s="114" t="e">
        <f t="shared" si="234"/>
        <v>#REF!</v>
      </c>
    </row>
    <row r="585" spans="1:28" x14ac:dyDescent="0.5">
      <c r="B585" s="94">
        <v>28</v>
      </c>
      <c r="C585" s="91">
        <v>4.51</v>
      </c>
      <c r="D585" s="91">
        <v>4.08</v>
      </c>
      <c r="E585" s="91">
        <v>4.5599999999999996</v>
      </c>
      <c r="F585" s="91">
        <v>4.96</v>
      </c>
      <c r="G585" s="91">
        <v>8.23</v>
      </c>
      <c r="H585" s="91">
        <v>10.6</v>
      </c>
      <c r="I585" s="91">
        <v>45.7</v>
      </c>
      <c r="J585" s="91">
        <v>36.700000000000003</v>
      </c>
      <c r="K585" s="91">
        <v>35.1</v>
      </c>
      <c r="L585" s="91">
        <v>27.5</v>
      </c>
      <c r="M585" s="91">
        <v>13.2</v>
      </c>
      <c r="N585" s="91">
        <v>12.5</v>
      </c>
      <c r="O585" s="226"/>
      <c r="P585" s="122">
        <v>28</v>
      </c>
      <c r="Q585" s="113" t="e">
        <f t="shared" si="223"/>
        <v>#REF!</v>
      </c>
      <c r="R585" s="113" t="e">
        <f t="shared" si="224"/>
        <v>#REF!</v>
      </c>
      <c r="S585" s="113" t="e">
        <f t="shared" si="225"/>
        <v>#REF!</v>
      </c>
      <c r="T585" s="113" t="e">
        <f t="shared" si="226"/>
        <v>#REF!</v>
      </c>
      <c r="U585" s="113" t="e">
        <f t="shared" si="227"/>
        <v>#REF!</v>
      </c>
      <c r="V585" s="113" t="e">
        <f t="shared" si="228"/>
        <v>#REF!</v>
      </c>
      <c r="W585" s="113" t="e">
        <f t="shared" si="229"/>
        <v>#REF!</v>
      </c>
      <c r="X585" s="113" t="e">
        <f t="shared" si="230"/>
        <v>#REF!</v>
      </c>
      <c r="Y585" s="113" t="e">
        <f t="shared" si="231"/>
        <v>#REF!</v>
      </c>
      <c r="Z585" s="113" t="e">
        <f t="shared" si="232"/>
        <v>#REF!</v>
      </c>
      <c r="AA585" s="113" t="e">
        <f t="shared" si="233"/>
        <v>#REF!</v>
      </c>
      <c r="AB585" s="114" t="e">
        <f t="shared" si="234"/>
        <v>#REF!</v>
      </c>
    </row>
    <row r="586" spans="1:28" x14ac:dyDescent="0.5">
      <c r="B586" s="94">
        <v>29</v>
      </c>
      <c r="C586" s="91">
        <v>4.5599999999999996</v>
      </c>
      <c r="E586" s="91">
        <v>4.46</v>
      </c>
      <c r="F586" s="91">
        <v>4.3499999999999996</v>
      </c>
      <c r="G586" s="91">
        <v>8.6999999999999993</v>
      </c>
      <c r="H586" s="91">
        <v>16.100000000000001</v>
      </c>
      <c r="I586" s="91">
        <v>37.9</v>
      </c>
      <c r="J586" s="91">
        <v>37.700000000000003</v>
      </c>
      <c r="K586" s="91">
        <v>34.799999999999997</v>
      </c>
      <c r="L586" s="91">
        <v>26.5</v>
      </c>
      <c r="M586" s="91">
        <v>12.7</v>
      </c>
      <c r="N586" s="91">
        <v>12.9</v>
      </c>
      <c r="O586" s="226"/>
      <c r="P586" s="122">
        <v>29</v>
      </c>
      <c r="Q586" s="113" t="e">
        <f t="shared" si="223"/>
        <v>#REF!</v>
      </c>
      <c r="R586" s="113" t="str">
        <f t="shared" si="224"/>
        <v xml:space="preserve"> </v>
      </c>
      <c r="S586" s="113" t="e">
        <f t="shared" si="225"/>
        <v>#REF!</v>
      </c>
      <c r="T586" s="113" t="e">
        <f t="shared" si="226"/>
        <v>#REF!</v>
      </c>
      <c r="U586" s="113" t="e">
        <f t="shared" si="227"/>
        <v>#REF!</v>
      </c>
      <c r="V586" s="113" t="e">
        <f t="shared" si="228"/>
        <v>#REF!</v>
      </c>
      <c r="W586" s="113" t="e">
        <f t="shared" si="229"/>
        <v>#REF!</v>
      </c>
      <c r="X586" s="113" t="e">
        <f t="shared" si="230"/>
        <v>#REF!</v>
      </c>
      <c r="Y586" s="113" t="e">
        <f t="shared" si="231"/>
        <v>#REF!</v>
      </c>
      <c r="Z586" s="113" t="e">
        <f t="shared" si="232"/>
        <v>#REF!</v>
      </c>
      <c r="AA586" s="113" t="e">
        <f t="shared" si="233"/>
        <v>#REF!</v>
      </c>
      <c r="AB586" s="114" t="e">
        <f t="shared" si="234"/>
        <v>#REF!</v>
      </c>
    </row>
    <row r="587" spans="1:28" x14ac:dyDescent="0.5">
      <c r="B587" s="94">
        <v>30</v>
      </c>
      <c r="C587" s="91">
        <v>4.5599999999999996</v>
      </c>
      <c r="E587" s="91">
        <v>3.87</v>
      </c>
      <c r="F587" s="91">
        <v>4.24</v>
      </c>
      <c r="G587" s="91">
        <v>6.01</v>
      </c>
      <c r="H587" s="91">
        <v>12</v>
      </c>
      <c r="I587" s="91">
        <v>35.200000000000003</v>
      </c>
      <c r="J587" s="91">
        <v>35.1</v>
      </c>
      <c r="K587" s="91">
        <v>33.6</v>
      </c>
      <c r="L587" s="91">
        <v>25.7</v>
      </c>
      <c r="M587" s="91">
        <v>12.2</v>
      </c>
      <c r="N587" s="91">
        <v>10.3</v>
      </c>
      <c r="O587" s="226"/>
      <c r="P587" s="122">
        <v>30</v>
      </c>
      <c r="Q587" s="113" t="e">
        <f t="shared" si="223"/>
        <v>#REF!</v>
      </c>
      <c r="R587" s="113" t="str">
        <f t="shared" si="224"/>
        <v xml:space="preserve"> </v>
      </c>
      <c r="S587" s="113" t="e">
        <f t="shared" si="225"/>
        <v>#REF!</v>
      </c>
      <c r="T587" s="113" t="e">
        <f t="shared" si="226"/>
        <v>#REF!</v>
      </c>
      <c r="U587" s="113" t="e">
        <f t="shared" si="227"/>
        <v>#REF!</v>
      </c>
      <c r="V587" s="113" t="e">
        <f t="shared" si="228"/>
        <v>#REF!</v>
      </c>
      <c r="W587" s="113" t="e">
        <f t="shared" si="229"/>
        <v>#REF!</v>
      </c>
      <c r="X587" s="113" t="e">
        <f t="shared" si="230"/>
        <v>#REF!</v>
      </c>
      <c r="Y587" s="113" t="e">
        <f t="shared" si="231"/>
        <v>#REF!</v>
      </c>
      <c r="Z587" s="113" t="e">
        <f t="shared" si="232"/>
        <v>#REF!</v>
      </c>
      <c r="AA587" s="113" t="e">
        <f t="shared" si="233"/>
        <v>#REF!</v>
      </c>
      <c r="AB587" s="114" t="e">
        <f t="shared" si="234"/>
        <v>#REF!</v>
      </c>
    </row>
    <row r="588" spans="1:28" x14ac:dyDescent="0.5">
      <c r="B588" s="94">
        <v>31</v>
      </c>
      <c r="C588" s="91">
        <v>4.51</v>
      </c>
      <c r="E588" s="91">
        <v>3.71</v>
      </c>
      <c r="G588" s="91">
        <v>5.95</v>
      </c>
      <c r="I588" s="91">
        <v>30.4</v>
      </c>
      <c r="J588" s="91">
        <v>35.5</v>
      </c>
      <c r="L588" s="91">
        <v>26</v>
      </c>
      <c r="N588" s="91">
        <v>8.3000000000000007</v>
      </c>
      <c r="O588" s="226"/>
      <c r="P588" s="122">
        <v>31</v>
      </c>
      <c r="Q588" s="113" t="e">
        <f t="shared" si="223"/>
        <v>#REF!</v>
      </c>
      <c r="R588" s="113" t="str">
        <f t="shared" si="224"/>
        <v xml:space="preserve"> </v>
      </c>
      <c r="S588" s="113" t="e">
        <f t="shared" si="225"/>
        <v>#REF!</v>
      </c>
      <c r="T588" s="113" t="str">
        <f t="shared" si="226"/>
        <v xml:space="preserve"> </v>
      </c>
      <c r="U588" s="113" t="e">
        <f t="shared" si="227"/>
        <v>#REF!</v>
      </c>
      <c r="V588" s="113" t="str">
        <f t="shared" si="228"/>
        <v xml:space="preserve"> </v>
      </c>
      <c r="W588" s="113" t="e">
        <f t="shared" si="229"/>
        <v>#REF!</v>
      </c>
      <c r="X588" s="113" t="e">
        <f t="shared" si="230"/>
        <v>#REF!</v>
      </c>
      <c r="Y588" s="113" t="str">
        <f t="shared" si="231"/>
        <v xml:space="preserve"> </v>
      </c>
      <c r="Z588" s="113" t="e">
        <f t="shared" si="232"/>
        <v>#REF!</v>
      </c>
      <c r="AA588" s="113" t="str">
        <f t="shared" si="233"/>
        <v xml:space="preserve"> </v>
      </c>
      <c r="AB588" s="114" t="e">
        <f t="shared" si="234"/>
        <v>#REF!</v>
      </c>
    </row>
    <row r="589" spans="1:28" x14ac:dyDescent="0.5">
      <c r="O589" s="226"/>
      <c r="P589" s="123"/>
      <c r="Q589" s="113"/>
      <c r="R589" s="113"/>
      <c r="S589" s="113"/>
      <c r="T589" s="113"/>
      <c r="U589" s="113"/>
      <c r="V589" s="113"/>
      <c r="W589" s="113"/>
      <c r="X589" s="113"/>
      <c r="Y589" s="113"/>
      <c r="Z589" s="113"/>
      <c r="AA589" s="113"/>
      <c r="AB589" s="114"/>
    </row>
    <row r="590" spans="1:28" x14ac:dyDescent="0.5">
      <c r="A590" s="41">
        <v>1986</v>
      </c>
      <c r="B590" s="94">
        <v>1</v>
      </c>
      <c r="C590" s="91">
        <v>7.75</v>
      </c>
      <c r="D590" s="91">
        <v>7.66</v>
      </c>
      <c r="E590" s="91">
        <v>6.4</v>
      </c>
      <c r="F590" s="91">
        <v>8.77</v>
      </c>
      <c r="G590" s="91">
        <v>11.4</v>
      </c>
      <c r="H590" s="91">
        <v>11.4</v>
      </c>
      <c r="I590" s="91">
        <v>30.4</v>
      </c>
      <c r="J590" s="91">
        <v>74.099999999999994</v>
      </c>
      <c r="K590" s="91">
        <v>33.1</v>
      </c>
      <c r="L590" s="91">
        <v>22.1</v>
      </c>
      <c r="M590" s="91">
        <v>13.9</v>
      </c>
      <c r="N590" s="91">
        <v>9.5399999999999991</v>
      </c>
      <c r="O590" s="226">
        <f>A590</f>
        <v>1986</v>
      </c>
      <c r="P590" s="122">
        <v>1</v>
      </c>
      <c r="Q590" s="113" t="e">
        <f t="shared" ref="Q590:AB597" si="235">IF(C590&gt;0,$P$11*C590, " ")</f>
        <v>#REF!</v>
      </c>
      <c r="R590" s="113" t="e">
        <f t="shared" si="235"/>
        <v>#REF!</v>
      </c>
      <c r="S590" s="113" t="e">
        <f t="shared" si="235"/>
        <v>#REF!</v>
      </c>
      <c r="T590" s="113" t="e">
        <f t="shared" si="235"/>
        <v>#REF!</v>
      </c>
      <c r="U590" s="113" t="e">
        <f t="shared" si="235"/>
        <v>#REF!</v>
      </c>
      <c r="V590" s="113" t="e">
        <f t="shared" si="235"/>
        <v>#REF!</v>
      </c>
      <c r="W590" s="113" t="e">
        <f t="shared" si="235"/>
        <v>#REF!</v>
      </c>
      <c r="X590" s="113" t="e">
        <f t="shared" si="235"/>
        <v>#REF!</v>
      </c>
      <c r="Y590" s="113" t="e">
        <f t="shared" si="235"/>
        <v>#REF!</v>
      </c>
      <c r="Z590" s="113" t="e">
        <f t="shared" si="235"/>
        <v>#REF!</v>
      </c>
      <c r="AA590" s="113" t="e">
        <f t="shared" si="235"/>
        <v>#REF!</v>
      </c>
      <c r="AB590" s="114" t="e">
        <f t="shared" si="235"/>
        <v>#REF!</v>
      </c>
    </row>
    <row r="591" spans="1:28" x14ac:dyDescent="0.5">
      <c r="B591" s="94">
        <v>2</v>
      </c>
      <c r="C591" s="91">
        <v>7.93</v>
      </c>
      <c r="D591" s="91">
        <v>7.93</v>
      </c>
      <c r="E591" s="91">
        <v>6.4</v>
      </c>
      <c r="F591" s="91">
        <v>7.33</v>
      </c>
      <c r="G591" s="91">
        <v>11.9</v>
      </c>
      <c r="H591" s="91">
        <v>13.4</v>
      </c>
      <c r="I591" s="91">
        <v>30.4</v>
      </c>
      <c r="J591" s="91">
        <v>68</v>
      </c>
      <c r="K591" s="91">
        <v>32</v>
      </c>
      <c r="L591" s="91">
        <v>21.9</v>
      </c>
      <c r="M591" s="91">
        <v>12.7</v>
      </c>
      <c r="N591" s="91">
        <v>8.86</v>
      </c>
      <c r="O591" s="226"/>
      <c r="P591" s="122">
        <v>2</v>
      </c>
      <c r="Q591" s="113" t="e">
        <f t="shared" si="235"/>
        <v>#REF!</v>
      </c>
      <c r="R591" s="113" t="e">
        <f t="shared" si="235"/>
        <v>#REF!</v>
      </c>
      <c r="S591" s="113" t="e">
        <f t="shared" si="235"/>
        <v>#REF!</v>
      </c>
      <c r="T591" s="113" t="e">
        <f t="shared" si="235"/>
        <v>#REF!</v>
      </c>
      <c r="U591" s="113" t="e">
        <f t="shared" si="235"/>
        <v>#REF!</v>
      </c>
      <c r="V591" s="113" t="e">
        <f t="shared" si="235"/>
        <v>#REF!</v>
      </c>
      <c r="W591" s="113" t="e">
        <f t="shared" si="235"/>
        <v>#REF!</v>
      </c>
      <c r="X591" s="113" t="e">
        <f t="shared" si="235"/>
        <v>#REF!</v>
      </c>
      <c r="Y591" s="113" t="e">
        <f t="shared" si="235"/>
        <v>#REF!</v>
      </c>
      <c r="Z591" s="113" t="e">
        <f t="shared" si="235"/>
        <v>#REF!</v>
      </c>
      <c r="AA591" s="113" t="e">
        <f t="shared" si="235"/>
        <v>#REF!</v>
      </c>
      <c r="AB591" s="114" t="e">
        <f t="shared" si="235"/>
        <v>#REF!</v>
      </c>
    </row>
    <row r="592" spans="1:28" x14ac:dyDescent="0.5">
      <c r="B592" s="94">
        <v>3</v>
      </c>
      <c r="C592" s="91">
        <v>7.84</v>
      </c>
      <c r="D592" s="91">
        <v>7.84</v>
      </c>
      <c r="E592" s="91">
        <v>6.24</v>
      </c>
      <c r="F592" s="91">
        <v>9.82</v>
      </c>
      <c r="G592" s="91">
        <v>12</v>
      </c>
      <c r="H592" s="91">
        <v>12.6</v>
      </c>
      <c r="I592" s="91">
        <v>26</v>
      </c>
      <c r="J592" s="91">
        <v>58.4</v>
      </c>
      <c r="K592" s="91">
        <v>31.4</v>
      </c>
      <c r="L592" s="91">
        <v>22.1</v>
      </c>
      <c r="M592" s="91">
        <v>12.5</v>
      </c>
      <c r="N592" s="91">
        <v>8.86</v>
      </c>
      <c r="O592" s="226"/>
      <c r="P592" s="122">
        <v>3</v>
      </c>
      <c r="Q592" s="113" t="e">
        <f t="shared" si="235"/>
        <v>#REF!</v>
      </c>
      <c r="R592" s="113" t="e">
        <f t="shared" si="235"/>
        <v>#REF!</v>
      </c>
      <c r="S592" s="113" t="e">
        <f t="shared" si="235"/>
        <v>#REF!</v>
      </c>
      <c r="T592" s="113" t="e">
        <f t="shared" si="235"/>
        <v>#REF!</v>
      </c>
      <c r="U592" s="113" t="e">
        <f t="shared" si="235"/>
        <v>#REF!</v>
      </c>
      <c r="V592" s="113" t="e">
        <f t="shared" si="235"/>
        <v>#REF!</v>
      </c>
      <c r="W592" s="113" t="e">
        <f t="shared" si="235"/>
        <v>#REF!</v>
      </c>
      <c r="X592" s="113" t="e">
        <f t="shared" si="235"/>
        <v>#REF!</v>
      </c>
      <c r="Y592" s="113" t="e">
        <f t="shared" si="235"/>
        <v>#REF!</v>
      </c>
      <c r="Z592" s="113" t="e">
        <f t="shared" si="235"/>
        <v>#REF!</v>
      </c>
      <c r="AA592" s="113" t="e">
        <f t="shared" si="235"/>
        <v>#REF!</v>
      </c>
      <c r="AB592" s="114" t="e">
        <f t="shared" si="235"/>
        <v>#REF!</v>
      </c>
    </row>
    <row r="593" spans="2:28" x14ac:dyDescent="0.5">
      <c r="B593" s="94">
        <v>4</v>
      </c>
      <c r="C593" s="91">
        <v>7.93</v>
      </c>
      <c r="D593" s="91">
        <v>7.93</v>
      </c>
      <c r="E593" s="91">
        <v>6.4</v>
      </c>
      <c r="F593" s="91">
        <v>9.7200000000000006</v>
      </c>
      <c r="G593" s="91">
        <v>12.7</v>
      </c>
      <c r="H593" s="91">
        <v>13</v>
      </c>
      <c r="I593" s="91">
        <v>22.2</v>
      </c>
      <c r="J593" s="91">
        <v>48</v>
      </c>
      <c r="K593" s="91">
        <v>29.5</v>
      </c>
      <c r="L593" s="91">
        <v>21.6</v>
      </c>
      <c r="M593" s="91">
        <v>12.9</v>
      </c>
      <c r="N593" s="91">
        <v>9.0399999999999991</v>
      </c>
      <c r="O593" s="226"/>
      <c r="P593" s="122">
        <v>4</v>
      </c>
      <c r="Q593" s="113" t="e">
        <f t="shared" si="235"/>
        <v>#REF!</v>
      </c>
      <c r="R593" s="113" t="e">
        <f t="shared" si="235"/>
        <v>#REF!</v>
      </c>
      <c r="S593" s="113" t="e">
        <f t="shared" si="235"/>
        <v>#REF!</v>
      </c>
      <c r="T593" s="113" t="e">
        <f t="shared" si="235"/>
        <v>#REF!</v>
      </c>
      <c r="U593" s="113" t="e">
        <f t="shared" si="235"/>
        <v>#REF!</v>
      </c>
      <c r="V593" s="113" t="e">
        <f t="shared" si="235"/>
        <v>#REF!</v>
      </c>
      <c r="W593" s="113" t="e">
        <f t="shared" si="235"/>
        <v>#REF!</v>
      </c>
      <c r="X593" s="113" t="e">
        <f t="shared" si="235"/>
        <v>#REF!</v>
      </c>
      <c r="Y593" s="113" t="e">
        <f t="shared" si="235"/>
        <v>#REF!</v>
      </c>
      <c r="Z593" s="113" t="e">
        <f t="shared" si="235"/>
        <v>#REF!</v>
      </c>
      <c r="AA593" s="113" t="e">
        <f t="shared" si="235"/>
        <v>#REF!</v>
      </c>
      <c r="AB593" s="114" t="e">
        <f t="shared" si="235"/>
        <v>#REF!</v>
      </c>
    </row>
    <row r="594" spans="2:28" x14ac:dyDescent="0.5">
      <c r="B594" s="94">
        <v>5</v>
      </c>
      <c r="C594" s="91">
        <v>7.57</v>
      </c>
      <c r="D594" s="91">
        <v>7.57</v>
      </c>
      <c r="E594" s="91">
        <v>6.07</v>
      </c>
      <c r="F594" s="91">
        <v>9.0399999999999991</v>
      </c>
      <c r="G594" s="91">
        <v>11.1</v>
      </c>
      <c r="H594" s="91">
        <v>12.3</v>
      </c>
      <c r="I594" s="91">
        <v>23.3</v>
      </c>
      <c r="J594" s="91">
        <v>44.9</v>
      </c>
      <c r="K594" s="91">
        <v>28.5</v>
      </c>
      <c r="L594" s="91">
        <v>21.2</v>
      </c>
      <c r="M594" s="91">
        <v>12.4</v>
      </c>
      <c r="N594" s="91">
        <v>8.86</v>
      </c>
      <c r="O594" s="226"/>
      <c r="P594" s="122">
        <v>5</v>
      </c>
      <c r="Q594" s="113" t="e">
        <f t="shared" si="235"/>
        <v>#REF!</v>
      </c>
      <c r="R594" s="113" t="e">
        <f t="shared" si="235"/>
        <v>#REF!</v>
      </c>
      <c r="S594" s="113" t="e">
        <f t="shared" si="235"/>
        <v>#REF!</v>
      </c>
      <c r="T594" s="113" t="e">
        <f t="shared" si="235"/>
        <v>#REF!</v>
      </c>
      <c r="U594" s="113" t="e">
        <f t="shared" si="235"/>
        <v>#REF!</v>
      </c>
      <c r="V594" s="113" t="e">
        <f t="shared" si="235"/>
        <v>#REF!</v>
      </c>
      <c r="W594" s="113" t="e">
        <f t="shared" si="235"/>
        <v>#REF!</v>
      </c>
      <c r="X594" s="113" t="e">
        <f t="shared" si="235"/>
        <v>#REF!</v>
      </c>
      <c r="Y594" s="113" t="e">
        <f t="shared" si="235"/>
        <v>#REF!</v>
      </c>
      <c r="Z594" s="113" t="e">
        <f t="shared" si="235"/>
        <v>#REF!</v>
      </c>
      <c r="AA594" s="113" t="e">
        <f t="shared" si="235"/>
        <v>#REF!</v>
      </c>
      <c r="AB594" s="114" t="e">
        <f t="shared" si="235"/>
        <v>#REF!</v>
      </c>
    </row>
    <row r="595" spans="2:28" x14ac:dyDescent="0.5">
      <c r="B595" s="94">
        <v>6</v>
      </c>
      <c r="C595" s="91">
        <v>7.32</v>
      </c>
      <c r="D595" s="91">
        <v>7.32</v>
      </c>
      <c r="E595" s="91">
        <v>6.07</v>
      </c>
      <c r="F595" s="91">
        <v>9.27</v>
      </c>
      <c r="G595" s="91">
        <v>10.9</v>
      </c>
      <c r="H595" s="91">
        <v>15.4</v>
      </c>
      <c r="I595" s="91">
        <v>26.4</v>
      </c>
      <c r="J595" s="91">
        <v>44.7</v>
      </c>
      <c r="K595" s="91">
        <v>27.8</v>
      </c>
      <c r="L595" s="91">
        <v>20</v>
      </c>
      <c r="M595" s="91">
        <v>12.3</v>
      </c>
      <c r="N595" s="91">
        <v>8.77</v>
      </c>
      <c r="O595" s="226"/>
      <c r="P595" s="122">
        <v>6</v>
      </c>
      <c r="Q595" s="113" t="e">
        <f t="shared" si="235"/>
        <v>#REF!</v>
      </c>
      <c r="R595" s="113" t="e">
        <f t="shared" si="235"/>
        <v>#REF!</v>
      </c>
      <c r="S595" s="113" t="e">
        <f t="shared" si="235"/>
        <v>#REF!</v>
      </c>
      <c r="T595" s="113" t="e">
        <f t="shared" si="235"/>
        <v>#REF!</v>
      </c>
      <c r="U595" s="113" t="e">
        <f t="shared" si="235"/>
        <v>#REF!</v>
      </c>
      <c r="V595" s="113" t="e">
        <f t="shared" si="235"/>
        <v>#REF!</v>
      </c>
      <c r="W595" s="113" t="e">
        <f t="shared" si="235"/>
        <v>#REF!</v>
      </c>
      <c r="X595" s="113" t="e">
        <f t="shared" si="235"/>
        <v>#REF!</v>
      </c>
      <c r="Y595" s="113" t="e">
        <f t="shared" si="235"/>
        <v>#REF!</v>
      </c>
      <c r="Z595" s="113" t="e">
        <f t="shared" si="235"/>
        <v>#REF!</v>
      </c>
      <c r="AA595" s="113" t="e">
        <f t="shared" si="235"/>
        <v>#REF!</v>
      </c>
      <c r="AB595" s="114" t="e">
        <f t="shared" si="235"/>
        <v>#REF!</v>
      </c>
    </row>
    <row r="596" spans="2:28" x14ac:dyDescent="0.5">
      <c r="B596" s="94">
        <v>7</v>
      </c>
      <c r="C596" s="91">
        <v>7.07</v>
      </c>
      <c r="D596" s="91">
        <v>7.07</v>
      </c>
      <c r="E596" s="91">
        <v>6.24</v>
      </c>
      <c r="F596" s="91">
        <v>9.32</v>
      </c>
      <c r="G596" s="91">
        <v>11.1</v>
      </c>
      <c r="H596" s="91">
        <v>14.5</v>
      </c>
      <c r="I596" s="91">
        <v>26.9</v>
      </c>
      <c r="J596" s="91">
        <v>40.299999999999997</v>
      </c>
      <c r="K596" s="91">
        <v>26.2</v>
      </c>
      <c r="L596" s="91">
        <v>19.600000000000001</v>
      </c>
      <c r="M596" s="91">
        <v>12.2</v>
      </c>
      <c r="N596" s="91">
        <v>8.86</v>
      </c>
      <c r="O596" s="226"/>
      <c r="P596" s="122">
        <v>7</v>
      </c>
      <c r="Q596" s="113" t="e">
        <f t="shared" si="235"/>
        <v>#REF!</v>
      </c>
      <c r="R596" s="113" t="e">
        <f t="shared" si="235"/>
        <v>#REF!</v>
      </c>
      <c r="S596" s="113" t="e">
        <f t="shared" si="235"/>
        <v>#REF!</v>
      </c>
      <c r="T596" s="113" t="e">
        <f t="shared" si="235"/>
        <v>#REF!</v>
      </c>
      <c r="U596" s="113" t="e">
        <f t="shared" si="235"/>
        <v>#REF!</v>
      </c>
      <c r="V596" s="113" t="e">
        <f t="shared" si="235"/>
        <v>#REF!</v>
      </c>
      <c r="W596" s="113" t="e">
        <f t="shared" si="235"/>
        <v>#REF!</v>
      </c>
      <c r="X596" s="113" t="e">
        <f t="shared" si="235"/>
        <v>#REF!</v>
      </c>
      <c r="Y596" s="113" t="e">
        <f t="shared" si="235"/>
        <v>#REF!</v>
      </c>
      <c r="Z596" s="113" t="e">
        <f t="shared" si="235"/>
        <v>#REF!</v>
      </c>
      <c r="AA596" s="113" t="e">
        <f t="shared" si="235"/>
        <v>#REF!</v>
      </c>
      <c r="AB596" s="114" t="e">
        <f t="shared" si="235"/>
        <v>#REF!</v>
      </c>
    </row>
    <row r="597" spans="2:28" x14ac:dyDescent="0.5">
      <c r="B597" s="94">
        <v>8</v>
      </c>
      <c r="C597" s="91">
        <v>6.65</v>
      </c>
      <c r="D597" s="91">
        <v>6.65</v>
      </c>
      <c r="E597" s="91">
        <v>6.24</v>
      </c>
      <c r="F597" s="91">
        <v>8.9600000000000009</v>
      </c>
      <c r="G597" s="91">
        <v>12.8</v>
      </c>
      <c r="H597" s="91">
        <v>15.5</v>
      </c>
      <c r="I597" s="91">
        <v>39.200000000000003</v>
      </c>
      <c r="J597" s="91">
        <v>40.9</v>
      </c>
      <c r="K597" s="91">
        <v>25.3</v>
      </c>
      <c r="L597" s="91">
        <v>19.600000000000001</v>
      </c>
      <c r="M597" s="91">
        <v>11.9</v>
      </c>
      <c r="N597" s="91">
        <v>8.67</v>
      </c>
      <c r="O597" s="226"/>
      <c r="P597" s="122">
        <v>8</v>
      </c>
      <c r="Q597" s="113" t="e">
        <f t="shared" si="235"/>
        <v>#REF!</v>
      </c>
      <c r="R597" s="113" t="e">
        <f t="shared" si="235"/>
        <v>#REF!</v>
      </c>
      <c r="S597" s="113" t="e">
        <f t="shared" si="235"/>
        <v>#REF!</v>
      </c>
      <c r="T597" s="113" t="e">
        <f t="shared" si="235"/>
        <v>#REF!</v>
      </c>
      <c r="U597" s="113" t="e">
        <f t="shared" si="235"/>
        <v>#REF!</v>
      </c>
      <c r="V597" s="113" t="e">
        <f t="shared" si="235"/>
        <v>#REF!</v>
      </c>
      <c r="W597" s="113" t="e">
        <f t="shared" si="235"/>
        <v>#REF!</v>
      </c>
      <c r="X597" s="113" t="e">
        <f t="shared" si="235"/>
        <v>#REF!</v>
      </c>
      <c r="Y597" s="113" t="e">
        <f t="shared" si="235"/>
        <v>#REF!</v>
      </c>
      <c r="Z597" s="113" t="e">
        <f t="shared" si="235"/>
        <v>#REF!</v>
      </c>
      <c r="AA597" s="113" t="e">
        <f t="shared" si="235"/>
        <v>#REF!</v>
      </c>
      <c r="AB597" s="114" t="e">
        <f t="shared" si="235"/>
        <v>#REF!</v>
      </c>
    </row>
    <row r="598" spans="2:28" x14ac:dyDescent="0.5">
      <c r="B598" s="94">
        <v>9</v>
      </c>
      <c r="C598" s="91">
        <v>7.51</v>
      </c>
      <c r="D598" s="91">
        <v>8.3000000000000007</v>
      </c>
      <c r="E598" s="91">
        <v>6.74</v>
      </c>
      <c r="F598" s="91">
        <v>8.68</v>
      </c>
      <c r="G598" s="91">
        <v>13.1</v>
      </c>
      <c r="H598" s="91">
        <v>16.5</v>
      </c>
      <c r="I598" s="91">
        <v>35.5</v>
      </c>
      <c r="J598" s="91">
        <v>40.700000000000003</v>
      </c>
      <c r="K598" s="91">
        <v>24.2</v>
      </c>
      <c r="L598" s="91">
        <v>19.100000000000001</v>
      </c>
      <c r="M598" s="91">
        <v>11.9</v>
      </c>
      <c r="N598" s="91">
        <v>8.49</v>
      </c>
      <c r="O598" s="226"/>
      <c r="P598" s="122">
        <v>9</v>
      </c>
      <c r="Q598" s="113" t="e">
        <f t="shared" ref="Q598:Q620" si="236">$P$11*C598</f>
        <v>#REF!</v>
      </c>
      <c r="R598" s="113" t="e">
        <f t="shared" ref="R598:R620" si="237">IF(D598&gt;0,$P$11*D598, " ")</f>
        <v>#REF!</v>
      </c>
      <c r="S598" s="113" t="e">
        <f t="shared" ref="S598:S620" si="238">IF(E598&gt;0,$P$11*E598, " ")</f>
        <v>#REF!</v>
      </c>
      <c r="T598" s="113" t="e">
        <f t="shared" ref="T598:T620" si="239">IF(F598&gt;0,$P$11*F598, " ")</f>
        <v>#REF!</v>
      </c>
      <c r="U598" s="113" t="e">
        <f t="shared" ref="U598:U620" si="240">IF(G598&gt;0,$P$11*G598, " ")</f>
        <v>#REF!</v>
      </c>
      <c r="V598" s="113" t="e">
        <f t="shared" ref="V598:V620" si="241">IF(H598&gt;0,$P$11*H598, " ")</f>
        <v>#REF!</v>
      </c>
      <c r="W598" s="113" t="e">
        <f t="shared" ref="W598:W620" si="242">IF(I598&gt;0,$P$11*I598, " ")</f>
        <v>#REF!</v>
      </c>
      <c r="X598" s="113" t="e">
        <f t="shared" ref="X598:X620" si="243">IF(J598&gt;0,$P$11*J598, " ")</f>
        <v>#REF!</v>
      </c>
      <c r="Y598" s="113" t="e">
        <f t="shared" ref="Y598:Y620" si="244">IF(K598&gt;0,$P$11*K598, " ")</f>
        <v>#REF!</v>
      </c>
      <c r="Z598" s="113" t="e">
        <f t="shared" ref="Z598:Z620" si="245">IF(L598&gt;0,$P$11*L598, " ")</f>
        <v>#REF!</v>
      </c>
      <c r="AA598" s="113" t="e">
        <f t="shared" ref="AA598:AA620" si="246">IF(M598&gt;0,$P$11*M598, " ")</f>
        <v>#REF!</v>
      </c>
      <c r="AB598" s="114" t="e">
        <f t="shared" ref="AB598:AB620" si="247">IF(N598&gt;0,$P$11*N598, " ")</f>
        <v>#REF!</v>
      </c>
    </row>
    <row r="599" spans="2:28" x14ac:dyDescent="0.5">
      <c r="B599" s="94">
        <v>10</v>
      </c>
      <c r="C599" s="91">
        <v>7.93</v>
      </c>
      <c r="D599" s="91">
        <v>7.93</v>
      </c>
      <c r="E599" s="91">
        <v>6.24</v>
      </c>
      <c r="F599" s="91">
        <v>9.14</v>
      </c>
      <c r="G599" s="91">
        <v>13.8</v>
      </c>
      <c r="H599" s="91">
        <v>16.399999999999999</v>
      </c>
      <c r="I599" s="91">
        <v>35.700000000000003</v>
      </c>
      <c r="J599" s="91">
        <v>38.299999999999997</v>
      </c>
      <c r="K599" s="91">
        <v>22.7</v>
      </c>
      <c r="L599" s="91">
        <v>19.899999999999999</v>
      </c>
      <c r="M599" s="91">
        <v>11.7</v>
      </c>
      <c r="N599" s="91">
        <v>8.3000000000000007</v>
      </c>
      <c r="O599" s="226"/>
      <c r="P599" s="122">
        <v>10</v>
      </c>
      <c r="Q599" s="113" t="e">
        <f t="shared" si="236"/>
        <v>#REF!</v>
      </c>
      <c r="R599" s="113" t="e">
        <f t="shared" si="237"/>
        <v>#REF!</v>
      </c>
      <c r="S599" s="113" t="e">
        <f t="shared" si="238"/>
        <v>#REF!</v>
      </c>
      <c r="T599" s="113" t="e">
        <f t="shared" si="239"/>
        <v>#REF!</v>
      </c>
      <c r="U599" s="113" t="e">
        <f t="shared" si="240"/>
        <v>#REF!</v>
      </c>
      <c r="V599" s="113" t="e">
        <f t="shared" si="241"/>
        <v>#REF!</v>
      </c>
      <c r="W599" s="113" t="e">
        <f t="shared" si="242"/>
        <v>#REF!</v>
      </c>
      <c r="X599" s="113" t="e">
        <f t="shared" si="243"/>
        <v>#REF!</v>
      </c>
      <c r="Y599" s="113" t="e">
        <f t="shared" si="244"/>
        <v>#REF!</v>
      </c>
      <c r="Z599" s="113" t="e">
        <f t="shared" si="245"/>
        <v>#REF!</v>
      </c>
      <c r="AA599" s="113" t="e">
        <f t="shared" si="246"/>
        <v>#REF!</v>
      </c>
      <c r="AB599" s="114" t="e">
        <f t="shared" si="247"/>
        <v>#REF!</v>
      </c>
    </row>
    <row r="600" spans="2:28" x14ac:dyDescent="0.5">
      <c r="B600" s="94">
        <v>11</v>
      </c>
      <c r="C600" s="91">
        <v>7.48</v>
      </c>
      <c r="D600" s="91">
        <v>7.48</v>
      </c>
      <c r="E600" s="91">
        <v>7.24</v>
      </c>
      <c r="F600" s="91">
        <v>9.31</v>
      </c>
      <c r="G600" s="91">
        <v>15</v>
      </c>
      <c r="H600" s="91">
        <v>20.9</v>
      </c>
      <c r="I600" s="91">
        <v>34.799999999999997</v>
      </c>
      <c r="J600" s="91">
        <v>40.700000000000003</v>
      </c>
      <c r="K600" s="91">
        <v>22.7</v>
      </c>
      <c r="L600" s="91">
        <v>19.399999999999999</v>
      </c>
      <c r="M600" s="91">
        <v>11.4</v>
      </c>
      <c r="N600" s="91">
        <v>8.3000000000000007</v>
      </c>
      <c r="O600" s="226"/>
      <c r="P600" s="122">
        <v>11</v>
      </c>
      <c r="Q600" s="113" t="e">
        <f t="shared" si="236"/>
        <v>#REF!</v>
      </c>
      <c r="R600" s="113" t="e">
        <f t="shared" si="237"/>
        <v>#REF!</v>
      </c>
      <c r="S600" s="113" t="e">
        <f t="shared" si="238"/>
        <v>#REF!</v>
      </c>
      <c r="T600" s="113" t="e">
        <f t="shared" si="239"/>
        <v>#REF!</v>
      </c>
      <c r="U600" s="113" t="e">
        <f t="shared" si="240"/>
        <v>#REF!</v>
      </c>
      <c r="V600" s="113" t="e">
        <f t="shared" si="241"/>
        <v>#REF!</v>
      </c>
      <c r="W600" s="113" t="e">
        <f t="shared" si="242"/>
        <v>#REF!</v>
      </c>
      <c r="X600" s="113" t="e">
        <f t="shared" si="243"/>
        <v>#REF!</v>
      </c>
      <c r="Y600" s="113" t="e">
        <f t="shared" si="244"/>
        <v>#REF!</v>
      </c>
      <c r="Z600" s="113" t="e">
        <f t="shared" si="245"/>
        <v>#REF!</v>
      </c>
      <c r="AA600" s="113" t="e">
        <f t="shared" si="246"/>
        <v>#REF!</v>
      </c>
      <c r="AB600" s="114" t="e">
        <f t="shared" si="247"/>
        <v>#REF!</v>
      </c>
    </row>
    <row r="601" spans="2:28" x14ac:dyDescent="0.5">
      <c r="B601" s="94">
        <v>12</v>
      </c>
      <c r="C601" s="91">
        <v>7.93</v>
      </c>
      <c r="D601" s="91">
        <v>7.93</v>
      </c>
      <c r="E601" s="91">
        <v>6.4</v>
      </c>
      <c r="F601" s="91">
        <v>10.5</v>
      </c>
      <c r="G601" s="91">
        <v>11.3</v>
      </c>
      <c r="H601" s="91">
        <v>22.1</v>
      </c>
      <c r="I601" s="91">
        <v>33.6</v>
      </c>
      <c r="J601" s="91">
        <v>46.7</v>
      </c>
      <c r="K601" s="91">
        <v>32.6</v>
      </c>
      <c r="L601" s="91">
        <v>19.3</v>
      </c>
      <c r="M601" s="91">
        <v>11.4</v>
      </c>
      <c r="N601" s="91">
        <v>8.1199999999999992</v>
      </c>
      <c r="O601" s="226"/>
      <c r="P601" s="122">
        <v>12</v>
      </c>
      <c r="Q601" s="113" t="e">
        <f t="shared" si="236"/>
        <v>#REF!</v>
      </c>
      <c r="R601" s="113" t="e">
        <f t="shared" si="237"/>
        <v>#REF!</v>
      </c>
      <c r="S601" s="113" t="e">
        <f t="shared" si="238"/>
        <v>#REF!</v>
      </c>
      <c r="T601" s="113" t="e">
        <f t="shared" si="239"/>
        <v>#REF!</v>
      </c>
      <c r="U601" s="113" t="e">
        <f t="shared" si="240"/>
        <v>#REF!</v>
      </c>
      <c r="V601" s="113" t="e">
        <f t="shared" si="241"/>
        <v>#REF!</v>
      </c>
      <c r="W601" s="113" t="e">
        <f t="shared" si="242"/>
        <v>#REF!</v>
      </c>
      <c r="X601" s="113" t="e">
        <f t="shared" si="243"/>
        <v>#REF!</v>
      </c>
      <c r="Y601" s="113" t="e">
        <f t="shared" si="244"/>
        <v>#REF!</v>
      </c>
      <c r="Z601" s="113" t="e">
        <f t="shared" si="245"/>
        <v>#REF!</v>
      </c>
      <c r="AA601" s="113" t="e">
        <f t="shared" si="246"/>
        <v>#REF!</v>
      </c>
      <c r="AB601" s="114" t="e">
        <f t="shared" si="247"/>
        <v>#REF!</v>
      </c>
    </row>
    <row r="602" spans="2:28" x14ac:dyDescent="0.5">
      <c r="B602" s="94">
        <v>13</v>
      </c>
      <c r="C602" s="91">
        <v>7.57</v>
      </c>
      <c r="D602" s="91">
        <v>7.57</v>
      </c>
      <c r="E602" s="91">
        <v>6.49</v>
      </c>
      <c r="F602" s="91">
        <v>12</v>
      </c>
      <c r="G602" s="91">
        <v>12.4</v>
      </c>
      <c r="H602" s="91">
        <v>23.5</v>
      </c>
      <c r="I602" s="91">
        <v>31.2</v>
      </c>
      <c r="J602" s="91">
        <v>42.8</v>
      </c>
      <c r="K602" s="91">
        <v>30.4</v>
      </c>
      <c r="L602" s="91">
        <v>18.600000000000001</v>
      </c>
      <c r="M602" s="91">
        <v>11.1</v>
      </c>
      <c r="N602" s="91">
        <v>9.61</v>
      </c>
      <c r="O602" s="226"/>
      <c r="P602" s="122">
        <v>13</v>
      </c>
      <c r="Q602" s="113" t="e">
        <f t="shared" si="236"/>
        <v>#REF!</v>
      </c>
      <c r="R602" s="113" t="e">
        <f t="shared" si="237"/>
        <v>#REF!</v>
      </c>
      <c r="S602" s="113" t="e">
        <f t="shared" si="238"/>
        <v>#REF!</v>
      </c>
      <c r="T602" s="113" t="e">
        <f t="shared" si="239"/>
        <v>#REF!</v>
      </c>
      <c r="U602" s="113" t="e">
        <f t="shared" si="240"/>
        <v>#REF!</v>
      </c>
      <c r="V602" s="113" t="e">
        <f t="shared" si="241"/>
        <v>#REF!</v>
      </c>
      <c r="W602" s="113" t="e">
        <f t="shared" si="242"/>
        <v>#REF!</v>
      </c>
      <c r="X602" s="113" t="e">
        <f t="shared" si="243"/>
        <v>#REF!</v>
      </c>
      <c r="Y602" s="113" t="e">
        <f t="shared" si="244"/>
        <v>#REF!</v>
      </c>
      <c r="Z602" s="113" t="e">
        <f t="shared" si="245"/>
        <v>#REF!</v>
      </c>
      <c r="AA602" s="113" t="e">
        <f t="shared" si="246"/>
        <v>#REF!</v>
      </c>
      <c r="AB602" s="114" t="e">
        <f t="shared" si="247"/>
        <v>#REF!</v>
      </c>
    </row>
    <row r="603" spans="2:28" x14ac:dyDescent="0.5">
      <c r="B603" s="94">
        <v>14</v>
      </c>
      <c r="C603" s="91">
        <v>6.82</v>
      </c>
      <c r="D603" s="91">
        <v>6.82</v>
      </c>
      <c r="E603" s="91">
        <v>6.24</v>
      </c>
      <c r="F603" s="91">
        <v>11.9</v>
      </c>
      <c r="G603" s="91">
        <v>12.5</v>
      </c>
      <c r="H603" s="91">
        <v>24.1</v>
      </c>
      <c r="I603" s="91">
        <v>39.5</v>
      </c>
      <c r="J603" s="91">
        <v>41.8</v>
      </c>
      <c r="K603" s="91">
        <v>29.2</v>
      </c>
      <c r="L603" s="91">
        <v>19</v>
      </c>
      <c r="M603" s="91">
        <v>11</v>
      </c>
      <c r="N603" s="91">
        <v>9.64</v>
      </c>
      <c r="O603" s="226"/>
      <c r="P603" s="122">
        <v>14</v>
      </c>
      <c r="Q603" s="113" t="e">
        <f t="shared" si="236"/>
        <v>#REF!</v>
      </c>
      <c r="R603" s="113" t="e">
        <f t="shared" si="237"/>
        <v>#REF!</v>
      </c>
      <c r="S603" s="113" t="e">
        <f t="shared" si="238"/>
        <v>#REF!</v>
      </c>
      <c r="T603" s="113" t="e">
        <f t="shared" si="239"/>
        <v>#REF!</v>
      </c>
      <c r="U603" s="113" t="e">
        <f t="shared" si="240"/>
        <v>#REF!</v>
      </c>
      <c r="V603" s="113" t="e">
        <f t="shared" si="241"/>
        <v>#REF!</v>
      </c>
      <c r="W603" s="113" t="e">
        <f t="shared" si="242"/>
        <v>#REF!</v>
      </c>
      <c r="X603" s="113" t="e">
        <f t="shared" si="243"/>
        <v>#REF!</v>
      </c>
      <c r="Y603" s="113" t="e">
        <f t="shared" si="244"/>
        <v>#REF!</v>
      </c>
      <c r="Z603" s="113" t="e">
        <f t="shared" si="245"/>
        <v>#REF!</v>
      </c>
      <c r="AA603" s="113" t="e">
        <f t="shared" si="246"/>
        <v>#REF!</v>
      </c>
      <c r="AB603" s="114" t="e">
        <f t="shared" si="247"/>
        <v>#REF!</v>
      </c>
    </row>
    <row r="604" spans="2:28" x14ac:dyDescent="0.5">
      <c r="B604" s="94">
        <v>15</v>
      </c>
      <c r="C604" s="91">
        <v>6.57</v>
      </c>
      <c r="D604" s="91">
        <v>6.57</v>
      </c>
      <c r="E604" s="91">
        <v>7.66</v>
      </c>
      <c r="F604" s="91">
        <v>12.2</v>
      </c>
      <c r="G604" s="91">
        <v>14</v>
      </c>
      <c r="H604" s="91">
        <v>24.2</v>
      </c>
      <c r="I604" s="91">
        <v>37.1</v>
      </c>
      <c r="J604" s="91">
        <v>40.299999999999997</v>
      </c>
      <c r="K604" s="91">
        <v>28.8</v>
      </c>
      <c r="L604" s="91">
        <v>19.7</v>
      </c>
      <c r="M604" s="91">
        <v>10.8</v>
      </c>
      <c r="N604" s="91">
        <v>8.9499999999999993</v>
      </c>
      <c r="O604" s="226"/>
      <c r="P604" s="122">
        <v>15</v>
      </c>
      <c r="Q604" s="113" t="e">
        <f t="shared" si="236"/>
        <v>#REF!</v>
      </c>
      <c r="R604" s="113" t="e">
        <f t="shared" si="237"/>
        <v>#REF!</v>
      </c>
      <c r="S604" s="113" t="e">
        <f t="shared" si="238"/>
        <v>#REF!</v>
      </c>
      <c r="T604" s="113" t="e">
        <f t="shared" si="239"/>
        <v>#REF!</v>
      </c>
      <c r="U604" s="113" t="e">
        <f t="shared" si="240"/>
        <v>#REF!</v>
      </c>
      <c r="V604" s="113" t="e">
        <f t="shared" si="241"/>
        <v>#REF!</v>
      </c>
      <c r="W604" s="113" t="e">
        <f t="shared" si="242"/>
        <v>#REF!</v>
      </c>
      <c r="X604" s="113" t="e">
        <f t="shared" si="243"/>
        <v>#REF!</v>
      </c>
      <c r="Y604" s="113" t="e">
        <f t="shared" si="244"/>
        <v>#REF!</v>
      </c>
      <c r="Z604" s="113" t="e">
        <f t="shared" si="245"/>
        <v>#REF!</v>
      </c>
      <c r="AA604" s="113" t="e">
        <f t="shared" si="246"/>
        <v>#REF!</v>
      </c>
      <c r="AB604" s="114" t="e">
        <f t="shared" si="247"/>
        <v>#REF!</v>
      </c>
    </row>
    <row r="605" spans="2:28" x14ac:dyDescent="0.5">
      <c r="B605" s="94">
        <v>16</v>
      </c>
      <c r="C605" s="91">
        <v>6.65</v>
      </c>
      <c r="D605" s="91">
        <v>6.65</v>
      </c>
      <c r="E605" s="91">
        <v>8.58</v>
      </c>
      <c r="F605" s="91">
        <v>13.3</v>
      </c>
      <c r="G605" s="91">
        <v>13</v>
      </c>
      <c r="H605" s="91">
        <v>23.4</v>
      </c>
      <c r="I605" s="91">
        <v>32.799999999999997</v>
      </c>
      <c r="J605" s="91">
        <v>37.5</v>
      </c>
      <c r="K605" s="91">
        <v>27</v>
      </c>
      <c r="L605" s="91">
        <v>25</v>
      </c>
      <c r="M605" s="91">
        <v>10.8</v>
      </c>
      <c r="N605" s="91">
        <v>8.3000000000000007</v>
      </c>
      <c r="O605" s="226"/>
      <c r="P605" s="122">
        <v>16</v>
      </c>
      <c r="Q605" s="113" t="e">
        <f t="shared" si="236"/>
        <v>#REF!</v>
      </c>
      <c r="R605" s="113" t="e">
        <f t="shared" si="237"/>
        <v>#REF!</v>
      </c>
      <c r="S605" s="113" t="e">
        <f t="shared" si="238"/>
        <v>#REF!</v>
      </c>
      <c r="T605" s="113" t="e">
        <f t="shared" si="239"/>
        <v>#REF!</v>
      </c>
      <c r="U605" s="113" t="e">
        <f t="shared" si="240"/>
        <v>#REF!</v>
      </c>
      <c r="V605" s="113" t="e">
        <f t="shared" si="241"/>
        <v>#REF!</v>
      </c>
      <c r="W605" s="113" t="e">
        <f t="shared" si="242"/>
        <v>#REF!</v>
      </c>
      <c r="X605" s="113" t="e">
        <f t="shared" si="243"/>
        <v>#REF!</v>
      </c>
      <c r="Y605" s="113" t="e">
        <f t="shared" si="244"/>
        <v>#REF!</v>
      </c>
      <c r="Z605" s="113" t="e">
        <f t="shared" si="245"/>
        <v>#REF!</v>
      </c>
      <c r="AA605" s="113" t="e">
        <f t="shared" si="246"/>
        <v>#REF!</v>
      </c>
      <c r="AB605" s="114" t="e">
        <f t="shared" si="247"/>
        <v>#REF!</v>
      </c>
    </row>
    <row r="606" spans="2:28" x14ac:dyDescent="0.5">
      <c r="B606" s="94">
        <v>17</v>
      </c>
      <c r="C606" s="91">
        <v>6.24</v>
      </c>
      <c r="D606" s="91">
        <v>6.24</v>
      </c>
      <c r="E606" s="91">
        <v>8.58</v>
      </c>
      <c r="F606" s="91">
        <v>12.7</v>
      </c>
      <c r="G606" s="91">
        <v>11.7</v>
      </c>
      <c r="H606" s="91">
        <v>23.3</v>
      </c>
      <c r="I606" s="91">
        <v>102</v>
      </c>
      <c r="J606" s="91">
        <v>38.299999999999997</v>
      </c>
      <c r="K606" s="91">
        <v>24.2</v>
      </c>
      <c r="L606" s="91">
        <v>22.8</v>
      </c>
      <c r="M606" s="91">
        <v>10.7</v>
      </c>
      <c r="N606" s="91">
        <v>8.02</v>
      </c>
      <c r="O606" s="226"/>
      <c r="P606" s="122">
        <v>17</v>
      </c>
      <c r="Q606" s="113" t="e">
        <f t="shared" si="236"/>
        <v>#REF!</v>
      </c>
      <c r="R606" s="113" t="e">
        <f t="shared" si="237"/>
        <v>#REF!</v>
      </c>
      <c r="S606" s="113" t="e">
        <f t="shared" si="238"/>
        <v>#REF!</v>
      </c>
      <c r="T606" s="113" t="e">
        <f t="shared" si="239"/>
        <v>#REF!</v>
      </c>
      <c r="U606" s="113" t="e">
        <f t="shared" si="240"/>
        <v>#REF!</v>
      </c>
      <c r="V606" s="113" t="e">
        <f t="shared" si="241"/>
        <v>#REF!</v>
      </c>
      <c r="W606" s="113" t="e">
        <f t="shared" si="242"/>
        <v>#REF!</v>
      </c>
      <c r="X606" s="113" t="e">
        <f t="shared" si="243"/>
        <v>#REF!</v>
      </c>
      <c r="Y606" s="113" t="e">
        <f t="shared" si="244"/>
        <v>#REF!</v>
      </c>
      <c r="Z606" s="113" t="e">
        <f t="shared" si="245"/>
        <v>#REF!</v>
      </c>
      <c r="AA606" s="113" t="e">
        <f t="shared" si="246"/>
        <v>#REF!</v>
      </c>
      <c r="AB606" s="114" t="e">
        <f t="shared" si="247"/>
        <v>#REF!</v>
      </c>
    </row>
    <row r="607" spans="2:28" x14ac:dyDescent="0.5">
      <c r="B607" s="94">
        <v>18</v>
      </c>
      <c r="C607" s="91">
        <v>6.07</v>
      </c>
      <c r="D607" s="91">
        <v>6.4</v>
      </c>
      <c r="E607" s="91">
        <v>8.39</v>
      </c>
      <c r="F607" s="91">
        <v>12.5</v>
      </c>
      <c r="G607" s="91">
        <v>11.9</v>
      </c>
      <c r="H607" s="91">
        <v>23.9</v>
      </c>
      <c r="I607" s="91">
        <v>90.8</v>
      </c>
      <c r="J607" s="91">
        <v>37.1</v>
      </c>
      <c r="K607" s="91">
        <v>23.9</v>
      </c>
      <c r="L607" s="91">
        <v>22.4</v>
      </c>
      <c r="M607" s="91">
        <v>10.5</v>
      </c>
      <c r="N607" s="91">
        <v>8.67</v>
      </c>
      <c r="O607" s="226"/>
      <c r="P607" s="122">
        <v>18</v>
      </c>
      <c r="Q607" s="113" t="e">
        <f t="shared" si="236"/>
        <v>#REF!</v>
      </c>
      <c r="R607" s="113" t="e">
        <f t="shared" si="237"/>
        <v>#REF!</v>
      </c>
      <c r="S607" s="113" t="e">
        <f t="shared" si="238"/>
        <v>#REF!</v>
      </c>
      <c r="T607" s="113" t="e">
        <f t="shared" si="239"/>
        <v>#REF!</v>
      </c>
      <c r="U607" s="113" t="e">
        <f t="shared" si="240"/>
        <v>#REF!</v>
      </c>
      <c r="V607" s="113" t="e">
        <f t="shared" si="241"/>
        <v>#REF!</v>
      </c>
      <c r="W607" s="113" t="e">
        <f t="shared" si="242"/>
        <v>#REF!</v>
      </c>
      <c r="X607" s="113" t="e">
        <f t="shared" si="243"/>
        <v>#REF!</v>
      </c>
      <c r="Y607" s="113" t="e">
        <f t="shared" si="244"/>
        <v>#REF!</v>
      </c>
      <c r="Z607" s="113" t="e">
        <f t="shared" si="245"/>
        <v>#REF!</v>
      </c>
      <c r="AA607" s="113" t="e">
        <f t="shared" si="246"/>
        <v>#REF!</v>
      </c>
      <c r="AB607" s="114" t="e">
        <f t="shared" si="247"/>
        <v>#REF!</v>
      </c>
    </row>
    <row r="608" spans="2:28" x14ac:dyDescent="0.5">
      <c r="B608" s="94">
        <v>19</v>
      </c>
      <c r="C608" s="91">
        <v>6.24</v>
      </c>
      <c r="D608" s="91">
        <v>6.07</v>
      </c>
      <c r="E608" s="91">
        <v>8.86</v>
      </c>
      <c r="F608" s="91">
        <v>10.6</v>
      </c>
      <c r="G608" s="91">
        <v>13.1</v>
      </c>
      <c r="H608" s="91">
        <v>26.4</v>
      </c>
      <c r="I608" s="91">
        <v>86.8</v>
      </c>
      <c r="J608" s="91">
        <v>63.2</v>
      </c>
      <c r="K608" s="91">
        <v>23.4</v>
      </c>
      <c r="L608" s="91">
        <v>21.3</v>
      </c>
      <c r="M608" s="91">
        <v>10.199999999999999</v>
      </c>
      <c r="N608" s="91">
        <v>8.1199999999999992</v>
      </c>
      <c r="O608" s="226"/>
      <c r="P608" s="122">
        <v>19</v>
      </c>
      <c r="Q608" s="113" t="e">
        <f t="shared" si="236"/>
        <v>#REF!</v>
      </c>
      <c r="R608" s="113" t="e">
        <f t="shared" si="237"/>
        <v>#REF!</v>
      </c>
      <c r="S608" s="113" t="e">
        <f t="shared" si="238"/>
        <v>#REF!</v>
      </c>
      <c r="T608" s="113" t="e">
        <f t="shared" si="239"/>
        <v>#REF!</v>
      </c>
      <c r="U608" s="113" t="e">
        <f t="shared" si="240"/>
        <v>#REF!</v>
      </c>
      <c r="V608" s="113" t="e">
        <f t="shared" si="241"/>
        <v>#REF!</v>
      </c>
      <c r="W608" s="113" t="e">
        <f t="shared" si="242"/>
        <v>#REF!</v>
      </c>
      <c r="X608" s="113" t="e">
        <f t="shared" si="243"/>
        <v>#REF!</v>
      </c>
      <c r="Y608" s="113" t="e">
        <f t="shared" si="244"/>
        <v>#REF!</v>
      </c>
      <c r="Z608" s="113" t="e">
        <f t="shared" si="245"/>
        <v>#REF!</v>
      </c>
      <c r="AA608" s="113" t="e">
        <f t="shared" si="246"/>
        <v>#REF!</v>
      </c>
      <c r="AB608" s="114" t="e">
        <f t="shared" si="247"/>
        <v>#REF!</v>
      </c>
    </row>
    <row r="609" spans="1:28" x14ac:dyDescent="0.5">
      <c r="B609" s="94">
        <v>20</v>
      </c>
      <c r="C609" s="91">
        <v>6.24</v>
      </c>
      <c r="D609" s="91">
        <v>6.24</v>
      </c>
      <c r="E609" s="91">
        <v>8.77</v>
      </c>
      <c r="F609" s="91">
        <v>10.7</v>
      </c>
      <c r="G609" s="91">
        <v>13.8</v>
      </c>
      <c r="H609" s="91">
        <v>27.3</v>
      </c>
      <c r="I609" s="91">
        <v>90.1</v>
      </c>
      <c r="J609" s="91">
        <v>56.6</v>
      </c>
      <c r="K609" s="91">
        <v>22.5</v>
      </c>
      <c r="L609" s="91">
        <v>19.899999999999999</v>
      </c>
      <c r="M609" s="91">
        <v>10.3</v>
      </c>
      <c r="N609" s="91">
        <v>7.84</v>
      </c>
      <c r="O609" s="226"/>
      <c r="P609" s="122">
        <v>20</v>
      </c>
      <c r="Q609" s="113" t="e">
        <f t="shared" si="236"/>
        <v>#REF!</v>
      </c>
      <c r="R609" s="113" t="e">
        <f t="shared" si="237"/>
        <v>#REF!</v>
      </c>
      <c r="S609" s="113" t="e">
        <f t="shared" si="238"/>
        <v>#REF!</v>
      </c>
      <c r="T609" s="113" t="e">
        <f t="shared" si="239"/>
        <v>#REF!</v>
      </c>
      <c r="U609" s="113" t="e">
        <f t="shared" si="240"/>
        <v>#REF!</v>
      </c>
      <c r="V609" s="113" t="e">
        <f t="shared" si="241"/>
        <v>#REF!</v>
      </c>
      <c r="W609" s="113" t="e">
        <f t="shared" si="242"/>
        <v>#REF!</v>
      </c>
      <c r="X609" s="113" t="e">
        <f t="shared" si="243"/>
        <v>#REF!</v>
      </c>
      <c r="Y609" s="113" t="e">
        <f t="shared" si="244"/>
        <v>#REF!</v>
      </c>
      <c r="Z609" s="113" t="e">
        <f t="shared" si="245"/>
        <v>#REF!</v>
      </c>
      <c r="AA609" s="113" t="e">
        <f t="shared" si="246"/>
        <v>#REF!</v>
      </c>
      <c r="AB609" s="114" t="e">
        <f t="shared" si="247"/>
        <v>#REF!</v>
      </c>
    </row>
    <row r="610" spans="1:28" x14ac:dyDescent="0.5">
      <c r="B610" s="94">
        <v>21</v>
      </c>
      <c r="C610" s="91">
        <v>6.32</v>
      </c>
      <c r="D610" s="91">
        <v>6.82</v>
      </c>
      <c r="E610" s="91">
        <v>8.49</v>
      </c>
      <c r="F610" s="91">
        <v>10.5</v>
      </c>
      <c r="G610" s="91">
        <v>18.5</v>
      </c>
      <c r="H610" s="91">
        <v>25.7</v>
      </c>
      <c r="I610" s="91">
        <v>93.5</v>
      </c>
      <c r="J610" s="91">
        <v>58.6</v>
      </c>
      <c r="K610" s="91">
        <v>21.6</v>
      </c>
      <c r="L610" s="91">
        <v>19.100000000000001</v>
      </c>
      <c r="M610" s="91">
        <v>10.199999999999999</v>
      </c>
      <c r="N610" s="91">
        <v>7.84</v>
      </c>
      <c r="O610" s="226"/>
      <c r="P610" s="122">
        <v>21</v>
      </c>
      <c r="Q610" s="113" t="e">
        <f t="shared" si="236"/>
        <v>#REF!</v>
      </c>
      <c r="R610" s="113" t="e">
        <f t="shared" si="237"/>
        <v>#REF!</v>
      </c>
      <c r="S610" s="113" t="e">
        <f t="shared" si="238"/>
        <v>#REF!</v>
      </c>
      <c r="T610" s="113" t="e">
        <f t="shared" si="239"/>
        <v>#REF!</v>
      </c>
      <c r="U610" s="113" t="e">
        <f t="shared" si="240"/>
        <v>#REF!</v>
      </c>
      <c r="V610" s="113" t="e">
        <f t="shared" si="241"/>
        <v>#REF!</v>
      </c>
      <c r="W610" s="113" t="e">
        <f t="shared" si="242"/>
        <v>#REF!</v>
      </c>
      <c r="X610" s="113" t="e">
        <f t="shared" si="243"/>
        <v>#REF!</v>
      </c>
      <c r="Y610" s="113" t="e">
        <f t="shared" si="244"/>
        <v>#REF!</v>
      </c>
      <c r="Z610" s="113" t="e">
        <f t="shared" si="245"/>
        <v>#REF!</v>
      </c>
      <c r="AA610" s="113" t="e">
        <f t="shared" si="246"/>
        <v>#REF!</v>
      </c>
      <c r="AB610" s="114" t="e">
        <f t="shared" si="247"/>
        <v>#REF!</v>
      </c>
    </row>
    <row r="611" spans="1:28" x14ac:dyDescent="0.5">
      <c r="B611" s="94">
        <v>22</v>
      </c>
      <c r="C611" s="91">
        <v>6.32</v>
      </c>
      <c r="D611" s="91">
        <v>7.48</v>
      </c>
      <c r="E611" s="91">
        <v>8.2100000000000009</v>
      </c>
      <c r="F611" s="91">
        <v>11.2</v>
      </c>
      <c r="G611" s="91">
        <v>12.6</v>
      </c>
      <c r="H611" s="91">
        <v>27.2</v>
      </c>
      <c r="I611" s="91">
        <v>89.8</v>
      </c>
      <c r="J611" s="91">
        <v>62.3</v>
      </c>
      <c r="K611" s="91">
        <v>22.4</v>
      </c>
      <c r="L611" s="91">
        <v>19</v>
      </c>
      <c r="M611" s="91">
        <v>9.93</v>
      </c>
      <c r="N611" s="91">
        <v>8.1199999999999992</v>
      </c>
      <c r="O611" s="226"/>
      <c r="P611" s="122">
        <v>22</v>
      </c>
      <c r="Q611" s="113" t="e">
        <f t="shared" si="236"/>
        <v>#REF!</v>
      </c>
      <c r="R611" s="113" t="e">
        <f t="shared" si="237"/>
        <v>#REF!</v>
      </c>
      <c r="S611" s="113" t="e">
        <f t="shared" si="238"/>
        <v>#REF!</v>
      </c>
      <c r="T611" s="113" t="e">
        <f t="shared" si="239"/>
        <v>#REF!</v>
      </c>
      <c r="U611" s="113" t="e">
        <f t="shared" si="240"/>
        <v>#REF!</v>
      </c>
      <c r="V611" s="113" t="e">
        <f t="shared" si="241"/>
        <v>#REF!</v>
      </c>
      <c r="W611" s="113" t="e">
        <f t="shared" si="242"/>
        <v>#REF!</v>
      </c>
      <c r="X611" s="113" t="e">
        <f t="shared" si="243"/>
        <v>#REF!</v>
      </c>
      <c r="Y611" s="113" t="e">
        <f t="shared" si="244"/>
        <v>#REF!</v>
      </c>
      <c r="Z611" s="113" t="e">
        <f t="shared" si="245"/>
        <v>#REF!</v>
      </c>
      <c r="AA611" s="113" t="e">
        <f t="shared" si="246"/>
        <v>#REF!</v>
      </c>
      <c r="AB611" s="114" t="e">
        <f t="shared" si="247"/>
        <v>#REF!</v>
      </c>
    </row>
    <row r="612" spans="1:28" x14ac:dyDescent="0.5">
      <c r="B612" s="94">
        <v>23</v>
      </c>
      <c r="C612" s="91">
        <v>6.24</v>
      </c>
      <c r="D612" s="91">
        <v>7.4</v>
      </c>
      <c r="E612" s="91">
        <v>7.94</v>
      </c>
      <c r="F612" s="91">
        <v>12.5</v>
      </c>
      <c r="G612" s="91">
        <v>12</v>
      </c>
      <c r="H612" s="91">
        <v>27.8</v>
      </c>
      <c r="I612" s="91">
        <v>80.8</v>
      </c>
      <c r="J612" s="91">
        <v>63.9</v>
      </c>
      <c r="K612" s="91">
        <v>22.4</v>
      </c>
      <c r="L612" s="91">
        <v>17.2</v>
      </c>
      <c r="M612" s="91">
        <v>9.82</v>
      </c>
      <c r="N612" s="91">
        <v>8.02</v>
      </c>
      <c r="O612" s="226"/>
      <c r="P612" s="122">
        <v>23</v>
      </c>
      <c r="Q612" s="113" t="e">
        <f t="shared" si="236"/>
        <v>#REF!</v>
      </c>
      <c r="R612" s="113" t="e">
        <f t="shared" si="237"/>
        <v>#REF!</v>
      </c>
      <c r="S612" s="113" t="e">
        <f t="shared" si="238"/>
        <v>#REF!</v>
      </c>
      <c r="T612" s="113" t="e">
        <f t="shared" si="239"/>
        <v>#REF!</v>
      </c>
      <c r="U612" s="113" t="e">
        <f t="shared" si="240"/>
        <v>#REF!</v>
      </c>
      <c r="V612" s="113" t="e">
        <f t="shared" si="241"/>
        <v>#REF!</v>
      </c>
      <c r="W612" s="113" t="e">
        <f t="shared" si="242"/>
        <v>#REF!</v>
      </c>
      <c r="X612" s="113" t="e">
        <f t="shared" si="243"/>
        <v>#REF!</v>
      </c>
      <c r="Y612" s="113" t="e">
        <f t="shared" si="244"/>
        <v>#REF!</v>
      </c>
      <c r="Z612" s="113" t="e">
        <f t="shared" si="245"/>
        <v>#REF!</v>
      </c>
      <c r="AA612" s="113" t="e">
        <f t="shared" si="246"/>
        <v>#REF!</v>
      </c>
      <c r="AB612" s="114" t="e">
        <f t="shared" si="247"/>
        <v>#REF!</v>
      </c>
    </row>
    <row r="613" spans="1:28" x14ac:dyDescent="0.5">
      <c r="B613" s="94">
        <v>24</v>
      </c>
      <c r="C613" s="91">
        <v>6.24</v>
      </c>
      <c r="D613" s="91">
        <v>7.24</v>
      </c>
      <c r="E613" s="91">
        <v>7.15</v>
      </c>
      <c r="F613" s="91">
        <v>12.8</v>
      </c>
      <c r="G613" s="91">
        <v>11.1</v>
      </c>
      <c r="H613" s="91">
        <v>27.5</v>
      </c>
      <c r="I613" s="91">
        <v>70.7</v>
      </c>
      <c r="J613" s="91">
        <v>62.4</v>
      </c>
      <c r="K613" s="91">
        <v>21.8</v>
      </c>
      <c r="L613" s="91">
        <v>17</v>
      </c>
      <c r="M613" s="91">
        <v>9.51</v>
      </c>
      <c r="N613" s="91">
        <v>7.93</v>
      </c>
      <c r="O613" s="226"/>
      <c r="P613" s="122">
        <v>24</v>
      </c>
      <c r="Q613" s="113" t="e">
        <f t="shared" si="236"/>
        <v>#REF!</v>
      </c>
      <c r="R613" s="113" t="e">
        <f t="shared" si="237"/>
        <v>#REF!</v>
      </c>
      <c r="S613" s="113" t="e">
        <f t="shared" si="238"/>
        <v>#REF!</v>
      </c>
      <c r="T613" s="113" t="e">
        <f t="shared" si="239"/>
        <v>#REF!</v>
      </c>
      <c r="U613" s="113" t="e">
        <f t="shared" si="240"/>
        <v>#REF!</v>
      </c>
      <c r="V613" s="113" t="e">
        <f t="shared" si="241"/>
        <v>#REF!</v>
      </c>
      <c r="W613" s="113" t="e">
        <f t="shared" si="242"/>
        <v>#REF!</v>
      </c>
      <c r="X613" s="113" t="e">
        <f t="shared" si="243"/>
        <v>#REF!</v>
      </c>
      <c r="Y613" s="113" t="e">
        <f t="shared" si="244"/>
        <v>#REF!</v>
      </c>
      <c r="Z613" s="113" t="e">
        <f t="shared" si="245"/>
        <v>#REF!</v>
      </c>
      <c r="AA613" s="113" t="e">
        <f t="shared" si="246"/>
        <v>#REF!</v>
      </c>
      <c r="AB613" s="114" t="e">
        <f t="shared" si="247"/>
        <v>#REF!</v>
      </c>
    </row>
    <row r="614" spans="1:28" x14ac:dyDescent="0.5">
      <c r="B614" s="94">
        <v>25</v>
      </c>
      <c r="C614" s="91">
        <v>5.92</v>
      </c>
      <c r="D614" s="91">
        <v>6.65</v>
      </c>
      <c r="E614" s="91">
        <v>6.57</v>
      </c>
      <c r="F614" s="91">
        <v>12.8</v>
      </c>
      <c r="G614" s="91">
        <v>11.2</v>
      </c>
      <c r="H614" s="91">
        <v>27.8</v>
      </c>
      <c r="I614" s="91">
        <v>71.8</v>
      </c>
      <c r="J614" s="91">
        <v>58.2</v>
      </c>
      <c r="K614" s="91">
        <v>24.1</v>
      </c>
      <c r="L614" s="91">
        <v>16.8</v>
      </c>
      <c r="M614" s="91">
        <v>9.61</v>
      </c>
      <c r="N614" s="91">
        <v>8.02</v>
      </c>
      <c r="O614" s="226"/>
      <c r="P614" s="122">
        <v>25</v>
      </c>
      <c r="Q614" s="113" t="e">
        <f t="shared" si="236"/>
        <v>#REF!</v>
      </c>
      <c r="R614" s="113" t="e">
        <f t="shared" si="237"/>
        <v>#REF!</v>
      </c>
      <c r="S614" s="113" t="e">
        <f t="shared" si="238"/>
        <v>#REF!</v>
      </c>
      <c r="T614" s="113" t="e">
        <f t="shared" si="239"/>
        <v>#REF!</v>
      </c>
      <c r="U614" s="113" t="e">
        <f t="shared" si="240"/>
        <v>#REF!</v>
      </c>
      <c r="V614" s="113" t="e">
        <f t="shared" si="241"/>
        <v>#REF!</v>
      </c>
      <c r="W614" s="113" t="e">
        <f t="shared" si="242"/>
        <v>#REF!</v>
      </c>
      <c r="X614" s="113" t="e">
        <f t="shared" si="243"/>
        <v>#REF!</v>
      </c>
      <c r="Y614" s="113" t="e">
        <f t="shared" si="244"/>
        <v>#REF!</v>
      </c>
      <c r="Z614" s="113" t="e">
        <f t="shared" si="245"/>
        <v>#REF!</v>
      </c>
      <c r="AA614" s="113" t="e">
        <f t="shared" si="246"/>
        <v>#REF!</v>
      </c>
      <c r="AB614" s="114" t="e">
        <f t="shared" si="247"/>
        <v>#REF!</v>
      </c>
    </row>
    <row r="615" spans="1:28" x14ac:dyDescent="0.5">
      <c r="B615" s="94">
        <v>26</v>
      </c>
      <c r="C615" s="91">
        <v>5.93</v>
      </c>
      <c r="D615" s="91">
        <v>6.4</v>
      </c>
      <c r="E615" s="91">
        <v>6.99</v>
      </c>
      <c r="F615" s="91">
        <v>13.2</v>
      </c>
      <c r="G615" s="91">
        <v>10.9</v>
      </c>
      <c r="H615" s="91">
        <v>27.5</v>
      </c>
      <c r="I615" s="91">
        <v>80.5</v>
      </c>
      <c r="J615" s="91">
        <v>49.8</v>
      </c>
      <c r="K615" s="91">
        <v>22.8</v>
      </c>
      <c r="L615" s="91">
        <v>16.3</v>
      </c>
      <c r="M615" s="91">
        <v>9.42</v>
      </c>
      <c r="N615" s="91">
        <v>7.84</v>
      </c>
      <c r="O615" s="226"/>
      <c r="P615" s="122">
        <v>26</v>
      </c>
      <c r="Q615" s="113" t="e">
        <f t="shared" si="236"/>
        <v>#REF!</v>
      </c>
      <c r="R615" s="113" t="e">
        <f t="shared" si="237"/>
        <v>#REF!</v>
      </c>
      <c r="S615" s="113" t="e">
        <f t="shared" si="238"/>
        <v>#REF!</v>
      </c>
      <c r="T615" s="113" t="e">
        <f t="shared" si="239"/>
        <v>#REF!</v>
      </c>
      <c r="U615" s="113" t="e">
        <f t="shared" si="240"/>
        <v>#REF!</v>
      </c>
      <c r="V615" s="113" t="e">
        <f t="shared" si="241"/>
        <v>#REF!</v>
      </c>
      <c r="W615" s="113" t="e">
        <f t="shared" si="242"/>
        <v>#REF!</v>
      </c>
      <c r="X615" s="113" t="e">
        <f t="shared" si="243"/>
        <v>#REF!</v>
      </c>
      <c r="Y615" s="113" t="e">
        <f t="shared" si="244"/>
        <v>#REF!</v>
      </c>
      <c r="Z615" s="113" t="e">
        <f t="shared" si="245"/>
        <v>#REF!</v>
      </c>
      <c r="AA615" s="113" t="e">
        <f t="shared" si="246"/>
        <v>#REF!</v>
      </c>
      <c r="AB615" s="114" t="e">
        <f t="shared" si="247"/>
        <v>#REF!</v>
      </c>
    </row>
    <row r="616" spans="1:28" x14ac:dyDescent="0.5">
      <c r="B616" s="94">
        <v>27</v>
      </c>
      <c r="C616" s="91">
        <v>5.77</v>
      </c>
      <c r="D616" s="91">
        <v>6.4</v>
      </c>
      <c r="E616" s="91">
        <v>6.9</v>
      </c>
      <c r="F616" s="91">
        <v>16.2</v>
      </c>
      <c r="G616" s="91">
        <v>11.4</v>
      </c>
      <c r="H616" s="91">
        <v>28.5</v>
      </c>
      <c r="I616" s="91">
        <v>88.3</v>
      </c>
      <c r="J616" s="91">
        <v>46.2</v>
      </c>
      <c r="K616" s="91">
        <v>22.1</v>
      </c>
      <c r="L616" s="91">
        <v>15.9</v>
      </c>
      <c r="M616" s="91">
        <v>9.42</v>
      </c>
      <c r="N616" s="91">
        <v>7.57</v>
      </c>
      <c r="O616" s="226"/>
      <c r="P616" s="122">
        <v>27</v>
      </c>
      <c r="Q616" s="113" t="e">
        <f t="shared" si="236"/>
        <v>#REF!</v>
      </c>
      <c r="R616" s="113" t="e">
        <f t="shared" si="237"/>
        <v>#REF!</v>
      </c>
      <c r="S616" s="113" t="e">
        <f t="shared" si="238"/>
        <v>#REF!</v>
      </c>
      <c r="T616" s="113" t="e">
        <f t="shared" si="239"/>
        <v>#REF!</v>
      </c>
      <c r="U616" s="113" t="e">
        <f t="shared" si="240"/>
        <v>#REF!</v>
      </c>
      <c r="V616" s="113" t="e">
        <f t="shared" si="241"/>
        <v>#REF!</v>
      </c>
      <c r="W616" s="113" t="e">
        <f t="shared" si="242"/>
        <v>#REF!</v>
      </c>
      <c r="X616" s="113" t="e">
        <f t="shared" si="243"/>
        <v>#REF!</v>
      </c>
      <c r="Y616" s="113" t="e">
        <f t="shared" si="244"/>
        <v>#REF!</v>
      </c>
      <c r="Z616" s="113" t="e">
        <f t="shared" si="245"/>
        <v>#REF!</v>
      </c>
      <c r="AA616" s="113" t="e">
        <f t="shared" si="246"/>
        <v>#REF!</v>
      </c>
      <c r="AB616" s="114" t="e">
        <f t="shared" si="247"/>
        <v>#REF!</v>
      </c>
    </row>
    <row r="617" spans="1:28" x14ac:dyDescent="0.5">
      <c r="B617" s="94">
        <v>28</v>
      </c>
      <c r="C617" s="91">
        <v>5.7</v>
      </c>
      <c r="D617" s="91">
        <v>6.57</v>
      </c>
      <c r="E617" s="91">
        <v>7.53</v>
      </c>
      <c r="F617" s="91">
        <v>14.2</v>
      </c>
      <c r="G617" s="91">
        <v>20.399999999999999</v>
      </c>
      <c r="H617" s="91">
        <v>32.6</v>
      </c>
      <c r="I617" s="91">
        <v>89.2</v>
      </c>
      <c r="J617" s="91">
        <v>44.3</v>
      </c>
      <c r="K617" s="91">
        <v>21.8</v>
      </c>
      <c r="L617" s="91">
        <v>15.9</v>
      </c>
      <c r="M617" s="91">
        <v>9.0399999999999991</v>
      </c>
      <c r="N617" s="91">
        <v>7.93</v>
      </c>
      <c r="O617" s="226"/>
      <c r="P617" s="122">
        <v>28</v>
      </c>
      <c r="Q617" s="113" t="e">
        <f t="shared" si="236"/>
        <v>#REF!</v>
      </c>
      <c r="R617" s="113" t="e">
        <f t="shared" si="237"/>
        <v>#REF!</v>
      </c>
      <c r="S617" s="113" t="e">
        <f t="shared" si="238"/>
        <v>#REF!</v>
      </c>
      <c r="T617" s="113" t="e">
        <f t="shared" si="239"/>
        <v>#REF!</v>
      </c>
      <c r="U617" s="113" t="e">
        <f t="shared" si="240"/>
        <v>#REF!</v>
      </c>
      <c r="V617" s="113" t="e">
        <f t="shared" si="241"/>
        <v>#REF!</v>
      </c>
      <c r="W617" s="113" t="e">
        <f t="shared" si="242"/>
        <v>#REF!</v>
      </c>
      <c r="X617" s="113" t="e">
        <f t="shared" si="243"/>
        <v>#REF!</v>
      </c>
      <c r="Y617" s="113" t="e">
        <f t="shared" si="244"/>
        <v>#REF!</v>
      </c>
      <c r="Z617" s="113" t="e">
        <f t="shared" si="245"/>
        <v>#REF!</v>
      </c>
      <c r="AA617" s="113" t="e">
        <f t="shared" si="246"/>
        <v>#REF!</v>
      </c>
      <c r="AB617" s="114" t="e">
        <f t="shared" si="247"/>
        <v>#REF!</v>
      </c>
    </row>
    <row r="618" spans="1:28" x14ac:dyDescent="0.5">
      <c r="B618" s="94">
        <v>29</v>
      </c>
      <c r="C618" s="91">
        <v>5.84</v>
      </c>
      <c r="E618" s="91">
        <v>8.67</v>
      </c>
      <c r="F618" s="91">
        <v>15.6</v>
      </c>
      <c r="G618" s="91">
        <v>15.4</v>
      </c>
      <c r="H618" s="91">
        <v>30.6</v>
      </c>
      <c r="I618" s="91">
        <v>85.5</v>
      </c>
      <c r="J618" s="91">
        <v>42.6</v>
      </c>
      <c r="K618" s="91">
        <v>22.2</v>
      </c>
      <c r="L618" s="91">
        <v>15.3</v>
      </c>
      <c r="M618" s="91">
        <v>8.86</v>
      </c>
      <c r="N618" s="91">
        <v>8.3000000000000007</v>
      </c>
      <c r="O618" s="226"/>
      <c r="P618" s="122">
        <v>29</v>
      </c>
      <c r="Q618" s="113" t="e">
        <f t="shared" si="236"/>
        <v>#REF!</v>
      </c>
      <c r="R618" s="113" t="str">
        <f t="shared" si="237"/>
        <v xml:space="preserve"> </v>
      </c>
      <c r="S618" s="113" t="e">
        <f t="shared" si="238"/>
        <v>#REF!</v>
      </c>
      <c r="T618" s="113" t="e">
        <f t="shared" si="239"/>
        <v>#REF!</v>
      </c>
      <c r="U618" s="113" t="e">
        <f t="shared" si="240"/>
        <v>#REF!</v>
      </c>
      <c r="V618" s="113" t="e">
        <f t="shared" si="241"/>
        <v>#REF!</v>
      </c>
      <c r="W618" s="113" t="e">
        <f t="shared" si="242"/>
        <v>#REF!</v>
      </c>
      <c r="X618" s="113" t="e">
        <f t="shared" si="243"/>
        <v>#REF!</v>
      </c>
      <c r="Y618" s="113" t="e">
        <f t="shared" si="244"/>
        <v>#REF!</v>
      </c>
      <c r="Z618" s="113" t="e">
        <f t="shared" si="245"/>
        <v>#REF!</v>
      </c>
      <c r="AA618" s="113" t="e">
        <f t="shared" si="246"/>
        <v>#REF!</v>
      </c>
      <c r="AB618" s="114" t="e">
        <f t="shared" si="247"/>
        <v>#REF!</v>
      </c>
    </row>
    <row r="619" spans="1:28" x14ac:dyDescent="0.5">
      <c r="B619" s="94">
        <v>30</v>
      </c>
      <c r="C619" s="91">
        <v>5.92</v>
      </c>
      <c r="E619" s="91">
        <v>8.58</v>
      </c>
      <c r="F619" s="91">
        <v>12.8</v>
      </c>
      <c r="G619" s="91">
        <v>15.3</v>
      </c>
      <c r="H619" s="91">
        <v>29.7</v>
      </c>
      <c r="I619" s="91">
        <v>61</v>
      </c>
      <c r="J619" s="91">
        <v>38.5</v>
      </c>
      <c r="K619" s="91">
        <v>24.7</v>
      </c>
      <c r="L619" s="91">
        <v>14.4</v>
      </c>
      <c r="M619" s="91">
        <v>9.4499999999999993</v>
      </c>
      <c r="N619" s="91">
        <v>8.3000000000000007</v>
      </c>
      <c r="O619" s="226"/>
      <c r="P619" s="122">
        <v>30</v>
      </c>
      <c r="Q619" s="113" t="e">
        <f t="shared" si="236"/>
        <v>#REF!</v>
      </c>
      <c r="R619" s="113" t="str">
        <f t="shared" si="237"/>
        <v xml:space="preserve"> </v>
      </c>
      <c r="S619" s="113" t="e">
        <f t="shared" si="238"/>
        <v>#REF!</v>
      </c>
      <c r="T619" s="113" t="e">
        <f t="shared" si="239"/>
        <v>#REF!</v>
      </c>
      <c r="U619" s="113" t="e">
        <f t="shared" si="240"/>
        <v>#REF!</v>
      </c>
      <c r="V619" s="113" t="e">
        <f t="shared" si="241"/>
        <v>#REF!</v>
      </c>
      <c r="W619" s="113" t="e">
        <f t="shared" si="242"/>
        <v>#REF!</v>
      </c>
      <c r="X619" s="113" t="e">
        <f t="shared" si="243"/>
        <v>#REF!</v>
      </c>
      <c r="Y619" s="113" t="e">
        <f t="shared" si="244"/>
        <v>#REF!</v>
      </c>
      <c r="Z619" s="113" t="e">
        <f t="shared" si="245"/>
        <v>#REF!</v>
      </c>
      <c r="AA619" s="113" t="e">
        <f t="shared" si="246"/>
        <v>#REF!</v>
      </c>
      <c r="AB619" s="114" t="e">
        <f t="shared" si="247"/>
        <v>#REF!</v>
      </c>
    </row>
    <row r="620" spans="1:28" x14ac:dyDescent="0.5">
      <c r="B620" s="94">
        <v>31</v>
      </c>
      <c r="C620" s="91">
        <v>5.84</v>
      </c>
      <c r="E620" s="91">
        <v>9.15</v>
      </c>
      <c r="G620" s="91">
        <v>13.2</v>
      </c>
      <c r="I620" s="91">
        <v>83.2</v>
      </c>
      <c r="J620" s="91">
        <v>34</v>
      </c>
      <c r="L620" s="91">
        <v>13.8</v>
      </c>
      <c r="N620" s="91">
        <v>8.49</v>
      </c>
      <c r="O620" s="226"/>
      <c r="P620" s="122">
        <v>31</v>
      </c>
      <c r="Q620" s="113" t="e">
        <f t="shared" si="236"/>
        <v>#REF!</v>
      </c>
      <c r="R620" s="113" t="str">
        <f t="shared" si="237"/>
        <v xml:space="preserve"> </v>
      </c>
      <c r="S620" s="113" t="e">
        <f t="shared" si="238"/>
        <v>#REF!</v>
      </c>
      <c r="T620" s="113" t="str">
        <f t="shared" si="239"/>
        <v xml:space="preserve"> </v>
      </c>
      <c r="U620" s="113" t="e">
        <f t="shared" si="240"/>
        <v>#REF!</v>
      </c>
      <c r="V620" s="113" t="str">
        <f t="shared" si="241"/>
        <v xml:space="preserve"> </v>
      </c>
      <c r="W620" s="113" t="e">
        <f t="shared" si="242"/>
        <v>#REF!</v>
      </c>
      <c r="X620" s="113" t="e">
        <f t="shared" si="243"/>
        <v>#REF!</v>
      </c>
      <c r="Y620" s="113" t="str">
        <f t="shared" si="244"/>
        <v xml:space="preserve"> </v>
      </c>
      <c r="Z620" s="113" t="e">
        <f t="shared" si="245"/>
        <v>#REF!</v>
      </c>
      <c r="AA620" s="113" t="str">
        <f t="shared" si="246"/>
        <v xml:space="preserve"> </v>
      </c>
      <c r="AB620" s="114" t="e">
        <f t="shared" si="247"/>
        <v>#REF!</v>
      </c>
    </row>
    <row r="621" spans="1:28" x14ac:dyDescent="0.5">
      <c r="O621" s="226"/>
      <c r="P621" s="123"/>
      <c r="Q621" s="113"/>
      <c r="R621" s="113"/>
      <c r="S621" s="113"/>
      <c r="T621" s="113"/>
      <c r="U621" s="113"/>
      <c r="V621" s="113"/>
      <c r="W621" s="113"/>
      <c r="X621" s="113"/>
      <c r="Y621" s="113"/>
      <c r="Z621" s="113"/>
      <c r="AA621" s="113"/>
      <c r="AB621" s="114"/>
    </row>
    <row r="622" spans="1:28" x14ac:dyDescent="0.5">
      <c r="A622" s="41">
        <v>1987</v>
      </c>
      <c r="B622" s="94">
        <v>1</v>
      </c>
      <c r="C622" s="91">
        <v>8.2100000000000009</v>
      </c>
      <c r="D622" s="91">
        <v>5.7</v>
      </c>
      <c r="E622" s="91">
        <v>5.77</v>
      </c>
      <c r="F622" s="91">
        <v>7.43</v>
      </c>
      <c r="G622" s="91">
        <v>15.5</v>
      </c>
      <c r="H622" s="91">
        <v>19.100000000000001</v>
      </c>
      <c r="I622" s="91">
        <v>14</v>
      </c>
      <c r="J622" s="91">
        <v>30.9</v>
      </c>
      <c r="K622" s="91">
        <v>43.2</v>
      </c>
      <c r="L622" s="91">
        <v>21.7</v>
      </c>
      <c r="M622" s="91">
        <v>12</v>
      </c>
      <c r="N622" s="91">
        <v>7.59</v>
      </c>
      <c r="O622" s="226">
        <f>A622</f>
        <v>1987</v>
      </c>
      <c r="P622" s="122">
        <v>1</v>
      </c>
      <c r="Q622" s="113" t="e">
        <f t="shared" ref="Q622:AB629" si="248">IF(C622&gt;0,$P$11*C622, " ")</f>
        <v>#REF!</v>
      </c>
      <c r="R622" s="113" t="e">
        <f t="shared" si="248"/>
        <v>#REF!</v>
      </c>
      <c r="S622" s="113" t="e">
        <f t="shared" si="248"/>
        <v>#REF!</v>
      </c>
      <c r="T622" s="113" t="e">
        <f t="shared" si="248"/>
        <v>#REF!</v>
      </c>
      <c r="U622" s="113" t="e">
        <f t="shared" si="248"/>
        <v>#REF!</v>
      </c>
      <c r="V622" s="113" t="e">
        <f t="shared" si="248"/>
        <v>#REF!</v>
      </c>
      <c r="W622" s="113" t="e">
        <f t="shared" si="248"/>
        <v>#REF!</v>
      </c>
      <c r="X622" s="113" t="e">
        <f t="shared" si="248"/>
        <v>#REF!</v>
      </c>
      <c r="Y622" s="113" t="e">
        <f t="shared" si="248"/>
        <v>#REF!</v>
      </c>
      <c r="Z622" s="113" t="e">
        <f t="shared" si="248"/>
        <v>#REF!</v>
      </c>
      <c r="AA622" s="113" t="e">
        <f t="shared" si="248"/>
        <v>#REF!</v>
      </c>
      <c r="AB622" s="114" t="e">
        <f t="shared" si="248"/>
        <v>#REF!</v>
      </c>
    </row>
    <row r="623" spans="1:28" x14ac:dyDescent="0.5">
      <c r="B623" s="94">
        <v>2</v>
      </c>
      <c r="C623" s="91">
        <v>7.93</v>
      </c>
      <c r="D623" s="91">
        <v>5.77</v>
      </c>
      <c r="E623" s="91">
        <v>5.7</v>
      </c>
      <c r="F623" s="91">
        <v>7.15</v>
      </c>
      <c r="G623" s="91">
        <v>25.3</v>
      </c>
      <c r="H623" s="91">
        <v>19.3</v>
      </c>
      <c r="I623" s="91">
        <v>13.9</v>
      </c>
      <c r="J623" s="91">
        <v>29.2</v>
      </c>
      <c r="K623" s="91">
        <v>38.4</v>
      </c>
      <c r="L623" s="91">
        <v>21</v>
      </c>
      <c r="M623" s="91">
        <v>11.5</v>
      </c>
      <c r="N623" s="91">
        <v>7.65</v>
      </c>
      <c r="O623" s="226"/>
      <c r="P623" s="122">
        <v>2</v>
      </c>
      <c r="Q623" s="113" t="e">
        <f t="shared" si="248"/>
        <v>#REF!</v>
      </c>
      <c r="R623" s="113" t="e">
        <f t="shared" si="248"/>
        <v>#REF!</v>
      </c>
      <c r="S623" s="113" t="e">
        <f t="shared" si="248"/>
        <v>#REF!</v>
      </c>
      <c r="T623" s="113" t="e">
        <f t="shared" si="248"/>
        <v>#REF!</v>
      </c>
      <c r="U623" s="113" t="e">
        <f t="shared" si="248"/>
        <v>#REF!</v>
      </c>
      <c r="V623" s="113" t="e">
        <f t="shared" si="248"/>
        <v>#REF!</v>
      </c>
      <c r="W623" s="113" t="e">
        <f t="shared" si="248"/>
        <v>#REF!</v>
      </c>
      <c r="X623" s="113" t="e">
        <f t="shared" si="248"/>
        <v>#REF!</v>
      </c>
      <c r="Y623" s="113" t="e">
        <f t="shared" si="248"/>
        <v>#REF!</v>
      </c>
      <c r="Z623" s="113" t="e">
        <f t="shared" si="248"/>
        <v>#REF!</v>
      </c>
      <c r="AA623" s="113" t="e">
        <f t="shared" si="248"/>
        <v>#REF!</v>
      </c>
      <c r="AB623" s="114" t="e">
        <f t="shared" si="248"/>
        <v>#REF!</v>
      </c>
    </row>
    <row r="624" spans="1:28" x14ac:dyDescent="0.5">
      <c r="B624" s="94">
        <v>3</v>
      </c>
      <c r="C624" s="91">
        <v>8.39</v>
      </c>
      <c r="D624" s="91">
        <v>5.77</v>
      </c>
      <c r="E624" s="91">
        <v>5.77</v>
      </c>
      <c r="F624" s="91">
        <v>7.1</v>
      </c>
      <c r="G624" s="91">
        <v>28.7</v>
      </c>
      <c r="H624" s="91">
        <v>19.3</v>
      </c>
      <c r="I624" s="91">
        <v>16.600000000000001</v>
      </c>
      <c r="J624" s="91">
        <v>28.8</v>
      </c>
      <c r="K624" s="91">
        <v>36</v>
      </c>
      <c r="L624" s="91">
        <v>20.100000000000001</v>
      </c>
      <c r="M624" s="91">
        <v>11.3</v>
      </c>
      <c r="N624" s="91">
        <v>7.72</v>
      </c>
      <c r="O624" s="226"/>
      <c r="P624" s="122">
        <v>3</v>
      </c>
      <c r="Q624" s="113" t="e">
        <f t="shared" si="248"/>
        <v>#REF!</v>
      </c>
      <c r="R624" s="113" t="e">
        <f t="shared" si="248"/>
        <v>#REF!</v>
      </c>
      <c r="S624" s="113" t="e">
        <f t="shared" si="248"/>
        <v>#REF!</v>
      </c>
      <c r="T624" s="113" t="e">
        <f t="shared" si="248"/>
        <v>#REF!</v>
      </c>
      <c r="U624" s="113" t="e">
        <f t="shared" si="248"/>
        <v>#REF!</v>
      </c>
      <c r="V624" s="113" t="e">
        <f t="shared" si="248"/>
        <v>#REF!</v>
      </c>
      <c r="W624" s="113" t="e">
        <f t="shared" si="248"/>
        <v>#REF!</v>
      </c>
      <c r="X624" s="113" t="e">
        <f t="shared" si="248"/>
        <v>#REF!</v>
      </c>
      <c r="Y624" s="113" t="e">
        <f t="shared" si="248"/>
        <v>#REF!</v>
      </c>
      <c r="Z624" s="113" t="e">
        <f t="shared" si="248"/>
        <v>#REF!</v>
      </c>
      <c r="AA624" s="113" t="e">
        <f t="shared" si="248"/>
        <v>#REF!</v>
      </c>
      <c r="AB624" s="114" t="e">
        <f t="shared" si="248"/>
        <v>#REF!</v>
      </c>
    </row>
    <row r="625" spans="2:28" x14ac:dyDescent="0.5">
      <c r="B625" s="94">
        <v>4</v>
      </c>
      <c r="C625" s="91">
        <v>8.39</v>
      </c>
      <c r="D625" s="91">
        <v>6.16</v>
      </c>
      <c r="E625" s="91">
        <v>5.7</v>
      </c>
      <c r="F625" s="91">
        <v>6.27</v>
      </c>
      <c r="G625" s="91">
        <v>35.4</v>
      </c>
      <c r="H625" s="91">
        <v>26.2</v>
      </c>
      <c r="I625" s="91">
        <v>16.600000000000001</v>
      </c>
      <c r="J625" s="91">
        <v>27.6</v>
      </c>
      <c r="K625" s="91">
        <v>35</v>
      </c>
      <c r="L625" s="91">
        <v>20.100000000000001</v>
      </c>
      <c r="M625" s="91">
        <v>11.1</v>
      </c>
      <c r="N625" s="91">
        <v>7.54</v>
      </c>
      <c r="O625" s="226"/>
      <c r="P625" s="122">
        <v>4</v>
      </c>
      <c r="Q625" s="113" t="e">
        <f t="shared" si="248"/>
        <v>#REF!</v>
      </c>
      <c r="R625" s="113" t="e">
        <f t="shared" si="248"/>
        <v>#REF!</v>
      </c>
      <c r="S625" s="113" t="e">
        <f t="shared" si="248"/>
        <v>#REF!</v>
      </c>
      <c r="T625" s="113" t="e">
        <f t="shared" si="248"/>
        <v>#REF!</v>
      </c>
      <c r="U625" s="113" t="e">
        <f t="shared" si="248"/>
        <v>#REF!</v>
      </c>
      <c r="V625" s="113" t="e">
        <f t="shared" si="248"/>
        <v>#REF!</v>
      </c>
      <c r="W625" s="113" t="e">
        <f t="shared" si="248"/>
        <v>#REF!</v>
      </c>
      <c r="X625" s="113" t="e">
        <f t="shared" si="248"/>
        <v>#REF!</v>
      </c>
      <c r="Y625" s="113" t="e">
        <f t="shared" si="248"/>
        <v>#REF!</v>
      </c>
      <c r="Z625" s="113" t="e">
        <f t="shared" si="248"/>
        <v>#REF!</v>
      </c>
      <c r="AA625" s="113" t="e">
        <f t="shared" si="248"/>
        <v>#REF!</v>
      </c>
      <c r="AB625" s="114" t="e">
        <f t="shared" si="248"/>
        <v>#REF!</v>
      </c>
    </row>
    <row r="626" spans="2:28" x14ac:dyDescent="0.5">
      <c r="B626" s="94">
        <v>5</v>
      </c>
      <c r="C626" s="91">
        <v>8.39</v>
      </c>
      <c r="D626" s="91">
        <v>5.84</v>
      </c>
      <c r="E626" s="91">
        <v>5.7</v>
      </c>
      <c r="F626" s="91">
        <v>5.51</v>
      </c>
      <c r="G626" s="91">
        <v>34.9</v>
      </c>
      <c r="H626" s="91">
        <v>25.4</v>
      </c>
      <c r="I626" s="91">
        <v>15.9</v>
      </c>
      <c r="J626" s="91">
        <v>27.1</v>
      </c>
      <c r="K626" s="91">
        <v>35.4</v>
      </c>
      <c r="L626" s="91">
        <v>18.399999999999999</v>
      </c>
      <c r="M626" s="91">
        <v>10.3</v>
      </c>
      <c r="N626" s="91">
        <v>7.37</v>
      </c>
      <c r="O626" s="226"/>
      <c r="P626" s="122">
        <v>5</v>
      </c>
      <c r="Q626" s="113" t="e">
        <f t="shared" si="248"/>
        <v>#REF!</v>
      </c>
      <c r="R626" s="113" t="e">
        <f t="shared" si="248"/>
        <v>#REF!</v>
      </c>
      <c r="S626" s="113" t="e">
        <f t="shared" si="248"/>
        <v>#REF!</v>
      </c>
      <c r="T626" s="113" t="e">
        <f t="shared" si="248"/>
        <v>#REF!</v>
      </c>
      <c r="U626" s="113" t="e">
        <f t="shared" si="248"/>
        <v>#REF!</v>
      </c>
      <c r="V626" s="113" t="e">
        <f t="shared" si="248"/>
        <v>#REF!</v>
      </c>
      <c r="W626" s="113" t="e">
        <f t="shared" si="248"/>
        <v>#REF!</v>
      </c>
      <c r="X626" s="113" t="e">
        <f t="shared" si="248"/>
        <v>#REF!</v>
      </c>
      <c r="Y626" s="113" t="e">
        <f t="shared" si="248"/>
        <v>#REF!</v>
      </c>
      <c r="Z626" s="113" t="e">
        <f t="shared" si="248"/>
        <v>#REF!</v>
      </c>
      <c r="AA626" s="113" t="e">
        <f t="shared" si="248"/>
        <v>#REF!</v>
      </c>
      <c r="AB626" s="114" t="e">
        <f t="shared" si="248"/>
        <v>#REF!</v>
      </c>
    </row>
    <row r="627" spans="2:28" x14ac:dyDescent="0.5">
      <c r="B627" s="94">
        <v>6</v>
      </c>
      <c r="C627" s="91">
        <v>8.2100000000000009</v>
      </c>
      <c r="D627" s="91">
        <v>5.77</v>
      </c>
      <c r="E627" s="91">
        <v>5.77</v>
      </c>
      <c r="F627" s="91">
        <v>6.93</v>
      </c>
      <c r="G627" s="91">
        <v>30.5</v>
      </c>
      <c r="H627" s="91">
        <v>20.7</v>
      </c>
      <c r="I627" s="91">
        <v>15.3</v>
      </c>
      <c r="J627" s="91">
        <v>23.6</v>
      </c>
      <c r="K627" s="91">
        <v>35.6</v>
      </c>
      <c r="L627" s="91">
        <v>17.899999999999999</v>
      </c>
      <c r="M627" s="91">
        <v>10.199999999999999</v>
      </c>
      <c r="N627" s="91">
        <v>6.99</v>
      </c>
      <c r="O627" s="226"/>
      <c r="P627" s="122">
        <v>6</v>
      </c>
      <c r="Q627" s="113" t="e">
        <f t="shared" si="248"/>
        <v>#REF!</v>
      </c>
      <c r="R627" s="113" t="e">
        <f t="shared" si="248"/>
        <v>#REF!</v>
      </c>
      <c r="S627" s="113" t="e">
        <f t="shared" si="248"/>
        <v>#REF!</v>
      </c>
      <c r="T627" s="113" t="e">
        <f t="shared" si="248"/>
        <v>#REF!</v>
      </c>
      <c r="U627" s="113" t="e">
        <f t="shared" si="248"/>
        <v>#REF!</v>
      </c>
      <c r="V627" s="113" t="e">
        <f t="shared" si="248"/>
        <v>#REF!</v>
      </c>
      <c r="W627" s="113" t="e">
        <f t="shared" si="248"/>
        <v>#REF!</v>
      </c>
      <c r="X627" s="113" t="e">
        <f t="shared" si="248"/>
        <v>#REF!</v>
      </c>
      <c r="Y627" s="113" t="e">
        <f t="shared" si="248"/>
        <v>#REF!</v>
      </c>
      <c r="Z627" s="113" t="e">
        <f t="shared" si="248"/>
        <v>#REF!</v>
      </c>
      <c r="AA627" s="113" t="e">
        <f t="shared" si="248"/>
        <v>#REF!</v>
      </c>
      <c r="AB627" s="114" t="e">
        <f t="shared" si="248"/>
        <v>#REF!</v>
      </c>
    </row>
    <row r="628" spans="2:28" x14ac:dyDescent="0.5">
      <c r="B628" s="94">
        <v>7</v>
      </c>
      <c r="C628" s="91">
        <v>7.84</v>
      </c>
      <c r="D628" s="91">
        <v>5.92</v>
      </c>
      <c r="E628" s="91">
        <v>5.48</v>
      </c>
      <c r="F628" s="91">
        <v>6.99</v>
      </c>
      <c r="G628" s="91">
        <v>27.3</v>
      </c>
      <c r="H628" s="91">
        <v>21.8</v>
      </c>
      <c r="I628" s="91">
        <v>14.4</v>
      </c>
      <c r="J628" s="91">
        <v>32.9</v>
      </c>
      <c r="K628" s="91">
        <v>32.5</v>
      </c>
      <c r="L628" s="91">
        <v>16.5</v>
      </c>
      <c r="M628" s="91">
        <v>10</v>
      </c>
      <c r="N628" s="91">
        <v>6.88</v>
      </c>
      <c r="O628" s="226"/>
      <c r="P628" s="122">
        <v>7</v>
      </c>
      <c r="Q628" s="113" t="e">
        <f t="shared" si="248"/>
        <v>#REF!</v>
      </c>
      <c r="R628" s="113" t="e">
        <f t="shared" si="248"/>
        <v>#REF!</v>
      </c>
      <c r="S628" s="113" t="e">
        <f t="shared" si="248"/>
        <v>#REF!</v>
      </c>
      <c r="T628" s="113" t="e">
        <f t="shared" si="248"/>
        <v>#REF!</v>
      </c>
      <c r="U628" s="113" t="e">
        <f t="shared" si="248"/>
        <v>#REF!</v>
      </c>
      <c r="V628" s="113" t="e">
        <f t="shared" si="248"/>
        <v>#REF!</v>
      </c>
      <c r="W628" s="113" t="e">
        <f t="shared" si="248"/>
        <v>#REF!</v>
      </c>
      <c r="X628" s="113" t="e">
        <f t="shared" si="248"/>
        <v>#REF!</v>
      </c>
      <c r="Y628" s="113" t="e">
        <f t="shared" si="248"/>
        <v>#REF!</v>
      </c>
      <c r="Z628" s="113" t="e">
        <f t="shared" si="248"/>
        <v>#REF!</v>
      </c>
      <c r="AA628" s="113" t="e">
        <f t="shared" si="248"/>
        <v>#REF!</v>
      </c>
      <c r="AB628" s="114" t="e">
        <f t="shared" si="248"/>
        <v>#REF!</v>
      </c>
    </row>
    <row r="629" spans="2:28" x14ac:dyDescent="0.5">
      <c r="B629" s="94">
        <v>8</v>
      </c>
      <c r="C629" s="91">
        <v>8.1199999999999992</v>
      </c>
      <c r="D629" s="91">
        <v>5.63</v>
      </c>
      <c r="E629" s="91">
        <v>5.56</v>
      </c>
      <c r="F629" s="91">
        <v>8.2899999999999991</v>
      </c>
      <c r="G629" s="91">
        <v>28</v>
      </c>
      <c r="H629" s="91">
        <v>24.1</v>
      </c>
      <c r="I629" s="91">
        <v>16.8</v>
      </c>
      <c r="J629" s="91">
        <v>28.7</v>
      </c>
      <c r="K629" s="91">
        <v>33.6</v>
      </c>
      <c r="L629" s="91">
        <v>16.100000000000001</v>
      </c>
      <c r="M629" s="91">
        <v>9.7899999999999991</v>
      </c>
      <c r="N629" s="91">
        <v>6.93</v>
      </c>
      <c r="O629" s="226"/>
      <c r="P629" s="122">
        <v>8</v>
      </c>
      <c r="Q629" s="113" t="e">
        <f t="shared" si="248"/>
        <v>#REF!</v>
      </c>
      <c r="R629" s="113" t="e">
        <f t="shared" si="248"/>
        <v>#REF!</v>
      </c>
      <c r="S629" s="113" t="e">
        <f t="shared" si="248"/>
        <v>#REF!</v>
      </c>
      <c r="T629" s="113" t="e">
        <f t="shared" si="248"/>
        <v>#REF!</v>
      </c>
      <c r="U629" s="113" t="e">
        <f t="shared" si="248"/>
        <v>#REF!</v>
      </c>
      <c r="V629" s="113" t="e">
        <f t="shared" si="248"/>
        <v>#REF!</v>
      </c>
      <c r="W629" s="113" t="e">
        <f t="shared" si="248"/>
        <v>#REF!</v>
      </c>
      <c r="X629" s="113" t="e">
        <f t="shared" si="248"/>
        <v>#REF!</v>
      </c>
      <c r="Y629" s="113" t="e">
        <f t="shared" si="248"/>
        <v>#REF!</v>
      </c>
      <c r="Z629" s="113" t="e">
        <f t="shared" si="248"/>
        <v>#REF!</v>
      </c>
      <c r="AA629" s="113" t="e">
        <f t="shared" si="248"/>
        <v>#REF!</v>
      </c>
      <c r="AB629" s="114" t="e">
        <f t="shared" si="248"/>
        <v>#REF!</v>
      </c>
    </row>
    <row r="630" spans="2:28" x14ac:dyDescent="0.5">
      <c r="B630" s="94">
        <v>9</v>
      </c>
      <c r="C630" s="91">
        <v>8.3000000000000007</v>
      </c>
      <c r="D630" s="91">
        <v>5.63</v>
      </c>
      <c r="E630" s="91">
        <v>5.77</v>
      </c>
      <c r="F630" s="91">
        <v>7.51</v>
      </c>
      <c r="G630" s="91">
        <v>25.2</v>
      </c>
      <c r="H630" s="91">
        <v>27.4</v>
      </c>
      <c r="I630" s="91">
        <v>61.3</v>
      </c>
      <c r="J630" s="91">
        <v>28.4</v>
      </c>
      <c r="K630" s="91">
        <v>34.799999999999997</v>
      </c>
      <c r="L630" s="91">
        <v>16.399999999999999</v>
      </c>
      <c r="M630" s="91">
        <v>10</v>
      </c>
      <c r="N630" s="91">
        <v>7.04</v>
      </c>
      <c r="O630" s="226"/>
      <c r="P630" s="122">
        <v>9</v>
      </c>
      <c r="Q630" s="113" t="e">
        <f t="shared" ref="Q630:Q652" si="249">$P$11*C630</f>
        <v>#REF!</v>
      </c>
      <c r="R630" s="113" t="e">
        <f t="shared" ref="R630:R652" si="250">IF(D630&gt;0,$P$11*D630, " ")</f>
        <v>#REF!</v>
      </c>
      <c r="S630" s="113" t="e">
        <f t="shared" ref="S630:S652" si="251">IF(E630&gt;0,$P$11*E630, " ")</f>
        <v>#REF!</v>
      </c>
      <c r="T630" s="113" t="e">
        <f t="shared" ref="T630:T652" si="252">IF(F630&gt;0,$P$11*F630, " ")</f>
        <v>#REF!</v>
      </c>
      <c r="U630" s="113" t="e">
        <f t="shared" ref="U630:U652" si="253">IF(G630&gt;0,$P$11*G630, " ")</f>
        <v>#REF!</v>
      </c>
      <c r="V630" s="113" t="e">
        <f t="shared" ref="V630:V652" si="254">IF(H630&gt;0,$P$11*H630, " ")</f>
        <v>#REF!</v>
      </c>
      <c r="W630" s="113" t="e">
        <f t="shared" ref="W630:W652" si="255">IF(I630&gt;0,$P$11*I630, " ")</f>
        <v>#REF!</v>
      </c>
      <c r="X630" s="113" t="e">
        <f t="shared" ref="X630:X652" si="256">IF(J630&gt;0,$P$11*J630, " ")</f>
        <v>#REF!</v>
      </c>
      <c r="Y630" s="113" t="e">
        <f t="shared" ref="Y630:Y652" si="257">IF(K630&gt;0,$P$11*K630, " ")</f>
        <v>#REF!</v>
      </c>
      <c r="Z630" s="113" t="e">
        <f t="shared" ref="Z630:Z652" si="258">IF(L630&gt;0,$P$11*L630, " ")</f>
        <v>#REF!</v>
      </c>
      <c r="AA630" s="113" t="e">
        <f t="shared" ref="AA630:AA652" si="259">IF(M630&gt;0,$P$11*M630, " ")</f>
        <v>#REF!</v>
      </c>
      <c r="AB630" s="114" t="e">
        <f t="shared" ref="AB630:AB652" si="260">IF(N630&gt;0,$P$11*N630, " ")</f>
        <v>#REF!</v>
      </c>
    </row>
    <row r="631" spans="2:28" x14ac:dyDescent="0.5">
      <c r="B631" s="94">
        <v>10</v>
      </c>
      <c r="C631" s="91">
        <v>8.02</v>
      </c>
      <c r="D631" s="91">
        <v>5.77</v>
      </c>
      <c r="E631" s="91">
        <v>5.93</v>
      </c>
      <c r="F631" s="91">
        <v>7.84</v>
      </c>
      <c r="G631" s="91">
        <v>23.6</v>
      </c>
      <c r="H631" s="91">
        <v>35.6</v>
      </c>
      <c r="I631" s="91">
        <v>52.3</v>
      </c>
      <c r="J631" s="91">
        <v>28.2</v>
      </c>
      <c r="K631" s="91">
        <v>81.7</v>
      </c>
      <c r="L631" s="91">
        <v>16</v>
      </c>
      <c r="M631" s="91">
        <v>10</v>
      </c>
      <c r="N631" s="91">
        <v>7.15</v>
      </c>
      <c r="O631" s="226"/>
      <c r="P631" s="122">
        <v>10</v>
      </c>
      <c r="Q631" s="113" t="e">
        <f t="shared" si="249"/>
        <v>#REF!</v>
      </c>
      <c r="R631" s="113" t="e">
        <f t="shared" si="250"/>
        <v>#REF!</v>
      </c>
      <c r="S631" s="113" t="e">
        <f t="shared" si="251"/>
        <v>#REF!</v>
      </c>
      <c r="T631" s="113" t="e">
        <f t="shared" si="252"/>
        <v>#REF!</v>
      </c>
      <c r="U631" s="113" t="e">
        <f t="shared" si="253"/>
        <v>#REF!</v>
      </c>
      <c r="V631" s="113" t="e">
        <f t="shared" si="254"/>
        <v>#REF!</v>
      </c>
      <c r="W631" s="113" t="e">
        <f t="shared" si="255"/>
        <v>#REF!</v>
      </c>
      <c r="X631" s="113" t="e">
        <f t="shared" si="256"/>
        <v>#REF!</v>
      </c>
      <c r="Y631" s="113" t="e">
        <f t="shared" si="257"/>
        <v>#REF!</v>
      </c>
      <c r="Z631" s="113" t="e">
        <f t="shared" si="258"/>
        <v>#REF!</v>
      </c>
      <c r="AA631" s="113" t="e">
        <f t="shared" si="259"/>
        <v>#REF!</v>
      </c>
      <c r="AB631" s="114" t="e">
        <f t="shared" si="260"/>
        <v>#REF!</v>
      </c>
    </row>
    <row r="632" spans="2:28" x14ac:dyDescent="0.5">
      <c r="B632" s="94">
        <v>11</v>
      </c>
      <c r="C632" s="91">
        <v>8.39</v>
      </c>
      <c r="D632" s="91">
        <v>5.7</v>
      </c>
      <c r="E632" s="91">
        <v>5.7</v>
      </c>
      <c r="F632" s="91">
        <v>7.71</v>
      </c>
      <c r="G632" s="91">
        <v>18.8</v>
      </c>
      <c r="H632" s="91">
        <v>21.9</v>
      </c>
      <c r="I632" s="91">
        <v>38.200000000000003</v>
      </c>
      <c r="J632" s="91">
        <v>27.6</v>
      </c>
      <c r="K632" s="91">
        <v>52.9</v>
      </c>
      <c r="L632" s="91">
        <v>15</v>
      </c>
      <c r="M632" s="91">
        <v>9.86</v>
      </c>
      <c r="N632" s="91">
        <v>7.07</v>
      </c>
      <c r="O632" s="226"/>
      <c r="P632" s="122">
        <v>11</v>
      </c>
      <c r="Q632" s="113" t="e">
        <f t="shared" si="249"/>
        <v>#REF!</v>
      </c>
      <c r="R632" s="113" t="e">
        <f t="shared" si="250"/>
        <v>#REF!</v>
      </c>
      <c r="S632" s="113" t="e">
        <f t="shared" si="251"/>
        <v>#REF!</v>
      </c>
      <c r="T632" s="113" t="e">
        <f t="shared" si="252"/>
        <v>#REF!</v>
      </c>
      <c r="U632" s="113" t="e">
        <f t="shared" si="253"/>
        <v>#REF!</v>
      </c>
      <c r="V632" s="113" t="e">
        <f t="shared" si="254"/>
        <v>#REF!</v>
      </c>
      <c r="W632" s="113" t="e">
        <f t="shared" si="255"/>
        <v>#REF!</v>
      </c>
      <c r="X632" s="113" t="e">
        <f t="shared" si="256"/>
        <v>#REF!</v>
      </c>
      <c r="Y632" s="113" t="e">
        <f t="shared" si="257"/>
        <v>#REF!</v>
      </c>
      <c r="Z632" s="113" t="e">
        <f t="shared" si="258"/>
        <v>#REF!</v>
      </c>
      <c r="AA632" s="113" t="e">
        <f t="shared" si="259"/>
        <v>#REF!</v>
      </c>
      <c r="AB632" s="114" t="e">
        <f t="shared" si="260"/>
        <v>#REF!</v>
      </c>
    </row>
    <row r="633" spans="2:28" x14ac:dyDescent="0.5">
      <c r="B633" s="94">
        <v>12</v>
      </c>
      <c r="C633" s="91">
        <v>8.02</v>
      </c>
      <c r="D633" s="91">
        <v>5.7</v>
      </c>
      <c r="E633" s="91">
        <v>5.77</v>
      </c>
      <c r="F633" s="91">
        <v>8.58</v>
      </c>
      <c r="G633" s="91">
        <v>17.600000000000001</v>
      </c>
      <c r="H633" s="91">
        <v>24.3</v>
      </c>
      <c r="I633" s="91">
        <v>34.200000000000003</v>
      </c>
      <c r="J633" s="91">
        <v>41.5</v>
      </c>
      <c r="K633" s="91">
        <v>36.700000000000003</v>
      </c>
      <c r="L633" s="91">
        <v>15</v>
      </c>
      <c r="M633" s="91">
        <v>9.86</v>
      </c>
      <c r="N633" s="91">
        <v>11</v>
      </c>
      <c r="O633" s="226"/>
      <c r="P633" s="122">
        <v>12</v>
      </c>
      <c r="Q633" s="113" t="e">
        <f t="shared" si="249"/>
        <v>#REF!</v>
      </c>
      <c r="R633" s="113" t="e">
        <f t="shared" si="250"/>
        <v>#REF!</v>
      </c>
      <c r="S633" s="113" t="e">
        <f t="shared" si="251"/>
        <v>#REF!</v>
      </c>
      <c r="T633" s="113" t="e">
        <f t="shared" si="252"/>
        <v>#REF!</v>
      </c>
      <c r="U633" s="113" t="e">
        <f t="shared" si="253"/>
        <v>#REF!</v>
      </c>
      <c r="V633" s="113" t="e">
        <f t="shared" si="254"/>
        <v>#REF!</v>
      </c>
      <c r="W633" s="113" t="e">
        <f t="shared" si="255"/>
        <v>#REF!</v>
      </c>
      <c r="X633" s="113" t="e">
        <f t="shared" si="256"/>
        <v>#REF!</v>
      </c>
      <c r="Y633" s="113" t="e">
        <f t="shared" si="257"/>
        <v>#REF!</v>
      </c>
      <c r="Z633" s="113" t="e">
        <f t="shared" si="258"/>
        <v>#REF!</v>
      </c>
      <c r="AA633" s="113" t="e">
        <f t="shared" si="259"/>
        <v>#REF!</v>
      </c>
      <c r="AB633" s="114" t="e">
        <f t="shared" si="260"/>
        <v>#REF!</v>
      </c>
    </row>
    <row r="634" spans="2:28" x14ac:dyDescent="0.5">
      <c r="B634" s="94">
        <v>13</v>
      </c>
      <c r="C634" s="91">
        <v>8.02</v>
      </c>
      <c r="D634" s="91">
        <v>5.7</v>
      </c>
      <c r="E634" s="91">
        <v>5.84</v>
      </c>
      <c r="F634" s="91">
        <v>7.04</v>
      </c>
      <c r="G634" s="91">
        <v>17.100000000000001</v>
      </c>
      <c r="H634" s="91">
        <v>21.1</v>
      </c>
      <c r="I634" s="91">
        <v>58.2</v>
      </c>
      <c r="J634" s="91">
        <v>44</v>
      </c>
      <c r="K634" s="91">
        <v>37.9</v>
      </c>
      <c r="L634" s="91">
        <v>14.6</v>
      </c>
      <c r="M634" s="91">
        <v>9.65</v>
      </c>
      <c r="N634" s="91">
        <v>9.01</v>
      </c>
      <c r="O634" s="226"/>
      <c r="P634" s="122">
        <v>13</v>
      </c>
      <c r="Q634" s="113" t="e">
        <f t="shared" si="249"/>
        <v>#REF!</v>
      </c>
      <c r="R634" s="113" t="e">
        <f t="shared" si="250"/>
        <v>#REF!</v>
      </c>
      <c r="S634" s="113" t="e">
        <f t="shared" si="251"/>
        <v>#REF!</v>
      </c>
      <c r="T634" s="113" t="e">
        <f t="shared" si="252"/>
        <v>#REF!</v>
      </c>
      <c r="U634" s="113" t="e">
        <f t="shared" si="253"/>
        <v>#REF!</v>
      </c>
      <c r="V634" s="113" t="e">
        <f t="shared" si="254"/>
        <v>#REF!</v>
      </c>
      <c r="W634" s="113" t="e">
        <f t="shared" si="255"/>
        <v>#REF!</v>
      </c>
      <c r="X634" s="113" t="e">
        <f t="shared" si="256"/>
        <v>#REF!</v>
      </c>
      <c r="Y634" s="113" t="e">
        <f t="shared" si="257"/>
        <v>#REF!</v>
      </c>
      <c r="Z634" s="113" t="e">
        <f t="shared" si="258"/>
        <v>#REF!</v>
      </c>
      <c r="AA634" s="113" t="e">
        <f t="shared" si="259"/>
        <v>#REF!</v>
      </c>
      <c r="AB634" s="114" t="e">
        <f t="shared" si="260"/>
        <v>#REF!</v>
      </c>
    </row>
    <row r="635" spans="2:28" x14ac:dyDescent="0.5">
      <c r="B635" s="94">
        <v>14</v>
      </c>
      <c r="C635" s="91">
        <v>7.66</v>
      </c>
      <c r="D635" s="91">
        <v>5.71</v>
      </c>
      <c r="E635" s="91">
        <v>5.93</v>
      </c>
      <c r="F635" s="91">
        <v>6.71</v>
      </c>
      <c r="G635" s="91">
        <v>14.9</v>
      </c>
      <c r="H635" s="91">
        <v>22.1</v>
      </c>
      <c r="I635" s="91">
        <v>55.5</v>
      </c>
      <c r="J635" s="91">
        <v>44.2</v>
      </c>
      <c r="K635" s="91">
        <v>33.200000000000003</v>
      </c>
      <c r="L635" s="91">
        <v>13.9</v>
      </c>
      <c r="M635" s="91">
        <v>9.4499999999999993</v>
      </c>
      <c r="N635" s="91">
        <v>7.26</v>
      </c>
      <c r="O635" s="226"/>
      <c r="P635" s="122">
        <v>14</v>
      </c>
      <c r="Q635" s="113" t="e">
        <f t="shared" si="249"/>
        <v>#REF!</v>
      </c>
      <c r="R635" s="113" t="e">
        <f t="shared" si="250"/>
        <v>#REF!</v>
      </c>
      <c r="S635" s="113" t="e">
        <f t="shared" si="251"/>
        <v>#REF!</v>
      </c>
      <c r="T635" s="113" t="e">
        <f t="shared" si="252"/>
        <v>#REF!</v>
      </c>
      <c r="U635" s="113" t="e">
        <f t="shared" si="253"/>
        <v>#REF!</v>
      </c>
      <c r="V635" s="113" t="e">
        <f t="shared" si="254"/>
        <v>#REF!</v>
      </c>
      <c r="W635" s="113" t="e">
        <f t="shared" si="255"/>
        <v>#REF!</v>
      </c>
      <c r="X635" s="113" t="e">
        <f t="shared" si="256"/>
        <v>#REF!</v>
      </c>
      <c r="Y635" s="113" t="e">
        <f t="shared" si="257"/>
        <v>#REF!</v>
      </c>
      <c r="Z635" s="113" t="e">
        <f t="shared" si="258"/>
        <v>#REF!</v>
      </c>
      <c r="AA635" s="113" t="e">
        <f t="shared" si="259"/>
        <v>#REF!</v>
      </c>
      <c r="AB635" s="114" t="e">
        <f t="shared" si="260"/>
        <v>#REF!</v>
      </c>
    </row>
    <row r="636" spans="2:28" x14ac:dyDescent="0.5">
      <c r="B636" s="94">
        <v>15</v>
      </c>
      <c r="C636" s="91">
        <v>7.15</v>
      </c>
      <c r="D636" s="91">
        <v>6.07</v>
      </c>
      <c r="E636" s="91">
        <v>5.7</v>
      </c>
      <c r="F636" s="91">
        <v>6.93</v>
      </c>
      <c r="G636" s="91">
        <v>14.6</v>
      </c>
      <c r="H636" s="91">
        <v>20.100000000000001</v>
      </c>
      <c r="I636" s="91">
        <v>45.2</v>
      </c>
      <c r="J636" s="91">
        <v>34.1</v>
      </c>
      <c r="K636" s="91">
        <v>33.4</v>
      </c>
      <c r="L636" s="91">
        <v>13.7</v>
      </c>
      <c r="M636" s="91">
        <v>9.32</v>
      </c>
      <c r="N636" s="91">
        <v>6.93</v>
      </c>
      <c r="O636" s="226"/>
      <c r="P636" s="122">
        <v>15</v>
      </c>
      <c r="Q636" s="113" t="e">
        <f t="shared" si="249"/>
        <v>#REF!</v>
      </c>
      <c r="R636" s="113" t="e">
        <f t="shared" si="250"/>
        <v>#REF!</v>
      </c>
      <c r="S636" s="113" t="e">
        <f t="shared" si="251"/>
        <v>#REF!</v>
      </c>
      <c r="T636" s="113" t="e">
        <f t="shared" si="252"/>
        <v>#REF!</v>
      </c>
      <c r="U636" s="113" t="e">
        <f t="shared" si="253"/>
        <v>#REF!</v>
      </c>
      <c r="V636" s="113" t="e">
        <f t="shared" si="254"/>
        <v>#REF!</v>
      </c>
      <c r="W636" s="113" t="e">
        <f t="shared" si="255"/>
        <v>#REF!</v>
      </c>
      <c r="X636" s="113" t="e">
        <f t="shared" si="256"/>
        <v>#REF!</v>
      </c>
      <c r="Y636" s="113" t="e">
        <f t="shared" si="257"/>
        <v>#REF!</v>
      </c>
      <c r="Z636" s="113" t="e">
        <f t="shared" si="258"/>
        <v>#REF!</v>
      </c>
      <c r="AA636" s="113" t="e">
        <f t="shared" si="259"/>
        <v>#REF!</v>
      </c>
      <c r="AB636" s="114" t="e">
        <f t="shared" si="260"/>
        <v>#REF!</v>
      </c>
    </row>
    <row r="637" spans="2:28" x14ac:dyDescent="0.5">
      <c r="B637" s="94">
        <v>16</v>
      </c>
      <c r="C637" s="91">
        <v>6.82</v>
      </c>
      <c r="D637" s="91">
        <v>6.9</v>
      </c>
      <c r="E637" s="91">
        <v>5.84</v>
      </c>
      <c r="F637" s="91">
        <v>6.6</v>
      </c>
      <c r="G637" s="91">
        <v>14.1</v>
      </c>
      <c r="H637" s="91">
        <v>20.6</v>
      </c>
      <c r="I637" s="91">
        <v>39.1</v>
      </c>
      <c r="J637" s="91">
        <v>35.5</v>
      </c>
      <c r="K637" s="91">
        <v>31.9</v>
      </c>
      <c r="L637" s="91">
        <v>13.3</v>
      </c>
      <c r="M637" s="91">
        <v>9.01</v>
      </c>
      <c r="N637" s="91">
        <v>6.93</v>
      </c>
      <c r="O637" s="226"/>
      <c r="P637" s="122">
        <v>16</v>
      </c>
      <c r="Q637" s="113" t="e">
        <f t="shared" si="249"/>
        <v>#REF!</v>
      </c>
      <c r="R637" s="113" t="e">
        <f t="shared" si="250"/>
        <v>#REF!</v>
      </c>
      <c r="S637" s="113" t="e">
        <f t="shared" si="251"/>
        <v>#REF!</v>
      </c>
      <c r="T637" s="113" t="e">
        <f t="shared" si="252"/>
        <v>#REF!</v>
      </c>
      <c r="U637" s="113" t="e">
        <f t="shared" si="253"/>
        <v>#REF!</v>
      </c>
      <c r="V637" s="113" t="e">
        <f t="shared" si="254"/>
        <v>#REF!</v>
      </c>
      <c r="W637" s="113" t="e">
        <f t="shared" si="255"/>
        <v>#REF!</v>
      </c>
      <c r="X637" s="113" t="e">
        <f t="shared" si="256"/>
        <v>#REF!</v>
      </c>
      <c r="Y637" s="113" t="e">
        <f t="shared" si="257"/>
        <v>#REF!</v>
      </c>
      <c r="Z637" s="113" t="e">
        <f t="shared" si="258"/>
        <v>#REF!</v>
      </c>
      <c r="AA637" s="113" t="e">
        <f t="shared" si="259"/>
        <v>#REF!</v>
      </c>
      <c r="AB637" s="114" t="e">
        <f t="shared" si="260"/>
        <v>#REF!</v>
      </c>
    </row>
    <row r="638" spans="2:28" x14ac:dyDescent="0.5">
      <c r="B638" s="94">
        <v>17</v>
      </c>
      <c r="C638" s="91">
        <v>6.74</v>
      </c>
      <c r="D638" s="91">
        <v>6.99</v>
      </c>
      <c r="E638" s="91">
        <v>6</v>
      </c>
      <c r="F638" s="91">
        <v>6.65</v>
      </c>
      <c r="G638" s="91">
        <v>14.7</v>
      </c>
      <c r="H638" s="91">
        <v>20.2</v>
      </c>
      <c r="I638" s="91">
        <v>34.4</v>
      </c>
      <c r="J638" s="91">
        <v>35</v>
      </c>
      <c r="K638" s="91">
        <v>28</v>
      </c>
      <c r="L638" s="91">
        <v>12.8</v>
      </c>
      <c r="M638" s="91">
        <v>8.6999999999999993</v>
      </c>
      <c r="N638" s="91">
        <v>6.76</v>
      </c>
      <c r="O638" s="226"/>
      <c r="P638" s="122">
        <v>17</v>
      </c>
      <c r="Q638" s="113" t="e">
        <f t="shared" si="249"/>
        <v>#REF!</v>
      </c>
      <c r="R638" s="113" t="e">
        <f t="shared" si="250"/>
        <v>#REF!</v>
      </c>
      <c r="S638" s="113" t="e">
        <f t="shared" si="251"/>
        <v>#REF!</v>
      </c>
      <c r="T638" s="113" t="e">
        <f t="shared" si="252"/>
        <v>#REF!</v>
      </c>
      <c r="U638" s="113" t="e">
        <f t="shared" si="253"/>
        <v>#REF!</v>
      </c>
      <c r="V638" s="113" t="e">
        <f t="shared" si="254"/>
        <v>#REF!</v>
      </c>
      <c r="W638" s="113" t="e">
        <f t="shared" si="255"/>
        <v>#REF!</v>
      </c>
      <c r="X638" s="113" t="e">
        <f t="shared" si="256"/>
        <v>#REF!</v>
      </c>
      <c r="Y638" s="113" t="e">
        <f t="shared" si="257"/>
        <v>#REF!</v>
      </c>
      <c r="Z638" s="113" t="e">
        <f t="shared" si="258"/>
        <v>#REF!</v>
      </c>
      <c r="AA638" s="113" t="e">
        <f t="shared" si="259"/>
        <v>#REF!</v>
      </c>
      <c r="AB638" s="114" t="e">
        <f t="shared" si="260"/>
        <v>#REF!</v>
      </c>
    </row>
    <row r="639" spans="2:28" x14ac:dyDescent="0.5">
      <c r="B639" s="94">
        <v>18</v>
      </c>
      <c r="C639" s="91">
        <v>6.57</v>
      </c>
      <c r="D639" s="91">
        <v>5.95</v>
      </c>
      <c r="E639" s="91">
        <v>5.9</v>
      </c>
      <c r="F639" s="91">
        <v>6.71</v>
      </c>
      <c r="G639" s="91">
        <v>14.6</v>
      </c>
      <c r="H639" s="91">
        <v>17.3</v>
      </c>
      <c r="I639" s="91">
        <v>32.5</v>
      </c>
      <c r="J639" s="91">
        <v>31.2</v>
      </c>
      <c r="K639" s="91">
        <v>26.4</v>
      </c>
      <c r="L639" s="91">
        <v>12.8</v>
      </c>
      <c r="M639" s="91">
        <v>8.4600000000000009</v>
      </c>
      <c r="N639" s="91">
        <v>6.65</v>
      </c>
      <c r="O639" s="226"/>
      <c r="P639" s="122">
        <v>18</v>
      </c>
      <c r="Q639" s="113" t="e">
        <f t="shared" si="249"/>
        <v>#REF!</v>
      </c>
      <c r="R639" s="113" t="e">
        <f t="shared" si="250"/>
        <v>#REF!</v>
      </c>
      <c r="S639" s="113" t="e">
        <f t="shared" si="251"/>
        <v>#REF!</v>
      </c>
      <c r="T639" s="113" t="e">
        <f t="shared" si="252"/>
        <v>#REF!</v>
      </c>
      <c r="U639" s="113" t="e">
        <f t="shared" si="253"/>
        <v>#REF!</v>
      </c>
      <c r="V639" s="113" t="e">
        <f t="shared" si="254"/>
        <v>#REF!</v>
      </c>
      <c r="W639" s="113" t="e">
        <f t="shared" si="255"/>
        <v>#REF!</v>
      </c>
      <c r="X639" s="113" t="e">
        <f t="shared" si="256"/>
        <v>#REF!</v>
      </c>
      <c r="Y639" s="113" t="e">
        <f t="shared" si="257"/>
        <v>#REF!</v>
      </c>
      <c r="Z639" s="113" t="e">
        <f t="shared" si="258"/>
        <v>#REF!</v>
      </c>
      <c r="AA639" s="113" t="e">
        <f t="shared" si="259"/>
        <v>#REF!</v>
      </c>
      <c r="AB639" s="114" t="e">
        <f t="shared" si="260"/>
        <v>#REF!</v>
      </c>
    </row>
    <row r="640" spans="2:28" x14ac:dyDescent="0.5">
      <c r="B640" s="94">
        <v>19</v>
      </c>
      <c r="C640" s="91">
        <v>6.49</v>
      </c>
      <c r="D640" s="91">
        <v>6</v>
      </c>
      <c r="E640" s="91">
        <v>5.84</v>
      </c>
      <c r="F640" s="91">
        <v>6.93</v>
      </c>
      <c r="G640" s="91">
        <v>15.6</v>
      </c>
      <c r="H640" s="91">
        <v>17.5</v>
      </c>
      <c r="I640" s="91">
        <v>32.9</v>
      </c>
      <c r="J640" s="91">
        <v>29.2</v>
      </c>
      <c r="K640" s="91">
        <v>25.7</v>
      </c>
      <c r="L640" s="91">
        <v>33.6</v>
      </c>
      <c r="M640" s="91">
        <v>8.4600000000000009</v>
      </c>
      <c r="N640" s="91">
        <v>6.38</v>
      </c>
      <c r="O640" s="226"/>
      <c r="P640" s="122">
        <v>19</v>
      </c>
      <c r="Q640" s="113" t="e">
        <f t="shared" si="249"/>
        <v>#REF!</v>
      </c>
      <c r="R640" s="113" t="e">
        <f t="shared" si="250"/>
        <v>#REF!</v>
      </c>
      <c r="S640" s="113" t="e">
        <f t="shared" si="251"/>
        <v>#REF!</v>
      </c>
      <c r="T640" s="113" t="e">
        <f t="shared" si="252"/>
        <v>#REF!</v>
      </c>
      <c r="U640" s="113" t="e">
        <f t="shared" si="253"/>
        <v>#REF!</v>
      </c>
      <c r="V640" s="113" t="e">
        <f t="shared" si="254"/>
        <v>#REF!</v>
      </c>
      <c r="W640" s="113" t="e">
        <f t="shared" si="255"/>
        <v>#REF!</v>
      </c>
      <c r="X640" s="113" t="e">
        <f t="shared" si="256"/>
        <v>#REF!</v>
      </c>
      <c r="Y640" s="113" t="e">
        <f t="shared" si="257"/>
        <v>#REF!</v>
      </c>
      <c r="Z640" s="113" t="e">
        <f t="shared" si="258"/>
        <v>#REF!</v>
      </c>
      <c r="AA640" s="113" t="e">
        <f t="shared" si="259"/>
        <v>#REF!</v>
      </c>
      <c r="AB640" s="114" t="e">
        <f t="shared" si="260"/>
        <v>#REF!</v>
      </c>
    </row>
    <row r="641" spans="1:28" x14ac:dyDescent="0.5">
      <c r="B641" s="94">
        <v>20</v>
      </c>
      <c r="C641" s="91">
        <v>6.65</v>
      </c>
      <c r="D641" s="91">
        <v>6.49</v>
      </c>
      <c r="E641" s="91">
        <v>7.04</v>
      </c>
      <c r="F641" s="91">
        <v>6.76</v>
      </c>
      <c r="G641" s="91">
        <v>17.7</v>
      </c>
      <c r="H641" s="91">
        <v>16.600000000000001</v>
      </c>
      <c r="I641" s="91">
        <v>32.9</v>
      </c>
      <c r="J641" s="91">
        <v>30.2</v>
      </c>
      <c r="K641" s="91">
        <v>25.9</v>
      </c>
      <c r="L641" s="91">
        <v>21.4</v>
      </c>
      <c r="M641" s="91">
        <v>8.52</v>
      </c>
      <c r="N641" s="91">
        <v>6.43</v>
      </c>
      <c r="O641" s="226"/>
      <c r="P641" s="122">
        <v>20</v>
      </c>
      <c r="Q641" s="113" t="e">
        <f t="shared" si="249"/>
        <v>#REF!</v>
      </c>
      <c r="R641" s="113" t="e">
        <f t="shared" si="250"/>
        <v>#REF!</v>
      </c>
      <c r="S641" s="113" t="e">
        <f t="shared" si="251"/>
        <v>#REF!</v>
      </c>
      <c r="T641" s="113" t="e">
        <f t="shared" si="252"/>
        <v>#REF!</v>
      </c>
      <c r="U641" s="113" t="e">
        <f t="shared" si="253"/>
        <v>#REF!</v>
      </c>
      <c r="V641" s="113" t="e">
        <f t="shared" si="254"/>
        <v>#REF!</v>
      </c>
      <c r="W641" s="113" t="e">
        <f t="shared" si="255"/>
        <v>#REF!</v>
      </c>
      <c r="X641" s="113" t="e">
        <f t="shared" si="256"/>
        <v>#REF!</v>
      </c>
      <c r="Y641" s="113" t="e">
        <f t="shared" si="257"/>
        <v>#REF!</v>
      </c>
      <c r="Z641" s="113" t="e">
        <f t="shared" si="258"/>
        <v>#REF!</v>
      </c>
      <c r="AA641" s="113" t="e">
        <f t="shared" si="259"/>
        <v>#REF!</v>
      </c>
      <c r="AB641" s="114" t="e">
        <f t="shared" si="260"/>
        <v>#REF!</v>
      </c>
    </row>
    <row r="642" spans="1:28" x14ac:dyDescent="0.5">
      <c r="B642" s="94">
        <v>21</v>
      </c>
      <c r="C642" s="91">
        <v>6.32</v>
      </c>
      <c r="D642" s="91">
        <v>6.32</v>
      </c>
      <c r="E642" s="91">
        <v>6.44</v>
      </c>
      <c r="F642" s="91">
        <v>6.71</v>
      </c>
      <c r="G642" s="91">
        <v>19.2</v>
      </c>
      <c r="H642" s="91">
        <v>15.9</v>
      </c>
      <c r="I642" s="91">
        <v>31.8</v>
      </c>
      <c r="J642" s="91">
        <v>28.6</v>
      </c>
      <c r="K642" s="91">
        <v>26.6</v>
      </c>
      <c r="L642" s="91">
        <v>17.7</v>
      </c>
      <c r="M642" s="91">
        <v>8.39</v>
      </c>
      <c r="N642" s="91">
        <v>6.21</v>
      </c>
      <c r="O642" s="226"/>
      <c r="P642" s="122">
        <v>21</v>
      </c>
      <c r="Q642" s="113" t="e">
        <f t="shared" si="249"/>
        <v>#REF!</v>
      </c>
      <c r="R642" s="113" t="e">
        <f t="shared" si="250"/>
        <v>#REF!</v>
      </c>
      <c r="S642" s="113" t="e">
        <f t="shared" si="251"/>
        <v>#REF!</v>
      </c>
      <c r="T642" s="113" t="e">
        <f t="shared" si="252"/>
        <v>#REF!</v>
      </c>
      <c r="U642" s="113" t="e">
        <f t="shared" si="253"/>
        <v>#REF!</v>
      </c>
      <c r="V642" s="113" t="e">
        <f t="shared" si="254"/>
        <v>#REF!</v>
      </c>
      <c r="W642" s="113" t="e">
        <f t="shared" si="255"/>
        <v>#REF!</v>
      </c>
      <c r="X642" s="113" t="e">
        <f t="shared" si="256"/>
        <v>#REF!</v>
      </c>
      <c r="Y642" s="113" t="e">
        <f t="shared" si="257"/>
        <v>#REF!</v>
      </c>
      <c r="Z642" s="113" t="e">
        <f t="shared" si="258"/>
        <v>#REF!</v>
      </c>
      <c r="AA642" s="113" t="e">
        <f t="shared" si="259"/>
        <v>#REF!</v>
      </c>
      <c r="AB642" s="114" t="e">
        <f t="shared" si="260"/>
        <v>#REF!</v>
      </c>
    </row>
    <row r="643" spans="1:28" x14ac:dyDescent="0.5">
      <c r="B643" s="94">
        <v>22</v>
      </c>
      <c r="C643" s="91">
        <v>6.32</v>
      </c>
      <c r="D643" s="91">
        <v>6.16</v>
      </c>
      <c r="E643" s="91">
        <v>6.34</v>
      </c>
      <c r="F643" s="91">
        <v>11</v>
      </c>
      <c r="G643" s="91">
        <v>19.7</v>
      </c>
      <c r="H643" s="91">
        <v>15</v>
      </c>
      <c r="I643" s="91">
        <v>30.6</v>
      </c>
      <c r="J643" s="91">
        <v>28.9</v>
      </c>
      <c r="K643" s="91">
        <v>27.7</v>
      </c>
      <c r="L643" s="91">
        <v>16</v>
      </c>
      <c r="M643" s="91">
        <v>8.4600000000000009</v>
      </c>
      <c r="N643" s="91">
        <v>6.49</v>
      </c>
      <c r="O643" s="226"/>
      <c r="P643" s="122">
        <v>22</v>
      </c>
      <c r="Q643" s="113" t="e">
        <f t="shared" si="249"/>
        <v>#REF!</v>
      </c>
      <c r="R643" s="113" t="e">
        <f t="shared" si="250"/>
        <v>#REF!</v>
      </c>
      <c r="S643" s="113" t="e">
        <f t="shared" si="251"/>
        <v>#REF!</v>
      </c>
      <c r="T643" s="113" t="e">
        <f t="shared" si="252"/>
        <v>#REF!</v>
      </c>
      <c r="U643" s="113" t="e">
        <f t="shared" si="253"/>
        <v>#REF!</v>
      </c>
      <c r="V643" s="113" t="e">
        <f t="shared" si="254"/>
        <v>#REF!</v>
      </c>
      <c r="W643" s="113" t="e">
        <f t="shared" si="255"/>
        <v>#REF!</v>
      </c>
      <c r="X643" s="113" t="e">
        <f t="shared" si="256"/>
        <v>#REF!</v>
      </c>
      <c r="Y643" s="113" t="e">
        <f t="shared" si="257"/>
        <v>#REF!</v>
      </c>
      <c r="Z643" s="113" t="e">
        <f t="shared" si="258"/>
        <v>#REF!</v>
      </c>
      <c r="AA643" s="113" t="e">
        <f t="shared" si="259"/>
        <v>#REF!</v>
      </c>
      <c r="AB643" s="114" t="e">
        <f t="shared" si="260"/>
        <v>#REF!</v>
      </c>
    </row>
    <row r="644" spans="1:28" x14ac:dyDescent="0.5">
      <c r="B644" s="94">
        <v>23</v>
      </c>
      <c r="C644" s="91">
        <v>6.32</v>
      </c>
      <c r="D644" s="91">
        <v>6.57</v>
      </c>
      <c r="E644" s="91">
        <v>6.43</v>
      </c>
      <c r="F644" s="91">
        <v>12.1</v>
      </c>
      <c r="G644" s="91">
        <v>19.8</v>
      </c>
      <c r="H644" s="91">
        <v>14.8</v>
      </c>
      <c r="I644" s="91">
        <v>31.5</v>
      </c>
      <c r="J644" s="91">
        <v>28.2</v>
      </c>
      <c r="K644" s="91">
        <v>30.4</v>
      </c>
      <c r="L644" s="91">
        <v>15.6</v>
      </c>
      <c r="M644" s="91">
        <v>8.33</v>
      </c>
      <c r="N644" s="91">
        <v>6.32</v>
      </c>
      <c r="O644" s="226"/>
      <c r="P644" s="122">
        <v>23</v>
      </c>
      <c r="Q644" s="113" t="e">
        <f t="shared" si="249"/>
        <v>#REF!</v>
      </c>
      <c r="R644" s="113" t="e">
        <f t="shared" si="250"/>
        <v>#REF!</v>
      </c>
      <c r="S644" s="113" t="e">
        <f t="shared" si="251"/>
        <v>#REF!</v>
      </c>
      <c r="T644" s="113" t="e">
        <f t="shared" si="252"/>
        <v>#REF!</v>
      </c>
      <c r="U644" s="113" t="e">
        <f t="shared" si="253"/>
        <v>#REF!</v>
      </c>
      <c r="V644" s="113" t="e">
        <f t="shared" si="254"/>
        <v>#REF!</v>
      </c>
      <c r="W644" s="113" t="e">
        <f t="shared" si="255"/>
        <v>#REF!</v>
      </c>
      <c r="X644" s="113" t="e">
        <f t="shared" si="256"/>
        <v>#REF!</v>
      </c>
      <c r="Y644" s="113" t="e">
        <f t="shared" si="257"/>
        <v>#REF!</v>
      </c>
      <c r="Z644" s="113" t="e">
        <f t="shared" si="258"/>
        <v>#REF!</v>
      </c>
      <c r="AA644" s="113" t="e">
        <f t="shared" si="259"/>
        <v>#REF!</v>
      </c>
      <c r="AB644" s="114" t="e">
        <f t="shared" si="260"/>
        <v>#REF!</v>
      </c>
    </row>
    <row r="645" spans="1:28" x14ac:dyDescent="0.5">
      <c r="B645" s="94">
        <v>24</v>
      </c>
      <c r="C645" s="91">
        <v>6.32</v>
      </c>
      <c r="D645" s="91">
        <v>6.49</v>
      </c>
      <c r="E645" s="91">
        <v>6.1</v>
      </c>
      <c r="F645" s="91">
        <v>11.6</v>
      </c>
      <c r="G645" s="91">
        <v>17.600000000000001</v>
      </c>
      <c r="H645" s="91">
        <v>14.6</v>
      </c>
      <c r="I645" s="91">
        <v>28.8</v>
      </c>
      <c r="J645" s="91">
        <v>37.1</v>
      </c>
      <c r="K645" s="91">
        <v>29.5</v>
      </c>
      <c r="L645" s="91">
        <v>14.7</v>
      </c>
      <c r="M645" s="91">
        <v>8.02</v>
      </c>
      <c r="N645" s="91">
        <v>6.49</v>
      </c>
      <c r="O645" s="226"/>
      <c r="P645" s="122">
        <v>24</v>
      </c>
      <c r="Q645" s="113" t="e">
        <f t="shared" si="249"/>
        <v>#REF!</v>
      </c>
      <c r="R645" s="113" t="e">
        <f t="shared" si="250"/>
        <v>#REF!</v>
      </c>
      <c r="S645" s="113" t="e">
        <f t="shared" si="251"/>
        <v>#REF!</v>
      </c>
      <c r="T645" s="113" t="e">
        <f t="shared" si="252"/>
        <v>#REF!</v>
      </c>
      <c r="U645" s="113" t="e">
        <f t="shared" si="253"/>
        <v>#REF!</v>
      </c>
      <c r="V645" s="113" t="e">
        <f t="shared" si="254"/>
        <v>#REF!</v>
      </c>
      <c r="W645" s="113" t="e">
        <f t="shared" si="255"/>
        <v>#REF!</v>
      </c>
      <c r="X645" s="113" t="e">
        <f t="shared" si="256"/>
        <v>#REF!</v>
      </c>
      <c r="Y645" s="113" t="e">
        <f t="shared" si="257"/>
        <v>#REF!</v>
      </c>
      <c r="Z645" s="113" t="e">
        <f t="shared" si="258"/>
        <v>#REF!</v>
      </c>
      <c r="AA645" s="113" t="e">
        <f t="shared" si="259"/>
        <v>#REF!</v>
      </c>
      <c r="AB645" s="114" t="e">
        <f t="shared" si="260"/>
        <v>#REF!</v>
      </c>
    </row>
    <row r="646" spans="1:28" x14ac:dyDescent="0.5">
      <c r="B646" s="94">
        <v>25</v>
      </c>
      <c r="C646" s="91">
        <v>6.07</v>
      </c>
      <c r="D646" s="91">
        <v>6.16</v>
      </c>
      <c r="E646" s="91">
        <v>6.21</v>
      </c>
      <c r="F646" s="91">
        <v>12.9</v>
      </c>
      <c r="G646" s="91">
        <v>17.2</v>
      </c>
      <c r="H646" s="91">
        <v>14.3</v>
      </c>
      <c r="I646" s="91">
        <v>65.099999999999994</v>
      </c>
      <c r="J646" s="91">
        <v>43.8</v>
      </c>
      <c r="K646" s="91">
        <v>27.3</v>
      </c>
      <c r="L646" s="91">
        <v>13.8</v>
      </c>
      <c r="M646" s="91">
        <v>8.08</v>
      </c>
      <c r="N646" s="91">
        <v>6.1</v>
      </c>
      <c r="O646" s="226"/>
      <c r="P646" s="122">
        <v>25</v>
      </c>
      <c r="Q646" s="113" t="e">
        <f t="shared" si="249"/>
        <v>#REF!</v>
      </c>
      <c r="R646" s="113" t="e">
        <f t="shared" si="250"/>
        <v>#REF!</v>
      </c>
      <c r="S646" s="113" t="e">
        <f t="shared" si="251"/>
        <v>#REF!</v>
      </c>
      <c r="T646" s="113" t="e">
        <f t="shared" si="252"/>
        <v>#REF!</v>
      </c>
      <c r="U646" s="113" t="e">
        <f t="shared" si="253"/>
        <v>#REF!</v>
      </c>
      <c r="V646" s="113" t="e">
        <f t="shared" si="254"/>
        <v>#REF!</v>
      </c>
      <c r="W646" s="113" t="e">
        <f t="shared" si="255"/>
        <v>#REF!</v>
      </c>
      <c r="X646" s="113" t="e">
        <f t="shared" si="256"/>
        <v>#REF!</v>
      </c>
      <c r="Y646" s="113" t="e">
        <f t="shared" si="257"/>
        <v>#REF!</v>
      </c>
      <c r="Z646" s="113" t="e">
        <f t="shared" si="258"/>
        <v>#REF!</v>
      </c>
      <c r="AA646" s="113" t="e">
        <f t="shared" si="259"/>
        <v>#REF!</v>
      </c>
      <c r="AB646" s="114" t="e">
        <f t="shared" si="260"/>
        <v>#REF!</v>
      </c>
    </row>
    <row r="647" spans="1:28" x14ac:dyDescent="0.5">
      <c r="B647" s="94">
        <v>26</v>
      </c>
      <c r="C647" s="91">
        <v>5.92</v>
      </c>
      <c r="D647" s="91">
        <v>6.16</v>
      </c>
      <c r="E647" s="91">
        <v>6.43</v>
      </c>
      <c r="F647" s="91">
        <v>11.3</v>
      </c>
      <c r="G647" s="91">
        <v>17.5</v>
      </c>
      <c r="H647" s="91">
        <v>14.6</v>
      </c>
      <c r="I647" s="91">
        <v>72.8</v>
      </c>
      <c r="J647" s="91">
        <v>39.4</v>
      </c>
      <c r="K647" s="91">
        <v>26.2</v>
      </c>
      <c r="L647" s="91">
        <v>13.7</v>
      </c>
      <c r="M647" s="91">
        <v>7.96</v>
      </c>
      <c r="N647" s="91">
        <v>5.75</v>
      </c>
      <c r="O647" s="226"/>
      <c r="P647" s="122">
        <v>26</v>
      </c>
      <c r="Q647" s="113" t="e">
        <f t="shared" si="249"/>
        <v>#REF!</v>
      </c>
      <c r="R647" s="113" t="e">
        <f t="shared" si="250"/>
        <v>#REF!</v>
      </c>
      <c r="S647" s="113" t="e">
        <f t="shared" si="251"/>
        <v>#REF!</v>
      </c>
      <c r="T647" s="113" t="e">
        <f t="shared" si="252"/>
        <v>#REF!</v>
      </c>
      <c r="U647" s="113" t="e">
        <f t="shared" si="253"/>
        <v>#REF!</v>
      </c>
      <c r="V647" s="113" t="e">
        <f t="shared" si="254"/>
        <v>#REF!</v>
      </c>
      <c r="W647" s="113" t="e">
        <f t="shared" si="255"/>
        <v>#REF!</v>
      </c>
      <c r="X647" s="113" t="e">
        <f t="shared" si="256"/>
        <v>#REF!</v>
      </c>
      <c r="Y647" s="113" t="e">
        <f t="shared" si="257"/>
        <v>#REF!</v>
      </c>
      <c r="Z647" s="113" t="e">
        <f t="shared" si="258"/>
        <v>#REF!</v>
      </c>
      <c r="AA647" s="113" t="e">
        <f t="shared" si="259"/>
        <v>#REF!</v>
      </c>
      <c r="AB647" s="114" t="e">
        <f t="shared" si="260"/>
        <v>#REF!</v>
      </c>
    </row>
    <row r="648" spans="1:28" x14ac:dyDescent="0.5">
      <c r="B648" s="94">
        <v>27</v>
      </c>
      <c r="C648" s="91">
        <v>5.84</v>
      </c>
      <c r="D648" s="91">
        <v>6.16</v>
      </c>
      <c r="E648" s="91">
        <v>5.96</v>
      </c>
      <c r="F648" s="91">
        <v>10.8</v>
      </c>
      <c r="G648" s="91">
        <v>17.600000000000001</v>
      </c>
      <c r="H648" s="91">
        <v>14.1</v>
      </c>
      <c r="I648" s="91">
        <v>64.3</v>
      </c>
      <c r="J648" s="91">
        <v>33.700000000000003</v>
      </c>
      <c r="K648" s="91">
        <v>26.1</v>
      </c>
      <c r="L648" s="91">
        <v>13.6</v>
      </c>
      <c r="M648" s="91">
        <v>7.77</v>
      </c>
      <c r="N648" s="91">
        <v>5.51</v>
      </c>
      <c r="O648" s="226"/>
      <c r="P648" s="122">
        <v>27</v>
      </c>
      <c r="Q648" s="113" t="e">
        <f t="shared" si="249"/>
        <v>#REF!</v>
      </c>
      <c r="R648" s="113" t="e">
        <f t="shared" si="250"/>
        <v>#REF!</v>
      </c>
      <c r="S648" s="113" t="e">
        <f t="shared" si="251"/>
        <v>#REF!</v>
      </c>
      <c r="T648" s="113" t="e">
        <f t="shared" si="252"/>
        <v>#REF!</v>
      </c>
      <c r="U648" s="113" t="e">
        <f t="shared" si="253"/>
        <v>#REF!</v>
      </c>
      <c r="V648" s="113" t="e">
        <f t="shared" si="254"/>
        <v>#REF!</v>
      </c>
      <c r="W648" s="113" t="e">
        <f t="shared" si="255"/>
        <v>#REF!</v>
      </c>
      <c r="X648" s="113" t="e">
        <f t="shared" si="256"/>
        <v>#REF!</v>
      </c>
      <c r="Y648" s="113" t="e">
        <f t="shared" si="257"/>
        <v>#REF!</v>
      </c>
      <c r="Z648" s="113" t="e">
        <f t="shared" si="258"/>
        <v>#REF!</v>
      </c>
      <c r="AA648" s="113" t="e">
        <f t="shared" si="259"/>
        <v>#REF!</v>
      </c>
      <c r="AB648" s="114" t="e">
        <f t="shared" si="260"/>
        <v>#REF!</v>
      </c>
    </row>
    <row r="649" spans="1:28" x14ac:dyDescent="0.5">
      <c r="B649" s="94">
        <v>28</v>
      </c>
      <c r="C649" s="91">
        <v>5.92</v>
      </c>
      <c r="D649" s="91">
        <v>6</v>
      </c>
      <c r="E649" s="91">
        <v>5.51</v>
      </c>
      <c r="F649" s="91">
        <v>10.1</v>
      </c>
      <c r="G649" s="91">
        <v>18.100000000000001</v>
      </c>
      <c r="H649" s="91">
        <v>14.7</v>
      </c>
      <c r="I649" s="91">
        <v>62.1</v>
      </c>
      <c r="J649" s="91">
        <v>40.200000000000003</v>
      </c>
      <c r="K649" s="91">
        <v>25.4</v>
      </c>
      <c r="L649" s="91">
        <v>13.2</v>
      </c>
      <c r="M649" s="91">
        <v>7.66</v>
      </c>
      <c r="N649" s="91">
        <v>6.49</v>
      </c>
      <c r="O649" s="226"/>
      <c r="P649" s="122">
        <v>28</v>
      </c>
      <c r="Q649" s="113" t="e">
        <f t="shared" si="249"/>
        <v>#REF!</v>
      </c>
      <c r="R649" s="113" t="e">
        <f t="shared" si="250"/>
        <v>#REF!</v>
      </c>
      <c r="S649" s="113" t="e">
        <f t="shared" si="251"/>
        <v>#REF!</v>
      </c>
      <c r="T649" s="113" t="e">
        <f t="shared" si="252"/>
        <v>#REF!</v>
      </c>
      <c r="U649" s="113" t="e">
        <f t="shared" si="253"/>
        <v>#REF!</v>
      </c>
      <c r="V649" s="113" t="e">
        <f t="shared" si="254"/>
        <v>#REF!</v>
      </c>
      <c r="W649" s="113" t="e">
        <f t="shared" si="255"/>
        <v>#REF!</v>
      </c>
      <c r="X649" s="113" t="e">
        <f t="shared" si="256"/>
        <v>#REF!</v>
      </c>
      <c r="Y649" s="113" t="e">
        <f t="shared" si="257"/>
        <v>#REF!</v>
      </c>
      <c r="Z649" s="113" t="e">
        <f t="shared" si="258"/>
        <v>#REF!</v>
      </c>
      <c r="AA649" s="113" t="e">
        <f t="shared" si="259"/>
        <v>#REF!</v>
      </c>
      <c r="AB649" s="114" t="e">
        <f t="shared" si="260"/>
        <v>#REF!</v>
      </c>
    </row>
    <row r="650" spans="1:28" x14ac:dyDescent="0.5">
      <c r="B650" s="94">
        <v>29</v>
      </c>
      <c r="C650" s="91">
        <v>5.77</v>
      </c>
      <c r="E650" s="91">
        <v>5.84</v>
      </c>
      <c r="F650" s="91">
        <v>12.6</v>
      </c>
      <c r="G650" s="91">
        <v>16.899999999999999</v>
      </c>
      <c r="H650" s="91">
        <v>14.2</v>
      </c>
      <c r="I650" s="91">
        <v>46.1</v>
      </c>
      <c r="J650" s="91">
        <v>46.4</v>
      </c>
      <c r="K650" s="91">
        <v>23.9</v>
      </c>
      <c r="L650" s="91">
        <v>13</v>
      </c>
      <c r="M650" s="91">
        <v>7.72</v>
      </c>
      <c r="N650" s="91">
        <v>5.6</v>
      </c>
      <c r="O650" s="226"/>
      <c r="P650" s="122">
        <v>29</v>
      </c>
      <c r="Q650" s="113" t="e">
        <f t="shared" si="249"/>
        <v>#REF!</v>
      </c>
      <c r="R650" s="113" t="str">
        <f t="shared" si="250"/>
        <v xml:space="preserve"> </v>
      </c>
      <c r="S650" s="113" t="e">
        <f t="shared" si="251"/>
        <v>#REF!</v>
      </c>
      <c r="T650" s="113" t="e">
        <f t="shared" si="252"/>
        <v>#REF!</v>
      </c>
      <c r="U650" s="113" t="e">
        <f t="shared" si="253"/>
        <v>#REF!</v>
      </c>
      <c r="V650" s="113" t="e">
        <f t="shared" si="254"/>
        <v>#REF!</v>
      </c>
      <c r="W650" s="113" t="e">
        <f t="shared" si="255"/>
        <v>#REF!</v>
      </c>
      <c r="X650" s="113" t="e">
        <f t="shared" si="256"/>
        <v>#REF!</v>
      </c>
      <c r="Y650" s="113" t="e">
        <f t="shared" si="257"/>
        <v>#REF!</v>
      </c>
      <c r="Z650" s="113" t="e">
        <f t="shared" si="258"/>
        <v>#REF!</v>
      </c>
      <c r="AA650" s="113" t="e">
        <f t="shared" si="259"/>
        <v>#REF!</v>
      </c>
      <c r="AB650" s="114" t="e">
        <f t="shared" si="260"/>
        <v>#REF!</v>
      </c>
    </row>
    <row r="651" spans="1:28" x14ac:dyDescent="0.5">
      <c r="B651" s="94">
        <v>30</v>
      </c>
      <c r="C651" s="91">
        <v>5.7</v>
      </c>
      <c r="E651" s="91">
        <v>5.65</v>
      </c>
      <c r="F651" s="91">
        <v>14.4</v>
      </c>
      <c r="G651" s="91">
        <v>16.3</v>
      </c>
      <c r="H651" s="91">
        <v>14.5</v>
      </c>
      <c r="I651" s="91">
        <v>43.6</v>
      </c>
      <c r="J651" s="91">
        <v>47.6</v>
      </c>
      <c r="K651" s="91">
        <v>22.3</v>
      </c>
      <c r="L651" s="91">
        <v>12.8</v>
      </c>
      <c r="M651" s="91">
        <v>7.43</v>
      </c>
      <c r="N651" s="91">
        <v>6.99</v>
      </c>
      <c r="O651" s="226"/>
      <c r="P651" s="122">
        <v>30</v>
      </c>
      <c r="Q651" s="113" t="e">
        <f t="shared" si="249"/>
        <v>#REF!</v>
      </c>
      <c r="R651" s="113" t="str">
        <f t="shared" si="250"/>
        <v xml:space="preserve"> </v>
      </c>
      <c r="S651" s="113" t="e">
        <f t="shared" si="251"/>
        <v>#REF!</v>
      </c>
      <c r="T651" s="113" t="e">
        <f t="shared" si="252"/>
        <v>#REF!</v>
      </c>
      <c r="U651" s="113" t="e">
        <f t="shared" si="253"/>
        <v>#REF!</v>
      </c>
      <c r="V651" s="113" t="e">
        <f t="shared" si="254"/>
        <v>#REF!</v>
      </c>
      <c r="W651" s="113" t="e">
        <f t="shared" si="255"/>
        <v>#REF!</v>
      </c>
      <c r="X651" s="113" t="e">
        <f t="shared" si="256"/>
        <v>#REF!</v>
      </c>
      <c r="Y651" s="113" t="e">
        <f t="shared" si="257"/>
        <v>#REF!</v>
      </c>
      <c r="Z651" s="113" t="e">
        <f t="shared" si="258"/>
        <v>#REF!</v>
      </c>
      <c r="AA651" s="113" t="e">
        <f t="shared" si="259"/>
        <v>#REF!</v>
      </c>
      <c r="AB651" s="114" t="e">
        <f t="shared" si="260"/>
        <v>#REF!</v>
      </c>
    </row>
    <row r="652" spans="1:28" x14ac:dyDescent="0.5">
      <c r="B652" s="94">
        <v>31</v>
      </c>
      <c r="C652" s="91">
        <v>5.7</v>
      </c>
      <c r="E652" s="91">
        <v>6.43</v>
      </c>
      <c r="G652" s="91">
        <v>18.600000000000001</v>
      </c>
      <c r="I652" s="91">
        <v>34.799999999999997</v>
      </c>
      <c r="J652" s="91">
        <v>46.1</v>
      </c>
      <c r="L652" s="91">
        <v>12.3</v>
      </c>
      <c r="N652" s="91">
        <v>6.21</v>
      </c>
      <c r="O652" s="226"/>
      <c r="P652" s="122">
        <v>31</v>
      </c>
      <c r="Q652" s="113" t="e">
        <f t="shared" si="249"/>
        <v>#REF!</v>
      </c>
      <c r="R652" s="113" t="str">
        <f t="shared" si="250"/>
        <v xml:space="preserve"> </v>
      </c>
      <c r="S652" s="113" t="e">
        <f t="shared" si="251"/>
        <v>#REF!</v>
      </c>
      <c r="T652" s="113" t="str">
        <f t="shared" si="252"/>
        <v xml:space="preserve"> </v>
      </c>
      <c r="U652" s="113" t="e">
        <f t="shared" si="253"/>
        <v>#REF!</v>
      </c>
      <c r="V652" s="113" t="str">
        <f t="shared" si="254"/>
        <v xml:space="preserve"> </v>
      </c>
      <c r="W652" s="113" t="e">
        <f t="shared" si="255"/>
        <v>#REF!</v>
      </c>
      <c r="X652" s="113" t="e">
        <f t="shared" si="256"/>
        <v>#REF!</v>
      </c>
      <c r="Y652" s="113" t="str">
        <f t="shared" si="257"/>
        <v xml:space="preserve"> </v>
      </c>
      <c r="Z652" s="113" t="e">
        <f t="shared" si="258"/>
        <v>#REF!</v>
      </c>
      <c r="AA652" s="113" t="str">
        <f t="shared" si="259"/>
        <v xml:space="preserve"> </v>
      </c>
      <c r="AB652" s="114" t="e">
        <f t="shared" si="260"/>
        <v>#REF!</v>
      </c>
    </row>
    <row r="653" spans="1:28" x14ac:dyDescent="0.5">
      <c r="O653" s="226"/>
      <c r="P653" s="123"/>
      <c r="Q653" s="113"/>
      <c r="R653" s="113"/>
      <c r="S653" s="113"/>
      <c r="T653" s="113"/>
      <c r="U653" s="113"/>
      <c r="V653" s="113"/>
      <c r="W653" s="113"/>
      <c r="X653" s="113"/>
      <c r="Y653" s="113"/>
      <c r="Z653" s="113"/>
      <c r="AA653" s="113"/>
      <c r="AB653" s="114"/>
    </row>
    <row r="654" spans="1:28" x14ac:dyDescent="0.5">
      <c r="A654" s="41">
        <v>1988</v>
      </c>
      <c r="B654" s="94">
        <v>1</v>
      </c>
      <c r="C654" s="91">
        <v>6.03</v>
      </c>
      <c r="D654" s="91">
        <v>4.6399999999999997</v>
      </c>
      <c r="E654" s="91">
        <v>7.15</v>
      </c>
      <c r="F654" s="91">
        <v>13.7</v>
      </c>
      <c r="G654" s="91">
        <v>15.7</v>
      </c>
      <c r="H654" s="91">
        <v>16</v>
      </c>
      <c r="I654" s="91">
        <v>17.7</v>
      </c>
      <c r="J654" s="91">
        <v>58.6</v>
      </c>
      <c r="K654" s="91">
        <v>35.9</v>
      </c>
      <c r="L654" s="91">
        <v>23.2</v>
      </c>
      <c r="M654" s="91">
        <v>10.6</v>
      </c>
      <c r="N654" s="91">
        <v>7.71</v>
      </c>
      <c r="O654" s="226">
        <f>A654</f>
        <v>1988</v>
      </c>
      <c r="P654" s="122">
        <v>1</v>
      </c>
      <c r="Q654" s="113" t="e">
        <f t="shared" ref="Q654:AB661" si="261">IF(C654&gt;0,$P$11*C654, " ")</f>
        <v>#REF!</v>
      </c>
      <c r="R654" s="113" t="e">
        <f t="shared" si="261"/>
        <v>#REF!</v>
      </c>
      <c r="S654" s="113" t="e">
        <f t="shared" si="261"/>
        <v>#REF!</v>
      </c>
      <c r="T654" s="113" t="e">
        <f t="shared" si="261"/>
        <v>#REF!</v>
      </c>
      <c r="U654" s="113" t="e">
        <f t="shared" si="261"/>
        <v>#REF!</v>
      </c>
      <c r="V654" s="113" t="e">
        <f t="shared" si="261"/>
        <v>#REF!</v>
      </c>
      <c r="W654" s="113" t="e">
        <f t="shared" si="261"/>
        <v>#REF!</v>
      </c>
      <c r="X654" s="113" t="e">
        <f t="shared" si="261"/>
        <v>#REF!</v>
      </c>
      <c r="Y654" s="113" t="e">
        <f t="shared" si="261"/>
        <v>#REF!</v>
      </c>
      <c r="Z654" s="113" t="e">
        <f t="shared" si="261"/>
        <v>#REF!</v>
      </c>
      <c r="AA654" s="113" t="e">
        <f t="shared" si="261"/>
        <v>#REF!</v>
      </c>
      <c r="AB654" s="114" t="e">
        <f t="shared" si="261"/>
        <v>#REF!</v>
      </c>
    </row>
    <row r="655" spans="1:28" x14ac:dyDescent="0.5">
      <c r="B655" s="94">
        <v>2</v>
      </c>
      <c r="C655" s="91">
        <v>5.6</v>
      </c>
      <c r="D655" s="91">
        <v>4.55</v>
      </c>
      <c r="E655" s="91">
        <v>6.43</v>
      </c>
      <c r="F655" s="91">
        <v>14.5</v>
      </c>
      <c r="G655" s="91">
        <v>18.3</v>
      </c>
      <c r="H655" s="91">
        <v>16.7</v>
      </c>
      <c r="I655" s="91">
        <v>20</v>
      </c>
      <c r="J655" s="91">
        <v>55.4</v>
      </c>
      <c r="K655" s="91">
        <v>34.799999999999997</v>
      </c>
      <c r="L655" s="91">
        <v>22.1</v>
      </c>
      <c r="M655" s="91">
        <v>10</v>
      </c>
      <c r="N655" s="91">
        <v>7.71</v>
      </c>
      <c r="O655" s="226"/>
      <c r="P655" s="122">
        <v>2</v>
      </c>
      <c r="Q655" s="113" t="e">
        <f t="shared" si="261"/>
        <v>#REF!</v>
      </c>
      <c r="R655" s="113" t="e">
        <f t="shared" si="261"/>
        <v>#REF!</v>
      </c>
      <c r="S655" s="113" t="e">
        <f t="shared" si="261"/>
        <v>#REF!</v>
      </c>
      <c r="T655" s="113" t="e">
        <f t="shared" si="261"/>
        <v>#REF!</v>
      </c>
      <c r="U655" s="113" t="e">
        <f t="shared" si="261"/>
        <v>#REF!</v>
      </c>
      <c r="V655" s="113" t="e">
        <f t="shared" si="261"/>
        <v>#REF!</v>
      </c>
      <c r="W655" s="113" t="e">
        <f t="shared" si="261"/>
        <v>#REF!</v>
      </c>
      <c r="X655" s="113" t="e">
        <f t="shared" si="261"/>
        <v>#REF!</v>
      </c>
      <c r="Y655" s="113" t="e">
        <f t="shared" si="261"/>
        <v>#REF!</v>
      </c>
      <c r="Z655" s="113" t="e">
        <f t="shared" si="261"/>
        <v>#REF!</v>
      </c>
      <c r="AA655" s="113" t="e">
        <f t="shared" si="261"/>
        <v>#REF!</v>
      </c>
      <c r="AB655" s="114" t="e">
        <f t="shared" si="261"/>
        <v>#REF!</v>
      </c>
    </row>
    <row r="656" spans="1:28" x14ac:dyDescent="0.5">
      <c r="B656" s="94">
        <v>3</v>
      </c>
      <c r="C656" s="91">
        <v>6.27</v>
      </c>
      <c r="D656" s="91">
        <v>4.37</v>
      </c>
      <c r="E656" s="91">
        <v>6.49</v>
      </c>
      <c r="F656" s="91">
        <v>14.2</v>
      </c>
      <c r="G656" s="91">
        <v>17.7</v>
      </c>
      <c r="H656" s="91">
        <v>17.399999999999999</v>
      </c>
      <c r="I656" s="91">
        <v>23.5</v>
      </c>
      <c r="J656" s="91">
        <v>52.6</v>
      </c>
      <c r="K656" s="91">
        <v>32.9</v>
      </c>
      <c r="L656" s="91">
        <v>20.9</v>
      </c>
      <c r="M656" s="91">
        <v>9.65</v>
      </c>
      <c r="N656" s="91">
        <v>7.59</v>
      </c>
      <c r="O656" s="226"/>
      <c r="P656" s="122">
        <v>3</v>
      </c>
      <c r="Q656" s="113" t="e">
        <f t="shared" si="261"/>
        <v>#REF!</v>
      </c>
      <c r="R656" s="113" t="e">
        <f t="shared" si="261"/>
        <v>#REF!</v>
      </c>
      <c r="S656" s="113" t="e">
        <f t="shared" si="261"/>
        <v>#REF!</v>
      </c>
      <c r="T656" s="113" t="e">
        <f t="shared" si="261"/>
        <v>#REF!</v>
      </c>
      <c r="U656" s="113" t="e">
        <f t="shared" si="261"/>
        <v>#REF!</v>
      </c>
      <c r="V656" s="113" t="e">
        <f t="shared" si="261"/>
        <v>#REF!</v>
      </c>
      <c r="W656" s="113" t="e">
        <f t="shared" si="261"/>
        <v>#REF!</v>
      </c>
      <c r="X656" s="113" t="e">
        <f t="shared" si="261"/>
        <v>#REF!</v>
      </c>
      <c r="Y656" s="113" t="e">
        <f t="shared" si="261"/>
        <v>#REF!</v>
      </c>
      <c r="Z656" s="113" t="e">
        <f t="shared" si="261"/>
        <v>#REF!</v>
      </c>
      <c r="AA656" s="113" t="e">
        <f t="shared" si="261"/>
        <v>#REF!</v>
      </c>
      <c r="AB656" s="114" t="e">
        <f t="shared" si="261"/>
        <v>#REF!</v>
      </c>
    </row>
    <row r="657" spans="2:28" x14ac:dyDescent="0.5">
      <c r="B657" s="94">
        <v>4</v>
      </c>
      <c r="C657" s="91">
        <v>6.1</v>
      </c>
      <c r="D657" s="91">
        <v>4.5</v>
      </c>
      <c r="E657" s="91">
        <v>6.65</v>
      </c>
      <c r="F657" s="91">
        <v>14.5</v>
      </c>
      <c r="G657" s="91">
        <v>15.5</v>
      </c>
      <c r="H657" s="91">
        <v>14.1</v>
      </c>
      <c r="I657" s="91">
        <v>29.8</v>
      </c>
      <c r="J657" s="91">
        <v>48.3</v>
      </c>
      <c r="K657" s="91">
        <v>32</v>
      </c>
      <c r="L657" s="91">
        <v>20.5</v>
      </c>
      <c r="M657" s="91">
        <v>9.52</v>
      </c>
      <c r="N657" s="91">
        <v>7.43</v>
      </c>
      <c r="O657" s="226"/>
      <c r="P657" s="122">
        <v>4</v>
      </c>
      <c r="Q657" s="113" t="e">
        <f t="shared" si="261"/>
        <v>#REF!</v>
      </c>
      <c r="R657" s="113" t="e">
        <f t="shared" si="261"/>
        <v>#REF!</v>
      </c>
      <c r="S657" s="113" t="e">
        <f t="shared" si="261"/>
        <v>#REF!</v>
      </c>
      <c r="T657" s="113" t="e">
        <f t="shared" si="261"/>
        <v>#REF!</v>
      </c>
      <c r="U657" s="113" t="e">
        <f t="shared" si="261"/>
        <v>#REF!</v>
      </c>
      <c r="V657" s="113" t="e">
        <f t="shared" si="261"/>
        <v>#REF!</v>
      </c>
      <c r="W657" s="113" t="e">
        <f t="shared" si="261"/>
        <v>#REF!</v>
      </c>
      <c r="X657" s="113" t="e">
        <f t="shared" si="261"/>
        <v>#REF!</v>
      </c>
      <c r="Y657" s="113" t="e">
        <f t="shared" si="261"/>
        <v>#REF!</v>
      </c>
      <c r="Z657" s="113" t="e">
        <f t="shared" si="261"/>
        <v>#REF!</v>
      </c>
      <c r="AA657" s="113" t="e">
        <f t="shared" si="261"/>
        <v>#REF!</v>
      </c>
      <c r="AB657" s="114" t="e">
        <f t="shared" si="261"/>
        <v>#REF!</v>
      </c>
    </row>
    <row r="658" spans="2:28" x14ac:dyDescent="0.5">
      <c r="B658" s="94">
        <v>5</v>
      </c>
      <c r="C658" s="91">
        <v>6.21</v>
      </c>
      <c r="D658" s="91">
        <v>4.33</v>
      </c>
      <c r="E658" s="91">
        <v>6.76</v>
      </c>
      <c r="F658" s="91">
        <v>15</v>
      </c>
      <c r="G658" s="91">
        <v>13.9</v>
      </c>
      <c r="H658" s="91">
        <v>12.2</v>
      </c>
      <c r="I658" s="91">
        <v>38</v>
      </c>
      <c r="J658" s="91">
        <v>49.4</v>
      </c>
      <c r="K658" s="91">
        <v>31.2</v>
      </c>
      <c r="L658" s="91">
        <v>20.100000000000001</v>
      </c>
      <c r="M658" s="91">
        <v>9.14</v>
      </c>
      <c r="N658" s="91">
        <v>7.37</v>
      </c>
      <c r="O658" s="226"/>
      <c r="P658" s="122">
        <v>5</v>
      </c>
      <c r="Q658" s="113" t="e">
        <f t="shared" si="261"/>
        <v>#REF!</v>
      </c>
      <c r="R658" s="113" t="e">
        <f t="shared" si="261"/>
        <v>#REF!</v>
      </c>
      <c r="S658" s="113" t="e">
        <f t="shared" si="261"/>
        <v>#REF!</v>
      </c>
      <c r="T658" s="113" t="e">
        <f t="shared" si="261"/>
        <v>#REF!</v>
      </c>
      <c r="U658" s="113" t="e">
        <f t="shared" si="261"/>
        <v>#REF!</v>
      </c>
      <c r="V658" s="113" t="e">
        <f t="shared" si="261"/>
        <v>#REF!</v>
      </c>
      <c r="W658" s="113" t="e">
        <f t="shared" si="261"/>
        <v>#REF!</v>
      </c>
      <c r="X658" s="113" t="e">
        <f t="shared" si="261"/>
        <v>#REF!</v>
      </c>
      <c r="Y658" s="113" t="e">
        <f t="shared" si="261"/>
        <v>#REF!</v>
      </c>
      <c r="Z658" s="113" t="e">
        <f t="shared" si="261"/>
        <v>#REF!</v>
      </c>
      <c r="AA658" s="113" t="e">
        <f t="shared" si="261"/>
        <v>#REF!</v>
      </c>
      <c r="AB658" s="114" t="e">
        <f t="shared" si="261"/>
        <v>#REF!</v>
      </c>
    </row>
    <row r="659" spans="2:28" x14ac:dyDescent="0.5">
      <c r="B659" s="94">
        <v>6</v>
      </c>
      <c r="C659" s="91">
        <v>6.54</v>
      </c>
      <c r="D659" s="91">
        <v>4.84</v>
      </c>
      <c r="E659" s="91">
        <v>7.54</v>
      </c>
      <c r="F659" s="91">
        <v>16.2</v>
      </c>
      <c r="G659" s="91">
        <v>15.6</v>
      </c>
      <c r="H659" s="91">
        <v>11.8</v>
      </c>
      <c r="I659" s="91">
        <v>43.1</v>
      </c>
      <c r="J659" s="91">
        <v>47.1</v>
      </c>
      <c r="K659" s="91">
        <v>29.5</v>
      </c>
      <c r="L659" s="91">
        <v>19.3</v>
      </c>
      <c r="M659" s="91">
        <v>9.26</v>
      </c>
      <c r="N659" s="91">
        <v>7.15</v>
      </c>
      <c r="O659" s="226"/>
      <c r="P659" s="122">
        <v>6</v>
      </c>
      <c r="Q659" s="113" t="e">
        <f t="shared" si="261"/>
        <v>#REF!</v>
      </c>
      <c r="R659" s="113" t="e">
        <f t="shared" si="261"/>
        <v>#REF!</v>
      </c>
      <c r="S659" s="113" t="e">
        <f t="shared" si="261"/>
        <v>#REF!</v>
      </c>
      <c r="T659" s="113" t="e">
        <f t="shared" si="261"/>
        <v>#REF!</v>
      </c>
      <c r="U659" s="113" t="e">
        <f t="shared" si="261"/>
        <v>#REF!</v>
      </c>
      <c r="V659" s="113" t="e">
        <f t="shared" si="261"/>
        <v>#REF!</v>
      </c>
      <c r="W659" s="113" t="e">
        <f t="shared" si="261"/>
        <v>#REF!</v>
      </c>
      <c r="X659" s="113" t="e">
        <f t="shared" si="261"/>
        <v>#REF!</v>
      </c>
      <c r="Y659" s="113" t="e">
        <f t="shared" si="261"/>
        <v>#REF!</v>
      </c>
      <c r="Z659" s="113" t="e">
        <f t="shared" si="261"/>
        <v>#REF!</v>
      </c>
      <c r="AA659" s="113" t="e">
        <f t="shared" si="261"/>
        <v>#REF!</v>
      </c>
      <c r="AB659" s="114" t="e">
        <f t="shared" si="261"/>
        <v>#REF!</v>
      </c>
    </row>
    <row r="660" spans="2:28" x14ac:dyDescent="0.5">
      <c r="B660" s="94">
        <v>7</v>
      </c>
      <c r="C660" s="91">
        <v>7.04</v>
      </c>
      <c r="D660" s="91">
        <v>4.25</v>
      </c>
      <c r="E660" s="91">
        <v>7.54</v>
      </c>
      <c r="F660" s="91">
        <v>17.3</v>
      </c>
      <c r="G660" s="91">
        <v>12.7</v>
      </c>
      <c r="H660" s="91">
        <v>11.5</v>
      </c>
      <c r="I660" s="91">
        <v>26.6</v>
      </c>
      <c r="J660" s="91">
        <v>44.9</v>
      </c>
      <c r="K660" s="91">
        <v>28.8</v>
      </c>
      <c r="L660" s="91">
        <v>18.3</v>
      </c>
      <c r="M660" s="91">
        <v>9.14</v>
      </c>
      <c r="N660" s="91">
        <v>6.99</v>
      </c>
      <c r="O660" s="226"/>
      <c r="P660" s="122">
        <v>7</v>
      </c>
      <c r="Q660" s="113" t="e">
        <f t="shared" si="261"/>
        <v>#REF!</v>
      </c>
      <c r="R660" s="113" t="e">
        <f t="shared" si="261"/>
        <v>#REF!</v>
      </c>
      <c r="S660" s="113" t="e">
        <f t="shared" si="261"/>
        <v>#REF!</v>
      </c>
      <c r="T660" s="113" t="e">
        <f t="shared" si="261"/>
        <v>#REF!</v>
      </c>
      <c r="U660" s="113" t="e">
        <f t="shared" si="261"/>
        <v>#REF!</v>
      </c>
      <c r="V660" s="113" t="e">
        <f t="shared" si="261"/>
        <v>#REF!</v>
      </c>
      <c r="W660" s="113" t="e">
        <f t="shared" si="261"/>
        <v>#REF!</v>
      </c>
      <c r="X660" s="113" t="e">
        <f t="shared" si="261"/>
        <v>#REF!</v>
      </c>
      <c r="Y660" s="113" t="e">
        <f t="shared" si="261"/>
        <v>#REF!</v>
      </c>
      <c r="Z660" s="113" t="e">
        <f t="shared" si="261"/>
        <v>#REF!</v>
      </c>
      <c r="AA660" s="113" t="e">
        <f t="shared" si="261"/>
        <v>#REF!</v>
      </c>
      <c r="AB660" s="114" t="e">
        <f t="shared" si="261"/>
        <v>#REF!</v>
      </c>
    </row>
    <row r="661" spans="2:28" x14ac:dyDescent="0.5">
      <c r="B661" s="94">
        <v>8</v>
      </c>
      <c r="C661" s="91">
        <v>7.37</v>
      </c>
      <c r="D661" s="91">
        <v>4.08</v>
      </c>
      <c r="E661" s="91">
        <v>7.9</v>
      </c>
      <c r="F661" s="91">
        <v>17.7</v>
      </c>
      <c r="G661" s="91">
        <v>13.3</v>
      </c>
      <c r="H661" s="91">
        <v>11.4</v>
      </c>
      <c r="I661" s="91">
        <v>19</v>
      </c>
      <c r="J661" s="91">
        <v>73.7</v>
      </c>
      <c r="K661" s="91">
        <v>28.8</v>
      </c>
      <c r="L661" s="91">
        <v>18.100000000000001</v>
      </c>
      <c r="M661" s="91">
        <v>8.89</v>
      </c>
      <c r="N661" s="91">
        <v>6.65</v>
      </c>
      <c r="O661" s="226"/>
      <c r="P661" s="122">
        <v>8</v>
      </c>
      <c r="Q661" s="113" t="e">
        <f t="shared" si="261"/>
        <v>#REF!</v>
      </c>
      <c r="R661" s="113" t="e">
        <f t="shared" si="261"/>
        <v>#REF!</v>
      </c>
      <c r="S661" s="113" t="e">
        <f t="shared" si="261"/>
        <v>#REF!</v>
      </c>
      <c r="T661" s="113" t="e">
        <f t="shared" si="261"/>
        <v>#REF!</v>
      </c>
      <c r="U661" s="113" t="e">
        <f t="shared" si="261"/>
        <v>#REF!</v>
      </c>
      <c r="V661" s="113" t="e">
        <f t="shared" si="261"/>
        <v>#REF!</v>
      </c>
      <c r="W661" s="113" t="e">
        <f t="shared" si="261"/>
        <v>#REF!</v>
      </c>
      <c r="X661" s="113" t="e">
        <f t="shared" si="261"/>
        <v>#REF!</v>
      </c>
      <c r="Y661" s="113" t="e">
        <f t="shared" si="261"/>
        <v>#REF!</v>
      </c>
      <c r="Z661" s="113" t="e">
        <f t="shared" si="261"/>
        <v>#REF!</v>
      </c>
      <c r="AA661" s="113" t="e">
        <f t="shared" si="261"/>
        <v>#REF!</v>
      </c>
      <c r="AB661" s="114" t="e">
        <f t="shared" si="261"/>
        <v>#REF!</v>
      </c>
    </row>
    <row r="662" spans="2:28" x14ac:dyDescent="0.5">
      <c r="B662" s="94">
        <v>9</v>
      </c>
      <c r="C662" s="91">
        <v>6.05</v>
      </c>
      <c r="D662" s="91">
        <v>4.12</v>
      </c>
      <c r="E662" s="91">
        <v>11.5</v>
      </c>
      <c r="F662" s="91">
        <v>17.7</v>
      </c>
      <c r="G662" s="91">
        <v>13.5</v>
      </c>
      <c r="H662" s="91">
        <v>11.3</v>
      </c>
      <c r="I662" s="91">
        <v>17.5</v>
      </c>
      <c r="J662" s="91">
        <v>77.400000000000006</v>
      </c>
      <c r="K662" s="91">
        <v>28</v>
      </c>
      <c r="L662" s="91">
        <v>17.2</v>
      </c>
      <c r="M662" s="91">
        <v>8.77</v>
      </c>
      <c r="N662" s="91">
        <v>6.21</v>
      </c>
      <c r="O662" s="226"/>
      <c r="P662" s="122">
        <v>9</v>
      </c>
      <c r="Q662" s="113" t="e">
        <f t="shared" ref="Q662:Q684" si="262">$P$11*C662</f>
        <v>#REF!</v>
      </c>
      <c r="R662" s="113" t="e">
        <f t="shared" ref="R662:R684" si="263">IF(D662&gt;0,$P$11*D662, " ")</f>
        <v>#REF!</v>
      </c>
      <c r="S662" s="113" t="e">
        <f t="shared" ref="S662:S684" si="264">IF(E662&gt;0,$P$11*E662, " ")</f>
        <v>#REF!</v>
      </c>
      <c r="T662" s="113" t="e">
        <f t="shared" ref="T662:T684" si="265">IF(F662&gt;0,$P$11*F662, " ")</f>
        <v>#REF!</v>
      </c>
      <c r="U662" s="113" t="e">
        <f t="shared" ref="U662:U684" si="266">IF(G662&gt;0,$P$11*G662, " ")</f>
        <v>#REF!</v>
      </c>
      <c r="V662" s="113" t="e">
        <f t="shared" ref="V662:V684" si="267">IF(H662&gt;0,$P$11*H662, " ")</f>
        <v>#REF!</v>
      </c>
      <c r="W662" s="113" t="e">
        <f t="shared" ref="W662:W684" si="268">IF(I662&gt;0,$P$11*I662, " ")</f>
        <v>#REF!</v>
      </c>
      <c r="X662" s="113" t="e">
        <f t="shared" ref="X662:X684" si="269">IF(J662&gt;0,$P$11*J662, " ")</f>
        <v>#REF!</v>
      </c>
      <c r="Y662" s="113" t="e">
        <f t="shared" ref="Y662:Y684" si="270">IF(K662&gt;0,$P$11*K662, " ")</f>
        <v>#REF!</v>
      </c>
      <c r="Z662" s="113" t="e">
        <f t="shared" ref="Z662:Z684" si="271">IF(L662&gt;0,$P$11*L662, " ")</f>
        <v>#REF!</v>
      </c>
      <c r="AA662" s="113" t="e">
        <f t="shared" ref="AA662:AA684" si="272">IF(M662&gt;0,$P$11*M662, " ")</f>
        <v>#REF!</v>
      </c>
      <c r="AB662" s="114" t="e">
        <f t="shared" ref="AB662:AB684" si="273">IF(N662&gt;0,$P$11*N662, " ")</f>
        <v>#REF!</v>
      </c>
    </row>
    <row r="663" spans="2:28" x14ac:dyDescent="0.5">
      <c r="B663" s="94">
        <v>10</v>
      </c>
      <c r="C663" s="91">
        <v>6.1</v>
      </c>
      <c r="D663" s="91">
        <v>3.96</v>
      </c>
      <c r="E663" s="91">
        <v>10.8</v>
      </c>
      <c r="F663" s="91">
        <v>16.7</v>
      </c>
      <c r="G663" s="91">
        <v>16.100000000000001</v>
      </c>
      <c r="H663" s="91">
        <v>12.5</v>
      </c>
      <c r="I663" s="91">
        <v>24</v>
      </c>
      <c r="J663" s="91">
        <v>75.7</v>
      </c>
      <c r="K663" s="91">
        <v>28</v>
      </c>
      <c r="L663" s="91">
        <v>16.8</v>
      </c>
      <c r="M663" s="91">
        <v>8.2100000000000009</v>
      </c>
      <c r="N663" s="91">
        <v>6.16</v>
      </c>
      <c r="O663" s="226"/>
      <c r="P663" s="122">
        <v>10</v>
      </c>
      <c r="Q663" s="113" t="e">
        <f t="shared" si="262"/>
        <v>#REF!</v>
      </c>
      <c r="R663" s="113" t="e">
        <f t="shared" si="263"/>
        <v>#REF!</v>
      </c>
      <c r="S663" s="113" t="e">
        <f t="shared" si="264"/>
        <v>#REF!</v>
      </c>
      <c r="T663" s="113" t="e">
        <f t="shared" si="265"/>
        <v>#REF!</v>
      </c>
      <c r="U663" s="113" t="e">
        <f t="shared" si="266"/>
        <v>#REF!</v>
      </c>
      <c r="V663" s="113" t="e">
        <f t="shared" si="267"/>
        <v>#REF!</v>
      </c>
      <c r="W663" s="113" t="e">
        <f t="shared" si="268"/>
        <v>#REF!</v>
      </c>
      <c r="X663" s="113" t="e">
        <f t="shared" si="269"/>
        <v>#REF!</v>
      </c>
      <c r="Y663" s="113" t="e">
        <f t="shared" si="270"/>
        <v>#REF!</v>
      </c>
      <c r="Z663" s="113" t="e">
        <f t="shared" si="271"/>
        <v>#REF!</v>
      </c>
      <c r="AA663" s="113" t="e">
        <f t="shared" si="272"/>
        <v>#REF!</v>
      </c>
      <c r="AB663" s="114" t="e">
        <f t="shared" si="273"/>
        <v>#REF!</v>
      </c>
    </row>
    <row r="664" spans="2:28" x14ac:dyDescent="0.5">
      <c r="B664" s="94">
        <v>11</v>
      </c>
      <c r="C664" s="91">
        <v>7.26</v>
      </c>
      <c r="D664" s="91">
        <v>4</v>
      </c>
      <c r="E664" s="91">
        <v>9.51</v>
      </c>
      <c r="F664" s="91">
        <v>19.2</v>
      </c>
      <c r="G664" s="91">
        <v>17.899999999999999</v>
      </c>
      <c r="H664" s="91">
        <v>13.2</v>
      </c>
      <c r="I664" s="91">
        <v>59.3</v>
      </c>
      <c r="J664" s="91">
        <v>83.5</v>
      </c>
      <c r="K664" s="91">
        <v>27.7</v>
      </c>
      <c r="L664" s="91">
        <v>16.8</v>
      </c>
      <c r="M664" s="91">
        <v>8.27</v>
      </c>
      <c r="N664" s="91">
        <v>5.94</v>
      </c>
      <c r="O664" s="226"/>
      <c r="P664" s="122">
        <v>11</v>
      </c>
      <c r="Q664" s="113" t="e">
        <f t="shared" si="262"/>
        <v>#REF!</v>
      </c>
      <c r="R664" s="113" t="e">
        <f t="shared" si="263"/>
        <v>#REF!</v>
      </c>
      <c r="S664" s="113" t="e">
        <f t="shared" si="264"/>
        <v>#REF!</v>
      </c>
      <c r="T664" s="113" t="e">
        <f t="shared" si="265"/>
        <v>#REF!</v>
      </c>
      <c r="U664" s="113" t="e">
        <f t="shared" si="266"/>
        <v>#REF!</v>
      </c>
      <c r="V664" s="113" t="e">
        <f t="shared" si="267"/>
        <v>#REF!</v>
      </c>
      <c r="W664" s="113" t="e">
        <f t="shared" si="268"/>
        <v>#REF!</v>
      </c>
      <c r="X664" s="113" t="e">
        <f t="shared" si="269"/>
        <v>#REF!</v>
      </c>
      <c r="Y664" s="113" t="e">
        <f t="shared" si="270"/>
        <v>#REF!</v>
      </c>
      <c r="Z664" s="113" t="e">
        <f t="shared" si="271"/>
        <v>#REF!</v>
      </c>
      <c r="AA664" s="113" t="e">
        <f t="shared" si="272"/>
        <v>#REF!</v>
      </c>
      <c r="AB664" s="114" t="e">
        <f t="shared" si="273"/>
        <v>#REF!</v>
      </c>
    </row>
    <row r="665" spans="2:28" x14ac:dyDescent="0.5">
      <c r="B665" s="94">
        <v>12</v>
      </c>
      <c r="C665" s="91">
        <v>6.65</v>
      </c>
      <c r="D665" s="91">
        <v>4.16</v>
      </c>
      <c r="E665" s="91">
        <v>15.2</v>
      </c>
      <c r="F665" s="91">
        <v>17.899999999999999</v>
      </c>
      <c r="G665" s="91">
        <v>14.7</v>
      </c>
      <c r="H665" s="91">
        <v>14.1</v>
      </c>
      <c r="I665" s="91">
        <v>71.5</v>
      </c>
      <c r="J665" s="91">
        <v>79.900000000000006</v>
      </c>
      <c r="K665" s="91">
        <v>26.8</v>
      </c>
      <c r="L665" s="91">
        <v>16.600000000000001</v>
      </c>
      <c r="M665" s="91">
        <v>8.64</v>
      </c>
      <c r="N665" s="91">
        <v>5.75</v>
      </c>
      <c r="O665" s="226"/>
      <c r="P665" s="122">
        <v>12</v>
      </c>
      <c r="Q665" s="113" t="e">
        <f t="shared" si="262"/>
        <v>#REF!</v>
      </c>
      <c r="R665" s="113" t="e">
        <f t="shared" si="263"/>
        <v>#REF!</v>
      </c>
      <c r="S665" s="113" t="e">
        <f t="shared" si="264"/>
        <v>#REF!</v>
      </c>
      <c r="T665" s="113" t="e">
        <f t="shared" si="265"/>
        <v>#REF!</v>
      </c>
      <c r="U665" s="113" t="e">
        <f t="shared" si="266"/>
        <v>#REF!</v>
      </c>
      <c r="V665" s="113" t="e">
        <f t="shared" si="267"/>
        <v>#REF!</v>
      </c>
      <c r="W665" s="113" t="e">
        <f t="shared" si="268"/>
        <v>#REF!</v>
      </c>
      <c r="X665" s="113" t="e">
        <f t="shared" si="269"/>
        <v>#REF!</v>
      </c>
      <c r="Y665" s="113" t="e">
        <f t="shared" si="270"/>
        <v>#REF!</v>
      </c>
      <c r="Z665" s="113" t="e">
        <f t="shared" si="271"/>
        <v>#REF!</v>
      </c>
      <c r="AA665" s="113" t="e">
        <f t="shared" si="272"/>
        <v>#REF!</v>
      </c>
      <c r="AB665" s="114" t="e">
        <f t="shared" si="273"/>
        <v>#REF!</v>
      </c>
    </row>
    <row r="666" spans="2:28" x14ac:dyDescent="0.5">
      <c r="B666" s="94">
        <v>13</v>
      </c>
      <c r="C666" s="91">
        <v>6.54</v>
      </c>
      <c r="D666" s="91">
        <v>4.6399999999999997</v>
      </c>
      <c r="E666" s="91">
        <v>9.19</v>
      </c>
      <c r="F666" s="91">
        <v>17.8</v>
      </c>
      <c r="G666" s="91">
        <v>15.1</v>
      </c>
      <c r="H666" s="91">
        <v>14.4</v>
      </c>
      <c r="I666" s="91">
        <v>54.5</v>
      </c>
      <c r="J666" s="91">
        <v>78.3</v>
      </c>
      <c r="K666" s="91">
        <v>24.5</v>
      </c>
      <c r="L666" s="91">
        <v>16.8</v>
      </c>
      <c r="M666" s="91">
        <v>8.6999999999999993</v>
      </c>
      <c r="N666" s="91">
        <v>5.51</v>
      </c>
      <c r="O666" s="226"/>
      <c r="P666" s="122">
        <v>13</v>
      </c>
      <c r="Q666" s="113" t="e">
        <f t="shared" si="262"/>
        <v>#REF!</v>
      </c>
      <c r="R666" s="113" t="e">
        <f t="shared" si="263"/>
        <v>#REF!</v>
      </c>
      <c r="S666" s="113" t="e">
        <f t="shared" si="264"/>
        <v>#REF!</v>
      </c>
      <c r="T666" s="113" t="e">
        <f t="shared" si="265"/>
        <v>#REF!</v>
      </c>
      <c r="U666" s="113" t="e">
        <f t="shared" si="266"/>
        <v>#REF!</v>
      </c>
      <c r="V666" s="113" t="e">
        <f t="shared" si="267"/>
        <v>#REF!</v>
      </c>
      <c r="W666" s="113" t="e">
        <f t="shared" si="268"/>
        <v>#REF!</v>
      </c>
      <c r="X666" s="113" t="e">
        <f t="shared" si="269"/>
        <v>#REF!</v>
      </c>
      <c r="Y666" s="113" t="e">
        <f t="shared" si="270"/>
        <v>#REF!</v>
      </c>
      <c r="Z666" s="113" t="e">
        <f t="shared" si="271"/>
        <v>#REF!</v>
      </c>
      <c r="AA666" s="113" t="e">
        <f t="shared" si="272"/>
        <v>#REF!</v>
      </c>
      <c r="AB666" s="114" t="e">
        <f t="shared" si="273"/>
        <v>#REF!</v>
      </c>
    </row>
    <row r="667" spans="2:28" x14ac:dyDescent="0.5">
      <c r="B667" s="94">
        <v>14</v>
      </c>
      <c r="C667" s="91">
        <v>6</v>
      </c>
      <c r="D667" s="91">
        <v>4.6399999999999997</v>
      </c>
      <c r="E667" s="91">
        <v>10.9</v>
      </c>
      <c r="F667" s="91">
        <v>15.9</v>
      </c>
      <c r="G667" s="91">
        <v>15.3</v>
      </c>
      <c r="H667" s="91">
        <v>14</v>
      </c>
      <c r="I667" s="91">
        <v>48</v>
      </c>
      <c r="J667" s="91">
        <v>75.900000000000006</v>
      </c>
      <c r="K667" s="91">
        <v>24</v>
      </c>
      <c r="L667" s="91">
        <v>15.1</v>
      </c>
      <c r="M667" s="91">
        <v>8.89</v>
      </c>
      <c r="N667" s="91">
        <v>5.12</v>
      </c>
      <c r="O667" s="226"/>
      <c r="P667" s="122">
        <v>14</v>
      </c>
      <c r="Q667" s="113" t="e">
        <f t="shared" si="262"/>
        <v>#REF!</v>
      </c>
      <c r="R667" s="113" t="e">
        <f t="shared" si="263"/>
        <v>#REF!</v>
      </c>
      <c r="S667" s="113" t="e">
        <f t="shared" si="264"/>
        <v>#REF!</v>
      </c>
      <c r="T667" s="113" t="e">
        <f t="shared" si="265"/>
        <v>#REF!</v>
      </c>
      <c r="U667" s="113" t="e">
        <f t="shared" si="266"/>
        <v>#REF!</v>
      </c>
      <c r="V667" s="113" t="e">
        <f t="shared" si="267"/>
        <v>#REF!</v>
      </c>
      <c r="W667" s="113" t="e">
        <f t="shared" si="268"/>
        <v>#REF!</v>
      </c>
      <c r="X667" s="113" t="e">
        <f t="shared" si="269"/>
        <v>#REF!</v>
      </c>
      <c r="Y667" s="113" t="e">
        <f t="shared" si="270"/>
        <v>#REF!</v>
      </c>
      <c r="Z667" s="113" t="e">
        <f t="shared" si="271"/>
        <v>#REF!</v>
      </c>
      <c r="AA667" s="113" t="e">
        <f t="shared" si="272"/>
        <v>#REF!</v>
      </c>
      <c r="AB667" s="114" t="e">
        <f t="shared" si="273"/>
        <v>#REF!</v>
      </c>
    </row>
    <row r="668" spans="2:28" x14ac:dyDescent="0.5">
      <c r="B668" s="94">
        <v>15</v>
      </c>
      <c r="C668" s="91">
        <v>7.37</v>
      </c>
      <c r="D668" s="91">
        <v>4.6399999999999997</v>
      </c>
      <c r="E668" s="91">
        <v>11</v>
      </c>
      <c r="F668" s="91">
        <v>15.2</v>
      </c>
      <c r="G668" s="91">
        <v>14</v>
      </c>
      <c r="H668" s="91">
        <v>13.5</v>
      </c>
      <c r="I668" s="91">
        <v>59.8</v>
      </c>
      <c r="J668" s="91">
        <v>74.8</v>
      </c>
      <c r="K668" s="91">
        <v>24.2</v>
      </c>
      <c r="L668" s="91">
        <v>14.1</v>
      </c>
      <c r="M668" s="91">
        <v>8.77</v>
      </c>
      <c r="N668" s="91">
        <v>4.59</v>
      </c>
      <c r="O668" s="226"/>
      <c r="P668" s="122">
        <v>15</v>
      </c>
      <c r="Q668" s="113" t="e">
        <f t="shared" si="262"/>
        <v>#REF!</v>
      </c>
      <c r="R668" s="113" t="e">
        <f t="shared" si="263"/>
        <v>#REF!</v>
      </c>
      <c r="S668" s="113" t="e">
        <f t="shared" si="264"/>
        <v>#REF!</v>
      </c>
      <c r="T668" s="113" t="e">
        <f t="shared" si="265"/>
        <v>#REF!</v>
      </c>
      <c r="U668" s="113" t="e">
        <f t="shared" si="266"/>
        <v>#REF!</v>
      </c>
      <c r="V668" s="113" t="e">
        <f t="shared" si="267"/>
        <v>#REF!</v>
      </c>
      <c r="W668" s="113" t="e">
        <f t="shared" si="268"/>
        <v>#REF!</v>
      </c>
      <c r="X668" s="113" t="e">
        <f t="shared" si="269"/>
        <v>#REF!</v>
      </c>
      <c r="Y668" s="113" t="e">
        <f t="shared" si="270"/>
        <v>#REF!</v>
      </c>
      <c r="Z668" s="113" t="e">
        <f t="shared" si="271"/>
        <v>#REF!</v>
      </c>
      <c r="AA668" s="113" t="e">
        <f t="shared" si="272"/>
        <v>#REF!</v>
      </c>
      <c r="AB668" s="114" t="e">
        <f t="shared" si="273"/>
        <v>#REF!</v>
      </c>
    </row>
    <row r="669" spans="2:28" x14ac:dyDescent="0.5">
      <c r="B669" s="94">
        <v>16</v>
      </c>
      <c r="C669" s="91">
        <v>6.43</v>
      </c>
      <c r="D669" s="91">
        <v>5.75</v>
      </c>
      <c r="E669" s="91">
        <v>12.2</v>
      </c>
      <c r="F669" s="91">
        <v>14.8</v>
      </c>
      <c r="G669" s="91">
        <v>13.8</v>
      </c>
      <c r="H669" s="91">
        <v>12.3</v>
      </c>
      <c r="I669" s="91">
        <v>47.9</v>
      </c>
      <c r="J669" s="91">
        <v>98.9</v>
      </c>
      <c r="K669" s="91">
        <v>23.9</v>
      </c>
      <c r="L669" s="91">
        <v>14.1</v>
      </c>
      <c r="M669" s="91">
        <v>8.83</v>
      </c>
      <c r="N669" s="91">
        <v>5.84</v>
      </c>
      <c r="O669" s="226"/>
      <c r="P669" s="122">
        <v>16</v>
      </c>
      <c r="Q669" s="113" t="e">
        <f t="shared" si="262"/>
        <v>#REF!</v>
      </c>
      <c r="R669" s="113" t="e">
        <f t="shared" si="263"/>
        <v>#REF!</v>
      </c>
      <c r="S669" s="113" t="e">
        <f t="shared" si="264"/>
        <v>#REF!</v>
      </c>
      <c r="T669" s="113" t="e">
        <f t="shared" si="265"/>
        <v>#REF!</v>
      </c>
      <c r="U669" s="113" t="e">
        <f t="shared" si="266"/>
        <v>#REF!</v>
      </c>
      <c r="V669" s="113" t="e">
        <f t="shared" si="267"/>
        <v>#REF!</v>
      </c>
      <c r="W669" s="113" t="e">
        <f t="shared" si="268"/>
        <v>#REF!</v>
      </c>
      <c r="X669" s="113" t="e">
        <f t="shared" si="269"/>
        <v>#REF!</v>
      </c>
      <c r="Y669" s="113" t="e">
        <f t="shared" si="270"/>
        <v>#REF!</v>
      </c>
      <c r="Z669" s="113" t="e">
        <f t="shared" si="271"/>
        <v>#REF!</v>
      </c>
      <c r="AA669" s="113" t="e">
        <f t="shared" si="272"/>
        <v>#REF!</v>
      </c>
      <c r="AB669" s="114" t="e">
        <f t="shared" si="273"/>
        <v>#REF!</v>
      </c>
    </row>
    <row r="670" spans="2:28" x14ac:dyDescent="0.5">
      <c r="B670" s="94">
        <v>17</v>
      </c>
      <c r="C670" s="91">
        <v>6.5</v>
      </c>
      <c r="D670" s="91">
        <v>4.59</v>
      </c>
      <c r="E670" s="91">
        <v>11.5</v>
      </c>
      <c r="F670" s="91">
        <v>14.3</v>
      </c>
      <c r="G670" s="91">
        <v>13.7</v>
      </c>
      <c r="H670" s="91">
        <v>12</v>
      </c>
      <c r="I670" s="91">
        <v>55.5</v>
      </c>
      <c r="J670" s="91">
        <v>83.4</v>
      </c>
      <c r="K670" s="91">
        <v>23.7</v>
      </c>
      <c r="L670" s="91">
        <v>14.1</v>
      </c>
      <c r="M670" s="91">
        <v>8.77</v>
      </c>
      <c r="N670" s="91">
        <v>5.7</v>
      </c>
      <c r="O670" s="226"/>
      <c r="P670" s="122">
        <v>17</v>
      </c>
      <c r="Q670" s="113" t="e">
        <f t="shared" si="262"/>
        <v>#REF!</v>
      </c>
      <c r="R670" s="113" t="e">
        <f t="shared" si="263"/>
        <v>#REF!</v>
      </c>
      <c r="S670" s="113" t="e">
        <f t="shared" si="264"/>
        <v>#REF!</v>
      </c>
      <c r="T670" s="113" t="e">
        <f t="shared" si="265"/>
        <v>#REF!</v>
      </c>
      <c r="U670" s="113" t="e">
        <f t="shared" si="266"/>
        <v>#REF!</v>
      </c>
      <c r="V670" s="113" t="e">
        <f t="shared" si="267"/>
        <v>#REF!</v>
      </c>
      <c r="W670" s="113" t="e">
        <f t="shared" si="268"/>
        <v>#REF!</v>
      </c>
      <c r="X670" s="113" t="e">
        <f t="shared" si="269"/>
        <v>#REF!</v>
      </c>
      <c r="Y670" s="113" t="e">
        <f t="shared" si="270"/>
        <v>#REF!</v>
      </c>
      <c r="Z670" s="113" t="e">
        <f t="shared" si="271"/>
        <v>#REF!</v>
      </c>
      <c r="AA670" s="113" t="e">
        <f t="shared" si="272"/>
        <v>#REF!</v>
      </c>
      <c r="AB670" s="114" t="e">
        <f t="shared" si="273"/>
        <v>#REF!</v>
      </c>
    </row>
    <row r="671" spans="2:28" x14ac:dyDescent="0.5">
      <c r="B671" s="94">
        <v>18</v>
      </c>
      <c r="C671" s="91">
        <v>5.75</v>
      </c>
      <c r="D671" s="91">
        <v>4.21</v>
      </c>
      <c r="E671" s="91">
        <v>11.3</v>
      </c>
      <c r="F671" s="91">
        <v>13.4</v>
      </c>
      <c r="G671" s="91">
        <v>14.1</v>
      </c>
      <c r="H671" s="91">
        <v>11.7</v>
      </c>
      <c r="I671" s="91">
        <v>59</v>
      </c>
      <c r="J671" s="91">
        <v>85.5</v>
      </c>
      <c r="K671" s="91">
        <v>23.3</v>
      </c>
      <c r="L671" s="91">
        <v>13.7</v>
      </c>
      <c r="M671" s="91">
        <v>8.52</v>
      </c>
      <c r="N671" s="91">
        <v>5.84</v>
      </c>
      <c r="O671" s="226"/>
      <c r="P671" s="122">
        <v>18</v>
      </c>
      <c r="Q671" s="113" t="e">
        <f t="shared" si="262"/>
        <v>#REF!</v>
      </c>
      <c r="R671" s="113" t="e">
        <f t="shared" si="263"/>
        <v>#REF!</v>
      </c>
      <c r="S671" s="113" t="e">
        <f t="shared" si="264"/>
        <v>#REF!</v>
      </c>
      <c r="T671" s="113" t="e">
        <f t="shared" si="265"/>
        <v>#REF!</v>
      </c>
      <c r="U671" s="113" t="e">
        <f t="shared" si="266"/>
        <v>#REF!</v>
      </c>
      <c r="V671" s="113" t="e">
        <f t="shared" si="267"/>
        <v>#REF!</v>
      </c>
      <c r="W671" s="113" t="e">
        <f t="shared" si="268"/>
        <v>#REF!</v>
      </c>
      <c r="X671" s="113" t="e">
        <f t="shared" si="269"/>
        <v>#REF!</v>
      </c>
      <c r="Y671" s="113" t="e">
        <f t="shared" si="270"/>
        <v>#REF!</v>
      </c>
      <c r="Z671" s="113" t="e">
        <f t="shared" si="271"/>
        <v>#REF!</v>
      </c>
      <c r="AA671" s="113" t="e">
        <f t="shared" si="272"/>
        <v>#REF!</v>
      </c>
      <c r="AB671" s="114" t="e">
        <f t="shared" si="273"/>
        <v>#REF!</v>
      </c>
    </row>
    <row r="672" spans="2:28" x14ac:dyDescent="0.5">
      <c r="B672" s="94">
        <v>19</v>
      </c>
      <c r="C672" s="91">
        <v>5.46</v>
      </c>
      <c r="D672" s="91">
        <v>4.25</v>
      </c>
      <c r="E672" s="91">
        <v>11.8</v>
      </c>
      <c r="F672" s="91">
        <v>13.7</v>
      </c>
      <c r="G672" s="91">
        <v>14.6</v>
      </c>
      <c r="H672" s="91">
        <v>13.1</v>
      </c>
      <c r="I672" s="91">
        <v>57</v>
      </c>
      <c r="J672" s="91">
        <v>86.9</v>
      </c>
      <c r="K672" s="91">
        <v>24</v>
      </c>
      <c r="L672" s="91">
        <v>13.1</v>
      </c>
      <c r="M672" s="91">
        <v>8.33</v>
      </c>
      <c r="N672" s="91">
        <v>4.97</v>
      </c>
      <c r="O672" s="226"/>
      <c r="P672" s="122">
        <v>19</v>
      </c>
      <c r="Q672" s="113" t="e">
        <f t="shared" si="262"/>
        <v>#REF!</v>
      </c>
      <c r="R672" s="113" t="e">
        <f t="shared" si="263"/>
        <v>#REF!</v>
      </c>
      <c r="S672" s="113" t="e">
        <f t="shared" si="264"/>
        <v>#REF!</v>
      </c>
      <c r="T672" s="113" t="e">
        <f t="shared" si="265"/>
        <v>#REF!</v>
      </c>
      <c r="U672" s="113" t="e">
        <f t="shared" si="266"/>
        <v>#REF!</v>
      </c>
      <c r="V672" s="113" t="e">
        <f t="shared" si="267"/>
        <v>#REF!</v>
      </c>
      <c r="W672" s="113" t="e">
        <f t="shared" si="268"/>
        <v>#REF!</v>
      </c>
      <c r="X672" s="113" t="e">
        <f t="shared" si="269"/>
        <v>#REF!</v>
      </c>
      <c r="Y672" s="113" t="e">
        <f t="shared" si="270"/>
        <v>#REF!</v>
      </c>
      <c r="Z672" s="113" t="e">
        <f t="shared" si="271"/>
        <v>#REF!</v>
      </c>
      <c r="AA672" s="113" t="e">
        <f t="shared" si="272"/>
        <v>#REF!</v>
      </c>
      <c r="AB672" s="114" t="e">
        <f t="shared" si="273"/>
        <v>#REF!</v>
      </c>
    </row>
    <row r="673" spans="1:28" x14ac:dyDescent="0.5">
      <c r="B673" s="94">
        <v>20</v>
      </c>
      <c r="C673" s="91">
        <v>5.36</v>
      </c>
      <c r="D673" s="91">
        <v>4.29</v>
      </c>
      <c r="E673" s="91">
        <v>10.8</v>
      </c>
      <c r="F673" s="91">
        <v>14.1</v>
      </c>
      <c r="G673" s="91">
        <v>15.6</v>
      </c>
      <c r="H673" s="91">
        <v>14</v>
      </c>
      <c r="I673" s="91">
        <v>49.5</v>
      </c>
      <c r="J673" s="91">
        <v>83.9</v>
      </c>
      <c r="K673" s="91">
        <v>26.3</v>
      </c>
      <c r="L673" s="91">
        <v>13.1</v>
      </c>
      <c r="M673" s="91">
        <v>8.39</v>
      </c>
      <c r="N673" s="91">
        <v>5.75</v>
      </c>
      <c r="O673" s="226"/>
      <c r="P673" s="122">
        <v>20</v>
      </c>
      <c r="Q673" s="113" t="e">
        <f t="shared" si="262"/>
        <v>#REF!</v>
      </c>
      <c r="R673" s="113" t="e">
        <f t="shared" si="263"/>
        <v>#REF!</v>
      </c>
      <c r="S673" s="113" t="e">
        <f t="shared" si="264"/>
        <v>#REF!</v>
      </c>
      <c r="T673" s="113" t="e">
        <f t="shared" si="265"/>
        <v>#REF!</v>
      </c>
      <c r="U673" s="113" t="e">
        <f t="shared" si="266"/>
        <v>#REF!</v>
      </c>
      <c r="V673" s="113" t="e">
        <f t="shared" si="267"/>
        <v>#REF!</v>
      </c>
      <c r="W673" s="113" t="e">
        <f t="shared" si="268"/>
        <v>#REF!</v>
      </c>
      <c r="X673" s="113" t="e">
        <f t="shared" si="269"/>
        <v>#REF!</v>
      </c>
      <c r="Y673" s="113" t="e">
        <f t="shared" si="270"/>
        <v>#REF!</v>
      </c>
      <c r="Z673" s="113" t="e">
        <f t="shared" si="271"/>
        <v>#REF!</v>
      </c>
      <c r="AA673" s="113" t="e">
        <f t="shared" si="272"/>
        <v>#REF!</v>
      </c>
      <c r="AB673" s="114" t="e">
        <f t="shared" si="273"/>
        <v>#REF!</v>
      </c>
    </row>
    <row r="674" spans="1:28" x14ac:dyDescent="0.5">
      <c r="B674" s="94">
        <v>21</v>
      </c>
      <c r="C674" s="91">
        <v>5.36</v>
      </c>
      <c r="D674" s="91">
        <v>4.6900000000000004</v>
      </c>
      <c r="E674" s="91">
        <v>14.4</v>
      </c>
      <c r="F674" s="91">
        <v>13.1</v>
      </c>
      <c r="G674" s="91">
        <v>14.5</v>
      </c>
      <c r="H674" s="91">
        <v>14.5</v>
      </c>
      <c r="I674" s="91">
        <v>47.9</v>
      </c>
      <c r="J674" s="91">
        <v>81.400000000000006</v>
      </c>
      <c r="K674" s="91">
        <v>35.6</v>
      </c>
      <c r="L674" s="91">
        <v>13.1</v>
      </c>
      <c r="M674" s="91">
        <v>8.39</v>
      </c>
      <c r="N674" s="91">
        <v>5.6</v>
      </c>
      <c r="O674" s="226"/>
      <c r="P674" s="122">
        <v>21</v>
      </c>
      <c r="Q674" s="113" t="e">
        <f t="shared" si="262"/>
        <v>#REF!</v>
      </c>
      <c r="R674" s="113" t="e">
        <f t="shared" si="263"/>
        <v>#REF!</v>
      </c>
      <c r="S674" s="113" t="e">
        <f t="shared" si="264"/>
        <v>#REF!</v>
      </c>
      <c r="T674" s="113" t="e">
        <f t="shared" si="265"/>
        <v>#REF!</v>
      </c>
      <c r="U674" s="113" t="e">
        <f t="shared" si="266"/>
        <v>#REF!</v>
      </c>
      <c r="V674" s="113" t="e">
        <f t="shared" si="267"/>
        <v>#REF!</v>
      </c>
      <c r="W674" s="113" t="e">
        <f t="shared" si="268"/>
        <v>#REF!</v>
      </c>
      <c r="X674" s="113" t="e">
        <f t="shared" si="269"/>
        <v>#REF!</v>
      </c>
      <c r="Y674" s="113" t="e">
        <f t="shared" si="270"/>
        <v>#REF!</v>
      </c>
      <c r="Z674" s="113" t="e">
        <f t="shared" si="271"/>
        <v>#REF!</v>
      </c>
      <c r="AA674" s="113" t="e">
        <f t="shared" si="272"/>
        <v>#REF!</v>
      </c>
      <c r="AB674" s="114" t="e">
        <f t="shared" si="273"/>
        <v>#REF!</v>
      </c>
    </row>
    <row r="675" spans="1:28" x14ac:dyDescent="0.5">
      <c r="B675" s="94">
        <v>22</v>
      </c>
      <c r="C675" s="91">
        <v>5.22</v>
      </c>
      <c r="D675" s="91">
        <v>5.12</v>
      </c>
      <c r="E675" s="91">
        <v>15.2</v>
      </c>
      <c r="F675" s="91">
        <v>12.6</v>
      </c>
      <c r="G675" s="91">
        <v>15</v>
      </c>
      <c r="H675" s="91">
        <v>15.2</v>
      </c>
      <c r="I675" s="91">
        <v>91.6</v>
      </c>
      <c r="J675" s="91">
        <v>73.8</v>
      </c>
      <c r="K675" s="91">
        <v>35.5</v>
      </c>
      <c r="L675" s="91">
        <v>12.6</v>
      </c>
      <c r="M675" s="91">
        <v>8.33</v>
      </c>
      <c r="N675" s="91">
        <v>5.41</v>
      </c>
      <c r="O675" s="226"/>
      <c r="P675" s="122">
        <v>22</v>
      </c>
      <c r="Q675" s="113" t="e">
        <f t="shared" si="262"/>
        <v>#REF!</v>
      </c>
      <c r="R675" s="113" t="e">
        <f t="shared" si="263"/>
        <v>#REF!</v>
      </c>
      <c r="S675" s="113" t="e">
        <f t="shared" si="264"/>
        <v>#REF!</v>
      </c>
      <c r="T675" s="113" t="e">
        <f t="shared" si="265"/>
        <v>#REF!</v>
      </c>
      <c r="U675" s="113" t="e">
        <f t="shared" si="266"/>
        <v>#REF!</v>
      </c>
      <c r="V675" s="113" t="e">
        <f t="shared" si="267"/>
        <v>#REF!</v>
      </c>
      <c r="W675" s="113" t="e">
        <f t="shared" si="268"/>
        <v>#REF!</v>
      </c>
      <c r="X675" s="113" t="e">
        <f t="shared" si="269"/>
        <v>#REF!</v>
      </c>
      <c r="Y675" s="113" t="e">
        <f t="shared" si="270"/>
        <v>#REF!</v>
      </c>
      <c r="Z675" s="113" t="e">
        <f t="shared" si="271"/>
        <v>#REF!</v>
      </c>
      <c r="AA675" s="113" t="e">
        <f t="shared" si="272"/>
        <v>#REF!</v>
      </c>
      <c r="AB675" s="114" t="e">
        <f t="shared" si="273"/>
        <v>#REF!</v>
      </c>
    </row>
    <row r="676" spans="1:28" x14ac:dyDescent="0.5">
      <c r="B676" s="94">
        <v>23</v>
      </c>
      <c r="C676" s="91">
        <v>4.7300000000000004</v>
      </c>
      <c r="D676" s="91">
        <v>6.61</v>
      </c>
      <c r="E676" s="91">
        <v>15</v>
      </c>
      <c r="F676" s="91">
        <v>13.5</v>
      </c>
      <c r="G676" s="91">
        <v>16.399999999999999</v>
      </c>
      <c r="H676" s="91">
        <v>15.9</v>
      </c>
      <c r="I676" s="91">
        <v>94.2</v>
      </c>
      <c r="J676" s="91">
        <v>68.099999999999994</v>
      </c>
      <c r="K676" s="91">
        <v>33.700000000000003</v>
      </c>
      <c r="L676" s="91">
        <v>12.3</v>
      </c>
      <c r="M676" s="91">
        <v>8.15</v>
      </c>
      <c r="N676" s="91">
        <v>5.7</v>
      </c>
      <c r="O676" s="226"/>
      <c r="P676" s="122">
        <v>23</v>
      </c>
      <c r="Q676" s="113" t="e">
        <f t="shared" si="262"/>
        <v>#REF!</v>
      </c>
      <c r="R676" s="113" t="e">
        <f t="shared" si="263"/>
        <v>#REF!</v>
      </c>
      <c r="S676" s="113" t="e">
        <f t="shared" si="264"/>
        <v>#REF!</v>
      </c>
      <c r="T676" s="113" t="e">
        <f t="shared" si="265"/>
        <v>#REF!</v>
      </c>
      <c r="U676" s="113" t="e">
        <f t="shared" si="266"/>
        <v>#REF!</v>
      </c>
      <c r="V676" s="113" t="e">
        <f t="shared" si="267"/>
        <v>#REF!</v>
      </c>
      <c r="W676" s="113" t="e">
        <f t="shared" si="268"/>
        <v>#REF!</v>
      </c>
      <c r="X676" s="113" t="e">
        <f t="shared" si="269"/>
        <v>#REF!</v>
      </c>
      <c r="Y676" s="113" t="e">
        <f t="shared" si="270"/>
        <v>#REF!</v>
      </c>
      <c r="Z676" s="113" t="e">
        <f t="shared" si="271"/>
        <v>#REF!</v>
      </c>
      <c r="AA676" s="113" t="e">
        <f t="shared" si="272"/>
        <v>#REF!</v>
      </c>
      <c r="AB676" s="114" t="e">
        <f t="shared" si="273"/>
        <v>#REF!</v>
      </c>
    </row>
    <row r="677" spans="1:28" x14ac:dyDescent="0.5">
      <c r="B677" s="94">
        <v>24</v>
      </c>
      <c r="C677" s="91">
        <v>4.59</v>
      </c>
      <c r="D677" s="91">
        <v>8.0299999999999994</v>
      </c>
      <c r="E677" s="91">
        <v>14.6</v>
      </c>
      <c r="F677" s="91">
        <v>13.7</v>
      </c>
      <c r="G677" s="91">
        <v>14.5</v>
      </c>
      <c r="H677" s="91">
        <v>14.6</v>
      </c>
      <c r="I677" s="91">
        <v>92.2</v>
      </c>
      <c r="J677" s="91">
        <v>58</v>
      </c>
      <c r="K677" s="91">
        <v>29.8</v>
      </c>
      <c r="L677" s="91">
        <v>11.4</v>
      </c>
      <c r="M677" s="91">
        <v>8.15</v>
      </c>
      <c r="N677" s="91">
        <v>5.6</v>
      </c>
      <c r="O677" s="226"/>
      <c r="P677" s="122">
        <v>24</v>
      </c>
      <c r="Q677" s="113" t="e">
        <f t="shared" si="262"/>
        <v>#REF!</v>
      </c>
      <c r="R677" s="113" t="e">
        <f t="shared" si="263"/>
        <v>#REF!</v>
      </c>
      <c r="S677" s="113" t="e">
        <f t="shared" si="264"/>
        <v>#REF!</v>
      </c>
      <c r="T677" s="113" t="e">
        <f t="shared" si="265"/>
        <v>#REF!</v>
      </c>
      <c r="U677" s="113" t="e">
        <f t="shared" si="266"/>
        <v>#REF!</v>
      </c>
      <c r="V677" s="113" t="e">
        <f t="shared" si="267"/>
        <v>#REF!</v>
      </c>
      <c r="W677" s="113" t="e">
        <f t="shared" si="268"/>
        <v>#REF!</v>
      </c>
      <c r="X677" s="113" t="e">
        <f t="shared" si="269"/>
        <v>#REF!</v>
      </c>
      <c r="Y677" s="113" t="e">
        <f t="shared" si="270"/>
        <v>#REF!</v>
      </c>
      <c r="Z677" s="113" t="e">
        <f t="shared" si="271"/>
        <v>#REF!</v>
      </c>
      <c r="AA677" s="113" t="e">
        <f t="shared" si="272"/>
        <v>#REF!</v>
      </c>
      <c r="AB677" s="114" t="e">
        <f t="shared" si="273"/>
        <v>#REF!</v>
      </c>
    </row>
    <row r="678" spans="1:28" x14ac:dyDescent="0.5">
      <c r="B678" s="94">
        <v>25</v>
      </c>
      <c r="C678" s="91">
        <v>4.5</v>
      </c>
      <c r="D678" s="91">
        <v>7.27</v>
      </c>
      <c r="E678" s="91">
        <v>15.6</v>
      </c>
      <c r="F678" s="91">
        <v>14.4</v>
      </c>
      <c r="G678" s="91">
        <v>14.6</v>
      </c>
      <c r="H678" s="91">
        <v>12.5</v>
      </c>
      <c r="I678" s="91">
        <v>65.099999999999994</v>
      </c>
      <c r="J678" s="91">
        <v>59.5</v>
      </c>
      <c r="K678" s="91">
        <v>29.9</v>
      </c>
      <c r="L678" s="91">
        <v>10</v>
      </c>
      <c r="M678" s="91">
        <v>8.15</v>
      </c>
      <c r="N678" s="91">
        <v>6.16</v>
      </c>
      <c r="O678" s="226"/>
      <c r="P678" s="122">
        <v>25</v>
      </c>
      <c r="Q678" s="113" t="e">
        <f t="shared" si="262"/>
        <v>#REF!</v>
      </c>
      <c r="R678" s="113" t="e">
        <f t="shared" si="263"/>
        <v>#REF!</v>
      </c>
      <c r="S678" s="113" t="e">
        <f t="shared" si="264"/>
        <v>#REF!</v>
      </c>
      <c r="T678" s="113" t="e">
        <f t="shared" si="265"/>
        <v>#REF!</v>
      </c>
      <c r="U678" s="113" t="e">
        <f t="shared" si="266"/>
        <v>#REF!</v>
      </c>
      <c r="V678" s="113" t="e">
        <f t="shared" si="267"/>
        <v>#REF!</v>
      </c>
      <c r="W678" s="113" t="e">
        <f t="shared" si="268"/>
        <v>#REF!</v>
      </c>
      <c r="X678" s="113" t="e">
        <f t="shared" si="269"/>
        <v>#REF!</v>
      </c>
      <c r="Y678" s="113" t="e">
        <f t="shared" si="270"/>
        <v>#REF!</v>
      </c>
      <c r="Z678" s="113" t="e">
        <f t="shared" si="271"/>
        <v>#REF!</v>
      </c>
      <c r="AA678" s="113" t="e">
        <f t="shared" si="272"/>
        <v>#REF!</v>
      </c>
      <c r="AB678" s="114" t="e">
        <f t="shared" si="273"/>
        <v>#REF!</v>
      </c>
    </row>
    <row r="679" spans="1:28" x14ac:dyDescent="0.5">
      <c r="B679" s="94">
        <v>26</v>
      </c>
      <c r="C679" s="91">
        <v>4.29</v>
      </c>
      <c r="D679" s="91">
        <v>6.21</v>
      </c>
      <c r="E679" s="91">
        <v>16.100000000000001</v>
      </c>
      <c r="F679" s="91">
        <v>12.9</v>
      </c>
      <c r="G679" s="91">
        <v>14.1</v>
      </c>
      <c r="H679" s="91">
        <v>11.6</v>
      </c>
      <c r="I679" s="91">
        <v>70.599999999999994</v>
      </c>
      <c r="J679" s="91">
        <v>68.599999999999994</v>
      </c>
      <c r="K679" s="91">
        <v>28.8</v>
      </c>
      <c r="L679" s="91">
        <v>11</v>
      </c>
      <c r="M679" s="91">
        <v>7.96</v>
      </c>
      <c r="N679" s="91">
        <v>6.05</v>
      </c>
      <c r="O679" s="226"/>
      <c r="P679" s="122">
        <v>26</v>
      </c>
      <c r="Q679" s="113" t="e">
        <f t="shared" si="262"/>
        <v>#REF!</v>
      </c>
      <c r="R679" s="113" t="e">
        <f t="shared" si="263"/>
        <v>#REF!</v>
      </c>
      <c r="S679" s="113" t="e">
        <f t="shared" si="264"/>
        <v>#REF!</v>
      </c>
      <c r="T679" s="113" t="e">
        <f t="shared" si="265"/>
        <v>#REF!</v>
      </c>
      <c r="U679" s="113" t="e">
        <f t="shared" si="266"/>
        <v>#REF!</v>
      </c>
      <c r="V679" s="113" t="e">
        <f t="shared" si="267"/>
        <v>#REF!</v>
      </c>
      <c r="W679" s="113" t="e">
        <f t="shared" si="268"/>
        <v>#REF!</v>
      </c>
      <c r="X679" s="113" t="e">
        <f t="shared" si="269"/>
        <v>#REF!</v>
      </c>
      <c r="Y679" s="113" t="e">
        <f t="shared" si="270"/>
        <v>#REF!</v>
      </c>
      <c r="Z679" s="113" t="e">
        <f t="shared" si="271"/>
        <v>#REF!</v>
      </c>
      <c r="AA679" s="113" t="e">
        <f t="shared" si="272"/>
        <v>#REF!</v>
      </c>
      <c r="AB679" s="114" t="e">
        <f t="shared" si="273"/>
        <v>#REF!</v>
      </c>
    </row>
    <row r="680" spans="1:28" x14ac:dyDescent="0.5">
      <c r="B680" s="94">
        <v>27</v>
      </c>
      <c r="C680" s="91">
        <v>4.21</v>
      </c>
      <c r="D680" s="91">
        <v>6.76</v>
      </c>
      <c r="E680" s="91">
        <v>16.5</v>
      </c>
      <c r="F680" s="91">
        <v>13.3</v>
      </c>
      <c r="G680" s="91">
        <v>13.1</v>
      </c>
      <c r="H680" s="91">
        <v>12.9</v>
      </c>
      <c r="I680" s="91">
        <v>72.599999999999994</v>
      </c>
      <c r="J680" s="91">
        <v>57.3</v>
      </c>
      <c r="K680" s="91">
        <v>26.9</v>
      </c>
      <c r="L680" s="91">
        <v>10.3</v>
      </c>
      <c r="M680" s="91">
        <v>7.96</v>
      </c>
      <c r="N680" s="91">
        <v>5.94</v>
      </c>
      <c r="O680" s="226"/>
      <c r="P680" s="122">
        <v>27</v>
      </c>
      <c r="Q680" s="113" t="e">
        <f t="shared" si="262"/>
        <v>#REF!</v>
      </c>
      <c r="R680" s="113" t="e">
        <f t="shared" si="263"/>
        <v>#REF!</v>
      </c>
      <c r="S680" s="113" t="e">
        <f t="shared" si="264"/>
        <v>#REF!</v>
      </c>
      <c r="T680" s="113" t="e">
        <f t="shared" si="265"/>
        <v>#REF!</v>
      </c>
      <c r="U680" s="113" t="e">
        <f t="shared" si="266"/>
        <v>#REF!</v>
      </c>
      <c r="V680" s="113" t="e">
        <f t="shared" si="267"/>
        <v>#REF!</v>
      </c>
      <c r="W680" s="113" t="e">
        <f t="shared" si="268"/>
        <v>#REF!</v>
      </c>
      <c r="X680" s="113" t="e">
        <f t="shared" si="269"/>
        <v>#REF!</v>
      </c>
      <c r="Y680" s="113" t="e">
        <f t="shared" si="270"/>
        <v>#REF!</v>
      </c>
      <c r="Z680" s="113" t="e">
        <f t="shared" si="271"/>
        <v>#REF!</v>
      </c>
      <c r="AA680" s="113" t="e">
        <f t="shared" si="272"/>
        <v>#REF!</v>
      </c>
      <c r="AB680" s="114" t="e">
        <f t="shared" si="273"/>
        <v>#REF!</v>
      </c>
    </row>
    <row r="681" spans="1:28" x14ac:dyDescent="0.5">
      <c r="B681" s="94">
        <v>28</v>
      </c>
      <c r="C681" s="91">
        <v>4.78</v>
      </c>
      <c r="D681" s="91">
        <v>7.37</v>
      </c>
      <c r="E681" s="91">
        <v>16</v>
      </c>
      <c r="F681" s="91">
        <v>13.6</v>
      </c>
      <c r="G681" s="91">
        <v>20.9</v>
      </c>
      <c r="H681" s="91">
        <v>14.3</v>
      </c>
      <c r="I681" s="91">
        <v>101</v>
      </c>
      <c r="J681" s="91">
        <v>48.9</v>
      </c>
      <c r="K681" s="91">
        <v>25.2</v>
      </c>
      <c r="L681" s="91">
        <v>12</v>
      </c>
      <c r="M681" s="91">
        <v>7.9</v>
      </c>
      <c r="N681" s="91">
        <v>5.65</v>
      </c>
      <c r="O681" s="226"/>
      <c r="P681" s="122">
        <v>28</v>
      </c>
      <c r="Q681" s="113" t="e">
        <f t="shared" si="262"/>
        <v>#REF!</v>
      </c>
      <c r="R681" s="113" t="e">
        <f t="shared" si="263"/>
        <v>#REF!</v>
      </c>
      <c r="S681" s="113" t="e">
        <f t="shared" si="264"/>
        <v>#REF!</v>
      </c>
      <c r="T681" s="113" t="e">
        <f t="shared" si="265"/>
        <v>#REF!</v>
      </c>
      <c r="U681" s="113" t="e">
        <f t="shared" si="266"/>
        <v>#REF!</v>
      </c>
      <c r="V681" s="113" t="e">
        <f t="shared" si="267"/>
        <v>#REF!</v>
      </c>
      <c r="W681" s="113" t="e">
        <f t="shared" si="268"/>
        <v>#REF!</v>
      </c>
      <c r="X681" s="113" t="e">
        <f t="shared" si="269"/>
        <v>#REF!</v>
      </c>
      <c r="Y681" s="113" t="e">
        <f t="shared" si="270"/>
        <v>#REF!</v>
      </c>
      <c r="Z681" s="113" t="e">
        <f t="shared" si="271"/>
        <v>#REF!</v>
      </c>
      <c r="AA681" s="113" t="e">
        <f t="shared" si="272"/>
        <v>#REF!</v>
      </c>
      <c r="AB681" s="114" t="e">
        <f t="shared" si="273"/>
        <v>#REF!</v>
      </c>
    </row>
    <row r="682" spans="1:28" x14ac:dyDescent="0.5">
      <c r="B682" s="94">
        <v>29</v>
      </c>
      <c r="C682" s="91">
        <v>4.7300000000000004</v>
      </c>
      <c r="D682" s="91">
        <v>7.96</v>
      </c>
      <c r="E682" s="91">
        <v>14.8</v>
      </c>
      <c r="F682" s="91">
        <v>14.2</v>
      </c>
      <c r="G682" s="91">
        <v>20.3</v>
      </c>
      <c r="H682" s="91">
        <v>17.100000000000001</v>
      </c>
      <c r="I682" s="91">
        <v>95.5</v>
      </c>
      <c r="J682" s="91">
        <v>39.5</v>
      </c>
      <c r="K682" s="91">
        <v>24.3</v>
      </c>
      <c r="L682" s="91">
        <v>11.3</v>
      </c>
      <c r="M682" s="91">
        <v>7.77</v>
      </c>
      <c r="N682" s="91">
        <v>5.36</v>
      </c>
      <c r="O682" s="226"/>
      <c r="P682" s="122">
        <v>29</v>
      </c>
      <c r="Q682" s="113" t="e">
        <f t="shared" si="262"/>
        <v>#REF!</v>
      </c>
      <c r="R682" s="113" t="e">
        <f t="shared" si="263"/>
        <v>#REF!</v>
      </c>
      <c r="S682" s="113" t="e">
        <f t="shared" si="264"/>
        <v>#REF!</v>
      </c>
      <c r="T682" s="113" t="e">
        <f t="shared" si="265"/>
        <v>#REF!</v>
      </c>
      <c r="U682" s="113" t="e">
        <f t="shared" si="266"/>
        <v>#REF!</v>
      </c>
      <c r="V682" s="113" t="e">
        <f t="shared" si="267"/>
        <v>#REF!</v>
      </c>
      <c r="W682" s="113" t="e">
        <f t="shared" si="268"/>
        <v>#REF!</v>
      </c>
      <c r="X682" s="113" t="e">
        <f t="shared" si="269"/>
        <v>#REF!</v>
      </c>
      <c r="Y682" s="113" t="e">
        <f t="shared" si="270"/>
        <v>#REF!</v>
      </c>
      <c r="Z682" s="113" t="e">
        <f t="shared" si="271"/>
        <v>#REF!</v>
      </c>
      <c r="AA682" s="113" t="e">
        <f t="shared" si="272"/>
        <v>#REF!</v>
      </c>
      <c r="AB682" s="114" t="e">
        <f t="shared" si="273"/>
        <v>#REF!</v>
      </c>
    </row>
    <row r="683" spans="1:28" x14ac:dyDescent="0.5">
      <c r="B683" s="94">
        <v>30</v>
      </c>
      <c r="C683" s="91">
        <v>4.59</v>
      </c>
      <c r="E683" s="91">
        <v>14.6</v>
      </c>
      <c r="F683" s="91">
        <v>15.1</v>
      </c>
      <c r="G683" s="91">
        <v>20.100000000000001</v>
      </c>
      <c r="H683" s="91">
        <v>18.3</v>
      </c>
      <c r="I683" s="91">
        <v>63.3</v>
      </c>
      <c r="J683" s="91">
        <v>40.9</v>
      </c>
      <c r="K683" s="91">
        <v>24.4</v>
      </c>
      <c r="L683" s="91">
        <v>11</v>
      </c>
      <c r="M683" s="91">
        <v>7.77</v>
      </c>
      <c r="N683" s="91">
        <v>5.17</v>
      </c>
      <c r="O683" s="226"/>
      <c r="P683" s="122">
        <v>30</v>
      </c>
      <c r="Q683" s="113" t="e">
        <f t="shared" si="262"/>
        <v>#REF!</v>
      </c>
      <c r="R683" s="113" t="str">
        <f t="shared" si="263"/>
        <v xml:space="preserve"> </v>
      </c>
      <c r="S683" s="113" t="e">
        <f t="shared" si="264"/>
        <v>#REF!</v>
      </c>
      <c r="T683" s="113" t="e">
        <f t="shared" si="265"/>
        <v>#REF!</v>
      </c>
      <c r="U683" s="113" t="e">
        <f t="shared" si="266"/>
        <v>#REF!</v>
      </c>
      <c r="V683" s="113" t="e">
        <f t="shared" si="267"/>
        <v>#REF!</v>
      </c>
      <c r="W683" s="113" t="e">
        <f t="shared" si="268"/>
        <v>#REF!</v>
      </c>
      <c r="X683" s="113" t="e">
        <f t="shared" si="269"/>
        <v>#REF!</v>
      </c>
      <c r="Y683" s="113" t="e">
        <f t="shared" si="270"/>
        <v>#REF!</v>
      </c>
      <c r="Z683" s="113" t="e">
        <f t="shared" si="271"/>
        <v>#REF!</v>
      </c>
      <c r="AA683" s="113" t="e">
        <f t="shared" si="272"/>
        <v>#REF!</v>
      </c>
      <c r="AB683" s="114" t="e">
        <f t="shared" si="273"/>
        <v>#REF!</v>
      </c>
    </row>
    <row r="684" spans="1:28" x14ac:dyDescent="0.5">
      <c r="B684" s="94">
        <v>31</v>
      </c>
      <c r="C684" s="91">
        <v>4.59</v>
      </c>
      <c r="E684" s="91">
        <v>14.7</v>
      </c>
      <c r="G684" s="91">
        <v>17.899999999999999</v>
      </c>
      <c r="I684" s="91">
        <v>62</v>
      </c>
      <c r="J684" s="91">
        <v>38.299999999999997</v>
      </c>
      <c r="L684" s="91">
        <v>10.9</v>
      </c>
      <c r="N684" s="91">
        <v>5.0199999999999996</v>
      </c>
      <c r="O684" s="226"/>
      <c r="P684" s="122">
        <v>31</v>
      </c>
      <c r="Q684" s="113" t="e">
        <f t="shared" si="262"/>
        <v>#REF!</v>
      </c>
      <c r="R684" s="113" t="str">
        <f t="shared" si="263"/>
        <v xml:space="preserve"> </v>
      </c>
      <c r="S684" s="113" t="e">
        <f t="shared" si="264"/>
        <v>#REF!</v>
      </c>
      <c r="T684" s="113" t="str">
        <f t="shared" si="265"/>
        <v xml:space="preserve"> </v>
      </c>
      <c r="U684" s="113" t="e">
        <f t="shared" si="266"/>
        <v>#REF!</v>
      </c>
      <c r="V684" s="113" t="str">
        <f t="shared" si="267"/>
        <v xml:space="preserve"> </v>
      </c>
      <c r="W684" s="113" t="e">
        <f t="shared" si="268"/>
        <v>#REF!</v>
      </c>
      <c r="X684" s="113" t="e">
        <f t="shared" si="269"/>
        <v>#REF!</v>
      </c>
      <c r="Y684" s="113" t="str">
        <f t="shared" si="270"/>
        <v xml:space="preserve"> </v>
      </c>
      <c r="Z684" s="113" t="e">
        <f t="shared" si="271"/>
        <v>#REF!</v>
      </c>
      <c r="AA684" s="113" t="str">
        <f t="shared" si="272"/>
        <v xml:space="preserve"> </v>
      </c>
      <c r="AB684" s="114" t="e">
        <f t="shared" si="273"/>
        <v>#REF!</v>
      </c>
    </row>
    <row r="685" spans="1:28" x14ac:dyDescent="0.5">
      <c r="O685" s="226"/>
      <c r="P685" s="123"/>
      <c r="Q685" s="113"/>
      <c r="R685" s="113"/>
      <c r="S685" s="113"/>
      <c r="T685" s="113"/>
      <c r="U685" s="113"/>
      <c r="V685" s="113"/>
      <c r="W685" s="113"/>
      <c r="X685" s="113"/>
      <c r="Y685" s="113"/>
      <c r="Z685" s="113"/>
      <c r="AA685" s="113"/>
      <c r="AB685" s="114"/>
    </row>
    <row r="686" spans="1:28" x14ac:dyDescent="0.5">
      <c r="A686" s="41">
        <v>1989</v>
      </c>
      <c r="B686" s="94">
        <v>1</v>
      </c>
      <c r="C686" s="91">
        <v>4.83</v>
      </c>
      <c r="D686" s="91">
        <v>7.15</v>
      </c>
      <c r="E686" s="91">
        <v>5.51</v>
      </c>
      <c r="F686" s="91">
        <v>8.83</v>
      </c>
      <c r="G686" s="91">
        <v>6.43</v>
      </c>
      <c r="H686" s="91">
        <v>10.3</v>
      </c>
      <c r="I686" s="91">
        <v>15.6</v>
      </c>
      <c r="J686" s="91">
        <v>85.8</v>
      </c>
      <c r="K686" s="91">
        <v>60.5</v>
      </c>
      <c r="L686" s="91">
        <v>26.1</v>
      </c>
      <c r="M686" s="91">
        <v>11.3</v>
      </c>
      <c r="N686" s="91">
        <v>8.2100000000000009</v>
      </c>
      <c r="O686" s="226">
        <f>A686</f>
        <v>1989</v>
      </c>
      <c r="P686" s="122">
        <v>1</v>
      </c>
      <c r="Q686" s="113" t="e">
        <f t="shared" ref="Q686:AB693" si="274">IF(C686&gt;0,$P$11*C686, " ")</f>
        <v>#REF!</v>
      </c>
      <c r="R686" s="113" t="e">
        <f t="shared" si="274"/>
        <v>#REF!</v>
      </c>
      <c r="S686" s="113" t="e">
        <f t="shared" si="274"/>
        <v>#REF!</v>
      </c>
      <c r="T686" s="113" t="e">
        <f t="shared" si="274"/>
        <v>#REF!</v>
      </c>
      <c r="U686" s="113" t="e">
        <f t="shared" si="274"/>
        <v>#REF!</v>
      </c>
      <c r="V686" s="113" t="e">
        <f t="shared" si="274"/>
        <v>#REF!</v>
      </c>
      <c r="W686" s="113" t="e">
        <f t="shared" si="274"/>
        <v>#REF!</v>
      </c>
      <c r="X686" s="113" t="e">
        <f t="shared" si="274"/>
        <v>#REF!</v>
      </c>
      <c r="Y686" s="113" t="e">
        <f t="shared" si="274"/>
        <v>#REF!</v>
      </c>
      <c r="Z686" s="113" t="e">
        <f t="shared" si="274"/>
        <v>#REF!</v>
      </c>
      <c r="AA686" s="113" t="e">
        <f t="shared" si="274"/>
        <v>#REF!</v>
      </c>
      <c r="AB686" s="114" t="e">
        <f t="shared" si="274"/>
        <v>#REF!</v>
      </c>
    </row>
    <row r="687" spans="1:28" x14ac:dyDescent="0.5">
      <c r="B687" s="94">
        <v>2</v>
      </c>
      <c r="C687" s="91">
        <v>4.59</v>
      </c>
      <c r="D687" s="91">
        <v>7.1</v>
      </c>
      <c r="E687" s="91">
        <v>5.46</v>
      </c>
      <c r="F687" s="91">
        <v>9.1999999999999993</v>
      </c>
      <c r="G687" s="91">
        <v>6.71</v>
      </c>
      <c r="H687" s="91">
        <v>10.199999999999999</v>
      </c>
      <c r="I687" s="91">
        <v>15.4</v>
      </c>
      <c r="J687" s="91">
        <v>63.4</v>
      </c>
      <c r="K687" s="91">
        <v>77.5</v>
      </c>
      <c r="L687" s="91">
        <v>24.8</v>
      </c>
      <c r="M687" s="91">
        <v>11.1</v>
      </c>
      <c r="N687" s="91">
        <v>8.15</v>
      </c>
      <c r="O687" s="226"/>
      <c r="P687" s="122">
        <v>2</v>
      </c>
      <c r="Q687" s="113" t="e">
        <f t="shared" si="274"/>
        <v>#REF!</v>
      </c>
      <c r="R687" s="113" t="e">
        <f t="shared" si="274"/>
        <v>#REF!</v>
      </c>
      <c r="S687" s="113" t="e">
        <f t="shared" si="274"/>
        <v>#REF!</v>
      </c>
      <c r="T687" s="113" t="e">
        <f t="shared" si="274"/>
        <v>#REF!</v>
      </c>
      <c r="U687" s="113" t="e">
        <f t="shared" si="274"/>
        <v>#REF!</v>
      </c>
      <c r="V687" s="113" t="e">
        <f t="shared" si="274"/>
        <v>#REF!</v>
      </c>
      <c r="W687" s="113" t="e">
        <f t="shared" si="274"/>
        <v>#REF!</v>
      </c>
      <c r="X687" s="113" t="e">
        <f t="shared" si="274"/>
        <v>#REF!</v>
      </c>
      <c r="Y687" s="113" t="e">
        <f t="shared" si="274"/>
        <v>#REF!</v>
      </c>
      <c r="Z687" s="113" t="e">
        <f t="shared" si="274"/>
        <v>#REF!</v>
      </c>
      <c r="AA687" s="113" t="e">
        <f t="shared" si="274"/>
        <v>#REF!</v>
      </c>
      <c r="AB687" s="114" t="e">
        <f t="shared" si="274"/>
        <v>#REF!</v>
      </c>
    </row>
    <row r="688" spans="1:28" x14ac:dyDescent="0.5">
      <c r="B688" s="94">
        <v>3</v>
      </c>
      <c r="C688" s="91">
        <v>5.07</v>
      </c>
      <c r="D688" s="91">
        <v>7.21</v>
      </c>
      <c r="E688" s="91">
        <v>5.91</v>
      </c>
      <c r="F688" s="91">
        <v>8.4600000000000009</v>
      </c>
      <c r="G688" s="91">
        <v>6.6</v>
      </c>
      <c r="H688" s="91">
        <v>11.9</v>
      </c>
      <c r="I688" s="91">
        <v>15.6</v>
      </c>
      <c r="J688" s="91">
        <v>56.5</v>
      </c>
      <c r="K688" s="91">
        <v>43.3</v>
      </c>
      <c r="L688" s="91">
        <v>23</v>
      </c>
      <c r="M688" s="91">
        <v>10.7</v>
      </c>
      <c r="N688" s="91">
        <v>7.96</v>
      </c>
      <c r="O688" s="226"/>
      <c r="P688" s="122">
        <v>3</v>
      </c>
      <c r="Q688" s="113" t="e">
        <f t="shared" si="274"/>
        <v>#REF!</v>
      </c>
      <c r="R688" s="113" t="e">
        <f t="shared" si="274"/>
        <v>#REF!</v>
      </c>
      <c r="S688" s="113" t="e">
        <f t="shared" si="274"/>
        <v>#REF!</v>
      </c>
      <c r="T688" s="113" t="e">
        <f t="shared" si="274"/>
        <v>#REF!</v>
      </c>
      <c r="U688" s="113" t="e">
        <f t="shared" si="274"/>
        <v>#REF!</v>
      </c>
      <c r="V688" s="113" t="e">
        <f t="shared" si="274"/>
        <v>#REF!</v>
      </c>
      <c r="W688" s="113" t="e">
        <f t="shared" si="274"/>
        <v>#REF!</v>
      </c>
      <c r="X688" s="113" t="e">
        <f t="shared" si="274"/>
        <v>#REF!</v>
      </c>
      <c r="Y688" s="113" t="e">
        <f t="shared" si="274"/>
        <v>#REF!</v>
      </c>
      <c r="Z688" s="113" t="e">
        <f t="shared" si="274"/>
        <v>#REF!</v>
      </c>
      <c r="AA688" s="113" t="e">
        <f t="shared" si="274"/>
        <v>#REF!</v>
      </c>
      <c r="AB688" s="114" t="e">
        <f t="shared" si="274"/>
        <v>#REF!</v>
      </c>
    </row>
    <row r="689" spans="2:28" x14ac:dyDescent="0.5">
      <c r="B689" s="94">
        <v>4</v>
      </c>
      <c r="C689" s="91">
        <v>4.93</v>
      </c>
      <c r="D689" s="91">
        <v>7.04</v>
      </c>
      <c r="E689" s="91">
        <v>5.9</v>
      </c>
      <c r="F689" s="91">
        <v>8.33</v>
      </c>
      <c r="G689" s="91">
        <v>7.54</v>
      </c>
      <c r="H689" s="91">
        <v>13.8</v>
      </c>
      <c r="I689" s="91">
        <v>14.9</v>
      </c>
      <c r="J689" s="91">
        <v>55.5</v>
      </c>
      <c r="K689" s="91">
        <v>46.7</v>
      </c>
      <c r="L689" s="91">
        <v>23.1</v>
      </c>
      <c r="M689" s="91">
        <v>10.7</v>
      </c>
      <c r="N689" s="91">
        <v>7.96</v>
      </c>
      <c r="O689" s="226"/>
      <c r="P689" s="122">
        <v>4</v>
      </c>
      <c r="Q689" s="113" t="e">
        <f t="shared" si="274"/>
        <v>#REF!</v>
      </c>
      <c r="R689" s="113" t="e">
        <f t="shared" si="274"/>
        <v>#REF!</v>
      </c>
      <c r="S689" s="113" t="e">
        <f t="shared" si="274"/>
        <v>#REF!</v>
      </c>
      <c r="T689" s="113" t="e">
        <f t="shared" si="274"/>
        <v>#REF!</v>
      </c>
      <c r="U689" s="113" t="e">
        <f t="shared" si="274"/>
        <v>#REF!</v>
      </c>
      <c r="V689" s="113" t="e">
        <f t="shared" si="274"/>
        <v>#REF!</v>
      </c>
      <c r="W689" s="113" t="e">
        <f t="shared" si="274"/>
        <v>#REF!</v>
      </c>
      <c r="X689" s="113" t="e">
        <f t="shared" si="274"/>
        <v>#REF!</v>
      </c>
      <c r="Y689" s="113" t="e">
        <f t="shared" si="274"/>
        <v>#REF!</v>
      </c>
      <c r="Z689" s="113" t="e">
        <f t="shared" si="274"/>
        <v>#REF!</v>
      </c>
      <c r="AA689" s="113" t="e">
        <f t="shared" si="274"/>
        <v>#REF!</v>
      </c>
      <c r="AB689" s="114" t="e">
        <f t="shared" si="274"/>
        <v>#REF!</v>
      </c>
    </row>
    <row r="690" spans="2:28" x14ac:dyDescent="0.5">
      <c r="B690" s="94">
        <v>5</v>
      </c>
      <c r="C690" s="91">
        <v>4.7300000000000004</v>
      </c>
      <c r="D690" s="91">
        <v>6.82</v>
      </c>
      <c r="E690" s="91">
        <v>5.96</v>
      </c>
      <c r="F690" s="91">
        <v>7.96</v>
      </c>
      <c r="G690" s="91">
        <v>8.02</v>
      </c>
      <c r="H690" s="91">
        <v>13</v>
      </c>
      <c r="I690" s="91">
        <v>15.7</v>
      </c>
      <c r="J690" s="91">
        <v>52.3</v>
      </c>
      <c r="K690" s="91">
        <v>40.5</v>
      </c>
      <c r="L690" s="91">
        <v>23.4</v>
      </c>
      <c r="M690" s="91">
        <v>10.4</v>
      </c>
      <c r="N690" s="91">
        <v>7.77</v>
      </c>
      <c r="O690" s="226"/>
      <c r="P690" s="122">
        <v>5</v>
      </c>
      <c r="Q690" s="113" t="e">
        <f t="shared" si="274"/>
        <v>#REF!</v>
      </c>
      <c r="R690" s="113" t="e">
        <f t="shared" si="274"/>
        <v>#REF!</v>
      </c>
      <c r="S690" s="113" t="e">
        <f t="shared" si="274"/>
        <v>#REF!</v>
      </c>
      <c r="T690" s="113" t="e">
        <f t="shared" si="274"/>
        <v>#REF!</v>
      </c>
      <c r="U690" s="113" t="e">
        <f t="shared" si="274"/>
        <v>#REF!</v>
      </c>
      <c r="V690" s="113" t="e">
        <f t="shared" si="274"/>
        <v>#REF!</v>
      </c>
      <c r="W690" s="113" t="e">
        <f t="shared" si="274"/>
        <v>#REF!</v>
      </c>
      <c r="X690" s="113" t="e">
        <f t="shared" si="274"/>
        <v>#REF!</v>
      </c>
      <c r="Y690" s="113" t="e">
        <f t="shared" si="274"/>
        <v>#REF!</v>
      </c>
      <c r="Z690" s="113" t="e">
        <f t="shared" si="274"/>
        <v>#REF!</v>
      </c>
      <c r="AA690" s="113" t="e">
        <f t="shared" si="274"/>
        <v>#REF!</v>
      </c>
      <c r="AB690" s="114" t="e">
        <f t="shared" si="274"/>
        <v>#REF!</v>
      </c>
    </row>
    <row r="691" spans="2:28" x14ac:dyDescent="0.5">
      <c r="B691" s="94">
        <v>6</v>
      </c>
      <c r="C691" s="91">
        <v>4.97</v>
      </c>
      <c r="D691" s="91">
        <v>7.37</v>
      </c>
      <c r="E691" s="91">
        <v>5.94</v>
      </c>
      <c r="F691" s="91">
        <v>7.71</v>
      </c>
      <c r="G691" s="91">
        <v>7.59</v>
      </c>
      <c r="H691" s="91">
        <v>11</v>
      </c>
      <c r="I691" s="91">
        <v>15.3</v>
      </c>
      <c r="J691" s="91">
        <v>44.1</v>
      </c>
      <c r="K691" s="91">
        <v>38.6</v>
      </c>
      <c r="L691" s="91">
        <v>23.1</v>
      </c>
      <c r="M691" s="91">
        <v>10.8</v>
      </c>
      <c r="N691" s="91">
        <v>7.59</v>
      </c>
      <c r="O691" s="226"/>
      <c r="P691" s="122">
        <v>6</v>
      </c>
      <c r="Q691" s="113" t="e">
        <f t="shared" si="274"/>
        <v>#REF!</v>
      </c>
      <c r="R691" s="113" t="e">
        <f t="shared" si="274"/>
        <v>#REF!</v>
      </c>
      <c r="S691" s="113" t="e">
        <f t="shared" si="274"/>
        <v>#REF!</v>
      </c>
      <c r="T691" s="113" t="e">
        <f t="shared" si="274"/>
        <v>#REF!</v>
      </c>
      <c r="U691" s="113" t="e">
        <f t="shared" si="274"/>
        <v>#REF!</v>
      </c>
      <c r="V691" s="113" t="e">
        <f t="shared" si="274"/>
        <v>#REF!</v>
      </c>
      <c r="W691" s="113" t="e">
        <f t="shared" si="274"/>
        <v>#REF!</v>
      </c>
      <c r="X691" s="113" t="e">
        <f t="shared" si="274"/>
        <v>#REF!</v>
      </c>
      <c r="Y691" s="113" t="e">
        <f t="shared" si="274"/>
        <v>#REF!</v>
      </c>
      <c r="Z691" s="113" t="e">
        <f t="shared" si="274"/>
        <v>#REF!</v>
      </c>
      <c r="AA691" s="113" t="e">
        <f t="shared" si="274"/>
        <v>#REF!</v>
      </c>
      <c r="AB691" s="114" t="e">
        <f t="shared" si="274"/>
        <v>#REF!</v>
      </c>
    </row>
    <row r="692" spans="2:28" x14ac:dyDescent="0.5">
      <c r="B692" s="94">
        <v>7</v>
      </c>
      <c r="C692" s="91">
        <v>5.94</v>
      </c>
      <c r="D692" s="91">
        <v>6.38</v>
      </c>
      <c r="E692" s="91">
        <v>5.95</v>
      </c>
      <c r="F692" s="91">
        <v>7.43</v>
      </c>
      <c r="G692" s="91">
        <v>7.21</v>
      </c>
      <c r="H692" s="91">
        <v>10.4</v>
      </c>
      <c r="I692" s="91">
        <v>15</v>
      </c>
      <c r="J692" s="91">
        <v>38.700000000000003</v>
      </c>
      <c r="K692" s="91">
        <v>38.4</v>
      </c>
      <c r="L692" s="91">
        <v>21.4</v>
      </c>
      <c r="M692" s="91">
        <v>10.6</v>
      </c>
      <c r="N692" s="91">
        <v>7.59</v>
      </c>
      <c r="O692" s="226"/>
      <c r="P692" s="122">
        <v>7</v>
      </c>
      <c r="Q692" s="113" t="e">
        <f t="shared" si="274"/>
        <v>#REF!</v>
      </c>
      <c r="R692" s="113" t="e">
        <f t="shared" si="274"/>
        <v>#REF!</v>
      </c>
      <c r="S692" s="113" t="e">
        <f t="shared" si="274"/>
        <v>#REF!</v>
      </c>
      <c r="T692" s="113" t="e">
        <f t="shared" si="274"/>
        <v>#REF!</v>
      </c>
      <c r="U692" s="113" t="e">
        <f t="shared" si="274"/>
        <v>#REF!</v>
      </c>
      <c r="V692" s="113" t="e">
        <f t="shared" si="274"/>
        <v>#REF!</v>
      </c>
      <c r="W692" s="113" t="e">
        <f t="shared" si="274"/>
        <v>#REF!</v>
      </c>
      <c r="X692" s="113" t="e">
        <f t="shared" si="274"/>
        <v>#REF!</v>
      </c>
      <c r="Y692" s="113" t="e">
        <f t="shared" si="274"/>
        <v>#REF!</v>
      </c>
      <c r="Z692" s="113" t="e">
        <f t="shared" si="274"/>
        <v>#REF!</v>
      </c>
      <c r="AA692" s="113" t="e">
        <f t="shared" si="274"/>
        <v>#REF!</v>
      </c>
      <c r="AB692" s="114" t="e">
        <f t="shared" si="274"/>
        <v>#REF!</v>
      </c>
    </row>
    <row r="693" spans="2:28" x14ac:dyDescent="0.5">
      <c r="B693" s="94">
        <v>8</v>
      </c>
      <c r="C693" s="91">
        <v>5.75</v>
      </c>
      <c r="D693" s="91">
        <v>6.05</v>
      </c>
      <c r="E693" s="91">
        <v>6.05</v>
      </c>
      <c r="F693" s="91">
        <v>6.99</v>
      </c>
      <c r="G693" s="91">
        <v>7.71</v>
      </c>
      <c r="H693" s="91">
        <v>9.86</v>
      </c>
      <c r="I693" s="91">
        <v>14.7</v>
      </c>
      <c r="J693" s="91">
        <v>35.4</v>
      </c>
      <c r="K693" s="91">
        <v>38</v>
      </c>
      <c r="L693" s="91">
        <v>19.100000000000001</v>
      </c>
      <c r="M693" s="91">
        <v>9.93</v>
      </c>
      <c r="N693" s="91">
        <v>7.37</v>
      </c>
      <c r="O693" s="226"/>
      <c r="P693" s="122">
        <v>8</v>
      </c>
      <c r="Q693" s="113" t="e">
        <f t="shared" si="274"/>
        <v>#REF!</v>
      </c>
      <c r="R693" s="113" t="e">
        <f t="shared" si="274"/>
        <v>#REF!</v>
      </c>
      <c r="S693" s="113" t="e">
        <f t="shared" si="274"/>
        <v>#REF!</v>
      </c>
      <c r="T693" s="113" t="e">
        <f t="shared" si="274"/>
        <v>#REF!</v>
      </c>
      <c r="U693" s="113" t="e">
        <f t="shared" si="274"/>
        <v>#REF!</v>
      </c>
      <c r="V693" s="113" t="e">
        <f t="shared" si="274"/>
        <v>#REF!</v>
      </c>
      <c r="W693" s="113" t="e">
        <f t="shared" si="274"/>
        <v>#REF!</v>
      </c>
      <c r="X693" s="113" t="e">
        <f t="shared" si="274"/>
        <v>#REF!</v>
      </c>
      <c r="Y693" s="113" t="e">
        <f t="shared" si="274"/>
        <v>#REF!</v>
      </c>
      <c r="Z693" s="113" t="e">
        <f t="shared" si="274"/>
        <v>#REF!</v>
      </c>
      <c r="AA693" s="113" t="e">
        <f t="shared" si="274"/>
        <v>#REF!</v>
      </c>
      <c r="AB693" s="114" t="e">
        <f t="shared" si="274"/>
        <v>#REF!</v>
      </c>
    </row>
    <row r="694" spans="2:28" x14ac:dyDescent="0.5">
      <c r="B694" s="94">
        <v>9</v>
      </c>
      <c r="C694" s="91">
        <v>7.96</v>
      </c>
      <c r="D694" s="91">
        <v>5.89</v>
      </c>
      <c r="E694" s="91">
        <v>6.27</v>
      </c>
      <c r="F694" s="91">
        <v>6.71</v>
      </c>
      <c r="G694" s="91">
        <v>7.48</v>
      </c>
      <c r="H694" s="91">
        <v>9.26</v>
      </c>
      <c r="I694" s="91">
        <v>14.4</v>
      </c>
      <c r="J694" s="91">
        <v>35.200000000000003</v>
      </c>
      <c r="K694" s="91">
        <v>33.6</v>
      </c>
      <c r="L694" s="91">
        <v>18.399999999999999</v>
      </c>
      <c r="M694" s="91">
        <v>9.51</v>
      </c>
      <c r="N694" s="91">
        <v>7.26</v>
      </c>
      <c r="O694" s="226"/>
      <c r="P694" s="122">
        <v>9</v>
      </c>
      <c r="Q694" s="113" t="e">
        <f t="shared" ref="Q694:Q716" si="275">$P$11*C694</f>
        <v>#REF!</v>
      </c>
      <c r="R694" s="113" t="e">
        <f t="shared" ref="R694:R716" si="276">IF(D694&gt;0,$P$11*D694, " ")</f>
        <v>#REF!</v>
      </c>
      <c r="S694" s="113" t="e">
        <f t="shared" ref="S694:S716" si="277">IF(E694&gt;0,$P$11*E694, " ")</f>
        <v>#REF!</v>
      </c>
      <c r="T694" s="113" t="e">
        <f t="shared" ref="T694:T716" si="278">IF(F694&gt;0,$P$11*F694, " ")</f>
        <v>#REF!</v>
      </c>
      <c r="U694" s="113" t="e">
        <f t="shared" ref="U694:U716" si="279">IF(G694&gt;0,$P$11*G694, " ")</f>
        <v>#REF!</v>
      </c>
      <c r="V694" s="113" t="e">
        <f t="shared" ref="V694:V716" si="280">IF(H694&gt;0,$P$11*H694, " ")</f>
        <v>#REF!</v>
      </c>
      <c r="W694" s="113" t="e">
        <f t="shared" ref="W694:W716" si="281">IF(I694&gt;0,$P$11*I694, " ")</f>
        <v>#REF!</v>
      </c>
      <c r="X694" s="113" t="e">
        <f t="shared" ref="X694:X716" si="282">IF(J694&gt;0,$P$11*J694, " ")</f>
        <v>#REF!</v>
      </c>
      <c r="Y694" s="113" t="e">
        <f t="shared" ref="Y694:Y716" si="283">IF(K694&gt;0,$P$11*K694, " ")</f>
        <v>#REF!</v>
      </c>
      <c r="Z694" s="113" t="e">
        <f t="shared" ref="Z694:Z716" si="284">IF(L694&gt;0,$P$11*L694, " ")</f>
        <v>#REF!</v>
      </c>
      <c r="AA694" s="113" t="e">
        <f t="shared" ref="AA694:AA716" si="285">IF(M694&gt;0,$P$11*M694, " ")</f>
        <v>#REF!</v>
      </c>
      <c r="AB694" s="114" t="e">
        <f t="shared" ref="AB694:AB716" si="286">IF(N694&gt;0,$P$11*N694, " ")</f>
        <v>#REF!</v>
      </c>
    </row>
    <row r="695" spans="2:28" x14ac:dyDescent="0.5">
      <c r="B695" s="94">
        <v>10</v>
      </c>
      <c r="C695" s="91">
        <v>7.65</v>
      </c>
      <c r="D695" s="91">
        <v>5.89</v>
      </c>
      <c r="E695" s="91">
        <v>6.16</v>
      </c>
      <c r="F695" s="91">
        <v>6.82</v>
      </c>
      <c r="G695" s="91">
        <v>7.48</v>
      </c>
      <c r="H695" s="91">
        <v>8.64</v>
      </c>
      <c r="I695" s="91">
        <v>16.8</v>
      </c>
      <c r="J695" s="91">
        <v>32</v>
      </c>
      <c r="K695" s="91">
        <v>30.6</v>
      </c>
      <c r="L695" s="91">
        <v>18.100000000000001</v>
      </c>
      <c r="M695" s="91">
        <v>9.26</v>
      </c>
      <c r="N695" s="91">
        <v>7.1</v>
      </c>
      <c r="O695" s="226"/>
      <c r="P695" s="122">
        <v>10</v>
      </c>
      <c r="Q695" s="113" t="e">
        <f t="shared" si="275"/>
        <v>#REF!</v>
      </c>
      <c r="R695" s="113" t="e">
        <f t="shared" si="276"/>
        <v>#REF!</v>
      </c>
      <c r="S695" s="113" t="e">
        <f t="shared" si="277"/>
        <v>#REF!</v>
      </c>
      <c r="T695" s="113" t="e">
        <f t="shared" si="278"/>
        <v>#REF!</v>
      </c>
      <c r="U695" s="113" t="e">
        <f t="shared" si="279"/>
        <v>#REF!</v>
      </c>
      <c r="V695" s="113" t="e">
        <f t="shared" si="280"/>
        <v>#REF!</v>
      </c>
      <c r="W695" s="113" t="e">
        <f t="shared" si="281"/>
        <v>#REF!</v>
      </c>
      <c r="X695" s="113" t="e">
        <f t="shared" si="282"/>
        <v>#REF!</v>
      </c>
      <c r="Y695" s="113" t="e">
        <f t="shared" si="283"/>
        <v>#REF!</v>
      </c>
      <c r="Z695" s="113" t="e">
        <f t="shared" si="284"/>
        <v>#REF!</v>
      </c>
      <c r="AA695" s="113" t="e">
        <f t="shared" si="285"/>
        <v>#REF!</v>
      </c>
      <c r="AB695" s="114" t="e">
        <f t="shared" si="286"/>
        <v>#REF!</v>
      </c>
    </row>
    <row r="696" spans="2:28" x14ac:dyDescent="0.5">
      <c r="B696" s="94">
        <v>11</v>
      </c>
      <c r="C696" s="91">
        <v>7.66</v>
      </c>
      <c r="D696" s="91">
        <v>5.75</v>
      </c>
      <c r="E696" s="91">
        <v>6.05</v>
      </c>
      <c r="F696" s="91">
        <v>7.43</v>
      </c>
      <c r="G696" s="91">
        <v>7.26</v>
      </c>
      <c r="H696" s="91">
        <v>8.6999999999999993</v>
      </c>
      <c r="I696" s="91">
        <v>16.2</v>
      </c>
      <c r="J696" s="91">
        <v>37.200000000000003</v>
      </c>
      <c r="K696" s="91">
        <v>29.6</v>
      </c>
      <c r="L696" s="91">
        <v>17.5</v>
      </c>
      <c r="M696" s="91">
        <v>8.89</v>
      </c>
      <c r="N696" s="91">
        <v>6.88</v>
      </c>
      <c r="O696" s="226"/>
      <c r="P696" s="122">
        <v>11</v>
      </c>
      <c r="Q696" s="113" t="e">
        <f t="shared" si="275"/>
        <v>#REF!</v>
      </c>
      <c r="R696" s="113" t="e">
        <f t="shared" si="276"/>
        <v>#REF!</v>
      </c>
      <c r="S696" s="113" t="e">
        <f t="shared" si="277"/>
        <v>#REF!</v>
      </c>
      <c r="T696" s="113" t="e">
        <f t="shared" si="278"/>
        <v>#REF!</v>
      </c>
      <c r="U696" s="113" t="e">
        <f t="shared" si="279"/>
        <v>#REF!</v>
      </c>
      <c r="V696" s="113" t="e">
        <f t="shared" si="280"/>
        <v>#REF!</v>
      </c>
      <c r="W696" s="113" t="e">
        <f t="shared" si="281"/>
        <v>#REF!</v>
      </c>
      <c r="X696" s="113" t="e">
        <f t="shared" si="282"/>
        <v>#REF!</v>
      </c>
      <c r="Y696" s="113" t="e">
        <f t="shared" si="283"/>
        <v>#REF!</v>
      </c>
      <c r="Z696" s="113" t="e">
        <f t="shared" si="284"/>
        <v>#REF!</v>
      </c>
      <c r="AA696" s="113" t="e">
        <f t="shared" si="285"/>
        <v>#REF!</v>
      </c>
      <c r="AB696" s="114" t="e">
        <f t="shared" si="286"/>
        <v>#REF!</v>
      </c>
    </row>
    <row r="697" spans="2:28" x14ac:dyDescent="0.5">
      <c r="B697" s="94">
        <v>12</v>
      </c>
      <c r="C697" s="91">
        <v>7.43</v>
      </c>
      <c r="D697" s="91">
        <v>5.65</v>
      </c>
      <c r="E697" s="91">
        <v>5.89</v>
      </c>
      <c r="F697" s="91">
        <v>7.26</v>
      </c>
      <c r="G697" s="91">
        <v>7.04</v>
      </c>
      <c r="H697" s="91">
        <v>9.32</v>
      </c>
      <c r="I697" s="91">
        <v>15.7</v>
      </c>
      <c r="J697" s="91">
        <v>37</v>
      </c>
      <c r="K697" s="91">
        <v>28.6</v>
      </c>
      <c r="L697" s="91">
        <v>17.399999999999999</v>
      </c>
      <c r="M697" s="91">
        <v>9.01</v>
      </c>
      <c r="N697" s="91">
        <v>6.88</v>
      </c>
      <c r="O697" s="226"/>
      <c r="P697" s="122">
        <v>12</v>
      </c>
      <c r="Q697" s="113" t="e">
        <f t="shared" si="275"/>
        <v>#REF!</v>
      </c>
      <c r="R697" s="113" t="e">
        <f t="shared" si="276"/>
        <v>#REF!</v>
      </c>
      <c r="S697" s="113" t="e">
        <f t="shared" si="277"/>
        <v>#REF!</v>
      </c>
      <c r="T697" s="113" t="e">
        <f t="shared" si="278"/>
        <v>#REF!</v>
      </c>
      <c r="U697" s="113" t="e">
        <f t="shared" si="279"/>
        <v>#REF!</v>
      </c>
      <c r="V697" s="113" t="e">
        <f t="shared" si="280"/>
        <v>#REF!</v>
      </c>
      <c r="W697" s="113" t="e">
        <f t="shared" si="281"/>
        <v>#REF!</v>
      </c>
      <c r="X697" s="113" t="e">
        <f t="shared" si="282"/>
        <v>#REF!</v>
      </c>
      <c r="Y697" s="113" t="e">
        <f t="shared" si="283"/>
        <v>#REF!</v>
      </c>
      <c r="Z697" s="113" t="e">
        <f t="shared" si="284"/>
        <v>#REF!</v>
      </c>
      <c r="AA697" s="113" t="e">
        <f t="shared" si="285"/>
        <v>#REF!</v>
      </c>
      <c r="AB697" s="114" t="e">
        <f t="shared" si="286"/>
        <v>#REF!</v>
      </c>
    </row>
    <row r="698" spans="2:28" x14ac:dyDescent="0.5">
      <c r="B698" s="94">
        <v>13</v>
      </c>
      <c r="C698" s="91">
        <v>7.26</v>
      </c>
      <c r="D698" s="91">
        <v>5.51</v>
      </c>
      <c r="E698" s="91">
        <v>5.84</v>
      </c>
      <c r="F698" s="91">
        <v>8.33</v>
      </c>
      <c r="G698" s="91">
        <v>6.93</v>
      </c>
      <c r="H698" s="91">
        <v>9.59</v>
      </c>
      <c r="I698" s="91">
        <v>15.2</v>
      </c>
      <c r="J698" s="91">
        <v>47.6</v>
      </c>
      <c r="K698" s="91">
        <v>28.8</v>
      </c>
      <c r="L698" s="91">
        <v>16.7</v>
      </c>
      <c r="M698" s="91">
        <v>9.1999999999999993</v>
      </c>
      <c r="N698" s="91">
        <v>6.49</v>
      </c>
      <c r="O698" s="226"/>
      <c r="P698" s="122">
        <v>13</v>
      </c>
      <c r="Q698" s="113" t="e">
        <f t="shared" si="275"/>
        <v>#REF!</v>
      </c>
      <c r="R698" s="113" t="e">
        <f t="shared" si="276"/>
        <v>#REF!</v>
      </c>
      <c r="S698" s="113" t="e">
        <f t="shared" si="277"/>
        <v>#REF!</v>
      </c>
      <c r="T698" s="113" t="e">
        <f t="shared" si="278"/>
        <v>#REF!</v>
      </c>
      <c r="U698" s="113" t="e">
        <f t="shared" si="279"/>
        <v>#REF!</v>
      </c>
      <c r="V698" s="113" t="e">
        <f t="shared" si="280"/>
        <v>#REF!</v>
      </c>
      <c r="W698" s="113" t="e">
        <f t="shared" si="281"/>
        <v>#REF!</v>
      </c>
      <c r="X698" s="113" t="e">
        <f t="shared" si="282"/>
        <v>#REF!</v>
      </c>
      <c r="Y698" s="113" t="e">
        <f t="shared" si="283"/>
        <v>#REF!</v>
      </c>
      <c r="Z698" s="113" t="e">
        <f t="shared" si="284"/>
        <v>#REF!</v>
      </c>
      <c r="AA698" s="113" t="e">
        <f t="shared" si="285"/>
        <v>#REF!</v>
      </c>
      <c r="AB698" s="114" t="e">
        <f t="shared" si="286"/>
        <v>#REF!</v>
      </c>
    </row>
    <row r="699" spans="2:28" x14ac:dyDescent="0.5">
      <c r="B699" s="94">
        <v>14</v>
      </c>
      <c r="C699" s="91">
        <v>7.32</v>
      </c>
      <c r="D699" s="91">
        <v>5.99</v>
      </c>
      <c r="E699" s="91">
        <v>6.88</v>
      </c>
      <c r="F699" s="91">
        <v>7.96</v>
      </c>
      <c r="G699" s="91">
        <v>9.25</v>
      </c>
      <c r="H699" s="91">
        <v>10.3</v>
      </c>
      <c r="I699" s="91">
        <v>17.600000000000001</v>
      </c>
      <c r="J699" s="91">
        <v>54.2</v>
      </c>
      <c r="K699" s="91">
        <v>29</v>
      </c>
      <c r="L699" s="91">
        <v>16.2</v>
      </c>
      <c r="M699" s="91">
        <v>8.9499999999999993</v>
      </c>
      <c r="N699" s="91">
        <v>6.38</v>
      </c>
      <c r="O699" s="226"/>
      <c r="P699" s="122">
        <v>14</v>
      </c>
      <c r="Q699" s="113" t="e">
        <f t="shared" si="275"/>
        <v>#REF!</v>
      </c>
      <c r="R699" s="113" t="e">
        <f t="shared" si="276"/>
        <v>#REF!</v>
      </c>
      <c r="S699" s="113" t="e">
        <f t="shared" si="277"/>
        <v>#REF!</v>
      </c>
      <c r="T699" s="113" t="e">
        <f t="shared" si="278"/>
        <v>#REF!</v>
      </c>
      <c r="U699" s="113" t="e">
        <f t="shared" si="279"/>
        <v>#REF!</v>
      </c>
      <c r="V699" s="113" t="e">
        <f t="shared" si="280"/>
        <v>#REF!</v>
      </c>
      <c r="W699" s="113" t="e">
        <f t="shared" si="281"/>
        <v>#REF!</v>
      </c>
      <c r="X699" s="113" t="e">
        <f t="shared" si="282"/>
        <v>#REF!</v>
      </c>
      <c r="Y699" s="113" t="e">
        <f t="shared" si="283"/>
        <v>#REF!</v>
      </c>
      <c r="Z699" s="113" t="e">
        <f t="shared" si="284"/>
        <v>#REF!</v>
      </c>
      <c r="AA699" s="113" t="e">
        <f t="shared" si="285"/>
        <v>#REF!</v>
      </c>
      <c r="AB699" s="114" t="e">
        <f t="shared" si="286"/>
        <v>#REF!</v>
      </c>
    </row>
    <row r="700" spans="2:28" x14ac:dyDescent="0.5">
      <c r="B700" s="94">
        <v>15</v>
      </c>
      <c r="C700" s="91">
        <v>7.15</v>
      </c>
      <c r="D700" s="91">
        <v>5.84</v>
      </c>
      <c r="E700" s="91">
        <v>6.21</v>
      </c>
      <c r="F700" s="91">
        <v>7.59</v>
      </c>
      <c r="G700" s="91">
        <v>7.91</v>
      </c>
      <c r="H700" s="91">
        <v>10.1</v>
      </c>
      <c r="I700" s="91">
        <v>61.6</v>
      </c>
      <c r="J700" s="91">
        <v>71</v>
      </c>
      <c r="K700" s="91">
        <v>37.1</v>
      </c>
      <c r="L700" s="91">
        <v>16.3</v>
      </c>
      <c r="M700" s="91">
        <v>8.89</v>
      </c>
      <c r="N700" s="91">
        <v>6.49</v>
      </c>
      <c r="O700" s="226"/>
      <c r="P700" s="122">
        <v>15</v>
      </c>
      <c r="Q700" s="113" t="e">
        <f t="shared" si="275"/>
        <v>#REF!</v>
      </c>
      <c r="R700" s="113" t="e">
        <f t="shared" si="276"/>
        <v>#REF!</v>
      </c>
      <c r="S700" s="113" t="e">
        <f t="shared" si="277"/>
        <v>#REF!</v>
      </c>
      <c r="T700" s="113" t="e">
        <f t="shared" si="278"/>
        <v>#REF!</v>
      </c>
      <c r="U700" s="113" t="e">
        <f t="shared" si="279"/>
        <v>#REF!</v>
      </c>
      <c r="V700" s="113" t="e">
        <f t="shared" si="280"/>
        <v>#REF!</v>
      </c>
      <c r="W700" s="113" t="e">
        <f t="shared" si="281"/>
        <v>#REF!</v>
      </c>
      <c r="X700" s="113" t="e">
        <f t="shared" si="282"/>
        <v>#REF!</v>
      </c>
      <c r="Y700" s="113" t="e">
        <f t="shared" si="283"/>
        <v>#REF!</v>
      </c>
      <c r="Z700" s="113" t="e">
        <f t="shared" si="284"/>
        <v>#REF!</v>
      </c>
      <c r="AA700" s="113" t="e">
        <f t="shared" si="285"/>
        <v>#REF!</v>
      </c>
      <c r="AB700" s="114" t="e">
        <f t="shared" si="286"/>
        <v>#REF!</v>
      </c>
    </row>
    <row r="701" spans="2:28" x14ac:dyDescent="0.5">
      <c r="B701" s="94">
        <v>16</v>
      </c>
      <c r="C701" s="91">
        <v>6.99</v>
      </c>
      <c r="D701" s="91">
        <v>5.7</v>
      </c>
      <c r="E701" s="91">
        <v>6.21</v>
      </c>
      <c r="F701" s="91">
        <v>7.32</v>
      </c>
      <c r="G701" s="91">
        <v>8.08</v>
      </c>
      <c r="H701" s="91">
        <v>9.14</v>
      </c>
      <c r="I701" s="91">
        <v>75.5</v>
      </c>
      <c r="J701" s="91">
        <v>48.8</v>
      </c>
      <c r="K701" s="91">
        <v>36.6</v>
      </c>
      <c r="L701" s="91">
        <v>15.5</v>
      </c>
      <c r="M701" s="91">
        <v>8.89</v>
      </c>
      <c r="N701" s="91">
        <v>6.43</v>
      </c>
      <c r="O701" s="226"/>
      <c r="P701" s="122">
        <v>16</v>
      </c>
      <c r="Q701" s="113" t="e">
        <f t="shared" si="275"/>
        <v>#REF!</v>
      </c>
      <c r="R701" s="113" t="e">
        <f t="shared" si="276"/>
        <v>#REF!</v>
      </c>
      <c r="S701" s="113" t="e">
        <f t="shared" si="277"/>
        <v>#REF!</v>
      </c>
      <c r="T701" s="113" t="e">
        <f t="shared" si="278"/>
        <v>#REF!</v>
      </c>
      <c r="U701" s="113" t="e">
        <f t="shared" si="279"/>
        <v>#REF!</v>
      </c>
      <c r="V701" s="113" t="e">
        <f t="shared" si="280"/>
        <v>#REF!</v>
      </c>
      <c r="W701" s="113" t="e">
        <f t="shared" si="281"/>
        <v>#REF!</v>
      </c>
      <c r="X701" s="113" t="e">
        <f t="shared" si="282"/>
        <v>#REF!</v>
      </c>
      <c r="Y701" s="113" t="e">
        <f t="shared" si="283"/>
        <v>#REF!</v>
      </c>
      <c r="Z701" s="113" t="e">
        <f t="shared" si="284"/>
        <v>#REF!</v>
      </c>
      <c r="AA701" s="113" t="e">
        <f t="shared" si="285"/>
        <v>#REF!</v>
      </c>
      <c r="AB701" s="114" t="e">
        <f t="shared" si="286"/>
        <v>#REF!</v>
      </c>
    </row>
    <row r="702" spans="2:28" x14ac:dyDescent="0.5">
      <c r="B702" s="94">
        <v>17</v>
      </c>
      <c r="C702" s="91">
        <v>6.82</v>
      </c>
      <c r="D702" s="91">
        <v>5.8</v>
      </c>
      <c r="E702" s="91">
        <v>6.16</v>
      </c>
      <c r="F702" s="91">
        <v>6.93</v>
      </c>
      <c r="G702" s="91">
        <v>10.6</v>
      </c>
      <c r="H702" s="91">
        <v>8.6999999999999993</v>
      </c>
      <c r="I702" s="91">
        <v>74.599999999999994</v>
      </c>
      <c r="J702" s="91">
        <v>48.6</v>
      </c>
      <c r="K702" s="91">
        <v>39.799999999999997</v>
      </c>
      <c r="L702" s="91">
        <v>15.1</v>
      </c>
      <c r="M702" s="91">
        <v>9.01</v>
      </c>
      <c r="N702" s="91">
        <v>6.43</v>
      </c>
      <c r="O702" s="226"/>
      <c r="P702" s="122">
        <v>17</v>
      </c>
      <c r="Q702" s="113" t="e">
        <f t="shared" si="275"/>
        <v>#REF!</v>
      </c>
      <c r="R702" s="113" t="e">
        <f t="shared" si="276"/>
        <v>#REF!</v>
      </c>
      <c r="S702" s="113" t="e">
        <f t="shared" si="277"/>
        <v>#REF!</v>
      </c>
      <c r="T702" s="113" t="e">
        <f t="shared" si="278"/>
        <v>#REF!</v>
      </c>
      <c r="U702" s="113" t="e">
        <f t="shared" si="279"/>
        <v>#REF!</v>
      </c>
      <c r="V702" s="113" t="e">
        <f t="shared" si="280"/>
        <v>#REF!</v>
      </c>
      <c r="W702" s="113" t="e">
        <f t="shared" si="281"/>
        <v>#REF!</v>
      </c>
      <c r="X702" s="113" t="e">
        <f t="shared" si="282"/>
        <v>#REF!</v>
      </c>
      <c r="Y702" s="113" t="e">
        <f t="shared" si="283"/>
        <v>#REF!</v>
      </c>
      <c r="Z702" s="113" t="e">
        <f t="shared" si="284"/>
        <v>#REF!</v>
      </c>
      <c r="AA702" s="113" t="e">
        <f t="shared" si="285"/>
        <v>#REF!</v>
      </c>
      <c r="AB702" s="114" t="e">
        <f t="shared" si="286"/>
        <v>#REF!</v>
      </c>
    </row>
    <row r="703" spans="2:28" x14ac:dyDescent="0.5">
      <c r="B703" s="94">
        <v>18</v>
      </c>
      <c r="C703" s="91">
        <v>6.71</v>
      </c>
      <c r="D703" s="91">
        <v>5.0199999999999996</v>
      </c>
      <c r="E703" s="91">
        <v>6.21</v>
      </c>
      <c r="F703" s="91">
        <v>6.76</v>
      </c>
      <c r="G703" s="91">
        <v>13.2</v>
      </c>
      <c r="H703" s="91">
        <v>9.26</v>
      </c>
      <c r="I703" s="91">
        <v>74</v>
      </c>
      <c r="J703" s="91">
        <v>48.8</v>
      </c>
      <c r="K703" s="91">
        <v>36.4</v>
      </c>
      <c r="L703" s="91">
        <v>14.7</v>
      </c>
      <c r="M703" s="91">
        <v>8.9499999999999993</v>
      </c>
      <c r="N703" s="91">
        <v>6.43</v>
      </c>
      <c r="O703" s="226"/>
      <c r="P703" s="122">
        <v>18</v>
      </c>
      <c r="Q703" s="113" t="e">
        <f t="shared" si="275"/>
        <v>#REF!</v>
      </c>
      <c r="R703" s="113" t="e">
        <f t="shared" si="276"/>
        <v>#REF!</v>
      </c>
      <c r="S703" s="113" t="e">
        <f t="shared" si="277"/>
        <v>#REF!</v>
      </c>
      <c r="T703" s="113" t="e">
        <f t="shared" si="278"/>
        <v>#REF!</v>
      </c>
      <c r="U703" s="113" t="e">
        <f t="shared" si="279"/>
        <v>#REF!</v>
      </c>
      <c r="V703" s="113" t="e">
        <f t="shared" si="280"/>
        <v>#REF!</v>
      </c>
      <c r="W703" s="113" t="e">
        <f t="shared" si="281"/>
        <v>#REF!</v>
      </c>
      <c r="X703" s="113" t="e">
        <f t="shared" si="282"/>
        <v>#REF!</v>
      </c>
      <c r="Y703" s="113" t="e">
        <f t="shared" si="283"/>
        <v>#REF!</v>
      </c>
      <c r="Z703" s="113" t="e">
        <f t="shared" si="284"/>
        <v>#REF!</v>
      </c>
      <c r="AA703" s="113" t="e">
        <f t="shared" si="285"/>
        <v>#REF!</v>
      </c>
      <c r="AB703" s="114" t="e">
        <f t="shared" si="286"/>
        <v>#REF!</v>
      </c>
    </row>
    <row r="704" spans="2:28" x14ac:dyDescent="0.5">
      <c r="B704" s="94">
        <v>19</v>
      </c>
      <c r="C704" s="91">
        <v>6.6</v>
      </c>
      <c r="D704" s="91">
        <v>4.93</v>
      </c>
      <c r="E704" s="91">
        <v>6.88</v>
      </c>
      <c r="F704" s="91">
        <v>6.43</v>
      </c>
      <c r="G704" s="91">
        <v>12.8</v>
      </c>
      <c r="H704" s="91">
        <v>9.4700000000000006</v>
      </c>
      <c r="I704" s="91">
        <v>72</v>
      </c>
      <c r="J704" s="91">
        <v>49.2</v>
      </c>
      <c r="K704" s="91">
        <v>34.6</v>
      </c>
      <c r="L704" s="91">
        <v>14.3</v>
      </c>
      <c r="M704" s="91">
        <v>9.01</v>
      </c>
      <c r="N704" s="91">
        <v>6.38</v>
      </c>
      <c r="O704" s="226"/>
      <c r="P704" s="122">
        <v>19</v>
      </c>
      <c r="Q704" s="113" t="e">
        <f t="shared" si="275"/>
        <v>#REF!</v>
      </c>
      <c r="R704" s="113" t="e">
        <f t="shared" si="276"/>
        <v>#REF!</v>
      </c>
      <c r="S704" s="113" t="e">
        <f t="shared" si="277"/>
        <v>#REF!</v>
      </c>
      <c r="T704" s="113" t="e">
        <f t="shared" si="278"/>
        <v>#REF!</v>
      </c>
      <c r="U704" s="113" t="e">
        <f t="shared" si="279"/>
        <v>#REF!</v>
      </c>
      <c r="V704" s="113" t="e">
        <f t="shared" si="280"/>
        <v>#REF!</v>
      </c>
      <c r="W704" s="113" t="e">
        <f t="shared" si="281"/>
        <v>#REF!</v>
      </c>
      <c r="X704" s="113" t="e">
        <f t="shared" si="282"/>
        <v>#REF!</v>
      </c>
      <c r="Y704" s="113" t="e">
        <f t="shared" si="283"/>
        <v>#REF!</v>
      </c>
      <c r="Z704" s="113" t="e">
        <f t="shared" si="284"/>
        <v>#REF!</v>
      </c>
      <c r="AA704" s="113" t="e">
        <f t="shared" si="285"/>
        <v>#REF!</v>
      </c>
      <c r="AB704" s="114" t="e">
        <f t="shared" si="286"/>
        <v>#REF!</v>
      </c>
    </row>
    <row r="705" spans="1:28" x14ac:dyDescent="0.5">
      <c r="B705" s="94">
        <v>20</v>
      </c>
      <c r="C705" s="91">
        <v>7.15</v>
      </c>
      <c r="D705" s="91">
        <v>4.7300000000000004</v>
      </c>
      <c r="E705" s="91">
        <v>7.77</v>
      </c>
      <c r="F705" s="91">
        <v>6.27</v>
      </c>
      <c r="G705" s="91">
        <v>12.5</v>
      </c>
      <c r="H705" s="91">
        <v>11.3</v>
      </c>
      <c r="I705" s="91">
        <v>65.599999999999994</v>
      </c>
      <c r="J705" s="91">
        <v>47.9</v>
      </c>
      <c r="K705" s="91">
        <v>35.4</v>
      </c>
      <c r="L705" s="91">
        <v>14</v>
      </c>
      <c r="M705" s="91">
        <v>9.14</v>
      </c>
      <c r="N705" s="91">
        <v>6.54</v>
      </c>
      <c r="O705" s="226"/>
      <c r="P705" s="122">
        <v>20</v>
      </c>
      <c r="Q705" s="113" t="e">
        <f t="shared" si="275"/>
        <v>#REF!</v>
      </c>
      <c r="R705" s="113" t="e">
        <f t="shared" si="276"/>
        <v>#REF!</v>
      </c>
      <c r="S705" s="113" t="e">
        <f t="shared" si="277"/>
        <v>#REF!</v>
      </c>
      <c r="T705" s="113" t="e">
        <f t="shared" si="278"/>
        <v>#REF!</v>
      </c>
      <c r="U705" s="113" t="e">
        <f t="shared" si="279"/>
        <v>#REF!</v>
      </c>
      <c r="V705" s="113" t="e">
        <f t="shared" si="280"/>
        <v>#REF!</v>
      </c>
      <c r="W705" s="113" t="e">
        <f t="shared" si="281"/>
        <v>#REF!</v>
      </c>
      <c r="X705" s="113" t="e">
        <f t="shared" si="282"/>
        <v>#REF!</v>
      </c>
      <c r="Y705" s="113" t="e">
        <f t="shared" si="283"/>
        <v>#REF!</v>
      </c>
      <c r="Z705" s="113" t="e">
        <f t="shared" si="284"/>
        <v>#REF!</v>
      </c>
      <c r="AA705" s="113" t="e">
        <f t="shared" si="285"/>
        <v>#REF!</v>
      </c>
      <c r="AB705" s="114" t="e">
        <f t="shared" si="286"/>
        <v>#REF!</v>
      </c>
    </row>
    <row r="706" spans="1:28" x14ac:dyDescent="0.5">
      <c r="B706" s="94">
        <v>21</v>
      </c>
      <c r="C706" s="91">
        <v>6.99</v>
      </c>
      <c r="D706" s="91">
        <v>5.51</v>
      </c>
      <c r="E706" s="91">
        <v>7.9</v>
      </c>
      <c r="F706" s="91">
        <v>5.94</v>
      </c>
      <c r="G706" s="91">
        <v>11.5</v>
      </c>
      <c r="H706" s="91">
        <v>12.1</v>
      </c>
      <c r="I706" s="91">
        <v>64.599999999999994</v>
      </c>
      <c r="J706" s="91">
        <v>48.4</v>
      </c>
      <c r="K706" s="91">
        <v>33.9</v>
      </c>
      <c r="L706" s="91">
        <v>13.7</v>
      </c>
      <c r="M706" s="91">
        <v>8.9499999999999993</v>
      </c>
      <c r="N706" s="91">
        <v>6.32</v>
      </c>
      <c r="O706" s="226"/>
      <c r="P706" s="122">
        <v>21</v>
      </c>
      <c r="Q706" s="113" t="e">
        <f t="shared" si="275"/>
        <v>#REF!</v>
      </c>
      <c r="R706" s="113" t="e">
        <f t="shared" si="276"/>
        <v>#REF!</v>
      </c>
      <c r="S706" s="113" t="e">
        <f t="shared" si="277"/>
        <v>#REF!</v>
      </c>
      <c r="T706" s="113" t="e">
        <f t="shared" si="278"/>
        <v>#REF!</v>
      </c>
      <c r="U706" s="113" t="e">
        <f t="shared" si="279"/>
        <v>#REF!</v>
      </c>
      <c r="V706" s="113" t="e">
        <f t="shared" si="280"/>
        <v>#REF!</v>
      </c>
      <c r="W706" s="113" t="e">
        <f t="shared" si="281"/>
        <v>#REF!</v>
      </c>
      <c r="X706" s="113" t="e">
        <f t="shared" si="282"/>
        <v>#REF!</v>
      </c>
      <c r="Y706" s="113" t="e">
        <f t="shared" si="283"/>
        <v>#REF!</v>
      </c>
      <c r="Z706" s="113" t="e">
        <f t="shared" si="284"/>
        <v>#REF!</v>
      </c>
      <c r="AA706" s="113" t="e">
        <f t="shared" si="285"/>
        <v>#REF!</v>
      </c>
      <c r="AB706" s="114" t="e">
        <f t="shared" si="286"/>
        <v>#REF!</v>
      </c>
    </row>
    <row r="707" spans="1:28" x14ac:dyDescent="0.5">
      <c r="B707" s="94">
        <v>22</v>
      </c>
      <c r="C707" s="91">
        <v>6.76</v>
      </c>
      <c r="D707" s="91">
        <v>4.93</v>
      </c>
      <c r="E707" s="91">
        <v>8.27</v>
      </c>
      <c r="F707" s="91">
        <v>5.84</v>
      </c>
      <c r="G707" s="91">
        <v>8.08</v>
      </c>
      <c r="H707" s="91">
        <v>10.3</v>
      </c>
      <c r="I707" s="91">
        <v>63.7</v>
      </c>
      <c r="J707" s="91">
        <v>47.6</v>
      </c>
      <c r="K707" s="91">
        <v>31.5</v>
      </c>
      <c r="L707" s="91">
        <v>13.7</v>
      </c>
      <c r="M707" s="91">
        <v>8.9499999999999993</v>
      </c>
      <c r="N707" s="91">
        <v>6.43</v>
      </c>
      <c r="O707" s="226"/>
      <c r="P707" s="122">
        <v>22</v>
      </c>
      <c r="Q707" s="113" t="e">
        <f t="shared" si="275"/>
        <v>#REF!</v>
      </c>
      <c r="R707" s="113" t="e">
        <f t="shared" si="276"/>
        <v>#REF!</v>
      </c>
      <c r="S707" s="113" t="e">
        <f t="shared" si="277"/>
        <v>#REF!</v>
      </c>
      <c r="T707" s="113" t="e">
        <f t="shared" si="278"/>
        <v>#REF!</v>
      </c>
      <c r="U707" s="113" t="e">
        <f t="shared" si="279"/>
        <v>#REF!</v>
      </c>
      <c r="V707" s="113" t="e">
        <f t="shared" si="280"/>
        <v>#REF!</v>
      </c>
      <c r="W707" s="113" t="e">
        <f t="shared" si="281"/>
        <v>#REF!</v>
      </c>
      <c r="X707" s="113" t="e">
        <f t="shared" si="282"/>
        <v>#REF!</v>
      </c>
      <c r="Y707" s="113" t="e">
        <f t="shared" si="283"/>
        <v>#REF!</v>
      </c>
      <c r="Z707" s="113" t="e">
        <f t="shared" si="284"/>
        <v>#REF!</v>
      </c>
      <c r="AA707" s="113" t="e">
        <f t="shared" si="285"/>
        <v>#REF!</v>
      </c>
      <c r="AB707" s="114" t="e">
        <f t="shared" si="286"/>
        <v>#REF!</v>
      </c>
    </row>
    <row r="708" spans="1:28" x14ac:dyDescent="0.5">
      <c r="B708" s="94">
        <v>23</v>
      </c>
      <c r="C708" s="91">
        <v>6.54</v>
      </c>
      <c r="D708" s="91">
        <v>5.07</v>
      </c>
      <c r="E708" s="91">
        <v>8.15</v>
      </c>
      <c r="F708" s="91">
        <v>6</v>
      </c>
      <c r="G708" s="91">
        <v>7.59</v>
      </c>
      <c r="H708" s="91">
        <v>11.5</v>
      </c>
      <c r="I708" s="91">
        <v>57.1</v>
      </c>
      <c r="J708" s="91">
        <v>49</v>
      </c>
      <c r="K708" s="91">
        <v>29.5</v>
      </c>
      <c r="L708" s="91">
        <v>13.3</v>
      </c>
      <c r="M708" s="91">
        <v>9.01</v>
      </c>
      <c r="N708" s="91">
        <v>6.49</v>
      </c>
      <c r="O708" s="226"/>
      <c r="P708" s="122">
        <v>23</v>
      </c>
      <c r="Q708" s="113" t="e">
        <f t="shared" si="275"/>
        <v>#REF!</v>
      </c>
      <c r="R708" s="113" t="e">
        <f t="shared" si="276"/>
        <v>#REF!</v>
      </c>
      <c r="S708" s="113" t="e">
        <f t="shared" si="277"/>
        <v>#REF!</v>
      </c>
      <c r="T708" s="113" t="e">
        <f t="shared" si="278"/>
        <v>#REF!</v>
      </c>
      <c r="U708" s="113" t="e">
        <f t="shared" si="279"/>
        <v>#REF!</v>
      </c>
      <c r="V708" s="113" t="e">
        <f t="shared" si="280"/>
        <v>#REF!</v>
      </c>
      <c r="W708" s="113" t="e">
        <f t="shared" si="281"/>
        <v>#REF!</v>
      </c>
      <c r="X708" s="113" t="e">
        <f t="shared" si="282"/>
        <v>#REF!</v>
      </c>
      <c r="Y708" s="113" t="e">
        <f t="shared" si="283"/>
        <v>#REF!</v>
      </c>
      <c r="Z708" s="113" t="e">
        <f t="shared" si="284"/>
        <v>#REF!</v>
      </c>
      <c r="AA708" s="113" t="e">
        <f t="shared" si="285"/>
        <v>#REF!</v>
      </c>
      <c r="AB708" s="114" t="e">
        <f t="shared" si="286"/>
        <v>#REF!</v>
      </c>
    </row>
    <row r="709" spans="1:28" x14ac:dyDescent="0.5">
      <c r="B709" s="94">
        <v>24</v>
      </c>
      <c r="C709" s="91">
        <v>6.43</v>
      </c>
      <c r="D709" s="91">
        <v>5.22</v>
      </c>
      <c r="E709" s="91">
        <v>7.61</v>
      </c>
      <c r="F709" s="91">
        <v>7.1</v>
      </c>
      <c r="G709" s="91">
        <v>7.84</v>
      </c>
      <c r="H709" s="91">
        <v>11.4</v>
      </c>
      <c r="I709" s="91">
        <v>55.5</v>
      </c>
      <c r="J709" s="91">
        <v>51.2</v>
      </c>
      <c r="K709" s="91">
        <v>28.5</v>
      </c>
      <c r="L709" s="91">
        <v>13</v>
      </c>
      <c r="M709" s="91">
        <v>8.83</v>
      </c>
      <c r="N709" s="91">
        <v>6.6</v>
      </c>
      <c r="O709" s="226"/>
      <c r="P709" s="122">
        <v>24</v>
      </c>
      <c r="Q709" s="113" t="e">
        <f t="shared" si="275"/>
        <v>#REF!</v>
      </c>
      <c r="R709" s="113" t="e">
        <f t="shared" si="276"/>
        <v>#REF!</v>
      </c>
      <c r="S709" s="113" t="e">
        <f t="shared" si="277"/>
        <v>#REF!</v>
      </c>
      <c r="T709" s="113" t="e">
        <f t="shared" si="278"/>
        <v>#REF!</v>
      </c>
      <c r="U709" s="113" t="e">
        <f t="shared" si="279"/>
        <v>#REF!</v>
      </c>
      <c r="V709" s="113" t="e">
        <f t="shared" si="280"/>
        <v>#REF!</v>
      </c>
      <c r="W709" s="113" t="e">
        <f t="shared" si="281"/>
        <v>#REF!</v>
      </c>
      <c r="X709" s="113" t="e">
        <f t="shared" si="282"/>
        <v>#REF!</v>
      </c>
      <c r="Y709" s="113" t="e">
        <f t="shared" si="283"/>
        <v>#REF!</v>
      </c>
      <c r="Z709" s="113" t="e">
        <f t="shared" si="284"/>
        <v>#REF!</v>
      </c>
      <c r="AA709" s="113" t="e">
        <f t="shared" si="285"/>
        <v>#REF!</v>
      </c>
      <c r="AB709" s="114" t="e">
        <f t="shared" si="286"/>
        <v>#REF!</v>
      </c>
    </row>
    <row r="710" spans="1:28" x14ac:dyDescent="0.5">
      <c r="B710" s="94">
        <v>25</v>
      </c>
      <c r="C710" s="91">
        <v>6.32</v>
      </c>
      <c r="D710" s="91">
        <v>4.97</v>
      </c>
      <c r="E710" s="91">
        <v>7.78</v>
      </c>
      <c r="F710" s="91">
        <v>7.1</v>
      </c>
      <c r="G710" s="91">
        <v>12.1</v>
      </c>
      <c r="H710" s="91">
        <v>13.5</v>
      </c>
      <c r="I710" s="91">
        <v>100</v>
      </c>
      <c r="J710" s="91">
        <v>58.3</v>
      </c>
      <c r="K710" s="91">
        <v>28.8</v>
      </c>
      <c r="L710" s="91">
        <v>12.8</v>
      </c>
      <c r="M710" s="91">
        <v>9.86</v>
      </c>
      <c r="N710" s="91">
        <v>6.21</v>
      </c>
      <c r="O710" s="226"/>
      <c r="P710" s="122">
        <v>25</v>
      </c>
      <c r="Q710" s="113" t="e">
        <f t="shared" si="275"/>
        <v>#REF!</v>
      </c>
      <c r="R710" s="113" t="e">
        <f t="shared" si="276"/>
        <v>#REF!</v>
      </c>
      <c r="S710" s="113" t="e">
        <f t="shared" si="277"/>
        <v>#REF!</v>
      </c>
      <c r="T710" s="113" t="e">
        <f t="shared" si="278"/>
        <v>#REF!</v>
      </c>
      <c r="U710" s="113" t="e">
        <f t="shared" si="279"/>
        <v>#REF!</v>
      </c>
      <c r="V710" s="113" t="e">
        <f t="shared" si="280"/>
        <v>#REF!</v>
      </c>
      <c r="W710" s="113" t="e">
        <f t="shared" si="281"/>
        <v>#REF!</v>
      </c>
      <c r="X710" s="113" t="e">
        <f t="shared" si="282"/>
        <v>#REF!</v>
      </c>
      <c r="Y710" s="113" t="e">
        <f t="shared" si="283"/>
        <v>#REF!</v>
      </c>
      <c r="Z710" s="113" t="e">
        <f t="shared" si="284"/>
        <v>#REF!</v>
      </c>
      <c r="AA710" s="113" t="e">
        <f t="shared" si="285"/>
        <v>#REF!</v>
      </c>
      <c r="AB710" s="114" t="e">
        <f t="shared" si="286"/>
        <v>#REF!</v>
      </c>
    </row>
    <row r="711" spans="1:28" x14ac:dyDescent="0.5">
      <c r="B711" s="94">
        <v>26</v>
      </c>
      <c r="C711" s="91">
        <v>6.21</v>
      </c>
      <c r="D711" s="91">
        <v>5.12</v>
      </c>
      <c r="E711" s="91">
        <v>7.66</v>
      </c>
      <c r="F711" s="91">
        <v>7.15</v>
      </c>
      <c r="G711" s="91">
        <v>12.5</v>
      </c>
      <c r="H711" s="91">
        <v>13</v>
      </c>
      <c r="I711" s="91">
        <v>38.299999999999997</v>
      </c>
      <c r="J711" s="91">
        <v>62.4</v>
      </c>
      <c r="K711" s="91">
        <v>28.4</v>
      </c>
      <c r="L711" s="91">
        <v>12.6</v>
      </c>
      <c r="M711" s="91">
        <v>9.01</v>
      </c>
      <c r="N711" s="91">
        <v>5.84</v>
      </c>
      <c r="O711" s="226"/>
      <c r="P711" s="122">
        <v>26</v>
      </c>
      <c r="Q711" s="113" t="e">
        <f t="shared" si="275"/>
        <v>#REF!</v>
      </c>
      <c r="R711" s="113" t="e">
        <f t="shared" si="276"/>
        <v>#REF!</v>
      </c>
      <c r="S711" s="113" t="e">
        <f t="shared" si="277"/>
        <v>#REF!</v>
      </c>
      <c r="T711" s="113" t="e">
        <f t="shared" si="278"/>
        <v>#REF!</v>
      </c>
      <c r="U711" s="113" t="e">
        <f t="shared" si="279"/>
        <v>#REF!</v>
      </c>
      <c r="V711" s="113" t="e">
        <f t="shared" si="280"/>
        <v>#REF!</v>
      </c>
      <c r="W711" s="113" t="e">
        <f t="shared" si="281"/>
        <v>#REF!</v>
      </c>
      <c r="X711" s="113" t="e">
        <f t="shared" si="282"/>
        <v>#REF!</v>
      </c>
      <c r="Y711" s="113" t="e">
        <f t="shared" si="283"/>
        <v>#REF!</v>
      </c>
      <c r="Z711" s="113" t="e">
        <f t="shared" si="284"/>
        <v>#REF!</v>
      </c>
      <c r="AA711" s="113" t="e">
        <f t="shared" si="285"/>
        <v>#REF!</v>
      </c>
      <c r="AB711" s="114" t="e">
        <f t="shared" si="286"/>
        <v>#REF!</v>
      </c>
    </row>
    <row r="712" spans="1:28" x14ac:dyDescent="0.5">
      <c r="B712" s="94">
        <v>27</v>
      </c>
      <c r="C712" s="91">
        <v>6.65</v>
      </c>
      <c r="D712" s="91">
        <v>5.31</v>
      </c>
      <c r="E712" s="91">
        <v>7.66</v>
      </c>
      <c r="F712" s="91">
        <v>7.1</v>
      </c>
      <c r="G712" s="91">
        <v>12.8</v>
      </c>
      <c r="H712" s="91">
        <v>13.8</v>
      </c>
      <c r="I712" s="91">
        <v>34</v>
      </c>
      <c r="J712" s="91">
        <v>61.3</v>
      </c>
      <c r="K712" s="91">
        <v>28</v>
      </c>
      <c r="L712" s="91">
        <v>12.3</v>
      </c>
      <c r="M712" s="91">
        <v>8.9499999999999993</v>
      </c>
      <c r="N712" s="91">
        <v>5.6</v>
      </c>
      <c r="O712" s="226"/>
      <c r="P712" s="122">
        <v>27</v>
      </c>
      <c r="Q712" s="113" t="e">
        <f t="shared" si="275"/>
        <v>#REF!</v>
      </c>
      <c r="R712" s="113" t="e">
        <f t="shared" si="276"/>
        <v>#REF!</v>
      </c>
      <c r="S712" s="113" t="e">
        <f t="shared" si="277"/>
        <v>#REF!</v>
      </c>
      <c r="T712" s="113" t="e">
        <f t="shared" si="278"/>
        <v>#REF!</v>
      </c>
      <c r="U712" s="113" t="e">
        <f t="shared" si="279"/>
        <v>#REF!</v>
      </c>
      <c r="V712" s="113" t="e">
        <f t="shared" si="280"/>
        <v>#REF!</v>
      </c>
      <c r="W712" s="113" t="e">
        <f t="shared" si="281"/>
        <v>#REF!</v>
      </c>
      <c r="X712" s="113" t="e">
        <f t="shared" si="282"/>
        <v>#REF!</v>
      </c>
      <c r="Y712" s="113" t="e">
        <f t="shared" si="283"/>
        <v>#REF!</v>
      </c>
      <c r="Z712" s="113" t="e">
        <f t="shared" si="284"/>
        <v>#REF!</v>
      </c>
      <c r="AA712" s="113" t="e">
        <f t="shared" si="285"/>
        <v>#REF!</v>
      </c>
      <c r="AB712" s="114" t="e">
        <f t="shared" si="286"/>
        <v>#REF!</v>
      </c>
    </row>
    <row r="713" spans="1:28" x14ac:dyDescent="0.5">
      <c r="B713" s="94">
        <v>28</v>
      </c>
      <c r="C713" s="91">
        <v>6.49</v>
      </c>
      <c r="D713" s="91">
        <v>5.41</v>
      </c>
      <c r="E713" s="91">
        <v>7.72</v>
      </c>
      <c r="F713" s="91">
        <v>6.93</v>
      </c>
      <c r="G713" s="91">
        <v>12.8</v>
      </c>
      <c r="H713" s="91">
        <v>15</v>
      </c>
      <c r="I713" s="91">
        <v>31.6</v>
      </c>
      <c r="J713" s="91">
        <v>58</v>
      </c>
      <c r="K713" s="91">
        <v>26.5</v>
      </c>
      <c r="L713" s="91">
        <v>12.3</v>
      </c>
      <c r="M713" s="91">
        <v>8.64</v>
      </c>
      <c r="N713" s="91">
        <v>5.51</v>
      </c>
      <c r="O713" s="226"/>
      <c r="P713" s="122">
        <v>28</v>
      </c>
      <c r="Q713" s="113" t="e">
        <f t="shared" si="275"/>
        <v>#REF!</v>
      </c>
      <c r="R713" s="113" t="e">
        <f t="shared" si="276"/>
        <v>#REF!</v>
      </c>
      <c r="S713" s="113" t="e">
        <f t="shared" si="277"/>
        <v>#REF!</v>
      </c>
      <c r="T713" s="113" t="e">
        <f t="shared" si="278"/>
        <v>#REF!</v>
      </c>
      <c r="U713" s="113" t="e">
        <f t="shared" si="279"/>
        <v>#REF!</v>
      </c>
      <c r="V713" s="113" t="e">
        <f t="shared" si="280"/>
        <v>#REF!</v>
      </c>
      <c r="W713" s="113" t="e">
        <f t="shared" si="281"/>
        <v>#REF!</v>
      </c>
      <c r="X713" s="113" t="e">
        <f t="shared" si="282"/>
        <v>#REF!</v>
      </c>
      <c r="Y713" s="113" t="e">
        <f t="shared" si="283"/>
        <v>#REF!</v>
      </c>
      <c r="Z713" s="113" t="e">
        <f t="shared" si="284"/>
        <v>#REF!</v>
      </c>
      <c r="AA713" s="113" t="e">
        <f t="shared" si="285"/>
        <v>#REF!</v>
      </c>
      <c r="AB713" s="114" t="e">
        <f t="shared" si="286"/>
        <v>#REF!</v>
      </c>
    </row>
    <row r="714" spans="1:28" x14ac:dyDescent="0.5">
      <c r="B714" s="94">
        <v>29</v>
      </c>
      <c r="C714" s="91">
        <v>6.32</v>
      </c>
      <c r="E714" s="91">
        <v>7.57</v>
      </c>
      <c r="F714" s="91">
        <v>6.82</v>
      </c>
      <c r="G714" s="91">
        <v>13.4</v>
      </c>
      <c r="H714" s="91">
        <v>16</v>
      </c>
      <c r="I714" s="91">
        <v>48.3</v>
      </c>
      <c r="J714" s="91">
        <v>58.6</v>
      </c>
      <c r="K714" s="91">
        <v>26.1</v>
      </c>
      <c r="L714" s="91">
        <v>11.8</v>
      </c>
      <c r="M714" s="91">
        <v>8.27</v>
      </c>
      <c r="N714" s="91">
        <v>5.75</v>
      </c>
      <c r="O714" s="226"/>
      <c r="P714" s="122">
        <v>29</v>
      </c>
      <c r="Q714" s="113" t="e">
        <f t="shared" si="275"/>
        <v>#REF!</v>
      </c>
      <c r="R714" s="113" t="str">
        <f t="shared" si="276"/>
        <v xml:space="preserve"> </v>
      </c>
      <c r="S714" s="113" t="e">
        <f t="shared" si="277"/>
        <v>#REF!</v>
      </c>
      <c r="T714" s="113" t="e">
        <f t="shared" si="278"/>
        <v>#REF!</v>
      </c>
      <c r="U714" s="113" t="e">
        <f t="shared" si="279"/>
        <v>#REF!</v>
      </c>
      <c r="V714" s="113" t="e">
        <f t="shared" si="280"/>
        <v>#REF!</v>
      </c>
      <c r="W714" s="113" t="e">
        <f t="shared" si="281"/>
        <v>#REF!</v>
      </c>
      <c r="X714" s="113" t="e">
        <f t="shared" si="282"/>
        <v>#REF!</v>
      </c>
      <c r="Y714" s="113" t="e">
        <f t="shared" si="283"/>
        <v>#REF!</v>
      </c>
      <c r="Z714" s="113" t="e">
        <f t="shared" si="284"/>
        <v>#REF!</v>
      </c>
      <c r="AA714" s="113" t="e">
        <f t="shared" si="285"/>
        <v>#REF!</v>
      </c>
      <c r="AB714" s="114" t="e">
        <f t="shared" si="286"/>
        <v>#REF!</v>
      </c>
    </row>
    <row r="715" spans="1:28" x14ac:dyDescent="0.5">
      <c r="B715" s="94">
        <v>30</v>
      </c>
      <c r="C715" s="91">
        <v>6.21</v>
      </c>
      <c r="E715" s="91">
        <v>8.0399999999999991</v>
      </c>
      <c r="F715" s="91">
        <v>6.49</v>
      </c>
      <c r="G715" s="91">
        <v>12</v>
      </c>
      <c r="H715" s="91">
        <v>15.9</v>
      </c>
      <c r="I715" s="91">
        <v>56</v>
      </c>
      <c r="J715" s="91">
        <v>60.1</v>
      </c>
      <c r="K715" s="91">
        <v>25.8</v>
      </c>
      <c r="L715" s="91">
        <v>11.5</v>
      </c>
      <c r="M715" s="91">
        <v>8.33</v>
      </c>
      <c r="N715" s="91">
        <v>5.8</v>
      </c>
      <c r="O715" s="226"/>
      <c r="P715" s="122">
        <v>30</v>
      </c>
      <c r="Q715" s="113" t="e">
        <f t="shared" si="275"/>
        <v>#REF!</v>
      </c>
      <c r="R715" s="113" t="str">
        <f t="shared" si="276"/>
        <v xml:space="preserve"> </v>
      </c>
      <c r="S715" s="113" t="e">
        <f t="shared" si="277"/>
        <v>#REF!</v>
      </c>
      <c r="T715" s="113" t="e">
        <f t="shared" si="278"/>
        <v>#REF!</v>
      </c>
      <c r="U715" s="113" t="e">
        <f t="shared" si="279"/>
        <v>#REF!</v>
      </c>
      <c r="V715" s="113" t="e">
        <f t="shared" si="280"/>
        <v>#REF!</v>
      </c>
      <c r="W715" s="113" t="e">
        <f t="shared" si="281"/>
        <v>#REF!</v>
      </c>
      <c r="X715" s="113" t="e">
        <f t="shared" si="282"/>
        <v>#REF!</v>
      </c>
      <c r="Y715" s="113" t="e">
        <f t="shared" si="283"/>
        <v>#REF!</v>
      </c>
      <c r="Z715" s="113" t="e">
        <f t="shared" si="284"/>
        <v>#REF!</v>
      </c>
      <c r="AA715" s="113" t="e">
        <f t="shared" si="285"/>
        <v>#REF!</v>
      </c>
      <c r="AB715" s="114" t="e">
        <f t="shared" si="286"/>
        <v>#REF!</v>
      </c>
    </row>
    <row r="716" spans="1:28" x14ac:dyDescent="0.5">
      <c r="B716" s="94">
        <v>31</v>
      </c>
      <c r="C716" s="91">
        <v>6.16</v>
      </c>
      <c r="E716" s="91">
        <v>7.66</v>
      </c>
      <c r="G716" s="91">
        <v>10.8</v>
      </c>
      <c r="I716" s="91">
        <v>78.7</v>
      </c>
      <c r="J716" s="91">
        <v>59</v>
      </c>
      <c r="L716" s="91">
        <v>11.5</v>
      </c>
      <c r="N716" s="91">
        <v>5.8</v>
      </c>
      <c r="O716" s="226"/>
      <c r="P716" s="122">
        <v>31</v>
      </c>
      <c r="Q716" s="113" t="e">
        <f t="shared" si="275"/>
        <v>#REF!</v>
      </c>
      <c r="R716" s="113" t="str">
        <f t="shared" si="276"/>
        <v xml:space="preserve"> </v>
      </c>
      <c r="S716" s="113" t="e">
        <f t="shared" si="277"/>
        <v>#REF!</v>
      </c>
      <c r="T716" s="113" t="str">
        <f t="shared" si="278"/>
        <v xml:space="preserve"> </v>
      </c>
      <c r="U716" s="113" t="e">
        <f t="shared" si="279"/>
        <v>#REF!</v>
      </c>
      <c r="V716" s="113" t="str">
        <f t="shared" si="280"/>
        <v xml:space="preserve"> </v>
      </c>
      <c r="W716" s="113" t="e">
        <f t="shared" si="281"/>
        <v>#REF!</v>
      </c>
      <c r="X716" s="113" t="e">
        <f t="shared" si="282"/>
        <v>#REF!</v>
      </c>
      <c r="Y716" s="113" t="str">
        <f t="shared" si="283"/>
        <v xml:space="preserve"> </v>
      </c>
      <c r="Z716" s="113" t="e">
        <f t="shared" si="284"/>
        <v>#REF!</v>
      </c>
      <c r="AA716" s="113" t="str">
        <f t="shared" si="285"/>
        <v xml:space="preserve"> </v>
      </c>
      <c r="AB716" s="114" t="e">
        <f t="shared" si="286"/>
        <v>#REF!</v>
      </c>
    </row>
    <row r="717" spans="1:28" x14ac:dyDescent="0.5">
      <c r="O717" s="226"/>
      <c r="P717" s="123"/>
      <c r="Q717" s="113"/>
      <c r="R717" s="113"/>
      <c r="S717" s="113"/>
      <c r="T717" s="113"/>
      <c r="U717" s="113"/>
      <c r="V717" s="113"/>
      <c r="W717" s="113"/>
      <c r="X717" s="113"/>
      <c r="Y717" s="113"/>
      <c r="Z717" s="113"/>
      <c r="AA717" s="113"/>
      <c r="AB717" s="114"/>
    </row>
    <row r="718" spans="1:28" x14ac:dyDescent="0.5">
      <c r="A718" s="41">
        <v>1990</v>
      </c>
      <c r="B718" s="94">
        <v>1</v>
      </c>
      <c r="C718" s="91">
        <v>5.75</v>
      </c>
      <c r="D718" s="91">
        <v>4.37</v>
      </c>
      <c r="E718" s="91">
        <v>7.84</v>
      </c>
      <c r="F718" s="91">
        <v>14.7</v>
      </c>
      <c r="G718" s="91">
        <v>12.9</v>
      </c>
      <c r="H718" s="91">
        <v>19.3</v>
      </c>
      <c r="I718" s="91">
        <v>28.9</v>
      </c>
      <c r="J718" s="91">
        <v>52</v>
      </c>
      <c r="K718" s="91">
        <v>41</v>
      </c>
      <c r="L718" s="91">
        <v>31.1</v>
      </c>
      <c r="M718" s="91">
        <v>13.9</v>
      </c>
      <c r="N718" s="91">
        <v>9.08</v>
      </c>
      <c r="O718" s="226">
        <f>A718</f>
        <v>1990</v>
      </c>
      <c r="P718" s="122">
        <v>1</v>
      </c>
      <c r="Q718" s="113" t="e">
        <f t="shared" ref="Q718:AB725" si="287">IF(C718&gt;0,$P$11*C718, " ")</f>
        <v>#REF!</v>
      </c>
      <c r="R718" s="113" t="e">
        <f t="shared" si="287"/>
        <v>#REF!</v>
      </c>
      <c r="S718" s="113" t="e">
        <f t="shared" si="287"/>
        <v>#REF!</v>
      </c>
      <c r="T718" s="113" t="e">
        <f t="shared" si="287"/>
        <v>#REF!</v>
      </c>
      <c r="U718" s="113" t="e">
        <f t="shared" si="287"/>
        <v>#REF!</v>
      </c>
      <c r="V718" s="113" t="e">
        <f t="shared" si="287"/>
        <v>#REF!</v>
      </c>
      <c r="W718" s="113" t="e">
        <f t="shared" si="287"/>
        <v>#REF!</v>
      </c>
      <c r="X718" s="113" t="e">
        <f t="shared" si="287"/>
        <v>#REF!</v>
      </c>
      <c r="Y718" s="113" t="e">
        <f t="shared" si="287"/>
        <v>#REF!</v>
      </c>
      <c r="Z718" s="113" t="e">
        <f t="shared" si="287"/>
        <v>#REF!</v>
      </c>
      <c r="AA718" s="113" t="e">
        <f t="shared" si="287"/>
        <v>#REF!</v>
      </c>
      <c r="AB718" s="114" t="e">
        <f t="shared" si="287"/>
        <v>#REF!</v>
      </c>
    </row>
    <row r="719" spans="1:28" x14ac:dyDescent="0.5">
      <c r="B719" s="94">
        <v>2</v>
      </c>
      <c r="C719" s="91">
        <v>5.75</v>
      </c>
      <c r="D719" s="91">
        <v>4.33</v>
      </c>
      <c r="E719" s="91">
        <v>6.21</v>
      </c>
      <c r="F719" s="91">
        <v>14.8</v>
      </c>
      <c r="G719" s="91">
        <v>14.1</v>
      </c>
      <c r="H719" s="91">
        <v>20.6</v>
      </c>
      <c r="I719" s="91">
        <v>32</v>
      </c>
      <c r="J719" s="91">
        <v>44.9</v>
      </c>
      <c r="K719" s="91">
        <v>43.3</v>
      </c>
      <c r="L719" s="91">
        <v>29.9</v>
      </c>
      <c r="M719" s="91">
        <v>13.4</v>
      </c>
      <c r="N719" s="91">
        <v>8.52</v>
      </c>
      <c r="O719" s="226"/>
      <c r="P719" s="122">
        <v>2</v>
      </c>
      <c r="Q719" s="113" t="e">
        <f t="shared" si="287"/>
        <v>#REF!</v>
      </c>
      <c r="R719" s="113" t="e">
        <f t="shared" si="287"/>
        <v>#REF!</v>
      </c>
      <c r="S719" s="113" t="e">
        <f t="shared" si="287"/>
        <v>#REF!</v>
      </c>
      <c r="T719" s="113" t="e">
        <f t="shared" si="287"/>
        <v>#REF!</v>
      </c>
      <c r="U719" s="113" t="e">
        <f t="shared" si="287"/>
        <v>#REF!</v>
      </c>
      <c r="V719" s="113" t="e">
        <f t="shared" si="287"/>
        <v>#REF!</v>
      </c>
      <c r="W719" s="113" t="e">
        <f t="shared" si="287"/>
        <v>#REF!</v>
      </c>
      <c r="X719" s="113" t="e">
        <f t="shared" si="287"/>
        <v>#REF!</v>
      </c>
      <c r="Y719" s="113" t="e">
        <f t="shared" si="287"/>
        <v>#REF!</v>
      </c>
      <c r="Z719" s="113" t="e">
        <f t="shared" si="287"/>
        <v>#REF!</v>
      </c>
      <c r="AA719" s="113" t="e">
        <f t="shared" si="287"/>
        <v>#REF!</v>
      </c>
      <c r="AB719" s="114" t="e">
        <f t="shared" si="287"/>
        <v>#REF!</v>
      </c>
    </row>
    <row r="720" spans="1:28" x14ac:dyDescent="0.5">
      <c r="B720" s="94">
        <v>3</v>
      </c>
      <c r="C720" s="91">
        <v>5.36</v>
      </c>
      <c r="D720" s="91">
        <v>4.29</v>
      </c>
      <c r="E720" s="91">
        <v>5.71</v>
      </c>
      <c r="F720" s="91">
        <v>13.9</v>
      </c>
      <c r="G720" s="91">
        <v>14.2</v>
      </c>
      <c r="H720" s="91">
        <v>20.5</v>
      </c>
      <c r="I720" s="91">
        <v>31.7</v>
      </c>
      <c r="J720" s="91">
        <v>43.3</v>
      </c>
      <c r="K720" s="91">
        <v>45.2</v>
      </c>
      <c r="L720" s="91">
        <v>28.1</v>
      </c>
      <c r="M720" s="91">
        <v>13.1</v>
      </c>
      <c r="N720" s="91">
        <v>8.39</v>
      </c>
      <c r="O720" s="226"/>
      <c r="P720" s="122">
        <v>3</v>
      </c>
      <c r="Q720" s="113" t="e">
        <f t="shared" si="287"/>
        <v>#REF!</v>
      </c>
      <c r="R720" s="113" t="e">
        <f t="shared" si="287"/>
        <v>#REF!</v>
      </c>
      <c r="S720" s="113" t="e">
        <f t="shared" si="287"/>
        <v>#REF!</v>
      </c>
      <c r="T720" s="113" t="e">
        <f t="shared" si="287"/>
        <v>#REF!</v>
      </c>
      <c r="U720" s="113" t="e">
        <f t="shared" si="287"/>
        <v>#REF!</v>
      </c>
      <c r="V720" s="113" t="e">
        <f t="shared" si="287"/>
        <v>#REF!</v>
      </c>
      <c r="W720" s="113" t="e">
        <f t="shared" si="287"/>
        <v>#REF!</v>
      </c>
      <c r="X720" s="113" t="e">
        <f t="shared" si="287"/>
        <v>#REF!</v>
      </c>
      <c r="Y720" s="113" t="e">
        <f t="shared" si="287"/>
        <v>#REF!</v>
      </c>
      <c r="Z720" s="113" t="e">
        <f t="shared" si="287"/>
        <v>#REF!</v>
      </c>
      <c r="AA720" s="113" t="e">
        <f t="shared" si="287"/>
        <v>#REF!</v>
      </c>
      <c r="AB720" s="114" t="e">
        <f t="shared" si="287"/>
        <v>#REF!</v>
      </c>
    </row>
    <row r="721" spans="2:28" x14ac:dyDescent="0.5">
      <c r="B721" s="94">
        <v>4</v>
      </c>
      <c r="C721" s="91">
        <v>5.17</v>
      </c>
      <c r="D721" s="91">
        <v>4.29</v>
      </c>
      <c r="E721" s="91">
        <v>5.56</v>
      </c>
      <c r="F721" s="91">
        <v>14</v>
      </c>
      <c r="G721" s="91">
        <v>14</v>
      </c>
      <c r="H721" s="91">
        <v>19.2</v>
      </c>
      <c r="I721" s="91">
        <v>27.6</v>
      </c>
      <c r="J721" s="91">
        <v>40.299999999999997</v>
      </c>
      <c r="K721" s="91">
        <v>46.7</v>
      </c>
      <c r="L721" s="91">
        <v>26.4</v>
      </c>
      <c r="M721" s="91">
        <v>12.8</v>
      </c>
      <c r="N721" s="91">
        <v>8.64</v>
      </c>
      <c r="O721" s="226"/>
      <c r="P721" s="122">
        <v>4</v>
      </c>
      <c r="Q721" s="113" t="e">
        <f t="shared" si="287"/>
        <v>#REF!</v>
      </c>
      <c r="R721" s="113" t="e">
        <f t="shared" si="287"/>
        <v>#REF!</v>
      </c>
      <c r="S721" s="113" t="e">
        <f t="shared" si="287"/>
        <v>#REF!</v>
      </c>
      <c r="T721" s="113" t="e">
        <f t="shared" si="287"/>
        <v>#REF!</v>
      </c>
      <c r="U721" s="113" t="e">
        <f t="shared" si="287"/>
        <v>#REF!</v>
      </c>
      <c r="V721" s="113" t="e">
        <f t="shared" si="287"/>
        <v>#REF!</v>
      </c>
      <c r="W721" s="113" t="e">
        <f t="shared" si="287"/>
        <v>#REF!</v>
      </c>
      <c r="X721" s="113" t="e">
        <f t="shared" si="287"/>
        <v>#REF!</v>
      </c>
      <c r="Y721" s="113" t="e">
        <f t="shared" si="287"/>
        <v>#REF!</v>
      </c>
      <c r="Z721" s="113" t="e">
        <f t="shared" si="287"/>
        <v>#REF!</v>
      </c>
      <c r="AA721" s="113" t="e">
        <f t="shared" si="287"/>
        <v>#REF!</v>
      </c>
      <c r="AB721" s="114" t="e">
        <f t="shared" si="287"/>
        <v>#REF!</v>
      </c>
    </row>
    <row r="722" spans="2:28" x14ac:dyDescent="0.5">
      <c r="B722" s="94">
        <v>5</v>
      </c>
      <c r="C722" s="91">
        <v>5.51</v>
      </c>
      <c r="D722" s="91">
        <v>4.25</v>
      </c>
      <c r="E722" s="91">
        <v>5.41</v>
      </c>
      <c r="F722" s="91">
        <v>14.1</v>
      </c>
      <c r="G722" s="91">
        <v>14</v>
      </c>
      <c r="H722" s="91">
        <v>20.3</v>
      </c>
      <c r="I722" s="91">
        <v>26.4</v>
      </c>
      <c r="J722" s="91">
        <v>44.6</v>
      </c>
      <c r="K722" s="91">
        <v>47.4</v>
      </c>
      <c r="L722" s="91">
        <v>26.2</v>
      </c>
      <c r="M722" s="91">
        <v>12.8</v>
      </c>
      <c r="N722" s="91">
        <v>8.64</v>
      </c>
      <c r="O722" s="226"/>
      <c r="P722" s="122">
        <v>5</v>
      </c>
      <c r="Q722" s="113" t="e">
        <f t="shared" si="287"/>
        <v>#REF!</v>
      </c>
      <c r="R722" s="113" t="e">
        <f t="shared" si="287"/>
        <v>#REF!</v>
      </c>
      <c r="S722" s="113" t="e">
        <f t="shared" si="287"/>
        <v>#REF!</v>
      </c>
      <c r="T722" s="113" t="e">
        <f t="shared" si="287"/>
        <v>#REF!</v>
      </c>
      <c r="U722" s="113" t="e">
        <f t="shared" si="287"/>
        <v>#REF!</v>
      </c>
      <c r="V722" s="113" t="e">
        <f t="shared" si="287"/>
        <v>#REF!</v>
      </c>
      <c r="W722" s="113" t="e">
        <f t="shared" si="287"/>
        <v>#REF!</v>
      </c>
      <c r="X722" s="113" t="e">
        <f t="shared" si="287"/>
        <v>#REF!</v>
      </c>
      <c r="Y722" s="113" t="e">
        <f t="shared" si="287"/>
        <v>#REF!</v>
      </c>
      <c r="Z722" s="113" t="e">
        <f t="shared" si="287"/>
        <v>#REF!</v>
      </c>
      <c r="AA722" s="113" t="e">
        <f t="shared" si="287"/>
        <v>#REF!</v>
      </c>
      <c r="AB722" s="114" t="e">
        <f t="shared" si="287"/>
        <v>#REF!</v>
      </c>
    </row>
    <row r="723" spans="2:28" x14ac:dyDescent="0.5">
      <c r="B723" s="94">
        <v>6</v>
      </c>
      <c r="C723" s="91">
        <v>5.51</v>
      </c>
      <c r="D723" s="91">
        <v>4</v>
      </c>
      <c r="E723" s="91">
        <v>5.07</v>
      </c>
      <c r="F723" s="91">
        <v>15.5</v>
      </c>
      <c r="G723" s="91">
        <v>14.3</v>
      </c>
      <c r="H723" s="91">
        <v>18.2</v>
      </c>
      <c r="I723" s="91">
        <v>30.4</v>
      </c>
      <c r="J723" s="91">
        <v>42.4</v>
      </c>
      <c r="K723" s="91">
        <v>66.3</v>
      </c>
      <c r="L723" s="91">
        <v>25.3</v>
      </c>
      <c r="M723" s="91">
        <v>12.3</v>
      </c>
      <c r="N723" s="91">
        <v>8.77</v>
      </c>
      <c r="O723" s="226"/>
      <c r="P723" s="122">
        <v>6</v>
      </c>
      <c r="Q723" s="113" t="e">
        <f t="shared" si="287"/>
        <v>#REF!</v>
      </c>
      <c r="R723" s="113" t="e">
        <f t="shared" si="287"/>
        <v>#REF!</v>
      </c>
      <c r="S723" s="113" t="e">
        <f t="shared" si="287"/>
        <v>#REF!</v>
      </c>
      <c r="T723" s="113" t="e">
        <f t="shared" si="287"/>
        <v>#REF!</v>
      </c>
      <c r="U723" s="113" t="e">
        <f t="shared" si="287"/>
        <v>#REF!</v>
      </c>
      <c r="V723" s="113" t="e">
        <f t="shared" si="287"/>
        <v>#REF!</v>
      </c>
      <c r="W723" s="113" t="e">
        <f t="shared" si="287"/>
        <v>#REF!</v>
      </c>
      <c r="X723" s="113" t="e">
        <f t="shared" si="287"/>
        <v>#REF!</v>
      </c>
      <c r="Y723" s="113" t="e">
        <f t="shared" si="287"/>
        <v>#REF!</v>
      </c>
      <c r="Z723" s="113" t="e">
        <f t="shared" si="287"/>
        <v>#REF!</v>
      </c>
      <c r="AA723" s="113" t="e">
        <f t="shared" si="287"/>
        <v>#REF!</v>
      </c>
      <c r="AB723" s="114" t="e">
        <f t="shared" si="287"/>
        <v>#REF!</v>
      </c>
    </row>
    <row r="724" spans="2:28" x14ac:dyDescent="0.5">
      <c r="B724" s="94">
        <v>7</v>
      </c>
      <c r="C724" s="91">
        <v>5.75</v>
      </c>
      <c r="D724" s="91">
        <v>4.12</v>
      </c>
      <c r="E724" s="91">
        <v>4.93</v>
      </c>
      <c r="F724" s="91">
        <v>15.2</v>
      </c>
      <c r="G724" s="91">
        <v>13.8</v>
      </c>
      <c r="H724" s="91">
        <v>16.2</v>
      </c>
      <c r="I724" s="91">
        <v>37.200000000000003</v>
      </c>
      <c r="J724" s="91">
        <v>38.299999999999997</v>
      </c>
      <c r="K724" s="91">
        <v>69.7</v>
      </c>
      <c r="L724" s="91">
        <v>25</v>
      </c>
      <c r="M724" s="91">
        <v>12</v>
      </c>
      <c r="N724" s="91">
        <v>8.6999999999999993</v>
      </c>
      <c r="O724" s="226"/>
      <c r="P724" s="122">
        <v>7</v>
      </c>
      <c r="Q724" s="113" t="e">
        <f t="shared" si="287"/>
        <v>#REF!</v>
      </c>
      <c r="R724" s="113" t="e">
        <f t="shared" si="287"/>
        <v>#REF!</v>
      </c>
      <c r="S724" s="113" t="e">
        <f t="shared" si="287"/>
        <v>#REF!</v>
      </c>
      <c r="T724" s="113" t="e">
        <f t="shared" si="287"/>
        <v>#REF!</v>
      </c>
      <c r="U724" s="113" t="e">
        <f t="shared" si="287"/>
        <v>#REF!</v>
      </c>
      <c r="V724" s="113" t="e">
        <f t="shared" si="287"/>
        <v>#REF!</v>
      </c>
      <c r="W724" s="113" t="e">
        <f t="shared" si="287"/>
        <v>#REF!</v>
      </c>
      <c r="X724" s="113" t="e">
        <f t="shared" si="287"/>
        <v>#REF!</v>
      </c>
      <c r="Y724" s="113" t="e">
        <f t="shared" si="287"/>
        <v>#REF!</v>
      </c>
      <c r="Z724" s="113" t="e">
        <f t="shared" si="287"/>
        <v>#REF!</v>
      </c>
      <c r="AA724" s="113" t="e">
        <f t="shared" si="287"/>
        <v>#REF!</v>
      </c>
      <c r="AB724" s="114" t="e">
        <f t="shared" si="287"/>
        <v>#REF!</v>
      </c>
    </row>
    <row r="725" spans="2:28" x14ac:dyDescent="0.5">
      <c r="B725" s="94">
        <v>8</v>
      </c>
      <c r="C725" s="91">
        <v>5.36</v>
      </c>
      <c r="D725" s="91">
        <v>4.29</v>
      </c>
      <c r="E725" s="91">
        <v>4.7300000000000004</v>
      </c>
      <c r="F725" s="91">
        <v>14.7</v>
      </c>
      <c r="G725" s="91">
        <v>14.1</v>
      </c>
      <c r="H725" s="91">
        <v>13.7</v>
      </c>
      <c r="I725" s="91">
        <v>62</v>
      </c>
      <c r="J725" s="91">
        <v>46</v>
      </c>
      <c r="K725" s="91">
        <v>58.3</v>
      </c>
      <c r="L725" s="91">
        <v>24.5</v>
      </c>
      <c r="M725" s="91">
        <v>12</v>
      </c>
      <c r="N725" s="91">
        <v>8.52</v>
      </c>
      <c r="O725" s="226"/>
      <c r="P725" s="122">
        <v>8</v>
      </c>
      <c r="Q725" s="113" t="e">
        <f t="shared" si="287"/>
        <v>#REF!</v>
      </c>
      <c r="R725" s="113" t="e">
        <f t="shared" si="287"/>
        <v>#REF!</v>
      </c>
      <c r="S725" s="113" t="e">
        <f t="shared" si="287"/>
        <v>#REF!</v>
      </c>
      <c r="T725" s="113" t="e">
        <f t="shared" si="287"/>
        <v>#REF!</v>
      </c>
      <c r="U725" s="113" t="e">
        <f t="shared" si="287"/>
        <v>#REF!</v>
      </c>
      <c r="V725" s="113" t="e">
        <f t="shared" si="287"/>
        <v>#REF!</v>
      </c>
      <c r="W725" s="113" t="e">
        <f t="shared" si="287"/>
        <v>#REF!</v>
      </c>
      <c r="X725" s="113" t="e">
        <f t="shared" si="287"/>
        <v>#REF!</v>
      </c>
      <c r="Y725" s="113" t="e">
        <f t="shared" si="287"/>
        <v>#REF!</v>
      </c>
      <c r="Z725" s="113" t="e">
        <f t="shared" si="287"/>
        <v>#REF!</v>
      </c>
      <c r="AA725" s="113" t="e">
        <f t="shared" si="287"/>
        <v>#REF!</v>
      </c>
      <c r="AB725" s="114" t="e">
        <f t="shared" si="287"/>
        <v>#REF!</v>
      </c>
    </row>
    <row r="726" spans="2:28" x14ac:dyDescent="0.5">
      <c r="B726" s="94">
        <v>9</v>
      </c>
      <c r="C726" s="91">
        <v>5.31</v>
      </c>
      <c r="D726" s="91">
        <v>5.04</v>
      </c>
      <c r="E726" s="91">
        <v>5.17</v>
      </c>
      <c r="F726" s="91">
        <v>14.4</v>
      </c>
      <c r="G726" s="91">
        <v>17.2</v>
      </c>
      <c r="H726" s="91">
        <v>14</v>
      </c>
      <c r="I726" s="91">
        <v>70.8</v>
      </c>
      <c r="J726" s="91">
        <v>53.9</v>
      </c>
      <c r="K726" s="91">
        <v>52</v>
      </c>
      <c r="L726" s="91">
        <v>22.4</v>
      </c>
      <c r="M726" s="91">
        <v>11.7</v>
      </c>
      <c r="N726" s="91">
        <v>8.83</v>
      </c>
      <c r="O726" s="226"/>
      <c r="P726" s="122">
        <v>9</v>
      </c>
      <c r="Q726" s="113" t="e">
        <f t="shared" ref="Q726:Q748" si="288">$P$11*C726</f>
        <v>#REF!</v>
      </c>
      <c r="R726" s="113" t="e">
        <f t="shared" ref="R726:R748" si="289">IF(D726&gt;0,$P$11*D726, " ")</f>
        <v>#REF!</v>
      </c>
      <c r="S726" s="113" t="e">
        <f t="shared" ref="S726:S748" si="290">IF(E726&gt;0,$P$11*E726, " ")</f>
        <v>#REF!</v>
      </c>
      <c r="T726" s="113" t="e">
        <f t="shared" ref="T726:T748" si="291">IF(F726&gt;0,$P$11*F726, " ")</f>
        <v>#REF!</v>
      </c>
      <c r="U726" s="113" t="e">
        <f t="shared" ref="U726:U748" si="292">IF(G726&gt;0,$P$11*G726, " ")</f>
        <v>#REF!</v>
      </c>
      <c r="V726" s="113" t="e">
        <f t="shared" ref="V726:V748" si="293">IF(H726&gt;0,$P$11*H726, " ")</f>
        <v>#REF!</v>
      </c>
      <c r="W726" s="113" t="e">
        <f t="shared" ref="W726:W748" si="294">IF(I726&gt;0,$P$11*I726, " ")</f>
        <v>#REF!</v>
      </c>
      <c r="X726" s="113" t="e">
        <f t="shared" ref="X726:X748" si="295">IF(J726&gt;0,$P$11*J726, " ")</f>
        <v>#REF!</v>
      </c>
      <c r="Y726" s="113" t="e">
        <f t="shared" ref="Y726:Y748" si="296">IF(K726&gt;0,$P$11*K726, " ")</f>
        <v>#REF!</v>
      </c>
      <c r="Z726" s="113" t="e">
        <f t="shared" ref="Z726:Z748" si="297">IF(L726&gt;0,$P$11*L726, " ")</f>
        <v>#REF!</v>
      </c>
      <c r="AA726" s="113" t="e">
        <f t="shared" ref="AA726:AA748" si="298">IF(M726&gt;0,$P$11*M726, " ")</f>
        <v>#REF!</v>
      </c>
      <c r="AB726" s="114" t="e">
        <f t="shared" ref="AB726:AB748" si="299">IF(N726&gt;0,$P$11*N726, " ")</f>
        <v>#REF!</v>
      </c>
    </row>
    <row r="727" spans="2:28" x14ac:dyDescent="0.5">
      <c r="B727" s="94">
        <v>10</v>
      </c>
      <c r="C727" s="91">
        <v>5.22</v>
      </c>
      <c r="D727" s="91">
        <v>4.93</v>
      </c>
      <c r="E727" s="91">
        <v>5.97</v>
      </c>
      <c r="F727" s="91">
        <v>18.8</v>
      </c>
      <c r="G727" s="91">
        <v>21</v>
      </c>
      <c r="H727" s="91">
        <v>17.3</v>
      </c>
      <c r="I727" s="91">
        <v>87.2</v>
      </c>
      <c r="J727" s="91">
        <v>51.6</v>
      </c>
      <c r="K727" s="91">
        <v>47.7</v>
      </c>
      <c r="L727" s="91">
        <v>21.6</v>
      </c>
      <c r="M727" s="91">
        <v>11.9</v>
      </c>
      <c r="N727" s="91">
        <v>8.52</v>
      </c>
      <c r="O727" s="226"/>
      <c r="P727" s="122">
        <v>10</v>
      </c>
      <c r="Q727" s="113" t="e">
        <f t="shared" si="288"/>
        <v>#REF!</v>
      </c>
      <c r="R727" s="113" t="e">
        <f t="shared" si="289"/>
        <v>#REF!</v>
      </c>
      <c r="S727" s="113" t="e">
        <f t="shared" si="290"/>
        <v>#REF!</v>
      </c>
      <c r="T727" s="113" t="e">
        <f t="shared" si="291"/>
        <v>#REF!</v>
      </c>
      <c r="U727" s="113" t="e">
        <f t="shared" si="292"/>
        <v>#REF!</v>
      </c>
      <c r="V727" s="113" t="e">
        <f t="shared" si="293"/>
        <v>#REF!</v>
      </c>
      <c r="W727" s="113" t="e">
        <f t="shared" si="294"/>
        <v>#REF!</v>
      </c>
      <c r="X727" s="113" t="e">
        <f t="shared" si="295"/>
        <v>#REF!</v>
      </c>
      <c r="Y727" s="113" t="e">
        <f t="shared" si="296"/>
        <v>#REF!</v>
      </c>
      <c r="Z727" s="113" t="e">
        <f t="shared" si="297"/>
        <v>#REF!</v>
      </c>
      <c r="AA727" s="113" t="e">
        <f t="shared" si="298"/>
        <v>#REF!</v>
      </c>
      <c r="AB727" s="114" t="e">
        <f t="shared" si="299"/>
        <v>#REF!</v>
      </c>
    </row>
    <row r="728" spans="2:28" x14ac:dyDescent="0.5">
      <c r="B728" s="94">
        <v>11</v>
      </c>
      <c r="C728" s="91">
        <v>5.22</v>
      </c>
      <c r="D728" s="91">
        <v>5.76</v>
      </c>
      <c r="E728" s="91">
        <v>5.7</v>
      </c>
      <c r="F728" s="91">
        <v>20.3</v>
      </c>
      <c r="G728" s="91">
        <v>21.8</v>
      </c>
      <c r="H728" s="91">
        <v>18.100000000000001</v>
      </c>
      <c r="I728" s="91">
        <v>86.8</v>
      </c>
      <c r="J728" s="91">
        <v>68.900000000000006</v>
      </c>
      <c r="K728" s="91">
        <v>43.8</v>
      </c>
      <c r="L728" s="91">
        <v>21.6</v>
      </c>
      <c r="M728" s="91">
        <v>11.7</v>
      </c>
      <c r="N728" s="91">
        <v>8.52</v>
      </c>
      <c r="O728" s="226"/>
      <c r="P728" s="122">
        <v>11</v>
      </c>
      <c r="Q728" s="113" t="e">
        <f t="shared" si="288"/>
        <v>#REF!</v>
      </c>
      <c r="R728" s="113" t="e">
        <f t="shared" si="289"/>
        <v>#REF!</v>
      </c>
      <c r="S728" s="113" t="e">
        <f t="shared" si="290"/>
        <v>#REF!</v>
      </c>
      <c r="T728" s="113" t="e">
        <f t="shared" si="291"/>
        <v>#REF!</v>
      </c>
      <c r="U728" s="113" t="e">
        <f t="shared" si="292"/>
        <v>#REF!</v>
      </c>
      <c r="V728" s="113" t="e">
        <f t="shared" si="293"/>
        <v>#REF!</v>
      </c>
      <c r="W728" s="113" t="e">
        <f t="shared" si="294"/>
        <v>#REF!</v>
      </c>
      <c r="X728" s="113" t="e">
        <f t="shared" si="295"/>
        <v>#REF!</v>
      </c>
      <c r="Y728" s="113" t="e">
        <f t="shared" si="296"/>
        <v>#REF!</v>
      </c>
      <c r="Z728" s="113" t="e">
        <f t="shared" si="297"/>
        <v>#REF!</v>
      </c>
      <c r="AA728" s="113" t="e">
        <f t="shared" si="298"/>
        <v>#REF!</v>
      </c>
      <c r="AB728" s="114" t="e">
        <f t="shared" si="299"/>
        <v>#REF!</v>
      </c>
    </row>
    <row r="729" spans="2:28" x14ac:dyDescent="0.5">
      <c r="B729" s="94">
        <v>12</v>
      </c>
      <c r="C729" s="91">
        <v>5.26</v>
      </c>
      <c r="D729" s="91">
        <v>5.17</v>
      </c>
      <c r="E729" s="91">
        <v>5.36</v>
      </c>
      <c r="F729" s="91">
        <v>21.1</v>
      </c>
      <c r="G729" s="91">
        <v>19.899999999999999</v>
      </c>
      <c r="H729" s="91">
        <v>15.9</v>
      </c>
      <c r="I729" s="91">
        <v>80.599999999999994</v>
      </c>
      <c r="J729" s="91">
        <v>65.099999999999994</v>
      </c>
      <c r="K729" s="91">
        <v>42.4</v>
      </c>
      <c r="L729" s="91">
        <v>21.9</v>
      </c>
      <c r="M729" s="91">
        <v>11.5</v>
      </c>
      <c r="N729" s="91">
        <v>8.6999999999999993</v>
      </c>
      <c r="O729" s="226"/>
      <c r="P729" s="122">
        <v>12</v>
      </c>
      <c r="Q729" s="113" t="e">
        <f t="shared" si="288"/>
        <v>#REF!</v>
      </c>
      <c r="R729" s="113" t="e">
        <f t="shared" si="289"/>
        <v>#REF!</v>
      </c>
      <c r="S729" s="113" t="e">
        <f t="shared" si="290"/>
        <v>#REF!</v>
      </c>
      <c r="T729" s="113" t="e">
        <f t="shared" si="291"/>
        <v>#REF!</v>
      </c>
      <c r="U729" s="113" t="e">
        <f t="shared" si="292"/>
        <v>#REF!</v>
      </c>
      <c r="V729" s="113" t="e">
        <f t="shared" si="293"/>
        <v>#REF!</v>
      </c>
      <c r="W729" s="113" t="e">
        <f t="shared" si="294"/>
        <v>#REF!</v>
      </c>
      <c r="X729" s="113" t="e">
        <f t="shared" si="295"/>
        <v>#REF!</v>
      </c>
      <c r="Y729" s="113" t="e">
        <f t="shared" si="296"/>
        <v>#REF!</v>
      </c>
      <c r="Z729" s="113" t="e">
        <f t="shared" si="297"/>
        <v>#REF!</v>
      </c>
      <c r="AA729" s="113" t="e">
        <f t="shared" si="298"/>
        <v>#REF!</v>
      </c>
      <c r="AB729" s="114" t="e">
        <f t="shared" si="299"/>
        <v>#REF!</v>
      </c>
    </row>
    <row r="730" spans="2:28" x14ac:dyDescent="0.5">
      <c r="B730" s="94">
        <v>13</v>
      </c>
      <c r="C730" s="91">
        <v>5.26</v>
      </c>
      <c r="D730" s="91">
        <v>5.6</v>
      </c>
      <c r="E730" s="91">
        <v>5.22</v>
      </c>
      <c r="F730" s="91">
        <v>19.100000000000001</v>
      </c>
      <c r="G730" s="91">
        <v>19.100000000000001</v>
      </c>
      <c r="H730" s="91">
        <v>15.3</v>
      </c>
      <c r="I730" s="91">
        <v>77.599999999999994</v>
      </c>
      <c r="J730" s="91">
        <v>101</v>
      </c>
      <c r="K730" s="91">
        <v>44</v>
      </c>
      <c r="L730" s="91">
        <v>21.9</v>
      </c>
      <c r="M730" s="91">
        <v>11.3</v>
      </c>
      <c r="N730" s="91">
        <v>8.58</v>
      </c>
      <c r="O730" s="226"/>
      <c r="P730" s="122">
        <v>13</v>
      </c>
      <c r="Q730" s="113" t="e">
        <f t="shared" si="288"/>
        <v>#REF!</v>
      </c>
      <c r="R730" s="113" t="e">
        <f t="shared" si="289"/>
        <v>#REF!</v>
      </c>
      <c r="S730" s="113" t="e">
        <f t="shared" si="290"/>
        <v>#REF!</v>
      </c>
      <c r="T730" s="113" t="e">
        <f t="shared" si="291"/>
        <v>#REF!</v>
      </c>
      <c r="U730" s="113" t="e">
        <f t="shared" si="292"/>
        <v>#REF!</v>
      </c>
      <c r="V730" s="113" t="e">
        <f t="shared" si="293"/>
        <v>#REF!</v>
      </c>
      <c r="W730" s="113" t="e">
        <f t="shared" si="294"/>
        <v>#REF!</v>
      </c>
      <c r="X730" s="113" t="e">
        <f t="shared" si="295"/>
        <v>#REF!</v>
      </c>
      <c r="Y730" s="113" t="e">
        <f t="shared" si="296"/>
        <v>#REF!</v>
      </c>
      <c r="Z730" s="113" t="e">
        <f t="shared" si="297"/>
        <v>#REF!</v>
      </c>
      <c r="AA730" s="113" t="e">
        <f t="shared" si="298"/>
        <v>#REF!</v>
      </c>
      <c r="AB730" s="114" t="e">
        <f t="shared" si="299"/>
        <v>#REF!</v>
      </c>
    </row>
    <row r="731" spans="2:28" x14ac:dyDescent="0.5">
      <c r="B731" s="94">
        <v>14</v>
      </c>
      <c r="C731" s="91">
        <v>5.07</v>
      </c>
      <c r="D731" s="91">
        <v>7.66</v>
      </c>
      <c r="E731" s="91">
        <v>5.31</v>
      </c>
      <c r="F731" s="91">
        <v>18.7</v>
      </c>
      <c r="G731" s="91">
        <v>22</v>
      </c>
      <c r="H731" s="91">
        <v>17</v>
      </c>
      <c r="I731" s="91">
        <v>75</v>
      </c>
      <c r="J731" s="91">
        <v>78.099999999999994</v>
      </c>
      <c r="K731" s="91">
        <v>49.3</v>
      </c>
      <c r="L731" s="91">
        <v>22.9</v>
      </c>
      <c r="M731" s="91">
        <v>11.1</v>
      </c>
      <c r="N731" s="91">
        <v>8.4600000000000009</v>
      </c>
      <c r="O731" s="226"/>
      <c r="P731" s="122">
        <v>14</v>
      </c>
      <c r="Q731" s="113" t="e">
        <f t="shared" si="288"/>
        <v>#REF!</v>
      </c>
      <c r="R731" s="113" t="e">
        <f t="shared" si="289"/>
        <v>#REF!</v>
      </c>
      <c r="S731" s="113" t="e">
        <f t="shared" si="290"/>
        <v>#REF!</v>
      </c>
      <c r="T731" s="113" t="e">
        <f t="shared" si="291"/>
        <v>#REF!</v>
      </c>
      <c r="U731" s="113" t="e">
        <f t="shared" si="292"/>
        <v>#REF!</v>
      </c>
      <c r="V731" s="113" t="e">
        <f t="shared" si="293"/>
        <v>#REF!</v>
      </c>
      <c r="W731" s="113" t="e">
        <f t="shared" si="294"/>
        <v>#REF!</v>
      </c>
      <c r="X731" s="113" t="e">
        <f t="shared" si="295"/>
        <v>#REF!</v>
      </c>
      <c r="Y731" s="113" t="e">
        <f t="shared" si="296"/>
        <v>#REF!</v>
      </c>
      <c r="Z731" s="113" t="e">
        <f t="shared" si="297"/>
        <v>#REF!</v>
      </c>
      <c r="AA731" s="113" t="e">
        <f t="shared" si="298"/>
        <v>#REF!</v>
      </c>
      <c r="AB731" s="114" t="e">
        <f t="shared" si="299"/>
        <v>#REF!</v>
      </c>
    </row>
    <row r="732" spans="2:28" x14ac:dyDescent="0.5">
      <c r="B732" s="94">
        <v>15</v>
      </c>
      <c r="C732" s="91">
        <v>4.97</v>
      </c>
      <c r="D732" s="91">
        <v>6.27</v>
      </c>
      <c r="E732" s="91">
        <v>6.24</v>
      </c>
      <c r="F732" s="91">
        <v>18.3</v>
      </c>
      <c r="G732" s="91">
        <v>23.4</v>
      </c>
      <c r="H732" s="91">
        <v>14.4</v>
      </c>
      <c r="I732" s="91">
        <v>76.3</v>
      </c>
      <c r="J732" s="91">
        <v>72.8</v>
      </c>
      <c r="K732" s="91">
        <v>45.2</v>
      </c>
      <c r="L732" s="91">
        <v>22.1</v>
      </c>
      <c r="M732" s="91">
        <v>11</v>
      </c>
      <c r="N732" s="91">
        <v>8.2100000000000009</v>
      </c>
      <c r="O732" s="226"/>
      <c r="P732" s="122">
        <v>15</v>
      </c>
      <c r="Q732" s="113" t="e">
        <f t="shared" si="288"/>
        <v>#REF!</v>
      </c>
      <c r="R732" s="113" t="e">
        <f t="shared" si="289"/>
        <v>#REF!</v>
      </c>
      <c r="S732" s="113" t="e">
        <f t="shared" si="290"/>
        <v>#REF!</v>
      </c>
      <c r="T732" s="113" t="e">
        <f t="shared" si="291"/>
        <v>#REF!</v>
      </c>
      <c r="U732" s="113" t="e">
        <f t="shared" si="292"/>
        <v>#REF!</v>
      </c>
      <c r="V732" s="113" t="e">
        <f t="shared" si="293"/>
        <v>#REF!</v>
      </c>
      <c r="W732" s="113" t="e">
        <f t="shared" si="294"/>
        <v>#REF!</v>
      </c>
      <c r="X732" s="113" t="e">
        <f t="shared" si="295"/>
        <v>#REF!</v>
      </c>
      <c r="Y732" s="113" t="e">
        <f t="shared" si="296"/>
        <v>#REF!</v>
      </c>
      <c r="Z732" s="113" t="e">
        <f t="shared" si="297"/>
        <v>#REF!</v>
      </c>
      <c r="AA732" s="113" t="e">
        <f t="shared" si="298"/>
        <v>#REF!</v>
      </c>
      <c r="AB732" s="114" t="e">
        <f t="shared" si="299"/>
        <v>#REF!</v>
      </c>
    </row>
    <row r="733" spans="2:28" x14ac:dyDescent="0.5">
      <c r="B733" s="94">
        <v>16</v>
      </c>
      <c r="C733" s="91">
        <v>5.0199999999999996</v>
      </c>
      <c r="D733" s="91">
        <v>5.89</v>
      </c>
      <c r="E733" s="91">
        <v>6.1</v>
      </c>
      <c r="F733" s="91">
        <v>17.5</v>
      </c>
      <c r="G733" s="91">
        <v>23.9</v>
      </c>
      <c r="H733" s="91">
        <v>16</v>
      </c>
      <c r="I733" s="91">
        <v>73.599999999999994</v>
      </c>
      <c r="J733" s="91">
        <v>67.5</v>
      </c>
      <c r="K733" s="91">
        <v>43.6</v>
      </c>
      <c r="L733" s="91">
        <v>20.8</v>
      </c>
      <c r="M733" s="91">
        <v>10.9</v>
      </c>
      <c r="N733" s="91">
        <v>8.39</v>
      </c>
      <c r="O733" s="226"/>
      <c r="P733" s="122">
        <v>16</v>
      </c>
      <c r="Q733" s="113" t="e">
        <f t="shared" si="288"/>
        <v>#REF!</v>
      </c>
      <c r="R733" s="113" t="e">
        <f t="shared" si="289"/>
        <v>#REF!</v>
      </c>
      <c r="S733" s="113" t="e">
        <f t="shared" si="290"/>
        <v>#REF!</v>
      </c>
      <c r="T733" s="113" t="e">
        <f t="shared" si="291"/>
        <v>#REF!</v>
      </c>
      <c r="U733" s="113" t="e">
        <f t="shared" si="292"/>
        <v>#REF!</v>
      </c>
      <c r="V733" s="113" t="e">
        <f t="shared" si="293"/>
        <v>#REF!</v>
      </c>
      <c r="W733" s="113" t="e">
        <f t="shared" si="294"/>
        <v>#REF!</v>
      </c>
      <c r="X733" s="113" t="e">
        <f t="shared" si="295"/>
        <v>#REF!</v>
      </c>
      <c r="Y733" s="113" t="e">
        <f t="shared" si="296"/>
        <v>#REF!</v>
      </c>
      <c r="Z733" s="113" t="e">
        <f t="shared" si="297"/>
        <v>#REF!</v>
      </c>
      <c r="AA733" s="113" t="e">
        <f t="shared" si="298"/>
        <v>#REF!</v>
      </c>
      <c r="AB733" s="114" t="e">
        <f t="shared" si="299"/>
        <v>#REF!</v>
      </c>
    </row>
    <row r="734" spans="2:28" x14ac:dyDescent="0.5">
      <c r="B734" s="94">
        <v>17</v>
      </c>
      <c r="C734" s="91">
        <v>5.07</v>
      </c>
      <c r="D734" s="91">
        <v>5.17</v>
      </c>
      <c r="E734" s="91">
        <v>10.3</v>
      </c>
      <c r="F734" s="91">
        <v>17.600000000000001</v>
      </c>
      <c r="G734" s="91">
        <v>25.8</v>
      </c>
      <c r="H734" s="91">
        <v>19.2</v>
      </c>
      <c r="I734" s="91">
        <v>67.900000000000006</v>
      </c>
      <c r="J734" s="91">
        <v>65.8</v>
      </c>
      <c r="K734" s="91">
        <v>42</v>
      </c>
      <c r="L734" s="91">
        <v>19.399999999999999</v>
      </c>
      <c r="M734" s="91">
        <v>10.8</v>
      </c>
      <c r="N734" s="91">
        <v>7.9</v>
      </c>
      <c r="O734" s="226"/>
      <c r="P734" s="122">
        <v>17</v>
      </c>
      <c r="Q734" s="113" t="e">
        <f t="shared" si="288"/>
        <v>#REF!</v>
      </c>
      <c r="R734" s="113" t="e">
        <f t="shared" si="289"/>
        <v>#REF!</v>
      </c>
      <c r="S734" s="113" t="e">
        <f t="shared" si="290"/>
        <v>#REF!</v>
      </c>
      <c r="T734" s="113" t="e">
        <f t="shared" si="291"/>
        <v>#REF!</v>
      </c>
      <c r="U734" s="113" t="e">
        <f t="shared" si="292"/>
        <v>#REF!</v>
      </c>
      <c r="V734" s="113" t="e">
        <f t="shared" si="293"/>
        <v>#REF!</v>
      </c>
      <c r="W734" s="113" t="e">
        <f t="shared" si="294"/>
        <v>#REF!</v>
      </c>
      <c r="X734" s="113" t="e">
        <f t="shared" si="295"/>
        <v>#REF!</v>
      </c>
      <c r="Y734" s="113" t="e">
        <f t="shared" si="296"/>
        <v>#REF!</v>
      </c>
      <c r="Z734" s="113" t="e">
        <f t="shared" si="297"/>
        <v>#REF!</v>
      </c>
      <c r="AA734" s="113" t="e">
        <f t="shared" si="298"/>
        <v>#REF!</v>
      </c>
      <c r="AB734" s="114" t="e">
        <f t="shared" si="299"/>
        <v>#REF!</v>
      </c>
    </row>
    <row r="735" spans="2:28" x14ac:dyDescent="0.5">
      <c r="B735" s="94">
        <v>18</v>
      </c>
      <c r="C735" s="91">
        <v>4.97</v>
      </c>
      <c r="D735" s="91">
        <v>5.07</v>
      </c>
      <c r="E735" s="91">
        <v>11</v>
      </c>
      <c r="F735" s="91">
        <v>17.8</v>
      </c>
      <c r="G735" s="91">
        <v>23.9</v>
      </c>
      <c r="H735" s="91">
        <v>20.6</v>
      </c>
      <c r="I735" s="91">
        <v>54.2</v>
      </c>
      <c r="J735" s="91">
        <v>72.400000000000006</v>
      </c>
      <c r="K735" s="91">
        <v>38.4</v>
      </c>
      <c r="L735" s="91">
        <v>19.7</v>
      </c>
      <c r="M735" s="91">
        <v>10.8</v>
      </c>
      <c r="N735" s="91">
        <v>7.77</v>
      </c>
      <c r="O735" s="226"/>
      <c r="P735" s="122">
        <v>18</v>
      </c>
      <c r="Q735" s="113" t="e">
        <f t="shared" si="288"/>
        <v>#REF!</v>
      </c>
      <c r="R735" s="113" t="e">
        <f t="shared" si="289"/>
        <v>#REF!</v>
      </c>
      <c r="S735" s="113" t="e">
        <f t="shared" si="290"/>
        <v>#REF!</v>
      </c>
      <c r="T735" s="113" t="e">
        <f t="shared" si="291"/>
        <v>#REF!</v>
      </c>
      <c r="U735" s="113" t="e">
        <f t="shared" si="292"/>
        <v>#REF!</v>
      </c>
      <c r="V735" s="113" t="e">
        <f t="shared" si="293"/>
        <v>#REF!</v>
      </c>
      <c r="W735" s="113" t="e">
        <f t="shared" si="294"/>
        <v>#REF!</v>
      </c>
      <c r="X735" s="113" t="e">
        <f t="shared" si="295"/>
        <v>#REF!</v>
      </c>
      <c r="Y735" s="113" t="e">
        <f t="shared" si="296"/>
        <v>#REF!</v>
      </c>
      <c r="Z735" s="113" t="e">
        <f t="shared" si="297"/>
        <v>#REF!</v>
      </c>
      <c r="AA735" s="113" t="e">
        <f t="shared" si="298"/>
        <v>#REF!</v>
      </c>
      <c r="AB735" s="114" t="e">
        <f t="shared" si="299"/>
        <v>#REF!</v>
      </c>
    </row>
    <row r="736" spans="2:28" x14ac:dyDescent="0.5">
      <c r="B736" s="94">
        <v>19</v>
      </c>
      <c r="C736" s="91">
        <v>4.93</v>
      </c>
      <c r="D736" s="91">
        <v>4.83</v>
      </c>
      <c r="E736" s="91">
        <v>9.09</v>
      </c>
      <c r="F736" s="91">
        <v>16.399999999999999</v>
      </c>
      <c r="G736" s="91">
        <v>22.7</v>
      </c>
      <c r="H736" s="91">
        <v>17.600000000000001</v>
      </c>
      <c r="I736" s="91">
        <v>68.099999999999994</v>
      </c>
      <c r="J736" s="91">
        <v>68.400000000000006</v>
      </c>
      <c r="K736" s="91">
        <v>36.799999999999997</v>
      </c>
      <c r="L736" s="91">
        <v>19.2</v>
      </c>
      <c r="M736" s="91">
        <v>11</v>
      </c>
      <c r="N736" s="91">
        <v>7.59</v>
      </c>
      <c r="O736" s="226"/>
      <c r="P736" s="122">
        <v>19</v>
      </c>
      <c r="Q736" s="113" t="e">
        <f t="shared" si="288"/>
        <v>#REF!</v>
      </c>
      <c r="R736" s="113" t="e">
        <f t="shared" si="289"/>
        <v>#REF!</v>
      </c>
      <c r="S736" s="113" t="e">
        <f t="shared" si="290"/>
        <v>#REF!</v>
      </c>
      <c r="T736" s="113" t="e">
        <f t="shared" si="291"/>
        <v>#REF!</v>
      </c>
      <c r="U736" s="113" t="e">
        <f t="shared" si="292"/>
        <v>#REF!</v>
      </c>
      <c r="V736" s="113" t="e">
        <f t="shared" si="293"/>
        <v>#REF!</v>
      </c>
      <c r="W736" s="113" t="e">
        <f t="shared" si="294"/>
        <v>#REF!</v>
      </c>
      <c r="X736" s="113" t="e">
        <f t="shared" si="295"/>
        <v>#REF!</v>
      </c>
      <c r="Y736" s="113" t="e">
        <f t="shared" si="296"/>
        <v>#REF!</v>
      </c>
      <c r="Z736" s="113" t="e">
        <f t="shared" si="297"/>
        <v>#REF!</v>
      </c>
      <c r="AA736" s="113" t="e">
        <f t="shared" si="298"/>
        <v>#REF!</v>
      </c>
      <c r="AB736" s="114" t="e">
        <f t="shared" si="299"/>
        <v>#REF!</v>
      </c>
    </row>
    <row r="737" spans="1:28" x14ac:dyDescent="0.5">
      <c r="B737" s="94">
        <v>20</v>
      </c>
      <c r="C737" s="91">
        <v>4.97</v>
      </c>
      <c r="D737" s="91">
        <v>5.07</v>
      </c>
      <c r="E737" s="91">
        <v>8.4600000000000009</v>
      </c>
      <c r="F737" s="91">
        <v>18.7</v>
      </c>
      <c r="G737" s="91">
        <v>24.7</v>
      </c>
      <c r="H737" s="91">
        <v>16.7</v>
      </c>
      <c r="I737" s="91">
        <v>53.8</v>
      </c>
      <c r="J737" s="91">
        <v>64.900000000000006</v>
      </c>
      <c r="K737" s="91">
        <v>38.200000000000003</v>
      </c>
      <c r="L737" s="91">
        <v>18.600000000000001</v>
      </c>
      <c r="M737" s="91">
        <v>11</v>
      </c>
      <c r="N737" s="91">
        <v>7.77</v>
      </c>
      <c r="O737" s="226"/>
      <c r="P737" s="122">
        <v>20</v>
      </c>
      <c r="Q737" s="113" t="e">
        <f t="shared" si="288"/>
        <v>#REF!</v>
      </c>
      <c r="R737" s="113" t="e">
        <f t="shared" si="289"/>
        <v>#REF!</v>
      </c>
      <c r="S737" s="113" t="e">
        <f t="shared" si="290"/>
        <v>#REF!</v>
      </c>
      <c r="T737" s="113" t="e">
        <f t="shared" si="291"/>
        <v>#REF!</v>
      </c>
      <c r="U737" s="113" t="e">
        <f t="shared" si="292"/>
        <v>#REF!</v>
      </c>
      <c r="V737" s="113" t="e">
        <f t="shared" si="293"/>
        <v>#REF!</v>
      </c>
      <c r="W737" s="113" t="e">
        <f t="shared" si="294"/>
        <v>#REF!</v>
      </c>
      <c r="X737" s="113" t="e">
        <f t="shared" si="295"/>
        <v>#REF!</v>
      </c>
      <c r="Y737" s="113" t="e">
        <f t="shared" si="296"/>
        <v>#REF!</v>
      </c>
      <c r="Z737" s="113" t="e">
        <f t="shared" si="297"/>
        <v>#REF!</v>
      </c>
      <c r="AA737" s="113" t="e">
        <f t="shared" si="298"/>
        <v>#REF!</v>
      </c>
      <c r="AB737" s="114" t="e">
        <f t="shared" si="299"/>
        <v>#REF!</v>
      </c>
    </row>
    <row r="738" spans="1:28" x14ac:dyDescent="0.5">
      <c r="B738" s="94">
        <v>21</v>
      </c>
      <c r="C738" s="91">
        <v>4.88</v>
      </c>
      <c r="D738" s="91">
        <v>4.68</v>
      </c>
      <c r="E738" s="91">
        <v>8.2100000000000009</v>
      </c>
      <c r="F738" s="91">
        <v>18.899999999999999</v>
      </c>
      <c r="G738" s="91">
        <v>21</v>
      </c>
      <c r="H738" s="91">
        <v>16.5</v>
      </c>
      <c r="I738" s="91">
        <v>69.3</v>
      </c>
      <c r="J738" s="91">
        <v>60.6</v>
      </c>
      <c r="K738" s="91">
        <v>38.799999999999997</v>
      </c>
      <c r="L738" s="91">
        <v>18.2</v>
      </c>
      <c r="M738" s="91">
        <v>10.8</v>
      </c>
      <c r="N738" s="91">
        <v>7.59</v>
      </c>
      <c r="O738" s="226"/>
      <c r="P738" s="122">
        <v>21</v>
      </c>
      <c r="Q738" s="113" t="e">
        <f t="shared" si="288"/>
        <v>#REF!</v>
      </c>
      <c r="R738" s="113" t="e">
        <f t="shared" si="289"/>
        <v>#REF!</v>
      </c>
      <c r="S738" s="113" t="e">
        <f t="shared" si="290"/>
        <v>#REF!</v>
      </c>
      <c r="T738" s="113" t="e">
        <f t="shared" si="291"/>
        <v>#REF!</v>
      </c>
      <c r="U738" s="113" t="e">
        <f t="shared" si="292"/>
        <v>#REF!</v>
      </c>
      <c r="V738" s="113" t="e">
        <f t="shared" si="293"/>
        <v>#REF!</v>
      </c>
      <c r="W738" s="113" t="e">
        <f t="shared" si="294"/>
        <v>#REF!</v>
      </c>
      <c r="X738" s="113" t="e">
        <f t="shared" si="295"/>
        <v>#REF!</v>
      </c>
      <c r="Y738" s="113" t="e">
        <f t="shared" si="296"/>
        <v>#REF!</v>
      </c>
      <c r="Z738" s="113" t="e">
        <f t="shared" si="297"/>
        <v>#REF!</v>
      </c>
      <c r="AA738" s="113" t="e">
        <f t="shared" si="298"/>
        <v>#REF!</v>
      </c>
      <c r="AB738" s="114" t="e">
        <f t="shared" si="299"/>
        <v>#REF!</v>
      </c>
    </row>
    <row r="739" spans="1:28" x14ac:dyDescent="0.5">
      <c r="B739" s="94">
        <v>22</v>
      </c>
      <c r="C739" s="91">
        <v>4.83</v>
      </c>
      <c r="D739" s="91">
        <v>4.59</v>
      </c>
      <c r="E739" s="91">
        <v>7.79</v>
      </c>
      <c r="F739" s="91">
        <v>14.8</v>
      </c>
      <c r="G739" s="91">
        <v>17.100000000000001</v>
      </c>
      <c r="H739" s="91">
        <v>26.4</v>
      </c>
      <c r="I739" s="91">
        <v>69.099999999999994</v>
      </c>
      <c r="J739" s="91">
        <v>51.1</v>
      </c>
      <c r="K739" s="91">
        <v>37.200000000000003</v>
      </c>
      <c r="L739" s="91">
        <v>17.100000000000001</v>
      </c>
      <c r="M739" s="91">
        <v>10.6</v>
      </c>
      <c r="N739" s="91">
        <v>8.0399999999999991</v>
      </c>
      <c r="O739" s="226"/>
      <c r="P739" s="122">
        <v>22</v>
      </c>
      <c r="Q739" s="113" t="e">
        <f t="shared" si="288"/>
        <v>#REF!</v>
      </c>
      <c r="R739" s="113" t="e">
        <f t="shared" si="289"/>
        <v>#REF!</v>
      </c>
      <c r="S739" s="113" t="e">
        <f t="shared" si="290"/>
        <v>#REF!</v>
      </c>
      <c r="T739" s="113" t="e">
        <f t="shared" si="291"/>
        <v>#REF!</v>
      </c>
      <c r="U739" s="113" t="e">
        <f t="shared" si="292"/>
        <v>#REF!</v>
      </c>
      <c r="V739" s="113" t="e">
        <f t="shared" si="293"/>
        <v>#REF!</v>
      </c>
      <c r="W739" s="113" t="e">
        <f t="shared" si="294"/>
        <v>#REF!</v>
      </c>
      <c r="X739" s="113" t="e">
        <f t="shared" si="295"/>
        <v>#REF!</v>
      </c>
      <c r="Y739" s="113" t="e">
        <f t="shared" si="296"/>
        <v>#REF!</v>
      </c>
      <c r="Z739" s="113" t="e">
        <f t="shared" si="297"/>
        <v>#REF!</v>
      </c>
      <c r="AA739" s="113" t="e">
        <f t="shared" si="298"/>
        <v>#REF!</v>
      </c>
      <c r="AB739" s="114" t="e">
        <f t="shared" si="299"/>
        <v>#REF!</v>
      </c>
    </row>
    <row r="740" spans="1:28" x14ac:dyDescent="0.5">
      <c r="B740" s="94">
        <v>23</v>
      </c>
      <c r="C740" s="91">
        <v>4.7300000000000004</v>
      </c>
      <c r="D740" s="91">
        <v>4.54</v>
      </c>
      <c r="E740" s="91">
        <v>14.8</v>
      </c>
      <c r="F740" s="91">
        <v>14.5</v>
      </c>
      <c r="G740" s="91">
        <v>17.100000000000001</v>
      </c>
      <c r="H740" s="91">
        <v>18</v>
      </c>
      <c r="I740" s="91">
        <v>64.7</v>
      </c>
      <c r="J740" s="91">
        <v>45.2</v>
      </c>
      <c r="K740" s="91">
        <v>36.799999999999997</v>
      </c>
      <c r="L740" s="91">
        <v>16.899999999999999</v>
      </c>
      <c r="M740" s="91">
        <v>10.199999999999999</v>
      </c>
      <c r="N740" s="91">
        <v>8.0299999999999994</v>
      </c>
      <c r="O740" s="226"/>
      <c r="P740" s="122">
        <v>23</v>
      </c>
      <c r="Q740" s="113" t="e">
        <f t="shared" si="288"/>
        <v>#REF!</v>
      </c>
      <c r="R740" s="113" t="e">
        <f t="shared" si="289"/>
        <v>#REF!</v>
      </c>
      <c r="S740" s="113" t="e">
        <f t="shared" si="290"/>
        <v>#REF!</v>
      </c>
      <c r="T740" s="113" t="e">
        <f t="shared" si="291"/>
        <v>#REF!</v>
      </c>
      <c r="U740" s="113" t="e">
        <f t="shared" si="292"/>
        <v>#REF!</v>
      </c>
      <c r="V740" s="113" t="e">
        <f t="shared" si="293"/>
        <v>#REF!</v>
      </c>
      <c r="W740" s="113" t="e">
        <f t="shared" si="294"/>
        <v>#REF!</v>
      </c>
      <c r="X740" s="113" t="e">
        <f t="shared" si="295"/>
        <v>#REF!</v>
      </c>
      <c r="Y740" s="113" t="e">
        <f t="shared" si="296"/>
        <v>#REF!</v>
      </c>
      <c r="Z740" s="113" t="e">
        <f t="shared" si="297"/>
        <v>#REF!</v>
      </c>
      <c r="AA740" s="113" t="e">
        <f t="shared" si="298"/>
        <v>#REF!</v>
      </c>
      <c r="AB740" s="114" t="e">
        <f t="shared" si="299"/>
        <v>#REF!</v>
      </c>
    </row>
    <row r="741" spans="1:28" x14ac:dyDescent="0.5">
      <c r="B741" s="94">
        <v>24</v>
      </c>
      <c r="C741" s="91">
        <v>4.5</v>
      </c>
      <c r="D741" s="91">
        <v>4.5</v>
      </c>
      <c r="E741" s="91">
        <v>15.2</v>
      </c>
      <c r="F741" s="91">
        <v>18.899999999999999</v>
      </c>
      <c r="G741" s="91">
        <v>16.8</v>
      </c>
      <c r="H741" s="91">
        <v>18.7</v>
      </c>
      <c r="I741" s="91">
        <v>64.400000000000006</v>
      </c>
      <c r="J741" s="91">
        <v>42.1</v>
      </c>
      <c r="K741" s="91">
        <v>38.4</v>
      </c>
      <c r="L741" s="91">
        <v>17</v>
      </c>
      <c r="M741" s="91">
        <v>9.86</v>
      </c>
      <c r="N741" s="91">
        <v>7.15</v>
      </c>
      <c r="O741" s="226"/>
      <c r="P741" s="122">
        <v>24</v>
      </c>
      <c r="Q741" s="113" t="e">
        <f t="shared" si="288"/>
        <v>#REF!</v>
      </c>
      <c r="R741" s="113" t="e">
        <f t="shared" si="289"/>
        <v>#REF!</v>
      </c>
      <c r="S741" s="113" t="e">
        <f t="shared" si="290"/>
        <v>#REF!</v>
      </c>
      <c r="T741" s="113" t="e">
        <f t="shared" si="291"/>
        <v>#REF!</v>
      </c>
      <c r="U741" s="113" t="e">
        <f t="shared" si="292"/>
        <v>#REF!</v>
      </c>
      <c r="V741" s="113" t="e">
        <f t="shared" si="293"/>
        <v>#REF!</v>
      </c>
      <c r="W741" s="113" t="e">
        <f t="shared" si="294"/>
        <v>#REF!</v>
      </c>
      <c r="X741" s="113" t="e">
        <f t="shared" si="295"/>
        <v>#REF!</v>
      </c>
      <c r="Y741" s="113" t="e">
        <f t="shared" si="296"/>
        <v>#REF!</v>
      </c>
      <c r="Z741" s="113" t="e">
        <f t="shared" si="297"/>
        <v>#REF!</v>
      </c>
      <c r="AA741" s="113" t="e">
        <f t="shared" si="298"/>
        <v>#REF!</v>
      </c>
      <c r="AB741" s="114" t="e">
        <f t="shared" si="299"/>
        <v>#REF!</v>
      </c>
    </row>
    <row r="742" spans="1:28" x14ac:dyDescent="0.5">
      <c r="B742" s="94">
        <v>25</v>
      </c>
      <c r="C742" s="91">
        <v>4.42</v>
      </c>
      <c r="D742" s="91">
        <v>4.55</v>
      </c>
      <c r="E742" s="91">
        <v>11.5</v>
      </c>
      <c r="F742" s="91">
        <v>17</v>
      </c>
      <c r="G742" s="91">
        <v>16.7</v>
      </c>
      <c r="H742" s="91">
        <v>16.600000000000001</v>
      </c>
      <c r="I742" s="91">
        <v>55</v>
      </c>
      <c r="J742" s="91">
        <v>40.700000000000003</v>
      </c>
      <c r="K742" s="91">
        <v>50.4</v>
      </c>
      <c r="L742" s="91">
        <v>16.100000000000001</v>
      </c>
      <c r="M742" s="91">
        <v>10.1</v>
      </c>
      <c r="N742" s="91">
        <v>7.26</v>
      </c>
      <c r="O742" s="226"/>
      <c r="P742" s="122">
        <v>25</v>
      </c>
      <c r="Q742" s="113" t="e">
        <f t="shared" si="288"/>
        <v>#REF!</v>
      </c>
      <c r="R742" s="113" t="e">
        <f t="shared" si="289"/>
        <v>#REF!</v>
      </c>
      <c r="S742" s="113" t="e">
        <f t="shared" si="290"/>
        <v>#REF!</v>
      </c>
      <c r="T742" s="113" t="e">
        <f t="shared" si="291"/>
        <v>#REF!</v>
      </c>
      <c r="U742" s="113" t="e">
        <f t="shared" si="292"/>
        <v>#REF!</v>
      </c>
      <c r="V742" s="113" t="e">
        <f t="shared" si="293"/>
        <v>#REF!</v>
      </c>
      <c r="W742" s="113" t="e">
        <f t="shared" si="294"/>
        <v>#REF!</v>
      </c>
      <c r="X742" s="113" t="e">
        <f t="shared" si="295"/>
        <v>#REF!</v>
      </c>
      <c r="Y742" s="113" t="e">
        <f t="shared" si="296"/>
        <v>#REF!</v>
      </c>
      <c r="Z742" s="113" t="e">
        <f t="shared" si="297"/>
        <v>#REF!</v>
      </c>
      <c r="AA742" s="113" t="e">
        <f t="shared" si="298"/>
        <v>#REF!</v>
      </c>
      <c r="AB742" s="114" t="e">
        <f t="shared" si="299"/>
        <v>#REF!</v>
      </c>
    </row>
    <row r="743" spans="1:28" x14ac:dyDescent="0.5">
      <c r="B743" s="94">
        <v>26</v>
      </c>
      <c r="C743" s="91">
        <v>4.37</v>
      </c>
      <c r="D743" s="91">
        <v>4.55</v>
      </c>
      <c r="E743" s="91">
        <v>11.4</v>
      </c>
      <c r="F743" s="91">
        <v>20.399999999999999</v>
      </c>
      <c r="G743" s="91">
        <v>16.8</v>
      </c>
      <c r="H743" s="91">
        <v>16.7</v>
      </c>
      <c r="I743" s="91">
        <v>57.1</v>
      </c>
      <c r="J743" s="91">
        <v>40.200000000000003</v>
      </c>
      <c r="K743" s="91">
        <v>42.5</v>
      </c>
      <c r="L743" s="91">
        <v>15.6</v>
      </c>
      <c r="M743" s="91">
        <v>10.3</v>
      </c>
      <c r="N743" s="91">
        <v>7.32</v>
      </c>
      <c r="O743" s="226"/>
      <c r="P743" s="122">
        <v>26</v>
      </c>
      <c r="Q743" s="113" t="e">
        <f t="shared" si="288"/>
        <v>#REF!</v>
      </c>
      <c r="R743" s="113" t="e">
        <f t="shared" si="289"/>
        <v>#REF!</v>
      </c>
      <c r="S743" s="113" t="e">
        <f t="shared" si="290"/>
        <v>#REF!</v>
      </c>
      <c r="T743" s="113" t="e">
        <f t="shared" si="291"/>
        <v>#REF!</v>
      </c>
      <c r="U743" s="113" t="e">
        <f t="shared" si="292"/>
        <v>#REF!</v>
      </c>
      <c r="V743" s="113" t="e">
        <f t="shared" si="293"/>
        <v>#REF!</v>
      </c>
      <c r="W743" s="113" t="e">
        <f t="shared" si="294"/>
        <v>#REF!</v>
      </c>
      <c r="X743" s="113" t="e">
        <f t="shared" si="295"/>
        <v>#REF!</v>
      </c>
      <c r="Y743" s="113" t="e">
        <f t="shared" si="296"/>
        <v>#REF!</v>
      </c>
      <c r="Z743" s="113" t="e">
        <f t="shared" si="297"/>
        <v>#REF!</v>
      </c>
      <c r="AA743" s="113" t="e">
        <f t="shared" si="298"/>
        <v>#REF!</v>
      </c>
      <c r="AB743" s="114" t="e">
        <f t="shared" si="299"/>
        <v>#REF!</v>
      </c>
    </row>
    <row r="744" spans="1:28" x14ac:dyDescent="0.5">
      <c r="B744" s="94">
        <v>27</v>
      </c>
      <c r="C744" s="91">
        <v>4.25</v>
      </c>
      <c r="D744" s="91">
        <v>4.68</v>
      </c>
      <c r="E744" s="91">
        <v>11</v>
      </c>
      <c r="F744" s="91">
        <v>19.8</v>
      </c>
      <c r="G744" s="91">
        <v>16.5</v>
      </c>
      <c r="H744" s="91">
        <v>17.3</v>
      </c>
      <c r="I744" s="91">
        <v>56.8</v>
      </c>
      <c r="J744" s="91">
        <v>39.799999999999997</v>
      </c>
      <c r="K744" s="91">
        <v>37</v>
      </c>
      <c r="L744" s="91">
        <v>16.100000000000001</v>
      </c>
      <c r="M744" s="91">
        <v>10</v>
      </c>
      <c r="N744" s="91">
        <v>7.15</v>
      </c>
      <c r="O744" s="226"/>
      <c r="P744" s="122">
        <v>27</v>
      </c>
      <c r="Q744" s="113" t="e">
        <f t="shared" si="288"/>
        <v>#REF!</v>
      </c>
      <c r="R744" s="113" t="e">
        <f t="shared" si="289"/>
        <v>#REF!</v>
      </c>
      <c r="S744" s="113" t="e">
        <f t="shared" si="290"/>
        <v>#REF!</v>
      </c>
      <c r="T744" s="113" t="e">
        <f t="shared" si="291"/>
        <v>#REF!</v>
      </c>
      <c r="U744" s="113" t="e">
        <f t="shared" si="292"/>
        <v>#REF!</v>
      </c>
      <c r="V744" s="113" t="e">
        <f t="shared" si="293"/>
        <v>#REF!</v>
      </c>
      <c r="W744" s="113" t="e">
        <f t="shared" si="294"/>
        <v>#REF!</v>
      </c>
      <c r="X744" s="113" t="e">
        <f t="shared" si="295"/>
        <v>#REF!</v>
      </c>
      <c r="Y744" s="113" t="e">
        <f t="shared" si="296"/>
        <v>#REF!</v>
      </c>
      <c r="Z744" s="113" t="e">
        <f t="shared" si="297"/>
        <v>#REF!</v>
      </c>
      <c r="AA744" s="113" t="e">
        <f t="shared" si="298"/>
        <v>#REF!</v>
      </c>
      <c r="AB744" s="114" t="e">
        <f t="shared" si="299"/>
        <v>#REF!</v>
      </c>
    </row>
    <row r="745" spans="1:28" x14ac:dyDescent="0.5">
      <c r="B745" s="94">
        <v>28</v>
      </c>
      <c r="C745" s="91">
        <v>4.33</v>
      </c>
      <c r="D745" s="91">
        <v>4.97</v>
      </c>
      <c r="E745" s="91">
        <v>11.5</v>
      </c>
      <c r="F745" s="91">
        <v>18.399999999999999</v>
      </c>
      <c r="G745" s="91">
        <v>17.600000000000001</v>
      </c>
      <c r="H745" s="91">
        <v>17.3</v>
      </c>
      <c r="I745" s="91">
        <v>55.1</v>
      </c>
      <c r="J745" s="91">
        <v>37</v>
      </c>
      <c r="K745" s="91">
        <v>35.5</v>
      </c>
      <c r="L745" s="91">
        <v>15.6</v>
      </c>
      <c r="M745" s="91">
        <v>9.4499999999999993</v>
      </c>
      <c r="N745" s="91">
        <v>6.99</v>
      </c>
      <c r="O745" s="226"/>
      <c r="P745" s="122">
        <v>28</v>
      </c>
      <c r="Q745" s="113" t="e">
        <f t="shared" si="288"/>
        <v>#REF!</v>
      </c>
      <c r="R745" s="113" t="e">
        <f t="shared" si="289"/>
        <v>#REF!</v>
      </c>
      <c r="S745" s="113" t="e">
        <f t="shared" si="290"/>
        <v>#REF!</v>
      </c>
      <c r="T745" s="113" t="e">
        <f t="shared" si="291"/>
        <v>#REF!</v>
      </c>
      <c r="U745" s="113" t="e">
        <f t="shared" si="292"/>
        <v>#REF!</v>
      </c>
      <c r="V745" s="113" t="e">
        <f t="shared" si="293"/>
        <v>#REF!</v>
      </c>
      <c r="W745" s="113" t="e">
        <f t="shared" si="294"/>
        <v>#REF!</v>
      </c>
      <c r="X745" s="113" t="e">
        <f t="shared" si="295"/>
        <v>#REF!</v>
      </c>
      <c r="Y745" s="113" t="e">
        <f t="shared" si="296"/>
        <v>#REF!</v>
      </c>
      <c r="Z745" s="113" t="e">
        <f t="shared" si="297"/>
        <v>#REF!</v>
      </c>
      <c r="AA745" s="113" t="e">
        <f t="shared" si="298"/>
        <v>#REF!</v>
      </c>
      <c r="AB745" s="114" t="e">
        <f t="shared" si="299"/>
        <v>#REF!</v>
      </c>
    </row>
    <row r="746" spans="1:28" x14ac:dyDescent="0.5">
      <c r="B746" s="94">
        <v>29</v>
      </c>
      <c r="C746" s="91">
        <v>4.41</v>
      </c>
      <c r="E746" s="91">
        <v>15.5</v>
      </c>
      <c r="F746" s="91">
        <v>16.899999999999999</v>
      </c>
      <c r="G746" s="91">
        <v>19.600000000000001</v>
      </c>
      <c r="H746" s="91">
        <v>16.3</v>
      </c>
      <c r="I746" s="91">
        <v>57.7</v>
      </c>
      <c r="J746" s="91">
        <v>47.3</v>
      </c>
      <c r="K746" s="91">
        <v>33.9</v>
      </c>
      <c r="L746" s="91">
        <v>15</v>
      </c>
      <c r="M746" s="91">
        <v>9.4499999999999993</v>
      </c>
      <c r="N746" s="91">
        <v>6.93</v>
      </c>
      <c r="O746" s="226"/>
      <c r="P746" s="122">
        <v>29</v>
      </c>
      <c r="Q746" s="113" t="e">
        <f t="shared" si="288"/>
        <v>#REF!</v>
      </c>
      <c r="R746" s="113" t="str">
        <f t="shared" si="289"/>
        <v xml:space="preserve"> </v>
      </c>
      <c r="S746" s="113" t="e">
        <f t="shared" si="290"/>
        <v>#REF!</v>
      </c>
      <c r="T746" s="113" t="e">
        <f t="shared" si="291"/>
        <v>#REF!</v>
      </c>
      <c r="U746" s="113" t="e">
        <f t="shared" si="292"/>
        <v>#REF!</v>
      </c>
      <c r="V746" s="113" t="e">
        <f t="shared" si="293"/>
        <v>#REF!</v>
      </c>
      <c r="W746" s="113" t="e">
        <f t="shared" si="294"/>
        <v>#REF!</v>
      </c>
      <c r="X746" s="113" t="e">
        <f t="shared" si="295"/>
        <v>#REF!</v>
      </c>
      <c r="Y746" s="113" t="e">
        <f t="shared" si="296"/>
        <v>#REF!</v>
      </c>
      <c r="Z746" s="113" t="e">
        <f t="shared" si="297"/>
        <v>#REF!</v>
      </c>
      <c r="AA746" s="113" t="e">
        <f t="shared" si="298"/>
        <v>#REF!</v>
      </c>
      <c r="AB746" s="114" t="e">
        <f t="shared" si="299"/>
        <v>#REF!</v>
      </c>
    </row>
    <row r="747" spans="1:28" x14ac:dyDescent="0.5">
      <c r="B747" s="94">
        <v>30</v>
      </c>
      <c r="C747" s="91">
        <v>4.33</v>
      </c>
      <c r="E747" s="91">
        <v>15.6</v>
      </c>
      <c r="F747" s="91">
        <v>13.6</v>
      </c>
      <c r="G747" s="91">
        <v>19.5</v>
      </c>
      <c r="H747" s="91">
        <v>17.899999999999999</v>
      </c>
      <c r="I747" s="91">
        <v>56.3</v>
      </c>
      <c r="J747" s="91">
        <v>46.4</v>
      </c>
      <c r="K747" s="91">
        <v>32.299999999999997</v>
      </c>
      <c r="L747" s="91">
        <v>14.2</v>
      </c>
      <c r="M747" s="91">
        <v>9.26</v>
      </c>
      <c r="N747" s="91">
        <v>6.93</v>
      </c>
      <c r="O747" s="226"/>
      <c r="P747" s="122">
        <v>30</v>
      </c>
      <c r="Q747" s="113" t="e">
        <f t="shared" si="288"/>
        <v>#REF!</v>
      </c>
      <c r="R747" s="113" t="str">
        <f t="shared" si="289"/>
        <v xml:space="preserve"> </v>
      </c>
      <c r="S747" s="113" t="e">
        <f t="shared" si="290"/>
        <v>#REF!</v>
      </c>
      <c r="T747" s="113" t="e">
        <f t="shared" si="291"/>
        <v>#REF!</v>
      </c>
      <c r="U747" s="113" t="e">
        <f t="shared" si="292"/>
        <v>#REF!</v>
      </c>
      <c r="V747" s="113" t="e">
        <f t="shared" si="293"/>
        <v>#REF!</v>
      </c>
      <c r="W747" s="113" t="e">
        <f t="shared" si="294"/>
        <v>#REF!</v>
      </c>
      <c r="X747" s="113" t="e">
        <f t="shared" si="295"/>
        <v>#REF!</v>
      </c>
      <c r="Y747" s="113" t="e">
        <f t="shared" si="296"/>
        <v>#REF!</v>
      </c>
      <c r="Z747" s="113" t="e">
        <f t="shared" si="297"/>
        <v>#REF!</v>
      </c>
      <c r="AA747" s="113" t="e">
        <f t="shared" si="298"/>
        <v>#REF!</v>
      </c>
      <c r="AB747" s="114" t="e">
        <f t="shared" si="299"/>
        <v>#REF!</v>
      </c>
    </row>
    <row r="748" spans="1:28" x14ac:dyDescent="0.5">
      <c r="B748" s="94">
        <v>31</v>
      </c>
      <c r="C748" s="91">
        <v>4.25</v>
      </c>
      <c r="E748" s="91">
        <v>15.3</v>
      </c>
      <c r="G748" s="91">
        <v>19.399999999999999</v>
      </c>
      <c r="I748" s="91">
        <v>53.6</v>
      </c>
      <c r="J748" s="91">
        <v>42.5</v>
      </c>
      <c r="L748" s="91">
        <v>14.3</v>
      </c>
      <c r="N748" s="91">
        <v>7.77</v>
      </c>
      <c r="O748" s="226"/>
      <c r="P748" s="122">
        <v>31</v>
      </c>
      <c r="Q748" s="113" t="e">
        <f t="shared" si="288"/>
        <v>#REF!</v>
      </c>
      <c r="R748" s="113" t="str">
        <f t="shared" si="289"/>
        <v xml:space="preserve"> </v>
      </c>
      <c r="S748" s="113" t="e">
        <f t="shared" si="290"/>
        <v>#REF!</v>
      </c>
      <c r="T748" s="113" t="str">
        <f t="shared" si="291"/>
        <v xml:space="preserve"> </v>
      </c>
      <c r="U748" s="113" t="e">
        <f t="shared" si="292"/>
        <v>#REF!</v>
      </c>
      <c r="V748" s="113" t="str">
        <f t="shared" si="293"/>
        <v xml:space="preserve"> </v>
      </c>
      <c r="W748" s="113" t="e">
        <f t="shared" si="294"/>
        <v>#REF!</v>
      </c>
      <c r="X748" s="113" t="e">
        <f t="shared" si="295"/>
        <v>#REF!</v>
      </c>
      <c r="Y748" s="113" t="str">
        <f t="shared" si="296"/>
        <v xml:space="preserve"> </v>
      </c>
      <c r="Z748" s="113" t="e">
        <f t="shared" si="297"/>
        <v>#REF!</v>
      </c>
      <c r="AA748" s="113" t="str">
        <f t="shared" si="298"/>
        <v xml:space="preserve"> </v>
      </c>
      <c r="AB748" s="114" t="e">
        <f t="shared" si="299"/>
        <v>#REF!</v>
      </c>
    </row>
    <row r="749" spans="1:28" x14ac:dyDescent="0.5">
      <c r="O749" s="226"/>
      <c r="P749" s="123"/>
      <c r="Q749" s="113"/>
      <c r="R749" s="113"/>
      <c r="S749" s="113"/>
      <c r="T749" s="113"/>
      <c r="U749" s="113"/>
      <c r="V749" s="113"/>
      <c r="W749" s="113"/>
      <c r="X749" s="113"/>
      <c r="Y749" s="113"/>
      <c r="Z749" s="113"/>
      <c r="AA749" s="113"/>
      <c r="AB749" s="114"/>
    </row>
    <row r="750" spans="1:28" x14ac:dyDescent="0.5">
      <c r="A750" s="41">
        <v>1991</v>
      </c>
      <c r="B750" s="94">
        <v>1</v>
      </c>
      <c r="C750" s="91">
        <v>8.2100000000000009</v>
      </c>
      <c r="D750" s="91">
        <v>5.89</v>
      </c>
      <c r="E750" s="91">
        <v>7.44</v>
      </c>
      <c r="F750" s="91">
        <v>26.1</v>
      </c>
      <c r="G750" s="91">
        <v>31.1</v>
      </c>
      <c r="H750" s="91">
        <v>19.8</v>
      </c>
      <c r="I750" s="91">
        <v>24.1</v>
      </c>
      <c r="J750" s="91">
        <v>51</v>
      </c>
      <c r="K750" s="91">
        <v>77.599999999999994</v>
      </c>
      <c r="L750" s="91">
        <v>22.2</v>
      </c>
      <c r="M750" s="91">
        <v>11.3</v>
      </c>
      <c r="N750" s="91">
        <v>7.54</v>
      </c>
      <c r="O750" s="226">
        <f>A750</f>
        <v>1991</v>
      </c>
      <c r="P750" s="122">
        <v>1</v>
      </c>
      <c r="Q750" s="113" t="e">
        <f t="shared" ref="Q750:AB757" si="300">IF(C750&gt;0,$P$11*C750, " ")</f>
        <v>#REF!</v>
      </c>
      <c r="R750" s="113" t="e">
        <f t="shared" si="300"/>
        <v>#REF!</v>
      </c>
      <c r="S750" s="113" t="e">
        <f t="shared" si="300"/>
        <v>#REF!</v>
      </c>
      <c r="T750" s="113" t="e">
        <f t="shared" si="300"/>
        <v>#REF!</v>
      </c>
      <c r="U750" s="113" t="e">
        <f t="shared" si="300"/>
        <v>#REF!</v>
      </c>
      <c r="V750" s="113" t="e">
        <f t="shared" si="300"/>
        <v>#REF!</v>
      </c>
      <c r="W750" s="113" t="e">
        <f t="shared" si="300"/>
        <v>#REF!</v>
      </c>
      <c r="X750" s="113" t="e">
        <f t="shared" si="300"/>
        <v>#REF!</v>
      </c>
      <c r="Y750" s="113" t="e">
        <f t="shared" si="300"/>
        <v>#REF!</v>
      </c>
      <c r="Z750" s="113" t="e">
        <f t="shared" si="300"/>
        <v>#REF!</v>
      </c>
      <c r="AA750" s="113" t="e">
        <f t="shared" si="300"/>
        <v>#REF!</v>
      </c>
      <c r="AB750" s="114" t="e">
        <f t="shared" si="300"/>
        <v>#REF!</v>
      </c>
    </row>
    <row r="751" spans="1:28" x14ac:dyDescent="0.5">
      <c r="B751" s="94">
        <v>2</v>
      </c>
      <c r="C751" s="91">
        <v>8.2100000000000009</v>
      </c>
      <c r="D751" s="91">
        <v>5.8</v>
      </c>
      <c r="E751" s="91">
        <v>6.93</v>
      </c>
      <c r="F751" s="91">
        <v>26.1</v>
      </c>
      <c r="G751" s="91">
        <v>27.7</v>
      </c>
      <c r="H751" s="91">
        <v>18.600000000000001</v>
      </c>
      <c r="I751" s="91">
        <v>24.7</v>
      </c>
      <c r="J751" s="91">
        <v>51.1</v>
      </c>
      <c r="K751" s="91">
        <v>73.8</v>
      </c>
      <c r="L751" s="91">
        <v>20.7</v>
      </c>
      <c r="M751" s="91">
        <v>10.4</v>
      </c>
      <c r="N751" s="91">
        <v>7.37</v>
      </c>
      <c r="O751" s="226"/>
      <c r="P751" s="122">
        <v>2</v>
      </c>
      <c r="Q751" s="113" t="e">
        <f t="shared" si="300"/>
        <v>#REF!</v>
      </c>
      <c r="R751" s="113" t="e">
        <f t="shared" si="300"/>
        <v>#REF!</v>
      </c>
      <c r="S751" s="113" t="e">
        <f t="shared" si="300"/>
        <v>#REF!</v>
      </c>
      <c r="T751" s="113" t="e">
        <f t="shared" si="300"/>
        <v>#REF!</v>
      </c>
      <c r="U751" s="113" t="e">
        <f t="shared" si="300"/>
        <v>#REF!</v>
      </c>
      <c r="V751" s="113" t="e">
        <f t="shared" si="300"/>
        <v>#REF!</v>
      </c>
      <c r="W751" s="113" t="e">
        <f t="shared" si="300"/>
        <v>#REF!</v>
      </c>
      <c r="X751" s="113" t="e">
        <f t="shared" si="300"/>
        <v>#REF!</v>
      </c>
      <c r="Y751" s="113" t="e">
        <f t="shared" si="300"/>
        <v>#REF!</v>
      </c>
      <c r="Z751" s="113" t="e">
        <f t="shared" si="300"/>
        <v>#REF!</v>
      </c>
      <c r="AA751" s="113" t="e">
        <f t="shared" si="300"/>
        <v>#REF!</v>
      </c>
      <c r="AB751" s="114" t="e">
        <f t="shared" si="300"/>
        <v>#REF!</v>
      </c>
    </row>
    <row r="752" spans="1:28" x14ac:dyDescent="0.5">
      <c r="B752" s="94">
        <v>3</v>
      </c>
      <c r="C752" s="91">
        <v>8.33</v>
      </c>
      <c r="D752" s="91">
        <v>6.11</v>
      </c>
      <c r="E752" s="91">
        <v>6.54</v>
      </c>
      <c r="F752" s="91">
        <v>24.4</v>
      </c>
      <c r="G752" s="91">
        <v>34.5</v>
      </c>
      <c r="H752" s="91">
        <v>17.899999999999999</v>
      </c>
      <c r="I752" s="91">
        <v>27.9</v>
      </c>
      <c r="J752" s="91">
        <v>50.6</v>
      </c>
      <c r="K752" s="91">
        <v>59.2</v>
      </c>
      <c r="L752" s="91">
        <v>18.600000000000001</v>
      </c>
      <c r="M752" s="91">
        <v>10.3</v>
      </c>
      <c r="N752" s="91">
        <v>7.37</v>
      </c>
      <c r="O752" s="226"/>
      <c r="P752" s="122">
        <v>3</v>
      </c>
      <c r="Q752" s="113" t="e">
        <f t="shared" si="300"/>
        <v>#REF!</v>
      </c>
      <c r="R752" s="113" t="e">
        <f t="shared" si="300"/>
        <v>#REF!</v>
      </c>
      <c r="S752" s="113" t="e">
        <f t="shared" si="300"/>
        <v>#REF!</v>
      </c>
      <c r="T752" s="113" t="e">
        <f t="shared" si="300"/>
        <v>#REF!</v>
      </c>
      <c r="U752" s="113" t="e">
        <f t="shared" si="300"/>
        <v>#REF!</v>
      </c>
      <c r="V752" s="113" t="e">
        <f t="shared" si="300"/>
        <v>#REF!</v>
      </c>
      <c r="W752" s="113" t="e">
        <f t="shared" si="300"/>
        <v>#REF!</v>
      </c>
      <c r="X752" s="113" t="e">
        <f t="shared" si="300"/>
        <v>#REF!</v>
      </c>
      <c r="Y752" s="113" t="e">
        <f t="shared" si="300"/>
        <v>#REF!</v>
      </c>
      <c r="Z752" s="113" t="e">
        <f t="shared" si="300"/>
        <v>#REF!</v>
      </c>
      <c r="AA752" s="113" t="e">
        <f t="shared" si="300"/>
        <v>#REF!</v>
      </c>
      <c r="AB752" s="114" t="e">
        <f t="shared" si="300"/>
        <v>#REF!</v>
      </c>
    </row>
    <row r="753" spans="2:28" x14ac:dyDescent="0.5">
      <c r="B753" s="94">
        <v>4</v>
      </c>
      <c r="C753" s="91">
        <v>8.08</v>
      </c>
      <c r="D753" s="91">
        <v>6.05</v>
      </c>
      <c r="E753" s="91">
        <v>7.15</v>
      </c>
      <c r="F753" s="91">
        <v>19.7</v>
      </c>
      <c r="G753" s="91">
        <v>29.4</v>
      </c>
      <c r="H753" s="91">
        <v>18.600000000000001</v>
      </c>
      <c r="I753" s="91">
        <v>27.5</v>
      </c>
      <c r="J753" s="91">
        <v>51.2</v>
      </c>
      <c r="K753" s="91">
        <v>54.4</v>
      </c>
      <c r="L753" s="91">
        <v>18.100000000000001</v>
      </c>
      <c r="M753" s="91">
        <v>10</v>
      </c>
      <c r="N753" s="91">
        <v>7.32</v>
      </c>
      <c r="O753" s="226"/>
      <c r="P753" s="122">
        <v>4</v>
      </c>
      <c r="Q753" s="113" t="e">
        <f t="shared" si="300"/>
        <v>#REF!</v>
      </c>
      <c r="R753" s="113" t="e">
        <f t="shared" si="300"/>
        <v>#REF!</v>
      </c>
      <c r="S753" s="113" t="e">
        <f t="shared" si="300"/>
        <v>#REF!</v>
      </c>
      <c r="T753" s="113" t="e">
        <f t="shared" si="300"/>
        <v>#REF!</v>
      </c>
      <c r="U753" s="113" t="e">
        <f t="shared" si="300"/>
        <v>#REF!</v>
      </c>
      <c r="V753" s="113" t="e">
        <f t="shared" si="300"/>
        <v>#REF!</v>
      </c>
      <c r="W753" s="113" t="e">
        <f t="shared" si="300"/>
        <v>#REF!</v>
      </c>
      <c r="X753" s="113" t="e">
        <f t="shared" si="300"/>
        <v>#REF!</v>
      </c>
      <c r="Y753" s="113" t="e">
        <f t="shared" si="300"/>
        <v>#REF!</v>
      </c>
      <c r="Z753" s="113" t="e">
        <f t="shared" si="300"/>
        <v>#REF!</v>
      </c>
      <c r="AA753" s="113" t="e">
        <f t="shared" si="300"/>
        <v>#REF!</v>
      </c>
      <c r="AB753" s="114" t="e">
        <f t="shared" si="300"/>
        <v>#REF!</v>
      </c>
    </row>
    <row r="754" spans="2:28" x14ac:dyDescent="0.5">
      <c r="B754" s="94">
        <v>5</v>
      </c>
      <c r="C754" s="91">
        <v>7.1</v>
      </c>
      <c r="D754" s="91">
        <v>5.56</v>
      </c>
      <c r="E754" s="91">
        <v>10.8</v>
      </c>
      <c r="F754" s="91">
        <v>20.2</v>
      </c>
      <c r="G754" s="91">
        <v>25.6</v>
      </c>
      <c r="H754" s="91">
        <v>18.8</v>
      </c>
      <c r="I754" s="91">
        <v>28.7</v>
      </c>
      <c r="J754" s="91">
        <v>50.1</v>
      </c>
      <c r="K754" s="91">
        <v>47.3</v>
      </c>
      <c r="L754" s="91">
        <v>17.899999999999999</v>
      </c>
      <c r="M754" s="91">
        <v>9.86</v>
      </c>
      <c r="N754" s="91">
        <v>7.26</v>
      </c>
      <c r="O754" s="226"/>
      <c r="P754" s="122">
        <v>5</v>
      </c>
      <c r="Q754" s="113" t="e">
        <f t="shared" si="300"/>
        <v>#REF!</v>
      </c>
      <c r="R754" s="113" t="e">
        <f t="shared" si="300"/>
        <v>#REF!</v>
      </c>
      <c r="S754" s="113" t="e">
        <f t="shared" si="300"/>
        <v>#REF!</v>
      </c>
      <c r="T754" s="113" t="e">
        <f t="shared" si="300"/>
        <v>#REF!</v>
      </c>
      <c r="U754" s="113" t="e">
        <f t="shared" si="300"/>
        <v>#REF!</v>
      </c>
      <c r="V754" s="113" t="e">
        <f t="shared" si="300"/>
        <v>#REF!</v>
      </c>
      <c r="W754" s="113" t="e">
        <f t="shared" si="300"/>
        <v>#REF!</v>
      </c>
      <c r="X754" s="113" t="e">
        <f t="shared" si="300"/>
        <v>#REF!</v>
      </c>
      <c r="Y754" s="113" t="e">
        <f t="shared" si="300"/>
        <v>#REF!</v>
      </c>
      <c r="Z754" s="113" t="e">
        <f t="shared" si="300"/>
        <v>#REF!</v>
      </c>
      <c r="AA754" s="113" t="e">
        <f t="shared" si="300"/>
        <v>#REF!</v>
      </c>
      <c r="AB754" s="114" t="e">
        <f t="shared" si="300"/>
        <v>#REF!</v>
      </c>
    </row>
    <row r="755" spans="2:28" x14ac:dyDescent="0.5">
      <c r="B755" s="94">
        <v>6</v>
      </c>
      <c r="C755" s="91">
        <v>7.04</v>
      </c>
      <c r="D755" s="91">
        <v>5.65</v>
      </c>
      <c r="E755" s="91">
        <v>9.65</v>
      </c>
      <c r="F755" s="91">
        <v>20.2</v>
      </c>
      <c r="G755" s="91">
        <v>25.2</v>
      </c>
      <c r="H755" s="91">
        <v>18.7</v>
      </c>
      <c r="I755" s="91">
        <v>26.1</v>
      </c>
      <c r="J755" s="91">
        <v>51</v>
      </c>
      <c r="K755" s="91">
        <v>48.3</v>
      </c>
      <c r="L755" s="91">
        <v>17.8</v>
      </c>
      <c r="M755" s="91">
        <v>9.7200000000000006</v>
      </c>
      <c r="N755" s="91">
        <v>7.1</v>
      </c>
      <c r="O755" s="226"/>
      <c r="P755" s="122">
        <v>6</v>
      </c>
      <c r="Q755" s="113" t="e">
        <f t="shared" si="300"/>
        <v>#REF!</v>
      </c>
      <c r="R755" s="113" t="e">
        <f t="shared" si="300"/>
        <v>#REF!</v>
      </c>
      <c r="S755" s="113" t="e">
        <f t="shared" si="300"/>
        <v>#REF!</v>
      </c>
      <c r="T755" s="113" t="e">
        <f t="shared" si="300"/>
        <v>#REF!</v>
      </c>
      <c r="U755" s="113" t="e">
        <f t="shared" si="300"/>
        <v>#REF!</v>
      </c>
      <c r="V755" s="113" t="e">
        <f t="shared" si="300"/>
        <v>#REF!</v>
      </c>
      <c r="W755" s="113" t="e">
        <f t="shared" si="300"/>
        <v>#REF!</v>
      </c>
      <c r="X755" s="113" t="e">
        <f t="shared" si="300"/>
        <v>#REF!</v>
      </c>
      <c r="Y755" s="113" t="e">
        <f t="shared" si="300"/>
        <v>#REF!</v>
      </c>
      <c r="Z755" s="113" t="e">
        <f t="shared" si="300"/>
        <v>#REF!</v>
      </c>
      <c r="AA755" s="113" t="e">
        <f t="shared" si="300"/>
        <v>#REF!</v>
      </c>
      <c r="AB755" s="114" t="e">
        <f t="shared" si="300"/>
        <v>#REF!</v>
      </c>
    </row>
    <row r="756" spans="2:28" x14ac:dyDescent="0.5">
      <c r="B756" s="94">
        <v>7</v>
      </c>
      <c r="C756" s="91">
        <v>7.1</v>
      </c>
      <c r="D756" s="91">
        <v>5.75</v>
      </c>
      <c r="E756" s="91">
        <v>10</v>
      </c>
      <c r="F756" s="91">
        <v>17.899999999999999</v>
      </c>
      <c r="G756" s="91">
        <v>25.6</v>
      </c>
      <c r="H756" s="91">
        <v>25</v>
      </c>
      <c r="I756" s="91">
        <v>26.2</v>
      </c>
      <c r="J756" s="91">
        <v>50.4</v>
      </c>
      <c r="K756" s="91">
        <v>53.8</v>
      </c>
      <c r="L756" s="91">
        <v>17.600000000000001</v>
      </c>
      <c r="M756" s="91">
        <v>10</v>
      </c>
      <c r="N756" s="91">
        <v>7.04</v>
      </c>
      <c r="O756" s="226"/>
      <c r="P756" s="122">
        <v>7</v>
      </c>
      <c r="Q756" s="113" t="e">
        <f t="shared" si="300"/>
        <v>#REF!</v>
      </c>
      <c r="R756" s="113" t="e">
        <f t="shared" si="300"/>
        <v>#REF!</v>
      </c>
      <c r="S756" s="113" t="e">
        <f t="shared" si="300"/>
        <v>#REF!</v>
      </c>
      <c r="T756" s="113" t="e">
        <f t="shared" si="300"/>
        <v>#REF!</v>
      </c>
      <c r="U756" s="113" t="e">
        <f t="shared" si="300"/>
        <v>#REF!</v>
      </c>
      <c r="V756" s="113" t="e">
        <f t="shared" si="300"/>
        <v>#REF!</v>
      </c>
      <c r="W756" s="113" t="e">
        <f t="shared" si="300"/>
        <v>#REF!</v>
      </c>
      <c r="X756" s="113" t="e">
        <f t="shared" si="300"/>
        <v>#REF!</v>
      </c>
      <c r="Y756" s="113" t="e">
        <f t="shared" si="300"/>
        <v>#REF!</v>
      </c>
      <c r="Z756" s="113" t="e">
        <f t="shared" si="300"/>
        <v>#REF!</v>
      </c>
      <c r="AA756" s="113" t="e">
        <f t="shared" si="300"/>
        <v>#REF!</v>
      </c>
      <c r="AB756" s="114" t="e">
        <f t="shared" si="300"/>
        <v>#REF!</v>
      </c>
    </row>
    <row r="757" spans="2:28" x14ac:dyDescent="0.5">
      <c r="B757" s="94">
        <v>8</v>
      </c>
      <c r="C757" s="91">
        <v>7.71</v>
      </c>
      <c r="D757" s="91">
        <v>5.56</v>
      </c>
      <c r="E757" s="91">
        <v>9.65</v>
      </c>
      <c r="F757" s="91">
        <v>16.899999999999999</v>
      </c>
      <c r="G757" s="91">
        <v>29.5</v>
      </c>
      <c r="H757" s="91">
        <v>24.4</v>
      </c>
      <c r="I757" s="91">
        <v>24.5</v>
      </c>
      <c r="J757" s="91">
        <v>51.8</v>
      </c>
      <c r="K757" s="91">
        <v>60.1</v>
      </c>
      <c r="L757" s="91">
        <v>17</v>
      </c>
      <c r="M757" s="91">
        <v>9.65</v>
      </c>
      <c r="N757" s="91">
        <v>7.04</v>
      </c>
      <c r="O757" s="226"/>
      <c r="P757" s="122">
        <v>8</v>
      </c>
      <c r="Q757" s="113" t="e">
        <f t="shared" si="300"/>
        <v>#REF!</v>
      </c>
      <c r="R757" s="113" t="e">
        <f t="shared" si="300"/>
        <v>#REF!</v>
      </c>
      <c r="S757" s="113" t="e">
        <f t="shared" si="300"/>
        <v>#REF!</v>
      </c>
      <c r="T757" s="113" t="e">
        <f t="shared" si="300"/>
        <v>#REF!</v>
      </c>
      <c r="U757" s="113" t="e">
        <f t="shared" si="300"/>
        <v>#REF!</v>
      </c>
      <c r="V757" s="113" t="e">
        <f t="shared" si="300"/>
        <v>#REF!</v>
      </c>
      <c r="W757" s="113" t="e">
        <f t="shared" si="300"/>
        <v>#REF!</v>
      </c>
      <c r="X757" s="113" t="e">
        <f t="shared" si="300"/>
        <v>#REF!</v>
      </c>
      <c r="Y757" s="113" t="e">
        <f t="shared" si="300"/>
        <v>#REF!</v>
      </c>
      <c r="Z757" s="113" t="e">
        <f t="shared" si="300"/>
        <v>#REF!</v>
      </c>
      <c r="AA757" s="113" t="e">
        <f t="shared" si="300"/>
        <v>#REF!</v>
      </c>
      <c r="AB757" s="114" t="e">
        <f t="shared" si="300"/>
        <v>#REF!</v>
      </c>
    </row>
    <row r="758" spans="2:28" x14ac:dyDescent="0.5">
      <c r="B758" s="94">
        <v>9</v>
      </c>
      <c r="C758" s="91">
        <v>7.77</v>
      </c>
      <c r="D758" s="91">
        <v>5.46</v>
      </c>
      <c r="E758" s="91">
        <v>10.4</v>
      </c>
      <c r="F758" s="91">
        <v>20.8</v>
      </c>
      <c r="G758" s="91">
        <v>28.9</v>
      </c>
      <c r="H758" s="91">
        <v>24.4</v>
      </c>
      <c r="I758" s="91">
        <v>22.6</v>
      </c>
      <c r="J758" s="91">
        <v>56.4</v>
      </c>
      <c r="K758" s="91">
        <v>56.5</v>
      </c>
      <c r="L758" s="91">
        <v>17</v>
      </c>
      <c r="M758" s="91">
        <v>9.4499999999999993</v>
      </c>
      <c r="N758" s="91">
        <v>7.04</v>
      </c>
      <c r="O758" s="226"/>
      <c r="P758" s="122">
        <v>9</v>
      </c>
      <c r="Q758" s="113" t="e">
        <f t="shared" ref="Q758:Q780" si="301">$P$11*C758</f>
        <v>#REF!</v>
      </c>
      <c r="R758" s="113" t="e">
        <f t="shared" ref="R758:R780" si="302">IF(D758&gt;0,$P$11*D758, " ")</f>
        <v>#REF!</v>
      </c>
      <c r="S758" s="113" t="e">
        <f t="shared" ref="S758:S780" si="303">IF(E758&gt;0,$P$11*E758, " ")</f>
        <v>#REF!</v>
      </c>
      <c r="T758" s="113" t="e">
        <f t="shared" ref="T758:T780" si="304">IF(F758&gt;0,$P$11*F758, " ")</f>
        <v>#REF!</v>
      </c>
      <c r="U758" s="113" t="e">
        <f t="shared" ref="U758:U780" si="305">IF(G758&gt;0,$P$11*G758, " ")</f>
        <v>#REF!</v>
      </c>
      <c r="V758" s="113" t="e">
        <f t="shared" ref="V758:V780" si="306">IF(H758&gt;0,$P$11*H758, " ")</f>
        <v>#REF!</v>
      </c>
      <c r="W758" s="113" t="e">
        <f t="shared" ref="W758:W780" si="307">IF(I758&gt;0,$P$11*I758, " ")</f>
        <v>#REF!</v>
      </c>
      <c r="X758" s="113" t="e">
        <f t="shared" ref="X758:X780" si="308">IF(J758&gt;0,$P$11*J758, " ")</f>
        <v>#REF!</v>
      </c>
      <c r="Y758" s="113" t="e">
        <f t="shared" ref="Y758:Y780" si="309">IF(K758&gt;0,$P$11*K758, " ")</f>
        <v>#REF!</v>
      </c>
      <c r="Z758" s="113" t="e">
        <f t="shared" ref="Z758:Z780" si="310">IF(L758&gt;0,$P$11*L758, " ")</f>
        <v>#REF!</v>
      </c>
      <c r="AA758" s="113" t="e">
        <f t="shared" ref="AA758:AA780" si="311">IF(M758&gt;0,$P$11*M758, " ")</f>
        <v>#REF!</v>
      </c>
      <c r="AB758" s="114" t="e">
        <f t="shared" ref="AB758:AB780" si="312">IF(N758&gt;0,$P$11*N758, " ")</f>
        <v>#REF!</v>
      </c>
    </row>
    <row r="759" spans="2:28" x14ac:dyDescent="0.5">
      <c r="B759" s="94">
        <v>10</v>
      </c>
      <c r="C759" s="91">
        <v>8.15</v>
      </c>
      <c r="D759" s="91">
        <v>5.22</v>
      </c>
      <c r="E759" s="91">
        <v>9.42</v>
      </c>
      <c r="F759" s="91">
        <v>19.3</v>
      </c>
      <c r="G759" s="91">
        <v>30.2</v>
      </c>
      <c r="H759" s="91">
        <v>27.2</v>
      </c>
      <c r="I759" s="91">
        <v>21.3</v>
      </c>
      <c r="J759" s="91">
        <v>55.4</v>
      </c>
      <c r="K759" s="91">
        <v>51.6</v>
      </c>
      <c r="L759" s="91">
        <v>16.8</v>
      </c>
      <c r="M759" s="91">
        <v>9.65</v>
      </c>
      <c r="N759" s="91">
        <v>6.99</v>
      </c>
      <c r="O759" s="226"/>
      <c r="P759" s="122">
        <v>10</v>
      </c>
      <c r="Q759" s="113" t="e">
        <f t="shared" si="301"/>
        <v>#REF!</v>
      </c>
      <c r="R759" s="113" t="e">
        <f t="shared" si="302"/>
        <v>#REF!</v>
      </c>
      <c r="S759" s="113" t="e">
        <f t="shared" si="303"/>
        <v>#REF!</v>
      </c>
      <c r="T759" s="113" t="e">
        <f t="shared" si="304"/>
        <v>#REF!</v>
      </c>
      <c r="U759" s="113" t="e">
        <f t="shared" si="305"/>
        <v>#REF!</v>
      </c>
      <c r="V759" s="113" t="e">
        <f t="shared" si="306"/>
        <v>#REF!</v>
      </c>
      <c r="W759" s="113" t="e">
        <f t="shared" si="307"/>
        <v>#REF!</v>
      </c>
      <c r="X759" s="113" t="e">
        <f t="shared" si="308"/>
        <v>#REF!</v>
      </c>
      <c r="Y759" s="113" t="e">
        <f t="shared" si="309"/>
        <v>#REF!</v>
      </c>
      <c r="Z759" s="113" t="e">
        <f t="shared" si="310"/>
        <v>#REF!</v>
      </c>
      <c r="AA759" s="113" t="e">
        <f t="shared" si="311"/>
        <v>#REF!</v>
      </c>
      <c r="AB759" s="114" t="e">
        <f t="shared" si="312"/>
        <v>#REF!</v>
      </c>
    </row>
    <row r="760" spans="2:28" x14ac:dyDescent="0.5">
      <c r="B760" s="94">
        <v>11</v>
      </c>
      <c r="C760" s="91">
        <v>7.37</v>
      </c>
      <c r="D760" s="91">
        <v>6.38</v>
      </c>
      <c r="E760" s="91">
        <v>9.33</v>
      </c>
      <c r="F760" s="91">
        <v>19</v>
      </c>
      <c r="G760" s="91">
        <v>24.5</v>
      </c>
      <c r="H760" s="91">
        <v>33.799999999999997</v>
      </c>
      <c r="I760" s="91">
        <v>21.2</v>
      </c>
      <c r="J760" s="91">
        <v>48.9</v>
      </c>
      <c r="K760" s="91">
        <v>46.4</v>
      </c>
      <c r="L760" s="91">
        <v>16.8</v>
      </c>
      <c r="M760" s="91">
        <v>9.7899999999999991</v>
      </c>
      <c r="N760" s="91">
        <v>6.93</v>
      </c>
      <c r="O760" s="226"/>
      <c r="P760" s="122">
        <v>11</v>
      </c>
      <c r="Q760" s="113" t="e">
        <f t="shared" si="301"/>
        <v>#REF!</v>
      </c>
      <c r="R760" s="113" t="e">
        <f t="shared" si="302"/>
        <v>#REF!</v>
      </c>
      <c r="S760" s="113" t="e">
        <f t="shared" si="303"/>
        <v>#REF!</v>
      </c>
      <c r="T760" s="113" t="e">
        <f t="shared" si="304"/>
        <v>#REF!</v>
      </c>
      <c r="U760" s="113" t="e">
        <f t="shared" si="305"/>
        <v>#REF!</v>
      </c>
      <c r="V760" s="113" t="e">
        <f t="shared" si="306"/>
        <v>#REF!</v>
      </c>
      <c r="W760" s="113" t="e">
        <f t="shared" si="307"/>
        <v>#REF!</v>
      </c>
      <c r="X760" s="113" t="e">
        <f t="shared" si="308"/>
        <v>#REF!</v>
      </c>
      <c r="Y760" s="113" t="e">
        <f t="shared" si="309"/>
        <v>#REF!</v>
      </c>
      <c r="Z760" s="113" t="e">
        <f t="shared" si="310"/>
        <v>#REF!</v>
      </c>
      <c r="AA760" s="113" t="e">
        <f t="shared" si="311"/>
        <v>#REF!</v>
      </c>
      <c r="AB760" s="114" t="e">
        <f t="shared" si="312"/>
        <v>#REF!</v>
      </c>
    </row>
    <row r="761" spans="2:28" x14ac:dyDescent="0.5">
      <c r="B761" s="94">
        <v>12</v>
      </c>
      <c r="C761" s="91">
        <v>7.04</v>
      </c>
      <c r="D761" s="91">
        <v>6.99</v>
      </c>
      <c r="E761" s="91">
        <v>8.77</v>
      </c>
      <c r="F761" s="91">
        <v>20.9</v>
      </c>
      <c r="G761" s="91">
        <v>21.7</v>
      </c>
      <c r="H761" s="91">
        <v>29.6</v>
      </c>
      <c r="I761" s="91">
        <v>21.9</v>
      </c>
      <c r="J761" s="91">
        <v>42</v>
      </c>
      <c r="K761" s="91">
        <v>41.7</v>
      </c>
      <c r="L761" s="91">
        <v>16.2</v>
      </c>
      <c r="M761" s="91">
        <v>9.65</v>
      </c>
      <c r="N761" s="91">
        <v>6.6</v>
      </c>
      <c r="O761" s="226"/>
      <c r="P761" s="122">
        <v>12</v>
      </c>
      <c r="Q761" s="113" t="e">
        <f t="shared" si="301"/>
        <v>#REF!</v>
      </c>
      <c r="R761" s="113" t="e">
        <f t="shared" si="302"/>
        <v>#REF!</v>
      </c>
      <c r="S761" s="113" t="e">
        <f t="shared" si="303"/>
        <v>#REF!</v>
      </c>
      <c r="T761" s="113" t="e">
        <f t="shared" si="304"/>
        <v>#REF!</v>
      </c>
      <c r="U761" s="113" t="e">
        <f t="shared" si="305"/>
        <v>#REF!</v>
      </c>
      <c r="V761" s="113" t="e">
        <f t="shared" si="306"/>
        <v>#REF!</v>
      </c>
      <c r="W761" s="113" t="e">
        <f t="shared" si="307"/>
        <v>#REF!</v>
      </c>
      <c r="X761" s="113" t="e">
        <f t="shared" si="308"/>
        <v>#REF!</v>
      </c>
      <c r="Y761" s="113" t="e">
        <f t="shared" si="309"/>
        <v>#REF!</v>
      </c>
      <c r="Z761" s="113" t="e">
        <f t="shared" si="310"/>
        <v>#REF!</v>
      </c>
      <c r="AA761" s="113" t="e">
        <f t="shared" si="311"/>
        <v>#REF!</v>
      </c>
      <c r="AB761" s="114" t="e">
        <f t="shared" si="312"/>
        <v>#REF!</v>
      </c>
    </row>
    <row r="762" spans="2:28" x14ac:dyDescent="0.5">
      <c r="B762" s="94">
        <v>13</v>
      </c>
      <c r="C762" s="91">
        <v>6.93</v>
      </c>
      <c r="D762" s="91">
        <v>6.65</v>
      </c>
      <c r="E762" s="91">
        <v>8.64</v>
      </c>
      <c r="F762" s="91">
        <v>21.1</v>
      </c>
      <c r="G762" s="91">
        <v>23</v>
      </c>
      <c r="H762" s="91">
        <v>71.8</v>
      </c>
      <c r="I762" s="91">
        <v>24</v>
      </c>
      <c r="J762" s="91">
        <v>37.9</v>
      </c>
      <c r="K762" s="91">
        <v>38.700000000000003</v>
      </c>
      <c r="L762" s="91">
        <v>15.6</v>
      </c>
      <c r="M762" s="91">
        <v>9.33</v>
      </c>
      <c r="N762" s="91">
        <v>6.93</v>
      </c>
      <c r="O762" s="226"/>
      <c r="P762" s="122">
        <v>13</v>
      </c>
      <c r="Q762" s="113" t="e">
        <f t="shared" si="301"/>
        <v>#REF!</v>
      </c>
      <c r="R762" s="113" t="e">
        <f t="shared" si="302"/>
        <v>#REF!</v>
      </c>
      <c r="S762" s="113" t="e">
        <f t="shared" si="303"/>
        <v>#REF!</v>
      </c>
      <c r="T762" s="113" t="e">
        <f t="shared" si="304"/>
        <v>#REF!</v>
      </c>
      <c r="U762" s="113" t="e">
        <f t="shared" si="305"/>
        <v>#REF!</v>
      </c>
      <c r="V762" s="113" t="e">
        <f t="shared" si="306"/>
        <v>#REF!</v>
      </c>
      <c r="W762" s="113" t="e">
        <f t="shared" si="307"/>
        <v>#REF!</v>
      </c>
      <c r="X762" s="113" t="e">
        <f t="shared" si="308"/>
        <v>#REF!</v>
      </c>
      <c r="Y762" s="113" t="e">
        <f t="shared" si="309"/>
        <v>#REF!</v>
      </c>
      <c r="Z762" s="113" t="e">
        <f t="shared" si="310"/>
        <v>#REF!</v>
      </c>
      <c r="AA762" s="113" t="e">
        <f t="shared" si="311"/>
        <v>#REF!</v>
      </c>
      <c r="AB762" s="114" t="e">
        <f t="shared" si="312"/>
        <v>#REF!</v>
      </c>
    </row>
    <row r="763" spans="2:28" x14ac:dyDescent="0.5">
      <c r="B763" s="94">
        <v>14</v>
      </c>
      <c r="C763" s="91">
        <v>6.93</v>
      </c>
      <c r="D763" s="91">
        <v>6.71</v>
      </c>
      <c r="E763" s="91">
        <v>11.8</v>
      </c>
      <c r="F763" s="91">
        <v>21.4</v>
      </c>
      <c r="G763" s="91">
        <v>24.2</v>
      </c>
      <c r="H763" s="91">
        <v>65.8</v>
      </c>
      <c r="I763" s="91">
        <v>24.6</v>
      </c>
      <c r="J763" s="91">
        <v>34.299999999999997</v>
      </c>
      <c r="K763" s="91">
        <v>47.7</v>
      </c>
      <c r="L763" s="91">
        <v>15.6</v>
      </c>
      <c r="M763" s="91">
        <v>9.4499999999999993</v>
      </c>
      <c r="N763" s="91">
        <v>6.88</v>
      </c>
      <c r="O763" s="226"/>
      <c r="P763" s="122">
        <v>14</v>
      </c>
      <c r="Q763" s="113" t="e">
        <f t="shared" si="301"/>
        <v>#REF!</v>
      </c>
      <c r="R763" s="113" t="e">
        <f t="shared" si="302"/>
        <v>#REF!</v>
      </c>
      <c r="S763" s="113" t="e">
        <f t="shared" si="303"/>
        <v>#REF!</v>
      </c>
      <c r="T763" s="113" t="e">
        <f t="shared" si="304"/>
        <v>#REF!</v>
      </c>
      <c r="U763" s="113" t="e">
        <f t="shared" si="305"/>
        <v>#REF!</v>
      </c>
      <c r="V763" s="113" t="e">
        <f t="shared" si="306"/>
        <v>#REF!</v>
      </c>
      <c r="W763" s="113" t="e">
        <f t="shared" si="307"/>
        <v>#REF!</v>
      </c>
      <c r="X763" s="113" t="e">
        <f t="shared" si="308"/>
        <v>#REF!</v>
      </c>
      <c r="Y763" s="113" t="e">
        <f t="shared" si="309"/>
        <v>#REF!</v>
      </c>
      <c r="Z763" s="113" t="e">
        <f t="shared" si="310"/>
        <v>#REF!</v>
      </c>
      <c r="AA763" s="113" t="e">
        <f t="shared" si="311"/>
        <v>#REF!</v>
      </c>
      <c r="AB763" s="114" t="e">
        <f t="shared" si="312"/>
        <v>#REF!</v>
      </c>
    </row>
    <row r="764" spans="2:28" x14ac:dyDescent="0.5">
      <c r="B764" s="94">
        <v>15</v>
      </c>
      <c r="C764" s="91">
        <v>6.76</v>
      </c>
      <c r="D764" s="91">
        <v>6.32</v>
      </c>
      <c r="E764" s="91">
        <v>15</v>
      </c>
      <c r="F764" s="91">
        <v>35.799999999999997</v>
      </c>
      <c r="G764" s="91">
        <v>24.8</v>
      </c>
      <c r="H764" s="91">
        <v>37.299999999999997</v>
      </c>
      <c r="I764" s="91">
        <v>25</v>
      </c>
      <c r="J764" s="91">
        <v>34</v>
      </c>
      <c r="K764" s="91">
        <v>48.4</v>
      </c>
      <c r="L764" s="91">
        <v>15</v>
      </c>
      <c r="M764" s="91">
        <v>9.7200000000000006</v>
      </c>
      <c r="N764" s="91">
        <v>6.43</v>
      </c>
      <c r="O764" s="226"/>
      <c r="P764" s="122">
        <v>15</v>
      </c>
      <c r="Q764" s="113" t="e">
        <f t="shared" si="301"/>
        <v>#REF!</v>
      </c>
      <c r="R764" s="113" t="e">
        <f t="shared" si="302"/>
        <v>#REF!</v>
      </c>
      <c r="S764" s="113" t="e">
        <f t="shared" si="303"/>
        <v>#REF!</v>
      </c>
      <c r="T764" s="113" t="e">
        <f t="shared" si="304"/>
        <v>#REF!</v>
      </c>
      <c r="U764" s="113" t="e">
        <f t="shared" si="305"/>
        <v>#REF!</v>
      </c>
      <c r="V764" s="113" t="e">
        <f t="shared" si="306"/>
        <v>#REF!</v>
      </c>
      <c r="W764" s="113" t="e">
        <f t="shared" si="307"/>
        <v>#REF!</v>
      </c>
      <c r="X764" s="113" t="e">
        <f t="shared" si="308"/>
        <v>#REF!</v>
      </c>
      <c r="Y764" s="113" t="e">
        <f t="shared" si="309"/>
        <v>#REF!</v>
      </c>
      <c r="Z764" s="113" t="e">
        <f t="shared" si="310"/>
        <v>#REF!</v>
      </c>
      <c r="AA764" s="113" t="e">
        <f t="shared" si="311"/>
        <v>#REF!</v>
      </c>
      <c r="AB764" s="114" t="e">
        <f t="shared" si="312"/>
        <v>#REF!</v>
      </c>
    </row>
    <row r="765" spans="2:28" x14ac:dyDescent="0.5">
      <c r="B765" s="94">
        <v>16</v>
      </c>
      <c r="C765" s="91">
        <v>6.65</v>
      </c>
      <c r="D765" s="91">
        <v>6.16</v>
      </c>
      <c r="E765" s="91">
        <v>16.100000000000001</v>
      </c>
      <c r="F765" s="91">
        <v>35.200000000000003</v>
      </c>
      <c r="G765" s="91">
        <v>25.5</v>
      </c>
      <c r="H765" s="91">
        <v>34.1</v>
      </c>
      <c r="I765" s="91">
        <v>25.6</v>
      </c>
      <c r="J765" s="91">
        <v>46.1</v>
      </c>
      <c r="K765" s="91">
        <v>48.4</v>
      </c>
      <c r="L765" s="91">
        <v>15.5</v>
      </c>
      <c r="M765" s="91">
        <v>9.26</v>
      </c>
      <c r="N765" s="91">
        <v>6.49</v>
      </c>
      <c r="O765" s="226"/>
      <c r="P765" s="122">
        <v>16</v>
      </c>
      <c r="Q765" s="113" t="e">
        <f t="shared" si="301"/>
        <v>#REF!</v>
      </c>
      <c r="R765" s="113" t="e">
        <f t="shared" si="302"/>
        <v>#REF!</v>
      </c>
      <c r="S765" s="113" t="e">
        <f t="shared" si="303"/>
        <v>#REF!</v>
      </c>
      <c r="T765" s="113" t="e">
        <f t="shared" si="304"/>
        <v>#REF!</v>
      </c>
      <c r="U765" s="113" t="e">
        <f t="shared" si="305"/>
        <v>#REF!</v>
      </c>
      <c r="V765" s="113" t="e">
        <f t="shared" si="306"/>
        <v>#REF!</v>
      </c>
      <c r="W765" s="113" t="e">
        <f t="shared" si="307"/>
        <v>#REF!</v>
      </c>
      <c r="X765" s="113" t="e">
        <f t="shared" si="308"/>
        <v>#REF!</v>
      </c>
      <c r="Y765" s="113" t="e">
        <f t="shared" si="309"/>
        <v>#REF!</v>
      </c>
      <c r="Z765" s="113" t="e">
        <f t="shared" si="310"/>
        <v>#REF!</v>
      </c>
      <c r="AA765" s="113" t="e">
        <f t="shared" si="311"/>
        <v>#REF!</v>
      </c>
      <c r="AB765" s="114" t="e">
        <f t="shared" si="312"/>
        <v>#REF!</v>
      </c>
    </row>
    <row r="766" spans="2:28" x14ac:dyDescent="0.5">
      <c r="B766" s="94">
        <v>17</v>
      </c>
      <c r="C766" s="91">
        <v>6.82</v>
      </c>
      <c r="D766" s="91">
        <v>6.11</v>
      </c>
      <c r="E766" s="91">
        <v>17.399999999999999</v>
      </c>
      <c r="F766" s="91">
        <v>32.200000000000003</v>
      </c>
      <c r="G766" s="91">
        <v>28.6</v>
      </c>
      <c r="H766" s="91">
        <v>33.299999999999997</v>
      </c>
      <c r="I766" s="91">
        <v>32.5</v>
      </c>
      <c r="J766" s="91">
        <v>61.9</v>
      </c>
      <c r="K766" s="91">
        <v>47.7</v>
      </c>
      <c r="L766" s="91">
        <v>15.2</v>
      </c>
      <c r="M766" s="91">
        <v>9.4499999999999993</v>
      </c>
      <c r="N766" s="91">
        <v>6.49</v>
      </c>
      <c r="O766" s="226"/>
      <c r="P766" s="122">
        <v>17</v>
      </c>
      <c r="Q766" s="113" t="e">
        <f t="shared" si="301"/>
        <v>#REF!</v>
      </c>
      <c r="R766" s="113" t="e">
        <f t="shared" si="302"/>
        <v>#REF!</v>
      </c>
      <c r="S766" s="113" t="e">
        <f t="shared" si="303"/>
        <v>#REF!</v>
      </c>
      <c r="T766" s="113" t="e">
        <f t="shared" si="304"/>
        <v>#REF!</v>
      </c>
      <c r="U766" s="113" t="e">
        <f t="shared" si="305"/>
        <v>#REF!</v>
      </c>
      <c r="V766" s="113" t="e">
        <f t="shared" si="306"/>
        <v>#REF!</v>
      </c>
      <c r="W766" s="113" t="e">
        <f t="shared" si="307"/>
        <v>#REF!</v>
      </c>
      <c r="X766" s="113" t="e">
        <f t="shared" si="308"/>
        <v>#REF!</v>
      </c>
      <c r="Y766" s="113" t="e">
        <f t="shared" si="309"/>
        <v>#REF!</v>
      </c>
      <c r="Z766" s="113" t="e">
        <f t="shared" si="310"/>
        <v>#REF!</v>
      </c>
      <c r="AA766" s="113" t="e">
        <f t="shared" si="311"/>
        <v>#REF!</v>
      </c>
      <c r="AB766" s="114" t="e">
        <f t="shared" si="312"/>
        <v>#REF!</v>
      </c>
    </row>
    <row r="767" spans="2:28" x14ac:dyDescent="0.5">
      <c r="B767" s="94">
        <v>18</v>
      </c>
      <c r="C767" s="91">
        <v>6.65</v>
      </c>
      <c r="D767" s="91">
        <v>5.89</v>
      </c>
      <c r="E767" s="91">
        <v>17.8</v>
      </c>
      <c r="F767" s="91">
        <v>28.9</v>
      </c>
      <c r="G767" s="91">
        <v>30.2</v>
      </c>
      <c r="H767" s="91">
        <v>31.8</v>
      </c>
      <c r="I767" s="91">
        <v>61.5</v>
      </c>
      <c r="J767" s="91">
        <v>104</v>
      </c>
      <c r="K767" s="91">
        <v>47.3</v>
      </c>
      <c r="L767" s="91">
        <v>14.8</v>
      </c>
      <c r="M767" s="91">
        <v>9.01</v>
      </c>
      <c r="N767" s="91">
        <v>6.54</v>
      </c>
      <c r="O767" s="226"/>
      <c r="P767" s="122">
        <v>18</v>
      </c>
      <c r="Q767" s="113" t="e">
        <f t="shared" si="301"/>
        <v>#REF!</v>
      </c>
      <c r="R767" s="113" t="e">
        <f t="shared" si="302"/>
        <v>#REF!</v>
      </c>
      <c r="S767" s="113" t="e">
        <f t="shared" si="303"/>
        <v>#REF!</v>
      </c>
      <c r="T767" s="113" t="e">
        <f t="shared" si="304"/>
        <v>#REF!</v>
      </c>
      <c r="U767" s="113" t="e">
        <f t="shared" si="305"/>
        <v>#REF!</v>
      </c>
      <c r="V767" s="113" t="e">
        <f t="shared" si="306"/>
        <v>#REF!</v>
      </c>
      <c r="W767" s="113" t="e">
        <f t="shared" si="307"/>
        <v>#REF!</v>
      </c>
      <c r="X767" s="113" t="e">
        <f t="shared" si="308"/>
        <v>#REF!</v>
      </c>
      <c r="Y767" s="113" t="e">
        <f t="shared" si="309"/>
        <v>#REF!</v>
      </c>
      <c r="Z767" s="113" t="e">
        <f t="shared" si="310"/>
        <v>#REF!</v>
      </c>
      <c r="AA767" s="113" t="e">
        <f t="shared" si="311"/>
        <v>#REF!</v>
      </c>
      <c r="AB767" s="114" t="e">
        <f t="shared" si="312"/>
        <v>#REF!</v>
      </c>
    </row>
    <row r="768" spans="2:28" x14ac:dyDescent="0.5">
      <c r="B768" s="94">
        <v>19</v>
      </c>
      <c r="C768" s="91">
        <v>6.49</v>
      </c>
      <c r="D768" s="91">
        <v>5.6</v>
      </c>
      <c r="E768" s="91">
        <v>18.100000000000001</v>
      </c>
      <c r="F768" s="91">
        <v>24.7</v>
      </c>
      <c r="G768" s="91">
        <v>24.6</v>
      </c>
      <c r="H768" s="91">
        <v>28</v>
      </c>
      <c r="I768" s="91">
        <v>67</v>
      </c>
      <c r="J768" s="91">
        <v>108</v>
      </c>
      <c r="K768" s="91">
        <v>41.6</v>
      </c>
      <c r="L768" s="91">
        <v>14.5</v>
      </c>
      <c r="M768" s="91">
        <v>8.83</v>
      </c>
      <c r="N768" s="91">
        <v>6.65</v>
      </c>
      <c r="O768" s="226"/>
      <c r="P768" s="122">
        <v>19</v>
      </c>
      <c r="Q768" s="113" t="e">
        <f t="shared" si="301"/>
        <v>#REF!</v>
      </c>
      <c r="R768" s="113" t="e">
        <f t="shared" si="302"/>
        <v>#REF!</v>
      </c>
      <c r="S768" s="113" t="e">
        <f t="shared" si="303"/>
        <v>#REF!</v>
      </c>
      <c r="T768" s="113" t="e">
        <f t="shared" si="304"/>
        <v>#REF!</v>
      </c>
      <c r="U768" s="113" t="e">
        <f t="shared" si="305"/>
        <v>#REF!</v>
      </c>
      <c r="V768" s="113" t="e">
        <f t="shared" si="306"/>
        <v>#REF!</v>
      </c>
      <c r="W768" s="113" t="e">
        <f t="shared" si="307"/>
        <v>#REF!</v>
      </c>
      <c r="X768" s="113" t="e">
        <f t="shared" si="308"/>
        <v>#REF!</v>
      </c>
      <c r="Y768" s="113" t="e">
        <f t="shared" si="309"/>
        <v>#REF!</v>
      </c>
      <c r="Z768" s="113" t="e">
        <f t="shared" si="310"/>
        <v>#REF!</v>
      </c>
      <c r="AA768" s="113" t="e">
        <f t="shared" si="311"/>
        <v>#REF!</v>
      </c>
      <c r="AB768" s="114" t="e">
        <f t="shared" si="312"/>
        <v>#REF!</v>
      </c>
    </row>
    <row r="769" spans="1:28" x14ac:dyDescent="0.5">
      <c r="B769" s="94">
        <v>20</v>
      </c>
      <c r="C769" s="91">
        <v>6.27</v>
      </c>
      <c r="D769" s="91">
        <v>5.46</v>
      </c>
      <c r="E769" s="91">
        <v>16.899999999999999</v>
      </c>
      <c r="F769" s="91">
        <v>24.1</v>
      </c>
      <c r="G769" s="91">
        <v>24.7</v>
      </c>
      <c r="H769" s="91">
        <v>25.7</v>
      </c>
      <c r="I769" s="91">
        <v>55.4</v>
      </c>
      <c r="J769" s="91">
        <v>97</v>
      </c>
      <c r="K769" s="91">
        <v>39.9</v>
      </c>
      <c r="L769" s="91">
        <v>14</v>
      </c>
      <c r="M769" s="91">
        <v>8.6999999999999993</v>
      </c>
      <c r="N769" s="91">
        <v>6.43</v>
      </c>
      <c r="O769" s="226"/>
      <c r="P769" s="122">
        <v>20</v>
      </c>
      <c r="Q769" s="113" t="e">
        <f t="shared" si="301"/>
        <v>#REF!</v>
      </c>
      <c r="R769" s="113" t="e">
        <f t="shared" si="302"/>
        <v>#REF!</v>
      </c>
      <c r="S769" s="113" t="e">
        <f t="shared" si="303"/>
        <v>#REF!</v>
      </c>
      <c r="T769" s="113" t="e">
        <f t="shared" si="304"/>
        <v>#REF!</v>
      </c>
      <c r="U769" s="113" t="e">
        <f t="shared" si="305"/>
        <v>#REF!</v>
      </c>
      <c r="V769" s="113" t="e">
        <f t="shared" si="306"/>
        <v>#REF!</v>
      </c>
      <c r="W769" s="113" t="e">
        <f t="shared" si="307"/>
        <v>#REF!</v>
      </c>
      <c r="X769" s="113" t="e">
        <f t="shared" si="308"/>
        <v>#REF!</v>
      </c>
      <c r="Y769" s="113" t="e">
        <f t="shared" si="309"/>
        <v>#REF!</v>
      </c>
      <c r="Z769" s="113" t="e">
        <f t="shared" si="310"/>
        <v>#REF!</v>
      </c>
      <c r="AA769" s="113" t="e">
        <f t="shared" si="311"/>
        <v>#REF!</v>
      </c>
      <c r="AB769" s="114" t="e">
        <f t="shared" si="312"/>
        <v>#REF!</v>
      </c>
    </row>
    <row r="770" spans="1:28" x14ac:dyDescent="0.5">
      <c r="B770" s="94">
        <v>21</v>
      </c>
      <c r="C770" s="91">
        <v>6.1</v>
      </c>
      <c r="D770" s="91">
        <v>5.51</v>
      </c>
      <c r="E770" s="91">
        <v>16.8</v>
      </c>
      <c r="F770" s="91">
        <v>23.2</v>
      </c>
      <c r="G770" s="91">
        <v>25.1</v>
      </c>
      <c r="H770" s="91">
        <v>25.4</v>
      </c>
      <c r="I770" s="91">
        <v>62.3</v>
      </c>
      <c r="J770" s="91">
        <v>84</v>
      </c>
      <c r="K770" s="91">
        <v>33.1</v>
      </c>
      <c r="L770" s="91">
        <v>13.9</v>
      </c>
      <c r="M770" s="91">
        <v>8.52</v>
      </c>
      <c r="N770" s="91">
        <v>6.49</v>
      </c>
      <c r="O770" s="226"/>
      <c r="P770" s="122">
        <v>21</v>
      </c>
      <c r="Q770" s="113" t="e">
        <f t="shared" si="301"/>
        <v>#REF!</v>
      </c>
      <c r="R770" s="113" t="e">
        <f t="shared" si="302"/>
        <v>#REF!</v>
      </c>
      <c r="S770" s="113" t="e">
        <f t="shared" si="303"/>
        <v>#REF!</v>
      </c>
      <c r="T770" s="113" t="e">
        <f t="shared" si="304"/>
        <v>#REF!</v>
      </c>
      <c r="U770" s="113" t="e">
        <f t="shared" si="305"/>
        <v>#REF!</v>
      </c>
      <c r="V770" s="113" t="e">
        <f t="shared" si="306"/>
        <v>#REF!</v>
      </c>
      <c r="W770" s="113" t="e">
        <f t="shared" si="307"/>
        <v>#REF!</v>
      </c>
      <c r="X770" s="113" t="e">
        <f t="shared" si="308"/>
        <v>#REF!</v>
      </c>
      <c r="Y770" s="113" t="e">
        <f t="shared" si="309"/>
        <v>#REF!</v>
      </c>
      <c r="Z770" s="113" t="e">
        <f t="shared" si="310"/>
        <v>#REF!</v>
      </c>
      <c r="AA770" s="113" t="e">
        <f t="shared" si="311"/>
        <v>#REF!</v>
      </c>
      <c r="AB770" s="114" t="e">
        <f t="shared" si="312"/>
        <v>#REF!</v>
      </c>
    </row>
    <row r="771" spans="1:28" x14ac:dyDescent="0.5">
      <c r="B771" s="94">
        <v>22</v>
      </c>
      <c r="C771" s="91">
        <v>5.89</v>
      </c>
      <c r="D771" s="91">
        <v>5.6</v>
      </c>
      <c r="E771" s="91">
        <v>15</v>
      </c>
      <c r="F771" s="91">
        <v>22.6</v>
      </c>
      <c r="G771" s="91">
        <v>26.3</v>
      </c>
      <c r="H771" s="91">
        <v>24.8</v>
      </c>
      <c r="I771" s="91">
        <v>71.5</v>
      </c>
      <c r="J771" s="91">
        <v>79.3</v>
      </c>
      <c r="K771" s="91">
        <v>30.9</v>
      </c>
      <c r="L771" s="91">
        <v>13.7</v>
      </c>
      <c r="M771" s="91">
        <v>8.64</v>
      </c>
      <c r="N771" s="91">
        <v>6.71</v>
      </c>
      <c r="O771" s="226"/>
      <c r="P771" s="122">
        <v>22</v>
      </c>
      <c r="Q771" s="113" t="e">
        <f t="shared" si="301"/>
        <v>#REF!</v>
      </c>
      <c r="R771" s="113" t="e">
        <f t="shared" si="302"/>
        <v>#REF!</v>
      </c>
      <c r="S771" s="113" t="e">
        <f t="shared" si="303"/>
        <v>#REF!</v>
      </c>
      <c r="T771" s="113" t="e">
        <f t="shared" si="304"/>
        <v>#REF!</v>
      </c>
      <c r="U771" s="113" t="e">
        <f t="shared" si="305"/>
        <v>#REF!</v>
      </c>
      <c r="V771" s="113" t="e">
        <f t="shared" si="306"/>
        <v>#REF!</v>
      </c>
      <c r="W771" s="113" t="e">
        <f t="shared" si="307"/>
        <v>#REF!</v>
      </c>
      <c r="X771" s="113" t="e">
        <f t="shared" si="308"/>
        <v>#REF!</v>
      </c>
      <c r="Y771" s="113" t="e">
        <f t="shared" si="309"/>
        <v>#REF!</v>
      </c>
      <c r="Z771" s="113" t="e">
        <f t="shared" si="310"/>
        <v>#REF!</v>
      </c>
      <c r="AA771" s="113" t="e">
        <f t="shared" si="311"/>
        <v>#REF!</v>
      </c>
      <c r="AB771" s="114" t="e">
        <f t="shared" si="312"/>
        <v>#REF!</v>
      </c>
    </row>
    <row r="772" spans="1:28" x14ac:dyDescent="0.5">
      <c r="B772" s="94">
        <v>23</v>
      </c>
      <c r="C772" s="91">
        <v>6.05</v>
      </c>
      <c r="D772" s="91">
        <v>5.7</v>
      </c>
      <c r="E772" s="91">
        <v>15</v>
      </c>
      <c r="F772" s="91">
        <v>21.3</v>
      </c>
      <c r="G772" s="91">
        <v>28.5</v>
      </c>
      <c r="H772" s="91">
        <v>25.4</v>
      </c>
      <c r="I772" s="91">
        <v>60.1</v>
      </c>
      <c r="J772" s="91">
        <v>75.5</v>
      </c>
      <c r="K772" s="91">
        <v>29.8</v>
      </c>
      <c r="L772" s="91">
        <v>13.5</v>
      </c>
      <c r="M772" s="91">
        <v>8.39</v>
      </c>
      <c r="N772" s="91">
        <v>6.43</v>
      </c>
      <c r="O772" s="226"/>
      <c r="P772" s="122">
        <v>23</v>
      </c>
      <c r="Q772" s="113" t="e">
        <f t="shared" si="301"/>
        <v>#REF!</v>
      </c>
      <c r="R772" s="113" t="e">
        <f t="shared" si="302"/>
        <v>#REF!</v>
      </c>
      <c r="S772" s="113" t="e">
        <f t="shared" si="303"/>
        <v>#REF!</v>
      </c>
      <c r="T772" s="113" t="e">
        <f t="shared" si="304"/>
        <v>#REF!</v>
      </c>
      <c r="U772" s="113" t="e">
        <f t="shared" si="305"/>
        <v>#REF!</v>
      </c>
      <c r="V772" s="113" t="e">
        <f t="shared" si="306"/>
        <v>#REF!</v>
      </c>
      <c r="W772" s="113" t="e">
        <f t="shared" si="307"/>
        <v>#REF!</v>
      </c>
      <c r="X772" s="113" t="e">
        <f t="shared" si="308"/>
        <v>#REF!</v>
      </c>
      <c r="Y772" s="113" t="e">
        <f t="shared" si="309"/>
        <v>#REF!</v>
      </c>
      <c r="Z772" s="113" t="e">
        <f t="shared" si="310"/>
        <v>#REF!</v>
      </c>
      <c r="AA772" s="113" t="e">
        <f t="shared" si="311"/>
        <v>#REF!</v>
      </c>
      <c r="AB772" s="114" t="e">
        <f t="shared" si="312"/>
        <v>#REF!</v>
      </c>
    </row>
    <row r="773" spans="1:28" x14ac:dyDescent="0.5">
      <c r="B773" s="94">
        <v>24</v>
      </c>
      <c r="C773" s="91">
        <v>6.1</v>
      </c>
      <c r="D773" s="91">
        <v>5.8</v>
      </c>
      <c r="E773" s="91">
        <v>15</v>
      </c>
      <c r="F773" s="91">
        <v>20.9</v>
      </c>
      <c r="G773" s="91">
        <v>26.5</v>
      </c>
      <c r="H773" s="91">
        <v>24</v>
      </c>
      <c r="I773" s="91">
        <v>51.5</v>
      </c>
      <c r="J773" s="91">
        <v>68.2</v>
      </c>
      <c r="K773" s="91">
        <v>28</v>
      </c>
      <c r="L773" s="91">
        <v>13.4</v>
      </c>
      <c r="M773" s="91">
        <v>8.15</v>
      </c>
      <c r="N773" s="91">
        <v>6.43</v>
      </c>
      <c r="O773" s="226"/>
      <c r="P773" s="122">
        <v>24</v>
      </c>
      <c r="Q773" s="113" t="e">
        <f t="shared" si="301"/>
        <v>#REF!</v>
      </c>
      <c r="R773" s="113" t="e">
        <f t="shared" si="302"/>
        <v>#REF!</v>
      </c>
      <c r="S773" s="113" t="e">
        <f t="shared" si="303"/>
        <v>#REF!</v>
      </c>
      <c r="T773" s="113" t="e">
        <f t="shared" si="304"/>
        <v>#REF!</v>
      </c>
      <c r="U773" s="113" t="e">
        <f t="shared" si="305"/>
        <v>#REF!</v>
      </c>
      <c r="V773" s="113" t="e">
        <f t="shared" si="306"/>
        <v>#REF!</v>
      </c>
      <c r="W773" s="113" t="e">
        <f t="shared" si="307"/>
        <v>#REF!</v>
      </c>
      <c r="X773" s="113" t="e">
        <f t="shared" si="308"/>
        <v>#REF!</v>
      </c>
      <c r="Y773" s="113" t="e">
        <f t="shared" si="309"/>
        <v>#REF!</v>
      </c>
      <c r="Z773" s="113" t="e">
        <f t="shared" si="310"/>
        <v>#REF!</v>
      </c>
      <c r="AA773" s="113" t="e">
        <f t="shared" si="311"/>
        <v>#REF!</v>
      </c>
      <c r="AB773" s="114" t="e">
        <f t="shared" si="312"/>
        <v>#REF!</v>
      </c>
    </row>
    <row r="774" spans="1:28" x14ac:dyDescent="0.5">
      <c r="B774" s="94">
        <v>25</v>
      </c>
      <c r="C774" s="91">
        <v>6</v>
      </c>
      <c r="D774" s="91">
        <v>5.7</v>
      </c>
      <c r="E774" s="91">
        <v>15.8</v>
      </c>
      <c r="F774" s="91">
        <v>19.899999999999999</v>
      </c>
      <c r="G774" s="91">
        <v>26.6</v>
      </c>
      <c r="H774" s="91">
        <v>23</v>
      </c>
      <c r="I774" s="91">
        <v>48</v>
      </c>
      <c r="J774" s="91">
        <v>56.8</v>
      </c>
      <c r="K774" s="91">
        <v>27.2</v>
      </c>
      <c r="L774" s="91">
        <v>12.7</v>
      </c>
      <c r="M774" s="91">
        <v>7.96</v>
      </c>
      <c r="N774" s="91">
        <v>6.49</v>
      </c>
      <c r="O774" s="226"/>
      <c r="P774" s="122">
        <v>25</v>
      </c>
      <c r="Q774" s="113" t="e">
        <f t="shared" si="301"/>
        <v>#REF!</v>
      </c>
      <c r="R774" s="113" t="e">
        <f t="shared" si="302"/>
        <v>#REF!</v>
      </c>
      <c r="S774" s="113" t="e">
        <f t="shared" si="303"/>
        <v>#REF!</v>
      </c>
      <c r="T774" s="113" t="e">
        <f t="shared" si="304"/>
        <v>#REF!</v>
      </c>
      <c r="U774" s="113" t="e">
        <f t="shared" si="305"/>
        <v>#REF!</v>
      </c>
      <c r="V774" s="113" t="e">
        <f t="shared" si="306"/>
        <v>#REF!</v>
      </c>
      <c r="W774" s="113" t="e">
        <f t="shared" si="307"/>
        <v>#REF!</v>
      </c>
      <c r="X774" s="113" t="e">
        <f t="shared" si="308"/>
        <v>#REF!</v>
      </c>
      <c r="Y774" s="113" t="e">
        <f t="shared" si="309"/>
        <v>#REF!</v>
      </c>
      <c r="Z774" s="113" t="e">
        <f t="shared" si="310"/>
        <v>#REF!</v>
      </c>
      <c r="AA774" s="113" t="e">
        <f t="shared" si="311"/>
        <v>#REF!</v>
      </c>
      <c r="AB774" s="114" t="e">
        <f t="shared" si="312"/>
        <v>#REF!</v>
      </c>
    </row>
    <row r="775" spans="1:28" x14ac:dyDescent="0.5">
      <c r="B775" s="94">
        <v>26</v>
      </c>
      <c r="C775" s="91">
        <v>6.1</v>
      </c>
      <c r="D775" s="91">
        <v>6.38</v>
      </c>
      <c r="E775" s="91">
        <v>19.899999999999999</v>
      </c>
      <c r="F775" s="91">
        <v>19.899999999999999</v>
      </c>
      <c r="G775" s="91">
        <v>27.3</v>
      </c>
      <c r="H775" s="91">
        <v>22.6</v>
      </c>
      <c r="I775" s="91">
        <v>58.2</v>
      </c>
      <c r="J775" s="91">
        <v>52.4</v>
      </c>
      <c r="K775" s="91">
        <v>26.4</v>
      </c>
      <c r="L775" s="91">
        <v>12.6</v>
      </c>
      <c r="M775" s="91">
        <v>7.9</v>
      </c>
      <c r="N775" s="91">
        <v>6.71</v>
      </c>
      <c r="O775" s="226"/>
      <c r="P775" s="122">
        <v>26</v>
      </c>
      <c r="Q775" s="113" t="e">
        <f t="shared" si="301"/>
        <v>#REF!</v>
      </c>
      <c r="R775" s="113" t="e">
        <f t="shared" si="302"/>
        <v>#REF!</v>
      </c>
      <c r="S775" s="113" t="e">
        <f t="shared" si="303"/>
        <v>#REF!</v>
      </c>
      <c r="T775" s="113" t="e">
        <f t="shared" si="304"/>
        <v>#REF!</v>
      </c>
      <c r="U775" s="113" t="e">
        <f t="shared" si="305"/>
        <v>#REF!</v>
      </c>
      <c r="V775" s="113" t="e">
        <f t="shared" si="306"/>
        <v>#REF!</v>
      </c>
      <c r="W775" s="113" t="e">
        <f t="shared" si="307"/>
        <v>#REF!</v>
      </c>
      <c r="X775" s="113" t="e">
        <f t="shared" si="308"/>
        <v>#REF!</v>
      </c>
      <c r="Y775" s="113" t="e">
        <f t="shared" si="309"/>
        <v>#REF!</v>
      </c>
      <c r="Z775" s="113" t="e">
        <f t="shared" si="310"/>
        <v>#REF!</v>
      </c>
      <c r="AA775" s="113" t="e">
        <f t="shared" si="311"/>
        <v>#REF!</v>
      </c>
      <c r="AB775" s="114" t="e">
        <f t="shared" si="312"/>
        <v>#REF!</v>
      </c>
    </row>
    <row r="776" spans="1:28" x14ac:dyDescent="0.5">
      <c r="B776" s="94">
        <v>27</v>
      </c>
      <c r="C776" s="91">
        <v>6.21</v>
      </c>
      <c r="D776" s="91">
        <v>8.64</v>
      </c>
      <c r="E776" s="91">
        <v>22.2</v>
      </c>
      <c r="F776" s="91">
        <v>22.1</v>
      </c>
      <c r="G776" s="91">
        <v>25.3</v>
      </c>
      <c r="H776" s="91">
        <v>21.3</v>
      </c>
      <c r="I776" s="91">
        <v>53.8</v>
      </c>
      <c r="J776" s="91">
        <v>50.2</v>
      </c>
      <c r="K776" s="91">
        <v>24.9</v>
      </c>
      <c r="L776" s="91">
        <v>12.4</v>
      </c>
      <c r="M776" s="91">
        <v>7.71</v>
      </c>
      <c r="N776" s="91">
        <v>6.82</v>
      </c>
      <c r="O776" s="226"/>
      <c r="P776" s="122">
        <v>27</v>
      </c>
      <c r="Q776" s="113" t="e">
        <f t="shared" si="301"/>
        <v>#REF!</v>
      </c>
      <c r="R776" s="113" t="e">
        <f t="shared" si="302"/>
        <v>#REF!</v>
      </c>
      <c r="S776" s="113" t="e">
        <f t="shared" si="303"/>
        <v>#REF!</v>
      </c>
      <c r="T776" s="113" t="e">
        <f t="shared" si="304"/>
        <v>#REF!</v>
      </c>
      <c r="U776" s="113" t="e">
        <f t="shared" si="305"/>
        <v>#REF!</v>
      </c>
      <c r="V776" s="113" t="e">
        <f t="shared" si="306"/>
        <v>#REF!</v>
      </c>
      <c r="W776" s="113" t="e">
        <f t="shared" si="307"/>
        <v>#REF!</v>
      </c>
      <c r="X776" s="113" t="e">
        <f t="shared" si="308"/>
        <v>#REF!</v>
      </c>
      <c r="Y776" s="113" t="e">
        <f t="shared" si="309"/>
        <v>#REF!</v>
      </c>
      <c r="Z776" s="113" t="e">
        <f t="shared" si="310"/>
        <v>#REF!</v>
      </c>
      <c r="AA776" s="113" t="e">
        <f t="shared" si="311"/>
        <v>#REF!</v>
      </c>
      <c r="AB776" s="114" t="e">
        <f t="shared" si="312"/>
        <v>#REF!</v>
      </c>
    </row>
    <row r="777" spans="1:28" x14ac:dyDescent="0.5">
      <c r="B777" s="94">
        <v>28</v>
      </c>
      <c r="C777" s="91">
        <v>6.16</v>
      </c>
      <c r="D777" s="91">
        <v>8.2100000000000009</v>
      </c>
      <c r="E777" s="91">
        <v>26</v>
      </c>
      <c r="F777" s="91">
        <v>24</v>
      </c>
      <c r="G777" s="91">
        <v>24.7</v>
      </c>
      <c r="H777" s="91">
        <v>21.7</v>
      </c>
      <c r="I777" s="91">
        <v>51.8</v>
      </c>
      <c r="J777" s="91">
        <v>53.6</v>
      </c>
      <c r="K777" s="91">
        <v>24.6</v>
      </c>
      <c r="L777" s="91">
        <v>12.5</v>
      </c>
      <c r="M777" s="91">
        <v>7.72</v>
      </c>
      <c r="N777" s="91">
        <v>6.88</v>
      </c>
      <c r="O777" s="226"/>
      <c r="P777" s="122">
        <v>28</v>
      </c>
      <c r="Q777" s="113" t="e">
        <f t="shared" si="301"/>
        <v>#REF!</v>
      </c>
      <c r="R777" s="113" t="e">
        <f t="shared" si="302"/>
        <v>#REF!</v>
      </c>
      <c r="S777" s="113" t="e">
        <f t="shared" si="303"/>
        <v>#REF!</v>
      </c>
      <c r="T777" s="113" t="e">
        <f t="shared" si="304"/>
        <v>#REF!</v>
      </c>
      <c r="U777" s="113" t="e">
        <f t="shared" si="305"/>
        <v>#REF!</v>
      </c>
      <c r="V777" s="113" t="e">
        <f t="shared" si="306"/>
        <v>#REF!</v>
      </c>
      <c r="W777" s="113" t="e">
        <f t="shared" si="307"/>
        <v>#REF!</v>
      </c>
      <c r="X777" s="113" t="e">
        <f t="shared" si="308"/>
        <v>#REF!</v>
      </c>
      <c r="Y777" s="113" t="e">
        <f t="shared" si="309"/>
        <v>#REF!</v>
      </c>
      <c r="Z777" s="113" t="e">
        <f t="shared" si="310"/>
        <v>#REF!</v>
      </c>
      <c r="AA777" s="113" t="e">
        <f t="shared" si="311"/>
        <v>#REF!</v>
      </c>
      <c r="AB777" s="114" t="e">
        <f t="shared" si="312"/>
        <v>#REF!</v>
      </c>
    </row>
    <row r="778" spans="1:28" x14ac:dyDescent="0.5">
      <c r="B778" s="94">
        <v>29</v>
      </c>
      <c r="C778" s="91">
        <v>6.1</v>
      </c>
      <c r="E778" s="91">
        <v>28.3</v>
      </c>
      <c r="F778" s="91">
        <v>24.7</v>
      </c>
      <c r="G778" s="91">
        <v>24.6</v>
      </c>
      <c r="H778" s="91">
        <v>22.2</v>
      </c>
      <c r="I778" s="91">
        <v>54.6</v>
      </c>
      <c r="J778" s="91">
        <v>91</v>
      </c>
      <c r="K778" s="91">
        <v>24</v>
      </c>
      <c r="L778" s="91">
        <v>12.3</v>
      </c>
      <c r="M778" s="91">
        <v>7.54</v>
      </c>
      <c r="N778" s="91">
        <v>5.96</v>
      </c>
      <c r="O778" s="226"/>
      <c r="P778" s="122">
        <v>29</v>
      </c>
      <c r="Q778" s="113" t="e">
        <f t="shared" si="301"/>
        <v>#REF!</v>
      </c>
      <c r="R778" s="113" t="str">
        <f t="shared" si="302"/>
        <v xml:space="preserve"> </v>
      </c>
      <c r="S778" s="113" t="e">
        <f t="shared" si="303"/>
        <v>#REF!</v>
      </c>
      <c r="T778" s="113" t="e">
        <f t="shared" si="304"/>
        <v>#REF!</v>
      </c>
      <c r="U778" s="113" t="e">
        <f t="shared" si="305"/>
        <v>#REF!</v>
      </c>
      <c r="V778" s="113" t="e">
        <f t="shared" si="306"/>
        <v>#REF!</v>
      </c>
      <c r="W778" s="113" t="e">
        <f t="shared" si="307"/>
        <v>#REF!</v>
      </c>
      <c r="X778" s="113" t="e">
        <f t="shared" si="308"/>
        <v>#REF!</v>
      </c>
      <c r="Y778" s="113" t="e">
        <f t="shared" si="309"/>
        <v>#REF!</v>
      </c>
      <c r="Z778" s="113" t="e">
        <f t="shared" si="310"/>
        <v>#REF!</v>
      </c>
      <c r="AA778" s="113" t="e">
        <f t="shared" si="311"/>
        <v>#REF!</v>
      </c>
      <c r="AB778" s="114" t="e">
        <f t="shared" si="312"/>
        <v>#REF!</v>
      </c>
    </row>
    <row r="779" spans="1:28" x14ac:dyDescent="0.5">
      <c r="B779" s="94">
        <v>30</v>
      </c>
      <c r="C779" s="91">
        <v>6.11</v>
      </c>
      <c r="E779" s="91">
        <v>30.3</v>
      </c>
      <c r="F779" s="91">
        <v>27.3</v>
      </c>
      <c r="G779" s="91">
        <v>24.3</v>
      </c>
      <c r="H779" s="91">
        <v>22.6</v>
      </c>
      <c r="I779" s="91">
        <v>55.4</v>
      </c>
      <c r="J779" s="91">
        <v>78.5</v>
      </c>
      <c r="K779" s="91">
        <v>23</v>
      </c>
      <c r="L779" s="91">
        <v>12.1</v>
      </c>
      <c r="M779" s="91">
        <v>7.48</v>
      </c>
      <c r="N779" s="91">
        <v>5.41</v>
      </c>
      <c r="O779" s="226"/>
      <c r="P779" s="122">
        <v>30</v>
      </c>
      <c r="Q779" s="113" t="e">
        <f t="shared" si="301"/>
        <v>#REF!</v>
      </c>
      <c r="R779" s="113" t="str">
        <f t="shared" si="302"/>
        <v xml:space="preserve"> </v>
      </c>
      <c r="S779" s="113" t="e">
        <f t="shared" si="303"/>
        <v>#REF!</v>
      </c>
      <c r="T779" s="113" t="e">
        <f t="shared" si="304"/>
        <v>#REF!</v>
      </c>
      <c r="U779" s="113" t="e">
        <f t="shared" si="305"/>
        <v>#REF!</v>
      </c>
      <c r="V779" s="113" t="e">
        <f t="shared" si="306"/>
        <v>#REF!</v>
      </c>
      <c r="W779" s="113" t="e">
        <f t="shared" si="307"/>
        <v>#REF!</v>
      </c>
      <c r="X779" s="113" t="e">
        <f t="shared" si="308"/>
        <v>#REF!</v>
      </c>
      <c r="Y779" s="113" t="e">
        <f t="shared" si="309"/>
        <v>#REF!</v>
      </c>
      <c r="Z779" s="113" t="e">
        <f t="shared" si="310"/>
        <v>#REF!</v>
      </c>
      <c r="AA779" s="113" t="e">
        <f t="shared" si="311"/>
        <v>#REF!</v>
      </c>
      <c r="AB779" s="114" t="e">
        <f t="shared" si="312"/>
        <v>#REF!</v>
      </c>
    </row>
    <row r="780" spans="1:28" x14ac:dyDescent="0.5">
      <c r="B780" s="94">
        <v>31</v>
      </c>
      <c r="C780" s="91">
        <v>6</v>
      </c>
      <c r="E780" s="91">
        <v>30.8</v>
      </c>
      <c r="G780" s="91">
        <v>20.7</v>
      </c>
      <c r="I780" s="91">
        <v>48.9</v>
      </c>
      <c r="J780" s="91">
        <v>83</v>
      </c>
      <c r="L780" s="91">
        <v>11.9</v>
      </c>
      <c r="N780" s="91">
        <v>6.21</v>
      </c>
      <c r="O780" s="226"/>
      <c r="P780" s="122">
        <v>31</v>
      </c>
      <c r="Q780" s="113" t="e">
        <f t="shared" si="301"/>
        <v>#REF!</v>
      </c>
      <c r="R780" s="113" t="str">
        <f t="shared" si="302"/>
        <v xml:space="preserve"> </v>
      </c>
      <c r="S780" s="113" t="e">
        <f t="shared" si="303"/>
        <v>#REF!</v>
      </c>
      <c r="T780" s="113" t="str">
        <f t="shared" si="304"/>
        <v xml:space="preserve"> </v>
      </c>
      <c r="U780" s="113" t="e">
        <f t="shared" si="305"/>
        <v>#REF!</v>
      </c>
      <c r="V780" s="113" t="str">
        <f t="shared" si="306"/>
        <v xml:space="preserve"> </v>
      </c>
      <c r="W780" s="113" t="e">
        <f t="shared" si="307"/>
        <v>#REF!</v>
      </c>
      <c r="X780" s="113" t="e">
        <f t="shared" si="308"/>
        <v>#REF!</v>
      </c>
      <c r="Y780" s="113" t="str">
        <f t="shared" si="309"/>
        <v xml:space="preserve"> </v>
      </c>
      <c r="Z780" s="113" t="e">
        <f t="shared" si="310"/>
        <v>#REF!</v>
      </c>
      <c r="AA780" s="113" t="str">
        <f t="shared" si="311"/>
        <v xml:space="preserve"> </v>
      </c>
      <c r="AB780" s="114" t="e">
        <f t="shared" si="312"/>
        <v>#REF!</v>
      </c>
    </row>
    <row r="781" spans="1:28" x14ac:dyDescent="0.5">
      <c r="O781" s="226"/>
      <c r="P781" s="123"/>
      <c r="Q781" s="113"/>
      <c r="R781" s="113"/>
      <c r="S781" s="113"/>
      <c r="T781" s="113"/>
      <c r="U781" s="113"/>
      <c r="V781" s="113"/>
      <c r="W781" s="113"/>
      <c r="X781" s="113"/>
      <c r="Y781" s="113"/>
      <c r="Z781" s="113"/>
      <c r="AA781" s="113"/>
      <c r="AB781" s="114"/>
    </row>
    <row r="782" spans="1:28" x14ac:dyDescent="0.5">
      <c r="A782" s="41">
        <v>1992</v>
      </c>
      <c r="B782" s="94">
        <v>1</v>
      </c>
      <c r="C782" s="91">
        <v>5.47</v>
      </c>
      <c r="D782" s="91">
        <v>6.28</v>
      </c>
      <c r="E782" s="91">
        <v>4.33</v>
      </c>
      <c r="F782" s="91">
        <v>4.04</v>
      </c>
      <c r="G782" s="91">
        <v>8.83</v>
      </c>
      <c r="H782" s="91">
        <v>5.94</v>
      </c>
      <c r="I782" s="91">
        <v>8.6999999999999993</v>
      </c>
      <c r="J782" s="91">
        <v>54.7</v>
      </c>
      <c r="K782" s="91">
        <v>63.3</v>
      </c>
      <c r="L782" s="91">
        <v>25.5</v>
      </c>
      <c r="M782" s="91">
        <v>12</v>
      </c>
      <c r="N782" s="91">
        <v>8.64</v>
      </c>
      <c r="O782" s="226">
        <f>A782</f>
        <v>1992</v>
      </c>
      <c r="P782" s="122">
        <v>1</v>
      </c>
      <c r="Q782" s="113" t="e">
        <f t="shared" ref="Q782:AB789" si="313">IF(C782&gt;0,$P$11*C782, " ")</f>
        <v>#REF!</v>
      </c>
      <c r="R782" s="113" t="e">
        <f t="shared" si="313"/>
        <v>#REF!</v>
      </c>
      <c r="S782" s="113" t="e">
        <f t="shared" si="313"/>
        <v>#REF!</v>
      </c>
      <c r="T782" s="113" t="e">
        <f t="shared" si="313"/>
        <v>#REF!</v>
      </c>
      <c r="U782" s="113" t="e">
        <f t="shared" si="313"/>
        <v>#REF!</v>
      </c>
      <c r="V782" s="113" t="e">
        <f t="shared" si="313"/>
        <v>#REF!</v>
      </c>
      <c r="W782" s="113" t="e">
        <f t="shared" si="313"/>
        <v>#REF!</v>
      </c>
      <c r="X782" s="113" t="e">
        <f t="shared" si="313"/>
        <v>#REF!</v>
      </c>
      <c r="Y782" s="113" t="e">
        <f t="shared" si="313"/>
        <v>#REF!</v>
      </c>
      <c r="Z782" s="113" t="e">
        <f t="shared" si="313"/>
        <v>#REF!</v>
      </c>
      <c r="AA782" s="113" t="e">
        <f t="shared" si="313"/>
        <v>#REF!</v>
      </c>
      <c r="AB782" s="114" t="e">
        <f t="shared" si="313"/>
        <v>#REF!</v>
      </c>
    </row>
    <row r="783" spans="1:28" x14ac:dyDescent="0.5">
      <c r="B783" s="94">
        <v>2</v>
      </c>
      <c r="C783" s="91">
        <v>5.56</v>
      </c>
      <c r="D783" s="91">
        <v>5.75</v>
      </c>
      <c r="E783" s="91">
        <v>4.25</v>
      </c>
      <c r="F783" s="91">
        <v>4.08</v>
      </c>
      <c r="G783" s="91">
        <v>7.61</v>
      </c>
      <c r="H783" s="91">
        <v>5.0199999999999996</v>
      </c>
      <c r="I783" s="91">
        <v>8.52</v>
      </c>
      <c r="J783" s="91">
        <v>61.6</v>
      </c>
      <c r="K783" s="91">
        <v>56.3</v>
      </c>
      <c r="L783" s="91">
        <v>24.7</v>
      </c>
      <c r="M783" s="91">
        <v>11.7</v>
      </c>
      <c r="N783" s="91">
        <v>8.6999999999999993</v>
      </c>
      <c r="O783" s="226"/>
      <c r="P783" s="122">
        <v>2</v>
      </c>
      <c r="Q783" s="113" t="e">
        <f t="shared" si="313"/>
        <v>#REF!</v>
      </c>
      <c r="R783" s="113" t="e">
        <f t="shared" si="313"/>
        <v>#REF!</v>
      </c>
      <c r="S783" s="113" t="e">
        <f t="shared" si="313"/>
        <v>#REF!</v>
      </c>
      <c r="T783" s="113" t="e">
        <f t="shared" si="313"/>
        <v>#REF!</v>
      </c>
      <c r="U783" s="113" t="e">
        <f t="shared" si="313"/>
        <v>#REF!</v>
      </c>
      <c r="V783" s="113" t="e">
        <f t="shared" si="313"/>
        <v>#REF!</v>
      </c>
      <c r="W783" s="113" t="e">
        <f t="shared" si="313"/>
        <v>#REF!</v>
      </c>
      <c r="X783" s="113" t="e">
        <f t="shared" si="313"/>
        <v>#REF!</v>
      </c>
      <c r="Y783" s="113" t="e">
        <f t="shared" si="313"/>
        <v>#REF!</v>
      </c>
      <c r="Z783" s="113" t="e">
        <f t="shared" si="313"/>
        <v>#REF!</v>
      </c>
      <c r="AA783" s="113" t="e">
        <f t="shared" si="313"/>
        <v>#REF!</v>
      </c>
      <c r="AB783" s="114" t="e">
        <f t="shared" si="313"/>
        <v>#REF!</v>
      </c>
    </row>
    <row r="784" spans="1:28" x14ac:dyDescent="0.5">
      <c r="B784" s="94">
        <v>3</v>
      </c>
      <c r="C784" s="91">
        <v>5.22</v>
      </c>
      <c r="D784" s="91">
        <v>5.22</v>
      </c>
      <c r="E784" s="91">
        <v>4.46</v>
      </c>
      <c r="F784" s="91">
        <v>4.08</v>
      </c>
      <c r="G784" s="91">
        <v>6.88</v>
      </c>
      <c r="H784" s="91">
        <v>4.7300000000000004</v>
      </c>
      <c r="I784" s="91">
        <v>8.58</v>
      </c>
      <c r="J784" s="91">
        <v>65.900000000000006</v>
      </c>
      <c r="K784" s="91">
        <v>55.7</v>
      </c>
      <c r="L784" s="91">
        <v>23.9</v>
      </c>
      <c r="M784" s="91">
        <v>11.2</v>
      </c>
      <c r="N784" s="91">
        <v>8.58</v>
      </c>
      <c r="O784" s="226"/>
      <c r="P784" s="122">
        <v>3</v>
      </c>
      <c r="Q784" s="113" t="e">
        <f t="shared" si="313"/>
        <v>#REF!</v>
      </c>
      <c r="R784" s="113" t="e">
        <f t="shared" si="313"/>
        <v>#REF!</v>
      </c>
      <c r="S784" s="113" t="e">
        <f t="shared" si="313"/>
        <v>#REF!</v>
      </c>
      <c r="T784" s="113" t="e">
        <f t="shared" si="313"/>
        <v>#REF!</v>
      </c>
      <c r="U784" s="113" t="e">
        <f t="shared" si="313"/>
        <v>#REF!</v>
      </c>
      <c r="V784" s="113" t="e">
        <f t="shared" si="313"/>
        <v>#REF!</v>
      </c>
      <c r="W784" s="113" t="e">
        <f t="shared" si="313"/>
        <v>#REF!</v>
      </c>
      <c r="X784" s="113" t="e">
        <f t="shared" si="313"/>
        <v>#REF!</v>
      </c>
      <c r="Y784" s="113" t="e">
        <f t="shared" si="313"/>
        <v>#REF!</v>
      </c>
      <c r="Z784" s="113" t="e">
        <f t="shared" si="313"/>
        <v>#REF!</v>
      </c>
      <c r="AA784" s="113" t="e">
        <f t="shared" si="313"/>
        <v>#REF!</v>
      </c>
      <c r="AB784" s="114" t="e">
        <f t="shared" si="313"/>
        <v>#REF!</v>
      </c>
    </row>
    <row r="785" spans="2:28" x14ac:dyDescent="0.5">
      <c r="B785" s="94">
        <v>4</v>
      </c>
      <c r="C785" s="91">
        <v>6.32</v>
      </c>
      <c r="D785" s="91">
        <v>5.41</v>
      </c>
      <c r="E785" s="91">
        <v>4.55</v>
      </c>
      <c r="F785" s="91">
        <v>3.87</v>
      </c>
      <c r="G785" s="91">
        <v>6.43</v>
      </c>
      <c r="H785" s="91">
        <v>4.41</v>
      </c>
      <c r="I785" s="91">
        <v>8.15</v>
      </c>
      <c r="J785" s="91">
        <v>80.599999999999994</v>
      </c>
      <c r="K785" s="91">
        <v>52.5</v>
      </c>
      <c r="L785" s="91">
        <v>23.7</v>
      </c>
      <c r="M785" s="91">
        <v>10.3</v>
      </c>
      <c r="N785" s="91">
        <v>8.64</v>
      </c>
      <c r="O785" s="226"/>
      <c r="P785" s="122">
        <v>4</v>
      </c>
      <c r="Q785" s="113" t="e">
        <f t="shared" si="313"/>
        <v>#REF!</v>
      </c>
      <c r="R785" s="113" t="e">
        <f t="shared" si="313"/>
        <v>#REF!</v>
      </c>
      <c r="S785" s="113" t="e">
        <f t="shared" si="313"/>
        <v>#REF!</v>
      </c>
      <c r="T785" s="113" t="e">
        <f t="shared" si="313"/>
        <v>#REF!</v>
      </c>
      <c r="U785" s="113" t="e">
        <f t="shared" si="313"/>
        <v>#REF!</v>
      </c>
      <c r="V785" s="113" t="e">
        <f t="shared" si="313"/>
        <v>#REF!</v>
      </c>
      <c r="W785" s="113" t="e">
        <f t="shared" si="313"/>
        <v>#REF!</v>
      </c>
      <c r="X785" s="113" t="e">
        <f t="shared" si="313"/>
        <v>#REF!</v>
      </c>
      <c r="Y785" s="113" t="e">
        <f t="shared" si="313"/>
        <v>#REF!</v>
      </c>
      <c r="Z785" s="113" t="e">
        <f t="shared" si="313"/>
        <v>#REF!</v>
      </c>
      <c r="AA785" s="113" t="e">
        <f t="shared" si="313"/>
        <v>#REF!</v>
      </c>
      <c r="AB785" s="114" t="e">
        <f t="shared" si="313"/>
        <v>#REF!</v>
      </c>
    </row>
    <row r="786" spans="2:28" x14ac:dyDescent="0.5">
      <c r="B786" s="94">
        <v>5</v>
      </c>
      <c r="C786" s="91">
        <v>6.05</v>
      </c>
      <c r="D786" s="91">
        <v>5.51</v>
      </c>
      <c r="E786" s="91">
        <v>4.46</v>
      </c>
      <c r="F786" s="91">
        <v>4</v>
      </c>
      <c r="G786" s="91">
        <v>6.1</v>
      </c>
      <c r="H786" s="91">
        <v>5.46</v>
      </c>
      <c r="I786" s="91">
        <v>8.52</v>
      </c>
      <c r="J786" s="91">
        <v>102</v>
      </c>
      <c r="K786" s="91">
        <v>50.3</v>
      </c>
      <c r="L786" s="91">
        <v>23.3</v>
      </c>
      <c r="M786" s="91">
        <v>10.5</v>
      </c>
      <c r="N786" s="91">
        <v>8.4600000000000009</v>
      </c>
      <c r="O786" s="226"/>
      <c r="P786" s="122">
        <v>5</v>
      </c>
      <c r="Q786" s="113" t="e">
        <f t="shared" si="313"/>
        <v>#REF!</v>
      </c>
      <c r="R786" s="113" t="e">
        <f t="shared" si="313"/>
        <v>#REF!</v>
      </c>
      <c r="S786" s="113" t="e">
        <f t="shared" si="313"/>
        <v>#REF!</v>
      </c>
      <c r="T786" s="113" t="e">
        <f t="shared" si="313"/>
        <v>#REF!</v>
      </c>
      <c r="U786" s="113" t="e">
        <f t="shared" si="313"/>
        <v>#REF!</v>
      </c>
      <c r="V786" s="113" t="e">
        <f t="shared" si="313"/>
        <v>#REF!</v>
      </c>
      <c r="W786" s="113" t="e">
        <f t="shared" si="313"/>
        <v>#REF!</v>
      </c>
      <c r="X786" s="113" t="e">
        <f t="shared" si="313"/>
        <v>#REF!</v>
      </c>
      <c r="Y786" s="113" t="e">
        <f t="shared" si="313"/>
        <v>#REF!</v>
      </c>
      <c r="Z786" s="113" t="e">
        <f t="shared" si="313"/>
        <v>#REF!</v>
      </c>
      <c r="AA786" s="113" t="e">
        <f t="shared" si="313"/>
        <v>#REF!</v>
      </c>
      <c r="AB786" s="114" t="e">
        <f t="shared" si="313"/>
        <v>#REF!</v>
      </c>
    </row>
    <row r="787" spans="2:28" x14ac:dyDescent="0.5">
      <c r="B787" s="94">
        <v>6</v>
      </c>
      <c r="C787" s="91">
        <v>6.05</v>
      </c>
      <c r="D787" s="91">
        <v>5.12</v>
      </c>
      <c r="E787" s="91">
        <v>4.12</v>
      </c>
      <c r="F787" s="91">
        <v>4.04</v>
      </c>
      <c r="G787" s="91">
        <v>5.26</v>
      </c>
      <c r="H787" s="91">
        <v>5.26</v>
      </c>
      <c r="I787" s="91">
        <v>7.66</v>
      </c>
      <c r="J787" s="91">
        <v>71.7</v>
      </c>
      <c r="K787" s="91">
        <v>49.2</v>
      </c>
      <c r="L787" s="91">
        <v>21.9</v>
      </c>
      <c r="M787" s="91">
        <v>10.3</v>
      </c>
      <c r="N787" s="91">
        <v>8.33</v>
      </c>
      <c r="O787" s="226"/>
      <c r="P787" s="122">
        <v>6</v>
      </c>
      <c r="Q787" s="113" t="e">
        <f t="shared" si="313"/>
        <v>#REF!</v>
      </c>
      <c r="R787" s="113" t="e">
        <f t="shared" si="313"/>
        <v>#REF!</v>
      </c>
      <c r="S787" s="113" t="e">
        <f t="shared" si="313"/>
        <v>#REF!</v>
      </c>
      <c r="T787" s="113" t="e">
        <f t="shared" si="313"/>
        <v>#REF!</v>
      </c>
      <c r="U787" s="113" t="e">
        <f t="shared" si="313"/>
        <v>#REF!</v>
      </c>
      <c r="V787" s="113" t="e">
        <f t="shared" si="313"/>
        <v>#REF!</v>
      </c>
      <c r="W787" s="113" t="e">
        <f t="shared" si="313"/>
        <v>#REF!</v>
      </c>
      <c r="X787" s="113" t="e">
        <f t="shared" si="313"/>
        <v>#REF!</v>
      </c>
      <c r="Y787" s="113" t="e">
        <f t="shared" si="313"/>
        <v>#REF!</v>
      </c>
      <c r="Z787" s="113" t="e">
        <f t="shared" si="313"/>
        <v>#REF!</v>
      </c>
      <c r="AA787" s="113" t="e">
        <f t="shared" si="313"/>
        <v>#REF!</v>
      </c>
      <c r="AB787" s="114" t="e">
        <f t="shared" si="313"/>
        <v>#REF!</v>
      </c>
    </row>
    <row r="788" spans="2:28" x14ac:dyDescent="0.5">
      <c r="B788" s="94">
        <v>7</v>
      </c>
      <c r="C788" s="91">
        <v>5.89</v>
      </c>
      <c r="D788" s="91">
        <v>6.54</v>
      </c>
      <c r="E788" s="91">
        <v>4.12</v>
      </c>
      <c r="F788" s="91">
        <v>4.25</v>
      </c>
      <c r="G788" s="91">
        <v>5.17</v>
      </c>
      <c r="H788" s="91">
        <v>5.6</v>
      </c>
      <c r="I788" s="91">
        <v>7.65</v>
      </c>
      <c r="J788" s="91">
        <v>85</v>
      </c>
      <c r="K788" s="91">
        <v>49.4</v>
      </c>
      <c r="L788" s="91">
        <v>20.100000000000001</v>
      </c>
      <c r="M788" s="91">
        <v>10.5</v>
      </c>
      <c r="N788" s="91">
        <v>8.39</v>
      </c>
      <c r="O788" s="226"/>
      <c r="P788" s="122">
        <v>7</v>
      </c>
      <c r="Q788" s="113" t="e">
        <f t="shared" si="313"/>
        <v>#REF!</v>
      </c>
      <c r="R788" s="113" t="e">
        <f t="shared" si="313"/>
        <v>#REF!</v>
      </c>
      <c r="S788" s="113" t="e">
        <f t="shared" si="313"/>
        <v>#REF!</v>
      </c>
      <c r="T788" s="113" t="e">
        <f t="shared" si="313"/>
        <v>#REF!</v>
      </c>
      <c r="U788" s="113" t="e">
        <f t="shared" si="313"/>
        <v>#REF!</v>
      </c>
      <c r="V788" s="113" t="e">
        <f t="shared" si="313"/>
        <v>#REF!</v>
      </c>
      <c r="W788" s="113" t="e">
        <f t="shared" si="313"/>
        <v>#REF!</v>
      </c>
      <c r="X788" s="113" t="e">
        <f t="shared" si="313"/>
        <v>#REF!</v>
      </c>
      <c r="Y788" s="113" t="e">
        <f t="shared" si="313"/>
        <v>#REF!</v>
      </c>
      <c r="Z788" s="113" t="e">
        <f t="shared" si="313"/>
        <v>#REF!</v>
      </c>
      <c r="AA788" s="113" t="e">
        <f t="shared" si="313"/>
        <v>#REF!</v>
      </c>
      <c r="AB788" s="114" t="e">
        <f t="shared" si="313"/>
        <v>#REF!</v>
      </c>
    </row>
    <row r="789" spans="2:28" x14ac:dyDescent="0.5">
      <c r="B789" s="94">
        <v>8</v>
      </c>
      <c r="C789" s="91">
        <v>5.7</v>
      </c>
      <c r="D789" s="91">
        <v>5.46</v>
      </c>
      <c r="E789" s="91">
        <v>4.21</v>
      </c>
      <c r="F789" s="91">
        <v>4.29</v>
      </c>
      <c r="G789" s="91">
        <v>5.07</v>
      </c>
      <c r="H789" s="91">
        <v>5.31</v>
      </c>
      <c r="I789" s="91">
        <v>8.4600000000000009</v>
      </c>
      <c r="J789" s="91">
        <v>61.3</v>
      </c>
      <c r="K789" s="91">
        <v>48</v>
      </c>
      <c r="L789" s="91">
        <v>18.600000000000001</v>
      </c>
      <c r="M789" s="91">
        <v>10.6</v>
      </c>
      <c r="N789" s="91">
        <v>8.39</v>
      </c>
      <c r="O789" s="226"/>
      <c r="P789" s="122">
        <v>8</v>
      </c>
      <c r="Q789" s="113" t="e">
        <f t="shared" si="313"/>
        <v>#REF!</v>
      </c>
      <c r="R789" s="113" t="e">
        <f t="shared" si="313"/>
        <v>#REF!</v>
      </c>
      <c r="S789" s="113" t="e">
        <f t="shared" si="313"/>
        <v>#REF!</v>
      </c>
      <c r="T789" s="113" t="e">
        <f t="shared" si="313"/>
        <v>#REF!</v>
      </c>
      <c r="U789" s="113" t="e">
        <f t="shared" si="313"/>
        <v>#REF!</v>
      </c>
      <c r="V789" s="113" t="e">
        <f t="shared" si="313"/>
        <v>#REF!</v>
      </c>
      <c r="W789" s="113" t="e">
        <f t="shared" si="313"/>
        <v>#REF!</v>
      </c>
      <c r="X789" s="113" t="e">
        <f t="shared" si="313"/>
        <v>#REF!</v>
      </c>
      <c r="Y789" s="113" t="e">
        <f t="shared" si="313"/>
        <v>#REF!</v>
      </c>
      <c r="Z789" s="113" t="e">
        <f t="shared" si="313"/>
        <v>#REF!</v>
      </c>
      <c r="AA789" s="113" t="e">
        <f t="shared" si="313"/>
        <v>#REF!</v>
      </c>
      <c r="AB789" s="114" t="e">
        <f t="shared" si="313"/>
        <v>#REF!</v>
      </c>
    </row>
    <row r="790" spans="2:28" x14ac:dyDescent="0.5">
      <c r="B790" s="94">
        <v>9</v>
      </c>
      <c r="C790" s="91">
        <v>5.7</v>
      </c>
      <c r="D790" s="91">
        <v>5.22</v>
      </c>
      <c r="E790" s="91">
        <v>4.21</v>
      </c>
      <c r="F790" s="91">
        <v>4.25</v>
      </c>
      <c r="G790" s="91">
        <v>5.0199999999999996</v>
      </c>
      <c r="H790" s="91">
        <v>6.43</v>
      </c>
      <c r="I790" s="91">
        <v>8.27</v>
      </c>
      <c r="J790" s="91">
        <v>57.2</v>
      </c>
      <c r="K790" s="91">
        <v>61.8</v>
      </c>
      <c r="L790" s="91">
        <v>17.7</v>
      </c>
      <c r="M790" s="91">
        <v>10.4</v>
      </c>
      <c r="N790" s="91">
        <v>8.2100000000000009</v>
      </c>
      <c r="O790" s="226"/>
      <c r="P790" s="122">
        <v>9</v>
      </c>
      <c r="Q790" s="113" t="e">
        <f t="shared" ref="Q790:Q812" si="314">$P$11*C790</f>
        <v>#REF!</v>
      </c>
      <c r="R790" s="113" t="e">
        <f t="shared" ref="R790:R812" si="315">IF(D790&gt;0,$P$11*D790, " ")</f>
        <v>#REF!</v>
      </c>
      <c r="S790" s="113" t="e">
        <f t="shared" ref="S790:S812" si="316">IF(E790&gt;0,$P$11*E790, " ")</f>
        <v>#REF!</v>
      </c>
      <c r="T790" s="113" t="e">
        <f t="shared" ref="T790:T812" si="317">IF(F790&gt;0,$P$11*F790, " ")</f>
        <v>#REF!</v>
      </c>
      <c r="U790" s="113" t="e">
        <f t="shared" ref="U790:U812" si="318">IF(G790&gt;0,$P$11*G790, " ")</f>
        <v>#REF!</v>
      </c>
      <c r="V790" s="113" t="e">
        <f t="shared" ref="V790:V812" si="319">IF(H790&gt;0,$P$11*H790, " ")</f>
        <v>#REF!</v>
      </c>
      <c r="W790" s="113" t="e">
        <f t="shared" ref="W790:W812" si="320">IF(I790&gt;0,$P$11*I790, " ")</f>
        <v>#REF!</v>
      </c>
      <c r="X790" s="113" t="e">
        <f t="shared" ref="X790:X812" si="321">IF(J790&gt;0,$P$11*J790, " ")</f>
        <v>#REF!</v>
      </c>
      <c r="Y790" s="113" t="e">
        <f t="shared" ref="Y790:Y812" si="322">IF(K790&gt;0,$P$11*K790, " ")</f>
        <v>#REF!</v>
      </c>
      <c r="Z790" s="113" t="e">
        <f t="shared" ref="Z790:Z812" si="323">IF(L790&gt;0,$P$11*L790, " ")</f>
        <v>#REF!</v>
      </c>
      <c r="AA790" s="113" t="e">
        <f t="shared" ref="AA790:AA812" si="324">IF(M790&gt;0,$P$11*M790, " ")</f>
        <v>#REF!</v>
      </c>
      <c r="AB790" s="114" t="e">
        <f t="shared" ref="AB790:AB812" si="325">IF(N790&gt;0,$P$11*N790, " ")</f>
        <v>#REF!</v>
      </c>
    </row>
    <row r="791" spans="2:28" x14ac:dyDescent="0.5">
      <c r="B791" s="94">
        <v>10</v>
      </c>
      <c r="C791" s="91">
        <v>5.89</v>
      </c>
      <c r="D791" s="91">
        <v>5.36</v>
      </c>
      <c r="E791" s="91">
        <v>4.08</v>
      </c>
      <c r="F791" s="91">
        <v>4.37</v>
      </c>
      <c r="G791" s="91">
        <v>5.26</v>
      </c>
      <c r="H791" s="91">
        <v>5.85</v>
      </c>
      <c r="I791" s="91">
        <v>10.7</v>
      </c>
      <c r="J791" s="91">
        <v>54</v>
      </c>
      <c r="K791" s="91">
        <v>59.7</v>
      </c>
      <c r="L791" s="91">
        <v>17.8</v>
      </c>
      <c r="M791" s="91">
        <v>10.199999999999999</v>
      </c>
      <c r="N791" s="91">
        <v>8.15</v>
      </c>
      <c r="O791" s="226"/>
      <c r="P791" s="122">
        <v>10</v>
      </c>
      <c r="Q791" s="113" t="e">
        <f t="shared" si="314"/>
        <v>#REF!</v>
      </c>
      <c r="R791" s="113" t="e">
        <f t="shared" si="315"/>
        <v>#REF!</v>
      </c>
      <c r="S791" s="113" t="e">
        <f t="shared" si="316"/>
        <v>#REF!</v>
      </c>
      <c r="T791" s="113" t="e">
        <f t="shared" si="317"/>
        <v>#REF!</v>
      </c>
      <c r="U791" s="113" t="e">
        <f t="shared" si="318"/>
        <v>#REF!</v>
      </c>
      <c r="V791" s="113" t="e">
        <f t="shared" si="319"/>
        <v>#REF!</v>
      </c>
      <c r="W791" s="113" t="e">
        <f t="shared" si="320"/>
        <v>#REF!</v>
      </c>
      <c r="X791" s="113" t="e">
        <f t="shared" si="321"/>
        <v>#REF!</v>
      </c>
      <c r="Y791" s="113" t="e">
        <f t="shared" si="322"/>
        <v>#REF!</v>
      </c>
      <c r="Z791" s="113" t="e">
        <f t="shared" si="323"/>
        <v>#REF!</v>
      </c>
      <c r="AA791" s="113" t="e">
        <f t="shared" si="324"/>
        <v>#REF!</v>
      </c>
      <c r="AB791" s="114" t="e">
        <f t="shared" si="325"/>
        <v>#REF!</v>
      </c>
    </row>
    <row r="792" spans="2:28" x14ac:dyDescent="0.5">
      <c r="B792" s="94">
        <v>11</v>
      </c>
      <c r="C792" s="91">
        <v>6</v>
      </c>
      <c r="D792" s="91">
        <v>5.31</v>
      </c>
      <c r="E792" s="91">
        <v>4.21</v>
      </c>
      <c r="F792" s="91">
        <v>4.16</v>
      </c>
      <c r="G792" s="91">
        <v>5.6</v>
      </c>
      <c r="H792" s="91">
        <v>6.71</v>
      </c>
      <c r="I792" s="91">
        <v>9.4499999999999993</v>
      </c>
      <c r="J792" s="91">
        <v>52.3</v>
      </c>
      <c r="K792" s="91">
        <v>55</v>
      </c>
      <c r="L792" s="91">
        <v>18.5</v>
      </c>
      <c r="M792" s="91">
        <v>10.1</v>
      </c>
      <c r="N792" s="91">
        <v>7.9</v>
      </c>
      <c r="O792" s="226"/>
      <c r="P792" s="122">
        <v>11</v>
      </c>
      <c r="Q792" s="113" t="e">
        <f t="shared" si="314"/>
        <v>#REF!</v>
      </c>
      <c r="R792" s="113" t="e">
        <f t="shared" si="315"/>
        <v>#REF!</v>
      </c>
      <c r="S792" s="113" t="e">
        <f t="shared" si="316"/>
        <v>#REF!</v>
      </c>
      <c r="T792" s="113" t="e">
        <f t="shared" si="317"/>
        <v>#REF!</v>
      </c>
      <c r="U792" s="113" t="e">
        <f t="shared" si="318"/>
        <v>#REF!</v>
      </c>
      <c r="V792" s="113" t="e">
        <f t="shared" si="319"/>
        <v>#REF!</v>
      </c>
      <c r="W792" s="113" t="e">
        <f t="shared" si="320"/>
        <v>#REF!</v>
      </c>
      <c r="X792" s="113" t="e">
        <f t="shared" si="321"/>
        <v>#REF!</v>
      </c>
      <c r="Y792" s="113" t="e">
        <f t="shared" si="322"/>
        <v>#REF!</v>
      </c>
      <c r="Z792" s="113" t="e">
        <f t="shared" si="323"/>
        <v>#REF!</v>
      </c>
      <c r="AA792" s="113" t="e">
        <f t="shared" si="324"/>
        <v>#REF!</v>
      </c>
      <c r="AB792" s="114" t="e">
        <f t="shared" si="325"/>
        <v>#REF!</v>
      </c>
    </row>
    <row r="793" spans="2:28" x14ac:dyDescent="0.5">
      <c r="B793" s="94">
        <v>12</v>
      </c>
      <c r="C793" s="91">
        <v>6.1</v>
      </c>
      <c r="D793" s="91">
        <v>5.36</v>
      </c>
      <c r="E793" s="91">
        <v>4.12</v>
      </c>
      <c r="F793" s="91">
        <v>3.96</v>
      </c>
      <c r="G793" s="91">
        <v>5.36</v>
      </c>
      <c r="H793" s="91">
        <v>5.67</v>
      </c>
      <c r="I793" s="91">
        <v>10</v>
      </c>
      <c r="J793" s="91">
        <v>47</v>
      </c>
      <c r="K793" s="91">
        <v>47.1</v>
      </c>
      <c r="L793" s="91">
        <v>25.4</v>
      </c>
      <c r="M793" s="91">
        <v>9.93</v>
      </c>
      <c r="N793" s="91">
        <v>7.77</v>
      </c>
      <c r="O793" s="226"/>
      <c r="P793" s="122">
        <v>12</v>
      </c>
      <c r="Q793" s="113" t="e">
        <f t="shared" si="314"/>
        <v>#REF!</v>
      </c>
      <c r="R793" s="113" t="e">
        <f t="shared" si="315"/>
        <v>#REF!</v>
      </c>
      <c r="S793" s="113" t="e">
        <f t="shared" si="316"/>
        <v>#REF!</v>
      </c>
      <c r="T793" s="113" t="e">
        <f t="shared" si="317"/>
        <v>#REF!</v>
      </c>
      <c r="U793" s="113" t="e">
        <f t="shared" si="318"/>
        <v>#REF!</v>
      </c>
      <c r="V793" s="113" t="e">
        <f t="shared" si="319"/>
        <v>#REF!</v>
      </c>
      <c r="W793" s="113" t="e">
        <f t="shared" si="320"/>
        <v>#REF!</v>
      </c>
      <c r="X793" s="113" t="e">
        <f t="shared" si="321"/>
        <v>#REF!</v>
      </c>
      <c r="Y793" s="113" t="e">
        <f t="shared" si="322"/>
        <v>#REF!</v>
      </c>
      <c r="Z793" s="113" t="e">
        <f t="shared" si="323"/>
        <v>#REF!</v>
      </c>
      <c r="AA793" s="113" t="e">
        <f t="shared" si="324"/>
        <v>#REF!</v>
      </c>
      <c r="AB793" s="114" t="e">
        <f t="shared" si="325"/>
        <v>#REF!</v>
      </c>
    </row>
    <row r="794" spans="2:28" x14ac:dyDescent="0.5">
      <c r="B794" s="94">
        <v>13</v>
      </c>
      <c r="C794" s="91">
        <v>6</v>
      </c>
      <c r="D794" s="91">
        <v>5.89</v>
      </c>
      <c r="E794" s="91">
        <v>4.21</v>
      </c>
      <c r="F794" s="91">
        <v>4</v>
      </c>
      <c r="G794" s="91">
        <v>5.65</v>
      </c>
      <c r="H794" s="91">
        <v>6.65</v>
      </c>
      <c r="I794" s="91">
        <v>23</v>
      </c>
      <c r="J794" s="91">
        <v>64.3</v>
      </c>
      <c r="K794" s="91">
        <v>45.1</v>
      </c>
      <c r="L794" s="91">
        <v>21.5</v>
      </c>
      <c r="M794" s="91">
        <v>9.39</v>
      </c>
      <c r="N794" s="91">
        <v>7.66</v>
      </c>
      <c r="O794" s="226"/>
      <c r="P794" s="122">
        <v>13</v>
      </c>
      <c r="Q794" s="113" t="e">
        <f t="shared" si="314"/>
        <v>#REF!</v>
      </c>
      <c r="R794" s="113" t="e">
        <f t="shared" si="315"/>
        <v>#REF!</v>
      </c>
      <c r="S794" s="113" t="e">
        <f t="shared" si="316"/>
        <v>#REF!</v>
      </c>
      <c r="T794" s="113" t="e">
        <f t="shared" si="317"/>
        <v>#REF!</v>
      </c>
      <c r="U794" s="113" t="e">
        <f t="shared" si="318"/>
        <v>#REF!</v>
      </c>
      <c r="V794" s="113" t="e">
        <f t="shared" si="319"/>
        <v>#REF!</v>
      </c>
      <c r="W794" s="113" t="e">
        <f t="shared" si="320"/>
        <v>#REF!</v>
      </c>
      <c r="X794" s="113" t="e">
        <f t="shared" si="321"/>
        <v>#REF!</v>
      </c>
      <c r="Y794" s="113" t="e">
        <f t="shared" si="322"/>
        <v>#REF!</v>
      </c>
      <c r="Z794" s="113" t="e">
        <f t="shared" si="323"/>
        <v>#REF!</v>
      </c>
      <c r="AA794" s="113" t="e">
        <f t="shared" si="324"/>
        <v>#REF!</v>
      </c>
      <c r="AB794" s="114" t="e">
        <f t="shared" si="325"/>
        <v>#REF!</v>
      </c>
    </row>
    <row r="795" spans="2:28" x14ac:dyDescent="0.5">
      <c r="B795" s="94">
        <v>14</v>
      </c>
      <c r="C795" s="91">
        <v>5.94</v>
      </c>
      <c r="D795" s="91">
        <v>5.26</v>
      </c>
      <c r="E795" s="91">
        <v>6.1</v>
      </c>
      <c r="F795" s="91">
        <v>3.83</v>
      </c>
      <c r="G795" s="91">
        <v>9.26</v>
      </c>
      <c r="H795" s="91">
        <v>6.99</v>
      </c>
      <c r="I795" s="91">
        <v>40.9</v>
      </c>
      <c r="J795" s="91">
        <v>50.7</v>
      </c>
      <c r="K795" s="91">
        <v>58.8</v>
      </c>
      <c r="L795" s="91">
        <v>19.2</v>
      </c>
      <c r="M795" s="91">
        <v>9.93</v>
      </c>
      <c r="N795" s="91">
        <v>7.77</v>
      </c>
      <c r="O795" s="226"/>
      <c r="P795" s="122">
        <v>14</v>
      </c>
      <c r="Q795" s="113" t="e">
        <f t="shared" si="314"/>
        <v>#REF!</v>
      </c>
      <c r="R795" s="113" t="e">
        <f t="shared" si="315"/>
        <v>#REF!</v>
      </c>
      <c r="S795" s="113" t="e">
        <f t="shared" si="316"/>
        <v>#REF!</v>
      </c>
      <c r="T795" s="113" t="e">
        <f t="shared" si="317"/>
        <v>#REF!</v>
      </c>
      <c r="U795" s="113" t="e">
        <f t="shared" si="318"/>
        <v>#REF!</v>
      </c>
      <c r="V795" s="113" t="e">
        <f t="shared" si="319"/>
        <v>#REF!</v>
      </c>
      <c r="W795" s="113" t="e">
        <f t="shared" si="320"/>
        <v>#REF!</v>
      </c>
      <c r="X795" s="113" t="e">
        <f t="shared" si="321"/>
        <v>#REF!</v>
      </c>
      <c r="Y795" s="113" t="e">
        <f t="shared" si="322"/>
        <v>#REF!</v>
      </c>
      <c r="Z795" s="113" t="e">
        <f t="shared" si="323"/>
        <v>#REF!</v>
      </c>
      <c r="AA795" s="113" t="e">
        <f t="shared" si="324"/>
        <v>#REF!</v>
      </c>
      <c r="AB795" s="114" t="e">
        <f t="shared" si="325"/>
        <v>#REF!</v>
      </c>
    </row>
    <row r="796" spans="2:28" x14ac:dyDescent="0.5">
      <c r="B796" s="94">
        <v>15</v>
      </c>
      <c r="C796" s="91">
        <v>5.8</v>
      </c>
      <c r="D796" s="91">
        <v>5.26</v>
      </c>
      <c r="E796" s="91">
        <v>4.93</v>
      </c>
      <c r="F796" s="91">
        <v>3.75</v>
      </c>
      <c r="G796" s="91">
        <v>8.39</v>
      </c>
      <c r="H796" s="91">
        <v>6.71</v>
      </c>
      <c r="I796" s="91">
        <v>29</v>
      </c>
      <c r="J796" s="91">
        <v>62</v>
      </c>
      <c r="K796" s="91">
        <v>63.8</v>
      </c>
      <c r="L796" s="91">
        <v>18.5</v>
      </c>
      <c r="M796" s="91">
        <v>9.86</v>
      </c>
      <c r="N796" s="91">
        <v>7.43</v>
      </c>
      <c r="O796" s="226"/>
      <c r="P796" s="122">
        <v>15</v>
      </c>
      <c r="Q796" s="113" t="e">
        <f t="shared" si="314"/>
        <v>#REF!</v>
      </c>
      <c r="R796" s="113" t="e">
        <f t="shared" si="315"/>
        <v>#REF!</v>
      </c>
      <c r="S796" s="113" t="e">
        <f t="shared" si="316"/>
        <v>#REF!</v>
      </c>
      <c r="T796" s="113" t="e">
        <f t="shared" si="317"/>
        <v>#REF!</v>
      </c>
      <c r="U796" s="113" t="e">
        <f t="shared" si="318"/>
        <v>#REF!</v>
      </c>
      <c r="V796" s="113" t="e">
        <f t="shared" si="319"/>
        <v>#REF!</v>
      </c>
      <c r="W796" s="113" t="e">
        <f t="shared" si="320"/>
        <v>#REF!</v>
      </c>
      <c r="X796" s="113" t="e">
        <f t="shared" si="321"/>
        <v>#REF!</v>
      </c>
      <c r="Y796" s="113" t="e">
        <f t="shared" si="322"/>
        <v>#REF!</v>
      </c>
      <c r="Z796" s="113" t="e">
        <f t="shared" si="323"/>
        <v>#REF!</v>
      </c>
      <c r="AA796" s="113" t="e">
        <f t="shared" si="324"/>
        <v>#REF!</v>
      </c>
      <c r="AB796" s="114" t="e">
        <f t="shared" si="325"/>
        <v>#REF!</v>
      </c>
    </row>
    <row r="797" spans="2:28" x14ac:dyDescent="0.5">
      <c r="B797" s="94">
        <v>16</v>
      </c>
      <c r="C797" s="91">
        <v>5.56</v>
      </c>
      <c r="D797" s="91">
        <v>5.95</v>
      </c>
      <c r="E797" s="91">
        <v>4.93</v>
      </c>
      <c r="F797" s="91">
        <v>3.75</v>
      </c>
      <c r="G797" s="91">
        <v>6.76</v>
      </c>
      <c r="H797" s="91">
        <v>7.15</v>
      </c>
      <c r="I797" s="91">
        <v>29.9</v>
      </c>
      <c r="J797" s="91">
        <v>67</v>
      </c>
      <c r="K797" s="91">
        <v>75.8</v>
      </c>
      <c r="L797" s="91">
        <v>17.5</v>
      </c>
      <c r="M797" s="91">
        <v>9.7899999999999991</v>
      </c>
      <c r="N797" s="91">
        <v>7.78</v>
      </c>
      <c r="O797" s="226"/>
      <c r="P797" s="122">
        <v>16</v>
      </c>
      <c r="Q797" s="113" t="e">
        <f t="shared" si="314"/>
        <v>#REF!</v>
      </c>
      <c r="R797" s="113" t="e">
        <f t="shared" si="315"/>
        <v>#REF!</v>
      </c>
      <c r="S797" s="113" t="e">
        <f t="shared" si="316"/>
        <v>#REF!</v>
      </c>
      <c r="T797" s="113" t="e">
        <f t="shared" si="317"/>
        <v>#REF!</v>
      </c>
      <c r="U797" s="113" t="e">
        <f t="shared" si="318"/>
        <v>#REF!</v>
      </c>
      <c r="V797" s="113" t="e">
        <f t="shared" si="319"/>
        <v>#REF!</v>
      </c>
      <c r="W797" s="113" t="e">
        <f t="shared" si="320"/>
        <v>#REF!</v>
      </c>
      <c r="X797" s="113" t="e">
        <f t="shared" si="321"/>
        <v>#REF!</v>
      </c>
      <c r="Y797" s="113" t="e">
        <f t="shared" si="322"/>
        <v>#REF!</v>
      </c>
      <c r="Z797" s="113" t="e">
        <f t="shared" si="323"/>
        <v>#REF!</v>
      </c>
      <c r="AA797" s="113" t="e">
        <f t="shared" si="324"/>
        <v>#REF!</v>
      </c>
      <c r="AB797" s="114" t="e">
        <f t="shared" si="325"/>
        <v>#REF!</v>
      </c>
    </row>
    <row r="798" spans="2:28" x14ac:dyDescent="0.5">
      <c r="B798" s="94">
        <v>17</v>
      </c>
      <c r="C798" s="91">
        <v>5.36</v>
      </c>
      <c r="D798" s="91">
        <v>4.5</v>
      </c>
      <c r="E798" s="91">
        <v>4.29</v>
      </c>
      <c r="F798" s="91">
        <v>3.75</v>
      </c>
      <c r="G798" s="91">
        <v>6.88</v>
      </c>
      <c r="H798" s="91">
        <v>7.7</v>
      </c>
      <c r="I798" s="91">
        <v>30.4</v>
      </c>
      <c r="J798" s="91">
        <v>64.7</v>
      </c>
      <c r="K798" s="91">
        <v>60.5</v>
      </c>
      <c r="L798" s="91">
        <v>17.7</v>
      </c>
      <c r="M798" s="91">
        <v>9.51</v>
      </c>
      <c r="N798" s="91">
        <v>7.6</v>
      </c>
      <c r="O798" s="226"/>
      <c r="P798" s="122">
        <v>17</v>
      </c>
      <c r="Q798" s="113" t="e">
        <f t="shared" si="314"/>
        <v>#REF!</v>
      </c>
      <c r="R798" s="113" t="e">
        <f t="shared" si="315"/>
        <v>#REF!</v>
      </c>
      <c r="S798" s="113" t="e">
        <f t="shared" si="316"/>
        <v>#REF!</v>
      </c>
      <c r="T798" s="113" t="e">
        <f t="shared" si="317"/>
        <v>#REF!</v>
      </c>
      <c r="U798" s="113" t="e">
        <f t="shared" si="318"/>
        <v>#REF!</v>
      </c>
      <c r="V798" s="113" t="e">
        <f t="shared" si="319"/>
        <v>#REF!</v>
      </c>
      <c r="W798" s="113" t="e">
        <f t="shared" si="320"/>
        <v>#REF!</v>
      </c>
      <c r="X798" s="113" t="e">
        <f t="shared" si="321"/>
        <v>#REF!</v>
      </c>
      <c r="Y798" s="113" t="e">
        <f t="shared" si="322"/>
        <v>#REF!</v>
      </c>
      <c r="Z798" s="113" t="e">
        <f t="shared" si="323"/>
        <v>#REF!</v>
      </c>
      <c r="AA798" s="113" t="e">
        <f t="shared" si="324"/>
        <v>#REF!</v>
      </c>
      <c r="AB798" s="114" t="e">
        <f t="shared" si="325"/>
        <v>#REF!</v>
      </c>
    </row>
    <row r="799" spans="2:28" x14ac:dyDescent="0.5">
      <c r="B799" s="94">
        <v>18</v>
      </c>
      <c r="C799" s="91">
        <v>5.46</v>
      </c>
      <c r="D799" s="91">
        <v>4.42</v>
      </c>
      <c r="E799" s="91">
        <v>4.21</v>
      </c>
      <c r="F799" s="91">
        <v>3.92</v>
      </c>
      <c r="G799" s="91">
        <v>5.89</v>
      </c>
      <c r="H799" s="91">
        <v>9.14</v>
      </c>
      <c r="I799" s="91">
        <v>43.4</v>
      </c>
      <c r="J799" s="91">
        <v>63.8</v>
      </c>
      <c r="K799" s="91">
        <v>52.4</v>
      </c>
      <c r="L799" s="91">
        <v>16.8</v>
      </c>
      <c r="M799" s="91">
        <v>9.52</v>
      </c>
      <c r="N799" s="91">
        <v>7.55</v>
      </c>
      <c r="O799" s="226"/>
      <c r="P799" s="122">
        <v>18</v>
      </c>
      <c r="Q799" s="113" t="e">
        <f t="shared" si="314"/>
        <v>#REF!</v>
      </c>
      <c r="R799" s="113" t="e">
        <f t="shared" si="315"/>
        <v>#REF!</v>
      </c>
      <c r="S799" s="113" t="e">
        <f t="shared" si="316"/>
        <v>#REF!</v>
      </c>
      <c r="T799" s="113" t="e">
        <f t="shared" si="317"/>
        <v>#REF!</v>
      </c>
      <c r="U799" s="113" t="e">
        <f t="shared" si="318"/>
        <v>#REF!</v>
      </c>
      <c r="V799" s="113" t="e">
        <f t="shared" si="319"/>
        <v>#REF!</v>
      </c>
      <c r="W799" s="113" t="e">
        <f t="shared" si="320"/>
        <v>#REF!</v>
      </c>
      <c r="X799" s="113" t="e">
        <f t="shared" si="321"/>
        <v>#REF!</v>
      </c>
      <c r="Y799" s="113" t="e">
        <f t="shared" si="322"/>
        <v>#REF!</v>
      </c>
      <c r="Z799" s="113" t="e">
        <f t="shared" si="323"/>
        <v>#REF!</v>
      </c>
      <c r="AA799" s="113" t="e">
        <f t="shared" si="324"/>
        <v>#REF!</v>
      </c>
      <c r="AB799" s="114" t="e">
        <f t="shared" si="325"/>
        <v>#REF!</v>
      </c>
    </row>
    <row r="800" spans="2:28" x14ac:dyDescent="0.5">
      <c r="B800" s="94">
        <v>19</v>
      </c>
      <c r="C800" s="91">
        <v>5.31</v>
      </c>
      <c r="D800" s="91">
        <v>5.22</v>
      </c>
      <c r="E800" s="91">
        <v>4.21</v>
      </c>
      <c r="F800" s="91">
        <v>4</v>
      </c>
      <c r="G800" s="91">
        <v>5.31</v>
      </c>
      <c r="H800" s="91">
        <v>12.3</v>
      </c>
      <c r="I800" s="91">
        <v>42.4</v>
      </c>
      <c r="J800" s="91">
        <v>94</v>
      </c>
      <c r="K800" s="91">
        <v>40.4</v>
      </c>
      <c r="L800" s="91">
        <v>16</v>
      </c>
      <c r="M800" s="91">
        <v>9.4499999999999993</v>
      </c>
      <c r="N800" s="91">
        <v>7.37</v>
      </c>
      <c r="O800" s="226"/>
      <c r="P800" s="122">
        <v>19</v>
      </c>
      <c r="Q800" s="113" t="e">
        <f t="shared" si="314"/>
        <v>#REF!</v>
      </c>
      <c r="R800" s="113" t="e">
        <f t="shared" si="315"/>
        <v>#REF!</v>
      </c>
      <c r="S800" s="113" t="e">
        <f t="shared" si="316"/>
        <v>#REF!</v>
      </c>
      <c r="T800" s="113" t="e">
        <f t="shared" si="317"/>
        <v>#REF!</v>
      </c>
      <c r="U800" s="113" t="e">
        <f t="shared" si="318"/>
        <v>#REF!</v>
      </c>
      <c r="V800" s="113" t="e">
        <f t="shared" si="319"/>
        <v>#REF!</v>
      </c>
      <c r="W800" s="113" t="e">
        <f t="shared" si="320"/>
        <v>#REF!</v>
      </c>
      <c r="X800" s="113" t="e">
        <f t="shared" si="321"/>
        <v>#REF!</v>
      </c>
      <c r="Y800" s="113" t="e">
        <f t="shared" si="322"/>
        <v>#REF!</v>
      </c>
      <c r="Z800" s="113" t="e">
        <f t="shared" si="323"/>
        <v>#REF!</v>
      </c>
      <c r="AA800" s="113" t="e">
        <f t="shared" si="324"/>
        <v>#REF!</v>
      </c>
      <c r="AB800" s="114" t="e">
        <f t="shared" si="325"/>
        <v>#REF!</v>
      </c>
    </row>
    <row r="801" spans="1:28" x14ac:dyDescent="0.5">
      <c r="B801" s="94">
        <v>20</v>
      </c>
      <c r="C801" s="91">
        <v>5.36</v>
      </c>
      <c r="D801" s="91">
        <v>5.22</v>
      </c>
      <c r="E801" s="91">
        <v>5.56</v>
      </c>
      <c r="F801" s="91">
        <v>4</v>
      </c>
      <c r="G801" s="91">
        <v>5.31</v>
      </c>
      <c r="H801" s="91">
        <v>15.8</v>
      </c>
      <c r="I801" s="91">
        <v>45.7</v>
      </c>
      <c r="J801" s="91">
        <v>82.4</v>
      </c>
      <c r="K801" s="91">
        <v>36.799999999999997</v>
      </c>
      <c r="L801" s="91">
        <v>16</v>
      </c>
      <c r="M801" s="91">
        <v>9.1999999999999993</v>
      </c>
      <c r="N801" s="91">
        <v>7.37</v>
      </c>
      <c r="O801" s="226"/>
      <c r="P801" s="122">
        <v>20</v>
      </c>
      <c r="Q801" s="113" t="e">
        <f t="shared" si="314"/>
        <v>#REF!</v>
      </c>
      <c r="R801" s="113" t="e">
        <f t="shared" si="315"/>
        <v>#REF!</v>
      </c>
      <c r="S801" s="113" t="e">
        <f t="shared" si="316"/>
        <v>#REF!</v>
      </c>
      <c r="T801" s="113" t="e">
        <f t="shared" si="317"/>
        <v>#REF!</v>
      </c>
      <c r="U801" s="113" t="e">
        <f t="shared" si="318"/>
        <v>#REF!</v>
      </c>
      <c r="V801" s="113" t="e">
        <f t="shared" si="319"/>
        <v>#REF!</v>
      </c>
      <c r="W801" s="113" t="e">
        <f t="shared" si="320"/>
        <v>#REF!</v>
      </c>
      <c r="X801" s="113" t="e">
        <f t="shared" si="321"/>
        <v>#REF!</v>
      </c>
      <c r="Y801" s="113" t="e">
        <f t="shared" si="322"/>
        <v>#REF!</v>
      </c>
      <c r="Z801" s="113" t="e">
        <f t="shared" si="323"/>
        <v>#REF!</v>
      </c>
      <c r="AA801" s="113" t="e">
        <f t="shared" si="324"/>
        <v>#REF!</v>
      </c>
      <c r="AB801" s="114" t="e">
        <f t="shared" si="325"/>
        <v>#REF!</v>
      </c>
    </row>
    <row r="802" spans="1:28" x14ac:dyDescent="0.5">
      <c r="B802" s="94">
        <v>21</v>
      </c>
      <c r="C802" s="91">
        <v>5.41</v>
      </c>
      <c r="D802" s="91">
        <v>4.55</v>
      </c>
      <c r="E802" s="91">
        <v>5.36</v>
      </c>
      <c r="F802" s="91">
        <v>4.04</v>
      </c>
      <c r="G802" s="91">
        <v>7.08</v>
      </c>
      <c r="H802" s="91">
        <v>15.1</v>
      </c>
      <c r="I802" s="91">
        <v>56.8</v>
      </c>
      <c r="J802" s="91">
        <v>70.8</v>
      </c>
      <c r="K802" s="91">
        <v>35.6</v>
      </c>
      <c r="L802" s="91">
        <v>15.6</v>
      </c>
      <c r="M802" s="91">
        <v>8.4600000000000009</v>
      </c>
      <c r="N802" s="91">
        <v>7.66</v>
      </c>
      <c r="O802" s="226"/>
      <c r="P802" s="122">
        <v>21</v>
      </c>
      <c r="Q802" s="113" t="e">
        <f t="shared" si="314"/>
        <v>#REF!</v>
      </c>
      <c r="R802" s="113" t="e">
        <f t="shared" si="315"/>
        <v>#REF!</v>
      </c>
      <c r="S802" s="113" t="e">
        <f t="shared" si="316"/>
        <v>#REF!</v>
      </c>
      <c r="T802" s="113" t="e">
        <f t="shared" si="317"/>
        <v>#REF!</v>
      </c>
      <c r="U802" s="113" t="e">
        <f t="shared" si="318"/>
        <v>#REF!</v>
      </c>
      <c r="V802" s="113" t="e">
        <f t="shared" si="319"/>
        <v>#REF!</v>
      </c>
      <c r="W802" s="113" t="e">
        <f t="shared" si="320"/>
        <v>#REF!</v>
      </c>
      <c r="X802" s="113" t="e">
        <f t="shared" si="321"/>
        <v>#REF!</v>
      </c>
      <c r="Y802" s="113" t="e">
        <f t="shared" si="322"/>
        <v>#REF!</v>
      </c>
      <c r="Z802" s="113" t="e">
        <f t="shared" si="323"/>
        <v>#REF!</v>
      </c>
      <c r="AA802" s="113" t="e">
        <f t="shared" si="324"/>
        <v>#REF!</v>
      </c>
      <c r="AB802" s="114" t="e">
        <f t="shared" si="325"/>
        <v>#REF!</v>
      </c>
    </row>
    <row r="803" spans="1:28" x14ac:dyDescent="0.5">
      <c r="B803" s="94">
        <v>22</v>
      </c>
      <c r="C803" s="91">
        <v>5.56</v>
      </c>
      <c r="D803" s="91">
        <v>4.7300000000000004</v>
      </c>
      <c r="E803" s="91">
        <v>5.56</v>
      </c>
      <c r="F803" s="91">
        <v>3.79</v>
      </c>
      <c r="G803" s="91">
        <v>5.46</v>
      </c>
      <c r="H803" s="91">
        <v>13.2</v>
      </c>
      <c r="I803" s="91">
        <v>65.400000000000006</v>
      </c>
      <c r="J803" s="91">
        <v>65.8</v>
      </c>
      <c r="K803" s="91">
        <v>35</v>
      </c>
      <c r="L803" s="91">
        <v>15.1</v>
      </c>
      <c r="M803" s="91">
        <v>8.83</v>
      </c>
      <c r="N803" s="91">
        <v>7.04</v>
      </c>
      <c r="O803" s="226"/>
      <c r="P803" s="122">
        <v>22</v>
      </c>
      <c r="Q803" s="113" t="e">
        <f t="shared" si="314"/>
        <v>#REF!</v>
      </c>
      <c r="R803" s="113" t="e">
        <f t="shared" si="315"/>
        <v>#REF!</v>
      </c>
      <c r="S803" s="113" t="e">
        <f t="shared" si="316"/>
        <v>#REF!</v>
      </c>
      <c r="T803" s="113" t="e">
        <f t="shared" si="317"/>
        <v>#REF!</v>
      </c>
      <c r="U803" s="113" t="e">
        <f t="shared" si="318"/>
        <v>#REF!</v>
      </c>
      <c r="V803" s="113" t="e">
        <f t="shared" si="319"/>
        <v>#REF!</v>
      </c>
      <c r="W803" s="113" t="e">
        <f t="shared" si="320"/>
        <v>#REF!</v>
      </c>
      <c r="X803" s="113" t="e">
        <f t="shared" si="321"/>
        <v>#REF!</v>
      </c>
      <c r="Y803" s="113" t="e">
        <f t="shared" si="322"/>
        <v>#REF!</v>
      </c>
      <c r="Z803" s="113" t="e">
        <f t="shared" si="323"/>
        <v>#REF!</v>
      </c>
      <c r="AA803" s="113" t="e">
        <f t="shared" si="324"/>
        <v>#REF!</v>
      </c>
      <c r="AB803" s="114" t="e">
        <f t="shared" si="325"/>
        <v>#REF!</v>
      </c>
    </row>
    <row r="804" spans="1:28" x14ac:dyDescent="0.5">
      <c r="B804" s="94">
        <v>23</v>
      </c>
      <c r="C804" s="91">
        <v>5.07</v>
      </c>
      <c r="D804" s="91">
        <v>4.6399999999999997</v>
      </c>
      <c r="E804" s="91">
        <v>6.38</v>
      </c>
      <c r="F804" s="91">
        <v>4.04</v>
      </c>
      <c r="G804" s="91">
        <v>5.65</v>
      </c>
      <c r="H804" s="91">
        <v>16.899999999999999</v>
      </c>
      <c r="I804" s="91">
        <v>61.8</v>
      </c>
      <c r="J804" s="91">
        <v>70.7</v>
      </c>
      <c r="K804" s="91">
        <v>33.5</v>
      </c>
      <c r="L804" s="91">
        <v>14.3</v>
      </c>
      <c r="M804" s="91">
        <v>8.83</v>
      </c>
      <c r="N804" s="91">
        <v>6.82</v>
      </c>
      <c r="O804" s="226"/>
      <c r="P804" s="122">
        <v>23</v>
      </c>
      <c r="Q804" s="113" t="e">
        <f t="shared" si="314"/>
        <v>#REF!</v>
      </c>
      <c r="R804" s="113" t="e">
        <f t="shared" si="315"/>
        <v>#REF!</v>
      </c>
      <c r="S804" s="113" t="e">
        <f t="shared" si="316"/>
        <v>#REF!</v>
      </c>
      <c r="T804" s="113" t="e">
        <f t="shared" si="317"/>
        <v>#REF!</v>
      </c>
      <c r="U804" s="113" t="e">
        <f t="shared" si="318"/>
        <v>#REF!</v>
      </c>
      <c r="V804" s="113" t="e">
        <f t="shared" si="319"/>
        <v>#REF!</v>
      </c>
      <c r="W804" s="113" t="e">
        <f t="shared" si="320"/>
        <v>#REF!</v>
      </c>
      <c r="X804" s="113" t="e">
        <f t="shared" si="321"/>
        <v>#REF!</v>
      </c>
      <c r="Y804" s="113" t="e">
        <f t="shared" si="322"/>
        <v>#REF!</v>
      </c>
      <c r="Z804" s="113" t="e">
        <f t="shared" si="323"/>
        <v>#REF!</v>
      </c>
      <c r="AA804" s="113" t="e">
        <f t="shared" si="324"/>
        <v>#REF!</v>
      </c>
      <c r="AB804" s="114" t="e">
        <f t="shared" si="325"/>
        <v>#REF!</v>
      </c>
    </row>
    <row r="805" spans="1:28" x14ac:dyDescent="0.5">
      <c r="B805" s="94">
        <v>24</v>
      </c>
      <c r="C805" s="91">
        <v>4.97</v>
      </c>
      <c r="D805" s="91">
        <v>4.5</v>
      </c>
      <c r="E805" s="91">
        <v>6.71</v>
      </c>
      <c r="F805" s="91">
        <v>4.04</v>
      </c>
      <c r="G805" s="91">
        <v>5.86</v>
      </c>
      <c r="H805" s="91">
        <v>13.8</v>
      </c>
      <c r="I805" s="91">
        <v>61</v>
      </c>
      <c r="J805" s="91">
        <v>64</v>
      </c>
      <c r="K805" s="91">
        <v>31.9</v>
      </c>
      <c r="L805" s="91">
        <v>13.9</v>
      </c>
      <c r="M805" s="91">
        <v>9.14</v>
      </c>
      <c r="N805" s="91">
        <v>6.93</v>
      </c>
      <c r="O805" s="226"/>
      <c r="P805" s="122">
        <v>24</v>
      </c>
      <c r="Q805" s="113" t="e">
        <f t="shared" si="314"/>
        <v>#REF!</v>
      </c>
      <c r="R805" s="113" t="e">
        <f t="shared" si="315"/>
        <v>#REF!</v>
      </c>
      <c r="S805" s="113" t="e">
        <f t="shared" si="316"/>
        <v>#REF!</v>
      </c>
      <c r="T805" s="113" t="e">
        <f t="shared" si="317"/>
        <v>#REF!</v>
      </c>
      <c r="U805" s="113" t="e">
        <f t="shared" si="318"/>
        <v>#REF!</v>
      </c>
      <c r="V805" s="113" t="e">
        <f t="shared" si="319"/>
        <v>#REF!</v>
      </c>
      <c r="W805" s="113" t="e">
        <f t="shared" si="320"/>
        <v>#REF!</v>
      </c>
      <c r="X805" s="113" t="e">
        <f t="shared" si="321"/>
        <v>#REF!</v>
      </c>
      <c r="Y805" s="113" t="e">
        <f t="shared" si="322"/>
        <v>#REF!</v>
      </c>
      <c r="Z805" s="113" t="e">
        <f t="shared" si="323"/>
        <v>#REF!</v>
      </c>
      <c r="AA805" s="113" t="e">
        <f t="shared" si="324"/>
        <v>#REF!</v>
      </c>
      <c r="AB805" s="114" t="e">
        <f t="shared" si="325"/>
        <v>#REF!</v>
      </c>
    </row>
    <row r="806" spans="1:28" x14ac:dyDescent="0.5">
      <c r="B806" s="94">
        <v>25</v>
      </c>
      <c r="C806" s="91">
        <v>4.93</v>
      </c>
      <c r="D806" s="91">
        <v>5.0199999999999996</v>
      </c>
      <c r="E806" s="91">
        <v>5.46</v>
      </c>
      <c r="F806" s="91">
        <v>4.08</v>
      </c>
      <c r="G806" s="91">
        <v>7.55</v>
      </c>
      <c r="H806" s="91">
        <v>12.7</v>
      </c>
      <c r="I806" s="91">
        <v>58.1</v>
      </c>
      <c r="J806" s="91">
        <v>67.400000000000006</v>
      </c>
      <c r="K806" s="91">
        <v>31.5</v>
      </c>
      <c r="L806" s="91">
        <v>13.1</v>
      </c>
      <c r="M806" s="91">
        <v>8.9499999999999993</v>
      </c>
      <c r="N806" s="91">
        <v>6.54</v>
      </c>
      <c r="O806" s="226"/>
      <c r="P806" s="122">
        <v>25</v>
      </c>
      <c r="Q806" s="113" t="e">
        <f t="shared" si="314"/>
        <v>#REF!</v>
      </c>
      <c r="R806" s="113" t="e">
        <f t="shared" si="315"/>
        <v>#REF!</v>
      </c>
      <c r="S806" s="113" t="e">
        <f t="shared" si="316"/>
        <v>#REF!</v>
      </c>
      <c r="T806" s="113" t="e">
        <f t="shared" si="317"/>
        <v>#REF!</v>
      </c>
      <c r="U806" s="113" t="e">
        <f t="shared" si="318"/>
        <v>#REF!</v>
      </c>
      <c r="V806" s="113" t="e">
        <f t="shared" si="319"/>
        <v>#REF!</v>
      </c>
      <c r="W806" s="113" t="e">
        <f t="shared" si="320"/>
        <v>#REF!</v>
      </c>
      <c r="X806" s="113" t="e">
        <f t="shared" si="321"/>
        <v>#REF!</v>
      </c>
      <c r="Y806" s="113" t="e">
        <f t="shared" si="322"/>
        <v>#REF!</v>
      </c>
      <c r="Z806" s="113" t="e">
        <f t="shared" si="323"/>
        <v>#REF!</v>
      </c>
      <c r="AA806" s="113" t="e">
        <f t="shared" si="324"/>
        <v>#REF!</v>
      </c>
      <c r="AB806" s="114" t="e">
        <f t="shared" si="325"/>
        <v>#REF!</v>
      </c>
    </row>
    <row r="807" spans="1:28" x14ac:dyDescent="0.5">
      <c r="B807" s="94">
        <v>26</v>
      </c>
      <c r="C807" s="91">
        <v>5.0199999999999996</v>
      </c>
      <c r="D807" s="91">
        <v>4.5199999999999996</v>
      </c>
      <c r="E807" s="91">
        <v>5.41</v>
      </c>
      <c r="F807" s="91">
        <v>3.87</v>
      </c>
      <c r="G807" s="91">
        <v>7.44</v>
      </c>
      <c r="H807" s="91">
        <v>10.9</v>
      </c>
      <c r="I807" s="91">
        <v>48.8</v>
      </c>
      <c r="J807" s="91">
        <v>72.2</v>
      </c>
      <c r="K807" s="91">
        <v>28.7</v>
      </c>
      <c r="L807" s="91">
        <v>12.7</v>
      </c>
      <c r="M807" s="91">
        <v>8.58</v>
      </c>
      <c r="N807" s="91">
        <v>6.16</v>
      </c>
      <c r="O807" s="226"/>
      <c r="P807" s="122">
        <v>26</v>
      </c>
      <c r="Q807" s="113" t="e">
        <f t="shared" si="314"/>
        <v>#REF!</v>
      </c>
      <c r="R807" s="113" t="e">
        <f t="shared" si="315"/>
        <v>#REF!</v>
      </c>
      <c r="S807" s="113" t="e">
        <f t="shared" si="316"/>
        <v>#REF!</v>
      </c>
      <c r="T807" s="113" t="e">
        <f t="shared" si="317"/>
        <v>#REF!</v>
      </c>
      <c r="U807" s="113" t="e">
        <f t="shared" si="318"/>
        <v>#REF!</v>
      </c>
      <c r="V807" s="113" t="e">
        <f t="shared" si="319"/>
        <v>#REF!</v>
      </c>
      <c r="W807" s="113" t="e">
        <f t="shared" si="320"/>
        <v>#REF!</v>
      </c>
      <c r="X807" s="113" t="e">
        <f t="shared" si="321"/>
        <v>#REF!</v>
      </c>
      <c r="Y807" s="113" t="e">
        <f t="shared" si="322"/>
        <v>#REF!</v>
      </c>
      <c r="Z807" s="113" t="e">
        <f t="shared" si="323"/>
        <v>#REF!</v>
      </c>
      <c r="AA807" s="113" t="e">
        <f t="shared" si="324"/>
        <v>#REF!</v>
      </c>
      <c r="AB807" s="114" t="e">
        <f t="shared" si="325"/>
        <v>#REF!</v>
      </c>
    </row>
    <row r="808" spans="1:28" x14ac:dyDescent="0.5">
      <c r="B808" s="94">
        <v>27</v>
      </c>
      <c r="C808" s="91">
        <v>4.93</v>
      </c>
      <c r="D808" s="91">
        <v>4.37</v>
      </c>
      <c r="E808" s="91">
        <v>5.12</v>
      </c>
      <c r="F808" s="91">
        <v>3.92</v>
      </c>
      <c r="G808" s="91">
        <v>7.43</v>
      </c>
      <c r="H808" s="91">
        <v>10.1</v>
      </c>
      <c r="I808" s="91">
        <v>50.6</v>
      </c>
      <c r="J808" s="91">
        <v>79.5</v>
      </c>
      <c r="K808" s="91">
        <v>26.8</v>
      </c>
      <c r="L808" s="91">
        <v>12.3</v>
      </c>
      <c r="M808" s="91">
        <v>8.9499999999999993</v>
      </c>
      <c r="N808" s="91">
        <v>6.1</v>
      </c>
      <c r="O808" s="226"/>
      <c r="P808" s="122">
        <v>27</v>
      </c>
      <c r="Q808" s="113" t="e">
        <f t="shared" si="314"/>
        <v>#REF!</v>
      </c>
      <c r="R808" s="113" t="e">
        <f t="shared" si="315"/>
        <v>#REF!</v>
      </c>
      <c r="S808" s="113" t="e">
        <f t="shared" si="316"/>
        <v>#REF!</v>
      </c>
      <c r="T808" s="113" t="e">
        <f t="shared" si="317"/>
        <v>#REF!</v>
      </c>
      <c r="U808" s="113" t="e">
        <f t="shared" si="318"/>
        <v>#REF!</v>
      </c>
      <c r="V808" s="113" t="e">
        <f t="shared" si="319"/>
        <v>#REF!</v>
      </c>
      <c r="W808" s="113" t="e">
        <f t="shared" si="320"/>
        <v>#REF!</v>
      </c>
      <c r="X808" s="113" t="e">
        <f t="shared" si="321"/>
        <v>#REF!</v>
      </c>
      <c r="Y808" s="113" t="e">
        <f t="shared" si="322"/>
        <v>#REF!</v>
      </c>
      <c r="Z808" s="113" t="e">
        <f t="shared" si="323"/>
        <v>#REF!</v>
      </c>
      <c r="AA808" s="113" t="e">
        <f t="shared" si="324"/>
        <v>#REF!</v>
      </c>
      <c r="AB808" s="114" t="e">
        <f t="shared" si="325"/>
        <v>#REF!</v>
      </c>
    </row>
    <row r="809" spans="1:28" x14ac:dyDescent="0.5">
      <c r="B809" s="94">
        <v>28</v>
      </c>
      <c r="C809" s="91">
        <v>5.56</v>
      </c>
      <c r="D809" s="91">
        <v>4.5</v>
      </c>
      <c r="E809" s="91">
        <v>5.26</v>
      </c>
      <c r="F809" s="91">
        <v>4.18</v>
      </c>
      <c r="G809" s="91">
        <v>7.05</v>
      </c>
      <c r="H809" s="91">
        <v>9.7899999999999991</v>
      </c>
      <c r="I809" s="91">
        <v>49.2</v>
      </c>
      <c r="J809" s="91">
        <v>82</v>
      </c>
      <c r="K809" s="91">
        <v>27.4</v>
      </c>
      <c r="L809" s="91">
        <v>12</v>
      </c>
      <c r="M809" s="91">
        <v>8.83</v>
      </c>
      <c r="N809" s="91">
        <v>5.99</v>
      </c>
      <c r="O809" s="226"/>
      <c r="P809" s="122">
        <v>28</v>
      </c>
      <c r="Q809" s="113" t="e">
        <f t="shared" si="314"/>
        <v>#REF!</v>
      </c>
      <c r="R809" s="113" t="e">
        <f t="shared" si="315"/>
        <v>#REF!</v>
      </c>
      <c r="S809" s="113" t="e">
        <f t="shared" si="316"/>
        <v>#REF!</v>
      </c>
      <c r="T809" s="113" t="e">
        <f t="shared" si="317"/>
        <v>#REF!</v>
      </c>
      <c r="U809" s="113" t="e">
        <f t="shared" si="318"/>
        <v>#REF!</v>
      </c>
      <c r="V809" s="113" t="e">
        <f t="shared" si="319"/>
        <v>#REF!</v>
      </c>
      <c r="W809" s="113" t="e">
        <f t="shared" si="320"/>
        <v>#REF!</v>
      </c>
      <c r="X809" s="113" t="e">
        <f t="shared" si="321"/>
        <v>#REF!</v>
      </c>
      <c r="Y809" s="113" t="e">
        <f t="shared" si="322"/>
        <v>#REF!</v>
      </c>
      <c r="Z809" s="113" t="e">
        <f t="shared" si="323"/>
        <v>#REF!</v>
      </c>
      <c r="AA809" s="113" t="e">
        <f t="shared" si="324"/>
        <v>#REF!</v>
      </c>
      <c r="AB809" s="114" t="e">
        <f t="shared" si="325"/>
        <v>#REF!</v>
      </c>
    </row>
    <row r="810" spans="1:28" x14ac:dyDescent="0.5">
      <c r="B810" s="94">
        <v>29</v>
      </c>
      <c r="C810" s="91">
        <v>5.65</v>
      </c>
      <c r="D810" s="91">
        <v>4.37</v>
      </c>
      <c r="E810" s="91">
        <v>5.07</v>
      </c>
      <c r="F810" s="91">
        <v>5.94</v>
      </c>
      <c r="G810" s="91">
        <v>8.6999999999999993</v>
      </c>
      <c r="H810" s="91">
        <v>9.39</v>
      </c>
      <c r="I810" s="91">
        <v>48.2</v>
      </c>
      <c r="J810" s="91">
        <v>77.599999999999994</v>
      </c>
      <c r="K810" s="91">
        <v>26.9</v>
      </c>
      <c r="L810" s="91">
        <v>12.5</v>
      </c>
      <c r="M810" s="91">
        <v>8.83</v>
      </c>
      <c r="N810" s="91">
        <v>6</v>
      </c>
      <c r="O810" s="226"/>
      <c r="P810" s="122">
        <v>29</v>
      </c>
      <c r="Q810" s="113" t="e">
        <f t="shared" si="314"/>
        <v>#REF!</v>
      </c>
      <c r="R810" s="113" t="e">
        <f t="shared" si="315"/>
        <v>#REF!</v>
      </c>
      <c r="S810" s="113" t="e">
        <f t="shared" si="316"/>
        <v>#REF!</v>
      </c>
      <c r="T810" s="113" t="e">
        <f t="shared" si="317"/>
        <v>#REF!</v>
      </c>
      <c r="U810" s="113" t="e">
        <f t="shared" si="318"/>
        <v>#REF!</v>
      </c>
      <c r="V810" s="113" t="e">
        <f t="shared" si="319"/>
        <v>#REF!</v>
      </c>
      <c r="W810" s="113" t="e">
        <f t="shared" si="320"/>
        <v>#REF!</v>
      </c>
      <c r="X810" s="113" t="e">
        <f t="shared" si="321"/>
        <v>#REF!</v>
      </c>
      <c r="Y810" s="113" t="e">
        <f t="shared" si="322"/>
        <v>#REF!</v>
      </c>
      <c r="Z810" s="113" t="e">
        <f t="shared" si="323"/>
        <v>#REF!</v>
      </c>
      <c r="AA810" s="113" t="e">
        <f t="shared" si="324"/>
        <v>#REF!</v>
      </c>
      <c r="AB810" s="114" t="e">
        <f t="shared" si="325"/>
        <v>#REF!</v>
      </c>
    </row>
    <row r="811" spans="1:28" x14ac:dyDescent="0.5">
      <c r="B811" s="94">
        <v>30</v>
      </c>
      <c r="C811" s="91">
        <v>5.7</v>
      </c>
      <c r="E811" s="91">
        <v>4.47</v>
      </c>
      <c r="F811" s="91">
        <v>8.77</v>
      </c>
      <c r="G811" s="91">
        <v>7.91</v>
      </c>
      <c r="H811" s="91">
        <v>9.08</v>
      </c>
      <c r="I811" s="91">
        <v>44.3</v>
      </c>
      <c r="J811" s="91">
        <v>70</v>
      </c>
      <c r="K811" s="91">
        <v>24.7</v>
      </c>
      <c r="L811" s="91">
        <v>12.6</v>
      </c>
      <c r="M811" s="91">
        <v>8.89</v>
      </c>
      <c r="N811" s="91">
        <v>5.89</v>
      </c>
      <c r="O811" s="226"/>
      <c r="P811" s="122">
        <v>30</v>
      </c>
      <c r="Q811" s="113" t="e">
        <f t="shared" si="314"/>
        <v>#REF!</v>
      </c>
      <c r="R811" s="113" t="str">
        <f t="shared" si="315"/>
        <v xml:space="preserve"> </v>
      </c>
      <c r="S811" s="113" t="e">
        <f t="shared" si="316"/>
        <v>#REF!</v>
      </c>
      <c r="T811" s="113" t="e">
        <f t="shared" si="317"/>
        <v>#REF!</v>
      </c>
      <c r="U811" s="113" t="e">
        <f t="shared" si="318"/>
        <v>#REF!</v>
      </c>
      <c r="V811" s="113" t="e">
        <f t="shared" si="319"/>
        <v>#REF!</v>
      </c>
      <c r="W811" s="113" t="e">
        <f t="shared" si="320"/>
        <v>#REF!</v>
      </c>
      <c r="X811" s="113" t="e">
        <f t="shared" si="321"/>
        <v>#REF!</v>
      </c>
      <c r="Y811" s="113" t="e">
        <f t="shared" si="322"/>
        <v>#REF!</v>
      </c>
      <c r="Z811" s="113" t="e">
        <f t="shared" si="323"/>
        <v>#REF!</v>
      </c>
      <c r="AA811" s="113" t="e">
        <f t="shared" si="324"/>
        <v>#REF!</v>
      </c>
      <c r="AB811" s="114" t="e">
        <f t="shared" si="325"/>
        <v>#REF!</v>
      </c>
    </row>
    <row r="812" spans="1:28" x14ac:dyDescent="0.5">
      <c r="B812" s="94">
        <v>31</v>
      </c>
      <c r="C812" s="91">
        <v>9.35</v>
      </c>
      <c r="E812" s="91">
        <v>4.25</v>
      </c>
      <c r="G812" s="91">
        <v>6.6</v>
      </c>
      <c r="I812" s="91">
        <v>41.1</v>
      </c>
      <c r="J812" s="91">
        <v>69.3</v>
      </c>
      <c r="L812" s="91">
        <v>12.2</v>
      </c>
      <c r="N812" s="91">
        <v>5.84</v>
      </c>
      <c r="O812" s="226"/>
      <c r="P812" s="122">
        <v>31</v>
      </c>
      <c r="Q812" s="113" t="e">
        <f t="shared" si="314"/>
        <v>#REF!</v>
      </c>
      <c r="R812" s="113" t="str">
        <f t="shared" si="315"/>
        <v xml:space="preserve"> </v>
      </c>
      <c r="S812" s="113" t="e">
        <f t="shared" si="316"/>
        <v>#REF!</v>
      </c>
      <c r="T812" s="113" t="str">
        <f t="shared" si="317"/>
        <v xml:space="preserve"> </v>
      </c>
      <c r="U812" s="113" t="e">
        <f t="shared" si="318"/>
        <v>#REF!</v>
      </c>
      <c r="V812" s="113" t="str">
        <f t="shared" si="319"/>
        <v xml:space="preserve"> </v>
      </c>
      <c r="W812" s="113" t="e">
        <f t="shared" si="320"/>
        <v>#REF!</v>
      </c>
      <c r="X812" s="113" t="e">
        <f t="shared" si="321"/>
        <v>#REF!</v>
      </c>
      <c r="Y812" s="113" t="str">
        <f t="shared" si="322"/>
        <v xml:space="preserve"> </v>
      </c>
      <c r="Z812" s="113" t="e">
        <f t="shared" si="323"/>
        <v>#REF!</v>
      </c>
      <c r="AA812" s="113" t="str">
        <f t="shared" si="324"/>
        <v xml:space="preserve"> </v>
      </c>
      <c r="AB812" s="114" t="e">
        <f t="shared" si="325"/>
        <v>#REF!</v>
      </c>
    </row>
    <row r="813" spans="1:28" x14ac:dyDescent="0.5">
      <c r="O813" s="226"/>
      <c r="P813" s="123"/>
      <c r="Q813" s="113"/>
      <c r="R813" s="113"/>
      <c r="S813" s="113"/>
      <c r="T813" s="113"/>
      <c r="U813" s="113"/>
      <c r="V813" s="113"/>
      <c r="W813" s="113"/>
      <c r="X813" s="113"/>
      <c r="Y813" s="113"/>
      <c r="Z813" s="113"/>
      <c r="AA813" s="113"/>
      <c r="AB813" s="114"/>
    </row>
    <row r="814" spans="1:28" x14ac:dyDescent="0.5">
      <c r="A814" s="41">
        <v>1993</v>
      </c>
      <c r="B814" s="94">
        <v>1</v>
      </c>
      <c r="C814" s="91">
        <v>6.65</v>
      </c>
      <c r="D814" s="91">
        <v>6.43</v>
      </c>
      <c r="E814" s="91">
        <v>7.04</v>
      </c>
      <c r="F814" s="91">
        <v>14.9</v>
      </c>
      <c r="G814" s="91">
        <v>32.200000000000003</v>
      </c>
      <c r="H814" s="91">
        <v>17.100000000000001</v>
      </c>
      <c r="I814" s="91">
        <v>35.4</v>
      </c>
      <c r="J814" s="91">
        <v>29.2</v>
      </c>
      <c r="K814" s="91">
        <v>55.4</v>
      </c>
      <c r="L814" s="91">
        <v>25.9</v>
      </c>
      <c r="M814" s="91">
        <v>11.6</v>
      </c>
      <c r="N814" s="91">
        <v>8.08</v>
      </c>
      <c r="O814" s="226">
        <f>A814</f>
        <v>1993</v>
      </c>
      <c r="P814" s="122">
        <v>1</v>
      </c>
      <c r="Q814" s="113" t="e">
        <f t="shared" ref="Q814:AB821" si="326">IF(C814&gt;0,$P$11*C814, " ")</f>
        <v>#REF!</v>
      </c>
      <c r="R814" s="113" t="e">
        <f t="shared" si="326"/>
        <v>#REF!</v>
      </c>
      <c r="S814" s="113" t="e">
        <f t="shared" si="326"/>
        <v>#REF!</v>
      </c>
      <c r="T814" s="113" t="e">
        <f t="shared" si="326"/>
        <v>#REF!</v>
      </c>
      <c r="U814" s="113" t="e">
        <f t="shared" si="326"/>
        <v>#REF!</v>
      </c>
      <c r="V814" s="113" t="e">
        <f t="shared" si="326"/>
        <v>#REF!</v>
      </c>
      <c r="W814" s="113" t="e">
        <f t="shared" si="326"/>
        <v>#REF!</v>
      </c>
      <c r="X814" s="113" t="e">
        <f t="shared" si="326"/>
        <v>#REF!</v>
      </c>
      <c r="Y814" s="113" t="e">
        <f t="shared" si="326"/>
        <v>#REF!</v>
      </c>
      <c r="Z814" s="113" t="e">
        <f t="shared" si="326"/>
        <v>#REF!</v>
      </c>
      <c r="AA814" s="113" t="e">
        <f t="shared" si="326"/>
        <v>#REF!</v>
      </c>
      <c r="AB814" s="114" t="e">
        <f t="shared" si="326"/>
        <v>#REF!</v>
      </c>
    </row>
    <row r="815" spans="1:28" x14ac:dyDescent="0.5">
      <c r="B815" s="94">
        <v>2</v>
      </c>
      <c r="C815" s="91">
        <v>6.76</v>
      </c>
      <c r="D815" s="91">
        <v>6.49</v>
      </c>
      <c r="E815" s="91">
        <v>6.49</v>
      </c>
      <c r="F815" s="91">
        <v>14.3</v>
      </c>
      <c r="G815" s="91">
        <v>33.299999999999997</v>
      </c>
      <c r="H815" s="91">
        <v>17.399999999999999</v>
      </c>
      <c r="I815" s="91">
        <v>33.4</v>
      </c>
      <c r="J815" s="91">
        <v>29.7</v>
      </c>
      <c r="K815" s="91">
        <v>49.2</v>
      </c>
      <c r="L815" s="91">
        <v>25</v>
      </c>
      <c r="M815" s="91">
        <v>11.3</v>
      </c>
      <c r="N815" s="91">
        <v>7.9</v>
      </c>
      <c r="O815" s="226"/>
      <c r="P815" s="122">
        <v>2</v>
      </c>
      <c r="Q815" s="113" t="e">
        <f t="shared" si="326"/>
        <v>#REF!</v>
      </c>
      <c r="R815" s="113" t="e">
        <f t="shared" si="326"/>
        <v>#REF!</v>
      </c>
      <c r="S815" s="113" t="e">
        <f t="shared" si="326"/>
        <v>#REF!</v>
      </c>
      <c r="T815" s="113" t="e">
        <f t="shared" si="326"/>
        <v>#REF!</v>
      </c>
      <c r="U815" s="113" t="e">
        <f t="shared" si="326"/>
        <v>#REF!</v>
      </c>
      <c r="V815" s="113" t="e">
        <f t="shared" si="326"/>
        <v>#REF!</v>
      </c>
      <c r="W815" s="113" t="e">
        <f t="shared" si="326"/>
        <v>#REF!</v>
      </c>
      <c r="X815" s="113" t="e">
        <f t="shared" si="326"/>
        <v>#REF!</v>
      </c>
      <c r="Y815" s="113" t="e">
        <f t="shared" si="326"/>
        <v>#REF!</v>
      </c>
      <c r="Z815" s="113" t="e">
        <f t="shared" si="326"/>
        <v>#REF!</v>
      </c>
      <c r="AA815" s="113" t="e">
        <f t="shared" si="326"/>
        <v>#REF!</v>
      </c>
      <c r="AB815" s="114" t="e">
        <f t="shared" si="326"/>
        <v>#REF!</v>
      </c>
    </row>
    <row r="816" spans="1:28" x14ac:dyDescent="0.5">
      <c r="B816" s="94">
        <v>3</v>
      </c>
      <c r="C816" s="91">
        <v>6.6</v>
      </c>
      <c r="D816" s="91">
        <v>6.32</v>
      </c>
      <c r="E816" s="91">
        <v>6.49</v>
      </c>
      <c r="F816" s="91">
        <v>13.5</v>
      </c>
      <c r="G816" s="91">
        <v>29.8</v>
      </c>
      <c r="H816" s="91">
        <v>14</v>
      </c>
      <c r="I816" s="91">
        <v>25</v>
      </c>
      <c r="J816" s="91">
        <v>28.8</v>
      </c>
      <c r="K816" s="91">
        <v>50.7</v>
      </c>
      <c r="L816" s="91">
        <v>23.8</v>
      </c>
      <c r="M816" s="91">
        <v>11.2</v>
      </c>
      <c r="N816" s="91">
        <v>7.9</v>
      </c>
      <c r="O816" s="226"/>
      <c r="P816" s="122">
        <v>3</v>
      </c>
      <c r="Q816" s="113" t="e">
        <f t="shared" si="326"/>
        <v>#REF!</v>
      </c>
      <c r="R816" s="113" t="e">
        <f t="shared" si="326"/>
        <v>#REF!</v>
      </c>
      <c r="S816" s="113" t="e">
        <f t="shared" si="326"/>
        <v>#REF!</v>
      </c>
      <c r="T816" s="113" t="e">
        <f t="shared" si="326"/>
        <v>#REF!</v>
      </c>
      <c r="U816" s="113" t="e">
        <f t="shared" si="326"/>
        <v>#REF!</v>
      </c>
      <c r="V816" s="113" t="e">
        <f t="shared" si="326"/>
        <v>#REF!</v>
      </c>
      <c r="W816" s="113" t="e">
        <f t="shared" si="326"/>
        <v>#REF!</v>
      </c>
      <c r="X816" s="113" t="e">
        <f t="shared" si="326"/>
        <v>#REF!</v>
      </c>
      <c r="Y816" s="113" t="e">
        <f t="shared" si="326"/>
        <v>#REF!</v>
      </c>
      <c r="Z816" s="113" t="e">
        <f t="shared" si="326"/>
        <v>#REF!</v>
      </c>
      <c r="AA816" s="113" t="e">
        <f t="shared" si="326"/>
        <v>#REF!</v>
      </c>
      <c r="AB816" s="114" t="e">
        <f t="shared" si="326"/>
        <v>#REF!</v>
      </c>
    </row>
    <row r="817" spans="2:28" x14ac:dyDescent="0.5">
      <c r="B817" s="94">
        <v>4</v>
      </c>
      <c r="C817" s="91">
        <v>6.43</v>
      </c>
      <c r="D817" s="91">
        <v>5.89</v>
      </c>
      <c r="E817" s="91">
        <v>6.38</v>
      </c>
      <c r="F817" s="91">
        <v>14.2</v>
      </c>
      <c r="G817" s="91">
        <v>24.5</v>
      </c>
      <c r="H817" s="91">
        <v>13.9</v>
      </c>
      <c r="I817" s="91">
        <v>21.3</v>
      </c>
      <c r="J817" s="91">
        <v>53</v>
      </c>
      <c r="K817" s="91">
        <v>57.1</v>
      </c>
      <c r="L817" s="91">
        <v>22.7</v>
      </c>
      <c r="M817" s="91">
        <v>10.8</v>
      </c>
      <c r="N817" s="91">
        <v>7.96</v>
      </c>
      <c r="O817" s="226"/>
      <c r="P817" s="122">
        <v>4</v>
      </c>
      <c r="Q817" s="113" t="e">
        <f t="shared" si="326"/>
        <v>#REF!</v>
      </c>
      <c r="R817" s="113" t="e">
        <f t="shared" si="326"/>
        <v>#REF!</v>
      </c>
      <c r="S817" s="113" t="e">
        <f t="shared" si="326"/>
        <v>#REF!</v>
      </c>
      <c r="T817" s="113" t="e">
        <f t="shared" si="326"/>
        <v>#REF!</v>
      </c>
      <c r="U817" s="113" t="e">
        <f t="shared" si="326"/>
        <v>#REF!</v>
      </c>
      <c r="V817" s="113" t="e">
        <f t="shared" si="326"/>
        <v>#REF!</v>
      </c>
      <c r="W817" s="113" t="e">
        <f t="shared" si="326"/>
        <v>#REF!</v>
      </c>
      <c r="X817" s="113" t="e">
        <f t="shared" si="326"/>
        <v>#REF!</v>
      </c>
      <c r="Y817" s="113" t="e">
        <f t="shared" si="326"/>
        <v>#REF!</v>
      </c>
      <c r="Z817" s="113" t="e">
        <f t="shared" si="326"/>
        <v>#REF!</v>
      </c>
      <c r="AA817" s="113" t="e">
        <f t="shared" si="326"/>
        <v>#REF!</v>
      </c>
      <c r="AB817" s="114" t="e">
        <f t="shared" si="326"/>
        <v>#REF!</v>
      </c>
    </row>
    <row r="818" spans="2:28" x14ac:dyDescent="0.5">
      <c r="B818" s="94">
        <v>5</v>
      </c>
      <c r="C818" s="91">
        <v>6.32</v>
      </c>
      <c r="D818" s="91">
        <v>5.84</v>
      </c>
      <c r="E818" s="91">
        <v>6.65</v>
      </c>
      <c r="F818" s="91">
        <v>13.9</v>
      </c>
      <c r="G818" s="91">
        <v>20.6</v>
      </c>
      <c r="H818" s="91">
        <v>14.9</v>
      </c>
      <c r="I818" s="91">
        <v>20.100000000000001</v>
      </c>
      <c r="J818" s="91">
        <v>63.3</v>
      </c>
      <c r="K818" s="91">
        <v>55.7</v>
      </c>
      <c r="L818" s="91">
        <v>21.9</v>
      </c>
      <c r="M818" s="91">
        <v>12.6</v>
      </c>
      <c r="N818" s="91">
        <v>7.66</v>
      </c>
      <c r="O818" s="226"/>
      <c r="P818" s="122">
        <v>5</v>
      </c>
      <c r="Q818" s="113" t="e">
        <f t="shared" si="326"/>
        <v>#REF!</v>
      </c>
      <c r="R818" s="113" t="e">
        <f t="shared" si="326"/>
        <v>#REF!</v>
      </c>
      <c r="S818" s="113" t="e">
        <f t="shared" si="326"/>
        <v>#REF!</v>
      </c>
      <c r="T818" s="113" t="e">
        <f t="shared" si="326"/>
        <v>#REF!</v>
      </c>
      <c r="U818" s="113" t="e">
        <f t="shared" si="326"/>
        <v>#REF!</v>
      </c>
      <c r="V818" s="113" t="e">
        <f t="shared" si="326"/>
        <v>#REF!</v>
      </c>
      <c r="W818" s="113" t="e">
        <f t="shared" si="326"/>
        <v>#REF!</v>
      </c>
      <c r="X818" s="113" t="e">
        <f t="shared" si="326"/>
        <v>#REF!</v>
      </c>
      <c r="Y818" s="113" t="e">
        <f t="shared" si="326"/>
        <v>#REF!</v>
      </c>
      <c r="Z818" s="113" t="e">
        <f t="shared" si="326"/>
        <v>#REF!</v>
      </c>
      <c r="AA818" s="113" t="e">
        <f t="shared" si="326"/>
        <v>#REF!</v>
      </c>
      <c r="AB818" s="114" t="e">
        <f t="shared" si="326"/>
        <v>#REF!</v>
      </c>
    </row>
    <row r="819" spans="2:28" x14ac:dyDescent="0.5">
      <c r="B819" s="94">
        <v>6</v>
      </c>
      <c r="C819" s="91">
        <v>6.65</v>
      </c>
      <c r="D819" s="91">
        <v>5.89</v>
      </c>
      <c r="E819" s="91">
        <v>6.39</v>
      </c>
      <c r="F819" s="91">
        <v>14.9</v>
      </c>
      <c r="G819" s="91">
        <v>19.2</v>
      </c>
      <c r="H819" s="91">
        <v>13.7</v>
      </c>
      <c r="I819" s="91">
        <v>19.2</v>
      </c>
      <c r="J819" s="91">
        <v>84.4</v>
      </c>
      <c r="K819" s="91">
        <v>50.8</v>
      </c>
      <c r="L819" s="91">
        <v>21.2</v>
      </c>
      <c r="M819" s="91">
        <v>12.7</v>
      </c>
      <c r="N819" s="91">
        <v>7.37</v>
      </c>
      <c r="O819" s="226"/>
      <c r="P819" s="122">
        <v>6</v>
      </c>
      <c r="Q819" s="113" t="e">
        <f t="shared" si="326"/>
        <v>#REF!</v>
      </c>
      <c r="R819" s="113" t="e">
        <f t="shared" si="326"/>
        <v>#REF!</v>
      </c>
      <c r="S819" s="113" t="e">
        <f t="shared" si="326"/>
        <v>#REF!</v>
      </c>
      <c r="T819" s="113" t="e">
        <f t="shared" si="326"/>
        <v>#REF!</v>
      </c>
      <c r="U819" s="113" t="e">
        <f t="shared" si="326"/>
        <v>#REF!</v>
      </c>
      <c r="V819" s="113" t="e">
        <f t="shared" si="326"/>
        <v>#REF!</v>
      </c>
      <c r="W819" s="113" t="e">
        <f t="shared" si="326"/>
        <v>#REF!</v>
      </c>
      <c r="X819" s="113" t="e">
        <f t="shared" si="326"/>
        <v>#REF!</v>
      </c>
      <c r="Y819" s="113" t="e">
        <f t="shared" si="326"/>
        <v>#REF!</v>
      </c>
      <c r="Z819" s="113" t="e">
        <f t="shared" si="326"/>
        <v>#REF!</v>
      </c>
      <c r="AA819" s="113" t="e">
        <f t="shared" si="326"/>
        <v>#REF!</v>
      </c>
      <c r="AB819" s="114" t="e">
        <f t="shared" si="326"/>
        <v>#REF!</v>
      </c>
    </row>
    <row r="820" spans="2:28" x14ac:dyDescent="0.5">
      <c r="B820" s="94">
        <v>7</v>
      </c>
      <c r="C820" s="91">
        <v>7.84</v>
      </c>
      <c r="D820" s="91">
        <v>6.16</v>
      </c>
      <c r="E820" s="91">
        <v>6.65</v>
      </c>
      <c r="F820" s="91">
        <v>14.4</v>
      </c>
      <c r="G820" s="91">
        <v>19.600000000000001</v>
      </c>
      <c r="H820" s="91">
        <v>17.3</v>
      </c>
      <c r="I820" s="91">
        <v>19.3</v>
      </c>
      <c r="J820" s="91">
        <v>66.8</v>
      </c>
      <c r="K820" s="91">
        <v>48.2</v>
      </c>
      <c r="L820" s="91">
        <v>20.5</v>
      </c>
      <c r="M820" s="91">
        <v>12.3</v>
      </c>
      <c r="N820" s="91">
        <v>7.54</v>
      </c>
      <c r="O820" s="226"/>
      <c r="P820" s="122">
        <v>7</v>
      </c>
      <c r="Q820" s="113" t="e">
        <f t="shared" si="326"/>
        <v>#REF!</v>
      </c>
      <c r="R820" s="113" t="e">
        <f t="shared" si="326"/>
        <v>#REF!</v>
      </c>
      <c r="S820" s="113" t="e">
        <f t="shared" si="326"/>
        <v>#REF!</v>
      </c>
      <c r="T820" s="113" t="e">
        <f t="shared" si="326"/>
        <v>#REF!</v>
      </c>
      <c r="U820" s="113" t="e">
        <f t="shared" si="326"/>
        <v>#REF!</v>
      </c>
      <c r="V820" s="113" t="e">
        <f t="shared" si="326"/>
        <v>#REF!</v>
      </c>
      <c r="W820" s="113" t="e">
        <f t="shared" si="326"/>
        <v>#REF!</v>
      </c>
      <c r="X820" s="113" t="e">
        <f t="shared" si="326"/>
        <v>#REF!</v>
      </c>
      <c r="Y820" s="113" t="e">
        <f t="shared" si="326"/>
        <v>#REF!</v>
      </c>
      <c r="Z820" s="113" t="e">
        <f t="shared" si="326"/>
        <v>#REF!</v>
      </c>
      <c r="AA820" s="113" t="e">
        <f t="shared" si="326"/>
        <v>#REF!</v>
      </c>
      <c r="AB820" s="114" t="e">
        <f t="shared" si="326"/>
        <v>#REF!</v>
      </c>
    </row>
    <row r="821" spans="2:28" x14ac:dyDescent="0.5">
      <c r="B821" s="94">
        <v>8</v>
      </c>
      <c r="C821" s="91">
        <v>7.04</v>
      </c>
      <c r="D821" s="91">
        <v>6.21</v>
      </c>
      <c r="E821" s="91">
        <v>6.43</v>
      </c>
      <c r="F821" s="91">
        <v>14.5</v>
      </c>
      <c r="G821" s="91">
        <v>24.9</v>
      </c>
      <c r="H821" s="91">
        <v>19.100000000000001</v>
      </c>
      <c r="I821" s="91">
        <v>24.1</v>
      </c>
      <c r="J821" s="91">
        <v>47.2</v>
      </c>
      <c r="K821" s="91">
        <v>50.1</v>
      </c>
      <c r="L821" s="91">
        <v>20.399999999999999</v>
      </c>
      <c r="M821" s="91">
        <v>11.3</v>
      </c>
      <c r="N821" s="91">
        <v>7.43</v>
      </c>
      <c r="O821" s="226"/>
      <c r="P821" s="122">
        <v>8</v>
      </c>
      <c r="Q821" s="113" t="e">
        <f t="shared" si="326"/>
        <v>#REF!</v>
      </c>
      <c r="R821" s="113" t="e">
        <f t="shared" si="326"/>
        <v>#REF!</v>
      </c>
      <c r="S821" s="113" t="e">
        <f t="shared" si="326"/>
        <v>#REF!</v>
      </c>
      <c r="T821" s="113" t="e">
        <f t="shared" si="326"/>
        <v>#REF!</v>
      </c>
      <c r="U821" s="113" t="e">
        <f t="shared" si="326"/>
        <v>#REF!</v>
      </c>
      <c r="V821" s="113" t="e">
        <f t="shared" si="326"/>
        <v>#REF!</v>
      </c>
      <c r="W821" s="113" t="e">
        <f t="shared" si="326"/>
        <v>#REF!</v>
      </c>
      <c r="X821" s="113" t="e">
        <f t="shared" si="326"/>
        <v>#REF!</v>
      </c>
      <c r="Y821" s="113" t="e">
        <f t="shared" si="326"/>
        <v>#REF!</v>
      </c>
      <c r="Z821" s="113" t="e">
        <f t="shared" si="326"/>
        <v>#REF!</v>
      </c>
      <c r="AA821" s="113" t="e">
        <f t="shared" si="326"/>
        <v>#REF!</v>
      </c>
      <c r="AB821" s="114" t="e">
        <f t="shared" si="326"/>
        <v>#REF!</v>
      </c>
    </row>
    <row r="822" spans="2:28" x14ac:dyDescent="0.5">
      <c r="B822" s="94">
        <v>9</v>
      </c>
      <c r="C822" s="91">
        <v>6.82</v>
      </c>
      <c r="D822" s="91">
        <v>6.32</v>
      </c>
      <c r="E822" s="91">
        <v>6.6</v>
      </c>
      <c r="F822" s="91">
        <v>13.2</v>
      </c>
      <c r="G822" s="91">
        <v>19.3</v>
      </c>
      <c r="H822" s="91">
        <v>19</v>
      </c>
      <c r="I822" s="91">
        <v>36.1</v>
      </c>
      <c r="J822" s="91">
        <v>46.1</v>
      </c>
      <c r="K822" s="91">
        <v>51</v>
      </c>
      <c r="L822" s="91">
        <v>19.8</v>
      </c>
      <c r="M822" s="91">
        <v>10.9</v>
      </c>
      <c r="N822" s="91">
        <v>7.26</v>
      </c>
      <c r="O822" s="226"/>
      <c r="P822" s="122">
        <v>9</v>
      </c>
      <c r="Q822" s="113" t="e">
        <f t="shared" ref="Q822:Q844" si="327">$P$11*C822</f>
        <v>#REF!</v>
      </c>
      <c r="R822" s="113" t="e">
        <f t="shared" ref="R822:R844" si="328">IF(D822&gt;0,$P$11*D822, " ")</f>
        <v>#REF!</v>
      </c>
      <c r="S822" s="113" t="e">
        <f t="shared" ref="S822:S844" si="329">IF(E822&gt;0,$P$11*E822, " ")</f>
        <v>#REF!</v>
      </c>
      <c r="T822" s="113" t="e">
        <f t="shared" ref="T822:T844" si="330">IF(F822&gt;0,$P$11*F822, " ")</f>
        <v>#REF!</v>
      </c>
      <c r="U822" s="113" t="e">
        <f t="shared" ref="U822:U844" si="331">IF(G822&gt;0,$P$11*G822, " ")</f>
        <v>#REF!</v>
      </c>
      <c r="V822" s="113" t="e">
        <f t="shared" ref="V822:V844" si="332">IF(H822&gt;0,$P$11*H822, " ")</f>
        <v>#REF!</v>
      </c>
      <c r="W822" s="113" t="e">
        <f t="shared" ref="W822:W844" si="333">IF(I822&gt;0,$P$11*I822, " ")</f>
        <v>#REF!</v>
      </c>
      <c r="X822" s="113" t="e">
        <f t="shared" ref="X822:X844" si="334">IF(J822&gt;0,$P$11*J822, " ")</f>
        <v>#REF!</v>
      </c>
      <c r="Y822" s="113" t="e">
        <f t="shared" ref="Y822:Y844" si="335">IF(K822&gt;0,$P$11*K822, " ")</f>
        <v>#REF!</v>
      </c>
      <c r="Z822" s="113" t="e">
        <f t="shared" ref="Z822:Z844" si="336">IF(L822&gt;0,$P$11*L822, " ")</f>
        <v>#REF!</v>
      </c>
      <c r="AA822" s="113" t="e">
        <f t="shared" ref="AA822:AA844" si="337">IF(M822&gt;0,$P$11*M822, " ")</f>
        <v>#REF!</v>
      </c>
      <c r="AB822" s="114" t="e">
        <f t="shared" ref="AB822:AB844" si="338">IF(N822&gt;0,$P$11*N822, " ")</f>
        <v>#REF!</v>
      </c>
    </row>
    <row r="823" spans="2:28" x14ac:dyDescent="0.5">
      <c r="B823" s="94">
        <v>10</v>
      </c>
      <c r="C823" s="91">
        <v>6.6</v>
      </c>
      <c r="D823" s="91">
        <v>6.27</v>
      </c>
      <c r="E823" s="91">
        <v>6.82</v>
      </c>
      <c r="F823" s="91">
        <v>12.1</v>
      </c>
      <c r="G823" s="91">
        <v>25.5</v>
      </c>
      <c r="H823" s="91">
        <v>25.6</v>
      </c>
      <c r="I823" s="91">
        <v>33.799999999999997</v>
      </c>
      <c r="J823" s="91">
        <v>42.9</v>
      </c>
      <c r="K823" s="91">
        <v>57.5</v>
      </c>
      <c r="L823" s="91">
        <v>19.2</v>
      </c>
      <c r="M823" s="91">
        <v>10.1</v>
      </c>
      <c r="N823" s="91">
        <v>7.04</v>
      </c>
      <c r="O823" s="226"/>
      <c r="P823" s="122">
        <v>10</v>
      </c>
      <c r="Q823" s="113" t="e">
        <f t="shared" si="327"/>
        <v>#REF!</v>
      </c>
      <c r="R823" s="113" t="e">
        <f t="shared" si="328"/>
        <v>#REF!</v>
      </c>
      <c r="S823" s="113" t="e">
        <f t="shared" si="329"/>
        <v>#REF!</v>
      </c>
      <c r="T823" s="113" t="e">
        <f t="shared" si="330"/>
        <v>#REF!</v>
      </c>
      <c r="U823" s="113" t="e">
        <f t="shared" si="331"/>
        <v>#REF!</v>
      </c>
      <c r="V823" s="113" t="e">
        <f t="shared" si="332"/>
        <v>#REF!</v>
      </c>
      <c r="W823" s="113" t="e">
        <f t="shared" si="333"/>
        <v>#REF!</v>
      </c>
      <c r="X823" s="113" t="e">
        <f t="shared" si="334"/>
        <v>#REF!</v>
      </c>
      <c r="Y823" s="113" t="e">
        <f t="shared" si="335"/>
        <v>#REF!</v>
      </c>
      <c r="Z823" s="113" t="e">
        <f t="shared" si="336"/>
        <v>#REF!</v>
      </c>
      <c r="AA823" s="113" t="e">
        <f t="shared" si="337"/>
        <v>#REF!</v>
      </c>
      <c r="AB823" s="114" t="e">
        <f t="shared" si="338"/>
        <v>#REF!</v>
      </c>
    </row>
    <row r="824" spans="2:28" x14ac:dyDescent="0.5">
      <c r="B824" s="94">
        <v>11</v>
      </c>
      <c r="C824" s="91">
        <v>6.71</v>
      </c>
      <c r="D824" s="91">
        <v>6.88</v>
      </c>
      <c r="E824" s="91">
        <v>7.48</v>
      </c>
      <c r="F824" s="91">
        <v>12</v>
      </c>
      <c r="G824" s="91">
        <v>32.1</v>
      </c>
      <c r="H824" s="91">
        <v>20.399999999999999</v>
      </c>
      <c r="I824" s="91">
        <v>34.4</v>
      </c>
      <c r="J824" s="91">
        <v>38.799999999999997</v>
      </c>
      <c r="K824" s="91">
        <v>52.2</v>
      </c>
      <c r="L824" s="91">
        <v>18.600000000000001</v>
      </c>
      <c r="M824" s="91">
        <v>9.51</v>
      </c>
      <c r="N824" s="91">
        <v>7.15</v>
      </c>
      <c r="O824" s="226"/>
      <c r="P824" s="122">
        <v>11</v>
      </c>
      <c r="Q824" s="113" t="e">
        <f t="shared" si="327"/>
        <v>#REF!</v>
      </c>
      <c r="R824" s="113" t="e">
        <f t="shared" si="328"/>
        <v>#REF!</v>
      </c>
      <c r="S824" s="113" t="e">
        <f t="shared" si="329"/>
        <v>#REF!</v>
      </c>
      <c r="T824" s="113" t="e">
        <f t="shared" si="330"/>
        <v>#REF!</v>
      </c>
      <c r="U824" s="113" t="e">
        <f t="shared" si="331"/>
        <v>#REF!</v>
      </c>
      <c r="V824" s="113" t="e">
        <f t="shared" si="332"/>
        <v>#REF!</v>
      </c>
      <c r="W824" s="113" t="e">
        <f t="shared" si="333"/>
        <v>#REF!</v>
      </c>
      <c r="X824" s="113" t="e">
        <f t="shared" si="334"/>
        <v>#REF!</v>
      </c>
      <c r="Y824" s="113" t="e">
        <f t="shared" si="335"/>
        <v>#REF!</v>
      </c>
      <c r="Z824" s="113" t="e">
        <f t="shared" si="336"/>
        <v>#REF!</v>
      </c>
      <c r="AA824" s="113" t="e">
        <f t="shared" si="337"/>
        <v>#REF!</v>
      </c>
      <c r="AB824" s="114" t="e">
        <f t="shared" si="338"/>
        <v>#REF!</v>
      </c>
    </row>
    <row r="825" spans="2:28" x14ac:dyDescent="0.5">
      <c r="B825" s="94">
        <v>12</v>
      </c>
      <c r="C825" s="91">
        <v>6.71</v>
      </c>
      <c r="D825" s="91">
        <v>6.99</v>
      </c>
      <c r="E825" s="91">
        <v>7.37</v>
      </c>
      <c r="F825" s="91">
        <v>14.6</v>
      </c>
      <c r="G825" s="91">
        <v>13.6</v>
      </c>
      <c r="H825" s="91">
        <v>21</v>
      </c>
      <c r="I825" s="91">
        <v>31.7</v>
      </c>
      <c r="J825" s="91">
        <v>36.299999999999997</v>
      </c>
      <c r="K825" s="91">
        <v>50.8</v>
      </c>
      <c r="L825" s="91">
        <v>17.600000000000001</v>
      </c>
      <c r="M825" s="91">
        <v>9.52</v>
      </c>
      <c r="N825" s="91">
        <v>7.15</v>
      </c>
      <c r="O825" s="226"/>
      <c r="P825" s="122">
        <v>12</v>
      </c>
      <c r="Q825" s="113" t="e">
        <f t="shared" si="327"/>
        <v>#REF!</v>
      </c>
      <c r="R825" s="113" t="e">
        <f t="shared" si="328"/>
        <v>#REF!</v>
      </c>
      <c r="S825" s="113" t="e">
        <f t="shared" si="329"/>
        <v>#REF!</v>
      </c>
      <c r="T825" s="113" t="e">
        <f t="shared" si="330"/>
        <v>#REF!</v>
      </c>
      <c r="U825" s="113" t="e">
        <f t="shared" si="331"/>
        <v>#REF!</v>
      </c>
      <c r="V825" s="113" t="e">
        <f t="shared" si="332"/>
        <v>#REF!</v>
      </c>
      <c r="W825" s="113" t="e">
        <f t="shared" si="333"/>
        <v>#REF!</v>
      </c>
      <c r="X825" s="113" t="e">
        <f t="shared" si="334"/>
        <v>#REF!</v>
      </c>
      <c r="Y825" s="113" t="e">
        <f t="shared" si="335"/>
        <v>#REF!</v>
      </c>
      <c r="Z825" s="113" t="e">
        <f t="shared" si="336"/>
        <v>#REF!</v>
      </c>
      <c r="AA825" s="113" t="e">
        <f t="shared" si="337"/>
        <v>#REF!</v>
      </c>
      <c r="AB825" s="114" t="e">
        <f t="shared" si="338"/>
        <v>#REF!</v>
      </c>
    </row>
    <row r="826" spans="2:28" x14ac:dyDescent="0.5">
      <c r="B826" s="94">
        <v>13</v>
      </c>
      <c r="C826" s="91">
        <v>6.54</v>
      </c>
      <c r="D826" s="91">
        <v>6.65</v>
      </c>
      <c r="E826" s="91">
        <v>7.73</v>
      </c>
      <c r="F826" s="91">
        <v>19.899999999999999</v>
      </c>
      <c r="G826" s="91">
        <v>13.9</v>
      </c>
      <c r="H826" s="91">
        <v>17.7</v>
      </c>
      <c r="I826" s="91">
        <v>30.7</v>
      </c>
      <c r="J826" s="91">
        <v>34.1</v>
      </c>
      <c r="K826" s="91">
        <v>50.1</v>
      </c>
      <c r="L826" s="91">
        <v>16.5</v>
      </c>
      <c r="M826" s="91">
        <v>9.32</v>
      </c>
      <c r="N826" s="91">
        <v>6.99</v>
      </c>
      <c r="O826" s="226"/>
      <c r="P826" s="122">
        <v>13</v>
      </c>
      <c r="Q826" s="113" t="e">
        <f t="shared" si="327"/>
        <v>#REF!</v>
      </c>
      <c r="R826" s="113" t="e">
        <f t="shared" si="328"/>
        <v>#REF!</v>
      </c>
      <c r="S826" s="113" t="e">
        <f t="shared" si="329"/>
        <v>#REF!</v>
      </c>
      <c r="T826" s="113" t="e">
        <f t="shared" si="330"/>
        <v>#REF!</v>
      </c>
      <c r="U826" s="113" t="e">
        <f t="shared" si="331"/>
        <v>#REF!</v>
      </c>
      <c r="V826" s="113" t="e">
        <f t="shared" si="332"/>
        <v>#REF!</v>
      </c>
      <c r="W826" s="113" t="e">
        <f t="shared" si="333"/>
        <v>#REF!</v>
      </c>
      <c r="X826" s="113" t="e">
        <f t="shared" si="334"/>
        <v>#REF!</v>
      </c>
      <c r="Y826" s="113" t="e">
        <f t="shared" si="335"/>
        <v>#REF!</v>
      </c>
      <c r="Z826" s="113" t="e">
        <f t="shared" si="336"/>
        <v>#REF!</v>
      </c>
      <c r="AA826" s="113" t="e">
        <f t="shared" si="337"/>
        <v>#REF!</v>
      </c>
      <c r="AB826" s="114" t="e">
        <f t="shared" si="338"/>
        <v>#REF!</v>
      </c>
    </row>
    <row r="827" spans="2:28" x14ac:dyDescent="0.5">
      <c r="B827" s="94">
        <v>14</v>
      </c>
      <c r="C827" s="91">
        <v>6.76</v>
      </c>
      <c r="D827" s="91">
        <v>6.43</v>
      </c>
      <c r="E827" s="91">
        <v>7.9</v>
      </c>
      <c r="F827" s="91">
        <v>17.5</v>
      </c>
      <c r="G827" s="91">
        <v>12</v>
      </c>
      <c r="H827" s="91">
        <v>18.5</v>
      </c>
      <c r="I827" s="91">
        <v>34.5</v>
      </c>
      <c r="J827" s="91">
        <v>31.4</v>
      </c>
      <c r="K827" s="91">
        <v>46.1</v>
      </c>
      <c r="L827" s="91">
        <v>15.3</v>
      </c>
      <c r="M827" s="91">
        <v>9.14</v>
      </c>
      <c r="N827" s="91">
        <v>6.93</v>
      </c>
      <c r="O827" s="226"/>
      <c r="P827" s="122">
        <v>14</v>
      </c>
      <c r="Q827" s="113" t="e">
        <f t="shared" si="327"/>
        <v>#REF!</v>
      </c>
      <c r="R827" s="113" t="e">
        <f t="shared" si="328"/>
        <v>#REF!</v>
      </c>
      <c r="S827" s="113" t="e">
        <f t="shared" si="329"/>
        <v>#REF!</v>
      </c>
      <c r="T827" s="113" t="e">
        <f t="shared" si="330"/>
        <v>#REF!</v>
      </c>
      <c r="U827" s="113" t="e">
        <f t="shared" si="331"/>
        <v>#REF!</v>
      </c>
      <c r="V827" s="113" t="e">
        <f t="shared" si="332"/>
        <v>#REF!</v>
      </c>
      <c r="W827" s="113" t="e">
        <f t="shared" si="333"/>
        <v>#REF!</v>
      </c>
      <c r="X827" s="113" t="e">
        <f t="shared" si="334"/>
        <v>#REF!</v>
      </c>
      <c r="Y827" s="113" t="e">
        <f t="shared" si="335"/>
        <v>#REF!</v>
      </c>
      <c r="Z827" s="113" t="e">
        <f t="shared" si="336"/>
        <v>#REF!</v>
      </c>
      <c r="AA827" s="113" t="e">
        <f t="shared" si="337"/>
        <v>#REF!</v>
      </c>
      <c r="AB827" s="114" t="e">
        <f t="shared" si="338"/>
        <v>#REF!</v>
      </c>
    </row>
    <row r="828" spans="2:28" x14ac:dyDescent="0.5">
      <c r="B828" s="94">
        <v>15</v>
      </c>
      <c r="C828" s="91">
        <v>6.43</v>
      </c>
      <c r="D828" s="91">
        <v>5.46</v>
      </c>
      <c r="E828" s="91">
        <v>7.15</v>
      </c>
      <c r="F828" s="91">
        <v>17.899999999999999</v>
      </c>
      <c r="G828" s="91">
        <v>13.6</v>
      </c>
      <c r="H828" s="91">
        <v>19.5</v>
      </c>
      <c r="I828" s="91">
        <v>35.299999999999997</v>
      </c>
      <c r="J828" s="91">
        <v>28.8</v>
      </c>
      <c r="K828" s="91">
        <v>42.8</v>
      </c>
      <c r="L828" s="91">
        <v>13.6</v>
      </c>
      <c r="M828" s="91">
        <v>9.14</v>
      </c>
      <c r="N828" s="91">
        <v>6.88</v>
      </c>
      <c r="O828" s="226"/>
      <c r="P828" s="122">
        <v>15</v>
      </c>
      <c r="Q828" s="113" t="e">
        <f t="shared" si="327"/>
        <v>#REF!</v>
      </c>
      <c r="R828" s="113" t="e">
        <f t="shared" si="328"/>
        <v>#REF!</v>
      </c>
      <c r="S828" s="113" t="e">
        <f t="shared" si="329"/>
        <v>#REF!</v>
      </c>
      <c r="T828" s="113" t="e">
        <f t="shared" si="330"/>
        <v>#REF!</v>
      </c>
      <c r="U828" s="113" t="e">
        <f t="shared" si="331"/>
        <v>#REF!</v>
      </c>
      <c r="V828" s="113" t="e">
        <f t="shared" si="332"/>
        <v>#REF!</v>
      </c>
      <c r="W828" s="113" t="e">
        <f t="shared" si="333"/>
        <v>#REF!</v>
      </c>
      <c r="X828" s="113" t="e">
        <f t="shared" si="334"/>
        <v>#REF!</v>
      </c>
      <c r="Y828" s="113" t="e">
        <f t="shared" si="335"/>
        <v>#REF!</v>
      </c>
      <c r="Z828" s="113" t="e">
        <f t="shared" si="336"/>
        <v>#REF!</v>
      </c>
      <c r="AA828" s="113" t="e">
        <f t="shared" si="337"/>
        <v>#REF!</v>
      </c>
      <c r="AB828" s="114" t="e">
        <f t="shared" si="338"/>
        <v>#REF!</v>
      </c>
    </row>
    <row r="829" spans="2:28" x14ac:dyDescent="0.5">
      <c r="B829" s="94">
        <v>16</v>
      </c>
      <c r="C829" s="91">
        <v>6.43</v>
      </c>
      <c r="D829" s="91">
        <v>5.8</v>
      </c>
      <c r="E829" s="91">
        <v>6.82</v>
      </c>
      <c r="F829" s="91">
        <v>18.7</v>
      </c>
      <c r="G829" s="91">
        <v>12.1</v>
      </c>
      <c r="H829" s="91">
        <v>25</v>
      </c>
      <c r="I829" s="91">
        <v>40.6</v>
      </c>
      <c r="J829" s="91">
        <v>26.9</v>
      </c>
      <c r="K829" s="91">
        <v>41.6</v>
      </c>
      <c r="L829" s="91">
        <v>11.9</v>
      </c>
      <c r="M829" s="91">
        <v>9.01</v>
      </c>
      <c r="N829" s="91">
        <v>6.71</v>
      </c>
      <c r="O829" s="226"/>
      <c r="P829" s="122">
        <v>16</v>
      </c>
      <c r="Q829" s="113" t="e">
        <f t="shared" si="327"/>
        <v>#REF!</v>
      </c>
      <c r="R829" s="113" t="e">
        <f t="shared" si="328"/>
        <v>#REF!</v>
      </c>
      <c r="S829" s="113" t="e">
        <f t="shared" si="329"/>
        <v>#REF!</v>
      </c>
      <c r="T829" s="113" t="e">
        <f t="shared" si="330"/>
        <v>#REF!</v>
      </c>
      <c r="U829" s="113" t="e">
        <f t="shared" si="331"/>
        <v>#REF!</v>
      </c>
      <c r="V829" s="113" t="e">
        <f t="shared" si="332"/>
        <v>#REF!</v>
      </c>
      <c r="W829" s="113" t="e">
        <f t="shared" si="333"/>
        <v>#REF!</v>
      </c>
      <c r="X829" s="113" t="e">
        <f t="shared" si="334"/>
        <v>#REF!</v>
      </c>
      <c r="Y829" s="113" t="e">
        <f t="shared" si="335"/>
        <v>#REF!</v>
      </c>
      <c r="Z829" s="113" t="e">
        <f t="shared" si="336"/>
        <v>#REF!</v>
      </c>
      <c r="AA829" s="113" t="e">
        <f t="shared" si="337"/>
        <v>#REF!</v>
      </c>
      <c r="AB829" s="114" t="e">
        <f t="shared" si="338"/>
        <v>#REF!</v>
      </c>
    </row>
    <row r="830" spans="2:28" x14ac:dyDescent="0.5">
      <c r="B830" s="94">
        <v>17</v>
      </c>
      <c r="C830" s="91">
        <v>6.88</v>
      </c>
      <c r="D830" s="91">
        <v>5.51</v>
      </c>
      <c r="E830" s="91">
        <v>6.76</v>
      </c>
      <c r="F830" s="91">
        <v>18.8</v>
      </c>
      <c r="G830" s="91">
        <v>15.8</v>
      </c>
      <c r="H830" s="91">
        <v>26.1</v>
      </c>
      <c r="I830" s="91">
        <v>48.8</v>
      </c>
      <c r="J830" s="91">
        <v>32.5</v>
      </c>
      <c r="K830" s="91">
        <v>41.8</v>
      </c>
      <c r="L830" s="91">
        <v>14</v>
      </c>
      <c r="M830" s="91">
        <v>9.14</v>
      </c>
      <c r="N830" s="91">
        <v>6.54</v>
      </c>
      <c r="O830" s="226"/>
      <c r="P830" s="122">
        <v>17</v>
      </c>
      <c r="Q830" s="113" t="e">
        <f t="shared" si="327"/>
        <v>#REF!</v>
      </c>
      <c r="R830" s="113" t="e">
        <f t="shared" si="328"/>
        <v>#REF!</v>
      </c>
      <c r="S830" s="113" t="e">
        <f t="shared" si="329"/>
        <v>#REF!</v>
      </c>
      <c r="T830" s="113" t="e">
        <f t="shared" si="330"/>
        <v>#REF!</v>
      </c>
      <c r="U830" s="113" t="e">
        <f t="shared" si="331"/>
        <v>#REF!</v>
      </c>
      <c r="V830" s="113" t="e">
        <f t="shared" si="332"/>
        <v>#REF!</v>
      </c>
      <c r="W830" s="113" t="e">
        <f t="shared" si="333"/>
        <v>#REF!</v>
      </c>
      <c r="X830" s="113" t="e">
        <f t="shared" si="334"/>
        <v>#REF!</v>
      </c>
      <c r="Y830" s="113" t="e">
        <f t="shared" si="335"/>
        <v>#REF!</v>
      </c>
      <c r="Z830" s="113" t="e">
        <f t="shared" si="336"/>
        <v>#REF!</v>
      </c>
      <c r="AA830" s="113" t="e">
        <f t="shared" si="337"/>
        <v>#REF!</v>
      </c>
      <c r="AB830" s="114" t="e">
        <f t="shared" si="338"/>
        <v>#REF!</v>
      </c>
    </row>
    <row r="831" spans="2:28" x14ac:dyDescent="0.5">
      <c r="B831" s="94">
        <v>18</v>
      </c>
      <c r="C831" s="91">
        <v>6.71</v>
      </c>
      <c r="D831" s="91">
        <v>5.8</v>
      </c>
      <c r="E831" s="91">
        <v>6.21</v>
      </c>
      <c r="F831" s="91">
        <v>17.8</v>
      </c>
      <c r="G831" s="91">
        <v>18</v>
      </c>
      <c r="H831" s="91">
        <v>26.4</v>
      </c>
      <c r="I831" s="91">
        <v>47.9</v>
      </c>
      <c r="J831" s="91">
        <v>29.9</v>
      </c>
      <c r="K831" s="91">
        <v>40.5</v>
      </c>
      <c r="L831" s="91">
        <v>13.1</v>
      </c>
      <c r="M831" s="91">
        <v>8.9499999999999993</v>
      </c>
      <c r="N831" s="91">
        <v>6.32</v>
      </c>
      <c r="O831" s="226"/>
      <c r="P831" s="122">
        <v>18</v>
      </c>
      <c r="Q831" s="113" t="e">
        <f t="shared" si="327"/>
        <v>#REF!</v>
      </c>
      <c r="R831" s="113" t="e">
        <f t="shared" si="328"/>
        <v>#REF!</v>
      </c>
      <c r="S831" s="113" t="e">
        <f t="shared" si="329"/>
        <v>#REF!</v>
      </c>
      <c r="T831" s="113" t="e">
        <f t="shared" si="330"/>
        <v>#REF!</v>
      </c>
      <c r="U831" s="113" t="e">
        <f t="shared" si="331"/>
        <v>#REF!</v>
      </c>
      <c r="V831" s="113" t="e">
        <f t="shared" si="332"/>
        <v>#REF!</v>
      </c>
      <c r="W831" s="113" t="e">
        <f t="shared" si="333"/>
        <v>#REF!</v>
      </c>
      <c r="X831" s="113" t="e">
        <f t="shared" si="334"/>
        <v>#REF!</v>
      </c>
      <c r="Y831" s="113" t="e">
        <f t="shared" si="335"/>
        <v>#REF!</v>
      </c>
      <c r="Z831" s="113" t="e">
        <f t="shared" si="336"/>
        <v>#REF!</v>
      </c>
      <c r="AA831" s="113" t="e">
        <f t="shared" si="337"/>
        <v>#REF!</v>
      </c>
      <c r="AB831" s="114" t="e">
        <f t="shared" si="338"/>
        <v>#REF!</v>
      </c>
    </row>
    <row r="832" spans="2:28" x14ac:dyDescent="0.5">
      <c r="B832" s="94">
        <v>19</v>
      </c>
      <c r="C832" s="91">
        <v>6.54</v>
      </c>
      <c r="D832" s="91">
        <v>5.65</v>
      </c>
      <c r="E832" s="91">
        <v>6.32</v>
      </c>
      <c r="F832" s="91">
        <v>16.399999999999999</v>
      </c>
      <c r="G832" s="91">
        <v>12.4</v>
      </c>
      <c r="H832" s="91">
        <v>26.1</v>
      </c>
      <c r="I832" s="91">
        <v>38.200000000000003</v>
      </c>
      <c r="J832" s="91">
        <v>28.5</v>
      </c>
      <c r="K832" s="91">
        <v>37.1</v>
      </c>
      <c r="L832" s="91">
        <v>12.6</v>
      </c>
      <c r="M832" s="91">
        <v>8.77</v>
      </c>
      <c r="N832" s="91">
        <v>6.49</v>
      </c>
      <c r="O832" s="226"/>
      <c r="P832" s="122">
        <v>19</v>
      </c>
      <c r="Q832" s="113" t="e">
        <f t="shared" si="327"/>
        <v>#REF!</v>
      </c>
      <c r="R832" s="113" t="e">
        <f t="shared" si="328"/>
        <v>#REF!</v>
      </c>
      <c r="S832" s="113" t="e">
        <f t="shared" si="329"/>
        <v>#REF!</v>
      </c>
      <c r="T832" s="113" t="e">
        <f t="shared" si="330"/>
        <v>#REF!</v>
      </c>
      <c r="U832" s="113" t="e">
        <f t="shared" si="331"/>
        <v>#REF!</v>
      </c>
      <c r="V832" s="113" t="e">
        <f t="shared" si="332"/>
        <v>#REF!</v>
      </c>
      <c r="W832" s="113" t="e">
        <f t="shared" si="333"/>
        <v>#REF!</v>
      </c>
      <c r="X832" s="113" t="e">
        <f t="shared" si="334"/>
        <v>#REF!</v>
      </c>
      <c r="Y832" s="113" t="e">
        <f t="shared" si="335"/>
        <v>#REF!</v>
      </c>
      <c r="Z832" s="113" t="e">
        <f t="shared" si="336"/>
        <v>#REF!</v>
      </c>
      <c r="AA832" s="113" t="e">
        <f t="shared" si="337"/>
        <v>#REF!</v>
      </c>
      <c r="AB832" s="114" t="e">
        <f t="shared" si="338"/>
        <v>#REF!</v>
      </c>
    </row>
    <row r="833" spans="1:28" x14ac:dyDescent="0.5">
      <c r="B833" s="94">
        <v>20</v>
      </c>
      <c r="C833" s="91">
        <v>6.49</v>
      </c>
      <c r="D833" s="91">
        <v>5.7</v>
      </c>
      <c r="E833" s="91">
        <v>6</v>
      </c>
      <c r="F833" s="91">
        <v>17.8</v>
      </c>
      <c r="G833" s="91">
        <v>11.8</v>
      </c>
      <c r="H833" s="91">
        <v>19.7</v>
      </c>
      <c r="I833" s="91">
        <v>35.9</v>
      </c>
      <c r="J833" s="91">
        <v>27.1</v>
      </c>
      <c r="K833" s="91">
        <v>36.799999999999997</v>
      </c>
      <c r="L833" s="91">
        <v>12.5</v>
      </c>
      <c r="M833" s="91">
        <v>8.4600000000000009</v>
      </c>
      <c r="N833" s="91">
        <v>6.32</v>
      </c>
      <c r="O833" s="226"/>
      <c r="P833" s="122">
        <v>20</v>
      </c>
      <c r="Q833" s="113" t="e">
        <f t="shared" si="327"/>
        <v>#REF!</v>
      </c>
      <c r="R833" s="113" t="e">
        <f t="shared" si="328"/>
        <v>#REF!</v>
      </c>
      <c r="S833" s="113" t="e">
        <f t="shared" si="329"/>
        <v>#REF!</v>
      </c>
      <c r="T833" s="113" t="e">
        <f t="shared" si="330"/>
        <v>#REF!</v>
      </c>
      <c r="U833" s="113" t="e">
        <f t="shared" si="331"/>
        <v>#REF!</v>
      </c>
      <c r="V833" s="113" t="e">
        <f t="shared" si="332"/>
        <v>#REF!</v>
      </c>
      <c r="W833" s="113" t="e">
        <f t="shared" si="333"/>
        <v>#REF!</v>
      </c>
      <c r="X833" s="113" t="e">
        <f t="shared" si="334"/>
        <v>#REF!</v>
      </c>
      <c r="Y833" s="113" t="e">
        <f t="shared" si="335"/>
        <v>#REF!</v>
      </c>
      <c r="Z833" s="113" t="e">
        <f t="shared" si="336"/>
        <v>#REF!</v>
      </c>
      <c r="AA833" s="113" t="e">
        <f t="shared" si="337"/>
        <v>#REF!</v>
      </c>
      <c r="AB833" s="114" t="e">
        <f t="shared" si="338"/>
        <v>#REF!</v>
      </c>
    </row>
    <row r="834" spans="1:28" x14ac:dyDescent="0.5">
      <c r="B834" s="94">
        <v>21</v>
      </c>
      <c r="C834" s="91">
        <v>6.27</v>
      </c>
      <c r="D834" s="91">
        <v>5.51</v>
      </c>
      <c r="E834" s="91">
        <v>5.89</v>
      </c>
      <c r="F834" s="91">
        <v>16.8</v>
      </c>
      <c r="G834" s="91">
        <v>11.6</v>
      </c>
      <c r="H834" s="91">
        <v>20.8</v>
      </c>
      <c r="I834" s="91">
        <v>32.700000000000003</v>
      </c>
      <c r="J834" s="91">
        <v>26.9</v>
      </c>
      <c r="K834" s="91">
        <v>36.299999999999997</v>
      </c>
      <c r="L834" s="91">
        <v>14</v>
      </c>
      <c r="M834" s="91">
        <v>8.27</v>
      </c>
      <c r="N834" s="91">
        <v>6.21</v>
      </c>
      <c r="O834" s="226"/>
      <c r="P834" s="122">
        <v>21</v>
      </c>
      <c r="Q834" s="113" t="e">
        <f t="shared" si="327"/>
        <v>#REF!</v>
      </c>
      <c r="R834" s="113" t="e">
        <f t="shared" si="328"/>
        <v>#REF!</v>
      </c>
      <c r="S834" s="113" t="e">
        <f t="shared" si="329"/>
        <v>#REF!</v>
      </c>
      <c r="T834" s="113" t="e">
        <f t="shared" si="330"/>
        <v>#REF!</v>
      </c>
      <c r="U834" s="113" t="e">
        <f t="shared" si="331"/>
        <v>#REF!</v>
      </c>
      <c r="V834" s="113" t="e">
        <f t="shared" si="332"/>
        <v>#REF!</v>
      </c>
      <c r="W834" s="113" t="e">
        <f t="shared" si="333"/>
        <v>#REF!</v>
      </c>
      <c r="X834" s="113" t="e">
        <f t="shared" si="334"/>
        <v>#REF!</v>
      </c>
      <c r="Y834" s="113" t="e">
        <f t="shared" si="335"/>
        <v>#REF!</v>
      </c>
      <c r="Z834" s="113" t="e">
        <f t="shared" si="336"/>
        <v>#REF!</v>
      </c>
      <c r="AA834" s="113" t="e">
        <f t="shared" si="337"/>
        <v>#REF!</v>
      </c>
      <c r="AB834" s="114" t="e">
        <f t="shared" si="338"/>
        <v>#REF!</v>
      </c>
    </row>
    <row r="835" spans="1:28" x14ac:dyDescent="0.5">
      <c r="B835" s="94">
        <v>22</v>
      </c>
      <c r="C835" s="91">
        <v>6.32</v>
      </c>
      <c r="D835" s="91">
        <v>5.26</v>
      </c>
      <c r="E835" s="91">
        <v>5.8</v>
      </c>
      <c r="F835" s="91">
        <v>16</v>
      </c>
      <c r="G835" s="91">
        <v>10.4</v>
      </c>
      <c r="H835" s="91">
        <v>20.2</v>
      </c>
      <c r="I835" s="91">
        <v>41.6</v>
      </c>
      <c r="J835" s="91">
        <v>26</v>
      </c>
      <c r="K835" s="91">
        <v>35</v>
      </c>
      <c r="L835" s="91">
        <v>13.5</v>
      </c>
      <c r="M835" s="91">
        <v>8.15</v>
      </c>
      <c r="N835" s="91">
        <v>6.32</v>
      </c>
      <c r="O835" s="226"/>
      <c r="P835" s="122">
        <v>22</v>
      </c>
      <c r="Q835" s="113" t="e">
        <f t="shared" si="327"/>
        <v>#REF!</v>
      </c>
      <c r="R835" s="113" t="e">
        <f t="shared" si="328"/>
        <v>#REF!</v>
      </c>
      <c r="S835" s="113" t="e">
        <f t="shared" si="329"/>
        <v>#REF!</v>
      </c>
      <c r="T835" s="113" t="e">
        <f t="shared" si="330"/>
        <v>#REF!</v>
      </c>
      <c r="U835" s="113" t="e">
        <f t="shared" si="331"/>
        <v>#REF!</v>
      </c>
      <c r="V835" s="113" t="e">
        <f t="shared" si="332"/>
        <v>#REF!</v>
      </c>
      <c r="W835" s="113" t="e">
        <f t="shared" si="333"/>
        <v>#REF!</v>
      </c>
      <c r="X835" s="113" t="e">
        <f t="shared" si="334"/>
        <v>#REF!</v>
      </c>
      <c r="Y835" s="113" t="e">
        <f t="shared" si="335"/>
        <v>#REF!</v>
      </c>
      <c r="Z835" s="113" t="e">
        <f t="shared" si="336"/>
        <v>#REF!</v>
      </c>
      <c r="AA835" s="113" t="e">
        <f t="shared" si="337"/>
        <v>#REF!</v>
      </c>
      <c r="AB835" s="114" t="e">
        <f t="shared" si="338"/>
        <v>#REF!</v>
      </c>
    </row>
    <row r="836" spans="1:28" x14ac:dyDescent="0.5">
      <c r="B836" s="94">
        <v>23</v>
      </c>
      <c r="C836" s="91">
        <v>6.1</v>
      </c>
      <c r="D836" s="91">
        <v>5.8</v>
      </c>
      <c r="E836" s="91">
        <v>6.05</v>
      </c>
      <c r="F836" s="91">
        <v>22.7</v>
      </c>
      <c r="G836" s="91">
        <v>12.1</v>
      </c>
      <c r="H836" s="91">
        <v>20</v>
      </c>
      <c r="I836" s="91">
        <v>32</v>
      </c>
      <c r="J836" s="91">
        <v>25.7</v>
      </c>
      <c r="K836" s="91">
        <v>34</v>
      </c>
      <c r="L836" s="91">
        <v>13.1</v>
      </c>
      <c r="M836" s="91">
        <v>8.64</v>
      </c>
      <c r="N836" s="91">
        <v>6.1</v>
      </c>
      <c r="O836" s="226"/>
      <c r="P836" s="122">
        <v>23</v>
      </c>
      <c r="Q836" s="113" t="e">
        <f t="shared" si="327"/>
        <v>#REF!</v>
      </c>
      <c r="R836" s="113" t="e">
        <f t="shared" si="328"/>
        <v>#REF!</v>
      </c>
      <c r="S836" s="113" t="e">
        <f t="shared" si="329"/>
        <v>#REF!</v>
      </c>
      <c r="T836" s="113" t="e">
        <f t="shared" si="330"/>
        <v>#REF!</v>
      </c>
      <c r="U836" s="113" t="e">
        <f t="shared" si="331"/>
        <v>#REF!</v>
      </c>
      <c r="V836" s="113" t="e">
        <f t="shared" si="332"/>
        <v>#REF!</v>
      </c>
      <c r="W836" s="113" t="e">
        <f t="shared" si="333"/>
        <v>#REF!</v>
      </c>
      <c r="X836" s="113" t="e">
        <f t="shared" si="334"/>
        <v>#REF!</v>
      </c>
      <c r="Y836" s="113" t="e">
        <f t="shared" si="335"/>
        <v>#REF!</v>
      </c>
      <c r="Z836" s="113" t="e">
        <f t="shared" si="336"/>
        <v>#REF!</v>
      </c>
      <c r="AA836" s="113" t="e">
        <f t="shared" si="337"/>
        <v>#REF!</v>
      </c>
      <c r="AB836" s="114" t="e">
        <f t="shared" si="338"/>
        <v>#REF!</v>
      </c>
    </row>
    <row r="837" spans="1:28" x14ac:dyDescent="0.5">
      <c r="B837" s="94">
        <v>24</v>
      </c>
      <c r="C837" s="91">
        <v>5.89</v>
      </c>
      <c r="D837" s="91">
        <v>5.65</v>
      </c>
      <c r="E837" s="91">
        <v>8.02</v>
      </c>
      <c r="F837" s="91">
        <v>21</v>
      </c>
      <c r="G837" s="91">
        <v>11.3</v>
      </c>
      <c r="H837" s="91">
        <v>28.3</v>
      </c>
      <c r="I837" s="91">
        <v>33.200000000000003</v>
      </c>
      <c r="J837" s="91">
        <v>25.4</v>
      </c>
      <c r="K837" s="91">
        <v>32.9</v>
      </c>
      <c r="L837" s="91">
        <v>12.9</v>
      </c>
      <c r="M837" s="91">
        <v>8.64</v>
      </c>
      <c r="N837" s="91">
        <v>5.99</v>
      </c>
      <c r="O837" s="226"/>
      <c r="P837" s="122">
        <v>24</v>
      </c>
      <c r="Q837" s="113" t="e">
        <f t="shared" si="327"/>
        <v>#REF!</v>
      </c>
      <c r="R837" s="113" t="e">
        <f t="shared" si="328"/>
        <v>#REF!</v>
      </c>
      <c r="S837" s="113" t="e">
        <f t="shared" si="329"/>
        <v>#REF!</v>
      </c>
      <c r="T837" s="113" t="e">
        <f t="shared" si="330"/>
        <v>#REF!</v>
      </c>
      <c r="U837" s="113" t="e">
        <f t="shared" si="331"/>
        <v>#REF!</v>
      </c>
      <c r="V837" s="113" t="e">
        <f t="shared" si="332"/>
        <v>#REF!</v>
      </c>
      <c r="W837" s="113" t="e">
        <f t="shared" si="333"/>
        <v>#REF!</v>
      </c>
      <c r="X837" s="113" t="e">
        <f t="shared" si="334"/>
        <v>#REF!</v>
      </c>
      <c r="Y837" s="113" t="e">
        <f t="shared" si="335"/>
        <v>#REF!</v>
      </c>
      <c r="Z837" s="113" t="e">
        <f t="shared" si="336"/>
        <v>#REF!</v>
      </c>
      <c r="AA837" s="113" t="e">
        <f t="shared" si="337"/>
        <v>#REF!</v>
      </c>
      <c r="AB837" s="114" t="e">
        <f t="shared" si="338"/>
        <v>#REF!</v>
      </c>
    </row>
    <row r="838" spans="1:28" x14ac:dyDescent="0.5">
      <c r="B838" s="94">
        <v>25</v>
      </c>
      <c r="C838" s="91">
        <v>5.89</v>
      </c>
      <c r="D838" s="91">
        <v>6.49</v>
      </c>
      <c r="E838" s="91">
        <v>8.58</v>
      </c>
      <c r="F838" s="91">
        <v>22.1</v>
      </c>
      <c r="G838" s="91">
        <v>17.399999999999999</v>
      </c>
      <c r="H838" s="91">
        <v>36.299999999999997</v>
      </c>
      <c r="I838" s="91">
        <v>31.2</v>
      </c>
      <c r="J838" s="91">
        <v>32.799999999999997</v>
      </c>
      <c r="K838" s="91">
        <v>32</v>
      </c>
      <c r="L838" s="91">
        <v>12.9</v>
      </c>
      <c r="M838" s="91">
        <v>8.4600000000000009</v>
      </c>
      <c r="N838" s="91">
        <v>6.05</v>
      </c>
      <c r="O838" s="226"/>
      <c r="P838" s="122">
        <v>25</v>
      </c>
      <c r="Q838" s="113" t="e">
        <f t="shared" si="327"/>
        <v>#REF!</v>
      </c>
      <c r="R838" s="113" t="e">
        <f t="shared" si="328"/>
        <v>#REF!</v>
      </c>
      <c r="S838" s="113" t="e">
        <f t="shared" si="329"/>
        <v>#REF!</v>
      </c>
      <c r="T838" s="113" t="e">
        <f t="shared" si="330"/>
        <v>#REF!</v>
      </c>
      <c r="U838" s="113" t="e">
        <f t="shared" si="331"/>
        <v>#REF!</v>
      </c>
      <c r="V838" s="113" t="e">
        <f t="shared" si="332"/>
        <v>#REF!</v>
      </c>
      <c r="W838" s="113" t="e">
        <f t="shared" si="333"/>
        <v>#REF!</v>
      </c>
      <c r="X838" s="113" t="e">
        <f t="shared" si="334"/>
        <v>#REF!</v>
      </c>
      <c r="Y838" s="113" t="e">
        <f t="shared" si="335"/>
        <v>#REF!</v>
      </c>
      <c r="Z838" s="113" t="e">
        <f t="shared" si="336"/>
        <v>#REF!</v>
      </c>
      <c r="AA838" s="113" t="e">
        <f t="shared" si="337"/>
        <v>#REF!</v>
      </c>
      <c r="AB838" s="114" t="e">
        <f t="shared" si="338"/>
        <v>#REF!</v>
      </c>
    </row>
    <row r="839" spans="1:28" x14ac:dyDescent="0.5">
      <c r="B839" s="94">
        <v>26</v>
      </c>
      <c r="C839" s="91">
        <v>5.94</v>
      </c>
      <c r="D839" s="91">
        <v>6.88</v>
      </c>
      <c r="E839" s="91">
        <v>9.01</v>
      </c>
      <c r="F839" s="91">
        <v>20.2</v>
      </c>
      <c r="G839" s="91">
        <v>14.2</v>
      </c>
      <c r="H839" s="91">
        <v>36.799999999999997</v>
      </c>
      <c r="I839" s="91">
        <v>34.6</v>
      </c>
      <c r="J839" s="91">
        <v>35.4</v>
      </c>
      <c r="K839" s="91">
        <v>31.1</v>
      </c>
      <c r="L839" s="91">
        <v>12.8</v>
      </c>
      <c r="M839" s="91">
        <v>8.4600000000000009</v>
      </c>
      <c r="N839" s="91">
        <v>6.16</v>
      </c>
      <c r="O839" s="226"/>
      <c r="P839" s="122">
        <v>26</v>
      </c>
      <c r="Q839" s="113" t="e">
        <f t="shared" si="327"/>
        <v>#REF!</v>
      </c>
      <c r="R839" s="113" t="e">
        <f t="shared" si="328"/>
        <v>#REF!</v>
      </c>
      <c r="S839" s="113" t="e">
        <f t="shared" si="329"/>
        <v>#REF!</v>
      </c>
      <c r="T839" s="113" t="e">
        <f t="shared" si="330"/>
        <v>#REF!</v>
      </c>
      <c r="U839" s="113" t="e">
        <f t="shared" si="331"/>
        <v>#REF!</v>
      </c>
      <c r="V839" s="113" t="e">
        <f t="shared" si="332"/>
        <v>#REF!</v>
      </c>
      <c r="W839" s="113" t="e">
        <f t="shared" si="333"/>
        <v>#REF!</v>
      </c>
      <c r="X839" s="113" t="e">
        <f t="shared" si="334"/>
        <v>#REF!</v>
      </c>
      <c r="Y839" s="113" t="e">
        <f t="shared" si="335"/>
        <v>#REF!</v>
      </c>
      <c r="Z839" s="113" t="e">
        <f t="shared" si="336"/>
        <v>#REF!</v>
      </c>
      <c r="AA839" s="113" t="e">
        <f t="shared" si="337"/>
        <v>#REF!</v>
      </c>
      <c r="AB839" s="114" t="e">
        <f t="shared" si="338"/>
        <v>#REF!</v>
      </c>
    </row>
    <row r="840" spans="1:28" x14ac:dyDescent="0.5">
      <c r="B840" s="94">
        <v>27</v>
      </c>
      <c r="C840" s="91">
        <v>5.89</v>
      </c>
      <c r="D840" s="91">
        <v>7.78</v>
      </c>
      <c r="E840" s="91">
        <v>12.9</v>
      </c>
      <c r="F840" s="91">
        <v>22.8</v>
      </c>
      <c r="G840" s="91">
        <v>14.5</v>
      </c>
      <c r="H840" s="91">
        <v>36</v>
      </c>
      <c r="I840" s="91">
        <v>36.799999999999997</v>
      </c>
      <c r="J840" s="91">
        <v>30.9</v>
      </c>
      <c r="K840" s="91">
        <v>29.7</v>
      </c>
      <c r="L840" s="91">
        <v>12.4</v>
      </c>
      <c r="M840" s="91">
        <v>8.2100000000000009</v>
      </c>
      <c r="N840" s="91">
        <v>6.21</v>
      </c>
      <c r="O840" s="226"/>
      <c r="P840" s="122">
        <v>27</v>
      </c>
      <c r="Q840" s="113" t="e">
        <f t="shared" si="327"/>
        <v>#REF!</v>
      </c>
      <c r="R840" s="113" t="e">
        <f t="shared" si="328"/>
        <v>#REF!</v>
      </c>
      <c r="S840" s="113" t="e">
        <f t="shared" si="329"/>
        <v>#REF!</v>
      </c>
      <c r="T840" s="113" t="e">
        <f t="shared" si="330"/>
        <v>#REF!</v>
      </c>
      <c r="U840" s="113" t="e">
        <f t="shared" si="331"/>
        <v>#REF!</v>
      </c>
      <c r="V840" s="113" t="e">
        <f t="shared" si="332"/>
        <v>#REF!</v>
      </c>
      <c r="W840" s="113" t="e">
        <f t="shared" si="333"/>
        <v>#REF!</v>
      </c>
      <c r="X840" s="113" t="e">
        <f t="shared" si="334"/>
        <v>#REF!</v>
      </c>
      <c r="Y840" s="113" t="e">
        <f t="shared" si="335"/>
        <v>#REF!</v>
      </c>
      <c r="Z840" s="113" t="e">
        <f t="shared" si="336"/>
        <v>#REF!</v>
      </c>
      <c r="AA840" s="113" t="e">
        <f t="shared" si="337"/>
        <v>#REF!</v>
      </c>
      <c r="AB840" s="114" t="e">
        <f t="shared" si="338"/>
        <v>#REF!</v>
      </c>
    </row>
    <row r="841" spans="1:28" x14ac:dyDescent="0.5">
      <c r="B841" s="94">
        <v>28</v>
      </c>
      <c r="C841" s="91">
        <v>5.8</v>
      </c>
      <c r="D841" s="91">
        <v>7.48</v>
      </c>
      <c r="E841" s="91">
        <v>15.8</v>
      </c>
      <c r="F841" s="91">
        <v>28.4</v>
      </c>
      <c r="G841" s="91">
        <v>16.100000000000001</v>
      </c>
      <c r="H841" s="91">
        <v>39.200000000000003</v>
      </c>
      <c r="I841" s="91">
        <v>33.200000000000003</v>
      </c>
      <c r="J841" s="91">
        <v>29.4</v>
      </c>
      <c r="K841" s="91">
        <v>28.3</v>
      </c>
      <c r="L841" s="91">
        <v>12.3</v>
      </c>
      <c r="M841" s="91">
        <v>8.39</v>
      </c>
      <c r="N841" s="91">
        <v>6.49</v>
      </c>
      <c r="O841" s="226"/>
      <c r="P841" s="122">
        <v>28</v>
      </c>
      <c r="Q841" s="113" t="e">
        <f t="shared" si="327"/>
        <v>#REF!</v>
      </c>
      <c r="R841" s="113" t="e">
        <f t="shared" si="328"/>
        <v>#REF!</v>
      </c>
      <c r="S841" s="113" t="e">
        <f t="shared" si="329"/>
        <v>#REF!</v>
      </c>
      <c r="T841" s="113" t="e">
        <f t="shared" si="330"/>
        <v>#REF!</v>
      </c>
      <c r="U841" s="113" t="e">
        <f t="shared" si="331"/>
        <v>#REF!</v>
      </c>
      <c r="V841" s="113" t="e">
        <f t="shared" si="332"/>
        <v>#REF!</v>
      </c>
      <c r="W841" s="113" t="e">
        <f t="shared" si="333"/>
        <v>#REF!</v>
      </c>
      <c r="X841" s="113" t="e">
        <f t="shared" si="334"/>
        <v>#REF!</v>
      </c>
      <c r="Y841" s="113" t="e">
        <f t="shared" si="335"/>
        <v>#REF!</v>
      </c>
      <c r="Z841" s="113" t="e">
        <f t="shared" si="336"/>
        <v>#REF!</v>
      </c>
      <c r="AA841" s="113" t="e">
        <f t="shared" si="337"/>
        <v>#REF!</v>
      </c>
      <c r="AB841" s="114" t="e">
        <f t="shared" si="338"/>
        <v>#REF!</v>
      </c>
    </row>
    <row r="842" spans="1:28" x14ac:dyDescent="0.5">
      <c r="B842" s="94">
        <v>29</v>
      </c>
      <c r="C842" s="91">
        <v>6.43</v>
      </c>
      <c r="E842" s="91">
        <v>16.399999999999999</v>
      </c>
      <c r="F842" s="91">
        <v>28.2</v>
      </c>
      <c r="G842" s="91">
        <v>18.399999999999999</v>
      </c>
      <c r="H842" s="91">
        <v>40.9</v>
      </c>
      <c r="I842" s="91">
        <v>32.5</v>
      </c>
      <c r="J842" s="91">
        <v>28.1</v>
      </c>
      <c r="K842" s="91">
        <v>27.2</v>
      </c>
      <c r="L842" s="91">
        <v>12.1</v>
      </c>
      <c r="M842" s="91">
        <v>8.33</v>
      </c>
      <c r="N842" s="91">
        <v>6.27</v>
      </c>
      <c r="O842" s="226"/>
      <c r="P842" s="122">
        <v>29</v>
      </c>
      <c r="Q842" s="113" t="e">
        <f t="shared" si="327"/>
        <v>#REF!</v>
      </c>
      <c r="R842" s="113" t="str">
        <f t="shared" si="328"/>
        <v xml:space="preserve"> </v>
      </c>
      <c r="S842" s="113" t="e">
        <f t="shared" si="329"/>
        <v>#REF!</v>
      </c>
      <c r="T842" s="113" t="e">
        <f t="shared" si="330"/>
        <v>#REF!</v>
      </c>
      <c r="U842" s="113" t="e">
        <f t="shared" si="331"/>
        <v>#REF!</v>
      </c>
      <c r="V842" s="113" t="e">
        <f t="shared" si="332"/>
        <v>#REF!</v>
      </c>
      <c r="W842" s="113" t="e">
        <f t="shared" si="333"/>
        <v>#REF!</v>
      </c>
      <c r="X842" s="113" t="e">
        <f t="shared" si="334"/>
        <v>#REF!</v>
      </c>
      <c r="Y842" s="113" t="e">
        <f t="shared" si="335"/>
        <v>#REF!</v>
      </c>
      <c r="Z842" s="113" t="e">
        <f t="shared" si="336"/>
        <v>#REF!</v>
      </c>
      <c r="AA842" s="113" t="e">
        <f t="shared" si="337"/>
        <v>#REF!</v>
      </c>
      <c r="AB842" s="114" t="e">
        <f t="shared" si="338"/>
        <v>#REF!</v>
      </c>
    </row>
    <row r="843" spans="1:28" x14ac:dyDescent="0.5">
      <c r="B843" s="94">
        <v>30</v>
      </c>
      <c r="C843" s="91">
        <v>6.43</v>
      </c>
      <c r="E843" s="91">
        <v>15.2</v>
      </c>
      <c r="F843" s="91">
        <v>33</v>
      </c>
      <c r="G843" s="91">
        <v>17.8</v>
      </c>
      <c r="H843" s="91">
        <v>38.6</v>
      </c>
      <c r="I843" s="91">
        <v>32.299999999999997</v>
      </c>
      <c r="J843" s="91">
        <v>26.2</v>
      </c>
      <c r="K843" s="91">
        <v>26.8</v>
      </c>
      <c r="L843" s="91">
        <v>12</v>
      </c>
      <c r="M843" s="91">
        <v>8.08</v>
      </c>
      <c r="N843" s="91">
        <v>5.94</v>
      </c>
      <c r="O843" s="226"/>
      <c r="P843" s="122">
        <v>30</v>
      </c>
      <c r="Q843" s="113" t="e">
        <f t="shared" si="327"/>
        <v>#REF!</v>
      </c>
      <c r="R843" s="113" t="str">
        <f t="shared" si="328"/>
        <v xml:space="preserve"> </v>
      </c>
      <c r="S843" s="113" t="e">
        <f t="shared" si="329"/>
        <v>#REF!</v>
      </c>
      <c r="T843" s="113" t="e">
        <f t="shared" si="330"/>
        <v>#REF!</v>
      </c>
      <c r="U843" s="113" t="e">
        <f t="shared" si="331"/>
        <v>#REF!</v>
      </c>
      <c r="V843" s="113" t="e">
        <f t="shared" si="332"/>
        <v>#REF!</v>
      </c>
      <c r="W843" s="113" t="e">
        <f t="shared" si="333"/>
        <v>#REF!</v>
      </c>
      <c r="X843" s="113" t="e">
        <f t="shared" si="334"/>
        <v>#REF!</v>
      </c>
      <c r="Y843" s="113" t="e">
        <f t="shared" si="335"/>
        <v>#REF!</v>
      </c>
      <c r="Z843" s="113" t="e">
        <f t="shared" si="336"/>
        <v>#REF!</v>
      </c>
      <c r="AA843" s="113" t="e">
        <f t="shared" si="337"/>
        <v>#REF!</v>
      </c>
      <c r="AB843" s="114" t="e">
        <f t="shared" si="338"/>
        <v>#REF!</v>
      </c>
    </row>
    <row r="844" spans="1:28" x14ac:dyDescent="0.5">
      <c r="B844" s="94">
        <v>31</v>
      </c>
      <c r="C844" s="91">
        <v>6.65</v>
      </c>
      <c r="E844" s="91">
        <v>15.8</v>
      </c>
      <c r="G844" s="91">
        <v>16.7</v>
      </c>
      <c r="I844" s="91">
        <v>31</v>
      </c>
      <c r="J844" s="91">
        <v>45.8</v>
      </c>
      <c r="L844" s="91">
        <v>12</v>
      </c>
      <c r="N844" s="91">
        <v>5.89</v>
      </c>
      <c r="O844" s="226"/>
      <c r="P844" s="122">
        <v>31</v>
      </c>
      <c r="Q844" s="113" t="e">
        <f t="shared" si="327"/>
        <v>#REF!</v>
      </c>
      <c r="R844" s="113" t="str">
        <f t="shared" si="328"/>
        <v xml:space="preserve"> </v>
      </c>
      <c r="S844" s="113" t="e">
        <f t="shared" si="329"/>
        <v>#REF!</v>
      </c>
      <c r="T844" s="113" t="str">
        <f t="shared" si="330"/>
        <v xml:space="preserve"> </v>
      </c>
      <c r="U844" s="113" t="e">
        <f t="shared" si="331"/>
        <v>#REF!</v>
      </c>
      <c r="V844" s="113" t="str">
        <f t="shared" si="332"/>
        <v xml:space="preserve"> </v>
      </c>
      <c r="W844" s="113" t="e">
        <f t="shared" si="333"/>
        <v>#REF!</v>
      </c>
      <c r="X844" s="113" t="e">
        <f t="shared" si="334"/>
        <v>#REF!</v>
      </c>
      <c r="Y844" s="113" t="str">
        <f t="shared" si="335"/>
        <v xml:space="preserve"> </v>
      </c>
      <c r="Z844" s="113" t="e">
        <f t="shared" si="336"/>
        <v>#REF!</v>
      </c>
      <c r="AA844" s="113" t="str">
        <f t="shared" si="337"/>
        <v xml:space="preserve"> </v>
      </c>
      <c r="AB844" s="114" t="e">
        <f t="shared" si="338"/>
        <v>#REF!</v>
      </c>
    </row>
    <row r="845" spans="1:28" x14ac:dyDescent="0.5">
      <c r="O845" s="226"/>
      <c r="P845" s="123"/>
      <c r="Q845" s="113"/>
      <c r="R845" s="113"/>
      <c r="S845" s="113"/>
      <c r="T845" s="113"/>
      <c r="U845" s="113"/>
      <c r="V845" s="113"/>
      <c r="W845" s="113"/>
      <c r="X845" s="113"/>
      <c r="Y845" s="113"/>
      <c r="Z845" s="113"/>
      <c r="AA845" s="113"/>
      <c r="AB845" s="114"/>
    </row>
    <row r="846" spans="1:28" x14ac:dyDescent="0.5">
      <c r="A846" s="41">
        <v>1994</v>
      </c>
      <c r="B846" s="94">
        <v>1</v>
      </c>
      <c r="C846" s="91">
        <v>6.1</v>
      </c>
      <c r="D846" s="91">
        <v>5.0199999999999996</v>
      </c>
      <c r="E846" s="91">
        <v>5.84</v>
      </c>
      <c r="F846" s="91">
        <v>5.41</v>
      </c>
      <c r="G846" s="91">
        <v>4.47</v>
      </c>
      <c r="H846" s="91">
        <v>15</v>
      </c>
      <c r="I846" s="91">
        <v>48.6</v>
      </c>
      <c r="J846" s="91">
        <v>56.5</v>
      </c>
      <c r="K846" s="91">
        <v>66.099999999999994</v>
      </c>
      <c r="L846" s="91">
        <v>20.399999999999999</v>
      </c>
      <c r="M846" s="91">
        <v>10</v>
      </c>
      <c r="N846" s="91">
        <v>7.59</v>
      </c>
      <c r="O846" s="226">
        <f>A846</f>
        <v>1994</v>
      </c>
      <c r="P846" s="122">
        <v>1</v>
      </c>
      <c r="Q846" s="113" t="e">
        <f t="shared" ref="Q846:AB853" si="339">IF(C846&gt;0,$P$11*C846, " ")</f>
        <v>#REF!</v>
      </c>
      <c r="R846" s="113" t="e">
        <f t="shared" si="339"/>
        <v>#REF!</v>
      </c>
      <c r="S846" s="113" t="e">
        <f t="shared" si="339"/>
        <v>#REF!</v>
      </c>
      <c r="T846" s="113" t="e">
        <f t="shared" si="339"/>
        <v>#REF!</v>
      </c>
      <c r="U846" s="113" t="e">
        <f t="shared" si="339"/>
        <v>#REF!</v>
      </c>
      <c r="V846" s="113" t="e">
        <f t="shared" si="339"/>
        <v>#REF!</v>
      </c>
      <c r="W846" s="113" t="e">
        <f t="shared" si="339"/>
        <v>#REF!</v>
      </c>
      <c r="X846" s="113" t="e">
        <f t="shared" si="339"/>
        <v>#REF!</v>
      </c>
      <c r="Y846" s="113" t="e">
        <f t="shared" si="339"/>
        <v>#REF!</v>
      </c>
      <c r="Z846" s="113" t="e">
        <f t="shared" si="339"/>
        <v>#REF!</v>
      </c>
      <c r="AA846" s="113" t="e">
        <f t="shared" si="339"/>
        <v>#REF!</v>
      </c>
      <c r="AB846" s="114" t="e">
        <f t="shared" si="339"/>
        <v>#REF!</v>
      </c>
    </row>
    <row r="847" spans="1:28" x14ac:dyDescent="0.5">
      <c r="B847" s="94">
        <v>2</v>
      </c>
      <c r="C847" s="91">
        <v>6.16</v>
      </c>
      <c r="D847" s="91">
        <v>4.88</v>
      </c>
      <c r="E847" s="91">
        <v>5.56</v>
      </c>
      <c r="F847" s="91">
        <v>5.22</v>
      </c>
      <c r="G847" s="91">
        <v>4.08</v>
      </c>
      <c r="H847" s="91">
        <v>9.27</v>
      </c>
      <c r="I847" s="91">
        <v>12.7</v>
      </c>
      <c r="J847" s="91">
        <v>50.8</v>
      </c>
      <c r="K847" s="91">
        <v>59.5</v>
      </c>
      <c r="L847" s="91">
        <v>20.100000000000001</v>
      </c>
      <c r="M847" s="91">
        <v>9.7899999999999991</v>
      </c>
      <c r="N847" s="91">
        <v>7.15</v>
      </c>
      <c r="O847" s="226"/>
      <c r="P847" s="122">
        <v>2</v>
      </c>
      <c r="Q847" s="113" t="e">
        <f t="shared" si="339"/>
        <v>#REF!</v>
      </c>
      <c r="R847" s="113" t="e">
        <f t="shared" si="339"/>
        <v>#REF!</v>
      </c>
      <c r="S847" s="113" t="e">
        <f t="shared" si="339"/>
        <v>#REF!</v>
      </c>
      <c r="T847" s="113" t="e">
        <f t="shared" si="339"/>
        <v>#REF!</v>
      </c>
      <c r="U847" s="113" t="e">
        <f t="shared" si="339"/>
        <v>#REF!</v>
      </c>
      <c r="V847" s="113" t="e">
        <f t="shared" si="339"/>
        <v>#REF!</v>
      </c>
      <c r="W847" s="113" t="e">
        <f t="shared" si="339"/>
        <v>#REF!</v>
      </c>
      <c r="X847" s="113" t="e">
        <f t="shared" si="339"/>
        <v>#REF!</v>
      </c>
      <c r="Y847" s="113" t="e">
        <f t="shared" si="339"/>
        <v>#REF!</v>
      </c>
      <c r="Z847" s="113" t="e">
        <f t="shared" si="339"/>
        <v>#REF!</v>
      </c>
      <c r="AA847" s="113" t="e">
        <f t="shared" si="339"/>
        <v>#REF!</v>
      </c>
      <c r="AB847" s="114" t="e">
        <f t="shared" si="339"/>
        <v>#REF!</v>
      </c>
    </row>
    <row r="848" spans="1:28" x14ac:dyDescent="0.5">
      <c r="B848" s="94">
        <v>3</v>
      </c>
      <c r="C848" s="91">
        <v>5.89</v>
      </c>
      <c r="D848" s="91">
        <v>4.83</v>
      </c>
      <c r="E848" s="91">
        <v>5.46</v>
      </c>
      <c r="F848" s="91">
        <v>4.33</v>
      </c>
      <c r="G848" s="91">
        <v>4.25</v>
      </c>
      <c r="H848" s="91">
        <v>10.1</v>
      </c>
      <c r="I848" s="91">
        <v>16.5</v>
      </c>
      <c r="J848" s="91">
        <v>47</v>
      </c>
      <c r="K848" s="91">
        <v>65.8</v>
      </c>
      <c r="L848" s="91">
        <v>19.7</v>
      </c>
      <c r="M848" s="91">
        <v>9.4600000000000009</v>
      </c>
      <c r="N848" s="91">
        <v>7.26</v>
      </c>
      <c r="O848" s="226"/>
      <c r="P848" s="122">
        <v>3</v>
      </c>
      <c r="Q848" s="113" t="e">
        <f t="shared" si="339"/>
        <v>#REF!</v>
      </c>
      <c r="R848" s="113" t="e">
        <f t="shared" si="339"/>
        <v>#REF!</v>
      </c>
      <c r="S848" s="113" t="e">
        <f t="shared" si="339"/>
        <v>#REF!</v>
      </c>
      <c r="T848" s="113" t="e">
        <f t="shared" si="339"/>
        <v>#REF!</v>
      </c>
      <c r="U848" s="113" t="e">
        <f t="shared" si="339"/>
        <v>#REF!</v>
      </c>
      <c r="V848" s="113" t="e">
        <f t="shared" si="339"/>
        <v>#REF!</v>
      </c>
      <c r="W848" s="113" t="e">
        <f t="shared" si="339"/>
        <v>#REF!</v>
      </c>
      <c r="X848" s="113" t="e">
        <f t="shared" si="339"/>
        <v>#REF!</v>
      </c>
      <c r="Y848" s="113" t="e">
        <f t="shared" si="339"/>
        <v>#REF!</v>
      </c>
      <c r="Z848" s="113" t="e">
        <f t="shared" si="339"/>
        <v>#REF!</v>
      </c>
      <c r="AA848" s="113" t="e">
        <f t="shared" si="339"/>
        <v>#REF!</v>
      </c>
      <c r="AB848" s="114" t="e">
        <f t="shared" si="339"/>
        <v>#REF!</v>
      </c>
    </row>
    <row r="849" spans="2:28" x14ac:dyDescent="0.5">
      <c r="B849" s="94">
        <v>4</v>
      </c>
      <c r="C849" s="91">
        <v>6.16</v>
      </c>
      <c r="D849" s="91">
        <v>4.78</v>
      </c>
      <c r="E849" s="91">
        <v>5.8</v>
      </c>
      <c r="F849" s="91">
        <v>4.59</v>
      </c>
      <c r="G849" s="91">
        <v>4.37</v>
      </c>
      <c r="H849" s="91">
        <v>7.77</v>
      </c>
      <c r="I849" s="91">
        <v>31.6</v>
      </c>
      <c r="J849" s="91">
        <v>45.4</v>
      </c>
      <c r="K849" s="91">
        <v>61.6</v>
      </c>
      <c r="L849" s="91">
        <v>19.3</v>
      </c>
      <c r="M849" s="91">
        <v>9.1999999999999993</v>
      </c>
      <c r="N849" s="91">
        <v>7.26</v>
      </c>
      <c r="O849" s="226"/>
      <c r="P849" s="122">
        <v>4</v>
      </c>
      <c r="Q849" s="113" t="e">
        <f t="shared" si="339"/>
        <v>#REF!</v>
      </c>
      <c r="R849" s="113" t="e">
        <f t="shared" si="339"/>
        <v>#REF!</v>
      </c>
      <c r="S849" s="113" t="e">
        <f t="shared" si="339"/>
        <v>#REF!</v>
      </c>
      <c r="T849" s="113" t="e">
        <f t="shared" si="339"/>
        <v>#REF!</v>
      </c>
      <c r="U849" s="113" t="e">
        <f t="shared" si="339"/>
        <v>#REF!</v>
      </c>
      <c r="V849" s="113" t="e">
        <f t="shared" si="339"/>
        <v>#REF!</v>
      </c>
      <c r="W849" s="113" t="e">
        <f t="shared" si="339"/>
        <v>#REF!</v>
      </c>
      <c r="X849" s="113" t="e">
        <f t="shared" si="339"/>
        <v>#REF!</v>
      </c>
      <c r="Y849" s="113" t="e">
        <f t="shared" si="339"/>
        <v>#REF!</v>
      </c>
      <c r="Z849" s="113" t="e">
        <f t="shared" si="339"/>
        <v>#REF!</v>
      </c>
      <c r="AA849" s="113" t="e">
        <f t="shared" si="339"/>
        <v>#REF!</v>
      </c>
      <c r="AB849" s="114" t="e">
        <f t="shared" si="339"/>
        <v>#REF!</v>
      </c>
    </row>
    <row r="850" spans="2:28" x14ac:dyDescent="0.5">
      <c r="B850" s="94">
        <v>5</v>
      </c>
      <c r="C850" s="91">
        <v>6.16</v>
      </c>
      <c r="D850" s="91">
        <v>4.6399999999999997</v>
      </c>
      <c r="E850" s="91">
        <v>5.94</v>
      </c>
      <c r="F850" s="91">
        <v>4.83</v>
      </c>
      <c r="G850" s="91">
        <v>4.7300000000000004</v>
      </c>
      <c r="H850" s="91">
        <v>7.72</v>
      </c>
      <c r="I850" s="91">
        <v>22.9</v>
      </c>
      <c r="J850" s="91">
        <v>43.2</v>
      </c>
      <c r="K850" s="91">
        <v>57.6</v>
      </c>
      <c r="L850" s="91">
        <v>18.7</v>
      </c>
      <c r="M850" s="91">
        <v>9.1999999999999993</v>
      </c>
      <c r="N850" s="91">
        <v>7.04</v>
      </c>
      <c r="O850" s="226"/>
      <c r="P850" s="122">
        <v>5</v>
      </c>
      <c r="Q850" s="113" t="e">
        <f t="shared" si="339"/>
        <v>#REF!</v>
      </c>
      <c r="R850" s="113" t="e">
        <f t="shared" si="339"/>
        <v>#REF!</v>
      </c>
      <c r="S850" s="113" t="e">
        <f t="shared" si="339"/>
        <v>#REF!</v>
      </c>
      <c r="T850" s="113" t="e">
        <f t="shared" si="339"/>
        <v>#REF!</v>
      </c>
      <c r="U850" s="113" t="e">
        <f t="shared" si="339"/>
        <v>#REF!</v>
      </c>
      <c r="V850" s="113" t="e">
        <f t="shared" si="339"/>
        <v>#REF!</v>
      </c>
      <c r="W850" s="113" t="e">
        <f t="shared" si="339"/>
        <v>#REF!</v>
      </c>
      <c r="X850" s="113" t="e">
        <f t="shared" si="339"/>
        <v>#REF!</v>
      </c>
      <c r="Y850" s="113" t="e">
        <f t="shared" si="339"/>
        <v>#REF!</v>
      </c>
      <c r="Z850" s="113" t="e">
        <f t="shared" si="339"/>
        <v>#REF!</v>
      </c>
      <c r="AA850" s="113" t="e">
        <f t="shared" si="339"/>
        <v>#REF!</v>
      </c>
      <c r="AB850" s="114" t="e">
        <f t="shared" si="339"/>
        <v>#REF!</v>
      </c>
    </row>
    <row r="851" spans="2:28" x14ac:dyDescent="0.5">
      <c r="B851" s="94">
        <v>6</v>
      </c>
      <c r="C851" s="91">
        <v>5.84</v>
      </c>
      <c r="D851" s="91">
        <v>4.7300000000000004</v>
      </c>
      <c r="E851" s="91">
        <v>5.8</v>
      </c>
      <c r="F851" s="91">
        <v>6.06</v>
      </c>
      <c r="G851" s="91">
        <v>4.97</v>
      </c>
      <c r="H851" s="91">
        <v>6.71</v>
      </c>
      <c r="I851" s="91">
        <v>25.1</v>
      </c>
      <c r="J851" s="91">
        <v>35.5</v>
      </c>
      <c r="K851" s="91">
        <v>64.7</v>
      </c>
      <c r="L851" s="91">
        <v>17.600000000000001</v>
      </c>
      <c r="M851" s="91">
        <v>8.9499999999999993</v>
      </c>
      <c r="N851" s="91">
        <v>6.71</v>
      </c>
      <c r="O851" s="226"/>
      <c r="P851" s="122">
        <v>6</v>
      </c>
      <c r="Q851" s="113" t="e">
        <f t="shared" si="339"/>
        <v>#REF!</v>
      </c>
      <c r="R851" s="113" t="e">
        <f t="shared" si="339"/>
        <v>#REF!</v>
      </c>
      <c r="S851" s="113" t="e">
        <f t="shared" si="339"/>
        <v>#REF!</v>
      </c>
      <c r="T851" s="113" t="e">
        <f t="shared" si="339"/>
        <v>#REF!</v>
      </c>
      <c r="U851" s="113" t="e">
        <f t="shared" si="339"/>
        <v>#REF!</v>
      </c>
      <c r="V851" s="113" t="e">
        <f t="shared" si="339"/>
        <v>#REF!</v>
      </c>
      <c r="W851" s="113" t="e">
        <f t="shared" si="339"/>
        <v>#REF!</v>
      </c>
      <c r="X851" s="113" t="e">
        <f t="shared" si="339"/>
        <v>#REF!</v>
      </c>
      <c r="Y851" s="113" t="e">
        <f t="shared" si="339"/>
        <v>#REF!</v>
      </c>
      <c r="Z851" s="113" t="e">
        <f t="shared" si="339"/>
        <v>#REF!</v>
      </c>
      <c r="AA851" s="113" t="e">
        <f t="shared" si="339"/>
        <v>#REF!</v>
      </c>
      <c r="AB851" s="114" t="e">
        <f t="shared" si="339"/>
        <v>#REF!</v>
      </c>
    </row>
    <row r="852" spans="2:28" x14ac:dyDescent="0.5">
      <c r="B852" s="94">
        <v>7</v>
      </c>
      <c r="C852" s="91">
        <v>5.56</v>
      </c>
      <c r="D852" s="91">
        <v>4.68</v>
      </c>
      <c r="E852" s="91">
        <v>5.65</v>
      </c>
      <c r="F852" s="91">
        <v>5.7</v>
      </c>
      <c r="G852" s="91">
        <v>5.75</v>
      </c>
      <c r="H852" s="91">
        <v>7.22</v>
      </c>
      <c r="I852" s="91">
        <v>23.4</v>
      </c>
      <c r="J852" s="91">
        <v>39.9</v>
      </c>
      <c r="K852" s="91">
        <v>59.6</v>
      </c>
      <c r="L852" s="91">
        <v>16.8</v>
      </c>
      <c r="M852" s="91">
        <v>8.83</v>
      </c>
      <c r="N852" s="91">
        <v>6.93</v>
      </c>
      <c r="O852" s="226"/>
      <c r="P852" s="122">
        <v>7</v>
      </c>
      <c r="Q852" s="113" t="e">
        <f t="shared" si="339"/>
        <v>#REF!</v>
      </c>
      <c r="R852" s="113" t="e">
        <f t="shared" si="339"/>
        <v>#REF!</v>
      </c>
      <c r="S852" s="113" t="e">
        <f t="shared" si="339"/>
        <v>#REF!</v>
      </c>
      <c r="T852" s="113" t="e">
        <f t="shared" si="339"/>
        <v>#REF!</v>
      </c>
      <c r="U852" s="113" t="e">
        <f t="shared" si="339"/>
        <v>#REF!</v>
      </c>
      <c r="V852" s="113" t="e">
        <f t="shared" si="339"/>
        <v>#REF!</v>
      </c>
      <c r="W852" s="113" t="e">
        <f t="shared" si="339"/>
        <v>#REF!</v>
      </c>
      <c r="X852" s="113" t="e">
        <f t="shared" si="339"/>
        <v>#REF!</v>
      </c>
      <c r="Y852" s="113" t="e">
        <f t="shared" si="339"/>
        <v>#REF!</v>
      </c>
      <c r="Z852" s="113" t="e">
        <f t="shared" si="339"/>
        <v>#REF!</v>
      </c>
      <c r="AA852" s="113" t="e">
        <f t="shared" si="339"/>
        <v>#REF!</v>
      </c>
      <c r="AB852" s="114" t="e">
        <f t="shared" si="339"/>
        <v>#REF!</v>
      </c>
    </row>
    <row r="853" spans="2:28" x14ac:dyDescent="0.5">
      <c r="B853" s="94">
        <v>8</v>
      </c>
      <c r="C853" s="91">
        <v>5.46</v>
      </c>
      <c r="D853" s="91">
        <v>5.22</v>
      </c>
      <c r="E853" s="91">
        <v>5.22</v>
      </c>
      <c r="F853" s="91">
        <v>4.97</v>
      </c>
      <c r="G853" s="91">
        <v>5.89</v>
      </c>
      <c r="H853" s="91">
        <v>7.39</v>
      </c>
      <c r="I853" s="91">
        <v>25</v>
      </c>
      <c r="J853" s="91">
        <v>38.799999999999997</v>
      </c>
      <c r="K853" s="91">
        <v>54.2</v>
      </c>
      <c r="L853" s="91">
        <v>16.899999999999999</v>
      </c>
      <c r="M853" s="91">
        <v>8.6999999999999993</v>
      </c>
      <c r="N853" s="91">
        <v>6.82</v>
      </c>
      <c r="O853" s="226"/>
      <c r="P853" s="122">
        <v>8</v>
      </c>
      <c r="Q853" s="113" t="e">
        <f t="shared" si="339"/>
        <v>#REF!</v>
      </c>
      <c r="R853" s="113" t="e">
        <f t="shared" si="339"/>
        <v>#REF!</v>
      </c>
      <c r="S853" s="113" t="e">
        <f t="shared" si="339"/>
        <v>#REF!</v>
      </c>
      <c r="T853" s="113" t="e">
        <f t="shared" si="339"/>
        <v>#REF!</v>
      </c>
      <c r="U853" s="113" t="e">
        <f t="shared" si="339"/>
        <v>#REF!</v>
      </c>
      <c r="V853" s="113" t="e">
        <f t="shared" si="339"/>
        <v>#REF!</v>
      </c>
      <c r="W853" s="113" t="e">
        <f t="shared" si="339"/>
        <v>#REF!</v>
      </c>
      <c r="X853" s="113" t="e">
        <f t="shared" si="339"/>
        <v>#REF!</v>
      </c>
      <c r="Y853" s="113" t="e">
        <f t="shared" si="339"/>
        <v>#REF!</v>
      </c>
      <c r="Z853" s="113" t="e">
        <f t="shared" si="339"/>
        <v>#REF!</v>
      </c>
      <c r="AA853" s="113" t="e">
        <f t="shared" si="339"/>
        <v>#REF!</v>
      </c>
      <c r="AB853" s="114" t="e">
        <f t="shared" si="339"/>
        <v>#REF!</v>
      </c>
    </row>
    <row r="854" spans="2:28" x14ac:dyDescent="0.5">
      <c r="B854" s="94">
        <v>9</v>
      </c>
      <c r="C854" s="91">
        <v>5.31</v>
      </c>
      <c r="D854" s="91">
        <v>5.96</v>
      </c>
      <c r="E854" s="91">
        <v>5.26</v>
      </c>
      <c r="F854" s="91">
        <v>4.12</v>
      </c>
      <c r="G854" s="91">
        <v>6.65</v>
      </c>
      <c r="H854" s="91">
        <v>8.9499999999999993</v>
      </c>
      <c r="I854" s="91">
        <v>24.5</v>
      </c>
      <c r="J854" s="91">
        <v>44.4</v>
      </c>
      <c r="K854" s="91">
        <v>44.5</v>
      </c>
      <c r="L854" s="91">
        <v>16.7</v>
      </c>
      <c r="M854" s="91">
        <v>8.89</v>
      </c>
      <c r="N854" s="91">
        <v>6.76</v>
      </c>
      <c r="O854" s="226"/>
      <c r="P854" s="122">
        <v>9</v>
      </c>
      <c r="Q854" s="113" t="e">
        <f t="shared" ref="Q854:Q876" si="340">$P$11*C854</f>
        <v>#REF!</v>
      </c>
      <c r="R854" s="113" t="e">
        <f t="shared" ref="R854:R876" si="341">IF(D854&gt;0,$P$11*D854, " ")</f>
        <v>#REF!</v>
      </c>
      <c r="S854" s="113" t="e">
        <f t="shared" ref="S854:S876" si="342">IF(E854&gt;0,$P$11*E854, " ")</f>
        <v>#REF!</v>
      </c>
      <c r="T854" s="113" t="e">
        <f t="shared" ref="T854:T876" si="343">IF(F854&gt;0,$P$11*F854, " ")</f>
        <v>#REF!</v>
      </c>
      <c r="U854" s="113" t="e">
        <f t="shared" ref="U854:U876" si="344">IF(G854&gt;0,$P$11*G854, " ")</f>
        <v>#REF!</v>
      </c>
      <c r="V854" s="113" t="e">
        <f t="shared" ref="V854:V876" si="345">IF(H854&gt;0,$P$11*H854, " ")</f>
        <v>#REF!</v>
      </c>
      <c r="W854" s="113" t="e">
        <f t="shared" ref="W854:W876" si="346">IF(I854&gt;0,$P$11*I854, " ")</f>
        <v>#REF!</v>
      </c>
      <c r="X854" s="113" t="e">
        <f t="shared" ref="X854:X876" si="347">IF(J854&gt;0,$P$11*J854, " ")</f>
        <v>#REF!</v>
      </c>
      <c r="Y854" s="113" t="e">
        <f t="shared" ref="Y854:Y876" si="348">IF(K854&gt;0,$P$11*K854, " ")</f>
        <v>#REF!</v>
      </c>
      <c r="Z854" s="113" t="e">
        <f t="shared" ref="Z854:Z876" si="349">IF(L854&gt;0,$P$11*L854, " ")</f>
        <v>#REF!</v>
      </c>
      <c r="AA854" s="113" t="e">
        <f t="shared" ref="AA854:AA876" si="350">IF(M854&gt;0,$P$11*M854, " ")</f>
        <v>#REF!</v>
      </c>
      <c r="AB854" s="114" t="e">
        <f t="shared" ref="AB854:AB876" si="351">IF(N854&gt;0,$P$11*N854, " ")</f>
        <v>#REF!</v>
      </c>
    </row>
    <row r="855" spans="2:28" x14ac:dyDescent="0.5">
      <c r="B855" s="94">
        <v>10</v>
      </c>
      <c r="C855" s="91">
        <v>5.12</v>
      </c>
      <c r="D855" s="91">
        <v>6.16</v>
      </c>
      <c r="E855" s="91">
        <v>5.17</v>
      </c>
      <c r="F855" s="91">
        <v>3.71</v>
      </c>
      <c r="G855" s="91">
        <v>6.88</v>
      </c>
      <c r="H855" s="91">
        <v>10.8</v>
      </c>
      <c r="I855" s="91">
        <v>18.600000000000001</v>
      </c>
      <c r="J855" s="91">
        <v>43.2</v>
      </c>
      <c r="K855" s="91">
        <v>42</v>
      </c>
      <c r="L855" s="91">
        <v>16.600000000000001</v>
      </c>
      <c r="M855" s="91">
        <v>8.83</v>
      </c>
      <c r="N855" s="91">
        <v>6.6</v>
      </c>
      <c r="O855" s="226"/>
      <c r="P855" s="122">
        <v>10</v>
      </c>
      <c r="Q855" s="113" t="e">
        <f t="shared" si="340"/>
        <v>#REF!</v>
      </c>
      <c r="R855" s="113" t="e">
        <f t="shared" si="341"/>
        <v>#REF!</v>
      </c>
      <c r="S855" s="113" t="e">
        <f t="shared" si="342"/>
        <v>#REF!</v>
      </c>
      <c r="T855" s="113" t="e">
        <f t="shared" si="343"/>
        <v>#REF!</v>
      </c>
      <c r="U855" s="113" t="e">
        <f t="shared" si="344"/>
        <v>#REF!</v>
      </c>
      <c r="V855" s="113" t="e">
        <f t="shared" si="345"/>
        <v>#REF!</v>
      </c>
      <c r="W855" s="113" t="e">
        <f t="shared" si="346"/>
        <v>#REF!</v>
      </c>
      <c r="X855" s="113" t="e">
        <f t="shared" si="347"/>
        <v>#REF!</v>
      </c>
      <c r="Y855" s="113" t="e">
        <f t="shared" si="348"/>
        <v>#REF!</v>
      </c>
      <c r="Z855" s="113" t="e">
        <f t="shared" si="349"/>
        <v>#REF!</v>
      </c>
      <c r="AA855" s="113" t="e">
        <f t="shared" si="350"/>
        <v>#REF!</v>
      </c>
      <c r="AB855" s="114" t="e">
        <f t="shared" si="351"/>
        <v>#REF!</v>
      </c>
    </row>
    <row r="856" spans="2:28" x14ac:dyDescent="0.5">
      <c r="B856" s="94">
        <v>11</v>
      </c>
      <c r="C856" s="91">
        <v>5.26</v>
      </c>
      <c r="D856" s="91">
        <v>6.32</v>
      </c>
      <c r="E856" s="91">
        <v>4.97</v>
      </c>
      <c r="F856" s="91">
        <v>3.62</v>
      </c>
      <c r="G856" s="91">
        <v>7.54</v>
      </c>
      <c r="H856" s="91">
        <v>9.73</v>
      </c>
      <c r="I856" s="91">
        <v>17.100000000000001</v>
      </c>
      <c r="J856" s="91">
        <v>52.3</v>
      </c>
      <c r="K856" s="91">
        <v>39</v>
      </c>
      <c r="L856" s="91">
        <v>16</v>
      </c>
      <c r="M856" s="91">
        <v>8.89</v>
      </c>
      <c r="N856" s="91">
        <v>6.32</v>
      </c>
      <c r="O856" s="226"/>
      <c r="P856" s="122">
        <v>11</v>
      </c>
      <c r="Q856" s="113" t="e">
        <f t="shared" si="340"/>
        <v>#REF!</v>
      </c>
      <c r="R856" s="113" t="e">
        <f t="shared" si="341"/>
        <v>#REF!</v>
      </c>
      <c r="S856" s="113" t="e">
        <f t="shared" si="342"/>
        <v>#REF!</v>
      </c>
      <c r="T856" s="113" t="e">
        <f t="shared" si="343"/>
        <v>#REF!</v>
      </c>
      <c r="U856" s="113" t="e">
        <f t="shared" si="344"/>
        <v>#REF!</v>
      </c>
      <c r="V856" s="113" t="e">
        <f t="shared" si="345"/>
        <v>#REF!</v>
      </c>
      <c r="W856" s="113" t="e">
        <f t="shared" si="346"/>
        <v>#REF!</v>
      </c>
      <c r="X856" s="113" t="e">
        <f t="shared" si="347"/>
        <v>#REF!</v>
      </c>
      <c r="Y856" s="113" t="e">
        <f t="shared" si="348"/>
        <v>#REF!</v>
      </c>
      <c r="Z856" s="113" t="e">
        <f t="shared" si="349"/>
        <v>#REF!</v>
      </c>
      <c r="AA856" s="113" t="e">
        <f t="shared" si="350"/>
        <v>#REF!</v>
      </c>
      <c r="AB856" s="114" t="e">
        <f t="shared" si="351"/>
        <v>#REF!</v>
      </c>
    </row>
    <row r="857" spans="2:28" x14ac:dyDescent="0.5">
      <c r="B857" s="94">
        <v>12</v>
      </c>
      <c r="C857" s="91">
        <v>5.84</v>
      </c>
      <c r="D857" s="91">
        <v>5.84</v>
      </c>
      <c r="E857" s="91">
        <v>5.6</v>
      </c>
      <c r="F857" s="91">
        <v>3.66</v>
      </c>
      <c r="G857" s="91">
        <v>7.32</v>
      </c>
      <c r="H857" s="91">
        <v>9.2899999999999991</v>
      </c>
      <c r="I857" s="91">
        <v>16.8</v>
      </c>
      <c r="J857" s="91">
        <v>61.2</v>
      </c>
      <c r="K857" s="91">
        <v>37.200000000000003</v>
      </c>
      <c r="L857" s="91">
        <v>15.2</v>
      </c>
      <c r="M857" s="91">
        <v>8.83</v>
      </c>
      <c r="N857" s="91">
        <v>6.27</v>
      </c>
      <c r="O857" s="226"/>
      <c r="P857" s="122">
        <v>12</v>
      </c>
      <c r="Q857" s="113" t="e">
        <f t="shared" si="340"/>
        <v>#REF!</v>
      </c>
      <c r="R857" s="113" t="e">
        <f t="shared" si="341"/>
        <v>#REF!</v>
      </c>
      <c r="S857" s="113" t="e">
        <f t="shared" si="342"/>
        <v>#REF!</v>
      </c>
      <c r="T857" s="113" t="e">
        <f t="shared" si="343"/>
        <v>#REF!</v>
      </c>
      <c r="U857" s="113" t="e">
        <f t="shared" si="344"/>
        <v>#REF!</v>
      </c>
      <c r="V857" s="113" t="e">
        <f t="shared" si="345"/>
        <v>#REF!</v>
      </c>
      <c r="W857" s="113" t="e">
        <f t="shared" si="346"/>
        <v>#REF!</v>
      </c>
      <c r="X857" s="113" t="e">
        <f t="shared" si="347"/>
        <v>#REF!</v>
      </c>
      <c r="Y857" s="113" t="e">
        <f t="shared" si="348"/>
        <v>#REF!</v>
      </c>
      <c r="Z857" s="113" t="e">
        <f t="shared" si="349"/>
        <v>#REF!</v>
      </c>
      <c r="AA857" s="113" t="e">
        <f t="shared" si="350"/>
        <v>#REF!</v>
      </c>
      <c r="AB857" s="114" t="e">
        <f t="shared" si="351"/>
        <v>#REF!</v>
      </c>
    </row>
    <row r="858" spans="2:28" x14ac:dyDescent="0.5">
      <c r="B858" s="94">
        <v>13</v>
      </c>
      <c r="C858" s="91">
        <v>6.32</v>
      </c>
      <c r="D858" s="91">
        <v>5.22</v>
      </c>
      <c r="E858" s="91">
        <v>5.6</v>
      </c>
      <c r="F858" s="91">
        <v>3.5</v>
      </c>
      <c r="G858" s="91">
        <v>7.44</v>
      </c>
      <c r="H858" s="91">
        <v>8.6999999999999993</v>
      </c>
      <c r="I858" s="91">
        <v>16.399999999999999</v>
      </c>
      <c r="J858" s="91">
        <v>53.5</v>
      </c>
      <c r="K858" s="91">
        <v>33.799999999999997</v>
      </c>
      <c r="L858" s="91">
        <v>14.9</v>
      </c>
      <c r="M858" s="91">
        <v>8.83</v>
      </c>
      <c r="N858" s="91">
        <v>6.49</v>
      </c>
      <c r="O858" s="226"/>
      <c r="P858" s="122">
        <v>13</v>
      </c>
      <c r="Q858" s="113" t="e">
        <f t="shared" si="340"/>
        <v>#REF!</v>
      </c>
      <c r="R858" s="113" t="e">
        <f t="shared" si="341"/>
        <v>#REF!</v>
      </c>
      <c r="S858" s="113" t="e">
        <f t="shared" si="342"/>
        <v>#REF!</v>
      </c>
      <c r="T858" s="113" t="e">
        <f t="shared" si="343"/>
        <v>#REF!</v>
      </c>
      <c r="U858" s="113" t="e">
        <f t="shared" si="344"/>
        <v>#REF!</v>
      </c>
      <c r="V858" s="113" t="e">
        <f t="shared" si="345"/>
        <v>#REF!</v>
      </c>
      <c r="W858" s="113" t="e">
        <f t="shared" si="346"/>
        <v>#REF!</v>
      </c>
      <c r="X858" s="113" t="e">
        <f t="shared" si="347"/>
        <v>#REF!</v>
      </c>
      <c r="Y858" s="113" t="e">
        <f t="shared" si="348"/>
        <v>#REF!</v>
      </c>
      <c r="Z858" s="113" t="e">
        <f t="shared" si="349"/>
        <v>#REF!</v>
      </c>
      <c r="AA858" s="113" t="e">
        <f t="shared" si="350"/>
        <v>#REF!</v>
      </c>
      <c r="AB858" s="114" t="e">
        <f t="shared" si="351"/>
        <v>#REF!</v>
      </c>
    </row>
    <row r="859" spans="2:28" x14ac:dyDescent="0.5">
      <c r="B859" s="94">
        <v>14</v>
      </c>
      <c r="C859" s="91">
        <v>6.76</v>
      </c>
      <c r="D859" s="91">
        <v>5.0199999999999996</v>
      </c>
      <c r="E859" s="91">
        <v>6.1</v>
      </c>
      <c r="F859" s="91">
        <v>3.96</v>
      </c>
      <c r="G859" s="91">
        <v>6.93</v>
      </c>
      <c r="H859" s="91">
        <v>6.27</v>
      </c>
      <c r="I859" s="91">
        <v>17.7</v>
      </c>
      <c r="J859" s="91">
        <v>58</v>
      </c>
      <c r="K859" s="91">
        <v>30.3</v>
      </c>
      <c r="L859" s="91">
        <v>15.1</v>
      </c>
      <c r="M859" s="91">
        <v>8.58</v>
      </c>
      <c r="N859" s="91">
        <v>6.54</v>
      </c>
      <c r="O859" s="226"/>
      <c r="P859" s="122">
        <v>14</v>
      </c>
      <c r="Q859" s="113" t="e">
        <f t="shared" si="340"/>
        <v>#REF!</v>
      </c>
      <c r="R859" s="113" t="e">
        <f t="shared" si="341"/>
        <v>#REF!</v>
      </c>
      <c r="S859" s="113" t="e">
        <f t="shared" si="342"/>
        <v>#REF!</v>
      </c>
      <c r="T859" s="113" t="e">
        <f t="shared" si="343"/>
        <v>#REF!</v>
      </c>
      <c r="U859" s="113" t="e">
        <f t="shared" si="344"/>
        <v>#REF!</v>
      </c>
      <c r="V859" s="113" t="e">
        <f t="shared" si="345"/>
        <v>#REF!</v>
      </c>
      <c r="W859" s="113" t="e">
        <f t="shared" si="346"/>
        <v>#REF!</v>
      </c>
      <c r="X859" s="113" t="e">
        <f t="shared" si="347"/>
        <v>#REF!</v>
      </c>
      <c r="Y859" s="113" t="e">
        <f t="shared" si="348"/>
        <v>#REF!</v>
      </c>
      <c r="Z859" s="113" t="e">
        <f t="shared" si="349"/>
        <v>#REF!</v>
      </c>
      <c r="AA859" s="113" t="e">
        <f t="shared" si="350"/>
        <v>#REF!</v>
      </c>
      <c r="AB859" s="114" t="e">
        <f t="shared" si="351"/>
        <v>#REF!</v>
      </c>
    </row>
    <row r="860" spans="2:28" x14ac:dyDescent="0.5">
      <c r="B860" s="94">
        <v>15</v>
      </c>
      <c r="C860" s="91">
        <v>6.54</v>
      </c>
      <c r="D860" s="91">
        <v>4.93</v>
      </c>
      <c r="E860" s="91">
        <v>7.55</v>
      </c>
      <c r="F860" s="91">
        <v>4.5</v>
      </c>
      <c r="G860" s="91">
        <v>6.43</v>
      </c>
      <c r="H860" s="91">
        <v>6.54</v>
      </c>
      <c r="I860" s="91">
        <v>17.600000000000001</v>
      </c>
      <c r="J860" s="91">
        <v>74.400000000000006</v>
      </c>
      <c r="K860" s="91">
        <v>28</v>
      </c>
      <c r="L860" s="91">
        <v>14.9</v>
      </c>
      <c r="M860" s="91">
        <v>8.4600000000000009</v>
      </c>
      <c r="N860" s="91">
        <v>6.38</v>
      </c>
      <c r="O860" s="226"/>
      <c r="P860" s="122">
        <v>15</v>
      </c>
      <c r="Q860" s="113" t="e">
        <f t="shared" si="340"/>
        <v>#REF!</v>
      </c>
      <c r="R860" s="113" t="e">
        <f t="shared" si="341"/>
        <v>#REF!</v>
      </c>
      <c r="S860" s="113" t="e">
        <f t="shared" si="342"/>
        <v>#REF!</v>
      </c>
      <c r="T860" s="113" t="e">
        <f t="shared" si="343"/>
        <v>#REF!</v>
      </c>
      <c r="U860" s="113" t="e">
        <f t="shared" si="344"/>
        <v>#REF!</v>
      </c>
      <c r="V860" s="113" t="e">
        <f t="shared" si="345"/>
        <v>#REF!</v>
      </c>
      <c r="W860" s="113" t="e">
        <f t="shared" si="346"/>
        <v>#REF!</v>
      </c>
      <c r="X860" s="113" t="e">
        <f t="shared" si="347"/>
        <v>#REF!</v>
      </c>
      <c r="Y860" s="113" t="e">
        <f t="shared" si="348"/>
        <v>#REF!</v>
      </c>
      <c r="Z860" s="113" t="e">
        <f t="shared" si="349"/>
        <v>#REF!</v>
      </c>
      <c r="AA860" s="113" t="e">
        <f t="shared" si="350"/>
        <v>#REF!</v>
      </c>
      <c r="AB860" s="114" t="e">
        <f t="shared" si="351"/>
        <v>#REF!</v>
      </c>
    </row>
    <row r="861" spans="2:28" x14ac:dyDescent="0.5">
      <c r="B861" s="94">
        <v>16</v>
      </c>
      <c r="C861" s="91">
        <v>6.43</v>
      </c>
      <c r="D861" s="91">
        <v>5.0199999999999996</v>
      </c>
      <c r="E861" s="91">
        <v>6.65</v>
      </c>
      <c r="F861" s="91">
        <v>4.29</v>
      </c>
      <c r="G861" s="91">
        <v>6.21</v>
      </c>
      <c r="H861" s="91">
        <v>10.1</v>
      </c>
      <c r="I861" s="91">
        <v>18.8</v>
      </c>
      <c r="J861" s="91">
        <v>80.2</v>
      </c>
      <c r="K861" s="91">
        <v>29.4</v>
      </c>
      <c r="L861" s="91">
        <v>14.5</v>
      </c>
      <c r="M861" s="91">
        <v>8.6999999999999993</v>
      </c>
      <c r="N861" s="91">
        <v>6.38</v>
      </c>
      <c r="O861" s="226"/>
      <c r="P861" s="122">
        <v>16</v>
      </c>
      <c r="Q861" s="113" t="e">
        <f t="shared" si="340"/>
        <v>#REF!</v>
      </c>
      <c r="R861" s="113" t="e">
        <f t="shared" si="341"/>
        <v>#REF!</v>
      </c>
      <c r="S861" s="113" t="e">
        <f t="shared" si="342"/>
        <v>#REF!</v>
      </c>
      <c r="T861" s="113" t="e">
        <f t="shared" si="343"/>
        <v>#REF!</v>
      </c>
      <c r="U861" s="113" t="e">
        <f t="shared" si="344"/>
        <v>#REF!</v>
      </c>
      <c r="V861" s="113" t="e">
        <f t="shared" si="345"/>
        <v>#REF!</v>
      </c>
      <c r="W861" s="113" t="e">
        <f t="shared" si="346"/>
        <v>#REF!</v>
      </c>
      <c r="X861" s="113" t="e">
        <f t="shared" si="347"/>
        <v>#REF!</v>
      </c>
      <c r="Y861" s="113" t="e">
        <f t="shared" si="348"/>
        <v>#REF!</v>
      </c>
      <c r="Z861" s="113" t="e">
        <f t="shared" si="349"/>
        <v>#REF!</v>
      </c>
      <c r="AA861" s="113" t="e">
        <f t="shared" si="350"/>
        <v>#REF!</v>
      </c>
      <c r="AB861" s="114" t="e">
        <f t="shared" si="351"/>
        <v>#REF!</v>
      </c>
    </row>
    <row r="862" spans="2:28" x14ac:dyDescent="0.5">
      <c r="B862" s="94">
        <v>17</v>
      </c>
      <c r="C862" s="91">
        <v>6.43</v>
      </c>
      <c r="D862" s="91">
        <v>5.26</v>
      </c>
      <c r="E862" s="91">
        <v>5.89</v>
      </c>
      <c r="F862" s="91">
        <v>4.12</v>
      </c>
      <c r="G862" s="91">
        <v>6.11</v>
      </c>
      <c r="H862" s="91">
        <v>12.4</v>
      </c>
      <c r="I862" s="91">
        <v>18.399999999999999</v>
      </c>
      <c r="J862" s="91">
        <v>57.4</v>
      </c>
      <c r="K862" s="91">
        <v>31.7</v>
      </c>
      <c r="L862" s="91">
        <v>14.2</v>
      </c>
      <c r="M862" s="91">
        <v>8.6999999999999993</v>
      </c>
      <c r="N862" s="91">
        <v>6.05</v>
      </c>
      <c r="O862" s="226"/>
      <c r="P862" s="122">
        <v>17</v>
      </c>
      <c r="Q862" s="113" t="e">
        <f t="shared" si="340"/>
        <v>#REF!</v>
      </c>
      <c r="R862" s="113" t="e">
        <f t="shared" si="341"/>
        <v>#REF!</v>
      </c>
      <c r="S862" s="113" t="e">
        <f t="shared" si="342"/>
        <v>#REF!</v>
      </c>
      <c r="T862" s="113" t="e">
        <f t="shared" si="343"/>
        <v>#REF!</v>
      </c>
      <c r="U862" s="113" t="e">
        <f t="shared" si="344"/>
        <v>#REF!</v>
      </c>
      <c r="V862" s="113" t="e">
        <f t="shared" si="345"/>
        <v>#REF!</v>
      </c>
      <c r="W862" s="113" t="e">
        <f t="shared" si="346"/>
        <v>#REF!</v>
      </c>
      <c r="X862" s="113" t="e">
        <f t="shared" si="347"/>
        <v>#REF!</v>
      </c>
      <c r="Y862" s="113" t="e">
        <f t="shared" si="348"/>
        <v>#REF!</v>
      </c>
      <c r="Z862" s="113" t="e">
        <f t="shared" si="349"/>
        <v>#REF!</v>
      </c>
      <c r="AA862" s="113" t="e">
        <f t="shared" si="350"/>
        <v>#REF!</v>
      </c>
      <c r="AB862" s="114" t="e">
        <f t="shared" si="351"/>
        <v>#REF!</v>
      </c>
    </row>
    <row r="863" spans="2:28" x14ac:dyDescent="0.5">
      <c r="B863" s="94">
        <v>18</v>
      </c>
      <c r="C863" s="91">
        <v>6.16</v>
      </c>
      <c r="D863" s="91">
        <v>5.26</v>
      </c>
      <c r="E863" s="91">
        <v>6.21</v>
      </c>
      <c r="F863" s="91">
        <v>3.26</v>
      </c>
      <c r="G863" s="91">
        <v>5.85</v>
      </c>
      <c r="H863" s="91">
        <v>15.5</v>
      </c>
      <c r="I863" s="91">
        <v>24.1</v>
      </c>
      <c r="J863" s="91">
        <v>73.8</v>
      </c>
      <c r="K863" s="91">
        <v>31.6</v>
      </c>
      <c r="L863" s="91">
        <v>13.7</v>
      </c>
      <c r="M863" s="91">
        <v>8.52</v>
      </c>
      <c r="N863" s="91">
        <v>6</v>
      </c>
      <c r="O863" s="226"/>
      <c r="P863" s="122">
        <v>18</v>
      </c>
      <c r="Q863" s="113" t="e">
        <f t="shared" si="340"/>
        <v>#REF!</v>
      </c>
      <c r="R863" s="113" t="e">
        <f t="shared" si="341"/>
        <v>#REF!</v>
      </c>
      <c r="S863" s="113" t="e">
        <f t="shared" si="342"/>
        <v>#REF!</v>
      </c>
      <c r="T863" s="113" t="e">
        <f t="shared" si="343"/>
        <v>#REF!</v>
      </c>
      <c r="U863" s="113" t="e">
        <f t="shared" si="344"/>
        <v>#REF!</v>
      </c>
      <c r="V863" s="113" t="e">
        <f t="shared" si="345"/>
        <v>#REF!</v>
      </c>
      <c r="W863" s="113" t="e">
        <f t="shared" si="346"/>
        <v>#REF!</v>
      </c>
      <c r="X863" s="113" t="e">
        <f t="shared" si="347"/>
        <v>#REF!</v>
      </c>
      <c r="Y863" s="113" t="e">
        <f t="shared" si="348"/>
        <v>#REF!</v>
      </c>
      <c r="Z863" s="113" t="e">
        <f t="shared" si="349"/>
        <v>#REF!</v>
      </c>
      <c r="AA863" s="113" t="e">
        <f t="shared" si="350"/>
        <v>#REF!</v>
      </c>
      <c r="AB863" s="114" t="e">
        <f t="shared" si="351"/>
        <v>#REF!</v>
      </c>
    </row>
    <row r="864" spans="2:28" x14ac:dyDescent="0.5">
      <c r="B864" s="94">
        <v>19</v>
      </c>
      <c r="C864" s="91">
        <v>5.46</v>
      </c>
      <c r="D864" s="91">
        <v>4.93</v>
      </c>
      <c r="E864" s="91">
        <v>6.71</v>
      </c>
      <c r="F864" s="91">
        <v>3.3</v>
      </c>
      <c r="G864" s="91">
        <v>7.1</v>
      </c>
      <c r="H864" s="91">
        <v>12.9</v>
      </c>
      <c r="I864" s="91">
        <v>60.6</v>
      </c>
      <c r="J864" s="91">
        <v>67</v>
      </c>
      <c r="K864" s="91">
        <v>32.200000000000003</v>
      </c>
      <c r="L864" s="91">
        <v>13.3</v>
      </c>
      <c r="M864" s="91">
        <v>8.6999999999999993</v>
      </c>
      <c r="N864" s="91">
        <v>6</v>
      </c>
      <c r="O864" s="226"/>
      <c r="P864" s="122">
        <v>19</v>
      </c>
      <c r="Q864" s="113" t="e">
        <f t="shared" si="340"/>
        <v>#REF!</v>
      </c>
      <c r="R864" s="113" t="e">
        <f t="shared" si="341"/>
        <v>#REF!</v>
      </c>
      <c r="S864" s="113" t="e">
        <f t="shared" si="342"/>
        <v>#REF!</v>
      </c>
      <c r="T864" s="113" t="e">
        <f t="shared" si="343"/>
        <v>#REF!</v>
      </c>
      <c r="U864" s="113" t="e">
        <f t="shared" si="344"/>
        <v>#REF!</v>
      </c>
      <c r="V864" s="113" t="e">
        <f t="shared" si="345"/>
        <v>#REF!</v>
      </c>
      <c r="W864" s="113" t="e">
        <f t="shared" si="346"/>
        <v>#REF!</v>
      </c>
      <c r="X864" s="113" t="e">
        <f t="shared" si="347"/>
        <v>#REF!</v>
      </c>
      <c r="Y864" s="113" t="e">
        <f t="shared" si="348"/>
        <v>#REF!</v>
      </c>
      <c r="Z864" s="113" t="e">
        <f t="shared" si="349"/>
        <v>#REF!</v>
      </c>
      <c r="AA864" s="113" t="e">
        <f t="shared" si="350"/>
        <v>#REF!</v>
      </c>
      <c r="AB864" s="114" t="e">
        <f t="shared" si="351"/>
        <v>#REF!</v>
      </c>
    </row>
    <row r="865" spans="1:28" x14ac:dyDescent="0.5">
      <c r="B865" s="94">
        <v>20</v>
      </c>
      <c r="C865" s="91">
        <v>5.31</v>
      </c>
      <c r="D865" s="91">
        <v>4.68</v>
      </c>
      <c r="E865" s="91">
        <v>6.65</v>
      </c>
      <c r="F865" s="91">
        <v>3.22</v>
      </c>
      <c r="G865" s="91">
        <v>7.55</v>
      </c>
      <c r="H865" s="91">
        <v>10</v>
      </c>
      <c r="I865" s="91">
        <v>55.3</v>
      </c>
      <c r="J865" s="91">
        <v>43.2</v>
      </c>
      <c r="K865" s="91">
        <v>35.5</v>
      </c>
      <c r="L865" s="91">
        <v>13.1</v>
      </c>
      <c r="M865" s="91">
        <v>8.64</v>
      </c>
      <c r="N865" s="91">
        <v>6.16</v>
      </c>
      <c r="O865" s="226"/>
      <c r="P865" s="122">
        <v>20</v>
      </c>
      <c r="Q865" s="113" t="e">
        <f t="shared" si="340"/>
        <v>#REF!</v>
      </c>
      <c r="R865" s="113" t="e">
        <f t="shared" si="341"/>
        <v>#REF!</v>
      </c>
      <c r="S865" s="113" t="e">
        <f t="shared" si="342"/>
        <v>#REF!</v>
      </c>
      <c r="T865" s="113" t="e">
        <f t="shared" si="343"/>
        <v>#REF!</v>
      </c>
      <c r="U865" s="113" t="e">
        <f t="shared" si="344"/>
        <v>#REF!</v>
      </c>
      <c r="V865" s="113" t="e">
        <f t="shared" si="345"/>
        <v>#REF!</v>
      </c>
      <c r="W865" s="113" t="e">
        <f t="shared" si="346"/>
        <v>#REF!</v>
      </c>
      <c r="X865" s="113" t="e">
        <f t="shared" si="347"/>
        <v>#REF!</v>
      </c>
      <c r="Y865" s="113" t="e">
        <f t="shared" si="348"/>
        <v>#REF!</v>
      </c>
      <c r="Z865" s="113" t="e">
        <f t="shared" si="349"/>
        <v>#REF!</v>
      </c>
      <c r="AA865" s="113" t="e">
        <f t="shared" si="350"/>
        <v>#REF!</v>
      </c>
      <c r="AB865" s="114" t="e">
        <f t="shared" si="351"/>
        <v>#REF!</v>
      </c>
    </row>
    <row r="866" spans="1:28" x14ac:dyDescent="0.5">
      <c r="B866" s="94">
        <v>21</v>
      </c>
      <c r="C866" s="91">
        <v>5.51</v>
      </c>
      <c r="D866" s="91">
        <v>4.68</v>
      </c>
      <c r="E866" s="91">
        <v>6.49</v>
      </c>
      <c r="F866" s="91">
        <v>3.33</v>
      </c>
      <c r="G866" s="91">
        <v>11</v>
      </c>
      <c r="H866" s="91">
        <v>9.65</v>
      </c>
      <c r="I866" s="91">
        <v>58</v>
      </c>
      <c r="J866" s="91">
        <v>40.700000000000003</v>
      </c>
      <c r="K866" s="91">
        <v>33.299999999999997</v>
      </c>
      <c r="L866" s="91">
        <v>12.8</v>
      </c>
      <c r="M866" s="91">
        <v>8.4600000000000009</v>
      </c>
      <c r="N866" s="91">
        <v>6.1</v>
      </c>
      <c r="O866" s="226"/>
      <c r="P866" s="122">
        <v>21</v>
      </c>
      <c r="Q866" s="113" t="e">
        <f t="shared" si="340"/>
        <v>#REF!</v>
      </c>
      <c r="R866" s="113" t="e">
        <f t="shared" si="341"/>
        <v>#REF!</v>
      </c>
      <c r="S866" s="113" t="e">
        <f t="shared" si="342"/>
        <v>#REF!</v>
      </c>
      <c r="T866" s="113" t="e">
        <f t="shared" si="343"/>
        <v>#REF!</v>
      </c>
      <c r="U866" s="113" t="e">
        <f t="shared" si="344"/>
        <v>#REF!</v>
      </c>
      <c r="V866" s="113" t="e">
        <f t="shared" si="345"/>
        <v>#REF!</v>
      </c>
      <c r="W866" s="113" t="e">
        <f t="shared" si="346"/>
        <v>#REF!</v>
      </c>
      <c r="X866" s="113" t="e">
        <f t="shared" si="347"/>
        <v>#REF!</v>
      </c>
      <c r="Y866" s="113" t="e">
        <f t="shared" si="348"/>
        <v>#REF!</v>
      </c>
      <c r="Z866" s="113" t="e">
        <f t="shared" si="349"/>
        <v>#REF!</v>
      </c>
      <c r="AA866" s="113" t="e">
        <f t="shared" si="350"/>
        <v>#REF!</v>
      </c>
      <c r="AB866" s="114" t="e">
        <f t="shared" si="351"/>
        <v>#REF!</v>
      </c>
    </row>
    <row r="867" spans="1:28" x14ac:dyDescent="0.5">
      <c r="B867" s="94">
        <v>22</v>
      </c>
      <c r="C867" s="91">
        <v>5.26</v>
      </c>
      <c r="D867" s="91">
        <v>5.07</v>
      </c>
      <c r="E867" s="91">
        <v>6.23</v>
      </c>
      <c r="F867" s="91">
        <v>3.62</v>
      </c>
      <c r="G867" s="91">
        <v>12.6</v>
      </c>
      <c r="H867" s="91">
        <v>10.4</v>
      </c>
      <c r="I867" s="91">
        <v>49.2</v>
      </c>
      <c r="J867" s="91">
        <v>59.3</v>
      </c>
      <c r="K867" s="91">
        <v>31.9</v>
      </c>
      <c r="L867" s="91">
        <v>12.4</v>
      </c>
      <c r="M867" s="91">
        <v>8.33</v>
      </c>
      <c r="N867" s="91">
        <v>6.27</v>
      </c>
      <c r="O867" s="226"/>
      <c r="P867" s="122">
        <v>22</v>
      </c>
      <c r="Q867" s="113" t="e">
        <f t="shared" si="340"/>
        <v>#REF!</v>
      </c>
      <c r="R867" s="113" t="e">
        <f t="shared" si="341"/>
        <v>#REF!</v>
      </c>
      <c r="S867" s="113" t="e">
        <f t="shared" si="342"/>
        <v>#REF!</v>
      </c>
      <c r="T867" s="113" t="e">
        <f t="shared" si="343"/>
        <v>#REF!</v>
      </c>
      <c r="U867" s="113" t="e">
        <f t="shared" si="344"/>
        <v>#REF!</v>
      </c>
      <c r="V867" s="113" t="e">
        <f t="shared" si="345"/>
        <v>#REF!</v>
      </c>
      <c r="W867" s="113" t="e">
        <f t="shared" si="346"/>
        <v>#REF!</v>
      </c>
      <c r="X867" s="113" t="e">
        <f t="shared" si="347"/>
        <v>#REF!</v>
      </c>
      <c r="Y867" s="113" t="e">
        <f t="shared" si="348"/>
        <v>#REF!</v>
      </c>
      <c r="Z867" s="113" t="e">
        <f t="shared" si="349"/>
        <v>#REF!</v>
      </c>
      <c r="AA867" s="113" t="e">
        <f t="shared" si="350"/>
        <v>#REF!</v>
      </c>
      <c r="AB867" s="114" t="e">
        <f t="shared" si="351"/>
        <v>#REF!</v>
      </c>
    </row>
    <row r="868" spans="1:28" x14ac:dyDescent="0.5">
      <c r="B868" s="94">
        <v>23</v>
      </c>
      <c r="C868" s="91">
        <v>5.26</v>
      </c>
      <c r="D868" s="91">
        <v>5.22</v>
      </c>
      <c r="E868" s="91">
        <v>5.41</v>
      </c>
      <c r="F868" s="91">
        <v>4.42</v>
      </c>
      <c r="G868" s="91">
        <v>12.7</v>
      </c>
      <c r="H868" s="91">
        <v>9.6</v>
      </c>
      <c r="I868" s="91">
        <v>67</v>
      </c>
      <c r="J868" s="91">
        <v>63.3</v>
      </c>
      <c r="K868" s="91">
        <v>29.6</v>
      </c>
      <c r="L868" s="91">
        <v>12.1</v>
      </c>
      <c r="M868" s="91">
        <v>8.33</v>
      </c>
      <c r="N868" s="91">
        <v>6.05</v>
      </c>
      <c r="O868" s="226"/>
      <c r="P868" s="122">
        <v>23</v>
      </c>
      <c r="Q868" s="113" t="e">
        <f t="shared" si="340"/>
        <v>#REF!</v>
      </c>
      <c r="R868" s="113" t="e">
        <f t="shared" si="341"/>
        <v>#REF!</v>
      </c>
      <c r="S868" s="113" t="e">
        <f t="shared" si="342"/>
        <v>#REF!</v>
      </c>
      <c r="T868" s="113" t="e">
        <f t="shared" si="343"/>
        <v>#REF!</v>
      </c>
      <c r="U868" s="113" t="e">
        <f t="shared" si="344"/>
        <v>#REF!</v>
      </c>
      <c r="V868" s="113" t="e">
        <f t="shared" si="345"/>
        <v>#REF!</v>
      </c>
      <c r="W868" s="113" t="e">
        <f t="shared" si="346"/>
        <v>#REF!</v>
      </c>
      <c r="X868" s="113" t="e">
        <f t="shared" si="347"/>
        <v>#REF!</v>
      </c>
      <c r="Y868" s="113" t="e">
        <f t="shared" si="348"/>
        <v>#REF!</v>
      </c>
      <c r="Z868" s="113" t="e">
        <f t="shared" si="349"/>
        <v>#REF!</v>
      </c>
      <c r="AA868" s="113" t="e">
        <f t="shared" si="350"/>
        <v>#REF!</v>
      </c>
      <c r="AB868" s="114" t="e">
        <f t="shared" si="351"/>
        <v>#REF!</v>
      </c>
    </row>
    <row r="869" spans="1:28" x14ac:dyDescent="0.5">
      <c r="B869" s="94">
        <v>24</v>
      </c>
      <c r="C869" s="91">
        <v>5.56</v>
      </c>
      <c r="D869" s="91">
        <v>5.12</v>
      </c>
      <c r="E869" s="91">
        <v>5.0199999999999996</v>
      </c>
      <c r="F869" s="91">
        <v>4.33</v>
      </c>
      <c r="G869" s="91">
        <v>12.4</v>
      </c>
      <c r="H869" s="91">
        <v>9.14</v>
      </c>
      <c r="I869" s="91">
        <v>63.1</v>
      </c>
      <c r="J869" s="91">
        <v>58</v>
      </c>
      <c r="K869" s="91">
        <v>29.6</v>
      </c>
      <c r="L869" s="91">
        <v>11.9</v>
      </c>
      <c r="M869" s="91">
        <v>8.15</v>
      </c>
      <c r="N869" s="91">
        <v>5.94</v>
      </c>
      <c r="O869" s="226"/>
      <c r="P869" s="122">
        <v>24</v>
      </c>
      <c r="Q869" s="113" t="e">
        <f t="shared" si="340"/>
        <v>#REF!</v>
      </c>
      <c r="R869" s="113" t="e">
        <f t="shared" si="341"/>
        <v>#REF!</v>
      </c>
      <c r="S869" s="113" t="e">
        <f t="shared" si="342"/>
        <v>#REF!</v>
      </c>
      <c r="T869" s="113" t="e">
        <f t="shared" si="343"/>
        <v>#REF!</v>
      </c>
      <c r="U869" s="113" t="e">
        <f t="shared" si="344"/>
        <v>#REF!</v>
      </c>
      <c r="V869" s="113" t="e">
        <f t="shared" si="345"/>
        <v>#REF!</v>
      </c>
      <c r="W869" s="113" t="e">
        <f t="shared" si="346"/>
        <v>#REF!</v>
      </c>
      <c r="X869" s="113" t="e">
        <f t="shared" si="347"/>
        <v>#REF!</v>
      </c>
      <c r="Y869" s="113" t="e">
        <f t="shared" si="348"/>
        <v>#REF!</v>
      </c>
      <c r="Z869" s="113" t="e">
        <f t="shared" si="349"/>
        <v>#REF!</v>
      </c>
      <c r="AA869" s="113" t="e">
        <f t="shared" si="350"/>
        <v>#REF!</v>
      </c>
      <c r="AB869" s="114" t="e">
        <f t="shared" si="351"/>
        <v>#REF!</v>
      </c>
    </row>
    <row r="870" spans="1:28" x14ac:dyDescent="0.5">
      <c r="B870" s="94">
        <v>25</v>
      </c>
      <c r="C870" s="91">
        <v>5.46</v>
      </c>
      <c r="D870" s="91">
        <v>4.7300000000000004</v>
      </c>
      <c r="E870" s="91">
        <v>4.88</v>
      </c>
      <c r="F870" s="91">
        <v>3.96</v>
      </c>
      <c r="G870" s="91">
        <v>12.6</v>
      </c>
      <c r="H870" s="91">
        <v>8.33</v>
      </c>
      <c r="I870" s="91">
        <v>60.3</v>
      </c>
      <c r="J870" s="91">
        <v>70</v>
      </c>
      <c r="K870" s="91">
        <v>27</v>
      </c>
      <c r="L870" s="91">
        <v>11.7</v>
      </c>
      <c r="M870" s="91">
        <v>8.08</v>
      </c>
      <c r="N870" s="91">
        <v>6.05</v>
      </c>
      <c r="O870" s="226"/>
      <c r="P870" s="122">
        <v>25</v>
      </c>
      <c r="Q870" s="113" t="e">
        <f t="shared" si="340"/>
        <v>#REF!</v>
      </c>
      <c r="R870" s="113" t="e">
        <f t="shared" si="341"/>
        <v>#REF!</v>
      </c>
      <c r="S870" s="113" t="e">
        <f t="shared" si="342"/>
        <v>#REF!</v>
      </c>
      <c r="T870" s="113" t="e">
        <f t="shared" si="343"/>
        <v>#REF!</v>
      </c>
      <c r="U870" s="113" t="e">
        <f t="shared" si="344"/>
        <v>#REF!</v>
      </c>
      <c r="V870" s="113" t="e">
        <f t="shared" si="345"/>
        <v>#REF!</v>
      </c>
      <c r="W870" s="113" t="e">
        <f t="shared" si="346"/>
        <v>#REF!</v>
      </c>
      <c r="X870" s="113" t="e">
        <f t="shared" si="347"/>
        <v>#REF!</v>
      </c>
      <c r="Y870" s="113" t="e">
        <f t="shared" si="348"/>
        <v>#REF!</v>
      </c>
      <c r="Z870" s="113" t="e">
        <f t="shared" si="349"/>
        <v>#REF!</v>
      </c>
      <c r="AA870" s="113" t="e">
        <f t="shared" si="350"/>
        <v>#REF!</v>
      </c>
      <c r="AB870" s="114" t="e">
        <f t="shared" si="351"/>
        <v>#REF!</v>
      </c>
    </row>
    <row r="871" spans="1:28" x14ac:dyDescent="0.5">
      <c r="B871" s="94">
        <v>26</v>
      </c>
      <c r="C871" s="91">
        <v>5.36</v>
      </c>
      <c r="D871" s="91">
        <v>5.31</v>
      </c>
      <c r="E871" s="91">
        <v>5.12</v>
      </c>
      <c r="F871" s="91">
        <v>4.08</v>
      </c>
      <c r="G871" s="91">
        <v>11.8</v>
      </c>
      <c r="H871" s="91">
        <v>16.899999999999999</v>
      </c>
      <c r="I871" s="91">
        <v>55.7</v>
      </c>
      <c r="J871" s="91">
        <v>90.4</v>
      </c>
      <c r="K871" s="91">
        <v>25.1</v>
      </c>
      <c r="L871" s="91">
        <v>11.5</v>
      </c>
      <c r="M871" s="91">
        <v>8.15</v>
      </c>
      <c r="N871" s="91">
        <v>5.89</v>
      </c>
      <c r="O871" s="226"/>
      <c r="P871" s="122">
        <v>26</v>
      </c>
      <c r="Q871" s="113" t="e">
        <f t="shared" si="340"/>
        <v>#REF!</v>
      </c>
      <c r="R871" s="113" t="e">
        <f t="shared" si="341"/>
        <v>#REF!</v>
      </c>
      <c r="S871" s="113" t="e">
        <f t="shared" si="342"/>
        <v>#REF!</v>
      </c>
      <c r="T871" s="113" t="e">
        <f t="shared" si="343"/>
        <v>#REF!</v>
      </c>
      <c r="U871" s="113" t="e">
        <f t="shared" si="344"/>
        <v>#REF!</v>
      </c>
      <c r="V871" s="113" t="e">
        <f t="shared" si="345"/>
        <v>#REF!</v>
      </c>
      <c r="W871" s="113" t="e">
        <f t="shared" si="346"/>
        <v>#REF!</v>
      </c>
      <c r="X871" s="113" t="e">
        <f t="shared" si="347"/>
        <v>#REF!</v>
      </c>
      <c r="Y871" s="113" t="e">
        <f t="shared" si="348"/>
        <v>#REF!</v>
      </c>
      <c r="Z871" s="113" t="e">
        <f t="shared" si="349"/>
        <v>#REF!</v>
      </c>
      <c r="AA871" s="113" t="e">
        <f t="shared" si="350"/>
        <v>#REF!</v>
      </c>
      <c r="AB871" s="114" t="e">
        <f t="shared" si="351"/>
        <v>#REF!</v>
      </c>
    </row>
    <row r="872" spans="1:28" x14ac:dyDescent="0.5">
      <c r="B872" s="94">
        <v>27</v>
      </c>
      <c r="C872" s="91">
        <v>5.41</v>
      </c>
      <c r="D872" s="91">
        <v>5.6</v>
      </c>
      <c r="E872" s="91">
        <v>4.25</v>
      </c>
      <c r="F872" s="91">
        <v>4.08</v>
      </c>
      <c r="G872" s="91">
        <v>10.9</v>
      </c>
      <c r="H872" s="91">
        <v>17.600000000000001</v>
      </c>
      <c r="I872" s="91">
        <v>71.5</v>
      </c>
      <c r="J872" s="91">
        <v>90.2</v>
      </c>
      <c r="K872" s="91">
        <v>23.4</v>
      </c>
      <c r="L872" s="91">
        <v>11.3</v>
      </c>
      <c r="M872" s="91">
        <v>7.96</v>
      </c>
      <c r="N872" s="91">
        <v>6</v>
      </c>
      <c r="O872" s="226"/>
      <c r="P872" s="122">
        <v>27</v>
      </c>
      <c r="Q872" s="113" t="e">
        <f t="shared" si="340"/>
        <v>#REF!</v>
      </c>
      <c r="R872" s="113" t="e">
        <f t="shared" si="341"/>
        <v>#REF!</v>
      </c>
      <c r="S872" s="113" t="e">
        <f t="shared" si="342"/>
        <v>#REF!</v>
      </c>
      <c r="T872" s="113" t="e">
        <f t="shared" si="343"/>
        <v>#REF!</v>
      </c>
      <c r="U872" s="113" t="e">
        <f t="shared" si="344"/>
        <v>#REF!</v>
      </c>
      <c r="V872" s="113" t="e">
        <f t="shared" si="345"/>
        <v>#REF!</v>
      </c>
      <c r="W872" s="113" t="e">
        <f t="shared" si="346"/>
        <v>#REF!</v>
      </c>
      <c r="X872" s="113" t="e">
        <f t="shared" si="347"/>
        <v>#REF!</v>
      </c>
      <c r="Y872" s="113" t="e">
        <f t="shared" si="348"/>
        <v>#REF!</v>
      </c>
      <c r="Z872" s="113" t="e">
        <f t="shared" si="349"/>
        <v>#REF!</v>
      </c>
      <c r="AA872" s="113" t="e">
        <f t="shared" si="350"/>
        <v>#REF!</v>
      </c>
      <c r="AB872" s="114" t="e">
        <f t="shared" si="351"/>
        <v>#REF!</v>
      </c>
    </row>
    <row r="873" spans="1:28" x14ac:dyDescent="0.5">
      <c r="B873" s="94">
        <v>28</v>
      </c>
      <c r="C873" s="91">
        <v>5.26</v>
      </c>
      <c r="D873" s="91">
        <v>5.7</v>
      </c>
      <c r="E873" s="91">
        <v>4.04</v>
      </c>
      <c r="F873" s="91">
        <v>4.12</v>
      </c>
      <c r="G873" s="91">
        <v>11</v>
      </c>
      <c r="H873" s="91">
        <v>19.5</v>
      </c>
      <c r="I873" s="91">
        <v>82.3</v>
      </c>
      <c r="J873" s="91">
        <v>71.8</v>
      </c>
      <c r="K873" s="91">
        <v>22.5</v>
      </c>
      <c r="L873" s="91">
        <v>11.2</v>
      </c>
      <c r="M873" s="91">
        <v>7.77</v>
      </c>
      <c r="N873" s="91">
        <v>5.84</v>
      </c>
      <c r="O873" s="226"/>
      <c r="P873" s="122">
        <v>28</v>
      </c>
      <c r="Q873" s="113" t="e">
        <f t="shared" si="340"/>
        <v>#REF!</v>
      </c>
      <c r="R873" s="113" t="e">
        <f t="shared" si="341"/>
        <v>#REF!</v>
      </c>
      <c r="S873" s="113" t="e">
        <f t="shared" si="342"/>
        <v>#REF!</v>
      </c>
      <c r="T873" s="113" t="e">
        <f t="shared" si="343"/>
        <v>#REF!</v>
      </c>
      <c r="U873" s="113" t="e">
        <f t="shared" si="344"/>
        <v>#REF!</v>
      </c>
      <c r="V873" s="113" t="e">
        <f t="shared" si="345"/>
        <v>#REF!</v>
      </c>
      <c r="W873" s="113" t="e">
        <f t="shared" si="346"/>
        <v>#REF!</v>
      </c>
      <c r="X873" s="113" t="e">
        <f t="shared" si="347"/>
        <v>#REF!</v>
      </c>
      <c r="Y873" s="113" t="e">
        <f t="shared" si="348"/>
        <v>#REF!</v>
      </c>
      <c r="Z873" s="113" t="e">
        <f t="shared" si="349"/>
        <v>#REF!</v>
      </c>
      <c r="AA873" s="113" t="e">
        <f t="shared" si="350"/>
        <v>#REF!</v>
      </c>
      <c r="AB873" s="114" t="e">
        <f t="shared" si="351"/>
        <v>#REF!</v>
      </c>
    </row>
    <row r="874" spans="1:28" x14ac:dyDescent="0.5">
      <c r="B874" s="94">
        <v>29</v>
      </c>
      <c r="C874" s="91">
        <v>5.17</v>
      </c>
      <c r="E874" s="91">
        <v>4.08</v>
      </c>
      <c r="F874" s="91">
        <v>3.79</v>
      </c>
      <c r="G874" s="91">
        <v>12.3</v>
      </c>
      <c r="H874" s="91">
        <v>18.5</v>
      </c>
      <c r="I874" s="91">
        <v>63.9</v>
      </c>
      <c r="J874" s="91">
        <v>78.5</v>
      </c>
      <c r="K874" s="91">
        <v>21.4</v>
      </c>
      <c r="L874" s="91">
        <v>10.8</v>
      </c>
      <c r="M874" s="91">
        <v>7.59</v>
      </c>
      <c r="N874" s="91">
        <v>5.7</v>
      </c>
      <c r="O874" s="226"/>
      <c r="P874" s="122">
        <v>29</v>
      </c>
      <c r="Q874" s="113" t="e">
        <f t="shared" si="340"/>
        <v>#REF!</v>
      </c>
      <c r="R874" s="113" t="str">
        <f t="shared" si="341"/>
        <v xml:space="preserve"> </v>
      </c>
      <c r="S874" s="113" t="e">
        <f t="shared" si="342"/>
        <v>#REF!</v>
      </c>
      <c r="T874" s="113" t="e">
        <f t="shared" si="343"/>
        <v>#REF!</v>
      </c>
      <c r="U874" s="113" t="e">
        <f t="shared" si="344"/>
        <v>#REF!</v>
      </c>
      <c r="V874" s="113" t="e">
        <f t="shared" si="345"/>
        <v>#REF!</v>
      </c>
      <c r="W874" s="113" t="e">
        <f t="shared" si="346"/>
        <v>#REF!</v>
      </c>
      <c r="X874" s="113" t="e">
        <f t="shared" si="347"/>
        <v>#REF!</v>
      </c>
      <c r="Y874" s="113" t="e">
        <f t="shared" si="348"/>
        <v>#REF!</v>
      </c>
      <c r="Z874" s="113" t="e">
        <f t="shared" si="349"/>
        <v>#REF!</v>
      </c>
      <c r="AA874" s="113" t="e">
        <f t="shared" si="350"/>
        <v>#REF!</v>
      </c>
      <c r="AB874" s="114" t="e">
        <f t="shared" si="351"/>
        <v>#REF!</v>
      </c>
    </row>
    <row r="875" spans="1:28" x14ac:dyDescent="0.5">
      <c r="B875" s="94">
        <v>30</v>
      </c>
      <c r="C875" s="91">
        <v>4.93</v>
      </c>
      <c r="E875" s="91">
        <v>4.54</v>
      </c>
      <c r="F875" s="91">
        <v>3.79</v>
      </c>
      <c r="G875" s="91">
        <v>11</v>
      </c>
      <c r="H875" s="91">
        <v>15.5</v>
      </c>
      <c r="I875" s="91">
        <v>53.9</v>
      </c>
      <c r="J875" s="91">
        <v>72.2</v>
      </c>
      <c r="K875" s="91">
        <v>20.399999999999999</v>
      </c>
      <c r="L875" s="91">
        <v>10.5</v>
      </c>
      <c r="M875" s="91">
        <v>7.43</v>
      </c>
      <c r="N875" s="91">
        <v>5.75</v>
      </c>
      <c r="O875" s="226"/>
      <c r="P875" s="122">
        <v>30</v>
      </c>
      <c r="Q875" s="113" t="e">
        <f t="shared" si="340"/>
        <v>#REF!</v>
      </c>
      <c r="R875" s="113" t="str">
        <f t="shared" si="341"/>
        <v xml:space="preserve"> </v>
      </c>
      <c r="S875" s="113" t="e">
        <f t="shared" si="342"/>
        <v>#REF!</v>
      </c>
      <c r="T875" s="113" t="e">
        <f t="shared" si="343"/>
        <v>#REF!</v>
      </c>
      <c r="U875" s="113" t="e">
        <f t="shared" si="344"/>
        <v>#REF!</v>
      </c>
      <c r="V875" s="113" t="e">
        <f t="shared" si="345"/>
        <v>#REF!</v>
      </c>
      <c r="W875" s="113" t="e">
        <f t="shared" si="346"/>
        <v>#REF!</v>
      </c>
      <c r="X875" s="113" t="e">
        <f t="shared" si="347"/>
        <v>#REF!</v>
      </c>
      <c r="Y875" s="113" t="e">
        <f t="shared" si="348"/>
        <v>#REF!</v>
      </c>
      <c r="Z875" s="113" t="e">
        <f t="shared" si="349"/>
        <v>#REF!</v>
      </c>
      <c r="AA875" s="113" t="e">
        <f t="shared" si="350"/>
        <v>#REF!</v>
      </c>
      <c r="AB875" s="114" t="e">
        <f t="shared" si="351"/>
        <v>#REF!</v>
      </c>
    </row>
    <row r="876" spans="1:28" x14ac:dyDescent="0.5">
      <c r="B876" s="94">
        <v>31</v>
      </c>
      <c r="C876" s="91">
        <v>4.88</v>
      </c>
      <c r="E876" s="91">
        <v>5.0199999999999996</v>
      </c>
      <c r="G876" s="91">
        <v>11.3</v>
      </c>
      <c r="I876" s="91">
        <v>59.8</v>
      </c>
      <c r="J876" s="91">
        <v>61.5</v>
      </c>
      <c r="L876" s="91">
        <v>10.199999999999999</v>
      </c>
      <c r="N876" s="91">
        <v>5.22</v>
      </c>
      <c r="O876" s="226"/>
      <c r="P876" s="122">
        <v>31</v>
      </c>
      <c r="Q876" s="113" t="e">
        <f t="shared" si="340"/>
        <v>#REF!</v>
      </c>
      <c r="R876" s="113" t="str">
        <f t="shared" si="341"/>
        <v xml:space="preserve"> </v>
      </c>
      <c r="S876" s="113" t="e">
        <f t="shared" si="342"/>
        <v>#REF!</v>
      </c>
      <c r="T876" s="113" t="str">
        <f t="shared" si="343"/>
        <v xml:space="preserve"> </v>
      </c>
      <c r="U876" s="113" t="e">
        <f t="shared" si="344"/>
        <v>#REF!</v>
      </c>
      <c r="V876" s="113" t="str">
        <f t="shared" si="345"/>
        <v xml:space="preserve"> </v>
      </c>
      <c r="W876" s="113" t="e">
        <f t="shared" si="346"/>
        <v>#REF!</v>
      </c>
      <c r="X876" s="113" t="e">
        <f t="shared" si="347"/>
        <v>#REF!</v>
      </c>
      <c r="Y876" s="113" t="str">
        <f t="shared" si="348"/>
        <v xml:space="preserve"> </v>
      </c>
      <c r="Z876" s="113" t="e">
        <f t="shared" si="349"/>
        <v>#REF!</v>
      </c>
      <c r="AA876" s="113" t="str">
        <f t="shared" si="350"/>
        <v xml:space="preserve"> </v>
      </c>
      <c r="AB876" s="114" t="e">
        <f t="shared" si="351"/>
        <v>#REF!</v>
      </c>
    </row>
    <row r="877" spans="1:28" x14ac:dyDescent="0.5">
      <c r="O877" s="226"/>
      <c r="P877" s="123"/>
      <c r="Q877" s="113"/>
      <c r="R877" s="113"/>
      <c r="S877" s="113"/>
      <c r="T877" s="113"/>
      <c r="U877" s="113"/>
      <c r="V877" s="113"/>
      <c r="W877" s="113"/>
      <c r="X877" s="113"/>
      <c r="Y877" s="113"/>
      <c r="Z877" s="113"/>
      <c r="AA877" s="113"/>
      <c r="AB877" s="114"/>
    </row>
    <row r="878" spans="1:28" x14ac:dyDescent="0.5">
      <c r="A878" s="41">
        <v>1995</v>
      </c>
      <c r="B878" s="94">
        <v>1</v>
      </c>
      <c r="C878" s="91">
        <v>5.07</v>
      </c>
      <c r="D878" s="91">
        <v>5.31</v>
      </c>
      <c r="E878" s="91">
        <v>5.36</v>
      </c>
      <c r="F878" s="91">
        <v>9.26</v>
      </c>
      <c r="G878" s="91">
        <v>11.6</v>
      </c>
      <c r="H878" s="91">
        <v>9.86</v>
      </c>
      <c r="I878" s="91">
        <v>18.600000000000001</v>
      </c>
      <c r="J878" s="91">
        <v>57.8</v>
      </c>
      <c r="K878" s="91">
        <v>97.5</v>
      </c>
      <c r="L878" s="91">
        <v>38.6</v>
      </c>
      <c r="M878" s="91">
        <v>18.5</v>
      </c>
      <c r="N878" s="91">
        <v>11.5</v>
      </c>
      <c r="O878" s="226">
        <f>A878</f>
        <v>1995</v>
      </c>
      <c r="P878" s="122">
        <v>1</v>
      </c>
      <c r="Q878" s="113" t="e">
        <f t="shared" ref="Q878:AB885" si="352">IF(C878&gt;0,$P$11*C878, " ")</f>
        <v>#REF!</v>
      </c>
      <c r="R878" s="113" t="e">
        <f t="shared" si="352"/>
        <v>#REF!</v>
      </c>
      <c r="S878" s="113" t="e">
        <f t="shared" si="352"/>
        <v>#REF!</v>
      </c>
      <c r="T878" s="113" t="e">
        <f t="shared" si="352"/>
        <v>#REF!</v>
      </c>
      <c r="U878" s="113" t="e">
        <f t="shared" si="352"/>
        <v>#REF!</v>
      </c>
      <c r="V878" s="113" t="e">
        <f t="shared" si="352"/>
        <v>#REF!</v>
      </c>
      <c r="W878" s="113" t="e">
        <f t="shared" si="352"/>
        <v>#REF!</v>
      </c>
      <c r="X878" s="113" t="e">
        <f t="shared" si="352"/>
        <v>#REF!</v>
      </c>
      <c r="Y878" s="113" t="e">
        <f t="shared" si="352"/>
        <v>#REF!</v>
      </c>
      <c r="Z878" s="113" t="e">
        <f t="shared" si="352"/>
        <v>#REF!</v>
      </c>
      <c r="AA878" s="113" t="e">
        <f t="shared" si="352"/>
        <v>#REF!</v>
      </c>
      <c r="AB878" s="114" t="e">
        <f t="shared" si="352"/>
        <v>#REF!</v>
      </c>
    </row>
    <row r="879" spans="1:28" x14ac:dyDescent="0.5">
      <c r="B879" s="94">
        <v>2</v>
      </c>
      <c r="C879" s="91">
        <v>4.88</v>
      </c>
      <c r="D879" s="91">
        <v>5.26</v>
      </c>
      <c r="E879" s="91">
        <v>5.26</v>
      </c>
      <c r="F879" s="91">
        <v>9.76</v>
      </c>
      <c r="G879" s="91">
        <v>11.6</v>
      </c>
      <c r="H879" s="91">
        <v>9.86</v>
      </c>
      <c r="I879" s="91">
        <v>18.600000000000001</v>
      </c>
      <c r="J879" s="91">
        <v>80.5</v>
      </c>
      <c r="K879" s="91">
        <v>92.3</v>
      </c>
      <c r="L879" s="91">
        <v>38</v>
      </c>
      <c r="M879" s="91">
        <v>18.3</v>
      </c>
      <c r="N879" s="91">
        <v>11.3</v>
      </c>
      <c r="O879" s="226"/>
      <c r="P879" s="122">
        <v>2</v>
      </c>
      <c r="Q879" s="113" t="e">
        <f t="shared" si="352"/>
        <v>#REF!</v>
      </c>
      <c r="R879" s="113" t="e">
        <f t="shared" si="352"/>
        <v>#REF!</v>
      </c>
      <c r="S879" s="113" t="e">
        <f t="shared" si="352"/>
        <v>#REF!</v>
      </c>
      <c r="T879" s="113" t="e">
        <f t="shared" si="352"/>
        <v>#REF!</v>
      </c>
      <c r="U879" s="113" t="e">
        <f t="shared" si="352"/>
        <v>#REF!</v>
      </c>
      <c r="V879" s="113" t="e">
        <f t="shared" si="352"/>
        <v>#REF!</v>
      </c>
      <c r="W879" s="113" t="e">
        <f t="shared" si="352"/>
        <v>#REF!</v>
      </c>
      <c r="X879" s="113" t="e">
        <f t="shared" si="352"/>
        <v>#REF!</v>
      </c>
      <c r="Y879" s="113" t="e">
        <f t="shared" si="352"/>
        <v>#REF!</v>
      </c>
      <c r="Z879" s="113" t="e">
        <f t="shared" si="352"/>
        <v>#REF!</v>
      </c>
      <c r="AA879" s="113" t="e">
        <f t="shared" si="352"/>
        <v>#REF!</v>
      </c>
      <c r="AB879" s="114" t="e">
        <f t="shared" si="352"/>
        <v>#REF!</v>
      </c>
    </row>
    <row r="880" spans="1:28" x14ac:dyDescent="0.5">
      <c r="B880" s="94">
        <v>3</v>
      </c>
      <c r="C880" s="91">
        <v>4.93</v>
      </c>
      <c r="D880" s="91">
        <v>5.31</v>
      </c>
      <c r="E880" s="91">
        <v>5.6</v>
      </c>
      <c r="F880" s="91">
        <v>8.2100000000000009</v>
      </c>
      <c r="G880" s="91">
        <v>11.3</v>
      </c>
      <c r="H880" s="91">
        <v>9.26</v>
      </c>
      <c r="I880" s="91">
        <v>17.2</v>
      </c>
      <c r="J880" s="91">
        <v>81.400000000000006</v>
      </c>
      <c r="K880" s="91">
        <v>86.9</v>
      </c>
      <c r="L880" s="91">
        <v>37.5</v>
      </c>
      <c r="M880" s="91">
        <v>18.100000000000001</v>
      </c>
      <c r="N880" s="91">
        <v>11</v>
      </c>
      <c r="O880" s="226"/>
      <c r="P880" s="122">
        <v>3</v>
      </c>
      <c r="Q880" s="113" t="e">
        <f t="shared" si="352"/>
        <v>#REF!</v>
      </c>
      <c r="R880" s="113" t="e">
        <f t="shared" si="352"/>
        <v>#REF!</v>
      </c>
      <c r="S880" s="113" t="e">
        <f t="shared" si="352"/>
        <v>#REF!</v>
      </c>
      <c r="T880" s="113" t="e">
        <f t="shared" si="352"/>
        <v>#REF!</v>
      </c>
      <c r="U880" s="113" t="e">
        <f t="shared" si="352"/>
        <v>#REF!</v>
      </c>
      <c r="V880" s="113" t="e">
        <f t="shared" si="352"/>
        <v>#REF!</v>
      </c>
      <c r="W880" s="113" t="e">
        <f t="shared" si="352"/>
        <v>#REF!</v>
      </c>
      <c r="X880" s="113" t="e">
        <f t="shared" si="352"/>
        <v>#REF!</v>
      </c>
      <c r="Y880" s="113" t="e">
        <f t="shared" si="352"/>
        <v>#REF!</v>
      </c>
      <c r="Z880" s="113" t="e">
        <f t="shared" si="352"/>
        <v>#REF!</v>
      </c>
      <c r="AA880" s="113" t="e">
        <f t="shared" si="352"/>
        <v>#REF!</v>
      </c>
      <c r="AB880" s="114" t="e">
        <f t="shared" si="352"/>
        <v>#REF!</v>
      </c>
    </row>
    <row r="881" spans="2:28" x14ac:dyDescent="0.5">
      <c r="B881" s="94">
        <v>4</v>
      </c>
      <c r="C881" s="91">
        <v>4.68</v>
      </c>
      <c r="D881" s="91">
        <v>5.17</v>
      </c>
      <c r="E881" s="91">
        <v>5.46</v>
      </c>
      <c r="F881" s="91">
        <v>8.1</v>
      </c>
      <c r="G881" s="91">
        <v>9.93</v>
      </c>
      <c r="H881" s="91">
        <v>8.83</v>
      </c>
      <c r="I881" s="91">
        <v>18.7</v>
      </c>
      <c r="J881" s="91">
        <v>87.1</v>
      </c>
      <c r="K881" s="91">
        <v>81.599999999999994</v>
      </c>
      <c r="L881" s="91">
        <v>36.799999999999997</v>
      </c>
      <c r="M881" s="91">
        <v>17.600000000000001</v>
      </c>
      <c r="N881" s="91">
        <v>10.9</v>
      </c>
      <c r="O881" s="226"/>
      <c r="P881" s="122">
        <v>4</v>
      </c>
      <c r="Q881" s="113" t="e">
        <f t="shared" si="352"/>
        <v>#REF!</v>
      </c>
      <c r="R881" s="113" t="e">
        <f t="shared" si="352"/>
        <v>#REF!</v>
      </c>
      <c r="S881" s="113" t="e">
        <f t="shared" si="352"/>
        <v>#REF!</v>
      </c>
      <c r="T881" s="113" t="e">
        <f t="shared" si="352"/>
        <v>#REF!</v>
      </c>
      <c r="U881" s="113" t="e">
        <f t="shared" si="352"/>
        <v>#REF!</v>
      </c>
      <c r="V881" s="113" t="e">
        <f t="shared" si="352"/>
        <v>#REF!</v>
      </c>
      <c r="W881" s="113" t="e">
        <f t="shared" si="352"/>
        <v>#REF!</v>
      </c>
      <c r="X881" s="113" t="e">
        <f t="shared" si="352"/>
        <v>#REF!</v>
      </c>
      <c r="Y881" s="113" t="e">
        <f t="shared" si="352"/>
        <v>#REF!</v>
      </c>
      <c r="Z881" s="113" t="e">
        <f t="shared" si="352"/>
        <v>#REF!</v>
      </c>
      <c r="AA881" s="113" t="e">
        <f t="shared" si="352"/>
        <v>#REF!</v>
      </c>
      <c r="AB881" s="114" t="e">
        <f t="shared" si="352"/>
        <v>#REF!</v>
      </c>
    </row>
    <row r="882" spans="2:28" x14ac:dyDescent="0.5">
      <c r="B882" s="94">
        <v>5</v>
      </c>
      <c r="C882" s="91">
        <v>4.55</v>
      </c>
      <c r="D882" s="91">
        <v>5.26</v>
      </c>
      <c r="E882" s="91">
        <v>5.46</v>
      </c>
      <c r="F882" s="91">
        <v>7.15</v>
      </c>
      <c r="G882" s="91">
        <v>9.4600000000000009</v>
      </c>
      <c r="H882" s="91">
        <v>8.27</v>
      </c>
      <c r="I882" s="91">
        <v>23</v>
      </c>
      <c r="J882" s="91">
        <v>86.3</v>
      </c>
      <c r="K882" s="91">
        <v>83.1</v>
      </c>
      <c r="L882" s="91">
        <v>36.200000000000003</v>
      </c>
      <c r="M882" s="91">
        <v>17.100000000000001</v>
      </c>
      <c r="N882" s="91">
        <v>10.6</v>
      </c>
      <c r="O882" s="226"/>
      <c r="P882" s="122">
        <v>5</v>
      </c>
      <c r="Q882" s="113" t="e">
        <f t="shared" si="352"/>
        <v>#REF!</v>
      </c>
      <c r="R882" s="113" t="e">
        <f t="shared" si="352"/>
        <v>#REF!</v>
      </c>
      <c r="S882" s="113" t="e">
        <f t="shared" si="352"/>
        <v>#REF!</v>
      </c>
      <c r="T882" s="113" t="e">
        <f t="shared" si="352"/>
        <v>#REF!</v>
      </c>
      <c r="U882" s="113" t="e">
        <f t="shared" si="352"/>
        <v>#REF!</v>
      </c>
      <c r="V882" s="113" t="e">
        <f t="shared" si="352"/>
        <v>#REF!</v>
      </c>
      <c r="W882" s="113" t="e">
        <f t="shared" si="352"/>
        <v>#REF!</v>
      </c>
      <c r="X882" s="113" t="e">
        <f t="shared" si="352"/>
        <v>#REF!</v>
      </c>
      <c r="Y882" s="113" t="e">
        <f t="shared" si="352"/>
        <v>#REF!</v>
      </c>
      <c r="Z882" s="113" t="e">
        <f t="shared" si="352"/>
        <v>#REF!</v>
      </c>
      <c r="AA882" s="113" t="e">
        <f t="shared" si="352"/>
        <v>#REF!</v>
      </c>
      <c r="AB882" s="114" t="e">
        <f t="shared" si="352"/>
        <v>#REF!</v>
      </c>
    </row>
    <row r="883" spans="2:28" x14ac:dyDescent="0.5">
      <c r="B883" s="94">
        <v>6</v>
      </c>
      <c r="C883" s="91">
        <v>4.68</v>
      </c>
      <c r="D883" s="91">
        <v>5.0199999999999996</v>
      </c>
      <c r="E883" s="91">
        <v>5.56</v>
      </c>
      <c r="F883" s="91">
        <v>6.38</v>
      </c>
      <c r="G883" s="91">
        <v>10.3</v>
      </c>
      <c r="H883" s="91">
        <v>8.27</v>
      </c>
      <c r="I883" s="91">
        <v>23.3</v>
      </c>
      <c r="J883" s="91">
        <v>86.4</v>
      </c>
      <c r="K883" s="91">
        <v>103</v>
      </c>
      <c r="L883" s="91">
        <v>35.6</v>
      </c>
      <c r="M883" s="91">
        <v>16.8</v>
      </c>
      <c r="N883" s="91">
        <v>10.6</v>
      </c>
      <c r="O883" s="226"/>
      <c r="P883" s="122">
        <v>6</v>
      </c>
      <c r="Q883" s="113" t="e">
        <f t="shared" si="352"/>
        <v>#REF!</v>
      </c>
      <c r="R883" s="113" t="e">
        <f t="shared" si="352"/>
        <v>#REF!</v>
      </c>
      <c r="S883" s="113" t="e">
        <f t="shared" si="352"/>
        <v>#REF!</v>
      </c>
      <c r="T883" s="113" t="e">
        <f t="shared" si="352"/>
        <v>#REF!</v>
      </c>
      <c r="U883" s="113" t="e">
        <f t="shared" si="352"/>
        <v>#REF!</v>
      </c>
      <c r="V883" s="113" t="e">
        <f t="shared" si="352"/>
        <v>#REF!</v>
      </c>
      <c r="W883" s="113" t="e">
        <f t="shared" si="352"/>
        <v>#REF!</v>
      </c>
      <c r="X883" s="113" t="e">
        <f t="shared" si="352"/>
        <v>#REF!</v>
      </c>
      <c r="Y883" s="113" t="e">
        <f t="shared" si="352"/>
        <v>#REF!</v>
      </c>
      <c r="Z883" s="113" t="e">
        <f t="shared" si="352"/>
        <v>#REF!</v>
      </c>
      <c r="AA883" s="113" t="e">
        <f t="shared" si="352"/>
        <v>#REF!</v>
      </c>
      <c r="AB883" s="114" t="e">
        <f t="shared" si="352"/>
        <v>#REF!</v>
      </c>
    </row>
    <row r="884" spans="2:28" x14ac:dyDescent="0.5">
      <c r="B884" s="94">
        <v>7</v>
      </c>
      <c r="C884" s="91">
        <v>4.68</v>
      </c>
      <c r="D884" s="91">
        <v>4.93</v>
      </c>
      <c r="E884" s="91">
        <v>5.7</v>
      </c>
      <c r="F884" s="91">
        <v>6.32</v>
      </c>
      <c r="G884" s="91">
        <v>10.3</v>
      </c>
      <c r="H884" s="91">
        <v>8.02</v>
      </c>
      <c r="I884" s="91">
        <v>20.9</v>
      </c>
      <c r="J884" s="91">
        <v>80.400000000000006</v>
      </c>
      <c r="K884" s="91">
        <v>108</v>
      </c>
      <c r="L884" s="91">
        <v>35</v>
      </c>
      <c r="M884" s="91">
        <v>16.399999999999999</v>
      </c>
      <c r="N884" s="91">
        <v>10.3</v>
      </c>
      <c r="O884" s="226"/>
      <c r="P884" s="122">
        <v>7</v>
      </c>
      <c r="Q884" s="113" t="e">
        <f t="shared" si="352"/>
        <v>#REF!</v>
      </c>
      <c r="R884" s="113" t="e">
        <f t="shared" si="352"/>
        <v>#REF!</v>
      </c>
      <c r="S884" s="113" t="e">
        <f t="shared" si="352"/>
        <v>#REF!</v>
      </c>
      <c r="T884" s="113" t="e">
        <f t="shared" si="352"/>
        <v>#REF!</v>
      </c>
      <c r="U884" s="113" t="e">
        <f t="shared" si="352"/>
        <v>#REF!</v>
      </c>
      <c r="V884" s="113" t="e">
        <f t="shared" si="352"/>
        <v>#REF!</v>
      </c>
      <c r="W884" s="113" t="e">
        <f t="shared" si="352"/>
        <v>#REF!</v>
      </c>
      <c r="X884" s="113" t="e">
        <f t="shared" si="352"/>
        <v>#REF!</v>
      </c>
      <c r="Y884" s="113" t="e">
        <f t="shared" si="352"/>
        <v>#REF!</v>
      </c>
      <c r="Z884" s="113" t="e">
        <f t="shared" si="352"/>
        <v>#REF!</v>
      </c>
      <c r="AA884" s="113" t="e">
        <f t="shared" si="352"/>
        <v>#REF!</v>
      </c>
      <c r="AB884" s="114" t="e">
        <f t="shared" si="352"/>
        <v>#REF!</v>
      </c>
    </row>
    <row r="885" spans="2:28" x14ac:dyDescent="0.5">
      <c r="B885" s="94">
        <v>8</v>
      </c>
      <c r="C885" s="91">
        <v>5.07</v>
      </c>
      <c r="D885" s="91">
        <v>4.88</v>
      </c>
      <c r="E885" s="91">
        <v>5.95</v>
      </c>
      <c r="F885" s="91">
        <v>6.65</v>
      </c>
      <c r="G885" s="91">
        <v>9.7899999999999991</v>
      </c>
      <c r="H885" s="91">
        <v>8.15</v>
      </c>
      <c r="I885" s="91">
        <v>24.7</v>
      </c>
      <c r="J885" s="91">
        <v>85.2</v>
      </c>
      <c r="K885" s="91">
        <v>102</v>
      </c>
      <c r="L885" s="91">
        <v>34.5</v>
      </c>
      <c r="M885" s="91">
        <v>16</v>
      </c>
      <c r="N885" s="91">
        <v>10.199999999999999</v>
      </c>
      <c r="O885" s="226"/>
      <c r="P885" s="122">
        <v>8</v>
      </c>
      <c r="Q885" s="113" t="e">
        <f t="shared" si="352"/>
        <v>#REF!</v>
      </c>
      <c r="R885" s="113" t="e">
        <f t="shared" si="352"/>
        <v>#REF!</v>
      </c>
      <c r="S885" s="113" t="e">
        <f t="shared" si="352"/>
        <v>#REF!</v>
      </c>
      <c r="T885" s="113" t="e">
        <f t="shared" si="352"/>
        <v>#REF!</v>
      </c>
      <c r="U885" s="113" t="e">
        <f t="shared" si="352"/>
        <v>#REF!</v>
      </c>
      <c r="V885" s="113" t="e">
        <f t="shared" si="352"/>
        <v>#REF!</v>
      </c>
      <c r="W885" s="113" t="e">
        <f t="shared" si="352"/>
        <v>#REF!</v>
      </c>
      <c r="X885" s="113" t="e">
        <f t="shared" si="352"/>
        <v>#REF!</v>
      </c>
      <c r="Y885" s="113" t="e">
        <f t="shared" si="352"/>
        <v>#REF!</v>
      </c>
      <c r="Z885" s="113" t="e">
        <f t="shared" si="352"/>
        <v>#REF!</v>
      </c>
      <c r="AA885" s="113" t="e">
        <f t="shared" si="352"/>
        <v>#REF!</v>
      </c>
      <c r="AB885" s="114" t="e">
        <f t="shared" si="352"/>
        <v>#REF!</v>
      </c>
    </row>
    <row r="886" spans="2:28" x14ac:dyDescent="0.5">
      <c r="B886" s="94">
        <v>9</v>
      </c>
      <c r="C886" s="91">
        <v>5.99</v>
      </c>
      <c r="D886" s="91">
        <v>4.88</v>
      </c>
      <c r="E886" s="91">
        <v>5.94</v>
      </c>
      <c r="F886" s="91">
        <v>8.2100000000000009</v>
      </c>
      <c r="G886" s="91">
        <v>10.5</v>
      </c>
      <c r="H886" s="91">
        <v>7.71</v>
      </c>
      <c r="I886" s="91">
        <v>21.4</v>
      </c>
      <c r="J886" s="91">
        <v>97</v>
      </c>
      <c r="K886" s="91">
        <v>98.3</v>
      </c>
      <c r="L886" s="91">
        <v>33.200000000000003</v>
      </c>
      <c r="M886" s="91">
        <v>15.2</v>
      </c>
      <c r="N886" s="91">
        <v>10.7</v>
      </c>
      <c r="O886" s="226"/>
      <c r="P886" s="122">
        <v>9</v>
      </c>
      <c r="Q886" s="113" t="e">
        <f t="shared" ref="Q886:Q908" si="353">$P$11*C886</f>
        <v>#REF!</v>
      </c>
      <c r="R886" s="113" t="e">
        <f t="shared" ref="R886:R908" si="354">IF(D886&gt;0,$P$11*D886, " ")</f>
        <v>#REF!</v>
      </c>
      <c r="S886" s="113" t="e">
        <f t="shared" ref="S886:S908" si="355">IF(E886&gt;0,$P$11*E886, " ")</f>
        <v>#REF!</v>
      </c>
      <c r="T886" s="113" t="e">
        <f t="shared" ref="T886:T908" si="356">IF(F886&gt;0,$P$11*F886, " ")</f>
        <v>#REF!</v>
      </c>
      <c r="U886" s="113" t="e">
        <f t="shared" ref="U886:U908" si="357">IF(G886&gt;0,$P$11*G886, " ")</f>
        <v>#REF!</v>
      </c>
      <c r="V886" s="113" t="e">
        <f t="shared" ref="V886:V908" si="358">IF(H886&gt;0,$P$11*H886, " ")</f>
        <v>#REF!</v>
      </c>
      <c r="W886" s="113" t="e">
        <f t="shared" ref="W886:W908" si="359">IF(I886&gt;0,$P$11*I886, " ")</f>
        <v>#REF!</v>
      </c>
      <c r="X886" s="113" t="e">
        <f t="shared" ref="X886:X908" si="360">IF(J886&gt;0,$P$11*J886, " ")</f>
        <v>#REF!</v>
      </c>
      <c r="Y886" s="113" t="e">
        <f t="shared" ref="Y886:Y908" si="361">IF(K886&gt;0,$P$11*K886, " ")</f>
        <v>#REF!</v>
      </c>
      <c r="Z886" s="113" t="e">
        <f t="shared" ref="Z886:Z908" si="362">IF(L886&gt;0,$P$11*L886, " ")</f>
        <v>#REF!</v>
      </c>
      <c r="AA886" s="113" t="e">
        <f t="shared" ref="AA886:AA908" si="363">IF(M886&gt;0,$P$11*M886, " ")</f>
        <v>#REF!</v>
      </c>
      <c r="AB886" s="114" t="e">
        <f t="shared" ref="AB886:AB908" si="364">IF(N886&gt;0,$P$11*N886, " ")</f>
        <v>#REF!</v>
      </c>
    </row>
    <row r="887" spans="2:28" x14ac:dyDescent="0.5">
      <c r="B887" s="94">
        <v>10</v>
      </c>
      <c r="C887" s="91">
        <v>6.16</v>
      </c>
      <c r="D887" s="91">
        <v>5.07</v>
      </c>
      <c r="E887" s="91">
        <v>5.75</v>
      </c>
      <c r="F887" s="91">
        <v>9.4600000000000009</v>
      </c>
      <c r="G887" s="91">
        <v>12.3</v>
      </c>
      <c r="H887" s="91">
        <v>12.2</v>
      </c>
      <c r="I887" s="91">
        <v>28.8</v>
      </c>
      <c r="J887" s="91">
        <v>91</v>
      </c>
      <c r="K887" s="91">
        <v>94.1</v>
      </c>
      <c r="L887" s="91">
        <v>31.7</v>
      </c>
      <c r="M887" s="91">
        <v>17.2</v>
      </c>
      <c r="N887" s="91">
        <v>10.199999999999999</v>
      </c>
      <c r="O887" s="226"/>
      <c r="P887" s="122">
        <v>10</v>
      </c>
      <c r="Q887" s="113" t="e">
        <f t="shared" si="353"/>
        <v>#REF!</v>
      </c>
      <c r="R887" s="113" t="e">
        <f t="shared" si="354"/>
        <v>#REF!</v>
      </c>
      <c r="S887" s="113" t="e">
        <f t="shared" si="355"/>
        <v>#REF!</v>
      </c>
      <c r="T887" s="113" t="e">
        <f t="shared" si="356"/>
        <v>#REF!</v>
      </c>
      <c r="U887" s="113" t="e">
        <f t="shared" si="357"/>
        <v>#REF!</v>
      </c>
      <c r="V887" s="113" t="e">
        <f t="shared" si="358"/>
        <v>#REF!</v>
      </c>
      <c r="W887" s="113" t="e">
        <f t="shared" si="359"/>
        <v>#REF!</v>
      </c>
      <c r="X887" s="113" t="e">
        <f t="shared" si="360"/>
        <v>#REF!</v>
      </c>
      <c r="Y887" s="113" t="e">
        <f t="shared" si="361"/>
        <v>#REF!</v>
      </c>
      <c r="Z887" s="113" t="e">
        <f t="shared" si="362"/>
        <v>#REF!</v>
      </c>
      <c r="AA887" s="113" t="e">
        <f t="shared" si="363"/>
        <v>#REF!</v>
      </c>
      <c r="AB887" s="114" t="e">
        <f t="shared" si="364"/>
        <v>#REF!</v>
      </c>
    </row>
    <row r="888" spans="2:28" x14ac:dyDescent="0.5">
      <c r="B888" s="94">
        <v>11</v>
      </c>
      <c r="C888" s="91">
        <v>6.16</v>
      </c>
      <c r="D888" s="91">
        <v>5.46</v>
      </c>
      <c r="E888" s="91">
        <v>5.6</v>
      </c>
      <c r="F888" s="91">
        <v>12.3</v>
      </c>
      <c r="G888" s="91">
        <v>13.9</v>
      </c>
      <c r="H888" s="91">
        <v>16.399999999999999</v>
      </c>
      <c r="I888" s="91">
        <v>28.6</v>
      </c>
      <c r="J888" s="91">
        <v>87.1</v>
      </c>
      <c r="K888" s="91">
        <v>90</v>
      </c>
      <c r="L888" s="91">
        <v>31.1</v>
      </c>
      <c r="M888" s="91">
        <v>25.8</v>
      </c>
      <c r="N888" s="91">
        <v>10</v>
      </c>
      <c r="O888" s="226"/>
      <c r="P888" s="122">
        <v>11</v>
      </c>
      <c r="Q888" s="113" t="e">
        <f t="shared" si="353"/>
        <v>#REF!</v>
      </c>
      <c r="R888" s="113" t="e">
        <f t="shared" si="354"/>
        <v>#REF!</v>
      </c>
      <c r="S888" s="113" t="e">
        <f t="shared" si="355"/>
        <v>#REF!</v>
      </c>
      <c r="T888" s="113" t="e">
        <f t="shared" si="356"/>
        <v>#REF!</v>
      </c>
      <c r="U888" s="113" t="e">
        <f t="shared" si="357"/>
        <v>#REF!</v>
      </c>
      <c r="V888" s="113" t="e">
        <f t="shared" si="358"/>
        <v>#REF!</v>
      </c>
      <c r="W888" s="113" t="e">
        <f t="shared" si="359"/>
        <v>#REF!</v>
      </c>
      <c r="X888" s="113" t="e">
        <f t="shared" si="360"/>
        <v>#REF!</v>
      </c>
      <c r="Y888" s="113" t="e">
        <f t="shared" si="361"/>
        <v>#REF!</v>
      </c>
      <c r="Z888" s="113" t="e">
        <f t="shared" si="362"/>
        <v>#REF!</v>
      </c>
      <c r="AA888" s="113" t="e">
        <f t="shared" si="363"/>
        <v>#REF!</v>
      </c>
      <c r="AB888" s="114" t="e">
        <f t="shared" si="364"/>
        <v>#REF!</v>
      </c>
    </row>
    <row r="889" spans="2:28" x14ac:dyDescent="0.5">
      <c r="B889" s="94">
        <v>12</v>
      </c>
      <c r="C889" s="91">
        <v>5.8</v>
      </c>
      <c r="D889" s="91">
        <v>5.41</v>
      </c>
      <c r="E889" s="91">
        <v>5.31</v>
      </c>
      <c r="F889" s="91">
        <v>10.9</v>
      </c>
      <c r="G889" s="91">
        <v>16.399999999999999</v>
      </c>
      <c r="H889" s="91">
        <v>12.7</v>
      </c>
      <c r="I889" s="91">
        <v>26.3</v>
      </c>
      <c r="J889" s="91">
        <v>117</v>
      </c>
      <c r="K889" s="91">
        <v>88.6</v>
      </c>
      <c r="L889" s="91">
        <v>30.3</v>
      </c>
      <c r="M889" s="91">
        <v>22.3</v>
      </c>
      <c r="N889" s="91">
        <v>9.7899999999999991</v>
      </c>
      <c r="O889" s="226"/>
      <c r="P889" s="122">
        <v>12</v>
      </c>
      <c r="Q889" s="113" t="e">
        <f t="shared" si="353"/>
        <v>#REF!</v>
      </c>
      <c r="R889" s="113" t="e">
        <f t="shared" si="354"/>
        <v>#REF!</v>
      </c>
      <c r="S889" s="113" t="e">
        <f t="shared" si="355"/>
        <v>#REF!</v>
      </c>
      <c r="T889" s="113" t="e">
        <f t="shared" si="356"/>
        <v>#REF!</v>
      </c>
      <c r="U889" s="113" t="e">
        <f t="shared" si="357"/>
        <v>#REF!</v>
      </c>
      <c r="V889" s="113" t="e">
        <f t="shared" si="358"/>
        <v>#REF!</v>
      </c>
      <c r="W889" s="113" t="e">
        <f t="shared" si="359"/>
        <v>#REF!</v>
      </c>
      <c r="X889" s="113" t="e">
        <f t="shared" si="360"/>
        <v>#REF!</v>
      </c>
      <c r="Y889" s="113" t="e">
        <f t="shared" si="361"/>
        <v>#REF!</v>
      </c>
      <c r="Z889" s="113" t="e">
        <f t="shared" si="362"/>
        <v>#REF!</v>
      </c>
      <c r="AA889" s="113" t="e">
        <f t="shared" si="363"/>
        <v>#REF!</v>
      </c>
      <c r="AB889" s="114" t="e">
        <f t="shared" si="364"/>
        <v>#REF!</v>
      </c>
    </row>
    <row r="890" spans="2:28" x14ac:dyDescent="0.5">
      <c r="B890" s="94">
        <v>13</v>
      </c>
      <c r="C890" s="91">
        <v>5.9</v>
      </c>
      <c r="D890" s="91">
        <v>5.22</v>
      </c>
      <c r="E890" s="91">
        <v>5.51</v>
      </c>
      <c r="F890" s="91">
        <v>10.9</v>
      </c>
      <c r="G890" s="91">
        <v>18.399999999999999</v>
      </c>
      <c r="H890" s="91">
        <v>12.5</v>
      </c>
      <c r="I890" s="91">
        <v>24.9</v>
      </c>
      <c r="J890" s="91">
        <v>102</v>
      </c>
      <c r="K890" s="91">
        <v>86.3</v>
      </c>
      <c r="L890" s="91">
        <v>29.5</v>
      </c>
      <c r="M890" s="91">
        <v>18.8</v>
      </c>
      <c r="N890" s="91">
        <v>9.7899999999999991</v>
      </c>
      <c r="O890" s="226"/>
      <c r="P890" s="122">
        <v>13</v>
      </c>
      <c r="Q890" s="113" t="e">
        <f t="shared" si="353"/>
        <v>#REF!</v>
      </c>
      <c r="R890" s="113" t="e">
        <f t="shared" si="354"/>
        <v>#REF!</v>
      </c>
      <c r="S890" s="113" t="e">
        <f t="shared" si="355"/>
        <v>#REF!</v>
      </c>
      <c r="T890" s="113" t="e">
        <f t="shared" si="356"/>
        <v>#REF!</v>
      </c>
      <c r="U890" s="113" t="e">
        <f t="shared" si="357"/>
        <v>#REF!</v>
      </c>
      <c r="V890" s="113" t="e">
        <f t="shared" si="358"/>
        <v>#REF!</v>
      </c>
      <c r="W890" s="113" t="e">
        <f t="shared" si="359"/>
        <v>#REF!</v>
      </c>
      <c r="X890" s="113" t="e">
        <f t="shared" si="360"/>
        <v>#REF!</v>
      </c>
      <c r="Y890" s="113" t="e">
        <f t="shared" si="361"/>
        <v>#REF!</v>
      </c>
      <c r="Z890" s="113" t="e">
        <f t="shared" si="362"/>
        <v>#REF!</v>
      </c>
      <c r="AA890" s="113" t="e">
        <f t="shared" si="363"/>
        <v>#REF!</v>
      </c>
      <c r="AB890" s="114" t="e">
        <f t="shared" si="364"/>
        <v>#REF!</v>
      </c>
    </row>
    <row r="891" spans="2:28" x14ac:dyDescent="0.5">
      <c r="B891" s="94">
        <v>14</v>
      </c>
      <c r="C891" s="91">
        <v>5.65</v>
      </c>
      <c r="D891" s="91">
        <v>5.41</v>
      </c>
      <c r="E891" s="91">
        <v>5.0199999999999996</v>
      </c>
      <c r="F891" s="91">
        <v>8.89</v>
      </c>
      <c r="G891" s="91">
        <v>19.8</v>
      </c>
      <c r="H891" s="91">
        <v>14.8</v>
      </c>
      <c r="I891" s="91">
        <v>29.5</v>
      </c>
      <c r="J891" s="91">
        <v>129</v>
      </c>
      <c r="K891" s="91">
        <v>77.5</v>
      </c>
      <c r="L891" s="91">
        <v>28.8</v>
      </c>
      <c r="M891" s="91">
        <v>18.100000000000001</v>
      </c>
      <c r="N891" s="91">
        <v>10.7</v>
      </c>
      <c r="O891" s="226"/>
      <c r="P891" s="122">
        <v>14</v>
      </c>
      <c r="Q891" s="113" t="e">
        <f t="shared" si="353"/>
        <v>#REF!</v>
      </c>
      <c r="R891" s="113" t="e">
        <f t="shared" si="354"/>
        <v>#REF!</v>
      </c>
      <c r="S891" s="113" t="e">
        <f t="shared" si="355"/>
        <v>#REF!</v>
      </c>
      <c r="T891" s="113" t="e">
        <f t="shared" si="356"/>
        <v>#REF!</v>
      </c>
      <c r="U891" s="113" t="e">
        <f t="shared" si="357"/>
        <v>#REF!</v>
      </c>
      <c r="V891" s="113" t="e">
        <f t="shared" si="358"/>
        <v>#REF!</v>
      </c>
      <c r="W891" s="113" t="e">
        <f t="shared" si="359"/>
        <v>#REF!</v>
      </c>
      <c r="X891" s="113" t="e">
        <f t="shared" si="360"/>
        <v>#REF!</v>
      </c>
      <c r="Y891" s="113" t="e">
        <f t="shared" si="361"/>
        <v>#REF!</v>
      </c>
      <c r="Z891" s="113" t="e">
        <f t="shared" si="362"/>
        <v>#REF!</v>
      </c>
      <c r="AA891" s="113" t="e">
        <f t="shared" si="363"/>
        <v>#REF!</v>
      </c>
      <c r="AB891" s="114" t="e">
        <f t="shared" si="364"/>
        <v>#REF!</v>
      </c>
    </row>
    <row r="892" spans="2:28" x14ac:dyDescent="0.5">
      <c r="B892" s="94">
        <v>15</v>
      </c>
      <c r="C892" s="91">
        <v>5.94</v>
      </c>
      <c r="D892" s="91">
        <v>6.28</v>
      </c>
      <c r="E892" s="91">
        <v>5.12</v>
      </c>
      <c r="F892" s="91">
        <v>8.83</v>
      </c>
      <c r="G892" s="91">
        <v>18</v>
      </c>
      <c r="H892" s="91">
        <v>13.1</v>
      </c>
      <c r="I892" s="91">
        <v>44.8</v>
      </c>
      <c r="J892" s="91">
        <v>119</v>
      </c>
      <c r="K892" s="91">
        <v>70.400000000000006</v>
      </c>
      <c r="L892" s="91">
        <v>27.7</v>
      </c>
      <c r="M892" s="91">
        <v>17.399999999999999</v>
      </c>
      <c r="N892" s="91">
        <v>10.1</v>
      </c>
      <c r="O892" s="226"/>
      <c r="P892" s="122">
        <v>15</v>
      </c>
      <c r="Q892" s="113" t="e">
        <f t="shared" si="353"/>
        <v>#REF!</v>
      </c>
      <c r="R892" s="113" t="e">
        <f t="shared" si="354"/>
        <v>#REF!</v>
      </c>
      <c r="S892" s="113" t="e">
        <f t="shared" si="355"/>
        <v>#REF!</v>
      </c>
      <c r="T892" s="113" t="e">
        <f t="shared" si="356"/>
        <v>#REF!</v>
      </c>
      <c r="U892" s="113" t="e">
        <f t="shared" si="357"/>
        <v>#REF!</v>
      </c>
      <c r="V892" s="113" t="e">
        <f t="shared" si="358"/>
        <v>#REF!</v>
      </c>
      <c r="W892" s="113" t="e">
        <f t="shared" si="359"/>
        <v>#REF!</v>
      </c>
      <c r="X892" s="113" t="e">
        <f t="shared" si="360"/>
        <v>#REF!</v>
      </c>
      <c r="Y892" s="113" t="e">
        <f t="shared" si="361"/>
        <v>#REF!</v>
      </c>
      <c r="Z892" s="113" t="e">
        <f t="shared" si="362"/>
        <v>#REF!</v>
      </c>
      <c r="AA892" s="113" t="e">
        <f t="shared" si="363"/>
        <v>#REF!</v>
      </c>
      <c r="AB892" s="114" t="e">
        <f t="shared" si="364"/>
        <v>#REF!</v>
      </c>
    </row>
    <row r="893" spans="2:28" x14ac:dyDescent="0.5">
      <c r="B893" s="94">
        <v>16</v>
      </c>
      <c r="C893" s="91">
        <v>5.8</v>
      </c>
      <c r="D893" s="91">
        <v>5.8</v>
      </c>
      <c r="E893" s="91">
        <v>5.22</v>
      </c>
      <c r="F893" s="91">
        <v>8.52</v>
      </c>
      <c r="G893" s="91">
        <v>20.7</v>
      </c>
      <c r="H893" s="91">
        <v>10.1</v>
      </c>
      <c r="I893" s="91">
        <v>37.1</v>
      </c>
      <c r="J893" s="91">
        <v>105</v>
      </c>
      <c r="K893" s="91">
        <v>62.6</v>
      </c>
      <c r="L893" s="91">
        <v>27.2</v>
      </c>
      <c r="M893" s="91">
        <v>16.2</v>
      </c>
      <c r="N893" s="91">
        <v>9.93</v>
      </c>
      <c r="O893" s="226"/>
      <c r="P893" s="122">
        <v>16</v>
      </c>
      <c r="Q893" s="113" t="e">
        <f t="shared" si="353"/>
        <v>#REF!</v>
      </c>
      <c r="R893" s="113" t="e">
        <f t="shared" si="354"/>
        <v>#REF!</v>
      </c>
      <c r="S893" s="113" t="e">
        <f t="shared" si="355"/>
        <v>#REF!</v>
      </c>
      <c r="T893" s="113" t="e">
        <f t="shared" si="356"/>
        <v>#REF!</v>
      </c>
      <c r="U893" s="113" t="e">
        <f t="shared" si="357"/>
        <v>#REF!</v>
      </c>
      <c r="V893" s="113" t="e">
        <f t="shared" si="358"/>
        <v>#REF!</v>
      </c>
      <c r="W893" s="113" t="e">
        <f t="shared" si="359"/>
        <v>#REF!</v>
      </c>
      <c r="X893" s="113" t="e">
        <f t="shared" si="360"/>
        <v>#REF!</v>
      </c>
      <c r="Y893" s="113" t="e">
        <f t="shared" si="361"/>
        <v>#REF!</v>
      </c>
      <c r="Z893" s="113" t="e">
        <f t="shared" si="362"/>
        <v>#REF!</v>
      </c>
      <c r="AA893" s="113" t="e">
        <f t="shared" si="363"/>
        <v>#REF!</v>
      </c>
      <c r="AB893" s="114" t="e">
        <f t="shared" si="364"/>
        <v>#REF!</v>
      </c>
    </row>
    <row r="894" spans="2:28" x14ac:dyDescent="0.5">
      <c r="B894" s="94">
        <v>17</v>
      </c>
      <c r="C894" s="91">
        <v>6</v>
      </c>
      <c r="D894" s="91">
        <v>5.85</v>
      </c>
      <c r="E894" s="91">
        <v>5.66</v>
      </c>
      <c r="F894" s="91">
        <v>8.33</v>
      </c>
      <c r="G894" s="91">
        <v>22.1</v>
      </c>
      <c r="H894" s="91">
        <v>15</v>
      </c>
      <c r="I894" s="91">
        <v>37.4</v>
      </c>
      <c r="J894" s="91">
        <v>93.1</v>
      </c>
      <c r="K894" s="91">
        <v>59</v>
      </c>
      <c r="L894" s="91">
        <v>26.8</v>
      </c>
      <c r="M894" s="91">
        <v>15.6</v>
      </c>
      <c r="N894" s="91">
        <v>9.7899999999999991</v>
      </c>
      <c r="O894" s="226"/>
      <c r="P894" s="122">
        <v>17</v>
      </c>
      <c r="Q894" s="113" t="e">
        <f t="shared" si="353"/>
        <v>#REF!</v>
      </c>
      <c r="R894" s="113" t="e">
        <f t="shared" si="354"/>
        <v>#REF!</v>
      </c>
      <c r="S894" s="113" t="e">
        <f t="shared" si="355"/>
        <v>#REF!</v>
      </c>
      <c r="T894" s="113" t="e">
        <f t="shared" si="356"/>
        <v>#REF!</v>
      </c>
      <c r="U894" s="113" t="e">
        <f t="shared" si="357"/>
        <v>#REF!</v>
      </c>
      <c r="V894" s="113" t="e">
        <f t="shared" si="358"/>
        <v>#REF!</v>
      </c>
      <c r="W894" s="113" t="e">
        <f t="shared" si="359"/>
        <v>#REF!</v>
      </c>
      <c r="X894" s="113" t="e">
        <f t="shared" si="360"/>
        <v>#REF!</v>
      </c>
      <c r="Y894" s="113" t="e">
        <f t="shared" si="361"/>
        <v>#REF!</v>
      </c>
      <c r="Z894" s="113" t="e">
        <f t="shared" si="362"/>
        <v>#REF!</v>
      </c>
      <c r="AA894" s="113" t="e">
        <f t="shared" si="363"/>
        <v>#REF!</v>
      </c>
      <c r="AB894" s="114" t="e">
        <f t="shared" si="364"/>
        <v>#REF!</v>
      </c>
    </row>
    <row r="895" spans="2:28" x14ac:dyDescent="0.5">
      <c r="B895" s="94">
        <v>18</v>
      </c>
      <c r="C895" s="91">
        <v>5.84</v>
      </c>
      <c r="D895" s="91">
        <v>5.6</v>
      </c>
      <c r="E895" s="91">
        <v>6.16</v>
      </c>
      <c r="F895" s="91">
        <v>8.64</v>
      </c>
      <c r="G895" s="91">
        <v>21.5</v>
      </c>
      <c r="H895" s="91">
        <v>12.8</v>
      </c>
      <c r="I895" s="91">
        <v>40.1</v>
      </c>
      <c r="J895" s="91">
        <v>83.8</v>
      </c>
      <c r="K895" s="91">
        <v>56</v>
      </c>
      <c r="L895" s="91">
        <v>25.9</v>
      </c>
      <c r="M895" s="91">
        <v>15</v>
      </c>
      <c r="N895" s="91">
        <v>9.86</v>
      </c>
      <c r="O895" s="226"/>
      <c r="P895" s="122">
        <v>18</v>
      </c>
      <c r="Q895" s="113" t="e">
        <f t="shared" si="353"/>
        <v>#REF!</v>
      </c>
      <c r="R895" s="113" t="e">
        <f t="shared" si="354"/>
        <v>#REF!</v>
      </c>
      <c r="S895" s="113" t="e">
        <f t="shared" si="355"/>
        <v>#REF!</v>
      </c>
      <c r="T895" s="113" t="e">
        <f t="shared" si="356"/>
        <v>#REF!</v>
      </c>
      <c r="U895" s="113" t="e">
        <f t="shared" si="357"/>
        <v>#REF!</v>
      </c>
      <c r="V895" s="113" t="e">
        <f t="shared" si="358"/>
        <v>#REF!</v>
      </c>
      <c r="W895" s="113" t="e">
        <f t="shared" si="359"/>
        <v>#REF!</v>
      </c>
      <c r="X895" s="113" t="e">
        <f t="shared" si="360"/>
        <v>#REF!</v>
      </c>
      <c r="Y895" s="113" t="e">
        <f t="shared" si="361"/>
        <v>#REF!</v>
      </c>
      <c r="Z895" s="113" t="e">
        <f t="shared" si="362"/>
        <v>#REF!</v>
      </c>
      <c r="AA895" s="113" t="e">
        <f t="shared" si="363"/>
        <v>#REF!</v>
      </c>
      <c r="AB895" s="114" t="e">
        <f t="shared" si="364"/>
        <v>#REF!</v>
      </c>
    </row>
    <row r="896" spans="2:28" x14ac:dyDescent="0.5">
      <c r="B896" s="94">
        <v>19</v>
      </c>
      <c r="C896" s="91">
        <v>5.75</v>
      </c>
      <c r="D896" s="91">
        <v>5.46</v>
      </c>
      <c r="E896" s="91">
        <v>6.27</v>
      </c>
      <c r="F896" s="91">
        <v>8.33</v>
      </c>
      <c r="G896" s="91">
        <v>20.7</v>
      </c>
      <c r="H896" s="91">
        <v>14</v>
      </c>
      <c r="I896" s="91">
        <v>33.799999999999997</v>
      </c>
      <c r="J896" s="91">
        <v>80.599999999999994</v>
      </c>
      <c r="K896" s="91">
        <v>54.6</v>
      </c>
      <c r="L896" s="91">
        <v>25.3</v>
      </c>
      <c r="M896" s="91">
        <v>14.7</v>
      </c>
      <c r="N896" s="91">
        <v>9.86</v>
      </c>
      <c r="O896" s="226"/>
      <c r="P896" s="122">
        <v>19</v>
      </c>
      <c r="Q896" s="113" t="e">
        <f t="shared" si="353"/>
        <v>#REF!</v>
      </c>
      <c r="R896" s="113" t="e">
        <f t="shared" si="354"/>
        <v>#REF!</v>
      </c>
      <c r="S896" s="113" t="e">
        <f t="shared" si="355"/>
        <v>#REF!</v>
      </c>
      <c r="T896" s="113" t="e">
        <f t="shared" si="356"/>
        <v>#REF!</v>
      </c>
      <c r="U896" s="113" t="e">
        <f t="shared" si="357"/>
        <v>#REF!</v>
      </c>
      <c r="V896" s="113" t="e">
        <f t="shared" si="358"/>
        <v>#REF!</v>
      </c>
      <c r="W896" s="113" t="e">
        <f t="shared" si="359"/>
        <v>#REF!</v>
      </c>
      <c r="X896" s="113" t="e">
        <f t="shared" si="360"/>
        <v>#REF!</v>
      </c>
      <c r="Y896" s="113" t="e">
        <f t="shared" si="361"/>
        <v>#REF!</v>
      </c>
      <c r="Z896" s="113" t="e">
        <f t="shared" si="362"/>
        <v>#REF!</v>
      </c>
      <c r="AA896" s="113" t="e">
        <f t="shared" si="363"/>
        <v>#REF!</v>
      </c>
      <c r="AB896" s="114" t="e">
        <f t="shared" si="364"/>
        <v>#REF!</v>
      </c>
    </row>
    <row r="897" spans="1:28" x14ac:dyDescent="0.5">
      <c r="B897" s="94">
        <v>20</v>
      </c>
      <c r="C897" s="91">
        <v>5.51</v>
      </c>
      <c r="D897" s="91">
        <v>5.31</v>
      </c>
      <c r="E897" s="91">
        <v>7.61</v>
      </c>
      <c r="F897" s="91">
        <v>9.4600000000000009</v>
      </c>
      <c r="G897" s="91">
        <v>18.100000000000001</v>
      </c>
      <c r="H897" s="91">
        <v>14.6</v>
      </c>
      <c r="I897" s="91">
        <v>44.1</v>
      </c>
      <c r="J897" s="91">
        <v>75.2</v>
      </c>
      <c r="K897" s="91">
        <v>51.8</v>
      </c>
      <c r="L897" s="91">
        <v>24.6</v>
      </c>
      <c r="M897" s="91">
        <v>14.4</v>
      </c>
      <c r="N897" s="91">
        <v>9.26</v>
      </c>
      <c r="O897" s="226"/>
      <c r="P897" s="122">
        <v>20</v>
      </c>
      <c r="Q897" s="113" t="e">
        <f t="shared" si="353"/>
        <v>#REF!</v>
      </c>
      <c r="R897" s="113" t="e">
        <f t="shared" si="354"/>
        <v>#REF!</v>
      </c>
      <c r="S897" s="113" t="e">
        <f t="shared" si="355"/>
        <v>#REF!</v>
      </c>
      <c r="T897" s="113" t="e">
        <f t="shared" si="356"/>
        <v>#REF!</v>
      </c>
      <c r="U897" s="113" t="e">
        <f t="shared" si="357"/>
        <v>#REF!</v>
      </c>
      <c r="V897" s="113" t="e">
        <f t="shared" si="358"/>
        <v>#REF!</v>
      </c>
      <c r="W897" s="113" t="e">
        <f t="shared" si="359"/>
        <v>#REF!</v>
      </c>
      <c r="X897" s="113" t="e">
        <f t="shared" si="360"/>
        <v>#REF!</v>
      </c>
      <c r="Y897" s="113" t="e">
        <f t="shared" si="361"/>
        <v>#REF!</v>
      </c>
      <c r="Z897" s="113" t="e">
        <f t="shared" si="362"/>
        <v>#REF!</v>
      </c>
      <c r="AA897" s="113" t="e">
        <f t="shared" si="363"/>
        <v>#REF!</v>
      </c>
      <c r="AB897" s="114" t="e">
        <f t="shared" si="364"/>
        <v>#REF!</v>
      </c>
    </row>
    <row r="898" spans="1:28" x14ac:dyDescent="0.5">
      <c r="B898" s="94">
        <v>21</v>
      </c>
      <c r="C898" s="91">
        <v>5.56</v>
      </c>
      <c r="D898" s="91">
        <v>4.83</v>
      </c>
      <c r="E898" s="91">
        <v>7.97</v>
      </c>
      <c r="F898" s="91">
        <v>8.83</v>
      </c>
      <c r="G898" s="91">
        <v>18.399999999999999</v>
      </c>
      <c r="H898" s="91">
        <v>13.2</v>
      </c>
      <c r="I898" s="91">
        <v>49.8</v>
      </c>
      <c r="J898" s="91">
        <v>111</v>
      </c>
      <c r="K898" s="91">
        <v>50.2</v>
      </c>
      <c r="L898" s="91">
        <v>24.2</v>
      </c>
      <c r="M898" s="91">
        <v>14.1</v>
      </c>
      <c r="N898" s="91">
        <v>9.01</v>
      </c>
      <c r="O898" s="226"/>
      <c r="P898" s="122">
        <v>21</v>
      </c>
      <c r="Q898" s="113" t="e">
        <f t="shared" si="353"/>
        <v>#REF!</v>
      </c>
      <c r="R898" s="113" t="e">
        <f t="shared" si="354"/>
        <v>#REF!</v>
      </c>
      <c r="S898" s="113" t="e">
        <f t="shared" si="355"/>
        <v>#REF!</v>
      </c>
      <c r="T898" s="113" t="e">
        <f t="shared" si="356"/>
        <v>#REF!</v>
      </c>
      <c r="U898" s="113" t="e">
        <f t="shared" si="357"/>
        <v>#REF!</v>
      </c>
      <c r="V898" s="113" t="e">
        <f t="shared" si="358"/>
        <v>#REF!</v>
      </c>
      <c r="W898" s="113" t="e">
        <f t="shared" si="359"/>
        <v>#REF!</v>
      </c>
      <c r="X898" s="113" t="e">
        <f t="shared" si="360"/>
        <v>#REF!</v>
      </c>
      <c r="Y898" s="113" t="e">
        <f t="shared" si="361"/>
        <v>#REF!</v>
      </c>
      <c r="Z898" s="113" t="e">
        <f t="shared" si="362"/>
        <v>#REF!</v>
      </c>
      <c r="AA898" s="113" t="e">
        <f t="shared" si="363"/>
        <v>#REF!</v>
      </c>
      <c r="AB898" s="114" t="e">
        <f t="shared" si="364"/>
        <v>#REF!</v>
      </c>
    </row>
    <row r="899" spans="1:28" x14ac:dyDescent="0.5">
      <c r="B899" s="94">
        <v>22</v>
      </c>
      <c r="C899" s="91">
        <v>5.36</v>
      </c>
      <c r="D899" s="91">
        <v>4.97</v>
      </c>
      <c r="E899" s="91">
        <v>6.82</v>
      </c>
      <c r="F899" s="91">
        <v>9.59</v>
      </c>
      <c r="G899" s="91">
        <v>13.5</v>
      </c>
      <c r="H899" s="91">
        <v>12</v>
      </c>
      <c r="I899" s="91">
        <v>108</v>
      </c>
      <c r="J899" s="91">
        <v>90.4</v>
      </c>
      <c r="K899" s="91">
        <v>49</v>
      </c>
      <c r="L899" s="91">
        <v>23.4</v>
      </c>
      <c r="M899" s="91">
        <v>13.9</v>
      </c>
      <c r="N899" s="91">
        <v>9.14</v>
      </c>
      <c r="O899" s="226"/>
      <c r="P899" s="122">
        <v>22</v>
      </c>
      <c r="Q899" s="113" t="e">
        <f t="shared" si="353"/>
        <v>#REF!</v>
      </c>
      <c r="R899" s="113" t="e">
        <f t="shared" si="354"/>
        <v>#REF!</v>
      </c>
      <c r="S899" s="113" t="e">
        <f t="shared" si="355"/>
        <v>#REF!</v>
      </c>
      <c r="T899" s="113" t="e">
        <f t="shared" si="356"/>
        <v>#REF!</v>
      </c>
      <c r="U899" s="113" t="e">
        <f t="shared" si="357"/>
        <v>#REF!</v>
      </c>
      <c r="V899" s="113" t="e">
        <f t="shared" si="358"/>
        <v>#REF!</v>
      </c>
      <c r="W899" s="113" t="e">
        <f t="shared" si="359"/>
        <v>#REF!</v>
      </c>
      <c r="X899" s="113" t="e">
        <f t="shared" si="360"/>
        <v>#REF!</v>
      </c>
      <c r="Y899" s="113" t="e">
        <f t="shared" si="361"/>
        <v>#REF!</v>
      </c>
      <c r="Z899" s="113" t="e">
        <f t="shared" si="362"/>
        <v>#REF!</v>
      </c>
      <c r="AA899" s="113" t="e">
        <f t="shared" si="363"/>
        <v>#REF!</v>
      </c>
      <c r="AB899" s="114" t="e">
        <f t="shared" si="364"/>
        <v>#REF!</v>
      </c>
    </row>
    <row r="900" spans="1:28" x14ac:dyDescent="0.5">
      <c r="B900" s="94">
        <v>23</v>
      </c>
      <c r="C900" s="91">
        <v>5.36</v>
      </c>
      <c r="D900" s="91">
        <v>5.7</v>
      </c>
      <c r="E900" s="91">
        <v>9.86</v>
      </c>
      <c r="F900" s="91">
        <v>11</v>
      </c>
      <c r="G900" s="91">
        <v>11.4</v>
      </c>
      <c r="H900" s="91">
        <v>14.2</v>
      </c>
      <c r="I900" s="91">
        <v>87</v>
      </c>
      <c r="J900" s="91">
        <v>91.9</v>
      </c>
      <c r="K900" s="91">
        <v>48.3</v>
      </c>
      <c r="L900" s="91">
        <v>22.8</v>
      </c>
      <c r="M900" s="91">
        <v>13.7</v>
      </c>
      <c r="N900" s="91">
        <v>9.26</v>
      </c>
      <c r="O900" s="226"/>
      <c r="P900" s="122">
        <v>23</v>
      </c>
      <c r="Q900" s="113" t="e">
        <f t="shared" si="353"/>
        <v>#REF!</v>
      </c>
      <c r="R900" s="113" t="e">
        <f t="shared" si="354"/>
        <v>#REF!</v>
      </c>
      <c r="S900" s="113" t="e">
        <f t="shared" si="355"/>
        <v>#REF!</v>
      </c>
      <c r="T900" s="113" t="e">
        <f t="shared" si="356"/>
        <v>#REF!</v>
      </c>
      <c r="U900" s="113" t="e">
        <f t="shared" si="357"/>
        <v>#REF!</v>
      </c>
      <c r="V900" s="113" t="e">
        <f t="shared" si="358"/>
        <v>#REF!</v>
      </c>
      <c r="W900" s="113" t="e">
        <f t="shared" si="359"/>
        <v>#REF!</v>
      </c>
      <c r="X900" s="113" t="e">
        <f t="shared" si="360"/>
        <v>#REF!</v>
      </c>
      <c r="Y900" s="113" t="e">
        <f t="shared" si="361"/>
        <v>#REF!</v>
      </c>
      <c r="Z900" s="113" t="e">
        <f t="shared" si="362"/>
        <v>#REF!</v>
      </c>
      <c r="AA900" s="113" t="e">
        <f t="shared" si="363"/>
        <v>#REF!</v>
      </c>
      <c r="AB900" s="114" t="e">
        <f t="shared" si="364"/>
        <v>#REF!</v>
      </c>
    </row>
    <row r="901" spans="1:28" x14ac:dyDescent="0.5">
      <c r="B901" s="94">
        <v>24</v>
      </c>
      <c r="C901" s="91">
        <v>5.17</v>
      </c>
      <c r="D901" s="91">
        <v>5.56</v>
      </c>
      <c r="E901" s="91">
        <v>10.6</v>
      </c>
      <c r="F901" s="91">
        <v>10.199999999999999</v>
      </c>
      <c r="G901" s="91">
        <v>10.1</v>
      </c>
      <c r="H901" s="91">
        <v>15.2</v>
      </c>
      <c r="I901" s="91">
        <v>69.2</v>
      </c>
      <c r="J901" s="91">
        <v>116</v>
      </c>
      <c r="K901" s="91">
        <v>47.1</v>
      </c>
      <c r="L901" s="91">
        <v>22.4</v>
      </c>
      <c r="M901" s="91">
        <v>13.4</v>
      </c>
      <c r="N901" s="91">
        <v>8.89</v>
      </c>
      <c r="O901" s="226"/>
      <c r="P901" s="122">
        <v>24</v>
      </c>
      <c r="Q901" s="113" t="e">
        <f t="shared" si="353"/>
        <v>#REF!</v>
      </c>
      <c r="R901" s="113" t="e">
        <f t="shared" si="354"/>
        <v>#REF!</v>
      </c>
      <c r="S901" s="113" t="e">
        <f t="shared" si="355"/>
        <v>#REF!</v>
      </c>
      <c r="T901" s="113" t="e">
        <f t="shared" si="356"/>
        <v>#REF!</v>
      </c>
      <c r="U901" s="113" t="e">
        <f t="shared" si="357"/>
        <v>#REF!</v>
      </c>
      <c r="V901" s="113" t="e">
        <f t="shared" si="358"/>
        <v>#REF!</v>
      </c>
      <c r="W901" s="113" t="e">
        <f t="shared" si="359"/>
        <v>#REF!</v>
      </c>
      <c r="X901" s="113" t="e">
        <f t="shared" si="360"/>
        <v>#REF!</v>
      </c>
      <c r="Y901" s="113" t="e">
        <f t="shared" si="361"/>
        <v>#REF!</v>
      </c>
      <c r="Z901" s="113" t="e">
        <f t="shared" si="362"/>
        <v>#REF!</v>
      </c>
      <c r="AA901" s="113" t="e">
        <f t="shared" si="363"/>
        <v>#REF!</v>
      </c>
      <c r="AB901" s="114" t="e">
        <f t="shared" si="364"/>
        <v>#REF!</v>
      </c>
    </row>
    <row r="902" spans="1:28" x14ac:dyDescent="0.5">
      <c r="B902" s="94">
        <v>25</v>
      </c>
      <c r="C902" s="91">
        <v>5.22</v>
      </c>
      <c r="D902" s="91">
        <v>5.7</v>
      </c>
      <c r="E902" s="91">
        <v>11.8</v>
      </c>
      <c r="F902" s="91">
        <v>10</v>
      </c>
      <c r="G902" s="91">
        <v>9.7200000000000006</v>
      </c>
      <c r="H902" s="91">
        <v>18.3</v>
      </c>
      <c r="I902" s="91">
        <v>53.8</v>
      </c>
      <c r="J902" s="91">
        <v>109</v>
      </c>
      <c r="K902" s="91">
        <v>45.9</v>
      </c>
      <c r="L902" s="91">
        <v>21.7</v>
      </c>
      <c r="M902" s="91">
        <v>13</v>
      </c>
      <c r="N902" s="91">
        <v>9.14</v>
      </c>
      <c r="O902" s="226"/>
      <c r="P902" s="122">
        <v>25</v>
      </c>
      <c r="Q902" s="113" t="e">
        <f t="shared" si="353"/>
        <v>#REF!</v>
      </c>
      <c r="R902" s="113" t="e">
        <f t="shared" si="354"/>
        <v>#REF!</v>
      </c>
      <c r="S902" s="113" t="e">
        <f t="shared" si="355"/>
        <v>#REF!</v>
      </c>
      <c r="T902" s="113" t="e">
        <f t="shared" si="356"/>
        <v>#REF!</v>
      </c>
      <c r="U902" s="113" t="e">
        <f t="shared" si="357"/>
        <v>#REF!</v>
      </c>
      <c r="V902" s="113" t="e">
        <f t="shared" si="358"/>
        <v>#REF!</v>
      </c>
      <c r="W902" s="113" t="e">
        <f t="shared" si="359"/>
        <v>#REF!</v>
      </c>
      <c r="X902" s="113" t="e">
        <f t="shared" si="360"/>
        <v>#REF!</v>
      </c>
      <c r="Y902" s="113" t="e">
        <f t="shared" si="361"/>
        <v>#REF!</v>
      </c>
      <c r="Z902" s="113" t="e">
        <f t="shared" si="362"/>
        <v>#REF!</v>
      </c>
      <c r="AA902" s="113" t="e">
        <f t="shared" si="363"/>
        <v>#REF!</v>
      </c>
      <c r="AB902" s="114" t="e">
        <f t="shared" si="364"/>
        <v>#REF!</v>
      </c>
    </row>
    <row r="903" spans="1:28" x14ac:dyDescent="0.5">
      <c r="B903" s="94">
        <v>26</v>
      </c>
      <c r="C903" s="91">
        <v>5.12</v>
      </c>
      <c r="D903" s="91">
        <v>5.91</v>
      </c>
      <c r="E903" s="91">
        <v>12.6</v>
      </c>
      <c r="F903" s="91">
        <v>11</v>
      </c>
      <c r="G903" s="91">
        <v>9.4499999999999993</v>
      </c>
      <c r="H903" s="91">
        <v>16.5</v>
      </c>
      <c r="I903" s="91">
        <v>49.5</v>
      </c>
      <c r="J903" s="91">
        <v>117</v>
      </c>
      <c r="K903" s="91">
        <v>44.6</v>
      </c>
      <c r="L903" s="91">
        <v>21.3</v>
      </c>
      <c r="M903" s="91">
        <v>12.6</v>
      </c>
      <c r="N903" s="91">
        <v>9.14</v>
      </c>
      <c r="O903" s="226"/>
      <c r="P903" s="122">
        <v>26</v>
      </c>
      <c r="Q903" s="113" t="e">
        <f t="shared" si="353"/>
        <v>#REF!</v>
      </c>
      <c r="R903" s="113" t="e">
        <f t="shared" si="354"/>
        <v>#REF!</v>
      </c>
      <c r="S903" s="113" t="e">
        <f t="shared" si="355"/>
        <v>#REF!</v>
      </c>
      <c r="T903" s="113" t="e">
        <f t="shared" si="356"/>
        <v>#REF!</v>
      </c>
      <c r="U903" s="113" t="e">
        <f t="shared" si="357"/>
        <v>#REF!</v>
      </c>
      <c r="V903" s="113" t="e">
        <f t="shared" si="358"/>
        <v>#REF!</v>
      </c>
      <c r="W903" s="113" t="e">
        <f t="shared" si="359"/>
        <v>#REF!</v>
      </c>
      <c r="X903" s="113" t="e">
        <f t="shared" si="360"/>
        <v>#REF!</v>
      </c>
      <c r="Y903" s="113" t="e">
        <f t="shared" si="361"/>
        <v>#REF!</v>
      </c>
      <c r="Z903" s="113" t="e">
        <f t="shared" si="362"/>
        <v>#REF!</v>
      </c>
      <c r="AA903" s="113" t="e">
        <f t="shared" si="363"/>
        <v>#REF!</v>
      </c>
      <c r="AB903" s="114" t="e">
        <f t="shared" si="364"/>
        <v>#REF!</v>
      </c>
    </row>
    <row r="904" spans="1:28" x14ac:dyDescent="0.5">
      <c r="B904" s="94">
        <v>27</v>
      </c>
      <c r="C904" s="91">
        <v>5.17</v>
      </c>
      <c r="D904" s="91">
        <v>5.8</v>
      </c>
      <c r="E904" s="91">
        <v>13.2</v>
      </c>
      <c r="F904" s="91">
        <v>11.6</v>
      </c>
      <c r="G904" s="91">
        <v>9.14</v>
      </c>
      <c r="H904" s="91">
        <v>26.7</v>
      </c>
      <c r="I904" s="91">
        <v>38.6</v>
      </c>
      <c r="J904" s="91">
        <v>103</v>
      </c>
      <c r="K904" s="91">
        <v>42.6</v>
      </c>
      <c r="L904" s="91">
        <v>20.9</v>
      </c>
      <c r="M904" s="91">
        <v>12.3</v>
      </c>
      <c r="N904" s="91">
        <v>9.1999999999999993</v>
      </c>
      <c r="O904" s="226"/>
      <c r="P904" s="122">
        <v>27</v>
      </c>
      <c r="Q904" s="113" t="e">
        <f t="shared" si="353"/>
        <v>#REF!</v>
      </c>
      <c r="R904" s="113" t="e">
        <f t="shared" si="354"/>
        <v>#REF!</v>
      </c>
      <c r="S904" s="113" t="e">
        <f t="shared" si="355"/>
        <v>#REF!</v>
      </c>
      <c r="T904" s="113" t="e">
        <f t="shared" si="356"/>
        <v>#REF!</v>
      </c>
      <c r="U904" s="113" t="e">
        <f t="shared" si="357"/>
        <v>#REF!</v>
      </c>
      <c r="V904" s="113" t="e">
        <f t="shared" si="358"/>
        <v>#REF!</v>
      </c>
      <c r="W904" s="113" t="e">
        <f t="shared" si="359"/>
        <v>#REF!</v>
      </c>
      <c r="X904" s="113" t="e">
        <f t="shared" si="360"/>
        <v>#REF!</v>
      </c>
      <c r="Y904" s="113" t="e">
        <f t="shared" si="361"/>
        <v>#REF!</v>
      </c>
      <c r="Z904" s="113" t="e">
        <f t="shared" si="362"/>
        <v>#REF!</v>
      </c>
      <c r="AA904" s="113" t="e">
        <f t="shared" si="363"/>
        <v>#REF!</v>
      </c>
      <c r="AB904" s="114" t="e">
        <f t="shared" si="364"/>
        <v>#REF!</v>
      </c>
    </row>
    <row r="905" spans="1:28" x14ac:dyDescent="0.5">
      <c r="B905" s="94">
        <v>28</v>
      </c>
      <c r="C905" s="91">
        <v>5.17</v>
      </c>
      <c r="D905" s="91">
        <v>5.51</v>
      </c>
      <c r="E905" s="91">
        <v>11.2</v>
      </c>
      <c r="F905" s="91">
        <v>11.6</v>
      </c>
      <c r="G905" s="91">
        <v>9.7899999999999991</v>
      </c>
      <c r="H905" s="91">
        <v>22.8</v>
      </c>
      <c r="I905" s="91">
        <v>37.200000000000003</v>
      </c>
      <c r="J905" s="91">
        <v>95.2</v>
      </c>
      <c r="K905" s="91">
        <v>42</v>
      </c>
      <c r="L905" s="91">
        <v>20.5</v>
      </c>
      <c r="M905" s="91">
        <v>12</v>
      </c>
      <c r="N905" s="91">
        <v>9.08</v>
      </c>
      <c r="O905" s="226"/>
      <c r="P905" s="122">
        <v>28</v>
      </c>
      <c r="Q905" s="113" t="e">
        <f t="shared" si="353"/>
        <v>#REF!</v>
      </c>
      <c r="R905" s="113" t="e">
        <f t="shared" si="354"/>
        <v>#REF!</v>
      </c>
      <c r="S905" s="113" t="e">
        <f t="shared" si="355"/>
        <v>#REF!</v>
      </c>
      <c r="T905" s="113" t="e">
        <f t="shared" si="356"/>
        <v>#REF!</v>
      </c>
      <c r="U905" s="113" t="e">
        <f t="shared" si="357"/>
        <v>#REF!</v>
      </c>
      <c r="V905" s="113" t="e">
        <f t="shared" si="358"/>
        <v>#REF!</v>
      </c>
      <c r="W905" s="113" t="e">
        <f t="shared" si="359"/>
        <v>#REF!</v>
      </c>
      <c r="X905" s="113" t="e">
        <f t="shared" si="360"/>
        <v>#REF!</v>
      </c>
      <c r="Y905" s="113" t="e">
        <f t="shared" si="361"/>
        <v>#REF!</v>
      </c>
      <c r="Z905" s="113" t="e">
        <f t="shared" si="362"/>
        <v>#REF!</v>
      </c>
      <c r="AA905" s="113" t="e">
        <f t="shared" si="363"/>
        <v>#REF!</v>
      </c>
      <c r="AB905" s="114" t="e">
        <f t="shared" si="364"/>
        <v>#REF!</v>
      </c>
    </row>
    <row r="906" spans="1:28" x14ac:dyDescent="0.5">
      <c r="B906" s="94">
        <v>29</v>
      </c>
      <c r="C906" s="91">
        <v>5.36</v>
      </c>
      <c r="E906" s="91">
        <v>11.8</v>
      </c>
      <c r="F906" s="91">
        <v>15.3</v>
      </c>
      <c r="G906" s="91">
        <v>9.7200000000000006</v>
      </c>
      <c r="H906" s="91">
        <v>22.4</v>
      </c>
      <c r="I906" s="91">
        <v>35.700000000000003</v>
      </c>
      <c r="J906" s="91">
        <v>87.4</v>
      </c>
      <c r="K906" s="91">
        <v>41.3</v>
      </c>
      <c r="L906" s="91">
        <v>20.100000000000001</v>
      </c>
      <c r="M906" s="91">
        <v>11.8</v>
      </c>
      <c r="N906" s="91">
        <v>9.08</v>
      </c>
      <c r="O906" s="226"/>
      <c r="P906" s="122">
        <v>29</v>
      </c>
      <c r="Q906" s="113" t="e">
        <f t="shared" si="353"/>
        <v>#REF!</v>
      </c>
      <c r="R906" s="113" t="str">
        <f t="shared" si="354"/>
        <v xml:space="preserve"> </v>
      </c>
      <c r="S906" s="113" t="e">
        <f t="shared" si="355"/>
        <v>#REF!</v>
      </c>
      <c r="T906" s="113" t="e">
        <f t="shared" si="356"/>
        <v>#REF!</v>
      </c>
      <c r="U906" s="113" t="e">
        <f t="shared" si="357"/>
        <v>#REF!</v>
      </c>
      <c r="V906" s="113" t="e">
        <f t="shared" si="358"/>
        <v>#REF!</v>
      </c>
      <c r="W906" s="113" t="e">
        <f t="shared" si="359"/>
        <v>#REF!</v>
      </c>
      <c r="X906" s="113" t="e">
        <f t="shared" si="360"/>
        <v>#REF!</v>
      </c>
      <c r="Y906" s="113" t="e">
        <f t="shared" si="361"/>
        <v>#REF!</v>
      </c>
      <c r="Z906" s="113" t="e">
        <f t="shared" si="362"/>
        <v>#REF!</v>
      </c>
      <c r="AA906" s="113" t="e">
        <f t="shared" si="363"/>
        <v>#REF!</v>
      </c>
      <c r="AB906" s="114" t="e">
        <f t="shared" si="364"/>
        <v>#REF!</v>
      </c>
    </row>
    <row r="907" spans="1:28" x14ac:dyDescent="0.5">
      <c r="B907" s="94">
        <v>30</v>
      </c>
      <c r="C907" s="91">
        <v>5.26</v>
      </c>
      <c r="E907" s="91">
        <v>13.5</v>
      </c>
      <c r="F907" s="91">
        <v>14.3</v>
      </c>
      <c r="G907" s="91">
        <v>9.7899999999999991</v>
      </c>
      <c r="H907" s="91">
        <v>19.3</v>
      </c>
      <c r="I907" s="91">
        <v>53.8</v>
      </c>
      <c r="J907" s="91">
        <v>103</v>
      </c>
      <c r="K907" s="91">
        <v>40.299999999999997</v>
      </c>
      <c r="L907" s="91">
        <v>19.7</v>
      </c>
      <c r="M907" s="91">
        <v>11.7</v>
      </c>
      <c r="N907" s="91">
        <v>8.89</v>
      </c>
      <c r="O907" s="226"/>
      <c r="P907" s="122">
        <v>30</v>
      </c>
      <c r="Q907" s="113" t="e">
        <f t="shared" si="353"/>
        <v>#REF!</v>
      </c>
      <c r="R907" s="113" t="str">
        <f t="shared" si="354"/>
        <v xml:space="preserve"> </v>
      </c>
      <c r="S907" s="113" t="e">
        <f t="shared" si="355"/>
        <v>#REF!</v>
      </c>
      <c r="T907" s="113" t="e">
        <f t="shared" si="356"/>
        <v>#REF!</v>
      </c>
      <c r="U907" s="113" t="e">
        <f t="shared" si="357"/>
        <v>#REF!</v>
      </c>
      <c r="V907" s="113" t="e">
        <f t="shared" si="358"/>
        <v>#REF!</v>
      </c>
      <c r="W907" s="113" t="e">
        <f t="shared" si="359"/>
        <v>#REF!</v>
      </c>
      <c r="X907" s="113" t="e">
        <f t="shared" si="360"/>
        <v>#REF!</v>
      </c>
      <c r="Y907" s="113" t="e">
        <f t="shared" si="361"/>
        <v>#REF!</v>
      </c>
      <c r="Z907" s="113" t="e">
        <f t="shared" si="362"/>
        <v>#REF!</v>
      </c>
      <c r="AA907" s="113" t="e">
        <f t="shared" si="363"/>
        <v>#REF!</v>
      </c>
      <c r="AB907" s="114" t="e">
        <f t="shared" si="364"/>
        <v>#REF!</v>
      </c>
    </row>
    <row r="908" spans="1:28" x14ac:dyDescent="0.5">
      <c r="B908" s="94">
        <v>31</v>
      </c>
      <c r="C908" s="91">
        <v>5.41</v>
      </c>
      <c r="E908" s="91">
        <v>12.6</v>
      </c>
      <c r="G908" s="91">
        <v>9.86</v>
      </c>
      <c r="I908" s="91">
        <v>48.2</v>
      </c>
      <c r="J908" s="91">
        <v>101</v>
      </c>
      <c r="L908" s="91">
        <v>19</v>
      </c>
      <c r="N908" s="91">
        <v>8.64</v>
      </c>
      <c r="O908" s="226"/>
      <c r="P908" s="122">
        <v>31</v>
      </c>
      <c r="Q908" s="113" t="e">
        <f t="shared" si="353"/>
        <v>#REF!</v>
      </c>
      <c r="R908" s="113" t="str">
        <f t="shared" si="354"/>
        <v xml:space="preserve"> </v>
      </c>
      <c r="S908" s="113" t="e">
        <f t="shared" si="355"/>
        <v>#REF!</v>
      </c>
      <c r="T908" s="113" t="str">
        <f t="shared" si="356"/>
        <v xml:space="preserve"> </v>
      </c>
      <c r="U908" s="113" t="e">
        <f t="shared" si="357"/>
        <v>#REF!</v>
      </c>
      <c r="V908" s="113" t="str">
        <f t="shared" si="358"/>
        <v xml:space="preserve"> </v>
      </c>
      <c r="W908" s="113" t="e">
        <f t="shared" si="359"/>
        <v>#REF!</v>
      </c>
      <c r="X908" s="113" t="e">
        <f t="shared" si="360"/>
        <v>#REF!</v>
      </c>
      <c r="Y908" s="113" t="str">
        <f t="shared" si="361"/>
        <v xml:space="preserve"> </v>
      </c>
      <c r="Z908" s="113" t="e">
        <f t="shared" si="362"/>
        <v>#REF!</v>
      </c>
      <c r="AA908" s="113" t="str">
        <f t="shared" si="363"/>
        <v xml:space="preserve"> </v>
      </c>
      <c r="AB908" s="114" t="e">
        <f t="shared" si="364"/>
        <v>#REF!</v>
      </c>
    </row>
    <row r="909" spans="1:28" x14ac:dyDescent="0.5">
      <c r="O909" s="226"/>
      <c r="P909" s="123"/>
      <c r="Q909" s="113"/>
      <c r="R909" s="113"/>
      <c r="S909" s="113"/>
      <c r="T909" s="113"/>
      <c r="U909" s="113"/>
      <c r="V909" s="113"/>
      <c r="W909" s="113"/>
      <c r="X909" s="113"/>
      <c r="Y909" s="113"/>
      <c r="Z909" s="113"/>
      <c r="AA909" s="113"/>
      <c r="AB909" s="114"/>
    </row>
    <row r="910" spans="1:28" x14ac:dyDescent="0.5">
      <c r="A910" s="41">
        <v>1996</v>
      </c>
      <c r="B910" s="94">
        <v>1</v>
      </c>
      <c r="C910" s="91">
        <v>6.71</v>
      </c>
      <c r="D910" s="91">
        <v>5.75</v>
      </c>
      <c r="E910" s="91">
        <v>9.58</v>
      </c>
      <c r="F910" s="91">
        <v>8.77</v>
      </c>
      <c r="G910" s="91">
        <v>15.8</v>
      </c>
      <c r="H910" s="91">
        <v>9.01</v>
      </c>
      <c r="I910" s="91">
        <v>33.200000000000003</v>
      </c>
      <c r="J910" s="91">
        <v>39.9</v>
      </c>
      <c r="K910" s="91">
        <v>55.4</v>
      </c>
      <c r="L910" s="91">
        <v>25.6</v>
      </c>
      <c r="M910" s="91">
        <v>18.100000000000001</v>
      </c>
      <c r="N910" s="91">
        <v>9.26</v>
      </c>
      <c r="O910" s="226">
        <f>A910</f>
        <v>1996</v>
      </c>
      <c r="P910" s="122">
        <v>1</v>
      </c>
      <c r="Q910" s="113" t="e">
        <f t="shared" ref="Q910:AB917" si="365">IF(C910&gt;0,$P$11*C910, " ")</f>
        <v>#REF!</v>
      </c>
      <c r="R910" s="113" t="e">
        <f t="shared" si="365"/>
        <v>#REF!</v>
      </c>
      <c r="S910" s="113" t="e">
        <f t="shared" si="365"/>
        <v>#REF!</v>
      </c>
      <c r="T910" s="113" t="e">
        <f t="shared" si="365"/>
        <v>#REF!</v>
      </c>
      <c r="U910" s="113" t="e">
        <f t="shared" si="365"/>
        <v>#REF!</v>
      </c>
      <c r="V910" s="113" t="e">
        <f t="shared" si="365"/>
        <v>#REF!</v>
      </c>
      <c r="W910" s="113" t="e">
        <f t="shared" si="365"/>
        <v>#REF!</v>
      </c>
      <c r="X910" s="113" t="e">
        <f t="shared" si="365"/>
        <v>#REF!</v>
      </c>
      <c r="Y910" s="113" t="e">
        <f t="shared" si="365"/>
        <v>#REF!</v>
      </c>
      <c r="Z910" s="113" t="e">
        <f t="shared" si="365"/>
        <v>#REF!</v>
      </c>
      <c r="AA910" s="113" t="e">
        <f t="shared" si="365"/>
        <v>#REF!</v>
      </c>
      <c r="AB910" s="114" t="e">
        <f t="shared" si="365"/>
        <v>#REF!</v>
      </c>
    </row>
    <row r="911" spans="1:28" x14ac:dyDescent="0.5">
      <c r="B911" s="94">
        <v>2</v>
      </c>
      <c r="C911" s="91">
        <v>6.43</v>
      </c>
      <c r="D911" s="91">
        <v>5.7</v>
      </c>
      <c r="E911" s="91">
        <v>9.39</v>
      </c>
      <c r="F911" s="91">
        <v>8.77</v>
      </c>
      <c r="G911" s="91">
        <v>14.4</v>
      </c>
      <c r="H911" s="91">
        <v>8.2100000000000009</v>
      </c>
      <c r="I911" s="91">
        <v>28.2</v>
      </c>
      <c r="J911" s="91">
        <v>38</v>
      </c>
      <c r="K911" s="91">
        <v>92.5</v>
      </c>
      <c r="L911" s="91">
        <v>26.1</v>
      </c>
      <c r="M911" s="91">
        <v>17</v>
      </c>
      <c r="N911" s="91">
        <v>9.08</v>
      </c>
      <c r="O911" s="226"/>
      <c r="P911" s="122">
        <v>2</v>
      </c>
      <c r="Q911" s="113" t="e">
        <f t="shared" si="365"/>
        <v>#REF!</v>
      </c>
      <c r="R911" s="113" t="e">
        <f t="shared" si="365"/>
        <v>#REF!</v>
      </c>
      <c r="S911" s="113" t="e">
        <f t="shared" si="365"/>
        <v>#REF!</v>
      </c>
      <c r="T911" s="113" t="e">
        <f t="shared" si="365"/>
        <v>#REF!</v>
      </c>
      <c r="U911" s="113" t="e">
        <f t="shared" si="365"/>
        <v>#REF!</v>
      </c>
      <c r="V911" s="113" t="e">
        <f t="shared" si="365"/>
        <v>#REF!</v>
      </c>
      <c r="W911" s="113" t="e">
        <f t="shared" si="365"/>
        <v>#REF!</v>
      </c>
      <c r="X911" s="113" t="e">
        <f t="shared" si="365"/>
        <v>#REF!</v>
      </c>
      <c r="Y911" s="113" t="e">
        <f t="shared" si="365"/>
        <v>#REF!</v>
      </c>
      <c r="Z911" s="113" t="e">
        <f t="shared" si="365"/>
        <v>#REF!</v>
      </c>
      <c r="AA911" s="113" t="e">
        <f t="shared" si="365"/>
        <v>#REF!</v>
      </c>
      <c r="AB911" s="114" t="e">
        <f t="shared" si="365"/>
        <v>#REF!</v>
      </c>
    </row>
    <row r="912" spans="1:28" x14ac:dyDescent="0.5">
      <c r="B912" s="94">
        <v>3</v>
      </c>
      <c r="C912" s="91">
        <v>6.76</v>
      </c>
      <c r="D912" s="91">
        <v>5.65</v>
      </c>
      <c r="E912" s="91">
        <v>9.26</v>
      </c>
      <c r="F912" s="91">
        <v>7.96</v>
      </c>
      <c r="G912" s="91">
        <v>15</v>
      </c>
      <c r="H912" s="91">
        <v>7.77</v>
      </c>
      <c r="I912" s="91">
        <v>22.8</v>
      </c>
      <c r="J912" s="91">
        <v>50.7</v>
      </c>
      <c r="K912" s="91">
        <v>87.8</v>
      </c>
      <c r="L912" s="91">
        <v>25.2</v>
      </c>
      <c r="M912" s="91">
        <v>16.2</v>
      </c>
      <c r="N912" s="91">
        <v>8.9499999999999993</v>
      </c>
      <c r="O912" s="226"/>
      <c r="P912" s="122">
        <v>3</v>
      </c>
      <c r="Q912" s="113" t="e">
        <f t="shared" si="365"/>
        <v>#REF!</v>
      </c>
      <c r="R912" s="113" t="e">
        <f t="shared" si="365"/>
        <v>#REF!</v>
      </c>
      <c r="S912" s="113" t="e">
        <f t="shared" si="365"/>
        <v>#REF!</v>
      </c>
      <c r="T912" s="113" t="e">
        <f t="shared" si="365"/>
        <v>#REF!</v>
      </c>
      <c r="U912" s="113" t="e">
        <f t="shared" si="365"/>
        <v>#REF!</v>
      </c>
      <c r="V912" s="113" t="e">
        <f t="shared" si="365"/>
        <v>#REF!</v>
      </c>
      <c r="W912" s="113" t="e">
        <f t="shared" si="365"/>
        <v>#REF!</v>
      </c>
      <c r="X912" s="113" t="e">
        <f t="shared" si="365"/>
        <v>#REF!</v>
      </c>
      <c r="Y912" s="113" t="e">
        <f t="shared" si="365"/>
        <v>#REF!</v>
      </c>
      <c r="Z912" s="113" t="e">
        <f t="shared" si="365"/>
        <v>#REF!</v>
      </c>
      <c r="AA912" s="113" t="e">
        <f t="shared" si="365"/>
        <v>#REF!</v>
      </c>
      <c r="AB912" s="114" t="e">
        <f t="shared" si="365"/>
        <v>#REF!</v>
      </c>
    </row>
    <row r="913" spans="2:28" x14ac:dyDescent="0.5">
      <c r="B913" s="94">
        <v>4</v>
      </c>
      <c r="C913" s="91">
        <v>6.65</v>
      </c>
      <c r="D913" s="91">
        <v>5.56</v>
      </c>
      <c r="E913" s="91">
        <v>8.77</v>
      </c>
      <c r="F913" s="91">
        <v>8.02</v>
      </c>
      <c r="G913" s="91">
        <v>13.5</v>
      </c>
      <c r="H913" s="91">
        <v>9.39</v>
      </c>
      <c r="I913" s="91">
        <v>21.7</v>
      </c>
      <c r="J913" s="91">
        <v>60.3</v>
      </c>
      <c r="K913" s="91">
        <v>85.9</v>
      </c>
      <c r="L913" s="91">
        <v>29.9</v>
      </c>
      <c r="M913" s="91">
        <v>15.6</v>
      </c>
      <c r="N913" s="91">
        <v>8.77</v>
      </c>
      <c r="O913" s="226"/>
      <c r="P913" s="122">
        <v>4</v>
      </c>
      <c r="Q913" s="113" t="e">
        <f t="shared" si="365"/>
        <v>#REF!</v>
      </c>
      <c r="R913" s="113" t="e">
        <f t="shared" si="365"/>
        <v>#REF!</v>
      </c>
      <c r="S913" s="113" t="e">
        <f t="shared" si="365"/>
        <v>#REF!</v>
      </c>
      <c r="T913" s="113" t="e">
        <f t="shared" si="365"/>
        <v>#REF!</v>
      </c>
      <c r="U913" s="113" t="e">
        <f t="shared" si="365"/>
        <v>#REF!</v>
      </c>
      <c r="V913" s="113" t="e">
        <f t="shared" si="365"/>
        <v>#REF!</v>
      </c>
      <c r="W913" s="113" t="e">
        <f t="shared" si="365"/>
        <v>#REF!</v>
      </c>
      <c r="X913" s="113" t="e">
        <f t="shared" si="365"/>
        <v>#REF!</v>
      </c>
      <c r="Y913" s="113" t="e">
        <f t="shared" si="365"/>
        <v>#REF!</v>
      </c>
      <c r="Z913" s="113" t="e">
        <f t="shared" si="365"/>
        <v>#REF!</v>
      </c>
      <c r="AA913" s="113" t="e">
        <f t="shared" si="365"/>
        <v>#REF!</v>
      </c>
      <c r="AB913" s="114" t="e">
        <f t="shared" si="365"/>
        <v>#REF!</v>
      </c>
    </row>
    <row r="914" spans="2:28" x14ac:dyDescent="0.5">
      <c r="B914" s="94">
        <v>5</v>
      </c>
      <c r="C914" s="91">
        <v>6.43</v>
      </c>
      <c r="D914" s="91">
        <v>5.36</v>
      </c>
      <c r="E914" s="91">
        <v>8.89</v>
      </c>
      <c r="F914" s="91">
        <v>8.15</v>
      </c>
      <c r="G914" s="91">
        <v>14.2</v>
      </c>
      <c r="H914" s="91">
        <v>9.33</v>
      </c>
      <c r="I914" s="91">
        <v>20.100000000000001</v>
      </c>
      <c r="J914" s="91">
        <v>80.5</v>
      </c>
      <c r="K914" s="91">
        <v>79.7</v>
      </c>
      <c r="L914" s="91">
        <v>44.1</v>
      </c>
      <c r="M914" s="91">
        <v>15.2</v>
      </c>
      <c r="N914" s="91">
        <v>9.01</v>
      </c>
      <c r="O914" s="226"/>
      <c r="P914" s="122">
        <v>5</v>
      </c>
      <c r="Q914" s="113" t="e">
        <f t="shared" si="365"/>
        <v>#REF!</v>
      </c>
      <c r="R914" s="113" t="e">
        <f t="shared" si="365"/>
        <v>#REF!</v>
      </c>
      <c r="S914" s="113" t="e">
        <f t="shared" si="365"/>
        <v>#REF!</v>
      </c>
      <c r="T914" s="113" t="e">
        <f t="shared" si="365"/>
        <v>#REF!</v>
      </c>
      <c r="U914" s="113" t="e">
        <f t="shared" si="365"/>
        <v>#REF!</v>
      </c>
      <c r="V914" s="113" t="e">
        <f t="shared" si="365"/>
        <v>#REF!</v>
      </c>
      <c r="W914" s="113" t="e">
        <f t="shared" si="365"/>
        <v>#REF!</v>
      </c>
      <c r="X914" s="113" t="e">
        <f t="shared" si="365"/>
        <v>#REF!</v>
      </c>
      <c r="Y914" s="113" t="e">
        <f t="shared" si="365"/>
        <v>#REF!</v>
      </c>
      <c r="Z914" s="113" t="e">
        <f t="shared" si="365"/>
        <v>#REF!</v>
      </c>
      <c r="AA914" s="113" t="e">
        <f t="shared" si="365"/>
        <v>#REF!</v>
      </c>
      <c r="AB914" s="114" t="e">
        <f t="shared" si="365"/>
        <v>#REF!</v>
      </c>
    </row>
    <row r="915" spans="2:28" x14ac:dyDescent="0.5">
      <c r="B915" s="94">
        <v>6</v>
      </c>
      <c r="C915" s="91">
        <v>6.21</v>
      </c>
      <c r="D915" s="91">
        <v>5.36</v>
      </c>
      <c r="E915" s="91">
        <v>9.6</v>
      </c>
      <c r="F915" s="91">
        <v>8.2100000000000009</v>
      </c>
      <c r="G915" s="91">
        <v>15.1</v>
      </c>
      <c r="H915" s="91">
        <v>8.64</v>
      </c>
      <c r="I915" s="91">
        <v>19</v>
      </c>
      <c r="J915" s="91">
        <v>79.3</v>
      </c>
      <c r="K915" s="91">
        <v>68.099999999999994</v>
      </c>
      <c r="L915" s="91">
        <v>55.8</v>
      </c>
      <c r="M915" s="91">
        <v>15</v>
      </c>
      <c r="N915" s="91">
        <v>8.89</v>
      </c>
      <c r="O915" s="226"/>
      <c r="P915" s="122">
        <v>6</v>
      </c>
      <c r="Q915" s="113" t="e">
        <f t="shared" si="365"/>
        <v>#REF!</v>
      </c>
      <c r="R915" s="113" t="e">
        <f t="shared" si="365"/>
        <v>#REF!</v>
      </c>
      <c r="S915" s="113" t="e">
        <f t="shared" si="365"/>
        <v>#REF!</v>
      </c>
      <c r="T915" s="113" t="e">
        <f t="shared" si="365"/>
        <v>#REF!</v>
      </c>
      <c r="U915" s="113" t="e">
        <f t="shared" si="365"/>
        <v>#REF!</v>
      </c>
      <c r="V915" s="113" t="e">
        <f t="shared" si="365"/>
        <v>#REF!</v>
      </c>
      <c r="W915" s="113" t="e">
        <f t="shared" si="365"/>
        <v>#REF!</v>
      </c>
      <c r="X915" s="113" t="e">
        <f t="shared" si="365"/>
        <v>#REF!</v>
      </c>
      <c r="Y915" s="113" t="e">
        <f t="shared" si="365"/>
        <v>#REF!</v>
      </c>
      <c r="Z915" s="113" t="e">
        <f t="shared" si="365"/>
        <v>#REF!</v>
      </c>
      <c r="AA915" s="113" t="e">
        <f t="shared" si="365"/>
        <v>#REF!</v>
      </c>
      <c r="AB915" s="114" t="e">
        <f t="shared" si="365"/>
        <v>#REF!</v>
      </c>
    </row>
    <row r="916" spans="2:28" x14ac:dyDescent="0.5">
      <c r="B916" s="94">
        <v>7</v>
      </c>
      <c r="C916" s="91">
        <v>6.38</v>
      </c>
      <c r="D916" s="91">
        <v>5.31</v>
      </c>
      <c r="E916" s="91">
        <v>9.86</v>
      </c>
      <c r="F916" s="91">
        <v>9.64</v>
      </c>
      <c r="G916" s="91">
        <v>17.7</v>
      </c>
      <c r="H916" s="91">
        <v>9.08</v>
      </c>
      <c r="I916" s="91">
        <v>18</v>
      </c>
      <c r="J916" s="91">
        <v>66.599999999999994</v>
      </c>
      <c r="K916" s="91">
        <v>67.7</v>
      </c>
      <c r="L916" s="91">
        <v>42.5</v>
      </c>
      <c r="M916" s="91">
        <v>14.7</v>
      </c>
      <c r="N916" s="91">
        <v>8.6999999999999993</v>
      </c>
      <c r="O916" s="226"/>
      <c r="P916" s="122">
        <v>7</v>
      </c>
      <c r="Q916" s="113" t="e">
        <f t="shared" si="365"/>
        <v>#REF!</v>
      </c>
      <c r="R916" s="113" t="e">
        <f t="shared" si="365"/>
        <v>#REF!</v>
      </c>
      <c r="S916" s="113" t="e">
        <f t="shared" si="365"/>
        <v>#REF!</v>
      </c>
      <c r="T916" s="113" t="e">
        <f t="shared" si="365"/>
        <v>#REF!</v>
      </c>
      <c r="U916" s="113" t="e">
        <f t="shared" si="365"/>
        <v>#REF!</v>
      </c>
      <c r="V916" s="113" t="e">
        <f t="shared" si="365"/>
        <v>#REF!</v>
      </c>
      <c r="W916" s="113" t="e">
        <f t="shared" si="365"/>
        <v>#REF!</v>
      </c>
      <c r="X916" s="113" t="e">
        <f t="shared" si="365"/>
        <v>#REF!</v>
      </c>
      <c r="Y916" s="113" t="e">
        <f t="shared" si="365"/>
        <v>#REF!</v>
      </c>
      <c r="Z916" s="113" t="e">
        <f t="shared" si="365"/>
        <v>#REF!</v>
      </c>
      <c r="AA916" s="113" t="e">
        <f t="shared" si="365"/>
        <v>#REF!</v>
      </c>
      <c r="AB916" s="114" t="e">
        <f t="shared" si="365"/>
        <v>#REF!</v>
      </c>
    </row>
    <row r="917" spans="2:28" x14ac:dyDescent="0.5">
      <c r="B917" s="94">
        <v>8</v>
      </c>
      <c r="C917" s="91">
        <v>6.27</v>
      </c>
      <c r="D917" s="91">
        <v>5.36</v>
      </c>
      <c r="E917" s="91">
        <v>10.1</v>
      </c>
      <c r="F917" s="91">
        <v>9.51</v>
      </c>
      <c r="G917" s="91">
        <v>15.8</v>
      </c>
      <c r="H917" s="91">
        <v>8.89</v>
      </c>
      <c r="I917" s="91">
        <v>18.8</v>
      </c>
      <c r="J917" s="91">
        <v>67.7</v>
      </c>
      <c r="K917" s="91">
        <v>60.6</v>
      </c>
      <c r="L917" s="91">
        <v>35.799999999999997</v>
      </c>
      <c r="M917" s="91">
        <v>14.2</v>
      </c>
      <c r="N917" s="91">
        <v>8.52</v>
      </c>
      <c r="O917" s="226"/>
      <c r="P917" s="122">
        <v>8</v>
      </c>
      <c r="Q917" s="113" t="e">
        <f t="shared" si="365"/>
        <v>#REF!</v>
      </c>
      <c r="R917" s="113" t="e">
        <f t="shared" si="365"/>
        <v>#REF!</v>
      </c>
      <c r="S917" s="113" t="e">
        <f t="shared" si="365"/>
        <v>#REF!</v>
      </c>
      <c r="T917" s="113" t="e">
        <f t="shared" si="365"/>
        <v>#REF!</v>
      </c>
      <c r="U917" s="113" t="e">
        <f t="shared" si="365"/>
        <v>#REF!</v>
      </c>
      <c r="V917" s="113" t="e">
        <f t="shared" si="365"/>
        <v>#REF!</v>
      </c>
      <c r="W917" s="113" t="e">
        <f t="shared" si="365"/>
        <v>#REF!</v>
      </c>
      <c r="X917" s="113" t="e">
        <f t="shared" si="365"/>
        <v>#REF!</v>
      </c>
      <c r="Y917" s="113" t="e">
        <f t="shared" si="365"/>
        <v>#REF!</v>
      </c>
      <c r="Z917" s="113" t="e">
        <f t="shared" si="365"/>
        <v>#REF!</v>
      </c>
      <c r="AA917" s="113" t="e">
        <f t="shared" si="365"/>
        <v>#REF!</v>
      </c>
      <c r="AB917" s="114" t="e">
        <f t="shared" si="365"/>
        <v>#REF!</v>
      </c>
    </row>
    <row r="918" spans="2:28" x14ac:dyDescent="0.5">
      <c r="B918" s="94">
        <v>9</v>
      </c>
      <c r="C918" s="91">
        <v>6.05</v>
      </c>
      <c r="D918" s="91">
        <v>5.8</v>
      </c>
      <c r="E918" s="91">
        <v>9.65</v>
      </c>
      <c r="F918" s="91">
        <v>9.27</v>
      </c>
      <c r="G918" s="91">
        <v>14.7</v>
      </c>
      <c r="H918" s="91">
        <v>9.39</v>
      </c>
      <c r="I918" s="91">
        <v>19.2</v>
      </c>
      <c r="J918" s="91">
        <v>64.2</v>
      </c>
      <c r="K918" s="91">
        <v>59.6</v>
      </c>
      <c r="L918" s="91">
        <v>32.9</v>
      </c>
      <c r="M918" s="91">
        <v>13.7</v>
      </c>
      <c r="N918" s="91">
        <v>8.52</v>
      </c>
      <c r="O918" s="226"/>
      <c r="P918" s="122">
        <v>9</v>
      </c>
      <c r="Q918" s="113" t="e">
        <f t="shared" ref="Q918:Q940" si="366">$P$11*C918</f>
        <v>#REF!</v>
      </c>
      <c r="R918" s="113" t="e">
        <f t="shared" ref="R918:R940" si="367">IF(D918&gt;0,$P$11*D918, " ")</f>
        <v>#REF!</v>
      </c>
      <c r="S918" s="113" t="e">
        <f t="shared" ref="S918:S940" si="368">IF(E918&gt;0,$P$11*E918, " ")</f>
        <v>#REF!</v>
      </c>
      <c r="T918" s="113" t="e">
        <f t="shared" ref="T918:T940" si="369">IF(F918&gt;0,$P$11*F918, " ")</f>
        <v>#REF!</v>
      </c>
      <c r="U918" s="113" t="e">
        <f t="shared" ref="U918:U940" si="370">IF(G918&gt;0,$P$11*G918, " ")</f>
        <v>#REF!</v>
      </c>
      <c r="V918" s="113" t="e">
        <f t="shared" ref="V918:V940" si="371">IF(H918&gt;0,$P$11*H918, " ")</f>
        <v>#REF!</v>
      </c>
      <c r="W918" s="113" t="e">
        <f t="shared" ref="W918:W940" si="372">IF(I918&gt;0,$P$11*I918, " ")</f>
        <v>#REF!</v>
      </c>
      <c r="X918" s="113" t="e">
        <f t="shared" ref="X918:X940" si="373">IF(J918&gt;0,$P$11*J918, " ")</f>
        <v>#REF!</v>
      </c>
      <c r="Y918" s="113" t="e">
        <f t="shared" ref="Y918:Y940" si="374">IF(K918&gt;0,$P$11*K918, " ")</f>
        <v>#REF!</v>
      </c>
      <c r="Z918" s="113" t="e">
        <f t="shared" ref="Z918:Z940" si="375">IF(L918&gt;0,$P$11*L918, " ")</f>
        <v>#REF!</v>
      </c>
      <c r="AA918" s="113" t="e">
        <f t="shared" ref="AA918:AA940" si="376">IF(M918&gt;0,$P$11*M918, " ")</f>
        <v>#REF!</v>
      </c>
      <c r="AB918" s="114" t="e">
        <f t="shared" ref="AB918:AB940" si="377">IF(N918&gt;0,$P$11*N918, " ")</f>
        <v>#REF!</v>
      </c>
    </row>
    <row r="919" spans="2:28" x14ac:dyDescent="0.5">
      <c r="B919" s="94">
        <v>10</v>
      </c>
      <c r="C919" s="91">
        <v>5.89</v>
      </c>
      <c r="D919" s="91">
        <v>5.75</v>
      </c>
      <c r="E919" s="91">
        <v>10.9</v>
      </c>
      <c r="F919" s="91">
        <v>8.6999999999999993</v>
      </c>
      <c r="G919" s="91">
        <v>13.4</v>
      </c>
      <c r="H919" s="91">
        <v>10.1</v>
      </c>
      <c r="I919" s="91">
        <v>41.5</v>
      </c>
      <c r="J919" s="91">
        <v>86.1</v>
      </c>
      <c r="K919" s="91">
        <v>58.5</v>
      </c>
      <c r="L919" s="91">
        <v>31.5</v>
      </c>
      <c r="M919" s="91">
        <v>13.4</v>
      </c>
      <c r="N919" s="91">
        <v>8.52</v>
      </c>
      <c r="O919" s="226"/>
      <c r="P919" s="122">
        <v>10</v>
      </c>
      <c r="Q919" s="113" t="e">
        <f t="shared" si="366"/>
        <v>#REF!</v>
      </c>
      <c r="R919" s="113" t="e">
        <f t="shared" si="367"/>
        <v>#REF!</v>
      </c>
      <c r="S919" s="113" t="e">
        <f t="shared" si="368"/>
        <v>#REF!</v>
      </c>
      <c r="T919" s="113" t="e">
        <f t="shared" si="369"/>
        <v>#REF!</v>
      </c>
      <c r="U919" s="113" t="e">
        <f t="shared" si="370"/>
        <v>#REF!</v>
      </c>
      <c r="V919" s="113" t="e">
        <f t="shared" si="371"/>
        <v>#REF!</v>
      </c>
      <c r="W919" s="113" t="e">
        <f t="shared" si="372"/>
        <v>#REF!</v>
      </c>
      <c r="X919" s="113" t="e">
        <f t="shared" si="373"/>
        <v>#REF!</v>
      </c>
      <c r="Y919" s="113" t="e">
        <f t="shared" si="374"/>
        <v>#REF!</v>
      </c>
      <c r="Z919" s="113" t="e">
        <f t="shared" si="375"/>
        <v>#REF!</v>
      </c>
      <c r="AA919" s="113" t="e">
        <f t="shared" si="376"/>
        <v>#REF!</v>
      </c>
      <c r="AB919" s="114" t="e">
        <f t="shared" si="377"/>
        <v>#REF!</v>
      </c>
    </row>
    <row r="920" spans="2:28" x14ac:dyDescent="0.5">
      <c r="B920" s="94">
        <v>11</v>
      </c>
      <c r="C920" s="91">
        <v>5.8</v>
      </c>
      <c r="D920" s="91">
        <v>5.95</v>
      </c>
      <c r="E920" s="91">
        <v>12.6</v>
      </c>
      <c r="F920" s="91">
        <v>8.39</v>
      </c>
      <c r="G920" s="91">
        <v>12.6</v>
      </c>
      <c r="H920" s="91">
        <v>12.2</v>
      </c>
      <c r="I920" s="91">
        <v>35.9</v>
      </c>
      <c r="J920" s="91">
        <v>84.1</v>
      </c>
      <c r="K920" s="91">
        <v>58.3</v>
      </c>
      <c r="L920" s="91">
        <v>29.1</v>
      </c>
      <c r="M920" s="91">
        <v>12.8</v>
      </c>
      <c r="N920" s="91">
        <v>8.27</v>
      </c>
      <c r="O920" s="226"/>
      <c r="P920" s="122">
        <v>11</v>
      </c>
      <c r="Q920" s="113" t="e">
        <f t="shared" si="366"/>
        <v>#REF!</v>
      </c>
      <c r="R920" s="113" t="e">
        <f t="shared" si="367"/>
        <v>#REF!</v>
      </c>
      <c r="S920" s="113" t="e">
        <f t="shared" si="368"/>
        <v>#REF!</v>
      </c>
      <c r="T920" s="113" t="e">
        <f t="shared" si="369"/>
        <v>#REF!</v>
      </c>
      <c r="U920" s="113" t="e">
        <f t="shared" si="370"/>
        <v>#REF!</v>
      </c>
      <c r="V920" s="113" t="e">
        <f t="shared" si="371"/>
        <v>#REF!</v>
      </c>
      <c r="W920" s="113" t="e">
        <f t="shared" si="372"/>
        <v>#REF!</v>
      </c>
      <c r="X920" s="113" t="e">
        <f t="shared" si="373"/>
        <v>#REF!</v>
      </c>
      <c r="Y920" s="113" t="e">
        <f t="shared" si="374"/>
        <v>#REF!</v>
      </c>
      <c r="Z920" s="113" t="e">
        <f t="shared" si="375"/>
        <v>#REF!</v>
      </c>
      <c r="AA920" s="113" t="e">
        <f t="shared" si="376"/>
        <v>#REF!</v>
      </c>
      <c r="AB920" s="114" t="e">
        <f t="shared" si="377"/>
        <v>#REF!</v>
      </c>
    </row>
    <row r="921" spans="2:28" x14ac:dyDescent="0.5">
      <c r="B921" s="94">
        <v>12</v>
      </c>
      <c r="C921" s="91">
        <v>5.56</v>
      </c>
      <c r="D921" s="91">
        <v>5.7</v>
      </c>
      <c r="E921" s="91">
        <v>14.7</v>
      </c>
      <c r="F921" s="91">
        <v>7.71</v>
      </c>
      <c r="G921" s="91">
        <v>11.8</v>
      </c>
      <c r="H921" s="91">
        <v>11.5</v>
      </c>
      <c r="I921" s="91">
        <v>39.299999999999997</v>
      </c>
      <c r="J921" s="91">
        <v>80.3</v>
      </c>
      <c r="K921" s="91">
        <v>51.8</v>
      </c>
      <c r="L921" s="91">
        <v>27.1</v>
      </c>
      <c r="M921" s="91">
        <v>12.8</v>
      </c>
      <c r="N921" s="91">
        <v>8.83</v>
      </c>
      <c r="O921" s="226"/>
      <c r="P921" s="122">
        <v>12</v>
      </c>
      <c r="Q921" s="113" t="e">
        <f t="shared" si="366"/>
        <v>#REF!</v>
      </c>
      <c r="R921" s="113" t="e">
        <f t="shared" si="367"/>
        <v>#REF!</v>
      </c>
      <c r="S921" s="113" t="e">
        <f t="shared" si="368"/>
        <v>#REF!</v>
      </c>
      <c r="T921" s="113" t="e">
        <f t="shared" si="369"/>
        <v>#REF!</v>
      </c>
      <c r="U921" s="113" t="e">
        <f t="shared" si="370"/>
        <v>#REF!</v>
      </c>
      <c r="V921" s="113" t="e">
        <f t="shared" si="371"/>
        <v>#REF!</v>
      </c>
      <c r="W921" s="113" t="e">
        <f t="shared" si="372"/>
        <v>#REF!</v>
      </c>
      <c r="X921" s="113" t="e">
        <f t="shared" si="373"/>
        <v>#REF!</v>
      </c>
      <c r="Y921" s="113" t="e">
        <f t="shared" si="374"/>
        <v>#REF!</v>
      </c>
      <c r="Z921" s="113" t="e">
        <f t="shared" si="375"/>
        <v>#REF!</v>
      </c>
      <c r="AA921" s="113" t="e">
        <f t="shared" si="376"/>
        <v>#REF!</v>
      </c>
      <c r="AB921" s="114" t="e">
        <f t="shared" si="377"/>
        <v>#REF!</v>
      </c>
    </row>
    <row r="922" spans="2:28" x14ac:dyDescent="0.5">
      <c r="B922" s="94">
        <v>13</v>
      </c>
      <c r="C922" s="91">
        <v>5.51</v>
      </c>
      <c r="D922" s="91">
        <v>5.6</v>
      </c>
      <c r="E922" s="91">
        <v>12.8</v>
      </c>
      <c r="F922" s="91">
        <v>8.77</v>
      </c>
      <c r="G922" s="91">
        <v>10.8</v>
      </c>
      <c r="H922" s="91">
        <v>11.7</v>
      </c>
      <c r="I922" s="91">
        <v>45.8</v>
      </c>
      <c r="J922" s="91">
        <v>69.5</v>
      </c>
      <c r="K922" s="91">
        <v>55.9</v>
      </c>
      <c r="L922" s="91">
        <v>25.8</v>
      </c>
      <c r="M922" s="91">
        <v>12.6</v>
      </c>
      <c r="N922" s="91">
        <v>8.4600000000000009</v>
      </c>
      <c r="O922" s="226"/>
      <c r="P922" s="122">
        <v>13</v>
      </c>
      <c r="Q922" s="113" t="e">
        <f t="shared" si="366"/>
        <v>#REF!</v>
      </c>
      <c r="R922" s="113" t="e">
        <f t="shared" si="367"/>
        <v>#REF!</v>
      </c>
      <c r="S922" s="113" t="e">
        <f t="shared" si="368"/>
        <v>#REF!</v>
      </c>
      <c r="T922" s="113" t="e">
        <f t="shared" si="369"/>
        <v>#REF!</v>
      </c>
      <c r="U922" s="113" t="e">
        <f t="shared" si="370"/>
        <v>#REF!</v>
      </c>
      <c r="V922" s="113" t="e">
        <f t="shared" si="371"/>
        <v>#REF!</v>
      </c>
      <c r="W922" s="113" t="e">
        <f t="shared" si="372"/>
        <v>#REF!</v>
      </c>
      <c r="X922" s="113" t="e">
        <f t="shared" si="373"/>
        <v>#REF!</v>
      </c>
      <c r="Y922" s="113" t="e">
        <f t="shared" si="374"/>
        <v>#REF!</v>
      </c>
      <c r="Z922" s="113" t="e">
        <f t="shared" si="375"/>
        <v>#REF!</v>
      </c>
      <c r="AA922" s="113" t="e">
        <f t="shared" si="376"/>
        <v>#REF!</v>
      </c>
      <c r="AB922" s="114" t="e">
        <f t="shared" si="377"/>
        <v>#REF!</v>
      </c>
    </row>
    <row r="923" spans="2:28" x14ac:dyDescent="0.5">
      <c r="B923" s="94">
        <v>14</v>
      </c>
      <c r="C923" s="91">
        <v>6.16</v>
      </c>
      <c r="D923" s="91">
        <v>5.36</v>
      </c>
      <c r="E923" s="91">
        <v>12.8</v>
      </c>
      <c r="F923" s="91">
        <v>8.33</v>
      </c>
      <c r="G923" s="91">
        <v>10.3</v>
      </c>
      <c r="H923" s="91">
        <v>12.3</v>
      </c>
      <c r="I923" s="91">
        <v>57.5</v>
      </c>
      <c r="J923" s="91">
        <v>70.400000000000006</v>
      </c>
      <c r="K923" s="91">
        <v>55.9</v>
      </c>
      <c r="L923" s="91">
        <v>25.2</v>
      </c>
      <c r="M923" s="91">
        <v>12.3</v>
      </c>
      <c r="N923" s="91">
        <v>8.33</v>
      </c>
      <c r="O923" s="226"/>
      <c r="P923" s="122">
        <v>14</v>
      </c>
      <c r="Q923" s="113" t="e">
        <f t="shared" si="366"/>
        <v>#REF!</v>
      </c>
      <c r="R923" s="113" t="e">
        <f t="shared" si="367"/>
        <v>#REF!</v>
      </c>
      <c r="S923" s="113" t="e">
        <f t="shared" si="368"/>
        <v>#REF!</v>
      </c>
      <c r="T923" s="113" t="e">
        <f t="shared" si="369"/>
        <v>#REF!</v>
      </c>
      <c r="U923" s="113" t="e">
        <f t="shared" si="370"/>
        <v>#REF!</v>
      </c>
      <c r="V923" s="113" t="e">
        <f t="shared" si="371"/>
        <v>#REF!</v>
      </c>
      <c r="W923" s="113" t="e">
        <f t="shared" si="372"/>
        <v>#REF!</v>
      </c>
      <c r="X923" s="113" t="e">
        <f t="shared" si="373"/>
        <v>#REF!</v>
      </c>
      <c r="Y923" s="113" t="e">
        <f t="shared" si="374"/>
        <v>#REF!</v>
      </c>
      <c r="Z923" s="113" t="e">
        <f t="shared" si="375"/>
        <v>#REF!</v>
      </c>
      <c r="AA923" s="113" t="e">
        <f t="shared" si="376"/>
        <v>#REF!</v>
      </c>
      <c r="AB923" s="114" t="e">
        <f t="shared" si="377"/>
        <v>#REF!</v>
      </c>
    </row>
    <row r="924" spans="2:28" x14ac:dyDescent="0.5">
      <c r="B924" s="94">
        <v>15</v>
      </c>
      <c r="C924" s="91">
        <v>6.38</v>
      </c>
      <c r="D924" s="91">
        <v>5.56</v>
      </c>
      <c r="E924" s="91">
        <v>13.1</v>
      </c>
      <c r="F924" s="91">
        <v>9.01</v>
      </c>
      <c r="G924" s="91">
        <v>11.3</v>
      </c>
      <c r="H924" s="91">
        <v>12.3</v>
      </c>
      <c r="I924" s="91">
        <v>53</v>
      </c>
      <c r="J924" s="91">
        <v>69.7</v>
      </c>
      <c r="K924" s="91">
        <v>52.4</v>
      </c>
      <c r="L924" s="91">
        <v>24.7</v>
      </c>
      <c r="M924" s="91">
        <v>11.9</v>
      </c>
      <c r="N924" s="91">
        <v>8.08</v>
      </c>
      <c r="O924" s="226"/>
      <c r="P924" s="122">
        <v>15</v>
      </c>
      <c r="Q924" s="113" t="e">
        <f t="shared" si="366"/>
        <v>#REF!</v>
      </c>
      <c r="R924" s="113" t="e">
        <f t="shared" si="367"/>
        <v>#REF!</v>
      </c>
      <c r="S924" s="113" t="e">
        <f t="shared" si="368"/>
        <v>#REF!</v>
      </c>
      <c r="T924" s="113" t="e">
        <f t="shared" si="369"/>
        <v>#REF!</v>
      </c>
      <c r="U924" s="113" t="e">
        <f t="shared" si="370"/>
        <v>#REF!</v>
      </c>
      <c r="V924" s="113" t="e">
        <f t="shared" si="371"/>
        <v>#REF!</v>
      </c>
      <c r="W924" s="113" t="e">
        <f t="shared" si="372"/>
        <v>#REF!</v>
      </c>
      <c r="X924" s="113" t="e">
        <f t="shared" si="373"/>
        <v>#REF!</v>
      </c>
      <c r="Y924" s="113" t="e">
        <f t="shared" si="374"/>
        <v>#REF!</v>
      </c>
      <c r="Z924" s="113" t="e">
        <f t="shared" si="375"/>
        <v>#REF!</v>
      </c>
      <c r="AA924" s="113" t="e">
        <f t="shared" si="376"/>
        <v>#REF!</v>
      </c>
      <c r="AB924" s="114" t="e">
        <f t="shared" si="377"/>
        <v>#REF!</v>
      </c>
    </row>
    <row r="925" spans="2:28" x14ac:dyDescent="0.5">
      <c r="B925" s="94">
        <v>16</v>
      </c>
      <c r="C925" s="91">
        <v>6.38</v>
      </c>
      <c r="D925" s="91">
        <v>5.36</v>
      </c>
      <c r="E925" s="91">
        <v>13.2</v>
      </c>
      <c r="F925" s="91">
        <v>10.3</v>
      </c>
      <c r="G925" s="91">
        <v>10.1</v>
      </c>
      <c r="H925" s="91">
        <v>11.3</v>
      </c>
      <c r="I925" s="91">
        <v>43.2</v>
      </c>
      <c r="J925" s="91">
        <v>67.900000000000006</v>
      </c>
      <c r="K925" s="91">
        <v>50.7</v>
      </c>
      <c r="L925" s="91">
        <v>23.6</v>
      </c>
      <c r="M925" s="91">
        <v>12</v>
      </c>
      <c r="N925" s="91">
        <v>8.39</v>
      </c>
      <c r="O925" s="226"/>
      <c r="P925" s="122">
        <v>16</v>
      </c>
      <c r="Q925" s="113" t="e">
        <f t="shared" si="366"/>
        <v>#REF!</v>
      </c>
      <c r="R925" s="113" t="e">
        <f t="shared" si="367"/>
        <v>#REF!</v>
      </c>
      <c r="S925" s="113" t="e">
        <f t="shared" si="368"/>
        <v>#REF!</v>
      </c>
      <c r="T925" s="113" t="e">
        <f t="shared" si="369"/>
        <v>#REF!</v>
      </c>
      <c r="U925" s="113" t="e">
        <f t="shared" si="370"/>
        <v>#REF!</v>
      </c>
      <c r="V925" s="113" t="e">
        <f t="shared" si="371"/>
        <v>#REF!</v>
      </c>
      <c r="W925" s="113" t="e">
        <f t="shared" si="372"/>
        <v>#REF!</v>
      </c>
      <c r="X925" s="113" t="e">
        <f t="shared" si="373"/>
        <v>#REF!</v>
      </c>
      <c r="Y925" s="113" t="e">
        <f t="shared" si="374"/>
        <v>#REF!</v>
      </c>
      <c r="Z925" s="113" t="e">
        <f t="shared" si="375"/>
        <v>#REF!</v>
      </c>
      <c r="AA925" s="113" t="e">
        <f t="shared" si="376"/>
        <v>#REF!</v>
      </c>
      <c r="AB925" s="114" t="e">
        <f t="shared" si="377"/>
        <v>#REF!</v>
      </c>
    </row>
    <row r="926" spans="2:28" x14ac:dyDescent="0.5">
      <c r="B926" s="94">
        <v>17</v>
      </c>
      <c r="C926" s="91">
        <v>6.38</v>
      </c>
      <c r="D926" s="91">
        <v>5.12</v>
      </c>
      <c r="E926" s="91">
        <v>10.7</v>
      </c>
      <c r="F926" s="91">
        <v>10.1</v>
      </c>
      <c r="G926" s="91">
        <v>9.66</v>
      </c>
      <c r="H926" s="91">
        <v>12.4</v>
      </c>
      <c r="I926" s="91">
        <v>37.4</v>
      </c>
      <c r="J926" s="91">
        <v>76.599999999999994</v>
      </c>
      <c r="K926" s="91">
        <v>50.6</v>
      </c>
      <c r="L926" s="91">
        <v>23.1</v>
      </c>
      <c r="M926" s="91">
        <v>12</v>
      </c>
      <c r="N926" s="91">
        <v>8.4600000000000009</v>
      </c>
      <c r="O926" s="226"/>
      <c r="P926" s="122">
        <v>17</v>
      </c>
      <c r="Q926" s="113" t="e">
        <f t="shared" si="366"/>
        <v>#REF!</v>
      </c>
      <c r="R926" s="113" t="e">
        <f t="shared" si="367"/>
        <v>#REF!</v>
      </c>
      <c r="S926" s="113" t="e">
        <f t="shared" si="368"/>
        <v>#REF!</v>
      </c>
      <c r="T926" s="113" t="e">
        <f t="shared" si="369"/>
        <v>#REF!</v>
      </c>
      <c r="U926" s="113" t="e">
        <f t="shared" si="370"/>
        <v>#REF!</v>
      </c>
      <c r="V926" s="113" t="e">
        <f t="shared" si="371"/>
        <v>#REF!</v>
      </c>
      <c r="W926" s="113" t="e">
        <f t="shared" si="372"/>
        <v>#REF!</v>
      </c>
      <c r="X926" s="113" t="e">
        <f t="shared" si="373"/>
        <v>#REF!</v>
      </c>
      <c r="Y926" s="113" t="e">
        <f t="shared" si="374"/>
        <v>#REF!</v>
      </c>
      <c r="Z926" s="113" t="e">
        <f t="shared" si="375"/>
        <v>#REF!</v>
      </c>
      <c r="AA926" s="113" t="e">
        <f t="shared" si="376"/>
        <v>#REF!</v>
      </c>
      <c r="AB926" s="114" t="e">
        <f t="shared" si="377"/>
        <v>#REF!</v>
      </c>
    </row>
    <row r="927" spans="2:28" x14ac:dyDescent="0.5">
      <c r="B927" s="94">
        <v>18</v>
      </c>
      <c r="C927" s="91">
        <v>6.43</v>
      </c>
      <c r="D927" s="91">
        <v>5.26</v>
      </c>
      <c r="E927" s="91">
        <v>10.7</v>
      </c>
      <c r="F927" s="91">
        <v>10.8</v>
      </c>
      <c r="G927" s="91">
        <v>9.39</v>
      </c>
      <c r="H927" s="91">
        <v>12.9</v>
      </c>
      <c r="I927" s="91">
        <v>33.4</v>
      </c>
      <c r="J927" s="91">
        <v>78.8</v>
      </c>
      <c r="K927" s="91">
        <v>45.1</v>
      </c>
      <c r="L927" s="91">
        <v>22.3</v>
      </c>
      <c r="M927" s="91">
        <v>12.3</v>
      </c>
      <c r="N927" s="91">
        <v>8.77</v>
      </c>
      <c r="O927" s="226"/>
      <c r="P927" s="122">
        <v>18</v>
      </c>
      <c r="Q927" s="113" t="e">
        <f t="shared" si="366"/>
        <v>#REF!</v>
      </c>
      <c r="R927" s="113" t="e">
        <f t="shared" si="367"/>
        <v>#REF!</v>
      </c>
      <c r="S927" s="113" t="e">
        <f t="shared" si="368"/>
        <v>#REF!</v>
      </c>
      <c r="T927" s="113" t="e">
        <f t="shared" si="369"/>
        <v>#REF!</v>
      </c>
      <c r="U927" s="113" t="e">
        <f t="shared" si="370"/>
        <v>#REF!</v>
      </c>
      <c r="V927" s="113" t="e">
        <f t="shared" si="371"/>
        <v>#REF!</v>
      </c>
      <c r="W927" s="113" t="e">
        <f t="shared" si="372"/>
        <v>#REF!</v>
      </c>
      <c r="X927" s="113" t="e">
        <f t="shared" si="373"/>
        <v>#REF!</v>
      </c>
      <c r="Y927" s="113" t="e">
        <f t="shared" si="374"/>
        <v>#REF!</v>
      </c>
      <c r="Z927" s="113" t="e">
        <f t="shared" si="375"/>
        <v>#REF!</v>
      </c>
      <c r="AA927" s="113" t="e">
        <f t="shared" si="376"/>
        <v>#REF!</v>
      </c>
      <c r="AB927" s="114" t="e">
        <f t="shared" si="377"/>
        <v>#REF!</v>
      </c>
    </row>
    <row r="928" spans="2:28" x14ac:dyDescent="0.5">
      <c r="B928" s="94">
        <v>19</v>
      </c>
      <c r="C928" s="91">
        <v>6.71</v>
      </c>
      <c r="D928" s="91">
        <v>5.07</v>
      </c>
      <c r="E928" s="91">
        <v>10.4</v>
      </c>
      <c r="F928" s="91">
        <v>11.7</v>
      </c>
      <c r="G928" s="91">
        <v>8.52</v>
      </c>
      <c r="H928" s="91">
        <v>14.8</v>
      </c>
      <c r="I928" s="91">
        <v>33.200000000000003</v>
      </c>
      <c r="J928" s="91">
        <v>74.8</v>
      </c>
      <c r="K928" s="91">
        <v>43.5</v>
      </c>
      <c r="L928" s="91">
        <v>21.6</v>
      </c>
      <c r="M928" s="91">
        <v>11.7</v>
      </c>
      <c r="N928" s="91">
        <v>8.6999999999999993</v>
      </c>
      <c r="O928" s="226"/>
      <c r="P928" s="122">
        <v>19</v>
      </c>
      <c r="Q928" s="113" t="e">
        <f t="shared" si="366"/>
        <v>#REF!</v>
      </c>
      <c r="R928" s="113" t="e">
        <f t="shared" si="367"/>
        <v>#REF!</v>
      </c>
      <c r="S928" s="113" t="e">
        <f t="shared" si="368"/>
        <v>#REF!</v>
      </c>
      <c r="T928" s="113" t="e">
        <f t="shared" si="369"/>
        <v>#REF!</v>
      </c>
      <c r="U928" s="113" t="e">
        <f t="shared" si="370"/>
        <v>#REF!</v>
      </c>
      <c r="V928" s="113" t="e">
        <f t="shared" si="371"/>
        <v>#REF!</v>
      </c>
      <c r="W928" s="113" t="e">
        <f t="shared" si="372"/>
        <v>#REF!</v>
      </c>
      <c r="X928" s="113" t="e">
        <f t="shared" si="373"/>
        <v>#REF!</v>
      </c>
      <c r="Y928" s="113" t="e">
        <f t="shared" si="374"/>
        <v>#REF!</v>
      </c>
      <c r="Z928" s="113" t="e">
        <f t="shared" si="375"/>
        <v>#REF!</v>
      </c>
      <c r="AA928" s="113" t="e">
        <f t="shared" si="376"/>
        <v>#REF!</v>
      </c>
      <c r="AB928" s="114" t="e">
        <f t="shared" si="377"/>
        <v>#REF!</v>
      </c>
    </row>
    <row r="929" spans="1:28" x14ac:dyDescent="0.5">
      <c r="B929" s="94">
        <v>20</v>
      </c>
      <c r="C929" s="91">
        <v>6.6</v>
      </c>
      <c r="D929" s="91">
        <v>5.12</v>
      </c>
      <c r="E929" s="91">
        <v>9.32</v>
      </c>
      <c r="F929" s="91">
        <v>13.2</v>
      </c>
      <c r="G929" s="91">
        <v>8.83</v>
      </c>
      <c r="H929" s="91">
        <v>17.8</v>
      </c>
      <c r="I929" s="91">
        <v>37.9</v>
      </c>
      <c r="J929" s="91">
        <v>73.3</v>
      </c>
      <c r="K929" s="91">
        <v>39.4</v>
      </c>
      <c r="L929" s="91">
        <v>21.1</v>
      </c>
      <c r="M929" s="91">
        <v>11.5</v>
      </c>
      <c r="N929" s="91">
        <v>8.52</v>
      </c>
      <c r="O929" s="226"/>
      <c r="P929" s="122">
        <v>20</v>
      </c>
      <c r="Q929" s="113" t="e">
        <f t="shared" si="366"/>
        <v>#REF!</v>
      </c>
      <c r="R929" s="113" t="e">
        <f t="shared" si="367"/>
        <v>#REF!</v>
      </c>
      <c r="S929" s="113" t="e">
        <f t="shared" si="368"/>
        <v>#REF!</v>
      </c>
      <c r="T929" s="113" t="e">
        <f t="shared" si="369"/>
        <v>#REF!</v>
      </c>
      <c r="U929" s="113" t="e">
        <f t="shared" si="370"/>
        <v>#REF!</v>
      </c>
      <c r="V929" s="113" t="e">
        <f t="shared" si="371"/>
        <v>#REF!</v>
      </c>
      <c r="W929" s="113" t="e">
        <f t="shared" si="372"/>
        <v>#REF!</v>
      </c>
      <c r="X929" s="113" t="e">
        <f t="shared" si="373"/>
        <v>#REF!</v>
      </c>
      <c r="Y929" s="113" t="e">
        <f t="shared" si="374"/>
        <v>#REF!</v>
      </c>
      <c r="Z929" s="113" t="e">
        <f t="shared" si="375"/>
        <v>#REF!</v>
      </c>
      <c r="AA929" s="113" t="e">
        <f t="shared" si="376"/>
        <v>#REF!</v>
      </c>
      <c r="AB929" s="114" t="e">
        <f t="shared" si="377"/>
        <v>#REF!</v>
      </c>
    </row>
    <row r="930" spans="1:28" x14ac:dyDescent="0.5">
      <c r="B930" s="94">
        <v>21</v>
      </c>
      <c r="C930" s="91">
        <v>6.32</v>
      </c>
      <c r="D930" s="91">
        <v>5.36</v>
      </c>
      <c r="E930" s="91">
        <v>8.83</v>
      </c>
      <c r="F930" s="91">
        <v>11.8</v>
      </c>
      <c r="G930" s="91">
        <v>7.54</v>
      </c>
      <c r="H930" s="91">
        <v>17.7</v>
      </c>
      <c r="I930" s="91">
        <v>41.8</v>
      </c>
      <c r="J930" s="91">
        <v>71.3</v>
      </c>
      <c r="K930" s="91">
        <v>37.4</v>
      </c>
      <c r="L930" s="91">
        <v>20.399999999999999</v>
      </c>
      <c r="M930" s="91">
        <v>11.5</v>
      </c>
      <c r="N930" s="91">
        <v>8.6999999999999993</v>
      </c>
      <c r="O930" s="226"/>
      <c r="P930" s="122">
        <v>21</v>
      </c>
      <c r="Q930" s="113" t="e">
        <f t="shared" si="366"/>
        <v>#REF!</v>
      </c>
      <c r="R930" s="113" t="e">
        <f t="shared" si="367"/>
        <v>#REF!</v>
      </c>
      <c r="S930" s="113" t="e">
        <f t="shared" si="368"/>
        <v>#REF!</v>
      </c>
      <c r="T930" s="113" t="e">
        <f t="shared" si="369"/>
        <v>#REF!</v>
      </c>
      <c r="U930" s="113" t="e">
        <f t="shared" si="370"/>
        <v>#REF!</v>
      </c>
      <c r="V930" s="113" t="e">
        <f t="shared" si="371"/>
        <v>#REF!</v>
      </c>
      <c r="W930" s="113" t="e">
        <f t="shared" si="372"/>
        <v>#REF!</v>
      </c>
      <c r="X930" s="113" t="e">
        <f t="shared" si="373"/>
        <v>#REF!</v>
      </c>
      <c r="Y930" s="113" t="e">
        <f t="shared" si="374"/>
        <v>#REF!</v>
      </c>
      <c r="Z930" s="113" t="e">
        <f t="shared" si="375"/>
        <v>#REF!</v>
      </c>
      <c r="AA930" s="113" t="e">
        <f t="shared" si="376"/>
        <v>#REF!</v>
      </c>
      <c r="AB930" s="114" t="e">
        <f t="shared" si="377"/>
        <v>#REF!</v>
      </c>
    </row>
    <row r="931" spans="1:28" x14ac:dyDescent="0.5">
      <c r="B931" s="94">
        <v>22</v>
      </c>
      <c r="C931" s="91">
        <v>6</v>
      </c>
      <c r="D931" s="91">
        <v>5.31</v>
      </c>
      <c r="E931" s="91">
        <v>9.75</v>
      </c>
      <c r="F931" s="91">
        <v>11.3</v>
      </c>
      <c r="G931" s="91">
        <v>7.54</v>
      </c>
      <c r="H931" s="91">
        <v>14.9</v>
      </c>
      <c r="I931" s="91">
        <v>50.1</v>
      </c>
      <c r="J931" s="91">
        <v>67</v>
      </c>
      <c r="K931" s="91">
        <v>34.1</v>
      </c>
      <c r="L931" s="91">
        <v>19.2</v>
      </c>
      <c r="M931" s="91">
        <v>11.1</v>
      </c>
      <c r="N931" s="91">
        <v>8.6999999999999993</v>
      </c>
      <c r="O931" s="226"/>
      <c r="P931" s="122">
        <v>22</v>
      </c>
      <c r="Q931" s="113" t="e">
        <f t="shared" si="366"/>
        <v>#REF!</v>
      </c>
      <c r="R931" s="113" t="e">
        <f t="shared" si="367"/>
        <v>#REF!</v>
      </c>
      <c r="S931" s="113" t="e">
        <f t="shared" si="368"/>
        <v>#REF!</v>
      </c>
      <c r="T931" s="113" t="e">
        <f t="shared" si="369"/>
        <v>#REF!</v>
      </c>
      <c r="U931" s="113" t="e">
        <f t="shared" si="370"/>
        <v>#REF!</v>
      </c>
      <c r="V931" s="113" t="e">
        <f t="shared" si="371"/>
        <v>#REF!</v>
      </c>
      <c r="W931" s="113" t="e">
        <f t="shared" si="372"/>
        <v>#REF!</v>
      </c>
      <c r="X931" s="113" t="e">
        <f t="shared" si="373"/>
        <v>#REF!</v>
      </c>
      <c r="Y931" s="113" t="e">
        <f t="shared" si="374"/>
        <v>#REF!</v>
      </c>
      <c r="Z931" s="113" t="e">
        <f t="shared" si="375"/>
        <v>#REF!</v>
      </c>
      <c r="AA931" s="113" t="e">
        <f t="shared" si="376"/>
        <v>#REF!</v>
      </c>
      <c r="AB931" s="114" t="e">
        <f t="shared" si="377"/>
        <v>#REF!</v>
      </c>
    </row>
    <row r="932" spans="1:28" x14ac:dyDescent="0.5">
      <c r="B932" s="94">
        <v>23</v>
      </c>
      <c r="C932" s="91">
        <v>5.94</v>
      </c>
      <c r="D932" s="91">
        <v>5.12</v>
      </c>
      <c r="E932" s="91">
        <v>8.9499999999999993</v>
      </c>
      <c r="F932" s="91">
        <v>10.6</v>
      </c>
      <c r="G932" s="91">
        <v>7.1</v>
      </c>
      <c r="H932" s="91">
        <v>19.600000000000001</v>
      </c>
      <c r="I932" s="91">
        <v>45.1</v>
      </c>
      <c r="J932" s="91">
        <v>60.3</v>
      </c>
      <c r="K932" s="91">
        <v>34.4</v>
      </c>
      <c r="L932" s="91">
        <v>18.8</v>
      </c>
      <c r="M932" s="91">
        <v>10.9</v>
      </c>
      <c r="N932" s="91">
        <v>8.4600000000000009</v>
      </c>
      <c r="O932" s="226"/>
      <c r="P932" s="122">
        <v>23</v>
      </c>
      <c r="Q932" s="113" t="e">
        <f t="shared" si="366"/>
        <v>#REF!</v>
      </c>
      <c r="R932" s="113" t="e">
        <f t="shared" si="367"/>
        <v>#REF!</v>
      </c>
      <c r="S932" s="113" t="e">
        <f t="shared" si="368"/>
        <v>#REF!</v>
      </c>
      <c r="T932" s="113" t="e">
        <f t="shared" si="369"/>
        <v>#REF!</v>
      </c>
      <c r="U932" s="113" t="e">
        <f t="shared" si="370"/>
        <v>#REF!</v>
      </c>
      <c r="V932" s="113" t="e">
        <f t="shared" si="371"/>
        <v>#REF!</v>
      </c>
      <c r="W932" s="113" t="e">
        <f t="shared" si="372"/>
        <v>#REF!</v>
      </c>
      <c r="X932" s="113" t="e">
        <f t="shared" si="373"/>
        <v>#REF!</v>
      </c>
      <c r="Y932" s="113" t="e">
        <f t="shared" si="374"/>
        <v>#REF!</v>
      </c>
      <c r="Z932" s="113" t="e">
        <f t="shared" si="375"/>
        <v>#REF!</v>
      </c>
      <c r="AA932" s="113" t="e">
        <f t="shared" si="376"/>
        <v>#REF!</v>
      </c>
      <c r="AB932" s="114" t="e">
        <f t="shared" si="377"/>
        <v>#REF!</v>
      </c>
    </row>
    <row r="933" spans="1:28" x14ac:dyDescent="0.5">
      <c r="B933" s="94">
        <v>24</v>
      </c>
      <c r="C933" s="91">
        <v>5.8</v>
      </c>
      <c r="D933" s="91">
        <v>6.82</v>
      </c>
      <c r="E933" s="91">
        <v>8.58</v>
      </c>
      <c r="F933" s="91">
        <v>10.9</v>
      </c>
      <c r="G933" s="91">
        <v>7.32</v>
      </c>
      <c r="H933" s="91">
        <v>15.1</v>
      </c>
      <c r="I933" s="91">
        <v>43.3</v>
      </c>
      <c r="J933" s="91">
        <v>58.8</v>
      </c>
      <c r="K933" s="91">
        <v>33.200000000000003</v>
      </c>
      <c r="L933" s="91">
        <v>19.100000000000001</v>
      </c>
      <c r="M933" s="91">
        <v>10.7</v>
      </c>
      <c r="N933" s="91">
        <v>8.27</v>
      </c>
      <c r="O933" s="226"/>
      <c r="P933" s="122">
        <v>24</v>
      </c>
      <c r="Q933" s="113" t="e">
        <f t="shared" si="366"/>
        <v>#REF!</v>
      </c>
      <c r="R933" s="113" t="e">
        <f t="shared" si="367"/>
        <v>#REF!</v>
      </c>
      <c r="S933" s="113" t="e">
        <f t="shared" si="368"/>
        <v>#REF!</v>
      </c>
      <c r="T933" s="113" t="e">
        <f t="shared" si="369"/>
        <v>#REF!</v>
      </c>
      <c r="U933" s="113" t="e">
        <f t="shared" si="370"/>
        <v>#REF!</v>
      </c>
      <c r="V933" s="113" t="e">
        <f t="shared" si="371"/>
        <v>#REF!</v>
      </c>
      <c r="W933" s="113" t="e">
        <f t="shared" si="372"/>
        <v>#REF!</v>
      </c>
      <c r="X933" s="113" t="e">
        <f t="shared" si="373"/>
        <v>#REF!</v>
      </c>
      <c r="Y933" s="113" t="e">
        <f t="shared" si="374"/>
        <v>#REF!</v>
      </c>
      <c r="Z933" s="113" t="e">
        <f t="shared" si="375"/>
        <v>#REF!</v>
      </c>
      <c r="AA933" s="113" t="e">
        <f t="shared" si="376"/>
        <v>#REF!</v>
      </c>
      <c r="AB933" s="114" t="e">
        <f t="shared" si="377"/>
        <v>#REF!</v>
      </c>
    </row>
    <row r="934" spans="1:28" x14ac:dyDescent="0.5">
      <c r="B934" s="94">
        <v>25</v>
      </c>
      <c r="C934" s="91">
        <v>5.89</v>
      </c>
      <c r="D934" s="91">
        <v>8.3000000000000007</v>
      </c>
      <c r="E934" s="91">
        <v>8.33</v>
      </c>
      <c r="F934" s="91">
        <v>10.8</v>
      </c>
      <c r="G934" s="91">
        <v>7.48</v>
      </c>
      <c r="H934" s="91">
        <v>29.6</v>
      </c>
      <c r="I934" s="91">
        <v>48</v>
      </c>
      <c r="J934" s="91">
        <v>58.6</v>
      </c>
      <c r="K934" s="91">
        <v>32.6</v>
      </c>
      <c r="L934" s="91">
        <v>19.5</v>
      </c>
      <c r="M934" s="91">
        <v>10.4</v>
      </c>
      <c r="N934" s="91">
        <v>8.02</v>
      </c>
      <c r="O934" s="226"/>
      <c r="P934" s="122">
        <v>25</v>
      </c>
      <c r="Q934" s="113" t="e">
        <f t="shared" si="366"/>
        <v>#REF!</v>
      </c>
      <c r="R934" s="113" t="e">
        <f t="shared" si="367"/>
        <v>#REF!</v>
      </c>
      <c r="S934" s="113" t="e">
        <f t="shared" si="368"/>
        <v>#REF!</v>
      </c>
      <c r="T934" s="113" t="e">
        <f t="shared" si="369"/>
        <v>#REF!</v>
      </c>
      <c r="U934" s="113" t="e">
        <f t="shared" si="370"/>
        <v>#REF!</v>
      </c>
      <c r="V934" s="113" t="e">
        <f t="shared" si="371"/>
        <v>#REF!</v>
      </c>
      <c r="W934" s="113" t="e">
        <f t="shared" si="372"/>
        <v>#REF!</v>
      </c>
      <c r="X934" s="113" t="e">
        <f t="shared" si="373"/>
        <v>#REF!</v>
      </c>
      <c r="Y934" s="113" t="e">
        <f t="shared" si="374"/>
        <v>#REF!</v>
      </c>
      <c r="Z934" s="113" t="e">
        <f t="shared" si="375"/>
        <v>#REF!</v>
      </c>
      <c r="AA934" s="113" t="e">
        <f t="shared" si="376"/>
        <v>#REF!</v>
      </c>
      <c r="AB934" s="114" t="e">
        <f t="shared" si="377"/>
        <v>#REF!</v>
      </c>
    </row>
    <row r="935" spans="1:28" x14ac:dyDescent="0.5">
      <c r="B935" s="94">
        <v>26</v>
      </c>
      <c r="C935" s="91">
        <v>6.16</v>
      </c>
      <c r="D935" s="91">
        <v>9.01</v>
      </c>
      <c r="E935" s="91">
        <v>9.14</v>
      </c>
      <c r="F935" s="91">
        <v>9.81</v>
      </c>
      <c r="G935" s="91">
        <v>14.1</v>
      </c>
      <c r="H935" s="91">
        <v>27.7</v>
      </c>
      <c r="I935" s="91">
        <v>61.7</v>
      </c>
      <c r="J935" s="91">
        <v>57</v>
      </c>
      <c r="K935" s="91">
        <v>29.6</v>
      </c>
      <c r="L935" s="91">
        <v>19.899999999999999</v>
      </c>
      <c r="M935" s="91">
        <v>10.3</v>
      </c>
      <c r="N935" s="91">
        <v>8.2100000000000009</v>
      </c>
      <c r="O935" s="226"/>
      <c r="P935" s="122">
        <v>26</v>
      </c>
      <c r="Q935" s="113" t="e">
        <f t="shared" si="366"/>
        <v>#REF!</v>
      </c>
      <c r="R935" s="113" t="e">
        <f t="shared" si="367"/>
        <v>#REF!</v>
      </c>
      <c r="S935" s="113" t="e">
        <f t="shared" si="368"/>
        <v>#REF!</v>
      </c>
      <c r="T935" s="113" t="e">
        <f t="shared" si="369"/>
        <v>#REF!</v>
      </c>
      <c r="U935" s="113" t="e">
        <f t="shared" si="370"/>
        <v>#REF!</v>
      </c>
      <c r="V935" s="113" t="e">
        <f t="shared" si="371"/>
        <v>#REF!</v>
      </c>
      <c r="W935" s="113" t="e">
        <f t="shared" si="372"/>
        <v>#REF!</v>
      </c>
      <c r="X935" s="113" t="e">
        <f t="shared" si="373"/>
        <v>#REF!</v>
      </c>
      <c r="Y935" s="113" t="e">
        <f t="shared" si="374"/>
        <v>#REF!</v>
      </c>
      <c r="Z935" s="113" t="e">
        <f t="shared" si="375"/>
        <v>#REF!</v>
      </c>
      <c r="AA935" s="113" t="e">
        <f t="shared" si="376"/>
        <v>#REF!</v>
      </c>
      <c r="AB935" s="114" t="e">
        <f t="shared" si="377"/>
        <v>#REF!</v>
      </c>
    </row>
    <row r="936" spans="1:28" x14ac:dyDescent="0.5">
      <c r="B936" s="94">
        <v>27</v>
      </c>
      <c r="C936" s="91">
        <v>5.94</v>
      </c>
      <c r="D936" s="91">
        <v>9.4499999999999993</v>
      </c>
      <c r="E936" s="91">
        <v>9.26</v>
      </c>
      <c r="F936" s="91">
        <v>9.26</v>
      </c>
      <c r="G936" s="91">
        <v>14</v>
      </c>
      <c r="H936" s="91">
        <v>28.9</v>
      </c>
      <c r="I936" s="91">
        <v>47.7</v>
      </c>
      <c r="J936" s="91">
        <v>56.3</v>
      </c>
      <c r="K936" s="91">
        <v>29.8</v>
      </c>
      <c r="L936" s="91">
        <v>20.399999999999999</v>
      </c>
      <c r="M936" s="91">
        <v>10.1</v>
      </c>
      <c r="N936" s="91">
        <v>8.08</v>
      </c>
      <c r="O936" s="226"/>
      <c r="P936" s="122">
        <v>27</v>
      </c>
      <c r="Q936" s="113" t="e">
        <f t="shared" si="366"/>
        <v>#REF!</v>
      </c>
      <c r="R936" s="113" t="e">
        <f t="shared" si="367"/>
        <v>#REF!</v>
      </c>
      <c r="S936" s="113" t="e">
        <f t="shared" si="368"/>
        <v>#REF!</v>
      </c>
      <c r="T936" s="113" t="e">
        <f t="shared" si="369"/>
        <v>#REF!</v>
      </c>
      <c r="U936" s="113" t="e">
        <f t="shared" si="370"/>
        <v>#REF!</v>
      </c>
      <c r="V936" s="113" t="e">
        <f t="shared" si="371"/>
        <v>#REF!</v>
      </c>
      <c r="W936" s="113" t="e">
        <f t="shared" si="372"/>
        <v>#REF!</v>
      </c>
      <c r="X936" s="113" t="e">
        <f t="shared" si="373"/>
        <v>#REF!</v>
      </c>
      <c r="Y936" s="113" t="e">
        <f t="shared" si="374"/>
        <v>#REF!</v>
      </c>
      <c r="Z936" s="113" t="e">
        <f t="shared" si="375"/>
        <v>#REF!</v>
      </c>
      <c r="AA936" s="113" t="e">
        <f t="shared" si="376"/>
        <v>#REF!</v>
      </c>
      <c r="AB936" s="114" t="e">
        <f t="shared" si="377"/>
        <v>#REF!</v>
      </c>
    </row>
    <row r="937" spans="1:28" x14ac:dyDescent="0.5">
      <c r="B937" s="94">
        <v>28</v>
      </c>
      <c r="C937" s="91">
        <v>6.05</v>
      </c>
      <c r="D937" s="91">
        <v>9.65</v>
      </c>
      <c r="E937" s="91">
        <v>9.59</v>
      </c>
      <c r="F937" s="91">
        <v>10.4</v>
      </c>
      <c r="G937" s="91">
        <v>13.8</v>
      </c>
      <c r="H937" s="91">
        <v>28.2</v>
      </c>
      <c r="I937" s="91">
        <v>44.6</v>
      </c>
      <c r="J937" s="91">
        <v>54.1</v>
      </c>
      <c r="K937" s="91">
        <v>28.8</v>
      </c>
      <c r="L937" s="91">
        <v>20.2</v>
      </c>
      <c r="M937" s="91">
        <v>9.86</v>
      </c>
      <c r="N937" s="91">
        <v>7.84</v>
      </c>
      <c r="O937" s="226"/>
      <c r="P937" s="122">
        <v>28</v>
      </c>
      <c r="Q937" s="113" t="e">
        <f t="shared" si="366"/>
        <v>#REF!</v>
      </c>
      <c r="R937" s="113" t="e">
        <f t="shared" si="367"/>
        <v>#REF!</v>
      </c>
      <c r="S937" s="113" t="e">
        <f t="shared" si="368"/>
        <v>#REF!</v>
      </c>
      <c r="T937" s="113" t="e">
        <f t="shared" si="369"/>
        <v>#REF!</v>
      </c>
      <c r="U937" s="113" t="e">
        <f t="shared" si="370"/>
        <v>#REF!</v>
      </c>
      <c r="V937" s="113" t="e">
        <f t="shared" si="371"/>
        <v>#REF!</v>
      </c>
      <c r="W937" s="113" t="e">
        <f t="shared" si="372"/>
        <v>#REF!</v>
      </c>
      <c r="X937" s="113" t="e">
        <f t="shared" si="373"/>
        <v>#REF!</v>
      </c>
      <c r="Y937" s="113" t="e">
        <f t="shared" si="374"/>
        <v>#REF!</v>
      </c>
      <c r="Z937" s="113" t="e">
        <f t="shared" si="375"/>
        <v>#REF!</v>
      </c>
      <c r="AA937" s="113" t="e">
        <f t="shared" si="376"/>
        <v>#REF!</v>
      </c>
      <c r="AB937" s="114" t="e">
        <f t="shared" si="377"/>
        <v>#REF!</v>
      </c>
    </row>
    <row r="938" spans="1:28" x14ac:dyDescent="0.5">
      <c r="B938" s="94">
        <v>29</v>
      </c>
      <c r="C938" s="91">
        <v>5.89</v>
      </c>
      <c r="D938" s="91">
        <v>9.26</v>
      </c>
      <c r="E938" s="91">
        <v>11.9</v>
      </c>
      <c r="F938" s="91">
        <v>12.5</v>
      </c>
      <c r="G938" s="91">
        <v>11.4</v>
      </c>
      <c r="H938" s="91">
        <v>30.6</v>
      </c>
      <c r="I938" s="91">
        <v>50.9</v>
      </c>
      <c r="J938" s="91">
        <v>51.5</v>
      </c>
      <c r="K938" s="91">
        <v>27.9</v>
      </c>
      <c r="L938" s="91">
        <v>19.399999999999999</v>
      </c>
      <c r="M938" s="91">
        <v>9.65</v>
      </c>
      <c r="N938" s="91">
        <v>7.59</v>
      </c>
      <c r="O938" s="226"/>
      <c r="P938" s="122">
        <v>29</v>
      </c>
      <c r="Q938" s="113" t="e">
        <f t="shared" si="366"/>
        <v>#REF!</v>
      </c>
      <c r="R938" s="113" t="e">
        <f t="shared" si="367"/>
        <v>#REF!</v>
      </c>
      <c r="S938" s="113" t="e">
        <f t="shared" si="368"/>
        <v>#REF!</v>
      </c>
      <c r="T938" s="113" t="e">
        <f t="shared" si="369"/>
        <v>#REF!</v>
      </c>
      <c r="U938" s="113" t="e">
        <f t="shared" si="370"/>
        <v>#REF!</v>
      </c>
      <c r="V938" s="113" t="e">
        <f t="shared" si="371"/>
        <v>#REF!</v>
      </c>
      <c r="W938" s="113" t="e">
        <f t="shared" si="372"/>
        <v>#REF!</v>
      </c>
      <c r="X938" s="113" t="e">
        <f t="shared" si="373"/>
        <v>#REF!</v>
      </c>
      <c r="Y938" s="113" t="e">
        <f t="shared" si="374"/>
        <v>#REF!</v>
      </c>
      <c r="Z938" s="113" t="e">
        <f t="shared" si="375"/>
        <v>#REF!</v>
      </c>
      <c r="AA938" s="113" t="e">
        <f t="shared" si="376"/>
        <v>#REF!</v>
      </c>
      <c r="AB938" s="114" t="e">
        <f t="shared" si="377"/>
        <v>#REF!</v>
      </c>
    </row>
    <row r="939" spans="1:28" x14ac:dyDescent="0.5">
      <c r="B939" s="94">
        <v>30</v>
      </c>
      <c r="C939" s="91">
        <v>5.84</v>
      </c>
      <c r="E939" s="91">
        <v>12.8</v>
      </c>
      <c r="F939" s="91">
        <v>16.100000000000001</v>
      </c>
      <c r="G939" s="91">
        <v>9.65</v>
      </c>
      <c r="H939" s="91">
        <v>40.6</v>
      </c>
      <c r="I939" s="91">
        <v>43.5</v>
      </c>
      <c r="J939" s="91">
        <v>43.5</v>
      </c>
      <c r="K939" s="91">
        <v>26.3</v>
      </c>
      <c r="L939" s="91">
        <v>18.600000000000001</v>
      </c>
      <c r="M939" s="91">
        <v>9.4499999999999993</v>
      </c>
      <c r="N939" s="91">
        <v>7.48</v>
      </c>
      <c r="O939" s="226"/>
      <c r="P939" s="122">
        <v>30</v>
      </c>
      <c r="Q939" s="113" t="e">
        <f t="shared" si="366"/>
        <v>#REF!</v>
      </c>
      <c r="R939" s="113" t="str">
        <f t="shared" si="367"/>
        <v xml:space="preserve"> </v>
      </c>
      <c r="S939" s="113" t="e">
        <f t="shared" si="368"/>
        <v>#REF!</v>
      </c>
      <c r="T939" s="113" t="e">
        <f t="shared" si="369"/>
        <v>#REF!</v>
      </c>
      <c r="U939" s="113" t="e">
        <f t="shared" si="370"/>
        <v>#REF!</v>
      </c>
      <c r="V939" s="113" t="e">
        <f t="shared" si="371"/>
        <v>#REF!</v>
      </c>
      <c r="W939" s="113" t="e">
        <f t="shared" si="372"/>
        <v>#REF!</v>
      </c>
      <c r="X939" s="113" t="e">
        <f t="shared" si="373"/>
        <v>#REF!</v>
      </c>
      <c r="Y939" s="113" t="e">
        <f t="shared" si="374"/>
        <v>#REF!</v>
      </c>
      <c r="Z939" s="113" t="e">
        <f t="shared" si="375"/>
        <v>#REF!</v>
      </c>
      <c r="AA939" s="113" t="e">
        <f t="shared" si="376"/>
        <v>#REF!</v>
      </c>
      <c r="AB939" s="114" t="e">
        <f t="shared" si="377"/>
        <v>#REF!</v>
      </c>
    </row>
    <row r="940" spans="1:28" x14ac:dyDescent="0.5">
      <c r="B940" s="94">
        <v>31</v>
      </c>
      <c r="C940" s="91">
        <v>5.75</v>
      </c>
      <c r="E940" s="91">
        <v>11.5</v>
      </c>
      <c r="G940" s="91">
        <v>8.89</v>
      </c>
      <c r="I940" s="91">
        <v>42.2</v>
      </c>
      <c r="J940" s="91">
        <v>60.4</v>
      </c>
      <c r="L940" s="91">
        <v>18.100000000000001</v>
      </c>
      <c r="N940" s="91">
        <v>7.37</v>
      </c>
      <c r="O940" s="226"/>
      <c r="P940" s="122">
        <v>31</v>
      </c>
      <c r="Q940" s="113" t="e">
        <f t="shared" si="366"/>
        <v>#REF!</v>
      </c>
      <c r="R940" s="113" t="str">
        <f t="shared" si="367"/>
        <v xml:space="preserve"> </v>
      </c>
      <c r="S940" s="113" t="e">
        <f t="shared" si="368"/>
        <v>#REF!</v>
      </c>
      <c r="T940" s="113" t="str">
        <f t="shared" si="369"/>
        <v xml:space="preserve"> </v>
      </c>
      <c r="U940" s="113" t="e">
        <f t="shared" si="370"/>
        <v>#REF!</v>
      </c>
      <c r="V940" s="113" t="str">
        <f t="shared" si="371"/>
        <v xml:space="preserve"> </v>
      </c>
      <c r="W940" s="113" t="e">
        <f t="shared" si="372"/>
        <v>#REF!</v>
      </c>
      <c r="X940" s="113" t="e">
        <f t="shared" si="373"/>
        <v>#REF!</v>
      </c>
      <c r="Y940" s="113" t="str">
        <f t="shared" si="374"/>
        <v xml:space="preserve"> </v>
      </c>
      <c r="Z940" s="113" t="e">
        <f t="shared" si="375"/>
        <v>#REF!</v>
      </c>
      <c r="AA940" s="113" t="str">
        <f t="shared" si="376"/>
        <v xml:space="preserve"> </v>
      </c>
      <c r="AB940" s="114" t="e">
        <f t="shared" si="377"/>
        <v>#REF!</v>
      </c>
    </row>
    <row r="941" spans="1:28" x14ac:dyDescent="0.5">
      <c r="O941" s="226"/>
      <c r="P941" s="123"/>
      <c r="Q941" s="113"/>
      <c r="R941" s="113"/>
      <c r="S941" s="113"/>
      <c r="T941" s="113"/>
      <c r="U941" s="113"/>
      <c r="V941" s="113"/>
      <c r="W941" s="113"/>
      <c r="X941" s="113"/>
      <c r="Y941" s="113"/>
      <c r="Z941" s="113"/>
      <c r="AA941" s="113"/>
      <c r="AB941" s="114"/>
    </row>
    <row r="942" spans="1:28" x14ac:dyDescent="0.5">
      <c r="A942" s="41">
        <v>1997</v>
      </c>
      <c r="B942" s="94">
        <v>1</v>
      </c>
      <c r="C942" s="91">
        <v>8.64</v>
      </c>
      <c r="D942" s="91">
        <v>7.96</v>
      </c>
      <c r="E942" s="91">
        <v>4.6399999999999997</v>
      </c>
      <c r="F942" s="91">
        <v>4.6399999999999997</v>
      </c>
      <c r="G942" s="91">
        <v>10.8</v>
      </c>
      <c r="H942" s="91">
        <v>14.1</v>
      </c>
      <c r="I942" s="91">
        <v>59.5</v>
      </c>
      <c r="J942" s="91">
        <v>103</v>
      </c>
      <c r="K942" s="91">
        <v>60.5</v>
      </c>
      <c r="L942" s="91">
        <v>38.4</v>
      </c>
      <c r="M942" s="91">
        <v>11.3</v>
      </c>
      <c r="N942" s="91">
        <v>9.5299999999999994</v>
      </c>
      <c r="O942" s="226">
        <f>A942</f>
        <v>1997</v>
      </c>
      <c r="P942" s="122">
        <v>1</v>
      </c>
      <c r="Q942" s="113" t="e">
        <f t="shared" ref="Q942:AB949" si="378">IF(C942&gt;0,$P$11*C942, " ")</f>
        <v>#REF!</v>
      </c>
      <c r="R942" s="113" t="e">
        <f t="shared" si="378"/>
        <v>#REF!</v>
      </c>
      <c r="S942" s="113" t="e">
        <f t="shared" si="378"/>
        <v>#REF!</v>
      </c>
      <c r="T942" s="113" t="e">
        <f t="shared" si="378"/>
        <v>#REF!</v>
      </c>
      <c r="U942" s="113" t="e">
        <f t="shared" si="378"/>
        <v>#REF!</v>
      </c>
      <c r="V942" s="113" t="e">
        <f t="shared" si="378"/>
        <v>#REF!</v>
      </c>
      <c r="W942" s="113" t="e">
        <f t="shared" si="378"/>
        <v>#REF!</v>
      </c>
      <c r="X942" s="113" t="e">
        <f t="shared" si="378"/>
        <v>#REF!</v>
      </c>
      <c r="Y942" s="113" t="e">
        <f t="shared" si="378"/>
        <v>#REF!</v>
      </c>
      <c r="Z942" s="113" t="e">
        <f t="shared" si="378"/>
        <v>#REF!</v>
      </c>
      <c r="AA942" s="113" t="e">
        <f t="shared" si="378"/>
        <v>#REF!</v>
      </c>
      <c r="AB942" s="114" t="e">
        <f t="shared" si="378"/>
        <v>#REF!</v>
      </c>
    </row>
    <row r="943" spans="1:28" x14ac:dyDescent="0.5">
      <c r="B943" s="94">
        <v>2</v>
      </c>
      <c r="C943" s="91">
        <v>8.6999999999999993</v>
      </c>
      <c r="D943" s="91">
        <v>7.71</v>
      </c>
      <c r="E943" s="91">
        <v>4.6399999999999997</v>
      </c>
      <c r="F943" s="91">
        <v>5.17</v>
      </c>
      <c r="G943" s="91">
        <v>9.39</v>
      </c>
      <c r="H943" s="91">
        <v>13.2</v>
      </c>
      <c r="I943" s="91">
        <v>52.8</v>
      </c>
      <c r="J943" s="91">
        <v>94.5</v>
      </c>
      <c r="K943" s="91">
        <v>58</v>
      </c>
      <c r="L943" s="91">
        <v>36.799999999999997</v>
      </c>
      <c r="M943" s="91">
        <v>10.8</v>
      </c>
      <c r="N943" s="91">
        <v>8.58</v>
      </c>
      <c r="O943" s="226"/>
      <c r="P943" s="122">
        <v>2</v>
      </c>
      <c r="Q943" s="113" t="e">
        <f t="shared" si="378"/>
        <v>#REF!</v>
      </c>
      <c r="R943" s="113" t="e">
        <f t="shared" si="378"/>
        <v>#REF!</v>
      </c>
      <c r="S943" s="113" t="e">
        <f t="shared" si="378"/>
        <v>#REF!</v>
      </c>
      <c r="T943" s="113" t="e">
        <f t="shared" si="378"/>
        <v>#REF!</v>
      </c>
      <c r="U943" s="113" t="e">
        <f t="shared" si="378"/>
        <v>#REF!</v>
      </c>
      <c r="V943" s="113" t="e">
        <f t="shared" si="378"/>
        <v>#REF!</v>
      </c>
      <c r="W943" s="113" t="e">
        <f t="shared" si="378"/>
        <v>#REF!</v>
      </c>
      <c r="X943" s="113" t="e">
        <f t="shared" si="378"/>
        <v>#REF!</v>
      </c>
      <c r="Y943" s="113" t="e">
        <f t="shared" si="378"/>
        <v>#REF!</v>
      </c>
      <c r="Z943" s="113" t="e">
        <f t="shared" si="378"/>
        <v>#REF!</v>
      </c>
      <c r="AA943" s="113" t="e">
        <f t="shared" si="378"/>
        <v>#REF!</v>
      </c>
      <c r="AB943" s="114" t="e">
        <f t="shared" si="378"/>
        <v>#REF!</v>
      </c>
    </row>
    <row r="944" spans="1:28" x14ac:dyDescent="0.5">
      <c r="B944" s="94">
        <v>3</v>
      </c>
      <c r="C944" s="91">
        <v>8.89</v>
      </c>
      <c r="D944" s="91">
        <v>8.33</v>
      </c>
      <c r="E944" s="91">
        <v>4.59</v>
      </c>
      <c r="F944" s="91">
        <v>4.7300000000000004</v>
      </c>
      <c r="G944" s="91">
        <v>8.89</v>
      </c>
      <c r="H944" s="91">
        <v>12.2</v>
      </c>
      <c r="I944" s="91">
        <v>44.6</v>
      </c>
      <c r="J944" s="91">
        <v>89.2</v>
      </c>
      <c r="K944" s="91">
        <v>56.7</v>
      </c>
      <c r="L944" s="91">
        <v>35</v>
      </c>
      <c r="M944" s="91">
        <v>10.3</v>
      </c>
      <c r="N944" s="91">
        <v>8.39</v>
      </c>
      <c r="O944" s="226"/>
      <c r="P944" s="122">
        <v>3</v>
      </c>
      <c r="Q944" s="113" t="e">
        <f t="shared" si="378"/>
        <v>#REF!</v>
      </c>
      <c r="R944" s="113" t="e">
        <f t="shared" si="378"/>
        <v>#REF!</v>
      </c>
      <c r="S944" s="113" t="e">
        <f t="shared" si="378"/>
        <v>#REF!</v>
      </c>
      <c r="T944" s="113" t="e">
        <f t="shared" si="378"/>
        <v>#REF!</v>
      </c>
      <c r="U944" s="113" t="e">
        <f t="shared" si="378"/>
        <v>#REF!</v>
      </c>
      <c r="V944" s="113" t="e">
        <f t="shared" si="378"/>
        <v>#REF!</v>
      </c>
      <c r="W944" s="113" t="e">
        <f t="shared" si="378"/>
        <v>#REF!</v>
      </c>
      <c r="X944" s="113" t="e">
        <f t="shared" si="378"/>
        <v>#REF!</v>
      </c>
      <c r="Y944" s="113" t="e">
        <f t="shared" si="378"/>
        <v>#REF!</v>
      </c>
      <c r="Z944" s="113" t="e">
        <f t="shared" si="378"/>
        <v>#REF!</v>
      </c>
      <c r="AA944" s="113" t="e">
        <f t="shared" si="378"/>
        <v>#REF!</v>
      </c>
      <c r="AB944" s="114" t="e">
        <f t="shared" si="378"/>
        <v>#REF!</v>
      </c>
    </row>
    <row r="945" spans="2:28" x14ac:dyDescent="0.5">
      <c r="B945" s="94">
        <v>4</v>
      </c>
      <c r="C945" s="91">
        <v>8.58</v>
      </c>
      <c r="D945" s="91">
        <v>7.9</v>
      </c>
      <c r="E945" s="91">
        <v>4.46</v>
      </c>
      <c r="F945" s="91">
        <v>7.15</v>
      </c>
      <c r="G945" s="91">
        <v>8.58</v>
      </c>
      <c r="H945" s="91">
        <v>10.9</v>
      </c>
      <c r="I945" s="91">
        <v>43.3</v>
      </c>
      <c r="J945" s="91">
        <v>83.2</v>
      </c>
      <c r="K945" s="91">
        <v>59.1</v>
      </c>
      <c r="L945" s="91">
        <v>33.5</v>
      </c>
      <c r="M945" s="91">
        <v>10.1</v>
      </c>
      <c r="N945" s="91">
        <v>8.27</v>
      </c>
      <c r="O945" s="226"/>
      <c r="P945" s="122">
        <v>4</v>
      </c>
      <c r="Q945" s="113" t="e">
        <f t="shared" si="378"/>
        <v>#REF!</v>
      </c>
      <c r="R945" s="113" t="e">
        <f t="shared" si="378"/>
        <v>#REF!</v>
      </c>
      <c r="S945" s="113" t="e">
        <f t="shared" si="378"/>
        <v>#REF!</v>
      </c>
      <c r="T945" s="113" t="e">
        <f t="shared" si="378"/>
        <v>#REF!</v>
      </c>
      <c r="U945" s="113" t="e">
        <f t="shared" si="378"/>
        <v>#REF!</v>
      </c>
      <c r="V945" s="113" t="e">
        <f t="shared" si="378"/>
        <v>#REF!</v>
      </c>
      <c r="W945" s="113" t="e">
        <f t="shared" si="378"/>
        <v>#REF!</v>
      </c>
      <c r="X945" s="113" t="e">
        <f t="shared" si="378"/>
        <v>#REF!</v>
      </c>
      <c r="Y945" s="113" t="e">
        <f t="shared" si="378"/>
        <v>#REF!</v>
      </c>
      <c r="Z945" s="113" t="e">
        <f t="shared" si="378"/>
        <v>#REF!</v>
      </c>
      <c r="AA945" s="113" t="e">
        <f t="shared" si="378"/>
        <v>#REF!</v>
      </c>
      <c r="AB945" s="114" t="e">
        <f t="shared" si="378"/>
        <v>#REF!</v>
      </c>
    </row>
    <row r="946" spans="2:28" x14ac:dyDescent="0.5">
      <c r="B946" s="94">
        <v>5</v>
      </c>
      <c r="C946" s="91">
        <v>8.4600000000000009</v>
      </c>
      <c r="D946" s="91">
        <v>7.59</v>
      </c>
      <c r="E946" s="91">
        <v>4.37</v>
      </c>
      <c r="F946" s="91">
        <v>6.38</v>
      </c>
      <c r="G946" s="91">
        <v>8.83</v>
      </c>
      <c r="H946" s="91">
        <v>9.86</v>
      </c>
      <c r="I946" s="91">
        <v>55</v>
      </c>
      <c r="J946" s="91">
        <v>97.9</v>
      </c>
      <c r="K946" s="91">
        <v>58.6</v>
      </c>
      <c r="L946" s="91">
        <v>32.299999999999997</v>
      </c>
      <c r="M946" s="91">
        <v>9.93</v>
      </c>
      <c r="N946" s="91">
        <v>8.52</v>
      </c>
      <c r="O946" s="226"/>
      <c r="P946" s="122">
        <v>5</v>
      </c>
      <c r="Q946" s="113" t="e">
        <f t="shared" si="378"/>
        <v>#REF!</v>
      </c>
      <c r="R946" s="113" t="e">
        <f t="shared" si="378"/>
        <v>#REF!</v>
      </c>
      <c r="S946" s="113" t="e">
        <f t="shared" si="378"/>
        <v>#REF!</v>
      </c>
      <c r="T946" s="113" t="e">
        <f t="shared" si="378"/>
        <v>#REF!</v>
      </c>
      <c r="U946" s="113" t="e">
        <f t="shared" si="378"/>
        <v>#REF!</v>
      </c>
      <c r="V946" s="113" t="e">
        <f t="shared" si="378"/>
        <v>#REF!</v>
      </c>
      <c r="W946" s="113" t="e">
        <f t="shared" si="378"/>
        <v>#REF!</v>
      </c>
      <c r="X946" s="113" t="e">
        <f t="shared" si="378"/>
        <v>#REF!</v>
      </c>
      <c r="Y946" s="113" t="e">
        <f t="shared" si="378"/>
        <v>#REF!</v>
      </c>
      <c r="Z946" s="113" t="e">
        <f t="shared" si="378"/>
        <v>#REF!</v>
      </c>
      <c r="AA946" s="113" t="e">
        <f t="shared" si="378"/>
        <v>#REF!</v>
      </c>
      <c r="AB946" s="114" t="e">
        <f t="shared" si="378"/>
        <v>#REF!</v>
      </c>
    </row>
    <row r="947" spans="2:28" x14ac:dyDescent="0.5">
      <c r="B947" s="94">
        <v>6</v>
      </c>
      <c r="C947" s="91">
        <v>8.64</v>
      </c>
      <c r="D947" s="91">
        <v>7.43</v>
      </c>
      <c r="E947" s="91">
        <v>4.8499999999999996</v>
      </c>
      <c r="F947" s="91">
        <v>5.99</v>
      </c>
      <c r="G947" s="91">
        <v>9.08</v>
      </c>
      <c r="H947" s="91">
        <v>10.8</v>
      </c>
      <c r="I947" s="91">
        <v>55.6</v>
      </c>
      <c r="J947" s="91">
        <v>92.7</v>
      </c>
      <c r="K947" s="91">
        <v>66.5</v>
      </c>
      <c r="L947" s="91">
        <v>30.9</v>
      </c>
      <c r="M947" s="91">
        <v>9.4499999999999993</v>
      </c>
      <c r="N947" s="91">
        <v>8.27</v>
      </c>
      <c r="O947" s="226"/>
      <c r="P947" s="122">
        <v>6</v>
      </c>
      <c r="Q947" s="113" t="e">
        <f t="shared" si="378"/>
        <v>#REF!</v>
      </c>
      <c r="R947" s="113" t="e">
        <f t="shared" si="378"/>
        <v>#REF!</v>
      </c>
      <c r="S947" s="113" t="e">
        <f t="shared" si="378"/>
        <v>#REF!</v>
      </c>
      <c r="T947" s="113" t="e">
        <f t="shared" si="378"/>
        <v>#REF!</v>
      </c>
      <c r="U947" s="113" t="e">
        <f t="shared" si="378"/>
        <v>#REF!</v>
      </c>
      <c r="V947" s="113" t="e">
        <f t="shared" si="378"/>
        <v>#REF!</v>
      </c>
      <c r="W947" s="113" t="e">
        <f t="shared" si="378"/>
        <v>#REF!</v>
      </c>
      <c r="X947" s="113" t="e">
        <f t="shared" si="378"/>
        <v>#REF!</v>
      </c>
      <c r="Y947" s="113" t="e">
        <f t="shared" si="378"/>
        <v>#REF!</v>
      </c>
      <c r="Z947" s="113" t="e">
        <f t="shared" si="378"/>
        <v>#REF!</v>
      </c>
      <c r="AA947" s="113" t="e">
        <f t="shared" si="378"/>
        <v>#REF!</v>
      </c>
      <c r="AB947" s="114" t="e">
        <f t="shared" si="378"/>
        <v>#REF!</v>
      </c>
    </row>
    <row r="948" spans="2:28" x14ac:dyDescent="0.5">
      <c r="B948" s="94">
        <v>7</v>
      </c>
      <c r="C948" s="91">
        <v>8.4600000000000009</v>
      </c>
      <c r="D948" s="91">
        <v>7.37</v>
      </c>
      <c r="E948" s="91">
        <v>4.25</v>
      </c>
      <c r="F948" s="91">
        <v>5.7</v>
      </c>
      <c r="G948" s="91">
        <v>9.1999999999999993</v>
      </c>
      <c r="H948" s="91">
        <v>11.7</v>
      </c>
      <c r="I948" s="91">
        <v>54.7</v>
      </c>
      <c r="J948" s="91">
        <v>86.3</v>
      </c>
      <c r="K948" s="91">
        <v>63</v>
      </c>
      <c r="L948" s="91">
        <v>33.4</v>
      </c>
      <c r="M948" s="91">
        <v>9.26</v>
      </c>
      <c r="N948" s="91">
        <v>9.14</v>
      </c>
      <c r="O948" s="226"/>
      <c r="P948" s="122">
        <v>7</v>
      </c>
      <c r="Q948" s="113" t="e">
        <f t="shared" si="378"/>
        <v>#REF!</v>
      </c>
      <c r="R948" s="113" t="e">
        <f t="shared" si="378"/>
        <v>#REF!</v>
      </c>
      <c r="S948" s="113" t="e">
        <f t="shared" si="378"/>
        <v>#REF!</v>
      </c>
      <c r="T948" s="113" t="e">
        <f t="shared" si="378"/>
        <v>#REF!</v>
      </c>
      <c r="U948" s="113" t="e">
        <f t="shared" si="378"/>
        <v>#REF!</v>
      </c>
      <c r="V948" s="113" t="e">
        <f t="shared" si="378"/>
        <v>#REF!</v>
      </c>
      <c r="W948" s="113" t="e">
        <f t="shared" si="378"/>
        <v>#REF!</v>
      </c>
      <c r="X948" s="113" t="e">
        <f t="shared" si="378"/>
        <v>#REF!</v>
      </c>
      <c r="Y948" s="113" t="e">
        <f t="shared" si="378"/>
        <v>#REF!</v>
      </c>
      <c r="Z948" s="113" t="e">
        <f t="shared" si="378"/>
        <v>#REF!</v>
      </c>
      <c r="AA948" s="113" t="e">
        <f t="shared" si="378"/>
        <v>#REF!</v>
      </c>
      <c r="AB948" s="114" t="e">
        <f t="shared" si="378"/>
        <v>#REF!</v>
      </c>
    </row>
    <row r="949" spans="2:28" x14ac:dyDescent="0.5">
      <c r="B949" s="94">
        <v>8</v>
      </c>
      <c r="C949" s="91">
        <v>8.39</v>
      </c>
      <c r="D949" s="91">
        <v>7.15</v>
      </c>
      <c r="E949" s="91">
        <v>4.37</v>
      </c>
      <c r="F949" s="91">
        <v>5.51</v>
      </c>
      <c r="G949" s="91">
        <v>10.199999999999999</v>
      </c>
      <c r="H949" s="91">
        <v>13.1</v>
      </c>
      <c r="I949" s="91">
        <v>95.7</v>
      </c>
      <c r="J949" s="91">
        <v>87.4</v>
      </c>
      <c r="K949" s="91">
        <v>78.5</v>
      </c>
      <c r="L949" s="91">
        <v>31.4</v>
      </c>
      <c r="M949" s="91">
        <v>9.14</v>
      </c>
      <c r="N949" s="91">
        <v>9.08</v>
      </c>
      <c r="O949" s="226"/>
      <c r="P949" s="122">
        <v>8</v>
      </c>
      <c r="Q949" s="113" t="e">
        <f t="shared" si="378"/>
        <v>#REF!</v>
      </c>
      <c r="R949" s="113" t="e">
        <f t="shared" si="378"/>
        <v>#REF!</v>
      </c>
      <c r="S949" s="113" t="e">
        <f t="shared" si="378"/>
        <v>#REF!</v>
      </c>
      <c r="T949" s="113" t="e">
        <f t="shared" si="378"/>
        <v>#REF!</v>
      </c>
      <c r="U949" s="113" t="e">
        <f t="shared" si="378"/>
        <v>#REF!</v>
      </c>
      <c r="V949" s="113" t="e">
        <f t="shared" si="378"/>
        <v>#REF!</v>
      </c>
      <c r="W949" s="113" t="e">
        <f t="shared" si="378"/>
        <v>#REF!</v>
      </c>
      <c r="X949" s="113" t="e">
        <f t="shared" si="378"/>
        <v>#REF!</v>
      </c>
      <c r="Y949" s="113" t="e">
        <f t="shared" si="378"/>
        <v>#REF!</v>
      </c>
      <c r="Z949" s="113" t="e">
        <f t="shared" si="378"/>
        <v>#REF!</v>
      </c>
      <c r="AA949" s="113" t="e">
        <f t="shared" si="378"/>
        <v>#REF!</v>
      </c>
      <c r="AB949" s="114" t="e">
        <f t="shared" si="378"/>
        <v>#REF!</v>
      </c>
    </row>
    <row r="950" spans="2:28" x14ac:dyDescent="0.5">
      <c r="B950" s="94">
        <v>9</v>
      </c>
      <c r="C950" s="91">
        <v>8.27</v>
      </c>
      <c r="D950" s="91">
        <v>7.04</v>
      </c>
      <c r="E950" s="91">
        <v>4.33</v>
      </c>
      <c r="F950" s="91">
        <v>5.65</v>
      </c>
      <c r="G950" s="91">
        <v>10.6</v>
      </c>
      <c r="H950" s="91">
        <v>14</v>
      </c>
      <c r="I950" s="91">
        <v>50</v>
      </c>
      <c r="J950" s="91">
        <v>84.5</v>
      </c>
      <c r="K950" s="91">
        <v>77</v>
      </c>
      <c r="L950" s="91">
        <v>30</v>
      </c>
      <c r="M950" s="91">
        <v>9.14</v>
      </c>
      <c r="N950" s="91">
        <v>9.51</v>
      </c>
      <c r="O950" s="226"/>
      <c r="P950" s="122">
        <v>9</v>
      </c>
      <c r="Q950" s="113" t="e">
        <f t="shared" ref="Q950:Q972" si="379">$P$11*C950</f>
        <v>#REF!</v>
      </c>
      <c r="R950" s="113" t="e">
        <f t="shared" ref="R950:R972" si="380">IF(D950&gt;0,$P$11*D950, " ")</f>
        <v>#REF!</v>
      </c>
      <c r="S950" s="113" t="e">
        <f t="shared" ref="S950:S972" si="381">IF(E950&gt;0,$P$11*E950, " ")</f>
        <v>#REF!</v>
      </c>
      <c r="T950" s="113" t="e">
        <f t="shared" ref="T950:T972" si="382">IF(F950&gt;0,$P$11*F950, " ")</f>
        <v>#REF!</v>
      </c>
      <c r="U950" s="113" t="e">
        <f t="shared" ref="U950:U972" si="383">IF(G950&gt;0,$P$11*G950, " ")</f>
        <v>#REF!</v>
      </c>
      <c r="V950" s="113" t="e">
        <f t="shared" ref="V950:V972" si="384">IF(H950&gt;0,$P$11*H950, " ")</f>
        <v>#REF!</v>
      </c>
      <c r="W950" s="113" t="e">
        <f t="shared" ref="W950:W972" si="385">IF(I950&gt;0,$P$11*I950, " ")</f>
        <v>#REF!</v>
      </c>
      <c r="X950" s="113" t="e">
        <f t="shared" ref="X950:X972" si="386">IF(J950&gt;0,$P$11*J950, " ")</f>
        <v>#REF!</v>
      </c>
      <c r="Y950" s="113" t="e">
        <f t="shared" ref="Y950:Y972" si="387">IF(K950&gt;0,$P$11*K950, " ")</f>
        <v>#REF!</v>
      </c>
      <c r="Z950" s="113" t="e">
        <f t="shared" ref="Z950:Z972" si="388">IF(L950&gt;0,$P$11*L950, " ")</f>
        <v>#REF!</v>
      </c>
      <c r="AA950" s="113" t="e">
        <f t="shared" ref="AA950:AA972" si="389">IF(M950&gt;0,$P$11*M950, " ")</f>
        <v>#REF!</v>
      </c>
      <c r="AB950" s="114" t="e">
        <f t="shared" ref="AB950:AB972" si="390">IF(N950&gt;0,$P$11*N950, " ")</f>
        <v>#REF!</v>
      </c>
    </row>
    <row r="951" spans="2:28" x14ac:dyDescent="0.5">
      <c r="B951" s="94">
        <v>10</v>
      </c>
      <c r="C951" s="91">
        <v>7.96</v>
      </c>
      <c r="D951" s="91">
        <v>6.99</v>
      </c>
      <c r="E951" s="91">
        <v>4.42</v>
      </c>
      <c r="F951" s="91">
        <v>7.21</v>
      </c>
      <c r="G951" s="91">
        <v>8.39</v>
      </c>
      <c r="H951" s="91">
        <v>17.7</v>
      </c>
      <c r="I951" s="91">
        <v>46.1</v>
      </c>
      <c r="J951" s="91">
        <v>83.3</v>
      </c>
      <c r="K951" s="91">
        <v>73.3</v>
      </c>
      <c r="L951" s="91">
        <v>29.1</v>
      </c>
      <c r="M951" s="91">
        <v>9.86</v>
      </c>
      <c r="N951" s="91">
        <v>14.1</v>
      </c>
      <c r="O951" s="226"/>
      <c r="P951" s="122">
        <v>10</v>
      </c>
      <c r="Q951" s="113" t="e">
        <f t="shared" si="379"/>
        <v>#REF!</v>
      </c>
      <c r="R951" s="113" t="e">
        <f t="shared" si="380"/>
        <v>#REF!</v>
      </c>
      <c r="S951" s="113" t="e">
        <f t="shared" si="381"/>
        <v>#REF!</v>
      </c>
      <c r="T951" s="113" t="e">
        <f t="shared" si="382"/>
        <v>#REF!</v>
      </c>
      <c r="U951" s="113" t="e">
        <f t="shared" si="383"/>
        <v>#REF!</v>
      </c>
      <c r="V951" s="113" t="e">
        <f t="shared" si="384"/>
        <v>#REF!</v>
      </c>
      <c r="W951" s="113" t="e">
        <f t="shared" si="385"/>
        <v>#REF!</v>
      </c>
      <c r="X951" s="113" t="e">
        <f t="shared" si="386"/>
        <v>#REF!</v>
      </c>
      <c r="Y951" s="113" t="e">
        <f t="shared" si="387"/>
        <v>#REF!</v>
      </c>
      <c r="Z951" s="113" t="e">
        <f t="shared" si="388"/>
        <v>#REF!</v>
      </c>
      <c r="AA951" s="113" t="e">
        <f t="shared" si="389"/>
        <v>#REF!</v>
      </c>
      <c r="AB951" s="114" t="e">
        <f t="shared" si="390"/>
        <v>#REF!</v>
      </c>
    </row>
    <row r="952" spans="2:28" x14ac:dyDescent="0.5">
      <c r="B952" s="94">
        <v>11</v>
      </c>
      <c r="C952" s="91">
        <v>7.77</v>
      </c>
      <c r="D952" s="91">
        <v>6.88</v>
      </c>
      <c r="E952" s="91">
        <v>4.46</v>
      </c>
      <c r="F952" s="91">
        <v>7.04</v>
      </c>
      <c r="G952" s="91">
        <v>7.66</v>
      </c>
      <c r="H952" s="91">
        <v>16.399999999999999</v>
      </c>
      <c r="I952" s="91">
        <v>53.5</v>
      </c>
      <c r="J952" s="91">
        <v>82.4</v>
      </c>
      <c r="K952" s="91">
        <v>72.400000000000006</v>
      </c>
      <c r="L952" s="91">
        <v>27.6</v>
      </c>
      <c r="M952" s="91">
        <v>9.7200000000000006</v>
      </c>
      <c r="N952" s="91">
        <v>12.3</v>
      </c>
      <c r="O952" s="226"/>
      <c r="P952" s="122">
        <v>11</v>
      </c>
      <c r="Q952" s="113" t="e">
        <f t="shared" si="379"/>
        <v>#REF!</v>
      </c>
      <c r="R952" s="113" t="e">
        <f t="shared" si="380"/>
        <v>#REF!</v>
      </c>
      <c r="S952" s="113" t="e">
        <f t="shared" si="381"/>
        <v>#REF!</v>
      </c>
      <c r="T952" s="113" t="e">
        <f t="shared" si="382"/>
        <v>#REF!</v>
      </c>
      <c r="U952" s="113" t="e">
        <f t="shared" si="383"/>
        <v>#REF!</v>
      </c>
      <c r="V952" s="113" t="e">
        <f t="shared" si="384"/>
        <v>#REF!</v>
      </c>
      <c r="W952" s="113" t="e">
        <f t="shared" si="385"/>
        <v>#REF!</v>
      </c>
      <c r="X952" s="113" t="e">
        <f t="shared" si="386"/>
        <v>#REF!</v>
      </c>
      <c r="Y952" s="113" t="e">
        <f t="shared" si="387"/>
        <v>#REF!</v>
      </c>
      <c r="Z952" s="113" t="e">
        <f t="shared" si="388"/>
        <v>#REF!</v>
      </c>
      <c r="AA952" s="113" t="e">
        <f t="shared" si="389"/>
        <v>#REF!</v>
      </c>
      <c r="AB952" s="114" t="e">
        <f t="shared" si="390"/>
        <v>#REF!</v>
      </c>
    </row>
    <row r="953" spans="2:28" x14ac:dyDescent="0.5">
      <c r="B953" s="94">
        <v>12</v>
      </c>
      <c r="C953" s="91">
        <v>7.54</v>
      </c>
      <c r="D953" s="91">
        <v>6.88</v>
      </c>
      <c r="E953" s="91">
        <v>4.37</v>
      </c>
      <c r="F953" s="91">
        <v>6.71</v>
      </c>
      <c r="G953" s="91">
        <v>7.43</v>
      </c>
      <c r="H953" s="91">
        <v>16</v>
      </c>
      <c r="I953" s="91">
        <v>56.5</v>
      </c>
      <c r="J953" s="91">
        <v>80.400000000000006</v>
      </c>
      <c r="K953" s="91">
        <v>83.7</v>
      </c>
      <c r="L953" s="91">
        <v>27.3</v>
      </c>
      <c r="M953" s="91">
        <v>9.39</v>
      </c>
      <c r="N953" s="91">
        <v>11.3</v>
      </c>
      <c r="O953" s="226"/>
      <c r="P953" s="122">
        <v>12</v>
      </c>
      <c r="Q953" s="113" t="e">
        <f t="shared" si="379"/>
        <v>#REF!</v>
      </c>
      <c r="R953" s="113" t="e">
        <f t="shared" si="380"/>
        <v>#REF!</v>
      </c>
      <c r="S953" s="113" t="e">
        <f t="shared" si="381"/>
        <v>#REF!</v>
      </c>
      <c r="T953" s="113" t="e">
        <f t="shared" si="382"/>
        <v>#REF!</v>
      </c>
      <c r="U953" s="113" t="e">
        <f t="shared" si="383"/>
        <v>#REF!</v>
      </c>
      <c r="V953" s="113" t="e">
        <f t="shared" si="384"/>
        <v>#REF!</v>
      </c>
      <c r="W953" s="113" t="e">
        <f t="shared" si="385"/>
        <v>#REF!</v>
      </c>
      <c r="X953" s="113" t="e">
        <f t="shared" si="386"/>
        <v>#REF!</v>
      </c>
      <c r="Y953" s="113" t="e">
        <f t="shared" si="387"/>
        <v>#REF!</v>
      </c>
      <c r="Z953" s="113" t="e">
        <f t="shared" si="388"/>
        <v>#REF!</v>
      </c>
      <c r="AA953" s="113" t="e">
        <f t="shared" si="389"/>
        <v>#REF!</v>
      </c>
      <c r="AB953" s="114" t="e">
        <f t="shared" si="390"/>
        <v>#REF!</v>
      </c>
    </row>
    <row r="954" spans="2:28" x14ac:dyDescent="0.5">
      <c r="B954" s="94">
        <v>13</v>
      </c>
      <c r="C954" s="91">
        <v>7.48</v>
      </c>
      <c r="D954" s="91">
        <v>6.93</v>
      </c>
      <c r="E954" s="91">
        <v>4.25</v>
      </c>
      <c r="F954" s="91">
        <v>6.6</v>
      </c>
      <c r="G954" s="91">
        <v>10.4</v>
      </c>
      <c r="H954" s="91">
        <v>14</v>
      </c>
      <c r="I954" s="91">
        <v>63.4</v>
      </c>
      <c r="J954" s="91">
        <v>88.8</v>
      </c>
      <c r="K954" s="91">
        <v>78.7</v>
      </c>
      <c r="L954" s="91">
        <v>25.3</v>
      </c>
      <c r="M954" s="91">
        <v>9.4499999999999993</v>
      </c>
      <c r="N954" s="91">
        <v>10.6</v>
      </c>
      <c r="O954" s="226"/>
      <c r="P954" s="122">
        <v>13</v>
      </c>
      <c r="Q954" s="113" t="e">
        <f t="shared" si="379"/>
        <v>#REF!</v>
      </c>
      <c r="R954" s="113" t="e">
        <f t="shared" si="380"/>
        <v>#REF!</v>
      </c>
      <c r="S954" s="113" t="e">
        <f t="shared" si="381"/>
        <v>#REF!</v>
      </c>
      <c r="T954" s="113" t="e">
        <f t="shared" si="382"/>
        <v>#REF!</v>
      </c>
      <c r="U954" s="113" t="e">
        <f t="shared" si="383"/>
        <v>#REF!</v>
      </c>
      <c r="V954" s="113" t="e">
        <f t="shared" si="384"/>
        <v>#REF!</v>
      </c>
      <c r="W954" s="113" t="e">
        <f t="shared" si="385"/>
        <v>#REF!</v>
      </c>
      <c r="X954" s="113" t="e">
        <f t="shared" si="386"/>
        <v>#REF!</v>
      </c>
      <c r="Y954" s="113" t="e">
        <f t="shared" si="387"/>
        <v>#REF!</v>
      </c>
      <c r="Z954" s="113" t="e">
        <f t="shared" si="388"/>
        <v>#REF!</v>
      </c>
      <c r="AA954" s="113" t="e">
        <f t="shared" si="389"/>
        <v>#REF!</v>
      </c>
      <c r="AB954" s="114" t="e">
        <f t="shared" si="390"/>
        <v>#REF!</v>
      </c>
    </row>
    <row r="955" spans="2:28" x14ac:dyDescent="0.5">
      <c r="B955" s="94">
        <v>14</v>
      </c>
      <c r="C955" s="91">
        <v>7.37</v>
      </c>
      <c r="D955" s="91">
        <v>6.76</v>
      </c>
      <c r="E955" s="91">
        <v>4.29</v>
      </c>
      <c r="F955" s="91">
        <v>6.99</v>
      </c>
      <c r="G955" s="91">
        <v>10.6</v>
      </c>
      <c r="H955" s="91">
        <v>11.5</v>
      </c>
      <c r="I955" s="91">
        <v>65.7</v>
      </c>
      <c r="J955" s="91">
        <v>87.1</v>
      </c>
      <c r="K955" s="91">
        <v>65.599999999999994</v>
      </c>
      <c r="L955" s="91">
        <v>26</v>
      </c>
      <c r="M955" s="91">
        <v>9.1999999999999993</v>
      </c>
      <c r="N955" s="91">
        <v>11.6</v>
      </c>
      <c r="O955" s="226"/>
      <c r="P955" s="122">
        <v>14</v>
      </c>
      <c r="Q955" s="113" t="e">
        <f t="shared" si="379"/>
        <v>#REF!</v>
      </c>
      <c r="R955" s="113" t="e">
        <f t="shared" si="380"/>
        <v>#REF!</v>
      </c>
      <c r="S955" s="113" t="e">
        <f t="shared" si="381"/>
        <v>#REF!</v>
      </c>
      <c r="T955" s="113" t="e">
        <f t="shared" si="382"/>
        <v>#REF!</v>
      </c>
      <c r="U955" s="113" t="e">
        <f t="shared" si="383"/>
        <v>#REF!</v>
      </c>
      <c r="V955" s="113" t="e">
        <f t="shared" si="384"/>
        <v>#REF!</v>
      </c>
      <c r="W955" s="113" t="e">
        <f t="shared" si="385"/>
        <v>#REF!</v>
      </c>
      <c r="X955" s="113" t="e">
        <f t="shared" si="386"/>
        <v>#REF!</v>
      </c>
      <c r="Y955" s="113" t="e">
        <f t="shared" si="387"/>
        <v>#REF!</v>
      </c>
      <c r="Z955" s="113" t="e">
        <f t="shared" si="388"/>
        <v>#REF!</v>
      </c>
      <c r="AA955" s="113" t="e">
        <f t="shared" si="389"/>
        <v>#REF!</v>
      </c>
      <c r="AB955" s="114" t="e">
        <f t="shared" si="390"/>
        <v>#REF!</v>
      </c>
    </row>
    <row r="956" spans="2:28" x14ac:dyDescent="0.5">
      <c r="B956" s="94">
        <v>15</v>
      </c>
      <c r="C956" s="91">
        <v>7.21</v>
      </c>
      <c r="D956" s="91">
        <v>6.65</v>
      </c>
      <c r="E956" s="91">
        <v>4.42</v>
      </c>
      <c r="F956" s="91">
        <v>7.21</v>
      </c>
      <c r="G956" s="91">
        <v>10</v>
      </c>
      <c r="H956" s="91">
        <v>15.2</v>
      </c>
      <c r="I956" s="91">
        <v>62.9</v>
      </c>
      <c r="J956" s="91">
        <v>85.5</v>
      </c>
      <c r="K956" s="91">
        <v>60.8</v>
      </c>
      <c r="L956" s="91">
        <v>25.1</v>
      </c>
      <c r="M956" s="91">
        <v>9.1999999999999993</v>
      </c>
      <c r="N956" s="91">
        <v>10.7</v>
      </c>
      <c r="O956" s="226"/>
      <c r="P956" s="122">
        <v>15</v>
      </c>
      <c r="Q956" s="113" t="e">
        <f t="shared" si="379"/>
        <v>#REF!</v>
      </c>
      <c r="R956" s="113" t="e">
        <f t="shared" si="380"/>
        <v>#REF!</v>
      </c>
      <c r="S956" s="113" t="e">
        <f t="shared" si="381"/>
        <v>#REF!</v>
      </c>
      <c r="T956" s="113" t="e">
        <f t="shared" si="382"/>
        <v>#REF!</v>
      </c>
      <c r="U956" s="113" t="e">
        <f t="shared" si="383"/>
        <v>#REF!</v>
      </c>
      <c r="V956" s="113" t="e">
        <f t="shared" si="384"/>
        <v>#REF!</v>
      </c>
      <c r="W956" s="113" t="e">
        <f t="shared" si="385"/>
        <v>#REF!</v>
      </c>
      <c r="X956" s="113" t="e">
        <f t="shared" si="386"/>
        <v>#REF!</v>
      </c>
      <c r="Y956" s="113" t="e">
        <f t="shared" si="387"/>
        <v>#REF!</v>
      </c>
      <c r="Z956" s="113" t="e">
        <f t="shared" si="388"/>
        <v>#REF!</v>
      </c>
      <c r="AA956" s="113" t="e">
        <f t="shared" si="389"/>
        <v>#REF!</v>
      </c>
      <c r="AB956" s="114" t="e">
        <f t="shared" si="390"/>
        <v>#REF!</v>
      </c>
    </row>
    <row r="957" spans="2:28" x14ac:dyDescent="0.5">
      <c r="B957" s="94">
        <v>16</v>
      </c>
      <c r="C957" s="91">
        <v>7.15</v>
      </c>
      <c r="D957" s="91">
        <v>7.12</v>
      </c>
      <c r="E957" s="91">
        <v>4.37</v>
      </c>
      <c r="F957" s="91">
        <v>6.54</v>
      </c>
      <c r="G957" s="91">
        <v>10.6</v>
      </c>
      <c r="H957" s="91">
        <v>17.899999999999999</v>
      </c>
      <c r="I957" s="91">
        <v>56.5</v>
      </c>
      <c r="J957" s="91">
        <v>82</v>
      </c>
      <c r="K957" s="91">
        <v>60.8</v>
      </c>
      <c r="L957" s="91">
        <v>24.4</v>
      </c>
      <c r="M957" s="91">
        <v>8.64</v>
      </c>
      <c r="N957" s="91">
        <v>10.7</v>
      </c>
      <c r="O957" s="226"/>
      <c r="P957" s="122">
        <v>16</v>
      </c>
      <c r="Q957" s="113" t="e">
        <f t="shared" si="379"/>
        <v>#REF!</v>
      </c>
      <c r="R957" s="113" t="e">
        <f t="shared" si="380"/>
        <v>#REF!</v>
      </c>
      <c r="S957" s="113" t="e">
        <f t="shared" si="381"/>
        <v>#REF!</v>
      </c>
      <c r="T957" s="113" t="e">
        <f t="shared" si="382"/>
        <v>#REF!</v>
      </c>
      <c r="U957" s="113" t="e">
        <f t="shared" si="383"/>
        <v>#REF!</v>
      </c>
      <c r="V957" s="113" t="e">
        <f t="shared" si="384"/>
        <v>#REF!</v>
      </c>
      <c r="W957" s="113" t="e">
        <f t="shared" si="385"/>
        <v>#REF!</v>
      </c>
      <c r="X957" s="113" t="e">
        <f t="shared" si="386"/>
        <v>#REF!</v>
      </c>
      <c r="Y957" s="113" t="e">
        <f t="shared" si="387"/>
        <v>#REF!</v>
      </c>
      <c r="Z957" s="113" t="e">
        <f t="shared" si="388"/>
        <v>#REF!</v>
      </c>
      <c r="AA957" s="113" t="e">
        <f t="shared" si="389"/>
        <v>#REF!</v>
      </c>
      <c r="AB957" s="114" t="e">
        <f t="shared" si="390"/>
        <v>#REF!</v>
      </c>
    </row>
    <row r="958" spans="2:28" x14ac:dyDescent="0.5">
      <c r="B958" s="94">
        <v>17</v>
      </c>
      <c r="C958" s="91">
        <v>6.6</v>
      </c>
      <c r="D958" s="91">
        <v>6.49</v>
      </c>
      <c r="E958" s="91">
        <v>4.42</v>
      </c>
      <c r="F958" s="91">
        <v>5.99</v>
      </c>
      <c r="G958" s="91">
        <v>9.26</v>
      </c>
      <c r="H958" s="91">
        <v>17.600000000000001</v>
      </c>
      <c r="I958" s="91">
        <v>48.9</v>
      </c>
      <c r="J958" s="91">
        <v>79.5</v>
      </c>
      <c r="K958" s="91">
        <v>57</v>
      </c>
      <c r="L958" s="91">
        <v>24.1</v>
      </c>
      <c r="M958" s="91">
        <v>8.33</v>
      </c>
      <c r="N958" s="91">
        <v>10.8</v>
      </c>
      <c r="O958" s="226"/>
      <c r="P958" s="122">
        <v>17</v>
      </c>
      <c r="Q958" s="113" t="e">
        <f t="shared" si="379"/>
        <v>#REF!</v>
      </c>
      <c r="R958" s="113" t="e">
        <f t="shared" si="380"/>
        <v>#REF!</v>
      </c>
      <c r="S958" s="113" t="e">
        <f t="shared" si="381"/>
        <v>#REF!</v>
      </c>
      <c r="T958" s="113" t="e">
        <f t="shared" si="382"/>
        <v>#REF!</v>
      </c>
      <c r="U958" s="113" t="e">
        <f t="shared" si="383"/>
        <v>#REF!</v>
      </c>
      <c r="V958" s="113" t="e">
        <f t="shared" si="384"/>
        <v>#REF!</v>
      </c>
      <c r="W958" s="113" t="e">
        <f t="shared" si="385"/>
        <v>#REF!</v>
      </c>
      <c r="X958" s="113" t="e">
        <f t="shared" si="386"/>
        <v>#REF!</v>
      </c>
      <c r="Y958" s="113" t="e">
        <f t="shared" si="387"/>
        <v>#REF!</v>
      </c>
      <c r="Z958" s="113" t="e">
        <f t="shared" si="388"/>
        <v>#REF!</v>
      </c>
      <c r="AA958" s="113" t="e">
        <f t="shared" si="389"/>
        <v>#REF!</v>
      </c>
      <c r="AB958" s="114" t="e">
        <f t="shared" si="390"/>
        <v>#REF!</v>
      </c>
    </row>
    <row r="959" spans="2:28" x14ac:dyDescent="0.5">
      <c r="B959" s="94">
        <v>18</v>
      </c>
      <c r="C959" s="91">
        <v>6.49</v>
      </c>
      <c r="D959" s="91">
        <v>6.71</v>
      </c>
      <c r="E959" s="91">
        <v>4.25</v>
      </c>
      <c r="F959" s="91">
        <v>6.1</v>
      </c>
      <c r="G959" s="91">
        <v>9.39</v>
      </c>
      <c r="H959" s="91">
        <v>15.5</v>
      </c>
      <c r="I959" s="91">
        <v>48.9</v>
      </c>
      <c r="J959" s="91">
        <v>78.5</v>
      </c>
      <c r="K959" s="91">
        <v>54.7</v>
      </c>
      <c r="L959" s="91">
        <v>23.7</v>
      </c>
      <c r="M959" s="91">
        <v>8.27</v>
      </c>
      <c r="N959" s="91">
        <v>10.1</v>
      </c>
      <c r="O959" s="226"/>
      <c r="P959" s="122">
        <v>18</v>
      </c>
      <c r="Q959" s="113" t="e">
        <f t="shared" si="379"/>
        <v>#REF!</v>
      </c>
      <c r="R959" s="113" t="e">
        <f t="shared" si="380"/>
        <v>#REF!</v>
      </c>
      <c r="S959" s="113" t="e">
        <f t="shared" si="381"/>
        <v>#REF!</v>
      </c>
      <c r="T959" s="113" t="e">
        <f t="shared" si="382"/>
        <v>#REF!</v>
      </c>
      <c r="U959" s="113" t="e">
        <f t="shared" si="383"/>
        <v>#REF!</v>
      </c>
      <c r="V959" s="113" t="e">
        <f t="shared" si="384"/>
        <v>#REF!</v>
      </c>
      <c r="W959" s="113" t="e">
        <f t="shared" si="385"/>
        <v>#REF!</v>
      </c>
      <c r="X959" s="113" t="e">
        <f t="shared" si="386"/>
        <v>#REF!</v>
      </c>
      <c r="Y959" s="113" t="e">
        <f t="shared" si="387"/>
        <v>#REF!</v>
      </c>
      <c r="Z959" s="113" t="e">
        <f t="shared" si="388"/>
        <v>#REF!</v>
      </c>
      <c r="AA959" s="113" t="e">
        <f t="shared" si="389"/>
        <v>#REF!</v>
      </c>
      <c r="AB959" s="114" t="e">
        <f t="shared" si="390"/>
        <v>#REF!</v>
      </c>
    </row>
    <row r="960" spans="2:28" x14ac:dyDescent="0.5">
      <c r="B960" s="94">
        <v>19</v>
      </c>
      <c r="C960" s="91">
        <v>6.27</v>
      </c>
      <c r="D960" s="91">
        <v>6.71</v>
      </c>
      <c r="E960" s="91">
        <v>4.12</v>
      </c>
      <c r="F960" s="91">
        <v>5.75</v>
      </c>
      <c r="G960" s="91">
        <v>9.1999999999999993</v>
      </c>
      <c r="H960" s="91">
        <v>18.899999999999999</v>
      </c>
      <c r="I960" s="91">
        <v>39.200000000000003</v>
      </c>
      <c r="J960" s="91">
        <v>68.400000000000006</v>
      </c>
      <c r="K960" s="91">
        <v>51.9</v>
      </c>
      <c r="L960" s="91">
        <v>23.2</v>
      </c>
      <c r="M960" s="91">
        <v>8.6999999999999993</v>
      </c>
      <c r="N960" s="91">
        <v>9.39</v>
      </c>
      <c r="O960" s="226"/>
      <c r="P960" s="122">
        <v>19</v>
      </c>
      <c r="Q960" s="113" t="e">
        <f t="shared" si="379"/>
        <v>#REF!</v>
      </c>
      <c r="R960" s="113" t="e">
        <f t="shared" si="380"/>
        <v>#REF!</v>
      </c>
      <c r="S960" s="113" t="e">
        <f t="shared" si="381"/>
        <v>#REF!</v>
      </c>
      <c r="T960" s="113" t="e">
        <f t="shared" si="382"/>
        <v>#REF!</v>
      </c>
      <c r="U960" s="113" t="e">
        <f t="shared" si="383"/>
        <v>#REF!</v>
      </c>
      <c r="V960" s="113" t="e">
        <f t="shared" si="384"/>
        <v>#REF!</v>
      </c>
      <c r="W960" s="113" t="e">
        <f t="shared" si="385"/>
        <v>#REF!</v>
      </c>
      <c r="X960" s="113" t="e">
        <f t="shared" si="386"/>
        <v>#REF!</v>
      </c>
      <c r="Y960" s="113" t="e">
        <f t="shared" si="387"/>
        <v>#REF!</v>
      </c>
      <c r="Z960" s="113" t="e">
        <f t="shared" si="388"/>
        <v>#REF!</v>
      </c>
      <c r="AA960" s="113" t="e">
        <f t="shared" si="389"/>
        <v>#REF!</v>
      </c>
      <c r="AB960" s="114" t="e">
        <f t="shared" si="390"/>
        <v>#REF!</v>
      </c>
    </row>
    <row r="961" spans="1:28" x14ac:dyDescent="0.5">
      <c r="B961" s="94">
        <v>20</v>
      </c>
      <c r="C961" s="91">
        <v>9.7899999999999991</v>
      </c>
      <c r="D961" s="91">
        <v>6.54</v>
      </c>
      <c r="E961" s="91">
        <v>4.25</v>
      </c>
      <c r="F961" s="91">
        <v>5.85</v>
      </c>
      <c r="G961" s="91">
        <v>8.58</v>
      </c>
      <c r="H961" s="91">
        <v>17.100000000000001</v>
      </c>
      <c r="I961" s="91">
        <v>35.299999999999997</v>
      </c>
      <c r="J961" s="91">
        <v>60.1</v>
      </c>
      <c r="K961" s="91">
        <v>51</v>
      </c>
      <c r="L961" s="91">
        <v>22.7</v>
      </c>
      <c r="M961" s="91">
        <v>8.6999999999999993</v>
      </c>
      <c r="N961" s="91">
        <v>8.89</v>
      </c>
      <c r="O961" s="226"/>
      <c r="P961" s="122">
        <v>20</v>
      </c>
      <c r="Q961" s="113" t="e">
        <f t="shared" si="379"/>
        <v>#REF!</v>
      </c>
      <c r="R961" s="113" t="e">
        <f t="shared" si="380"/>
        <v>#REF!</v>
      </c>
      <c r="S961" s="113" t="e">
        <f t="shared" si="381"/>
        <v>#REF!</v>
      </c>
      <c r="T961" s="113" t="e">
        <f t="shared" si="382"/>
        <v>#REF!</v>
      </c>
      <c r="U961" s="113" t="e">
        <f t="shared" si="383"/>
        <v>#REF!</v>
      </c>
      <c r="V961" s="113" t="e">
        <f t="shared" si="384"/>
        <v>#REF!</v>
      </c>
      <c r="W961" s="113" t="e">
        <f t="shared" si="385"/>
        <v>#REF!</v>
      </c>
      <c r="X961" s="113" t="e">
        <f t="shared" si="386"/>
        <v>#REF!</v>
      </c>
      <c r="Y961" s="113" t="e">
        <f t="shared" si="387"/>
        <v>#REF!</v>
      </c>
      <c r="Z961" s="113" t="e">
        <f t="shared" si="388"/>
        <v>#REF!</v>
      </c>
      <c r="AA961" s="113" t="e">
        <f t="shared" si="389"/>
        <v>#REF!</v>
      </c>
      <c r="AB961" s="114" t="e">
        <f t="shared" si="390"/>
        <v>#REF!</v>
      </c>
    </row>
    <row r="962" spans="1:28" x14ac:dyDescent="0.5">
      <c r="B962" s="94">
        <v>21</v>
      </c>
      <c r="C962" s="91">
        <v>8.39</v>
      </c>
      <c r="D962" s="91">
        <v>6.38</v>
      </c>
      <c r="E962" s="91">
        <v>4.08</v>
      </c>
      <c r="F962" s="91">
        <v>8.42</v>
      </c>
      <c r="G962" s="91">
        <v>10.9</v>
      </c>
      <c r="H962" s="91">
        <v>18.8</v>
      </c>
      <c r="I962" s="91">
        <v>34.6</v>
      </c>
      <c r="J962" s="91">
        <v>59.5</v>
      </c>
      <c r="K962" s="91">
        <v>50.8</v>
      </c>
      <c r="L962" s="91">
        <v>22.3</v>
      </c>
      <c r="M962" s="91">
        <v>8.52</v>
      </c>
      <c r="N962" s="91">
        <v>8.64</v>
      </c>
      <c r="O962" s="226"/>
      <c r="P962" s="122">
        <v>21</v>
      </c>
      <c r="Q962" s="113" t="e">
        <f t="shared" si="379"/>
        <v>#REF!</v>
      </c>
      <c r="R962" s="113" t="e">
        <f t="shared" si="380"/>
        <v>#REF!</v>
      </c>
      <c r="S962" s="113" t="e">
        <f t="shared" si="381"/>
        <v>#REF!</v>
      </c>
      <c r="T962" s="113" t="e">
        <f t="shared" si="382"/>
        <v>#REF!</v>
      </c>
      <c r="U962" s="113" t="e">
        <f t="shared" si="383"/>
        <v>#REF!</v>
      </c>
      <c r="V962" s="113" t="e">
        <f t="shared" si="384"/>
        <v>#REF!</v>
      </c>
      <c r="W962" s="113" t="e">
        <f t="shared" si="385"/>
        <v>#REF!</v>
      </c>
      <c r="X962" s="113" t="e">
        <f t="shared" si="386"/>
        <v>#REF!</v>
      </c>
      <c r="Y962" s="113" t="e">
        <f t="shared" si="387"/>
        <v>#REF!</v>
      </c>
      <c r="Z962" s="113" t="e">
        <f t="shared" si="388"/>
        <v>#REF!</v>
      </c>
      <c r="AA962" s="113" t="e">
        <f t="shared" si="389"/>
        <v>#REF!</v>
      </c>
      <c r="AB962" s="114" t="e">
        <f t="shared" si="390"/>
        <v>#REF!</v>
      </c>
    </row>
    <row r="963" spans="1:28" x14ac:dyDescent="0.5">
      <c r="B963" s="94">
        <v>22</v>
      </c>
      <c r="C963" s="91">
        <v>8.02</v>
      </c>
      <c r="D963" s="91">
        <v>6.27</v>
      </c>
      <c r="E963" s="91">
        <v>3.87</v>
      </c>
      <c r="F963" s="91">
        <v>11.9</v>
      </c>
      <c r="G963" s="91">
        <v>11.1</v>
      </c>
      <c r="H963" s="91">
        <v>22</v>
      </c>
      <c r="I963" s="91">
        <v>42.5</v>
      </c>
      <c r="J963" s="91">
        <v>58.5</v>
      </c>
      <c r="K963" s="91">
        <v>47.4</v>
      </c>
      <c r="L963" s="91">
        <v>21.7</v>
      </c>
      <c r="M963" s="91">
        <v>8.33</v>
      </c>
      <c r="N963" s="91">
        <v>8.4600000000000009</v>
      </c>
      <c r="O963" s="226"/>
      <c r="P963" s="122">
        <v>22</v>
      </c>
      <c r="Q963" s="113" t="e">
        <f t="shared" si="379"/>
        <v>#REF!</v>
      </c>
      <c r="R963" s="113" t="e">
        <f t="shared" si="380"/>
        <v>#REF!</v>
      </c>
      <c r="S963" s="113" t="e">
        <f t="shared" si="381"/>
        <v>#REF!</v>
      </c>
      <c r="T963" s="113" t="e">
        <f t="shared" si="382"/>
        <v>#REF!</v>
      </c>
      <c r="U963" s="113" t="e">
        <f t="shared" si="383"/>
        <v>#REF!</v>
      </c>
      <c r="V963" s="113" t="e">
        <f t="shared" si="384"/>
        <v>#REF!</v>
      </c>
      <c r="W963" s="113" t="e">
        <f t="shared" si="385"/>
        <v>#REF!</v>
      </c>
      <c r="X963" s="113" t="e">
        <f t="shared" si="386"/>
        <v>#REF!</v>
      </c>
      <c r="Y963" s="113" t="e">
        <f t="shared" si="387"/>
        <v>#REF!</v>
      </c>
      <c r="Z963" s="113" t="e">
        <f t="shared" si="388"/>
        <v>#REF!</v>
      </c>
      <c r="AA963" s="113" t="e">
        <f t="shared" si="389"/>
        <v>#REF!</v>
      </c>
      <c r="AB963" s="114" t="e">
        <f t="shared" si="390"/>
        <v>#REF!</v>
      </c>
    </row>
    <row r="964" spans="1:28" x14ac:dyDescent="0.5">
      <c r="B964" s="94">
        <v>23</v>
      </c>
      <c r="C964" s="91">
        <v>7.1</v>
      </c>
      <c r="D964" s="91">
        <v>6.16</v>
      </c>
      <c r="E964" s="91">
        <v>3.54</v>
      </c>
      <c r="F964" s="91">
        <v>10.4</v>
      </c>
      <c r="G964" s="91">
        <v>10.8</v>
      </c>
      <c r="H964" s="91">
        <v>23.7</v>
      </c>
      <c r="I964" s="91">
        <v>43.9</v>
      </c>
      <c r="J964" s="91">
        <v>56.5</v>
      </c>
      <c r="K964" s="91">
        <v>45.4</v>
      </c>
      <c r="L964" s="91">
        <v>22.3</v>
      </c>
      <c r="M964" s="91">
        <v>8.33</v>
      </c>
      <c r="N964" s="91">
        <v>8.33</v>
      </c>
      <c r="O964" s="226"/>
      <c r="P964" s="122">
        <v>23</v>
      </c>
      <c r="Q964" s="113" t="e">
        <f t="shared" si="379"/>
        <v>#REF!</v>
      </c>
      <c r="R964" s="113" t="e">
        <f t="shared" si="380"/>
        <v>#REF!</v>
      </c>
      <c r="S964" s="113" t="e">
        <f t="shared" si="381"/>
        <v>#REF!</v>
      </c>
      <c r="T964" s="113" t="e">
        <f t="shared" si="382"/>
        <v>#REF!</v>
      </c>
      <c r="U964" s="113" t="e">
        <f t="shared" si="383"/>
        <v>#REF!</v>
      </c>
      <c r="V964" s="113" t="e">
        <f t="shared" si="384"/>
        <v>#REF!</v>
      </c>
      <c r="W964" s="113" t="e">
        <f t="shared" si="385"/>
        <v>#REF!</v>
      </c>
      <c r="X964" s="113" t="e">
        <f t="shared" si="386"/>
        <v>#REF!</v>
      </c>
      <c r="Y964" s="113" t="e">
        <f t="shared" si="387"/>
        <v>#REF!</v>
      </c>
      <c r="Z964" s="113" t="e">
        <f t="shared" si="388"/>
        <v>#REF!</v>
      </c>
      <c r="AA964" s="113" t="e">
        <f t="shared" si="389"/>
        <v>#REF!</v>
      </c>
      <c r="AB964" s="114" t="e">
        <f t="shared" si="390"/>
        <v>#REF!</v>
      </c>
    </row>
    <row r="965" spans="1:28" x14ac:dyDescent="0.5">
      <c r="B965" s="94">
        <v>24</v>
      </c>
      <c r="C965" s="91">
        <v>6.76</v>
      </c>
      <c r="D965" s="91">
        <v>5.94</v>
      </c>
      <c r="E965" s="91">
        <v>3.15</v>
      </c>
      <c r="F965" s="91">
        <v>9.86</v>
      </c>
      <c r="G965" s="91">
        <v>9.34</v>
      </c>
      <c r="H965" s="91">
        <v>32</v>
      </c>
      <c r="I965" s="91">
        <v>52.9</v>
      </c>
      <c r="J965" s="91">
        <v>55.7</v>
      </c>
      <c r="K965" s="91">
        <v>43.2</v>
      </c>
      <c r="L965" s="91">
        <v>21.6</v>
      </c>
      <c r="M965" s="91">
        <v>8.15</v>
      </c>
      <c r="N965" s="91">
        <v>8.33</v>
      </c>
      <c r="O965" s="226"/>
      <c r="P965" s="122">
        <v>24</v>
      </c>
      <c r="Q965" s="113" t="e">
        <f t="shared" si="379"/>
        <v>#REF!</v>
      </c>
      <c r="R965" s="113" t="e">
        <f t="shared" si="380"/>
        <v>#REF!</v>
      </c>
      <c r="S965" s="113" t="e">
        <f t="shared" si="381"/>
        <v>#REF!</v>
      </c>
      <c r="T965" s="113" t="e">
        <f t="shared" si="382"/>
        <v>#REF!</v>
      </c>
      <c r="U965" s="113" t="e">
        <f t="shared" si="383"/>
        <v>#REF!</v>
      </c>
      <c r="V965" s="113" t="e">
        <f t="shared" si="384"/>
        <v>#REF!</v>
      </c>
      <c r="W965" s="113" t="e">
        <f t="shared" si="385"/>
        <v>#REF!</v>
      </c>
      <c r="X965" s="113" t="e">
        <f t="shared" si="386"/>
        <v>#REF!</v>
      </c>
      <c r="Y965" s="113" t="e">
        <f t="shared" si="387"/>
        <v>#REF!</v>
      </c>
      <c r="Z965" s="113" t="e">
        <f t="shared" si="388"/>
        <v>#REF!</v>
      </c>
      <c r="AA965" s="113" t="e">
        <f t="shared" si="389"/>
        <v>#REF!</v>
      </c>
      <c r="AB965" s="114" t="e">
        <f t="shared" si="390"/>
        <v>#REF!</v>
      </c>
    </row>
    <row r="966" spans="1:28" x14ac:dyDescent="0.5">
      <c r="B966" s="94">
        <v>25</v>
      </c>
      <c r="C966" s="91">
        <v>6.71</v>
      </c>
      <c r="D966" s="91">
        <v>6.93</v>
      </c>
      <c r="E966" s="91">
        <v>3.22</v>
      </c>
      <c r="F966" s="91">
        <v>9.26</v>
      </c>
      <c r="G966" s="91">
        <v>9.7899999999999991</v>
      </c>
      <c r="H966" s="91">
        <v>29</v>
      </c>
      <c r="I966" s="91">
        <v>59.2</v>
      </c>
      <c r="J966" s="91">
        <v>53.5</v>
      </c>
      <c r="K966" s="91">
        <v>41.8</v>
      </c>
      <c r="L966" s="91">
        <v>21.1</v>
      </c>
      <c r="M966" s="91">
        <v>8.08</v>
      </c>
      <c r="N966" s="91">
        <v>8.15</v>
      </c>
      <c r="O966" s="226"/>
      <c r="P966" s="122">
        <v>25</v>
      </c>
      <c r="Q966" s="113" t="e">
        <f t="shared" si="379"/>
        <v>#REF!</v>
      </c>
      <c r="R966" s="113" t="e">
        <f t="shared" si="380"/>
        <v>#REF!</v>
      </c>
      <c r="S966" s="113" t="e">
        <f t="shared" si="381"/>
        <v>#REF!</v>
      </c>
      <c r="T966" s="113" t="e">
        <f t="shared" si="382"/>
        <v>#REF!</v>
      </c>
      <c r="U966" s="113" t="e">
        <f t="shared" si="383"/>
        <v>#REF!</v>
      </c>
      <c r="V966" s="113" t="e">
        <f t="shared" si="384"/>
        <v>#REF!</v>
      </c>
      <c r="W966" s="113" t="e">
        <f t="shared" si="385"/>
        <v>#REF!</v>
      </c>
      <c r="X966" s="113" t="e">
        <f t="shared" si="386"/>
        <v>#REF!</v>
      </c>
      <c r="Y966" s="113" t="e">
        <f t="shared" si="387"/>
        <v>#REF!</v>
      </c>
      <c r="Z966" s="113" t="e">
        <f t="shared" si="388"/>
        <v>#REF!</v>
      </c>
      <c r="AA966" s="113" t="e">
        <f t="shared" si="389"/>
        <v>#REF!</v>
      </c>
      <c r="AB966" s="114" t="e">
        <f t="shared" si="390"/>
        <v>#REF!</v>
      </c>
    </row>
    <row r="967" spans="1:28" x14ac:dyDescent="0.5">
      <c r="B967" s="94">
        <v>26</v>
      </c>
      <c r="C967" s="91">
        <v>6.27</v>
      </c>
      <c r="D967" s="91">
        <v>6.71</v>
      </c>
      <c r="E967" s="91">
        <v>3.08</v>
      </c>
      <c r="F967" s="91">
        <v>10.1</v>
      </c>
      <c r="G967" s="91">
        <v>13.9</v>
      </c>
      <c r="H967" s="91">
        <v>37.799999999999997</v>
      </c>
      <c r="I967" s="91">
        <v>95.8</v>
      </c>
      <c r="J967" s="91">
        <v>51.6</v>
      </c>
      <c r="K967" s="91">
        <v>41.8</v>
      </c>
      <c r="L967" s="91">
        <v>20.6</v>
      </c>
      <c r="M967" s="91">
        <v>13.2</v>
      </c>
      <c r="N967" s="91">
        <v>8.33</v>
      </c>
      <c r="O967" s="226"/>
      <c r="P967" s="122">
        <v>26</v>
      </c>
      <c r="Q967" s="113" t="e">
        <f t="shared" si="379"/>
        <v>#REF!</v>
      </c>
      <c r="R967" s="113" t="e">
        <f t="shared" si="380"/>
        <v>#REF!</v>
      </c>
      <c r="S967" s="113" t="e">
        <f t="shared" si="381"/>
        <v>#REF!</v>
      </c>
      <c r="T967" s="113" t="e">
        <f t="shared" si="382"/>
        <v>#REF!</v>
      </c>
      <c r="U967" s="113" t="e">
        <f t="shared" si="383"/>
        <v>#REF!</v>
      </c>
      <c r="V967" s="113" t="e">
        <f t="shared" si="384"/>
        <v>#REF!</v>
      </c>
      <c r="W967" s="113" t="e">
        <f t="shared" si="385"/>
        <v>#REF!</v>
      </c>
      <c r="X967" s="113" t="e">
        <f t="shared" si="386"/>
        <v>#REF!</v>
      </c>
      <c r="Y967" s="113" t="e">
        <f t="shared" si="387"/>
        <v>#REF!</v>
      </c>
      <c r="Z967" s="113" t="e">
        <f t="shared" si="388"/>
        <v>#REF!</v>
      </c>
      <c r="AA967" s="113" t="e">
        <f t="shared" si="389"/>
        <v>#REF!</v>
      </c>
      <c r="AB967" s="114" t="e">
        <f t="shared" si="390"/>
        <v>#REF!</v>
      </c>
    </row>
    <row r="968" spans="1:28" x14ac:dyDescent="0.5">
      <c r="B968" s="94">
        <v>27</v>
      </c>
      <c r="C968" s="91">
        <v>5.89</v>
      </c>
      <c r="D968" s="91">
        <v>6.49</v>
      </c>
      <c r="E968" s="91">
        <v>3.19</v>
      </c>
      <c r="F968" s="91">
        <v>11</v>
      </c>
      <c r="G968" s="91">
        <v>16.5</v>
      </c>
      <c r="H968" s="91">
        <v>54</v>
      </c>
      <c r="I968" s="91">
        <v>110</v>
      </c>
      <c r="J968" s="91">
        <v>51.2</v>
      </c>
      <c r="K968" s="91">
        <v>39</v>
      </c>
      <c r="L968" s="91">
        <v>20.3</v>
      </c>
      <c r="M968" s="91">
        <v>10.6</v>
      </c>
      <c r="N968" s="91">
        <v>8.33</v>
      </c>
      <c r="O968" s="226"/>
      <c r="P968" s="122">
        <v>27</v>
      </c>
      <c r="Q968" s="113" t="e">
        <f t="shared" si="379"/>
        <v>#REF!</v>
      </c>
      <c r="R968" s="113" t="e">
        <f t="shared" si="380"/>
        <v>#REF!</v>
      </c>
      <c r="S968" s="113" t="e">
        <f t="shared" si="381"/>
        <v>#REF!</v>
      </c>
      <c r="T968" s="113" t="e">
        <f t="shared" si="382"/>
        <v>#REF!</v>
      </c>
      <c r="U968" s="113" t="e">
        <f t="shared" si="383"/>
        <v>#REF!</v>
      </c>
      <c r="V968" s="113" t="e">
        <f t="shared" si="384"/>
        <v>#REF!</v>
      </c>
      <c r="W968" s="113" t="e">
        <f t="shared" si="385"/>
        <v>#REF!</v>
      </c>
      <c r="X968" s="113" t="e">
        <f t="shared" si="386"/>
        <v>#REF!</v>
      </c>
      <c r="Y968" s="113" t="e">
        <f t="shared" si="387"/>
        <v>#REF!</v>
      </c>
      <c r="Z968" s="113" t="e">
        <f t="shared" si="388"/>
        <v>#REF!</v>
      </c>
      <c r="AA968" s="113" t="e">
        <f t="shared" si="389"/>
        <v>#REF!</v>
      </c>
      <c r="AB968" s="114" t="e">
        <f t="shared" si="390"/>
        <v>#REF!</v>
      </c>
    </row>
    <row r="969" spans="1:28" x14ac:dyDescent="0.5">
      <c r="B969" s="94">
        <v>28</v>
      </c>
      <c r="C969" s="91">
        <v>5.89</v>
      </c>
      <c r="D969" s="91">
        <v>6.1</v>
      </c>
      <c r="E969" s="91">
        <v>3.12</v>
      </c>
      <c r="F969" s="91">
        <v>12</v>
      </c>
      <c r="G969" s="91">
        <v>14.4</v>
      </c>
      <c r="H969" s="91">
        <v>41</v>
      </c>
      <c r="I969" s="91">
        <v>86.7</v>
      </c>
      <c r="J969" s="91">
        <v>50.8</v>
      </c>
      <c r="K969" s="91">
        <v>37.9</v>
      </c>
      <c r="L969" s="91">
        <v>20</v>
      </c>
      <c r="M969" s="91">
        <v>9.27</v>
      </c>
      <c r="N969" s="91">
        <v>7.96</v>
      </c>
      <c r="O969" s="226"/>
      <c r="P969" s="122">
        <v>28</v>
      </c>
      <c r="Q969" s="113" t="e">
        <f t="shared" si="379"/>
        <v>#REF!</v>
      </c>
      <c r="R969" s="113" t="e">
        <f t="shared" si="380"/>
        <v>#REF!</v>
      </c>
      <c r="S969" s="113" t="e">
        <f t="shared" si="381"/>
        <v>#REF!</v>
      </c>
      <c r="T969" s="113" t="e">
        <f t="shared" si="382"/>
        <v>#REF!</v>
      </c>
      <c r="U969" s="113" t="e">
        <f t="shared" si="383"/>
        <v>#REF!</v>
      </c>
      <c r="V969" s="113" t="e">
        <f t="shared" si="384"/>
        <v>#REF!</v>
      </c>
      <c r="W969" s="113" t="e">
        <f t="shared" si="385"/>
        <v>#REF!</v>
      </c>
      <c r="X969" s="113" t="e">
        <f t="shared" si="386"/>
        <v>#REF!</v>
      </c>
      <c r="Y969" s="113" t="e">
        <f t="shared" si="387"/>
        <v>#REF!</v>
      </c>
      <c r="Z969" s="113" t="e">
        <f t="shared" si="388"/>
        <v>#REF!</v>
      </c>
      <c r="AA969" s="113" t="e">
        <f t="shared" si="389"/>
        <v>#REF!</v>
      </c>
      <c r="AB969" s="114" t="e">
        <f t="shared" si="390"/>
        <v>#REF!</v>
      </c>
    </row>
    <row r="970" spans="1:28" x14ac:dyDescent="0.5">
      <c r="B970" s="94">
        <v>29</v>
      </c>
      <c r="C970" s="91">
        <v>5.8</v>
      </c>
      <c r="E970" s="91">
        <v>3.93</v>
      </c>
      <c r="F970" s="91">
        <v>9.86</v>
      </c>
      <c r="G970" s="91">
        <v>15.3</v>
      </c>
      <c r="H970" s="91">
        <v>44.8</v>
      </c>
      <c r="I970" s="91">
        <v>90.4</v>
      </c>
      <c r="J970" s="91">
        <v>50.2</v>
      </c>
      <c r="K970" s="91">
        <v>33.799999999999997</v>
      </c>
      <c r="L970" s="91">
        <v>19.7</v>
      </c>
      <c r="M970" s="91">
        <v>8.58</v>
      </c>
      <c r="N970" s="91">
        <v>7.59</v>
      </c>
      <c r="O970" s="226"/>
      <c r="P970" s="122">
        <v>29</v>
      </c>
      <c r="Q970" s="113" t="e">
        <f t="shared" si="379"/>
        <v>#REF!</v>
      </c>
      <c r="R970" s="113" t="str">
        <f t="shared" si="380"/>
        <v xml:space="preserve"> </v>
      </c>
      <c r="S970" s="113" t="e">
        <f t="shared" si="381"/>
        <v>#REF!</v>
      </c>
      <c r="T970" s="113" t="e">
        <f t="shared" si="382"/>
        <v>#REF!</v>
      </c>
      <c r="U970" s="113" t="e">
        <f t="shared" si="383"/>
        <v>#REF!</v>
      </c>
      <c r="V970" s="113" t="e">
        <f t="shared" si="384"/>
        <v>#REF!</v>
      </c>
      <c r="W970" s="113" t="e">
        <f t="shared" si="385"/>
        <v>#REF!</v>
      </c>
      <c r="X970" s="113" t="e">
        <f t="shared" si="386"/>
        <v>#REF!</v>
      </c>
      <c r="Y970" s="113" t="e">
        <f t="shared" si="387"/>
        <v>#REF!</v>
      </c>
      <c r="Z970" s="113" t="e">
        <f t="shared" si="388"/>
        <v>#REF!</v>
      </c>
      <c r="AA970" s="113" t="e">
        <f t="shared" si="389"/>
        <v>#REF!</v>
      </c>
      <c r="AB970" s="114" t="e">
        <f t="shared" si="390"/>
        <v>#REF!</v>
      </c>
    </row>
    <row r="971" spans="1:28" x14ac:dyDescent="0.5">
      <c r="B971" s="94">
        <v>30</v>
      </c>
      <c r="C971" s="91">
        <v>5.56</v>
      </c>
      <c r="E971" s="91">
        <v>4.88</v>
      </c>
      <c r="F971" s="91">
        <v>7.7</v>
      </c>
      <c r="G971" s="91">
        <v>13.8</v>
      </c>
      <c r="H971" s="91">
        <v>70.2</v>
      </c>
      <c r="I971" s="91">
        <v>93.5</v>
      </c>
      <c r="J971" s="91">
        <v>50.1</v>
      </c>
      <c r="K971" s="91">
        <v>33.4</v>
      </c>
      <c r="L971" s="91">
        <v>19.2</v>
      </c>
      <c r="M971" s="91">
        <v>8.4600000000000009</v>
      </c>
      <c r="N971" s="91">
        <v>7.21</v>
      </c>
      <c r="O971" s="226"/>
      <c r="P971" s="122">
        <v>30</v>
      </c>
      <c r="Q971" s="113" t="e">
        <f t="shared" si="379"/>
        <v>#REF!</v>
      </c>
      <c r="R971" s="113" t="str">
        <f t="shared" si="380"/>
        <v xml:space="preserve"> </v>
      </c>
      <c r="S971" s="113" t="e">
        <f t="shared" si="381"/>
        <v>#REF!</v>
      </c>
      <c r="T971" s="113" t="e">
        <f t="shared" si="382"/>
        <v>#REF!</v>
      </c>
      <c r="U971" s="113" t="e">
        <f t="shared" si="383"/>
        <v>#REF!</v>
      </c>
      <c r="V971" s="113" t="e">
        <f t="shared" si="384"/>
        <v>#REF!</v>
      </c>
      <c r="W971" s="113" t="e">
        <f t="shared" si="385"/>
        <v>#REF!</v>
      </c>
      <c r="X971" s="113" t="e">
        <f t="shared" si="386"/>
        <v>#REF!</v>
      </c>
      <c r="Y971" s="113" t="e">
        <f t="shared" si="387"/>
        <v>#REF!</v>
      </c>
      <c r="Z971" s="113" t="e">
        <f t="shared" si="388"/>
        <v>#REF!</v>
      </c>
      <c r="AA971" s="113" t="e">
        <f t="shared" si="389"/>
        <v>#REF!</v>
      </c>
      <c r="AB971" s="114" t="e">
        <f t="shared" si="390"/>
        <v>#REF!</v>
      </c>
    </row>
    <row r="972" spans="1:28" x14ac:dyDescent="0.5">
      <c r="B972" s="94">
        <v>31</v>
      </c>
      <c r="C972" s="91">
        <v>5.51</v>
      </c>
      <c r="E972" s="91">
        <v>4.6399999999999997</v>
      </c>
      <c r="G972" s="91">
        <v>13.2</v>
      </c>
      <c r="I972" s="91">
        <v>86.7</v>
      </c>
      <c r="J972" s="91">
        <v>49.2</v>
      </c>
      <c r="L972" s="91">
        <v>18.600000000000001</v>
      </c>
      <c r="N972" s="91">
        <v>8.19</v>
      </c>
      <c r="O972" s="226"/>
      <c r="P972" s="122">
        <v>31</v>
      </c>
      <c r="Q972" s="113" t="e">
        <f t="shared" si="379"/>
        <v>#REF!</v>
      </c>
      <c r="R972" s="113" t="str">
        <f t="shared" si="380"/>
        <v xml:space="preserve"> </v>
      </c>
      <c r="S972" s="113" t="e">
        <f t="shared" si="381"/>
        <v>#REF!</v>
      </c>
      <c r="T972" s="113" t="str">
        <f t="shared" si="382"/>
        <v xml:space="preserve"> </v>
      </c>
      <c r="U972" s="113" t="e">
        <f t="shared" si="383"/>
        <v>#REF!</v>
      </c>
      <c r="V972" s="113" t="str">
        <f t="shared" si="384"/>
        <v xml:space="preserve"> </v>
      </c>
      <c r="W972" s="113" t="e">
        <f t="shared" si="385"/>
        <v>#REF!</v>
      </c>
      <c r="X972" s="113" t="e">
        <f t="shared" si="386"/>
        <v>#REF!</v>
      </c>
      <c r="Y972" s="113" t="str">
        <f t="shared" si="387"/>
        <v xml:space="preserve"> </v>
      </c>
      <c r="Z972" s="113" t="e">
        <f t="shared" si="388"/>
        <v>#REF!</v>
      </c>
      <c r="AA972" s="113" t="str">
        <f t="shared" si="389"/>
        <v xml:space="preserve"> </v>
      </c>
      <c r="AB972" s="114" t="e">
        <f t="shared" si="390"/>
        <v>#REF!</v>
      </c>
    </row>
    <row r="973" spans="1:28" x14ac:dyDescent="0.5">
      <c r="O973" s="226"/>
      <c r="P973" s="123"/>
      <c r="Q973" s="113"/>
      <c r="R973" s="113"/>
      <c r="S973" s="113"/>
      <c r="T973" s="113"/>
      <c r="U973" s="113"/>
      <c r="V973" s="113"/>
      <c r="W973" s="113"/>
      <c r="X973" s="113"/>
      <c r="Y973" s="113"/>
      <c r="Z973" s="113"/>
      <c r="AA973" s="113"/>
      <c r="AB973" s="114"/>
    </row>
    <row r="974" spans="1:28" x14ac:dyDescent="0.5">
      <c r="A974" s="41">
        <v>1998</v>
      </c>
      <c r="B974" s="94">
        <v>1</v>
      </c>
      <c r="C974" s="91">
        <v>6.76</v>
      </c>
      <c r="D974" s="91">
        <v>5.0199999999999996</v>
      </c>
      <c r="E974" s="91">
        <v>6.76</v>
      </c>
      <c r="F974" s="91">
        <v>13</v>
      </c>
      <c r="G974" s="91">
        <v>19.2</v>
      </c>
      <c r="H974" s="91">
        <v>16.600000000000001</v>
      </c>
      <c r="I974" s="91">
        <v>42.6</v>
      </c>
      <c r="J974" s="91">
        <v>64.7</v>
      </c>
      <c r="K974" s="91">
        <v>89.6</v>
      </c>
      <c r="L974" s="91">
        <v>42</v>
      </c>
      <c r="M974" s="91">
        <v>18.100000000000001</v>
      </c>
      <c r="N974" s="91">
        <v>11</v>
      </c>
      <c r="O974" s="226">
        <f>A974</f>
        <v>1998</v>
      </c>
      <c r="P974" s="122">
        <v>1</v>
      </c>
      <c r="Q974" s="113" t="e">
        <f t="shared" ref="Q974:AB981" si="391">IF(C974&gt;0,$P$11*C974, " ")</f>
        <v>#REF!</v>
      </c>
      <c r="R974" s="113" t="e">
        <f t="shared" si="391"/>
        <v>#REF!</v>
      </c>
      <c r="S974" s="113" t="e">
        <f t="shared" si="391"/>
        <v>#REF!</v>
      </c>
      <c r="T974" s="113" t="e">
        <f t="shared" si="391"/>
        <v>#REF!</v>
      </c>
      <c r="U974" s="113" t="e">
        <f t="shared" si="391"/>
        <v>#REF!</v>
      </c>
      <c r="V974" s="113" t="e">
        <f t="shared" si="391"/>
        <v>#REF!</v>
      </c>
      <c r="W974" s="113" t="e">
        <f t="shared" si="391"/>
        <v>#REF!</v>
      </c>
      <c r="X974" s="113" t="e">
        <f t="shared" si="391"/>
        <v>#REF!</v>
      </c>
      <c r="Y974" s="113" t="e">
        <f t="shared" si="391"/>
        <v>#REF!</v>
      </c>
      <c r="Z974" s="113" t="e">
        <f t="shared" si="391"/>
        <v>#REF!</v>
      </c>
      <c r="AA974" s="113" t="e">
        <f t="shared" si="391"/>
        <v>#REF!</v>
      </c>
      <c r="AB974" s="114" t="e">
        <f t="shared" si="391"/>
        <v>#REF!</v>
      </c>
    </row>
    <row r="975" spans="1:28" x14ac:dyDescent="0.5">
      <c r="B975" s="94">
        <v>2</v>
      </c>
      <c r="C975" s="91">
        <v>6.54</v>
      </c>
      <c r="D975" s="91">
        <v>5.31</v>
      </c>
      <c r="E975" s="91">
        <v>6.38</v>
      </c>
      <c r="F975" s="91">
        <v>14.3</v>
      </c>
      <c r="G975" s="91">
        <v>24.3</v>
      </c>
      <c r="H975" s="91">
        <v>16.2</v>
      </c>
      <c r="I975" s="91">
        <v>54.4</v>
      </c>
      <c r="J975" s="91">
        <v>72.8</v>
      </c>
      <c r="K975" s="91">
        <v>83.8</v>
      </c>
      <c r="L975" s="91">
        <v>40.700000000000003</v>
      </c>
      <c r="M975" s="91">
        <v>17.600000000000001</v>
      </c>
      <c r="N975" s="91">
        <v>10.9</v>
      </c>
      <c r="O975" s="226"/>
      <c r="P975" s="122">
        <v>2</v>
      </c>
      <c r="Q975" s="113" t="e">
        <f t="shared" si="391"/>
        <v>#REF!</v>
      </c>
      <c r="R975" s="113" t="e">
        <f t="shared" si="391"/>
        <v>#REF!</v>
      </c>
      <c r="S975" s="113" t="e">
        <f t="shared" si="391"/>
        <v>#REF!</v>
      </c>
      <c r="T975" s="113" t="e">
        <f t="shared" si="391"/>
        <v>#REF!</v>
      </c>
      <c r="U975" s="113" t="e">
        <f t="shared" si="391"/>
        <v>#REF!</v>
      </c>
      <c r="V975" s="113" t="e">
        <f t="shared" si="391"/>
        <v>#REF!</v>
      </c>
      <c r="W975" s="113" t="e">
        <f t="shared" si="391"/>
        <v>#REF!</v>
      </c>
      <c r="X975" s="113" t="e">
        <f t="shared" si="391"/>
        <v>#REF!</v>
      </c>
      <c r="Y975" s="113" t="e">
        <f t="shared" si="391"/>
        <v>#REF!</v>
      </c>
      <c r="Z975" s="113" t="e">
        <f t="shared" si="391"/>
        <v>#REF!</v>
      </c>
      <c r="AA975" s="113" t="e">
        <f t="shared" si="391"/>
        <v>#REF!</v>
      </c>
      <c r="AB975" s="114" t="e">
        <f t="shared" si="391"/>
        <v>#REF!</v>
      </c>
    </row>
    <row r="976" spans="1:28" x14ac:dyDescent="0.5">
      <c r="B976" s="94">
        <v>3</v>
      </c>
      <c r="C976" s="91">
        <v>6.49</v>
      </c>
      <c r="D976" s="91">
        <v>5.0199999999999996</v>
      </c>
      <c r="E976" s="91">
        <v>6.16</v>
      </c>
      <c r="F976" s="91">
        <v>15.9</v>
      </c>
      <c r="G976" s="91">
        <v>21.8</v>
      </c>
      <c r="H976" s="91">
        <v>16.899999999999999</v>
      </c>
      <c r="I976" s="91">
        <v>49.5</v>
      </c>
      <c r="J976" s="91">
        <v>68.8</v>
      </c>
      <c r="K976" s="91">
        <v>79.900000000000006</v>
      </c>
      <c r="L976" s="91">
        <v>38.299999999999997</v>
      </c>
      <c r="M976" s="91">
        <v>17</v>
      </c>
      <c r="N976" s="91">
        <v>10.7</v>
      </c>
      <c r="O976" s="226"/>
      <c r="P976" s="122">
        <v>3</v>
      </c>
      <c r="Q976" s="113" t="e">
        <f t="shared" si="391"/>
        <v>#REF!</v>
      </c>
      <c r="R976" s="113" t="e">
        <f t="shared" si="391"/>
        <v>#REF!</v>
      </c>
      <c r="S976" s="113" t="e">
        <f t="shared" si="391"/>
        <v>#REF!</v>
      </c>
      <c r="T976" s="113" t="e">
        <f t="shared" si="391"/>
        <v>#REF!</v>
      </c>
      <c r="U976" s="113" t="e">
        <f t="shared" si="391"/>
        <v>#REF!</v>
      </c>
      <c r="V976" s="113" t="e">
        <f t="shared" si="391"/>
        <v>#REF!</v>
      </c>
      <c r="W976" s="113" t="e">
        <f t="shared" si="391"/>
        <v>#REF!</v>
      </c>
      <c r="X976" s="113" t="e">
        <f t="shared" si="391"/>
        <v>#REF!</v>
      </c>
      <c r="Y976" s="113" t="e">
        <f t="shared" si="391"/>
        <v>#REF!</v>
      </c>
      <c r="Z976" s="113" t="e">
        <f t="shared" si="391"/>
        <v>#REF!</v>
      </c>
      <c r="AA976" s="113" t="e">
        <f t="shared" si="391"/>
        <v>#REF!</v>
      </c>
      <c r="AB976" s="114" t="e">
        <f t="shared" si="391"/>
        <v>#REF!</v>
      </c>
    </row>
    <row r="977" spans="2:28" x14ac:dyDescent="0.5">
      <c r="B977" s="94">
        <v>4</v>
      </c>
      <c r="C977" s="91">
        <v>6.6</v>
      </c>
      <c r="D977" s="91">
        <v>4.93</v>
      </c>
      <c r="E977" s="91">
        <v>6.49</v>
      </c>
      <c r="F977" s="91">
        <v>18.7</v>
      </c>
      <c r="G977" s="91">
        <v>21.2</v>
      </c>
      <c r="H977" s="91">
        <v>14.9</v>
      </c>
      <c r="I977" s="91">
        <v>53.5</v>
      </c>
      <c r="J977" s="91">
        <v>67.7</v>
      </c>
      <c r="K977" s="91">
        <v>76.599999999999994</v>
      </c>
      <c r="L977" s="91">
        <v>37.1</v>
      </c>
      <c r="M977" s="91">
        <v>16.5</v>
      </c>
      <c r="N977" s="91">
        <v>10.6</v>
      </c>
      <c r="O977" s="226"/>
      <c r="P977" s="122">
        <v>4</v>
      </c>
      <c r="Q977" s="113" t="e">
        <f t="shared" si="391"/>
        <v>#REF!</v>
      </c>
      <c r="R977" s="113" t="e">
        <f t="shared" si="391"/>
        <v>#REF!</v>
      </c>
      <c r="S977" s="113" t="e">
        <f t="shared" si="391"/>
        <v>#REF!</v>
      </c>
      <c r="T977" s="113" t="e">
        <f t="shared" si="391"/>
        <v>#REF!</v>
      </c>
      <c r="U977" s="113" t="e">
        <f t="shared" si="391"/>
        <v>#REF!</v>
      </c>
      <c r="V977" s="113" t="e">
        <f t="shared" si="391"/>
        <v>#REF!</v>
      </c>
      <c r="W977" s="113" t="e">
        <f t="shared" si="391"/>
        <v>#REF!</v>
      </c>
      <c r="X977" s="113" t="e">
        <f t="shared" si="391"/>
        <v>#REF!</v>
      </c>
      <c r="Y977" s="113" t="e">
        <f t="shared" si="391"/>
        <v>#REF!</v>
      </c>
      <c r="Z977" s="113" t="e">
        <f t="shared" si="391"/>
        <v>#REF!</v>
      </c>
      <c r="AA977" s="113" t="e">
        <f t="shared" si="391"/>
        <v>#REF!</v>
      </c>
      <c r="AB977" s="114" t="e">
        <f t="shared" si="391"/>
        <v>#REF!</v>
      </c>
    </row>
    <row r="978" spans="2:28" x14ac:dyDescent="0.5">
      <c r="B978" s="94">
        <v>5</v>
      </c>
      <c r="C978" s="91">
        <v>6.76</v>
      </c>
      <c r="D978" s="91">
        <v>4.78</v>
      </c>
      <c r="E978" s="91">
        <v>6.71</v>
      </c>
      <c r="F978" s="91">
        <v>17.600000000000001</v>
      </c>
      <c r="G978" s="91">
        <v>24.2</v>
      </c>
      <c r="H978" s="91">
        <v>16.399999999999999</v>
      </c>
      <c r="I978" s="91">
        <v>64</v>
      </c>
      <c r="J978" s="91">
        <v>63.4</v>
      </c>
      <c r="K978" s="91">
        <v>70.8</v>
      </c>
      <c r="L978" s="91">
        <v>35.299999999999997</v>
      </c>
      <c r="M978" s="91">
        <v>15.9</v>
      </c>
      <c r="N978" s="91">
        <v>10.3</v>
      </c>
      <c r="O978" s="226"/>
      <c r="P978" s="122">
        <v>5</v>
      </c>
      <c r="Q978" s="113" t="e">
        <f t="shared" si="391"/>
        <v>#REF!</v>
      </c>
      <c r="R978" s="113" t="e">
        <f t="shared" si="391"/>
        <v>#REF!</v>
      </c>
      <c r="S978" s="113" t="e">
        <f t="shared" si="391"/>
        <v>#REF!</v>
      </c>
      <c r="T978" s="113" t="e">
        <f t="shared" si="391"/>
        <v>#REF!</v>
      </c>
      <c r="U978" s="113" t="e">
        <f t="shared" si="391"/>
        <v>#REF!</v>
      </c>
      <c r="V978" s="113" t="e">
        <f t="shared" si="391"/>
        <v>#REF!</v>
      </c>
      <c r="W978" s="113" t="e">
        <f t="shared" si="391"/>
        <v>#REF!</v>
      </c>
      <c r="X978" s="113" t="e">
        <f t="shared" si="391"/>
        <v>#REF!</v>
      </c>
      <c r="Y978" s="113" t="e">
        <f t="shared" si="391"/>
        <v>#REF!</v>
      </c>
      <c r="Z978" s="113" t="e">
        <f t="shared" si="391"/>
        <v>#REF!</v>
      </c>
      <c r="AA978" s="113" t="e">
        <f t="shared" si="391"/>
        <v>#REF!</v>
      </c>
      <c r="AB978" s="114" t="e">
        <f t="shared" si="391"/>
        <v>#REF!</v>
      </c>
    </row>
    <row r="979" spans="2:28" x14ac:dyDescent="0.5">
      <c r="B979" s="94">
        <v>6</v>
      </c>
      <c r="C979" s="91">
        <v>6.76</v>
      </c>
      <c r="D979" s="91">
        <v>4.83</v>
      </c>
      <c r="E979" s="91">
        <v>8.64</v>
      </c>
      <c r="F979" s="91">
        <v>18.899999999999999</v>
      </c>
      <c r="G979" s="91">
        <v>20</v>
      </c>
      <c r="H979" s="91">
        <v>13.7</v>
      </c>
      <c r="I979" s="91">
        <v>103</v>
      </c>
      <c r="J979" s="91">
        <v>61.8</v>
      </c>
      <c r="K979" s="91">
        <v>68.2</v>
      </c>
      <c r="L979" s="91">
        <v>34.5</v>
      </c>
      <c r="M979" s="91">
        <v>15.6</v>
      </c>
      <c r="N979" s="91">
        <v>10</v>
      </c>
      <c r="O979" s="226"/>
      <c r="P979" s="122">
        <v>6</v>
      </c>
      <c r="Q979" s="113" t="e">
        <f t="shared" si="391"/>
        <v>#REF!</v>
      </c>
      <c r="R979" s="113" t="e">
        <f t="shared" si="391"/>
        <v>#REF!</v>
      </c>
      <c r="S979" s="113" t="e">
        <f t="shared" si="391"/>
        <v>#REF!</v>
      </c>
      <c r="T979" s="113" t="e">
        <f t="shared" si="391"/>
        <v>#REF!</v>
      </c>
      <c r="U979" s="113" t="e">
        <f t="shared" si="391"/>
        <v>#REF!</v>
      </c>
      <c r="V979" s="113" t="e">
        <f t="shared" si="391"/>
        <v>#REF!</v>
      </c>
      <c r="W979" s="113" t="e">
        <f t="shared" si="391"/>
        <v>#REF!</v>
      </c>
      <c r="X979" s="113" t="e">
        <f t="shared" si="391"/>
        <v>#REF!</v>
      </c>
      <c r="Y979" s="113" t="e">
        <f t="shared" si="391"/>
        <v>#REF!</v>
      </c>
      <c r="Z979" s="113" t="e">
        <f t="shared" si="391"/>
        <v>#REF!</v>
      </c>
      <c r="AA979" s="113" t="e">
        <f t="shared" si="391"/>
        <v>#REF!</v>
      </c>
      <c r="AB979" s="114" t="e">
        <f t="shared" si="391"/>
        <v>#REF!</v>
      </c>
    </row>
    <row r="980" spans="2:28" x14ac:dyDescent="0.5">
      <c r="B980" s="94">
        <v>7</v>
      </c>
      <c r="C980" s="91">
        <v>6.82</v>
      </c>
      <c r="D980" s="91">
        <v>4.7300000000000004</v>
      </c>
      <c r="E980" s="91">
        <v>8.2100000000000009</v>
      </c>
      <c r="F980" s="91">
        <v>19.2</v>
      </c>
      <c r="G980" s="91">
        <v>23.3</v>
      </c>
      <c r="H980" s="91">
        <v>13.8</v>
      </c>
      <c r="I980" s="91">
        <v>100</v>
      </c>
      <c r="J980" s="91">
        <v>57.3</v>
      </c>
      <c r="K980" s="91">
        <v>67.2</v>
      </c>
      <c r="L980" s="91">
        <v>31.6</v>
      </c>
      <c r="M980" s="91">
        <v>15.3</v>
      </c>
      <c r="N980" s="91">
        <v>9.7899999999999991</v>
      </c>
      <c r="O980" s="226"/>
      <c r="P980" s="122">
        <v>7</v>
      </c>
      <c r="Q980" s="113" t="e">
        <f t="shared" si="391"/>
        <v>#REF!</v>
      </c>
      <c r="R980" s="113" t="e">
        <f t="shared" si="391"/>
        <v>#REF!</v>
      </c>
      <c r="S980" s="113" t="e">
        <f t="shared" si="391"/>
        <v>#REF!</v>
      </c>
      <c r="T980" s="113" t="e">
        <f t="shared" si="391"/>
        <v>#REF!</v>
      </c>
      <c r="U980" s="113" t="e">
        <f t="shared" si="391"/>
        <v>#REF!</v>
      </c>
      <c r="V980" s="113" t="e">
        <f t="shared" si="391"/>
        <v>#REF!</v>
      </c>
      <c r="W980" s="113" t="e">
        <f t="shared" si="391"/>
        <v>#REF!</v>
      </c>
      <c r="X980" s="113" t="e">
        <f t="shared" si="391"/>
        <v>#REF!</v>
      </c>
      <c r="Y980" s="113" t="e">
        <f t="shared" si="391"/>
        <v>#REF!</v>
      </c>
      <c r="Z980" s="113" t="e">
        <f t="shared" si="391"/>
        <v>#REF!</v>
      </c>
      <c r="AA980" s="113" t="e">
        <f t="shared" si="391"/>
        <v>#REF!</v>
      </c>
      <c r="AB980" s="114" t="e">
        <f t="shared" si="391"/>
        <v>#REF!</v>
      </c>
    </row>
    <row r="981" spans="2:28" x14ac:dyDescent="0.5">
      <c r="B981" s="94">
        <v>8</v>
      </c>
      <c r="C981" s="91">
        <v>6.54</v>
      </c>
      <c r="D981" s="91">
        <v>4.5</v>
      </c>
      <c r="E981" s="91">
        <v>7.9</v>
      </c>
      <c r="F981" s="91">
        <v>18.3</v>
      </c>
      <c r="G981" s="91">
        <v>19.600000000000001</v>
      </c>
      <c r="H981" s="91">
        <v>12.7</v>
      </c>
      <c r="I981" s="91">
        <v>93.3</v>
      </c>
      <c r="J981" s="91">
        <v>101</v>
      </c>
      <c r="K981" s="91">
        <v>65.8</v>
      </c>
      <c r="L981" s="91">
        <v>29.9</v>
      </c>
      <c r="M981" s="91">
        <v>15.5</v>
      </c>
      <c r="N981" s="91">
        <v>9.7200000000000006</v>
      </c>
      <c r="O981" s="226"/>
      <c r="P981" s="122">
        <v>8</v>
      </c>
      <c r="Q981" s="113" t="e">
        <f t="shared" si="391"/>
        <v>#REF!</v>
      </c>
      <c r="R981" s="113" t="e">
        <f t="shared" si="391"/>
        <v>#REF!</v>
      </c>
      <c r="S981" s="113" t="e">
        <f t="shared" si="391"/>
        <v>#REF!</v>
      </c>
      <c r="T981" s="113" t="e">
        <f t="shared" si="391"/>
        <v>#REF!</v>
      </c>
      <c r="U981" s="113" t="e">
        <f t="shared" si="391"/>
        <v>#REF!</v>
      </c>
      <c r="V981" s="113" t="e">
        <f t="shared" si="391"/>
        <v>#REF!</v>
      </c>
      <c r="W981" s="113" t="e">
        <f t="shared" si="391"/>
        <v>#REF!</v>
      </c>
      <c r="X981" s="113" t="e">
        <f t="shared" si="391"/>
        <v>#REF!</v>
      </c>
      <c r="Y981" s="113" t="e">
        <f t="shared" si="391"/>
        <v>#REF!</v>
      </c>
      <c r="Z981" s="113" t="e">
        <f t="shared" si="391"/>
        <v>#REF!</v>
      </c>
      <c r="AA981" s="113" t="e">
        <f t="shared" si="391"/>
        <v>#REF!</v>
      </c>
      <c r="AB981" s="114" t="e">
        <f t="shared" si="391"/>
        <v>#REF!</v>
      </c>
    </row>
    <row r="982" spans="2:28" x14ac:dyDescent="0.5">
      <c r="B982" s="94">
        <v>9</v>
      </c>
      <c r="C982" s="91">
        <v>6.71</v>
      </c>
      <c r="D982" s="91">
        <v>4.46</v>
      </c>
      <c r="E982" s="91">
        <v>8.02</v>
      </c>
      <c r="F982" s="91">
        <v>18.5</v>
      </c>
      <c r="G982" s="91">
        <v>19.600000000000001</v>
      </c>
      <c r="H982" s="91">
        <v>13.1</v>
      </c>
      <c r="I982" s="91">
        <v>80.099999999999994</v>
      </c>
      <c r="J982" s="91">
        <v>102</v>
      </c>
      <c r="K982" s="91">
        <v>66.3</v>
      </c>
      <c r="L982" s="91">
        <v>28.1</v>
      </c>
      <c r="M982" s="91">
        <v>15</v>
      </c>
      <c r="N982" s="91">
        <v>9.58</v>
      </c>
      <c r="O982" s="226"/>
      <c r="P982" s="122">
        <v>9</v>
      </c>
      <c r="Q982" s="113" t="e">
        <f t="shared" ref="Q982:Q1004" si="392">$P$11*C982</f>
        <v>#REF!</v>
      </c>
      <c r="R982" s="113" t="e">
        <f t="shared" ref="R982:R1004" si="393">IF(D982&gt;0,$P$11*D982, " ")</f>
        <v>#REF!</v>
      </c>
      <c r="S982" s="113" t="e">
        <f t="shared" ref="S982:S1004" si="394">IF(E982&gt;0,$P$11*E982, " ")</f>
        <v>#REF!</v>
      </c>
      <c r="T982" s="113" t="e">
        <f t="shared" ref="T982:T1004" si="395">IF(F982&gt;0,$P$11*F982, " ")</f>
        <v>#REF!</v>
      </c>
      <c r="U982" s="113" t="e">
        <f t="shared" ref="U982:U1004" si="396">IF(G982&gt;0,$P$11*G982, " ")</f>
        <v>#REF!</v>
      </c>
      <c r="V982" s="113" t="e">
        <f t="shared" ref="V982:V1004" si="397">IF(H982&gt;0,$P$11*H982, " ")</f>
        <v>#REF!</v>
      </c>
      <c r="W982" s="113" t="e">
        <f t="shared" ref="W982:W1004" si="398">IF(I982&gt;0,$P$11*I982, " ")</f>
        <v>#REF!</v>
      </c>
      <c r="X982" s="113" t="e">
        <f t="shared" ref="X982:X1004" si="399">IF(J982&gt;0,$P$11*J982, " ")</f>
        <v>#REF!</v>
      </c>
      <c r="Y982" s="113" t="e">
        <f t="shared" ref="Y982:Y1004" si="400">IF(K982&gt;0,$P$11*K982, " ")</f>
        <v>#REF!</v>
      </c>
      <c r="Z982" s="113" t="e">
        <f t="shared" ref="Z982:Z1004" si="401">IF(L982&gt;0,$P$11*L982, " ")</f>
        <v>#REF!</v>
      </c>
      <c r="AA982" s="113" t="e">
        <f t="shared" ref="AA982:AA1004" si="402">IF(M982&gt;0,$P$11*M982, " ")</f>
        <v>#REF!</v>
      </c>
      <c r="AB982" s="114" t="e">
        <f t="shared" ref="AB982:AB1004" si="403">IF(N982&gt;0,$P$11*N982, " ")</f>
        <v>#REF!</v>
      </c>
    </row>
    <row r="983" spans="2:28" x14ac:dyDescent="0.5">
      <c r="B983" s="94">
        <v>10</v>
      </c>
      <c r="C983" s="91">
        <v>6.6</v>
      </c>
      <c r="D983" s="91">
        <v>4.55</v>
      </c>
      <c r="E983" s="91">
        <v>7.26</v>
      </c>
      <c r="F983" s="91">
        <v>17</v>
      </c>
      <c r="G983" s="91">
        <v>18.3</v>
      </c>
      <c r="H983" s="91">
        <v>13.2</v>
      </c>
      <c r="I983" s="91">
        <v>62.2</v>
      </c>
      <c r="J983" s="91">
        <v>110</v>
      </c>
      <c r="K983" s="91">
        <v>63.9</v>
      </c>
      <c r="L983" s="91">
        <v>27.3</v>
      </c>
      <c r="M983" s="91">
        <v>14.6</v>
      </c>
      <c r="N983" s="91">
        <v>9.32</v>
      </c>
      <c r="O983" s="226"/>
      <c r="P983" s="122">
        <v>10</v>
      </c>
      <c r="Q983" s="113" t="e">
        <f t="shared" si="392"/>
        <v>#REF!</v>
      </c>
      <c r="R983" s="113" t="e">
        <f t="shared" si="393"/>
        <v>#REF!</v>
      </c>
      <c r="S983" s="113" t="e">
        <f t="shared" si="394"/>
        <v>#REF!</v>
      </c>
      <c r="T983" s="113" t="e">
        <f t="shared" si="395"/>
        <v>#REF!</v>
      </c>
      <c r="U983" s="113" t="e">
        <f t="shared" si="396"/>
        <v>#REF!</v>
      </c>
      <c r="V983" s="113" t="e">
        <f t="shared" si="397"/>
        <v>#REF!</v>
      </c>
      <c r="W983" s="113" t="e">
        <f t="shared" si="398"/>
        <v>#REF!</v>
      </c>
      <c r="X983" s="113" t="e">
        <f t="shared" si="399"/>
        <v>#REF!</v>
      </c>
      <c r="Y983" s="113" t="e">
        <f t="shared" si="400"/>
        <v>#REF!</v>
      </c>
      <c r="Z983" s="113" t="e">
        <f t="shared" si="401"/>
        <v>#REF!</v>
      </c>
      <c r="AA983" s="113" t="e">
        <f t="shared" si="402"/>
        <v>#REF!</v>
      </c>
      <c r="AB983" s="114" t="e">
        <f t="shared" si="403"/>
        <v>#REF!</v>
      </c>
    </row>
    <row r="984" spans="2:28" x14ac:dyDescent="0.5">
      <c r="B984" s="94">
        <v>11</v>
      </c>
      <c r="C984" s="91">
        <v>6.38</v>
      </c>
      <c r="D984" s="91">
        <v>4.46</v>
      </c>
      <c r="E984" s="91">
        <v>7.73</v>
      </c>
      <c r="F984" s="91">
        <v>16.100000000000001</v>
      </c>
      <c r="G984" s="91">
        <v>16.100000000000001</v>
      </c>
      <c r="H984" s="91">
        <v>12.6</v>
      </c>
      <c r="I984" s="91">
        <v>62</v>
      </c>
      <c r="J984" s="91">
        <v>113</v>
      </c>
      <c r="K984" s="91">
        <v>76.599999999999994</v>
      </c>
      <c r="L984" s="91">
        <v>26.5</v>
      </c>
      <c r="M984" s="91">
        <v>14.3</v>
      </c>
      <c r="N984" s="91">
        <v>9.08</v>
      </c>
      <c r="O984" s="226"/>
      <c r="P984" s="122">
        <v>11</v>
      </c>
      <c r="Q984" s="113" t="e">
        <f t="shared" si="392"/>
        <v>#REF!</v>
      </c>
      <c r="R984" s="113" t="e">
        <f t="shared" si="393"/>
        <v>#REF!</v>
      </c>
      <c r="S984" s="113" t="e">
        <f t="shared" si="394"/>
        <v>#REF!</v>
      </c>
      <c r="T984" s="113" t="e">
        <f t="shared" si="395"/>
        <v>#REF!</v>
      </c>
      <c r="U984" s="113" t="e">
        <f t="shared" si="396"/>
        <v>#REF!</v>
      </c>
      <c r="V984" s="113" t="e">
        <f t="shared" si="397"/>
        <v>#REF!</v>
      </c>
      <c r="W984" s="113" t="e">
        <f t="shared" si="398"/>
        <v>#REF!</v>
      </c>
      <c r="X984" s="113" t="e">
        <f t="shared" si="399"/>
        <v>#REF!</v>
      </c>
      <c r="Y984" s="113" t="e">
        <f t="shared" si="400"/>
        <v>#REF!</v>
      </c>
      <c r="Z984" s="113" t="e">
        <f t="shared" si="401"/>
        <v>#REF!</v>
      </c>
      <c r="AA984" s="113" t="e">
        <f t="shared" si="402"/>
        <v>#REF!</v>
      </c>
      <c r="AB984" s="114" t="e">
        <f t="shared" si="403"/>
        <v>#REF!</v>
      </c>
    </row>
    <row r="985" spans="2:28" x14ac:dyDescent="0.5">
      <c r="B985" s="94">
        <v>12</v>
      </c>
      <c r="C985" s="91">
        <v>6.38</v>
      </c>
      <c r="D985" s="91">
        <v>4.46</v>
      </c>
      <c r="E985" s="91">
        <v>8.58</v>
      </c>
      <c r="F985" s="91">
        <v>15</v>
      </c>
      <c r="G985" s="91">
        <v>16.899999999999999</v>
      </c>
      <c r="H985" s="91">
        <v>13.8</v>
      </c>
      <c r="I985" s="91">
        <v>49.8</v>
      </c>
      <c r="J985" s="91">
        <v>120</v>
      </c>
      <c r="K985" s="91">
        <v>68.099999999999994</v>
      </c>
      <c r="L985" s="91">
        <v>25</v>
      </c>
      <c r="M985" s="91">
        <v>14</v>
      </c>
      <c r="N985" s="91">
        <v>8.77</v>
      </c>
      <c r="O985" s="226"/>
      <c r="P985" s="122">
        <v>12</v>
      </c>
      <c r="Q985" s="113" t="e">
        <f t="shared" si="392"/>
        <v>#REF!</v>
      </c>
      <c r="R985" s="113" t="e">
        <f t="shared" si="393"/>
        <v>#REF!</v>
      </c>
      <c r="S985" s="113" t="e">
        <f t="shared" si="394"/>
        <v>#REF!</v>
      </c>
      <c r="T985" s="113" t="e">
        <f t="shared" si="395"/>
        <v>#REF!</v>
      </c>
      <c r="U985" s="113" t="e">
        <f t="shared" si="396"/>
        <v>#REF!</v>
      </c>
      <c r="V985" s="113" t="e">
        <f t="shared" si="397"/>
        <v>#REF!</v>
      </c>
      <c r="W985" s="113" t="e">
        <f t="shared" si="398"/>
        <v>#REF!</v>
      </c>
      <c r="X985" s="113" t="e">
        <f t="shared" si="399"/>
        <v>#REF!</v>
      </c>
      <c r="Y985" s="113" t="e">
        <f t="shared" si="400"/>
        <v>#REF!</v>
      </c>
      <c r="Z985" s="113" t="e">
        <f t="shared" si="401"/>
        <v>#REF!</v>
      </c>
      <c r="AA985" s="113" t="e">
        <f t="shared" si="402"/>
        <v>#REF!</v>
      </c>
      <c r="AB985" s="114" t="e">
        <f t="shared" si="403"/>
        <v>#REF!</v>
      </c>
    </row>
    <row r="986" spans="2:28" x14ac:dyDescent="0.5">
      <c r="B986" s="94">
        <v>13</v>
      </c>
      <c r="C986" s="91">
        <v>6.1</v>
      </c>
      <c r="D986" s="91">
        <v>4.5</v>
      </c>
      <c r="E986" s="91">
        <v>8.77</v>
      </c>
      <c r="F986" s="91">
        <v>15</v>
      </c>
      <c r="G986" s="91">
        <v>18.3</v>
      </c>
      <c r="H986" s="91">
        <v>13.3</v>
      </c>
      <c r="I986" s="91">
        <v>66.400000000000006</v>
      </c>
      <c r="J986" s="91">
        <v>119</v>
      </c>
      <c r="K986" s="91">
        <v>60.6</v>
      </c>
      <c r="L986" s="91">
        <v>24.1</v>
      </c>
      <c r="M986" s="91">
        <v>13.6</v>
      </c>
      <c r="N986" s="91">
        <v>8.15</v>
      </c>
      <c r="O986" s="226"/>
      <c r="P986" s="122">
        <v>13</v>
      </c>
      <c r="Q986" s="113" t="e">
        <f t="shared" si="392"/>
        <v>#REF!</v>
      </c>
      <c r="R986" s="113" t="e">
        <f t="shared" si="393"/>
        <v>#REF!</v>
      </c>
      <c r="S986" s="113" t="e">
        <f t="shared" si="394"/>
        <v>#REF!</v>
      </c>
      <c r="T986" s="113" t="e">
        <f t="shared" si="395"/>
        <v>#REF!</v>
      </c>
      <c r="U986" s="113" t="e">
        <f t="shared" si="396"/>
        <v>#REF!</v>
      </c>
      <c r="V986" s="113" t="e">
        <f t="shared" si="397"/>
        <v>#REF!</v>
      </c>
      <c r="W986" s="113" t="e">
        <f t="shared" si="398"/>
        <v>#REF!</v>
      </c>
      <c r="X986" s="113" t="e">
        <f t="shared" si="399"/>
        <v>#REF!</v>
      </c>
      <c r="Y986" s="113" t="e">
        <f t="shared" si="400"/>
        <v>#REF!</v>
      </c>
      <c r="Z986" s="113" t="e">
        <f t="shared" si="401"/>
        <v>#REF!</v>
      </c>
      <c r="AA986" s="113" t="e">
        <f t="shared" si="402"/>
        <v>#REF!</v>
      </c>
      <c r="AB986" s="114" t="e">
        <f t="shared" si="403"/>
        <v>#REF!</v>
      </c>
    </row>
    <row r="987" spans="2:28" x14ac:dyDescent="0.5">
      <c r="B987" s="94">
        <v>14</v>
      </c>
      <c r="C987" s="91">
        <v>6.11</v>
      </c>
      <c r="D987" s="91">
        <v>4.78</v>
      </c>
      <c r="E987" s="91">
        <v>9.4700000000000006</v>
      </c>
      <c r="F987" s="91">
        <v>14.4</v>
      </c>
      <c r="G987" s="91">
        <v>17.3</v>
      </c>
      <c r="H987" s="91">
        <v>12.6</v>
      </c>
      <c r="I987" s="91">
        <v>57.4</v>
      </c>
      <c r="J987" s="91">
        <v>128</v>
      </c>
      <c r="K987" s="91">
        <v>60.6</v>
      </c>
      <c r="L987" s="91">
        <v>23.2</v>
      </c>
      <c r="M987" s="91">
        <v>13.2</v>
      </c>
      <c r="N987" s="91">
        <v>8.2100000000000009</v>
      </c>
      <c r="O987" s="226"/>
      <c r="P987" s="122">
        <v>14</v>
      </c>
      <c r="Q987" s="113" t="e">
        <f t="shared" si="392"/>
        <v>#REF!</v>
      </c>
      <c r="R987" s="113" t="e">
        <f t="shared" si="393"/>
        <v>#REF!</v>
      </c>
      <c r="S987" s="113" t="e">
        <f t="shared" si="394"/>
        <v>#REF!</v>
      </c>
      <c r="T987" s="113" t="e">
        <f t="shared" si="395"/>
        <v>#REF!</v>
      </c>
      <c r="U987" s="113" t="e">
        <f t="shared" si="396"/>
        <v>#REF!</v>
      </c>
      <c r="V987" s="113" t="e">
        <f t="shared" si="397"/>
        <v>#REF!</v>
      </c>
      <c r="W987" s="113" t="e">
        <f t="shared" si="398"/>
        <v>#REF!</v>
      </c>
      <c r="X987" s="113" t="e">
        <f t="shared" si="399"/>
        <v>#REF!</v>
      </c>
      <c r="Y987" s="113" t="e">
        <f t="shared" si="400"/>
        <v>#REF!</v>
      </c>
      <c r="Z987" s="113" t="e">
        <f t="shared" si="401"/>
        <v>#REF!</v>
      </c>
      <c r="AA987" s="113" t="e">
        <f t="shared" si="402"/>
        <v>#REF!</v>
      </c>
      <c r="AB987" s="114" t="e">
        <f t="shared" si="403"/>
        <v>#REF!</v>
      </c>
    </row>
    <row r="988" spans="2:28" x14ac:dyDescent="0.5">
      <c r="B988" s="94">
        <v>15</v>
      </c>
      <c r="C988" s="91">
        <v>5.56</v>
      </c>
      <c r="D988" s="91">
        <v>4.88</v>
      </c>
      <c r="E988" s="91">
        <v>9.14</v>
      </c>
      <c r="F988" s="91">
        <v>13.9</v>
      </c>
      <c r="G988" s="91">
        <v>16.399999999999999</v>
      </c>
      <c r="H988" s="91">
        <v>11.6</v>
      </c>
      <c r="I988" s="91">
        <v>70.400000000000006</v>
      </c>
      <c r="J988" s="91">
        <v>130</v>
      </c>
      <c r="K988" s="91">
        <v>60.6</v>
      </c>
      <c r="L988" s="91">
        <v>22.7</v>
      </c>
      <c r="M988" s="91">
        <v>12.8</v>
      </c>
      <c r="N988" s="91">
        <v>8.33</v>
      </c>
      <c r="O988" s="226"/>
      <c r="P988" s="122">
        <v>15</v>
      </c>
      <c r="Q988" s="113" t="e">
        <f t="shared" si="392"/>
        <v>#REF!</v>
      </c>
      <c r="R988" s="113" t="e">
        <f t="shared" si="393"/>
        <v>#REF!</v>
      </c>
      <c r="S988" s="113" t="e">
        <f t="shared" si="394"/>
        <v>#REF!</v>
      </c>
      <c r="T988" s="113" t="e">
        <f t="shared" si="395"/>
        <v>#REF!</v>
      </c>
      <c r="U988" s="113" t="e">
        <f t="shared" si="396"/>
        <v>#REF!</v>
      </c>
      <c r="V988" s="113" t="e">
        <f t="shared" si="397"/>
        <v>#REF!</v>
      </c>
      <c r="W988" s="113" t="e">
        <f t="shared" si="398"/>
        <v>#REF!</v>
      </c>
      <c r="X988" s="113" t="e">
        <f t="shared" si="399"/>
        <v>#REF!</v>
      </c>
      <c r="Y988" s="113" t="e">
        <f t="shared" si="400"/>
        <v>#REF!</v>
      </c>
      <c r="Z988" s="113" t="e">
        <f t="shared" si="401"/>
        <v>#REF!</v>
      </c>
      <c r="AA988" s="113" t="e">
        <f t="shared" si="402"/>
        <v>#REF!</v>
      </c>
      <c r="AB988" s="114" t="e">
        <f t="shared" si="403"/>
        <v>#REF!</v>
      </c>
    </row>
    <row r="989" spans="2:28" x14ac:dyDescent="0.5">
      <c r="B989" s="94">
        <v>16</v>
      </c>
      <c r="C989" s="91">
        <v>5.51</v>
      </c>
      <c r="D989" s="91">
        <v>5.17</v>
      </c>
      <c r="E989" s="91">
        <v>8.4600000000000009</v>
      </c>
      <c r="F989" s="91">
        <v>13.3</v>
      </c>
      <c r="G989" s="91">
        <v>20.399999999999999</v>
      </c>
      <c r="H989" s="91">
        <v>11.7</v>
      </c>
      <c r="I989" s="91">
        <v>86.2</v>
      </c>
      <c r="J989" s="91">
        <v>120</v>
      </c>
      <c r="K989" s="91">
        <v>56.5</v>
      </c>
      <c r="L989" s="91">
        <v>21.7</v>
      </c>
      <c r="M989" s="91">
        <v>12.6</v>
      </c>
      <c r="N989" s="91">
        <v>8.15</v>
      </c>
      <c r="O989" s="226"/>
      <c r="P989" s="122">
        <v>16</v>
      </c>
      <c r="Q989" s="113" t="e">
        <f t="shared" si="392"/>
        <v>#REF!</v>
      </c>
      <c r="R989" s="113" t="e">
        <f t="shared" si="393"/>
        <v>#REF!</v>
      </c>
      <c r="S989" s="113" t="e">
        <f t="shared" si="394"/>
        <v>#REF!</v>
      </c>
      <c r="T989" s="113" t="e">
        <f t="shared" si="395"/>
        <v>#REF!</v>
      </c>
      <c r="U989" s="113" t="e">
        <f t="shared" si="396"/>
        <v>#REF!</v>
      </c>
      <c r="V989" s="113" t="e">
        <f t="shared" si="397"/>
        <v>#REF!</v>
      </c>
      <c r="W989" s="113" t="e">
        <f t="shared" si="398"/>
        <v>#REF!</v>
      </c>
      <c r="X989" s="113" t="e">
        <f t="shared" si="399"/>
        <v>#REF!</v>
      </c>
      <c r="Y989" s="113" t="e">
        <f t="shared" si="400"/>
        <v>#REF!</v>
      </c>
      <c r="Z989" s="113" t="e">
        <f t="shared" si="401"/>
        <v>#REF!</v>
      </c>
      <c r="AA989" s="113" t="e">
        <f t="shared" si="402"/>
        <v>#REF!</v>
      </c>
      <c r="AB989" s="114" t="e">
        <f t="shared" si="403"/>
        <v>#REF!</v>
      </c>
    </row>
    <row r="990" spans="2:28" x14ac:dyDescent="0.5">
      <c r="B990" s="94">
        <v>17</v>
      </c>
      <c r="C990" s="91">
        <v>5.26</v>
      </c>
      <c r="D990" s="91">
        <v>5.22</v>
      </c>
      <c r="E990" s="91">
        <v>8.52</v>
      </c>
      <c r="F990" s="91">
        <v>12.4</v>
      </c>
      <c r="G990" s="91">
        <v>22.2</v>
      </c>
      <c r="H990" s="91">
        <v>11.9</v>
      </c>
      <c r="I990" s="91">
        <v>86.2</v>
      </c>
      <c r="J990" s="91">
        <v>119</v>
      </c>
      <c r="K990" s="91">
        <v>54.7</v>
      </c>
      <c r="L990" s="91">
        <v>21.1</v>
      </c>
      <c r="M990" s="91">
        <v>12.4</v>
      </c>
      <c r="N990" s="91">
        <v>8.2100000000000009</v>
      </c>
      <c r="O990" s="226"/>
      <c r="P990" s="122">
        <v>17</v>
      </c>
      <c r="Q990" s="113" t="e">
        <f t="shared" si="392"/>
        <v>#REF!</v>
      </c>
      <c r="R990" s="113" t="e">
        <f t="shared" si="393"/>
        <v>#REF!</v>
      </c>
      <c r="S990" s="113" t="e">
        <f t="shared" si="394"/>
        <v>#REF!</v>
      </c>
      <c r="T990" s="113" t="e">
        <f t="shared" si="395"/>
        <v>#REF!</v>
      </c>
      <c r="U990" s="113" t="e">
        <f t="shared" si="396"/>
        <v>#REF!</v>
      </c>
      <c r="V990" s="113" t="e">
        <f t="shared" si="397"/>
        <v>#REF!</v>
      </c>
      <c r="W990" s="113" t="e">
        <f t="shared" si="398"/>
        <v>#REF!</v>
      </c>
      <c r="X990" s="113" t="e">
        <f t="shared" si="399"/>
        <v>#REF!</v>
      </c>
      <c r="Y990" s="113" t="e">
        <f t="shared" si="400"/>
        <v>#REF!</v>
      </c>
      <c r="Z990" s="113" t="e">
        <f t="shared" si="401"/>
        <v>#REF!</v>
      </c>
      <c r="AA990" s="113" t="e">
        <f t="shared" si="402"/>
        <v>#REF!</v>
      </c>
      <c r="AB990" s="114" t="e">
        <f t="shared" si="403"/>
        <v>#REF!</v>
      </c>
    </row>
    <row r="991" spans="2:28" x14ac:dyDescent="0.5">
      <c r="B991" s="94">
        <v>18</v>
      </c>
      <c r="C991" s="91">
        <v>4.93</v>
      </c>
      <c r="D991" s="91">
        <v>4.97</v>
      </c>
      <c r="E991" s="91">
        <v>8.27</v>
      </c>
      <c r="F991" s="91">
        <v>15.5</v>
      </c>
      <c r="G991" s="91">
        <v>20.6</v>
      </c>
      <c r="H991" s="91">
        <v>11.7</v>
      </c>
      <c r="I991" s="91">
        <v>82.6</v>
      </c>
      <c r="J991" s="91">
        <v>118</v>
      </c>
      <c r="K991" s="91">
        <v>52.9</v>
      </c>
      <c r="L991" s="91">
        <v>33</v>
      </c>
      <c r="M991" s="91">
        <v>12.1</v>
      </c>
      <c r="N991" s="91">
        <v>8.33</v>
      </c>
      <c r="O991" s="226"/>
      <c r="P991" s="122">
        <v>18</v>
      </c>
      <c r="Q991" s="113" t="e">
        <f t="shared" si="392"/>
        <v>#REF!</v>
      </c>
      <c r="R991" s="113" t="e">
        <f t="shared" si="393"/>
        <v>#REF!</v>
      </c>
      <c r="S991" s="113" t="e">
        <f t="shared" si="394"/>
        <v>#REF!</v>
      </c>
      <c r="T991" s="113" t="e">
        <f t="shared" si="395"/>
        <v>#REF!</v>
      </c>
      <c r="U991" s="113" t="e">
        <f t="shared" si="396"/>
        <v>#REF!</v>
      </c>
      <c r="V991" s="113" t="e">
        <f t="shared" si="397"/>
        <v>#REF!</v>
      </c>
      <c r="W991" s="113" t="e">
        <f t="shared" si="398"/>
        <v>#REF!</v>
      </c>
      <c r="X991" s="113" t="e">
        <f t="shared" si="399"/>
        <v>#REF!</v>
      </c>
      <c r="Y991" s="113" t="e">
        <f t="shared" si="400"/>
        <v>#REF!</v>
      </c>
      <c r="Z991" s="113" t="e">
        <f t="shared" si="401"/>
        <v>#REF!</v>
      </c>
      <c r="AA991" s="113" t="e">
        <f t="shared" si="402"/>
        <v>#REF!</v>
      </c>
      <c r="AB991" s="114" t="e">
        <f t="shared" si="403"/>
        <v>#REF!</v>
      </c>
    </row>
    <row r="992" spans="2:28" x14ac:dyDescent="0.5">
      <c r="B992" s="94">
        <v>19</v>
      </c>
      <c r="C992" s="91">
        <v>4.78</v>
      </c>
      <c r="D992" s="91">
        <v>4.7300000000000004</v>
      </c>
      <c r="E992" s="91">
        <v>9.7899999999999991</v>
      </c>
      <c r="F992" s="91">
        <v>16.5</v>
      </c>
      <c r="G992" s="91">
        <v>20.399999999999999</v>
      </c>
      <c r="H992" s="91">
        <v>11.7</v>
      </c>
      <c r="I992" s="91">
        <v>95.6</v>
      </c>
      <c r="J992" s="91">
        <v>119</v>
      </c>
      <c r="K992" s="91">
        <v>51.8</v>
      </c>
      <c r="L992" s="91">
        <v>37.9</v>
      </c>
      <c r="M992" s="91">
        <v>16.600000000000001</v>
      </c>
      <c r="N992" s="91">
        <v>8.15</v>
      </c>
      <c r="O992" s="226"/>
      <c r="P992" s="122">
        <v>19</v>
      </c>
      <c r="Q992" s="113" t="e">
        <f t="shared" si="392"/>
        <v>#REF!</v>
      </c>
      <c r="R992" s="113" t="e">
        <f t="shared" si="393"/>
        <v>#REF!</v>
      </c>
      <c r="S992" s="113" t="e">
        <f t="shared" si="394"/>
        <v>#REF!</v>
      </c>
      <c r="T992" s="113" t="e">
        <f t="shared" si="395"/>
        <v>#REF!</v>
      </c>
      <c r="U992" s="113" t="e">
        <f t="shared" si="396"/>
        <v>#REF!</v>
      </c>
      <c r="V992" s="113" t="e">
        <f t="shared" si="397"/>
        <v>#REF!</v>
      </c>
      <c r="W992" s="113" t="e">
        <f t="shared" si="398"/>
        <v>#REF!</v>
      </c>
      <c r="X992" s="113" t="e">
        <f t="shared" si="399"/>
        <v>#REF!</v>
      </c>
      <c r="Y992" s="113" t="e">
        <f t="shared" si="400"/>
        <v>#REF!</v>
      </c>
      <c r="Z992" s="113" t="e">
        <f t="shared" si="401"/>
        <v>#REF!</v>
      </c>
      <c r="AA992" s="113" t="e">
        <f t="shared" si="402"/>
        <v>#REF!</v>
      </c>
      <c r="AB992" s="114" t="e">
        <f t="shared" si="403"/>
        <v>#REF!</v>
      </c>
    </row>
    <row r="993" spans="1:28" x14ac:dyDescent="0.5">
      <c r="B993" s="94">
        <v>20</v>
      </c>
      <c r="C993" s="91">
        <v>4.6399999999999997</v>
      </c>
      <c r="D993" s="91">
        <v>4.6399999999999997</v>
      </c>
      <c r="E993" s="91">
        <v>10.9</v>
      </c>
      <c r="F993" s="91">
        <v>22</v>
      </c>
      <c r="G993" s="91">
        <v>21.2</v>
      </c>
      <c r="H993" s="91">
        <v>11.9</v>
      </c>
      <c r="I993" s="91">
        <v>90.6</v>
      </c>
      <c r="J993" s="91">
        <v>118</v>
      </c>
      <c r="K993" s="91">
        <v>56.7</v>
      </c>
      <c r="L993" s="91">
        <v>32.4</v>
      </c>
      <c r="M993" s="91">
        <v>16.100000000000001</v>
      </c>
      <c r="N993" s="91">
        <v>7.84</v>
      </c>
      <c r="O993" s="226"/>
      <c r="P993" s="122">
        <v>20</v>
      </c>
      <c r="Q993" s="113" t="e">
        <f t="shared" si="392"/>
        <v>#REF!</v>
      </c>
      <c r="R993" s="113" t="e">
        <f t="shared" si="393"/>
        <v>#REF!</v>
      </c>
      <c r="S993" s="113" t="e">
        <f t="shared" si="394"/>
        <v>#REF!</v>
      </c>
      <c r="T993" s="113" t="e">
        <f t="shared" si="395"/>
        <v>#REF!</v>
      </c>
      <c r="U993" s="113" t="e">
        <f t="shared" si="396"/>
        <v>#REF!</v>
      </c>
      <c r="V993" s="113" t="e">
        <f t="shared" si="397"/>
        <v>#REF!</v>
      </c>
      <c r="W993" s="113" t="e">
        <f t="shared" si="398"/>
        <v>#REF!</v>
      </c>
      <c r="X993" s="113" t="e">
        <f t="shared" si="399"/>
        <v>#REF!</v>
      </c>
      <c r="Y993" s="113" t="e">
        <f t="shared" si="400"/>
        <v>#REF!</v>
      </c>
      <c r="Z993" s="113" t="e">
        <f t="shared" si="401"/>
        <v>#REF!</v>
      </c>
      <c r="AA993" s="113" t="e">
        <f t="shared" si="402"/>
        <v>#REF!</v>
      </c>
      <c r="AB993" s="114" t="e">
        <f t="shared" si="403"/>
        <v>#REF!</v>
      </c>
    </row>
    <row r="994" spans="1:28" x14ac:dyDescent="0.5">
      <c r="B994" s="94">
        <v>21</v>
      </c>
      <c r="C994" s="91">
        <v>4.93</v>
      </c>
      <c r="D994" s="91">
        <v>4.79</v>
      </c>
      <c r="E994" s="91">
        <v>12.5</v>
      </c>
      <c r="F994" s="91">
        <v>18.8</v>
      </c>
      <c r="G994" s="91">
        <v>24.2</v>
      </c>
      <c r="H994" s="91">
        <v>11.8</v>
      </c>
      <c r="I994" s="91">
        <v>104</v>
      </c>
      <c r="J994" s="91">
        <v>118</v>
      </c>
      <c r="K994" s="91">
        <v>84.5</v>
      </c>
      <c r="L994" s="91">
        <v>26.2</v>
      </c>
      <c r="M994" s="91">
        <v>15.4</v>
      </c>
      <c r="N994" s="91">
        <v>7.96</v>
      </c>
      <c r="O994" s="226"/>
      <c r="P994" s="122">
        <v>21</v>
      </c>
      <c r="Q994" s="113" t="e">
        <f t="shared" si="392"/>
        <v>#REF!</v>
      </c>
      <c r="R994" s="113" t="e">
        <f t="shared" si="393"/>
        <v>#REF!</v>
      </c>
      <c r="S994" s="113" t="e">
        <f t="shared" si="394"/>
        <v>#REF!</v>
      </c>
      <c r="T994" s="113" t="e">
        <f t="shared" si="395"/>
        <v>#REF!</v>
      </c>
      <c r="U994" s="113" t="e">
        <f t="shared" si="396"/>
        <v>#REF!</v>
      </c>
      <c r="V994" s="113" t="e">
        <f t="shared" si="397"/>
        <v>#REF!</v>
      </c>
      <c r="W994" s="113" t="e">
        <f t="shared" si="398"/>
        <v>#REF!</v>
      </c>
      <c r="X994" s="113" t="e">
        <f t="shared" si="399"/>
        <v>#REF!</v>
      </c>
      <c r="Y994" s="113" t="e">
        <f t="shared" si="400"/>
        <v>#REF!</v>
      </c>
      <c r="Z994" s="113" t="e">
        <f t="shared" si="401"/>
        <v>#REF!</v>
      </c>
      <c r="AA994" s="113" t="e">
        <f t="shared" si="402"/>
        <v>#REF!</v>
      </c>
      <c r="AB994" s="114" t="e">
        <f t="shared" si="403"/>
        <v>#REF!</v>
      </c>
    </row>
    <row r="995" spans="1:28" x14ac:dyDescent="0.5">
      <c r="B995" s="94">
        <v>22</v>
      </c>
      <c r="C995" s="91">
        <v>5.26</v>
      </c>
      <c r="D995" s="91">
        <v>4.37</v>
      </c>
      <c r="E995" s="91">
        <v>10.199999999999999</v>
      </c>
      <c r="F995" s="91">
        <v>18.100000000000001</v>
      </c>
      <c r="G995" s="91">
        <v>22.7</v>
      </c>
      <c r="H995" s="91">
        <v>19.399999999999999</v>
      </c>
      <c r="I995" s="91">
        <v>95.2</v>
      </c>
      <c r="J995" s="91">
        <v>119</v>
      </c>
      <c r="K995" s="91">
        <v>73.099999999999994</v>
      </c>
      <c r="L995" s="91">
        <v>24.8</v>
      </c>
      <c r="M995" s="91">
        <v>14.6</v>
      </c>
      <c r="N995" s="91">
        <v>7.84</v>
      </c>
      <c r="O995" s="226"/>
      <c r="P995" s="122">
        <v>22</v>
      </c>
      <c r="Q995" s="113" t="e">
        <f t="shared" si="392"/>
        <v>#REF!</v>
      </c>
      <c r="R995" s="113" t="e">
        <f t="shared" si="393"/>
        <v>#REF!</v>
      </c>
      <c r="S995" s="113" t="e">
        <f t="shared" si="394"/>
        <v>#REF!</v>
      </c>
      <c r="T995" s="113" t="e">
        <f t="shared" si="395"/>
        <v>#REF!</v>
      </c>
      <c r="U995" s="113" t="e">
        <f t="shared" si="396"/>
        <v>#REF!</v>
      </c>
      <c r="V995" s="113" t="e">
        <f t="shared" si="397"/>
        <v>#REF!</v>
      </c>
      <c r="W995" s="113" t="e">
        <f t="shared" si="398"/>
        <v>#REF!</v>
      </c>
      <c r="X995" s="113" t="e">
        <f t="shared" si="399"/>
        <v>#REF!</v>
      </c>
      <c r="Y995" s="113" t="e">
        <f t="shared" si="400"/>
        <v>#REF!</v>
      </c>
      <c r="Z995" s="113" t="e">
        <f t="shared" si="401"/>
        <v>#REF!</v>
      </c>
      <c r="AA995" s="113" t="e">
        <f t="shared" si="402"/>
        <v>#REF!</v>
      </c>
      <c r="AB995" s="114" t="e">
        <f t="shared" si="403"/>
        <v>#REF!</v>
      </c>
    </row>
    <row r="996" spans="1:28" x14ac:dyDescent="0.5">
      <c r="B996" s="94">
        <v>23</v>
      </c>
      <c r="C996" s="91">
        <v>5.22</v>
      </c>
      <c r="D996" s="91">
        <v>4.47</v>
      </c>
      <c r="E996" s="91">
        <v>8.52</v>
      </c>
      <c r="F996" s="91">
        <v>21.7</v>
      </c>
      <c r="G996" s="91">
        <v>23.2</v>
      </c>
      <c r="H996" s="91">
        <v>18.2</v>
      </c>
      <c r="I996" s="91">
        <v>70.2</v>
      </c>
      <c r="J996" s="91">
        <v>117</v>
      </c>
      <c r="K996" s="91">
        <v>66.8</v>
      </c>
      <c r="L996" s="91">
        <v>24</v>
      </c>
      <c r="M996" s="91">
        <v>14</v>
      </c>
      <c r="N996" s="91">
        <v>7.6</v>
      </c>
      <c r="O996" s="226"/>
      <c r="P996" s="122">
        <v>23</v>
      </c>
      <c r="Q996" s="113" t="e">
        <f t="shared" si="392"/>
        <v>#REF!</v>
      </c>
      <c r="R996" s="113" t="e">
        <f t="shared" si="393"/>
        <v>#REF!</v>
      </c>
      <c r="S996" s="113" t="e">
        <f t="shared" si="394"/>
        <v>#REF!</v>
      </c>
      <c r="T996" s="113" t="e">
        <f t="shared" si="395"/>
        <v>#REF!</v>
      </c>
      <c r="U996" s="113" t="e">
        <f t="shared" si="396"/>
        <v>#REF!</v>
      </c>
      <c r="V996" s="113" t="e">
        <f t="shared" si="397"/>
        <v>#REF!</v>
      </c>
      <c r="W996" s="113" t="e">
        <f t="shared" si="398"/>
        <v>#REF!</v>
      </c>
      <c r="X996" s="113" t="e">
        <f t="shared" si="399"/>
        <v>#REF!</v>
      </c>
      <c r="Y996" s="113" t="e">
        <f t="shared" si="400"/>
        <v>#REF!</v>
      </c>
      <c r="Z996" s="113" t="e">
        <f t="shared" si="401"/>
        <v>#REF!</v>
      </c>
      <c r="AA996" s="113" t="e">
        <f t="shared" si="402"/>
        <v>#REF!</v>
      </c>
      <c r="AB996" s="114" t="e">
        <f t="shared" si="403"/>
        <v>#REF!</v>
      </c>
    </row>
    <row r="997" spans="1:28" x14ac:dyDescent="0.5">
      <c r="B997" s="94">
        <v>24</v>
      </c>
      <c r="C997" s="91">
        <v>5.36</v>
      </c>
      <c r="D997" s="91">
        <v>4.93</v>
      </c>
      <c r="E997" s="91">
        <v>8.58</v>
      </c>
      <c r="F997" s="91">
        <v>18.5</v>
      </c>
      <c r="G997" s="91">
        <v>23.7</v>
      </c>
      <c r="H997" s="91">
        <v>14.5</v>
      </c>
      <c r="I997" s="91">
        <v>63</v>
      </c>
      <c r="J997" s="91">
        <v>124</v>
      </c>
      <c r="K997" s="91">
        <v>74.8</v>
      </c>
      <c r="L997" s="91">
        <v>22.8</v>
      </c>
      <c r="M997" s="91">
        <v>13.4</v>
      </c>
      <c r="N997" s="91">
        <v>8.08</v>
      </c>
      <c r="O997" s="226"/>
      <c r="P997" s="122">
        <v>24</v>
      </c>
      <c r="Q997" s="113" t="e">
        <f t="shared" si="392"/>
        <v>#REF!</v>
      </c>
      <c r="R997" s="113" t="e">
        <f t="shared" si="393"/>
        <v>#REF!</v>
      </c>
      <c r="S997" s="113" t="e">
        <f t="shared" si="394"/>
        <v>#REF!</v>
      </c>
      <c r="T997" s="113" t="e">
        <f t="shared" si="395"/>
        <v>#REF!</v>
      </c>
      <c r="U997" s="113" t="e">
        <f t="shared" si="396"/>
        <v>#REF!</v>
      </c>
      <c r="V997" s="113" t="e">
        <f t="shared" si="397"/>
        <v>#REF!</v>
      </c>
      <c r="W997" s="113" t="e">
        <f t="shared" si="398"/>
        <v>#REF!</v>
      </c>
      <c r="X997" s="113" t="e">
        <f t="shared" si="399"/>
        <v>#REF!</v>
      </c>
      <c r="Y997" s="113" t="e">
        <f t="shared" si="400"/>
        <v>#REF!</v>
      </c>
      <c r="Z997" s="113" t="e">
        <f t="shared" si="401"/>
        <v>#REF!</v>
      </c>
      <c r="AA997" s="113" t="e">
        <f t="shared" si="402"/>
        <v>#REF!</v>
      </c>
      <c r="AB997" s="114" t="e">
        <f t="shared" si="403"/>
        <v>#REF!</v>
      </c>
    </row>
    <row r="998" spans="1:28" x14ac:dyDescent="0.5">
      <c r="B998" s="94">
        <v>25</v>
      </c>
      <c r="C998" s="91">
        <v>5.12</v>
      </c>
      <c r="D998" s="91">
        <v>8.33</v>
      </c>
      <c r="E998" s="91">
        <v>8.09</v>
      </c>
      <c r="F998" s="91">
        <v>18.899999999999999</v>
      </c>
      <c r="G998" s="91">
        <v>24</v>
      </c>
      <c r="H998" s="91">
        <v>14.8</v>
      </c>
      <c r="I998" s="91">
        <v>59</v>
      </c>
      <c r="J998" s="91">
        <v>123</v>
      </c>
      <c r="K998" s="91">
        <v>65.8</v>
      </c>
      <c r="L998" s="91">
        <v>22</v>
      </c>
      <c r="M998" s="91">
        <v>13.1</v>
      </c>
      <c r="N998" s="91">
        <v>7.32</v>
      </c>
      <c r="O998" s="226"/>
      <c r="P998" s="122">
        <v>25</v>
      </c>
      <c r="Q998" s="113" t="e">
        <f t="shared" si="392"/>
        <v>#REF!</v>
      </c>
      <c r="R998" s="113" t="e">
        <f t="shared" si="393"/>
        <v>#REF!</v>
      </c>
      <c r="S998" s="113" t="e">
        <f t="shared" si="394"/>
        <v>#REF!</v>
      </c>
      <c r="T998" s="113" t="e">
        <f t="shared" si="395"/>
        <v>#REF!</v>
      </c>
      <c r="U998" s="113" t="e">
        <f t="shared" si="396"/>
        <v>#REF!</v>
      </c>
      <c r="V998" s="113" t="e">
        <f t="shared" si="397"/>
        <v>#REF!</v>
      </c>
      <c r="W998" s="113" t="e">
        <f t="shared" si="398"/>
        <v>#REF!</v>
      </c>
      <c r="X998" s="113" t="e">
        <f t="shared" si="399"/>
        <v>#REF!</v>
      </c>
      <c r="Y998" s="113" t="e">
        <f t="shared" si="400"/>
        <v>#REF!</v>
      </c>
      <c r="Z998" s="113" t="e">
        <f t="shared" si="401"/>
        <v>#REF!</v>
      </c>
      <c r="AA998" s="113" t="e">
        <f t="shared" si="402"/>
        <v>#REF!</v>
      </c>
      <c r="AB998" s="114" t="e">
        <f t="shared" si="403"/>
        <v>#REF!</v>
      </c>
    </row>
    <row r="999" spans="1:28" x14ac:dyDescent="0.5">
      <c r="B999" s="94">
        <v>26</v>
      </c>
      <c r="C999" s="91">
        <v>4.88</v>
      </c>
      <c r="D999" s="91">
        <v>7.43</v>
      </c>
      <c r="E999" s="91">
        <v>8.15</v>
      </c>
      <c r="F999" s="91">
        <v>21.2</v>
      </c>
      <c r="G999" s="91">
        <v>23.1</v>
      </c>
      <c r="H999" s="91">
        <v>15.7</v>
      </c>
      <c r="I999" s="91">
        <v>53</v>
      </c>
      <c r="J999" s="91">
        <v>122</v>
      </c>
      <c r="K999" s="91">
        <v>62.3</v>
      </c>
      <c r="L999" s="91">
        <v>21.5</v>
      </c>
      <c r="M999" s="91">
        <v>12.6</v>
      </c>
      <c r="N999" s="91">
        <v>7.37</v>
      </c>
      <c r="O999" s="226"/>
      <c r="P999" s="122">
        <v>26</v>
      </c>
      <c r="Q999" s="113" t="e">
        <f t="shared" si="392"/>
        <v>#REF!</v>
      </c>
      <c r="R999" s="113" t="e">
        <f t="shared" si="393"/>
        <v>#REF!</v>
      </c>
      <c r="S999" s="113" t="e">
        <f t="shared" si="394"/>
        <v>#REF!</v>
      </c>
      <c r="T999" s="113" t="e">
        <f t="shared" si="395"/>
        <v>#REF!</v>
      </c>
      <c r="U999" s="113" t="e">
        <f t="shared" si="396"/>
        <v>#REF!</v>
      </c>
      <c r="V999" s="113" t="e">
        <f t="shared" si="397"/>
        <v>#REF!</v>
      </c>
      <c r="W999" s="113" t="e">
        <f t="shared" si="398"/>
        <v>#REF!</v>
      </c>
      <c r="X999" s="113" t="e">
        <f t="shared" si="399"/>
        <v>#REF!</v>
      </c>
      <c r="Y999" s="113" t="e">
        <f t="shared" si="400"/>
        <v>#REF!</v>
      </c>
      <c r="Z999" s="113" t="e">
        <f t="shared" si="401"/>
        <v>#REF!</v>
      </c>
      <c r="AA999" s="113" t="e">
        <f t="shared" si="402"/>
        <v>#REF!</v>
      </c>
      <c r="AB999" s="114" t="e">
        <f t="shared" si="403"/>
        <v>#REF!</v>
      </c>
    </row>
    <row r="1000" spans="1:28" x14ac:dyDescent="0.5">
      <c r="B1000" s="94">
        <v>27</v>
      </c>
      <c r="C1000" s="91">
        <v>5.0199999999999996</v>
      </c>
      <c r="D1000" s="91">
        <v>6.88</v>
      </c>
      <c r="E1000" s="91">
        <v>11.3</v>
      </c>
      <c r="F1000" s="91">
        <v>22</v>
      </c>
      <c r="G1000" s="91">
        <v>22.4</v>
      </c>
      <c r="H1000" s="91">
        <v>16.8</v>
      </c>
      <c r="I1000" s="91">
        <v>51.6</v>
      </c>
      <c r="J1000" s="91">
        <v>121</v>
      </c>
      <c r="K1000" s="91">
        <v>58</v>
      </c>
      <c r="L1000" s="91">
        <v>20.399999999999999</v>
      </c>
      <c r="M1000" s="91">
        <v>11.9</v>
      </c>
      <c r="N1000" s="91">
        <v>7.1</v>
      </c>
      <c r="O1000" s="226"/>
      <c r="P1000" s="122">
        <v>27</v>
      </c>
      <c r="Q1000" s="113" t="e">
        <f t="shared" si="392"/>
        <v>#REF!</v>
      </c>
      <c r="R1000" s="113" t="e">
        <f t="shared" si="393"/>
        <v>#REF!</v>
      </c>
      <c r="S1000" s="113" t="e">
        <f t="shared" si="394"/>
        <v>#REF!</v>
      </c>
      <c r="T1000" s="113" t="e">
        <f t="shared" si="395"/>
        <v>#REF!</v>
      </c>
      <c r="U1000" s="113" t="e">
        <f t="shared" si="396"/>
        <v>#REF!</v>
      </c>
      <c r="V1000" s="113" t="e">
        <f t="shared" si="397"/>
        <v>#REF!</v>
      </c>
      <c r="W1000" s="113" t="e">
        <f t="shared" si="398"/>
        <v>#REF!</v>
      </c>
      <c r="X1000" s="113" t="e">
        <f t="shared" si="399"/>
        <v>#REF!</v>
      </c>
      <c r="Y1000" s="113" t="e">
        <f t="shared" si="400"/>
        <v>#REF!</v>
      </c>
      <c r="Z1000" s="113" t="e">
        <f t="shared" si="401"/>
        <v>#REF!</v>
      </c>
      <c r="AA1000" s="113" t="e">
        <f t="shared" si="402"/>
        <v>#REF!</v>
      </c>
      <c r="AB1000" s="114" t="e">
        <f t="shared" si="403"/>
        <v>#REF!</v>
      </c>
    </row>
    <row r="1001" spans="1:28" x14ac:dyDescent="0.5">
      <c r="B1001" s="94">
        <v>28</v>
      </c>
      <c r="C1001" s="91">
        <v>5.0199999999999996</v>
      </c>
      <c r="D1001" s="91">
        <v>7.1</v>
      </c>
      <c r="E1001" s="91">
        <v>13.5</v>
      </c>
      <c r="F1001" s="91">
        <v>20.9</v>
      </c>
      <c r="G1001" s="91">
        <v>22.6</v>
      </c>
      <c r="H1001" s="91">
        <v>20.3</v>
      </c>
      <c r="I1001" s="91">
        <v>52.5</v>
      </c>
      <c r="J1001" s="91">
        <v>120</v>
      </c>
      <c r="K1001" s="91">
        <v>55.7</v>
      </c>
      <c r="L1001" s="91">
        <v>19.7</v>
      </c>
      <c r="M1001" s="91">
        <v>11.5</v>
      </c>
      <c r="N1001" s="91">
        <v>7.04</v>
      </c>
      <c r="O1001" s="226"/>
      <c r="P1001" s="122">
        <v>28</v>
      </c>
      <c r="Q1001" s="113" t="e">
        <f t="shared" si="392"/>
        <v>#REF!</v>
      </c>
      <c r="R1001" s="113" t="e">
        <f t="shared" si="393"/>
        <v>#REF!</v>
      </c>
      <c r="S1001" s="113" t="e">
        <f t="shared" si="394"/>
        <v>#REF!</v>
      </c>
      <c r="T1001" s="113" t="e">
        <f t="shared" si="395"/>
        <v>#REF!</v>
      </c>
      <c r="U1001" s="113" t="e">
        <f t="shared" si="396"/>
        <v>#REF!</v>
      </c>
      <c r="V1001" s="113" t="e">
        <f t="shared" si="397"/>
        <v>#REF!</v>
      </c>
      <c r="W1001" s="113" t="e">
        <f t="shared" si="398"/>
        <v>#REF!</v>
      </c>
      <c r="X1001" s="113" t="e">
        <f t="shared" si="399"/>
        <v>#REF!</v>
      </c>
      <c r="Y1001" s="113" t="e">
        <f t="shared" si="400"/>
        <v>#REF!</v>
      </c>
      <c r="Z1001" s="113" t="e">
        <f t="shared" si="401"/>
        <v>#REF!</v>
      </c>
      <c r="AA1001" s="113" t="e">
        <f t="shared" si="402"/>
        <v>#REF!</v>
      </c>
      <c r="AB1001" s="114" t="e">
        <f t="shared" si="403"/>
        <v>#REF!</v>
      </c>
    </row>
    <row r="1002" spans="1:28" x14ac:dyDescent="0.5">
      <c r="B1002" s="94">
        <v>29</v>
      </c>
      <c r="C1002" s="91">
        <v>5.0199999999999996</v>
      </c>
      <c r="E1002" s="91">
        <v>13.3</v>
      </c>
      <c r="F1002" s="91">
        <v>19.3</v>
      </c>
      <c r="G1002" s="91">
        <v>21.1</v>
      </c>
      <c r="H1002" s="91">
        <v>24.8</v>
      </c>
      <c r="I1002" s="91">
        <v>48.9</v>
      </c>
      <c r="J1002" s="91">
        <v>113</v>
      </c>
      <c r="K1002" s="91">
        <v>61.3</v>
      </c>
      <c r="L1002" s="91">
        <v>19.2</v>
      </c>
      <c r="M1002" s="91">
        <v>11.5</v>
      </c>
      <c r="N1002" s="91">
        <v>6.99</v>
      </c>
      <c r="O1002" s="226"/>
      <c r="P1002" s="122">
        <v>29</v>
      </c>
      <c r="Q1002" s="113" t="e">
        <f t="shared" si="392"/>
        <v>#REF!</v>
      </c>
      <c r="R1002" s="113" t="str">
        <f t="shared" si="393"/>
        <v xml:space="preserve"> </v>
      </c>
      <c r="S1002" s="113" t="e">
        <f t="shared" si="394"/>
        <v>#REF!</v>
      </c>
      <c r="T1002" s="113" t="e">
        <f t="shared" si="395"/>
        <v>#REF!</v>
      </c>
      <c r="U1002" s="113" t="e">
        <f t="shared" si="396"/>
        <v>#REF!</v>
      </c>
      <c r="V1002" s="113" t="e">
        <f t="shared" si="397"/>
        <v>#REF!</v>
      </c>
      <c r="W1002" s="113" t="e">
        <f t="shared" si="398"/>
        <v>#REF!</v>
      </c>
      <c r="X1002" s="113" t="e">
        <f t="shared" si="399"/>
        <v>#REF!</v>
      </c>
      <c r="Y1002" s="113" t="e">
        <f t="shared" si="400"/>
        <v>#REF!</v>
      </c>
      <c r="Z1002" s="113" t="e">
        <f t="shared" si="401"/>
        <v>#REF!</v>
      </c>
      <c r="AA1002" s="113" t="e">
        <f t="shared" si="402"/>
        <v>#REF!</v>
      </c>
      <c r="AB1002" s="114" t="e">
        <f t="shared" si="403"/>
        <v>#REF!</v>
      </c>
    </row>
    <row r="1003" spans="1:28" x14ac:dyDescent="0.5">
      <c r="B1003" s="94">
        <v>30</v>
      </c>
      <c r="C1003" s="91">
        <v>5.17</v>
      </c>
      <c r="E1003" s="91">
        <v>13.4</v>
      </c>
      <c r="F1003" s="91">
        <v>20</v>
      </c>
      <c r="G1003" s="91">
        <v>19</v>
      </c>
      <c r="H1003" s="91">
        <v>28.5</v>
      </c>
      <c r="I1003" s="91">
        <v>52.1</v>
      </c>
      <c r="J1003" s="91">
        <v>105</v>
      </c>
      <c r="K1003" s="91">
        <v>59.8</v>
      </c>
      <c r="L1003" s="91">
        <v>18.600000000000001</v>
      </c>
      <c r="M1003" s="91">
        <v>10.8</v>
      </c>
      <c r="N1003" s="91">
        <v>6.71</v>
      </c>
      <c r="O1003" s="226"/>
      <c r="P1003" s="122">
        <v>30</v>
      </c>
      <c r="Q1003" s="113" t="e">
        <f t="shared" si="392"/>
        <v>#REF!</v>
      </c>
      <c r="R1003" s="113" t="str">
        <f t="shared" si="393"/>
        <v xml:space="preserve"> </v>
      </c>
      <c r="S1003" s="113" t="e">
        <f t="shared" si="394"/>
        <v>#REF!</v>
      </c>
      <c r="T1003" s="113" t="e">
        <f t="shared" si="395"/>
        <v>#REF!</v>
      </c>
      <c r="U1003" s="113" t="e">
        <f t="shared" si="396"/>
        <v>#REF!</v>
      </c>
      <c r="V1003" s="113" t="e">
        <f t="shared" si="397"/>
        <v>#REF!</v>
      </c>
      <c r="W1003" s="113" t="e">
        <f t="shared" si="398"/>
        <v>#REF!</v>
      </c>
      <c r="X1003" s="113" t="e">
        <f t="shared" si="399"/>
        <v>#REF!</v>
      </c>
      <c r="Y1003" s="113" t="e">
        <f t="shared" si="400"/>
        <v>#REF!</v>
      </c>
      <c r="Z1003" s="113" t="e">
        <f t="shared" si="401"/>
        <v>#REF!</v>
      </c>
      <c r="AA1003" s="113" t="e">
        <f t="shared" si="402"/>
        <v>#REF!</v>
      </c>
      <c r="AB1003" s="114" t="e">
        <f t="shared" si="403"/>
        <v>#REF!</v>
      </c>
    </row>
    <row r="1004" spans="1:28" x14ac:dyDescent="0.5">
      <c r="B1004" s="94">
        <v>31</v>
      </c>
      <c r="C1004" s="91">
        <v>5.07</v>
      </c>
      <c r="E1004" s="91">
        <v>12.5</v>
      </c>
      <c r="G1004" s="91">
        <v>17.7</v>
      </c>
      <c r="I1004" s="91">
        <v>51.6</v>
      </c>
      <c r="J1004" s="91">
        <v>95.8</v>
      </c>
      <c r="L1004" s="91">
        <v>18.3</v>
      </c>
      <c r="N1004" s="91">
        <v>6.54</v>
      </c>
      <c r="O1004" s="226"/>
      <c r="P1004" s="122">
        <v>31</v>
      </c>
      <c r="Q1004" s="113" t="e">
        <f t="shared" si="392"/>
        <v>#REF!</v>
      </c>
      <c r="R1004" s="113" t="str">
        <f t="shared" si="393"/>
        <v xml:space="preserve"> </v>
      </c>
      <c r="S1004" s="113" t="e">
        <f t="shared" si="394"/>
        <v>#REF!</v>
      </c>
      <c r="T1004" s="113" t="str">
        <f t="shared" si="395"/>
        <v xml:space="preserve"> </v>
      </c>
      <c r="U1004" s="113" t="e">
        <f t="shared" si="396"/>
        <v>#REF!</v>
      </c>
      <c r="V1004" s="113" t="str">
        <f t="shared" si="397"/>
        <v xml:space="preserve"> </v>
      </c>
      <c r="W1004" s="113" t="e">
        <f t="shared" si="398"/>
        <v>#REF!</v>
      </c>
      <c r="X1004" s="113" t="e">
        <f t="shared" si="399"/>
        <v>#REF!</v>
      </c>
      <c r="Y1004" s="113" t="str">
        <f t="shared" si="400"/>
        <v xml:space="preserve"> </v>
      </c>
      <c r="Z1004" s="113" t="e">
        <f t="shared" si="401"/>
        <v>#REF!</v>
      </c>
      <c r="AA1004" s="113" t="str">
        <f t="shared" si="402"/>
        <v xml:space="preserve"> </v>
      </c>
      <c r="AB1004" s="114" t="e">
        <f t="shared" si="403"/>
        <v>#REF!</v>
      </c>
    </row>
    <row r="1005" spans="1:28" x14ac:dyDescent="0.5">
      <c r="O1005" s="226"/>
      <c r="P1005" s="123"/>
      <c r="Q1005" s="113"/>
      <c r="R1005" s="113"/>
      <c r="S1005" s="113"/>
      <c r="T1005" s="113"/>
      <c r="U1005" s="113"/>
      <c r="V1005" s="113"/>
      <c r="W1005" s="113"/>
      <c r="X1005" s="113"/>
      <c r="Y1005" s="113"/>
      <c r="Z1005" s="113"/>
      <c r="AA1005" s="113"/>
      <c r="AB1005" s="114"/>
    </row>
    <row r="1006" spans="1:28" x14ac:dyDescent="0.5">
      <c r="A1006" s="41">
        <v>1999</v>
      </c>
      <c r="B1006" s="94">
        <v>1</v>
      </c>
      <c r="C1006" s="91">
        <v>10.5</v>
      </c>
      <c r="D1006" s="91">
        <v>5.22</v>
      </c>
      <c r="E1006" s="91">
        <v>4.42</v>
      </c>
      <c r="F1006" s="91">
        <v>2.63</v>
      </c>
      <c r="G1006" s="91">
        <v>2.0499999999999998</v>
      </c>
      <c r="H1006" s="91">
        <v>2.63</v>
      </c>
      <c r="I1006" s="91">
        <v>18.899999999999999</v>
      </c>
      <c r="J1006" s="91">
        <v>78.400000000000006</v>
      </c>
      <c r="K1006" s="91">
        <v>35</v>
      </c>
      <c r="L1006" s="91">
        <v>29.1</v>
      </c>
      <c r="M1006" s="91">
        <v>15.9</v>
      </c>
      <c r="N1006" s="91">
        <v>8.49</v>
      </c>
      <c r="O1006" s="226">
        <f>A1006</f>
        <v>1999</v>
      </c>
      <c r="P1006" s="122">
        <v>1</v>
      </c>
      <c r="Q1006" s="113" t="e">
        <f t="shared" ref="Q1006:AB1013" si="404">IF(C1006&gt;0,$P$11*C1006, " ")</f>
        <v>#REF!</v>
      </c>
      <c r="R1006" s="113" t="e">
        <f t="shared" si="404"/>
        <v>#REF!</v>
      </c>
      <c r="S1006" s="113" t="e">
        <f t="shared" si="404"/>
        <v>#REF!</v>
      </c>
      <c r="T1006" s="113" t="e">
        <f t="shared" si="404"/>
        <v>#REF!</v>
      </c>
      <c r="U1006" s="113" t="e">
        <f t="shared" si="404"/>
        <v>#REF!</v>
      </c>
      <c r="V1006" s="113" t="e">
        <f t="shared" si="404"/>
        <v>#REF!</v>
      </c>
      <c r="W1006" s="113" t="e">
        <f t="shared" si="404"/>
        <v>#REF!</v>
      </c>
      <c r="X1006" s="113" t="e">
        <f t="shared" si="404"/>
        <v>#REF!</v>
      </c>
      <c r="Y1006" s="113" t="e">
        <f t="shared" si="404"/>
        <v>#REF!</v>
      </c>
      <c r="Z1006" s="113" t="e">
        <f t="shared" si="404"/>
        <v>#REF!</v>
      </c>
      <c r="AA1006" s="113" t="e">
        <f t="shared" si="404"/>
        <v>#REF!</v>
      </c>
      <c r="AB1006" s="114" t="e">
        <f t="shared" si="404"/>
        <v>#REF!</v>
      </c>
    </row>
    <row r="1007" spans="1:28" x14ac:dyDescent="0.5">
      <c r="B1007" s="94">
        <v>2</v>
      </c>
      <c r="C1007" s="91">
        <v>10.3</v>
      </c>
      <c r="D1007" s="91">
        <v>5.31</v>
      </c>
      <c r="E1007" s="91">
        <v>4.42</v>
      </c>
      <c r="F1007" s="91">
        <v>2.5299999999999998</v>
      </c>
      <c r="G1007" s="91">
        <v>2</v>
      </c>
      <c r="H1007" s="91">
        <v>2.35</v>
      </c>
      <c r="I1007" s="91">
        <v>19.8</v>
      </c>
      <c r="J1007" s="91">
        <v>62.7</v>
      </c>
      <c r="K1007" s="91">
        <v>42.1</v>
      </c>
      <c r="L1007" s="91">
        <v>30.6</v>
      </c>
      <c r="M1007" s="91">
        <v>15.2</v>
      </c>
      <c r="N1007" s="91">
        <v>8.27</v>
      </c>
      <c r="O1007" s="226"/>
      <c r="P1007" s="122">
        <v>2</v>
      </c>
      <c r="Q1007" s="113" t="e">
        <f t="shared" si="404"/>
        <v>#REF!</v>
      </c>
      <c r="R1007" s="113" t="e">
        <f t="shared" si="404"/>
        <v>#REF!</v>
      </c>
      <c r="S1007" s="113" t="e">
        <f t="shared" si="404"/>
        <v>#REF!</v>
      </c>
      <c r="T1007" s="113" t="e">
        <f t="shared" si="404"/>
        <v>#REF!</v>
      </c>
      <c r="U1007" s="113" t="e">
        <f t="shared" si="404"/>
        <v>#REF!</v>
      </c>
      <c r="V1007" s="113" t="e">
        <f t="shared" si="404"/>
        <v>#REF!</v>
      </c>
      <c r="W1007" s="113" t="e">
        <f t="shared" si="404"/>
        <v>#REF!</v>
      </c>
      <c r="X1007" s="113" t="e">
        <f t="shared" si="404"/>
        <v>#REF!</v>
      </c>
      <c r="Y1007" s="113" t="e">
        <f t="shared" si="404"/>
        <v>#REF!</v>
      </c>
      <c r="Z1007" s="113" t="e">
        <f t="shared" si="404"/>
        <v>#REF!</v>
      </c>
      <c r="AA1007" s="113" t="e">
        <f t="shared" si="404"/>
        <v>#REF!</v>
      </c>
      <c r="AB1007" s="114" t="e">
        <f t="shared" si="404"/>
        <v>#REF!</v>
      </c>
    </row>
    <row r="1008" spans="1:28" x14ac:dyDescent="0.5">
      <c r="B1008" s="94">
        <v>3</v>
      </c>
      <c r="C1008" s="91">
        <v>10.6</v>
      </c>
      <c r="D1008" s="91">
        <v>5.31</v>
      </c>
      <c r="E1008" s="91">
        <v>4.12</v>
      </c>
      <c r="F1008" s="91">
        <v>2.77</v>
      </c>
      <c r="G1008" s="91">
        <v>2.0499999999999998</v>
      </c>
      <c r="H1008" s="91">
        <v>2.56</v>
      </c>
      <c r="I1008" s="91">
        <v>34.1</v>
      </c>
      <c r="J1008" s="91">
        <v>55.4</v>
      </c>
      <c r="K1008" s="91">
        <v>53.8</v>
      </c>
      <c r="L1008" s="91">
        <v>35.299999999999997</v>
      </c>
      <c r="M1008" s="91">
        <v>14.9</v>
      </c>
      <c r="N1008" s="91">
        <v>8.64</v>
      </c>
      <c r="O1008" s="226"/>
      <c r="P1008" s="122">
        <v>3</v>
      </c>
      <c r="Q1008" s="113" t="e">
        <f t="shared" si="404"/>
        <v>#REF!</v>
      </c>
      <c r="R1008" s="113" t="e">
        <f t="shared" si="404"/>
        <v>#REF!</v>
      </c>
      <c r="S1008" s="113" t="e">
        <f t="shared" si="404"/>
        <v>#REF!</v>
      </c>
      <c r="T1008" s="113" t="e">
        <f t="shared" si="404"/>
        <v>#REF!</v>
      </c>
      <c r="U1008" s="113" t="e">
        <f t="shared" si="404"/>
        <v>#REF!</v>
      </c>
      <c r="V1008" s="113" t="e">
        <f t="shared" si="404"/>
        <v>#REF!</v>
      </c>
      <c r="W1008" s="113" t="e">
        <f t="shared" si="404"/>
        <v>#REF!</v>
      </c>
      <c r="X1008" s="113" t="e">
        <f t="shared" si="404"/>
        <v>#REF!</v>
      </c>
      <c r="Y1008" s="113" t="e">
        <f t="shared" si="404"/>
        <v>#REF!</v>
      </c>
      <c r="Z1008" s="113" t="e">
        <f t="shared" si="404"/>
        <v>#REF!</v>
      </c>
      <c r="AA1008" s="113" t="e">
        <f t="shared" si="404"/>
        <v>#REF!</v>
      </c>
      <c r="AB1008" s="114" t="e">
        <f t="shared" si="404"/>
        <v>#REF!</v>
      </c>
    </row>
    <row r="1009" spans="2:28" x14ac:dyDescent="0.5">
      <c r="B1009" s="94">
        <v>4</v>
      </c>
      <c r="C1009" s="91">
        <v>10.6</v>
      </c>
      <c r="D1009" s="91">
        <v>4.97</v>
      </c>
      <c r="E1009" s="91">
        <v>4.08</v>
      </c>
      <c r="F1009" s="91">
        <v>2.5299999999999998</v>
      </c>
      <c r="G1009" s="91">
        <v>1.97</v>
      </c>
      <c r="H1009" s="91">
        <v>2.2799999999999998</v>
      </c>
      <c r="I1009" s="91">
        <v>26.5</v>
      </c>
      <c r="J1009" s="91">
        <v>47</v>
      </c>
      <c r="K1009" s="91">
        <v>48.8</v>
      </c>
      <c r="L1009" s="91">
        <v>39</v>
      </c>
      <c r="M1009" s="91">
        <v>14.5</v>
      </c>
      <c r="N1009" s="91">
        <v>8.58</v>
      </c>
      <c r="O1009" s="226"/>
      <c r="P1009" s="122">
        <v>4</v>
      </c>
      <c r="Q1009" s="113" t="e">
        <f t="shared" si="404"/>
        <v>#REF!</v>
      </c>
      <c r="R1009" s="113" t="e">
        <f t="shared" si="404"/>
        <v>#REF!</v>
      </c>
      <c r="S1009" s="113" t="e">
        <f t="shared" si="404"/>
        <v>#REF!</v>
      </c>
      <c r="T1009" s="113" t="e">
        <f t="shared" si="404"/>
        <v>#REF!</v>
      </c>
      <c r="U1009" s="113" t="e">
        <f t="shared" si="404"/>
        <v>#REF!</v>
      </c>
      <c r="V1009" s="113" t="e">
        <f t="shared" si="404"/>
        <v>#REF!</v>
      </c>
      <c r="W1009" s="113" t="e">
        <f t="shared" si="404"/>
        <v>#REF!</v>
      </c>
      <c r="X1009" s="113" t="e">
        <f t="shared" si="404"/>
        <v>#REF!</v>
      </c>
      <c r="Y1009" s="113" t="e">
        <f t="shared" si="404"/>
        <v>#REF!</v>
      </c>
      <c r="Z1009" s="113" t="e">
        <f t="shared" si="404"/>
        <v>#REF!</v>
      </c>
      <c r="AA1009" s="113" t="e">
        <f t="shared" si="404"/>
        <v>#REF!</v>
      </c>
      <c r="AB1009" s="114" t="e">
        <f t="shared" si="404"/>
        <v>#REF!</v>
      </c>
    </row>
    <row r="1010" spans="2:28" x14ac:dyDescent="0.5">
      <c r="B1010" s="94">
        <v>5</v>
      </c>
      <c r="C1010" s="91">
        <v>10.3</v>
      </c>
      <c r="D1010" s="91">
        <v>5.17</v>
      </c>
      <c r="E1010" s="91">
        <v>3.96</v>
      </c>
      <c r="F1010" s="91">
        <v>2.46</v>
      </c>
      <c r="G1010" s="91">
        <v>1.85</v>
      </c>
      <c r="H1010" s="91">
        <v>2.39</v>
      </c>
      <c r="I1010" s="91">
        <v>23.6</v>
      </c>
      <c r="J1010" s="91">
        <v>43.9</v>
      </c>
      <c r="K1010" s="91">
        <v>46.5</v>
      </c>
      <c r="L1010" s="91">
        <v>41</v>
      </c>
      <c r="M1010" s="91">
        <v>13.9</v>
      </c>
      <c r="N1010" s="91">
        <v>8.27</v>
      </c>
      <c r="O1010" s="226"/>
      <c r="P1010" s="122">
        <v>5</v>
      </c>
      <c r="Q1010" s="113" t="e">
        <f t="shared" si="404"/>
        <v>#REF!</v>
      </c>
      <c r="R1010" s="113" t="e">
        <f t="shared" si="404"/>
        <v>#REF!</v>
      </c>
      <c r="S1010" s="113" t="e">
        <f t="shared" si="404"/>
        <v>#REF!</v>
      </c>
      <c r="T1010" s="113" t="e">
        <f t="shared" si="404"/>
        <v>#REF!</v>
      </c>
      <c r="U1010" s="113" t="e">
        <f t="shared" si="404"/>
        <v>#REF!</v>
      </c>
      <c r="V1010" s="113" t="e">
        <f t="shared" si="404"/>
        <v>#REF!</v>
      </c>
      <c r="W1010" s="113" t="e">
        <f t="shared" si="404"/>
        <v>#REF!</v>
      </c>
      <c r="X1010" s="113" t="e">
        <f t="shared" si="404"/>
        <v>#REF!</v>
      </c>
      <c r="Y1010" s="113" t="e">
        <f t="shared" si="404"/>
        <v>#REF!</v>
      </c>
      <c r="Z1010" s="113" t="e">
        <f t="shared" si="404"/>
        <v>#REF!</v>
      </c>
      <c r="AA1010" s="113" t="e">
        <f t="shared" si="404"/>
        <v>#REF!</v>
      </c>
      <c r="AB1010" s="114" t="e">
        <f t="shared" si="404"/>
        <v>#REF!</v>
      </c>
    </row>
    <row r="1011" spans="2:28" x14ac:dyDescent="0.5">
      <c r="B1011" s="94">
        <v>6</v>
      </c>
      <c r="C1011" s="91">
        <v>10.5</v>
      </c>
      <c r="D1011" s="91">
        <v>5.07</v>
      </c>
      <c r="E1011" s="91">
        <v>3.71</v>
      </c>
      <c r="F1011" s="91">
        <v>2.35</v>
      </c>
      <c r="G1011" s="91">
        <v>2.2200000000000002</v>
      </c>
      <c r="H1011" s="91">
        <v>2.19</v>
      </c>
      <c r="I1011" s="91">
        <v>21.2</v>
      </c>
      <c r="J1011" s="91">
        <v>57.8</v>
      </c>
      <c r="K1011" s="91">
        <v>45.2</v>
      </c>
      <c r="L1011" s="91">
        <v>42.2</v>
      </c>
      <c r="M1011" s="91">
        <v>13.7</v>
      </c>
      <c r="N1011" s="91">
        <v>8.83</v>
      </c>
      <c r="O1011" s="226"/>
      <c r="P1011" s="122">
        <v>6</v>
      </c>
      <c r="Q1011" s="113" t="e">
        <f t="shared" si="404"/>
        <v>#REF!</v>
      </c>
      <c r="R1011" s="113" t="e">
        <f t="shared" si="404"/>
        <v>#REF!</v>
      </c>
      <c r="S1011" s="113" t="e">
        <f t="shared" si="404"/>
        <v>#REF!</v>
      </c>
      <c r="T1011" s="113" t="e">
        <f t="shared" si="404"/>
        <v>#REF!</v>
      </c>
      <c r="U1011" s="113" t="e">
        <f t="shared" si="404"/>
        <v>#REF!</v>
      </c>
      <c r="V1011" s="113" t="e">
        <f t="shared" si="404"/>
        <v>#REF!</v>
      </c>
      <c r="W1011" s="113" t="e">
        <f t="shared" si="404"/>
        <v>#REF!</v>
      </c>
      <c r="X1011" s="113" t="e">
        <f t="shared" si="404"/>
        <v>#REF!</v>
      </c>
      <c r="Y1011" s="113" t="e">
        <f t="shared" si="404"/>
        <v>#REF!</v>
      </c>
      <c r="Z1011" s="113" t="e">
        <f t="shared" si="404"/>
        <v>#REF!</v>
      </c>
      <c r="AA1011" s="113" t="e">
        <f t="shared" si="404"/>
        <v>#REF!</v>
      </c>
      <c r="AB1011" s="114" t="e">
        <f t="shared" si="404"/>
        <v>#REF!</v>
      </c>
    </row>
    <row r="1012" spans="2:28" x14ac:dyDescent="0.5">
      <c r="B1012" s="94">
        <v>7</v>
      </c>
      <c r="C1012" s="91">
        <v>10.199999999999999</v>
      </c>
      <c r="D1012" s="91">
        <v>4.93</v>
      </c>
      <c r="E1012" s="91">
        <v>3.33</v>
      </c>
      <c r="F1012" s="91">
        <v>2.5299999999999998</v>
      </c>
      <c r="G1012" s="91">
        <v>2.35</v>
      </c>
      <c r="H1012" s="91">
        <v>2.11</v>
      </c>
      <c r="I1012" s="91">
        <v>16</v>
      </c>
      <c r="J1012" s="91">
        <v>58.1</v>
      </c>
      <c r="K1012" s="91">
        <v>51</v>
      </c>
      <c r="L1012" s="91">
        <v>94.2</v>
      </c>
      <c r="M1012" s="91">
        <v>13.3</v>
      </c>
      <c r="N1012" s="91">
        <v>8.52</v>
      </c>
      <c r="O1012" s="226"/>
      <c r="P1012" s="122">
        <v>7</v>
      </c>
      <c r="Q1012" s="113" t="e">
        <f t="shared" si="404"/>
        <v>#REF!</v>
      </c>
      <c r="R1012" s="113" t="e">
        <f t="shared" si="404"/>
        <v>#REF!</v>
      </c>
      <c r="S1012" s="113" t="e">
        <f t="shared" si="404"/>
        <v>#REF!</v>
      </c>
      <c r="T1012" s="113" t="e">
        <f t="shared" si="404"/>
        <v>#REF!</v>
      </c>
      <c r="U1012" s="113" t="e">
        <f t="shared" si="404"/>
        <v>#REF!</v>
      </c>
      <c r="V1012" s="113" t="e">
        <f t="shared" si="404"/>
        <v>#REF!</v>
      </c>
      <c r="W1012" s="113" t="e">
        <f t="shared" si="404"/>
        <v>#REF!</v>
      </c>
      <c r="X1012" s="113" t="e">
        <f t="shared" si="404"/>
        <v>#REF!</v>
      </c>
      <c r="Y1012" s="113" t="e">
        <f t="shared" si="404"/>
        <v>#REF!</v>
      </c>
      <c r="Z1012" s="113" t="e">
        <f t="shared" si="404"/>
        <v>#REF!</v>
      </c>
      <c r="AA1012" s="113" t="e">
        <f t="shared" si="404"/>
        <v>#REF!</v>
      </c>
      <c r="AB1012" s="114" t="e">
        <f t="shared" si="404"/>
        <v>#REF!</v>
      </c>
    </row>
    <row r="1013" spans="2:28" x14ac:dyDescent="0.5">
      <c r="B1013" s="94">
        <v>8</v>
      </c>
      <c r="C1013" s="91">
        <v>10.1</v>
      </c>
      <c r="D1013" s="91">
        <v>4.97</v>
      </c>
      <c r="E1013" s="91">
        <v>3.62</v>
      </c>
      <c r="F1013" s="91">
        <v>2.46</v>
      </c>
      <c r="G1013" s="91">
        <v>2.14</v>
      </c>
      <c r="H1013" s="91">
        <v>2.3199999999999998</v>
      </c>
      <c r="I1013" s="91">
        <v>20.100000000000001</v>
      </c>
      <c r="J1013" s="91">
        <v>53.6</v>
      </c>
      <c r="K1013" s="91">
        <v>49.4</v>
      </c>
      <c r="L1013" s="91">
        <v>83.5</v>
      </c>
      <c r="M1013" s="91">
        <v>12.8</v>
      </c>
      <c r="N1013" s="91">
        <v>8.39</v>
      </c>
      <c r="O1013" s="226"/>
      <c r="P1013" s="122">
        <v>8</v>
      </c>
      <c r="Q1013" s="113" t="e">
        <f t="shared" si="404"/>
        <v>#REF!</v>
      </c>
      <c r="R1013" s="113" t="e">
        <f t="shared" si="404"/>
        <v>#REF!</v>
      </c>
      <c r="S1013" s="113" t="e">
        <f t="shared" si="404"/>
        <v>#REF!</v>
      </c>
      <c r="T1013" s="113" t="e">
        <f t="shared" si="404"/>
        <v>#REF!</v>
      </c>
      <c r="U1013" s="113" t="e">
        <f t="shared" si="404"/>
        <v>#REF!</v>
      </c>
      <c r="V1013" s="113" t="e">
        <f t="shared" si="404"/>
        <v>#REF!</v>
      </c>
      <c r="W1013" s="113" t="e">
        <f t="shared" si="404"/>
        <v>#REF!</v>
      </c>
      <c r="X1013" s="113" t="e">
        <f t="shared" si="404"/>
        <v>#REF!</v>
      </c>
      <c r="Y1013" s="113" t="e">
        <f t="shared" si="404"/>
        <v>#REF!</v>
      </c>
      <c r="Z1013" s="113" t="e">
        <f t="shared" si="404"/>
        <v>#REF!</v>
      </c>
      <c r="AA1013" s="113" t="e">
        <f t="shared" si="404"/>
        <v>#REF!</v>
      </c>
      <c r="AB1013" s="114" t="e">
        <f t="shared" si="404"/>
        <v>#REF!</v>
      </c>
    </row>
    <row r="1014" spans="2:28" x14ac:dyDescent="0.5">
      <c r="B1014" s="94">
        <v>9</v>
      </c>
      <c r="C1014" s="91">
        <v>9.93</v>
      </c>
      <c r="D1014" s="91">
        <v>4.7300000000000004</v>
      </c>
      <c r="E1014" s="91">
        <v>3.42</v>
      </c>
      <c r="F1014" s="91">
        <v>3.87</v>
      </c>
      <c r="G1014" s="91">
        <v>2.0499999999999998</v>
      </c>
      <c r="H1014" s="91">
        <v>2.35</v>
      </c>
      <c r="I1014" s="91">
        <v>19.5</v>
      </c>
      <c r="J1014" s="91">
        <v>50.8</v>
      </c>
      <c r="K1014" s="91">
        <v>47</v>
      </c>
      <c r="L1014" s="91">
        <v>52.6</v>
      </c>
      <c r="M1014" s="91">
        <v>12.6</v>
      </c>
      <c r="N1014" s="91">
        <v>8.2100000000000009</v>
      </c>
      <c r="O1014" s="226"/>
      <c r="P1014" s="122">
        <v>9</v>
      </c>
      <c r="Q1014" s="113" t="e">
        <f t="shared" ref="Q1014:Q1036" si="405">$P$11*C1014</f>
        <v>#REF!</v>
      </c>
      <c r="R1014" s="113" t="e">
        <f t="shared" ref="R1014:R1036" si="406">IF(D1014&gt;0,$P$11*D1014, " ")</f>
        <v>#REF!</v>
      </c>
      <c r="S1014" s="113" t="e">
        <f t="shared" ref="S1014:S1036" si="407">IF(E1014&gt;0,$P$11*E1014, " ")</f>
        <v>#REF!</v>
      </c>
      <c r="T1014" s="113" t="e">
        <f t="shared" ref="T1014:T1036" si="408">IF(F1014&gt;0,$P$11*F1014, " ")</f>
        <v>#REF!</v>
      </c>
      <c r="U1014" s="113" t="e">
        <f t="shared" ref="U1014:U1036" si="409">IF(G1014&gt;0,$P$11*G1014, " ")</f>
        <v>#REF!</v>
      </c>
      <c r="V1014" s="113" t="e">
        <f t="shared" ref="V1014:V1036" si="410">IF(H1014&gt;0,$P$11*H1014, " ")</f>
        <v>#REF!</v>
      </c>
      <c r="W1014" s="113" t="e">
        <f t="shared" ref="W1014:W1036" si="411">IF(I1014&gt;0,$P$11*I1014, " ")</f>
        <v>#REF!</v>
      </c>
      <c r="X1014" s="113" t="e">
        <f t="shared" ref="X1014:X1036" si="412">IF(J1014&gt;0,$P$11*J1014, " ")</f>
        <v>#REF!</v>
      </c>
      <c r="Y1014" s="113" t="e">
        <f t="shared" ref="Y1014:Y1036" si="413">IF(K1014&gt;0,$P$11*K1014, " ")</f>
        <v>#REF!</v>
      </c>
      <c r="Z1014" s="113" t="e">
        <f t="shared" ref="Z1014:Z1036" si="414">IF(L1014&gt;0,$P$11*L1014, " ")</f>
        <v>#REF!</v>
      </c>
      <c r="AA1014" s="113" t="e">
        <f t="shared" ref="AA1014:AA1036" si="415">IF(M1014&gt;0,$P$11*M1014, " ")</f>
        <v>#REF!</v>
      </c>
      <c r="AB1014" s="114" t="e">
        <f t="shared" ref="AB1014:AB1036" si="416">IF(N1014&gt;0,$P$11*N1014, " ")</f>
        <v>#REF!</v>
      </c>
    </row>
    <row r="1015" spans="2:28" x14ac:dyDescent="0.5">
      <c r="B1015" s="94">
        <v>10</v>
      </c>
      <c r="C1015" s="91">
        <v>9.86</v>
      </c>
      <c r="D1015" s="91">
        <v>4.93</v>
      </c>
      <c r="E1015" s="91">
        <v>3.46</v>
      </c>
      <c r="F1015" s="91">
        <v>3.46</v>
      </c>
      <c r="G1015" s="91">
        <v>2.19</v>
      </c>
      <c r="H1015" s="91">
        <v>2.91</v>
      </c>
      <c r="I1015" s="91">
        <v>17.3</v>
      </c>
      <c r="J1015" s="91">
        <v>65.900000000000006</v>
      </c>
      <c r="K1015" s="91">
        <v>44.6</v>
      </c>
      <c r="L1015" s="91">
        <v>43.1</v>
      </c>
      <c r="M1015" s="91">
        <v>12.4</v>
      </c>
      <c r="N1015" s="91">
        <v>8.02</v>
      </c>
      <c r="O1015" s="226"/>
      <c r="P1015" s="122">
        <v>10</v>
      </c>
      <c r="Q1015" s="113" t="e">
        <f t="shared" si="405"/>
        <v>#REF!</v>
      </c>
      <c r="R1015" s="113" t="e">
        <f t="shared" si="406"/>
        <v>#REF!</v>
      </c>
      <c r="S1015" s="113" t="e">
        <f t="shared" si="407"/>
        <v>#REF!</v>
      </c>
      <c r="T1015" s="113" t="e">
        <f t="shared" si="408"/>
        <v>#REF!</v>
      </c>
      <c r="U1015" s="113" t="e">
        <f t="shared" si="409"/>
        <v>#REF!</v>
      </c>
      <c r="V1015" s="113" t="e">
        <f t="shared" si="410"/>
        <v>#REF!</v>
      </c>
      <c r="W1015" s="113" t="e">
        <f t="shared" si="411"/>
        <v>#REF!</v>
      </c>
      <c r="X1015" s="113" t="e">
        <f t="shared" si="412"/>
        <v>#REF!</v>
      </c>
      <c r="Y1015" s="113" t="e">
        <f t="shared" si="413"/>
        <v>#REF!</v>
      </c>
      <c r="Z1015" s="113" t="e">
        <f t="shared" si="414"/>
        <v>#REF!</v>
      </c>
      <c r="AA1015" s="113" t="e">
        <f t="shared" si="415"/>
        <v>#REF!</v>
      </c>
      <c r="AB1015" s="114" t="e">
        <f t="shared" si="416"/>
        <v>#REF!</v>
      </c>
    </row>
    <row r="1016" spans="2:28" x14ac:dyDescent="0.5">
      <c r="B1016" s="94">
        <v>11</v>
      </c>
      <c r="C1016" s="91">
        <v>9.73</v>
      </c>
      <c r="D1016" s="91">
        <v>4.83</v>
      </c>
      <c r="E1016" s="91">
        <v>3.37</v>
      </c>
      <c r="F1016" s="91">
        <v>3.29</v>
      </c>
      <c r="G1016" s="91">
        <v>2.2799999999999998</v>
      </c>
      <c r="H1016" s="91">
        <v>5.22</v>
      </c>
      <c r="I1016" s="91">
        <v>20.100000000000001</v>
      </c>
      <c r="J1016" s="91">
        <v>63.7</v>
      </c>
      <c r="K1016" s="91">
        <v>44</v>
      </c>
      <c r="L1016" s="91">
        <v>37.4</v>
      </c>
      <c r="M1016" s="91">
        <v>12.2</v>
      </c>
      <c r="N1016" s="91">
        <v>7.84</v>
      </c>
      <c r="O1016" s="226"/>
      <c r="P1016" s="122">
        <v>11</v>
      </c>
      <c r="Q1016" s="113" t="e">
        <f t="shared" si="405"/>
        <v>#REF!</v>
      </c>
      <c r="R1016" s="113" t="e">
        <f t="shared" si="406"/>
        <v>#REF!</v>
      </c>
      <c r="S1016" s="113" t="e">
        <f t="shared" si="407"/>
        <v>#REF!</v>
      </c>
      <c r="T1016" s="113" t="e">
        <f t="shared" si="408"/>
        <v>#REF!</v>
      </c>
      <c r="U1016" s="113" t="e">
        <f t="shared" si="409"/>
        <v>#REF!</v>
      </c>
      <c r="V1016" s="113" t="e">
        <f t="shared" si="410"/>
        <v>#REF!</v>
      </c>
      <c r="W1016" s="113" t="e">
        <f t="shared" si="411"/>
        <v>#REF!</v>
      </c>
      <c r="X1016" s="113" t="e">
        <f t="shared" si="412"/>
        <v>#REF!</v>
      </c>
      <c r="Y1016" s="113" t="e">
        <f t="shared" si="413"/>
        <v>#REF!</v>
      </c>
      <c r="Z1016" s="113" t="e">
        <f t="shared" si="414"/>
        <v>#REF!</v>
      </c>
      <c r="AA1016" s="113" t="e">
        <f t="shared" si="415"/>
        <v>#REF!</v>
      </c>
      <c r="AB1016" s="114" t="e">
        <f t="shared" si="416"/>
        <v>#REF!</v>
      </c>
    </row>
    <row r="1017" spans="2:28" x14ac:dyDescent="0.5">
      <c r="B1017" s="94">
        <v>12</v>
      </c>
      <c r="C1017" s="91">
        <v>9.93</v>
      </c>
      <c r="D1017" s="91">
        <v>4.93</v>
      </c>
      <c r="E1017" s="91">
        <v>3.29</v>
      </c>
      <c r="F1017" s="91">
        <v>3.26</v>
      </c>
      <c r="G1017" s="91">
        <v>2.19</v>
      </c>
      <c r="H1017" s="91">
        <v>9.81</v>
      </c>
      <c r="I1017" s="91">
        <v>19.399999999999999</v>
      </c>
      <c r="J1017" s="91">
        <v>67.900000000000006</v>
      </c>
      <c r="K1017" s="91">
        <v>47</v>
      </c>
      <c r="L1017" s="91">
        <v>33.299999999999997</v>
      </c>
      <c r="M1017" s="91">
        <v>12</v>
      </c>
      <c r="N1017" s="91">
        <v>7.9</v>
      </c>
      <c r="O1017" s="226"/>
      <c r="P1017" s="122">
        <v>12</v>
      </c>
      <c r="Q1017" s="113" t="e">
        <f t="shared" si="405"/>
        <v>#REF!</v>
      </c>
      <c r="R1017" s="113" t="e">
        <f t="shared" si="406"/>
        <v>#REF!</v>
      </c>
      <c r="S1017" s="113" t="e">
        <f t="shared" si="407"/>
        <v>#REF!</v>
      </c>
      <c r="T1017" s="113" t="e">
        <f t="shared" si="408"/>
        <v>#REF!</v>
      </c>
      <c r="U1017" s="113" t="e">
        <f t="shared" si="409"/>
        <v>#REF!</v>
      </c>
      <c r="V1017" s="113" t="e">
        <f t="shared" si="410"/>
        <v>#REF!</v>
      </c>
      <c r="W1017" s="113" t="e">
        <f t="shared" si="411"/>
        <v>#REF!</v>
      </c>
      <c r="X1017" s="113" t="e">
        <f t="shared" si="412"/>
        <v>#REF!</v>
      </c>
      <c r="Y1017" s="113" t="e">
        <f t="shared" si="413"/>
        <v>#REF!</v>
      </c>
      <c r="Z1017" s="113" t="e">
        <f t="shared" si="414"/>
        <v>#REF!</v>
      </c>
      <c r="AA1017" s="113" t="e">
        <f t="shared" si="415"/>
        <v>#REF!</v>
      </c>
      <c r="AB1017" s="114" t="e">
        <f t="shared" si="416"/>
        <v>#REF!</v>
      </c>
    </row>
    <row r="1018" spans="2:28" x14ac:dyDescent="0.5">
      <c r="B1018" s="94">
        <v>13</v>
      </c>
      <c r="C1018" s="91">
        <v>9.65</v>
      </c>
      <c r="D1018" s="91">
        <v>4.78</v>
      </c>
      <c r="E1018" s="91">
        <v>3.12</v>
      </c>
      <c r="F1018" s="91">
        <v>3.29</v>
      </c>
      <c r="G1018" s="91">
        <v>2.08</v>
      </c>
      <c r="H1018" s="91">
        <v>49.4</v>
      </c>
      <c r="I1018" s="91">
        <v>17.3</v>
      </c>
      <c r="J1018" s="91">
        <v>62.7</v>
      </c>
      <c r="K1018" s="91">
        <v>51.3</v>
      </c>
      <c r="L1018" s="91">
        <v>31.6</v>
      </c>
      <c r="M1018" s="91">
        <v>11.7</v>
      </c>
      <c r="N1018" s="91">
        <v>7.59</v>
      </c>
      <c r="O1018" s="226"/>
      <c r="P1018" s="122">
        <v>13</v>
      </c>
      <c r="Q1018" s="113" t="e">
        <f t="shared" si="405"/>
        <v>#REF!</v>
      </c>
      <c r="R1018" s="113" t="e">
        <f t="shared" si="406"/>
        <v>#REF!</v>
      </c>
      <c r="S1018" s="113" t="e">
        <f t="shared" si="407"/>
        <v>#REF!</v>
      </c>
      <c r="T1018" s="113" t="e">
        <f t="shared" si="408"/>
        <v>#REF!</v>
      </c>
      <c r="U1018" s="113" t="e">
        <f t="shared" si="409"/>
        <v>#REF!</v>
      </c>
      <c r="V1018" s="113" t="e">
        <f t="shared" si="410"/>
        <v>#REF!</v>
      </c>
      <c r="W1018" s="113" t="e">
        <f t="shared" si="411"/>
        <v>#REF!</v>
      </c>
      <c r="X1018" s="113" t="e">
        <f t="shared" si="412"/>
        <v>#REF!</v>
      </c>
      <c r="Y1018" s="113" t="e">
        <f t="shared" si="413"/>
        <v>#REF!</v>
      </c>
      <c r="Z1018" s="113" t="e">
        <f t="shared" si="414"/>
        <v>#REF!</v>
      </c>
      <c r="AA1018" s="113" t="e">
        <f t="shared" si="415"/>
        <v>#REF!</v>
      </c>
      <c r="AB1018" s="114" t="e">
        <f t="shared" si="416"/>
        <v>#REF!</v>
      </c>
    </row>
    <row r="1019" spans="2:28" x14ac:dyDescent="0.5">
      <c r="B1019" s="94">
        <v>14</v>
      </c>
      <c r="C1019" s="91">
        <v>9.39</v>
      </c>
      <c r="D1019" s="91">
        <v>4.7300000000000004</v>
      </c>
      <c r="E1019" s="91">
        <v>3.01</v>
      </c>
      <c r="F1019" s="91">
        <v>3.08</v>
      </c>
      <c r="G1019" s="91">
        <v>2.19</v>
      </c>
      <c r="H1019" s="91">
        <v>21.2</v>
      </c>
      <c r="I1019" s="91">
        <v>16.5</v>
      </c>
      <c r="J1019" s="91">
        <v>56</v>
      </c>
      <c r="K1019" s="91">
        <v>48.8</v>
      </c>
      <c r="L1019" s="91">
        <v>30.8</v>
      </c>
      <c r="M1019" s="91">
        <v>11.4</v>
      </c>
      <c r="N1019" s="91">
        <v>7.37</v>
      </c>
      <c r="O1019" s="226"/>
      <c r="P1019" s="122">
        <v>14</v>
      </c>
      <c r="Q1019" s="113" t="e">
        <f t="shared" si="405"/>
        <v>#REF!</v>
      </c>
      <c r="R1019" s="113" t="e">
        <f t="shared" si="406"/>
        <v>#REF!</v>
      </c>
      <c r="S1019" s="113" t="e">
        <f t="shared" si="407"/>
        <v>#REF!</v>
      </c>
      <c r="T1019" s="113" t="e">
        <f t="shared" si="408"/>
        <v>#REF!</v>
      </c>
      <c r="U1019" s="113" t="e">
        <f t="shared" si="409"/>
        <v>#REF!</v>
      </c>
      <c r="V1019" s="113" t="e">
        <f t="shared" si="410"/>
        <v>#REF!</v>
      </c>
      <c r="W1019" s="113" t="e">
        <f t="shared" si="411"/>
        <v>#REF!</v>
      </c>
      <c r="X1019" s="113" t="e">
        <f t="shared" si="412"/>
        <v>#REF!</v>
      </c>
      <c r="Y1019" s="113" t="e">
        <f t="shared" si="413"/>
        <v>#REF!</v>
      </c>
      <c r="Z1019" s="113" t="e">
        <f t="shared" si="414"/>
        <v>#REF!</v>
      </c>
      <c r="AA1019" s="113" t="e">
        <f t="shared" si="415"/>
        <v>#REF!</v>
      </c>
      <c r="AB1019" s="114" t="e">
        <f t="shared" si="416"/>
        <v>#REF!</v>
      </c>
    </row>
    <row r="1020" spans="2:28" x14ac:dyDescent="0.5">
      <c r="B1020" s="94">
        <v>15</v>
      </c>
      <c r="C1020" s="91">
        <v>9.39</v>
      </c>
      <c r="D1020" s="91">
        <v>4.6399999999999997</v>
      </c>
      <c r="E1020" s="91">
        <v>3.12</v>
      </c>
      <c r="F1020" s="91">
        <v>2.74</v>
      </c>
      <c r="G1020" s="91">
        <v>2.11</v>
      </c>
      <c r="H1020" s="91">
        <v>15.5</v>
      </c>
      <c r="I1020" s="91">
        <v>18.5</v>
      </c>
      <c r="J1020" s="91">
        <v>52.1</v>
      </c>
      <c r="K1020" s="91">
        <v>45.2</v>
      </c>
      <c r="L1020" s="91">
        <v>29.6</v>
      </c>
      <c r="M1020" s="91">
        <v>11</v>
      </c>
      <c r="N1020" s="91">
        <v>7.21</v>
      </c>
      <c r="O1020" s="226"/>
      <c r="P1020" s="122">
        <v>15</v>
      </c>
      <c r="Q1020" s="113" t="e">
        <f t="shared" si="405"/>
        <v>#REF!</v>
      </c>
      <c r="R1020" s="113" t="e">
        <f t="shared" si="406"/>
        <v>#REF!</v>
      </c>
      <c r="S1020" s="113" t="e">
        <f t="shared" si="407"/>
        <v>#REF!</v>
      </c>
      <c r="T1020" s="113" t="e">
        <f t="shared" si="408"/>
        <v>#REF!</v>
      </c>
      <c r="U1020" s="113" t="e">
        <f t="shared" si="409"/>
        <v>#REF!</v>
      </c>
      <c r="V1020" s="113" t="e">
        <f t="shared" si="410"/>
        <v>#REF!</v>
      </c>
      <c r="W1020" s="113" t="e">
        <f t="shared" si="411"/>
        <v>#REF!</v>
      </c>
      <c r="X1020" s="113" t="e">
        <f t="shared" si="412"/>
        <v>#REF!</v>
      </c>
      <c r="Y1020" s="113" t="e">
        <f t="shared" si="413"/>
        <v>#REF!</v>
      </c>
      <c r="Z1020" s="113" t="e">
        <f t="shared" si="414"/>
        <v>#REF!</v>
      </c>
      <c r="AA1020" s="113" t="e">
        <f t="shared" si="415"/>
        <v>#REF!</v>
      </c>
      <c r="AB1020" s="114" t="e">
        <f t="shared" si="416"/>
        <v>#REF!</v>
      </c>
    </row>
    <row r="1021" spans="2:28" x14ac:dyDescent="0.5">
      <c r="B1021" s="94">
        <v>16</v>
      </c>
      <c r="C1021" s="91">
        <v>8.89</v>
      </c>
      <c r="D1021" s="91">
        <v>4.29</v>
      </c>
      <c r="E1021" s="91">
        <v>3.08</v>
      </c>
      <c r="F1021" s="91">
        <v>2.5299999999999998</v>
      </c>
      <c r="G1021" s="91">
        <v>2.08</v>
      </c>
      <c r="H1021" s="91">
        <v>12</v>
      </c>
      <c r="I1021" s="91">
        <v>16.5</v>
      </c>
      <c r="J1021" s="91">
        <v>47.7</v>
      </c>
      <c r="K1021" s="91">
        <v>47.6</v>
      </c>
      <c r="L1021" s="91">
        <v>28.9</v>
      </c>
      <c r="M1021" s="91">
        <v>10.8</v>
      </c>
      <c r="N1021" s="91">
        <v>7.04</v>
      </c>
      <c r="O1021" s="226"/>
      <c r="P1021" s="122">
        <v>16</v>
      </c>
      <c r="Q1021" s="113" t="e">
        <f t="shared" si="405"/>
        <v>#REF!</v>
      </c>
      <c r="R1021" s="113" t="e">
        <f t="shared" si="406"/>
        <v>#REF!</v>
      </c>
      <c r="S1021" s="113" t="e">
        <f t="shared" si="407"/>
        <v>#REF!</v>
      </c>
      <c r="T1021" s="113" t="e">
        <f t="shared" si="408"/>
        <v>#REF!</v>
      </c>
      <c r="U1021" s="113" t="e">
        <f t="shared" si="409"/>
        <v>#REF!</v>
      </c>
      <c r="V1021" s="113" t="e">
        <f t="shared" si="410"/>
        <v>#REF!</v>
      </c>
      <c r="W1021" s="113" t="e">
        <f t="shared" si="411"/>
        <v>#REF!</v>
      </c>
      <c r="X1021" s="113" t="e">
        <f t="shared" si="412"/>
        <v>#REF!</v>
      </c>
      <c r="Y1021" s="113" t="e">
        <f t="shared" si="413"/>
        <v>#REF!</v>
      </c>
      <c r="Z1021" s="113" t="e">
        <f t="shared" si="414"/>
        <v>#REF!</v>
      </c>
      <c r="AA1021" s="113" t="e">
        <f t="shared" si="415"/>
        <v>#REF!</v>
      </c>
      <c r="AB1021" s="114" t="e">
        <f t="shared" si="416"/>
        <v>#REF!</v>
      </c>
    </row>
    <row r="1022" spans="2:28" x14ac:dyDescent="0.5">
      <c r="B1022" s="94">
        <v>17</v>
      </c>
      <c r="C1022" s="91">
        <v>9.01</v>
      </c>
      <c r="D1022" s="91">
        <v>3.79</v>
      </c>
      <c r="E1022" s="91">
        <v>3.08</v>
      </c>
      <c r="F1022" s="91">
        <v>2.63</v>
      </c>
      <c r="G1022" s="91">
        <v>2.19</v>
      </c>
      <c r="H1022" s="91">
        <v>11.6</v>
      </c>
      <c r="I1022" s="91">
        <v>28.6</v>
      </c>
      <c r="J1022" s="91">
        <v>43.2</v>
      </c>
      <c r="K1022" s="91">
        <v>47.1</v>
      </c>
      <c r="L1022" s="91">
        <v>26.9</v>
      </c>
      <c r="M1022" s="91">
        <v>10.6</v>
      </c>
      <c r="N1022" s="91">
        <v>7.04</v>
      </c>
      <c r="O1022" s="226"/>
      <c r="P1022" s="122">
        <v>17</v>
      </c>
      <c r="Q1022" s="113" t="e">
        <f t="shared" si="405"/>
        <v>#REF!</v>
      </c>
      <c r="R1022" s="113" t="e">
        <f t="shared" si="406"/>
        <v>#REF!</v>
      </c>
      <c r="S1022" s="113" t="e">
        <f t="shared" si="407"/>
        <v>#REF!</v>
      </c>
      <c r="T1022" s="113" t="e">
        <f t="shared" si="408"/>
        <v>#REF!</v>
      </c>
      <c r="U1022" s="113" t="e">
        <f t="shared" si="409"/>
        <v>#REF!</v>
      </c>
      <c r="V1022" s="113" t="e">
        <f t="shared" si="410"/>
        <v>#REF!</v>
      </c>
      <c r="W1022" s="113" t="e">
        <f t="shared" si="411"/>
        <v>#REF!</v>
      </c>
      <c r="X1022" s="113" t="e">
        <f t="shared" si="412"/>
        <v>#REF!</v>
      </c>
      <c r="Y1022" s="113" t="e">
        <f t="shared" si="413"/>
        <v>#REF!</v>
      </c>
      <c r="Z1022" s="113" t="e">
        <f t="shared" si="414"/>
        <v>#REF!</v>
      </c>
      <c r="AA1022" s="113" t="e">
        <f t="shared" si="415"/>
        <v>#REF!</v>
      </c>
      <c r="AB1022" s="114" t="e">
        <f t="shared" si="416"/>
        <v>#REF!</v>
      </c>
    </row>
    <row r="1023" spans="2:28" x14ac:dyDescent="0.5">
      <c r="B1023" s="94">
        <v>18</v>
      </c>
      <c r="C1023" s="91">
        <v>9.08</v>
      </c>
      <c r="D1023" s="91">
        <v>4</v>
      </c>
      <c r="E1023" s="91">
        <v>2.87</v>
      </c>
      <c r="F1023" s="91">
        <v>2.4900000000000002</v>
      </c>
      <c r="G1023" s="91">
        <v>2.11</v>
      </c>
      <c r="H1023" s="91">
        <v>16.8</v>
      </c>
      <c r="I1023" s="91">
        <v>37.1</v>
      </c>
      <c r="J1023" s="91">
        <v>49</v>
      </c>
      <c r="K1023" s="91">
        <v>45.7</v>
      </c>
      <c r="L1023" s="91">
        <v>25.6</v>
      </c>
      <c r="M1023" s="91">
        <v>10.4</v>
      </c>
      <c r="N1023" s="91">
        <v>6.93</v>
      </c>
      <c r="O1023" s="226"/>
      <c r="P1023" s="122">
        <v>18</v>
      </c>
      <c r="Q1023" s="113" t="e">
        <f t="shared" si="405"/>
        <v>#REF!</v>
      </c>
      <c r="R1023" s="113" t="e">
        <f t="shared" si="406"/>
        <v>#REF!</v>
      </c>
      <c r="S1023" s="113" t="e">
        <f t="shared" si="407"/>
        <v>#REF!</v>
      </c>
      <c r="T1023" s="113" t="e">
        <f t="shared" si="408"/>
        <v>#REF!</v>
      </c>
      <c r="U1023" s="113" t="e">
        <f t="shared" si="409"/>
        <v>#REF!</v>
      </c>
      <c r="V1023" s="113" t="e">
        <f t="shared" si="410"/>
        <v>#REF!</v>
      </c>
      <c r="W1023" s="113" t="e">
        <f t="shared" si="411"/>
        <v>#REF!</v>
      </c>
      <c r="X1023" s="113" t="e">
        <f t="shared" si="412"/>
        <v>#REF!</v>
      </c>
      <c r="Y1023" s="113" t="e">
        <f t="shared" si="413"/>
        <v>#REF!</v>
      </c>
      <c r="Z1023" s="113" t="e">
        <f t="shared" si="414"/>
        <v>#REF!</v>
      </c>
      <c r="AA1023" s="113" t="e">
        <f t="shared" si="415"/>
        <v>#REF!</v>
      </c>
      <c r="AB1023" s="114" t="e">
        <f t="shared" si="416"/>
        <v>#REF!</v>
      </c>
    </row>
    <row r="1024" spans="2:28" x14ac:dyDescent="0.5">
      <c r="B1024" s="94">
        <v>19</v>
      </c>
      <c r="C1024" s="91">
        <v>9.01</v>
      </c>
      <c r="D1024" s="91">
        <v>4.16</v>
      </c>
      <c r="E1024" s="91">
        <v>2.7</v>
      </c>
      <c r="F1024" s="91">
        <v>2.42</v>
      </c>
      <c r="G1024" s="91">
        <v>2.19</v>
      </c>
      <c r="H1024" s="91">
        <v>18.7</v>
      </c>
      <c r="I1024" s="91">
        <v>37.4</v>
      </c>
      <c r="J1024" s="91">
        <v>61.1</v>
      </c>
      <c r="K1024" s="91">
        <v>43.9</v>
      </c>
      <c r="L1024" s="91">
        <v>24.6</v>
      </c>
      <c r="M1024" s="91">
        <v>10.3</v>
      </c>
      <c r="N1024" s="91">
        <v>6.93</v>
      </c>
      <c r="O1024" s="226"/>
      <c r="P1024" s="122">
        <v>19</v>
      </c>
      <c r="Q1024" s="113" t="e">
        <f t="shared" si="405"/>
        <v>#REF!</v>
      </c>
      <c r="R1024" s="113" t="e">
        <f t="shared" si="406"/>
        <v>#REF!</v>
      </c>
      <c r="S1024" s="113" t="e">
        <f t="shared" si="407"/>
        <v>#REF!</v>
      </c>
      <c r="T1024" s="113" t="e">
        <f t="shared" si="408"/>
        <v>#REF!</v>
      </c>
      <c r="U1024" s="113" t="e">
        <f t="shared" si="409"/>
        <v>#REF!</v>
      </c>
      <c r="V1024" s="113" t="e">
        <f t="shared" si="410"/>
        <v>#REF!</v>
      </c>
      <c r="W1024" s="113" t="e">
        <f t="shared" si="411"/>
        <v>#REF!</v>
      </c>
      <c r="X1024" s="113" t="e">
        <f t="shared" si="412"/>
        <v>#REF!</v>
      </c>
      <c r="Y1024" s="113" t="e">
        <f t="shared" si="413"/>
        <v>#REF!</v>
      </c>
      <c r="Z1024" s="113" t="e">
        <f t="shared" si="414"/>
        <v>#REF!</v>
      </c>
      <c r="AA1024" s="113" t="e">
        <f t="shared" si="415"/>
        <v>#REF!</v>
      </c>
      <c r="AB1024" s="114" t="e">
        <f t="shared" si="416"/>
        <v>#REF!</v>
      </c>
    </row>
    <row r="1025" spans="1:28" x14ac:dyDescent="0.5">
      <c r="B1025" s="94">
        <v>20</v>
      </c>
      <c r="C1025" s="91">
        <v>8.89</v>
      </c>
      <c r="D1025" s="91">
        <v>4.04</v>
      </c>
      <c r="E1025" s="91">
        <v>2.74</v>
      </c>
      <c r="F1025" s="91">
        <v>2.39</v>
      </c>
      <c r="G1025" s="91">
        <v>2.39</v>
      </c>
      <c r="H1025" s="91">
        <v>19.2</v>
      </c>
      <c r="I1025" s="91">
        <v>29.6</v>
      </c>
      <c r="J1025" s="91">
        <v>63.5</v>
      </c>
      <c r="K1025" s="91">
        <v>42</v>
      </c>
      <c r="L1025" s="91">
        <v>24.9</v>
      </c>
      <c r="M1025" s="91">
        <v>10.1</v>
      </c>
      <c r="N1025" s="91">
        <v>7.1</v>
      </c>
      <c r="O1025" s="226"/>
      <c r="P1025" s="122">
        <v>20</v>
      </c>
      <c r="Q1025" s="113" t="e">
        <f t="shared" si="405"/>
        <v>#REF!</v>
      </c>
      <c r="R1025" s="113" t="e">
        <f t="shared" si="406"/>
        <v>#REF!</v>
      </c>
      <c r="S1025" s="113" t="e">
        <f t="shared" si="407"/>
        <v>#REF!</v>
      </c>
      <c r="T1025" s="113" t="e">
        <f t="shared" si="408"/>
        <v>#REF!</v>
      </c>
      <c r="U1025" s="113" t="e">
        <f t="shared" si="409"/>
        <v>#REF!</v>
      </c>
      <c r="V1025" s="113" t="e">
        <f t="shared" si="410"/>
        <v>#REF!</v>
      </c>
      <c r="W1025" s="113" t="e">
        <f t="shared" si="411"/>
        <v>#REF!</v>
      </c>
      <c r="X1025" s="113" t="e">
        <f t="shared" si="412"/>
        <v>#REF!</v>
      </c>
      <c r="Y1025" s="113" t="e">
        <f t="shared" si="413"/>
        <v>#REF!</v>
      </c>
      <c r="Z1025" s="113" t="e">
        <f t="shared" si="414"/>
        <v>#REF!</v>
      </c>
      <c r="AA1025" s="113" t="e">
        <f t="shared" si="415"/>
        <v>#REF!</v>
      </c>
      <c r="AB1025" s="114" t="e">
        <f t="shared" si="416"/>
        <v>#REF!</v>
      </c>
    </row>
    <row r="1026" spans="1:28" x14ac:dyDescent="0.5">
      <c r="B1026" s="94">
        <v>21</v>
      </c>
      <c r="C1026" s="91">
        <v>8.9499999999999993</v>
      </c>
      <c r="D1026" s="91">
        <v>3.87</v>
      </c>
      <c r="E1026" s="91">
        <v>2.63</v>
      </c>
      <c r="F1026" s="91">
        <v>2.39</v>
      </c>
      <c r="G1026" s="91">
        <v>3</v>
      </c>
      <c r="H1026" s="91">
        <v>17.7</v>
      </c>
      <c r="I1026" s="91">
        <v>31.2</v>
      </c>
      <c r="J1026" s="91">
        <v>57.3</v>
      </c>
      <c r="K1026" s="91">
        <v>39.5</v>
      </c>
      <c r="L1026" s="91">
        <v>23.3</v>
      </c>
      <c r="M1026" s="91">
        <v>9.86</v>
      </c>
      <c r="N1026" s="91">
        <v>6.93</v>
      </c>
      <c r="O1026" s="226"/>
      <c r="P1026" s="122">
        <v>21</v>
      </c>
      <c r="Q1026" s="113" t="e">
        <f t="shared" si="405"/>
        <v>#REF!</v>
      </c>
      <c r="R1026" s="113" t="e">
        <f t="shared" si="406"/>
        <v>#REF!</v>
      </c>
      <c r="S1026" s="113" t="e">
        <f t="shared" si="407"/>
        <v>#REF!</v>
      </c>
      <c r="T1026" s="113" t="e">
        <f t="shared" si="408"/>
        <v>#REF!</v>
      </c>
      <c r="U1026" s="113" t="e">
        <f t="shared" si="409"/>
        <v>#REF!</v>
      </c>
      <c r="V1026" s="113" t="e">
        <f t="shared" si="410"/>
        <v>#REF!</v>
      </c>
      <c r="W1026" s="113" t="e">
        <f t="shared" si="411"/>
        <v>#REF!</v>
      </c>
      <c r="X1026" s="113" t="e">
        <f t="shared" si="412"/>
        <v>#REF!</v>
      </c>
      <c r="Y1026" s="113" t="e">
        <f t="shared" si="413"/>
        <v>#REF!</v>
      </c>
      <c r="Z1026" s="113" t="e">
        <f t="shared" si="414"/>
        <v>#REF!</v>
      </c>
      <c r="AA1026" s="113" t="e">
        <f t="shared" si="415"/>
        <v>#REF!</v>
      </c>
      <c r="AB1026" s="114" t="e">
        <f t="shared" si="416"/>
        <v>#REF!</v>
      </c>
    </row>
    <row r="1027" spans="1:28" x14ac:dyDescent="0.5">
      <c r="B1027" s="94">
        <v>22</v>
      </c>
      <c r="C1027" s="91">
        <v>8.83</v>
      </c>
      <c r="D1027" s="91">
        <v>3.87</v>
      </c>
      <c r="E1027" s="91">
        <v>2.63</v>
      </c>
      <c r="F1027" s="91">
        <v>2.3199999999999998</v>
      </c>
      <c r="G1027" s="91">
        <v>3.66</v>
      </c>
      <c r="H1027" s="91">
        <v>15.8</v>
      </c>
      <c r="I1027" s="91">
        <v>32.4</v>
      </c>
      <c r="J1027" s="91">
        <v>52.7</v>
      </c>
      <c r="K1027" s="91">
        <v>38</v>
      </c>
      <c r="L1027" s="91">
        <v>22.4</v>
      </c>
      <c r="M1027" s="91">
        <v>9.58</v>
      </c>
      <c r="N1027" s="91">
        <v>6.76</v>
      </c>
      <c r="O1027" s="226"/>
      <c r="P1027" s="122">
        <v>22</v>
      </c>
      <c r="Q1027" s="113" t="e">
        <f t="shared" si="405"/>
        <v>#REF!</v>
      </c>
      <c r="R1027" s="113" t="e">
        <f t="shared" si="406"/>
        <v>#REF!</v>
      </c>
      <c r="S1027" s="113" t="e">
        <f t="shared" si="407"/>
        <v>#REF!</v>
      </c>
      <c r="T1027" s="113" t="e">
        <f t="shared" si="408"/>
        <v>#REF!</v>
      </c>
      <c r="U1027" s="113" t="e">
        <f t="shared" si="409"/>
        <v>#REF!</v>
      </c>
      <c r="V1027" s="113" t="e">
        <f t="shared" si="410"/>
        <v>#REF!</v>
      </c>
      <c r="W1027" s="113" t="e">
        <f t="shared" si="411"/>
        <v>#REF!</v>
      </c>
      <c r="X1027" s="113" t="e">
        <f t="shared" si="412"/>
        <v>#REF!</v>
      </c>
      <c r="Y1027" s="113" t="e">
        <f t="shared" si="413"/>
        <v>#REF!</v>
      </c>
      <c r="Z1027" s="113" t="e">
        <f t="shared" si="414"/>
        <v>#REF!</v>
      </c>
      <c r="AA1027" s="113" t="e">
        <f t="shared" si="415"/>
        <v>#REF!</v>
      </c>
      <c r="AB1027" s="114" t="e">
        <f t="shared" si="416"/>
        <v>#REF!</v>
      </c>
    </row>
    <row r="1028" spans="1:28" x14ac:dyDescent="0.5">
      <c r="B1028" s="94">
        <v>23</v>
      </c>
      <c r="C1028" s="91">
        <v>8.9499999999999993</v>
      </c>
      <c r="D1028" s="91">
        <v>3.71</v>
      </c>
      <c r="E1028" s="91">
        <v>2.74</v>
      </c>
      <c r="F1028" s="91">
        <v>2.39</v>
      </c>
      <c r="G1028" s="91">
        <v>3.62</v>
      </c>
      <c r="H1028" s="91">
        <v>13.7</v>
      </c>
      <c r="I1028" s="91">
        <v>33.799999999999997</v>
      </c>
      <c r="J1028" s="91">
        <v>49.5</v>
      </c>
      <c r="K1028" s="91">
        <v>37.1</v>
      </c>
      <c r="L1028" s="91">
        <v>21.5</v>
      </c>
      <c r="M1028" s="91">
        <v>10.1</v>
      </c>
      <c r="N1028" s="91">
        <v>6.65</v>
      </c>
      <c r="O1028" s="226"/>
      <c r="P1028" s="122">
        <v>23</v>
      </c>
      <c r="Q1028" s="113" t="e">
        <f t="shared" si="405"/>
        <v>#REF!</v>
      </c>
      <c r="R1028" s="113" t="e">
        <f t="shared" si="406"/>
        <v>#REF!</v>
      </c>
      <c r="S1028" s="113" t="e">
        <f t="shared" si="407"/>
        <v>#REF!</v>
      </c>
      <c r="T1028" s="113" t="e">
        <f t="shared" si="408"/>
        <v>#REF!</v>
      </c>
      <c r="U1028" s="113" t="e">
        <f t="shared" si="409"/>
        <v>#REF!</v>
      </c>
      <c r="V1028" s="113" t="e">
        <f t="shared" si="410"/>
        <v>#REF!</v>
      </c>
      <c r="W1028" s="113" t="e">
        <f t="shared" si="411"/>
        <v>#REF!</v>
      </c>
      <c r="X1028" s="113" t="e">
        <f t="shared" si="412"/>
        <v>#REF!</v>
      </c>
      <c r="Y1028" s="113" t="e">
        <f t="shared" si="413"/>
        <v>#REF!</v>
      </c>
      <c r="Z1028" s="113" t="e">
        <f t="shared" si="414"/>
        <v>#REF!</v>
      </c>
      <c r="AA1028" s="113" t="e">
        <f t="shared" si="415"/>
        <v>#REF!</v>
      </c>
      <c r="AB1028" s="114" t="e">
        <f t="shared" si="416"/>
        <v>#REF!</v>
      </c>
    </row>
    <row r="1029" spans="1:28" x14ac:dyDescent="0.5">
      <c r="B1029" s="94">
        <v>24</v>
      </c>
      <c r="C1029" s="91">
        <v>8.6999999999999993</v>
      </c>
      <c r="D1029" s="91">
        <v>5.0199999999999996</v>
      </c>
      <c r="E1029" s="91">
        <v>2.8</v>
      </c>
      <c r="F1029" s="91">
        <v>2.2799999999999998</v>
      </c>
      <c r="G1029" s="91">
        <v>3.79</v>
      </c>
      <c r="H1029" s="91">
        <v>12.2</v>
      </c>
      <c r="I1029" s="91">
        <v>35</v>
      </c>
      <c r="J1029" s="91">
        <v>45.8</v>
      </c>
      <c r="K1029" s="91">
        <v>35.9</v>
      </c>
      <c r="L1029" s="91">
        <v>20.399999999999999</v>
      </c>
      <c r="M1029" s="91">
        <v>9.65</v>
      </c>
      <c r="N1029" s="91">
        <v>7.1</v>
      </c>
      <c r="O1029" s="226"/>
      <c r="P1029" s="122">
        <v>24</v>
      </c>
      <c r="Q1029" s="113" t="e">
        <f t="shared" si="405"/>
        <v>#REF!</v>
      </c>
      <c r="R1029" s="113" t="e">
        <f t="shared" si="406"/>
        <v>#REF!</v>
      </c>
      <c r="S1029" s="113" t="e">
        <f t="shared" si="407"/>
        <v>#REF!</v>
      </c>
      <c r="T1029" s="113" t="e">
        <f t="shared" si="408"/>
        <v>#REF!</v>
      </c>
      <c r="U1029" s="113" t="e">
        <f t="shared" si="409"/>
        <v>#REF!</v>
      </c>
      <c r="V1029" s="113" t="e">
        <f t="shared" si="410"/>
        <v>#REF!</v>
      </c>
      <c r="W1029" s="113" t="e">
        <f t="shared" si="411"/>
        <v>#REF!</v>
      </c>
      <c r="X1029" s="113" t="e">
        <f t="shared" si="412"/>
        <v>#REF!</v>
      </c>
      <c r="Y1029" s="113" t="e">
        <f t="shared" si="413"/>
        <v>#REF!</v>
      </c>
      <c r="Z1029" s="113" t="e">
        <f t="shared" si="414"/>
        <v>#REF!</v>
      </c>
      <c r="AA1029" s="113" t="e">
        <f t="shared" si="415"/>
        <v>#REF!</v>
      </c>
      <c r="AB1029" s="114" t="e">
        <f t="shared" si="416"/>
        <v>#REF!</v>
      </c>
    </row>
    <row r="1030" spans="1:28" x14ac:dyDescent="0.5">
      <c r="B1030" s="94">
        <v>25</v>
      </c>
      <c r="C1030" s="91">
        <v>8.52</v>
      </c>
      <c r="D1030" s="91">
        <v>4.78</v>
      </c>
      <c r="E1030" s="91">
        <v>3.26</v>
      </c>
      <c r="F1030" s="91">
        <v>2.19</v>
      </c>
      <c r="G1030" s="91">
        <v>3.83</v>
      </c>
      <c r="H1030" s="91">
        <v>11.5</v>
      </c>
      <c r="I1030" s="91">
        <v>43</v>
      </c>
      <c r="J1030" s="91">
        <v>53</v>
      </c>
      <c r="K1030" s="91">
        <v>34.1</v>
      </c>
      <c r="L1030" s="91">
        <v>20</v>
      </c>
      <c r="M1030" s="91">
        <v>9.32</v>
      </c>
      <c r="N1030" s="91">
        <v>6.88</v>
      </c>
      <c r="O1030" s="226"/>
      <c r="P1030" s="122">
        <v>25</v>
      </c>
      <c r="Q1030" s="113" t="e">
        <f t="shared" si="405"/>
        <v>#REF!</v>
      </c>
      <c r="R1030" s="113" t="e">
        <f t="shared" si="406"/>
        <v>#REF!</v>
      </c>
      <c r="S1030" s="113" t="e">
        <f t="shared" si="407"/>
        <v>#REF!</v>
      </c>
      <c r="T1030" s="113" t="e">
        <f t="shared" si="408"/>
        <v>#REF!</v>
      </c>
      <c r="U1030" s="113" t="e">
        <f t="shared" si="409"/>
        <v>#REF!</v>
      </c>
      <c r="V1030" s="113" t="e">
        <f t="shared" si="410"/>
        <v>#REF!</v>
      </c>
      <c r="W1030" s="113" t="e">
        <f t="shared" si="411"/>
        <v>#REF!</v>
      </c>
      <c r="X1030" s="113" t="e">
        <f t="shared" si="412"/>
        <v>#REF!</v>
      </c>
      <c r="Y1030" s="113" t="e">
        <f t="shared" si="413"/>
        <v>#REF!</v>
      </c>
      <c r="Z1030" s="113" t="e">
        <f t="shared" si="414"/>
        <v>#REF!</v>
      </c>
      <c r="AA1030" s="113" t="e">
        <f t="shared" si="415"/>
        <v>#REF!</v>
      </c>
      <c r="AB1030" s="114" t="e">
        <f t="shared" si="416"/>
        <v>#REF!</v>
      </c>
    </row>
    <row r="1031" spans="1:28" x14ac:dyDescent="0.5">
      <c r="B1031" s="94">
        <v>26</v>
      </c>
      <c r="C1031" s="91">
        <v>8.39</v>
      </c>
      <c r="D1031" s="91">
        <v>4.74</v>
      </c>
      <c r="E1031" s="91">
        <v>3.19</v>
      </c>
      <c r="F1031" s="91">
        <v>2.2200000000000002</v>
      </c>
      <c r="G1031" s="91">
        <v>3.66</v>
      </c>
      <c r="H1031" s="91">
        <v>10.1</v>
      </c>
      <c r="I1031" s="91">
        <v>50.9</v>
      </c>
      <c r="J1031" s="91">
        <v>54.1</v>
      </c>
      <c r="K1031" s="91">
        <v>33.5</v>
      </c>
      <c r="L1031" s="91">
        <v>19.3</v>
      </c>
      <c r="M1031" s="91">
        <v>9.08</v>
      </c>
      <c r="N1031" s="91">
        <v>6.88</v>
      </c>
      <c r="O1031" s="226"/>
      <c r="P1031" s="122">
        <v>26</v>
      </c>
      <c r="Q1031" s="113" t="e">
        <f t="shared" si="405"/>
        <v>#REF!</v>
      </c>
      <c r="R1031" s="113" t="e">
        <f t="shared" si="406"/>
        <v>#REF!</v>
      </c>
      <c r="S1031" s="113" t="e">
        <f t="shared" si="407"/>
        <v>#REF!</v>
      </c>
      <c r="T1031" s="113" t="e">
        <f t="shared" si="408"/>
        <v>#REF!</v>
      </c>
      <c r="U1031" s="113" t="e">
        <f t="shared" si="409"/>
        <v>#REF!</v>
      </c>
      <c r="V1031" s="113" t="e">
        <f t="shared" si="410"/>
        <v>#REF!</v>
      </c>
      <c r="W1031" s="113" t="e">
        <f t="shared" si="411"/>
        <v>#REF!</v>
      </c>
      <c r="X1031" s="113" t="e">
        <f t="shared" si="412"/>
        <v>#REF!</v>
      </c>
      <c r="Y1031" s="113" t="e">
        <f t="shared" si="413"/>
        <v>#REF!</v>
      </c>
      <c r="Z1031" s="113" t="e">
        <f t="shared" si="414"/>
        <v>#REF!</v>
      </c>
      <c r="AA1031" s="113" t="e">
        <f t="shared" si="415"/>
        <v>#REF!</v>
      </c>
      <c r="AB1031" s="114" t="e">
        <f t="shared" si="416"/>
        <v>#REF!</v>
      </c>
    </row>
    <row r="1032" spans="1:28" x14ac:dyDescent="0.5">
      <c r="B1032" s="94">
        <v>27</v>
      </c>
      <c r="C1032" s="91">
        <v>8.27</v>
      </c>
      <c r="D1032" s="91">
        <v>4.5</v>
      </c>
      <c r="E1032" s="91">
        <v>2.8</v>
      </c>
      <c r="F1032" s="91">
        <v>2.14</v>
      </c>
      <c r="G1032" s="91">
        <v>3.42</v>
      </c>
      <c r="H1032" s="91">
        <v>9.32</v>
      </c>
      <c r="I1032" s="91">
        <v>41.6</v>
      </c>
      <c r="J1032" s="91">
        <v>52.1</v>
      </c>
      <c r="K1032" s="91">
        <v>31.6</v>
      </c>
      <c r="L1032" s="91">
        <v>18.600000000000001</v>
      </c>
      <c r="M1032" s="91">
        <v>8.89</v>
      </c>
      <c r="N1032" s="91">
        <v>6.88</v>
      </c>
      <c r="O1032" s="226"/>
      <c r="P1032" s="122">
        <v>27</v>
      </c>
      <c r="Q1032" s="113" t="e">
        <f t="shared" si="405"/>
        <v>#REF!</v>
      </c>
      <c r="R1032" s="113" t="e">
        <f t="shared" si="406"/>
        <v>#REF!</v>
      </c>
      <c r="S1032" s="113" t="e">
        <f t="shared" si="407"/>
        <v>#REF!</v>
      </c>
      <c r="T1032" s="113" t="e">
        <f t="shared" si="408"/>
        <v>#REF!</v>
      </c>
      <c r="U1032" s="113" t="e">
        <f t="shared" si="409"/>
        <v>#REF!</v>
      </c>
      <c r="V1032" s="113" t="e">
        <f t="shared" si="410"/>
        <v>#REF!</v>
      </c>
      <c r="W1032" s="113" t="e">
        <f t="shared" si="411"/>
        <v>#REF!</v>
      </c>
      <c r="X1032" s="113" t="e">
        <f t="shared" si="412"/>
        <v>#REF!</v>
      </c>
      <c r="Y1032" s="113" t="e">
        <f t="shared" si="413"/>
        <v>#REF!</v>
      </c>
      <c r="Z1032" s="113" t="e">
        <f t="shared" si="414"/>
        <v>#REF!</v>
      </c>
      <c r="AA1032" s="113" t="e">
        <f t="shared" si="415"/>
        <v>#REF!</v>
      </c>
      <c r="AB1032" s="114" t="e">
        <f t="shared" si="416"/>
        <v>#REF!</v>
      </c>
    </row>
    <row r="1033" spans="1:28" x14ac:dyDescent="0.5">
      <c r="B1033" s="94">
        <v>28</v>
      </c>
      <c r="C1033" s="91">
        <v>8.9700000000000006</v>
      </c>
      <c r="D1033" s="91">
        <v>4.7300000000000004</v>
      </c>
      <c r="E1033" s="91">
        <v>2.8</v>
      </c>
      <c r="F1033" s="91">
        <v>2.14</v>
      </c>
      <c r="G1033" s="91">
        <v>3.15</v>
      </c>
      <c r="H1033" s="91">
        <v>15.9</v>
      </c>
      <c r="I1033" s="91">
        <v>70.7</v>
      </c>
      <c r="J1033" s="91">
        <v>50.1</v>
      </c>
      <c r="K1033" s="91">
        <v>29.7</v>
      </c>
      <c r="L1033" s="91">
        <v>18</v>
      </c>
      <c r="M1033" s="91">
        <v>9.26</v>
      </c>
      <c r="N1033" s="91">
        <v>6.88</v>
      </c>
      <c r="O1033" s="226"/>
      <c r="P1033" s="122">
        <v>28</v>
      </c>
      <c r="Q1033" s="113" t="e">
        <f t="shared" si="405"/>
        <v>#REF!</v>
      </c>
      <c r="R1033" s="113" t="e">
        <f t="shared" si="406"/>
        <v>#REF!</v>
      </c>
      <c r="S1033" s="113" t="e">
        <f t="shared" si="407"/>
        <v>#REF!</v>
      </c>
      <c r="T1033" s="113" t="e">
        <f t="shared" si="408"/>
        <v>#REF!</v>
      </c>
      <c r="U1033" s="113" t="e">
        <f t="shared" si="409"/>
        <v>#REF!</v>
      </c>
      <c r="V1033" s="113" t="e">
        <f t="shared" si="410"/>
        <v>#REF!</v>
      </c>
      <c r="W1033" s="113" t="e">
        <f t="shared" si="411"/>
        <v>#REF!</v>
      </c>
      <c r="X1033" s="113" t="e">
        <f t="shared" si="412"/>
        <v>#REF!</v>
      </c>
      <c r="Y1033" s="113" t="e">
        <f t="shared" si="413"/>
        <v>#REF!</v>
      </c>
      <c r="Z1033" s="113" t="e">
        <f t="shared" si="414"/>
        <v>#REF!</v>
      </c>
      <c r="AA1033" s="113" t="e">
        <f t="shared" si="415"/>
        <v>#REF!</v>
      </c>
      <c r="AB1033" s="114" t="e">
        <f t="shared" si="416"/>
        <v>#REF!</v>
      </c>
    </row>
    <row r="1034" spans="1:28" x14ac:dyDescent="0.5">
      <c r="B1034" s="94">
        <v>29</v>
      </c>
      <c r="C1034" s="91">
        <v>8.89</v>
      </c>
      <c r="E1034" s="91">
        <v>2.63</v>
      </c>
      <c r="F1034" s="91">
        <v>2.08</v>
      </c>
      <c r="G1034" s="91">
        <v>2.84</v>
      </c>
      <c r="H1034" s="91">
        <v>17.2</v>
      </c>
      <c r="I1034" s="91">
        <v>66.900000000000006</v>
      </c>
      <c r="J1034" s="91">
        <v>42.4</v>
      </c>
      <c r="K1034" s="91">
        <v>30.3</v>
      </c>
      <c r="L1034" s="91">
        <v>17.2</v>
      </c>
      <c r="M1034" s="91">
        <v>8.9499999999999993</v>
      </c>
      <c r="N1034" s="91">
        <v>6.54</v>
      </c>
      <c r="O1034" s="226"/>
      <c r="P1034" s="122">
        <v>29</v>
      </c>
      <c r="Q1034" s="113" t="e">
        <f t="shared" si="405"/>
        <v>#REF!</v>
      </c>
      <c r="R1034" s="113" t="str">
        <f t="shared" si="406"/>
        <v xml:space="preserve"> </v>
      </c>
      <c r="S1034" s="113" t="e">
        <f t="shared" si="407"/>
        <v>#REF!</v>
      </c>
      <c r="T1034" s="113" t="e">
        <f t="shared" si="408"/>
        <v>#REF!</v>
      </c>
      <c r="U1034" s="113" t="e">
        <f t="shared" si="409"/>
        <v>#REF!</v>
      </c>
      <c r="V1034" s="113" t="e">
        <f t="shared" si="410"/>
        <v>#REF!</v>
      </c>
      <c r="W1034" s="113" t="e">
        <f t="shared" si="411"/>
        <v>#REF!</v>
      </c>
      <c r="X1034" s="113" t="e">
        <f t="shared" si="412"/>
        <v>#REF!</v>
      </c>
      <c r="Y1034" s="113" t="e">
        <f t="shared" si="413"/>
        <v>#REF!</v>
      </c>
      <c r="Z1034" s="113" t="e">
        <f t="shared" si="414"/>
        <v>#REF!</v>
      </c>
      <c r="AA1034" s="113" t="e">
        <f t="shared" si="415"/>
        <v>#REF!</v>
      </c>
      <c r="AB1034" s="114" t="e">
        <f t="shared" si="416"/>
        <v>#REF!</v>
      </c>
    </row>
    <row r="1035" spans="1:28" x14ac:dyDescent="0.5">
      <c r="B1035" s="94">
        <v>30</v>
      </c>
      <c r="C1035" s="91">
        <v>8.58</v>
      </c>
      <c r="E1035" s="91">
        <v>2.98</v>
      </c>
      <c r="F1035" s="91">
        <v>2</v>
      </c>
      <c r="G1035" s="91">
        <v>2.5299999999999998</v>
      </c>
      <c r="H1035" s="91">
        <v>16.8</v>
      </c>
      <c r="I1035" s="91">
        <v>57.3</v>
      </c>
      <c r="J1035" s="91">
        <v>37.4</v>
      </c>
      <c r="K1035" s="91">
        <v>29.6</v>
      </c>
      <c r="L1035" s="91">
        <v>16.7</v>
      </c>
      <c r="M1035" s="91">
        <v>8.77</v>
      </c>
      <c r="N1035" s="91">
        <v>6.38</v>
      </c>
      <c r="O1035" s="226"/>
      <c r="P1035" s="122">
        <v>30</v>
      </c>
      <c r="Q1035" s="113" t="e">
        <f t="shared" si="405"/>
        <v>#REF!</v>
      </c>
      <c r="R1035" s="113" t="str">
        <f t="shared" si="406"/>
        <v xml:space="preserve"> </v>
      </c>
      <c r="S1035" s="113" t="e">
        <f t="shared" si="407"/>
        <v>#REF!</v>
      </c>
      <c r="T1035" s="113" t="e">
        <f t="shared" si="408"/>
        <v>#REF!</v>
      </c>
      <c r="U1035" s="113" t="e">
        <f t="shared" si="409"/>
        <v>#REF!</v>
      </c>
      <c r="V1035" s="113" t="e">
        <f t="shared" si="410"/>
        <v>#REF!</v>
      </c>
      <c r="W1035" s="113" t="e">
        <f t="shared" si="411"/>
        <v>#REF!</v>
      </c>
      <c r="X1035" s="113" t="e">
        <f t="shared" si="412"/>
        <v>#REF!</v>
      </c>
      <c r="Y1035" s="113" t="e">
        <f t="shared" si="413"/>
        <v>#REF!</v>
      </c>
      <c r="Z1035" s="113" t="e">
        <f t="shared" si="414"/>
        <v>#REF!</v>
      </c>
      <c r="AA1035" s="113" t="e">
        <f t="shared" si="415"/>
        <v>#REF!</v>
      </c>
      <c r="AB1035" s="114" t="e">
        <f t="shared" si="416"/>
        <v>#REF!</v>
      </c>
    </row>
    <row r="1036" spans="1:28" x14ac:dyDescent="0.5">
      <c r="B1036" s="94">
        <v>31</v>
      </c>
      <c r="C1036" s="91">
        <v>8.33</v>
      </c>
      <c r="E1036" s="91">
        <v>3.01</v>
      </c>
      <c r="G1036" s="91">
        <v>2.2799999999999998</v>
      </c>
      <c r="I1036" s="91">
        <v>92.9</v>
      </c>
      <c r="J1036" s="91">
        <v>35.799999999999997</v>
      </c>
      <c r="L1036" s="91">
        <v>16.3</v>
      </c>
      <c r="N1036" s="91">
        <v>6.1</v>
      </c>
      <c r="O1036" s="226"/>
      <c r="P1036" s="122">
        <v>31</v>
      </c>
      <c r="Q1036" s="113" t="e">
        <f t="shared" si="405"/>
        <v>#REF!</v>
      </c>
      <c r="R1036" s="113" t="str">
        <f t="shared" si="406"/>
        <v xml:space="preserve"> </v>
      </c>
      <c r="S1036" s="113" t="e">
        <f t="shared" si="407"/>
        <v>#REF!</v>
      </c>
      <c r="T1036" s="113" t="str">
        <f t="shared" si="408"/>
        <v xml:space="preserve"> </v>
      </c>
      <c r="U1036" s="113" t="e">
        <f t="shared" si="409"/>
        <v>#REF!</v>
      </c>
      <c r="V1036" s="113" t="str">
        <f t="shared" si="410"/>
        <v xml:space="preserve"> </v>
      </c>
      <c r="W1036" s="113" t="e">
        <f t="shared" si="411"/>
        <v>#REF!</v>
      </c>
      <c r="X1036" s="113" t="e">
        <f t="shared" si="412"/>
        <v>#REF!</v>
      </c>
      <c r="Y1036" s="113" t="str">
        <f t="shared" si="413"/>
        <v xml:space="preserve"> </v>
      </c>
      <c r="Z1036" s="113" t="e">
        <f t="shared" si="414"/>
        <v>#REF!</v>
      </c>
      <c r="AA1036" s="113" t="str">
        <f t="shared" si="415"/>
        <v xml:space="preserve"> </v>
      </c>
      <c r="AB1036" s="114" t="e">
        <f t="shared" si="416"/>
        <v>#REF!</v>
      </c>
    </row>
    <row r="1037" spans="1:28" x14ac:dyDescent="0.5">
      <c r="O1037" s="226"/>
      <c r="P1037" s="123"/>
      <c r="Q1037" s="113"/>
      <c r="R1037" s="113"/>
      <c r="S1037" s="113"/>
      <c r="T1037" s="113"/>
      <c r="U1037" s="113"/>
      <c r="V1037" s="113"/>
      <c r="W1037" s="113"/>
      <c r="X1037" s="113"/>
      <c r="Y1037" s="113"/>
      <c r="Z1037" s="113"/>
      <c r="AA1037" s="113"/>
      <c r="AB1037" s="114"/>
    </row>
    <row r="1038" spans="1:28" x14ac:dyDescent="0.5">
      <c r="A1038" s="41">
        <v>2000</v>
      </c>
      <c r="B1038" s="94">
        <v>1</v>
      </c>
      <c r="C1038" s="91">
        <v>6.43</v>
      </c>
      <c r="D1038" s="91">
        <v>4.7300000000000004</v>
      </c>
      <c r="E1038" s="91">
        <v>5.12</v>
      </c>
      <c r="F1038" s="91">
        <v>7.1</v>
      </c>
      <c r="G1038" s="91">
        <v>8.02</v>
      </c>
      <c r="H1038" s="91">
        <v>11.4</v>
      </c>
      <c r="I1038" s="91">
        <v>31.7</v>
      </c>
      <c r="J1038" s="91">
        <v>135</v>
      </c>
      <c r="K1038" s="91">
        <v>82</v>
      </c>
      <c r="L1038" s="91">
        <v>26.6</v>
      </c>
      <c r="M1038" s="91">
        <v>12.2</v>
      </c>
      <c r="N1038" s="91">
        <v>8.77</v>
      </c>
      <c r="O1038" s="226">
        <f>A1038</f>
        <v>2000</v>
      </c>
      <c r="P1038" s="122">
        <v>1</v>
      </c>
      <c r="Q1038" s="113" t="e">
        <f t="shared" ref="Q1038:AB1045" si="417">IF(C1038&gt;0,$P$11*C1038, " ")</f>
        <v>#REF!</v>
      </c>
      <c r="R1038" s="113" t="e">
        <f t="shared" si="417"/>
        <v>#REF!</v>
      </c>
      <c r="S1038" s="113" t="e">
        <f t="shared" si="417"/>
        <v>#REF!</v>
      </c>
      <c r="T1038" s="113" t="e">
        <f t="shared" si="417"/>
        <v>#REF!</v>
      </c>
      <c r="U1038" s="113" t="e">
        <f t="shared" si="417"/>
        <v>#REF!</v>
      </c>
      <c r="V1038" s="113" t="e">
        <f t="shared" si="417"/>
        <v>#REF!</v>
      </c>
      <c r="W1038" s="113" t="e">
        <f t="shared" si="417"/>
        <v>#REF!</v>
      </c>
      <c r="X1038" s="113" t="e">
        <f t="shared" si="417"/>
        <v>#REF!</v>
      </c>
      <c r="Y1038" s="113" t="e">
        <f t="shared" si="417"/>
        <v>#REF!</v>
      </c>
      <c r="Z1038" s="113" t="e">
        <f t="shared" si="417"/>
        <v>#REF!</v>
      </c>
      <c r="AA1038" s="113" t="e">
        <f t="shared" si="417"/>
        <v>#REF!</v>
      </c>
      <c r="AB1038" s="114" t="e">
        <f t="shared" si="417"/>
        <v>#REF!</v>
      </c>
    </row>
    <row r="1039" spans="1:28" x14ac:dyDescent="0.5">
      <c r="B1039" s="94">
        <v>2</v>
      </c>
      <c r="C1039" s="91">
        <v>6.27</v>
      </c>
      <c r="D1039" s="91">
        <v>5.07</v>
      </c>
      <c r="E1039" s="91">
        <v>4.97</v>
      </c>
      <c r="F1039" s="91">
        <v>7.43</v>
      </c>
      <c r="G1039" s="91">
        <v>7.77</v>
      </c>
      <c r="H1039" s="91">
        <v>10.4</v>
      </c>
      <c r="I1039" s="91">
        <v>30.4</v>
      </c>
      <c r="J1039" s="91">
        <v>117</v>
      </c>
      <c r="K1039" s="91">
        <v>77.7</v>
      </c>
      <c r="L1039" s="91">
        <v>26</v>
      </c>
      <c r="M1039" s="91">
        <v>11.9</v>
      </c>
      <c r="N1039" s="91">
        <v>8.6999999999999993</v>
      </c>
      <c r="O1039" s="226"/>
      <c r="P1039" s="122">
        <v>2</v>
      </c>
      <c r="Q1039" s="113" t="e">
        <f t="shared" si="417"/>
        <v>#REF!</v>
      </c>
      <c r="R1039" s="113" t="e">
        <f t="shared" si="417"/>
        <v>#REF!</v>
      </c>
      <c r="S1039" s="113" t="e">
        <f t="shared" si="417"/>
        <v>#REF!</v>
      </c>
      <c r="T1039" s="113" t="e">
        <f t="shared" si="417"/>
        <v>#REF!</v>
      </c>
      <c r="U1039" s="113" t="e">
        <f t="shared" si="417"/>
        <v>#REF!</v>
      </c>
      <c r="V1039" s="113" t="e">
        <f t="shared" si="417"/>
        <v>#REF!</v>
      </c>
      <c r="W1039" s="113" t="e">
        <f t="shared" si="417"/>
        <v>#REF!</v>
      </c>
      <c r="X1039" s="113" t="e">
        <f t="shared" si="417"/>
        <v>#REF!</v>
      </c>
      <c r="Y1039" s="113" t="e">
        <f t="shared" si="417"/>
        <v>#REF!</v>
      </c>
      <c r="Z1039" s="113" t="e">
        <f t="shared" si="417"/>
        <v>#REF!</v>
      </c>
      <c r="AA1039" s="113" t="e">
        <f t="shared" si="417"/>
        <v>#REF!</v>
      </c>
      <c r="AB1039" s="114" t="e">
        <f t="shared" si="417"/>
        <v>#REF!</v>
      </c>
    </row>
    <row r="1040" spans="1:28" x14ac:dyDescent="0.5">
      <c r="B1040" s="94">
        <v>3</v>
      </c>
      <c r="C1040" s="91">
        <v>5.99</v>
      </c>
      <c r="D1040" s="91">
        <v>4.88</v>
      </c>
      <c r="E1040" s="91">
        <v>4.83</v>
      </c>
      <c r="F1040" s="91">
        <v>6.65</v>
      </c>
      <c r="G1040" s="91">
        <v>7.04</v>
      </c>
      <c r="H1040" s="91">
        <v>10.3</v>
      </c>
      <c r="I1040" s="91">
        <v>29.1</v>
      </c>
      <c r="J1040" s="91">
        <v>99.6</v>
      </c>
      <c r="K1040" s="91">
        <v>71.8</v>
      </c>
      <c r="L1040" s="91">
        <v>24.8</v>
      </c>
      <c r="M1040" s="91">
        <v>11.5</v>
      </c>
      <c r="N1040" s="91">
        <v>8.52</v>
      </c>
      <c r="O1040" s="226"/>
      <c r="P1040" s="122">
        <v>3</v>
      </c>
      <c r="Q1040" s="113" t="e">
        <f t="shared" si="417"/>
        <v>#REF!</v>
      </c>
      <c r="R1040" s="113" t="e">
        <f t="shared" si="417"/>
        <v>#REF!</v>
      </c>
      <c r="S1040" s="113" t="e">
        <f t="shared" si="417"/>
        <v>#REF!</v>
      </c>
      <c r="T1040" s="113" t="e">
        <f t="shared" si="417"/>
        <v>#REF!</v>
      </c>
      <c r="U1040" s="113" t="e">
        <f t="shared" si="417"/>
        <v>#REF!</v>
      </c>
      <c r="V1040" s="113" t="e">
        <f t="shared" si="417"/>
        <v>#REF!</v>
      </c>
      <c r="W1040" s="113" t="e">
        <f t="shared" si="417"/>
        <v>#REF!</v>
      </c>
      <c r="X1040" s="113" t="e">
        <f t="shared" si="417"/>
        <v>#REF!</v>
      </c>
      <c r="Y1040" s="113" t="e">
        <f t="shared" si="417"/>
        <v>#REF!</v>
      </c>
      <c r="Z1040" s="113" t="e">
        <f t="shared" si="417"/>
        <v>#REF!</v>
      </c>
      <c r="AA1040" s="113" t="e">
        <f t="shared" si="417"/>
        <v>#REF!</v>
      </c>
      <c r="AB1040" s="114" t="e">
        <f t="shared" si="417"/>
        <v>#REF!</v>
      </c>
    </row>
    <row r="1041" spans="2:28" x14ac:dyDescent="0.5">
      <c r="B1041" s="94">
        <v>4</v>
      </c>
      <c r="C1041" s="91">
        <v>5.94</v>
      </c>
      <c r="D1041" s="91">
        <v>5.0199999999999996</v>
      </c>
      <c r="E1041" s="91">
        <v>4.59</v>
      </c>
      <c r="F1041" s="91">
        <v>5.8</v>
      </c>
      <c r="G1041" s="91">
        <v>9.14</v>
      </c>
      <c r="H1041" s="91">
        <v>9.7200000000000006</v>
      </c>
      <c r="I1041" s="91">
        <v>27.6</v>
      </c>
      <c r="J1041" s="91">
        <v>80.099999999999994</v>
      </c>
      <c r="K1041" s="91">
        <v>74.400000000000006</v>
      </c>
      <c r="L1041" s="91">
        <v>23.7</v>
      </c>
      <c r="M1041" s="91">
        <v>12</v>
      </c>
      <c r="N1041" s="91">
        <v>8.89</v>
      </c>
      <c r="O1041" s="226"/>
      <c r="P1041" s="122">
        <v>4</v>
      </c>
      <c r="Q1041" s="113" t="e">
        <f t="shared" si="417"/>
        <v>#REF!</v>
      </c>
      <c r="R1041" s="113" t="e">
        <f t="shared" si="417"/>
        <v>#REF!</v>
      </c>
      <c r="S1041" s="113" t="e">
        <f t="shared" si="417"/>
        <v>#REF!</v>
      </c>
      <c r="T1041" s="113" t="e">
        <f t="shared" si="417"/>
        <v>#REF!</v>
      </c>
      <c r="U1041" s="113" t="e">
        <f t="shared" si="417"/>
        <v>#REF!</v>
      </c>
      <c r="V1041" s="113" t="e">
        <f t="shared" si="417"/>
        <v>#REF!</v>
      </c>
      <c r="W1041" s="113" t="e">
        <f t="shared" si="417"/>
        <v>#REF!</v>
      </c>
      <c r="X1041" s="113" t="e">
        <f t="shared" si="417"/>
        <v>#REF!</v>
      </c>
      <c r="Y1041" s="113" t="e">
        <f t="shared" si="417"/>
        <v>#REF!</v>
      </c>
      <c r="Z1041" s="113" t="e">
        <f t="shared" si="417"/>
        <v>#REF!</v>
      </c>
      <c r="AA1041" s="113" t="e">
        <f t="shared" si="417"/>
        <v>#REF!</v>
      </c>
      <c r="AB1041" s="114" t="e">
        <f t="shared" si="417"/>
        <v>#REF!</v>
      </c>
    </row>
    <row r="1042" spans="2:28" x14ac:dyDescent="0.5">
      <c r="B1042" s="94">
        <v>5</v>
      </c>
      <c r="C1042" s="91">
        <v>5.84</v>
      </c>
      <c r="D1042" s="91">
        <v>5.17</v>
      </c>
      <c r="E1042" s="91">
        <v>4.37</v>
      </c>
      <c r="F1042" s="91">
        <v>5.8</v>
      </c>
      <c r="G1042" s="91">
        <v>12</v>
      </c>
      <c r="H1042" s="91">
        <v>14</v>
      </c>
      <c r="I1042" s="91">
        <v>26.4</v>
      </c>
      <c r="J1042" s="91">
        <v>70.2</v>
      </c>
      <c r="K1042" s="91">
        <v>69.099999999999994</v>
      </c>
      <c r="L1042" s="91">
        <v>23.6</v>
      </c>
      <c r="M1042" s="91">
        <v>11.5</v>
      </c>
      <c r="N1042" s="91">
        <v>8.64</v>
      </c>
      <c r="O1042" s="226"/>
      <c r="P1042" s="122">
        <v>5</v>
      </c>
      <c r="Q1042" s="113" t="e">
        <f t="shared" si="417"/>
        <v>#REF!</v>
      </c>
      <c r="R1042" s="113" t="e">
        <f t="shared" si="417"/>
        <v>#REF!</v>
      </c>
      <c r="S1042" s="113" t="e">
        <f t="shared" si="417"/>
        <v>#REF!</v>
      </c>
      <c r="T1042" s="113" t="e">
        <f t="shared" si="417"/>
        <v>#REF!</v>
      </c>
      <c r="U1042" s="113" t="e">
        <f t="shared" si="417"/>
        <v>#REF!</v>
      </c>
      <c r="V1042" s="113" t="e">
        <f t="shared" si="417"/>
        <v>#REF!</v>
      </c>
      <c r="W1042" s="113" t="e">
        <f t="shared" si="417"/>
        <v>#REF!</v>
      </c>
      <c r="X1042" s="113" t="e">
        <f t="shared" si="417"/>
        <v>#REF!</v>
      </c>
      <c r="Y1042" s="113" t="e">
        <f t="shared" si="417"/>
        <v>#REF!</v>
      </c>
      <c r="Z1042" s="113" t="e">
        <f t="shared" si="417"/>
        <v>#REF!</v>
      </c>
      <c r="AA1042" s="113" t="e">
        <f t="shared" si="417"/>
        <v>#REF!</v>
      </c>
      <c r="AB1042" s="114" t="e">
        <f t="shared" si="417"/>
        <v>#REF!</v>
      </c>
    </row>
    <row r="1043" spans="2:28" x14ac:dyDescent="0.5">
      <c r="B1043" s="94">
        <v>6</v>
      </c>
      <c r="C1043" s="91">
        <v>5.6</v>
      </c>
      <c r="D1043" s="91">
        <v>5.17</v>
      </c>
      <c r="E1043" s="91">
        <v>4.83</v>
      </c>
      <c r="F1043" s="91">
        <v>6.6</v>
      </c>
      <c r="G1043" s="91">
        <v>10.3</v>
      </c>
      <c r="H1043" s="91">
        <v>20.5</v>
      </c>
      <c r="I1043" s="91">
        <v>29.4</v>
      </c>
      <c r="J1043" s="91">
        <v>61.3</v>
      </c>
      <c r="K1043" s="91">
        <v>62.3</v>
      </c>
      <c r="L1043" s="91">
        <v>22.5</v>
      </c>
      <c r="M1043" s="91">
        <v>11.5</v>
      </c>
      <c r="N1043" s="91">
        <v>8.64</v>
      </c>
      <c r="O1043" s="226"/>
      <c r="P1043" s="122">
        <v>6</v>
      </c>
      <c r="Q1043" s="113" t="e">
        <f t="shared" si="417"/>
        <v>#REF!</v>
      </c>
      <c r="R1043" s="113" t="e">
        <f t="shared" si="417"/>
        <v>#REF!</v>
      </c>
      <c r="S1043" s="113" t="e">
        <f t="shared" si="417"/>
        <v>#REF!</v>
      </c>
      <c r="T1043" s="113" t="e">
        <f t="shared" si="417"/>
        <v>#REF!</v>
      </c>
      <c r="U1043" s="113" t="e">
        <f t="shared" si="417"/>
        <v>#REF!</v>
      </c>
      <c r="V1043" s="113" t="e">
        <f t="shared" si="417"/>
        <v>#REF!</v>
      </c>
      <c r="W1043" s="113" t="e">
        <f t="shared" si="417"/>
        <v>#REF!</v>
      </c>
      <c r="X1043" s="113" t="e">
        <f t="shared" si="417"/>
        <v>#REF!</v>
      </c>
      <c r="Y1043" s="113" t="e">
        <f t="shared" si="417"/>
        <v>#REF!</v>
      </c>
      <c r="Z1043" s="113" t="e">
        <f t="shared" si="417"/>
        <v>#REF!</v>
      </c>
      <c r="AA1043" s="113" t="e">
        <f t="shared" si="417"/>
        <v>#REF!</v>
      </c>
      <c r="AB1043" s="114" t="e">
        <f t="shared" si="417"/>
        <v>#REF!</v>
      </c>
    </row>
    <row r="1044" spans="2:28" x14ac:dyDescent="0.5">
      <c r="B1044" s="94">
        <v>7</v>
      </c>
      <c r="C1044" s="91">
        <v>5.65</v>
      </c>
      <c r="D1044" s="91">
        <v>4.97</v>
      </c>
      <c r="E1044" s="91">
        <v>4.7300000000000004</v>
      </c>
      <c r="F1044" s="91">
        <v>6.32</v>
      </c>
      <c r="G1044" s="91">
        <v>8.2100000000000009</v>
      </c>
      <c r="H1044" s="91">
        <v>19.100000000000001</v>
      </c>
      <c r="I1044" s="91">
        <v>26.6</v>
      </c>
      <c r="J1044" s="91">
        <v>54.4</v>
      </c>
      <c r="K1044" s="91">
        <v>58.6</v>
      </c>
      <c r="L1044" s="91">
        <v>21.6</v>
      </c>
      <c r="M1044" s="91">
        <v>11.4</v>
      </c>
      <c r="N1044" s="91">
        <v>8.4600000000000009</v>
      </c>
      <c r="O1044" s="226"/>
      <c r="P1044" s="122">
        <v>7</v>
      </c>
      <c r="Q1044" s="113" t="e">
        <f t="shared" si="417"/>
        <v>#REF!</v>
      </c>
      <c r="R1044" s="113" t="e">
        <f t="shared" si="417"/>
        <v>#REF!</v>
      </c>
      <c r="S1044" s="113" t="e">
        <f t="shared" si="417"/>
        <v>#REF!</v>
      </c>
      <c r="T1044" s="113" t="e">
        <f t="shared" si="417"/>
        <v>#REF!</v>
      </c>
      <c r="U1044" s="113" t="e">
        <f t="shared" si="417"/>
        <v>#REF!</v>
      </c>
      <c r="V1044" s="113" t="e">
        <f t="shared" si="417"/>
        <v>#REF!</v>
      </c>
      <c r="W1044" s="113" t="e">
        <f t="shared" si="417"/>
        <v>#REF!</v>
      </c>
      <c r="X1044" s="113" t="e">
        <f t="shared" si="417"/>
        <v>#REF!</v>
      </c>
      <c r="Y1044" s="113" t="e">
        <f t="shared" si="417"/>
        <v>#REF!</v>
      </c>
      <c r="Z1044" s="113" t="e">
        <f t="shared" si="417"/>
        <v>#REF!</v>
      </c>
      <c r="AA1044" s="113" t="e">
        <f t="shared" si="417"/>
        <v>#REF!</v>
      </c>
      <c r="AB1044" s="114" t="e">
        <f t="shared" si="417"/>
        <v>#REF!</v>
      </c>
    </row>
    <row r="1045" spans="2:28" x14ac:dyDescent="0.5">
      <c r="B1045" s="94">
        <v>8</v>
      </c>
      <c r="C1045" s="91">
        <v>5.6</v>
      </c>
      <c r="D1045" s="91">
        <v>4.83</v>
      </c>
      <c r="E1045" s="91">
        <v>4.6399999999999997</v>
      </c>
      <c r="F1045" s="91">
        <v>6.32</v>
      </c>
      <c r="G1045" s="91">
        <v>8.64</v>
      </c>
      <c r="H1045" s="91">
        <v>43.6</v>
      </c>
      <c r="I1045" s="91">
        <v>34.4</v>
      </c>
      <c r="J1045" s="91">
        <v>44.2</v>
      </c>
      <c r="K1045" s="91">
        <v>65.3</v>
      </c>
      <c r="L1045" s="91">
        <v>20.399999999999999</v>
      </c>
      <c r="M1045" s="91">
        <v>11.3</v>
      </c>
      <c r="N1045" s="91">
        <v>8.27</v>
      </c>
      <c r="O1045" s="226"/>
      <c r="P1045" s="122">
        <v>8</v>
      </c>
      <c r="Q1045" s="113" t="e">
        <f t="shared" si="417"/>
        <v>#REF!</v>
      </c>
      <c r="R1045" s="113" t="e">
        <f t="shared" si="417"/>
        <v>#REF!</v>
      </c>
      <c r="S1045" s="113" t="e">
        <f t="shared" si="417"/>
        <v>#REF!</v>
      </c>
      <c r="T1045" s="113" t="e">
        <f t="shared" si="417"/>
        <v>#REF!</v>
      </c>
      <c r="U1045" s="113" t="e">
        <f t="shared" si="417"/>
        <v>#REF!</v>
      </c>
      <c r="V1045" s="113" t="e">
        <f t="shared" si="417"/>
        <v>#REF!</v>
      </c>
      <c r="W1045" s="113" t="e">
        <f t="shared" si="417"/>
        <v>#REF!</v>
      </c>
      <c r="X1045" s="113" t="e">
        <f t="shared" si="417"/>
        <v>#REF!</v>
      </c>
      <c r="Y1045" s="113" t="e">
        <f t="shared" si="417"/>
        <v>#REF!</v>
      </c>
      <c r="Z1045" s="113" t="e">
        <f t="shared" si="417"/>
        <v>#REF!</v>
      </c>
      <c r="AA1045" s="113" t="e">
        <f t="shared" si="417"/>
        <v>#REF!</v>
      </c>
      <c r="AB1045" s="114" t="e">
        <f t="shared" si="417"/>
        <v>#REF!</v>
      </c>
    </row>
    <row r="1046" spans="2:28" x14ac:dyDescent="0.5">
      <c r="B1046" s="94">
        <v>9</v>
      </c>
      <c r="C1046" s="91">
        <v>5.51</v>
      </c>
      <c r="D1046" s="91">
        <v>4.68</v>
      </c>
      <c r="E1046" s="91">
        <v>4.41</v>
      </c>
      <c r="F1046" s="91">
        <v>5.8</v>
      </c>
      <c r="G1046" s="91">
        <v>8.2100000000000009</v>
      </c>
      <c r="H1046" s="91">
        <v>60.6</v>
      </c>
      <c r="I1046" s="91">
        <v>40.1</v>
      </c>
      <c r="J1046" s="91">
        <v>38.4</v>
      </c>
      <c r="K1046" s="91">
        <v>60.7</v>
      </c>
      <c r="L1046" s="91">
        <v>20</v>
      </c>
      <c r="M1046" s="91">
        <v>11.1</v>
      </c>
      <c r="N1046" s="91">
        <v>8.08</v>
      </c>
      <c r="O1046" s="226"/>
      <c r="P1046" s="122">
        <v>9</v>
      </c>
      <c r="Q1046" s="113" t="e">
        <f t="shared" ref="Q1046:Q1068" si="418">$P$11*C1046</f>
        <v>#REF!</v>
      </c>
      <c r="R1046" s="113" t="e">
        <f t="shared" ref="R1046:R1068" si="419">IF(D1046&gt;0,$P$11*D1046, " ")</f>
        <v>#REF!</v>
      </c>
      <c r="S1046" s="113" t="e">
        <f t="shared" ref="S1046:S1068" si="420">IF(E1046&gt;0,$P$11*E1046, " ")</f>
        <v>#REF!</v>
      </c>
      <c r="T1046" s="113" t="e">
        <f t="shared" ref="T1046:T1068" si="421">IF(F1046&gt;0,$P$11*F1046, " ")</f>
        <v>#REF!</v>
      </c>
      <c r="U1046" s="113" t="e">
        <f t="shared" ref="U1046:U1068" si="422">IF(G1046&gt;0,$P$11*G1046, " ")</f>
        <v>#REF!</v>
      </c>
      <c r="V1046" s="113" t="e">
        <f t="shared" ref="V1046:V1068" si="423">IF(H1046&gt;0,$P$11*H1046, " ")</f>
        <v>#REF!</v>
      </c>
      <c r="W1046" s="113" t="e">
        <f t="shared" ref="W1046:W1068" si="424">IF(I1046&gt;0,$P$11*I1046, " ")</f>
        <v>#REF!</v>
      </c>
      <c r="X1046" s="113" t="e">
        <f t="shared" ref="X1046:X1068" si="425">IF(J1046&gt;0,$P$11*J1046, " ")</f>
        <v>#REF!</v>
      </c>
      <c r="Y1046" s="113" t="e">
        <f t="shared" ref="Y1046:Y1068" si="426">IF(K1046&gt;0,$P$11*K1046, " ")</f>
        <v>#REF!</v>
      </c>
      <c r="Z1046" s="113" t="e">
        <f t="shared" ref="Z1046:Z1068" si="427">IF(L1046&gt;0,$P$11*L1046, " ")</f>
        <v>#REF!</v>
      </c>
      <c r="AA1046" s="113" t="e">
        <f t="shared" ref="AA1046:AA1068" si="428">IF(M1046&gt;0,$P$11*M1046, " ")</f>
        <v>#REF!</v>
      </c>
      <c r="AB1046" s="114" t="e">
        <f t="shared" ref="AB1046:AB1068" si="429">IF(N1046&gt;0,$P$11*N1046, " ")</f>
        <v>#REF!</v>
      </c>
    </row>
    <row r="1047" spans="2:28" x14ac:dyDescent="0.5">
      <c r="B1047" s="94">
        <v>10</v>
      </c>
      <c r="C1047" s="91">
        <v>5.41</v>
      </c>
      <c r="D1047" s="91">
        <v>4.54</v>
      </c>
      <c r="E1047" s="91">
        <v>4.29</v>
      </c>
      <c r="F1047" s="91">
        <v>6</v>
      </c>
      <c r="G1047" s="91">
        <v>8.02</v>
      </c>
      <c r="H1047" s="91">
        <v>45.7</v>
      </c>
      <c r="I1047" s="91">
        <v>43.2</v>
      </c>
      <c r="J1047" s="91">
        <v>62.3</v>
      </c>
      <c r="K1047" s="91">
        <v>72.5</v>
      </c>
      <c r="L1047" s="91">
        <v>19.399999999999999</v>
      </c>
      <c r="M1047" s="91">
        <v>10.9</v>
      </c>
      <c r="N1047" s="91">
        <v>8.08</v>
      </c>
      <c r="O1047" s="226"/>
      <c r="P1047" s="122">
        <v>10</v>
      </c>
      <c r="Q1047" s="113" t="e">
        <f t="shared" si="418"/>
        <v>#REF!</v>
      </c>
      <c r="R1047" s="113" t="e">
        <f t="shared" si="419"/>
        <v>#REF!</v>
      </c>
      <c r="S1047" s="113" t="e">
        <f t="shared" si="420"/>
        <v>#REF!</v>
      </c>
      <c r="T1047" s="113" t="e">
        <f t="shared" si="421"/>
        <v>#REF!</v>
      </c>
      <c r="U1047" s="113" t="e">
        <f t="shared" si="422"/>
        <v>#REF!</v>
      </c>
      <c r="V1047" s="113" t="e">
        <f t="shared" si="423"/>
        <v>#REF!</v>
      </c>
      <c r="W1047" s="113" t="e">
        <f t="shared" si="424"/>
        <v>#REF!</v>
      </c>
      <c r="X1047" s="113" t="e">
        <f t="shared" si="425"/>
        <v>#REF!</v>
      </c>
      <c r="Y1047" s="113" t="e">
        <f t="shared" si="426"/>
        <v>#REF!</v>
      </c>
      <c r="Z1047" s="113" t="e">
        <f t="shared" si="427"/>
        <v>#REF!</v>
      </c>
      <c r="AA1047" s="113" t="e">
        <f t="shared" si="428"/>
        <v>#REF!</v>
      </c>
      <c r="AB1047" s="114" t="e">
        <f t="shared" si="429"/>
        <v>#REF!</v>
      </c>
    </row>
    <row r="1048" spans="2:28" x14ac:dyDescent="0.5">
      <c r="B1048" s="94">
        <v>11</v>
      </c>
      <c r="C1048" s="91">
        <v>5.31</v>
      </c>
      <c r="D1048" s="91">
        <v>4.41</v>
      </c>
      <c r="E1048" s="91">
        <v>4.5</v>
      </c>
      <c r="F1048" s="91">
        <v>5.7</v>
      </c>
      <c r="G1048" s="91">
        <v>10.4</v>
      </c>
      <c r="H1048" s="91">
        <v>39.299999999999997</v>
      </c>
      <c r="I1048" s="91">
        <v>45.7</v>
      </c>
      <c r="J1048" s="91">
        <v>58.6</v>
      </c>
      <c r="K1048" s="91">
        <v>72.400000000000006</v>
      </c>
      <c r="L1048" s="91">
        <v>18.899999999999999</v>
      </c>
      <c r="M1048" s="91">
        <v>10.8</v>
      </c>
      <c r="N1048" s="91">
        <v>7.9</v>
      </c>
      <c r="O1048" s="226"/>
      <c r="P1048" s="122">
        <v>11</v>
      </c>
      <c r="Q1048" s="113" t="e">
        <f t="shared" si="418"/>
        <v>#REF!</v>
      </c>
      <c r="R1048" s="113" t="e">
        <f t="shared" si="419"/>
        <v>#REF!</v>
      </c>
      <c r="S1048" s="113" t="e">
        <f t="shared" si="420"/>
        <v>#REF!</v>
      </c>
      <c r="T1048" s="113" t="e">
        <f t="shared" si="421"/>
        <v>#REF!</v>
      </c>
      <c r="U1048" s="113" t="e">
        <f t="shared" si="422"/>
        <v>#REF!</v>
      </c>
      <c r="V1048" s="113" t="e">
        <f t="shared" si="423"/>
        <v>#REF!</v>
      </c>
      <c r="W1048" s="113" t="e">
        <f t="shared" si="424"/>
        <v>#REF!</v>
      </c>
      <c r="X1048" s="113" t="e">
        <f t="shared" si="425"/>
        <v>#REF!</v>
      </c>
      <c r="Y1048" s="113" t="e">
        <f t="shared" si="426"/>
        <v>#REF!</v>
      </c>
      <c r="Z1048" s="113" t="e">
        <f t="shared" si="427"/>
        <v>#REF!</v>
      </c>
      <c r="AA1048" s="113" t="e">
        <f t="shared" si="428"/>
        <v>#REF!</v>
      </c>
      <c r="AB1048" s="114" t="e">
        <f t="shared" si="429"/>
        <v>#REF!</v>
      </c>
    </row>
    <row r="1049" spans="2:28" x14ac:dyDescent="0.5">
      <c r="B1049" s="94">
        <v>12</v>
      </c>
      <c r="C1049" s="91">
        <v>5.46</v>
      </c>
      <c r="D1049" s="91">
        <v>4.83</v>
      </c>
      <c r="E1049" s="91">
        <v>4.29</v>
      </c>
      <c r="F1049" s="91">
        <v>5.51</v>
      </c>
      <c r="G1049" s="91">
        <v>13.5</v>
      </c>
      <c r="H1049" s="91">
        <v>29.2</v>
      </c>
      <c r="I1049" s="91">
        <v>47.1</v>
      </c>
      <c r="J1049" s="91">
        <v>54.7</v>
      </c>
      <c r="K1049" s="91">
        <v>67.900000000000006</v>
      </c>
      <c r="L1049" s="91">
        <v>18.7</v>
      </c>
      <c r="M1049" s="91">
        <v>10.9</v>
      </c>
      <c r="N1049" s="91">
        <v>7.9</v>
      </c>
      <c r="O1049" s="226"/>
      <c r="P1049" s="122">
        <v>12</v>
      </c>
      <c r="Q1049" s="113" t="e">
        <f t="shared" si="418"/>
        <v>#REF!</v>
      </c>
      <c r="R1049" s="113" t="e">
        <f t="shared" si="419"/>
        <v>#REF!</v>
      </c>
      <c r="S1049" s="113" t="e">
        <f t="shared" si="420"/>
        <v>#REF!</v>
      </c>
      <c r="T1049" s="113" t="e">
        <f t="shared" si="421"/>
        <v>#REF!</v>
      </c>
      <c r="U1049" s="113" t="e">
        <f t="shared" si="422"/>
        <v>#REF!</v>
      </c>
      <c r="V1049" s="113" t="e">
        <f t="shared" si="423"/>
        <v>#REF!</v>
      </c>
      <c r="W1049" s="113" t="e">
        <f t="shared" si="424"/>
        <v>#REF!</v>
      </c>
      <c r="X1049" s="113" t="e">
        <f t="shared" si="425"/>
        <v>#REF!</v>
      </c>
      <c r="Y1049" s="113" t="e">
        <f t="shared" si="426"/>
        <v>#REF!</v>
      </c>
      <c r="Z1049" s="113" t="e">
        <f t="shared" si="427"/>
        <v>#REF!</v>
      </c>
      <c r="AA1049" s="113" t="e">
        <f t="shared" si="428"/>
        <v>#REF!</v>
      </c>
      <c r="AB1049" s="114" t="e">
        <f t="shared" si="429"/>
        <v>#REF!</v>
      </c>
    </row>
    <row r="1050" spans="2:28" x14ac:dyDescent="0.5">
      <c r="B1050" s="94">
        <v>13</v>
      </c>
      <c r="C1050" s="91">
        <v>5.7</v>
      </c>
      <c r="D1050" s="91">
        <v>4.68</v>
      </c>
      <c r="E1050" s="91">
        <v>4.12</v>
      </c>
      <c r="F1050" s="91">
        <v>5.41</v>
      </c>
      <c r="G1050" s="91">
        <v>12.3</v>
      </c>
      <c r="H1050" s="91">
        <v>27.4</v>
      </c>
      <c r="I1050" s="91">
        <v>57.2</v>
      </c>
      <c r="J1050" s="91">
        <v>69</v>
      </c>
      <c r="K1050" s="91">
        <v>61</v>
      </c>
      <c r="L1050" s="91">
        <v>18.2</v>
      </c>
      <c r="M1050" s="91">
        <v>10.8</v>
      </c>
      <c r="N1050" s="91">
        <v>7.71</v>
      </c>
      <c r="O1050" s="226"/>
      <c r="P1050" s="122">
        <v>13</v>
      </c>
      <c r="Q1050" s="113" t="e">
        <f t="shared" si="418"/>
        <v>#REF!</v>
      </c>
      <c r="R1050" s="113" t="e">
        <f t="shared" si="419"/>
        <v>#REF!</v>
      </c>
      <c r="S1050" s="113" t="e">
        <f t="shared" si="420"/>
        <v>#REF!</v>
      </c>
      <c r="T1050" s="113" t="e">
        <f t="shared" si="421"/>
        <v>#REF!</v>
      </c>
      <c r="U1050" s="113" t="e">
        <f t="shared" si="422"/>
        <v>#REF!</v>
      </c>
      <c r="V1050" s="113" t="e">
        <f t="shared" si="423"/>
        <v>#REF!</v>
      </c>
      <c r="W1050" s="113" t="e">
        <f t="shared" si="424"/>
        <v>#REF!</v>
      </c>
      <c r="X1050" s="113" t="e">
        <f t="shared" si="425"/>
        <v>#REF!</v>
      </c>
      <c r="Y1050" s="113" t="e">
        <f t="shared" si="426"/>
        <v>#REF!</v>
      </c>
      <c r="Z1050" s="113" t="e">
        <f t="shared" si="427"/>
        <v>#REF!</v>
      </c>
      <c r="AA1050" s="113" t="e">
        <f t="shared" si="428"/>
        <v>#REF!</v>
      </c>
      <c r="AB1050" s="114" t="e">
        <f t="shared" si="429"/>
        <v>#REF!</v>
      </c>
    </row>
    <row r="1051" spans="2:28" x14ac:dyDescent="0.5">
      <c r="B1051" s="94">
        <v>14</v>
      </c>
      <c r="C1051" s="91">
        <v>6.32</v>
      </c>
      <c r="D1051" s="91">
        <v>4.59</v>
      </c>
      <c r="E1051" s="91">
        <v>4</v>
      </c>
      <c r="F1051" s="91">
        <v>6.71</v>
      </c>
      <c r="G1051" s="91">
        <v>13.1</v>
      </c>
      <c r="H1051" s="91">
        <v>25.8</v>
      </c>
      <c r="I1051" s="91">
        <v>63.8</v>
      </c>
      <c r="J1051" s="91">
        <v>64.7</v>
      </c>
      <c r="K1051" s="91">
        <v>53.8</v>
      </c>
      <c r="L1051" s="91">
        <v>17.600000000000001</v>
      </c>
      <c r="M1051" s="91">
        <v>10.9</v>
      </c>
      <c r="N1051" s="91">
        <v>7.71</v>
      </c>
      <c r="O1051" s="226"/>
      <c r="P1051" s="122">
        <v>14</v>
      </c>
      <c r="Q1051" s="113" t="e">
        <f t="shared" si="418"/>
        <v>#REF!</v>
      </c>
      <c r="R1051" s="113" t="e">
        <f t="shared" si="419"/>
        <v>#REF!</v>
      </c>
      <c r="S1051" s="113" t="e">
        <f t="shared" si="420"/>
        <v>#REF!</v>
      </c>
      <c r="T1051" s="113" t="e">
        <f t="shared" si="421"/>
        <v>#REF!</v>
      </c>
      <c r="U1051" s="113" t="e">
        <f t="shared" si="422"/>
        <v>#REF!</v>
      </c>
      <c r="V1051" s="113" t="e">
        <f t="shared" si="423"/>
        <v>#REF!</v>
      </c>
      <c r="W1051" s="113" t="e">
        <f t="shared" si="424"/>
        <v>#REF!</v>
      </c>
      <c r="X1051" s="113" t="e">
        <f t="shared" si="425"/>
        <v>#REF!</v>
      </c>
      <c r="Y1051" s="113" t="e">
        <f t="shared" si="426"/>
        <v>#REF!</v>
      </c>
      <c r="Z1051" s="113" t="e">
        <f t="shared" si="427"/>
        <v>#REF!</v>
      </c>
      <c r="AA1051" s="113" t="e">
        <f t="shared" si="428"/>
        <v>#REF!</v>
      </c>
      <c r="AB1051" s="114" t="e">
        <f t="shared" si="429"/>
        <v>#REF!</v>
      </c>
    </row>
    <row r="1052" spans="2:28" x14ac:dyDescent="0.5">
      <c r="B1052" s="94">
        <v>15</v>
      </c>
      <c r="C1052" s="91">
        <v>6.43</v>
      </c>
      <c r="D1052" s="91">
        <v>4.46</v>
      </c>
      <c r="E1052" s="91">
        <v>4.08</v>
      </c>
      <c r="F1052" s="91">
        <v>8.15</v>
      </c>
      <c r="G1052" s="91">
        <v>13.7</v>
      </c>
      <c r="H1052" s="91">
        <v>24.2</v>
      </c>
      <c r="I1052" s="91">
        <v>60.2</v>
      </c>
      <c r="J1052" s="91">
        <v>58.6</v>
      </c>
      <c r="K1052" s="91">
        <v>50.1</v>
      </c>
      <c r="L1052" s="91">
        <v>17.8</v>
      </c>
      <c r="M1052" s="91">
        <v>10.8</v>
      </c>
      <c r="N1052" s="91">
        <v>7.59</v>
      </c>
      <c r="O1052" s="226"/>
      <c r="P1052" s="122">
        <v>15</v>
      </c>
      <c r="Q1052" s="113" t="e">
        <f t="shared" si="418"/>
        <v>#REF!</v>
      </c>
      <c r="R1052" s="113" t="e">
        <f t="shared" si="419"/>
        <v>#REF!</v>
      </c>
      <c r="S1052" s="113" t="e">
        <f t="shared" si="420"/>
        <v>#REF!</v>
      </c>
      <c r="T1052" s="113" t="e">
        <f t="shared" si="421"/>
        <v>#REF!</v>
      </c>
      <c r="U1052" s="113" t="e">
        <f t="shared" si="422"/>
        <v>#REF!</v>
      </c>
      <c r="V1052" s="113" t="e">
        <f t="shared" si="423"/>
        <v>#REF!</v>
      </c>
      <c r="W1052" s="113" t="e">
        <f t="shared" si="424"/>
        <v>#REF!</v>
      </c>
      <c r="X1052" s="113" t="e">
        <f t="shared" si="425"/>
        <v>#REF!</v>
      </c>
      <c r="Y1052" s="113" t="e">
        <f t="shared" si="426"/>
        <v>#REF!</v>
      </c>
      <c r="Z1052" s="113" t="e">
        <f t="shared" si="427"/>
        <v>#REF!</v>
      </c>
      <c r="AA1052" s="113" t="e">
        <f t="shared" si="428"/>
        <v>#REF!</v>
      </c>
      <c r="AB1052" s="114" t="e">
        <f t="shared" si="429"/>
        <v>#REF!</v>
      </c>
    </row>
    <row r="1053" spans="2:28" x14ac:dyDescent="0.5">
      <c r="B1053" s="94">
        <v>16</v>
      </c>
      <c r="C1053" s="91">
        <v>6.16</v>
      </c>
      <c r="D1053" s="91">
        <v>4.33</v>
      </c>
      <c r="E1053" s="91">
        <v>3.96</v>
      </c>
      <c r="F1053" s="91">
        <v>8.83</v>
      </c>
      <c r="G1053" s="91">
        <v>10.6</v>
      </c>
      <c r="H1053" s="91">
        <v>22.1</v>
      </c>
      <c r="I1053" s="91">
        <v>60</v>
      </c>
      <c r="J1053" s="91">
        <v>70.7</v>
      </c>
      <c r="K1053" s="91">
        <v>49.8</v>
      </c>
      <c r="L1053" s="91">
        <v>17.5</v>
      </c>
      <c r="M1053" s="91">
        <v>10.4</v>
      </c>
      <c r="N1053" s="91">
        <v>8.08</v>
      </c>
      <c r="O1053" s="226"/>
      <c r="P1053" s="122">
        <v>16</v>
      </c>
      <c r="Q1053" s="113" t="e">
        <f t="shared" si="418"/>
        <v>#REF!</v>
      </c>
      <c r="R1053" s="113" t="e">
        <f t="shared" si="419"/>
        <v>#REF!</v>
      </c>
      <c r="S1053" s="113" t="e">
        <f t="shared" si="420"/>
        <v>#REF!</v>
      </c>
      <c r="T1053" s="113" t="e">
        <f t="shared" si="421"/>
        <v>#REF!</v>
      </c>
      <c r="U1053" s="113" t="e">
        <f t="shared" si="422"/>
        <v>#REF!</v>
      </c>
      <c r="V1053" s="113" t="e">
        <f t="shared" si="423"/>
        <v>#REF!</v>
      </c>
      <c r="W1053" s="113" t="e">
        <f t="shared" si="424"/>
        <v>#REF!</v>
      </c>
      <c r="X1053" s="113" t="e">
        <f t="shared" si="425"/>
        <v>#REF!</v>
      </c>
      <c r="Y1053" s="113" t="e">
        <f t="shared" si="426"/>
        <v>#REF!</v>
      </c>
      <c r="Z1053" s="113" t="e">
        <f t="shared" si="427"/>
        <v>#REF!</v>
      </c>
      <c r="AA1053" s="113" t="e">
        <f t="shared" si="428"/>
        <v>#REF!</v>
      </c>
      <c r="AB1053" s="114" t="e">
        <f t="shared" si="429"/>
        <v>#REF!</v>
      </c>
    </row>
    <row r="1054" spans="2:28" x14ac:dyDescent="0.5">
      <c r="B1054" s="94">
        <v>17</v>
      </c>
      <c r="C1054" s="91">
        <v>6.1</v>
      </c>
      <c r="D1054" s="91">
        <v>4.46</v>
      </c>
      <c r="E1054" s="91">
        <v>4</v>
      </c>
      <c r="F1054" s="91">
        <v>7.77</v>
      </c>
      <c r="G1054" s="91">
        <v>14.8</v>
      </c>
      <c r="H1054" s="91">
        <v>22.9</v>
      </c>
      <c r="I1054" s="91">
        <v>74.8</v>
      </c>
      <c r="J1054" s="91">
        <v>65.900000000000006</v>
      </c>
      <c r="K1054" s="91">
        <v>47.3</v>
      </c>
      <c r="L1054" s="91">
        <v>17.2</v>
      </c>
      <c r="M1054" s="91">
        <v>10.3</v>
      </c>
      <c r="N1054" s="91">
        <v>7.9</v>
      </c>
      <c r="O1054" s="226"/>
      <c r="P1054" s="122">
        <v>17</v>
      </c>
      <c r="Q1054" s="113" t="e">
        <f t="shared" si="418"/>
        <v>#REF!</v>
      </c>
      <c r="R1054" s="113" t="e">
        <f t="shared" si="419"/>
        <v>#REF!</v>
      </c>
      <c r="S1054" s="113" t="e">
        <f t="shared" si="420"/>
        <v>#REF!</v>
      </c>
      <c r="T1054" s="113" t="e">
        <f t="shared" si="421"/>
        <v>#REF!</v>
      </c>
      <c r="U1054" s="113" t="e">
        <f t="shared" si="422"/>
        <v>#REF!</v>
      </c>
      <c r="V1054" s="113" t="e">
        <f t="shared" si="423"/>
        <v>#REF!</v>
      </c>
      <c r="W1054" s="113" t="e">
        <f t="shared" si="424"/>
        <v>#REF!</v>
      </c>
      <c r="X1054" s="113" t="e">
        <f t="shared" si="425"/>
        <v>#REF!</v>
      </c>
      <c r="Y1054" s="113" t="e">
        <f t="shared" si="426"/>
        <v>#REF!</v>
      </c>
      <c r="Z1054" s="113" t="e">
        <f t="shared" si="427"/>
        <v>#REF!</v>
      </c>
      <c r="AA1054" s="113" t="e">
        <f t="shared" si="428"/>
        <v>#REF!</v>
      </c>
      <c r="AB1054" s="114" t="e">
        <f t="shared" si="429"/>
        <v>#REF!</v>
      </c>
    </row>
    <row r="1055" spans="2:28" x14ac:dyDescent="0.5">
      <c r="B1055" s="94">
        <v>18</v>
      </c>
      <c r="C1055" s="91">
        <v>5.8</v>
      </c>
      <c r="D1055" s="91">
        <v>4.6399999999999997</v>
      </c>
      <c r="E1055" s="91">
        <v>4.29</v>
      </c>
      <c r="F1055" s="91">
        <v>8.27</v>
      </c>
      <c r="G1055" s="91">
        <v>14.3</v>
      </c>
      <c r="H1055" s="91">
        <v>27.4</v>
      </c>
      <c r="I1055" s="91">
        <v>75.900000000000006</v>
      </c>
      <c r="J1055" s="91">
        <v>60.5</v>
      </c>
      <c r="K1055" s="91">
        <v>44.2</v>
      </c>
      <c r="L1055" s="91">
        <v>16.5</v>
      </c>
      <c r="M1055" s="91">
        <v>9.93</v>
      </c>
      <c r="N1055" s="91">
        <v>7.54</v>
      </c>
      <c r="O1055" s="226"/>
      <c r="P1055" s="122">
        <v>18</v>
      </c>
      <c r="Q1055" s="113" t="e">
        <f t="shared" si="418"/>
        <v>#REF!</v>
      </c>
      <c r="R1055" s="113" t="e">
        <f t="shared" si="419"/>
        <v>#REF!</v>
      </c>
      <c r="S1055" s="113" t="e">
        <f t="shared" si="420"/>
        <v>#REF!</v>
      </c>
      <c r="T1055" s="113" t="e">
        <f t="shared" si="421"/>
        <v>#REF!</v>
      </c>
      <c r="U1055" s="113" t="e">
        <f t="shared" si="422"/>
        <v>#REF!</v>
      </c>
      <c r="V1055" s="113" t="e">
        <f t="shared" si="423"/>
        <v>#REF!</v>
      </c>
      <c r="W1055" s="113" t="e">
        <f t="shared" si="424"/>
        <v>#REF!</v>
      </c>
      <c r="X1055" s="113" t="e">
        <f t="shared" si="425"/>
        <v>#REF!</v>
      </c>
      <c r="Y1055" s="113" t="e">
        <f t="shared" si="426"/>
        <v>#REF!</v>
      </c>
      <c r="Z1055" s="113" t="e">
        <f t="shared" si="427"/>
        <v>#REF!</v>
      </c>
      <c r="AA1055" s="113" t="e">
        <f t="shared" si="428"/>
        <v>#REF!</v>
      </c>
      <c r="AB1055" s="114" t="e">
        <f t="shared" si="429"/>
        <v>#REF!</v>
      </c>
    </row>
    <row r="1056" spans="2:28" x14ac:dyDescent="0.5">
      <c r="B1056" s="94">
        <v>19</v>
      </c>
      <c r="C1056" s="91">
        <v>5.51</v>
      </c>
      <c r="D1056" s="91">
        <v>4.78</v>
      </c>
      <c r="E1056" s="91">
        <v>4.37</v>
      </c>
      <c r="F1056" s="91">
        <v>8.52</v>
      </c>
      <c r="G1056" s="91">
        <v>13.9</v>
      </c>
      <c r="H1056" s="91">
        <v>35.799999999999997</v>
      </c>
      <c r="I1056" s="91">
        <v>69.7</v>
      </c>
      <c r="J1056" s="91">
        <v>68.5</v>
      </c>
      <c r="K1056" s="91">
        <v>42.2</v>
      </c>
      <c r="L1056" s="91">
        <v>16</v>
      </c>
      <c r="M1056" s="91">
        <v>9.65</v>
      </c>
      <c r="N1056" s="91">
        <v>7.54</v>
      </c>
      <c r="O1056" s="226"/>
      <c r="P1056" s="122">
        <v>19</v>
      </c>
      <c r="Q1056" s="113" t="e">
        <f t="shared" si="418"/>
        <v>#REF!</v>
      </c>
      <c r="R1056" s="113" t="e">
        <f t="shared" si="419"/>
        <v>#REF!</v>
      </c>
      <c r="S1056" s="113" t="e">
        <f t="shared" si="420"/>
        <v>#REF!</v>
      </c>
      <c r="T1056" s="113" t="e">
        <f t="shared" si="421"/>
        <v>#REF!</v>
      </c>
      <c r="U1056" s="113" t="e">
        <f t="shared" si="422"/>
        <v>#REF!</v>
      </c>
      <c r="V1056" s="113" t="e">
        <f t="shared" si="423"/>
        <v>#REF!</v>
      </c>
      <c r="W1056" s="113" t="e">
        <f t="shared" si="424"/>
        <v>#REF!</v>
      </c>
      <c r="X1056" s="113" t="e">
        <f t="shared" si="425"/>
        <v>#REF!</v>
      </c>
      <c r="Y1056" s="113" t="e">
        <f t="shared" si="426"/>
        <v>#REF!</v>
      </c>
      <c r="Z1056" s="113" t="e">
        <f t="shared" si="427"/>
        <v>#REF!</v>
      </c>
      <c r="AA1056" s="113" t="e">
        <f t="shared" si="428"/>
        <v>#REF!</v>
      </c>
      <c r="AB1056" s="114" t="e">
        <f t="shared" si="429"/>
        <v>#REF!</v>
      </c>
    </row>
    <row r="1057" spans="1:28" x14ac:dyDescent="0.5">
      <c r="B1057" s="94">
        <v>20</v>
      </c>
      <c r="C1057" s="91">
        <v>5.36</v>
      </c>
      <c r="D1057" s="91">
        <v>4.7300000000000004</v>
      </c>
      <c r="E1057" s="91">
        <v>4.33</v>
      </c>
      <c r="F1057" s="91">
        <v>10.3</v>
      </c>
      <c r="G1057" s="91">
        <v>18.5</v>
      </c>
      <c r="H1057" s="91">
        <v>71.7</v>
      </c>
      <c r="I1057" s="91">
        <v>68.599999999999994</v>
      </c>
      <c r="J1057" s="91">
        <v>62.3</v>
      </c>
      <c r="K1057" s="91">
        <v>40.9</v>
      </c>
      <c r="L1057" s="91">
        <v>15.7</v>
      </c>
      <c r="M1057" s="91">
        <v>10.1</v>
      </c>
      <c r="N1057" s="91">
        <v>7.32</v>
      </c>
      <c r="O1057" s="226"/>
      <c r="P1057" s="122">
        <v>20</v>
      </c>
      <c r="Q1057" s="113" t="e">
        <f t="shared" si="418"/>
        <v>#REF!</v>
      </c>
      <c r="R1057" s="113" t="e">
        <f t="shared" si="419"/>
        <v>#REF!</v>
      </c>
      <c r="S1057" s="113" t="e">
        <f t="shared" si="420"/>
        <v>#REF!</v>
      </c>
      <c r="T1057" s="113" t="e">
        <f t="shared" si="421"/>
        <v>#REF!</v>
      </c>
      <c r="U1057" s="113" t="e">
        <f t="shared" si="422"/>
        <v>#REF!</v>
      </c>
      <c r="V1057" s="113" t="e">
        <f t="shared" si="423"/>
        <v>#REF!</v>
      </c>
      <c r="W1057" s="113" t="e">
        <f t="shared" si="424"/>
        <v>#REF!</v>
      </c>
      <c r="X1057" s="113" t="e">
        <f t="shared" si="425"/>
        <v>#REF!</v>
      </c>
      <c r="Y1057" s="113" t="e">
        <f t="shared" si="426"/>
        <v>#REF!</v>
      </c>
      <c r="Z1057" s="113" t="e">
        <f t="shared" si="427"/>
        <v>#REF!</v>
      </c>
      <c r="AA1057" s="113" t="e">
        <f t="shared" si="428"/>
        <v>#REF!</v>
      </c>
      <c r="AB1057" s="114" t="e">
        <f t="shared" si="429"/>
        <v>#REF!</v>
      </c>
    </row>
    <row r="1058" spans="1:28" x14ac:dyDescent="0.5">
      <c r="B1058" s="94">
        <v>21</v>
      </c>
      <c r="C1058" s="91">
        <v>5.36</v>
      </c>
      <c r="D1058" s="91">
        <v>4.54</v>
      </c>
      <c r="E1058" s="91">
        <v>4.21</v>
      </c>
      <c r="F1058" s="91">
        <v>11.2</v>
      </c>
      <c r="G1058" s="91">
        <v>16.7</v>
      </c>
      <c r="H1058" s="91">
        <v>54.1</v>
      </c>
      <c r="I1058" s="91">
        <v>64.599999999999994</v>
      </c>
      <c r="J1058" s="91">
        <v>56.7</v>
      </c>
      <c r="K1058" s="91">
        <v>38.4</v>
      </c>
      <c r="L1058" s="91">
        <v>15.5</v>
      </c>
      <c r="M1058" s="91">
        <v>9.93</v>
      </c>
      <c r="N1058" s="91">
        <v>7.15</v>
      </c>
      <c r="O1058" s="226"/>
      <c r="P1058" s="122">
        <v>21</v>
      </c>
      <c r="Q1058" s="113" t="e">
        <f t="shared" si="418"/>
        <v>#REF!</v>
      </c>
      <c r="R1058" s="113" t="e">
        <f t="shared" si="419"/>
        <v>#REF!</v>
      </c>
      <c r="S1058" s="113" t="e">
        <f t="shared" si="420"/>
        <v>#REF!</v>
      </c>
      <c r="T1058" s="113" t="e">
        <f t="shared" si="421"/>
        <v>#REF!</v>
      </c>
      <c r="U1058" s="113" t="e">
        <f t="shared" si="422"/>
        <v>#REF!</v>
      </c>
      <c r="V1058" s="113" t="e">
        <f t="shared" si="423"/>
        <v>#REF!</v>
      </c>
      <c r="W1058" s="113" t="e">
        <f t="shared" si="424"/>
        <v>#REF!</v>
      </c>
      <c r="X1058" s="113" t="e">
        <f t="shared" si="425"/>
        <v>#REF!</v>
      </c>
      <c r="Y1058" s="113" t="e">
        <f t="shared" si="426"/>
        <v>#REF!</v>
      </c>
      <c r="Z1058" s="113" t="e">
        <f t="shared" si="427"/>
        <v>#REF!</v>
      </c>
      <c r="AA1058" s="113" t="e">
        <f t="shared" si="428"/>
        <v>#REF!</v>
      </c>
      <c r="AB1058" s="114" t="e">
        <f t="shared" si="429"/>
        <v>#REF!</v>
      </c>
    </row>
    <row r="1059" spans="1:28" x14ac:dyDescent="0.5">
      <c r="B1059" s="94">
        <v>22</v>
      </c>
      <c r="C1059" s="91">
        <v>5.51</v>
      </c>
      <c r="D1059" s="91">
        <v>4.29</v>
      </c>
      <c r="E1059" s="91">
        <v>3.87</v>
      </c>
      <c r="F1059" s="91">
        <v>10.3</v>
      </c>
      <c r="G1059" s="91">
        <v>13.6</v>
      </c>
      <c r="H1059" s="91">
        <v>50.1</v>
      </c>
      <c r="I1059" s="91">
        <v>110</v>
      </c>
      <c r="J1059" s="91">
        <v>57.5</v>
      </c>
      <c r="K1059" s="91">
        <v>37.1</v>
      </c>
      <c r="L1059" s="91">
        <v>15</v>
      </c>
      <c r="M1059" s="91">
        <v>9.7899999999999991</v>
      </c>
      <c r="N1059" s="91">
        <v>7.21</v>
      </c>
      <c r="O1059" s="226"/>
      <c r="P1059" s="122">
        <v>22</v>
      </c>
      <c r="Q1059" s="113" t="e">
        <f t="shared" si="418"/>
        <v>#REF!</v>
      </c>
      <c r="R1059" s="113" t="e">
        <f t="shared" si="419"/>
        <v>#REF!</v>
      </c>
      <c r="S1059" s="113" t="e">
        <f t="shared" si="420"/>
        <v>#REF!</v>
      </c>
      <c r="T1059" s="113" t="e">
        <f t="shared" si="421"/>
        <v>#REF!</v>
      </c>
      <c r="U1059" s="113" t="e">
        <f t="shared" si="422"/>
        <v>#REF!</v>
      </c>
      <c r="V1059" s="113" t="e">
        <f t="shared" si="423"/>
        <v>#REF!</v>
      </c>
      <c r="W1059" s="113" t="e">
        <f t="shared" si="424"/>
        <v>#REF!</v>
      </c>
      <c r="X1059" s="113" t="e">
        <f t="shared" si="425"/>
        <v>#REF!</v>
      </c>
      <c r="Y1059" s="113" t="e">
        <f t="shared" si="426"/>
        <v>#REF!</v>
      </c>
      <c r="Z1059" s="113" t="e">
        <f t="shared" si="427"/>
        <v>#REF!</v>
      </c>
      <c r="AA1059" s="113" t="e">
        <f t="shared" si="428"/>
        <v>#REF!</v>
      </c>
      <c r="AB1059" s="114" t="e">
        <f t="shared" si="429"/>
        <v>#REF!</v>
      </c>
    </row>
    <row r="1060" spans="1:28" x14ac:dyDescent="0.5">
      <c r="B1060" s="94">
        <v>23</v>
      </c>
      <c r="C1060" s="91">
        <v>5.31</v>
      </c>
      <c r="D1060" s="91">
        <v>4.29</v>
      </c>
      <c r="E1060" s="91">
        <v>4.87</v>
      </c>
      <c r="F1060" s="91">
        <v>9.01</v>
      </c>
      <c r="G1060" s="91">
        <v>16.8</v>
      </c>
      <c r="H1060" s="91">
        <v>43.1</v>
      </c>
      <c r="I1060" s="91">
        <v>91.7</v>
      </c>
      <c r="J1060" s="91">
        <v>52.5</v>
      </c>
      <c r="K1060" s="91">
        <v>34.5</v>
      </c>
      <c r="L1060" s="91">
        <v>14.7</v>
      </c>
      <c r="M1060" s="91">
        <v>9.39</v>
      </c>
      <c r="N1060" s="91">
        <v>7.32</v>
      </c>
      <c r="O1060" s="226"/>
      <c r="P1060" s="122">
        <v>23</v>
      </c>
      <c r="Q1060" s="113" t="e">
        <f t="shared" si="418"/>
        <v>#REF!</v>
      </c>
      <c r="R1060" s="113" t="e">
        <f t="shared" si="419"/>
        <v>#REF!</v>
      </c>
      <c r="S1060" s="113" t="e">
        <f t="shared" si="420"/>
        <v>#REF!</v>
      </c>
      <c r="T1060" s="113" t="e">
        <f t="shared" si="421"/>
        <v>#REF!</v>
      </c>
      <c r="U1060" s="113" t="e">
        <f t="shared" si="422"/>
        <v>#REF!</v>
      </c>
      <c r="V1060" s="113" t="e">
        <f t="shared" si="423"/>
        <v>#REF!</v>
      </c>
      <c r="W1060" s="113" t="e">
        <f t="shared" si="424"/>
        <v>#REF!</v>
      </c>
      <c r="X1060" s="113" t="e">
        <f t="shared" si="425"/>
        <v>#REF!</v>
      </c>
      <c r="Y1060" s="113" t="e">
        <f t="shared" si="426"/>
        <v>#REF!</v>
      </c>
      <c r="Z1060" s="113" t="e">
        <f t="shared" si="427"/>
        <v>#REF!</v>
      </c>
      <c r="AA1060" s="113" t="e">
        <f t="shared" si="428"/>
        <v>#REF!</v>
      </c>
      <c r="AB1060" s="114" t="e">
        <f t="shared" si="429"/>
        <v>#REF!</v>
      </c>
    </row>
    <row r="1061" spans="1:28" x14ac:dyDescent="0.5">
      <c r="B1061" s="94">
        <v>24</v>
      </c>
      <c r="C1061" s="91">
        <v>5.31</v>
      </c>
      <c r="D1061" s="91">
        <v>4.12</v>
      </c>
      <c r="E1061" s="91">
        <v>6.38</v>
      </c>
      <c r="F1061" s="91">
        <v>8.77</v>
      </c>
      <c r="G1061" s="91">
        <v>16.600000000000001</v>
      </c>
      <c r="H1061" s="91">
        <v>35.799999999999997</v>
      </c>
      <c r="I1061" s="91">
        <v>73</v>
      </c>
      <c r="J1061" s="91">
        <v>50.2</v>
      </c>
      <c r="K1061" s="91">
        <v>32.9</v>
      </c>
      <c r="L1061" s="91">
        <v>14.6</v>
      </c>
      <c r="M1061" s="91">
        <v>8.9499999999999993</v>
      </c>
      <c r="N1061" s="91">
        <v>7.43</v>
      </c>
      <c r="O1061" s="226"/>
      <c r="P1061" s="122">
        <v>24</v>
      </c>
      <c r="Q1061" s="113" t="e">
        <f t="shared" si="418"/>
        <v>#REF!</v>
      </c>
      <c r="R1061" s="113" t="e">
        <f t="shared" si="419"/>
        <v>#REF!</v>
      </c>
      <c r="S1061" s="113" t="e">
        <f t="shared" si="420"/>
        <v>#REF!</v>
      </c>
      <c r="T1061" s="113" t="e">
        <f t="shared" si="421"/>
        <v>#REF!</v>
      </c>
      <c r="U1061" s="113" t="e">
        <f t="shared" si="422"/>
        <v>#REF!</v>
      </c>
      <c r="V1061" s="113" t="e">
        <f t="shared" si="423"/>
        <v>#REF!</v>
      </c>
      <c r="W1061" s="113" t="e">
        <f t="shared" si="424"/>
        <v>#REF!</v>
      </c>
      <c r="X1061" s="113" t="e">
        <f t="shared" si="425"/>
        <v>#REF!</v>
      </c>
      <c r="Y1061" s="113" t="e">
        <f t="shared" si="426"/>
        <v>#REF!</v>
      </c>
      <c r="Z1061" s="113" t="e">
        <f t="shared" si="427"/>
        <v>#REF!</v>
      </c>
      <c r="AA1061" s="113" t="e">
        <f t="shared" si="428"/>
        <v>#REF!</v>
      </c>
      <c r="AB1061" s="114" t="e">
        <f t="shared" si="429"/>
        <v>#REF!</v>
      </c>
    </row>
    <row r="1062" spans="1:28" x14ac:dyDescent="0.5">
      <c r="B1062" s="94">
        <v>25</v>
      </c>
      <c r="C1062" s="91">
        <v>5.36</v>
      </c>
      <c r="D1062" s="91">
        <v>3.96</v>
      </c>
      <c r="E1062" s="91">
        <v>5.31</v>
      </c>
      <c r="F1062" s="91">
        <v>7.54</v>
      </c>
      <c r="G1062" s="91">
        <v>17.5</v>
      </c>
      <c r="H1062" s="91">
        <v>33.4</v>
      </c>
      <c r="I1062" s="91">
        <v>62.9</v>
      </c>
      <c r="J1062" s="91">
        <v>47.3</v>
      </c>
      <c r="K1062" s="91">
        <v>30.5</v>
      </c>
      <c r="L1062" s="91">
        <v>14.5</v>
      </c>
      <c r="M1062" s="91">
        <v>8.83</v>
      </c>
      <c r="N1062" s="91">
        <v>7.04</v>
      </c>
      <c r="O1062" s="226"/>
      <c r="P1062" s="122">
        <v>25</v>
      </c>
      <c r="Q1062" s="113" t="e">
        <f t="shared" si="418"/>
        <v>#REF!</v>
      </c>
      <c r="R1062" s="113" t="e">
        <f t="shared" si="419"/>
        <v>#REF!</v>
      </c>
      <c r="S1062" s="113" t="e">
        <f t="shared" si="420"/>
        <v>#REF!</v>
      </c>
      <c r="T1062" s="113" t="e">
        <f t="shared" si="421"/>
        <v>#REF!</v>
      </c>
      <c r="U1062" s="113" t="e">
        <f t="shared" si="422"/>
        <v>#REF!</v>
      </c>
      <c r="V1062" s="113" t="e">
        <f t="shared" si="423"/>
        <v>#REF!</v>
      </c>
      <c r="W1062" s="113" t="e">
        <f t="shared" si="424"/>
        <v>#REF!</v>
      </c>
      <c r="X1062" s="113" t="e">
        <f t="shared" si="425"/>
        <v>#REF!</v>
      </c>
      <c r="Y1062" s="113" t="e">
        <f t="shared" si="426"/>
        <v>#REF!</v>
      </c>
      <c r="Z1062" s="113" t="e">
        <f t="shared" si="427"/>
        <v>#REF!</v>
      </c>
      <c r="AA1062" s="113" t="e">
        <f t="shared" si="428"/>
        <v>#REF!</v>
      </c>
      <c r="AB1062" s="114" t="e">
        <f t="shared" si="429"/>
        <v>#REF!</v>
      </c>
    </row>
    <row r="1063" spans="1:28" x14ac:dyDescent="0.5">
      <c r="B1063" s="94">
        <v>26</v>
      </c>
      <c r="C1063" s="91">
        <v>5.17</v>
      </c>
      <c r="D1063" s="91">
        <v>4.93</v>
      </c>
      <c r="E1063" s="91">
        <v>4.97</v>
      </c>
      <c r="F1063" s="91">
        <v>9.77</v>
      </c>
      <c r="G1063" s="91">
        <v>16.100000000000001</v>
      </c>
      <c r="H1063" s="91">
        <v>28.9</v>
      </c>
      <c r="I1063" s="91">
        <v>58.6</v>
      </c>
      <c r="J1063" s="91">
        <v>45.8</v>
      </c>
      <c r="K1063" s="91">
        <v>29.7</v>
      </c>
      <c r="L1063" s="91">
        <v>13.7</v>
      </c>
      <c r="M1063" s="91">
        <v>8.89</v>
      </c>
      <c r="N1063" s="91">
        <v>6.88</v>
      </c>
      <c r="O1063" s="226"/>
      <c r="P1063" s="122">
        <v>26</v>
      </c>
      <c r="Q1063" s="113" t="e">
        <f t="shared" si="418"/>
        <v>#REF!</v>
      </c>
      <c r="R1063" s="113" t="e">
        <f t="shared" si="419"/>
        <v>#REF!</v>
      </c>
      <c r="S1063" s="113" t="e">
        <f t="shared" si="420"/>
        <v>#REF!</v>
      </c>
      <c r="T1063" s="113" t="e">
        <f t="shared" si="421"/>
        <v>#REF!</v>
      </c>
      <c r="U1063" s="113" t="e">
        <f t="shared" si="422"/>
        <v>#REF!</v>
      </c>
      <c r="V1063" s="113" t="e">
        <f t="shared" si="423"/>
        <v>#REF!</v>
      </c>
      <c r="W1063" s="113" t="e">
        <f t="shared" si="424"/>
        <v>#REF!</v>
      </c>
      <c r="X1063" s="113" t="e">
        <f t="shared" si="425"/>
        <v>#REF!</v>
      </c>
      <c r="Y1063" s="113" t="e">
        <f t="shared" si="426"/>
        <v>#REF!</v>
      </c>
      <c r="Z1063" s="113" t="e">
        <f t="shared" si="427"/>
        <v>#REF!</v>
      </c>
      <c r="AA1063" s="113" t="e">
        <f t="shared" si="428"/>
        <v>#REF!</v>
      </c>
      <c r="AB1063" s="114" t="e">
        <f t="shared" si="429"/>
        <v>#REF!</v>
      </c>
    </row>
    <row r="1064" spans="1:28" x14ac:dyDescent="0.5">
      <c r="B1064" s="94">
        <v>27</v>
      </c>
      <c r="C1064" s="91">
        <v>5.07</v>
      </c>
      <c r="D1064" s="91">
        <v>4.55</v>
      </c>
      <c r="E1064" s="91">
        <v>4.93</v>
      </c>
      <c r="F1064" s="91">
        <v>12</v>
      </c>
      <c r="G1064" s="91">
        <v>15.1</v>
      </c>
      <c r="H1064" s="91">
        <v>26.9</v>
      </c>
      <c r="I1064" s="91">
        <v>59.8</v>
      </c>
      <c r="J1064" s="91">
        <v>49.5</v>
      </c>
      <c r="K1064" s="91">
        <v>29</v>
      </c>
      <c r="L1064" s="91">
        <v>13.4</v>
      </c>
      <c r="M1064" s="91">
        <v>9.26</v>
      </c>
      <c r="N1064" s="91">
        <v>6.93</v>
      </c>
      <c r="O1064" s="226"/>
      <c r="P1064" s="122">
        <v>27</v>
      </c>
      <c r="Q1064" s="113" t="e">
        <f t="shared" si="418"/>
        <v>#REF!</v>
      </c>
      <c r="R1064" s="113" t="e">
        <f t="shared" si="419"/>
        <v>#REF!</v>
      </c>
      <c r="S1064" s="113" t="e">
        <f t="shared" si="420"/>
        <v>#REF!</v>
      </c>
      <c r="T1064" s="113" t="e">
        <f t="shared" si="421"/>
        <v>#REF!</v>
      </c>
      <c r="U1064" s="113" t="e">
        <f t="shared" si="422"/>
        <v>#REF!</v>
      </c>
      <c r="V1064" s="113" t="e">
        <f t="shared" si="423"/>
        <v>#REF!</v>
      </c>
      <c r="W1064" s="113" t="e">
        <f t="shared" si="424"/>
        <v>#REF!</v>
      </c>
      <c r="X1064" s="113" t="e">
        <f t="shared" si="425"/>
        <v>#REF!</v>
      </c>
      <c r="Y1064" s="113" t="e">
        <f t="shared" si="426"/>
        <v>#REF!</v>
      </c>
      <c r="Z1064" s="113" t="e">
        <f t="shared" si="427"/>
        <v>#REF!</v>
      </c>
      <c r="AA1064" s="113" t="e">
        <f t="shared" si="428"/>
        <v>#REF!</v>
      </c>
      <c r="AB1064" s="114" t="e">
        <f t="shared" si="429"/>
        <v>#REF!</v>
      </c>
    </row>
    <row r="1065" spans="1:28" x14ac:dyDescent="0.5">
      <c r="B1065" s="94">
        <v>28</v>
      </c>
      <c r="C1065" s="91">
        <v>4.88</v>
      </c>
      <c r="D1065" s="91">
        <v>4.29</v>
      </c>
      <c r="E1065" s="91">
        <v>4.55</v>
      </c>
      <c r="F1065" s="91">
        <v>11.3</v>
      </c>
      <c r="G1065" s="91">
        <v>13.7</v>
      </c>
      <c r="H1065" s="91">
        <v>27.4</v>
      </c>
      <c r="I1065" s="91">
        <v>78.2</v>
      </c>
      <c r="J1065" s="91">
        <v>54.3</v>
      </c>
      <c r="K1065" s="91">
        <v>28.7</v>
      </c>
      <c r="L1065" s="91">
        <v>13</v>
      </c>
      <c r="M1065" s="91">
        <v>9.1999999999999993</v>
      </c>
      <c r="N1065" s="91">
        <v>6.76</v>
      </c>
      <c r="O1065" s="226"/>
      <c r="P1065" s="122">
        <v>28</v>
      </c>
      <c r="Q1065" s="113" t="e">
        <f t="shared" si="418"/>
        <v>#REF!</v>
      </c>
      <c r="R1065" s="113" t="e">
        <f t="shared" si="419"/>
        <v>#REF!</v>
      </c>
      <c r="S1065" s="113" t="e">
        <f t="shared" si="420"/>
        <v>#REF!</v>
      </c>
      <c r="T1065" s="113" t="e">
        <f t="shared" si="421"/>
        <v>#REF!</v>
      </c>
      <c r="U1065" s="113" t="e">
        <f t="shared" si="422"/>
        <v>#REF!</v>
      </c>
      <c r="V1065" s="113" t="e">
        <f t="shared" si="423"/>
        <v>#REF!</v>
      </c>
      <c r="W1065" s="113" t="e">
        <f t="shared" si="424"/>
        <v>#REF!</v>
      </c>
      <c r="X1065" s="113" t="e">
        <f t="shared" si="425"/>
        <v>#REF!</v>
      </c>
      <c r="Y1065" s="113" t="e">
        <f t="shared" si="426"/>
        <v>#REF!</v>
      </c>
      <c r="Z1065" s="113" t="e">
        <f t="shared" si="427"/>
        <v>#REF!</v>
      </c>
      <c r="AA1065" s="113" t="e">
        <f t="shared" si="428"/>
        <v>#REF!</v>
      </c>
      <c r="AB1065" s="114" t="e">
        <f t="shared" si="429"/>
        <v>#REF!</v>
      </c>
    </row>
    <row r="1066" spans="1:28" x14ac:dyDescent="0.5">
      <c r="B1066" s="94">
        <v>29</v>
      </c>
      <c r="C1066" s="91">
        <v>4.78</v>
      </c>
      <c r="D1066" s="91">
        <v>4.37</v>
      </c>
      <c r="E1066" s="91">
        <v>5.46</v>
      </c>
      <c r="F1066" s="91">
        <v>9.98</v>
      </c>
      <c r="G1066" s="91">
        <v>12.6</v>
      </c>
      <c r="H1066" s="91">
        <v>35.700000000000003</v>
      </c>
      <c r="I1066" s="91">
        <v>66.099999999999994</v>
      </c>
      <c r="J1066" s="91">
        <v>56.7</v>
      </c>
      <c r="K1066" s="91">
        <v>27.4</v>
      </c>
      <c r="L1066" s="91">
        <v>12.8</v>
      </c>
      <c r="M1066" s="91">
        <v>8.64</v>
      </c>
      <c r="N1066" s="91">
        <v>6.71</v>
      </c>
      <c r="O1066" s="226"/>
      <c r="P1066" s="122">
        <v>29</v>
      </c>
      <c r="Q1066" s="113" t="e">
        <f t="shared" si="418"/>
        <v>#REF!</v>
      </c>
      <c r="R1066" s="113" t="e">
        <f t="shared" si="419"/>
        <v>#REF!</v>
      </c>
      <c r="S1066" s="113" t="e">
        <f t="shared" si="420"/>
        <v>#REF!</v>
      </c>
      <c r="T1066" s="113" t="e">
        <f t="shared" si="421"/>
        <v>#REF!</v>
      </c>
      <c r="U1066" s="113" t="e">
        <f t="shared" si="422"/>
        <v>#REF!</v>
      </c>
      <c r="V1066" s="113" t="e">
        <f t="shared" si="423"/>
        <v>#REF!</v>
      </c>
      <c r="W1066" s="113" t="e">
        <f t="shared" si="424"/>
        <v>#REF!</v>
      </c>
      <c r="X1066" s="113" t="e">
        <f t="shared" si="425"/>
        <v>#REF!</v>
      </c>
      <c r="Y1066" s="113" t="e">
        <f t="shared" si="426"/>
        <v>#REF!</v>
      </c>
      <c r="Z1066" s="113" t="e">
        <f t="shared" si="427"/>
        <v>#REF!</v>
      </c>
      <c r="AA1066" s="113" t="e">
        <f t="shared" si="428"/>
        <v>#REF!</v>
      </c>
      <c r="AB1066" s="114" t="e">
        <f t="shared" si="429"/>
        <v>#REF!</v>
      </c>
    </row>
    <row r="1067" spans="1:28" x14ac:dyDescent="0.5">
      <c r="B1067" s="94">
        <v>30</v>
      </c>
      <c r="C1067" s="91">
        <v>4.6399999999999997</v>
      </c>
      <c r="E1067" s="91">
        <v>6.52</v>
      </c>
      <c r="F1067" s="91">
        <v>7.9</v>
      </c>
      <c r="G1067" s="91">
        <v>12.3</v>
      </c>
      <c r="H1067" s="91">
        <v>34.9</v>
      </c>
      <c r="I1067" s="91">
        <v>85.3</v>
      </c>
      <c r="J1067" s="91">
        <v>53.6</v>
      </c>
      <c r="K1067" s="91">
        <v>26.8</v>
      </c>
      <c r="L1067" s="91">
        <v>12.6</v>
      </c>
      <c r="M1067" s="91">
        <v>8.64</v>
      </c>
      <c r="N1067" s="91">
        <v>6.38</v>
      </c>
      <c r="O1067" s="226"/>
      <c r="P1067" s="122">
        <v>30</v>
      </c>
      <c r="Q1067" s="113" t="e">
        <f t="shared" si="418"/>
        <v>#REF!</v>
      </c>
      <c r="R1067" s="113" t="str">
        <f t="shared" si="419"/>
        <v xml:space="preserve"> </v>
      </c>
      <c r="S1067" s="113" t="e">
        <f t="shared" si="420"/>
        <v>#REF!</v>
      </c>
      <c r="T1067" s="113" t="e">
        <f t="shared" si="421"/>
        <v>#REF!</v>
      </c>
      <c r="U1067" s="113" t="e">
        <f t="shared" si="422"/>
        <v>#REF!</v>
      </c>
      <c r="V1067" s="113" t="e">
        <f t="shared" si="423"/>
        <v>#REF!</v>
      </c>
      <c r="W1067" s="113" t="e">
        <f t="shared" si="424"/>
        <v>#REF!</v>
      </c>
      <c r="X1067" s="113" t="e">
        <f t="shared" si="425"/>
        <v>#REF!</v>
      </c>
      <c r="Y1067" s="113" t="e">
        <f t="shared" si="426"/>
        <v>#REF!</v>
      </c>
      <c r="Z1067" s="113" t="e">
        <f t="shared" si="427"/>
        <v>#REF!</v>
      </c>
      <c r="AA1067" s="113" t="e">
        <f t="shared" si="428"/>
        <v>#REF!</v>
      </c>
      <c r="AB1067" s="114" t="e">
        <f t="shared" si="429"/>
        <v>#REF!</v>
      </c>
    </row>
    <row r="1068" spans="1:28" x14ac:dyDescent="0.5">
      <c r="B1068" s="94">
        <v>31</v>
      </c>
      <c r="C1068" s="91">
        <v>4.59</v>
      </c>
      <c r="E1068" s="91">
        <v>7.71</v>
      </c>
      <c r="G1068" s="91">
        <v>12</v>
      </c>
      <c r="I1068" s="91">
        <v>104</v>
      </c>
      <c r="J1068" s="91">
        <v>64.599999999999994</v>
      </c>
      <c r="L1068" s="91">
        <v>12.5</v>
      </c>
      <c r="N1068" s="91">
        <v>7.1</v>
      </c>
      <c r="O1068" s="226"/>
      <c r="P1068" s="122">
        <v>31</v>
      </c>
      <c r="Q1068" s="113" t="e">
        <f t="shared" si="418"/>
        <v>#REF!</v>
      </c>
      <c r="R1068" s="113" t="str">
        <f t="shared" si="419"/>
        <v xml:space="preserve"> </v>
      </c>
      <c r="S1068" s="113" t="e">
        <f t="shared" si="420"/>
        <v>#REF!</v>
      </c>
      <c r="T1068" s="113" t="str">
        <f t="shared" si="421"/>
        <v xml:space="preserve"> </v>
      </c>
      <c r="U1068" s="113" t="e">
        <f t="shared" si="422"/>
        <v>#REF!</v>
      </c>
      <c r="V1068" s="113" t="str">
        <f t="shared" si="423"/>
        <v xml:space="preserve"> </v>
      </c>
      <c r="W1068" s="113" t="e">
        <f t="shared" si="424"/>
        <v>#REF!</v>
      </c>
      <c r="X1068" s="113" t="e">
        <f t="shared" si="425"/>
        <v>#REF!</v>
      </c>
      <c r="Y1068" s="113" t="str">
        <f t="shared" si="426"/>
        <v xml:space="preserve"> </v>
      </c>
      <c r="Z1068" s="113" t="e">
        <f t="shared" si="427"/>
        <v>#REF!</v>
      </c>
      <c r="AA1068" s="113" t="str">
        <f t="shared" si="428"/>
        <v xml:space="preserve"> </v>
      </c>
      <c r="AB1068" s="114" t="e">
        <f t="shared" si="429"/>
        <v>#REF!</v>
      </c>
    </row>
    <row r="1069" spans="1:28" x14ac:dyDescent="0.5">
      <c r="O1069" s="226"/>
      <c r="P1069" s="123"/>
      <c r="Q1069" s="113"/>
      <c r="R1069" s="113"/>
      <c r="S1069" s="113"/>
      <c r="T1069" s="113"/>
      <c r="U1069" s="113"/>
      <c r="V1069" s="113"/>
      <c r="W1069" s="113"/>
      <c r="X1069" s="113"/>
      <c r="Y1069" s="113"/>
      <c r="Z1069" s="113"/>
      <c r="AA1069" s="113"/>
      <c r="AB1069" s="114"/>
    </row>
    <row r="1070" spans="1:28" x14ac:dyDescent="0.5">
      <c r="A1070" s="41">
        <v>2001</v>
      </c>
      <c r="B1070" s="94">
        <v>1</v>
      </c>
      <c r="C1070" s="91">
        <v>7.37</v>
      </c>
      <c r="D1070" s="91">
        <v>5.8</v>
      </c>
      <c r="E1070" s="91">
        <v>4.97</v>
      </c>
      <c r="F1070" s="91">
        <v>7.48</v>
      </c>
      <c r="G1070" s="91">
        <v>10.4</v>
      </c>
      <c r="H1070" s="91">
        <v>14.8</v>
      </c>
      <c r="I1070" s="91">
        <v>34.299999999999997</v>
      </c>
      <c r="J1070" s="91">
        <v>94.5</v>
      </c>
      <c r="K1070" s="91">
        <v>31.3</v>
      </c>
      <c r="L1070" s="91">
        <v>19.899999999999999</v>
      </c>
      <c r="M1070" s="91">
        <v>9.4499999999999993</v>
      </c>
      <c r="N1070" s="91">
        <v>6.93</v>
      </c>
      <c r="O1070" s="226">
        <f>A1070</f>
        <v>2001</v>
      </c>
      <c r="P1070" s="122">
        <v>1</v>
      </c>
      <c r="Q1070" s="113" t="e">
        <f t="shared" ref="Q1070:AB1077" si="430">IF(C1070&gt;0,$P$11*C1070, " ")</f>
        <v>#REF!</v>
      </c>
      <c r="R1070" s="113" t="e">
        <f t="shared" si="430"/>
        <v>#REF!</v>
      </c>
      <c r="S1070" s="113" t="e">
        <f t="shared" si="430"/>
        <v>#REF!</v>
      </c>
      <c r="T1070" s="113" t="e">
        <f t="shared" si="430"/>
        <v>#REF!</v>
      </c>
      <c r="U1070" s="113" t="e">
        <f t="shared" si="430"/>
        <v>#REF!</v>
      </c>
      <c r="V1070" s="113" t="e">
        <f t="shared" si="430"/>
        <v>#REF!</v>
      </c>
      <c r="W1070" s="113" t="e">
        <f t="shared" si="430"/>
        <v>#REF!</v>
      </c>
      <c r="X1070" s="113" t="e">
        <f t="shared" si="430"/>
        <v>#REF!</v>
      </c>
      <c r="Y1070" s="113" t="e">
        <f t="shared" si="430"/>
        <v>#REF!</v>
      </c>
      <c r="Z1070" s="113" t="e">
        <f t="shared" si="430"/>
        <v>#REF!</v>
      </c>
      <c r="AA1070" s="113" t="e">
        <f t="shared" si="430"/>
        <v>#REF!</v>
      </c>
      <c r="AB1070" s="114" t="e">
        <f t="shared" si="430"/>
        <v>#REF!</v>
      </c>
    </row>
    <row r="1071" spans="1:28" x14ac:dyDescent="0.5">
      <c r="B1071" s="94">
        <v>2</v>
      </c>
      <c r="C1071" s="91">
        <v>8.15</v>
      </c>
      <c r="D1071" s="91">
        <v>5.6</v>
      </c>
      <c r="E1071" s="91">
        <v>4.83</v>
      </c>
      <c r="F1071" s="91">
        <v>7.15</v>
      </c>
      <c r="G1071" s="91">
        <v>11.9</v>
      </c>
      <c r="H1071" s="91">
        <v>16.2</v>
      </c>
      <c r="I1071" s="91">
        <v>33.4</v>
      </c>
      <c r="J1071" s="91">
        <v>84.8</v>
      </c>
      <c r="K1071" s="91">
        <v>28.7</v>
      </c>
      <c r="L1071" s="91">
        <v>19.399999999999999</v>
      </c>
      <c r="M1071" s="91">
        <v>9.1999999999999993</v>
      </c>
      <c r="N1071" s="91">
        <v>7.21</v>
      </c>
      <c r="O1071" s="226"/>
      <c r="P1071" s="122">
        <v>2</v>
      </c>
      <c r="Q1071" s="113" t="e">
        <f t="shared" si="430"/>
        <v>#REF!</v>
      </c>
      <c r="R1071" s="113" t="e">
        <f t="shared" si="430"/>
        <v>#REF!</v>
      </c>
      <c r="S1071" s="113" t="e">
        <f t="shared" si="430"/>
        <v>#REF!</v>
      </c>
      <c r="T1071" s="113" t="e">
        <f t="shared" si="430"/>
        <v>#REF!</v>
      </c>
      <c r="U1071" s="113" t="e">
        <f t="shared" si="430"/>
        <v>#REF!</v>
      </c>
      <c r="V1071" s="113" t="e">
        <f t="shared" si="430"/>
        <v>#REF!</v>
      </c>
      <c r="W1071" s="113" t="e">
        <f t="shared" si="430"/>
        <v>#REF!</v>
      </c>
      <c r="X1071" s="113" t="e">
        <f t="shared" si="430"/>
        <v>#REF!</v>
      </c>
      <c r="Y1071" s="113" t="e">
        <f t="shared" si="430"/>
        <v>#REF!</v>
      </c>
      <c r="Z1071" s="113" t="e">
        <f t="shared" si="430"/>
        <v>#REF!</v>
      </c>
      <c r="AA1071" s="113" t="e">
        <f t="shared" si="430"/>
        <v>#REF!</v>
      </c>
      <c r="AB1071" s="114" t="e">
        <f t="shared" si="430"/>
        <v>#REF!</v>
      </c>
    </row>
    <row r="1072" spans="1:28" x14ac:dyDescent="0.5">
      <c r="B1072" s="94">
        <v>3</v>
      </c>
      <c r="C1072" s="91">
        <v>7.32</v>
      </c>
      <c r="D1072" s="91">
        <v>5.46</v>
      </c>
      <c r="E1072" s="91">
        <v>5.0199999999999996</v>
      </c>
      <c r="F1072" s="91">
        <v>6.65</v>
      </c>
      <c r="G1072" s="91">
        <v>10.8</v>
      </c>
      <c r="H1072" s="91">
        <v>19.100000000000001</v>
      </c>
      <c r="I1072" s="91">
        <v>34.4</v>
      </c>
      <c r="J1072" s="91">
        <v>116</v>
      </c>
      <c r="K1072" s="91">
        <v>35.4</v>
      </c>
      <c r="L1072" s="91">
        <v>19.3</v>
      </c>
      <c r="M1072" s="91">
        <v>9.01</v>
      </c>
      <c r="N1072" s="91">
        <v>6.99</v>
      </c>
      <c r="O1072" s="226"/>
      <c r="P1072" s="122">
        <v>3</v>
      </c>
      <c r="Q1072" s="113" t="e">
        <f t="shared" si="430"/>
        <v>#REF!</v>
      </c>
      <c r="R1072" s="113" t="e">
        <f t="shared" si="430"/>
        <v>#REF!</v>
      </c>
      <c r="S1072" s="113" t="e">
        <f t="shared" si="430"/>
        <v>#REF!</v>
      </c>
      <c r="T1072" s="113" t="e">
        <f t="shared" si="430"/>
        <v>#REF!</v>
      </c>
      <c r="U1072" s="113" t="e">
        <f t="shared" si="430"/>
        <v>#REF!</v>
      </c>
      <c r="V1072" s="113" t="e">
        <f t="shared" si="430"/>
        <v>#REF!</v>
      </c>
      <c r="W1072" s="113" t="e">
        <f t="shared" si="430"/>
        <v>#REF!</v>
      </c>
      <c r="X1072" s="113" t="e">
        <f t="shared" si="430"/>
        <v>#REF!</v>
      </c>
      <c r="Y1072" s="113" t="e">
        <f t="shared" si="430"/>
        <v>#REF!</v>
      </c>
      <c r="Z1072" s="113" t="e">
        <f t="shared" si="430"/>
        <v>#REF!</v>
      </c>
      <c r="AA1072" s="113" t="e">
        <f t="shared" si="430"/>
        <v>#REF!</v>
      </c>
      <c r="AB1072" s="114" t="e">
        <f t="shared" si="430"/>
        <v>#REF!</v>
      </c>
    </row>
    <row r="1073" spans="2:28" x14ac:dyDescent="0.5">
      <c r="B1073" s="94">
        <v>4</v>
      </c>
      <c r="C1073" s="91">
        <v>7.26</v>
      </c>
      <c r="D1073" s="91">
        <v>5.41</v>
      </c>
      <c r="E1073" s="91">
        <v>4.88</v>
      </c>
      <c r="F1073" s="91">
        <v>6.6</v>
      </c>
      <c r="G1073" s="91">
        <v>9.26</v>
      </c>
      <c r="H1073" s="91">
        <v>28.8</v>
      </c>
      <c r="I1073" s="91">
        <v>32.700000000000003</v>
      </c>
      <c r="J1073" s="91">
        <v>109</v>
      </c>
      <c r="K1073" s="91">
        <v>46.8</v>
      </c>
      <c r="L1073" s="91">
        <v>18.7</v>
      </c>
      <c r="M1073" s="91">
        <v>8.83</v>
      </c>
      <c r="N1073" s="91">
        <v>6.76</v>
      </c>
      <c r="O1073" s="226"/>
      <c r="P1073" s="122">
        <v>4</v>
      </c>
      <c r="Q1073" s="113" t="e">
        <f t="shared" si="430"/>
        <v>#REF!</v>
      </c>
      <c r="R1073" s="113" t="e">
        <f t="shared" si="430"/>
        <v>#REF!</v>
      </c>
      <c r="S1073" s="113" t="e">
        <f t="shared" si="430"/>
        <v>#REF!</v>
      </c>
      <c r="T1073" s="113" t="e">
        <f t="shared" si="430"/>
        <v>#REF!</v>
      </c>
      <c r="U1073" s="113" t="e">
        <f t="shared" si="430"/>
        <v>#REF!</v>
      </c>
      <c r="V1073" s="113" t="e">
        <f t="shared" si="430"/>
        <v>#REF!</v>
      </c>
      <c r="W1073" s="113" t="e">
        <f t="shared" si="430"/>
        <v>#REF!</v>
      </c>
      <c r="X1073" s="113" t="e">
        <f t="shared" si="430"/>
        <v>#REF!</v>
      </c>
      <c r="Y1073" s="113" t="e">
        <f t="shared" si="430"/>
        <v>#REF!</v>
      </c>
      <c r="Z1073" s="113" t="e">
        <f t="shared" si="430"/>
        <v>#REF!</v>
      </c>
      <c r="AA1073" s="113" t="e">
        <f t="shared" si="430"/>
        <v>#REF!</v>
      </c>
      <c r="AB1073" s="114" t="e">
        <f t="shared" si="430"/>
        <v>#REF!</v>
      </c>
    </row>
    <row r="1074" spans="2:28" x14ac:dyDescent="0.5">
      <c r="B1074" s="94">
        <v>5</v>
      </c>
      <c r="C1074" s="91">
        <v>7.1</v>
      </c>
      <c r="D1074" s="91">
        <v>5.22</v>
      </c>
      <c r="E1074" s="91">
        <v>4.7300000000000004</v>
      </c>
      <c r="F1074" s="91">
        <v>6.27</v>
      </c>
      <c r="G1074" s="91">
        <v>9.1999999999999993</v>
      </c>
      <c r="H1074" s="91">
        <v>24.6</v>
      </c>
      <c r="I1074" s="91">
        <v>35.4</v>
      </c>
      <c r="J1074" s="91">
        <v>98.5</v>
      </c>
      <c r="K1074" s="91">
        <v>44.9</v>
      </c>
      <c r="L1074" s="91">
        <v>17.7</v>
      </c>
      <c r="M1074" s="91">
        <v>8.77</v>
      </c>
      <c r="N1074" s="91">
        <v>6.65</v>
      </c>
      <c r="O1074" s="226"/>
      <c r="P1074" s="122">
        <v>5</v>
      </c>
      <c r="Q1074" s="113" t="e">
        <f t="shared" si="430"/>
        <v>#REF!</v>
      </c>
      <c r="R1074" s="113" t="e">
        <f t="shared" si="430"/>
        <v>#REF!</v>
      </c>
      <c r="S1074" s="113" t="e">
        <f t="shared" si="430"/>
        <v>#REF!</v>
      </c>
      <c r="T1074" s="113" t="e">
        <f t="shared" si="430"/>
        <v>#REF!</v>
      </c>
      <c r="U1074" s="113" t="e">
        <f t="shared" si="430"/>
        <v>#REF!</v>
      </c>
      <c r="V1074" s="113" t="e">
        <f t="shared" si="430"/>
        <v>#REF!</v>
      </c>
      <c r="W1074" s="113" t="e">
        <f t="shared" si="430"/>
        <v>#REF!</v>
      </c>
      <c r="X1074" s="113" t="e">
        <f t="shared" si="430"/>
        <v>#REF!</v>
      </c>
      <c r="Y1074" s="113" t="e">
        <f t="shared" si="430"/>
        <v>#REF!</v>
      </c>
      <c r="Z1074" s="113" t="e">
        <f t="shared" si="430"/>
        <v>#REF!</v>
      </c>
      <c r="AA1074" s="113" t="e">
        <f t="shared" si="430"/>
        <v>#REF!</v>
      </c>
      <c r="AB1074" s="114" t="e">
        <f t="shared" si="430"/>
        <v>#REF!</v>
      </c>
    </row>
    <row r="1075" spans="2:28" x14ac:dyDescent="0.5">
      <c r="B1075" s="94">
        <v>6</v>
      </c>
      <c r="C1075" s="91">
        <v>7.37</v>
      </c>
      <c r="D1075" s="91">
        <v>5.36</v>
      </c>
      <c r="E1075" s="91">
        <v>4.59</v>
      </c>
      <c r="F1075" s="91">
        <v>6.21</v>
      </c>
      <c r="G1075" s="91">
        <v>11.9</v>
      </c>
      <c r="H1075" s="91">
        <v>22.7</v>
      </c>
      <c r="I1075" s="91">
        <v>31.8</v>
      </c>
      <c r="J1075" s="91">
        <v>96.2</v>
      </c>
      <c r="K1075" s="91">
        <v>43.3</v>
      </c>
      <c r="L1075" s="91">
        <v>16.8</v>
      </c>
      <c r="M1075" s="91">
        <v>8.39</v>
      </c>
      <c r="N1075" s="91">
        <v>6.54</v>
      </c>
      <c r="O1075" s="226"/>
      <c r="P1075" s="122">
        <v>6</v>
      </c>
      <c r="Q1075" s="113" t="e">
        <f t="shared" si="430"/>
        <v>#REF!</v>
      </c>
      <c r="R1075" s="113" t="e">
        <f t="shared" si="430"/>
        <v>#REF!</v>
      </c>
      <c r="S1075" s="113" t="e">
        <f t="shared" si="430"/>
        <v>#REF!</v>
      </c>
      <c r="T1075" s="113" t="e">
        <f t="shared" si="430"/>
        <v>#REF!</v>
      </c>
      <c r="U1075" s="113" t="e">
        <f t="shared" si="430"/>
        <v>#REF!</v>
      </c>
      <c r="V1075" s="113" t="e">
        <f t="shared" si="430"/>
        <v>#REF!</v>
      </c>
      <c r="W1075" s="113" t="e">
        <f t="shared" si="430"/>
        <v>#REF!</v>
      </c>
      <c r="X1075" s="113" t="e">
        <f t="shared" si="430"/>
        <v>#REF!</v>
      </c>
      <c r="Y1075" s="113" t="e">
        <f t="shared" si="430"/>
        <v>#REF!</v>
      </c>
      <c r="Z1075" s="113" t="e">
        <f t="shared" si="430"/>
        <v>#REF!</v>
      </c>
      <c r="AA1075" s="113" t="e">
        <f t="shared" si="430"/>
        <v>#REF!</v>
      </c>
      <c r="AB1075" s="114" t="e">
        <f t="shared" si="430"/>
        <v>#REF!</v>
      </c>
    </row>
    <row r="1076" spans="2:28" x14ac:dyDescent="0.5">
      <c r="B1076" s="94">
        <v>7</v>
      </c>
      <c r="C1076" s="91">
        <v>7.5</v>
      </c>
      <c r="D1076" s="91">
        <v>5.26</v>
      </c>
      <c r="E1076" s="91">
        <v>4.37</v>
      </c>
      <c r="F1076" s="91">
        <v>6</v>
      </c>
      <c r="G1076" s="91">
        <v>12.7</v>
      </c>
      <c r="H1076" s="91">
        <v>20.6</v>
      </c>
      <c r="I1076" s="91">
        <v>30.6</v>
      </c>
      <c r="J1076" s="91">
        <v>89.2</v>
      </c>
      <c r="K1076" s="91">
        <v>42.5</v>
      </c>
      <c r="L1076" s="91">
        <v>16.5</v>
      </c>
      <c r="M1076" s="91">
        <v>9.4600000000000009</v>
      </c>
      <c r="N1076" s="91">
        <v>6.49</v>
      </c>
      <c r="O1076" s="226"/>
      <c r="P1076" s="122">
        <v>7</v>
      </c>
      <c r="Q1076" s="113" t="e">
        <f t="shared" si="430"/>
        <v>#REF!</v>
      </c>
      <c r="R1076" s="113" t="e">
        <f t="shared" si="430"/>
        <v>#REF!</v>
      </c>
      <c r="S1076" s="113" t="e">
        <f t="shared" si="430"/>
        <v>#REF!</v>
      </c>
      <c r="T1076" s="113" t="e">
        <f t="shared" si="430"/>
        <v>#REF!</v>
      </c>
      <c r="U1076" s="113" t="e">
        <f t="shared" si="430"/>
        <v>#REF!</v>
      </c>
      <c r="V1076" s="113" t="e">
        <f t="shared" si="430"/>
        <v>#REF!</v>
      </c>
      <c r="W1076" s="113" t="e">
        <f t="shared" si="430"/>
        <v>#REF!</v>
      </c>
      <c r="X1076" s="113" t="e">
        <f t="shared" si="430"/>
        <v>#REF!</v>
      </c>
      <c r="Y1076" s="113" t="e">
        <f t="shared" si="430"/>
        <v>#REF!</v>
      </c>
      <c r="Z1076" s="113" t="e">
        <f t="shared" si="430"/>
        <v>#REF!</v>
      </c>
      <c r="AA1076" s="113" t="e">
        <f t="shared" si="430"/>
        <v>#REF!</v>
      </c>
      <c r="AB1076" s="114" t="e">
        <f t="shared" si="430"/>
        <v>#REF!</v>
      </c>
    </row>
    <row r="1077" spans="2:28" x14ac:dyDescent="0.5">
      <c r="B1077" s="94">
        <v>8</v>
      </c>
      <c r="C1077" s="91">
        <v>6.32</v>
      </c>
      <c r="D1077" s="91">
        <v>4.93</v>
      </c>
      <c r="E1077" s="91">
        <v>4.33</v>
      </c>
      <c r="F1077" s="91">
        <v>5.65</v>
      </c>
      <c r="G1077" s="91">
        <v>14.9</v>
      </c>
      <c r="H1077" s="91">
        <v>17.899999999999999</v>
      </c>
      <c r="I1077" s="91">
        <v>49</v>
      </c>
      <c r="J1077" s="91">
        <v>99.2</v>
      </c>
      <c r="K1077" s="91">
        <v>38.6</v>
      </c>
      <c r="L1077" s="91">
        <v>16</v>
      </c>
      <c r="M1077" s="91">
        <v>9.01</v>
      </c>
      <c r="N1077" s="91">
        <v>6.38</v>
      </c>
      <c r="O1077" s="226"/>
      <c r="P1077" s="122">
        <v>8</v>
      </c>
      <c r="Q1077" s="113" t="e">
        <f t="shared" si="430"/>
        <v>#REF!</v>
      </c>
      <c r="R1077" s="113" t="e">
        <f t="shared" si="430"/>
        <v>#REF!</v>
      </c>
      <c r="S1077" s="113" t="e">
        <f t="shared" si="430"/>
        <v>#REF!</v>
      </c>
      <c r="T1077" s="113" t="e">
        <f t="shared" si="430"/>
        <v>#REF!</v>
      </c>
      <c r="U1077" s="113" t="e">
        <f t="shared" si="430"/>
        <v>#REF!</v>
      </c>
      <c r="V1077" s="113" t="e">
        <f t="shared" si="430"/>
        <v>#REF!</v>
      </c>
      <c r="W1077" s="113" t="e">
        <f t="shared" si="430"/>
        <v>#REF!</v>
      </c>
      <c r="X1077" s="113" t="e">
        <f t="shared" si="430"/>
        <v>#REF!</v>
      </c>
      <c r="Y1077" s="113" t="e">
        <f t="shared" si="430"/>
        <v>#REF!</v>
      </c>
      <c r="Z1077" s="113" t="e">
        <f t="shared" si="430"/>
        <v>#REF!</v>
      </c>
      <c r="AA1077" s="113" t="e">
        <f t="shared" si="430"/>
        <v>#REF!</v>
      </c>
      <c r="AB1077" s="114" t="e">
        <f t="shared" si="430"/>
        <v>#REF!</v>
      </c>
    </row>
    <row r="1078" spans="2:28" x14ac:dyDescent="0.5">
      <c r="B1078" s="94">
        <v>9</v>
      </c>
      <c r="C1078" s="91">
        <v>6.32</v>
      </c>
      <c r="D1078" s="91">
        <v>4.88</v>
      </c>
      <c r="E1078" s="91">
        <v>4.46</v>
      </c>
      <c r="F1078" s="91">
        <v>5.31</v>
      </c>
      <c r="G1078" s="91">
        <v>16.2</v>
      </c>
      <c r="H1078" s="91">
        <v>17.899999999999999</v>
      </c>
      <c r="I1078" s="91">
        <v>45.1</v>
      </c>
      <c r="J1078" s="91">
        <v>108</v>
      </c>
      <c r="K1078" s="91">
        <v>35.700000000000003</v>
      </c>
      <c r="L1078" s="91">
        <v>15.5</v>
      </c>
      <c r="M1078" s="91">
        <v>8.77</v>
      </c>
      <c r="N1078" s="91">
        <v>6.21</v>
      </c>
      <c r="O1078" s="226"/>
      <c r="P1078" s="122">
        <v>9</v>
      </c>
      <c r="Q1078" s="113" t="e">
        <f t="shared" ref="Q1078:Q1100" si="431">$P$11*C1078</f>
        <v>#REF!</v>
      </c>
      <c r="R1078" s="113" t="e">
        <f t="shared" ref="R1078:R1100" si="432">IF(D1078&gt;0,$P$11*D1078, " ")</f>
        <v>#REF!</v>
      </c>
      <c r="S1078" s="113" t="e">
        <f t="shared" ref="S1078:S1100" si="433">IF(E1078&gt;0,$P$11*E1078, " ")</f>
        <v>#REF!</v>
      </c>
      <c r="T1078" s="113" t="e">
        <f t="shared" ref="T1078:T1100" si="434">IF(F1078&gt;0,$P$11*F1078, " ")</f>
        <v>#REF!</v>
      </c>
      <c r="U1078" s="113" t="e">
        <f t="shared" ref="U1078:U1100" si="435">IF(G1078&gt;0,$P$11*G1078, " ")</f>
        <v>#REF!</v>
      </c>
      <c r="V1078" s="113" t="e">
        <f t="shared" ref="V1078:V1100" si="436">IF(H1078&gt;0,$P$11*H1078, " ")</f>
        <v>#REF!</v>
      </c>
      <c r="W1078" s="113" t="e">
        <f t="shared" ref="W1078:W1100" si="437">IF(I1078&gt;0,$P$11*I1078, " ")</f>
        <v>#REF!</v>
      </c>
      <c r="X1078" s="113" t="e">
        <f t="shared" ref="X1078:X1100" si="438">IF(J1078&gt;0,$P$11*J1078, " ")</f>
        <v>#REF!</v>
      </c>
      <c r="Y1078" s="113" t="e">
        <f t="shared" ref="Y1078:Y1100" si="439">IF(K1078&gt;0,$P$11*K1078, " ")</f>
        <v>#REF!</v>
      </c>
      <c r="Z1078" s="113" t="e">
        <f t="shared" ref="Z1078:Z1100" si="440">IF(L1078&gt;0,$P$11*L1078, " ")</f>
        <v>#REF!</v>
      </c>
      <c r="AA1078" s="113" t="e">
        <f t="shared" ref="AA1078:AA1100" si="441">IF(M1078&gt;0,$P$11*M1078, " ")</f>
        <v>#REF!</v>
      </c>
      <c r="AB1078" s="114" t="e">
        <f t="shared" ref="AB1078:AB1100" si="442">IF(N1078&gt;0,$P$11*N1078, " ")</f>
        <v>#REF!</v>
      </c>
    </row>
    <row r="1079" spans="2:28" x14ac:dyDescent="0.5">
      <c r="B1079" s="94">
        <v>10</v>
      </c>
      <c r="C1079" s="91">
        <v>6.27</v>
      </c>
      <c r="D1079" s="91">
        <v>4.59</v>
      </c>
      <c r="E1079" s="91">
        <v>4.37</v>
      </c>
      <c r="F1079" s="91">
        <v>5.6</v>
      </c>
      <c r="G1079" s="91">
        <v>14.9</v>
      </c>
      <c r="H1079" s="91">
        <v>18.3</v>
      </c>
      <c r="I1079" s="91">
        <v>41.1</v>
      </c>
      <c r="J1079" s="91">
        <v>101</v>
      </c>
      <c r="K1079" s="91">
        <v>34.4</v>
      </c>
      <c r="L1079" s="91">
        <v>15.1</v>
      </c>
      <c r="M1079" s="91">
        <v>8.52</v>
      </c>
      <c r="N1079" s="91">
        <v>6.1</v>
      </c>
      <c r="O1079" s="226"/>
      <c r="P1079" s="122">
        <v>10</v>
      </c>
      <c r="Q1079" s="113" t="e">
        <f t="shared" si="431"/>
        <v>#REF!</v>
      </c>
      <c r="R1079" s="113" t="e">
        <f t="shared" si="432"/>
        <v>#REF!</v>
      </c>
      <c r="S1079" s="113" t="e">
        <f t="shared" si="433"/>
        <v>#REF!</v>
      </c>
      <c r="T1079" s="113" t="e">
        <f t="shared" si="434"/>
        <v>#REF!</v>
      </c>
      <c r="U1079" s="113" t="e">
        <f t="shared" si="435"/>
        <v>#REF!</v>
      </c>
      <c r="V1079" s="113" t="e">
        <f t="shared" si="436"/>
        <v>#REF!</v>
      </c>
      <c r="W1079" s="113" t="e">
        <f t="shared" si="437"/>
        <v>#REF!</v>
      </c>
      <c r="X1079" s="113" t="e">
        <f t="shared" si="438"/>
        <v>#REF!</v>
      </c>
      <c r="Y1079" s="113" t="e">
        <f t="shared" si="439"/>
        <v>#REF!</v>
      </c>
      <c r="Z1079" s="113" t="e">
        <f t="shared" si="440"/>
        <v>#REF!</v>
      </c>
      <c r="AA1079" s="113" t="e">
        <f t="shared" si="441"/>
        <v>#REF!</v>
      </c>
      <c r="AB1079" s="114" t="e">
        <f t="shared" si="442"/>
        <v>#REF!</v>
      </c>
    </row>
    <row r="1080" spans="2:28" x14ac:dyDescent="0.5">
      <c r="B1080" s="94">
        <v>11</v>
      </c>
      <c r="C1080" s="91">
        <v>6.16</v>
      </c>
      <c r="D1080" s="91">
        <v>4.5</v>
      </c>
      <c r="E1080" s="91">
        <v>4.08</v>
      </c>
      <c r="F1080" s="91">
        <v>5.46</v>
      </c>
      <c r="G1080" s="91">
        <v>14.3</v>
      </c>
      <c r="H1080" s="91">
        <v>20.5</v>
      </c>
      <c r="I1080" s="91">
        <v>40.200000000000003</v>
      </c>
      <c r="J1080" s="91">
        <v>97.9</v>
      </c>
      <c r="K1080" s="91">
        <v>32</v>
      </c>
      <c r="L1080" s="91">
        <v>14.6</v>
      </c>
      <c r="M1080" s="91">
        <v>8.33</v>
      </c>
      <c r="N1080" s="91">
        <v>6.16</v>
      </c>
      <c r="O1080" s="226"/>
      <c r="P1080" s="122">
        <v>11</v>
      </c>
      <c r="Q1080" s="113" t="e">
        <f t="shared" si="431"/>
        <v>#REF!</v>
      </c>
      <c r="R1080" s="113" t="e">
        <f t="shared" si="432"/>
        <v>#REF!</v>
      </c>
      <c r="S1080" s="113" t="e">
        <f t="shared" si="433"/>
        <v>#REF!</v>
      </c>
      <c r="T1080" s="113" t="e">
        <f t="shared" si="434"/>
        <v>#REF!</v>
      </c>
      <c r="U1080" s="113" t="e">
        <f t="shared" si="435"/>
        <v>#REF!</v>
      </c>
      <c r="V1080" s="113" t="e">
        <f t="shared" si="436"/>
        <v>#REF!</v>
      </c>
      <c r="W1080" s="113" t="e">
        <f t="shared" si="437"/>
        <v>#REF!</v>
      </c>
      <c r="X1080" s="113" t="e">
        <f t="shared" si="438"/>
        <v>#REF!</v>
      </c>
      <c r="Y1080" s="113" t="e">
        <f t="shared" si="439"/>
        <v>#REF!</v>
      </c>
      <c r="Z1080" s="113" t="e">
        <f t="shared" si="440"/>
        <v>#REF!</v>
      </c>
      <c r="AA1080" s="113" t="e">
        <f t="shared" si="441"/>
        <v>#REF!</v>
      </c>
      <c r="AB1080" s="114" t="e">
        <f t="shared" si="442"/>
        <v>#REF!</v>
      </c>
    </row>
    <row r="1081" spans="2:28" x14ac:dyDescent="0.5">
      <c r="B1081" s="94">
        <v>12</v>
      </c>
      <c r="C1081" s="91">
        <v>6.27</v>
      </c>
      <c r="D1081" s="91">
        <v>4.37</v>
      </c>
      <c r="E1081" s="91">
        <v>4.08</v>
      </c>
      <c r="F1081" s="91">
        <v>5.46</v>
      </c>
      <c r="G1081" s="91">
        <v>16.7</v>
      </c>
      <c r="H1081" s="91">
        <v>23.3</v>
      </c>
      <c r="I1081" s="91">
        <v>62.7</v>
      </c>
      <c r="J1081" s="91">
        <v>96.2</v>
      </c>
      <c r="K1081" s="91">
        <v>31.1</v>
      </c>
      <c r="L1081" s="91">
        <v>14.6</v>
      </c>
      <c r="M1081" s="91">
        <v>8.27</v>
      </c>
      <c r="N1081" s="91">
        <v>5.89</v>
      </c>
      <c r="O1081" s="226"/>
      <c r="P1081" s="122">
        <v>12</v>
      </c>
      <c r="Q1081" s="113" t="e">
        <f t="shared" si="431"/>
        <v>#REF!</v>
      </c>
      <c r="R1081" s="113" t="e">
        <f t="shared" si="432"/>
        <v>#REF!</v>
      </c>
      <c r="S1081" s="113" t="e">
        <f t="shared" si="433"/>
        <v>#REF!</v>
      </c>
      <c r="T1081" s="113" t="e">
        <f t="shared" si="434"/>
        <v>#REF!</v>
      </c>
      <c r="U1081" s="113" t="e">
        <f t="shared" si="435"/>
        <v>#REF!</v>
      </c>
      <c r="V1081" s="113" t="e">
        <f t="shared" si="436"/>
        <v>#REF!</v>
      </c>
      <c r="W1081" s="113" t="e">
        <f t="shared" si="437"/>
        <v>#REF!</v>
      </c>
      <c r="X1081" s="113" t="e">
        <f t="shared" si="438"/>
        <v>#REF!</v>
      </c>
      <c r="Y1081" s="113" t="e">
        <f t="shared" si="439"/>
        <v>#REF!</v>
      </c>
      <c r="Z1081" s="113" t="e">
        <f t="shared" si="440"/>
        <v>#REF!</v>
      </c>
      <c r="AA1081" s="113" t="e">
        <f t="shared" si="441"/>
        <v>#REF!</v>
      </c>
      <c r="AB1081" s="114" t="e">
        <f t="shared" si="442"/>
        <v>#REF!</v>
      </c>
    </row>
    <row r="1082" spans="2:28" x14ac:dyDescent="0.5">
      <c r="B1082" s="94">
        <v>13</v>
      </c>
      <c r="C1082" s="91">
        <v>6.27</v>
      </c>
      <c r="D1082" s="91">
        <v>4.16</v>
      </c>
      <c r="E1082" s="91">
        <v>4.12</v>
      </c>
      <c r="F1082" s="91">
        <v>5.26</v>
      </c>
      <c r="G1082" s="91">
        <v>17.600000000000001</v>
      </c>
      <c r="H1082" s="91">
        <v>28.6</v>
      </c>
      <c r="I1082" s="91">
        <v>65.3</v>
      </c>
      <c r="J1082" s="91">
        <v>98.5</v>
      </c>
      <c r="K1082" s="91">
        <v>36.1</v>
      </c>
      <c r="L1082" s="91">
        <v>14</v>
      </c>
      <c r="M1082" s="91">
        <v>8.33</v>
      </c>
      <c r="N1082" s="91">
        <v>5.6</v>
      </c>
      <c r="O1082" s="226"/>
      <c r="P1082" s="122">
        <v>13</v>
      </c>
      <c r="Q1082" s="113" t="e">
        <f t="shared" si="431"/>
        <v>#REF!</v>
      </c>
      <c r="R1082" s="113" t="e">
        <f t="shared" si="432"/>
        <v>#REF!</v>
      </c>
      <c r="S1082" s="113" t="e">
        <f t="shared" si="433"/>
        <v>#REF!</v>
      </c>
      <c r="T1082" s="113" t="e">
        <f t="shared" si="434"/>
        <v>#REF!</v>
      </c>
      <c r="U1082" s="113" t="e">
        <f t="shared" si="435"/>
        <v>#REF!</v>
      </c>
      <c r="V1082" s="113" t="e">
        <f t="shared" si="436"/>
        <v>#REF!</v>
      </c>
      <c r="W1082" s="113" t="e">
        <f t="shared" si="437"/>
        <v>#REF!</v>
      </c>
      <c r="X1082" s="113" t="e">
        <f t="shared" si="438"/>
        <v>#REF!</v>
      </c>
      <c r="Y1082" s="113" t="e">
        <f t="shared" si="439"/>
        <v>#REF!</v>
      </c>
      <c r="Z1082" s="113" t="e">
        <f t="shared" si="440"/>
        <v>#REF!</v>
      </c>
      <c r="AA1082" s="113" t="e">
        <f t="shared" si="441"/>
        <v>#REF!</v>
      </c>
      <c r="AB1082" s="114" t="e">
        <f t="shared" si="442"/>
        <v>#REF!</v>
      </c>
    </row>
    <row r="1083" spans="2:28" x14ac:dyDescent="0.5">
      <c r="B1083" s="94">
        <v>14</v>
      </c>
      <c r="C1083" s="91">
        <v>6.05</v>
      </c>
      <c r="D1083" s="91">
        <v>4.83</v>
      </c>
      <c r="E1083" s="91">
        <v>4.68</v>
      </c>
      <c r="F1083" s="91">
        <v>5.56</v>
      </c>
      <c r="G1083" s="91">
        <v>15.6</v>
      </c>
      <c r="H1083" s="91">
        <v>31.5</v>
      </c>
      <c r="I1083" s="91">
        <v>62.5</v>
      </c>
      <c r="J1083" s="91">
        <v>97.9</v>
      </c>
      <c r="K1083" s="91">
        <v>44.9</v>
      </c>
      <c r="L1083" s="91">
        <v>13.7</v>
      </c>
      <c r="M1083" s="91">
        <v>8.08</v>
      </c>
      <c r="N1083" s="91">
        <v>6.1</v>
      </c>
      <c r="O1083" s="226"/>
      <c r="P1083" s="122">
        <v>14</v>
      </c>
      <c r="Q1083" s="113" t="e">
        <f t="shared" si="431"/>
        <v>#REF!</v>
      </c>
      <c r="R1083" s="113" t="e">
        <f t="shared" si="432"/>
        <v>#REF!</v>
      </c>
      <c r="S1083" s="113" t="e">
        <f t="shared" si="433"/>
        <v>#REF!</v>
      </c>
      <c r="T1083" s="113" t="e">
        <f t="shared" si="434"/>
        <v>#REF!</v>
      </c>
      <c r="U1083" s="113" t="e">
        <f t="shared" si="435"/>
        <v>#REF!</v>
      </c>
      <c r="V1083" s="113" t="e">
        <f t="shared" si="436"/>
        <v>#REF!</v>
      </c>
      <c r="W1083" s="113" t="e">
        <f t="shared" si="437"/>
        <v>#REF!</v>
      </c>
      <c r="X1083" s="113" t="e">
        <f t="shared" si="438"/>
        <v>#REF!</v>
      </c>
      <c r="Y1083" s="113" t="e">
        <f t="shared" si="439"/>
        <v>#REF!</v>
      </c>
      <c r="Z1083" s="113" t="e">
        <f t="shared" si="440"/>
        <v>#REF!</v>
      </c>
      <c r="AA1083" s="113" t="e">
        <f t="shared" si="441"/>
        <v>#REF!</v>
      </c>
      <c r="AB1083" s="114" t="e">
        <f t="shared" si="442"/>
        <v>#REF!</v>
      </c>
    </row>
    <row r="1084" spans="2:28" x14ac:dyDescent="0.5">
      <c r="B1084" s="94">
        <v>15</v>
      </c>
      <c r="C1084" s="91">
        <v>6</v>
      </c>
      <c r="D1084" s="91">
        <v>5.22</v>
      </c>
      <c r="E1084" s="91">
        <v>4.54</v>
      </c>
      <c r="F1084" s="91">
        <v>6.54</v>
      </c>
      <c r="G1084" s="91">
        <v>14.3</v>
      </c>
      <c r="H1084" s="91">
        <v>34.1</v>
      </c>
      <c r="I1084" s="91">
        <v>61.3</v>
      </c>
      <c r="J1084" s="91">
        <v>120</v>
      </c>
      <c r="K1084" s="91">
        <v>40.700000000000003</v>
      </c>
      <c r="L1084" s="91">
        <v>13.5</v>
      </c>
      <c r="M1084" s="91">
        <v>7.77</v>
      </c>
      <c r="N1084" s="91">
        <v>5.89</v>
      </c>
      <c r="O1084" s="226"/>
      <c r="P1084" s="122">
        <v>15</v>
      </c>
      <c r="Q1084" s="113" t="e">
        <f t="shared" si="431"/>
        <v>#REF!</v>
      </c>
      <c r="R1084" s="113" t="e">
        <f t="shared" si="432"/>
        <v>#REF!</v>
      </c>
      <c r="S1084" s="113" t="e">
        <f t="shared" si="433"/>
        <v>#REF!</v>
      </c>
      <c r="T1084" s="113" t="e">
        <f t="shared" si="434"/>
        <v>#REF!</v>
      </c>
      <c r="U1084" s="113" t="e">
        <f t="shared" si="435"/>
        <v>#REF!</v>
      </c>
      <c r="V1084" s="113" t="e">
        <f t="shared" si="436"/>
        <v>#REF!</v>
      </c>
      <c r="W1084" s="113" t="e">
        <f t="shared" si="437"/>
        <v>#REF!</v>
      </c>
      <c r="X1084" s="113" t="e">
        <f t="shared" si="438"/>
        <v>#REF!</v>
      </c>
      <c r="Y1084" s="113" t="e">
        <f t="shared" si="439"/>
        <v>#REF!</v>
      </c>
      <c r="Z1084" s="113" t="e">
        <f t="shared" si="440"/>
        <v>#REF!</v>
      </c>
      <c r="AA1084" s="113" t="e">
        <f t="shared" si="441"/>
        <v>#REF!</v>
      </c>
      <c r="AB1084" s="114" t="e">
        <f t="shared" si="442"/>
        <v>#REF!</v>
      </c>
    </row>
    <row r="1085" spans="2:28" x14ac:dyDescent="0.5">
      <c r="B1085" s="94">
        <v>16</v>
      </c>
      <c r="C1085" s="91">
        <v>5.84</v>
      </c>
      <c r="D1085" s="91">
        <v>5.51</v>
      </c>
      <c r="E1085" s="91">
        <v>4.33</v>
      </c>
      <c r="F1085" s="91">
        <v>7.77</v>
      </c>
      <c r="G1085" s="91">
        <v>15.7</v>
      </c>
      <c r="H1085" s="91">
        <v>34.1</v>
      </c>
      <c r="I1085" s="91">
        <v>58.1</v>
      </c>
      <c r="J1085" s="91">
        <v>129</v>
      </c>
      <c r="K1085" s="91">
        <v>38</v>
      </c>
      <c r="L1085" s="91">
        <v>13.4</v>
      </c>
      <c r="M1085" s="91">
        <v>7.54</v>
      </c>
      <c r="N1085" s="91">
        <v>5.75</v>
      </c>
      <c r="O1085" s="226"/>
      <c r="P1085" s="122">
        <v>16</v>
      </c>
      <c r="Q1085" s="113" t="e">
        <f t="shared" si="431"/>
        <v>#REF!</v>
      </c>
      <c r="R1085" s="113" t="e">
        <f t="shared" si="432"/>
        <v>#REF!</v>
      </c>
      <c r="S1085" s="113" t="e">
        <f t="shared" si="433"/>
        <v>#REF!</v>
      </c>
      <c r="T1085" s="113" t="e">
        <f t="shared" si="434"/>
        <v>#REF!</v>
      </c>
      <c r="U1085" s="113" t="e">
        <f t="shared" si="435"/>
        <v>#REF!</v>
      </c>
      <c r="V1085" s="113" t="e">
        <f t="shared" si="436"/>
        <v>#REF!</v>
      </c>
      <c r="W1085" s="113" t="e">
        <f t="shared" si="437"/>
        <v>#REF!</v>
      </c>
      <c r="X1085" s="113" t="e">
        <f t="shared" si="438"/>
        <v>#REF!</v>
      </c>
      <c r="Y1085" s="113" t="e">
        <f t="shared" si="439"/>
        <v>#REF!</v>
      </c>
      <c r="Z1085" s="113" t="e">
        <f t="shared" si="440"/>
        <v>#REF!</v>
      </c>
      <c r="AA1085" s="113" t="e">
        <f t="shared" si="441"/>
        <v>#REF!</v>
      </c>
      <c r="AB1085" s="114" t="e">
        <f t="shared" si="442"/>
        <v>#REF!</v>
      </c>
    </row>
    <row r="1086" spans="2:28" x14ac:dyDescent="0.5">
      <c r="B1086" s="94">
        <v>17</v>
      </c>
      <c r="C1086" s="91">
        <v>5.94</v>
      </c>
      <c r="D1086" s="91">
        <v>5.26</v>
      </c>
      <c r="E1086" s="91">
        <v>4.37</v>
      </c>
      <c r="F1086" s="91">
        <v>7.21</v>
      </c>
      <c r="G1086" s="91">
        <v>17</v>
      </c>
      <c r="H1086" s="91">
        <v>39.200000000000003</v>
      </c>
      <c r="I1086" s="91">
        <v>57.8</v>
      </c>
      <c r="J1086" s="91">
        <v>115</v>
      </c>
      <c r="K1086" s="91">
        <v>34.1</v>
      </c>
      <c r="L1086" s="91">
        <v>13</v>
      </c>
      <c r="M1086" s="91">
        <v>7.32</v>
      </c>
      <c r="N1086" s="91">
        <v>5.56</v>
      </c>
      <c r="O1086" s="226"/>
      <c r="P1086" s="122">
        <v>17</v>
      </c>
      <c r="Q1086" s="113" t="e">
        <f t="shared" si="431"/>
        <v>#REF!</v>
      </c>
      <c r="R1086" s="113" t="e">
        <f t="shared" si="432"/>
        <v>#REF!</v>
      </c>
      <c r="S1086" s="113" t="e">
        <f t="shared" si="433"/>
        <v>#REF!</v>
      </c>
      <c r="T1086" s="113" t="e">
        <f t="shared" si="434"/>
        <v>#REF!</v>
      </c>
      <c r="U1086" s="113" t="e">
        <f t="shared" si="435"/>
        <v>#REF!</v>
      </c>
      <c r="V1086" s="113" t="e">
        <f t="shared" si="436"/>
        <v>#REF!</v>
      </c>
      <c r="W1086" s="113" t="e">
        <f t="shared" si="437"/>
        <v>#REF!</v>
      </c>
      <c r="X1086" s="113" t="e">
        <f t="shared" si="438"/>
        <v>#REF!</v>
      </c>
      <c r="Y1086" s="113" t="e">
        <f t="shared" si="439"/>
        <v>#REF!</v>
      </c>
      <c r="Z1086" s="113" t="e">
        <f t="shared" si="440"/>
        <v>#REF!</v>
      </c>
      <c r="AA1086" s="113" t="e">
        <f t="shared" si="441"/>
        <v>#REF!</v>
      </c>
      <c r="AB1086" s="114" t="e">
        <f t="shared" si="442"/>
        <v>#REF!</v>
      </c>
    </row>
    <row r="1087" spans="2:28" x14ac:dyDescent="0.5">
      <c r="B1087" s="94">
        <v>18</v>
      </c>
      <c r="C1087" s="91">
        <v>5.8</v>
      </c>
      <c r="D1087" s="91">
        <v>5.12</v>
      </c>
      <c r="E1087" s="91">
        <v>4.08</v>
      </c>
      <c r="F1087" s="91">
        <v>7.15</v>
      </c>
      <c r="G1087" s="91">
        <v>14.6</v>
      </c>
      <c r="H1087" s="91">
        <v>44</v>
      </c>
      <c r="I1087" s="91">
        <v>59.1</v>
      </c>
      <c r="J1087" s="91">
        <v>98.3</v>
      </c>
      <c r="K1087" s="91">
        <v>31.6</v>
      </c>
      <c r="L1087" s="91">
        <v>12.8</v>
      </c>
      <c r="M1087" s="91">
        <v>7.48</v>
      </c>
      <c r="N1087" s="91">
        <v>5.36</v>
      </c>
      <c r="O1087" s="226"/>
      <c r="P1087" s="122">
        <v>18</v>
      </c>
      <c r="Q1087" s="113" t="e">
        <f t="shared" si="431"/>
        <v>#REF!</v>
      </c>
      <c r="R1087" s="113" t="e">
        <f t="shared" si="432"/>
        <v>#REF!</v>
      </c>
      <c r="S1087" s="113" t="e">
        <f t="shared" si="433"/>
        <v>#REF!</v>
      </c>
      <c r="T1087" s="113" t="e">
        <f t="shared" si="434"/>
        <v>#REF!</v>
      </c>
      <c r="U1087" s="113" t="e">
        <f t="shared" si="435"/>
        <v>#REF!</v>
      </c>
      <c r="V1087" s="113" t="e">
        <f t="shared" si="436"/>
        <v>#REF!</v>
      </c>
      <c r="W1087" s="113" t="e">
        <f t="shared" si="437"/>
        <v>#REF!</v>
      </c>
      <c r="X1087" s="113" t="e">
        <f t="shared" si="438"/>
        <v>#REF!</v>
      </c>
      <c r="Y1087" s="113" t="e">
        <f t="shared" si="439"/>
        <v>#REF!</v>
      </c>
      <c r="Z1087" s="113" t="e">
        <f t="shared" si="440"/>
        <v>#REF!</v>
      </c>
      <c r="AA1087" s="113" t="e">
        <f t="shared" si="441"/>
        <v>#REF!</v>
      </c>
      <c r="AB1087" s="114" t="e">
        <f t="shared" si="442"/>
        <v>#REF!</v>
      </c>
    </row>
    <row r="1088" spans="2:28" x14ac:dyDescent="0.5">
      <c r="B1088" s="94">
        <v>19</v>
      </c>
      <c r="C1088" s="91">
        <v>6.54</v>
      </c>
      <c r="D1088" s="91">
        <v>4.93</v>
      </c>
      <c r="E1088" s="91">
        <v>3.96</v>
      </c>
      <c r="F1088" s="91">
        <v>6.93</v>
      </c>
      <c r="G1088" s="91">
        <v>13.1</v>
      </c>
      <c r="H1088" s="91">
        <v>58.5</v>
      </c>
      <c r="I1088" s="91">
        <v>55.7</v>
      </c>
      <c r="J1088" s="91">
        <v>96.2</v>
      </c>
      <c r="K1088" s="91">
        <v>30.5</v>
      </c>
      <c r="L1088" s="91">
        <v>12.6</v>
      </c>
      <c r="M1088" s="91">
        <v>7.26</v>
      </c>
      <c r="N1088" s="91">
        <v>5.7</v>
      </c>
      <c r="O1088" s="226"/>
      <c r="P1088" s="122">
        <v>19</v>
      </c>
      <c r="Q1088" s="113" t="e">
        <f t="shared" si="431"/>
        <v>#REF!</v>
      </c>
      <c r="R1088" s="113" t="e">
        <f t="shared" si="432"/>
        <v>#REF!</v>
      </c>
      <c r="S1088" s="113" t="e">
        <f t="shared" si="433"/>
        <v>#REF!</v>
      </c>
      <c r="T1088" s="113" t="e">
        <f t="shared" si="434"/>
        <v>#REF!</v>
      </c>
      <c r="U1088" s="113" t="e">
        <f t="shared" si="435"/>
        <v>#REF!</v>
      </c>
      <c r="V1088" s="113" t="e">
        <f t="shared" si="436"/>
        <v>#REF!</v>
      </c>
      <c r="W1088" s="113" t="e">
        <f t="shared" si="437"/>
        <v>#REF!</v>
      </c>
      <c r="X1088" s="113" t="e">
        <f t="shared" si="438"/>
        <v>#REF!</v>
      </c>
      <c r="Y1088" s="113" t="e">
        <f t="shared" si="439"/>
        <v>#REF!</v>
      </c>
      <c r="Z1088" s="113" t="e">
        <f t="shared" si="440"/>
        <v>#REF!</v>
      </c>
      <c r="AA1088" s="113" t="e">
        <f t="shared" si="441"/>
        <v>#REF!</v>
      </c>
      <c r="AB1088" s="114" t="e">
        <f t="shared" si="442"/>
        <v>#REF!</v>
      </c>
    </row>
    <row r="1089" spans="1:28" x14ac:dyDescent="0.5">
      <c r="B1089" s="94">
        <v>20</v>
      </c>
      <c r="C1089" s="91">
        <v>6.27</v>
      </c>
      <c r="D1089" s="91">
        <v>4.88</v>
      </c>
      <c r="E1089" s="91">
        <v>3.92</v>
      </c>
      <c r="F1089" s="91">
        <v>6.93</v>
      </c>
      <c r="G1089" s="91">
        <v>13.5</v>
      </c>
      <c r="H1089" s="91">
        <v>50.7</v>
      </c>
      <c r="I1089" s="91">
        <v>52.8</v>
      </c>
      <c r="J1089" s="91">
        <v>103</v>
      </c>
      <c r="K1089" s="91">
        <v>28</v>
      </c>
      <c r="L1089" s="91">
        <v>12.4</v>
      </c>
      <c r="M1089" s="91">
        <v>7.04</v>
      </c>
      <c r="N1089" s="91">
        <v>5.41</v>
      </c>
      <c r="O1089" s="226"/>
      <c r="P1089" s="122">
        <v>20</v>
      </c>
      <c r="Q1089" s="113" t="e">
        <f t="shared" si="431"/>
        <v>#REF!</v>
      </c>
      <c r="R1089" s="113" t="e">
        <f t="shared" si="432"/>
        <v>#REF!</v>
      </c>
      <c r="S1089" s="113" t="e">
        <f t="shared" si="433"/>
        <v>#REF!</v>
      </c>
      <c r="T1089" s="113" t="e">
        <f t="shared" si="434"/>
        <v>#REF!</v>
      </c>
      <c r="U1089" s="113" t="e">
        <f t="shared" si="435"/>
        <v>#REF!</v>
      </c>
      <c r="V1089" s="113" t="e">
        <f t="shared" si="436"/>
        <v>#REF!</v>
      </c>
      <c r="W1089" s="113" t="e">
        <f t="shared" si="437"/>
        <v>#REF!</v>
      </c>
      <c r="X1089" s="113" t="e">
        <f t="shared" si="438"/>
        <v>#REF!</v>
      </c>
      <c r="Y1089" s="113" t="e">
        <f t="shared" si="439"/>
        <v>#REF!</v>
      </c>
      <c r="Z1089" s="113" t="e">
        <f t="shared" si="440"/>
        <v>#REF!</v>
      </c>
      <c r="AA1089" s="113" t="e">
        <f t="shared" si="441"/>
        <v>#REF!</v>
      </c>
      <c r="AB1089" s="114" t="e">
        <f t="shared" si="442"/>
        <v>#REF!</v>
      </c>
    </row>
    <row r="1090" spans="1:28" x14ac:dyDescent="0.5">
      <c r="B1090" s="94">
        <v>21</v>
      </c>
      <c r="C1090" s="91">
        <v>5.89</v>
      </c>
      <c r="D1090" s="91">
        <v>4.88</v>
      </c>
      <c r="E1090" s="91">
        <v>3.75</v>
      </c>
      <c r="F1090" s="91">
        <v>6.6</v>
      </c>
      <c r="G1090" s="91">
        <v>13.4</v>
      </c>
      <c r="H1090" s="91">
        <v>41.7</v>
      </c>
      <c r="I1090" s="91">
        <v>51.2</v>
      </c>
      <c r="J1090" s="91">
        <v>109</v>
      </c>
      <c r="K1090" s="91">
        <v>27.2</v>
      </c>
      <c r="L1090" s="91">
        <v>12.3</v>
      </c>
      <c r="M1090" s="91">
        <v>7.43</v>
      </c>
      <c r="N1090" s="91">
        <v>5.26</v>
      </c>
      <c r="O1090" s="226"/>
      <c r="P1090" s="122">
        <v>21</v>
      </c>
      <c r="Q1090" s="113" t="e">
        <f t="shared" si="431"/>
        <v>#REF!</v>
      </c>
      <c r="R1090" s="113" t="e">
        <f t="shared" si="432"/>
        <v>#REF!</v>
      </c>
      <c r="S1090" s="113" t="e">
        <f t="shared" si="433"/>
        <v>#REF!</v>
      </c>
      <c r="T1090" s="113" t="e">
        <f t="shared" si="434"/>
        <v>#REF!</v>
      </c>
      <c r="U1090" s="113" t="e">
        <f t="shared" si="435"/>
        <v>#REF!</v>
      </c>
      <c r="V1090" s="113" t="e">
        <f t="shared" si="436"/>
        <v>#REF!</v>
      </c>
      <c r="W1090" s="113" t="e">
        <f t="shared" si="437"/>
        <v>#REF!</v>
      </c>
      <c r="X1090" s="113" t="e">
        <f t="shared" si="438"/>
        <v>#REF!</v>
      </c>
      <c r="Y1090" s="113" t="e">
        <f t="shared" si="439"/>
        <v>#REF!</v>
      </c>
      <c r="Z1090" s="113" t="e">
        <f t="shared" si="440"/>
        <v>#REF!</v>
      </c>
      <c r="AA1090" s="113" t="e">
        <f t="shared" si="441"/>
        <v>#REF!</v>
      </c>
      <c r="AB1090" s="114" t="e">
        <f t="shared" si="442"/>
        <v>#REF!</v>
      </c>
    </row>
    <row r="1091" spans="1:28" x14ac:dyDescent="0.5">
      <c r="B1091" s="94">
        <v>22</v>
      </c>
      <c r="C1091" s="91">
        <v>5.8</v>
      </c>
      <c r="D1091" s="91">
        <v>4.7300000000000004</v>
      </c>
      <c r="E1091" s="91">
        <v>5.56</v>
      </c>
      <c r="F1091" s="91">
        <v>6.49</v>
      </c>
      <c r="G1091" s="91">
        <v>13.1</v>
      </c>
      <c r="H1091" s="91">
        <v>40.9</v>
      </c>
      <c r="I1091" s="91">
        <v>48.8</v>
      </c>
      <c r="J1091" s="91">
        <v>101</v>
      </c>
      <c r="K1091" s="91">
        <v>26.8</v>
      </c>
      <c r="L1091" s="91">
        <v>12.1</v>
      </c>
      <c r="M1091" s="91">
        <v>7.43</v>
      </c>
      <c r="N1091" s="91">
        <v>5.07</v>
      </c>
      <c r="O1091" s="226"/>
      <c r="P1091" s="122">
        <v>22</v>
      </c>
      <c r="Q1091" s="113" t="e">
        <f t="shared" si="431"/>
        <v>#REF!</v>
      </c>
      <c r="R1091" s="113" t="e">
        <f t="shared" si="432"/>
        <v>#REF!</v>
      </c>
      <c r="S1091" s="113" t="e">
        <f t="shared" si="433"/>
        <v>#REF!</v>
      </c>
      <c r="T1091" s="113" t="e">
        <f t="shared" si="434"/>
        <v>#REF!</v>
      </c>
      <c r="U1091" s="113" t="e">
        <f t="shared" si="435"/>
        <v>#REF!</v>
      </c>
      <c r="V1091" s="113" t="e">
        <f t="shared" si="436"/>
        <v>#REF!</v>
      </c>
      <c r="W1091" s="113" t="e">
        <f t="shared" si="437"/>
        <v>#REF!</v>
      </c>
      <c r="X1091" s="113" t="e">
        <f t="shared" si="438"/>
        <v>#REF!</v>
      </c>
      <c r="Y1091" s="113" t="e">
        <f t="shared" si="439"/>
        <v>#REF!</v>
      </c>
      <c r="Z1091" s="113" t="e">
        <f t="shared" si="440"/>
        <v>#REF!</v>
      </c>
      <c r="AA1091" s="113" t="e">
        <f t="shared" si="441"/>
        <v>#REF!</v>
      </c>
      <c r="AB1091" s="114" t="e">
        <f t="shared" si="442"/>
        <v>#REF!</v>
      </c>
    </row>
    <row r="1092" spans="1:28" x14ac:dyDescent="0.5">
      <c r="B1092" s="94">
        <v>23</v>
      </c>
      <c r="C1092" s="91">
        <v>6.16</v>
      </c>
      <c r="D1092" s="91">
        <v>4.6399999999999997</v>
      </c>
      <c r="E1092" s="91">
        <v>5.31</v>
      </c>
      <c r="F1092" s="91">
        <v>6.32</v>
      </c>
      <c r="G1092" s="91">
        <v>12.8</v>
      </c>
      <c r="H1092" s="91">
        <v>69.3</v>
      </c>
      <c r="I1092" s="91">
        <v>63.7</v>
      </c>
      <c r="J1092" s="91">
        <v>98.1</v>
      </c>
      <c r="K1092" s="91">
        <v>25.9</v>
      </c>
      <c r="L1092" s="91">
        <v>11.9</v>
      </c>
      <c r="M1092" s="91">
        <v>7.04</v>
      </c>
      <c r="N1092" s="91">
        <v>4.88</v>
      </c>
      <c r="O1092" s="226"/>
      <c r="P1092" s="122">
        <v>23</v>
      </c>
      <c r="Q1092" s="113" t="e">
        <f t="shared" si="431"/>
        <v>#REF!</v>
      </c>
      <c r="R1092" s="113" t="e">
        <f t="shared" si="432"/>
        <v>#REF!</v>
      </c>
      <c r="S1092" s="113" t="e">
        <f t="shared" si="433"/>
        <v>#REF!</v>
      </c>
      <c r="T1092" s="113" t="e">
        <f t="shared" si="434"/>
        <v>#REF!</v>
      </c>
      <c r="U1092" s="113" t="e">
        <f t="shared" si="435"/>
        <v>#REF!</v>
      </c>
      <c r="V1092" s="113" t="e">
        <f t="shared" si="436"/>
        <v>#REF!</v>
      </c>
      <c r="W1092" s="113" t="e">
        <f t="shared" si="437"/>
        <v>#REF!</v>
      </c>
      <c r="X1092" s="113" t="e">
        <f t="shared" si="438"/>
        <v>#REF!</v>
      </c>
      <c r="Y1092" s="113" t="e">
        <f t="shared" si="439"/>
        <v>#REF!</v>
      </c>
      <c r="Z1092" s="113" t="e">
        <f t="shared" si="440"/>
        <v>#REF!</v>
      </c>
      <c r="AA1092" s="113" t="e">
        <f t="shared" si="441"/>
        <v>#REF!</v>
      </c>
      <c r="AB1092" s="114" t="e">
        <f t="shared" si="442"/>
        <v>#REF!</v>
      </c>
    </row>
    <row r="1093" spans="1:28" x14ac:dyDescent="0.5">
      <c r="B1093" s="94">
        <v>24</v>
      </c>
      <c r="C1093" s="91">
        <v>5.7</v>
      </c>
      <c r="D1093" s="91">
        <v>4.5</v>
      </c>
      <c r="E1093" s="91">
        <v>4.88</v>
      </c>
      <c r="F1093" s="91">
        <v>6.16</v>
      </c>
      <c r="G1093" s="91">
        <v>12.4</v>
      </c>
      <c r="H1093" s="91">
        <v>70.8</v>
      </c>
      <c r="I1093" s="91">
        <v>55.7</v>
      </c>
      <c r="J1093" s="91">
        <v>96</v>
      </c>
      <c r="K1093" s="91">
        <v>24.8</v>
      </c>
      <c r="L1093" s="91">
        <v>11.7</v>
      </c>
      <c r="M1093" s="91">
        <v>7.43</v>
      </c>
      <c r="N1093" s="91">
        <v>4.83</v>
      </c>
      <c r="O1093" s="226"/>
      <c r="P1093" s="122">
        <v>24</v>
      </c>
      <c r="Q1093" s="113" t="e">
        <f t="shared" si="431"/>
        <v>#REF!</v>
      </c>
      <c r="R1093" s="113" t="e">
        <f t="shared" si="432"/>
        <v>#REF!</v>
      </c>
      <c r="S1093" s="113" t="e">
        <f t="shared" si="433"/>
        <v>#REF!</v>
      </c>
      <c r="T1093" s="113" t="e">
        <f t="shared" si="434"/>
        <v>#REF!</v>
      </c>
      <c r="U1093" s="113" t="e">
        <f t="shared" si="435"/>
        <v>#REF!</v>
      </c>
      <c r="V1093" s="113" t="e">
        <f t="shared" si="436"/>
        <v>#REF!</v>
      </c>
      <c r="W1093" s="113" t="e">
        <f t="shared" si="437"/>
        <v>#REF!</v>
      </c>
      <c r="X1093" s="113" t="e">
        <f t="shared" si="438"/>
        <v>#REF!</v>
      </c>
      <c r="Y1093" s="113" t="e">
        <f t="shared" si="439"/>
        <v>#REF!</v>
      </c>
      <c r="Z1093" s="113" t="e">
        <f t="shared" si="440"/>
        <v>#REF!</v>
      </c>
      <c r="AA1093" s="113" t="e">
        <f t="shared" si="441"/>
        <v>#REF!</v>
      </c>
      <c r="AB1093" s="114" t="e">
        <f t="shared" si="442"/>
        <v>#REF!</v>
      </c>
    </row>
    <row r="1094" spans="1:28" x14ac:dyDescent="0.5">
      <c r="B1094" s="94">
        <v>25</v>
      </c>
      <c r="C1094" s="91">
        <v>5.8</v>
      </c>
      <c r="D1094" s="91">
        <v>5.76</v>
      </c>
      <c r="E1094" s="91">
        <v>4.68</v>
      </c>
      <c r="F1094" s="91">
        <v>7.66</v>
      </c>
      <c r="G1094" s="91">
        <v>17.3</v>
      </c>
      <c r="H1094" s="91">
        <v>78.2</v>
      </c>
      <c r="I1094" s="91">
        <v>57.5</v>
      </c>
      <c r="J1094" s="91">
        <v>89.8</v>
      </c>
      <c r="K1094" s="91">
        <v>24.2</v>
      </c>
      <c r="L1094" s="91">
        <v>11.4</v>
      </c>
      <c r="M1094" s="91">
        <v>7.15</v>
      </c>
      <c r="N1094" s="91">
        <v>4.93</v>
      </c>
      <c r="O1094" s="226"/>
      <c r="P1094" s="122">
        <v>25</v>
      </c>
      <c r="Q1094" s="113" t="e">
        <f t="shared" si="431"/>
        <v>#REF!</v>
      </c>
      <c r="R1094" s="113" t="e">
        <f t="shared" si="432"/>
        <v>#REF!</v>
      </c>
      <c r="S1094" s="113" t="e">
        <f t="shared" si="433"/>
        <v>#REF!</v>
      </c>
      <c r="T1094" s="113" t="e">
        <f t="shared" si="434"/>
        <v>#REF!</v>
      </c>
      <c r="U1094" s="113" t="e">
        <f t="shared" si="435"/>
        <v>#REF!</v>
      </c>
      <c r="V1094" s="113" t="e">
        <f t="shared" si="436"/>
        <v>#REF!</v>
      </c>
      <c r="W1094" s="113" t="e">
        <f t="shared" si="437"/>
        <v>#REF!</v>
      </c>
      <c r="X1094" s="113" t="e">
        <f t="shared" si="438"/>
        <v>#REF!</v>
      </c>
      <c r="Y1094" s="113" t="e">
        <f t="shared" si="439"/>
        <v>#REF!</v>
      </c>
      <c r="Z1094" s="113" t="e">
        <f t="shared" si="440"/>
        <v>#REF!</v>
      </c>
      <c r="AA1094" s="113" t="e">
        <f t="shared" si="441"/>
        <v>#REF!</v>
      </c>
      <c r="AB1094" s="114" t="e">
        <f t="shared" si="442"/>
        <v>#REF!</v>
      </c>
    </row>
    <row r="1095" spans="1:28" x14ac:dyDescent="0.5">
      <c r="B1095" s="94">
        <v>26</v>
      </c>
      <c r="C1095" s="91">
        <v>5.65</v>
      </c>
      <c r="D1095" s="91">
        <v>5.75</v>
      </c>
      <c r="E1095" s="91">
        <v>4.6399999999999997</v>
      </c>
      <c r="F1095" s="91">
        <v>7.61</v>
      </c>
      <c r="G1095" s="91">
        <v>14.6</v>
      </c>
      <c r="H1095" s="91">
        <v>68.900000000000006</v>
      </c>
      <c r="I1095" s="91">
        <v>63.2</v>
      </c>
      <c r="J1095" s="91">
        <v>83.6</v>
      </c>
      <c r="K1095" s="91">
        <v>23.3</v>
      </c>
      <c r="L1095" s="91">
        <v>11.1</v>
      </c>
      <c r="M1095" s="91">
        <v>6.88</v>
      </c>
      <c r="N1095" s="91">
        <v>5.22</v>
      </c>
      <c r="O1095" s="226"/>
      <c r="P1095" s="122">
        <v>26</v>
      </c>
      <c r="Q1095" s="113" t="e">
        <f t="shared" si="431"/>
        <v>#REF!</v>
      </c>
      <c r="R1095" s="113" t="e">
        <f t="shared" si="432"/>
        <v>#REF!</v>
      </c>
      <c r="S1095" s="113" t="e">
        <f t="shared" si="433"/>
        <v>#REF!</v>
      </c>
      <c r="T1095" s="113" t="e">
        <f t="shared" si="434"/>
        <v>#REF!</v>
      </c>
      <c r="U1095" s="113" t="e">
        <f t="shared" si="435"/>
        <v>#REF!</v>
      </c>
      <c r="V1095" s="113" t="e">
        <f t="shared" si="436"/>
        <v>#REF!</v>
      </c>
      <c r="W1095" s="113" t="e">
        <f t="shared" si="437"/>
        <v>#REF!</v>
      </c>
      <c r="X1095" s="113" t="e">
        <f t="shared" si="438"/>
        <v>#REF!</v>
      </c>
      <c r="Y1095" s="113" t="e">
        <f t="shared" si="439"/>
        <v>#REF!</v>
      </c>
      <c r="Z1095" s="113" t="e">
        <f t="shared" si="440"/>
        <v>#REF!</v>
      </c>
      <c r="AA1095" s="113" t="e">
        <f t="shared" si="441"/>
        <v>#REF!</v>
      </c>
      <c r="AB1095" s="114" t="e">
        <f t="shared" si="442"/>
        <v>#REF!</v>
      </c>
    </row>
    <row r="1096" spans="1:28" x14ac:dyDescent="0.5">
      <c r="B1096" s="94">
        <v>27</v>
      </c>
      <c r="C1096" s="91">
        <v>5.65</v>
      </c>
      <c r="D1096" s="91">
        <v>5.51</v>
      </c>
      <c r="E1096" s="91">
        <v>4.68</v>
      </c>
      <c r="F1096" s="91">
        <v>7.96</v>
      </c>
      <c r="G1096" s="91">
        <v>14</v>
      </c>
      <c r="H1096" s="91">
        <v>62</v>
      </c>
      <c r="I1096" s="91">
        <v>62.8</v>
      </c>
      <c r="J1096" s="91">
        <v>79.900000000000006</v>
      </c>
      <c r="K1096" s="91">
        <v>22.7</v>
      </c>
      <c r="L1096" s="91">
        <v>10.9</v>
      </c>
      <c r="M1096" s="91">
        <v>6.65</v>
      </c>
      <c r="N1096" s="91">
        <v>5.07</v>
      </c>
      <c r="O1096" s="226"/>
      <c r="P1096" s="122">
        <v>27</v>
      </c>
      <c r="Q1096" s="113" t="e">
        <f t="shared" si="431"/>
        <v>#REF!</v>
      </c>
      <c r="R1096" s="113" t="e">
        <f t="shared" si="432"/>
        <v>#REF!</v>
      </c>
      <c r="S1096" s="113" t="e">
        <f t="shared" si="433"/>
        <v>#REF!</v>
      </c>
      <c r="T1096" s="113" t="e">
        <f t="shared" si="434"/>
        <v>#REF!</v>
      </c>
      <c r="U1096" s="113" t="e">
        <f t="shared" si="435"/>
        <v>#REF!</v>
      </c>
      <c r="V1096" s="113" t="e">
        <f t="shared" si="436"/>
        <v>#REF!</v>
      </c>
      <c r="W1096" s="113" t="e">
        <f t="shared" si="437"/>
        <v>#REF!</v>
      </c>
      <c r="X1096" s="113" t="e">
        <f t="shared" si="438"/>
        <v>#REF!</v>
      </c>
      <c r="Y1096" s="113" t="e">
        <f t="shared" si="439"/>
        <v>#REF!</v>
      </c>
      <c r="Z1096" s="113" t="e">
        <f t="shared" si="440"/>
        <v>#REF!</v>
      </c>
      <c r="AA1096" s="113" t="e">
        <f t="shared" si="441"/>
        <v>#REF!</v>
      </c>
      <c r="AB1096" s="114" t="e">
        <f t="shared" si="442"/>
        <v>#REF!</v>
      </c>
    </row>
    <row r="1097" spans="1:28" x14ac:dyDescent="0.5">
      <c r="B1097" s="94">
        <v>28</v>
      </c>
      <c r="C1097" s="91">
        <v>5.8</v>
      </c>
      <c r="D1097" s="91">
        <v>5.22</v>
      </c>
      <c r="E1097" s="91">
        <v>4.68</v>
      </c>
      <c r="F1097" s="91">
        <v>7.6</v>
      </c>
      <c r="G1097" s="91">
        <v>13.1</v>
      </c>
      <c r="H1097" s="91">
        <v>58.2</v>
      </c>
      <c r="I1097" s="91">
        <v>62.3</v>
      </c>
      <c r="J1097" s="91">
        <v>80</v>
      </c>
      <c r="K1097" s="91">
        <v>21.4</v>
      </c>
      <c r="L1097" s="91">
        <v>10.7</v>
      </c>
      <c r="M1097" s="91">
        <v>7.21</v>
      </c>
      <c r="N1097" s="91">
        <v>4.88</v>
      </c>
      <c r="O1097" s="226"/>
      <c r="P1097" s="122">
        <v>28</v>
      </c>
      <c r="Q1097" s="113" t="e">
        <f t="shared" si="431"/>
        <v>#REF!</v>
      </c>
      <c r="R1097" s="113" t="e">
        <f t="shared" si="432"/>
        <v>#REF!</v>
      </c>
      <c r="S1097" s="113" t="e">
        <f t="shared" si="433"/>
        <v>#REF!</v>
      </c>
      <c r="T1097" s="113" t="e">
        <f t="shared" si="434"/>
        <v>#REF!</v>
      </c>
      <c r="U1097" s="113" t="e">
        <f t="shared" si="435"/>
        <v>#REF!</v>
      </c>
      <c r="V1097" s="113" t="e">
        <f t="shared" si="436"/>
        <v>#REF!</v>
      </c>
      <c r="W1097" s="113" t="e">
        <f t="shared" si="437"/>
        <v>#REF!</v>
      </c>
      <c r="X1097" s="113" t="e">
        <f t="shared" si="438"/>
        <v>#REF!</v>
      </c>
      <c r="Y1097" s="113" t="e">
        <f t="shared" si="439"/>
        <v>#REF!</v>
      </c>
      <c r="Z1097" s="113" t="e">
        <f t="shared" si="440"/>
        <v>#REF!</v>
      </c>
      <c r="AA1097" s="113" t="e">
        <f t="shared" si="441"/>
        <v>#REF!</v>
      </c>
      <c r="AB1097" s="114" t="e">
        <f t="shared" si="442"/>
        <v>#REF!</v>
      </c>
    </row>
    <row r="1098" spans="1:28" x14ac:dyDescent="0.5">
      <c r="B1098" s="94">
        <v>29</v>
      </c>
      <c r="C1098" s="91">
        <v>5.8</v>
      </c>
      <c r="E1098" s="91">
        <v>5.07</v>
      </c>
      <c r="F1098" s="91">
        <v>8.08</v>
      </c>
      <c r="G1098" s="91">
        <v>15.6</v>
      </c>
      <c r="H1098" s="91">
        <v>36.6</v>
      </c>
      <c r="I1098" s="91">
        <v>65.900000000000006</v>
      </c>
      <c r="J1098" s="91">
        <v>76.599999999999994</v>
      </c>
      <c r="K1098" s="91">
        <v>20.8</v>
      </c>
      <c r="L1098" s="91">
        <v>10.199999999999999</v>
      </c>
      <c r="M1098" s="91">
        <v>6.88</v>
      </c>
      <c r="N1098" s="91">
        <v>4.78</v>
      </c>
      <c r="O1098" s="226"/>
      <c r="P1098" s="122">
        <v>29</v>
      </c>
      <c r="Q1098" s="113" t="e">
        <f t="shared" si="431"/>
        <v>#REF!</v>
      </c>
      <c r="R1098" s="113" t="str">
        <f t="shared" si="432"/>
        <v xml:space="preserve"> </v>
      </c>
      <c r="S1098" s="113" t="e">
        <f t="shared" si="433"/>
        <v>#REF!</v>
      </c>
      <c r="T1098" s="113" t="e">
        <f t="shared" si="434"/>
        <v>#REF!</v>
      </c>
      <c r="U1098" s="113" t="e">
        <f t="shared" si="435"/>
        <v>#REF!</v>
      </c>
      <c r="V1098" s="113" t="e">
        <f t="shared" si="436"/>
        <v>#REF!</v>
      </c>
      <c r="W1098" s="113" t="e">
        <f t="shared" si="437"/>
        <v>#REF!</v>
      </c>
      <c r="X1098" s="113" t="e">
        <f t="shared" si="438"/>
        <v>#REF!</v>
      </c>
      <c r="Y1098" s="113" t="e">
        <f t="shared" si="439"/>
        <v>#REF!</v>
      </c>
      <c r="Z1098" s="113" t="e">
        <f t="shared" si="440"/>
        <v>#REF!</v>
      </c>
      <c r="AA1098" s="113" t="e">
        <f t="shared" si="441"/>
        <v>#REF!</v>
      </c>
      <c r="AB1098" s="114" t="e">
        <f t="shared" si="442"/>
        <v>#REF!</v>
      </c>
    </row>
    <row r="1099" spans="1:28" x14ac:dyDescent="0.5">
      <c r="B1099" s="94">
        <v>30</v>
      </c>
      <c r="C1099" s="91">
        <v>5.7</v>
      </c>
      <c r="E1099" s="91">
        <v>5.66</v>
      </c>
      <c r="F1099" s="91">
        <v>10</v>
      </c>
      <c r="G1099" s="91">
        <v>15.4</v>
      </c>
      <c r="H1099" s="91">
        <v>35.9</v>
      </c>
      <c r="I1099" s="91">
        <v>62.8</v>
      </c>
      <c r="J1099" s="91">
        <v>74</v>
      </c>
      <c r="K1099" s="91">
        <v>20.100000000000001</v>
      </c>
      <c r="L1099" s="91">
        <v>9.7899999999999991</v>
      </c>
      <c r="M1099" s="91">
        <v>6.88</v>
      </c>
      <c r="N1099" s="91">
        <v>4.68</v>
      </c>
      <c r="O1099" s="226"/>
      <c r="P1099" s="122">
        <v>30</v>
      </c>
      <c r="Q1099" s="113" t="e">
        <f t="shared" si="431"/>
        <v>#REF!</v>
      </c>
      <c r="R1099" s="113" t="str">
        <f t="shared" si="432"/>
        <v xml:space="preserve"> </v>
      </c>
      <c r="S1099" s="113" t="e">
        <f t="shared" si="433"/>
        <v>#REF!</v>
      </c>
      <c r="T1099" s="113" t="e">
        <f t="shared" si="434"/>
        <v>#REF!</v>
      </c>
      <c r="U1099" s="113" t="e">
        <f t="shared" si="435"/>
        <v>#REF!</v>
      </c>
      <c r="V1099" s="113" t="e">
        <f t="shared" si="436"/>
        <v>#REF!</v>
      </c>
      <c r="W1099" s="113" t="e">
        <f t="shared" si="437"/>
        <v>#REF!</v>
      </c>
      <c r="X1099" s="113" t="e">
        <f t="shared" si="438"/>
        <v>#REF!</v>
      </c>
      <c r="Y1099" s="113" t="e">
        <f t="shared" si="439"/>
        <v>#REF!</v>
      </c>
      <c r="Z1099" s="113" t="e">
        <f t="shared" si="440"/>
        <v>#REF!</v>
      </c>
      <c r="AA1099" s="113" t="e">
        <f t="shared" si="441"/>
        <v>#REF!</v>
      </c>
      <c r="AB1099" s="114" t="e">
        <f t="shared" si="442"/>
        <v>#REF!</v>
      </c>
    </row>
    <row r="1100" spans="1:28" x14ac:dyDescent="0.5">
      <c r="B1100" s="94">
        <v>31</v>
      </c>
      <c r="C1100" s="91">
        <v>5.8</v>
      </c>
      <c r="E1100" s="91">
        <v>9.14</v>
      </c>
      <c r="G1100" s="91">
        <v>14.9</v>
      </c>
      <c r="I1100" s="91">
        <v>55.7</v>
      </c>
      <c r="J1100" s="91">
        <v>70.2</v>
      </c>
      <c r="L1100" s="91">
        <v>9.58</v>
      </c>
      <c r="N1100" s="91">
        <v>4.5</v>
      </c>
      <c r="O1100" s="226"/>
      <c r="P1100" s="122">
        <v>31</v>
      </c>
      <c r="Q1100" s="113" t="e">
        <f t="shared" si="431"/>
        <v>#REF!</v>
      </c>
      <c r="R1100" s="113" t="str">
        <f t="shared" si="432"/>
        <v xml:space="preserve"> </v>
      </c>
      <c r="S1100" s="113" t="e">
        <f t="shared" si="433"/>
        <v>#REF!</v>
      </c>
      <c r="T1100" s="113" t="str">
        <f t="shared" si="434"/>
        <v xml:space="preserve"> </v>
      </c>
      <c r="U1100" s="113" t="e">
        <f t="shared" si="435"/>
        <v>#REF!</v>
      </c>
      <c r="V1100" s="113" t="str">
        <f t="shared" si="436"/>
        <v xml:space="preserve"> </v>
      </c>
      <c r="W1100" s="113" t="e">
        <f t="shared" si="437"/>
        <v>#REF!</v>
      </c>
      <c r="X1100" s="113" t="e">
        <f t="shared" si="438"/>
        <v>#REF!</v>
      </c>
      <c r="Y1100" s="113" t="str">
        <f t="shared" si="439"/>
        <v xml:space="preserve"> </v>
      </c>
      <c r="Z1100" s="113" t="e">
        <f t="shared" si="440"/>
        <v>#REF!</v>
      </c>
      <c r="AA1100" s="113" t="str">
        <f t="shared" si="441"/>
        <v xml:space="preserve"> </v>
      </c>
      <c r="AB1100" s="114" t="e">
        <f t="shared" si="442"/>
        <v>#REF!</v>
      </c>
    </row>
    <row r="1101" spans="1:28" x14ac:dyDescent="0.5">
      <c r="O1101" s="226"/>
      <c r="P1101" s="123"/>
      <c r="Q1101" s="113"/>
      <c r="R1101" s="113"/>
      <c r="S1101" s="113"/>
      <c r="T1101" s="113"/>
      <c r="U1101" s="113"/>
      <c r="V1101" s="113"/>
      <c r="W1101" s="113"/>
      <c r="X1101" s="113"/>
      <c r="Y1101" s="113"/>
      <c r="Z1101" s="113"/>
      <c r="AA1101" s="113"/>
      <c r="AB1101" s="114"/>
    </row>
    <row r="1102" spans="1:28" x14ac:dyDescent="0.5">
      <c r="A1102" s="41">
        <v>2002</v>
      </c>
      <c r="B1102" s="94">
        <v>1</v>
      </c>
      <c r="C1102" s="91">
        <v>4.6399999999999997</v>
      </c>
      <c r="D1102" s="91">
        <v>5.07</v>
      </c>
      <c r="E1102" s="91">
        <v>9.32</v>
      </c>
      <c r="F1102" s="91">
        <v>10.9</v>
      </c>
      <c r="G1102" s="91">
        <v>19.899999999999999</v>
      </c>
      <c r="H1102" s="91">
        <v>16.7</v>
      </c>
      <c r="I1102" s="91">
        <v>17.7</v>
      </c>
      <c r="J1102" s="91">
        <v>19.3</v>
      </c>
      <c r="K1102" s="91">
        <v>63.4</v>
      </c>
      <c r="L1102" s="91">
        <v>21.7</v>
      </c>
      <c r="M1102" s="91">
        <v>11.3</v>
      </c>
      <c r="N1102" s="91">
        <v>8.27</v>
      </c>
      <c r="O1102" s="226">
        <f>A1102</f>
        <v>2002</v>
      </c>
      <c r="P1102" s="122">
        <v>1</v>
      </c>
      <c r="Q1102" s="113" t="e">
        <f t="shared" ref="Q1102:AB1109" si="443">IF(C1102&gt;0,$P$11*C1102, " ")</f>
        <v>#REF!</v>
      </c>
      <c r="R1102" s="113" t="e">
        <f t="shared" si="443"/>
        <v>#REF!</v>
      </c>
      <c r="S1102" s="113" t="e">
        <f t="shared" si="443"/>
        <v>#REF!</v>
      </c>
      <c r="T1102" s="113" t="e">
        <f t="shared" si="443"/>
        <v>#REF!</v>
      </c>
      <c r="U1102" s="113" t="e">
        <f t="shared" si="443"/>
        <v>#REF!</v>
      </c>
      <c r="V1102" s="113" t="e">
        <f t="shared" si="443"/>
        <v>#REF!</v>
      </c>
      <c r="W1102" s="113" t="e">
        <f t="shared" si="443"/>
        <v>#REF!</v>
      </c>
      <c r="X1102" s="113" t="e">
        <f t="shared" si="443"/>
        <v>#REF!</v>
      </c>
      <c r="Y1102" s="113" t="e">
        <f t="shared" si="443"/>
        <v>#REF!</v>
      </c>
      <c r="Z1102" s="113" t="e">
        <f t="shared" si="443"/>
        <v>#REF!</v>
      </c>
      <c r="AA1102" s="113" t="e">
        <f t="shared" si="443"/>
        <v>#REF!</v>
      </c>
      <c r="AB1102" s="114" t="e">
        <f t="shared" si="443"/>
        <v>#REF!</v>
      </c>
    </row>
    <row r="1103" spans="1:28" x14ac:dyDescent="0.5">
      <c r="B1103" s="94">
        <v>2</v>
      </c>
      <c r="C1103" s="91">
        <v>4.46</v>
      </c>
      <c r="D1103" s="91">
        <v>4.83</v>
      </c>
      <c r="E1103" s="91">
        <v>9.4600000000000009</v>
      </c>
      <c r="F1103" s="91">
        <v>11.3</v>
      </c>
      <c r="G1103" s="91">
        <v>19</v>
      </c>
      <c r="H1103" s="91">
        <v>17.899999999999999</v>
      </c>
      <c r="I1103" s="91">
        <v>19.7</v>
      </c>
      <c r="J1103" s="91">
        <v>19.8</v>
      </c>
      <c r="K1103" s="91">
        <v>63</v>
      </c>
      <c r="L1103" s="91">
        <v>21.6</v>
      </c>
      <c r="M1103" s="91">
        <v>11</v>
      </c>
      <c r="N1103" s="91">
        <v>7.96</v>
      </c>
      <c r="O1103" s="226"/>
      <c r="P1103" s="122">
        <v>2</v>
      </c>
      <c r="Q1103" s="113" t="e">
        <f t="shared" si="443"/>
        <v>#REF!</v>
      </c>
      <c r="R1103" s="113" t="e">
        <f t="shared" si="443"/>
        <v>#REF!</v>
      </c>
      <c r="S1103" s="113" t="e">
        <f t="shared" si="443"/>
        <v>#REF!</v>
      </c>
      <c r="T1103" s="113" t="e">
        <f t="shared" si="443"/>
        <v>#REF!</v>
      </c>
      <c r="U1103" s="113" t="e">
        <f t="shared" si="443"/>
        <v>#REF!</v>
      </c>
      <c r="V1103" s="113" t="e">
        <f t="shared" si="443"/>
        <v>#REF!</v>
      </c>
      <c r="W1103" s="113" t="e">
        <f t="shared" si="443"/>
        <v>#REF!</v>
      </c>
      <c r="X1103" s="113" t="e">
        <f t="shared" si="443"/>
        <v>#REF!</v>
      </c>
      <c r="Y1103" s="113" t="e">
        <f t="shared" si="443"/>
        <v>#REF!</v>
      </c>
      <c r="Z1103" s="113" t="e">
        <f t="shared" si="443"/>
        <v>#REF!</v>
      </c>
      <c r="AA1103" s="113" t="e">
        <f t="shared" si="443"/>
        <v>#REF!</v>
      </c>
      <c r="AB1103" s="114" t="e">
        <f t="shared" si="443"/>
        <v>#REF!</v>
      </c>
    </row>
    <row r="1104" spans="1:28" x14ac:dyDescent="0.5">
      <c r="B1104" s="94">
        <v>3</v>
      </c>
      <c r="C1104" s="91">
        <v>4.68</v>
      </c>
      <c r="D1104" s="91">
        <v>4.88</v>
      </c>
      <c r="E1104" s="91">
        <v>9.01</v>
      </c>
      <c r="F1104" s="91">
        <v>10.6</v>
      </c>
      <c r="G1104" s="91">
        <v>20.6</v>
      </c>
      <c r="H1104" s="91">
        <v>15.7</v>
      </c>
      <c r="I1104" s="91">
        <v>23</v>
      </c>
      <c r="J1104" s="91">
        <v>72.2</v>
      </c>
      <c r="K1104" s="91">
        <v>59</v>
      </c>
      <c r="L1104" s="91">
        <v>21.3</v>
      </c>
      <c r="M1104" s="91">
        <v>10.7</v>
      </c>
      <c r="N1104" s="91">
        <v>7.9</v>
      </c>
      <c r="O1104" s="226"/>
      <c r="P1104" s="122">
        <v>3</v>
      </c>
      <c r="Q1104" s="113" t="e">
        <f t="shared" si="443"/>
        <v>#REF!</v>
      </c>
      <c r="R1104" s="113" t="e">
        <f t="shared" si="443"/>
        <v>#REF!</v>
      </c>
      <c r="S1104" s="113" t="e">
        <f t="shared" si="443"/>
        <v>#REF!</v>
      </c>
      <c r="T1104" s="113" t="e">
        <f t="shared" si="443"/>
        <v>#REF!</v>
      </c>
      <c r="U1104" s="113" t="e">
        <f t="shared" si="443"/>
        <v>#REF!</v>
      </c>
      <c r="V1104" s="113" t="e">
        <f t="shared" si="443"/>
        <v>#REF!</v>
      </c>
      <c r="W1104" s="113" t="e">
        <f t="shared" si="443"/>
        <v>#REF!</v>
      </c>
      <c r="X1104" s="113" t="e">
        <f t="shared" si="443"/>
        <v>#REF!</v>
      </c>
      <c r="Y1104" s="113" t="e">
        <f t="shared" si="443"/>
        <v>#REF!</v>
      </c>
      <c r="Z1104" s="113" t="e">
        <f t="shared" si="443"/>
        <v>#REF!</v>
      </c>
      <c r="AA1104" s="113" t="e">
        <f t="shared" si="443"/>
        <v>#REF!</v>
      </c>
      <c r="AB1104" s="114" t="e">
        <f t="shared" si="443"/>
        <v>#REF!</v>
      </c>
    </row>
    <row r="1105" spans="2:28" x14ac:dyDescent="0.5">
      <c r="B1105" s="94">
        <v>4</v>
      </c>
      <c r="C1105" s="91">
        <v>4.54</v>
      </c>
      <c r="D1105" s="91">
        <v>4.59</v>
      </c>
      <c r="E1105" s="91">
        <v>8.4600000000000009</v>
      </c>
      <c r="F1105" s="91">
        <v>10.5</v>
      </c>
      <c r="G1105" s="91">
        <v>25.7</v>
      </c>
      <c r="H1105" s="91">
        <v>16.5</v>
      </c>
      <c r="I1105" s="91">
        <v>27</v>
      </c>
      <c r="J1105" s="91">
        <v>54.7</v>
      </c>
      <c r="K1105" s="91">
        <v>57</v>
      </c>
      <c r="L1105" s="91">
        <v>21.2</v>
      </c>
      <c r="M1105" s="91">
        <v>10.3</v>
      </c>
      <c r="N1105" s="91">
        <v>7.71</v>
      </c>
      <c r="O1105" s="226"/>
      <c r="P1105" s="122">
        <v>4</v>
      </c>
      <c r="Q1105" s="113" t="e">
        <f t="shared" si="443"/>
        <v>#REF!</v>
      </c>
      <c r="R1105" s="113" t="e">
        <f t="shared" si="443"/>
        <v>#REF!</v>
      </c>
      <c r="S1105" s="113" t="e">
        <f t="shared" si="443"/>
        <v>#REF!</v>
      </c>
      <c r="T1105" s="113" t="e">
        <f t="shared" si="443"/>
        <v>#REF!</v>
      </c>
      <c r="U1105" s="113" t="e">
        <f t="shared" si="443"/>
        <v>#REF!</v>
      </c>
      <c r="V1105" s="113" t="e">
        <f t="shared" si="443"/>
        <v>#REF!</v>
      </c>
      <c r="W1105" s="113" t="e">
        <f t="shared" si="443"/>
        <v>#REF!</v>
      </c>
      <c r="X1105" s="113" t="e">
        <f t="shared" si="443"/>
        <v>#REF!</v>
      </c>
      <c r="Y1105" s="113" t="e">
        <f t="shared" si="443"/>
        <v>#REF!</v>
      </c>
      <c r="Z1105" s="113" t="e">
        <f t="shared" si="443"/>
        <v>#REF!</v>
      </c>
      <c r="AA1105" s="113" t="e">
        <f t="shared" si="443"/>
        <v>#REF!</v>
      </c>
      <c r="AB1105" s="114" t="e">
        <f t="shared" si="443"/>
        <v>#REF!</v>
      </c>
    </row>
    <row r="1106" spans="2:28" x14ac:dyDescent="0.5">
      <c r="B1106" s="94">
        <v>5</v>
      </c>
      <c r="C1106" s="91">
        <v>4.6399999999999997</v>
      </c>
      <c r="D1106" s="91">
        <v>4.7300000000000004</v>
      </c>
      <c r="E1106" s="91">
        <v>8.02</v>
      </c>
      <c r="F1106" s="91">
        <v>13.2</v>
      </c>
      <c r="G1106" s="91">
        <v>23.2</v>
      </c>
      <c r="H1106" s="91">
        <v>16</v>
      </c>
      <c r="I1106" s="91">
        <v>25.5</v>
      </c>
      <c r="J1106" s="91">
        <v>42.6</v>
      </c>
      <c r="K1106" s="91">
        <v>66.099999999999994</v>
      </c>
      <c r="L1106" s="91">
        <v>20.399999999999999</v>
      </c>
      <c r="M1106" s="91">
        <v>10</v>
      </c>
      <c r="N1106" s="91">
        <v>7.48</v>
      </c>
      <c r="O1106" s="226"/>
      <c r="P1106" s="122">
        <v>5</v>
      </c>
      <c r="Q1106" s="113" t="e">
        <f t="shared" si="443"/>
        <v>#REF!</v>
      </c>
      <c r="R1106" s="113" t="e">
        <f t="shared" si="443"/>
        <v>#REF!</v>
      </c>
      <c r="S1106" s="113" t="e">
        <f t="shared" si="443"/>
        <v>#REF!</v>
      </c>
      <c r="T1106" s="113" t="e">
        <f t="shared" si="443"/>
        <v>#REF!</v>
      </c>
      <c r="U1106" s="113" t="e">
        <f t="shared" si="443"/>
        <v>#REF!</v>
      </c>
      <c r="V1106" s="113" t="e">
        <f t="shared" si="443"/>
        <v>#REF!</v>
      </c>
      <c r="W1106" s="113" t="e">
        <f t="shared" si="443"/>
        <v>#REF!</v>
      </c>
      <c r="X1106" s="113" t="e">
        <f t="shared" si="443"/>
        <v>#REF!</v>
      </c>
      <c r="Y1106" s="113" t="e">
        <f t="shared" si="443"/>
        <v>#REF!</v>
      </c>
      <c r="Z1106" s="113" t="e">
        <f t="shared" si="443"/>
        <v>#REF!</v>
      </c>
      <c r="AA1106" s="113" t="e">
        <f t="shared" si="443"/>
        <v>#REF!</v>
      </c>
      <c r="AB1106" s="114" t="e">
        <f t="shared" si="443"/>
        <v>#REF!</v>
      </c>
    </row>
    <row r="1107" spans="2:28" x14ac:dyDescent="0.5">
      <c r="B1107" s="94">
        <v>6</v>
      </c>
      <c r="C1107" s="91">
        <v>4.54</v>
      </c>
      <c r="D1107" s="91">
        <v>4.68</v>
      </c>
      <c r="E1107" s="91">
        <v>8.27</v>
      </c>
      <c r="F1107" s="91">
        <v>18</v>
      </c>
      <c r="G1107" s="91">
        <v>21</v>
      </c>
      <c r="H1107" s="91">
        <v>14.3</v>
      </c>
      <c r="I1107" s="91">
        <v>21.9</v>
      </c>
      <c r="J1107" s="91">
        <v>50.7</v>
      </c>
      <c r="K1107" s="91">
        <v>63.5</v>
      </c>
      <c r="L1107" s="91">
        <v>19.5</v>
      </c>
      <c r="M1107" s="91">
        <v>10</v>
      </c>
      <c r="N1107" s="91">
        <v>7.37</v>
      </c>
      <c r="O1107" s="226"/>
      <c r="P1107" s="122">
        <v>6</v>
      </c>
      <c r="Q1107" s="113" t="e">
        <f t="shared" si="443"/>
        <v>#REF!</v>
      </c>
      <c r="R1107" s="113" t="e">
        <f t="shared" si="443"/>
        <v>#REF!</v>
      </c>
      <c r="S1107" s="113" t="e">
        <f t="shared" si="443"/>
        <v>#REF!</v>
      </c>
      <c r="T1107" s="113" t="e">
        <f t="shared" si="443"/>
        <v>#REF!</v>
      </c>
      <c r="U1107" s="113" t="e">
        <f t="shared" si="443"/>
        <v>#REF!</v>
      </c>
      <c r="V1107" s="113" t="e">
        <f t="shared" si="443"/>
        <v>#REF!</v>
      </c>
      <c r="W1107" s="113" t="e">
        <f t="shared" si="443"/>
        <v>#REF!</v>
      </c>
      <c r="X1107" s="113" t="e">
        <f t="shared" si="443"/>
        <v>#REF!</v>
      </c>
      <c r="Y1107" s="113" t="e">
        <f t="shared" si="443"/>
        <v>#REF!</v>
      </c>
      <c r="Z1107" s="113" t="e">
        <f t="shared" si="443"/>
        <v>#REF!</v>
      </c>
      <c r="AA1107" s="113" t="e">
        <f t="shared" si="443"/>
        <v>#REF!</v>
      </c>
      <c r="AB1107" s="114" t="e">
        <f t="shared" si="443"/>
        <v>#REF!</v>
      </c>
    </row>
    <row r="1108" spans="2:28" x14ac:dyDescent="0.5">
      <c r="B1108" s="94">
        <v>7</v>
      </c>
      <c r="C1108" s="91">
        <v>4.46</v>
      </c>
      <c r="D1108" s="91">
        <v>5.22</v>
      </c>
      <c r="E1108" s="91">
        <v>8.15</v>
      </c>
      <c r="F1108" s="91">
        <v>15.6</v>
      </c>
      <c r="G1108" s="91">
        <v>20.9</v>
      </c>
      <c r="H1108" s="91">
        <v>16.899999999999999</v>
      </c>
      <c r="I1108" s="91">
        <v>18.899999999999999</v>
      </c>
      <c r="J1108" s="91">
        <v>50.6</v>
      </c>
      <c r="K1108" s="91">
        <v>59.3</v>
      </c>
      <c r="L1108" s="91">
        <v>19.399999999999999</v>
      </c>
      <c r="M1108" s="91">
        <v>9.66</v>
      </c>
      <c r="N1108" s="91">
        <v>7.21</v>
      </c>
      <c r="O1108" s="226"/>
      <c r="P1108" s="122">
        <v>7</v>
      </c>
      <c r="Q1108" s="113" t="e">
        <f t="shared" si="443"/>
        <v>#REF!</v>
      </c>
      <c r="R1108" s="113" t="e">
        <f t="shared" si="443"/>
        <v>#REF!</v>
      </c>
      <c r="S1108" s="113" t="e">
        <f t="shared" si="443"/>
        <v>#REF!</v>
      </c>
      <c r="T1108" s="113" t="e">
        <f t="shared" si="443"/>
        <v>#REF!</v>
      </c>
      <c r="U1108" s="113" t="e">
        <f t="shared" si="443"/>
        <v>#REF!</v>
      </c>
      <c r="V1108" s="113" t="e">
        <f t="shared" si="443"/>
        <v>#REF!</v>
      </c>
      <c r="W1108" s="113" t="e">
        <f t="shared" si="443"/>
        <v>#REF!</v>
      </c>
      <c r="X1108" s="113" t="e">
        <f t="shared" si="443"/>
        <v>#REF!</v>
      </c>
      <c r="Y1108" s="113" t="e">
        <f t="shared" si="443"/>
        <v>#REF!</v>
      </c>
      <c r="Z1108" s="113" t="e">
        <f t="shared" si="443"/>
        <v>#REF!</v>
      </c>
      <c r="AA1108" s="113" t="e">
        <f t="shared" si="443"/>
        <v>#REF!</v>
      </c>
      <c r="AB1108" s="114" t="e">
        <f t="shared" si="443"/>
        <v>#REF!</v>
      </c>
    </row>
    <row r="1109" spans="2:28" x14ac:dyDescent="0.5">
      <c r="B1109" s="94">
        <v>8</v>
      </c>
      <c r="C1109" s="91">
        <v>4.41</v>
      </c>
      <c r="D1109" s="91">
        <v>5.22</v>
      </c>
      <c r="E1109" s="91">
        <v>7.9</v>
      </c>
      <c r="F1109" s="91">
        <v>12.7</v>
      </c>
      <c r="G1109" s="91">
        <v>19.5</v>
      </c>
      <c r="H1109" s="91">
        <v>17.7</v>
      </c>
      <c r="I1109" s="91">
        <v>16.8</v>
      </c>
      <c r="J1109" s="91">
        <v>48.8</v>
      </c>
      <c r="K1109" s="91">
        <v>57</v>
      </c>
      <c r="L1109" s="91">
        <v>20.100000000000001</v>
      </c>
      <c r="M1109" s="91">
        <v>10.7</v>
      </c>
      <c r="N1109" s="91">
        <v>7.71</v>
      </c>
      <c r="O1109" s="226"/>
      <c r="P1109" s="122">
        <v>8</v>
      </c>
      <c r="Q1109" s="113" t="e">
        <f t="shared" si="443"/>
        <v>#REF!</v>
      </c>
      <c r="R1109" s="113" t="e">
        <f t="shared" si="443"/>
        <v>#REF!</v>
      </c>
      <c r="S1109" s="113" t="e">
        <f t="shared" si="443"/>
        <v>#REF!</v>
      </c>
      <c r="T1109" s="113" t="e">
        <f t="shared" si="443"/>
        <v>#REF!</v>
      </c>
      <c r="U1109" s="113" t="e">
        <f t="shared" si="443"/>
        <v>#REF!</v>
      </c>
      <c r="V1109" s="113" t="e">
        <f t="shared" si="443"/>
        <v>#REF!</v>
      </c>
      <c r="W1109" s="113" t="e">
        <f t="shared" si="443"/>
        <v>#REF!</v>
      </c>
      <c r="X1109" s="113" t="e">
        <f t="shared" si="443"/>
        <v>#REF!</v>
      </c>
      <c r="Y1109" s="113" t="e">
        <f t="shared" si="443"/>
        <v>#REF!</v>
      </c>
      <c r="Z1109" s="113" t="e">
        <f t="shared" si="443"/>
        <v>#REF!</v>
      </c>
      <c r="AA1109" s="113" t="e">
        <f t="shared" si="443"/>
        <v>#REF!</v>
      </c>
      <c r="AB1109" s="114" t="e">
        <f t="shared" si="443"/>
        <v>#REF!</v>
      </c>
    </row>
    <row r="1110" spans="2:28" x14ac:dyDescent="0.5">
      <c r="B1110" s="94">
        <v>9</v>
      </c>
      <c r="C1110" s="91">
        <v>4.5999999999999996</v>
      </c>
      <c r="D1110" s="91">
        <v>5.07</v>
      </c>
      <c r="E1110" s="91">
        <v>7.84</v>
      </c>
      <c r="F1110" s="91">
        <v>13.8</v>
      </c>
      <c r="G1110" s="91">
        <v>21.7</v>
      </c>
      <c r="H1110" s="91">
        <v>21.7</v>
      </c>
      <c r="I1110" s="91">
        <v>15.8</v>
      </c>
      <c r="J1110" s="91">
        <v>57.8</v>
      </c>
      <c r="K1110" s="91">
        <v>58.6</v>
      </c>
      <c r="L1110" s="91">
        <v>19.600000000000001</v>
      </c>
      <c r="M1110" s="91">
        <v>10.3</v>
      </c>
      <c r="N1110" s="91">
        <v>7.32</v>
      </c>
      <c r="O1110" s="226"/>
      <c r="P1110" s="122">
        <v>9</v>
      </c>
      <c r="Q1110" s="113" t="e">
        <f t="shared" ref="Q1110:Q1132" si="444">$P$11*C1110</f>
        <v>#REF!</v>
      </c>
      <c r="R1110" s="113" t="e">
        <f t="shared" ref="R1110:R1132" si="445">IF(D1110&gt;0,$P$11*D1110, " ")</f>
        <v>#REF!</v>
      </c>
      <c r="S1110" s="113" t="e">
        <f t="shared" ref="S1110:S1132" si="446">IF(E1110&gt;0,$P$11*E1110, " ")</f>
        <v>#REF!</v>
      </c>
      <c r="T1110" s="113" t="e">
        <f t="shared" ref="T1110:T1132" si="447">IF(F1110&gt;0,$P$11*F1110, " ")</f>
        <v>#REF!</v>
      </c>
      <c r="U1110" s="113" t="e">
        <f t="shared" ref="U1110:U1132" si="448">IF(G1110&gt;0,$P$11*G1110, " ")</f>
        <v>#REF!</v>
      </c>
      <c r="V1110" s="113" t="e">
        <f t="shared" ref="V1110:V1132" si="449">IF(H1110&gt;0,$P$11*H1110, " ")</f>
        <v>#REF!</v>
      </c>
      <c r="W1110" s="113" t="e">
        <f t="shared" ref="W1110:W1132" si="450">IF(I1110&gt;0,$P$11*I1110, " ")</f>
        <v>#REF!</v>
      </c>
      <c r="X1110" s="113" t="e">
        <f t="shared" ref="X1110:X1132" si="451">IF(J1110&gt;0,$P$11*J1110, " ")</f>
        <v>#REF!</v>
      </c>
      <c r="Y1110" s="113" t="e">
        <f t="shared" ref="Y1110:Y1132" si="452">IF(K1110&gt;0,$P$11*K1110, " ")</f>
        <v>#REF!</v>
      </c>
      <c r="Z1110" s="113" t="e">
        <f t="shared" ref="Z1110:Z1132" si="453">IF(L1110&gt;0,$P$11*L1110, " ")</f>
        <v>#REF!</v>
      </c>
      <c r="AA1110" s="113" t="e">
        <f t="shared" ref="AA1110:AA1132" si="454">IF(M1110&gt;0,$P$11*M1110, " ")</f>
        <v>#REF!</v>
      </c>
      <c r="AB1110" s="114" t="e">
        <f t="shared" ref="AB1110:AB1132" si="455">IF(N1110&gt;0,$P$11*N1110, " ")</f>
        <v>#REF!</v>
      </c>
    </row>
    <row r="1111" spans="2:28" x14ac:dyDescent="0.5">
      <c r="B1111" s="94">
        <v>10</v>
      </c>
      <c r="C1111" s="91">
        <v>4.59</v>
      </c>
      <c r="D1111" s="91">
        <v>4.83</v>
      </c>
      <c r="E1111" s="91">
        <v>8.15</v>
      </c>
      <c r="F1111" s="91">
        <v>11.5</v>
      </c>
      <c r="G1111" s="91">
        <v>26.8</v>
      </c>
      <c r="H1111" s="91">
        <v>23.1</v>
      </c>
      <c r="I1111" s="91">
        <v>14.5</v>
      </c>
      <c r="J1111" s="91">
        <v>45.5</v>
      </c>
      <c r="K1111" s="91">
        <v>56.3</v>
      </c>
      <c r="L1111" s="91">
        <v>18.899999999999999</v>
      </c>
      <c r="M1111" s="91">
        <v>10.1</v>
      </c>
      <c r="N1111" s="91">
        <v>7.15</v>
      </c>
      <c r="O1111" s="226"/>
      <c r="P1111" s="122">
        <v>10</v>
      </c>
      <c r="Q1111" s="113" t="e">
        <f t="shared" si="444"/>
        <v>#REF!</v>
      </c>
      <c r="R1111" s="113" t="e">
        <f t="shared" si="445"/>
        <v>#REF!</v>
      </c>
      <c r="S1111" s="113" t="e">
        <f t="shared" si="446"/>
        <v>#REF!</v>
      </c>
      <c r="T1111" s="113" t="e">
        <f t="shared" si="447"/>
        <v>#REF!</v>
      </c>
      <c r="U1111" s="113" t="e">
        <f t="shared" si="448"/>
        <v>#REF!</v>
      </c>
      <c r="V1111" s="113" t="e">
        <f t="shared" si="449"/>
        <v>#REF!</v>
      </c>
      <c r="W1111" s="113" t="e">
        <f t="shared" si="450"/>
        <v>#REF!</v>
      </c>
      <c r="X1111" s="113" t="e">
        <f t="shared" si="451"/>
        <v>#REF!</v>
      </c>
      <c r="Y1111" s="113" t="e">
        <f t="shared" si="452"/>
        <v>#REF!</v>
      </c>
      <c r="Z1111" s="113" t="e">
        <f t="shared" si="453"/>
        <v>#REF!</v>
      </c>
      <c r="AA1111" s="113" t="e">
        <f t="shared" si="454"/>
        <v>#REF!</v>
      </c>
      <c r="AB1111" s="114" t="e">
        <f t="shared" si="455"/>
        <v>#REF!</v>
      </c>
    </row>
    <row r="1112" spans="2:28" x14ac:dyDescent="0.5">
      <c r="B1112" s="94">
        <v>11</v>
      </c>
      <c r="C1112" s="91">
        <v>4.42</v>
      </c>
      <c r="D1112" s="91">
        <v>4.7300000000000004</v>
      </c>
      <c r="E1112" s="91">
        <v>9.01</v>
      </c>
      <c r="F1112" s="91">
        <v>11.7</v>
      </c>
      <c r="G1112" s="91">
        <v>24.8</v>
      </c>
      <c r="H1112" s="91">
        <v>22.7</v>
      </c>
      <c r="I1112" s="91">
        <v>14</v>
      </c>
      <c r="J1112" s="91">
        <v>66.099999999999994</v>
      </c>
      <c r="K1112" s="91">
        <v>54.3</v>
      </c>
      <c r="L1112" s="91">
        <v>18.2</v>
      </c>
      <c r="M1112" s="91">
        <v>9.7899999999999991</v>
      </c>
      <c r="N1112" s="91">
        <v>6.93</v>
      </c>
      <c r="O1112" s="226"/>
      <c r="P1112" s="122">
        <v>11</v>
      </c>
      <c r="Q1112" s="113" t="e">
        <f t="shared" si="444"/>
        <v>#REF!</v>
      </c>
      <c r="R1112" s="113" t="e">
        <f t="shared" si="445"/>
        <v>#REF!</v>
      </c>
      <c r="S1112" s="113" t="e">
        <f t="shared" si="446"/>
        <v>#REF!</v>
      </c>
      <c r="T1112" s="113" t="e">
        <f t="shared" si="447"/>
        <v>#REF!</v>
      </c>
      <c r="U1112" s="113" t="e">
        <f t="shared" si="448"/>
        <v>#REF!</v>
      </c>
      <c r="V1112" s="113" t="e">
        <f t="shared" si="449"/>
        <v>#REF!</v>
      </c>
      <c r="W1112" s="113" t="e">
        <f t="shared" si="450"/>
        <v>#REF!</v>
      </c>
      <c r="X1112" s="113" t="e">
        <f t="shared" si="451"/>
        <v>#REF!</v>
      </c>
      <c r="Y1112" s="113" t="e">
        <f t="shared" si="452"/>
        <v>#REF!</v>
      </c>
      <c r="Z1112" s="113" t="e">
        <f t="shared" si="453"/>
        <v>#REF!</v>
      </c>
      <c r="AA1112" s="113" t="e">
        <f t="shared" si="454"/>
        <v>#REF!</v>
      </c>
      <c r="AB1112" s="114" t="e">
        <f t="shared" si="455"/>
        <v>#REF!</v>
      </c>
    </row>
    <row r="1113" spans="2:28" x14ac:dyDescent="0.5">
      <c r="B1113" s="94">
        <v>12</v>
      </c>
      <c r="C1113" s="91">
        <v>4.25</v>
      </c>
      <c r="D1113" s="91">
        <v>6.27</v>
      </c>
      <c r="E1113" s="91">
        <v>9.65</v>
      </c>
      <c r="F1113" s="91">
        <v>12.9</v>
      </c>
      <c r="G1113" s="91">
        <v>23.7</v>
      </c>
      <c r="H1113" s="91">
        <v>21.2</v>
      </c>
      <c r="I1113" s="91">
        <v>17.100000000000001</v>
      </c>
      <c r="J1113" s="91">
        <v>58.8</v>
      </c>
      <c r="K1113" s="91">
        <v>51</v>
      </c>
      <c r="L1113" s="91">
        <v>17.600000000000001</v>
      </c>
      <c r="M1113" s="91">
        <v>9.8000000000000007</v>
      </c>
      <c r="N1113" s="91">
        <v>7.1</v>
      </c>
      <c r="O1113" s="226"/>
      <c r="P1113" s="122">
        <v>12</v>
      </c>
      <c r="Q1113" s="113" t="e">
        <f t="shared" si="444"/>
        <v>#REF!</v>
      </c>
      <c r="R1113" s="113" t="e">
        <f t="shared" si="445"/>
        <v>#REF!</v>
      </c>
      <c r="S1113" s="113" t="e">
        <f t="shared" si="446"/>
        <v>#REF!</v>
      </c>
      <c r="T1113" s="113" t="e">
        <f t="shared" si="447"/>
        <v>#REF!</v>
      </c>
      <c r="U1113" s="113" t="e">
        <f t="shared" si="448"/>
        <v>#REF!</v>
      </c>
      <c r="V1113" s="113" t="e">
        <f t="shared" si="449"/>
        <v>#REF!</v>
      </c>
      <c r="W1113" s="113" t="e">
        <f t="shared" si="450"/>
        <v>#REF!</v>
      </c>
      <c r="X1113" s="113" t="e">
        <f t="shared" si="451"/>
        <v>#REF!</v>
      </c>
      <c r="Y1113" s="113" t="e">
        <f t="shared" si="452"/>
        <v>#REF!</v>
      </c>
      <c r="Z1113" s="113" t="e">
        <f t="shared" si="453"/>
        <v>#REF!</v>
      </c>
      <c r="AA1113" s="113" t="e">
        <f t="shared" si="454"/>
        <v>#REF!</v>
      </c>
      <c r="AB1113" s="114" t="e">
        <f t="shared" si="455"/>
        <v>#REF!</v>
      </c>
    </row>
    <row r="1114" spans="2:28" x14ac:dyDescent="0.5">
      <c r="B1114" s="94">
        <v>13</v>
      </c>
      <c r="C1114" s="91">
        <v>4.33</v>
      </c>
      <c r="D1114" s="91">
        <v>6.65</v>
      </c>
      <c r="E1114" s="91">
        <v>10</v>
      </c>
      <c r="F1114" s="91">
        <v>12</v>
      </c>
      <c r="G1114" s="91">
        <v>21.5</v>
      </c>
      <c r="H1114" s="91">
        <v>20.399999999999999</v>
      </c>
      <c r="I1114" s="91">
        <v>16</v>
      </c>
      <c r="J1114" s="91">
        <v>53.9</v>
      </c>
      <c r="K1114" s="91">
        <v>48.2</v>
      </c>
      <c r="L1114" s="91">
        <v>17.399999999999999</v>
      </c>
      <c r="M1114" s="91">
        <v>11.3</v>
      </c>
      <c r="N1114" s="91">
        <v>6.99</v>
      </c>
      <c r="O1114" s="226"/>
      <c r="P1114" s="122">
        <v>13</v>
      </c>
      <c r="Q1114" s="113" t="e">
        <f t="shared" si="444"/>
        <v>#REF!</v>
      </c>
      <c r="R1114" s="113" t="e">
        <f t="shared" si="445"/>
        <v>#REF!</v>
      </c>
      <c r="S1114" s="113" t="e">
        <f t="shared" si="446"/>
        <v>#REF!</v>
      </c>
      <c r="T1114" s="113" t="e">
        <f t="shared" si="447"/>
        <v>#REF!</v>
      </c>
      <c r="U1114" s="113" t="e">
        <f t="shared" si="448"/>
        <v>#REF!</v>
      </c>
      <c r="V1114" s="113" t="e">
        <f t="shared" si="449"/>
        <v>#REF!</v>
      </c>
      <c r="W1114" s="113" t="e">
        <f t="shared" si="450"/>
        <v>#REF!</v>
      </c>
      <c r="X1114" s="113" t="e">
        <f t="shared" si="451"/>
        <v>#REF!</v>
      </c>
      <c r="Y1114" s="113" t="e">
        <f t="shared" si="452"/>
        <v>#REF!</v>
      </c>
      <c r="Z1114" s="113" t="e">
        <f t="shared" si="453"/>
        <v>#REF!</v>
      </c>
      <c r="AA1114" s="113" t="e">
        <f t="shared" si="454"/>
        <v>#REF!</v>
      </c>
      <c r="AB1114" s="114" t="e">
        <f t="shared" si="455"/>
        <v>#REF!</v>
      </c>
    </row>
    <row r="1115" spans="2:28" x14ac:dyDescent="0.5">
      <c r="B1115" s="94">
        <v>14</v>
      </c>
      <c r="C1115" s="91">
        <v>4.59</v>
      </c>
      <c r="D1115" s="91">
        <v>6.49</v>
      </c>
      <c r="E1115" s="91">
        <v>9.7200000000000006</v>
      </c>
      <c r="F1115" s="91">
        <v>12.9</v>
      </c>
      <c r="G1115" s="91">
        <v>22.5</v>
      </c>
      <c r="H1115" s="91">
        <v>19.399999999999999</v>
      </c>
      <c r="I1115" s="91">
        <v>15.4</v>
      </c>
      <c r="J1115" s="91">
        <v>75.8</v>
      </c>
      <c r="K1115" s="91">
        <v>44.6</v>
      </c>
      <c r="L1115" s="91">
        <v>17.899999999999999</v>
      </c>
      <c r="M1115" s="91">
        <v>10.3</v>
      </c>
      <c r="N1115" s="91">
        <v>7.43</v>
      </c>
      <c r="O1115" s="226"/>
      <c r="P1115" s="122">
        <v>14</v>
      </c>
      <c r="Q1115" s="113" t="e">
        <f t="shared" si="444"/>
        <v>#REF!</v>
      </c>
      <c r="R1115" s="113" t="e">
        <f t="shared" si="445"/>
        <v>#REF!</v>
      </c>
      <c r="S1115" s="113" t="e">
        <f t="shared" si="446"/>
        <v>#REF!</v>
      </c>
      <c r="T1115" s="113" t="e">
        <f t="shared" si="447"/>
        <v>#REF!</v>
      </c>
      <c r="U1115" s="113" t="e">
        <f t="shared" si="448"/>
        <v>#REF!</v>
      </c>
      <c r="V1115" s="113" t="e">
        <f t="shared" si="449"/>
        <v>#REF!</v>
      </c>
      <c r="W1115" s="113" t="e">
        <f t="shared" si="450"/>
        <v>#REF!</v>
      </c>
      <c r="X1115" s="113" t="e">
        <f t="shared" si="451"/>
        <v>#REF!</v>
      </c>
      <c r="Y1115" s="113" t="e">
        <f t="shared" si="452"/>
        <v>#REF!</v>
      </c>
      <c r="Z1115" s="113" t="e">
        <f t="shared" si="453"/>
        <v>#REF!</v>
      </c>
      <c r="AA1115" s="113" t="e">
        <f t="shared" si="454"/>
        <v>#REF!</v>
      </c>
      <c r="AB1115" s="114" t="e">
        <f t="shared" si="455"/>
        <v>#REF!</v>
      </c>
    </row>
    <row r="1116" spans="2:28" x14ac:dyDescent="0.5">
      <c r="B1116" s="94">
        <v>15</v>
      </c>
      <c r="C1116" s="91">
        <v>4.78</v>
      </c>
      <c r="D1116" s="91">
        <v>6.16</v>
      </c>
      <c r="E1116" s="91">
        <v>10.3</v>
      </c>
      <c r="F1116" s="91">
        <v>13.4</v>
      </c>
      <c r="G1116" s="91">
        <v>24.9</v>
      </c>
      <c r="H1116" s="91">
        <v>18.399999999999999</v>
      </c>
      <c r="I1116" s="91">
        <v>15.7</v>
      </c>
      <c r="J1116" s="91">
        <v>68.3</v>
      </c>
      <c r="K1116" s="91">
        <v>40.299999999999997</v>
      </c>
      <c r="L1116" s="91">
        <v>16.899999999999999</v>
      </c>
      <c r="M1116" s="91">
        <v>10.3</v>
      </c>
      <c r="N1116" s="91">
        <v>7.15</v>
      </c>
      <c r="O1116" s="226"/>
      <c r="P1116" s="122">
        <v>15</v>
      </c>
      <c r="Q1116" s="113" t="e">
        <f t="shared" si="444"/>
        <v>#REF!</v>
      </c>
      <c r="R1116" s="113" t="e">
        <f t="shared" si="445"/>
        <v>#REF!</v>
      </c>
      <c r="S1116" s="113" t="e">
        <f t="shared" si="446"/>
        <v>#REF!</v>
      </c>
      <c r="T1116" s="113" t="e">
        <f t="shared" si="447"/>
        <v>#REF!</v>
      </c>
      <c r="U1116" s="113" t="e">
        <f t="shared" si="448"/>
        <v>#REF!</v>
      </c>
      <c r="V1116" s="113" t="e">
        <f t="shared" si="449"/>
        <v>#REF!</v>
      </c>
      <c r="W1116" s="113" t="e">
        <f t="shared" si="450"/>
        <v>#REF!</v>
      </c>
      <c r="X1116" s="113" t="e">
        <f t="shared" si="451"/>
        <v>#REF!</v>
      </c>
      <c r="Y1116" s="113" t="e">
        <f t="shared" si="452"/>
        <v>#REF!</v>
      </c>
      <c r="Z1116" s="113" t="e">
        <f t="shared" si="453"/>
        <v>#REF!</v>
      </c>
      <c r="AA1116" s="113" t="e">
        <f t="shared" si="454"/>
        <v>#REF!</v>
      </c>
      <c r="AB1116" s="114" t="e">
        <f t="shared" si="455"/>
        <v>#REF!</v>
      </c>
    </row>
    <row r="1117" spans="2:28" x14ac:dyDescent="0.5">
      <c r="B1117" s="94">
        <v>16</v>
      </c>
      <c r="C1117" s="91">
        <v>7.59</v>
      </c>
      <c r="D1117" s="91">
        <v>6.82</v>
      </c>
      <c r="E1117" s="91">
        <v>10.6</v>
      </c>
      <c r="F1117" s="91">
        <v>14.9</v>
      </c>
      <c r="G1117" s="91">
        <v>26.1</v>
      </c>
      <c r="H1117" s="91">
        <v>17.399999999999999</v>
      </c>
      <c r="I1117" s="91">
        <v>15.1</v>
      </c>
      <c r="J1117" s="91">
        <v>73.8</v>
      </c>
      <c r="K1117" s="91">
        <v>39.5</v>
      </c>
      <c r="L1117" s="91">
        <v>16</v>
      </c>
      <c r="M1117" s="91">
        <v>10.1</v>
      </c>
      <c r="N1117" s="91">
        <v>7.21</v>
      </c>
      <c r="O1117" s="226"/>
      <c r="P1117" s="122">
        <v>16</v>
      </c>
      <c r="Q1117" s="113" t="e">
        <f t="shared" si="444"/>
        <v>#REF!</v>
      </c>
      <c r="R1117" s="113" t="e">
        <f t="shared" si="445"/>
        <v>#REF!</v>
      </c>
      <c r="S1117" s="113" t="e">
        <f t="shared" si="446"/>
        <v>#REF!</v>
      </c>
      <c r="T1117" s="113" t="e">
        <f t="shared" si="447"/>
        <v>#REF!</v>
      </c>
      <c r="U1117" s="113" t="e">
        <f t="shared" si="448"/>
        <v>#REF!</v>
      </c>
      <c r="V1117" s="113" t="e">
        <f t="shared" si="449"/>
        <v>#REF!</v>
      </c>
      <c r="W1117" s="113" t="e">
        <f t="shared" si="450"/>
        <v>#REF!</v>
      </c>
      <c r="X1117" s="113" t="e">
        <f t="shared" si="451"/>
        <v>#REF!</v>
      </c>
      <c r="Y1117" s="113" t="e">
        <f t="shared" si="452"/>
        <v>#REF!</v>
      </c>
      <c r="Z1117" s="113" t="e">
        <f t="shared" si="453"/>
        <v>#REF!</v>
      </c>
      <c r="AA1117" s="113" t="e">
        <f t="shared" si="454"/>
        <v>#REF!</v>
      </c>
      <c r="AB1117" s="114" t="e">
        <f t="shared" si="455"/>
        <v>#REF!</v>
      </c>
    </row>
    <row r="1118" spans="2:28" x14ac:dyDescent="0.5">
      <c r="B1118" s="94">
        <v>17</v>
      </c>
      <c r="C1118" s="91">
        <v>7.1</v>
      </c>
      <c r="D1118" s="91">
        <v>6.54</v>
      </c>
      <c r="E1118" s="91">
        <v>11</v>
      </c>
      <c r="F1118" s="91">
        <v>16.600000000000001</v>
      </c>
      <c r="G1118" s="91">
        <v>25.5</v>
      </c>
      <c r="H1118" s="91">
        <v>18.100000000000001</v>
      </c>
      <c r="I1118" s="91">
        <v>16.8</v>
      </c>
      <c r="J1118" s="91">
        <v>62.7</v>
      </c>
      <c r="K1118" s="91">
        <v>37.9</v>
      </c>
      <c r="L1118" s="91">
        <v>15.9</v>
      </c>
      <c r="M1118" s="91">
        <v>9.86</v>
      </c>
      <c r="N1118" s="91">
        <v>6.99</v>
      </c>
      <c r="O1118" s="226"/>
      <c r="P1118" s="122">
        <v>17</v>
      </c>
      <c r="Q1118" s="113" t="e">
        <f t="shared" si="444"/>
        <v>#REF!</v>
      </c>
      <c r="R1118" s="113" t="e">
        <f t="shared" si="445"/>
        <v>#REF!</v>
      </c>
      <c r="S1118" s="113" t="e">
        <f t="shared" si="446"/>
        <v>#REF!</v>
      </c>
      <c r="T1118" s="113" t="e">
        <f t="shared" si="447"/>
        <v>#REF!</v>
      </c>
      <c r="U1118" s="113" t="e">
        <f t="shared" si="448"/>
        <v>#REF!</v>
      </c>
      <c r="V1118" s="113" t="e">
        <f t="shared" si="449"/>
        <v>#REF!</v>
      </c>
      <c r="W1118" s="113" t="e">
        <f t="shared" si="450"/>
        <v>#REF!</v>
      </c>
      <c r="X1118" s="113" t="e">
        <f t="shared" si="451"/>
        <v>#REF!</v>
      </c>
      <c r="Y1118" s="113" t="e">
        <f t="shared" si="452"/>
        <v>#REF!</v>
      </c>
      <c r="Z1118" s="113" t="e">
        <f t="shared" si="453"/>
        <v>#REF!</v>
      </c>
      <c r="AA1118" s="113" t="e">
        <f t="shared" si="454"/>
        <v>#REF!</v>
      </c>
      <c r="AB1118" s="114" t="e">
        <f t="shared" si="455"/>
        <v>#REF!</v>
      </c>
    </row>
    <row r="1119" spans="2:28" x14ac:dyDescent="0.5">
      <c r="B1119" s="94">
        <v>18</v>
      </c>
      <c r="C1119" s="91">
        <v>7.04</v>
      </c>
      <c r="D1119" s="91">
        <v>6.16</v>
      </c>
      <c r="E1119" s="91">
        <v>11</v>
      </c>
      <c r="F1119" s="91">
        <v>17.600000000000001</v>
      </c>
      <c r="G1119" s="91">
        <v>22.9</v>
      </c>
      <c r="H1119" s="91">
        <v>16.8</v>
      </c>
      <c r="I1119" s="91">
        <v>18.100000000000001</v>
      </c>
      <c r="J1119" s="91">
        <v>66.2</v>
      </c>
      <c r="K1119" s="91">
        <v>37.200000000000003</v>
      </c>
      <c r="L1119" s="91">
        <v>15.3</v>
      </c>
      <c r="M1119" s="91">
        <v>9.51</v>
      </c>
      <c r="N1119" s="91">
        <v>6.82</v>
      </c>
      <c r="O1119" s="226"/>
      <c r="P1119" s="122">
        <v>18</v>
      </c>
      <c r="Q1119" s="113" t="e">
        <f t="shared" si="444"/>
        <v>#REF!</v>
      </c>
      <c r="R1119" s="113" t="e">
        <f t="shared" si="445"/>
        <v>#REF!</v>
      </c>
      <c r="S1119" s="113" t="e">
        <f t="shared" si="446"/>
        <v>#REF!</v>
      </c>
      <c r="T1119" s="113" t="e">
        <f t="shared" si="447"/>
        <v>#REF!</v>
      </c>
      <c r="U1119" s="113" t="e">
        <f t="shared" si="448"/>
        <v>#REF!</v>
      </c>
      <c r="V1119" s="113" t="e">
        <f t="shared" si="449"/>
        <v>#REF!</v>
      </c>
      <c r="W1119" s="113" t="e">
        <f t="shared" si="450"/>
        <v>#REF!</v>
      </c>
      <c r="X1119" s="113" t="e">
        <f t="shared" si="451"/>
        <v>#REF!</v>
      </c>
      <c r="Y1119" s="113" t="e">
        <f t="shared" si="452"/>
        <v>#REF!</v>
      </c>
      <c r="Z1119" s="113" t="e">
        <f t="shared" si="453"/>
        <v>#REF!</v>
      </c>
      <c r="AA1119" s="113" t="e">
        <f t="shared" si="454"/>
        <v>#REF!</v>
      </c>
      <c r="AB1119" s="114" t="e">
        <f t="shared" si="455"/>
        <v>#REF!</v>
      </c>
    </row>
    <row r="1120" spans="2:28" x14ac:dyDescent="0.5">
      <c r="B1120" s="94">
        <v>19</v>
      </c>
      <c r="C1120" s="91">
        <v>5.36</v>
      </c>
      <c r="D1120" s="91">
        <v>5.95</v>
      </c>
      <c r="E1120" s="91">
        <v>10.6</v>
      </c>
      <c r="F1120" s="91">
        <v>18.5</v>
      </c>
      <c r="G1120" s="91">
        <v>23</v>
      </c>
      <c r="H1120" s="91">
        <v>17.3</v>
      </c>
      <c r="I1120" s="91">
        <v>22.3</v>
      </c>
      <c r="J1120" s="91">
        <v>66.099999999999994</v>
      </c>
      <c r="K1120" s="91">
        <v>35.799999999999997</v>
      </c>
      <c r="L1120" s="91">
        <v>15</v>
      </c>
      <c r="M1120" s="91">
        <v>9.86</v>
      </c>
      <c r="N1120" s="91">
        <v>6.54</v>
      </c>
      <c r="O1120" s="226"/>
      <c r="P1120" s="122">
        <v>19</v>
      </c>
      <c r="Q1120" s="113" t="e">
        <f t="shared" si="444"/>
        <v>#REF!</v>
      </c>
      <c r="R1120" s="113" t="e">
        <f t="shared" si="445"/>
        <v>#REF!</v>
      </c>
      <c r="S1120" s="113" t="e">
        <f t="shared" si="446"/>
        <v>#REF!</v>
      </c>
      <c r="T1120" s="113" t="e">
        <f t="shared" si="447"/>
        <v>#REF!</v>
      </c>
      <c r="U1120" s="113" t="e">
        <f t="shared" si="448"/>
        <v>#REF!</v>
      </c>
      <c r="V1120" s="113" t="e">
        <f t="shared" si="449"/>
        <v>#REF!</v>
      </c>
      <c r="W1120" s="113" t="e">
        <f t="shared" si="450"/>
        <v>#REF!</v>
      </c>
      <c r="X1120" s="113" t="e">
        <f t="shared" si="451"/>
        <v>#REF!</v>
      </c>
      <c r="Y1120" s="113" t="e">
        <f t="shared" si="452"/>
        <v>#REF!</v>
      </c>
      <c r="Z1120" s="113" t="e">
        <f t="shared" si="453"/>
        <v>#REF!</v>
      </c>
      <c r="AA1120" s="113" t="e">
        <f t="shared" si="454"/>
        <v>#REF!</v>
      </c>
      <c r="AB1120" s="114" t="e">
        <f t="shared" si="455"/>
        <v>#REF!</v>
      </c>
    </row>
    <row r="1121" spans="1:28" x14ac:dyDescent="0.5">
      <c r="B1121" s="94">
        <v>20</v>
      </c>
      <c r="C1121" s="91">
        <v>5.22</v>
      </c>
      <c r="D1121" s="91">
        <v>5.65</v>
      </c>
      <c r="E1121" s="91">
        <v>12.6</v>
      </c>
      <c r="F1121" s="91">
        <v>17.100000000000001</v>
      </c>
      <c r="G1121" s="91">
        <v>21.9</v>
      </c>
      <c r="H1121" s="91">
        <v>16.2</v>
      </c>
      <c r="I1121" s="91">
        <v>27.5</v>
      </c>
      <c r="J1121" s="91">
        <v>66.099999999999994</v>
      </c>
      <c r="K1121" s="91">
        <v>35.1</v>
      </c>
      <c r="L1121" s="91">
        <v>14.8</v>
      </c>
      <c r="M1121" s="91">
        <v>9.65</v>
      </c>
      <c r="N1121" s="91">
        <v>6.71</v>
      </c>
      <c r="O1121" s="226"/>
      <c r="P1121" s="122">
        <v>20</v>
      </c>
      <c r="Q1121" s="113" t="e">
        <f t="shared" si="444"/>
        <v>#REF!</v>
      </c>
      <c r="R1121" s="113" t="e">
        <f t="shared" si="445"/>
        <v>#REF!</v>
      </c>
      <c r="S1121" s="113" t="e">
        <f t="shared" si="446"/>
        <v>#REF!</v>
      </c>
      <c r="T1121" s="113" t="e">
        <f t="shared" si="447"/>
        <v>#REF!</v>
      </c>
      <c r="U1121" s="113" t="e">
        <f t="shared" si="448"/>
        <v>#REF!</v>
      </c>
      <c r="V1121" s="113" t="e">
        <f t="shared" si="449"/>
        <v>#REF!</v>
      </c>
      <c r="W1121" s="113" t="e">
        <f t="shared" si="450"/>
        <v>#REF!</v>
      </c>
      <c r="X1121" s="113" t="e">
        <f t="shared" si="451"/>
        <v>#REF!</v>
      </c>
      <c r="Y1121" s="113" t="e">
        <f t="shared" si="452"/>
        <v>#REF!</v>
      </c>
      <c r="Z1121" s="113" t="e">
        <f t="shared" si="453"/>
        <v>#REF!</v>
      </c>
      <c r="AA1121" s="113" t="e">
        <f t="shared" si="454"/>
        <v>#REF!</v>
      </c>
      <c r="AB1121" s="114" t="e">
        <f t="shared" si="455"/>
        <v>#REF!</v>
      </c>
    </row>
    <row r="1122" spans="1:28" x14ac:dyDescent="0.5">
      <c r="B1122" s="94">
        <v>21</v>
      </c>
      <c r="C1122" s="91">
        <v>5.31</v>
      </c>
      <c r="D1122" s="91">
        <v>6.27</v>
      </c>
      <c r="E1122" s="91">
        <v>13.7</v>
      </c>
      <c r="F1122" s="91">
        <v>16.8</v>
      </c>
      <c r="G1122" s="91">
        <v>18.100000000000001</v>
      </c>
      <c r="H1122" s="91">
        <v>15</v>
      </c>
      <c r="I1122" s="91">
        <v>33.6</v>
      </c>
      <c r="J1122" s="91">
        <v>62.5</v>
      </c>
      <c r="K1122" s="91">
        <v>34.200000000000003</v>
      </c>
      <c r="L1122" s="91">
        <v>14.5</v>
      </c>
      <c r="M1122" s="91">
        <v>9.4499999999999993</v>
      </c>
      <c r="N1122" s="91">
        <v>6.65</v>
      </c>
      <c r="O1122" s="226"/>
      <c r="P1122" s="122">
        <v>21</v>
      </c>
      <c r="Q1122" s="113" t="e">
        <f t="shared" si="444"/>
        <v>#REF!</v>
      </c>
      <c r="R1122" s="113" t="e">
        <f t="shared" si="445"/>
        <v>#REF!</v>
      </c>
      <c r="S1122" s="113" t="e">
        <f t="shared" si="446"/>
        <v>#REF!</v>
      </c>
      <c r="T1122" s="113" t="e">
        <f t="shared" si="447"/>
        <v>#REF!</v>
      </c>
      <c r="U1122" s="113" t="e">
        <f t="shared" si="448"/>
        <v>#REF!</v>
      </c>
      <c r="V1122" s="113" t="e">
        <f t="shared" si="449"/>
        <v>#REF!</v>
      </c>
      <c r="W1122" s="113" t="e">
        <f t="shared" si="450"/>
        <v>#REF!</v>
      </c>
      <c r="X1122" s="113" t="e">
        <f t="shared" si="451"/>
        <v>#REF!</v>
      </c>
      <c r="Y1122" s="113" t="e">
        <f t="shared" si="452"/>
        <v>#REF!</v>
      </c>
      <c r="Z1122" s="113" t="e">
        <f t="shared" si="453"/>
        <v>#REF!</v>
      </c>
      <c r="AA1122" s="113" t="e">
        <f t="shared" si="454"/>
        <v>#REF!</v>
      </c>
      <c r="AB1122" s="114" t="e">
        <f t="shared" si="455"/>
        <v>#REF!</v>
      </c>
    </row>
    <row r="1123" spans="1:28" x14ac:dyDescent="0.5">
      <c r="B1123" s="94">
        <v>22</v>
      </c>
      <c r="C1123" s="91">
        <v>5.17</v>
      </c>
      <c r="D1123" s="91">
        <v>6.05</v>
      </c>
      <c r="E1123" s="91">
        <v>14</v>
      </c>
      <c r="F1123" s="91">
        <v>15</v>
      </c>
      <c r="G1123" s="91">
        <v>17.7</v>
      </c>
      <c r="H1123" s="91">
        <v>14.6</v>
      </c>
      <c r="I1123" s="91">
        <v>38.9</v>
      </c>
      <c r="J1123" s="91">
        <v>69.5</v>
      </c>
      <c r="K1123" s="91">
        <v>30.8</v>
      </c>
      <c r="L1123" s="91">
        <v>13.9</v>
      </c>
      <c r="M1123" s="91">
        <v>9.39</v>
      </c>
      <c r="N1123" s="91">
        <v>6.49</v>
      </c>
      <c r="O1123" s="226"/>
      <c r="P1123" s="122">
        <v>22</v>
      </c>
      <c r="Q1123" s="113" t="e">
        <f t="shared" si="444"/>
        <v>#REF!</v>
      </c>
      <c r="R1123" s="113" t="e">
        <f t="shared" si="445"/>
        <v>#REF!</v>
      </c>
      <c r="S1123" s="113" t="e">
        <f t="shared" si="446"/>
        <v>#REF!</v>
      </c>
      <c r="T1123" s="113" t="e">
        <f t="shared" si="447"/>
        <v>#REF!</v>
      </c>
      <c r="U1123" s="113" t="e">
        <f t="shared" si="448"/>
        <v>#REF!</v>
      </c>
      <c r="V1123" s="113" t="e">
        <f t="shared" si="449"/>
        <v>#REF!</v>
      </c>
      <c r="W1123" s="113" t="e">
        <f t="shared" si="450"/>
        <v>#REF!</v>
      </c>
      <c r="X1123" s="113" t="e">
        <f t="shared" si="451"/>
        <v>#REF!</v>
      </c>
      <c r="Y1123" s="113" t="e">
        <f t="shared" si="452"/>
        <v>#REF!</v>
      </c>
      <c r="Z1123" s="113" t="e">
        <f t="shared" si="453"/>
        <v>#REF!</v>
      </c>
      <c r="AA1123" s="113" t="e">
        <f t="shared" si="454"/>
        <v>#REF!</v>
      </c>
      <c r="AB1123" s="114" t="e">
        <f t="shared" si="455"/>
        <v>#REF!</v>
      </c>
    </row>
    <row r="1124" spans="1:28" x14ac:dyDescent="0.5">
      <c r="B1124" s="94">
        <v>23</v>
      </c>
      <c r="C1124" s="91">
        <v>5.0199999999999996</v>
      </c>
      <c r="D1124" s="91">
        <v>5.89</v>
      </c>
      <c r="E1124" s="91">
        <v>12.3</v>
      </c>
      <c r="F1124" s="91">
        <v>13.1</v>
      </c>
      <c r="G1124" s="91">
        <v>16.5</v>
      </c>
      <c r="H1124" s="91">
        <v>13.8</v>
      </c>
      <c r="I1124" s="91">
        <v>38</v>
      </c>
      <c r="J1124" s="91">
        <v>82.6</v>
      </c>
      <c r="K1124" s="91">
        <v>31.4</v>
      </c>
      <c r="L1124" s="91">
        <v>13.5</v>
      </c>
      <c r="M1124" s="91">
        <v>9.14</v>
      </c>
      <c r="N1124" s="91">
        <v>6.38</v>
      </c>
      <c r="O1124" s="226"/>
      <c r="P1124" s="122">
        <v>23</v>
      </c>
      <c r="Q1124" s="113" t="e">
        <f t="shared" si="444"/>
        <v>#REF!</v>
      </c>
      <c r="R1124" s="113" t="e">
        <f t="shared" si="445"/>
        <v>#REF!</v>
      </c>
      <c r="S1124" s="113" t="e">
        <f t="shared" si="446"/>
        <v>#REF!</v>
      </c>
      <c r="T1124" s="113" t="e">
        <f t="shared" si="447"/>
        <v>#REF!</v>
      </c>
      <c r="U1124" s="113" t="e">
        <f t="shared" si="448"/>
        <v>#REF!</v>
      </c>
      <c r="V1124" s="113" t="e">
        <f t="shared" si="449"/>
        <v>#REF!</v>
      </c>
      <c r="W1124" s="113" t="e">
        <f t="shared" si="450"/>
        <v>#REF!</v>
      </c>
      <c r="X1124" s="113" t="e">
        <f t="shared" si="451"/>
        <v>#REF!</v>
      </c>
      <c r="Y1124" s="113" t="e">
        <f t="shared" si="452"/>
        <v>#REF!</v>
      </c>
      <c r="Z1124" s="113" t="e">
        <f t="shared" si="453"/>
        <v>#REF!</v>
      </c>
      <c r="AA1124" s="113" t="e">
        <f t="shared" si="454"/>
        <v>#REF!</v>
      </c>
      <c r="AB1124" s="114" t="e">
        <f t="shared" si="455"/>
        <v>#REF!</v>
      </c>
    </row>
    <row r="1125" spans="1:28" x14ac:dyDescent="0.5">
      <c r="B1125" s="94">
        <v>24</v>
      </c>
      <c r="C1125" s="91">
        <v>4.6399999999999997</v>
      </c>
      <c r="D1125" s="91">
        <v>5.89</v>
      </c>
      <c r="E1125" s="91">
        <v>14.3</v>
      </c>
      <c r="F1125" s="91">
        <v>15</v>
      </c>
      <c r="G1125" s="91">
        <v>16.399999999999999</v>
      </c>
      <c r="H1125" s="91">
        <v>17.899999999999999</v>
      </c>
      <c r="I1125" s="91">
        <v>35.299999999999997</v>
      </c>
      <c r="J1125" s="91">
        <v>91</v>
      </c>
      <c r="K1125" s="91">
        <v>29.6</v>
      </c>
      <c r="L1125" s="91">
        <v>12.9</v>
      </c>
      <c r="M1125" s="91">
        <v>9.08</v>
      </c>
      <c r="N1125" s="91">
        <v>6.43</v>
      </c>
      <c r="O1125" s="226"/>
      <c r="P1125" s="122">
        <v>24</v>
      </c>
      <c r="Q1125" s="113" t="e">
        <f t="shared" si="444"/>
        <v>#REF!</v>
      </c>
      <c r="R1125" s="113" t="e">
        <f t="shared" si="445"/>
        <v>#REF!</v>
      </c>
      <c r="S1125" s="113" t="e">
        <f t="shared" si="446"/>
        <v>#REF!</v>
      </c>
      <c r="T1125" s="113" t="e">
        <f t="shared" si="447"/>
        <v>#REF!</v>
      </c>
      <c r="U1125" s="113" t="e">
        <f t="shared" si="448"/>
        <v>#REF!</v>
      </c>
      <c r="V1125" s="113" t="e">
        <f t="shared" si="449"/>
        <v>#REF!</v>
      </c>
      <c r="W1125" s="113" t="e">
        <f t="shared" si="450"/>
        <v>#REF!</v>
      </c>
      <c r="X1125" s="113" t="e">
        <f t="shared" si="451"/>
        <v>#REF!</v>
      </c>
      <c r="Y1125" s="113" t="e">
        <f t="shared" si="452"/>
        <v>#REF!</v>
      </c>
      <c r="Z1125" s="113" t="e">
        <f t="shared" si="453"/>
        <v>#REF!</v>
      </c>
      <c r="AA1125" s="113" t="e">
        <f t="shared" si="454"/>
        <v>#REF!</v>
      </c>
      <c r="AB1125" s="114" t="e">
        <f t="shared" si="455"/>
        <v>#REF!</v>
      </c>
    </row>
    <row r="1126" spans="1:28" x14ac:dyDescent="0.5">
      <c r="B1126" s="94">
        <v>25</v>
      </c>
      <c r="C1126" s="91">
        <v>4.6399999999999997</v>
      </c>
      <c r="D1126" s="91">
        <v>7.04</v>
      </c>
      <c r="E1126" s="91">
        <v>12.7</v>
      </c>
      <c r="F1126" s="91">
        <v>17.600000000000001</v>
      </c>
      <c r="G1126" s="91">
        <v>15.5</v>
      </c>
      <c r="H1126" s="91">
        <v>19.3</v>
      </c>
      <c r="I1126" s="91">
        <v>29.4</v>
      </c>
      <c r="J1126" s="91">
        <v>85</v>
      </c>
      <c r="K1126" s="91">
        <v>28.6</v>
      </c>
      <c r="L1126" s="91">
        <v>12.4</v>
      </c>
      <c r="M1126" s="91">
        <v>8.89</v>
      </c>
      <c r="N1126" s="91">
        <v>6.32</v>
      </c>
      <c r="O1126" s="226"/>
      <c r="P1126" s="122">
        <v>25</v>
      </c>
      <c r="Q1126" s="113" t="e">
        <f t="shared" si="444"/>
        <v>#REF!</v>
      </c>
      <c r="R1126" s="113" t="e">
        <f t="shared" si="445"/>
        <v>#REF!</v>
      </c>
      <c r="S1126" s="113" t="e">
        <f t="shared" si="446"/>
        <v>#REF!</v>
      </c>
      <c r="T1126" s="113" t="e">
        <f t="shared" si="447"/>
        <v>#REF!</v>
      </c>
      <c r="U1126" s="113" t="e">
        <f t="shared" si="448"/>
        <v>#REF!</v>
      </c>
      <c r="V1126" s="113" t="e">
        <f t="shared" si="449"/>
        <v>#REF!</v>
      </c>
      <c r="W1126" s="113" t="e">
        <f t="shared" si="450"/>
        <v>#REF!</v>
      </c>
      <c r="X1126" s="113" t="e">
        <f t="shared" si="451"/>
        <v>#REF!</v>
      </c>
      <c r="Y1126" s="113" t="e">
        <f t="shared" si="452"/>
        <v>#REF!</v>
      </c>
      <c r="Z1126" s="113" t="e">
        <f t="shared" si="453"/>
        <v>#REF!</v>
      </c>
      <c r="AA1126" s="113" t="e">
        <f t="shared" si="454"/>
        <v>#REF!</v>
      </c>
      <c r="AB1126" s="114" t="e">
        <f t="shared" si="455"/>
        <v>#REF!</v>
      </c>
    </row>
    <row r="1127" spans="1:28" x14ac:dyDescent="0.5">
      <c r="B1127" s="94">
        <v>26</v>
      </c>
      <c r="C1127" s="91">
        <v>4.83</v>
      </c>
      <c r="D1127" s="91">
        <v>6.88</v>
      </c>
      <c r="E1127" s="91">
        <v>10.199999999999999</v>
      </c>
      <c r="F1127" s="91">
        <v>18.100000000000001</v>
      </c>
      <c r="G1127" s="91">
        <v>15</v>
      </c>
      <c r="H1127" s="91">
        <v>21.7</v>
      </c>
      <c r="I1127" s="91">
        <v>24.8</v>
      </c>
      <c r="J1127" s="91">
        <v>77.099999999999994</v>
      </c>
      <c r="K1127" s="91">
        <v>27.4</v>
      </c>
      <c r="L1127" s="91">
        <v>12.4</v>
      </c>
      <c r="M1127" s="91">
        <v>8.6999999999999993</v>
      </c>
      <c r="N1127" s="91">
        <v>6.16</v>
      </c>
      <c r="O1127" s="226"/>
      <c r="P1127" s="122">
        <v>26</v>
      </c>
      <c r="Q1127" s="113" t="e">
        <f t="shared" si="444"/>
        <v>#REF!</v>
      </c>
      <c r="R1127" s="113" t="e">
        <f t="shared" si="445"/>
        <v>#REF!</v>
      </c>
      <c r="S1127" s="113" t="e">
        <f t="shared" si="446"/>
        <v>#REF!</v>
      </c>
      <c r="T1127" s="113" t="e">
        <f t="shared" si="447"/>
        <v>#REF!</v>
      </c>
      <c r="U1127" s="113" t="e">
        <f t="shared" si="448"/>
        <v>#REF!</v>
      </c>
      <c r="V1127" s="113" t="e">
        <f t="shared" si="449"/>
        <v>#REF!</v>
      </c>
      <c r="W1127" s="113" t="e">
        <f t="shared" si="450"/>
        <v>#REF!</v>
      </c>
      <c r="X1127" s="113" t="e">
        <f t="shared" si="451"/>
        <v>#REF!</v>
      </c>
      <c r="Y1127" s="113" t="e">
        <f t="shared" si="452"/>
        <v>#REF!</v>
      </c>
      <c r="Z1127" s="113" t="e">
        <f t="shared" si="453"/>
        <v>#REF!</v>
      </c>
      <c r="AA1127" s="113" t="e">
        <f t="shared" si="454"/>
        <v>#REF!</v>
      </c>
      <c r="AB1127" s="114" t="e">
        <f t="shared" si="455"/>
        <v>#REF!</v>
      </c>
    </row>
    <row r="1128" spans="1:28" x14ac:dyDescent="0.5">
      <c r="B1128" s="94">
        <v>27</v>
      </c>
      <c r="C1128" s="91">
        <v>4.97</v>
      </c>
      <c r="D1128" s="91">
        <v>5.89</v>
      </c>
      <c r="E1128" s="91">
        <v>8.6999999999999993</v>
      </c>
      <c r="F1128" s="91">
        <v>30.2</v>
      </c>
      <c r="G1128" s="91">
        <v>14.6</v>
      </c>
      <c r="H1128" s="91">
        <v>19.8</v>
      </c>
      <c r="I1128" s="91">
        <v>22.7</v>
      </c>
      <c r="J1128" s="91">
        <v>71.5</v>
      </c>
      <c r="K1128" s="91">
        <v>25.9</v>
      </c>
      <c r="L1128" s="91">
        <v>12.3</v>
      </c>
      <c r="M1128" s="91">
        <v>8.64</v>
      </c>
      <c r="N1128" s="91">
        <v>6.16</v>
      </c>
      <c r="O1128" s="226"/>
      <c r="P1128" s="122">
        <v>27</v>
      </c>
      <c r="Q1128" s="113" t="e">
        <f t="shared" si="444"/>
        <v>#REF!</v>
      </c>
      <c r="R1128" s="113" t="e">
        <f t="shared" si="445"/>
        <v>#REF!</v>
      </c>
      <c r="S1128" s="113" t="e">
        <f t="shared" si="446"/>
        <v>#REF!</v>
      </c>
      <c r="T1128" s="113" t="e">
        <f t="shared" si="447"/>
        <v>#REF!</v>
      </c>
      <c r="U1128" s="113" t="e">
        <f t="shared" si="448"/>
        <v>#REF!</v>
      </c>
      <c r="V1128" s="113" t="e">
        <f t="shared" si="449"/>
        <v>#REF!</v>
      </c>
      <c r="W1128" s="113" t="e">
        <f t="shared" si="450"/>
        <v>#REF!</v>
      </c>
      <c r="X1128" s="113" t="e">
        <f t="shared" si="451"/>
        <v>#REF!</v>
      </c>
      <c r="Y1128" s="113" t="e">
        <f t="shared" si="452"/>
        <v>#REF!</v>
      </c>
      <c r="Z1128" s="113" t="e">
        <f t="shared" si="453"/>
        <v>#REF!</v>
      </c>
      <c r="AA1128" s="113" t="e">
        <f t="shared" si="454"/>
        <v>#REF!</v>
      </c>
      <c r="AB1128" s="114" t="e">
        <f t="shared" si="455"/>
        <v>#REF!</v>
      </c>
    </row>
    <row r="1129" spans="1:28" x14ac:dyDescent="0.5">
      <c r="B1129" s="94">
        <v>28</v>
      </c>
      <c r="C1129" s="91">
        <v>5.36</v>
      </c>
      <c r="D1129" s="91">
        <v>5.56</v>
      </c>
      <c r="E1129" s="91">
        <v>8.4600000000000009</v>
      </c>
      <c r="F1129" s="91">
        <v>26</v>
      </c>
      <c r="G1129" s="91">
        <v>14</v>
      </c>
      <c r="H1129" s="91">
        <v>15.6</v>
      </c>
      <c r="I1129" s="91">
        <v>21.5</v>
      </c>
      <c r="J1129" s="91">
        <v>65.400000000000006</v>
      </c>
      <c r="K1129" s="91">
        <v>24.7</v>
      </c>
      <c r="L1129" s="91">
        <v>12.1</v>
      </c>
      <c r="M1129" s="91">
        <v>8.58</v>
      </c>
      <c r="N1129" s="91">
        <v>6</v>
      </c>
      <c r="O1129" s="226"/>
      <c r="P1129" s="122">
        <v>28</v>
      </c>
      <c r="Q1129" s="113" t="e">
        <f t="shared" si="444"/>
        <v>#REF!</v>
      </c>
      <c r="R1129" s="113" t="e">
        <f t="shared" si="445"/>
        <v>#REF!</v>
      </c>
      <c r="S1129" s="113" t="e">
        <f t="shared" si="446"/>
        <v>#REF!</v>
      </c>
      <c r="T1129" s="113" t="e">
        <f t="shared" si="447"/>
        <v>#REF!</v>
      </c>
      <c r="U1129" s="113" t="e">
        <f t="shared" si="448"/>
        <v>#REF!</v>
      </c>
      <c r="V1129" s="113" t="e">
        <f t="shared" si="449"/>
        <v>#REF!</v>
      </c>
      <c r="W1129" s="113" t="e">
        <f t="shared" si="450"/>
        <v>#REF!</v>
      </c>
      <c r="X1129" s="113" t="e">
        <f t="shared" si="451"/>
        <v>#REF!</v>
      </c>
      <c r="Y1129" s="113" t="e">
        <f t="shared" si="452"/>
        <v>#REF!</v>
      </c>
      <c r="Z1129" s="113" t="e">
        <f t="shared" si="453"/>
        <v>#REF!</v>
      </c>
      <c r="AA1129" s="113" t="e">
        <f t="shared" si="454"/>
        <v>#REF!</v>
      </c>
      <c r="AB1129" s="114" t="e">
        <f t="shared" si="455"/>
        <v>#REF!</v>
      </c>
    </row>
    <row r="1130" spans="1:28" x14ac:dyDescent="0.5">
      <c r="B1130" s="94">
        <v>29</v>
      </c>
      <c r="C1130" s="91">
        <v>5.12</v>
      </c>
      <c r="E1130" s="91">
        <v>8.77</v>
      </c>
      <c r="F1130" s="91">
        <v>22.6</v>
      </c>
      <c r="G1130" s="91">
        <v>15.6</v>
      </c>
      <c r="H1130" s="91">
        <v>15.4</v>
      </c>
      <c r="I1130" s="91">
        <v>20.9</v>
      </c>
      <c r="J1130" s="91">
        <v>60.6</v>
      </c>
      <c r="K1130" s="91">
        <v>23.9</v>
      </c>
      <c r="L1130" s="91">
        <v>11.6</v>
      </c>
      <c r="M1130" s="91">
        <v>8.33</v>
      </c>
      <c r="N1130" s="91">
        <v>5.8</v>
      </c>
      <c r="O1130" s="226"/>
      <c r="P1130" s="122">
        <v>29</v>
      </c>
      <c r="Q1130" s="113" t="e">
        <f t="shared" si="444"/>
        <v>#REF!</v>
      </c>
      <c r="R1130" s="113" t="str">
        <f t="shared" si="445"/>
        <v xml:space="preserve"> </v>
      </c>
      <c r="S1130" s="113" t="e">
        <f t="shared" si="446"/>
        <v>#REF!</v>
      </c>
      <c r="T1130" s="113" t="e">
        <f t="shared" si="447"/>
        <v>#REF!</v>
      </c>
      <c r="U1130" s="113" t="e">
        <f t="shared" si="448"/>
        <v>#REF!</v>
      </c>
      <c r="V1130" s="113" t="e">
        <f t="shared" si="449"/>
        <v>#REF!</v>
      </c>
      <c r="W1130" s="113" t="e">
        <f t="shared" si="450"/>
        <v>#REF!</v>
      </c>
      <c r="X1130" s="113" t="e">
        <f t="shared" si="451"/>
        <v>#REF!</v>
      </c>
      <c r="Y1130" s="113" t="e">
        <f t="shared" si="452"/>
        <v>#REF!</v>
      </c>
      <c r="Z1130" s="113" t="e">
        <f t="shared" si="453"/>
        <v>#REF!</v>
      </c>
      <c r="AA1130" s="113" t="e">
        <f t="shared" si="454"/>
        <v>#REF!</v>
      </c>
      <c r="AB1130" s="114" t="e">
        <f t="shared" si="455"/>
        <v>#REF!</v>
      </c>
    </row>
    <row r="1131" spans="1:28" x14ac:dyDescent="0.5">
      <c r="B1131" s="94">
        <v>30</v>
      </c>
      <c r="C1131" s="91">
        <v>4.93</v>
      </c>
      <c r="E1131" s="91">
        <v>8.2100000000000009</v>
      </c>
      <c r="F1131" s="91">
        <v>20.7</v>
      </c>
      <c r="G1131" s="91">
        <v>18</v>
      </c>
      <c r="H1131" s="91">
        <v>15</v>
      </c>
      <c r="I1131" s="91">
        <v>20.399999999999999</v>
      </c>
      <c r="J1131" s="91">
        <v>62</v>
      </c>
      <c r="K1131" s="91">
        <v>22.6</v>
      </c>
      <c r="L1131" s="91">
        <v>11.1</v>
      </c>
      <c r="M1131" s="91">
        <v>8.15</v>
      </c>
      <c r="N1131" s="91">
        <v>5.7</v>
      </c>
      <c r="O1131" s="226"/>
      <c r="P1131" s="122">
        <v>30</v>
      </c>
      <c r="Q1131" s="113" t="e">
        <f t="shared" si="444"/>
        <v>#REF!</v>
      </c>
      <c r="R1131" s="113" t="str">
        <f t="shared" si="445"/>
        <v xml:space="preserve"> </v>
      </c>
      <c r="S1131" s="113" t="e">
        <f t="shared" si="446"/>
        <v>#REF!</v>
      </c>
      <c r="T1131" s="113" t="e">
        <f t="shared" si="447"/>
        <v>#REF!</v>
      </c>
      <c r="U1131" s="113" t="e">
        <f t="shared" si="448"/>
        <v>#REF!</v>
      </c>
      <c r="V1131" s="113" t="e">
        <f t="shared" si="449"/>
        <v>#REF!</v>
      </c>
      <c r="W1131" s="113" t="e">
        <f t="shared" si="450"/>
        <v>#REF!</v>
      </c>
      <c r="X1131" s="113" t="e">
        <f t="shared" si="451"/>
        <v>#REF!</v>
      </c>
      <c r="Y1131" s="113" t="e">
        <f t="shared" si="452"/>
        <v>#REF!</v>
      </c>
      <c r="Z1131" s="113" t="e">
        <f t="shared" si="453"/>
        <v>#REF!</v>
      </c>
      <c r="AA1131" s="113" t="e">
        <f t="shared" si="454"/>
        <v>#REF!</v>
      </c>
      <c r="AB1131" s="114" t="e">
        <f t="shared" si="455"/>
        <v>#REF!</v>
      </c>
    </row>
    <row r="1132" spans="1:28" x14ac:dyDescent="0.5">
      <c r="B1132" s="94">
        <v>31</v>
      </c>
      <c r="C1132" s="91">
        <v>4.68</v>
      </c>
      <c r="E1132" s="91">
        <v>8.64</v>
      </c>
      <c r="G1132" s="91">
        <v>17.399999999999999</v>
      </c>
      <c r="I1132" s="91">
        <v>17.899999999999999</v>
      </c>
      <c r="J1132" s="91">
        <v>55.7</v>
      </c>
      <c r="L1132" s="91">
        <v>12.6</v>
      </c>
      <c r="N1132" s="91">
        <v>5.65</v>
      </c>
      <c r="O1132" s="226"/>
      <c r="P1132" s="122">
        <v>31</v>
      </c>
      <c r="Q1132" s="113" t="e">
        <f t="shared" si="444"/>
        <v>#REF!</v>
      </c>
      <c r="R1132" s="113" t="str">
        <f t="shared" si="445"/>
        <v xml:space="preserve"> </v>
      </c>
      <c r="S1132" s="113" t="e">
        <f t="shared" si="446"/>
        <v>#REF!</v>
      </c>
      <c r="T1132" s="113" t="str">
        <f t="shared" si="447"/>
        <v xml:space="preserve"> </v>
      </c>
      <c r="U1132" s="113" t="e">
        <f t="shared" si="448"/>
        <v>#REF!</v>
      </c>
      <c r="V1132" s="113" t="str">
        <f t="shared" si="449"/>
        <v xml:space="preserve"> </v>
      </c>
      <c r="W1132" s="113" t="e">
        <f t="shared" si="450"/>
        <v>#REF!</v>
      </c>
      <c r="X1132" s="113" t="e">
        <f t="shared" si="451"/>
        <v>#REF!</v>
      </c>
      <c r="Y1132" s="113" t="str">
        <f t="shared" si="452"/>
        <v xml:space="preserve"> </v>
      </c>
      <c r="Z1132" s="113" t="e">
        <f t="shared" si="453"/>
        <v>#REF!</v>
      </c>
      <c r="AA1132" s="113" t="str">
        <f t="shared" si="454"/>
        <v xml:space="preserve"> </v>
      </c>
      <c r="AB1132" s="114" t="e">
        <f t="shared" si="455"/>
        <v>#REF!</v>
      </c>
    </row>
    <row r="1133" spans="1:28" x14ac:dyDescent="0.5">
      <c r="O1133" s="226"/>
      <c r="P1133" s="123"/>
      <c r="Q1133" s="113"/>
      <c r="R1133" s="113"/>
      <c r="S1133" s="113"/>
      <c r="T1133" s="113"/>
      <c r="U1133" s="113"/>
      <c r="V1133" s="113"/>
      <c r="W1133" s="113"/>
      <c r="X1133" s="113"/>
      <c r="Y1133" s="113"/>
      <c r="Z1133" s="113"/>
      <c r="AA1133" s="113"/>
      <c r="AB1133" s="114"/>
    </row>
    <row r="1134" spans="1:28" x14ac:dyDescent="0.5">
      <c r="A1134" s="41">
        <v>2003</v>
      </c>
      <c r="B1134" s="94">
        <v>1</v>
      </c>
      <c r="C1134" s="91">
        <v>6.93</v>
      </c>
      <c r="D1134" s="91">
        <v>5.41</v>
      </c>
      <c r="E1134" s="91">
        <v>7.04</v>
      </c>
      <c r="F1134" s="91">
        <v>10.9</v>
      </c>
      <c r="G1134" s="91">
        <v>9.5399999999999991</v>
      </c>
      <c r="H1134" s="91">
        <v>10.3</v>
      </c>
      <c r="I1134" s="91">
        <v>27.4</v>
      </c>
      <c r="J1134" s="91">
        <v>39.6</v>
      </c>
      <c r="K1134" s="91">
        <v>62.3</v>
      </c>
      <c r="L1134" s="91">
        <v>35.9</v>
      </c>
      <c r="M1134" s="91">
        <v>15</v>
      </c>
      <c r="N1134" s="91">
        <v>9.39</v>
      </c>
      <c r="O1134" s="226">
        <f>A1134</f>
        <v>2003</v>
      </c>
      <c r="P1134" s="122">
        <v>1</v>
      </c>
      <c r="Q1134" s="113" t="e">
        <f t="shared" ref="Q1134:AB1141" si="456">IF(C1134&gt;0,$P$11*C1134, " ")</f>
        <v>#REF!</v>
      </c>
      <c r="R1134" s="113" t="e">
        <f t="shared" si="456"/>
        <v>#REF!</v>
      </c>
      <c r="S1134" s="113" t="e">
        <f t="shared" si="456"/>
        <v>#REF!</v>
      </c>
      <c r="T1134" s="113" t="e">
        <f t="shared" si="456"/>
        <v>#REF!</v>
      </c>
      <c r="U1134" s="113" t="e">
        <f t="shared" si="456"/>
        <v>#REF!</v>
      </c>
      <c r="V1134" s="113" t="e">
        <f t="shared" si="456"/>
        <v>#REF!</v>
      </c>
      <c r="W1134" s="113" t="e">
        <f t="shared" si="456"/>
        <v>#REF!</v>
      </c>
      <c r="X1134" s="113" t="e">
        <f t="shared" si="456"/>
        <v>#REF!</v>
      </c>
      <c r="Y1134" s="113" t="e">
        <f t="shared" si="456"/>
        <v>#REF!</v>
      </c>
      <c r="Z1134" s="113" t="e">
        <f t="shared" si="456"/>
        <v>#REF!</v>
      </c>
      <c r="AA1134" s="113" t="e">
        <f t="shared" si="456"/>
        <v>#REF!</v>
      </c>
      <c r="AB1134" s="114" t="e">
        <f t="shared" si="456"/>
        <v>#REF!</v>
      </c>
    </row>
    <row r="1135" spans="1:28" x14ac:dyDescent="0.5">
      <c r="B1135" s="94">
        <v>2</v>
      </c>
      <c r="C1135" s="91">
        <v>6.99</v>
      </c>
      <c r="D1135" s="91">
        <v>5.41</v>
      </c>
      <c r="E1135" s="91">
        <v>6.65</v>
      </c>
      <c r="F1135" s="91">
        <v>9.01</v>
      </c>
      <c r="G1135" s="91">
        <v>9.26</v>
      </c>
      <c r="H1135" s="91">
        <v>9.6</v>
      </c>
      <c r="I1135" s="91">
        <v>24.7</v>
      </c>
      <c r="J1135" s="91">
        <v>37.799999999999997</v>
      </c>
      <c r="K1135" s="91">
        <v>55.7</v>
      </c>
      <c r="L1135" s="91">
        <v>34</v>
      </c>
      <c r="M1135" s="91">
        <v>14.1</v>
      </c>
      <c r="N1135" s="91">
        <v>9.08</v>
      </c>
      <c r="O1135" s="226"/>
      <c r="P1135" s="122">
        <v>2</v>
      </c>
      <c r="Q1135" s="113" t="e">
        <f t="shared" si="456"/>
        <v>#REF!</v>
      </c>
      <c r="R1135" s="113" t="e">
        <f t="shared" si="456"/>
        <v>#REF!</v>
      </c>
      <c r="S1135" s="113" t="e">
        <f t="shared" si="456"/>
        <v>#REF!</v>
      </c>
      <c r="T1135" s="113" t="e">
        <f t="shared" si="456"/>
        <v>#REF!</v>
      </c>
      <c r="U1135" s="113" t="e">
        <f t="shared" si="456"/>
        <v>#REF!</v>
      </c>
      <c r="V1135" s="113" t="e">
        <f t="shared" si="456"/>
        <v>#REF!</v>
      </c>
      <c r="W1135" s="113" t="e">
        <f t="shared" si="456"/>
        <v>#REF!</v>
      </c>
      <c r="X1135" s="113" t="e">
        <f t="shared" si="456"/>
        <v>#REF!</v>
      </c>
      <c r="Y1135" s="113" t="e">
        <f t="shared" si="456"/>
        <v>#REF!</v>
      </c>
      <c r="Z1135" s="113" t="e">
        <f t="shared" si="456"/>
        <v>#REF!</v>
      </c>
      <c r="AA1135" s="113" t="e">
        <f t="shared" si="456"/>
        <v>#REF!</v>
      </c>
      <c r="AB1135" s="114" t="e">
        <f t="shared" si="456"/>
        <v>#REF!</v>
      </c>
    </row>
    <row r="1136" spans="1:28" x14ac:dyDescent="0.5">
      <c r="B1136" s="94">
        <v>3</v>
      </c>
      <c r="C1136" s="91">
        <v>6.82</v>
      </c>
      <c r="D1136" s="91">
        <v>5.12</v>
      </c>
      <c r="E1136" s="91">
        <v>10.1</v>
      </c>
      <c r="F1136" s="91">
        <v>9.2200000000000006</v>
      </c>
      <c r="G1136" s="91">
        <v>10.1</v>
      </c>
      <c r="H1136" s="91">
        <v>8.83</v>
      </c>
      <c r="I1136" s="91">
        <v>20.8</v>
      </c>
      <c r="J1136" s="91">
        <v>81.2</v>
      </c>
      <c r="K1136" s="91">
        <v>59.6</v>
      </c>
      <c r="L1136" s="91">
        <v>33</v>
      </c>
      <c r="M1136" s="91">
        <v>13.5</v>
      </c>
      <c r="N1136" s="91">
        <v>9.7899999999999991</v>
      </c>
      <c r="O1136" s="226"/>
      <c r="P1136" s="122">
        <v>3</v>
      </c>
      <c r="Q1136" s="113" t="e">
        <f t="shared" si="456"/>
        <v>#REF!</v>
      </c>
      <c r="R1136" s="113" t="e">
        <f t="shared" si="456"/>
        <v>#REF!</v>
      </c>
      <c r="S1136" s="113" t="e">
        <f t="shared" si="456"/>
        <v>#REF!</v>
      </c>
      <c r="T1136" s="113" t="e">
        <f t="shared" si="456"/>
        <v>#REF!</v>
      </c>
      <c r="U1136" s="113" t="e">
        <f t="shared" si="456"/>
        <v>#REF!</v>
      </c>
      <c r="V1136" s="113" t="e">
        <f t="shared" si="456"/>
        <v>#REF!</v>
      </c>
      <c r="W1136" s="113" t="e">
        <f t="shared" si="456"/>
        <v>#REF!</v>
      </c>
      <c r="X1136" s="113" t="e">
        <f t="shared" si="456"/>
        <v>#REF!</v>
      </c>
      <c r="Y1136" s="113" t="e">
        <f t="shared" si="456"/>
        <v>#REF!</v>
      </c>
      <c r="Z1136" s="113" t="e">
        <f t="shared" si="456"/>
        <v>#REF!</v>
      </c>
      <c r="AA1136" s="113" t="e">
        <f t="shared" si="456"/>
        <v>#REF!</v>
      </c>
      <c r="AB1136" s="114" t="e">
        <f t="shared" si="456"/>
        <v>#REF!</v>
      </c>
    </row>
    <row r="1137" spans="2:28" x14ac:dyDescent="0.5">
      <c r="B1137" s="94">
        <v>4</v>
      </c>
      <c r="C1137" s="91">
        <v>6.54</v>
      </c>
      <c r="D1137" s="91">
        <v>5.07</v>
      </c>
      <c r="E1137" s="91">
        <v>9.08</v>
      </c>
      <c r="F1137" s="91">
        <v>13.1</v>
      </c>
      <c r="G1137" s="91">
        <v>13.5</v>
      </c>
      <c r="H1137" s="91">
        <v>8.52</v>
      </c>
      <c r="I1137" s="91">
        <v>24.9</v>
      </c>
      <c r="J1137" s="91">
        <v>65.599999999999994</v>
      </c>
      <c r="K1137" s="91">
        <v>77.2</v>
      </c>
      <c r="L1137" s="91">
        <v>32.4</v>
      </c>
      <c r="M1137" s="91">
        <v>12.8</v>
      </c>
      <c r="N1137" s="91">
        <v>9.58</v>
      </c>
      <c r="O1137" s="226"/>
      <c r="P1137" s="122">
        <v>4</v>
      </c>
      <c r="Q1137" s="113" t="e">
        <f t="shared" si="456"/>
        <v>#REF!</v>
      </c>
      <c r="R1137" s="113" t="e">
        <f t="shared" si="456"/>
        <v>#REF!</v>
      </c>
      <c r="S1137" s="113" t="e">
        <f t="shared" si="456"/>
        <v>#REF!</v>
      </c>
      <c r="T1137" s="113" t="e">
        <f t="shared" si="456"/>
        <v>#REF!</v>
      </c>
      <c r="U1137" s="113" t="e">
        <f t="shared" si="456"/>
        <v>#REF!</v>
      </c>
      <c r="V1137" s="113" t="e">
        <f t="shared" si="456"/>
        <v>#REF!</v>
      </c>
      <c r="W1137" s="113" t="e">
        <f t="shared" si="456"/>
        <v>#REF!</v>
      </c>
      <c r="X1137" s="113" t="e">
        <f t="shared" si="456"/>
        <v>#REF!</v>
      </c>
      <c r="Y1137" s="113" t="e">
        <f t="shared" si="456"/>
        <v>#REF!</v>
      </c>
      <c r="Z1137" s="113" t="e">
        <f t="shared" si="456"/>
        <v>#REF!</v>
      </c>
      <c r="AA1137" s="113" t="e">
        <f t="shared" si="456"/>
        <v>#REF!</v>
      </c>
      <c r="AB1137" s="114" t="e">
        <f t="shared" si="456"/>
        <v>#REF!</v>
      </c>
    </row>
    <row r="1138" spans="2:28" x14ac:dyDescent="0.5">
      <c r="B1138" s="94">
        <v>5</v>
      </c>
      <c r="C1138" s="91">
        <v>6.38</v>
      </c>
      <c r="D1138" s="91">
        <v>5.31</v>
      </c>
      <c r="E1138" s="91">
        <v>8.08</v>
      </c>
      <c r="F1138" s="91">
        <v>12.2</v>
      </c>
      <c r="G1138" s="91">
        <v>11.5</v>
      </c>
      <c r="H1138" s="91">
        <v>13.5</v>
      </c>
      <c r="I1138" s="91">
        <v>29.7</v>
      </c>
      <c r="J1138" s="91">
        <v>55.3</v>
      </c>
      <c r="K1138" s="91">
        <v>72.8</v>
      </c>
      <c r="L1138" s="91">
        <v>30.6</v>
      </c>
      <c r="M1138" s="91">
        <v>12.3</v>
      </c>
      <c r="N1138" s="91">
        <v>9.14</v>
      </c>
      <c r="O1138" s="226"/>
      <c r="P1138" s="122">
        <v>5</v>
      </c>
      <c r="Q1138" s="113" t="e">
        <f t="shared" si="456"/>
        <v>#REF!</v>
      </c>
      <c r="R1138" s="113" t="e">
        <f t="shared" si="456"/>
        <v>#REF!</v>
      </c>
      <c r="S1138" s="113" t="e">
        <f t="shared" si="456"/>
        <v>#REF!</v>
      </c>
      <c r="T1138" s="113" t="e">
        <f t="shared" si="456"/>
        <v>#REF!</v>
      </c>
      <c r="U1138" s="113" t="e">
        <f t="shared" si="456"/>
        <v>#REF!</v>
      </c>
      <c r="V1138" s="113" t="e">
        <f t="shared" si="456"/>
        <v>#REF!</v>
      </c>
      <c r="W1138" s="113" t="e">
        <f t="shared" si="456"/>
        <v>#REF!</v>
      </c>
      <c r="X1138" s="113" t="e">
        <f t="shared" si="456"/>
        <v>#REF!</v>
      </c>
      <c r="Y1138" s="113" t="e">
        <f t="shared" si="456"/>
        <v>#REF!</v>
      </c>
      <c r="Z1138" s="113" t="e">
        <f t="shared" si="456"/>
        <v>#REF!</v>
      </c>
      <c r="AA1138" s="113" t="e">
        <f t="shared" si="456"/>
        <v>#REF!</v>
      </c>
      <c r="AB1138" s="114" t="e">
        <f t="shared" si="456"/>
        <v>#REF!</v>
      </c>
    </row>
    <row r="1139" spans="2:28" x14ac:dyDescent="0.5">
      <c r="B1139" s="94">
        <v>6</v>
      </c>
      <c r="C1139" s="91">
        <v>6.27</v>
      </c>
      <c r="D1139" s="91">
        <v>5.36</v>
      </c>
      <c r="E1139" s="91">
        <v>7.37</v>
      </c>
      <c r="F1139" s="91">
        <v>11.3</v>
      </c>
      <c r="G1139" s="91">
        <v>9.7899999999999991</v>
      </c>
      <c r="H1139" s="91">
        <v>12.6</v>
      </c>
      <c r="I1139" s="91">
        <v>29.2</v>
      </c>
      <c r="J1139" s="91">
        <v>54.5</v>
      </c>
      <c r="K1139" s="91">
        <v>73.3</v>
      </c>
      <c r="L1139" s="91">
        <v>30.4</v>
      </c>
      <c r="M1139" s="91">
        <v>11.9</v>
      </c>
      <c r="N1139" s="91">
        <v>8.77</v>
      </c>
      <c r="O1139" s="226"/>
      <c r="P1139" s="122">
        <v>6</v>
      </c>
      <c r="Q1139" s="113" t="e">
        <f t="shared" si="456"/>
        <v>#REF!</v>
      </c>
      <c r="R1139" s="113" t="e">
        <f t="shared" si="456"/>
        <v>#REF!</v>
      </c>
      <c r="S1139" s="113" t="e">
        <f t="shared" si="456"/>
        <v>#REF!</v>
      </c>
      <c r="T1139" s="113" t="e">
        <f t="shared" si="456"/>
        <v>#REF!</v>
      </c>
      <c r="U1139" s="113" t="e">
        <f t="shared" si="456"/>
        <v>#REF!</v>
      </c>
      <c r="V1139" s="113" t="e">
        <f t="shared" si="456"/>
        <v>#REF!</v>
      </c>
      <c r="W1139" s="113" t="e">
        <f t="shared" si="456"/>
        <v>#REF!</v>
      </c>
      <c r="X1139" s="113" t="e">
        <f t="shared" si="456"/>
        <v>#REF!</v>
      </c>
      <c r="Y1139" s="113" t="e">
        <f t="shared" si="456"/>
        <v>#REF!</v>
      </c>
      <c r="Z1139" s="113" t="e">
        <f t="shared" si="456"/>
        <v>#REF!</v>
      </c>
      <c r="AA1139" s="113" t="e">
        <f t="shared" si="456"/>
        <v>#REF!</v>
      </c>
      <c r="AB1139" s="114" t="e">
        <f t="shared" si="456"/>
        <v>#REF!</v>
      </c>
    </row>
    <row r="1140" spans="2:28" x14ac:dyDescent="0.5">
      <c r="B1140" s="94">
        <v>7</v>
      </c>
      <c r="C1140" s="91">
        <v>6.16</v>
      </c>
      <c r="D1140" s="91">
        <v>5.22</v>
      </c>
      <c r="E1140" s="91">
        <v>6.93</v>
      </c>
      <c r="F1140" s="91">
        <v>10.9</v>
      </c>
      <c r="G1140" s="91">
        <v>9.26</v>
      </c>
      <c r="H1140" s="91">
        <v>10.5</v>
      </c>
      <c r="I1140" s="91">
        <v>30.5</v>
      </c>
      <c r="J1140" s="91">
        <v>54.1</v>
      </c>
      <c r="K1140" s="91">
        <v>70.7</v>
      </c>
      <c r="L1140" s="91">
        <v>29.1</v>
      </c>
      <c r="M1140" s="91">
        <v>11.4</v>
      </c>
      <c r="N1140" s="91">
        <v>8.89</v>
      </c>
      <c r="O1140" s="226"/>
      <c r="P1140" s="122">
        <v>7</v>
      </c>
      <c r="Q1140" s="113" t="e">
        <f t="shared" si="456"/>
        <v>#REF!</v>
      </c>
      <c r="R1140" s="113" t="e">
        <f t="shared" si="456"/>
        <v>#REF!</v>
      </c>
      <c r="S1140" s="113" t="e">
        <f t="shared" si="456"/>
        <v>#REF!</v>
      </c>
      <c r="T1140" s="113" t="e">
        <f t="shared" si="456"/>
        <v>#REF!</v>
      </c>
      <c r="U1140" s="113" t="e">
        <f t="shared" si="456"/>
        <v>#REF!</v>
      </c>
      <c r="V1140" s="113" t="e">
        <f t="shared" si="456"/>
        <v>#REF!</v>
      </c>
      <c r="W1140" s="113" t="e">
        <f t="shared" si="456"/>
        <v>#REF!</v>
      </c>
      <c r="X1140" s="113" t="e">
        <f t="shared" si="456"/>
        <v>#REF!</v>
      </c>
      <c r="Y1140" s="113" t="e">
        <f t="shared" si="456"/>
        <v>#REF!</v>
      </c>
      <c r="Z1140" s="113" t="e">
        <f t="shared" si="456"/>
        <v>#REF!</v>
      </c>
      <c r="AA1140" s="113" t="e">
        <f t="shared" si="456"/>
        <v>#REF!</v>
      </c>
      <c r="AB1140" s="114" t="e">
        <f t="shared" si="456"/>
        <v>#REF!</v>
      </c>
    </row>
    <row r="1141" spans="2:28" x14ac:dyDescent="0.5">
      <c r="B1141" s="94">
        <v>8</v>
      </c>
      <c r="C1141" s="91">
        <v>5.94</v>
      </c>
      <c r="D1141" s="91">
        <v>5.17</v>
      </c>
      <c r="E1141" s="91">
        <v>6.54</v>
      </c>
      <c r="F1141" s="91">
        <v>10.199999999999999</v>
      </c>
      <c r="G1141" s="91">
        <v>8.52</v>
      </c>
      <c r="H1141" s="91">
        <v>10.9</v>
      </c>
      <c r="I1141" s="91">
        <v>37.4</v>
      </c>
      <c r="J1141" s="91">
        <v>64.7</v>
      </c>
      <c r="K1141" s="91">
        <v>75.7</v>
      </c>
      <c r="L1141" s="91">
        <v>28.4</v>
      </c>
      <c r="M1141" s="91">
        <v>11.2</v>
      </c>
      <c r="N1141" s="91">
        <v>8.4600000000000009</v>
      </c>
      <c r="O1141" s="226"/>
      <c r="P1141" s="122">
        <v>8</v>
      </c>
      <c r="Q1141" s="113" t="e">
        <f t="shared" si="456"/>
        <v>#REF!</v>
      </c>
      <c r="R1141" s="113" t="e">
        <f t="shared" si="456"/>
        <v>#REF!</v>
      </c>
      <c r="S1141" s="113" t="e">
        <f t="shared" si="456"/>
        <v>#REF!</v>
      </c>
      <c r="T1141" s="113" t="e">
        <f t="shared" si="456"/>
        <v>#REF!</v>
      </c>
      <c r="U1141" s="113" t="e">
        <f t="shared" si="456"/>
        <v>#REF!</v>
      </c>
      <c r="V1141" s="113" t="e">
        <f t="shared" si="456"/>
        <v>#REF!</v>
      </c>
      <c r="W1141" s="113" t="e">
        <f t="shared" si="456"/>
        <v>#REF!</v>
      </c>
      <c r="X1141" s="113" t="e">
        <f t="shared" si="456"/>
        <v>#REF!</v>
      </c>
      <c r="Y1141" s="113" t="e">
        <f t="shared" si="456"/>
        <v>#REF!</v>
      </c>
      <c r="Z1141" s="113" t="e">
        <f t="shared" si="456"/>
        <v>#REF!</v>
      </c>
      <c r="AA1141" s="113" t="e">
        <f t="shared" si="456"/>
        <v>#REF!</v>
      </c>
      <c r="AB1141" s="114" t="e">
        <f t="shared" si="456"/>
        <v>#REF!</v>
      </c>
    </row>
    <row r="1142" spans="2:28" x14ac:dyDescent="0.5">
      <c r="B1142" s="94">
        <v>9</v>
      </c>
      <c r="C1142" s="91">
        <v>5.89</v>
      </c>
      <c r="D1142" s="91">
        <v>4.97</v>
      </c>
      <c r="E1142" s="91">
        <v>6.6</v>
      </c>
      <c r="F1142" s="91">
        <v>9.93</v>
      </c>
      <c r="G1142" s="91">
        <v>7.65</v>
      </c>
      <c r="H1142" s="91">
        <v>11.8</v>
      </c>
      <c r="I1142" s="91">
        <v>39</v>
      </c>
      <c r="J1142" s="91">
        <v>77.599999999999994</v>
      </c>
      <c r="K1142" s="91">
        <v>75.3</v>
      </c>
      <c r="L1142" s="91">
        <v>27.4</v>
      </c>
      <c r="M1142" s="91">
        <v>11</v>
      </c>
      <c r="N1142" s="91">
        <v>9.14</v>
      </c>
      <c r="O1142" s="226"/>
      <c r="P1142" s="122">
        <v>9</v>
      </c>
      <c r="Q1142" s="113" t="e">
        <f t="shared" ref="Q1142:Q1164" si="457">$P$11*C1142</f>
        <v>#REF!</v>
      </c>
      <c r="R1142" s="113" t="e">
        <f t="shared" ref="R1142:R1164" si="458">IF(D1142&gt;0,$P$11*D1142, " ")</f>
        <v>#REF!</v>
      </c>
      <c r="S1142" s="113" t="e">
        <f t="shared" ref="S1142:S1164" si="459">IF(E1142&gt;0,$P$11*E1142, " ")</f>
        <v>#REF!</v>
      </c>
      <c r="T1142" s="113" t="e">
        <f t="shared" ref="T1142:T1164" si="460">IF(F1142&gt;0,$P$11*F1142, " ")</f>
        <v>#REF!</v>
      </c>
      <c r="U1142" s="113" t="e">
        <f t="shared" ref="U1142:U1164" si="461">IF(G1142&gt;0,$P$11*G1142, " ")</f>
        <v>#REF!</v>
      </c>
      <c r="V1142" s="113" t="e">
        <f t="shared" ref="V1142:V1164" si="462">IF(H1142&gt;0,$P$11*H1142, " ")</f>
        <v>#REF!</v>
      </c>
      <c r="W1142" s="113" t="e">
        <f t="shared" ref="W1142:W1164" si="463">IF(I1142&gt;0,$P$11*I1142, " ")</f>
        <v>#REF!</v>
      </c>
      <c r="X1142" s="113" t="e">
        <f t="shared" ref="X1142:X1164" si="464">IF(J1142&gt;0,$P$11*J1142, " ")</f>
        <v>#REF!</v>
      </c>
      <c r="Y1142" s="113" t="e">
        <f t="shared" ref="Y1142:Y1164" si="465">IF(K1142&gt;0,$P$11*K1142, " ")</f>
        <v>#REF!</v>
      </c>
      <c r="Z1142" s="113" t="e">
        <f t="shared" ref="Z1142:Z1164" si="466">IF(L1142&gt;0,$P$11*L1142, " ")</f>
        <v>#REF!</v>
      </c>
      <c r="AA1142" s="113" t="e">
        <f t="shared" ref="AA1142:AA1164" si="467">IF(M1142&gt;0,$P$11*M1142, " ")</f>
        <v>#REF!</v>
      </c>
      <c r="AB1142" s="114" t="e">
        <f t="shared" ref="AB1142:AB1164" si="468">IF(N1142&gt;0,$P$11*N1142, " ")</f>
        <v>#REF!</v>
      </c>
    </row>
    <row r="1143" spans="2:28" x14ac:dyDescent="0.5">
      <c r="B1143" s="94">
        <v>10</v>
      </c>
      <c r="C1143" s="91">
        <v>5.75</v>
      </c>
      <c r="D1143" s="91">
        <v>4.97</v>
      </c>
      <c r="E1143" s="91">
        <v>6.38</v>
      </c>
      <c r="F1143" s="91">
        <v>10.7</v>
      </c>
      <c r="G1143" s="91">
        <v>11.5</v>
      </c>
      <c r="H1143" s="91">
        <v>12.6</v>
      </c>
      <c r="I1143" s="91">
        <v>48.8</v>
      </c>
      <c r="J1143" s="91">
        <v>81.400000000000006</v>
      </c>
      <c r="K1143" s="91">
        <v>68.099999999999994</v>
      </c>
      <c r="L1143" s="91">
        <v>26.6</v>
      </c>
      <c r="M1143" s="91">
        <v>10.8</v>
      </c>
      <c r="N1143" s="91">
        <v>8.83</v>
      </c>
      <c r="O1143" s="226"/>
      <c r="P1143" s="122">
        <v>10</v>
      </c>
      <c r="Q1143" s="113" t="e">
        <f t="shared" si="457"/>
        <v>#REF!</v>
      </c>
      <c r="R1143" s="113" t="e">
        <f t="shared" si="458"/>
        <v>#REF!</v>
      </c>
      <c r="S1143" s="113" t="e">
        <f t="shared" si="459"/>
        <v>#REF!</v>
      </c>
      <c r="T1143" s="113" t="e">
        <f t="shared" si="460"/>
        <v>#REF!</v>
      </c>
      <c r="U1143" s="113" t="e">
        <f t="shared" si="461"/>
        <v>#REF!</v>
      </c>
      <c r="V1143" s="113" t="e">
        <f t="shared" si="462"/>
        <v>#REF!</v>
      </c>
      <c r="W1143" s="113" t="e">
        <f t="shared" si="463"/>
        <v>#REF!</v>
      </c>
      <c r="X1143" s="113" t="e">
        <f t="shared" si="464"/>
        <v>#REF!</v>
      </c>
      <c r="Y1143" s="113" t="e">
        <f t="shared" si="465"/>
        <v>#REF!</v>
      </c>
      <c r="Z1143" s="113" t="e">
        <f t="shared" si="466"/>
        <v>#REF!</v>
      </c>
      <c r="AA1143" s="113" t="e">
        <f t="shared" si="467"/>
        <v>#REF!</v>
      </c>
      <c r="AB1143" s="114" t="e">
        <f t="shared" si="468"/>
        <v>#REF!</v>
      </c>
    </row>
    <row r="1144" spans="2:28" x14ac:dyDescent="0.5">
      <c r="B1144" s="94">
        <v>11</v>
      </c>
      <c r="C1144" s="91">
        <v>5.8</v>
      </c>
      <c r="D1144" s="91">
        <v>4.88</v>
      </c>
      <c r="E1144" s="91">
        <v>6.16</v>
      </c>
      <c r="F1144" s="91">
        <v>11</v>
      </c>
      <c r="G1144" s="91">
        <v>10.6</v>
      </c>
      <c r="H1144" s="91">
        <v>11.1</v>
      </c>
      <c r="I1144" s="91">
        <v>64.900000000000006</v>
      </c>
      <c r="J1144" s="91">
        <v>68.099999999999994</v>
      </c>
      <c r="K1144" s="91">
        <v>62.7</v>
      </c>
      <c r="L1144" s="91">
        <v>25.7</v>
      </c>
      <c r="M1144" s="91">
        <v>10.8</v>
      </c>
      <c r="N1144" s="91">
        <v>8.64</v>
      </c>
      <c r="O1144" s="226"/>
      <c r="P1144" s="122">
        <v>11</v>
      </c>
      <c r="Q1144" s="113" t="e">
        <f t="shared" si="457"/>
        <v>#REF!</v>
      </c>
      <c r="R1144" s="113" t="e">
        <f t="shared" si="458"/>
        <v>#REF!</v>
      </c>
      <c r="S1144" s="113" t="e">
        <f t="shared" si="459"/>
        <v>#REF!</v>
      </c>
      <c r="T1144" s="113" t="e">
        <f t="shared" si="460"/>
        <v>#REF!</v>
      </c>
      <c r="U1144" s="113" t="e">
        <f t="shared" si="461"/>
        <v>#REF!</v>
      </c>
      <c r="V1144" s="113" t="e">
        <f t="shared" si="462"/>
        <v>#REF!</v>
      </c>
      <c r="W1144" s="113" t="e">
        <f t="shared" si="463"/>
        <v>#REF!</v>
      </c>
      <c r="X1144" s="113" t="e">
        <f t="shared" si="464"/>
        <v>#REF!</v>
      </c>
      <c r="Y1144" s="113" t="e">
        <f t="shared" si="465"/>
        <v>#REF!</v>
      </c>
      <c r="Z1144" s="113" t="e">
        <f t="shared" si="466"/>
        <v>#REF!</v>
      </c>
      <c r="AA1144" s="113" t="e">
        <f t="shared" si="467"/>
        <v>#REF!</v>
      </c>
      <c r="AB1144" s="114" t="e">
        <f t="shared" si="468"/>
        <v>#REF!</v>
      </c>
    </row>
    <row r="1145" spans="2:28" x14ac:dyDescent="0.5">
      <c r="B1145" s="94">
        <v>12</v>
      </c>
      <c r="C1145" s="91">
        <v>5.65</v>
      </c>
      <c r="D1145" s="91">
        <v>4.7300000000000004</v>
      </c>
      <c r="E1145" s="91">
        <v>6.05</v>
      </c>
      <c r="F1145" s="91">
        <v>10.3</v>
      </c>
      <c r="G1145" s="91">
        <v>10.199999999999999</v>
      </c>
      <c r="H1145" s="91">
        <v>10.6</v>
      </c>
      <c r="I1145" s="91">
        <v>85</v>
      </c>
      <c r="J1145" s="91">
        <v>63.7</v>
      </c>
      <c r="K1145" s="91">
        <v>64</v>
      </c>
      <c r="L1145" s="91">
        <v>24.7</v>
      </c>
      <c r="M1145" s="91">
        <v>10.6</v>
      </c>
      <c r="N1145" s="91">
        <v>8.4600000000000009</v>
      </c>
      <c r="O1145" s="226"/>
      <c r="P1145" s="122">
        <v>12</v>
      </c>
      <c r="Q1145" s="113" t="e">
        <f t="shared" si="457"/>
        <v>#REF!</v>
      </c>
      <c r="R1145" s="113" t="e">
        <f t="shared" si="458"/>
        <v>#REF!</v>
      </c>
      <c r="S1145" s="113" t="e">
        <f t="shared" si="459"/>
        <v>#REF!</v>
      </c>
      <c r="T1145" s="113" t="e">
        <f t="shared" si="460"/>
        <v>#REF!</v>
      </c>
      <c r="U1145" s="113" t="e">
        <f t="shared" si="461"/>
        <v>#REF!</v>
      </c>
      <c r="V1145" s="113" t="e">
        <f t="shared" si="462"/>
        <v>#REF!</v>
      </c>
      <c r="W1145" s="113" t="e">
        <f t="shared" si="463"/>
        <v>#REF!</v>
      </c>
      <c r="X1145" s="113" t="e">
        <f t="shared" si="464"/>
        <v>#REF!</v>
      </c>
      <c r="Y1145" s="113" t="e">
        <f t="shared" si="465"/>
        <v>#REF!</v>
      </c>
      <c r="Z1145" s="113" t="e">
        <f t="shared" si="466"/>
        <v>#REF!</v>
      </c>
      <c r="AA1145" s="113" t="e">
        <f t="shared" si="467"/>
        <v>#REF!</v>
      </c>
      <c r="AB1145" s="114" t="e">
        <f t="shared" si="468"/>
        <v>#REF!</v>
      </c>
    </row>
    <row r="1146" spans="2:28" x14ac:dyDescent="0.5">
      <c r="B1146" s="94">
        <v>13</v>
      </c>
      <c r="C1146" s="91">
        <v>5.6</v>
      </c>
      <c r="D1146" s="91">
        <v>4.59</v>
      </c>
      <c r="E1146" s="91">
        <v>6.38</v>
      </c>
      <c r="F1146" s="91">
        <v>9.7200000000000006</v>
      </c>
      <c r="G1146" s="91">
        <v>8.9499999999999993</v>
      </c>
      <c r="H1146" s="91">
        <v>10.1</v>
      </c>
      <c r="I1146" s="91">
        <v>82.4</v>
      </c>
      <c r="J1146" s="91">
        <v>65.099999999999994</v>
      </c>
      <c r="K1146" s="91">
        <v>54.6</v>
      </c>
      <c r="L1146" s="91">
        <v>24.8</v>
      </c>
      <c r="M1146" s="91">
        <v>10.9</v>
      </c>
      <c r="N1146" s="91">
        <v>8.27</v>
      </c>
      <c r="O1146" s="226"/>
      <c r="P1146" s="122">
        <v>13</v>
      </c>
      <c r="Q1146" s="113" t="e">
        <f t="shared" si="457"/>
        <v>#REF!</v>
      </c>
      <c r="R1146" s="113" t="e">
        <f t="shared" si="458"/>
        <v>#REF!</v>
      </c>
      <c r="S1146" s="113" t="e">
        <f t="shared" si="459"/>
        <v>#REF!</v>
      </c>
      <c r="T1146" s="113" t="e">
        <f t="shared" si="460"/>
        <v>#REF!</v>
      </c>
      <c r="U1146" s="113" t="e">
        <f t="shared" si="461"/>
        <v>#REF!</v>
      </c>
      <c r="V1146" s="113" t="e">
        <f t="shared" si="462"/>
        <v>#REF!</v>
      </c>
      <c r="W1146" s="113" t="e">
        <f t="shared" si="463"/>
        <v>#REF!</v>
      </c>
      <c r="X1146" s="113" t="e">
        <f t="shared" si="464"/>
        <v>#REF!</v>
      </c>
      <c r="Y1146" s="113" t="e">
        <f t="shared" si="465"/>
        <v>#REF!</v>
      </c>
      <c r="Z1146" s="113" t="e">
        <f t="shared" si="466"/>
        <v>#REF!</v>
      </c>
      <c r="AA1146" s="113" t="e">
        <f t="shared" si="467"/>
        <v>#REF!</v>
      </c>
      <c r="AB1146" s="114" t="e">
        <f t="shared" si="468"/>
        <v>#REF!</v>
      </c>
    </row>
    <row r="1147" spans="2:28" x14ac:dyDescent="0.5">
      <c r="B1147" s="94">
        <v>14</v>
      </c>
      <c r="C1147" s="91">
        <v>5.51</v>
      </c>
      <c r="D1147" s="91">
        <v>4.37</v>
      </c>
      <c r="E1147" s="91">
        <v>6.16</v>
      </c>
      <c r="F1147" s="91">
        <v>12.3</v>
      </c>
      <c r="G1147" s="91">
        <v>9.74</v>
      </c>
      <c r="H1147" s="91">
        <v>9.14</v>
      </c>
      <c r="I1147" s="91">
        <v>65.8</v>
      </c>
      <c r="J1147" s="91">
        <v>60.6</v>
      </c>
      <c r="K1147" s="91">
        <v>53.1</v>
      </c>
      <c r="L1147" s="91">
        <v>24.9</v>
      </c>
      <c r="M1147" s="91">
        <v>10.8</v>
      </c>
      <c r="N1147" s="91">
        <v>8.58</v>
      </c>
      <c r="O1147" s="226"/>
      <c r="P1147" s="122">
        <v>14</v>
      </c>
      <c r="Q1147" s="113" t="e">
        <f t="shared" si="457"/>
        <v>#REF!</v>
      </c>
      <c r="R1147" s="113" t="e">
        <f t="shared" si="458"/>
        <v>#REF!</v>
      </c>
      <c r="S1147" s="113" t="e">
        <f t="shared" si="459"/>
        <v>#REF!</v>
      </c>
      <c r="T1147" s="113" t="e">
        <f t="shared" si="460"/>
        <v>#REF!</v>
      </c>
      <c r="U1147" s="113" t="e">
        <f t="shared" si="461"/>
        <v>#REF!</v>
      </c>
      <c r="V1147" s="113" t="e">
        <f t="shared" si="462"/>
        <v>#REF!</v>
      </c>
      <c r="W1147" s="113" t="e">
        <f t="shared" si="463"/>
        <v>#REF!</v>
      </c>
      <c r="X1147" s="113" t="e">
        <f t="shared" si="464"/>
        <v>#REF!</v>
      </c>
      <c r="Y1147" s="113" t="e">
        <f t="shared" si="465"/>
        <v>#REF!</v>
      </c>
      <c r="Z1147" s="113" t="e">
        <f t="shared" si="466"/>
        <v>#REF!</v>
      </c>
      <c r="AA1147" s="113" t="e">
        <f t="shared" si="467"/>
        <v>#REF!</v>
      </c>
      <c r="AB1147" s="114" t="e">
        <f t="shared" si="468"/>
        <v>#REF!</v>
      </c>
    </row>
    <row r="1148" spans="2:28" x14ac:dyDescent="0.5">
      <c r="B1148" s="94">
        <v>15</v>
      </c>
      <c r="C1148" s="91">
        <v>5.51</v>
      </c>
      <c r="D1148" s="91">
        <v>5.0199999999999996</v>
      </c>
      <c r="E1148" s="91">
        <v>7.21</v>
      </c>
      <c r="F1148" s="91">
        <v>12</v>
      </c>
      <c r="G1148" s="91">
        <v>8.9499999999999993</v>
      </c>
      <c r="H1148" s="91">
        <v>12.6</v>
      </c>
      <c r="I1148" s="91">
        <v>48.4</v>
      </c>
      <c r="J1148" s="91">
        <v>57.3</v>
      </c>
      <c r="K1148" s="91">
        <v>62.6</v>
      </c>
      <c r="L1148" s="91">
        <v>24.3</v>
      </c>
      <c r="M1148" s="91">
        <v>10.8</v>
      </c>
      <c r="N1148" s="91">
        <v>8.33</v>
      </c>
      <c r="O1148" s="226"/>
      <c r="P1148" s="122">
        <v>15</v>
      </c>
      <c r="Q1148" s="113" t="e">
        <f t="shared" si="457"/>
        <v>#REF!</v>
      </c>
      <c r="R1148" s="113" t="e">
        <f t="shared" si="458"/>
        <v>#REF!</v>
      </c>
      <c r="S1148" s="113" t="e">
        <f t="shared" si="459"/>
        <v>#REF!</v>
      </c>
      <c r="T1148" s="113" t="e">
        <f t="shared" si="460"/>
        <v>#REF!</v>
      </c>
      <c r="U1148" s="113" t="e">
        <f t="shared" si="461"/>
        <v>#REF!</v>
      </c>
      <c r="V1148" s="113" t="e">
        <f t="shared" si="462"/>
        <v>#REF!</v>
      </c>
      <c r="W1148" s="113" t="e">
        <f t="shared" si="463"/>
        <v>#REF!</v>
      </c>
      <c r="X1148" s="113" t="e">
        <f t="shared" si="464"/>
        <v>#REF!</v>
      </c>
      <c r="Y1148" s="113" t="e">
        <f t="shared" si="465"/>
        <v>#REF!</v>
      </c>
      <c r="Z1148" s="113" t="e">
        <f t="shared" si="466"/>
        <v>#REF!</v>
      </c>
      <c r="AA1148" s="113" t="e">
        <f t="shared" si="467"/>
        <v>#REF!</v>
      </c>
      <c r="AB1148" s="114" t="e">
        <f t="shared" si="468"/>
        <v>#REF!</v>
      </c>
    </row>
    <row r="1149" spans="2:28" x14ac:dyDescent="0.5">
      <c r="B1149" s="94">
        <v>16</v>
      </c>
      <c r="C1149" s="91">
        <v>5.36</v>
      </c>
      <c r="D1149" s="91">
        <v>4.68</v>
      </c>
      <c r="E1149" s="91">
        <v>6.6</v>
      </c>
      <c r="F1149" s="91">
        <v>11.5</v>
      </c>
      <c r="G1149" s="91">
        <v>8.64</v>
      </c>
      <c r="H1149" s="91">
        <v>11.1</v>
      </c>
      <c r="I1149" s="91">
        <v>42.2</v>
      </c>
      <c r="J1149" s="91">
        <v>78.3</v>
      </c>
      <c r="K1149" s="91">
        <v>51</v>
      </c>
      <c r="L1149" s="91">
        <v>23.7</v>
      </c>
      <c r="M1149" s="91">
        <v>10.5</v>
      </c>
      <c r="N1149" s="91">
        <v>9.26</v>
      </c>
      <c r="O1149" s="226"/>
      <c r="P1149" s="122">
        <v>16</v>
      </c>
      <c r="Q1149" s="113" t="e">
        <f t="shared" si="457"/>
        <v>#REF!</v>
      </c>
      <c r="R1149" s="113" t="e">
        <f t="shared" si="458"/>
        <v>#REF!</v>
      </c>
      <c r="S1149" s="113" t="e">
        <f t="shared" si="459"/>
        <v>#REF!</v>
      </c>
      <c r="T1149" s="113" t="e">
        <f t="shared" si="460"/>
        <v>#REF!</v>
      </c>
      <c r="U1149" s="113" t="e">
        <f t="shared" si="461"/>
        <v>#REF!</v>
      </c>
      <c r="V1149" s="113" t="e">
        <f t="shared" si="462"/>
        <v>#REF!</v>
      </c>
      <c r="W1149" s="113" t="e">
        <f t="shared" si="463"/>
        <v>#REF!</v>
      </c>
      <c r="X1149" s="113" t="e">
        <f t="shared" si="464"/>
        <v>#REF!</v>
      </c>
      <c r="Y1149" s="113" t="e">
        <f t="shared" si="465"/>
        <v>#REF!</v>
      </c>
      <c r="Z1149" s="113" t="e">
        <f t="shared" si="466"/>
        <v>#REF!</v>
      </c>
      <c r="AA1149" s="113" t="e">
        <f t="shared" si="467"/>
        <v>#REF!</v>
      </c>
      <c r="AB1149" s="114" t="e">
        <f t="shared" si="468"/>
        <v>#REF!</v>
      </c>
    </row>
    <row r="1150" spans="2:28" x14ac:dyDescent="0.5">
      <c r="B1150" s="94">
        <v>17</v>
      </c>
      <c r="C1150" s="91">
        <v>5.31</v>
      </c>
      <c r="D1150" s="91">
        <v>4.5</v>
      </c>
      <c r="E1150" s="91">
        <v>6.93</v>
      </c>
      <c r="F1150" s="91">
        <v>10.7</v>
      </c>
      <c r="G1150" s="91">
        <v>10.1</v>
      </c>
      <c r="H1150" s="91">
        <v>11</v>
      </c>
      <c r="I1150" s="91">
        <v>58.7</v>
      </c>
      <c r="J1150" s="91">
        <v>63.2</v>
      </c>
      <c r="K1150" s="91">
        <v>60.3</v>
      </c>
      <c r="L1150" s="91">
        <v>22.8</v>
      </c>
      <c r="M1150" s="91">
        <v>10.4</v>
      </c>
      <c r="N1150" s="91">
        <v>8.6999999999999993</v>
      </c>
      <c r="O1150" s="226"/>
      <c r="P1150" s="122">
        <v>17</v>
      </c>
      <c r="Q1150" s="113" t="e">
        <f t="shared" si="457"/>
        <v>#REF!</v>
      </c>
      <c r="R1150" s="113" t="e">
        <f t="shared" si="458"/>
        <v>#REF!</v>
      </c>
      <c r="S1150" s="113" t="e">
        <f t="shared" si="459"/>
        <v>#REF!</v>
      </c>
      <c r="T1150" s="113" t="e">
        <f t="shared" si="460"/>
        <v>#REF!</v>
      </c>
      <c r="U1150" s="113" t="e">
        <f t="shared" si="461"/>
        <v>#REF!</v>
      </c>
      <c r="V1150" s="113" t="e">
        <f t="shared" si="462"/>
        <v>#REF!</v>
      </c>
      <c r="W1150" s="113" t="e">
        <f t="shared" si="463"/>
        <v>#REF!</v>
      </c>
      <c r="X1150" s="113" t="e">
        <f t="shared" si="464"/>
        <v>#REF!</v>
      </c>
      <c r="Y1150" s="113" t="e">
        <f t="shared" si="465"/>
        <v>#REF!</v>
      </c>
      <c r="Z1150" s="113" t="e">
        <f t="shared" si="466"/>
        <v>#REF!</v>
      </c>
      <c r="AA1150" s="113" t="e">
        <f t="shared" si="467"/>
        <v>#REF!</v>
      </c>
      <c r="AB1150" s="114" t="e">
        <f t="shared" si="468"/>
        <v>#REF!</v>
      </c>
    </row>
    <row r="1151" spans="2:28" x14ac:dyDescent="0.5">
      <c r="B1151" s="94">
        <v>18</v>
      </c>
      <c r="C1151" s="91">
        <v>5.17</v>
      </c>
      <c r="D1151" s="91">
        <v>5.96</v>
      </c>
      <c r="E1151" s="91">
        <v>6.6</v>
      </c>
      <c r="F1151" s="91">
        <v>11.6</v>
      </c>
      <c r="G1151" s="91">
        <v>9.08</v>
      </c>
      <c r="H1151" s="91">
        <v>13.7</v>
      </c>
      <c r="I1151" s="91">
        <v>72.099999999999994</v>
      </c>
      <c r="J1151" s="91">
        <v>78.599999999999994</v>
      </c>
      <c r="K1151" s="91">
        <v>57.1</v>
      </c>
      <c r="L1151" s="91">
        <v>21.7</v>
      </c>
      <c r="M1151" s="91">
        <v>10.3</v>
      </c>
      <c r="N1151" s="91">
        <v>8.52</v>
      </c>
      <c r="O1151" s="226"/>
      <c r="P1151" s="122">
        <v>18</v>
      </c>
      <c r="Q1151" s="113" t="e">
        <f t="shared" si="457"/>
        <v>#REF!</v>
      </c>
      <c r="R1151" s="113" t="e">
        <f t="shared" si="458"/>
        <v>#REF!</v>
      </c>
      <c r="S1151" s="113" t="e">
        <f t="shared" si="459"/>
        <v>#REF!</v>
      </c>
      <c r="T1151" s="113" t="e">
        <f t="shared" si="460"/>
        <v>#REF!</v>
      </c>
      <c r="U1151" s="113" t="e">
        <f t="shared" si="461"/>
        <v>#REF!</v>
      </c>
      <c r="V1151" s="113" t="e">
        <f t="shared" si="462"/>
        <v>#REF!</v>
      </c>
      <c r="W1151" s="113" t="e">
        <f t="shared" si="463"/>
        <v>#REF!</v>
      </c>
      <c r="X1151" s="113" t="e">
        <f t="shared" si="464"/>
        <v>#REF!</v>
      </c>
      <c r="Y1151" s="113" t="e">
        <f t="shared" si="465"/>
        <v>#REF!</v>
      </c>
      <c r="Z1151" s="113" t="e">
        <f t="shared" si="466"/>
        <v>#REF!</v>
      </c>
      <c r="AA1151" s="113" t="e">
        <f t="shared" si="467"/>
        <v>#REF!</v>
      </c>
      <c r="AB1151" s="114" t="e">
        <f t="shared" si="468"/>
        <v>#REF!</v>
      </c>
    </row>
    <row r="1152" spans="2:28" x14ac:dyDescent="0.5">
      <c r="B1152" s="94">
        <v>19</v>
      </c>
      <c r="C1152" s="91">
        <v>5.17</v>
      </c>
      <c r="D1152" s="91">
        <v>9.7899999999999991</v>
      </c>
      <c r="E1152" s="91">
        <v>6.27</v>
      </c>
      <c r="F1152" s="91">
        <v>12.6</v>
      </c>
      <c r="G1152" s="91">
        <v>8.39</v>
      </c>
      <c r="H1152" s="91">
        <v>13.1</v>
      </c>
      <c r="I1152" s="91">
        <v>60.4</v>
      </c>
      <c r="J1152" s="91">
        <v>85.4</v>
      </c>
      <c r="K1152" s="91">
        <v>58.2</v>
      </c>
      <c r="L1152" s="91">
        <v>21.3</v>
      </c>
      <c r="M1152" s="91">
        <v>10.199999999999999</v>
      </c>
      <c r="N1152" s="91">
        <v>8.15</v>
      </c>
      <c r="O1152" s="226"/>
      <c r="P1152" s="122">
        <v>19</v>
      </c>
      <c r="Q1152" s="113" t="e">
        <f t="shared" si="457"/>
        <v>#REF!</v>
      </c>
      <c r="R1152" s="113" t="e">
        <f t="shared" si="458"/>
        <v>#REF!</v>
      </c>
      <c r="S1152" s="113" t="e">
        <f t="shared" si="459"/>
        <v>#REF!</v>
      </c>
      <c r="T1152" s="113" t="e">
        <f t="shared" si="460"/>
        <v>#REF!</v>
      </c>
      <c r="U1152" s="113" t="e">
        <f t="shared" si="461"/>
        <v>#REF!</v>
      </c>
      <c r="V1152" s="113" t="e">
        <f t="shared" si="462"/>
        <v>#REF!</v>
      </c>
      <c r="W1152" s="113" t="e">
        <f t="shared" si="463"/>
        <v>#REF!</v>
      </c>
      <c r="X1152" s="113" t="e">
        <f t="shared" si="464"/>
        <v>#REF!</v>
      </c>
      <c r="Y1152" s="113" t="e">
        <f t="shared" si="465"/>
        <v>#REF!</v>
      </c>
      <c r="Z1152" s="113" t="e">
        <f t="shared" si="466"/>
        <v>#REF!</v>
      </c>
      <c r="AA1152" s="113" t="e">
        <f t="shared" si="467"/>
        <v>#REF!</v>
      </c>
      <c r="AB1152" s="114" t="e">
        <f t="shared" si="468"/>
        <v>#REF!</v>
      </c>
    </row>
    <row r="1153" spans="1:28" x14ac:dyDescent="0.5">
      <c r="B1153" s="94">
        <v>20</v>
      </c>
      <c r="C1153" s="91">
        <v>5.0199999999999996</v>
      </c>
      <c r="D1153" s="91">
        <v>9.0299999999999994</v>
      </c>
      <c r="E1153" s="91">
        <v>6.43</v>
      </c>
      <c r="F1153" s="91">
        <v>14.1</v>
      </c>
      <c r="G1153" s="91">
        <v>8.02</v>
      </c>
      <c r="H1153" s="91">
        <v>16.2</v>
      </c>
      <c r="I1153" s="91">
        <v>61.6</v>
      </c>
      <c r="J1153" s="91">
        <v>102</v>
      </c>
      <c r="K1153" s="91">
        <v>51.2</v>
      </c>
      <c r="L1153" s="91">
        <v>21.7</v>
      </c>
      <c r="M1153" s="91">
        <v>10</v>
      </c>
      <c r="N1153" s="91">
        <v>7.9</v>
      </c>
      <c r="O1153" s="226"/>
      <c r="P1153" s="122">
        <v>20</v>
      </c>
      <c r="Q1153" s="113" t="e">
        <f t="shared" si="457"/>
        <v>#REF!</v>
      </c>
      <c r="R1153" s="113" t="e">
        <f t="shared" si="458"/>
        <v>#REF!</v>
      </c>
      <c r="S1153" s="113" t="e">
        <f t="shared" si="459"/>
        <v>#REF!</v>
      </c>
      <c r="T1153" s="113" t="e">
        <f t="shared" si="460"/>
        <v>#REF!</v>
      </c>
      <c r="U1153" s="113" t="e">
        <f t="shared" si="461"/>
        <v>#REF!</v>
      </c>
      <c r="V1153" s="113" t="e">
        <f t="shared" si="462"/>
        <v>#REF!</v>
      </c>
      <c r="W1153" s="113" t="e">
        <f t="shared" si="463"/>
        <v>#REF!</v>
      </c>
      <c r="X1153" s="113" t="e">
        <f t="shared" si="464"/>
        <v>#REF!</v>
      </c>
      <c r="Y1153" s="113" t="e">
        <f t="shared" si="465"/>
        <v>#REF!</v>
      </c>
      <c r="Z1153" s="113" t="e">
        <f t="shared" si="466"/>
        <v>#REF!</v>
      </c>
      <c r="AA1153" s="113" t="e">
        <f t="shared" si="467"/>
        <v>#REF!</v>
      </c>
      <c r="AB1153" s="114" t="e">
        <f t="shared" si="468"/>
        <v>#REF!</v>
      </c>
    </row>
    <row r="1154" spans="1:28" x14ac:dyDescent="0.5">
      <c r="B1154" s="94">
        <v>21</v>
      </c>
      <c r="C1154" s="91">
        <v>5.0199999999999996</v>
      </c>
      <c r="D1154" s="91">
        <v>8.15</v>
      </c>
      <c r="E1154" s="91">
        <v>6.76</v>
      </c>
      <c r="F1154" s="91">
        <v>12.6</v>
      </c>
      <c r="G1154" s="91">
        <v>8.9499999999999993</v>
      </c>
      <c r="H1154" s="91">
        <v>20.399999999999999</v>
      </c>
      <c r="I1154" s="91">
        <v>57.8</v>
      </c>
      <c r="J1154" s="91">
        <v>79.7</v>
      </c>
      <c r="K1154" s="91">
        <v>48.5</v>
      </c>
      <c r="L1154" s="91">
        <v>21.5</v>
      </c>
      <c r="M1154" s="91">
        <v>10.5</v>
      </c>
      <c r="N1154" s="91">
        <v>7.66</v>
      </c>
      <c r="O1154" s="226"/>
      <c r="P1154" s="122">
        <v>21</v>
      </c>
      <c r="Q1154" s="113" t="e">
        <f t="shared" si="457"/>
        <v>#REF!</v>
      </c>
      <c r="R1154" s="113" t="e">
        <f t="shared" si="458"/>
        <v>#REF!</v>
      </c>
      <c r="S1154" s="113" t="e">
        <f t="shared" si="459"/>
        <v>#REF!</v>
      </c>
      <c r="T1154" s="113" t="e">
        <f t="shared" si="460"/>
        <v>#REF!</v>
      </c>
      <c r="U1154" s="113" t="e">
        <f t="shared" si="461"/>
        <v>#REF!</v>
      </c>
      <c r="V1154" s="113" t="e">
        <f t="shared" si="462"/>
        <v>#REF!</v>
      </c>
      <c r="W1154" s="113" t="e">
        <f t="shared" si="463"/>
        <v>#REF!</v>
      </c>
      <c r="X1154" s="113" t="e">
        <f t="shared" si="464"/>
        <v>#REF!</v>
      </c>
      <c r="Y1154" s="113" t="e">
        <f t="shared" si="465"/>
        <v>#REF!</v>
      </c>
      <c r="Z1154" s="113" t="e">
        <f t="shared" si="466"/>
        <v>#REF!</v>
      </c>
      <c r="AA1154" s="113" t="e">
        <f t="shared" si="467"/>
        <v>#REF!</v>
      </c>
      <c r="AB1154" s="114" t="e">
        <f t="shared" si="468"/>
        <v>#REF!</v>
      </c>
    </row>
    <row r="1155" spans="1:28" x14ac:dyDescent="0.5">
      <c r="B1155" s="94">
        <v>22</v>
      </c>
      <c r="C1155" s="91">
        <v>5.0199999999999996</v>
      </c>
      <c r="D1155" s="91">
        <v>7.73</v>
      </c>
      <c r="E1155" s="91">
        <v>7.48</v>
      </c>
      <c r="F1155" s="91">
        <v>11.9</v>
      </c>
      <c r="G1155" s="91">
        <v>10.4</v>
      </c>
      <c r="H1155" s="91">
        <v>22</v>
      </c>
      <c r="I1155" s="91">
        <v>45.4</v>
      </c>
      <c r="J1155" s="91">
        <v>73</v>
      </c>
      <c r="K1155" s="91">
        <v>47</v>
      </c>
      <c r="L1155" s="91">
        <v>20.9</v>
      </c>
      <c r="M1155" s="91">
        <v>10.3</v>
      </c>
      <c r="N1155" s="91">
        <v>7.84</v>
      </c>
      <c r="O1155" s="226"/>
      <c r="P1155" s="122">
        <v>22</v>
      </c>
      <c r="Q1155" s="113" t="e">
        <f t="shared" si="457"/>
        <v>#REF!</v>
      </c>
      <c r="R1155" s="113" t="e">
        <f t="shared" si="458"/>
        <v>#REF!</v>
      </c>
      <c r="S1155" s="113" t="e">
        <f t="shared" si="459"/>
        <v>#REF!</v>
      </c>
      <c r="T1155" s="113" t="e">
        <f t="shared" si="460"/>
        <v>#REF!</v>
      </c>
      <c r="U1155" s="113" t="e">
        <f t="shared" si="461"/>
        <v>#REF!</v>
      </c>
      <c r="V1155" s="113" t="e">
        <f t="shared" si="462"/>
        <v>#REF!</v>
      </c>
      <c r="W1155" s="113" t="e">
        <f t="shared" si="463"/>
        <v>#REF!</v>
      </c>
      <c r="X1155" s="113" t="e">
        <f t="shared" si="464"/>
        <v>#REF!</v>
      </c>
      <c r="Y1155" s="113" t="e">
        <f t="shared" si="465"/>
        <v>#REF!</v>
      </c>
      <c r="Z1155" s="113" t="e">
        <f t="shared" si="466"/>
        <v>#REF!</v>
      </c>
      <c r="AA1155" s="113" t="e">
        <f t="shared" si="467"/>
        <v>#REF!</v>
      </c>
      <c r="AB1155" s="114" t="e">
        <f t="shared" si="468"/>
        <v>#REF!</v>
      </c>
    </row>
    <row r="1156" spans="1:28" x14ac:dyDescent="0.5">
      <c r="B1156" s="94">
        <v>23</v>
      </c>
      <c r="C1156" s="91">
        <v>4.88</v>
      </c>
      <c r="D1156" s="91">
        <v>6.65</v>
      </c>
      <c r="E1156" s="91">
        <v>8.0299999999999994</v>
      </c>
      <c r="F1156" s="91">
        <v>13.2</v>
      </c>
      <c r="G1156" s="91">
        <v>9.09</v>
      </c>
      <c r="H1156" s="91">
        <v>21.3</v>
      </c>
      <c r="I1156" s="91">
        <v>34.299999999999997</v>
      </c>
      <c r="J1156" s="91">
        <v>79.3</v>
      </c>
      <c r="K1156" s="91">
        <v>44.4</v>
      </c>
      <c r="L1156" s="91">
        <v>20.399999999999999</v>
      </c>
      <c r="M1156" s="91">
        <v>10.1</v>
      </c>
      <c r="N1156" s="91">
        <v>7.9</v>
      </c>
      <c r="O1156" s="226"/>
      <c r="P1156" s="122">
        <v>23</v>
      </c>
      <c r="Q1156" s="113" t="e">
        <f t="shared" si="457"/>
        <v>#REF!</v>
      </c>
      <c r="R1156" s="113" t="e">
        <f t="shared" si="458"/>
        <v>#REF!</v>
      </c>
      <c r="S1156" s="113" t="e">
        <f t="shared" si="459"/>
        <v>#REF!</v>
      </c>
      <c r="T1156" s="113" t="e">
        <f t="shared" si="460"/>
        <v>#REF!</v>
      </c>
      <c r="U1156" s="113" t="e">
        <f t="shared" si="461"/>
        <v>#REF!</v>
      </c>
      <c r="V1156" s="113" t="e">
        <f t="shared" si="462"/>
        <v>#REF!</v>
      </c>
      <c r="W1156" s="113" t="e">
        <f t="shared" si="463"/>
        <v>#REF!</v>
      </c>
      <c r="X1156" s="113" t="e">
        <f t="shared" si="464"/>
        <v>#REF!</v>
      </c>
      <c r="Y1156" s="113" t="e">
        <f t="shared" si="465"/>
        <v>#REF!</v>
      </c>
      <c r="Z1156" s="113" t="e">
        <f t="shared" si="466"/>
        <v>#REF!</v>
      </c>
      <c r="AA1156" s="113" t="e">
        <f t="shared" si="467"/>
        <v>#REF!</v>
      </c>
      <c r="AB1156" s="114" t="e">
        <f t="shared" si="468"/>
        <v>#REF!</v>
      </c>
    </row>
    <row r="1157" spans="1:28" x14ac:dyDescent="0.5">
      <c r="B1157" s="94">
        <v>24</v>
      </c>
      <c r="C1157" s="91">
        <v>4.88</v>
      </c>
      <c r="D1157" s="91">
        <v>7.66</v>
      </c>
      <c r="E1157" s="91">
        <v>10.5</v>
      </c>
      <c r="F1157" s="91">
        <v>18</v>
      </c>
      <c r="G1157" s="91">
        <v>8.64</v>
      </c>
      <c r="H1157" s="91">
        <v>25.1</v>
      </c>
      <c r="I1157" s="91">
        <v>28.4</v>
      </c>
      <c r="J1157" s="91">
        <v>78.099999999999994</v>
      </c>
      <c r="K1157" s="91">
        <v>44.6</v>
      </c>
      <c r="L1157" s="91">
        <v>20</v>
      </c>
      <c r="M1157" s="91">
        <v>10</v>
      </c>
      <c r="N1157" s="91">
        <v>7.96</v>
      </c>
      <c r="O1157" s="226"/>
      <c r="P1157" s="122">
        <v>24</v>
      </c>
      <c r="Q1157" s="113" t="e">
        <f t="shared" si="457"/>
        <v>#REF!</v>
      </c>
      <c r="R1157" s="113" t="e">
        <f t="shared" si="458"/>
        <v>#REF!</v>
      </c>
      <c r="S1157" s="113" t="e">
        <f t="shared" si="459"/>
        <v>#REF!</v>
      </c>
      <c r="T1157" s="113" t="e">
        <f t="shared" si="460"/>
        <v>#REF!</v>
      </c>
      <c r="U1157" s="113" t="e">
        <f t="shared" si="461"/>
        <v>#REF!</v>
      </c>
      <c r="V1157" s="113" t="e">
        <f t="shared" si="462"/>
        <v>#REF!</v>
      </c>
      <c r="W1157" s="113" t="e">
        <f t="shared" si="463"/>
        <v>#REF!</v>
      </c>
      <c r="X1157" s="113" t="e">
        <f t="shared" si="464"/>
        <v>#REF!</v>
      </c>
      <c r="Y1157" s="113" t="e">
        <f t="shared" si="465"/>
        <v>#REF!</v>
      </c>
      <c r="Z1157" s="113" t="e">
        <f t="shared" si="466"/>
        <v>#REF!</v>
      </c>
      <c r="AA1157" s="113" t="e">
        <f t="shared" si="467"/>
        <v>#REF!</v>
      </c>
      <c r="AB1157" s="114" t="e">
        <f t="shared" si="468"/>
        <v>#REF!</v>
      </c>
    </row>
    <row r="1158" spans="1:28" x14ac:dyDescent="0.5">
      <c r="B1158" s="94">
        <v>25</v>
      </c>
      <c r="C1158" s="91">
        <v>4.88</v>
      </c>
      <c r="D1158" s="91">
        <v>7.48</v>
      </c>
      <c r="E1158" s="91">
        <v>10.1</v>
      </c>
      <c r="F1158" s="91">
        <v>16.2</v>
      </c>
      <c r="G1158" s="91">
        <v>10.3</v>
      </c>
      <c r="H1158" s="91">
        <v>29.2</v>
      </c>
      <c r="I1158" s="91">
        <v>29.7</v>
      </c>
      <c r="J1158" s="91">
        <v>82.6</v>
      </c>
      <c r="K1158" s="91">
        <v>42.4</v>
      </c>
      <c r="L1158" s="91">
        <v>19.7</v>
      </c>
      <c r="M1158" s="91">
        <v>10</v>
      </c>
      <c r="N1158" s="91">
        <v>7.96</v>
      </c>
      <c r="O1158" s="226"/>
      <c r="P1158" s="122">
        <v>25</v>
      </c>
      <c r="Q1158" s="113" t="e">
        <f t="shared" si="457"/>
        <v>#REF!</v>
      </c>
      <c r="R1158" s="113" t="e">
        <f t="shared" si="458"/>
        <v>#REF!</v>
      </c>
      <c r="S1158" s="113" t="e">
        <f t="shared" si="459"/>
        <v>#REF!</v>
      </c>
      <c r="T1158" s="113" t="e">
        <f t="shared" si="460"/>
        <v>#REF!</v>
      </c>
      <c r="U1158" s="113" t="e">
        <f t="shared" si="461"/>
        <v>#REF!</v>
      </c>
      <c r="V1158" s="113" t="e">
        <f t="shared" si="462"/>
        <v>#REF!</v>
      </c>
      <c r="W1158" s="113" t="e">
        <f t="shared" si="463"/>
        <v>#REF!</v>
      </c>
      <c r="X1158" s="113" t="e">
        <f t="shared" si="464"/>
        <v>#REF!</v>
      </c>
      <c r="Y1158" s="113" t="e">
        <f t="shared" si="465"/>
        <v>#REF!</v>
      </c>
      <c r="Z1158" s="113" t="e">
        <f t="shared" si="466"/>
        <v>#REF!</v>
      </c>
      <c r="AA1158" s="113" t="e">
        <f t="shared" si="467"/>
        <v>#REF!</v>
      </c>
      <c r="AB1158" s="114" t="e">
        <f t="shared" si="468"/>
        <v>#REF!</v>
      </c>
    </row>
    <row r="1159" spans="1:28" x14ac:dyDescent="0.5">
      <c r="B1159" s="94">
        <v>26</v>
      </c>
      <c r="C1159" s="91">
        <v>4.97</v>
      </c>
      <c r="D1159" s="91">
        <v>7.61</v>
      </c>
      <c r="E1159" s="91">
        <v>9.7899999999999991</v>
      </c>
      <c r="F1159" s="91">
        <v>16.7</v>
      </c>
      <c r="G1159" s="91">
        <v>8.89</v>
      </c>
      <c r="H1159" s="91">
        <v>32.4</v>
      </c>
      <c r="I1159" s="91">
        <v>34</v>
      </c>
      <c r="J1159" s="91">
        <v>81.400000000000006</v>
      </c>
      <c r="K1159" s="91">
        <v>39.5</v>
      </c>
      <c r="L1159" s="91">
        <v>19.5</v>
      </c>
      <c r="M1159" s="91">
        <v>10.199999999999999</v>
      </c>
      <c r="N1159" s="91">
        <v>8.27</v>
      </c>
      <c r="O1159" s="226"/>
      <c r="P1159" s="122">
        <v>26</v>
      </c>
      <c r="Q1159" s="113" t="e">
        <f t="shared" si="457"/>
        <v>#REF!</v>
      </c>
      <c r="R1159" s="113" t="e">
        <f t="shared" si="458"/>
        <v>#REF!</v>
      </c>
      <c r="S1159" s="113" t="e">
        <f t="shared" si="459"/>
        <v>#REF!</v>
      </c>
      <c r="T1159" s="113" t="e">
        <f t="shared" si="460"/>
        <v>#REF!</v>
      </c>
      <c r="U1159" s="113" t="e">
        <f t="shared" si="461"/>
        <v>#REF!</v>
      </c>
      <c r="V1159" s="113" t="e">
        <f t="shared" si="462"/>
        <v>#REF!</v>
      </c>
      <c r="W1159" s="113" t="e">
        <f t="shared" si="463"/>
        <v>#REF!</v>
      </c>
      <c r="X1159" s="113" t="e">
        <f t="shared" si="464"/>
        <v>#REF!</v>
      </c>
      <c r="Y1159" s="113" t="e">
        <f t="shared" si="465"/>
        <v>#REF!</v>
      </c>
      <c r="Z1159" s="113" t="e">
        <f t="shared" si="466"/>
        <v>#REF!</v>
      </c>
      <c r="AA1159" s="113" t="e">
        <f t="shared" si="467"/>
        <v>#REF!</v>
      </c>
      <c r="AB1159" s="114" t="e">
        <f t="shared" si="468"/>
        <v>#REF!</v>
      </c>
    </row>
    <row r="1160" spans="1:28" x14ac:dyDescent="0.5">
      <c r="B1160" s="94">
        <v>27</v>
      </c>
      <c r="C1160" s="91">
        <v>5.07</v>
      </c>
      <c r="D1160" s="91">
        <v>7.15</v>
      </c>
      <c r="E1160" s="91">
        <v>9.5299999999999994</v>
      </c>
      <c r="F1160" s="91">
        <v>16</v>
      </c>
      <c r="G1160" s="91">
        <v>8.83</v>
      </c>
      <c r="H1160" s="91">
        <v>28</v>
      </c>
      <c r="I1160" s="91">
        <v>33.4</v>
      </c>
      <c r="J1160" s="91">
        <v>80.599999999999994</v>
      </c>
      <c r="K1160" s="91">
        <v>39.200000000000003</v>
      </c>
      <c r="L1160" s="91">
        <v>18.600000000000001</v>
      </c>
      <c r="M1160" s="91">
        <v>9.7899999999999991</v>
      </c>
      <c r="N1160" s="91">
        <v>8.08</v>
      </c>
      <c r="O1160" s="226"/>
      <c r="P1160" s="122">
        <v>27</v>
      </c>
      <c r="Q1160" s="113" t="e">
        <f t="shared" si="457"/>
        <v>#REF!</v>
      </c>
      <c r="R1160" s="113" t="e">
        <f t="shared" si="458"/>
        <v>#REF!</v>
      </c>
      <c r="S1160" s="113" t="e">
        <f t="shared" si="459"/>
        <v>#REF!</v>
      </c>
      <c r="T1160" s="113" t="e">
        <f t="shared" si="460"/>
        <v>#REF!</v>
      </c>
      <c r="U1160" s="113" t="e">
        <f t="shared" si="461"/>
        <v>#REF!</v>
      </c>
      <c r="V1160" s="113" t="e">
        <f t="shared" si="462"/>
        <v>#REF!</v>
      </c>
      <c r="W1160" s="113" t="e">
        <f t="shared" si="463"/>
        <v>#REF!</v>
      </c>
      <c r="X1160" s="113" t="e">
        <f t="shared" si="464"/>
        <v>#REF!</v>
      </c>
      <c r="Y1160" s="113" t="e">
        <f t="shared" si="465"/>
        <v>#REF!</v>
      </c>
      <c r="Z1160" s="113" t="e">
        <f t="shared" si="466"/>
        <v>#REF!</v>
      </c>
      <c r="AA1160" s="113" t="e">
        <f t="shared" si="467"/>
        <v>#REF!</v>
      </c>
      <c r="AB1160" s="114" t="e">
        <f t="shared" si="468"/>
        <v>#REF!</v>
      </c>
    </row>
    <row r="1161" spans="1:28" x14ac:dyDescent="0.5">
      <c r="B1161" s="94">
        <v>28</v>
      </c>
      <c r="C1161" s="91">
        <v>5.12</v>
      </c>
      <c r="D1161" s="91">
        <v>6.99</v>
      </c>
      <c r="E1161" s="91">
        <v>8.52</v>
      </c>
      <c r="F1161" s="91">
        <v>13.6</v>
      </c>
      <c r="G1161" s="91">
        <v>8.4600000000000009</v>
      </c>
      <c r="H1161" s="91">
        <v>28.2</v>
      </c>
      <c r="I1161" s="91">
        <v>37.299999999999997</v>
      </c>
      <c r="J1161" s="91">
        <v>75.7</v>
      </c>
      <c r="K1161" s="91">
        <v>46.5</v>
      </c>
      <c r="L1161" s="91">
        <v>17.5</v>
      </c>
      <c r="M1161" s="91">
        <v>9.52</v>
      </c>
      <c r="N1161" s="91">
        <v>9.34</v>
      </c>
      <c r="O1161" s="226"/>
      <c r="P1161" s="122">
        <v>28</v>
      </c>
      <c r="Q1161" s="113" t="e">
        <f t="shared" si="457"/>
        <v>#REF!</v>
      </c>
      <c r="R1161" s="113" t="e">
        <f t="shared" si="458"/>
        <v>#REF!</v>
      </c>
      <c r="S1161" s="113" t="e">
        <f t="shared" si="459"/>
        <v>#REF!</v>
      </c>
      <c r="T1161" s="113" t="e">
        <f t="shared" si="460"/>
        <v>#REF!</v>
      </c>
      <c r="U1161" s="113" t="e">
        <f t="shared" si="461"/>
        <v>#REF!</v>
      </c>
      <c r="V1161" s="113" t="e">
        <f t="shared" si="462"/>
        <v>#REF!</v>
      </c>
      <c r="W1161" s="113" t="e">
        <f t="shared" si="463"/>
        <v>#REF!</v>
      </c>
      <c r="X1161" s="113" t="e">
        <f t="shared" si="464"/>
        <v>#REF!</v>
      </c>
      <c r="Y1161" s="113" t="e">
        <f t="shared" si="465"/>
        <v>#REF!</v>
      </c>
      <c r="Z1161" s="113" t="e">
        <f t="shared" si="466"/>
        <v>#REF!</v>
      </c>
      <c r="AA1161" s="113" t="e">
        <f t="shared" si="467"/>
        <v>#REF!</v>
      </c>
      <c r="AB1161" s="114" t="e">
        <f t="shared" si="468"/>
        <v>#REF!</v>
      </c>
    </row>
    <row r="1162" spans="1:28" x14ac:dyDescent="0.5">
      <c r="B1162" s="94">
        <v>29</v>
      </c>
      <c r="C1162" s="91">
        <v>5.07</v>
      </c>
      <c r="E1162" s="91">
        <v>8.02</v>
      </c>
      <c r="F1162" s="91">
        <v>11</v>
      </c>
      <c r="G1162" s="91">
        <v>10.199999999999999</v>
      </c>
      <c r="H1162" s="91">
        <v>26.8</v>
      </c>
      <c r="I1162" s="91">
        <v>42.4</v>
      </c>
      <c r="J1162" s="91">
        <v>79.5</v>
      </c>
      <c r="K1162" s="91">
        <v>44.2</v>
      </c>
      <c r="L1162" s="91">
        <v>17.100000000000001</v>
      </c>
      <c r="M1162" s="91">
        <v>9.1999999999999993</v>
      </c>
      <c r="N1162" s="91">
        <v>8.33</v>
      </c>
      <c r="O1162" s="226"/>
      <c r="P1162" s="122">
        <v>29</v>
      </c>
      <c r="Q1162" s="113" t="e">
        <f t="shared" si="457"/>
        <v>#REF!</v>
      </c>
      <c r="R1162" s="113" t="str">
        <f t="shared" si="458"/>
        <v xml:space="preserve"> </v>
      </c>
      <c r="S1162" s="113" t="e">
        <f t="shared" si="459"/>
        <v>#REF!</v>
      </c>
      <c r="T1162" s="113" t="e">
        <f t="shared" si="460"/>
        <v>#REF!</v>
      </c>
      <c r="U1162" s="113" t="e">
        <f t="shared" si="461"/>
        <v>#REF!</v>
      </c>
      <c r="V1162" s="113" t="e">
        <f t="shared" si="462"/>
        <v>#REF!</v>
      </c>
      <c r="W1162" s="113" t="e">
        <f t="shared" si="463"/>
        <v>#REF!</v>
      </c>
      <c r="X1162" s="113" t="e">
        <f t="shared" si="464"/>
        <v>#REF!</v>
      </c>
      <c r="Y1162" s="113" t="e">
        <f t="shared" si="465"/>
        <v>#REF!</v>
      </c>
      <c r="Z1162" s="113" t="e">
        <f t="shared" si="466"/>
        <v>#REF!</v>
      </c>
      <c r="AA1162" s="113" t="e">
        <f t="shared" si="467"/>
        <v>#REF!</v>
      </c>
      <c r="AB1162" s="114" t="e">
        <f t="shared" si="468"/>
        <v>#REF!</v>
      </c>
    </row>
    <row r="1163" spans="1:28" x14ac:dyDescent="0.5">
      <c r="B1163" s="94">
        <v>30</v>
      </c>
      <c r="C1163" s="91">
        <v>5.22</v>
      </c>
      <c r="E1163" s="91">
        <v>11.9</v>
      </c>
      <c r="F1163" s="91">
        <v>10.1</v>
      </c>
      <c r="G1163" s="91">
        <v>10</v>
      </c>
      <c r="H1163" s="91">
        <v>28.6</v>
      </c>
      <c r="I1163" s="91">
        <v>37.5</v>
      </c>
      <c r="J1163" s="91">
        <v>75.7</v>
      </c>
      <c r="K1163" s="91">
        <v>41.3</v>
      </c>
      <c r="L1163" s="91">
        <v>15.9</v>
      </c>
      <c r="M1163" s="91">
        <v>8.83</v>
      </c>
      <c r="N1163" s="91">
        <v>7.9</v>
      </c>
      <c r="O1163" s="226"/>
      <c r="P1163" s="122">
        <v>30</v>
      </c>
      <c r="Q1163" s="113" t="e">
        <f t="shared" si="457"/>
        <v>#REF!</v>
      </c>
      <c r="R1163" s="113" t="str">
        <f t="shared" si="458"/>
        <v xml:space="preserve"> </v>
      </c>
      <c r="S1163" s="113" t="e">
        <f t="shared" si="459"/>
        <v>#REF!</v>
      </c>
      <c r="T1163" s="113" t="e">
        <f t="shared" si="460"/>
        <v>#REF!</v>
      </c>
      <c r="U1163" s="113" t="e">
        <f t="shared" si="461"/>
        <v>#REF!</v>
      </c>
      <c r="V1163" s="113" t="e">
        <f t="shared" si="462"/>
        <v>#REF!</v>
      </c>
      <c r="W1163" s="113" t="e">
        <f t="shared" si="463"/>
        <v>#REF!</v>
      </c>
      <c r="X1163" s="113" t="e">
        <f t="shared" si="464"/>
        <v>#REF!</v>
      </c>
      <c r="Y1163" s="113" t="e">
        <f t="shared" si="465"/>
        <v>#REF!</v>
      </c>
      <c r="Z1163" s="113" t="e">
        <f t="shared" si="466"/>
        <v>#REF!</v>
      </c>
      <c r="AA1163" s="113" t="e">
        <f t="shared" si="467"/>
        <v>#REF!</v>
      </c>
      <c r="AB1163" s="114" t="e">
        <f t="shared" si="468"/>
        <v>#REF!</v>
      </c>
    </row>
    <row r="1164" spans="1:28" x14ac:dyDescent="0.5">
      <c r="B1164" s="94">
        <v>31</v>
      </c>
      <c r="C1164" s="91">
        <v>5.26</v>
      </c>
      <c r="E1164" s="91">
        <v>10.6</v>
      </c>
      <c r="G1164" s="91">
        <v>10.7</v>
      </c>
      <c r="I1164" s="91">
        <v>35.299999999999997</v>
      </c>
      <c r="J1164" s="91">
        <v>69.7</v>
      </c>
      <c r="L1164" s="91">
        <v>15.7</v>
      </c>
      <c r="N1164" s="91">
        <v>7.66</v>
      </c>
      <c r="O1164" s="226"/>
      <c r="P1164" s="122">
        <v>31</v>
      </c>
      <c r="Q1164" s="113" t="e">
        <f t="shared" si="457"/>
        <v>#REF!</v>
      </c>
      <c r="R1164" s="113" t="str">
        <f t="shared" si="458"/>
        <v xml:space="preserve"> </v>
      </c>
      <c r="S1164" s="113" t="e">
        <f t="shared" si="459"/>
        <v>#REF!</v>
      </c>
      <c r="T1164" s="113" t="str">
        <f t="shared" si="460"/>
        <v xml:space="preserve"> </v>
      </c>
      <c r="U1164" s="113" t="e">
        <f t="shared" si="461"/>
        <v>#REF!</v>
      </c>
      <c r="V1164" s="113" t="str">
        <f t="shared" si="462"/>
        <v xml:space="preserve"> </v>
      </c>
      <c r="W1164" s="113" t="e">
        <f t="shared" si="463"/>
        <v>#REF!</v>
      </c>
      <c r="X1164" s="113" t="e">
        <f t="shared" si="464"/>
        <v>#REF!</v>
      </c>
      <c r="Y1164" s="113" t="str">
        <f t="shared" si="465"/>
        <v xml:space="preserve"> </v>
      </c>
      <c r="Z1164" s="113" t="e">
        <f t="shared" si="466"/>
        <v>#REF!</v>
      </c>
      <c r="AA1164" s="113" t="str">
        <f t="shared" si="467"/>
        <v xml:space="preserve"> </v>
      </c>
      <c r="AB1164" s="114" t="e">
        <f t="shared" si="468"/>
        <v>#REF!</v>
      </c>
    </row>
    <row r="1165" spans="1:28" x14ac:dyDescent="0.5">
      <c r="O1165" s="226"/>
      <c r="P1165" s="123"/>
      <c r="Q1165" s="113"/>
      <c r="R1165" s="113"/>
      <c r="S1165" s="113"/>
      <c r="T1165" s="113"/>
      <c r="U1165" s="113"/>
      <c r="V1165" s="113"/>
      <c r="W1165" s="113"/>
      <c r="X1165" s="113"/>
      <c r="Y1165" s="113"/>
      <c r="Z1165" s="113"/>
      <c r="AA1165" s="113"/>
      <c r="AB1165" s="114"/>
    </row>
    <row r="1166" spans="1:28" x14ac:dyDescent="0.5">
      <c r="A1166" s="41">
        <v>2004</v>
      </c>
      <c r="B1166" s="94">
        <v>1</v>
      </c>
      <c r="C1166" s="91">
        <v>8.02</v>
      </c>
      <c r="D1166" s="91">
        <v>7.04</v>
      </c>
      <c r="E1166" s="91">
        <v>4.46</v>
      </c>
      <c r="F1166" s="91">
        <v>3.12</v>
      </c>
      <c r="G1166" s="91">
        <v>13.6</v>
      </c>
      <c r="H1166" s="91">
        <v>11.8</v>
      </c>
      <c r="I1166" s="91">
        <v>8.2100000000000009</v>
      </c>
      <c r="J1166" s="91">
        <v>88.4</v>
      </c>
      <c r="K1166" s="91">
        <v>35</v>
      </c>
      <c r="L1166" s="91">
        <v>19.2</v>
      </c>
      <c r="M1166" s="91">
        <v>15.2</v>
      </c>
      <c r="N1166" s="91">
        <v>8.15</v>
      </c>
      <c r="O1166" s="226">
        <f>A1166</f>
        <v>2004</v>
      </c>
      <c r="P1166" s="122">
        <v>1</v>
      </c>
      <c r="Q1166" s="113" t="e">
        <f t="shared" ref="Q1166:AB1173" si="469">IF(C1166&gt;0,$P$11*C1166, " ")</f>
        <v>#REF!</v>
      </c>
      <c r="R1166" s="113" t="e">
        <f t="shared" si="469"/>
        <v>#REF!</v>
      </c>
      <c r="S1166" s="113" t="e">
        <f t="shared" si="469"/>
        <v>#REF!</v>
      </c>
      <c r="T1166" s="113" t="e">
        <f t="shared" si="469"/>
        <v>#REF!</v>
      </c>
      <c r="U1166" s="113" t="e">
        <f t="shared" si="469"/>
        <v>#REF!</v>
      </c>
      <c r="V1166" s="113" t="e">
        <f t="shared" si="469"/>
        <v>#REF!</v>
      </c>
      <c r="W1166" s="113" t="e">
        <f t="shared" si="469"/>
        <v>#REF!</v>
      </c>
      <c r="X1166" s="113" t="e">
        <f t="shared" si="469"/>
        <v>#REF!</v>
      </c>
      <c r="Y1166" s="113" t="e">
        <f t="shared" si="469"/>
        <v>#REF!</v>
      </c>
      <c r="Z1166" s="113" t="e">
        <f t="shared" si="469"/>
        <v>#REF!</v>
      </c>
      <c r="AA1166" s="113" t="e">
        <f t="shared" si="469"/>
        <v>#REF!</v>
      </c>
      <c r="AB1166" s="114" t="e">
        <f t="shared" si="469"/>
        <v>#REF!</v>
      </c>
    </row>
    <row r="1167" spans="1:28" x14ac:dyDescent="0.5">
      <c r="B1167" s="94">
        <v>2</v>
      </c>
      <c r="C1167" s="91">
        <v>8.08</v>
      </c>
      <c r="D1167" s="91">
        <v>6.6</v>
      </c>
      <c r="E1167" s="91">
        <v>4.25</v>
      </c>
      <c r="F1167" s="91">
        <v>2.98</v>
      </c>
      <c r="G1167" s="91">
        <v>8.16</v>
      </c>
      <c r="H1167" s="91">
        <v>10.199999999999999</v>
      </c>
      <c r="I1167" s="91">
        <v>7.77</v>
      </c>
      <c r="J1167" s="91">
        <v>86.9</v>
      </c>
      <c r="K1167" s="91">
        <v>29.8</v>
      </c>
      <c r="L1167" s="91">
        <v>18.600000000000001</v>
      </c>
      <c r="M1167" s="91">
        <v>14.7</v>
      </c>
      <c r="N1167" s="91">
        <v>7.77</v>
      </c>
      <c r="O1167" s="226"/>
      <c r="P1167" s="122">
        <v>2</v>
      </c>
      <c r="Q1167" s="113" t="e">
        <f t="shared" si="469"/>
        <v>#REF!</v>
      </c>
      <c r="R1167" s="113" t="e">
        <f t="shared" si="469"/>
        <v>#REF!</v>
      </c>
      <c r="S1167" s="113" t="e">
        <f t="shared" si="469"/>
        <v>#REF!</v>
      </c>
      <c r="T1167" s="113" t="e">
        <f t="shared" si="469"/>
        <v>#REF!</v>
      </c>
      <c r="U1167" s="113" t="e">
        <f t="shared" si="469"/>
        <v>#REF!</v>
      </c>
      <c r="V1167" s="113" t="e">
        <f t="shared" si="469"/>
        <v>#REF!</v>
      </c>
      <c r="W1167" s="113" t="e">
        <f t="shared" si="469"/>
        <v>#REF!</v>
      </c>
      <c r="X1167" s="113" t="e">
        <f t="shared" si="469"/>
        <v>#REF!</v>
      </c>
      <c r="Y1167" s="113" t="e">
        <f t="shared" si="469"/>
        <v>#REF!</v>
      </c>
      <c r="Z1167" s="113" t="e">
        <f t="shared" si="469"/>
        <v>#REF!</v>
      </c>
      <c r="AA1167" s="113" t="e">
        <f t="shared" si="469"/>
        <v>#REF!</v>
      </c>
      <c r="AB1167" s="114" t="e">
        <f t="shared" si="469"/>
        <v>#REF!</v>
      </c>
    </row>
    <row r="1168" spans="1:28" x14ac:dyDescent="0.5">
      <c r="B1168" s="94">
        <v>3</v>
      </c>
      <c r="C1168" s="91">
        <v>7.6</v>
      </c>
      <c r="D1168" s="91">
        <v>6.38</v>
      </c>
      <c r="E1168" s="91">
        <v>4.16</v>
      </c>
      <c r="F1168" s="91">
        <v>2.91</v>
      </c>
      <c r="G1168" s="91">
        <v>7.59</v>
      </c>
      <c r="H1168" s="91">
        <v>8.58</v>
      </c>
      <c r="I1168" s="91">
        <v>8.27</v>
      </c>
      <c r="J1168" s="91">
        <v>79.8</v>
      </c>
      <c r="K1168" s="91">
        <v>26.6</v>
      </c>
      <c r="L1168" s="91">
        <v>26.8</v>
      </c>
      <c r="M1168" s="91">
        <v>14.3</v>
      </c>
      <c r="N1168" s="91">
        <v>8.33</v>
      </c>
      <c r="O1168" s="226"/>
      <c r="P1168" s="122">
        <v>3</v>
      </c>
      <c r="Q1168" s="113" t="e">
        <f t="shared" si="469"/>
        <v>#REF!</v>
      </c>
      <c r="R1168" s="113" t="e">
        <f t="shared" si="469"/>
        <v>#REF!</v>
      </c>
      <c r="S1168" s="113" t="e">
        <f t="shared" si="469"/>
        <v>#REF!</v>
      </c>
      <c r="T1168" s="113" t="e">
        <f t="shared" si="469"/>
        <v>#REF!</v>
      </c>
      <c r="U1168" s="113" t="e">
        <f t="shared" si="469"/>
        <v>#REF!</v>
      </c>
      <c r="V1168" s="113" t="e">
        <f t="shared" si="469"/>
        <v>#REF!</v>
      </c>
      <c r="W1168" s="113" t="e">
        <f t="shared" si="469"/>
        <v>#REF!</v>
      </c>
      <c r="X1168" s="113" t="e">
        <f t="shared" si="469"/>
        <v>#REF!</v>
      </c>
      <c r="Y1168" s="113" t="e">
        <f t="shared" si="469"/>
        <v>#REF!</v>
      </c>
      <c r="Z1168" s="113" t="e">
        <f t="shared" si="469"/>
        <v>#REF!</v>
      </c>
      <c r="AA1168" s="113" t="e">
        <f t="shared" si="469"/>
        <v>#REF!</v>
      </c>
      <c r="AB1168" s="114" t="e">
        <f t="shared" si="469"/>
        <v>#REF!</v>
      </c>
    </row>
    <row r="1169" spans="2:28" x14ac:dyDescent="0.5">
      <c r="B1169" s="94">
        <v>4</v>
      </c>
      <c r="C1169" s="91">
        <v>7.96</v>
      </c>
      <c r="D1169" s="91">
        <v>6.21</v>
      </c>
      <c r="E1169" s="91">
        <v>4</v>
      </c>
      <c r="F1169" s="91">
        <v>2.8</v>
      </c>
      <c r="G1169" s="91">
        <v>6.99</v>
      </c>
      <c r="H1169" s="91">
        <v>6.21</v>
      </c>
      <c r="I1169" s="91">
        <v>8.9499999999999993</v>
      </c>
      <c r="J1169" s="91">
        <v>71.400000000000006</v>
      </c>
      <c r="K1169" s="91">
        <v>25.4</v>
      </c>
      <c r="L1169" s="91">
        <v>22.7</v>
      </c>
      <c r="M1169" s="91">
        <v>14.2</v>
      </c>
      <c r="N1169" s="91">
        <v>8.39</v>
      </c>
      <c r="O1169" s="226"/>
      <c r="P1169" s="122">
        <v>4</v>
      </c>
      <c r="Q1169" s="113" t="e">
        <f t="shared" si="469"/>
        <v>#REF!</v>
      </c>
      <c r="R1169" s="113" t="e">
        <f t="shared" si="469"/>
        <v>#REF!</v>
      </c>
      <c r="S1169" s="113" t="e">
        <f t="shared" si="469"/>
        <v>#REF!</v>
      </c>
      <c r="T1169" s="113" t="e">
        <f t="shared" si="469"/>
        <v>#REF!</v>
      </c>
      <c r="U1169" s="113" t="e">
        <f t="shared" si="469"/>
        <v>#REF!</v>
      </c>
      <c r="V1169" s="113" t="e">
        <f t="shared" si="469"/>
        <v>#REF!</v>
      </c>
      <c r="W1169" s="113" t="e">
        <f t="shared" si="469"/>
        <v>#REF!</v>
      </c>
      <c r="X1169" s="113" t="e">
        <f t="shared" si="469"/>
        <v>#REF!</v>
      </c>
      <c r="Y1169" s="113" t="e">
        <f t="shared" si="469"/>
        <v>#REF!</v>
      </c>
      <c r="Z1169" s="113" t="e">
        <f t="shared" si="469"/>
        <v>#REF!</v>
      </c>
      <c r="AA1169" s="113" t="e">
        <f t="shared" si="469"/>
        <v>#REF!</v>
      </c>
      <c r="AB1169" s="114" t="e">
        <f t="shared" si="469"/>
        <v>#REF!</v>
      </c>
    </row>
    <row r="1170" spans="2:28" x14ac:dyDescent="0.5">
      <c r="B1170" s="94">
        <v>5</v>
      </c>
      <c r="C1170" s="91">
        <v>8.08</v>
      </c>
      <c r="D1170" s="91">
        <v>6.21</v>
      </c>
      <c r="E1170" s="91">
        <v>4.29</v>
      </c>
      <c r="F1170" s="91">
        <v>2.74</v>
      </c>
      <c r="G1170" s="91">
        <v>6.76</v>
      </c>
      <c r="H1170" s="91">
        <v>5.56</v>
      </c>
      <c r="I1170" s="91">
        <v>8.52</v>
      </c>
      <c r="J1170" s="91">
        <v>105</v>
      </c>
      <c r="K1170" s="91">
        <v>25.2</v>
      </c>
      <c r="L1170" s="91">
        <v>21.9</v>
      </c>
      <c r="M1170" s="91">
        <v>13.8</v>
      </c>
      <c r="N1170" s="91">
        <v>8.15</v>
      </c>
      <c r="O1170" s="226"/>
      <c r="P1170" s="122">
        <v>5</v>
      </c>
      <c r="Q1170" s="113" t="e">
        <f t="shared" si="469"/>
        <v>#REF!</v>
      </c>
      <c r="R1170" s="113" t="e">
        <f t="shared" si="469"/>
        <v>#REF!</v>
      </c>
      <c r="S1170" s="113" t="e">
        <f t="shared" si="469"/>
        <v>#REF!</v>
      </c>
      <c r="T1170" s="113" t="e">
        <f t="shared" si="469"/>
        <v>#REF!</v>
      </c>
      <c r="U1170" s="113" t="e">
        <f t="shared" si="469"/>
        <v>#REF!</v>
      </c>
      <c r="V1170" s="113" t="e">
        <f t="shared" si="469"/>
        <v>#REF!</v>
      </c>
      <c r="W1170" s="113" t="e">
        <f t="shared" si="469"/>
        <v>#REF!</v>
      </c>
      <c r="X1170" s="113" t="e">
        <f t="shared" si="469"/>
        <v>#REF!</v>
      </c>
      <c r="Y1170" s="113" t="e">
        <f t="shared" si="469"/>
        <v>#REF!</v>
      </c>
      <c r="Z1170" s="113" t="e">
        <f t="shared" si="469"/>
        <v>#REF!</v>
      </c>
      <c r="AA1170" s="113" t="e">
        <f t="shared" si="469"/>
        <v>#REF!</v>
      </c>
      <c r="AB1170" s="114" t="e">
        <f t="shared" si="469"/>
        <v>#REF!</v>
      </c>
    </row>
    <row r="1171" spans="2:28" x14ac:dyDescent="0.5">
      <c r="B1171" s="94">
        <v>6</v>
      </c>
      <c r="C1171" s="91">
        <v>8.33</v>
      </c>
      <c r="D1171" s="91">
        <v>6</v>
      </c>
      <c r="E1171" s="91">
        <v>4.04</v>
      </c>
      <c r="F1171" s="91">
        <v>2.7</v>
      </c>
      <c r="G1171" s="91">
        <v>5.12</v>
      </c>
      <c r="H1171" s="91">
        <v>5.22</v>
      </c>
      <c r="I1171" s="91">
        <v>10.9</v>
      </c>
      <c r="J1171" s="91">
        <v>101</v>
      </c>
      <c r="K1171" s="91">
        <v>24.8</v>
      </c>
      <c r="L1171" s="91">
        <v>20.2</v>
      </c>
      <c r="M1171" s="91">
        <v>13.4</v>
      </c>
      <c r="N1171" s="91">
        <v>7.9</v>
      </c>
      <c r="O1171" s="226"/>
      <c r="P1171" s="122">
        <v>6</v>
      </c>
      <c r="Q1171" s="113" t="e">
        <f t="shared" si="469"/>
        <v>#REF!</v>
      </c>
      <c r="R1171" s="113" t="e">
        <f t="shared" si="469"/>
        <v>#REF!</v>
      </c>
      <c r="S1171" s="113" t="e">
        <f t="shared" si="469"/>
        <v>#REF!</v>
      </c>
      <c r="T1171" s="113" t="e">
        <f t="shared" si="469"/>
        <v>#REF!</v>
      </c>
      <c r="U1171" s="113" t="e">
        <f t="shared" si="469"/>
        <v>#REF!</v>
      </c>
      <c r="V1171" s="113" t="e">
        <f t="shared" si="469"/>
        <v>#REF!</v>
      </c>
      <c r="W1171" s="113" t="e">
        <f t="shared" si="469"/>
        <v>#REF!</v>
      </c>
      <c r="X1171" s="113" t="e">
        <f t="shared" si="469"/>
        <v>#REF!</v>
      </c>
      <c r="Y1171" s="113" t="e">
        <f t="shared" si="469"/>
        <v>#REF!</v>
      </c>
      <c r="Z1171" s="113" t="e">
        <f t="shared" si="469"/>
        <v>#REF!</v>
      </c>
      <c r="AA1171" s="113" t="e">
        <f t="shared" si="469"/>
        <v>#REF!</v>
      </c>
      <c r="AB1171" s="114" t="e">
        <f t="shared" si="469"/>
        <v>#REF!</v>
      </c>
    </row>
    <row r="1172" spans="2:28" x14ac:dyDescent="0.5">
      <c r="B1172" s="94">
        <v>7</v>
      </c>
      <c r="C1172" s="91">
        <v>7.78</v>
      </c>
      <c r="D1172" s="91">
        <v>5.84</v>
      </c>
      <c r="E1172" s="91">
        <v>3.92</v>
      </c>
      <c r="F1172" s="91">
        <v>2.84</v>
      </c>
      <c r="G1172" s="91">
        <v>5.26</v>
      </c>
      <c r="H1172" s="91">
        <v>6.1</v>
      </c>
      <c r="I1172" s="91">
        <v>10.5</v>
      </c>
      <c r="J1172" s="91">
        <v>94.8</v>
      </c>
      <c r="K1172" s="91">
        <v>24.1</v>
      </c>
      <c r="L1172" s="91">
        <v>26.1</v>
      </c>
      <c r="M1172" s="91">
        <v>12.8</v>
      </c>
      <c r="N1172" s="91">
        <v>7.54</v>
      </c>
      <c r="O1172" s="226"/>
      <c r="P1172" s="122">
        <v>7</v>
      </c>
      <c r="Q1172" s="113" t="e">
        <f t="shared" si="469"/>
        <v>#REF!</v>
      </c>
      <c r="R1172" s="113" t="e">
        <f t="shared" si="469"/>
        <v>#REF!</v>
      </c>
      <c r="S1172" s="113" t="e">
        <f t="shared" si="469"/>
        <v>#REF!</v>
      </c>
      <c r="T1172" s="113" t="e">
        <f t="shared" si="469"/>
        <v>#REF!</v>
      </c>
      <c r="U1172" s="113" t="e">
        <f t="shared" si="469"/>
        <v>#REF!</v>
      </c>
      <c r="V1172" s="113" t="e">
        <f t="shared" si="469"/>
        <v>#REF!</v>
      </c>
      <c r="W1172" s="113" t="e">
        <f t="shared" si="469"/>
        <v>#REF!</v>
      </c>
      <c r="X1172" s="113" t="e">
        <f t="shared" si="469"/>
        <v>#REF!</v>
      </c>
      <c r="Y1172" s="113" t="e">
        <f t="shared" si="469"/>
        <v>#REF!</v>
      </c>
      <c r="Z1172" s="113" t="e">
        <f t="shared" si="469"/>
        <v>#REF!</v>
      </c>
      <c r="AA1172" s="113" t="e">
        <f t="shared" si="469"/>
        <v>#REF!</v>
      </c>
      <c r="AB1172" s="114" t="e">
        <f t="shared" si="469"/>
        <v>#REF!</v>
      </c>
    </row>
    <row r="1173" spans="2:28" x14ac:dyDescent="0.5">
      <c r="B1173" s="94">
        <v>8</v>
      </c>
      <c r="C1173" s="91">
        <v>7.6</v>
      </c>
      <c r="D1173" s="91">
        <v>5.97</v>
      </c>
      <c r="E1173" s="91">
        <v>3.66</v>
      </c>
      <c r="F1173" s="91">
        <v>3.01</v>
      </c>
      <c r="G1173" s="91">
        <v>4.21</v>
      </c>
      <c r="H1173" s="91">
        <v>5.41</v>
      </c>
      <c r="I1173" s="91">
        <v>10</v>
      </c>
      <c r="J1173" s="91">
        <v>106</v>
      </c>
      <c r="K1173" s="91">
        <v>23.8</v>
      </c>
      <c r="L1173" s="91">
        <v>39.799999999999997</v>
      </c>
      <c r="M1173" s="91">
        <v>13.1</v>
      </c>
      <c r="N1173" s="91">
        <v>7.65</v>
      </c>
      <c r="O1173" s="226"/>
      <c r="P1173" s="122">
        <v>8</v>
      </c>
      <c r="Q1173" s="113" t="e">
        <f t="shared" si="469"/>
        <v>#REF!</v>
      </c>
      <c r="R1173" s="113" t="e">
        <f t="shared" si="469"/>
        <v>#REF!</v>
      </c>
      <c r="S1173" s="113" t="e">
        <f t="shared" si="469"/>
        <v>#REF!</v>
      </c>
      <c r="T1173" s="113" t="e">
        <f t="shared" si="469"/>
        <v>#REF!</v>
      </c>
      <c r="U1173" s="113" t="e">
        <f t="shared" si="469"/>
        <v>#REF!</v>
      </c>
      <c r="V1173" s="113" t="e">
        <f t="shared" si="469"/>
        <v>#REF!</v>
      </c>
      <c r="W1173" s="113" t="e">
        <f t="shared" si="469"/>
        <v>#REF!</v>
      </c>
      <c r="X1173" s="113" t="e">
        <f t="shared" si="469"/>
        <v>#REF!</v>
      </c>
      <c r="Y1173" s="113" t="e">
        <f t="shared" si="469"/>
        <v>#REF!</v>
      </c>
      <c r="Z1173" s="113" t="e">
        <f t="shared" si="469"/>
        <v>#REF!</v>
      </c>
      <c r="AA1173" s="113" t="e">
        <f t="shared" si="469"/>
        <v>#REF!</v>
      </c>
      <c r="AB1173" s="114" t="e">
        <f t="shared" si="469"/>
        <v>#REF!</v>
      </c>
    </row>
    <row r="1174" spans="2:28" x14ac:dyDescent="0.5">
      <c r="B1174" s="94">
        <v>9</v>
      </c>
      <c r="C1174" s="91">
        <v>7.43</v>
      </c>
      <c r="D1174" s="91">
        <v>5.7</v>
      </c>
      <c r="E1174" s="91">
        <v>3.46</v>
      </c>
      <c r="F1174" s="91">
        <v>3.46</v>
      </c>
      <c r="G1174" s="91">
        <v>3.83</v>
      </c>
      <c r="H1174" s="91">
        <v>5.31</v>
      </c>
      <c r="I1174" s="91">
        <v>9.5500000000000007</v>
      </c>
      <c r="J1174" s="91">
        <v>101</v>
      </c>
      <c r="K1174" s="91">
        <v>23</v>
      </c>
      <c r="L1174" s="91">
        <v>39.4</v>
      </c>
      <c r="M1174" s="91">
        <v>12.8</v>
      </c>
      <c r="N1174" s="91">
        <v>7.77</v>
      </c>
      <c r="O1174" s="226"/>
      <c r="P1174" s="122">
        <v>9</v>
      </c>
      <c r="Q1174" s="113" t="e">
        <f t="shared" ref="Q1174:Q1196" si="470">$P$11*C1174</f>
        <v>#REF!</v>
      </c>
      <c r="R1174" s="113" t="e">
        <f t="shared" ref="R1174:R1196" si="471">IF(D1174&gt;0,$P$11*D1174, " ")</f>
        <v>#REF!</v>
      </c>
      <c r="S1174" s="113" t="e">
        <f t="shared" ref="S1174:S1196" si="472">IF(E1174&gt;0,$P$11*E1174, " ")</f>
        <v>#REF!</v>
      </c>
      <c r="T1174" s="113" t="e">
        <f t="shared" ref="T1174:T1196" si="473">IF(F1174&gt;0,$P$11*F1174, " ")</f>
        <v>#REF!</v>
      </c>
      <c r="U1174" s="113" t="e">
        <f t="shared" ref="U1174:U1196" si="474">IF(G1174&gt;0,$P$11*G1174, " ")</f>
        <v>#REF!</v>
      </c>
      <c r="V1174" s="113" t="e">
        <f t="shared" ref="V1174:V1196" si="475">IF(H1174&gt;0,$P$11*H1174, " ")</f>
        <v>#REF!</v>
      </c>
      <c r="W1174" s="113" t="e">
        <f t="shared" ref="W1174:W1196" si="476">IF(I1174&gt;0,$P$11*I1174, " ")</f>
        <v>#REF!</v>
      </c>
      <c r="X1174" s="113" t="e">
        <f t="shared" ref="X1174:X1196" si="477">IF(J1174&gt;0,$P$11*J1174, " ")</f>
        <v>#REF!</v>
      </c>
      <c r="Y1174" s="113" t="e">
        <f t="shared" ref="Y1174:Y1196" si="478">IF(K1174&gt;0,$P$11*K1174, " ")</f>
        <v>#REF!</v>
      </c>
      <c r="Z1174" s="113" t="e">
        <f t="shared" ref="Z1174:Z1196" si="479">IF(L1174&gt;0,$P$11*L1174, " ")</f>
        <v>#REF!</v>
      </c>
      <c r="AA1174" s="113" t="e">
        <f t="shared" ref="AA1174:AA1196" si="480">IF(M1174&gt;0,$P$11*M1174, " ")</f>
        <v>#REF!</v>
      </c>
      <c r="AB1174" s="114" t="e">
        <f t="shared" ref="AB1174:AB1196" si="481">IF(N1174&gt;0,$P$11*N1174, " ")</f>
        <v>#REF!</v>
      </c>
    </row>
    <row r="1175" spans="2:28" x14ac:dyDescent="0.5">
      <c r="B1175" s="94">
        <v>10</v>
      </c>
      <c r="C1175" s="91">
        <v>7.21</v>
      </c>
      <c r="D1175" s="91">
        <v>5.6</v>
      </c>
      <c r="E1175" s="91">
        <v>3.5</v>
      </c>
      <c r="F1175" s="91">
        <v>3.92</v>
      </c>
      <c r="G1175" s="91">
        <v>3.87</v>
      </c>
      <c r="H1175" s="91">
        <v>4.97</v>
      </c>
      <c r="I1175" s="91">
        <v>11.1</v>
      </c>
      <c r="J1175" s="91">
        <v>110</v>
      </c>
      <c r="K1175" s="91">
        <v>22.9</v>
      </c>
      <c r="L1175" s="91">
        <v>36.4</v>
      </c>
      <c r="M1175" s="91">
        <v>12.6</v>
      </c>
      <c r="N1175" s="91">
        <v>8.02</v>
      </c>
      <c r="O1175" s="226"/>
      <c r="P1175" s="122">
        <v>10</v>
      </c>
      <c r="Q1175" s="113" t="e">
        <f t="shared" si="470"/>
        <v>#REF!</v>
      </c>
      <c r="R1175" s="113" t="e">
        <f t="shared" si="471"/>
        <v>#REF!</v>
      </c>
      <c r="S1175" s="113" t="e">
        <f t="shared" si="472"/>
        <v>#REF!</v>
      </c>
      <c r="T1175" s="113" t="e">
        <f t="shared" si="473"/>
        <v>#REF!</v>
      </c>
      <c r="U1175" s="113" t="e">
        <f t="shared" si="474"/>
        <v>#REF!</v>
      </c>
      <c r="V1175" s="113" t="e">
        <f t="shared" si="475"/>
        <v>#REF!</v>
      </c>
      <c r="W1175" s="113" t="e">
        <f t="shared" si="476"/>
        <v>#REF!</v>
      </c>
      <c r="X1175" s="113" t="e">
        <f t="shared" si="477"/>
        <v>#REF!</v>
      </c>
      <c r="Y1175" s="113" t="e">
        <f t="shared" si="478"/>
        <v>#REF!</v>
      </c>
      <c r="Z1175" s="113" t="e">
        <f t="shared" si="479"/>
        <v>#REF!</v>
      </c>
      <c r="AA1175" s="113" t="e">
        <f t="shared" si="480"/>
        <v>#REF!</v>
      </c>
      <c r="AB1175" s="114" t="e">
        <f t="shared" si="481"/>
        <v>#REF!</v>
      </c>
    </row>
    <row r="1176" spans="2:28" x14ac:dyDescent="0.5">
      <c r="B1176" s="94">
        <v>11</v>
      </c>
      <c r="C1176" s="91">
        <v>7.37</v>
      </c>
      <c r="D1176" s="91">
        <v>7.26</v>
      </c>
      <c r="E1176" s="91">
        <v>3.75</v>
      </c>
      <c r="F1176" s="91">
        <v>4.42</v>
      </c>
      <c r="G1176" s="91">
        <v>3.79</v>
      </c>
      <c r="H1176" s="91">
        <v>5.12</v>
      </c>
      <c r="I1176" s="91">
        <v>11.3</v>
      </c>
      <c r="J1176" s="91">
        <v>102</v>
      </c>
      <c r="K1176" s="91">
        <v>22.5</v>
      </c>
      <c r="L1176" s="91">
        <v>33.799999999999997</v>
      </c>
      <c r="M1176" s="91">
        <v>12.4</v>
      </c>
      <c r="N1176" s="91">
        <v>8.33</v>
      </c>
      <c r="O1176" s="226"/>
      <c r="P1176" s="122">
        <v>11</v>
      </c>
      <c r="Q1176" s="113" t="e">
        <f t="shared" si="470"/>
        <v>#REF!</v>
      </c>
      <c r="R1176" s="113" t="e">
        <f t="shared" si="471"/>
        <v>#REF!</v>
      </c>
      <c r="S1176" s="113" t="e">
        <f t="shared" si="472"/>
        <v>#REF!</v>
      </c>
      <c r="T1176" s="113" t="e">
        <f t="shared" si="473"/>
        <v>#REF!</v>
      </c>
      <c r="U1176" s="113" t="e">
        <f t="shared" si="474"/>
        <v>#REF!</v>
      </c>
      <c r="V1176" s="113" t="e">
        <f t="shared" si="475"/>
        <v>#REF!</v>
      </c>
      <c r="W1176" s="113" t="e">
        <f t="shared" si="476"/>
        <v>#REF!</v>
      </c>
      <c r="X1176" s="113" t="e">
        <f t="shared" si="477"/>
        <v>#REF!</v>
      </c>
      <c r="Y1176" s="113" t="e">
        <f t="shared" si="478"/>
        <v>#REF!</v>
      </c>
      <c r="Z1176" s="113" t="e">
        <f t="shared" si="479"/>
        <v>#REF!</v>
      </c>
      <c r="AA1176" s="113" t="e">
        <f t="shared" si="480"/>
        <v>#REF!</v>
      </c>
      <c r="AB1176" s="114" t="e">
        <f t="shared" si="481"/>
        <v>#REF!</v>
      </c>
    </row>
    <row r="1177" spans="2:28" x14ac:dyDescent="0.5">
      <c r="B1177" s="94">
        <v>12</v>
      </c>
      <c r="C1177" s="91">
        <v>7.15</v>
      </c>
      <c r="D1177" s="91">
        <v>6.93</v>
      </c>
      <c r="E1177" s="91">
        <v>4.25</v>
      </c>
      <c r="F1177" s="91">
        <v>4.12</v>
      </c>
      <c r="G1177" s="91">
        <v>3.66</v>
      </c>
      <c r="H1177" s="91">
        <v>5.17</v>
      </c>
      <c r="I1177" s="91">
        <v>12.8</v>
      </c>
      <c r="J1177" s="91">
        <v>98.8</v>
      </c>
      <c r="K1177" s="91">
        <v>22.9</v>
      </c>
      <c r="L1177" s="91">
        <v>30.5</v>
      </c>
      <c r="M1177" s="91">
        <v>12.2</v>
      </c>
      <c r="N1177" s="91">
        <v>8.08</v>
      </c>
      <c r="O1177" s="226"/>
      <c r="P1177" s="122">
        <v>12</v>
      </c>
      <c r="Q1177" s="113" t="e">
        <f t="shared" si="470"/>
        <v>#REF!</v>
      </c>
      <c r="R1177" s="113" t="e">
        <f t="shared" si="471"/>
        <v>#REF!</v>
      </c>
      <c r="S1177" s="113" t="e">
        <f t="shared" si="472"/>
        <v>#REF!</v>
      </c>
      <c r="T1177" s="113" t="e">
        <f t="shared" si="473"/>
        <v>#REF!</v>
      </c>
      <c r="U1177" s="113" t="e">
        <f t="shared" si="474"/>
        <v>#REF!</v>
      </c>
      <c r="V1177" s="113" t="e">
        <f t="shared" si="475"/>
        <v>#REF!</v>
      </c>
      <c r="W1177" s="113" t="e">
        <f t="shared" si="476"/>
        <v>#REF!</v>
      </c>
      <c r="X1177" s="113" t="e">
        <f t="shared" si="477"/>
        <v>#REF!</v>
      </c>
      <c r="Y1177" s="113" t="e">
        <f t="shared" si="478"/>
        <v>#REF!</v>
      </c>
      <c r="Z1177" s="113" t="e">
        <f t="shared" si="479"/>
        <v>#REF!</v>
      </c>
      <c r="AA1177" s="113" t="e">
        <f t="shared" si="480"/>
        <v>#REF!</v>
      </c>
      <c r="AB1177" s="114" t="e">
        <f t="shared" si="481"/>
        <v>#REF!</v>
      </c>
    </row>
    <row r="1178" spans="2:28" x14ac:dyDescent="0.5">
      <c r="B1178" s="94">
        <v>13</v>
      </c>
      <c r="C1178" s="91">
        <v>6.88</v>
      </c>
      <c r="D1178" s="91">
        <v>6.6</v>
      </c>
      <c r="E1178" s="91">
        <v>4.16</v>
      </c>
      <c r="F1178" s="91">
        <v>3.75</v>
      </c>
      <c r="G1178" s="91">
        <v>3.58</v>
      </c>
      <c r="H1178" s="91">
        <v>5.17</v>
      </c>
      <c r="I1178" s="91">
        <v>13.6</v>
      </c>
      <c r="J1178" s="91">
        <v>95.4</v>
      </c>
      <c r="K1178" s="91">
        <v>22.1</v>
      </c>
      <c r="L1178" s="91">
        <v>29.1</v>
      </c>
      <c r="M1178" s="91">
        <v>12</v>
      </c>
      <c r="N1178" s="91">
        <v>7.9</v>
      </c>
      <c r="O1178" s="226"/>
      <c r="P1178" s="122">
        <v>13</v>
      </c>
      <c r="Q1178" s="113" t="e">
        <f t="shared" si="470"/>
        <v>#REF!</v>
      </c>
      <c r="R1178" s="113" t="e">
        <f t="shared" si="471"/>
        <v>#REF!</v>
      </c>
      <c r="S1178" s="113" t="e">
        <f t="shared" si="472"/>
        <v>#REF!</v>
      </c>
      <c r="T1178" s="113" t="e">
        <f t="shared" si="473"/>
        <v>#REF!</v>
      </c>
      <c r="U1178" s="113" t="e">
        <f t="shared" si="474"/>
        <v>#REF!</v>
      </c>
      <c r="V1178" s="113" t="e">
        <f t="shared" si="475"/>
        <v>#REF!</v>
      </c>
      <c r="W1178" s="113" t="e">
        <f t="shared" si="476"/>
        <v>#REF!</v>
      </c>
      <c r="X1178" s="113" t="e">
        <f t="shared" si="477"/>
        <v>#REF!</v>
      </c>
      <c r="Y1178" s="113" t="e">
        <f t="shared" si="478"/>
        <v>#REF!</v>
      </c>
      <c r="Z1178" s="113" t="e">
        <f t="shared" si="479"/>
        <v>#REF!</v>
      </c>
      <c r="AA1178" s="113" t="e">
        <f t="shared" si="480"/>
        <v>#REF!</v>
      </c>
      <c r="AB1178" s="114" t="e">
        <f t="shared" si="481"/>
        <v>#REF!</v>
      </c>
    </row>
    <row r="1179" spans="2:28" x14ac:dyDescent="0.5">
      <c r="B1179" s="94">
        <v>14</v>
      </c>
      <c r="C1179" s="91">
        <v>6.93</v>
      </c>
      <c r="D1179" s="91">
        <v>6.27</v>
      </c>
      <c r="E1179" s="91">
        <v>4</v>
      </c>
      <c r="F1179" s="91">
        <v>3.58</v>
      </c>
      <c r="G1179" s="91">
        <v>3.26</v>
      </c>
      <c r="H1179" s="91">
        <v>5.26</v>
      </c>
      <c r="I1179" s="91">
        <v>14.2</v>
      </c>
      <c r="J1179" s="91">
        <v>95</v>
      </c>
      <c r="K1179" s="91">
        <v>21.8</v>
      </c>
      <c r="L1179" s="91">
        <v>27.1</v>
      </c>
      <c r="M1179" s="91">
        <v>12</v>
      </c>
      <c r="N1179" s="91">
        <v>7.77</v>
      </c>
      <c r="O1179" s="226"/>
      <c r="P1179" s="122">
        <v>14</v>
      </c>
      <c r="Q1179" s="113" t="e">
        <f t="shared" si="470"/>
        <v>#REF!</v>
      </c>
      <c r="R1179" s="113" t="e">
        <f t="shared" si="471"/>
        <v>#REF!</v>
      </c>
      <c r="S1179" s="113" t="e">
        <f t="shared" si="472"/>
        <v>#REF!</v>
      </c>
      <c r="T1179" s="113" t="e">
        <f t="shared" si="473"/>
        <v>#REF!</v>
      </c>
      <c r="U1179" s="113" t="e">
        <f t="shared" si="474"/>
        <v>#REF!</v>
      </c>
      <c r="V1179" s="113" t="e">
        <f t="shared" si="475"/>
        <v>#REF!</v>
      </c>
      <c r="W1179" s="113" t="e">
        <f t="shared" si="476"/>
        <v>#REF!</v>
      </c>
      <c r="X1179" s="113" t="e">
        <f t="shared" si="477"/>
        <v>#REF!</v>
      </c>
      <c r="Y1179" s="113" t="e">
        <f t="shared" si="478"/>
        <v>#REF!</v>
      </c>
      <c r="Z1179" s="113" t="e">
        <f t="shared" si="479"/>
        <v>#REF!</v>
      </c>
      <c r="AA1179" s="113" t="e">
        <f t="shared" si="480"/>
        <v>#REF!</v>
      </c>
      <c r="AB1179" s="114" t="e">
        <f t="shared" si="481"/>
        <v>#REF!</v>
      </c>
    </row>
    <row r="1180" spans="2:28" x14ac:dyDescent="0.5">
      <c r="B1180" s="94">
        <v>15</v>
      </c>
      <c r="C1180" s="91">
        <v>6.65</v>
      </c>
      <c r="D1180" s="91">
        <v>6.27</v>
      </c>
      <c r="E1180" s="91">
        <v>3.87</v>
      </c>
      <c r="F1180" s="91">
        <v>3.33</v>
      </c>
      <c r="G1180" s="91">
        <v>3.33</v>
      </c>
      <c r="H1180" s="91">
        <v>11.4</v>
      </c>
      <c r="I1180" s="91">
        <v>14.7</v>
      </c>
      <c r="J1180" s="91">
        <v>115</v>
      </c>
      <c r="K1180" s="91">
        <v>21.3</v>
      </c>
      <c r="L1180" s="91">
        <v>25.9</v>
      </c>
      <c r="M1180" s="91">
        <v>11.7</v>
      </c>
      <c r="N1180" s="91">
        <v>7.84</v>
      </c>
      <c r="O1180" s="226"/>
      <c r="P1180" s="122">
        <v>15</v>
      </c>
      <c r="Q1180" s="113" t="e">
        <f t="shared" si="470"/>
        <v>#REF!</v>
      </c>
      <c r="R1180" s="113" t="e">
        <f t="shared" si="471"/>
        <v>#REF!</v>
      </c>
      <c r="S1180" s="113" t="e">
        <f t="shared" si="472"/>
        <v>#REF!</v>
      </c>
      <c r="T1180" s="113" t="e">
        <f t="shared" si="473"/>
        <v>#REF!</v>
      </c>
      <c r="U1180" s="113" t="e">
        <f t="shared" si="474"/>
        <v>#REF!</v>
      </c>
      <c r="V1180" s="113" t="e">
        <f t="shared" si="475"/>
        <v>#REF!</v>
      </c>
      <c r="W1180" s="113" t="e">
        <f t="shared" si="476"/>
        <v>#REF!</v>
      </c>
      <c r="X1180" s="113" t="e">
        <f t="shared" si="477"/>
        <v>#REF!</v>
      </c>
      <c r="Y1180" s="113" t="e">
        <f t="shared" si="478"/>
        <v>#REF!</v>
      </c>
      <c r="Z1180" s="113" t="e">
        <f t="shared" si="479"/>
        <v>#REF!</v>
      </c>
      <c r="AA1180" s="113" t="e">
        <f t="shared" si="480"/>
        <v>#REF!</v>
      </c>
      <c r="AB1180" s="114" t="e">
        <f t="shared" si="481"/>
        <v>#REF!</v>
      </c>
    </row>
    <row r="1181" spans="2:28" x14ac:dyDescent="0.5">
      <c r="B1181" s="94">
        <v>16</v>
      </c>
      <c r="C1181" s="91">
        <v>6.49</v>
      </c>
      <c r="D1181" s="91">
        <v>6.16</v>
      </c>
      <c r="E1181" s="91">
        <v>3.79</v>
      </c>
      <c r="F1181" s="91">
        <v>3.33</v>
      </c>
      <c r="G1181" s="91">
        <v>3.34</v>
      </c>
      <c r="H1181" s="91">
        <v>11.2</v>
      </c>
      <c r="I1181" s="91">
        <v>26.1</v>
      </c>
      <c r="J1181" s="91">
        <v>103</v>
      </c>
      <c r="K1181" s="91">
        <v>20.6</v>
      </c>
      <c r="L1181" s="91">
        <v>25.4</v>
      </c>
      <c r="M1181" s="91">
        <v>11.4</v>
      </c>
      <c r="N1181" s="91">
        <v>7.77</v>
      </c>
      <c r="O1181" s="226"/>
      <c r="P1181" s="122">
        <v>16</v>
      </c>
      <c r="Q1181" s="113" t="e">
        <f t="shared" si="470"/>
        <v>#REF!</v>
      </c>
      <c r="R1181" s="113" t="e">
        <f t="shared" si="471"/>
        <v>#REF!</v>
      </c>
      <c r="S1181" s="113" t="e">
        <f t="shared" si="472"/>
        <v>#REF!</v>
      </c>
      <c r="T1181" s="113" t="e">
        <f t="shared" si="473"/>
        <v>#REF!</v>
      </c>
      <c r="U1181" s="113" t="e">
        <f t="shared" si="474"/>
        <v>#REF!</v>
      </c>
      <c r="V1181" s="113" t="e">
        <f t="shared" si="475"/>
        <v>#REF!</v>
      </c>
      <c r="W1181" s="113" t="e">
        <f t="shared" si="476"/>
        <v>#REF!</v>
      </c>
      <c r="X1181" s="113" t="e">
        <f t="shared" si="477"/>
        <v>#REF!</v>
      </c>
      <c r="Y1181" s="113" t="e">
        <f t="shared" si="478"/>
        <v>#REF!</v>
      </c>
      <c r="Z1181" s="113" t="e">
        <f t="shared" si="479"/>
        <v>#REF!</v>
      </c>
      <c r="AA1181" s="113" t="e">
        <f t="shared" si="480"/>
        <v>#REF!</v>
      </c>
      <c r="AB1181" s="114" t="e">
        <f t="shared" si="481"/>
        <v>#REF!</v>
      </c>
    </row>
    <row r="1182" spans="2:28" x14ac:dyDescent="0.5">
      <c r="B1182" s="94">
        <v>17</v>
      </c>
      <c r="C1182" s="91">
        <v>6.21</v>
      </c>
      <c r="D1182" s="91">
        <v>5.84</v>
      </c>
      <c r="E1182" s="91">
        <v>3.66</v>
      </c>
      <c r="F1182" s="91">
        <v>3.34</v>
      </c>
      <c r="G1182" s="91">
        <v>3.37</v>
      </c>
      <c r="H1182" s="91">
        <v>14.1</v>
      </c>
      <c r="I1182" s="91">
        <v>32.1</v>
      </c>
      <c r="J1182" s="91">
        <v>105</v>
      </c>
      <c r="K1182" s="91">
        <v>19.899999999999999</v>
      </c>
      <c r="L1182" s="91">
        <v>25</v>
      </c>
      <c r="M1182" s="91">
        <v>11</v>
      </c>
      <c r="N1182" s="91">
        <v>7.6</v>
      </c>
      <c r="O1182" s="226"/>
      <c r="P1182" s="122">
        <v>17</v>
      </c>
      <c r="Q1182" s="113" t="e">
        <f t="shared" si="470"/>
        <v>#REF!</v>
      </c>
      <c r="R1182" s="113" t="e">
        <f t="shared" si="471"/>
        <v>#REF!</v>
      </c>
      <c r="S1182" s="113" t="e">
        <f t="shared" si="472"/>
        <v>#REF!</v>
      </c>
      <c r="T1182" s="113" t="e">
        <f t="shared" si="473"/>
        <v>#REF!</v>
      </c>
      <c r="U1182" s="113" t="e">
        <f t="shared" si="474"/>
        <v>#REF!</v>
      </c>
      <c r="V1182" s="113" t="e">
        <f t="shared" si="475"/>
        <v>#REF!</v>
      </c>
      <c r="W1182" s="113" t="e">
        <f t="shared" si="476"/>
        <v>#REF!</v>
      </c>
      <c r="X1182" s="113" t="e">
        <f t="shared" si="477"/>
        <v>#REF!</v>
      </c>
      <c r="Y1182" s="113" t="e">
        <f t="shared" si="478"/>
        <v>#REF!</v>
      </c>
      <c r="Z1182" s="113" t="e">
        <f t="shared" si="479"/>
        <v>#REF!</v>
      </c>
      <c r="AA1182" s="113" t="e">
        <f t="shared" si="480"/>
        <v>#REF!</v>
      </c>
      <c r="AB1182" s="114" t="e">
        <f t="shared" si="481"/>
        <v>#REF!</v>
      </c>
    </row>
    <row r="1183" spans="2:28" x14ac:dyDescent="0.5">
      <c r="B1183" s="94">
        <v>18</v>
      </c>
      <c r="C1183" s="91">
        <v>6.71</v>
      </c>
      <c r="D1183" s="91">
        <v>5.8</v>
      </c>
      <c r="E1183" s="91">
        <v>3.96</v>
      </c>
      <c r="F1183" s="91">
        <v>3.15</v>
      </c>
      <c r="G1183" s="91">
        <v>3.42</v>
      </c>
      <c r="H1183" s="91">
        <v>16.100000000000001</v>
      </c>
      <c r="I1183" s="91">
        <v>45.4</v>
      </c>
      <c r="J1183" s="91">
        <v>107</v>
      </c>
      <c r="K1183" s="91">
        <v>19.3</v>
      </c>
      <c r="L1183" s="91">
        <v>24.6</v>
      </c>
      <c r="M1183" s="91">
        <v>10.5</v>
      </c>
      <c r="N1183" s="91">
        <v>7.9</v>
      </c>
      <c r="O1183" s="226"/>
      <c r="P1183" s="122">
        <v>18</v>
      </c>
      <c r="Q1183" s="113" t="e">
        <f t="shared" si="470"/>
        <v>#REF!</v>
      </c>
      <c r="R1183" s="113" t="e">
        <f t="shared" si="471"/>
        <v>#REF!</v>
      </c>
      <c r="S1183" s="113" t="e">
        <f t="shared" si="472"/>
        <v>#REF!</v>
      </c>
      <c r="T1183" s="113" t="e">
        <f t="shared" si="473"/>
        <v>#REF!</v>
      </c>
      <c r="U1183" s="113" t="e">
        <f t="shared" si="474"/>
        <v>#REF!</v>
      </c>
      <c r="V1183" s="113" t="e">
        <f t="shared" si="475"/>
        <v>#REF!</v>
      </c>
      <c r="W1183" s="113" t="e">
        <f t="shared" si="476"/>
        <v>#REF!</v>
      </c>
      <c r="X1183" s="113" t="e">
        <f t="shared" si="477"/>
        <v>#REF!</v>
      </c>
      <c r="Y1183" s="113" t="e">
        <f t="shared" si="478"/>
        <v>#REF!</v>
      </c>
      <c r="Z1183" s="113" t="e">
        <f t="shared" si="479"/>
        <v>#REF!</v>
      </c>
      <c r="AA1183" s="113" t="e">
        <f t="shared" si="480"/>
        <v>#REF!</v>
      </c>
      <c r="AB1183" s="114" t="e">
        <f t="shared" si="481"/>
        <v>#REF!</v>
      </c>
    </row>
    <row r="1184" spans="2:28" x14ac:dyDescent="0.5">
      <c r="B1184" s="94">
        <v>19</v>
      </c>
      <c r="C1184" s="91">
        <v>6.88</v>
      </c>
      <c r="D1184" s="91">
        <v>5.75</v>
      </c>
      <c r="E1184" s="91">
        <v>4.33</v>
      </c>
      <c r="F1184" s="91">
        <v>2.94</v>
      </c>
      <c r="G1184" s="91">
        <v>3.54</v>
      </c>
      <c r="H1184" s="91">
        <v>17.2</v>
      </c>
      <c r="I1184" s="91">
        <v>36.5</v>
      </c>
      <c r="J1184" s="91">
        <v>97.7</v>
      </c>
      <c r="K1184" s="91">
        <v>19</v>
      </c>
      <c r="L1184" s="91">
        <v>23.8</v>
      </c>
      <c r="M1184" s="91">
        <v>10.6</v>
      </c>
      <c r="N1184" s="91">
        <v>7.77</v>
      </c>
      <c r="O1184" s="226"/>
      <c r="P1184" s="122">
        <v>19</v>
      </c>
      <c r="Q1184" s="113" t="e">
        <f t="shared" si="470"/>
        <v>#REF!</v>
      </c>
      <c r="R1184" s="113" t="e">
        <f t="shared" si="471"/>
        <v>#REF!</v>
      </c>
      <c r="S1184" s="113" t="e">
        <f t="shared" si="472"/>
        <v>#REF!</v>
      </c>
      <c r="T1184" s="113" t="e">
        <f t="shared" si="473"/>
        <v>#REF!</v>
      </c>
      <c r="U1184" s="113" t="e">
        <f t="shared" si="474"/>
        <v>#REF!</v>
      </c>
      <c r="V1184" s="113" t="e">
        <f t="shared" si="475"/>
        <v>#REF!</v>
      </c>
      <c r="W1184" s="113" t="e">
        <f t="shared" si="476"/>
        <v>#REF!</v>
      </c>
      <c r="X1184" s="113" t="e">
        <f t="shared" si="477"/>
        <v>#REF!</v>
      </c>
      <c r="Y1184" s="113" t="e">
        <f t="shared" si="478"/>
        <v>#REF!</v>
      </c>
      <c r="Z1184" s="113" t="e">
        <f t="shared" si="479"/>
        <v>#REF!</v>
      </c>
      <c r="AA1184" s="113" t="e">
        <f t="shared" si="480"/>
        <v>#REF!</v>
      </c>
      <c r="AB1184" s="114" t="e">
        <f t="shared" si="481"/>
        <v>#REF!</v>
      </c>
    </row>
    <row r="1185" spans="1:28" x14ac:dyDescent="0.5">
      <c r="B1185" s="94">
        <v>20</v>
      </c>
      <c r="C1185" s="91">
        <v>6.99</v>
      </c>
      <c r="D1185" s="91">
        <v>5.51</v>
      </c>
      <c r="E1185" s="91">
        <v>4.88</v>
      </c>
      <c r="F1185" s="91">
        <v>2.98</v>
      </c>
      <c r="G1185" s="91">
        <v>5.36</v>
      </c>
      <c r="H1185" s="91">
        <v>16.5</v>
      </c>
      <c r="I1185" s="91">
        <v>29.7</v>
      </c>
      <c r="J1185" s="91">
        <v>98.3</v>
      </c>
      <c r="K1185" s="91">
        <v>18.5</v>
      </c>
      <c r="L1185" s="91">
        <v>23</v>
      </c>
      <c r="M1185" s="91">
        <v>10.1</v>
      </c>
      <c r="N1185" s="91">
        <v>7.54</v>
      </c>
      <c r="O1185" s="226"/>
      <c r="P1185" s="122">
        <v>20</v>
      </c>
      <c r="Q1185" s="113" t="e">
        <f t="shared" si="470"/>
        <v>#REF!</v>
      </c>
      <c r="R1185" s="113" t="e">
        <f t="shared" si="471"/>
        <v>#REF!</v>
      </c>
      <c r="S1185" s="113" t="e">
        <f t="shared" si="472"/>
        <v>#REF!</v>
      </c>
      <c r="T1185" s="113" t="e">
        <f t="shared" si="473"/>
        <v>#REF!</v>
      </c>
      <c r="U1185" s="113" t="e">
        <f t="shared" si="474"/>
        <v>#REF!</v>
      </c>
      <c r="V1185" s="113" t="e">
        <f t="shared" si="475"/>
        <v>#REF!</v>
      </c>
      <c r="W1185" s="113" t="e">
        <f t="shared" si="476"/>
        <v>#REF!</v>
      </c>
      <c r="X1185" s="113" t="e">
        <f t="shared" si="477"/>
        <v>#REF!</v>
      </c>
      <c r="Y1185" s="113" t="e">
        <f t="shared" si="478"/>
        <v>#REF!</v>
      </c>
      <c r="Z1185" s="113" t="e">
        <f t="shared" si="479"/>
        <v>#REF!</v>
      </c>
      <c r="AA1185" s="113" t="e">
        <f t="shared" si="480"/>
        <v>#REF!</v>
      </c>
      <c r="AB1185" s="114" t="e">
        <f t="shared" si="481"/>
        <v>#REF!</v>
      </c>
    </row>
    <row r="1186" spans="1:28" x14ac:dyDescent="0.5">
      <c r="B1186" s="94">
        <v>21</v>
      </c>
      <c r="C1186" s="91">
        <v>6.76</v>
      </c>
      <c r="D1186" s="91">
        <v>6.43</v>
      </c>
      <c r="E1186" s="91">
        <v>4.38</v>
      </c>
      <c r="F1186" s="91">
        <v>2.98</v>
      </c>
      <c r="G1186" s="91">
        <v>11.2</v>
      </c>
      <c r="H1186" s="91">
        <v>15.6</v>
      </c>
      <c r="I1186" s="91">
        <v>26.8</v>
      </c>
      <c r="J1186" s="91">
        <v>95.8</v>
      </c>
      <c r="K1186" s="91">
        <v>55.5</v>
      </c>
      <c r="L1186" s="91">
        <v>22.1</v>
      </c>
      <c r="M1186" s="91">
        <v>9.65</v>
      </c>
      <c r="N1186" s="91">
        <v>7.37</v>
      </c>
      <c r="O1186" s="226"/>
      <c r="P1186" s="122">
        <v>21</v>
      </c>
      <c r="Q1186" s="113" t="e">
        <f t="shared" si="470"/>
        <v>#REF!</v>
      </c>
      <c r="R1186" s="113" t="e">
        <f t="shared" si="471"/>
        <v>#REF!</v>
      </c>
      <c r="S1186" s="113" t="e">
        <f t="shared" si="472"/>
        <v>#REF!</v>
      </c>
      <c r="T1186" s="113" t="e">
        <f t="shared" si="473"/>
        <v>#REF!</v>
      </c>
      <c r="U1186" s="113" t="e">
        <f t="shared" si="474"/>
        <v>#REF!</v>
      </c>
      <c r="V1186" s="113" t="e">
        <f t="shared" si="475"/>
        <v>#REF!</v>
      </c>
      <c r="W1186" s="113" t="e">
        <f t="shared" si="476"/>
        <v>#REF!</v>
      </c>
      <c r="X1186" s="113" t="e">
        <f t="shared" si="477"/>
        <v>#REF!</v>
      </c>
      <c r="Y1186" s="113" t="e">
        <f t="shared" si="478"/>
        <v>#REF!</v>
      </c>
      <c r="Z1186" s="113" t="e">
        <f t="shared" si="479"/>
        <v>#REF!</v>
      </c>
      <c r="AA1186" s="113" t="e">
        <f t="shared" si="480"/>
        <v>#REF!</v>
      </c>
      <c r="AB1186" s="114" t="e">
        <f t="shared" si="481"/>
        <v>#REF!</v>
      </c>
    </row>
    <row r="1187" spans="1:28" x14ac:dyDescent="0.5">
      <c r="B1187" s="94">
        <v>22</v>
      </c>
      <c r="C1187" s="91">
        <v>6.6</v>
      </c>
      <c r="D1187" s="91">
        <v>6.05</v>
      </c>
      <c r="E1187" s="91">
        <v>3.92</v>
      </c>
      <c r="F1187" s="91">
        <v>3.26</v>
      </c>
      <c r="G1187" s="91">
        <v>6.93</v>
      </c>
      <c r="H1187" s="91">
        <v>15.3</v>
      </c>
      <c r="I1187" s="91">
        <v>25.3</v>
      </c>
      <c r="J1187" s="91">
        <v>86</v>
      </c>
      <c r="K1187" s="91">
        <v>46.2</v>
      </c>
      <c r="L1187" s="91">
        <v>21.3</v>
      </c>
      <c r="M1187" s="91">
        <v>9.14</v>
      </c>
      <c r="N1187" s="91">
        <v>7.32</v>
      </c>
      <c r="O1187" s="226"/>
      <c r="P1187" s="122">
        <v>22</v>
      </c>
      <c r="Q1187" s="113" t="e">
        <f t="shared" si="470"/>
        <v>#REF!</v>
      </c>
      <c r="R1187" s="113" t="e">
        <f t="shared" si="471"/>
        <v>#REF!</v>
      </c>
      <c r="S1187" s="113" t="e">
        <f t="shared" si="472"/>
        <v>#REF!</v>
      </c>
      <c r="T1187" s="113" t="e">
        <f t="shared" si="473"/>
        <v>#REF!</v>
      </c>
      <c r="U1187" s="113" t="e">
        <f t="shared" si="474"/>
        <v>#REF!</v>
      </c>
      <c r="V1187" s="113" t="e">
        <f t="shared" si="475"/>
        <v>#REF!</v>
      </c>
      <c r="W1187" s="113" t="e">
        <f t="shared" si="476"/>
        <v>#REF!</v>
      </c>
      <c r="X1187" s="113" t="e">
        <f t="shared" si="477"/>
        <v>#REF!</v>
      </c>
      <c r="Y1187" s="113" t="e">
        <f t="shared" si="478"/>
        <v>#REF!</v>
      </c>
      <c r="Z1187" s="113" t="e">
        <f t="shared" si="479"/>
        <v>#REF!</v>
      </c>
      <c r="AA1187" s="113" t="e">
        <f t="shared" si="480"/>
        <v>#REF!</v>
      </c>
      <c r="AB1187" s="114" t="e">
        <f t="shared" si="481"/>
        <v>#REF!</v>
      </c>
    </row>
    <row r="1188" spans="1:28" x14ac:dyDescent="0.5">
      <c r="B1188" s="94">
        <v>23</v>
      </c>
      <c r="C1188" s="91">
        <v>6.49</v>
      </c>
      <c r="D1188" s="91">
        <v>5.51</v>
      </c>
      <c r="E1188" s="91">
        <v>3.75</v>
      </c>
      <c r="F1188" s="91">
        <v>3.37</v>
      </c>
      <c r="G1188" s="91">
        <v>6.65</v>
      </c>
      <c r="H1188" s="91">
        <v>14.4</v>
      </c>
      <c r="I1188" s="91">
        <v>20</v>
      </c>
      <c r="J1188" s="91">
        <v>84</v>
      </c>
      <c r="K1188" s="91">
        <v>44.2</v>
      </c>
      <c r="L1188" s="91">
        <v>21</v>
      </c>
      <c r="M1188" s="91">
        <v>9.08</v>
      </c>
      <c r="N1188" s="91">
        <v>7.55</v>
      </c>
      <c r="O1188" s="226"/>
      <c r="P1188" s="122">
        <v>23</v>
      </c>
      <c r="Q1188" s="113" t="e">
        <f t="shared" si="470"/>
        <v>#REF!</v>
      </c>
      <c r="R1188" s="113" t="e">
        <f t="shared" si="471"/>
        <v>#REF!</v>
      </c>
      <c r="S1188" s="113" t="e">
        <f t="shared" si="472"/>
        <v>#REF!</v>
      </c>
      <c r="T1188" s="113" t="e">
        <f t="shared" si="473"/>
        <v>#REF!</v>
      </c>
      <c r="U1188" s="113" t="e">
        <f t="shared" si="474"/>
        <v>#REF!</v>
      </c>
      <c r="V1188" s="113" t="e">
        <f t="shared" si="475"/>
        <v>#REF!</v>
      </c>
      <c r="W1188" s="113" t="e">
        <f t="shared" si="476"/>
        <v>#REF!</v>
      </c>
      <c r="X1188" s="113" t="e">
        <f t="shared" si="477"/>
        <v>#REF!</v>
      </c>
      <c r="Y1188" s="113" t="e">
        <f t="shared" si="478"/>
        <v>#REF!</v>
      </c>
      <c r="Z1188" s="113" t="e">
        <f t="shared" si="479"/>
        <v>#REF!</v>
      </c>
      <c r="AA1188" s="113" t="e">
        <f t="shared" si="480"/>
        <v>#REF!</v>
      </c>
      <c r="AB1188" s="114" t="e">
        <f t="shared" si="481"/>
        <v>#REF!</v>
      </c>
    </row>
    <row r="1189" spans="1:28" x14ac:dyDescent="0.5">
      <c r="B1189" s="94">
        <v>24</v>
      </c>
      <c r="C1189" s="91">
        <v>7.15</v>
      </c>
      <c r="D1189" s="91">
        <v>5.26</v>
      </c>
      <c r="E1189" s="91">
        <v>3.58</v>
      </c>
      <c r="F1189" s="91">
        <v>4.93</v>
      </c>
      <c r="G1189" s="91">
        <v>5.9</v>
      </c>
      <c r="H1189" s="91">
        <v>12.6</v>
      </c>
      <c r="I1189" s="91">
        <v>24.2</v>
      </c>
      <c r="J1189" s="91">
        <v>70.400000000000006</v>
      </c>
      <c r="K1189" s="91">
        <v>39.9</v>
      </c>
      <c r="L1189" s="91">
        <v>20.2</v>
      </c>
      <c r="M1189" s="91">
        <v>8.83</v>
      </c>
      <c r="N1189" s="91">
        <v>7.37</v>
      </c>
      <c r="O1189" s="226"/>
      <c r="P1189" s="122">
        <v>24</v>
      </c>
      <c r="Q1189" s="113" t="e">
        <f t="shared" si="470"/>
        <v>#REF!</v>
      </c>
      <c r="R1189" s="113" t="e">
        <f t="shared" si="471"/>
        <v>#REF!</v>
      </c>
      <c r="S1189" s="113" t="e">
        <f t="shared" si="472"/>
        <v>#REF!</v>
      </c>
      <c r="T1189" s="113" t="e">
        <f t="shared" si="473"/>
        <v>#REF!</v>
      </c>
      <c r="U1189" s="113" t="e">
        <f t="shared" si="474"/>
        <v>#REF!</v>
      </c>
      <c r="V1189" s="113" t="e">
        <f t="shared" si="475"/>
        <v>#REF!</v>
      </c>
      <c r="W1189" s="113" t="e">
        <f t="shared" si="476"/>
        <v>#REF!</v>
      </c>
      <c r="X1189" s="113" t="e">
        <f t="shared" si="477"/>
        <v>#REF!</v>
      </c>
      <c r="Y1189" s="113" t="e">
        <f t="shared" si="478"/>
        <v>#REF!</v>
      </c>
      <c r="Z1189" s="113" t="e">
        <f t="shared" si="479"/>
        <v>#REF!</v>
      </c>
      <c r="AA1189" s="113" t="e">
        <f t="shared" si="480"/>
        <v>#REF!</v>
      </c>
      <c r="AB1189" s="114" t="e">
        <f t="shared" si="481"/>
        <v>#REF!</v>
      </c>
    </row>
    <row r="1190" spans="1:28" x14ac:dyDescent="0.5">
      <c r="B1190" s="94">
        <v>25</v>
      </c>
      <c r="C1190" s="91">
        <v>7.15</v>
      </c>
      <c r="D1190" s="91">
        <v>5.26</v>
      </c>
      <c r="E1190" s="91">
        <v>3.54</v>
      </c>
      <c r="F1190" s="91">
        <v>3.96</v>
      </c>
      <c r="G1190" s="91">
        <v>5.31</v>
      </c>
      <c r="H1190" s="91">
        <v>10.7</v>
      </c>
      <c r="I1190" s="91">
        <v>40.200000000000003</v>
      </c>
      <c r="J1190" s="91">
        <v>64</v>
      </c>
      <c r="K1190" s="91">
        <v>35.6</v>
      </c>
      <c r="L1190" s="91">
        <v>19.2</v>
      </c>
      <c r="M1190" s="91">
        <v>8.6999999999999993</v>
      </c>
      <c r="N1190" s="91">
        <v>7.15</v>
      </c>
      <c r="O1190" s="226"/>
      <c r="P1190" s="122">
        <v>25</v>
      </c>
      <c r="Q1190" s="113" t="e">
        <f t="shared" si="470"/>
        <v>#REF!</v>
      </c>
      <c r="R1190" s="113" t="e">
        <f t="shared" si="471"/>
        <v>#REF!</v>
      </c>
      <c r="S1190" s="113" t="e">
        <f t="shared" si="472"/>
        <v>#REF!</v>
      </c>
      <c r="T1190" s="113" t="e">
        <f t="shared" si="473"/>
        <v>#REF!</v>
      </c>
      <c r="U1190" s="113" t="e">
        <f t="shared" si="474"/>
        <v>#REF!</v>
      </c>
      <c r="V1190" s="113" t="e">
        <f t="shared" si="475"/>
        <v>#REF!</v>
      </c>
      <c r="W1190" s="113" t="e">
        <f t="shared" si="476"/>
        <v>#REF!</v>
      </c>
      <c r="X1190" s="113" t="e">
        <f t="shared" si="477"/>
        <v>#REF!</v>
      </c>
      <c r="Y1190" s="113" t="e">
        <f t="shared" si="478"/>
        <v>#REF!</v>
      </c>
      <c r="Z1190" s="113" t="e">
        <f t="shared" si="479"/>
        <v>#REF!</v>
      </c>
      <c r="AA1190" s="113" t="e">
        <f t="shared" si="480"/>
        <v>#REF!</v>
      </c>
      <c r="AB1190" s="114" t="e">
        <f t="shared" si="481"/>
        <v>#REF!</v>
      </c>
    </row>
    <row r="1191" spans="1:28" x14ac:dyDescent="0.5">
      <c r="B1191" s="94">
        <v>26</v>
      </c>
      <c r="C1191" s="91">
        <v>6.99</v>
      </c>
      <c r="D1191" s="91">
        <v>5.07</v>
      </c>
      <c r="E1191" s="91">
        <v>3.46</v>
      </c>
      <c r="F1191" s="91">
        <v>4.21</v>
      </c>
      <c r="G1191" s="91">
        <v>4.78</v>
      </c>
      <c r="H1191" s="91">
        <v>9.1999999999999993</v>
      </c>
      <c r="I1191" s="91">
        <v>53.6</v>
      </c>
      <c r="J1191" s="91">
        <v>65.099999999999994</v>
      </c>
      <c r="K1191" s="91">
        <v>32.1</v>
      </c>
      <c r="L1191" s="91">
        <v>18.5</v>
      </c>
      <c r="M1191" s="91">
        <v>8.2100000000000009</v>
      </c>
      <c r="N1191" s="91">
        <v>7.15</v>
      </c>
      <c r="O1191" s="226"/>
      <c r="P1191" s="122">
        <v>26</v>
      </c>
      <c r="Q1191" s="113" t="e">
        <f t="shared" si="470"/>
        <v>#REF!</v>
      </c>
      <c r="R1191" s="113" t="e">
        <f t="shared" si="471"/>
        <v>#REF!</v>
      </c>
      <c r="S1191" s="113" t="e">
        <f t="shared" si="472"/>
        <v>#REF!</v>
      </c>
      <c r="T1191" s="113" t="e">
        <f t="shared" si="473"/>
        <v>#REF!</v>
      </c>
      <c r="U1191" s="113" t="e">
        <f t="shared" si="474"/>
        <v>#REF!</v>
      </c>
      <c r="V1191" s="113" t="e">
        <f t="shared" si="475"/>
        <v>#REF!</v>
      </c>
      <c r="W1191" s="113" t="e">
        <f t="shared" si="476"/>
        <v>#REF!</v>
      </c>
      <c r="X1191" s="113" t="e">
        <f t="shared" si="477"/>
        <v>#REF!</v>
      </c>
      <c r="Y1191" s="113" t="e">
        <f t="shared" si="478"/>
        <v>#REF!</v>
      </c>
      <c r="Z1191" s="113" t="e">
        <f t="shared" si="479"/>
        <v>#REF!</v>
      </c>
      <c r="AA1191" s="113" t="e">
        <f t="shared" si="480"/>
        <v>#REF!</v>
      </c>
      <c r="AB1191" s="114" t="e">
        <f t="shared" si="481"/>
        <v>#REF!</v>
      </c>
    </row>
    <row r="1192" spans="1:28" x14ac:dyDescent="0.5">
      <c r="B1192" s="94">
        <v>27</v>
      </c>
      <c r="C1192" s="91">
        <v>6.88</v>
      </c>
      <c r="D1192" s="91">
        <v>4.97</v>
      </c>
      <c r="E1192" s="91">
        <v>3.37</v>
      </c>
      <c r="F1192" s="91">
        <v>3.96</v>
      </c>
      <c r="G1192" s="91">
        <v>4.5</v>
      </c>
      <c r="H1192" s="91">
        <v>8.27</v>
      </c>
      <c r="I1192" s="91">
        <v>81.400000000000006</v>
      </c>
      <c r="J1192" s="91">
        <v>59.5</v>
      </c>
      <c r="K1192" s="91">
        <v>28.1</v>
      </c>
      <c r="L1192" s="91">
        <v>18.5</v>
      </c>
      <c r="M1192" s="91">
        <v>8.02</v>
      </c>
      <c r="N1192" s="91">
        <v>7.15</v>
      </c>
      <c r="O1192" s="226"/>
      <c r="P1192" s="122">
        <v>27</v>
      </c>
      <c r="Q1192" s="113" t="e">
        <f t="shared" si="470"/>
        <v>#REF!</v>
      </c>
      <c r="R1192" s="113" t="e">
        <f t="shared" si="471"/>
        <v>#REF!</v>
      </c>
      <c r="S1192" s="113" t="e">
        <f t="shared" si="472"/>
        <v>#REF!</v>
      </c>
      <c r="T1192" s="113" t="e">
        <f t="shared" si="473"/>
        <v>#REF!</v>
      </c>
      <c r="U1192" s="113" t="e">
        <f t="shared" si="474"/>
        <v>#REF!</v>
      </c>
      <c r="V1192" s="113" t="e">
        <f t="shared" si="475"/>
        <v>#REF!</v>
      </c>
      <c r="W1192" s="113" t="e">
        <f t="shared" si="476"/>
        <v>#REF!</v>
      </c>
      <c r="X1192" s="113" t="e">
        <f t="shared" si="477"/>
        <v>#REF!</v>
      </c>
      <c r="Y1192" s="113" t="e">
        <f t="shared" si="478"/>
        <v>#REF!</v>
      </c>
      <c r="Z1192" s="113" t="e">
        <f t="shared" si="479"/>
        <v>#REF!</v>
      </c>
      <c r="AA1192" s="113" t="e">
        <f t="shared" si="480"/>
        <v>#REF!</v>
      </c>
      <c r="AB1192" s="114" t="e">
        <f t="shared" si="481"/>
        <v>#REF!</v>
      </c>
    </row>
    <row r="1193" spans="1:28" x14ac:dyDescent="0.5">
      <c r="B1193" s="94">
        <v>28</v>
      </c>
      <c r="C1193" s="91">
        <v>6.65</v>
      </c>
      <c r="D1193" s="91">
        <v>4.78</v>
      </c>
      <c r="E1193" s="91">
        <v>3.33</v>
      </c>
      <c r="F1193" s="91">
        <v>8.7200000000000006</v>
      </c>
      <c r="G1193" s="91">
        <v>4.32</v>
      </c>
      <c r="H1193" s="91">
        <v>7.96</v>
      </c>
      <c r="I1193" s="91">
        <v>76.099999999999994</v>
      </c>
      <c r="J1193" s="91">
        <v>50.3</v>
      </c>
      <c r="K1193" s="91">
        <v>25.8</v>
      </c>
      <c r="L1193" s="91">
        <v>17.7</v>
      </c>
      <c r="M1193" s="91">
        <v>8.33</v>
      </c>
      <c r="N1193" s="91">
        <v>7.54</v>
      </c>
      <c r="O1193" s="226"/>
      <c r="P1193" s="122">
        <v>28</v>
      </c>
      <c r="Q1193" s="113" t="e">
        <f t="shared" si="470"/>
        <v>#REF!</v>
      </c>
      <c r="R1193" s="113" t="e">
        <f t="shared" si="471"/>
        <v>#REF!</v>
      </c>
      <c r="S1193" s="113" t="e">
        <f t="shared" si="472"/>
        <v>#REF!</v>
      </c>
      <c r="T1193" s="113" t="e">
        <f t="shared" si="473"/>
        <v>#REF!</v>
      </c>
      <c r="U1193" s="113" t="e">
        <f t="shared" si="474"/>
        <v>#REF!</v>
      </c>
      <c r="V1193" s="113" t="e">
        <f t="shared" si="475"/>
        <v>#REF!</v>
      </c>
      <c r="W1193" s="113" t="e">
        <f t="shared" si="476"/>
        <v>#REF!</v>
      </c>
      <c r="X1193" s="113" t="e">
        <f t="shared" si="477"/>
        <v>#REF!</v>
      </c>
      <c r="Y1193" s="113" t="e">
        <f t="shared" si="478"/>
        <v>#REF!</v>
      </c>
      <c r="Z1193" s="113" t="e">
        <f t="shared" si="479"/>
        <v>#REF!</v>
      </c>
      <c r="AA1193" s="113" t="e">
        <f t="shared" si="480"/>
        <v>#REF!</v>
      </c>
      <c r="AB1193" s="114" t="e">
        <f t="shared" si="481"/>
        <v>#REF!</v>
      </c>
    </row>
    <row r="1194" spans="1:28" x14ac:dyDescent="0.5">
      <c r="B1194" s="94">
        <v>29</v>
      </c>
      <c r="C1194" s="91">
        <v>6.49</v>
      </c>
      <c r="D1194" s="91">
        <v>4.59</v>
      </c>
      <c r="E1194" s="91">
        <v>3.22</v>
      </c>
      <c r="F1194" s="91">
        <v>3.79</v>
      </c>
      <c r="G1194" s="91">
        <v>4</v>
      </c>
      <c r="H1194" s="91">
        <v>8.64</v>
      </c>
      <c r="I1194" s="91">
        <v>72.400000000000006</v>
      </c>
      <c r="J1194" s="91">
        <v>43.6</v>
      </c>
      <c r="K1194" s="91">
        <v>23.6</v>
      </c>
      <c r="L1194" s="91">
        <v>16.3</v>
      </c>
      <c r="M1194" s="91">
        <v>8.02</v>
      </c>
      <c r="N1194" s="91">
        <v>7.37</v>
      </c>
      <c r="O1194" s="226"/>
      <c r="P1194" s="122">
        <v>29</v>
      </c>
      <c r="Q1194" s="113" t="e">
        <f t="shared" si="470"/>
        <v>#REF!</v>
      </c>
      <c r="R1194" s="113" t="e">
        <f t="shared" si="471"/>
        <v>#REF!</v>
      </c>
      <c r="S1194" s="113" t="e">
        <f t="shared" si="472"/>
        <v>#REF!</v>
      </c>
      <c r="T1194" s="113" t="e">
        <f t="shared" si="473"/>
        <v>#REF!</v>
      </c>
      <c r="U1194" s="113" t="e">
        <f t="shared" si="474"/>
        <v>#REF!</v>
      </c>
      <c r="V1194" s="113" t="e">
        <f t="shared" si="475"/>
        <v>#REF!</v>
      </c>
      <c r="W1194" s="113" t="e">
        <f t="shared" si="476"/>
        <v>#REF!</v>
      </c>
      <c r="X1194" s="113" t="e">
        <f t="shared" si="477"/>
        <v>#REF!</v>
      </c>
      <c r="Y1194" s="113" t="e">
        <f t="shared" si="478"/>
        <v>#REF!</v>
      </c>
      <c r="Z1194" s="113" t="e">
        <f t="shared" si="479"/>
        <v>#REF!</v>
      </c>
      <c r="AA1194" s="113" t="e">
        <f t="shared" si="480"/>
        <v>#REF!</v>
      </c>
      <c r="AB1194" s="114" t="e">
        <f t="shared" si="481"/>
        <v>#REF!</v>
      </c>
    </row>
    <row r="1195" spans="1:28" x14ac:dyDescent="0.5">
      <c r="B1195" s="94">
        <v>30</v>
      </c>
      <c r="C1195" s="91">
        <v>6.32</v>
      </c>
      <c r="E1195" s="91">
        <v>3.12</v>
      </c>
      <c r="F1195" s="91">
        <v>5.8</v>
      </c>
      <c r="G1195" s="91">
        <v>4.37</v>
      </c>
      <c r="H1195" s="91">
        <v>7.84</v>
      </c>
      <c r="I1195" s="91">
        <v>84.8</v>
      </c>
      <c r="J1195" s="91">
        <v>42</v>
      </c>
      <c r="K1195" s="91">
        <v>20.7</v>
      </c>
      <c r="L1195" s="91">
        <v>15.5</v>
      </c>
      <c r="M1195" s="91">
        <v>7.77</v>
      </c>
      <c r="N1195" s="91">
        <v>7.1</v>
      </c>
      <c r="O1195" s="226"/>
      <c r="P1195" s="122">
        <v>30</v>
      </c>
      <c r="Q1195" s="113" t="e">
        <f t="shared" si="470"/>
        <v>#REF!</v>
      </c>
      <c r="R1195" s="113" t="str">
        <f t="shared" si="471"/>
        <v xml:space="preserve"> </v>
      </c>
      <c r="S1195" s="113" t="e">
        <f t="shared" si="472"/>
        <v>#REF!</v>
      </c>
      <c r="T1195" s="113" t="e">
        <f t="shared" si="473"/>
        <v>#REF!</v>
      </c>
      <c r="U1195" s="113" t="e">
        <f t="shared" si="474"/>
        <v>#REF!</v>
      </c>
      <c r="V1195" s="113" t="e">
        <f t="shared" si="475"/>
        <v>#REF!</v>
      </c>
      <c r="W1195" s="113" t="e">
        <f t="shared" si="476"/>
        <v>#REF!</v>
      </c>
      <c r="X1195" s="113" t="e">
        <f t="shared" si="477"/>
        <v>#REF!</v>
      </c>
      <c r="Y1195" s="113" t="e">
        <f t="shared" si="478"/>
        <v>#REF!</v>
      </c>
      <c r="Z1195" s="113" t="e">
        <f t="shared" si="479"/>
        <v>#REF!</v>
      </c>
      <c r="AA1195" s="113" t="e">
        <f t="shared" si="480"/>
        <v>#REF!</v>
      </c>
      <c r="AB1195" s="114" t="e">
        <f t="shared" si="481"/>
        <v>#REF!</v>
      </c>
    </row>
    <row r="1196" spans="1:28" x14ac:dyDescent="0.5">
      <c r="B1196" s="94">
        <v>31</v>
      </c>
      <c r="C1196" s="91">
        <v>6.27</v>
      </c>
      <c r="E1196" s="91">
        <v>3.01</v>
      </c>
      <c r="G1196" s="91">
        <v>5.07</v>
      </c>
      <c r="I1196" s="91">
        <v>79.900000000000006</v>
      </c>
      <c r="J1196" s="91">
        <v>41.1</v>
      </c>
      <c r="L1196" s="91">
        <v>15.1</v>
      </c>
      <c r="N1196" s="91">
        <v>7.04</v>
      </c>
      <c r="O1196" s="226"/>
      <c r="P1196" s="122">
        <v>31</v>
      </c>
      <c r="Q1196" s="113" t="e">
        <f t="shared" si="470"/>
        <v>#REF!</v>
      </c>
      <c r="R1196" s="113" t="str">
        <f t="shared" si="471"/>
        <v xml:space="preserve"> </v>
      </c>
      <c r="S1196" s="113" t="e">
        <f t="shared" si="472"/>
        <v>#REF!</v>
      </c>
      <c r="T1196" s="113" t="str">
        <f t="shared" si="473"/>
        <v xml:space="preserve"> </v>
      </c>
      <c r="U1196" s="113" t="e">
        <f t="shared" si="474"/>
        <v>#REF!</v>
      </c>
      <c r="V1196" s="113" t="str">
        <f t="shared" si="475"/>
        <v xml:space="preserve"> </v>
      </c>
      <c r="W1196" s="113" t="e">
        <f t="shared" si="476"/>
        <v>#REF!</v>
      </c>
      <c r="X1196" s="113" t="e">
        <f t="shared" si="477"/>
        <v>#REF!</v>
      </c>
      <c r="Y1196" s="113" t="str">
        <f t="shared" si="478"/>
        <v xml:space="preserve"> </v>
      </c>
      <c r="Z1196" s="113" t="e">
        <f t="shared" si="479"/>
        <v>#REF!</v>
      </c>
      <c r="AA1196" s="113" t="str">
        <f t="shared" si="480"/>
        <v xml:space="preserve"> </v>
      </c>
      <c r="AB1196" s="114" t="e">
        <f t="shared" si="481"/>
        <v>#REF!</v>
      </c>
    </row>
    <row r="1197" spans="1:28" x14ac:dyDescent="0.5">
      <c r="O1197" s="226"/>
      <c r="P1197" s="123"/>
      <c r="Q1197" s="113"/>
      <c r="R1197" s="113"/>
      <c r="S1197" s="113"/>
      <c r="T1197" s="113"/>
      <c r="U1197" s="113"/>
      <c r="V1197" s="113"/>
      <c r="W1197" s="113"/>
      <c r="X1197" s="113"/>
      <c r="Y1197" s="113"/>
      <c r="Z1197" s="113"/>
      <c r="AA1197" s="113"/>
      <c r="AB1197" s="114"/>
    </row>
    <row r="1198" spans="1:28" x14ac:dyDescent="0.5">
      <c r="A1198" s="41">
        <v>2005</v>
      </c>
      <c r="B1198" s="94">
        <v>1</v>
      </c>
      <c r="C1198" s="91">
        <v>8.15</v>
      </c>
      <c r="D1198" s="91">
        <v>11</v>
      </c>
      <c r="E1198" s="91">
        <v>7.9</v>
      </c>
      <c r="F1198" s="91">
        <v>7.66</v>
      </c>
      <c r="G1198" s="91">
        <v>8.6999999999999993</v>
      </c>
      <c r="H1198" s="91">
        <v>10.6</v>
      </c>
      <c r="I1198" s="91">
        <v>27</v>
      </c>
      <c r="J1198" s="91">
        <v>93.3</v>
      </c>
      <c r="K1198" s="91">
        <v>42</v>
      </c>
      <c r="L1198" s="91">
        <v>35</v>
      </c>
      <c r="M1198" s="91">
        <v>15</v>
      </c>
      <c r="N1198" s="91">
        <v>8.83</v>
      </c>
      <c r="O1198" s="226">
        <f>A1198</f>
        <v>2005</v>
      </c>
      <c r="P1198" s="122">
        <v>1</v>
      </c>
      <c r="Q1198" s="113" t="e">
        <f t="shared" ref="Q1198:AB1205" si="482">IF(C1198&gt;0,$P$11*C1198, " ")</f>
        <v>#REF!</v>
      </c>
      <c r="R1198" s="113" t="e">
        <f t="shared" si="482"/>
        <v>#REF!</v>
      </c>
      <c r="S1198" s="113" t="e">
        <f t="shared" si="482"/>
        <v>#REF!</v>
      </c>
      <c r="T1198" s="113" t="e">
        <f t="shared" si="482"/>
        <v>#REF!</v>
      </c>
      <c r="U1198" s="113" t="e">
        <f t="shared" si="482"/>
        <v>#REF!</v>
      </c>
      <c r="V1198" s="113" t="e">
        <f t="shared" si="482"/>
        <v>#REF!</v>
      </c>
      <c r="W1198" s="113" t="e">
        <f t="shared" si="482"/>
        <v>#REF!</v>
      </c>
      <c r="X1198" s="113" t="e">
        <f t="shared" si="482"/>
        <v>#REF!</v>
      </c>
      <c r="Y1198" s="113" t="e">
        <f t="shared" si="482"/>
        <v>#REF!</v>
      </c>
      <c r="Z1198" s="113" t="e">
        <f t="shared" si="482"/>
        <v>#REF!</v>
      </c>
      <c r="AA1198" s="113" t="e">
        <f t="shared" si="482"/>
        <v>#REF!</v>
      </c>
      <c r="AB1198" s="114" t="e">
        <f t="shared" si="482"/>
        <v>#REF!</v>
      </c>
    </row>
    <row r="1199" spans="1:28" x14ac:dyDescent="0.5">
      <c r="B1199" s="94">
        <v>2</v>
      </c>
      <c r="C1199" s="91">
        <v>7.77</v>
      </c>
      <c r="D1199" s="91">
        <v>11.1</v>
      </c>
      <c r="E1199" s="91">
        <v>7.26</v>
      </c>
      <c r="F1199" s="91">
        <v>7.1</v>
      </c>
      <c r="G1199" s="91">
        <v>8.08</v>
      </c>
      <c r="H1199" s="91">
        <v>10.1</v>
      </c>
      <c r="I1199" s="91">
        <v>25.4</v>
      </c>
      <c r="J1199" s="91">
        <v>99.2</v>
      </c>
      <c r="K1199" s="91">
        <v>39.9</v>
      </c>
      <c r="L1199" s="91">
        <v>34</v>
      </c>
      <c r="M1199" s="91">
        <v>14.6</v>
      </c>
      <c r="N1199" s="91">
        <v>8.6999999999999993</v>
      </c>
      <c r="O1199" s="226"/>
      <c r="P1199" s="122">
        <v>2</v>
      </c>
      <c r="Q1199" s="113" t="e">
        <f t="shared" si="482"/>
        <v>#REF!</v>
      </c>
      <c r="R1199" s="113" t="e">
        <f t="shared" si="482"/>
        <v>#REF!</v>
      </c>
      <c r="S1199" s="113" t="e">
        <f t="shared" si="482"/>
        <v>#REF!</v>
      </c>
      <c r="T1199" s="113" t="e">
        <f t="shared" si="482"/>
        <v>#REF!</v>
      </c>
      <c r="U1199" s="113" t="e">
        <f t="shared" si="482"/>
        <v>#REF!</v>
      </c>
      <c r="V1199" s="113" t="e">
        <f t="shared" si="482"/>
        <v>#REF!</v>
      </c>
      <c r="W1199" s="113" t="e">
        <f t="shared" si="482"/>
        <v>#REF!</v>
      </c>
      <c r="X1199" s="113" t="e">
        <f t="shared" si="482"/>
        <v>#REF!</v>
      </c>
      <c r="Y1199" s="113" t="e">
        <f t="shared" si="482"/>
        <v>#REF!</v>
      </c>
      <c r="Z1199" s="113" t="e">
        <f t="shared" si="482"/>
        <v>#REF!</v>
      </c>
      <c r="AA1199" s="113" t="e">
        <f t="shared" si="482"/>
        <v>#REF!</v>
      </c>
      <c r="AB1199" s="114" t="e">
        <f t="shared" si="482"/>
        <v>#REF!</v>
      </c>
    </row>
    <row r="1200" spans="1:28" x14ac:dyDescent="0.5">
      <c r="B1200" s="94">
        <v>3</v>
      </c>
      <c r="C1200" s="91">
        <v>8.33</v>
      </c>
      <c r="D1200" s="91">
        <v>10.8</v>
      </c>
      <c r="E1200" s="91">
        <v>10.9</v>
      </c>
      <c r="F1200" s="91">
        <v>7.54</v>
      </c>
      <c r="G1200" s="91">
        <v>9.26</v>
      </c>
      <c r="H1200" s="91">
        <v>10.4</v>
      </c>
      <c r="I1200" s="91">
        <v>38.200000000000003</v>
      </c>
      <c r="J1200" s="91">
        <v>94.5</v>
      </c>
      <c r="K1200" s="91">
        <v>37.4</v>
      </c>
      <c r="L1200" s="91">
        <v>33.6</v>
      </c>
      <c r="M1200" s="91">
        <v>14.1</v>
      </c>
      <c r="N1200" s="91">
        <v>9.1999999999999993</v>
      </c>
      <c r="O1200" s="226"/>
      <c r="P1200" s="122">
        <v>3</v>
      </c>
      <c r="Q1200" s="113" t="e">
        <f t="shared" si="482"/>
        <v>#REF!</v>
      </c>
      <c r="R1200" s="113" t="e">
        <f t="shared" si="482"/>
        <v>#REF!</v>
      </c>
      <c r="S1200" s="113" t="e">
        <f t="shared" si="482"/>
        <v>#REF!</v>
      </c>
      <c r="T1200" s="113" t="e">
        <f t="shared" si="482"/>
        <v>#REF!</v>
      </c>
      <c r="U1200" s="113" t="e">
        <f t="shared" si="482"/>
        <v>#REF!</v>
      </c>
      <c r="V1200" s="113" t="e">
        <f t="shared" si="482"/>
        <v>#REF!</v>
      </c>
      <c r="W1200" s="113" t="e">
        <f t="shared" si="482"/>
        <v>#REF!</v>
      </c>
      <c r="X1200" s="113" t="e">
        <f t="shared" si="482"/>
        <v>#REF!</v>
      </c>
      <c r="Y1200" s="113" t="e">
        <f t="shared" si="482"/>
        <v>#REF!</v>
      </c>
      <c r="Z1200" s="113" t="e">
        <f t="shared" si="482"/>
        <v>#REF!</v>
      </c>
      <c r="AA1200" s="113" t="e">
        <f t="shared" si="482"/>
        <v>#REF!</v>
      </c>
      <c r="AB1200" s="114" t="e">
        <f t="shared" si="482"/>
        <v>#REF!</v>
      </c>
    </row>
    <row r="1201" spans="2:28" x14ac:dyDescent="0.5">
      <c r="B1201" s="94">
        <v>4</v>
      </c>
      <c r="C1201" s="91">
        <v>8.39</v>
      </c>
      <c r="D1201" s="91">
        <v>10</v>
      </c>
      <c r="E1201" s="91">
        <v>12.1</v>
      </c>
      <c r="F1201" s="91">
        <v>7.65</v>
      </c>
      <c r="G1201" s="91">
        <v>11</v>
      </c>
      <c r="H1201" s="91">
        <v>10.1</v>
      </c>
      <c r="I1201" s="91">
        <v>44</v>
      </c>
      <c r="J1201" s="91">
        <v>90.8</v>
      </c>
      <c r="K1201" s="91">
        <v>36.200000000000003</v>
      </c>
      <c r="L1201" s="91">
        <v>33.200000000000003</v>
      </c>
      <c r="M1201" s="91">
        <v>12.8</v>
      </c>
      <c r="N1201" s="91">
        <v>9.14</v>
      </c>
      <c r="O1201" s="226"/>
      <c r="P1201" s="122">
        <v>4</v>
      </c>
      <c r="Q1201" s="113" t="e">
        <f t="shared" si="482"/>
        <v>#REF!</v>
      </c>
      <c r="R1201" s="113" t="e">
        <f t="shared" si="482"/>
        <v>#REF!</v>
      </c>
      <c r="S1201" s="113" t="e">
        <f t="shared" si="482"/>
        <v>#REF!</v>
      </c>
      <c r="T1201" s="113" t="e">
        <f t="shared" si="482"/>
        <v>#REF!</v>
      </c>
      <c r="U1201" s="113" t="e">
        <f t="shared" si="482"/>
        <v>#REF!</v>
      </c>
      <c r="V1201" s="113" t="e">
        <f t="shared" si="482"/>
        <v>#REF!</v>
      </c>
      <c r="W1201" s="113" t="e">
        <f t="shared" si="482"/>
        <v>#REF!</v>
      </c>
      <c r="X1201" s="113" t="e">
        <f t="shared" si="482"/>
        <v>#REF!</v>
      </c>
      <c r="Y1201" s="113" t="e">
        <f t="shared" si="482"/>
        <v>#REF!</v>
      </c>
      <c r="Z1201" s="113" t="e">
        <f t="shared" si="482"/>
        <v>#REF!</v>
      </c>
      <c r="AA1201" s="113" t="e">
        <f t="shared" si="482"/>
        <v>#REF!</v>
      </c>
      <c r="AB1201" s="114" t="e">
        <f t="shared" si="482"/>
        <v>#REF!</v>
      </c>
    </row>
    <row r="1202" spans="2:28" x14ac:dyDescent="0.5">
      <c r="B1202" s="94">
        <v>5</v>
      </c>
      <c r="C1202" s="91">
        <v>8.15</v>
      </c>
      <c r="D1202" s="91">
        <v>10.6</v>
      </c>
      <c r="E1202" s="91">
        <v>12</v>
      </c>
      <c r="F1202" s="91">
        <v>7.21</v>
      </c>
      <c r="G1202" s="91">
        <v>10.3</v>
      </c>
      <c r="H1202" s="91">
        <v>10.1</v>
      </c>
      <c r="I1202" s="91">
        <v>41.8</v>
      </c>
      <c r="J1202" s="91">
        <v>87</v>
      </c>
      <c r="K1202" s="91">
        <v>36.700000000000003</v>
      </c>
      <c r="L1202" s="91">
        <v>31.3</v>
      </c>
      <c r="M1202" s="91">
        <v>12.2</v>
      </c>
      <c r="N1202" s="91">
        <v>9.01</v>
      </c>
      <c r="O1202" s="226"/>
      <c r="P1202" s="122">
        <v>5</v>
      </c>
      <c r="Q1202" s="113" t="e">
        <f t="shared" si="482"/>
        <v>#REF!</v>
      </c>
      <c r="R1202" s="113" t="e">
        <f t="shared" si="482"/>
        <v>#REF!</v>
      </c>
      <c r="S1202" s="113" t="e">
        <f t="shared" si="482"/>
        <v>#REF!</v>
      </c>
      <c r="T1202" s="113" t="e">
        <f t="shared" si="482"/>
        <v>#REF!</v>
      </c>
      <c r="U1202" s="113" t="e">
        <f t="shared" si="482"/>
        <v>#REF!</v>
      </c>
      <c r="V1202" s="113" t="e">
        <f t="shared" si="482"/>
        <v>#REF!</v>
      </c>
      <c r="W1202" s="113" t="e">
        <f t="shared" si="482"/>
        <v>#REF!</v>
      </c>
      <c r="X1202" s="113" t="e">
        <f t="shared" si="482"/>
        <v>#REF!</v>
      </c>
      <c r="Y1202" s="113" t="e">
        <f t="shared" si="482"/>
        <v>#REF!</v>
      </c>
      <c r="Z1202" s="113" t="e">
        <f t="shared" si="482"/>
        <v>#REF!</v>
      </c>
      <c r="AA1202" s="113" t="e">
        <f t="shared" si="482"/>
        <v>#REF!</v>
      </c>
      <c r="AB1202" s="114" t="e">
        <f t="shared" si="482"/>
        <v>#REF!</v>
      </c>
    </row>
    <row r="1203" spans="2:28" x14ac:dyDescent="0.5">
      <c r="B1203" s="94">
        <v>6</v>
      </c>
      <c r="C1203" s="91">
        <v>7.9</v>
      </c>
      <c r="D1203" s="91">
        <v>9.26</v>
      </c>
      <c r="E1203" s="91">
        <v>11.4</v>
      </c>
      <c r="F1203" s="91">
        <v>7.04</v>
      </c>
      <c r="G1203" s="91">
        <v>10.3</v>
      </c>
      <c r="H1203" s="91">
        <v>10.4</v>
      </c>
      <c r="I1203" s="91">
        <v>40.6</v>
      </c>
      <c r="J1203" s="91">
        <v>106</v>
      </c>
      <c r="K1203" s="91">
        <v>35.799999999999997</v>
      </c>
      <c r="L1203" s="91">
        <v>29</v>
      </c>
      <c r="M1203" s="91">
        <v>11.7</v>
      </c>
      <c r="N1203" s="91">
        <v>8.9499999999999993</v>
      </c>
      <c r="O1203" s="226"/>
      <c r="P1203" s="122">
        <v>6</v>
      </c>
      <c r="Q1203" s="113" t="e">
        <f t="shared" si="482"/>
        <v>#REF!</v>
      </c>
      <c r="R1203" s="113" t="e">
        <f t="shared" si="482"/>
        <v>#REF!</v>
      </c>
      <c r="S1203" s="113" t="e">
        <f t="shared" si="482"/>
        <v>#REF!</v>
      </c>
      <c r="T1203" s="113" t="e">
        <f t="shared" si="482"/>
        <v>#REF!</v>
      </c>
      <c r="U1203" s="113" t="e">
        <f t="shared" si="482"/>
        <v>#REF!</v>
      </c>
      <c r="V1203" s="113" t="e">
        <f t="shared" si="482"/>
        <v>#REF!</v>
      </c>
      <c r="W1203" s="113" t="e">
        <f t="shared" si="482"/>
        <v>#REF!</v>
      </c>
      <c r="X1203" s="113" t="e">
        <f t="shared" si="482"/>
        <v>#REF!</v>
      </c>
      <c r="Y1203" s="113" t="e">
        <f t="shared" si="482"/>
        <v>#REF!</v>
      </c>
      <c r="Z1203" s="113" t="e">
        <f t="shared" si="482"/>
        <v>#REF!</v>
      </c>
      <c r="AA1203" s="113" t="e">
        <f t="shared" si="482"/>
        <v>#REF!</v>
      </c>
      <c r="AB1203" s="114" t="e">
        <f t="shared" si="482"/>
        <v>#REF!</v>
      </c>
    </row>
    <row r="1204" spans="2:28" x14ac:dyDescent="0.5">
      <c r="B1204" s="94">
        <v>7</v>
      </c>
      <c r="C1204" s="91">
        <v>7.54</v>
      </c>
      <c r="D1204" s="91">
        <v>8.27</v>
      </c>
      <c r="E1204" s="91">
        <v>10.6</v>
      </c>
      <c r="F1204" s="91">
        <v>7.32</v>
      </c>
      <c r="G1204" s="91">
        <v>9.93</v>
      </c>
      <c r="H1204" s="91">
        <v>9.8000000000000007</v>
      </c>
      <c r="I1204" s="91">
        <v>40.200000000000003</v>
      </c>
      <c r="J1204" s="91">
        <v>86.4</v>
      </c>
      <c r="K1204" s="91">
        <v>34.9</v>
      </c>
      <c r="L1204" s="91">
        <v>26.9</v>
      </c>
      <c r="M1204" s="91">
        <v>11.2</v>
      </c>
      <c r="N1204" s="91">
        <v>9.26</v>
      </c>
      <c r="O1204" s="226"/>
      <c r="P1204" s="122">
        <v>7</v>
      </c>
      <c r="Q1204" s="113" t="e">
        <f t="shared" si="482"/>
        <v>#REF!</v>
      </c>
      <c r="R1204" s="113" t="e">
        <f t="shared" si="482"/>
        <v>#REF!</v>
      </c>
      <c r="S1204" s="113" t="e">
        <f t="shared" si="482"/>
        <v>#REF!</v>
      </c>
      <c r="T1204" s="113" t="e">
        <f t="shared" si="482"/>
        <v>#REF!</v>
      </c>
      <c r="U1204" s="113" t="e">
        <f t="shared" si="482"/>
        <v>#REF!</v>
      </c>
      <c r="V1204" s="113" t="e">
        <f t="shared" si="482"/>
        <v>#REF!</v>
      </c>
      <c r="W1204" s="113" t="e">
        <f t="shared" si="482"/>
        <v>#REF!</v>
      </c>
      <c r="X1204" s="113" t="e">
        <f t="shared" si="482"/>
        <v>#REF!</v>
      </c>
      <c r="Y1204" s="113" t="e">
        <f t="shared" si="482"/>
        <v>#REF!</v>
      </c>
      <c r="Z1204" s="113" t="e">
        <f t="shared" si="482"/>
        <v>#REF!</v>
      </c>
      <c r="AA1204" s="113" t="e">
        <f t="shared" si="482"/>
        <v>#REF!</v>
      </c>
      <c r="AB1204" s="114" t="e">
        <f t="shared" si="482"/>
        <v>#REF!</v>
      </c>
    </row>
    <row r="1205" spans="2:28" x14ac:dyDescent="0.5">
      <c r="B1205" s="94">
        <v>8</v>
      </c>
      <c r="C1205" s="91">
        <v>7.65</v>
      </c>
      <c r="D1205" s="91">
        <v>8.64</v>
      </c>
      <c r="E1205" s="91">
        <v>12.5</v>
      </c>
      <c r="F1205" s="91">
        <v>7.78</v>
      </c>
      <c r="G1205" s="91">
        <v>9.32</v>
      </c>
      <c r="H1205" s="91">
        <v>9.08</v>
      </c>
      <c r="I1205" s="91">
        <v>37.4</v>
      </c>
      <c r="J1205" s="91">
        <v>83.7</v>
      </c>
      <c r="K1205" s="91">
        <v>33.9</v>
      </c>
      <c r="L1205" s="91">
        <v>25.7</v>
      </c>
      <c r="M1205" s="91">
        <v>12.1</v>
      </c>
      <c r="N1205" s="91">
        <v>8.9499999999999993</v>
      </c>
      <c r="O1205" s="226"/>
      <c r="P1205" s="122">
        <v>8</v>
      </c>
      <c r="Q1205" s="113" t="e">
        <f t="shared" si="482"/>
        <v>#REF!</v>
      </c>
      <c r="R1205" s="113" t="e">
        <f t="shared" si="482"/>
        <v>#REF!</v>
      </c>
      <c r="S1205" s="113" t="e">
        <f t="shared" si="482"/>
        <v>#REF!</v>
      </c>
      <c r="T1205" s="113" t="e">
        <f t="shared" si="482"/>
        <v>#REF!</v>
      </c>
      <c r="U1205" s="113" t="e">
        <f t="shared" si="482"/>
        <v>#REF!</v>
      </c>
      <c r="V1205" s="113" t="e">
        <f t="shared" si="482"/>
        <v>#REF!</v>
      </c>
      <c r="W1205" s="113" t="e">
        <f t="shared" si="482"/>
        <v>#REF!</v>
      </c>
      <c r="X1205" s="113" t="e">
        <f t="shared" si="482"/>
        <v>#REF!</v>
      </c>
      <c r="Y1205" s="113" t="e">
        <f t="shared" si="482"/>
        <v>#REF!</v>
      </c>
      <c r="Z1205" s="113" t="e">
        <f t="shared" si="482"/>
        <v>#REF!</v>
      </c>
      <c r="AA1205" s="113" t="e">
        <f t="shared" si="482"/>
        <v>#REF!</v>
      </c>
      <c r="AB1205" s="114" t="e">
        <f t="shared" si="482"/>
        <v>#REF!</v>
      </c>
    </row>
    <row r="1206" spans="2:28" x14ac:dyDescent="0.5">
      <c r="B1206" s="94">
        <v>9</v>
      </c>
      <c r="C1206" s="91">
        <v>7.77</v>
      </c>
      <c r="D1206" s="91">
        <v>7.54</v>
      </c>
      <c r="E1206" s="91">
        <v>11.5</v>
      </c>
      <c r="F1206" s="91">
        <v>8.08</v>
      </c>
      <c r="G1206" s="91">
        <v>8.77</v>
      </c>
      <c r="H1206" s="91">
        <v>10</v>
      </c>
      <c r="I1206" s="91">
        <v>39</v>
      </c>
      <c r="J1206" s="91">
        <v>81.8</v>
      </c>
      <c r="K1206" s="91">
        <v>33</v>
      </c>
      <c r="L1206" s="91">
        <v>24</v>
      </c>
      <c r="M1206" s="91">
        <v>11.8</v>
      </c>
      <c r="N1206" s="91">
        <v>8.89</v>
      </c>
      <c r="O1206" s="226"/>
      <c r="P1206" s="122">
        <v>9</v>
      </c>
      <c r="Q1206" s="113" t="e">
        <f t="shared" ref="Q1206:Q1228" si="483">$P$11*C1206</f>
        <v>#REF!</v>
      </c>
      <c r="R1206" s="113" t="e">
        <f t="shared" ref="R1206:R1228" si="484">IF(D1206&gt;0,$P$11*D1206, " ")</f>
        <v>#REF!</v>
      </c>
      <c r="S1206" s="113" t="e">
        <f t="shared" ref="S1206:S1228" si="485">IF(E1206&gt;0,$P$11*E1206, " ")</f>
        <v>#REF!</v>
      </c>
      <c r="T1206" s="113" t="e">
        <f t="shared" ref="T1206:T1228" si="486">IF(F1206&gt;0,$P$11*F1206, " ")</f>
        <v>#REF!</v>
      </c>
      <c r="U1206" s="113" t="e">
        <f t="shared" ref="U1206:U1228" si="487">IF(G1206&gt;0,$P$11*G1206, " ")</f>
        <v>#REF!</v>
      </c>
      <c r="V1206" s="113" t="e">
        <f t="shared" ref="V1206:V1228" si="488">IF(H1206&gt;0,$P$11*H1206, " ")</f>
        <v>#REF!</v>
      </c>
      <c r="W1206" s="113" t="e">
        <f t="shared" ref="W1206:W1228" si="489">IF(I1206&gt;0,$P$11*I1206, " ")</f>
        <v>#REF!</v>
      </c>
      <c r="X1206" s="113" t="e">
        <f t="shared" ref="X1206:X1228" si="490">IF(J1206&gt;0,$P$11*J1206, " ")</f>
        <v>#REF!</v>
      </c>
      <c r="Y1206" s="113" t="e">
        <f t="shared" ref="Y1206:Y1228" si="491">IF(K1206&gt;0,$P$11*K1206, " ")</f>
        <v>#REF!</v>
      </c>
      <c r="Z1206" s="113" t="e">
        <f t="shared" ref="Z1206:Z1228" si="492">IF(L1206&gt;0,$P$11*L1206, " ")</f>
        <v>#REF!</v>
      </c>
      <c r="AA1206" s="113" t="e">
        <f t="shared" ref="AA1206:AA1228" si="493">IF(M1206&gt;0,$P$11*M1206, " ")</f>
        <v>#REF!</v>
      </c>
      <c r="AB1206" s="114" t="e">
        <f t="shared" ref="AB1206:AB1228" si="494">IF(N1206&gt;0,$P$11*N1206, " ")</f>
        <v>#REF!</v>
      </c>
    </row>
    <row r="1207" spans="2:28" x14ac:dyDescent="0.5">
      <c r="B1207" s="94">
        <v>10</v>
      </c>
      <c r="C1207" s="91">
        <v>8.02</v>
      </c>
      <c r="D1207" s="91">
        <v>7.1</v>
      </c>
      <c r="E1207" s="91">
        <v>10.7</v>
      </c>
      <c r="F1207" s="91">
        <v>9.93</v>
      </c>
      <c r="G1207" s="91">
        <v>9.01</v>
      </c>
      <c r="H1207" s="91">
        <v>10.6</v>
      </c>
      <c r="I1207" s="91">
        <v>40.1</v>
      </c>
      <c r="J1207" s="91">
        <v>82.1</v>
      </c>
      <c r="K1207" s="91">
        <v>31.9</v>
      </c>
      <c r="L1207" s="91">
        <v>23.4</v>
      </c>
      <c r="M1207" s="91">
        <v>11.5</v>
      </c>
      <c r="N1207" s="91">
        <v>9.32</v>
      </c>
      <c r="O1207" s="226"/>
      <c r="P1207" s="122">
        <v>10</v>
      </c>
      <c r="Q1207" s="113" t="e">
        <f t="shared" si="483"/>
        <v>#REF!</v>
      </c>
      <c r="R1207" s="113" t="e">
        <f t="shared" si="484"/>
        <v>#REF!</v>
      </c>
      <c r="S1207" s="113" t="e">
        <f t="shared" si="485"/>
        <v>#REF!</v>
      </c>
      <c r="T1207" s="113" t="e">
        <f t="shared" si="486"/>
        <v>#REF!</v>
      </c>
      <c r="U1207" s="113" t="e">
        <f t="shared" si="487"/>
        <v>#REF!</v>
      </c>
      <c r="V1207" s="113" t="e">
        <f t="shared" si="488"/>
        <v>#REF!</v>
      </c>
      <c r="W1207" s="113" t="e">
        <f t="shared" si="489"/>
        <v>#REF!</v>
      </c>
      <c r="X1207" s="113" t="e">
        <f t="shared" si="490"/>
        <v>#REF!</v>
      </c>
      <c r="Y1207" s="113" t="e">
        <f t="shared" si="491"/>
        <v>#REF!</v>
      </c>
      <c r="Z1207" s="113" t="e">
        <f t="shared" si="492"/>
        <v>#REF!</v>
      </c>
      <c r="AA1207" s="113" t="e">
        <f t="shared" si="493"/>
        <v>#REF!</v>
      </c>
      <c r="AB1207" s="114" t="e">
        <f t="shared" si="494"/>
        <v>#REF!</v>
      </c>
    </row>
    <row r="1208" spans="2:28" x14ac:dyDescent="0.5">
      <c r="B1208" s="94">
        <v>11</v>
      </c>
      <c r="C1208" s="91">
        <v>8.33</v>
      </c>
      <c r="D1208" s="91">
        <v>7.43</v>
      </c>
      <c r="E1208" s="91">
        <v>10.1</v>
      </c>
      <c r="F1208" s="91">
        <v>9.01</v>
      </c>
      <c r="G1208" s="91">
        <v>11.1</v>
      </c>
      <c r="H1208" s="91">
        <v>10.7</v>
      </c>
      <c r="I1208" s="91">
        <v>44.5</v>
      </c>
      <c r="J1208" s="91">
        <v>82.8</v>
      </c>
      <c r="K1208" s="91">
        <v>30.4</v>
      </c>
      <c r="L1208" s="91">
        <v>21.9</v>
      </c>
      <c r="M1208" s="91">
        <v>11.2</v>
      </c>
      <c r="N1208" s="91">
        <v>9.39</v>
      </c>
      <c r="O1208" s="226"/>
      <c r="P1208" s="122">
        <v>11</v>
      </c>
      <c r="Q1208" s="113" t="e">
        <f t="shared" si="483"/>
        <v>#REF!</v>
      </c>
      <c r="R1208" s="113" t="e">
        <f t="shared" si="484"/>
        <v>#REF!</v>
      </c>
      <c r="S1208" s="113" t="e">
        <f t="shared" si="485"/>
        <v>#REF!</v>
      </c>
      <c r="T1208" s="113" t="e">
        <f t="shared" si="486"/>
        <v>#REF!</v>
      </c>
      <c r="U1208" s="113" t="e">
        <f t="shared" si="487"/>
        <v>#REF!</v>
      </c>
      <c r="V1208" s="113" t="e">
        <f t="shared" si="488"/>
        <v>#REF!</v>
      </c>
      <c r="W1208" s="113" t="e">
        <f t="shared" si="489"/>
        <v>#REF!</v>
      </c>
      <c r="X1208" s="113" t="e">
        <f t="shared" si="490"/>
        <v>#REF!</v>
      </c>
      <c r="Y1208" s="113" t="e">
        <f t="shared" si="491"/>
        <v>#REF!</v>
      </c>
      <c r="Z1208" s="113" t="e">
        <f t="shared" si="492"/>
        <v>#REF!</v>
      </c>
      <c r="AA1208" s="113" t="e">
        <f t="shared" si="493"/>
        <v>#REF!</v>
      </c>
      <c r="AB1208" s="114" t="e">
        <f t="shared" si="494"/>
        <v>#REF!</v>
      </c>
    </row>
    <row r="1209" spans="2:28" x14ac:dyDescent="0.5">
      <c r="B1209" s="94">
        <v>12</v>
      </c>
      <c r="C1209" s="91">
        <v>8.08</v>
      </c>
      <c r="D1209" s="91">
        <v>7.77</v>
      </c>
      <c r="E1209" s="91">
        <v>10.5</v>
      </c>
      <c r="F1209" s="91">
        <v>8.15</v>
      </c>
      <c r="G1209" s="91">
        <v>11.2</v>
      </c>
      <c r="H1209" s="91">
        <v>11.2</v>
      </c>
      <c r="I1209" s="91">
        <v>41.7</v>
      </c>
      <c r="J1209" s="91">
        <v>81.400000000000006</v>
      </c>
      <c r="K1209" s="91">
        <v>29.9</v>
      </c>
      <c r="L1209" s="91">
        <v>21.2</v>
      </c>
      <c r="M1209" s="91">
        <v>10.7</v>
      </c>
      <c r="N1209" s="91">
        <v>9.1999999999999993</v>
      </c>
      <c r="O1209" s="226"/>
      <c r="P1209" s="122">
        <v>12</v>
      </c>
      <c r="Q1209" s="113" t="e">
        <f t="shared" si="483"/>
        <v>#REF!</v>
      </c>
      <c r="R1209" s="113" t="e">
        <f t="shared" si="484"/>
        <v>#REF!</v>
      </c>
      <c r="S1209" s="113" t="e">
        <f t="shared" si="485"/>
        <v>#REF!</v>
      </c>
      <c r="T1209" s="113" t="e">
        <f t="shared" si="486"/>
        <v>#REF!</v>
      </c>
      <c r="U1209" s="113" t="e">
        <f t="shared" si="487"/>
        <v>#REF!</v>
      </c>
      <c r="V1209" s="113" t="e">
        <f t="shared" si="488"/>
        <v>#REF!</v>
      </c>
      <c r="W1209" s="113" t="e">
        <f t="shared" si="489"/>
        <v>#REF!</v>
      </c>
      <c r="X1209" s="113" t="e">
        <f t="shared" si="490"/>
        <v>#REF!</v>
      </c>
      <c r="Y1209" s="113" t="e">
        <f t="shared" si="491"/>
        <v>#REF!</v>
      </c>
      <c r="Z1209" s="113" t="e">
        <f t="shared" si="492"/>
        <v>#REF!</v>
      </c>
      <c r="AA1209" s="113" t="e">
        <f t="shared" si="493"/>
        <v>#REF!</v>
      </c>
      <c r="AB1209" s="114" t="e">
        <f t="shared" si="494"/>
        <v>#REF!</v>
      </c>
    </row>
    <row r="1210" spans="2:28" x14ac:dyDescent="0.5">
      <c r="B1210" s="94">
        <v>13</v>
      </c>
      <c r="C1210" s="91">
        <v>7.9</v>
      </c>
      <c r="D1210" s="91">
        <v>7.72</v>
      </c>
      <c r="E1210" s="91">
        <v>10.3</v>
      </c>
      <c r="F1210" s="91">
        <v>8.08</v>
      </c>
      <c r="G1210" s="91">
        <v>10.7</v>
      </c>
      <c r="H1210" s="91">
        <v>11.8</v>
      </c>
      <c r="I1210" s="91">
        <v>40.299999999999997</v>
      </c>
      <c r="J1210" s="91">
        <v>76.3</v>
      </c>
      <c r="K1210" s="91">
        <v>29.5</v>
      </c>
      <c r="L1210" s="91">
        <v>19.8</v>
      </c>
      <c r="M1210" s="91">
        <v>10.4</v>
      </c>
      <c r="N1210" s="91">
        <v>8.9499999999999993</v>
      </c>
      <c r="O1210" s="226"/>
      <c r="P1210" s="122">
        <v>13</v>
      </c>
      <c r="Q1210" s="113" t="e">
        <f t="shared" si="483"/>
        <v>#REF!</v>
      </c>
      <c r="R1210" s="113" t="e">
        <f t="shared" si="484"/>
        <v>#REF!</v>
      </c>
      <c r="S1210" s="113" t="e">
        <f t="shared" si="485"/>
        <v>#REF!</v>
      </c>
      <c r="T1210" s="113" t="e">
        <f t="shared" si="486"/>
        <v>#REF!</v>
      </c>
      <c r="U1210" s="113" t="e">
        <f t="shared" si="487"/>
        <v>#REF!</v>
      </c>
      <c r="V1210" s="113" t="e">
        <f t="shared" si="488"/>
        <v>#REF!</v>
      </c>
      <c r="W1210" s="113" t="e">
        <f t="shared" si="489"/>
        <v>#REF!</v>
      </c>
      <c r="X1210" s="113" t="e">
        <f t="shared" si="490"/>
        <v>#REF!</v>
      </c>
      <c r="Y1210" s="113" t="e">
        <f t="shared" si="491"/>
        <v>#REF!</v>
      </c>
      <c r="Z1210" s="113" t="e">
        <f t="shared" si="492"/>
        <v>#REF!</v>
      </c>
      <c r="AA1210" s="113" t="e">
        <f t="shared" si="493"/>
        <v>#REF!</v>
      </c>
      <c r="AB1210" s="114" t="e">
        <f t="shared" si="494"/>
        <v>#REF!</v>
      </c>
    </row>
    <row r="1211" spans="2:28" x14ac:dyDescent="0.5">
      <c r="B1211" s="94">
        <v>14</v>
      </c>
      <c r="C1211" s="91">
        <v>7.77</v>
      </c>
      <c r="D1211" s="91">
        <v>7.55</v>
      </c>
      <c r="E1211" s="91">
        <v>9.4600000000000009</v>
      </c>
      <c r="F1211" s="91">
        <v>7.77</v>
      </c>
      <c r="G1211" s="91">
        <v>10.1</v>
      </c>
      <c r="H1211" s="91">
        <v>13.2</v>
      </c>
      <c r="I1211" s="91">
        <v>44.3</v>
      </c>
      <c r="J1211" s="91">
        <v>64</v>
      </c>
      <c r="K1211" s="91">
        <v>28.8</v>
      </c>
      <c r="L1211" s="91">
        <v>18.3</v>
      </c>
      <c r="M1211" s="91">
        <v>10.7</v>
      </c>
      <c r="N1211" s="91">
        <v>8.6999999999999993</v>
      </c>
      <c r="O1211" s="226"/>
      <c r="P1211" s="122">
        <v>14</v>
      </c>
      <c r="Q1211" s="113" t="e">
        <f t="shared" si="483"/>
        <v>#REF!</v>
      </c>
      <c r="R1211" s="113" t="e">
        <f t="shared" si="484"/>
        <v>#REF!</v>
      </c>
      <c r="S1211" s="113" t="e">
        <f t="shared" si="485"/>
        <v>#REF!</v>
      </c>
      <c r="T1211" s="113" t="e">
        <f t="shared" si="486"/>
        <v>#REF!</v>
      </c>
      <c r="U1211" s="113" t="e">
        <f t="shared" si="487"/>
        <v>#REF!</v>
      </c>
      <c r="V1211" s="113" t="e">
        <f t="shared" si="488"/>
        <v>#REF!</v>
      </c>
      <c r="W1211" s="113" t="e">
        <f t="shared" si="489"/>
        <v>#REF!</v>
      </c>
      <c r="X1211" s="113" t="e">
        <f t="shared" si="490"/>
        <v>#REF!</v>
      </c>
      <c r="Y1211" s="113" t="e">
        <f t="shared" si="491"/>
        <v>#REF!</v>
      </c>
      <c r="Z1211" s="113" t="e">
        <f t="shared" si="492"/>
        <v>#REF!</v>
      </c>
      <c r="AA1211" s="113" t="e">
        <f t="shared" si="493"/>
        <v>#REF!</v>
      </c>
      <c r="AB1211" s="114" t="e">
        <f t="shared" si="494"/>
        <v>#REF!</v>
      </c>
    </row>
    <row r="1212" spans="2:28" x14ac:dyDescent="0.5">
      <c r="B1212" s="94">
        <v>15</v>
      </c>
      <c r="C1212" s="91">
        <v>7.84</v>
      </c>
      <c r="D1212" s="91">
        <v>7.61</v>
      </c>
      <c r="E1212" s="91">
        <v>9.08</v>
      </c>
      <c r="F1212" s="91">
        <v>7.66</v>
      </c>
      <c r="G1212" s="91">
        <v>9.26</v>
      </c>
      <c r="H1212" s="91">
        <v>14.3</v>
      </c>
      <c r="I1212" s="91">
        <v>74.2</v>
      </c>
      <c r="J1212" s="91">
        <v>54.4</v>
      </c>
      <c r="K1212" s="91">
        <v>27.5</v>
      </c>
      <c r="L1212" s="91">
        <v>17.2</v>
      </c>
      <c r="M1212" s="91">
        <v>10.3</v>
      </c>
      <c r="N1212" s="91">
        <v>8.39</v>
      </c>
      <c r="O1212" s="226"/>
      <c r="P1212" s="122">
        <v>15</v>
      </c>
      <c r="Q1212" s="113" t="e">
        <f t="shared" si="483"/>
        <v>#REF!</v>
      </c>
      <c r="R1212" s="113" t="e">
        <f t="shared" si="484"/>
        <v>#REF!</v>
      </c>
      <c r="S1212" s="113" t="e">
        <f t="shared" si="485"/>
        <v>#REF!</v>
      </c>
      <c r="T1212" s="113" t="e">
        <f t="shared" si="486"/>
        <v>#REF!</v>
      </c>
      <c r="U1212" s="113" t="e">
        <f t="shared" si="487"/>
        <v>#REF!</v>
      </c>
      <c r="V1212" s="113" t="e">
        <f t="shared" si="488"/>
        <v>#REF!</v>
      </c>
      <c r="W1212" s="113" t="e">
        <f t="shared" si="489"/>
        <v>#REF!</v>
      </c>
      <c r="X1212" s="113" t="e">
        <f t="shared" si="490"/>
        <v>#REF!</v>
      </c>
      <c r="Y1212" s="113" t="e">
        <f t="shared" si="491"/>
        <v>#REF!</v>
      </c>
      <c r="Z1212" s="113" t="e">
        <f t="shared" si="492"/>
        <v>#REF!</v>
      </c>
      <c r="AA1212" s="113" t="e">
        <f t="shared" si="493"/>
        <v>#REF!</v>
      </c>
      <c r="AB1212" s="114" t="e">
        <f t="shared" si="494"/>
        <v>#REF!</v>
      </c>
    </row>
    <row r="1213" spans="2:28" x14ac:dyDescent="0.5">
      <c r="B1213" s="94">
        <v>16</v>
      </c>
      <c r="C1213" s="91">
        <v>7.77</v>
      </c>
      <c r="D1213" s="91">
        <v>7.77</v>
      </c>
      <c r="E1213" s="91">
        <v>9.08</v>
      </c>
      <c r="F1213" s="91">
        <v>11.5</v>
      </c>
      <c r="G1213" s="91">
        <v>9.4</v>
      </c>
      <c r="H1213" s="91">
        <v>14.7</v>
      </c>
      <c r="I1213" s="91">
        <v>54.1</v>
      </c>
      <c r="J1213" s="91">
        <v>46.1</v>
      </c>
      <c r="K1213" s="91">
        <v>38.4</v>
      </c>
      <c r="L1213" s="91">
        <v>15.8</v>
      </c>
      <c r="M1213" s="91">
        <v>10.1</v>
      </c>
      <c r="N1213" s="91">
        <v>7.96</v>
      </c>
      <c r="O1213" s="226"/>
      <c r="P1213" s="122">
        <v>16</v>
      </c>
      <c r="Q1213" s="113" t="e">
        <f t="shared" si="483"/>
        <v>#REF!</v>
      </c>
      <c r="R1213" s="113" t="e">
        <f t="shared" si="484"/>
        <v>#REF!</v>
      </c>
      <c r="S1213" s="113" t="e">
        <f t="shared" si="485"/>
        <v>#REF!</v>
      </c>
      <c r="T1213" s="113" t="e">
        <f t="shared" si="486"/>
        <v>#REF!</v>
      </c>
      <c r="U1213" s="113" t="e">
        <f t="shared" si="487"/>
        <v>#REF!</v>
      </c>
      <c r="V1213" s="113" t="e">
        <f t="shared" si="488"/>
        <v>#REF!</v>
      </c>
      <c r="W1213" s="113" t="e">
        <f t="shared" si="489"/>
        <v>#REF!</v>
      </c>
      <c r="X1213" s="113" t="e">
        <f t="shared" si="490"/>
        <v>#REF!</v>
      </c>
      <c r="Y1213" s="113" t="e">
        <f t="shared" si="491"/>
        <v>#REF!</v>
      </c>
      <c r="Z1213" s="113" t="e">
        <f t="shared" si="492"/>
        <v>#REF!</v>
      </c>
      <c r="AA1213" s="113" t="e">
        <f t="shared" si="493"/>
        <v>#REF!</v>
      </c>
      <c r="AB1213" s="114" t="e">
        <f t="shared" si="494"/>
        <v>#REF!</v>
      </c>
    </row>
    <row r="1214" spans="2:28" x14ac:dyDescent="0.5">
      <c r="B1214" s="94">
        <v>17</v>
      </c>
      <c r="C1214" s="91">
        <v>7.6</v>
      </c>
      <c r="D1214" s="91">
        <v>7.48</v>
      </c>
      <c r="E1214" s="91">
        <v>9.4600000000000009</v>
      </c>
      <c r="F1214" s="91">
        <v>10.7</v>
      </c>
      <c r="G1214" s="91">
        <v>9.73</v>
      </c>
      <c r="H1214" s="91">
        <v>15.8</v>
      </c>
      <c r="I1214" s="91">
        <v>69.8</v>
      </c>
      <c r="J1214" s="91">
        <v>64.400000000000006</v>
      </c>
      <c r="K1214" s="91">
        <v>37.799999999999997</v>
      </c>
      <c r="L1214" s="91">
        <v>15</v>
      </c>
      <c r="M1214" s="91">
        <v>9.93</v>
      </c>
      <c r="N1214" s="91">
        <v>7.43</v>
      </c>
      <c r="O1214" s="226"/>
      <c r="P1214" s="122">
        <v>17</v>
      </c>
      <c r="Q1214" s="113" t="e">
        <f t="shared" si="483"/>
        <v>#REF!</v>
      </c>
      <c r="R1214" s="113" t="e">
        <f t="shared" si="484"/>
        <v>#REF!</v>
      </c>
      <c r="S1214" s="113" t="e">
        <f t="shared" si="485"/>
        <v>#REF!</v>
      </c>
      <c r="T1214" s="113" t="e">
        <f t="shared" si="486"/>
        <v>#REF!</v>
      </c>
      <c r="U1214" s="113" t="e">
        <f t="shared" si="487"/>
        <v>#REF!</v>
      </c>
      <c r="V1214" s="113" t="e">
        <f t="shared" si="488"/>
        <v>#REF!</v>
      </c>
      <c r="W1214" s="113" t="e">
        <f t="shared" si="489"/>
        <v>#REF!</v>
      </c>
      <c r="X1214" s="113" t="e">
        <f t="shared" si="490"/>
        <v>#REF!</v>
      </c>
      <c r="Y1214" s="113" t="e">
        <f t="shared" si="491"/>
        <v>#REF!</v>
      </c>
      <c r="Z1214" s="113" t="e">
        <f t="shared" si="492"/>
        <v>#REF!</v>
      </c>
      <c r="AA1214" s="113" t="e">
        <f t="shared" si="493"/>
        <v>#REF!</v>
      </c>
      <c r="AB1214" s="114" t="e">
        <f t="shared" si="494"/>
        <v>#REF!</v>
      </c>
    </row>
    <row r="1215" spans="2:28" x14ac:dyDescent="0.5">
      <c r="B1215" s="94">
        <v>18</v>
      </c>
      <c r="C1215" s="91">
        <v>7.9</v>
      </c>
      <c r="D1215" s="91">
        <v>6.6</v>
      </c>
      <c r="E1215" s="91">
        <v>8.89</v>
      </c>
      <c r="F1215" s="91">
        <v>11.6</v>
      </c>
      <c r="G1215" s="91">
        <v>9.5299999999999994</v>
      </c>
      <c r="H1215" s="91">
        <v>13.8</v>
      </c>
      <c r="I1215" s="91">
        <v>59.6</v>
      </c>
      <c r="J1215" s="91">
        <v>60.6</v>
      </c>
      <c r="K1215" s="91">
        <v>37.4</v>
      </c>
      <c r="L1215" s="91">
        <v>15.4</v>
      </c>
      <c r="M1215" s="91">
        <v>10.1</v>
      </c>
      <c r="N1215" s="91">
        <v>7.15</v>
      </c>
      <c r="O1215" s="226"/>
      <c r="P1215" s="122">
        <v>18</v>
      </c>
      <c r="Q1215" s="113" t="e">
        <f t="shared" si="483"/>
        <v>#REF!</v>
      </c>
      <c r="R1215" s="113" t="e">
        <f t="shared" si="484"/>
        <v>#REF!</v>
      </c>
      <c r="S1215" s="113" t="e">
        <f t="shared" si="485"/>
        <v>#REF!</v>
      </c>
      <c r="T1215" s="113" t="e">
        <f t="shared" si="486"/>
        <v>#REF!</v>
      </c>
      <c r="U1215" s="113" t="e">
        <f t="shared" si="487"/>
        <v>#REF!</v>
      </c>
      <c r="V1215" s="113" t="e">
        <f t="shared" si="488"/>
        <v>#REF!</v>
      </c>
      <c r="W1215" s="113" t="e">
        <f t="shared" si="489"/>
        <v>#REF!</v>
      </c>
      <c r="X1215" s="113" t="e">
        <f t="shared" si="490"/>
        <v>#REF!</v>
      </c>
      <c r="Y1215" s="113" t="e">
        <f t="shared" si="491"/>
        <v>#REF!</v>
      </c>
      <c r="Z1215" s="113" t="e">
        <f t="shared" si="492"/>
        <v>#REF!</v>
      </c>
      <c r="AA1215" s="113" t="e">
        <f t="shared" si="493"/>
        <v>#REF!</v>
      </c>
      <c r="AB1215" s="114" t="e">
        <f t="shared" si="494"/>
        <v>#REF!</v>
      </c>
    </row>
    <row r="1216" spans="2:28" x14ac:dyDescent="0.5">
      <c r="B1216" s="94">
        <v>19</v>
      </c>
      <c r="C1216" s="91">
        <v>7.77</v>
      </c>
      <c r="D1216" s="91">
        <v>6.32</v>
      </c>
      <c r="E1216" s="91">
        <v>9.01</v>
      </c>
      <c r="F1216" s="91">
        <v>11.3</v>
      </c>
      <c r="G1216" s="91">
        <v>9.08</v>
      </c>
      <c r="H1216" s="91">
        <v>13.2</v>
      </c>
      <c r="I1216" s="91">
        <v>45.5</v>
      </c>
      <c r="J1216" s="91">
        <v>55.9</v>
      </c>
      <c r="K1216" s="91">
        <v>36.799999999999997</v>
      </c>
      <c r="L1216" s="91">
        <v>15.6</v>
      </c>
      <c r="M1216" s="91">
        <v>9.86</v>
      </c>
      <c r="N1216" s="91">
        <v>6.88</v>
      </c>
      <c r="O1216" s="226"/>
      <c r="P1216" s="122">
        <v>19</v>
      </c>
      <c r="Q1216" s="113" t="e">
        <f t="shared" si="483"/>
        <v>#REF!</v>
      </c>
      <c r="R1216" s="113" t="e">
        <f t="shared" si="484"/>
        <v>#REF!</v>
      </c>
      <c r="S1216" s="113" t="e">
        <f t="shared" si="485"/>
        <v>#REF!</v>
      </c>
      <c r="T1216" s="113" t="e">
        <f t="shared" si="486"/>
        <v>#REF!</v>
      </c>
      <c r="U1216" s="113" t="e">
        <f t="shared" si="487"/>
        <v>#REF!</v>
      </c>
      <c r="V1216" s="113" t="e">
        <f t="shared" si="488"/>
        <v>#REF!</v>
      </c>
      <c r="W1216" s="113" t="e">
        <f t="shared" si="489"/>
        <v>#REF!</v>
      </c>
      <c r="X1216" s="113" t="e">
        <f t="shared" si="490"/>
        <v>#REF!</v>
      </c>
      <c r="Y1216" s="113" t="e">
        <f t="shared" si="491"/>
        <v>#REF!</v>
      </c>
      <c r="Z1216" s="113" t="e">
        <f t="shared" si="492"/>
        <v>#REF!</v>
      </c>
      <c r="AA1216" s="113" t="e">
        <f t="shared" si="493"/>
        <v>#REF!</v>
      </c>
      <c r="AB1216" s="114" t="e">
        <f t="shared" si="494"/>
        <v>#REF!</v>
      </c>
    </row>
    <row r="1217" spans="1:28" x14ac:dyDescent="0.5">
      <c r="B1217" s="94">
        <v>20</v>
      </c>
      <c r="C1217" s="91">
        <v>7.54</v>
      </c>
      <c r="D1217" s="91">
        <v>6.1</v>
      </c>
      <c r="E1217" s="91">
        <v>10.5</v>
      </c>
      <c r="F1217" s="91">
        <v>10.1</v>
      </c>
      <c r="G1217" s="91">
        <v>9.7200000000000006</v>
      </c>
      <c r="H1217" s="91">
        <v>11.6</v>
      </c>
      <c r="I1217" s="91">
        <v>39.799999999999997</v>
      </c>
      <c r="J1217" s="91">
        <v>77.400000000000006</v>
      </c>
      <c r="K1217" s="91">
        <v>36</v>
      </c>
      <c r="L1217" s="91">
        <v>19.3</v>
      </c>
      <c r="M1217" s="91">
        <v>9.7899999999999991</v>
      </c>
      <c r="N1217" s="91">
        <v>6.71</v>
      </c>
      <c r="O1217" s="226"/>
      <c r="P1217" s="122">
        <v>20</v>
      </c>
      <c r="Q1217" s="113" t="e">
        <f t="shared" si="483"/>
        <v>#REF!</v>
      </c>
      <c r="R1217" s="113" t="e">
        <f t="shared" si="484"/>
        <v>#REF!</v>
      </c>
      <c r="S1217" s="113" t="e">
        <f t="shared" si="485"/>
        <v>#REF!</v>
      </c>
      <c r="T1217" s="113" t="e">
        <f t="shared" si="486"/>
        <v>#REF!</v>
      </c>
      <c r="U1217" s="113" t="e">
        <f t="shared" si="487"/>
        <v>#REF!</v>
      </c>
      <c r="V1217" s="113" t="e">
        <f t="shared" si="488"/>
        <v>#REF!</v>
      </c>
      <c r="W1217" s="113" t="e">
        <f t="shared" si="489"/>
        <v>#REF!</v>
      </c>
      <c r="X1217" s="113" t="e">
        <f t="shared" si="490"/>
        <v>#REF!</v>
      </c>
      <c r="Y1217" s="113" t="e">
        <f t="shared" si="491"/>
        <v>#REF!</v>
      </c>
      <c r="Z1217" s="113" t="e">
        <f t="shared" si="492"/>
        <v>#REF!</v>
      </c>
      <c r="AA1217" s="113" t="e">
        <f t="shared" si="493"/>
        <v>#REF!</v>
      </c>
      <c r="AB1217" s="114" t="e">
        <f t="shared" si="494"/>
        <v>#REF!</v>
      </c>
    </row>
    <row r="1218" spans="1:28" x14ac:dyDescent="0.5">
      <c r="B1218" s="94">
        <v>21</v>
      </c>
      <c r="C1218" s="91">
        <v>7.37</v>
      </c>
      <c r="D1218" s="91">
        <v>5.8</v>
      </c>
      <c r="E1218" s="91">
        <v>10.9</v>
      </c>
      <c r="F1218" s="91">
        <v>9.26</v>
      </c>
      <c r="G1218" s="91">
        <v>10</v>
      </c>
      <c r="H1218" s="91">
        <v>14.9</v>
      </c>
      <c r="I1218" s="91">
        <v>38</v>
      </c>
      <c r="J1218" s="91">
        <v>75.900000000000006</v>
      </c>
      <c r="K1218" s="91">
        <v>37.4</v>
      </c>
      <c r="L1218" s="91">
        <v>23.4</v>
      </c>
      <c r="M1218" s="91">
        <v>9.51</v>
      </c>
      <c r="N1218" s="91">
        <v>6.65</v>
      </c>
      <c r="O1218" s="226"/>
      <c r="P1218" s="122">
        <v>21</v>
      </c>
      <c r="Q1218" s="113" t="e">
        <f t="shared" si="483"/>
        <v>#REF!</v>
      </c>
      <c r="R1218" s="113" t="e">
        <f t="shared" si="484"/>
        <v>#REF!</v>
      </c>
      <c r="S1218" s="113" t="e">
        <f t="shared" si="485"/>
        <v>#REF!</v>
      </c>
      <c r="T1218" s="113" t="e">
        <f t="shared" si="486"/>
        <v>#REF!</v>
      </c>
      <c r="U1218" s="113" t="e">
        <f t="shared" si="487"/>
        <v>#REF!</v>
      </c>
      <c r="V1218" s="113" t="e">
        <f t="shared" si="488"/>
        <v>#REF!</v>
      </c>
      <c r="W1218" s="113" t="e">
        <f t="shared" si="489"/>
        <v>#REF!</v>
      </c>
      <c r="X1218" s="113" t="e">
        <f t="shared" si="490"/>
        <v>#REF!</v>
      </c>
      <c r="Y1218" s="113" t="e">
        <f t="shared" si="491"/>
        <v>#REF!</v>
      </c>
      <c r="Z1218" s="113" t="e">
        <f t="shared" si="492"/>
        <v>#REF!</v>
      </c>
      <c r="AA1218" s="113" t="e">
        <f t="shared" si="493"/>
        <v>#REF!</v>
      </c>
      <c r="AB1218" s="114" t="e">
        <f t="shared" si="494"/>
        <v>#REF!</v>
      </c>
    </row>
    <row r="1219" spans="1:28" x14ac:dyDescent="0.5">
      <c r="B1219" s="94">
        <v>22</v>
      </c>
      <c r="C1219" s="91">
        <v>7.32</v>
      </c>
      <c r="D1219" s="91">
        <v>6.27</v>
      </c>
      <c r="E1219" s="91">
        <v>10.1</v>
      </c>
      <c r="F1219" s="91">
        <v>10.8</v>
      </c>
      <c r="G1219" s="91">
        <v>11.4</v>
      </c>
      <c r="H1219" s="91">
        <v>16</v>
      </c>
      <c r="I1219" s="91">
        <v>35.299999999999997</v>
      </c>
      <c r="J1219" s="91">
        <v>74</v>
      </c>
      <c r="K1219" s="91">
        <v>41.3</v>
      </c>
      <c r="L1219" s="91">
        <v>22.8</v>
      </c>
      <c r="M1219" s="91">
        <v>9.86</v>
      </c>
      <c r="N1219" s="91">
        <v>6.6</v>
      </c>
      <c r="O1219" s="226"/>
      <c r="P1219" s="122">
        <v>22</v>
      </c>
      <c r="Q1219" s="113" t="e">
        <f t="shared" si="483"/>
        <v>#REF!</v>
      </c>
      <c r="R1219" s="113" t="e">
        <f t="shared" si="484"/>
        <v>#REF!</v>
      </c>
      <c r="S1219" s="113" t="e">
        <f t="shared" si="485"/>
        <v>#REF!</v>
      </c>
      <c r="T1219" s="113" t="e">
        <f t="shared" si="486"/>
        <v>#REF!</v>
      </c>
      <c r="U1219" s="113" t="e">
        <f t="shared" si="487"/>
        <v>#REF!</v>
      </c>
      <c r="V1219" s="113" t="e">
        <f t="shared" si="488"/>
        <v>#REF!</v>
      </c>
      <c r="W1219" s="113" t="e">
        <f t="shared" si="489"/>
        <v>#REF!</v>
      </c>
      <c r="X1219" s="113" t="e">
        <f t="shared" si="490"/>
        <v>#REF!</v>
      </c>
      <c r="Y1219" s="113" t="e">
        <f t="shared" si="491"/>
        <v>#REF!</v>
      </c>
      <c r="Z1219" s="113" t="e">
        <f t="shared" si="492"/>
        <v>#REF!</v>
      </c>
      <c r="AA1219" s="113" t="e">
        <f t="shared" si="493"/>
        <v>#REF!</v>
      </c>
      <c r="AB1219" s="114" t="e">
        <f t="shared" si="494"/>
        <v>#REF!</v>
      </c>
    </row>
    <row r="1220" spans="1:28" x14ac:dyDescent="0.5">
      <c r="B1220" s="94">
        <v>23</v>
      </c>
      <c r="C1220" s="91">
        <v>7.55</v>
      </c>
      <c r="D1220" s="91">
        <v>7.27</v>
      </c>
      <c r="E1220" s="91">
        <v>9.7899999999999991</v>
      </c>
      <c r="F1220" s="91">
        <v>10.199999999999999</v>
      </c>
      <c r="G1220" s="91">
        <v>10.8</v>
      </c>
      <c r="H1220" s="91">
        <v>15.5</v>
      </c>
      <c r="I1220" s="91">
        <v>33.5</v>
      </c>
      <c r="J1220" s="91">
        <v>71.5</v>
      </c>
      <c r="K1220" s="91">
        <v>38.4</v>
      </c>
      <c r="L1220" s="91">
        <v>21.1</v>
      </c>
      <c r="M1220" s="91">
        <v>9.52</v>
      </c>
      <c r="N1220" s="91">
        <v>6.54</v>
      </c>
      <c r="O1220" s="226"/>
      <c r="P1220" s="122">
        <v>23</v>
      </c>
      <c r="Q1220" s="113" t="e">
        <f t="shared" si="483"/>
        <v>#REF!</v>
      </c>
      <c r="R1220" s="113" t="e">
        <f t="shared" si="484"/>
        <v>#REF!</v>
      </c>
      <c r="S1220" s="113" t="e">
        <f t="shared" si="485"/>
        <v>#REF!</v>
      </c>
      <c r="T1220" s="113" t="e">
        <f t="shared" si="486"/>
        <v>#REF!</v>
      </c>
      <c r="U1220" s="113" t="e">
        <f t="shared" si="487"/>
        <v>#REF!</v>
      </c>
      <c r="V1220" s="113" t="e">
        <f t="shared" si="488"/>
        <v>#REF!</v>
      </c>
      <c r="W1220" s="113" t="e">
        <f t="shared" si="489"/>
        <v>#REF!</v>
      </c>
      <c r="X1220" s="113" t="e">
        <f t="shared" si="490"/>
        <v>#REF!</v>
      </c>
      <c r="Y1220" s="113" t="e">
        <f t="shared" si="491"/>
        <v>#REF!</v>
      </c>
      <c r="Z1220" s="113" t="e">
        <f t="shared" si="492"/>
        <v>#REF!</v>
      </c>
      <c r="AA1220" s="113" t="e">
        <f t="shared" si="493"/>
        <v>#REF!</v>
      </c>
      <c r="AB1220" s="114" t="e">
        <f t="shared" si="494"/>
        <v>#REF!</v>
      </c>
    </row>
    <row r="1221" spans="1:28" x14ac:dyDescent="0.5">
      <c r="B1221" s="94">
        <v>24</v>
      </c>
      <c r="C1221" s="91">
        <v>7.37</v>
      </c>
      <c r="D1221" s="91">
        <v>6.99</v>
      </c>
      <c r="E1221" s="91">
        <v>11.1</v>
      </c>
      <c r="F1221" s="91">
        <v>10.1</v>
      </c>
      <c r="G1221" s="91">
        <v>11.3</v>
      </c>
      <c r="H1221" s="91">
        <v>14.3</v>
      </c>
      <c r="I1221" s="91">
        <v>33.6</v>
      </c>
      <c r="J1221" s="91">
        <v>68.900000000000006</v>
      </c>
      <c r="K1221" s="91">
        <v>37.6</v>
      </c>
      <c r="L1221" s="91">
        <v>20.2</v>
      </c>
      <c r="M1221" s="91">
        <v>9.26</v>
      </c>
      <c r="N1221" s="91">
        <v>7.37</v>
      </c>
      <c r="O1221" s="226"/>
      <c r="P1221" s="122">
        <v>24</v>
      </c>
      <c r="Q1221" s="113" t="e">
        <f t="shared" si="483"/>
        <v>#REF!</v>
      </c>
      <c r="R1221" s="113" t="e">
        <f t="shared" si="484"/>
        <v>#REF!</v>
      </c>
      <c r="S1221" s="113" t="e">
        <f t="shared" si="485"/>
        <v>#REF!</v>
      </c>
      <c r="T1221" s="113" t="e">
        <f t="shared" si="486"/>
        <v>#REF!</v>
      </c>
      <c r="U1221" s="113" t="e">
        <f t="shared" si="487"/>
        <v>#REF!</v>
      </c>
      <c r="V1221" s="113" t="e">
        <f t="shared" si="488"/>
        <v>#REF!</v>
      </c>
      <c r="W1221" s="113" t="e">
        <f t="shared" si="489"/>
        <v>#REF!</v>
      </c>
      <c r="X1221" s="113" t="e">
        <f t="shared" si="490"/>
        <v>#REF!</v>
      </c>
      <c r="Y1221" s="113" t="e">
        <f t="shared" si="491"/>
        <v>#REF!</v>
      </c>
      <c r="Z1221" s="113" t="e">
        <f t="shared" si="492"/>
        <v>#REF!</v>
      </c>
      <c r="AA1221" s="113" t="e">
        <f t="shared" si="493"/>
        <v>#REF!</v>
      </c>
      <c r="AB1221" s="114" t="e">
        <f t="shared" si="494"/>
        <v>#REF!</v>
      </c>
    </row>
    <row r="1222" spans="1:28" x14ac:dyDescent="0.5">
      <c r="B1222" s="94">
        <v>25</v>
      </c>
      <c r="C1222" s="91">
        <v>7.15</v>
      </c>
      <c r="D1222" s="91">
        <v>6.27</v>
      </c>
      <c r="E1222" s="91">
        <v>9.8699999999999992</v>
      </c>
      <c r="F1222" s="91">
        <v>10.199999999999999</v>
      </c>
      <c r="G1222" s="91">
        <v>11.5</v>
      </c>
      <c r="H1222" s="91">
        <v>13.1</v>
      </c>
      <c r="I1222" s="91">
        <v>37.299999999999997</v>
      </c>
      <c r="J1222" s="91">
        <v>65.400000000000006</v>
      </c>
      <c r="K1222" s="91">
        <v>34.6</v>
      </c>
      <c r="L1222" s="91">
        <v>19.7</v>
      </c>
      <c r="M1222" s="91">
        <v>9.26</v>
      </c>
      <c r="N1222" s="91">
        <v>7.15</v>
      </c>
      <c r="O1222" s="226"/>
      <c r="P1222" s="122">
        <v>25</v>
      </c>
      <c r="Q1222" s="113" t="e">
        <f t="shared" si="483"/>
        <v>#REF!</v>
      </c>
      <c r="R1222" s="113" t="e">
        <f t="shared" si="484"/>
        <v>#REF!</v>
      </c>
      <c r="S1222" s="113" t="e">
        <f t="shared" si="485"/>
        <v>#REF!</v>
      </c>
      <c r="T1222" s="113" t="e">
        <f t="shared" si="486"/>
        <v>#REF!</v>
      </c>
      <c r="U1222" s="113" t="e">
        <f t="shared" si="487"/>
        <v>#REF!</v>
      </c>
      <c r="V1222" s="113" t="e">
        <f t="shared" si="488"/>
        <v>#REF!</v>
      </c>
      <c r="W1222" s="113" t="e">
        <f t="shared" si="489"/>
        <v>#REF!</v>
      </c>
      <c r="X1222" s="113" t="e">
        <f t="shared" si="490"/>
        <v>#REF!</v>
      </c>
      <c r="Y1222" s="113" t="e">
        <f t="shared" si="491"/>
        <v>#REF!</v>
      </c>
      <c r="Z1222" s="113" t="e">
        <f t="shared" si="492"/>
        <v>#REF!</v>
      </c>
      <c r="AA1222" s="113" t="e">
        <f t="shared" si="493"/>
        <v>#REF!</v>
      </c>
      <c r="AB1222" s="114" t="e">
        <f t="shared" si="494"/>
        <v>#REF!</v>
      </c>
    </row>
    <row r="1223" spans="1:28" x14ac:dyDescent="0.5">
      <c r="B1223" s="94">
        <v>26</v>
      </c>
      <c r="C1223" s="91">
        <v>7.15</v>
      </c>
      <c r="D1223" s="91">
        <v>6</v>
      </c>
      <c r="E1223" s="91">
        <v>9.35</v>
      </c>
      <c r="F1223" s="91">
        <v>9.65</v>
      </c>
      <c r="G1223" s="91">
        <v>10.8</v>
      </c>
      <c r="H1223" s="91">
        <v>12.5</v>
      </c>
      <c r="I1223" s="91">
        <v>52</v>
      </c>
      <c r="J1223" s="91">
        <v>61</v>
      </c>
      <c r="K1223" s="91">
        <v>36.299999999999997</v>
      </c>
      <c r="L1223" s="91">
        <v>19.399999999999999</v>
      </c>
      <c r="M1223" s="91">
        <v>9.14</v>
      </c>
      <c r="N1223" s="91">
        <v>6.71</v>
      </c>
      <c r="O1223" s="226"/>
      <c r="P1223" s="122">
        <v>26</v>
      </c>
      <c r="Q1223" s="113" t="e">
        <f t="shared" si="483"/>
        <v>#REF!</v>
      </c>
      <c r="R1223" s="113" t="e">
        <f t="shared" si="484"/>
        <v>#REF!</v>
      </c>
      <c r="S1223" s="113" t="e">
        <f t="shared" si="485"/>
        <v>#REF!</v>
      </c>
      <c r="T1223" s="113" t="e">
        <f t="shared" si="486"/>
        <v>#REF!</v>
      </c>
      <c r="U1223" s="113" t="e">
        <f t="shared" si="487"/>
        <v>#REF!</v>
      </c>
      <c r="V1223" s="113" t="e">
        <f t="shared" si="488"/>
        <v>#REF!</v>
      </c>
      <c r="W1223" s="113" t="e">
        <f t="shared" si="489"/>
        <v>#REF!</v>
      </c>
      <c r="X1223" s="113" t="e">
        <f t="shared" si="490"/>
        <v>#REF!</v>
      </c>
      <c r="Y1223" s="113" t="e">
        <f t="shared" si="491"/>
        <v>#REF!</v>
      </c>
      <c r="Z1223" s="113" t="e">
        <f t="shared" si="492"/>
        <v>#REF!</v>
      </c>
      <c r="AA1223" s="113" t="e">
        <f t="shared" si="493"/>
        <v>#REF!</v>
      </c>
      <c r="AB1223" s="114" t="e">
        <f t="shared" si="494"/>
        <v>#REF!</v>
      </c>
    </row>
    <row r="1224" spans="1:28" x14ac:dyDescent="0.5">
      <c r="B1224" s="94">
        <v>27</v>
      </c>
      <c r="C1224" s="91">
        <v>7.15</v>
      </c>
      <c r="D1224" s="91">
        <v>5.75</v>
      </c>
      <c r="E1224" s="91">
        <v>8.27</v>
      </c>
      <c r="F1224" s="91">
        <v>10.4</v>
      </c>
      <c r="G1224" s="91">
        <v>9.7899999999999991</v>
      </c>
      <c r="H1224" s="91">
        <v>15</v>
      </c>
      <c r="I1224" s="91">
        <v>67</v>
      </c>
      <c r="J1224" s="91">
        <v>55.2</v>
      </c>
      <c r="K1224" s="91">
        <v>37.4</v>
      </c>
      <c r="L1224" s="91">
        <v>18.600000000000001</v>
      </c>
      <c r="M1224" s="91">
        <v>10</v>
      </c>
      <c r="N1224" s="91">
        <v>6.65</v>
      </c>
      <c r="O1224" s="226"/>
      <c r="P1224" s="122">
        <v>27</v>
      </c>
      <c r="Q1224" s="113" t="e">
        <f t="shared" si="483"/>
        <v>#REF!</v>
      </c>
      <c r="R1224" s="113" t="e">
        <f t="shared" si="484"/>
        <v>#REF!</v>
      </c>
      <c r="S1224" s="113" t="e">
        <f t="shared" si="485"/>
        <v>#REF!</v>
      </c>
      <c r="T1224" s="113" t="e">
        <f t="shared" si="486"/>
        <v>#REF!</v>
      </c>
      <c r="U1224" s="113" t="e">
        <f t="shared" si="487"/>
        <v>#REF!</v>
      </c>
      <c r="V1224" s="113" t="e">
        <f t="shared" si="488"/>
        <v>#REF!</v>
      </c>
      <c r="W1224" s="113" t="e">
        <f t="shared" si="489"/>
        <v>#REF!</v>
      </c>
      <c r="X1224" s="113" t="e">
        <f t="shared" si="490"/>
        <v>#REF!</v>
      </c>
      <c r="Y1224" s="113" t="e">
        <f t="shared" si="491"/>
        <v>#REF!</v>
      </c>
      <c r="Z1224" s="113" t="e">
        <f t="shared" si="492"/>
        <v>#REF!</v>
      </c>
      <c r="AA1224" s="113" t="e">
        <f t="shared" si="493"/>
        <v>#REF!</v>
      </c>
      <c r="AB1224" s="114" t="e">
        <f t="shared" si="494"/>
        <v>#REF!</v>
      </c>
    </row>
    <row r="1225" spans="1:28" x14ac:dyDescent="0.5">
      <c r="B1225" s="94">
        <v>28</v>
      </c>
      <c r="C1225" s="91">
        <v>7.54</v>
      </c>
      <c r="D1225" s="91">
        <v>5.75</v>
      </c>
      <c r="E1225" s="91">
        <v>8.52</v>
      </c>
      <c r="F1225" s="91">
        <v>10.8</v>
      </c>
      <c r="G1225" s="91">
        <v>10.8</v>
      </c>
      <c r="H1225" s="91">
        <v>17.600000000000001</v>
      </c>
      <c r="I1225" s="91">
        <v>79</v>
      </c>
      <c r="J1225" s="91">
        <v>51.3</v>
      </c>
      <c r="K1225" s="91">
        <v>35.4</v>
      </c>
      <c r="L1225" s="91">
        <v>17.8</v>
      </c>
      <c r="M1225" s="91">
        <v>9.7899999999999991</v>
      </c>
      <c r="N1225" s="91">
        <v>6.54</v>
      </c>
      <c r="O1225" s="226"/>
      <c r="P1225" s="122">
        <v>28</v>
      </c>
      <c r="Q1225" s="113" t="e">
        <f t="shared" si="483"/>
        <v>#REF!</v>
      </c>
      <c r="R1225" s="113" t="e">
        <f t="shared" si="484"/>
        <v>#REF!</v>
      </c>
      <c r="S1225" s="113" t="e">
        <f t="shared" si="485"/>
        <v>#REF!</v>
      </c>
      <c r="T1225" s="113" t="e">
        <f t="shared" si="486"/>
        <v>#REF!</v>
      </c>
      <c r="U1225" s="113" t="e">
        <f t="shared" si="487"/>
        <v>#REF!</v>
      </c>
      <c r="V1225" s="113" t="e">
        <f t="shared" si="488"/>
        <v>#REF!</v>
      </c>
      <c r="W1225" s="113" t="e">
        <f t="shared" si="489"/>
        <v>#REF!</v>
      </c>
      <c r="X1225" s="113" t="e">
        <f t="shared" si="490"/>
        <v>#REF!</v>
      </c>
      <c r="Y1225" s="113" t="e">
        <f t="shared" si="491"/>
        <v>#REF!</v>
      </c>
      <c r="Z1225" s="113" t="e">
        <f t="shared" si="492"/>
        <v>#REF!</v>
      </c>
      <c r="AA1225" s="113" t="e">
        <f t="shared" si="493"/>
        <v>#REF!</v>
      </c>
      <c r="AB1225" s="114" t="e">
        <f t="shared" si="494"/>
        <v>#REF!</v>
      </c>
    </row>
    <row r="1226" spans="1:28" x14ac:dyDescent="0.5">
      <c r="B1226" s="94">
        <v>29</v>
      </c>
      <c r="C1226" s="91">
        <v>7.37</v>
      </c>
      <c r="E1226" s="91">
        <v>7.96</v>
      </c>
      <c r="F1226" s="91">
        <v>10.1</v>
      </c>
      <c r="G1226" s="91">
        <v>10.1</v>
      </c>
      <c r="H1226" s="91">
        <v>17.899999999999999</v>
      </c>
      <c r="I1226" s="91">
        <v>81.3</v>
      </c>
      <c r="J1226" s="91">
        <v>49.2</v>
      </c>
      <c r="K1226" s="91">
        <v>36.6</v>
      </c>
      <c r="L1226" s="91">
        <v>16.899999999999999</v>
      </c>
      <c r="M1226" s="91">
        <v>9.32</v>
      </c>
      <c r="N1226" s="91">
        <v>6.49</v>
      </c>
      <c r="O1226" s="226"/>
      <c r="P1226" s="122">
        <v>29</v>
      </c>
      <c r="Q1226" s="113" t="e">
        <f t="shared" si="483"/>
        <v>#REF!</v>
      </c>
      <c r="R1226" s="113" t="str">
        <f t="shared" si="484"/>
        <v xml:space="preserve"> </v>
      </c>
      <c r="S1226" s="113" t="e">
        <f t="shared" si="485"/>
        <v>#REF!</v>
      </c>
      <c r="T1226" s="113" t="e">
        <f t="shared" si="486"/>
        <v>#REF!</v>
      </c>
      <c r="U1226" s="113" t="e">
        <f t="shared" si="487"/>
        <v>#REF!</v>
      </c>
      <c r="V1226" s="113" t="e">
        <f t="shared" si="488"/>
        <v>#REF!</v>
      </c>
      <c r="W1226" s="113" t="e">
        <f t="shared" si="489"/>
        <v>#REF!</v>
      </c>
      <c r="X1226" s="113" t="e">
        <f t="shared" si="490"/>
        <v>#REF!</v>
      </c>
      <c r="Y1226" s="113" t="e">
        <f t="shared" si="491"/>
        <v>#REF!</v>
      </c>
      <c r="Z1226" s="113" t="e">
        <f t="shared" si="492"/>
        <v>#REF!</v>
      </c>
      <c r="AA1226" s="113" t="e">
        <f t="shared" si="493"/>
        <v>#REF!</v>
      </c>
      <c r="AB1226" s="114" t="e">
        <f t="shared" si="494"/>
        <v>#REF!</v>
      </c>
    </row>
    <row r="1227" spans="1:28" x14ac:dyDescent="0.5">
      <c r="B1227" s="94">
        <v>30</v>
      </c>
      <c r="C1227" s="91">
        <v>7.1</v>
      </c>
      <c r="E1227" s="91">
        <v>7.85</v>
      </c>
      <c r="F1227" s="91">
        <v>10.3</v>
      </c>
      <c r="G1227" s="91">
        <v>9.7200000000000006</v>
      </c>
      <c r="H1227" s="91">
        <v>19.899999999999999</v>
      </c>
      <c r="I1227" s="91">
        <v>94.5</v>
      </c>
      <c r="J1227" s="91">
        <v>45.5</v>
      </c>
      <c r="K1227" s="91">
        <v>36.6</v>
      </c>
      <c r="L1227" s="91">
        <v>16.2</v>
      </c>
      <c r="M1227" s="91">
        <v>9.01</v>
      </c>
      <c r="N1227" s="91">
        <v>6.54</v>
      </c>
      <c r="O1227" s="226"/>
      <c r="P1227" s="122">
        <v>30</v>
      </c>
      <c r="Q1227" s="113" t="e">
        <f t="shared" si="483"/>
        <v>#REF!</v>
      </c>
      <c r="R1227" s="113" t="str">
        <f t="shared" si="484"/>
        <v xml:space="preserve"> </v>
      </c>
      <c r="S1227" s="113" t="e">
        <f t="shared" si="485"/>
        <v>#REF!</v>
      </c>
      <c r="T1227" s="113" t="e">
        <f t="shared" si="486"/>
        <v>#REF!</v>
      </c>
      <c r="U1227" s="113" t="e">
        <f t="shared" si="487"/>
        <v>#REF!</v>
      </c>
      <c r="V1227" s="113" t="e">
        <f t="shared" si="488"/>
        <v>#REF!</v>
      </c>
      <c r="W1227" s="113" t="e">
        <f t="shared" si="489"/>
        <v>#REF!</v>
      </c>
      <c r="X1227" s="113" t="e">
        <f t="shared" si="490"/>
        <v>#REF!</v>
      </c>
      <c r="Y1227" s="113" t="e">
        <f t="shared" si="491"/>
        <v>#REF!</v>
      </c>
      <c r="Z1227" s="113" t="e">
        <f t="shared" si="492"/>
        <v>#REF!</v>
      </c>
      <c r="AA1227" s="113" t="e">
        <f t="shared" si="493"/>
        <v>#REF!</v>
      </c>
      <c r="AB1227" s="114" t="e">
        <f t="shared" si="494"/>
        <v>#REF!</v>
      </c>
    </row>
    <row r="1228" spans="1:28" x14ac:dyDescent="0.5">
      <c r="B1228" s="94">
        <v>31</v>
      </c>
      <c r="C1228" s="91">
        <v>7.04</v>
      </c>
      <c r="E1228" s="91">
        <v>7.61</v>
      </c>
      <c r="G1228" s="91">
        <v>10.8</v>
      </c>
      <c r="I1228" s="91">
        <v>101</v>
      </c>
      <c r="J1228" s="91">
        <v>42.2</v>
      </c>
      <c r="L1228" s="91">
        <v>15.5</v>
      </c>
      <c r="N1228" s="91">
        <v>6.32</v>
      </c>
      <c r="O1228" s="226"/>
      <c r="P1228" s="122">
        <v>31</v>
      </c>
      <c r="Q1228" s="113" t="e">
        <f t="shared" si="483"/>
        <v>#REF!</v>
      </c>
      <c r="R1228" s="113" t="str">
        <f t="shared" si="484"/>
        <v xml:space="preserve"> </v>
      </c>
      <c r="S1228" s="113" t="e">
        <f t="shared" si="485"/>
        <v>#REF!</v>
      </c>
      <c r="T1228" s="113" t="str">
        <f t="shared" si="486"/>
        <v xml:space="preserve"> </v>
      </c>
      <c r="U1228" s="113" t="e">
        <f t="shared" si="487"/>
        <v>#REF!</v>
      </c>
      <c r="V1228" s="113" t="str">
        <f t="shared" si="488"/>
        <v xml:space="preserve"> </v>
      </c>
      <c r="W1228" s="113" t="e">
        <f t="shared" si="489"/>
        <v>#REF!</v>
      </c>
      <c r="X1228" s="113" t="e">
        <f t="shared" si="490"/>
        <v>#REF!</v>
      </c>
      <c r="Y1228" s="113" t="str">
        <f t="shared" si="491"/>
        <v xml:space="preserve"> </v>
      </c>
      <c r="Z1228" s="113" t="e">
        <f t="shared" si="492"/>
        <v>#REF!</v>
      </c>
      <c r="AA1228" s="113" t="str">
        <f t="shared" si="493"/>
        <v xml:space="preserve"> </v>
      </c>
      <c r="AB1228" s="114" t="e">
        <f t="shared" si="494"/>
        <v>#REF!</v>
      </c>
    </row>
    <row r="1229" spans="1:28" x14ac:dyDescent="0.5">
      <c r="O1229" s="226"/>
      <c r="P1229" s="123"/>
      <c r="Q1229" s="113"/>
      <c r="R1229" s="113"/>
      <c r="S1229" s="113"/>
      <c r="T1229" s="113"/>
      <c r="U1229" s="113"/>
      <c r="V1229" s="113"/>
      <c r="W1229" s="113"/>
      <c r="X1229" s="113"/>
      <c r="Y1229" s="113"/>
      <c r="Z1229" s="113"/>
      <c r="AA1229" s="113"/>
      <c r="AB1229" s="114"/>
    </row>
    <row r="1230" spans="1:28" x14ac:dyDescent="0.5">
      <c r="A1230" s="41">
        <v>2006</v>
      </c>
      <c r="B1230" s="94">
        <v>1</v>
      </c>
      <c r="C1230" s="91">
        <v>6.05</v>
      </c>
      <c r="D1230" s="91">
        <v>5.41</v>
      </c>
      <c r="E1230" s="91">
        <v>3.75</v>
      </c>
      <c r="F1230" s="91">
        <v>4.08</v>
      </c>
      <c r="G1230" s="91">
        <v>7.1</v>
      </c>
      <c r="H1230" s="91">
        <v>11.6</v>
      </c>
      <c r="I1230" s="91">
        <v>12.6</v>
      </c>
      <c r="J1230" s="91">
        <v>54.1</v>
      </c>
      <c r="K1230" s="91">
        <v>65.099999999999994</v>
      </c>
      <c r="L1230" s="91">
        <v>35.1</v>
      </c>
      <c r="M1230" s="91">
        <v>18.600000000000001</v>
      </c>
      <c r="N1230" s="91">
        <v>7.32</v>
      </c>
      <c r="O1230" s="226">
        <f>A1230</f>
        <v>2006</v>
      </c>
      <c r="P1230" s="122">
        <v>1</v>
      </c>
      <c r="Q1230" s="113" t="e">
        <f t="shared" ref="Q1230:AB1237" si="495">IF(C1230&gt;0,$P$11*C1230, " ")</f>
        <v>#REF!</v>
      </c>
      <c r="R1230" s="113" t="e">
        <f t="shared" si="495"/>
        <v>#REF!</v>
      </c>
      <c r="S1230" s="113" t="e">
        <f t="shared" si="495"/>
        <v>#REF!</v>
      </c>
      <c r="T1230" s="113" t="e">
        <f t="shared" si="495"/>
        <v>#REF!</v>
      </c>
      <c r="U1230" s="113" t="e">
        <f t="shared" si="495"/>
        <v>#REF!</v>
      </c>
      <c r="V1230" s="113" t="e">
        <f t="shared" si="495"/>
        <v>#REF!</v>
      </c>
      <c r="W1230" s="113" t="e">
        <f t="shared" si="495"/>
        <v>#REF!</v>
      </c>
      <c r="X1230" s="113" t="e">
        <f t="shared" si="495"/>
        <v>#REF!</v>
      </c>
      <c r="Y1230" s="113" t="e">
        <f t="shared" si="495"/>
        <v>#REF!</v>
      </c>
      <c r="Z1230" s="113" t="e">
        <f t="shared" si="495"/>
        <v>#REF!</v>
      </c>
      <c r="AA1230" s="113" t="e">
        <f t="shared" si="495"/>
        <v>#REF!</v>
      </c>
      <c r="AB1230" s="114" t="e">
        <f t="shared" si="495"/>
        <v>#REF!</v>
      </c>
    </row>
    <row r="1231" spans="1:28" x14ac:dyDescent="0.5">
      <c r="B1231" s="94">
        <v>2</v>
      </c>
      <c r="C1231" s="91">
        <v>6.1</v>
      </c>
      <c r="D1231" s="91">
        <v>5.26</v>
      </c>
      <c r="E1231" s="91">
        <v>3.71</v>
      </c>
      <c r="F1231" s="91">
        <v>3.92</v>
      </c>
      <c r="G1231" s="91">
        <v>6.88</v>
      </c>
      <c r="H1231" s="91">
        <v>12.3</v>
      </c>
      <c r="I1231" s="91">
        <v>12</v>
      </c>
      <c r="J1231" s="91">
        <v>53.1</v>
      </c>
      <c r="K1231" s="91">
        <v>59.8</v>
      </c>
      <c r="L1231" s="91">
        <v>34.299999999999997</v>
      </c>
      <c r="M1231" s="91">
        <v>18.100000000000001</v>
      </c>
      <c r="N1231" s="91">
        <v>7.1</v>
      </c>
      <c r="O1231" s="226"/>
      <c r="P1231" s="122">
        <v>2</v>
      </c>
      <c r="Q1231" s="113" t="e">
        <f t="shared" si="495"/>
        <v>#REF!</v>
      </c>
      <c r="R1231" s="113" t="e">
        <f t="shared" si="495"/>
        <v>#REF!</v>
      </c>
      <c r="S1231" s="113" t="e">
        <f t="shared" si="495"/>
        <v>#REF!</v>
      </c>
      <c r="T1231" s="113" t="e">
        <f t="shared" si="495"/>
        <v>#REF!</v>
      </c>
      <c r="U1231" s="113" t="e">
        <f t="shared" si="495"/>
        <v>#REF!</v>
      </c>
      <c r="V1231" s="113" t="e">
        <f t="shared" si="495"/>
        <v>#REF!</v>
      </c>
      <c r="W1231" s="113" t="e">
        <f t="shared" si="495"/>
        <v>#REF!</v>
      </c>
      <c r="X1231" s="113" t="e">
        <f t="shared" si="495"/>
        <v>#REF!</v>
      </c>
      <c r="Y1231" s="113" t="e">
        <f t="shared" si="495"/>
        <v>#REF!</v>
      </c>
      <c r="Z1231" s="113" t="e">
        <f t="shared" si="495"/>
        <v>#REF!</v>
      </c>
      <c r="AA1231" s="113" t="e">
        <f t="shared" si="495"/>
        <v>#REF!</v>
      </c>
      <c r="AB1231" s="114" t="e">
        <f t="shared" si="495"/>
        <v>#REF!</v>
      </c>
    </row>
    <row r="1232" spans="1:28" x14ac:dyDescent="0.5">
      <c r="B1232" s="94">
        <v>3</v>
      </c>
      <c r="C1232" s="91">
        <v>6</v>
      </c>
      <c r="D1232" s="91">
        <v>5.17</v>
      </c>
      <c r="E1232" s="91">
        <v>3.54</v>
      </c>
      <c r="F1232" s="91">
        <v>3.71</v>
      </c>
      <c r="G1232" s="91">
        <v>7.48</v>
      </c>
      <c r="H1232" s="91">
        <v>11.3</v>
      </c>
      <c r="I1232" s="91">
        <v>10.4</v>
      </c>
      <c r="J1232" s="91">
        <v>79.2</v>
      </c>
      <c r="K1232" s="91">
        <v>57.5</v>
      </c>
      <c r="L1232" s="91">
        <v>33.299999999999997</v>
      </c>
      <c r="M1232" s="91">
        <v>13.5</v>
      </c>
      <c r="N1232" s="91">
        <v>6.88</v>
      </c>
      <c r="O1232" s="226"/>
      <c r="P1232" s="122">
        <v>3</v>
      </c>
      <c r="Q1232" s="113" t="e">
        <f t="shared" si="495"/>
        <v>#REF!</v>
      </c>
      <c r="R1232" s="113" t="e">
        <f t="shared" si="495"/>
        <v>#REF!</v>
      </c>
      <c r="S1232" s="113" t="e">
        <f t="shared" si="495"/>
        <v>#REF!</v>
      </c>
      <c r="T1232" s="113" t="e">
        <f t="shared" si="495"/>
        <v>#REF!</v>
      </c>
      <c r="U1232" s="113" t="e">
        <f t="shared" si="495"/>
        <v>#REF!</v>
      </c>
      <c r="V1232" s="113" t="e">
        <f t="shared" si="495"/>
        <v>#REF!</v>
      </c>
      <c r="W1232" s="113" t="e">
        <f t="shared" si="495"/>
        <v>#REF!</v>
      </c>
      <c r="X1232" s="113" t="e">
        <f t="shared" si="495"/>
        <v>#REF!</v>
      </c>
      <c r="Y1232" s="113" t="e">
        <f t="shared" si="495"/>
        <v>#REF!</v>
      </c>
      <c r="Z1232" s="113" t="e">
        <f t="shared" si="495"/>
        <v>#REF!</v>
      </c>
      <c r="AA1232" s="113" t="e">
        <f t="shared" si="495"/>
        <v>#REF!</v>
      </c>
      <c r="AB1232" s="114" t="e">
        <f t="shared" si="495"/>
        <v>#REF!</v>
      </c>
    </row>
    <row r="1233" spans="2:28" x14ac:dyDescent="0.5">
      <c r="B1233" s="94">
        <v>4</v>
      </c>
      <c r="C1233" s="91">
        <v>5.84</v>
      </c>
      <c r="D1233" s="91">
        <v>5.0199999999999996</v>
      </c>
      <c r="E1233" s="91">
        <v>3.42</v>
      </c>
      <c r="F1233" s="91">
        <v>3.54</v>
      </c>
      <c r="G1233" s="91">
        <v>7.26</v>
      </c>
      <c r="H1233" s="91">
        <v>10.9</v>
      </c>
      <c r="I1233" s="91">
        <v>10.3</v>
      </c>
      <c r="J1233" s="91">
        <v>80.099999999999994</v>
      </c>
      <c r="K1233" s="91">
        <v>49.7</v>
      </c>
      <c r="L1233" s="91">
        <v>32.4</v>
      </c>
      <c r="M1233" s="91">
        <v>11.6</v>
      </c>
      <c r="N1233" s="91">
        <v>6.88</v>
      </c>
      <c r="O1233" s="226"/>
      <c r="P1233" s="122">
        <v>4</v>
      </c>
      <c r="Q1233" s="113" t="e">
        <f t="shared" si="495"/>
        <v>#REF!</v>
      </c>
      <c r="R1233" s="113" t="e">
        <f t="shared" si="495"/>
        <v>#REF!</v>
      </c>
      <c r="S1233" s="113" t="e">
        <f t="shared" si="495"/>
        <v>#REF!</v>
      </c>
      <c r="T1233" s="113" t="e">
        <f t="shared" si="495"/>
        <v>#REF!</v>
      </c>
      <c r="U1233" s="113" t="e">
        <f t="shared" si="495"/>
        <v>#REF!</v>
      </c>
      <c r="V1233" s="113" t="e">
        <f t="shared" si="495"/>
        <v>#REF!</v>
      </c>
      <c r="W1233" s="113" t="e">
        <f t="shared" si="495"/>
        <v>#REF!</v>
      </c>
      <c r="X1233" s="113" t="e">
        <f t="shared" si="495"/>
        <v>#REF!</v>
      </c>
      <c r="Y1233" s="113" t="e">
        <f t="shared" si="495"/>
        <v>#REF!</v>
      </c>
      <c r="Z1233" s="113" t="e">
        <f t="shared" si="495"/>
        <v>#REF!</v>
      </c>
      <c r="AA1233" s="113" t="e">
        <f t="shared" si="495"/>
        <v>#REF!</v>
      </c>
      <c r="AB1233" s="114" t="e">
        <f t="shared" si="495"/>
        <v>#REF!</v>
      </c>
    </row>
    <row r="1234" spans="2:28" x14ac:dyDescent="0.5">
      <c r="B1234" s="94">
        <v>5</v>
      </c>
      <c r="C1234" s="91">
        <v>5.89</v>
      </c>
      <c r="D1234" s="91">
        <v>4.88</v>
      </c>
      <c r="E1234" s="91">
        <v>3.33</v>
      </c>
      <c r="F1234" s="91">
        <v>3.37</v>
      </c>
      <c r="G1234" s="91">
        <v>7.27</v>
      </c>
      <c r="H1234" s="91">
        <v>11.8</v>
      </c>
      <c r="I1234" s="91">
        <v>15.4</v>
      </c>
      <c r="J1234" s="91">
        <v>80</v>
      </c>
      <c r="K1234" s="91">
        <v>41.6</v>
      </c>
      <c r="L1234" s="91">
        <v>31.7</v>
      </c>
      <c r="M1234" s="91">
        <v>13.3</v>
      </c>
      <c r="N1234" s="91">
        <v>7.37</v>
      </c>
      <c r="O1234" s="226"/>
      <c r="P1234" s="122">
        <v>5</v>
      </c>
      <c r="Q1234" s="113" t="e">
        <f t="shared" si="495"/>
        <v>#REF!</v>
      </c>
      <c r="R1234" s="113" t="e">
        <f t="shared" si="495"/>
        <v>#REF!</v>
      </c>
      <c r="S1234" s="113" t="e">
        <f t="shared" si="495"/>
        <v>#REF!</v>
      </c>
      <c r="T1234" s="113" t="e">
        <f t="shared" si="495"/>
        <v>#REF!</v>
      </c>
      <c r="U1234" s="113" t="e">
        <f t="shared" si="495"/>
        <v>#REF!</v>
      </c>
      <c r="V1234" s="113" t="e">
        <f t="shared" si="495"/>
        <v>#REF!</v>
      </c>
      <c r="W1234" s="113" t="e">
        <f t="shared" si="495"/>
        <v>#REF!</v>
      </c>
      <c r="X1234" s="113" t="e">
        <f t="shared" si="495"/>
        <v>#REF!</v>
      </c>
      <c r="Y1234" s="113" t="e">
        <f t="shared" si="495"/>
        <v>#REF!</v>
      </c>
      <c r="Z1234" s="113" t="e">
        <f t="shared" si="495"/>
        <v>#REF!</v>
      </c>
      <c r="AA1234" s="113" t="e">
        <f t="shared" si="495"/>
        <v>#REF!</v>
      </c>
      <c r="AB1234" s="114" t="e">
        <f t="shared" si="495"/>
        <v>#REF!</v>
      </c>
    </row>
    <row r="1235" spans="2:28" x14ac:dyDescent="0.5">
      <c r="B1235" s="94">
        <v>6</v>
      </c>
      <c r="C1235" s="91">
        <v>5.84</v>
      </c>
      <c r="D1235" s="91">
        <v>4.7300000000000004</v>
      </c>
      <c r="E1235" s="91">
        <v>3.15</v>
      </c>
      <c r="F1235" s="91">
        <v>3.37</v>
      </c>
      <c r="G1235" s="91">
        <v>7.65</v>
      </c>
      <c r="H1235" s="91">
        <v>10.9</v>
      </c>
      <c r="I1235" s="91">
        <v>16.399999999999999</v>
      </c>
      <c r="J1235" s="91">
        <v>74.400000000000006</v>
      </c>
      <c r="K1235" s="91">
        <v>38.200000000000003</v>
      </c>
      <c r="L1235" s="91">
        <v>30.4</v>
      </c>
      <c r="M1235" s="91">
        <v>12.8</v>
      </c>
      <c r="N1235" s="91">
        <v>7.1</v>
      </c>
      <c r="O1235" s="226"/>
      <c r="P1235" s="122">
        <v>6</v>
      </c>
      <c r="Q1235" s="113" t="e">
        <f t="shared" si="495"/>
        <v>#REF!</v>
      </c>
      <c r="R1235" s="113" t="e">
        <f t="shared" si="495"/>
        <v>#REF!</v>
      </c>
      <c r="S1235" s="113" t="e">
        <f t="shared" si="495"/>
        <v>#REF!</v>
      </c>
      <c r="T1235" s="113" t="e">
        <f t="shared" si="495"/>
        <v>#REF!</v>
      </c>
      <c r="U1235" s="113" t="e">
        <f t="shared" si="495"/>
        <v>#REF!</v>
      </c>
      <c r="V1235" s="113" t="e">
        <f t="shared" si="495"/>
        <v>#REF!</v>
      </c>
      <c r="W1235" s="113" t="e">
        <f t="shared" si="495"/>
        <v>#REF!</v>
      </c>
      <c r="X1235" s="113" t="e">
        <f t="shared" si="495"/>
        <v>#REF!</v>
      </c>
      <c r="Y1235" s="113" t="e">
        <f t="shared" si="495"/>
        <v>#REF!</v>
      </c>
      <c r="Z1235" s="113" t="e">
        <f t="shared" si="495"/>
        <v>#REF!</v>
      </c>
      <c r="AA1235" s="113" t="e">
        <f t="shared" si="495"/>
        <v>#REF!</v>
      </c>
      <c r="AB1235" s="114" t="e">
        <f t="shared" si="495"/>
        <v>#REF!</v>
      </c>
    </row>
    <row r="1236" spans="2:28" x14ac:dyDescent="0.5">
      <c r="B1236" s="94">
        <v>7</v>
      </c>
      <c r="C1236" s="91">
        <v>5.6</v>
      </c>
      <c r="D1236" s="91">
        <v>4.68</v>
      </c>
      <c r="E1236" s="91">
        <v>3.47</v>
      </c>
      <c r="F1236" s="91">
        <v>3.29</v>
      </c>
      <c r="G1236" s="91">
        <v>8.4600000000000009</v>
      </c>
      <c r="H1236" s="91">
        <v>13.7</v>
      </c>
      <c r="I1236" s="91">
        <v>14</v>
      </c>
      <c r="J1236" s="91">
        <v>80.400000000000006</v>
      </c>
      <c r="K1236" s="91">
        <v>36.6</v>
      </c>
      <c r="L1236" s="91">
        <v>31.7</v>
      </c>
      <c r="M1236" s="91">
        <v>12.3</v>
      </c>
      <c r="N1236" s="91">
        <v>6.99</v>
      </c>
      <c r="O1236" s="226"/>
      <c r="P1236" s="122">
        <v>7</v>
      </c>
      <c r="Q1236" s="113" t="e">
        <f t="shared" si="495"/>
        <v>#REF!</v>
      </c>
      <c r="R1236" s="113" t="e">
        <f t="shared" si="495"/>
        <v>#REF!</v>
      </c>
      <c r="S1236" s="113" t="e">
        <f t="shared" si="495"/>
        <v>#REF!</v>
      </c>
      <c r="T1236" s="113" t="e">
        <f t="shared" si="495"/>
        <v>#REF!</v>
      </c>
      <c r="U1236" s="113" t="e">
        <f t="shared" si="495"/>
        <v>#REF!</v>
      </c>
      <c r="V1236" s="113" t="e">
        <f t="shared" si="495"/>
        <v>#REF!</v>
      </c>
      <c r="W1236" s="113" t="e">
        <f t="shared" si="495"/>
        <v>#REF!</v>
      </c>
      <c r="X1236" s="113" t="e">
        <f t="shared" si="495"/>
        <v>#REF!</v>
      </c>
      <c r="Y1236" s="113" t="e">
        <f t="shared" si="495"/>
        <v>#REF!</v>
      </c>
      <c r="Z1236" s="113" t="e">
        <f t="shared" si="495"/>
        <v>#REF!</v>
      </c>
      <c r="AA1236" s="113" t="e">
        <f t="shared" si="495"/>
        <v>#REF!</v>
      </c>
      <c r="AB1236" s="114" t="e">
        <f t="shared" si="495"/>
        <v>#REF!</v>
      </c>
    </row>
    <row r="1237" spans="2:28" x14ac:dyDescent="0.5">
      <c r="B1237" s="94">
        <v>8</v>
      </c>
      <c r="C1237" s="91">
        <v>5.46</v>
      </c>
      <c r="D1237" s="91">
        <v>4.59</v>
      </c>
      <c r="E1237" s="91">
        <v>3.62</v>
      </c>
      <c r="F1237" s="91">
        <v>3.33</v>
      </c>
      <c r="G1237" s="91">
        <v>9.66</v>
      </c>
      <c r="H1237" s="91">
        <v>15.6</v>
      </c>
      <c r="I1237" s="91">
        <v>14.6</v>
      </c>
      <c r="J1237" s="91">
        <v>81.400000000000006</v>
      </c>
      <c r="K1237" s="91">
        <v>34</v>
      </c>
      <c r="L1237" s="91">
        <v>31.2</v>
      </c>
      <c r="M1237" s="91">
        <v>11.8</v>
      </c>
      <c r="N1237" s="91">
        <v>6.82</v>
      </c>
      <c r="O1237" s="226"/>
      <c r="P1237" s="122">
        <v>8</v>
      </c>
      <c r="Q1237" s="113" t="e">
        <f t="shared" si="495"/>
        <v>#REF!</v>
      </c>
      <c r="R1237" s="113" t="e">
        <f t="shared" si="495"/>
        <v>#REF!</v>
      </c>
      <c r="S1237" s="113" t="e">
        <f t="shared" si="495"/>
        <v>#REF!</v>
      </c>
      <c r="T1237" s="113" t="e">
        <f t="shared" si="495"/>
        <v>#REF!</v>
      </c>
      <c r="U1237" s="113" t="e">
        <f t="shared" si="495"/>
        <v>#REF!</v>
      </c>
      <c r="V1237" s="113" t="e">
        <f t="shared" si="495"/>
        <v>#REF!</v>
      </c>
      <c r="W1237" s="113" t="e">
        <f t="shared" si="495"/>
        <v>#REF!</v>
      </c>
      <c r="X1237" s="113" t="e">
        <f t="shared" si="495"/>
        <v>#REF!</v>
      </c>
      <c r="Y1237" s="113" t="e">
        <f t="shared" si="495"/>
        <v>#REF!</v>
      </c>
      <c r="Z1237" s="113" t="e">
        <f t="shared" si="495"/>
        <v>#REF!</v>
      </c>
      <c r="AA1237" s="113" t="e">
        <f t="shared" si="495"/>
        <v>#REF!</v>
      </c>
      <c r="AB1237" s="114" t="e">
        <f t="shared" si="495"/>
        <v>#REF!</v>
      </c>
    </row>
    <row r="1238" spans="2:28" x14ac:dyDescent="0.5">
      <c r="B1238" s="94">
        <v>9</v>
      </c>
      <c r="C1238" s="91">
        <v>5.31</v>
      </c>
      <c r="D1238" s="91">
        <v>4.46</v>
      </c>
      <c r="E1238" s="91">
        <v>3.46</v>
      </c>
      <c r="F1238" s="91">
        <v>3.29</v>
      </c>
      <c r="G1238" s="91">
        <v>8.89</v>
      </c>
      <c r="H1238" s="91">
        <v>16.5</v>
      </c>
      <c r="I1238" s="91">
        <v>13.1</v>
      </c>
      <c r="J1238" s="91">
        <v>75.8</v>
      </c>
      <c r="K1238" s="91">
        <v>31.6</v>
      </c>
      <c r="L1238" s="91">
        <v>30.5</v>
      </c>
      <c r="M1238" s="91">
        <v>11.8</v>
      </c>
      <c r="N1238" s="91">
        <v>6.49</v>
      </c>
      <c r="O1238" s="226"/>
      <c r="P1238" s="122">
        <v>9</v>
      </c>
      <c r="Q1238" s="113" t="e">
        <f t="shared" ref="Q1238:Q1260" si="496">$P$11*C1238</f>
        <v>#REF!</v>
      </c>
      <c r="R1238" s="113" t="e">
        <f t="shared" ref="R1238:R1260" si="497">IF(D1238&gt;0,$P$11*D1238, " ")</f>
        <v>#REF!</v>
      </c>
      <c r="S1238" s="113" t="e">
        <f t="shared" ref="S1238:S1260" si="498">IF(E1238&gt;0,$P$11*E1238, " ")</f>
        <v>#REF!</v>
      </c>
      <c r="T1238" s="113" t="e">
        <f t="shared" ref="T1238:T1260" si="499">IF(F1238&gt;0,$P$11*F1238, " ")</f>
        <v>#REF!</v>
      </c>
      <c r="U1238" s="113" t="e">
        <f t="shared" ref="U1238:U1260" si="500">IF(G1238&gt;0,$P$11*G1238, " ")</f>
        <v>#REF!</v>
      </c>
      <c r="V1238" s="113" t="e">
        <f t="shared" ref="V1238:V1260" si="501">IF(H1238&gt;0,$P$11*H1238, " ")</f>
        <v>#REF!</v>
      </c>
      <c r="W1238" s="113" t="e">
        <f t="shared" ref="W1238:W1260" si="502">IF(I1238&gt;0,$P$11*I1238, " ")</f>
        <v>#REF!</v>
      </c>
      <c r="X1238" s="113" t="e">
        <f t="shared" ref="X1238:X1260" si="503">IF(J1238&gt;0,$P$11*J1238, " ")</f>
        <v>#REF!</v>
      </c>
      <c r="Y1238" s="113" t="e">
        <f t="shared" ref="Y1238:Y1260" si="504">IF(K1238&gt;0,$P$11*K1238, " ")</f>
        <v>#REF!</v>
      </c>
      <c r="Z1238" s="113" t="e">
        <f t="shared" ref="Z1238:Z1260" si="505">IF(L1238&gt;0,$P$11*L1238, " ")</f>
        <v>#REF!</v>
      </c>
      <c r="AA1238" s="113" t="e">
        <f t="shared" ref="AA1238:AA1260" si="506">IF(M1238&gt;0,$P$11*M1238, " ")</f>
        <v>#REF!</v>
      </c>
      <c r="AB1238" s="114" t="e">
        <f t="shared" ref="AB1238:AB1260" si="507">IF(N1238&gt;0,$P$11*N1238, " ")</f>
        <v>#REF!</v>
      </c>
    </row>
    <row r="1239" spans="2:28" x14ac:dyDescent="0.5">
      <c r="B1239" s="94">
        <v>10</v>
      </c>
      <c r="C1239" s="91">
        <v>5.07</v>
      </c>
      <c r="D1239" s="91">
        <v>4.37</v>
      </c>
      <c r="E1239" s="91">
        <v>3.34</v>
      </c>
      <c r="F1239" s="91">
        <v>3.42</v>
      </c>
      <c r="G1239" s="91">
        <v>10</v>
      </c>
      <c r="H1239" s="91">
        <v>15.3</v>
      </c>
      <c r="I1239" s="91">
        <v>11.7</v>
      </c>
      <c r="J1239" s="91">
        <v>72</v>
      </c>
      <c r="K1239" s="91">
        <v>31</v>
      </c>
      <c r="L1239" s="91">
        <v>30.3</v>
      </c>
      <c r="M1239" s="91">
        <v>11.5</v>
      </c>
      <c r="N1239" s="91">
        <v>6.65</v>
      </c>
      <c r="O1239" s="226"/>
      <c r="P1239" s="122">
        <v>10</v>
      </c>
      <c r="Q1239" s="113" t="e">
        <f t="shared" si="496"/>
        <v>#REF!</v>
      </c>
      <c r="R1239" s="113" t="e">
        <f t="shared" si="497"/>
        <v>#REF!</v>
      </c>
      <c r="S1239" s="113" t="e">
        <f t="shared" si="498"/>
        <v>#REF!</v>
      </c>
      <c r="T1239" s="113" t="e">
        <f t="shared" si="499"/>
        <v>#REF!</v>
      </c>
      <c r="U1239" s="113" t="e">
        <f t="shared" si="500"/>
        <v>#REF!</v>
      </c>
      <c r="V1239" s="113" t="e">
        <f t="shared" si="501"/>
        <v>#REF!</v>
      </c>
      <c r="W1239" s="113" t="e">
        <f t="shared" si="502"/>
        <v>#REF!</v>
      </c>
      <c r="X1239" s="113" t="e">
        <f t="shared" si="503"/>
        <v>#REF!</v>
      </c>
      <c r="Y1239" s="113" t="e">
        <f t="shared" si="504"/>
        <v>#REF!</v>
      </c>
      <c r="Z1239" s="113" t="e">
        <f t="shared" si="505"/>
        <v>#REF!</v>
      </c>
      <c r="AA1239" s="113" t="e">
        <f t="shared" si="506"/>
        <v>#REF!</v>
      </c>
      <c r="AB1239" s="114" t="e">
        <f t="shared" si="507"/>
        <v>#REF!</v>
      </c>
    </row>
    <row r="1240" spans="2:28" x14ac:dyDescent="0.5">
      <c r="B1240" s="94">
        <v>11</v>
      </c>
      <c r="C1240" s="91">
        <v>4.83</v>
      </c>
      <c r="D1240" s="91">
        <v>4.21</v>
      </c>
      <c r="E1240" s="91">
        <v>3.6</v>
      </c>
      <c r="F1240" s="91">
        <v>3.75</v>
      </c>
      <c r="G1240" s="91">
        <v>11</v>
      </c>
      <c r="H1240" s="91">
        <v>13.7</v>
      </c>
      <c r="I1240" s="91">
        <v>17.2</v>
      </c>
      <c r="J1240" s="91">
        <v>64.7</v>
      </c>
      <c r="K1240" s="91">
        <v>36.200000000000003</v>
      </c>
      <c r="L1240" s="91">
        <v>29.7</v>
      </c>
      <c r="M1240" s="91">
        <v>11</v>
      </c>
      <c r="N1240" s="91">
        <v>7.43</v>
      </c>
      <c r="O1240" s="226"/>
      <c r="P1240" s="122">
        <v>11</v>
      </c>
      <c r="Q1240" s="113" t="e">
        <f t="shared" si="496"/>
        <v>#REF!</v>
      </c>
      <c r="R1240" s="113" t="e">
        <f t="shared" si="497"/>
        <v>#REF!</v>
      </c>
      <c r="S1240" s="113" t="e">
        <f t="shared" si="498"/>
        <v>#REF!</v>
      </c>
      <c r="T1240" s="113" t="e">
        <f t="shared" si="499"/>
        <v>#REF!</v>
      </c>
      <c r="U1240" s="113" t="e">
        <f t="shared" si="500"/>
        <v>#REF!</v>
      </c>
      <c r="V1240" s="113" t="e">
        <f t="shared" si="501"/>
        <v>#REF!</v>
      </c>
      <c r="W1240" s="113" t="e">
        <f t="shared" si="502"/>
        <v>#REF!</v>
      </c>
      <c r="X1240" s="113" t="e">
        <f t="shared" si="503"/>
        <v>#REF!</v>
      </c>
      <c r="Y1240" s="113" t="e">
        <f t="shared" si="504"/>
        <v>#REF!</v>
      </c>
      <c r="Z1240" s="113" t="e">
        <f t="shared" si="505"/>
        <v>#REF!</v>
      </c>
      <c r="AA1240" s="113" t="e">
        <f t="shared" si="506"/>
        <v>#REF!</v>
      </c>
      <c r="AB1240" s="114" t="e">
        <f t="shared" si="507"/>
        <v>#REF!</v>
      </c>
    </row>
    <row r="1241" spans="2:28" x14ac:dyDescent="0.5">
      <c r="B1241" s="94">
        <v>12</v>
      </c>
      <c r="C1241" s="91">
        <v>4.55</v>
      </c>
      <c r="D1241" s="91">
        <v>4.21</v>
      </c>
      <c r="E1241" s="91">
        <v>4.43</v>
      </c>
      <c r="F1241" s="91">
        <v>4.6900000000000004</v>
      </c>
      <c r="G1241" s="91">
        <v>11.3</v>
      </c>
      <c r="H1241" s="91">
        <v>13.3</v>
      </c>
      <c r="I1241" s="91">
        <v>20.399999999999999</v>
      </c>
      <c r="J1241" s="91">
        <v>62.3</v>
      </c>
      <c r="K1241" s="91">
        <v>36</v>
      </c>
      <c r="L1241" s="91">
        <v>28.8</v>
      </c>
      <c r="M1241" s="91">
        <v>10.3</v>
      </c>
      <c r="N1241" s="91">
        <v>9.08</v>
      </c>
      <c r="O1241" s="226"/>
      <c r="P1241" s="122">
        <v>12</v>
      </c>
      <c r="Q1241" s="113" t="e">
        <f t="shared" si="496"/>
        <v>#REF!</v>
      </c>
      <c r="R1241" s="113" t="e">
        <f t="shared" si="497"/>
        <v>#REF!</v>
      </c>
      <c r="S1241" s="113" t="e">
        <f t="shared" si="498"/>
        <v>#REF!</v>
      </c>
      <c r="T1241" s="113" t="e">
        <f t="shared" si="499"/>
        <v>#REF!</v>
      </c>
      <c r="U1241" s="113" t="e">
        <f t="shared" si="500"/>
        <v>#REF!</v>
      </c>
      <c r="V1241" s="113" t="e">
        <f t="shared" si="501"/>
        <v>#REF!</v>
      </c>
      <c r="W1241" s="113" t="e">
        <f t="shared" si="502"/>
        <v>#REF!</v>
      </c>
      <c r="X1241" s="113" t="e">
        <f t="shared" si="503"/>
        <v>#REF!</v>
      </c>
      <c r="Y1241" s="113" t="e">
        <f t="shared" si="504"/>
        <v>#REF!</v>
      </c>
      <c r="Z1241" s="113" t="e">
        <f t="shared" si="505"/>
        <v>#REF!</v>
      </c>
      <c r="AA1241" s="113" t="e">
        <f t="shared" si="506"/>
        <v>#REF!</v>
      </c>
      <c r="AB1241" s="114" t="e">
        <f t="shared" si="507"/>
        <v>#REF!</v>
      </c>
    </row>
    <row r="1242" spans="2:28" x14ac:dyDescent="0.5">
      <c r="B1242" s="94">
        <v>13</v>
      </c>
      <c r="C1242" s="91">
        <v>4.41</v>
      </c>
      <c r="D1242" s="91">
        <v>4.12</v>
      </c>
      <c r="E1242" s="91">
        <v>5.89</v>
      </c>
      <c r="F1242" s="91">
        <v>5.26</v>
      </c>
      <c r="G1242" s="91">
        <v>10.7</v>
      </c>
      <c r="H1242" s="91">
        <v>12.8</v>
      </c>
      <c r="I1242" s="91">
        <v>19.2</v>
      </c>
      <c r="J1242" s="91">
        <v>67.2</v>
      </c>
      <c r="K1242" s="91">
        <v>33.299999999999997</v>
      </c>
      <c r="L1242" s="91">
        <v>27.9</v>
      </c>
      <c r="M1242" s="91">
        <v>9.5299999999999994</v>
      </c>
      <c r="N1242" s="91">
        <v>8.77</v>
      </c>
      <c r="O1242" s="226"/>
      <c r="P1242" s="122">
        <v>13</v>
      </c>
      <c r="Q1242" s="113" t="e">
        <f t="shared" si="496"/>
        <v>#REF!</v>
      </c>
      <c r="R1242" s="113" t="e">
        <f t="shared" si="497"/>
        <v>#REF!</v>
      </c>
      <c r="S1242" s="113" t="e">
        <f t="shared" si="498"/>
        <v>#REF!</v>
      </c>
      <c r="T1242" s="113" t="e">
        <f t="shared" si="499"/>
        <v>#REF!</v>
      </c>
      <c r="U1242" s="113" t="e">
        <f t="shared" si="500"/>
        <v>#REF!</v>
      </c>
      <c r="V1242" s="113" t="e">
        <f t="shared" si="501"/>
        <v>#REF!</v>
      </c>
      <c r="W1242" s="113" t="e">
        <f t="shared" si="502"/>
        <v>#REF!</v>
      </c>
      <c r="X1242" s="113" t="e">
        <f t="shared" si="503"/>
        <v>#REF!</v>
      </c>
      <c r="Y1242" s="113" t="e">
        <f t="shared" si="504"/>
        <v>#REF!</v>
      </c>
      <c r="Z1242" s="113" t="e">
        <f t="shared" si="505"/>
        <v>#REF!</v>
      </c>
      <c r="AA1242" s="113" t="e">
        <f t="shared" si="506"/>
        <v>#REF!</v>
      </c>
      <c r="AB1242" s="114" t="e">
        <f t="shared" si="507"/>
        <v>#REF!</v>
      </c>
    </row>
    <row r="1243" spans="2:28" x14ac:dyDescent="0.5">
      <c r="B1243" s="94">
        <v>14</v>
      </c>
      <c r="C1243" s="91">
        <v>4.7300000000000004</v>
      </c>
      <c r="D1243" s="91">
        <v>3.96</v>
      </c>
      <c r="E1243" s="91">
        <v>5.89</v>
      </c>
      <c r="F1243" s="91">
        <v>5.07</v>
      </c>
      <c r="G1243" s="91">
        <v>10.3</v>
      </c>
      <c r="H1243" s="91">
        <v>10.8</v>
      </c>
      <c r="I1243" s="91">
        <v>47.4</v>
      </c>
      <c r="J1243" s="91">
        <v>64.7</v>
      </c>
      <c r="K1243" s="91">
        <v>31.5</v>
      </c>
      <c r="L1243" s="91">
        <v>28</v>
      </c>
      <c r="M1243" s="91">
        <v>8.89</v>
      </c>
      <c r="N1243" s="91">
        <v>8.58</v>
      </c>
      <c r="O1243" s="226"/>
      <c r="P1243" s="122">
        <v>14</v>
      </c>
      <c r="Q1243" s="113" t="e">
        <f t="shared" si="496"/>
        <v>#REF!</v>
      </c>
      <c r="R1243" s="113" t="e">
        <f t="shared" si="497"/>
        <v>#REF!</v>
      </c>
      <c r="S1243" s="113" t="e">
        <f t="shared" si="498"/>
        <v>#REF!</v>
      </c>
      <c r="T1243" s="113" t="e">
        <f t="shared" si="499"/>
        <v>#REF!</v>
      </c>
      <c r="U1243" s="113" t="e">
        <f t="shared" si="500"/>
        <v>#REF!</v>
      </c>
      <c r="V1243" s="113" t="e">
        <f t="shared" si="501"/>
        <v>#REF!</v>
      </c>
      <c r="W1243" s="113" t="e">
        <f t="shared" si="502"/>
        <v>#REF!</v>
      </c>
      <c r="X1243" s="113" t="e">
        <f t="shared" si="503"/>
        <v>#REF!</v>
      </c>
      <c r="Y1243" s="113" t="e">
        <f t="shared" si="504"/>
        <v>#REF!</v>
      </c>
      <c r="Z1243" s="113" t="e">
        <f t="shared" si="505"/>
        <v>#REF!</v>
      </c>
      <c r="AA1243" s="113" t="e">
        <f t="shared" si="506"/>
        <v>#REF!</v>
      </c>
      <c r="AB1243" s="114" t="e">
        <f t="shared" si="507"/>
        <v>#REF!</v>
      </c>
    </row>
    <row r="1244" spans="2:28" x14ac:dyDescent="0.5">
      <c r="B1244" s="94">
        <v>15</v>
      </c>
      <c r="C1244" s="91">
        <v>5.65</v>
      </c>
      <c r="D1244" s="91">
        <v>3.83</v>
      </c>
      <c r="E1244" s="91">
        <v>5.75</v>
      </c>
      <c r="F1244" s="91">
        <v>5.8</v>
      </c>
      <c r="G1244" s="91">
        <v>9.5299999999999994</v>
      </c>
      <c r="H1244" s="91">
        <v>9.7899999999999991</v>
      </c>
      <c r="I1244" s="91">
        <v>55.4</v>
      </c>
      <c r="J1244" s="91">
        <v>68.400000000000006</v>
      </c>
      <c r="K1244" s="91">
        <v>30.6</v>
      </c>
      <c r="L1244" s="91">
        <v>27.5</v>
      </c>
      <c r="M1244" s="91">
        <v>8.77</v>
      </c>
      <c r="N1244" s="91">
        <v>8.33</v>
      </c>
      <c r="O1244" s="226"/>
      <c r="P1244" s="122">
        <v>15</v>
      </c>
      <c r="Q1244" s="113" t="e">
        <f t="shared" si="496"/>
        <v>#REF!</v>
      </c>
      <c r="R1244" s="113" t="e">
        <f t="shared" si="497"/>
        <v>#REF!</v>
      </c>
      <c r="S1244" s="113" t="e">
        <f t="shared" si="498"/>
        <v>#REF!</v>
      </c>
      <c r="T1244" s="113" t="e">
        <f t="shared" si="499"/>
        <v>#REF!</v>
      </c>
      <c r="U1244" s="113" t="e">
        <f t="shared" si="500"/>
        <v>#REF!</v>
      </c>
      <c r="V1244" s="113" t="e">
        <f t="shared" si="501"/>
        <v>#REF!</v>
      </c>
      <c r="W1244" s="113" t="e">
        <f t="shared" si="502"/>
        <v>#REF!</v>
      </c>
      <c r="X1244" s="113" t="e">
        <f t="shared" si="503"/>
        <v>#REF!</v>
      </c>
      <c r="Y1244" s="113" t="e">
        <f t="shared" si="504"/>
        <v>#REF!</v>
      </c>
      <c r="Z1244" s="113" t="e">
        <f t="shared" si="505"/>
        <v>#REF!</v>
      </c>
      <c r="AA1244" s="113" t="e">
        <f t="shared" si="506"/>
        <v>#REF!</v>
      </c>
      <c r="AB1244" s="114" t="e">
        <f t="shared" si="507"/>
        <v>#REF!</v>
      </c>
    </row>
    <row r="1245" spans="2:28" x14ac:dyDescent="0.5">
      <c r="B1245" s="94">
        <v>16</v>
      </c>
      <c r="C1245" s="91">
        <v>5.99</v>
      </c>
      <c r="D1245" s="91">
        <v>4.08</v>
      </c>
      <c r="E1245" s="91">
        <v>5.8</v>
      </c>
      <c r="F1245" s="91">
        <v>5.99</v>
      </c>
      <c r="G1245" s="91">
        <v>11.5</v>
      </c>
      <c r="H1245" s="91">
        <v>9.01</v>
      </c>
      <c r="I1245" s="91">
        <v>73.8</v>
      </c>
      <c r="J1245" s="91">
        <v>63.5</v>
      </c>
      <c r="K1245" s="91">
        <v>29.1</v>
      </c>
      <c r="L1245" s="91">
        <v>27.7</v>
      </c>
      <c r="M1245" s="91">
        <v>8.58</v>
      </c>
      <c r="N1245" s="91">
        <v>8.08</v>
      </c>
      <c r="O1245" s="226"/>
      <c r="P1245" s="122">
        <v>16</v>
      </c>
      <c r="Q1245" s="113" t="e">
        <f t="shared" si="496"/>
        <v>#REF!</v>
      </c>
      <c r="R1245" s="113" t="e">
        <f t="shared" si="497"/>
        <v>#REF!</v>
      </c>
      <c r="S1245" s="113" t="e">
        <f t="shared" si="498"/>
        <v>#REF!</v>
      </c>
      <c r="T1245" s="113" t="e">
        <f t="shared" si="499"/>
        <v>#REF!</v>
      </c>
      <c r="U1245" s="113" t="e">
        <f t="shared" si="500"/>
        <v>#REF!</v>
      </c>
      <c r="V1245" s="113" t="e">
        <f t="shared" si="501"/>
        <v>#REF!</v>
      </c>
      <c r="W1245" s="113" t="e">
        <f t="shared" si="502"/>
        <v>#REF!</v>
      </c>
      <c r="X1245" s="113" t="e">
        <f t="shared" si="503"/>
        <v>#REF!</v>
      </c>
      <c r="Y1245" s="113" t="e">
        <f t="shared" si="504"/>
        <v>#REF!</v>
      </c>
      <c r="Z1245" s="113" t="e">
        <f t="shared" si="505"/>
        <v>#REF!</v>
      </c>
      <c r="AA1245" s="113" t="e">
        <f t="shared" si="506"/>
        <v>#REF!</v>
      </c>
      <c r="AB1245" s="114" t="e">
        <f t="shared" si="507"/>
        <v>#REF!</v>
      </c>
    </row>
    <row r="1246" spans="2:28" x14ac:dyDescent="0.5">
      <c r="B1246" s="94">
        <v>17</v>
      </c>
      <c r="C1246" s="91">
        <v>6.21</v>
      </c>
      <c r="D1246" s="91">
        <v>3.96</v>
      </c>
      <c r="E1246" s="91">
        <v>5.6</v>
      </c>
      <c r="F1246" s="91">
        <v>5.84</v>
      </c>
      <c r="G1246" s="91">
        <v>10.1</v>
      </c>
      <c r="H1246" s="91">
        <v>8.4600000000000009</v>
      </c>
      <c r="I1246" s="91">
        <v>69</v>
      </c>
      <c r="J1246" s="91">
        <v>68</v>
      </c>
      <c r="K1246" s="91">
        <v>27.4</v>
      </c>
      <c r="L1246" s="91">
        <v>26.1</v>
      </c>
      <c r="M1246" s="91">
        <v>8.52</v>
      </c>
      <c r="N1246" s="91">
        <v>7.77</v>
      </c>
      <c r="O1246" s="226"/>
      <c r="P1246" s="122">
        <v>17</v>
      </c>
      <c r="Q1246" s="113" t="e">
        <f t="shared" si="496"/>
        <v>#REF!</v>
      </c>
      <c r="R1246" s="113" t="e">
        <f t="shared" si="497"/>
        <v>#REF!</v>
      </c>
      <c r="S1246" s="113" t="e">
        <f t="shared" si="498"/>
        <v>#REF!</v>
      </c>
      <c r="T1246" s="113" t="e">
        <f t="shared" si="499"/>
        <v>#REF!</v>
      </c>
      <c r="U1246" s="113" t="e">
        <f t="shared" si="500"/>
        <v>#REF!</v>
      </c>
      <c r="V1246" s="113" t="e">
        <f t="shared" si="501"/>
        <v>#REF!</v>
      </c>
      <c r="W1246" s="113" t="e">
        <f t="shared" si="502"/>
        <v>#REF!</v>
      </c>
      <c r="X1246" s="113" t="e">
        <f t="shared" si="503"/>
        <v>#REF!</v>
      </c>
      <c r="Y1246" s="113" t="e">
        <f t="shared" si="504"/>
        <v>#REF!</v>
      </c>
      <c r="Z1246" s="113" t="e">
        <f t="shared" si="505"/>
        <v>#REF!</v>
      </c>
      <c r="AA1246" s="113" t="e">
        <f t="shared" si="506"/>
        <v>#REF!</v>
      </c>
      <c r="AB1246" s="114" t="e">
        <f t="shared" si="507"/>
        <v>#REF!</v>
      </c>
    </row>
    <row r="1247" spans="2:28" x14ac:dyDescent="0.5">
      <c r="B1247" s="94">
        <v>18</v>
      </c>
      <c r="C1247" s="91">
        <v>6.16</v>
      </c>
      <c r="D1247" s="91">
        <v>3.96</v>
      </c>
      <c r="E1247" s="91">
        <v>4.83</v>
      </c>
      <c r="F1247" s="91">
        <v>5.36</v>
      </c>
      <c r="G1247" s="91">
        <v>9.01</v>
      </c>
      <c r="H1247" s="91">
        <v>9.08</v>
      </c>
      <c r="I1247" s="91">
        <v>63</v>
      </c>
      <c r="J1247" s="91">
        <v>59.3</v>
      </c>
      <c r="K1247" s="91">
        <v>25.8</v>
      </c>
      <c r="L1247" s="91">
        <v>25.7</v>
      </c>
      <c r="M1247" s="91">
        <v>8.33</v>
      </c>
      <c r="N1247" s="91">
        <v>7.43</v>
      </c>
      <c r="O1247" s="226"/>
      <c r="P1247" s="122">
        <v>18</v>
      </c>
      <c r="Q1247" s="113" t="e">
        <f t="shared" si="496"/>
        <v>#REF!</v>
      </c>
      <c r="R1247" s="113" t="e">
        <f t="shared" si="497"/>
        <v>#REF!</v>
      </c>
      <c r="S1247" s="113" t="e">
        <f t="shared" si="498"/>
        <v>#REF!</v>
      </c>
      <c r="T1247" s="113" t="e">
        <f t="shared" si="499"/>
        <v>#REF!</v>
      </c>
      <c r="U1247" s="113" t="e">
        <f t="shared" si="500"/>
        <v>#REF!</v>
      </c>
      <c r="V1247" s="113" t="e">
        <f t="shared" si="501"/>
        <v>#REF!</v>
      </c>
      <c r="W1247" s="113" t="e">
        <f t="shared" si="502"/>
        <v>#REF!</v>
      </c>
      <c r="X1247" s="113" t="e">
        <f t="shared" si="503"/>
        <v>#REF!</v>
      </c>
      <c r="Y1247" s="113" t="e">
        <f t="shared" si="504"/>
        <v>#REF!</v>
      </c>
      <c r="Z1247" s="113" t="e">
        <f t="shared" si="505"/>
        <v>#REF!</v>
      </c>
      <c r="AA1247" s="113" t="e">
        <f t="shared" si="506"/>
        <v>#REF!</v>
      </c>
      <c r="AB1247" s="114" t="e">
        <f t="shared" si="507"/>
        <v>#REF!</v>
      </c>
    </row>
    <row r="1248" spans="2:28" x14ac:dyDescent="0.5">
      <c r="B1248" s="94">
        <v>19</v>
      </c>
      <c r="C1248" s="91">
        <v>5.75</v>
      </c>
      <c r="D1248" s="91">
        <v>3.92</v>
      </c>
      <c r="E1248" s="91">
        <v>4.6399999999999997</v>
      </c>
      <c r="F1248" s="91">
        <v>5.22</v>
      </c>
      <c r="G1248" s="91">
        <v>8.52</v>
      </c>
      <c r="H1248" s="91">
        <v>10.8</v>
      </c>
      <c r="I1248" s="91">
        <v>56.7</v>
      </c>
      <c r="J1248" s="91">
        <v>56.7</v>
      </c>
      <c r="K1248" s="91">
        <v>31.2</v>
      </c>
      <c r="L1248" s="91">
        <v>25.2</v>
      </c>
      <c r="M1248" s="91">
        <v>8.27</v>
      </c>
      <c r="N1248" s="91">
        <v>7.54</v>
      </c>
      <c r="O1248" s="226"/>
      <c r="P1248" s="122">
        <v>19</v>
      </c>
      <c r="Q1248" s="113" t="e">
        <f t="shared" si="496"/>
        <v>#REF!</v>
      </c>
      <c r="R1248" s="113" t="e">
        <f t="shared" si="497"/>
        <v>#REF!</v>
      </c>
      <c r="S1248" s="113" t="e">
        <f t="shared" si="498"/>
        <v>#REF!</v>
      </c>
      <c r="T1248" s="113" t="e">
        <f t="shared" si="499"/>
        <v>#REF!</v>
      </c>
      <c r="U1248" s="113" t="e">
        <f t="shared" si="500"/>
        <v>#REF!</v>
      </c>
      <c r="V1248" s="113" t="e">
        <f t="shared" si="501"/>
        <v>#REF!</v>
      </c>
      <c r="W1248" s="113" t="e">
        <f t="shared" si="502"/>
        <v>#REF!</v>
      </c>
      <c r="X1248" s="113" t="e">
        <f t="shared" si="503"/>
        <v>#REF!</v>
      </c>
      <c r="Y1248" s="113" t="e">
        <f t="shared" si="504"/>
        <v>#REF!</v>
      </c>
      <c r="Z1248" s="113" t="e">
        <f t="shared" si="505"/>
        <v>#REF!</v>
      </c>
      <c r="AA1248" s="113" t="e">
        <f t="shared" si="506"/>
        <v>#REF!</v>
      </c>
      <c r="AB1248" s="114" t="e">
        <f t="shared" si="507"/>
        <v>#REF!</v>
      </c>
    </row>
    <row r="1249" spans="1:28" x14ac:dyDescent="0.5">
      <c r="B1249" s="94">
        <v>20</v>
      </c>
      <c r="C1249" s="91">
        <v>5.99</v>
      </c>
      <c r="D1249" s="91">
        <v>3.92</v>
      </c>
      <c r="E1249" s="91">
        <v>4.46</v>
      </c>
      <c r="F1249" s="91">
        <v>5.0199999999999996</v>
      </c>
      <c r="G1249" s="91">
        <v>9.01</v>
      </c>
      <c r="H1249" s="91">
        <v>10.5</v>
      </c>
      <c r="I1249" s="91">
        <v>52.1</v>
      </c>
      <c r="J1249" s="91">
        <v>61.1</v>
      </c>
      <c r="K1249" s="91">
        <v>31.2</v>
      </c>
      <c r="L1249" s="91">
        <v>24.4</v>
      </c>
      <c r="M1249" s="91">
        <v>8.02</v>
      </c>
      <c r="N1249" s="91">
        <v>7.26</v>
      </c>
      <c r="O1249" s="226"/>
      <c r="P1249" s="122">
        <v>20</v>
      </c>
      <c r="Q1249" s="113" t="e">
        <f t="shared" si="496"/>
        <v>#REF!</v>
      </c>
      <c r="R1249" s="113" t="e">
        <f t="shared" si="497"/>
        <v>#REF!</v>
      </c>
      <c r="S1249" s="113" t="e">
        <f t="shared" si="498"/>
        <v>#REF!</v>
      </c>
      <c r="T1249" s="113" t="e">
        <f t="shared" si="499"/>
        <v>#REF!</v>
      </c>
      <c r="U1249" s="113" t="e">
        <f t="shared" si="500"/>
        <v>#REF!</v>
      </c>
      <c r="V1249" s="113" t="e">
        <f t="shared" si="501"/>
        <v>#REF!</v>
      </c>
      <c r="W1249" s="113" t="e">
        <f t="shared" si="502"/>
        <v>#REF!</v>
      </c>
      <c r="X1249" s="113" t="e">
        <f t="shared" si="503"/>
        <v>#REF!</v>
      </c>
      <c r="Y1249" s="113" t="e">
        <f t="shared" si="504"/>
        <v>#REF!</v>
      </c>
      <c r="Z1249" s="113" t="e">
        <f t="shared" si="505"/>
        <v>#REF!</v>
      </c>
      <c r="AA1249" s="113" t="e">
        <f t="shared" si="506"/>
        <v>#REF!</v>
      </c>
      <c r="AB1249" s="114" t="e">
        <f t="shared" si="507"/>
        <v>#REF!</v>
      </c>
    </row>
    <row r="1250" spans="1:28" x14ac:dyDescent="0.5">
      <c r="B1250" s="94">
        <v>21</v>
      </c>
      <c r="C1250" s="91">
        <v>5.94</v>
      </c>
      <c r="D1250" s="91">
        <v>3.79</v>
      </c>
      <c r="E1250" s="91">
        <v>4.25</v>
      </c>
      <c r="F1250" s="91">
        <v>5.12</v>
      </c>
      <c r="G1250" s="91">
        <v>8.52</v>
      </c>
      <c r="H1250" s="91">
        <v>10.3</v>
      </c>
      <c r="I1250" s="91">
        <v>72.400000000000006</v>
      </c>
      <c r="J1250" s="91">
        <v>58</v>
      </c>
      <c r="K1250" s="91">
        <v>35.299999999999997</v>
      </c>
      <c r="L1250" s="91">
        <v>22.9</v>
      </c>
      <c r="M1250" s="91">
        <v>7.84</v>
      </c>
      <c r="N1250" s="91">
        <v>7.21</v>
      </c>
      <c r="O1250" s="226"/>
      <c r="P1250" s="122">
        <v>21</v>
      </c>
      <c r="Q1250" s="113" t="e">
        <f t="shared" si="496"/>
        <v>#REF!</v>
      </c>
      <c r="R1250" s="113" t="e">
        <f t="shared" si="497"/>
        <v>#REF!</v>
      </c>
      <c r="S1250" s="113" t="e">
        <f t="shared" si="498"/>
        <v>#REF!</v>
      </c>
      <c r="T1250" s="113" t="e">
        <f t="shared" si="499"/>
        <v>#REF!</v>
      </c>
      <c r="U1250" s="113" t="e">
        <f t="shared" si="500"/>
        <v>#REF!</v>
      </c>
      <c r="V1250" s="113" t="e">
        <f t="shared" si="501"/>
        <v>#REF!</v>
      </c>
      <c r="W1250" s="113" t="e">
        <f t="shared" si="502"/>
        <v>#REF!</v>
      </c>
      <c r="X1250" s="113" t="e">
        <f t="shared" si="503"/>
        <v>#REF!</v>
      </c>
      <c r="Y1250" s="113" t="e">
        <f t="shared" si="504"/>
        <v>#REF!</v>
      </c>
      <c r="Z1250" s="113" t="e">
        <f t="shared" si="505"/>
        <v>#REF!</v>
      </c>
      <c r="AA1250" s="113" t="e">
        <f t="shared" si="506"/>
        <v>#REF!</v>
      </c>
      <c r="AB1250" s="114" t="e">
        <f t="shared" si="507"/>
        <v>#REF!</v>
      </c>
    </row>
    <row r="1251" spans="1:28" x14ac:dyDescent="0.5">
      <c r="B1251" s="94">
        <v>22</v>
      </c>
      <c r="C1251" s="91">
        <v>6.16</v>
      </c>
      <c r="D1251" s="91">
        <v>3.71</v>
      </c>
      <c r="E1251" s="91">
        <v>4.21</v>
      </c>
      <c r="F1251" s="91">
        <v>5.61</v>
      </c>
      <c r="G1251" s="91">
        <v>8.15</v>
      </c>
      <c r="H1251" s="91">
        <v>9.5299999999999994</v>
      </c>
      <c r="I1251" s="91">
        <v>77.599999999999994</v>
      </c>
      <c r="J1251" s="91">
        <v>53.8</v>
      </c>
      <c r="K1251" s="91">
        <v>32.4</v>
      </c>
      <c r="L1251" s="91">
        <v>20.5</v>
      </c>
      <c r="M1251" s="91">
        <v>7.96</v>
      </c>
      <c r="N1251" s="91">
        <v>7.04</v>
      </c>
      <c r="O1251" s="226"/>
      <c r="P1251" s="122">
        <v>22</v>
      </c>
      <c r="Q1251" s="113" t="e">
        <f t="shared" si="496"/>
        <v>#REF!</v>
      </c>
      <c r="R1251" s="113" t="e">
        <f t="shared" si="497"/>
        <v>#REF!</v>
      </c>
      <c r="S1251" s="113" t="e">
        <f t="shared" si="498"/>
        <v>#REF!</v>
      </c>
      <c r="T1251" s="113" t="e">
        <f t="shared" si="499"/>
        <v>#REF!</v>
      </c>
      <c r="U1251" s="113" t="e">
        <f t="shared" si="500"/>
        <v>#REF!</v>
      </c>
      <c r="V1251" s="113" t="e">
        <f t="shared" si="501"/>
        <v>#REF!</v>
      </c>
      <c r="W1251" s="113" t="e">
        <f t="shared" si="502"/>
        <v>#REF!</v>
      </c>
      <c r="X1251" s="113" t="e">
        <f t="shared" si="503"/>
        <v>#REF!</v>
      </c>
      <c r="Y1251" s="113" t="e">
        <f t="shared" si="504"/>
        <v>#REF!</v>
      </c>
      <c r="Z1251" s="113" t="e">
        <f t="shared" si="505"/>
        <v>#REF!</v>
      </c>
      <c r="AA1251" s="113" t="e">
        <f t="shared" si="506"/>
        <v>#REF!</v>
      </c>
      <c r="AB1251" s="114" t="e">
        <f t="shared" si="507"/>
        <v>#REF!</v>
      </c>
    </row>
    <row r="1252" spans="1:28" x14ac:dyDescent="0.5">
      <c r="B1252" s="94">
        <v>23</v>
      </c>
      <c r="C1252" s="91">
        <v>5.84</v>
      </c>
      <c r="D1252" s="91">
        <v>3.71</v>
      </c>
      <c r="E1252" s="91">
        <v>4.12</v>
      </c>
      <c r="F1252" s="91">
        <v>6.43</v>
      </c>
      <c r="G1252" s="91">
        <v>8.9499999999999993</v>
      </c>
      <c r="H1252" s="91">
        <v>8.83</v>
      </c>
      <c r="I1252" s="91">
        <v>83.4</v>
      </c>
      <c r="J1252" s="91">
        <v>51.3</v>
      </c>
      <c r="K1252" s="91">
        <v>30.6</v>
      </c>
      <c r="L1252" s="91">
        <v>19.899999999999999</v>
      </c>
      <c r="M1252" s="91">
        <v>7.96</v>
      </c>
      <c r="N1252" s="91">
        <v>6.88</v>
      </c>
      <c r="O1252" s="226"/>
      <c r="P1252" s="122">
        <v>23</v>
      </c>
      <c r="Q1252" s="113" t="e">
        <f t="shared" si="496"/>
        <v>#REF!</v>
      </c>
      <c r="R1252" s="113" t="e">
        <f t="shared" si="497"/>
        <v>#REF!</v>
      </c>
      <c r="S1252" s="113" t="e">
        <f t="shared" si="498"/>
        <v>#REF!</v>
      </c>
      <c r="T1252" s="113" t="e">
        <f t="shared" si="499"/>
        <v>#REF!</v>
      </c>
      <c r="U1252" s="113" t="e">
        <f t="shared" si="500"/>
        <v>#REF!</v>
      </c>
      <c r="V1252" s="113" t="e">
        <f t="shared" si="501"/>
        <v>#REF!</v>
      </c>
      <c r="W1252" s="113" t="e">
        <f t="shared" si="502"/>
        <v>#REF!</v>
      </c>
      <c r="X1252" s="113" t="e">
        <f t="shared" si="503"/>
        <v>#REF!</v>
      </c>
      <c r="Y1252" s="113" t="e">
        <f t="shared" si="504"/>
        <v>#REF!</v>
      </c>
      <c r="Z1252" s="113" t="e">
        <f t="shared" si="505"/>
        <v>#REF!</v>
      </c>
      <c r="AA1252" s="113" t="e">
        <f t="shared" si="506"/>
        <v>#REF!</v>
      </c>
      <c r="AB1252" s="114" t="e">
        <f t="shared" si="507"/>
        <v>#REF!</v>
      </c>
    </row>
    <row r="1253" spans="1:28" x14ac:dyDescent="0.5">
      <c r="B1253" s="94">
        <v>24</v>
      </c>
      <c r="C1253" s="91">
        <v>5.75</v>
      </c>
      <c r="D1253" s="91">
        <v>3.62</v>
      </c>
      <c r="E1253" s="91">
        <v>3.96</v>
      </c>
      <c r="F1253" s="91">
        <v>6.49</v>
      </c>
      <c r="G1253" s="91">
        <v>8.2100000000000009</v>
      </c>
      <c r="H1253" s="91">
        <v>9.26</v>
      </c>
      <c r="I1253" s="91">
        <v>77.599999999999994</v>
      </c>
      <c r="J1253" s="91">
        <v>80.400000000000006</v>
      </c>
      <c r="K1253" s="91">
        <v>29.4</v>
      </c>
      <c r="L1253" s="91">
        <v>17.8</v>
      </c>
      <c r="M1253" s="91">
        <v>7.84</v>
      </c>
      <c r="N1253" s="91">
        <v>6.82</v>
      </c>
      <c r="O1253" s="226"/>
      <c r="P1253" s="122">
        <v>24</v>
      </c>
      <c r="Q1253" s="113" t="e">
        <f t="shared" si="496"/>
        <v>#REF!</v>
      </c>
      <c r="R1253" s="113" t="e">
        <f t="shared" si="497"/>
        <v>#REF!</v>
      </c>
      <c r="S1253" s="113" t="e">
        <f t="shared" si="498"/>
        <v>#REF!</v>
      </c>
      <c r="T1253" s="113" t="e">
        <f t="shared" si="499"/>
        <v>#REF!</v>
      </c>
      <c r="U1253" s="113" t="e">
        <f t="shared" si="500"/>
        <v>#REF!</v>
      </c>
      <c r="V1253" s="113" t="e">
        <f t="shared" si="501"/>
        <v>#REF!</v>
      </c>
      <c r="W1253" s="113" t="e">
        <f t="shared" si="502"/>
        <v>#REF!</v>
      </c>
      <c r="X1253" s="113" t="e">
        <f t="shared" si="503"/>
        <v>#REF!</v>
      </c>
      <c r="Y1253" s="113" t="e">
        <f t="shared" si="504"/>
        <v>#REF!</v>
      </c>
      <c r="Z1253" s="113" t="e">
        <f t="shared" si="505"/>
        <v>#REF!</v>
      </c>
      <c r="AA1253" s="113" t="e">
        <f t="shared" si="506"/>
        <v>#REF!</v>
      </c>
      <c r="AB1253" s="114" t="e">
        <f t="shared" si="507"/>
        <v>#REF!</v>
      </c>
    </row>
    <row r="1254" spans="1:28" x14ac:dyDescent="0.5">
      <c r="B1254" s="94">
        <v>25</v>
      </c>
      <c r="C1254" s="91">
        <v>5.6</v>
      </c>
      <c r="D1254" s="91">
        <v>3.58</v>
      </c>
      <c r="E1254" s="91">
        <v>3.75</v>
      </c>
      <c r="F1254" s="91">
        <v>6.54</v>
      </c>
      <c r="G1254" s="91">
        <v>7.96</v>
      </c>
      <c r="H1254" s="91">
        <v>9.2799999999999994</v>
      </c>
      <c r="I1254" s="91">
        <v>90.8</v>
      </c>
      <c r="J1254" s="91">
        <v>74.599999999999994</v>
      </c>
      <c r="K1254" s="91">
        <v>28.5</v>
      </c>
      <c r="L1254" s="91">
        <v>16.600000000000001</v>
      </c>
      <c r="M1254" s="91">
        <v>7.77</v>
      </c>
      <c r="N1254" s="91">
        <v>6.71</v>
      </c>
      <c r="O1254" s="226"/>
      <c r="P1254" s="122">
        <v>25</v>
      </c>
      <c r="Q1254" s="113" t="e">
        <f t="shared" si="496"/>
        <v>#REF!</v>
      </c>
      <c r="R1254" s="113" t="e">
        <f t="shared" si="497"/>
        <v>#REF!</v>
      </c>
      <c r="S1254" s="113" t="e">
        <f t="shared" si="498"/>
        <v>#REF!</v>
      </c>
      <c r="T1254" s="113" t="e">
        <f t="shared" si="499"/>
        <v>#REF!</v>
      </c>
      <c r="U1254" s="113" t="e">
        <f t="shared" si="500"/>
        <v>#REF!</v>
      </c>
      <c r="V1254" s="113" t="e">
        <f t="shared" si="501"/>
        <v>#REF!</v>
      </c>
      <c r="W1254" s="113" t="e">
        <f t="shared" si="502"/>
        <v>#REF!</v>
      </c>
      <c r="X1254" s="113" t="e">
        <f t="shared" si="503"/>
        <v>#REF!</v>
      </c>
      <c r="Y1254" s="113" t="e">
        <f t="shared" si="504"/>
        <v>#REF!</v>
      </c>
      <c r="Z1254" s="113" t="e">
        <f t="shared" si="505"/>
        <v>#REF!</v>
      </c>
      <c r="AA1254" s="113" t="e">
        <f t="shared" si="506"/>
        <v>#REF!</v>
      </c>
      <c r="AB1254" s="114" t="e">
        <f t="shared" si="507"/>
        <v>#REF!</v>
      </c>
    </row>
    <row r="1255" spans="1:28" x14ac:dyDescent="0.5">
      <c r="B1255" s="94">
        <v>26</v>
      </c>
      <c r="C1255" s="91">
        <v>5.46</v>
      </c>
      <c r="D1255" s="91">
        <v>3.46</v>
      </c>
      <c r="E1255" s="91">
        <v>4.08</v>
      </c>
      <c r="F1255" s="91">
        <v>6.54</v>
      </c>
      <c r="G1255" s="91">
        <v>10.4</v>
      </c>
      <c r="H1255" s="91">
        <v>8.89</v>
      </c>
      <c r="I1255" s="91">
        <v>92.1</v>
      </c>
      <c r="J1255" s="91">
        <v>64.7</v>
      </c>
      <c r="K1255" s="91">
        <v>31.8</v>
      </c>
      <c r="L1255" s="91">
        <v>14.9</v>
      </c>
      <c r="M1255" s="91">
        <v>7.71</v>
      </c>
      <c r="N1255" s="91">
        <v>6.71</v>
      </c>
      <c r="O1255" s="226"/>
      <c r="P1255" s="122">
        <v>26</v>
      </c>
      <c r="Q1255" s="113" t="e">
        <f t="shared" si="496"/>
        <v>#REF!</v>
      </c>
      <c r="R1255" s="113" t="e">
        <f t="shared" si="497"/>
        <v>#REF!</v>
      </c>
      <c r="S1255" s="113" t="e">
        <f t="shared" si="498"/>
        <v>#REF!</v>
      </c>
      <c r="T1255" s="113" t="e">
        <f t="shared" si="499"/>
        <v>#REF!</v>
      </c>
      <c r="U1255" s="113" t="e">
        <f t="shared" si="500"/>
        <v>#REF!</v>
      </c>
      <c r="V1255" s="113" t="e">
        <f t="shared" si="501"/>
        <v>#REF!</v>
      </c>
      <c r="W1255" s="113" t="e">
        <f t="shared" si="502"/>
        <v>#REF!</v>
      </c>
      <c r="X1255" s="113" t="e">
        <f t="shared" si="503"/>
        <v>#REF!</v>
      </c>
      <c r="Y1255" s="113" t="e">
        <f t="shared" si="504"/>
        <v>#REF!</v>
      </c>
      <c r="Z1255" s="113" t="e">
        <f t="shared" si="505"/>
        <v>#REF!</v>
      </c>
      <c r="AA1255" s="113" t="e">
        <f t="shared" si="506"/>
        <v>#REF!</v>
      </c>
      <c r="AB1255" s="114" t="e">
        <f t="shared" si="507"/>
        <v>#REF!</v>
      </c>
    </row>
    <row r="1256" spans="1:28" x14ac:dyDescent="0.5">
      <c r="B1256" s="94">
        <v>27</v>
      </c>
      <c r="C1256" s="91">
        <v>5.46</v>
      </c>
      <c r="D1256" s="91">
        <v>3.33</v>
      </c>
      <c r="E1256" s="91">
        <v>3.96</v>
      </c>
      <c r="F1256" s="91">
        <v>7.1</v>
      </c>
      <c r="G1256" s="91">
        <v>10.1</v>
      </c>
      <c r="H1256" s="91">
        <v>9.7899999999999991</v>
      </c>
      <c r="I1256" s="91">
        <v>79.099999999999994</v>
      </c>
      <c r="J1256" s="91">
        <v>62</v>
      </c>
      <c r="K1256" s="91">
        <v>31.3</v>
      </c>
      <c r="L1256" s="91">
        <v>13.4</v>
      </c>
      <c r="M1256" s="91">
        <v>7.59</v>
      </c>
      <c r="N1256" s="91">
        <v>6.71</v>
      </c>
      <c r="O1256" s="226"/>
      <c r="P1256" s="122">
        <v>27</v>
      </c>
      <c r="Q1256" s="113" t="e">
        <f t="shared" si="496"/>
        <v>#REF!</v>
      </c>
      <c r="R1256" s="113" t="e">
        <f t="shared" si="497"/>
        <v>#REF!</v>
      </c>
      <c r="S1256" s="113" t="e">
        <f t="shared" si="498"/>
        <v>#REF!</v>
      </c>
      <c r="T1256" s="113" t="e">
        <f t="shared" si="499"/>
        <v>#REF!</v>
      </c>
      <c r="U1256" s="113" t="e">
        <f t="shared" si="500"/>
        <v>#REF!</v>
      </c>
      <c r="V1256" s="113" t="e">
        <f t="shared" si="501"/>
        <v>#REF!</v>
      </c>
      <c r="W1256" s="113" t="e">
        <f t="shared" si="502"/>
        <v>#REF!</v>
      </c>
      <c r="X1256" s="113" t="e">
        <f t="shared" si="503"/>
        <v>#REF!</v>
      </c>
      <c r="Y1256" s="113" t="e">
        <f t="shared" si="504"/>
        <v>#REF!</v>
      </c>
      <c r="Z1256" s="113" t="e">
        <f t="shared" si="505"/>
        <v>#REF!</v>
      </c>
      <c r="AA1256" s="113" t="e">
        <f t="shared" si="506"/>
        <v>#REF!</v>
      </c>
      <c r="AB1256" s="114" t="e">
        <f t="shared" si="507"/>
        <v>#REF!</v>
      </c>
    </row>
    <row r="1257" spans="1:28" x14ac:dyDescent="0.5">
      <c r="B1257" s="94">
        <v>28</v>
      </c>
      <c r="C1257" s="91">
        <v>5.41</v>
      </c>
      <c r="D1257" s="91">
        <v>3.22</v>
      </c>
      <c r="E1257" s="91">
        <v>3.83</v>
      </c>
      <c r="F1257" s="91">
        <v>7.04</v>
      </c>
      <c r="G1257" s="91">
        <v>9.65</v>
      </c>
      <c r="H1257" s="91">
        <v>9.7200000000000006</v>
      </c>
      <c r="I1257" s="91">
        <v>79.7</v>
      </c>
      <c r="J1257" s="91">
        <v>73.5</v>
      </c>
      <c r="K1257" s="91">
        <v>30.6</v>
      </c>
      <c r="L1257" s="91">
        <v>12.2</v>
      </c>
      <c r="M1257" s="91">
        <v>7.48</v>
      </c>
      <c r="N1257" s="91">
        <v>6.99</v>
      </c>
      <c r="O1257" s="226"/>
      <c r="P1257" s="122">
        <v>28</v>
      </c>
      <c r="Q1257" s="113" t="e">
        <f t="shared" si="496"/>
        <v>#REF!</v>
      </c>
      <c r="R1257" s="113" t="e">
        <f t="shared" si="497"/>
        <v>#REF!</v>
      </c>
      <c r="S1257" s="113" t="e">
        <f t="shared" si="498"/>
        <v>#REF!</v>
      </c>
      <c r="T1257" s="113" t="e">
        <f t="shared" si="499"/>
        <v>#REF!</v>
      </c>
      <c r="U1257" s="113" t="e">
        <f t="shared" si="500"/>
        <v>#REF!</v>
      </c>
      <c r="V1257" s="113" t="e">
        <f t="shared" si="501"/>
        <v>#REF!</v>
      </c>
      <c r="W1257" s="113" t="e">
        <f t="shared" si="502"/>
        <v>#REF!</v>
      </c>
      <c r="X1257" s="113" t="e">
        <f t="shared" si="503"/>
        <v>#REF!</v>
      </c>
      <c r="Y1257" s="113" t="e">
        <f t="shared" si="504"/>
        <v>#REF!</v>
      </c>
      <c r="Z1257" s="113" t="e">
        <f t="shared" si="505"/>
        <v>#REF!</v>
      </c>
      <c r="AA1257" s="113" t="e">
        <f t="shared" si="506"/>
        <v>#REF!</v>
      </c>
      <c r="AB1257" s="114" t="e">
        <f t="shared" si="507"/>
        <v>#REF!</v>
      </c>
    </row>
    <row r="1258" spans="1:28" x14ac:dyDescent="0.5">
      <c r="B1258" s="94">
        <v>29</v>
      </c>
      <c r="C1258" s="91">
        <v>5.31</v>
      </c>
      <c r="E1258" s="91">
        <v>3.71</v>
      </c>
      <c r="F1258" s="91">
        <v>7.21</v>
      </c>
      <c r="G1258" s="91">
        <v>9.26</v>
      </c>
      <c r="H1258" s="91">
        <v>9.14</v>
      </c>
      <c r="I1258" s="91">
        <v>68.8</v>
      </c>
      <c r="J1258" s="91">
        <v>78.7</v>
      </c>
      <c r="K1258" s="91">
        <v>32.9</v>
      </c>
      <c r="L1258" s="91">
        <v>11.5</v>
      </c>
      <c r="M1258" s="91">
        <v>7.32</v>
      </c>
      <c r="N1258" s="91">
        <v>6.88</v>
      </c>
      <c r="O1258" s="226"/>
      <c r="P1258" s="122">
        <v>29</v>
      </c>
      <c r="Q1258" s="113" t="e">
        <f t="shared" si="496"/>
        <v>#REF!</v>
      </c>
      <c r="R1258" s="113" t="str">
        <f t="shared" si="497"/>
        <v xml:space="preserve"> </v>
      </c>
      <c r="S1258" s="113" t="e">
        <f t="shared" si="498"/>
        <v>#REF!</v>
      </c>
      <c r="T1258" s="113" t="e">
        <f t="shared" si="499"/>
        <v>#REF!</v>
      </c>
      <c r="U1258" s="113" t="e">
        <f t="shared" si="500"/>
        <v>#REF!</v>
      </c>
      <c r="V1258" s="113" t="e">
        <f t="shared" si="501"/>
        <v>#REF!</v>
      </c>
      <c r="W1258" s="113" t="e">
        <f t="shared" si="502"/>
        <v>#REF!</v>
      </c>
      <c r="X1258" s="113" t="e">
        <f t="shared" si="503"/>
        <v>#REF!</v>
      </c>
      <c r="Y1258" s="113" t="e">
        <f t="shared" si="504"/>
        <v>#REF!</v>
      </c>
      <c r="Z1258" s="113" t="e">
        <f t="shared" si="505"/>
        <v>#REF!</v>
      </c>
      <c r="AA1258" s="113" t="e">
        <f t="shared" si="506"/>
        <v>#REF!</v>
      </c>
      <c r="AB1258" s="114" t="e">
        <f t="shared" si="507"/>
        <v>#REF!</v>
      </c>
    </row>
    <row r="1259" spans="1:28" x14ac:dyDescent="0.5">
      <c r="B1259" s="94">
        <v>30</v>
      </c>
      <c r="C1259" s="91">
        <v>5.17</v>
      </c>
      <c r="E1259" s="91">
        <v>3.54</v>
      </c>
      <c r="F1259" s="91">
        <v>6.99</v>
      </c>
      <c r="G1259" s="91">
        <v>11.7</v>
      </c>
      <c r="H1259" s="91">
        <v>12.2</v>
      </c>
      <c r="I1259" s="91">
        <v>59.3</v>
      </c>
      <c r="J1259" s="91">
        <v>72.900000000000006</v>
      </c>
      <c r="K1259" s="91">
        <v>34.5</v>
      </c>
      <c r="L1259" s="91">
        <v>11.3</v>
      </c>
      <c r="M1259" s="91">
        <v>7.21</v>
      </c>
      <c r="N1259" s="91">
        <v>6.82</v>
      </c>
      <c r="O1259" s="226"/>
      <c r="P1259" s="122">
        <v>30</v>
      </c>
      <c r="Q1259" s="113" t="e">
        <f t="shared" si="496"/>
        <v>#REF!</v>
      </c>
      <c r="R1259" s="113" t="str">
        <f t="shared" si="497"/>
        <v xml:space="preserve"> </v>
      </c>
      <c r="S1259" s="113" t="e">
        <f t="shared" si="498"/>
        <v>#REF!</v>
      </c>
      <c r="T1259" s="113" t="e">
        <f t="shared" si="499"/>
        <v>#REF!</v>
      </c>
      <c r="U1259" s="113" t="e">
        <f t="shared" si="500"/>
        <v>#REF!</v>
      </c>
      <c r="V1259" s="113" t="e">
        <f t="shared" si="501"/>
        <v>#REF!</v>
      </c>
      <c r="W1259" s="113" t="e">
        <f t="shared" si="502"/>
        <v>#REF!</v>
      </c>
      <c r="X1259" s="113" t="e">
        <f t="shared" si="503"/>
        <v>#REF!</v>
      </c>
      <c r="Y1259" s="113" t="e">
        <f t="shared" si="504"/>
        <v>#REF!</v>
      </c>
      <c r="Z1259" s="113" t="e">
        <f t="shared" si="505"/>
        <v>#REF!</v>
      </c>
      <c r="AA1259" s="113" t="e">
        <f t="shared" si="506"/>
        <v>#REF!</v>
      </c>
      <c r="AB1259" s="114" t="e">
        <f t="shared" si="507"/>
        <v>#REF!</v>
      </c>
    </row>
    <row r="1260" spans="1:28" x14ac:dyDescent="0.5">
      <c r="B1260" s="94">
        <v>31</v>
      </c>
      <c r="C1260" s="91">
        <v>5.17</v>
      </c>
      <c r="E1260" s="91">
        <v>3.46</v>
      </c>
      <c r="G1260" s="91">
        <v>11.2</v>
      </c>
      <c r="I1260" s="91">
        <v>55.7</v>
      </c>
      <c r="J1260" s="91">
        <v>71.3</v>
      </c>
      <c r="L1260" s="91">
        <v>11</v>
      </c>
      <c r="N1260" s="91">
        <v>6.76</v>
      </c>
      <c r="O1260" s="226"/>
      <c r="P1260" s="122">
        <v>31</v>
      </c>
      <c r="Q1260" s="113" t="e">
        <f t="shared" si="496"/>
        <v>#REF!</v>
      </c>
      <c r="R1260" s="113" t="str">
        <f t="shared" si="497"/>
        <v xml:space="preserve"> </v>
      </c>
      <c r="S1260" s="113" t="e">
        <f t="shared" si="498"/>
        <v>#REF!</v>
      </c>
      <c r="T1260" s="113" t="str">
        <f t="shared" si="499"/>
        <v xml:space="preserve"> </v>
      </c>
      <c r="U1260" s="113" t="e">
        <f t="shared" si="500"/>
        <v>#REF!</v>
      </c>
      <c r="V1260" s="113" t="str">
        <f t="shared" si="501"/>
        <v xml:space="preserve"> </v>
      </c>
      <c r="W1260" s="113" t="e">
        <f t="shared" si="502"/>
        <v>#REF!</v>
      </c>
      <c r="X1260" s="113" t="e">
        <f t="shared" si="503"/>
        <v>#REF!</v>
      </c>
      <c r="Y1260" s="113" t="str">
        <f t="shared" si="504"/>
        <v xml:space="preserve"> </v>
      </c>
      <c r="Z1260" s="113" t="e">
        <f t="shared" si="505"/>
        <v>#REF!</v>
      </c>
      <c r="AA1260" s="113" t="str">
        <f t="shared" si="506"/>
        <v xml:space="preserve"> </v>
      </c>
      <c r="AB1260" s="114" t="e">
        <f t="shared" si="507"/>
        <v>#REF!</v>
      </c>
    </row>
    <row r="1261" spans="1:28" x14ac:dyDescent="0.5">
      <c r="O1261" s="226"/>
      <c r="P1261" s="123"/>
      <c r="Q1261" s="113"/>
      <c r="R1261" s="113"/>
      <c r="S1261" s="113"/>
      <c r="T1261" s="113"/>
      <c r="U1261" s="113"/>
      <c r="V1261" s="113"/>
      <c r="W1261" s="113"/>
      <c r="X1261" s="113"/>
      <c r="Y1261" s="113"/>
      <c r="Z1261" s="113"/>
      <c r="AA1261" s="113"/>
      <c r="AB1261" s="114"/>
    </row>
    <row r="1262" spans="1:28" x14ac:dyDescent="0.5">
      <c r="A1262" s="41">
        <v>2007</v>
      </c>
      <c r="B1262" s="94">
        <v>1</v>
      </c>
      <c r="C1262" s="91">
        <v>6.82</v>
      </c>
      <c r="D1262" s="91">
        <v>6.71</v>
      </c>
      <c r="E1262" s="91">
        <v>6.65</v>
      </c>
      <c r="F1262" s="91">
        <v>6.65</v>
      </c>
      <c r="G1262" s="91">
        <v>6.49</v>
      </c>
      <c r="H1262" s="91">
        <v>6.49</v>
      </c>
      <c r="I1262" s="91">
        <v>6.43</v>
      </c>
      <c r="J1262" s="91">
        <v>6.32</v>
      </c>
      <c r="K1262" s="91">
        <v>6.21</v>
      </c>
      <c r="L1262" s="91">
        <v>6.1</v>
      </c>
      <c r="M1262" s="91">
        <v>5.84</v>
      </c>
      <c r="N1262" s="91">
        <v>5.6</v>
      </c>
      <c r="O1262" s="226">
        <f>A1262</f>
        <v>2007</v>
      </c>
      <c r="P1262" s="122">
        <v>1</v>
      </c>
      <c r="Q1262" s="113" t="e">
        <f t="shared" ref="Q1262:AB1269" si="508">IF(C1262&gt;0,$P$11*C1262, " ")</f>
        <v>#REF!</v>
      </c>
      <c r="R1262" s="113" t="e">
        <f t="shared" si="508"/>
        <v>#REF!</v>
      </c>
      <c r="S1262" s="113" t="e">
        <f t="shared" si="508"/>
        <v>#REF!</v>
      </c>
      <c r="T1262" s="113" t="e">
        <f t="shared" si="508"/>
        <v>#REF!</v>
      </c>
      <c r="U1262" s="113" t="e">
        <f t="shared" si="508"/>
        <v>#REF!</v>
      </c>
      <c r="V1262" s="113" t="e">
        <f t="shared" si="508"/>
        <v>#REF!</v>
      </c>
      <c r="W1262" s="113" t="e">
        <f t="shared" si="508"/>
        <v>#REF!</v>
      </c>
      <c r="X1262" s="113" t="e">
        <f t="shared" si="508"/>
        <v>#REF!</v>
      </c>
      <c r="Y1262" s="113" t="e">
        <f t="shared" si="508"/>
        <v>#REF!</v>
      </c>
      <c r="Z1262" s="113" t="e">
        <f t="shared" si="508"/>
        <v>#REF!</v>
      </c>
      <c r="AA1262" s="113" t="e">
        <f t="shared" si="508"/>
        <v>#REF!</v>
      </c>
      <c r="AB1262" s="114" t="e">
        <f t="shared" si="508"/>
        <v>#REF!</v>
      </c>
    </row>
    <row r="1263" spans="1:28" x14ac:dyDescent="0.5">
      <c r="B1263" s="94">
        <v>2</v>
      </c>
      <c r="C1263" s="91">
        <v>3.83</v>
      </c>
      <c r="D1263" s="91">
        <v>3.71</v>
      </c>
      <c r="E1263" s="91">
        <v>3.66</v>
      </c>
      <c r="F1263" s="91">
        <v>3.58</v>
      </c>
      <c r="G1263" s="91">
        <v>3.5</v>
      </c>
      <c r="H1263" s="91">
        <v>3.58</v>
      </c>
      <c r="I1263" s="91">
        <v>3.79</v>
      </c>
      <c r="J1263" s="91">
        <v>4.21</v>
      </c>
      <c r="K1263" s="91">
        <v>4.16</v>
      </c>
      <c r="L1263" s="91">
        <v>4.04</v>
      </c>
      <c r="M1263" s="91">
        <v>4.21</v>
      </c>
      <c r="N1263" s="91">
        <v>4.68</v>
      </c>
      <c r="O1263" s="226"/>
      <c r="P1263" s="122">
        <v>2</v>
      </c>
      <c r="Q1263" s="113" t="e">
        <f t="shared" si="508"/>
        <v>#REF!</v>
      </c>
      <c r="R1263" s="113" t="e">
        <f t="shared" si="508"/>
        <v>#REF!</v>
      </c>
      <c r="S1263" s="113" t="e">
        <f t="shared" si="508"/>
        <v>#REF!</v>
      </c>
      <c r="T1263" s="113" t="e">
        <f t="shared" si="508"/>
        <v>#REF!</v>
      </c>
      <c r="U1263" s="113" t="e">
        <f t="shared" si="508"/>
        <v>#REF!</v>
      </c>
      <c r="V1263" s="113" t="e">
        <f t="shared" si="508"/>
        <v>#REF!</v>
      </c>
      <c r="W1263" s="113" t="e">
        <f t="shared" si="508"/>
        <v>#REF!</v>
      </c>
      <c r="X1263" s="113" t="e">
        <f t="shared" si="508"/>
        <v>#REF!</v>
      </c>
      <c r="Y1263" s="113" t="e">
        <f t="shared" si="508"/>
        <v>#REF!</v>
      </c>
      <c r="Z1263" s="113" t="e">
        <f t="shared" si="508"/>
        <v>#REF!</v>
      </c>
      <c r="AA1263" s="113" t="e">
        <f t="shared" si="508"/>
        <v>#REF!</v>
      </c>
      <c r="AB1263" s="114" t="e">
        <f t="shared" si="508"/>
        <v>#REF!</v>
      </c>
    </row>
    <row r="1264" spans="1:28" x14ac:dyDescent="0.5">
      <c r="B1264" s="94">
        <v>3</v>
      </c>
      <c r="C1264" s="91">
        <v>6.43</v>
      </c>
      <c r="D1264" s="91">
        <v>6.38</v>
      </c>
      <c r="E1264" s="91">
        <v>6.54</v>
      </c>
      <c r="F1264" s="91">
        <v>6.1</v>
      </c>
      <c r="G1264" s="91">
        <v>5.7</v>
      </c>
      <c r="H1264" s="91">
        <v>5.51</v>
      </c>
      <c r="I1264" s="91">
        <v>5.26</v>
      </c>
      <c r="J1264" s="91">
        <v>5.56</v>
      </c>
      <c r="K1264" s="91">
        <v>5.31</v>
      </c>
      <c r="L1264" s="91">
        <v>5.12</v>
      </c>
      <c r="M1264" s="91">
        <v>5.6</v>
      </c>
      <c r="N1264" s="91">
        <v>7.15</v>
      </c>
      <c r="O1264" s="226"/>
      <c r="P1264" s="122">
        <v>3</v>
      </c>
      <c r="Q1264" s="113" t="e">
        <f t="shared" si="508"/>
        <v>#REF!</v>
      </c>
      <c r="R1264" s="113" t="e">
        <f t="shared" si="508"/>
        <v>#REF!</v>
      </c>
      <c r="S1264" s="113" t="e">
        <f t="shared" si="508"/>
        <v>#REF!</v>
      </c>
      <c r="T1264" s="113" t="e">
        <f t="shared" si="508"/>
        <v>#REF!</v>
      </c>
      <c r="U1264" s="113" t="e">
        <f t="shared" si="508"/>
        <v>#REF!</v>
      </c>
      <c r="V1264" s="113" t="e">
        <f t="shared" si="508"/>
        <v>#REF!</v>
      </c>
      <c r="W1264" s="113" t="e">
        <f t="shared" si="508"/>
        <v>#REF!</v>
      </c>
      <c r="X1264" s="113" t="e">
        <f t="shared" si="508"/>
        <v>#REF!</v>
      </c>
      <c r="Y1264" s="113" t="e">
        <f t="shared" si="508"/>
        <v>#REF!</v>
      </c>
      <c r="Z1264" s="113" t="e">
        <f t="shared" si="508"/>
        <v>#REF!</v>
      </c>
      <c r="AA1264" s="113" t="e">
        <f t="shared" si="508"/>
        <v>#REF!</v>
      </c>
      <c r="AB1264" s="114" t="e">
        <f t="shared" si="508"/>
        <v>#REF!</v>
      </c>
    </row>
    <row r="1265" spans="2:28" x14ac:dyDescent="0.5">
      <c r="B1265" s="94">
        <v>4</v>
      </c>
      <c r="C1265" s="91">
        <v>20.100000000000001</v>
      </c>
      <c r="D1265" s="91">
        <v>19</v>
      </c>
      <c r="E1265" s="91">
        <v>17.600000000000001</v>
      </c>
      <c r="F1265" s="91">
        <v>15.2</v>
      </c>
      <c r="G1265" s="91">
        <v>14.4</v>
      </c>
      <c r="H1265" s="91">
        <v>12.6</v>
      </c>
      <c r="I1265" s="91">
        <v>11.3</v>
      </c>
      <c r="J1265" s="91">
        <v>10.8</v>
      </c>
      <c r="K1265" s="91">
        <v>10.3</v>
      </c>
      <c r="L1265" s="91">
        <v>10.1</v>
      </c>
      <c r="M1265" s="91">
        <v>10.4</v>
      </c>
      <c r="N1265" s="91">
        <v>10.1</v>
      </c>
      <c r="O1265" s="226"/>
      <c r="P1265" s="122">
        <v>4</v>
      </c>
      <c r="Q1265" s="113" t="e">
        <f t="shared" si="508"/>
        <v>#REF!</v>
      </c>
      <c r="R1265" s="113" t="e">
        <f t="shared" si="508"/>
        <v>#REF!</v>
      </c>
      <c r="S1265" s="113" t="e">
        <f t="shared" si="508"/>
        <v>#REF!</v>
      </c>
      <c r="T1265" s="113" t="e">
        <f t="shared" si="508"/>
        <v>#REF!</v>
      </c>
      <c r="U1265" s="113" t="e">
        <f t="shared" si="508"/>
        <v>#REF!</v>
      </c>
      <c r="V1265" s="113" t="e">
        <f t="shared" si="508"/>
        <v>#REF!</v>
      </c>
      <c r="W1265" s="113" t="e">
        <f t="shared" si="508"/>
        <v>#REF!</v>
      </c>
      <c r="X1265" s="113" t="e">
        <f t="shared" si="508"/>
        <v>#REF!</v>
      </c>
      <c r="Y1265" s="113" t="e">
        <f t="shared" si="508"/>
        <v>#REF!</v>
      </c>
      <c r="Z1265" s="113" t="e">
        <f t="shared" si="508"/>
        <v>#REF!</v>
      </c>
      <c r="AA1265" s="113" t="e">
        <f t="shared" si="508"/>
        <v>#REF!</v>
      </c>
      <c r="AB1265" s="114" t="e">
        <f t="shared" si="508"/>
        <v>#REF!</v>
      </c>
    </row>
    <row r="1266" spans="2:28" x14ac:dyDescent="0.5">
      <c r="B1266" s="94">
        <v>5</v>
      </c>
      <c r="C1266" s="91">
        <v>8.9499999999999993</v>
      </c>
      <c r="D1266" s="91">
        <v>11.7</v>
      </c>
      <c r="E1266" s="91">
        <v>15.6</v>
      </c>
      <c r="F1266" s="91">
        <v>15.8</v>
      </c>
      <c r="G1266" s="91">
        <v>14.6</v>
      </c>
      <c r="H1266" s="91">
        <v>12.3</v>
      </c>
      <c r="I1266" s="91">
        <v>12.6</v>
      </c>
      <c r="J1266" s="91">
        <v>13.5</v>
      </c>
      <c r="K1266" s="91">
        <v>13.8</v>
      </c>
      <c r="L1266" s="91">
        <v>13.5</v>
      </c>
      <c r="M1266" s="91">
        <v>14.6</v>
      </c>
      <c r="N1266" s="91">
        <v>14.3</v>
      </c>
      <c r="O1266" s="226"/>
      <c r="P1266" s="122">
        <v>5</v>
      </c>
      <c r="Q1266" s="113" t="e">
        <f t="shared" si="508"/>
        <v>#REF!</v>
      </c>
      <c r="R1266" s="113" t="e">
        <f t="shared" si="508"/>
        <v>#REF!</v>
      </c>
      <c r="S1266" s="113" t="e">
        <f t="shared" si="508"/>
        <v>#REF!</v>
      </c>
      <c r="T1266" s="113" t="e">
        <f t="shared" si="508"/>
        <v>#REF!</v>
      </c>
      <c r="U1266" s="113" t="e">
        <f t="shared" si="508"/>
        <v>#REF!</v>
      </c>
      <c r="V1266" s="113" t="e">
        <f t="shared" si="508"/>
        <v>#REF!</v>
      </c>
      <c r="W1266" s="113" t="e">
        <f t="shared" si="508"/>
        <v>#REF!</v>
      </c>
      <c r="X1266" s="113" t="e">
        <f t="shared" si="508"/>
        <v>#REF!</v>
      </c>
      <c r="Y1266" s="113" t="e">
        <f t="shared" si="508"/>
        <v>#REF!</v>
      </c>
      <c r="Z1266" s="113" t="e">
        <f t="shared" si="508"/>
        <v>#REF!</v>
      </c>
      <c r="AA1266" s="113" t="e">
        <f t="shared" si="508"/>
        <v>#REF!</v>
      </c>
      <c r="AB1266" s="114" t="e">
        <f t="shared" si="508"/>
        <v>#REF!</v>
      </c>
    </row>
    <row r="1267" spans="2:28" x14ac:dyDescent="0.5">
      <c r="B1267" s="94">
        <v>6</v>
      </c>
      <c r="C1267" s="91">
        <v>8.52</v>
      </c>
      <c r="D1267" s="91">
        <v>8.33</v>
      </c>
      <c r="E1267" s="91">
        <v>8.08</v>
      </c>
      <c r="F1267" s="91">
        <v>8.39</v>
      </c>
      <c r="G1267" s="91">
        <v>8.6999999999999993</v>
      </c>
      <c r="H1267" s="91">
        <v>9.08</v>
      </c>
      <c r="I1267" s="91">
        <v>9.32</v>
      </c>
      <c r="J1267" s="91">
        <v>9.6199999999999992</v>
      </c>
      <c r="K1267" s="91">
        <v>13.2</v>
      </c>
      <c r="L1267" s="91">
        <v>11.8</v>
      </c>
      <c r="M1267" s="91">
        <v>11.9</v>
      </c>
      <c r="N1267" s="91">
        <v>11.5</v>
      </c>
      <c r="O1267" s="226"/>
      <c r="P1267" s="122">
        <v>6</v>
      </c>
      <c r="Q1267" s="113" t="e">
        <f t="shared" si="508"/>
        <v>#REF!</v>
      </c>
      <c r="R1267" s="113" t="e">
        <f t="shared" si="508"/>
        <v>#REF!</v>
      </c>
      <c r="S1267" s="113" t="e">
        <f t="shared" si="508"/>
        <v>#REF!</v>
      </c>
      <c r="T1267" s="113" t="e">
        <f t="shared" si="508"/>
        <v>#REF!</v>
      </c>
      <c r="U1267" s="113" t="e">
        <f t="shared" si="508"/>
        <v>#REF!</v>
      </c>
      <c r="V1267" s="113" t="e">
        <f t="shared" si="508"/>
        <v>#REF!</v>
      </c>
      <c r="W1267" s="113" t="e">
        <f t="shared" si="508"/>
        <v>#REF!</v>
      </c>
      <c r="X1267" s="113" t="e">
        <f t="shared" si="508"/>
        <v>#REF!</v>
      </c>
      <c r="Y1267" s="113" t="e">
        <f t="shared" si="508"/>
        <v>#REF!</v>
      </c>
      <c r="Z1267" s="113" t="e">
        <f t="shared" si="508"/>
        <v>#REF!</v>
      </c>
      <c r="AA1267" s="113" t="e">
        <f t="shared" si="508"/>
        <v>#REF!</v>
      </c>
      <c r="AB1267" s="114" t="e">
        <f t="shared" si="508"/>
        <v>#REF!</v>
      </c>
    </row>
    <row r="1268" spans="2:28" x14ac:dyDescent="0.5">
      <c r="B1268" s="94">
        <v>7</v>
      </c>
      <c r="C1268" s="91">
        <v>28.9</v>
      </c>
      <c r="D1268" s="91">
        <v>35.9</v>
      </c>
      <c r="E1268" s="91">
        <v>46.5</v>
      </c>
      <c r="F1268" s="91">
        <v>65.8</v>
      </c>
      <c r="G1268" s="91">
        <v>54.9</v>
      </c>
      <c r="H1268" s="91">
        <v>48.8</v>
      </c>
      <c r="I1268" s="91">
        <v>47.4</v>
      </c>
      <c r="J1268" s="91">
        <v>43.9</v>
      </c>
      <c r="K1268" s="91">
        <v>37.799999999999997</v>
      </c>
      <c r="L1268" s="91">
        <v>37.200000000000003</v>
      </c>
      <c r="M1268" s="91">
        <v>36.200000000000003</v>
      </c>
      <c r="N1268" s="91">
        <v>35.5</v>
      </c>
      <c r="O1268" s="226"/>
      <c r="P1268" s="122">
        <v>7</v>
      </c>
      <c r="Q1268" s="113" t="e">
        <f t="shared" si="508"/>
        <v>#REF!</v>
      </c>
      <c r="R1268" s="113" t="e">
        <f t="shared" si="508"/>
        <v>#REF!</v>
      </c>
      <c r="S1268" s="113" t="e">
        <f t="shared" si="508"/>
        <v>#REF!</v>
      </c>
      <c r="T1268" s="113" t="e">
        <f t="shared" si="508"/>
        <v>#REF!</v>
      </c>
      <c r="U1268" s="113" t="e">
        <f t="shared" si="508"/>
        <v>#REF!</v>
      </c>
      <c r="V1268" s="113" t="e">
        <f t="shared" si="508"/>
        <v>#REF!</v>
      </c>
      <c r="W1268" s="113" t="e">
        <f t="shared" si="508"/>
        <v>#REF!</v>
      </c>
      <c r="X1268" s="113" t="e">
        <f t="shared" si="508"/>
        <v>#REF!</v>
      </c>
      <c r="Y1268" s="113" t="e">
        <f t="shared" si="508"/>
        <v>#REF!</v>
      </c>
      <c r="Z1268" s="113" t="e">
        <f t="shared" si="508"/>
        <v>#REF!</v>
      </c>
      <c r="AA1268" s="113" t="e">
        <f t="shared" si="508"/>
        <v>#REF!</v>
      </c>
      <c r="AB1268" s="114" t="e">
        <f t="shared" si="508"/>
        <v>#REF!</v>
      </c>
    </row>
    <row r="1269" spans="2:28" x14ac:dyDescent="0.5">
      <c r="B1269" s="94">
        <v>8</v>
      </c>
      <c r="C1269" s="91">
        <v>52.7</v>
      </c>
      <c r="D1269" s="91">
        <v>52.2</v>
      </c>
      <c r="E1269" s="91">
        <v>51.4</v>
      </c>
      <c r="F1269" s="91">
        <v>49.4</v>
      </c>
      <c r="G1269" s="91">
        <v>51.2</v>
      </c>
      <c r="H1269" s="91">
        <v>51.2</v>
      </c>
      <c r="I1269" s="91">
        <v>56.7</v>
      </c>
      <c r="J1269" s="91">
        <v>73</v>
      </c>
      <c r="K1269" s="91">
        <v>78</v>
      </c>
      <c r="L1269" s="91">
        <v>76.8</v>
      </c>
      <c r="M1269" s="91">
        <v>92.5</v>
      </c>
      <c r="N1269" s="91">
        <v>99.8</v>
      </c>
      <c r="O1269" s="226"/>
      <c r="P1269" s="122">
        <v>8</v>
      </c>
      <c r="Q1269" s="113" t="e">
        <f t="shared" si="508"/>
        <v>#REF!</v>
      </c>
      <c r="R1269" s="113" t="e">
        <f t="shared" si="508"/>
        <v>#REF!</v>
      </c>
      <c r="S1269" s="113" t="e">
        <f t="shared" si="508"/>
        <v>#REF!</v>
      </c>
      <c r="T1269" s="113" t="e">
        <f t="shared" si="508"/>
        <v>#REF!</v>
      </c>
      <c r="U1269" s="113" t="e">
        <f t="shared" si="508"/>
        <v>#REF!</v>
      </c>
      <c r="V1269" s="113" t="e">
        <f t="shared" si="508"/>
        <v>#REF!</v>
      </c>
      <c r="W1269" s="113" t="e">
        <f t="shared" si="508"/>
        <v>#REF!</v>
      </c>
      <c r="X1269" s="113" t="e">
        <f t="shared" si="508"/>
        <v>#REF!</v>
      </c>
      <c r="Y1269" s="113" t="e">
        <f t="shared" si="508"/>
        <v>#REF!</v>
      </c>
      <c r="Z1269" s="113" t="e">
        <f t="shared" si="508"/>
        <v>#REF!</v>
      </c>
      <c r="AA1269" s="113" t="e">
        <f t="shared" si="508"/>
        <v>#REF!</v>
      </c>
      <c r="AB1269" s="114" t="e">
        <f t="shared" si="508"/>
        <v>#REF!</v>
      </c>
    </row>
    <row r="1270" spans="2:28" x14ac:dyDescent="0.5">
      <c r="B1270" s="94">
        <v>9</v>
      </c>
      <c r="C1270" s="91">
        <v>49.5</v>
      </c>
      <c r="D1270" s="91">
        <v>48.3</v>
      </c>
      <c r="E1270" s="91">
        <v>47.4</v>
      </c>
      <c r="F1270" s="91">
        <v>46.8</v>
      </c>
      <c r="G1270" s="91">
        <v>55.7</v>
      </c>
      <c r="H1270" s="91">
        <v>64.7</v>
      </c>
      <c r="I1270" s="91">
        <v>58.6</v>
      </c>
      <c r="J1270" s="91">
        <v>56.7</v>
      </c>
      <c r="K1270" s="91">
        <v>53.8</v>
      </c>
      <c r="L1270" s="91">
        <v>50.7</v>
      </c>
      <c r="M1270" s="91">
        <v>46.2</v>
      </c>
      <c r="N1270" s="91">
        <v>43.1</v>
      </c>
      <c r="O1270" s="226"/>
      <c r="P1270" s="122">
        <v>9</v>
      </c>
      <c r="Q1270" s="113" t="e">
        <f t="shared" ref="Q1270:Q1292" si="509">$P$11*C1270</f>
        <v>#REF!</v>
      </c>
      <c r="R1270" s="113" t="e">
        <f t="shared" ref="R1270:R1292" si="510">IF(D1270&gt;0,$P$11*D1270, " ")</f>
        <v>#REF!</v>
      </c>
      <c r="S1270" s="113" t="e">
        <f t="shared" ref="S1270:S1292" si="511">IF(E1270&gt;0,$P$11*E1270, " ")</f>
        <v>#REF!</v>
      </c>
      <c r="T1270" s="113" t="e">
        <f t="shared" ref="T1270:T1292" si="512">IF(F1270&gt;0,$P$11*F1270, " ")</f>
        <v>#REF!</v>
      </c>
      <c r="U1270" s="113" t="e">
        <f t="shared" ref="U1270:U1292" si="513">IF(G1270&gt;0,$P$11*G1270, " ")</f>
        <v>#REF!</v>
      </c>
      <c r="V1270" s="113" t="e">
        <f t="shared" ref="V1270:V1292" si="514">IF(H1270&gt;0,$P$11*H1270, " ")</f>
        <v>#REF!</v>
      </c>
      <c r="W1270" s="113" t="e">
        <f t="shared" ref="W1270:W1292" si="515">IF(I1270&gt;0,$P$11*I1270, " ")</f>
        <v>#REF!</v>
      </c>
      <c r="X1270" s="113" t="e">
        <f t="shared" ref="X1270:X1292" si="516">IF(J1270&gt;0,$P$11*J1270, " ")</f>
        <v>#REF!</v>
      </c>
      <c r="Y1270" s="113" t="e">
        <f t="shared" ref="Y1270:Y1292" si="517">IF(K1270&gt;0,$P$11*K1270, " ")</f>
        <v>#REF!</v>
      </c>
      <c r="Z1270" s="113" t="e">
        <f t="shared" ref="Z1270:Z1292" si="518">IF(L1270&gt;0,$P$11*L1270, " ")</f>
        <v>#REF!</v>
      </c>
      <c r="AA1270" s="113" t="e">
        <f t="shared" ref="AA1270:AA1292" si="519">IF(M1270&gt;0,$P$11*M1270, " ")</f>
        <v>#REF!</v>
      </c>
      <c r="AB1270" s="114" t="e">
        <f t="shared" ref="AB1270:AB1292" si="520">IF(N1270&gt;0,$P$11*N1270, " ")</f>
        <v>#REF!</v>
      </c>
    </row>
    <row r="1271" spans="2:28" x14ac:dyDescent="0.5">
      <c r="B1271" s="94">
        <v>10</v>
      </c>
      <c r="C1271" s="91">
        <v>53.8</v>
      </c>
      <c r="D1271" s="91">
        <v>50.4</v>
      </c>
      <c r="E1271" s="91">
        <v>46.4</v>
      </c>
      <c r="F1271" s="91">
        <v>39.9</v>
      </c>
      <c r="G1271" s="91">
        <v>37.6</v>
      </c>
      <c r="H1271" s="91">
        <v>37.5</v>
      </c>
      <c r="I1271" s="91">
        <v>35.9</v>
      </c>
      <c r="J1271" s="91">
        <v>34.799999999999997</v>
      </c>
      <c r="K1271" s="91">
        <v>32.299999999999997</v>
      </c>
      <c r="L1271" s="91">
        <v>31</v>
      </c>
      <c r="M1271" s="91">
        <v>29.2</v>
      </c>
      <c r="N1271" s="91">
        <v>26.1</v>
      </c>
      <c r="O1271" s="226"/>
      <c r="P1271" s="122">
        <v>10</v>
      </c>
      <c r="Q1271" s="113" t="e">
        <f t="shared" si="509"/>
        <v>#REF!</v>
      </c>
      <c r="R1271" s="113" t="e">
        <f t="shared" si="510"/>
        <v>#REF!</v>
      </c>
      <c r="S1271" s="113" t="e">
        <f t="shared" si="511"/>
        <v>#REF!</v>
      </c>
      <c r="T1271" s="113" t="e">
        <f t="shared" si="512"/>
        <v>#REF!</v>
      </c>
      <c r="U1271" s="113" t="e">
        <f t="shared" si="513"/>
        <v>#REF!</v>
      </c>
      <c r="V1271" s="113" t="e">
        <f t="shared" si="514"/>
        <v>#REF!</v>
      </c>
      <c r="W1271" s="113" t="e">
        <f t="shared" si="515"/>
        <v>#REF!</v>
      </c>
      <c r="X1271" s="113" t="e">
        <f t="shared" si="516"/>
        <v>#REF!</v>
      </c>
      <c r="Y1271" s="113" t="e">
        <f t="shared" si="517"/>
        <v>#REF!</v>
      </c>
      <c r="Z1271" s="113" t="e">
        <f t="shared" si="518"/>
        <v>#REF!</v>
      </c>
      <c r="AA1271" s="113" t="e">
        <f t="shared" si="519"/>
        <v>#REF!</v>
      </c>
      <c r="AB1271" s="114" t="e">
        <f t="shared" si="520"/>
        <v>#REF!</v>
      </c>
    </row>
    <row r="1272" spans="2:28" x14ac:dyDescent="0.5">
      <c r="B1272" s="94">
        <v>11</v>
      </c>
      <c r="C1272" s="91">
        <v>15.5</v>
      </c>
      <c r="D1272" s="91">
        <v>15.2</v>
      </c>
      <c r="E1272" s="91">
        <v>15</v>
      </c>
      <c r="F1272" s="91">
        <v>14.4</v>
      </c>
      <c r="G1272" s="91">
        <v>13.8</v>
      </c>
      <c r="H1272" s="91">
        <v>13.4</v>
      </c>
      <c r="I1272" s="91">
        <v>12.8</v>
      </c>
      <c r="J1272" s="91">
        <v>12.5</v>
      </c>
      <c r="K1272" s="91">
        <v>12.2</v>
      </c>
      <c r="L1272" s="91">
        <v>12.4</v>
      </c>
      <c r="M1272" s="91">
        <v>11.9</v>
      </c>
      <c r="N1272" s="91">
        <v>11.3</v>
      </c>
      <c r="O1272" s="226"/>
      <c r="P1272" s="122">
        <v>11</v>
      </c>
      <c r="Q1272" s="113" t="e">
        <f t="shared" si="509"/>
        <v>#REF!</v>
      </c>
      <c r="R1272" s="113" t="e">
        <f t="shared" si="510"/>
        <v>#REF!</v>
      </c>
      <c r="S1272" s="113" t="e">
        <f t="shared" si="511"/>
        <v>#REF!</v>
      </c>
      <c r="T1272" s="113" t="e">
        <f t="shared" si="512"/>
        <v>#REF!</v>
      </c>
      <c r="U1272" s="113" t="e">
        <f t="shared" si="513"/>
        <v>#REF!</v>
      </c>
      <c r="V1272" s="113" t="e">
        <f t="shared" si="514"/>
        <v>#REF!</v>
      </c>
      <c r="W1272" s="113" t="e">
        <f t="shared" si="515"/>
        <v>#REF!</v>
      </c>
      <c r="X1272" s="113" t="e">
        <f t="shared" si="516"/>
        <v>#REF!</v>
      </c>
      <c r="Y1272" s="113" t="e">
        <f t="shared" si="517"/>
        <v>#REF!</v>
      </c>
      <c r="Z1272" s="113" t="e">
        <f t="shared" si="518"/>
        <v>#REF!</v>
      </c>
      <c r="AA1272" s="113" t="e">
        <f t="shared" si="519"/>
        <v>#REF!</v>
      </c>
      <c r="AB1272" s="114" t="e">
        <f t="shared" si="520"/>
        <v>#REF!</v>
      </c>
    </row>
    <row r="1273" spans="2:28" x14ac:dyDescent="0.5">
      <c r="B1273" s="94">
        <v>12</v>
      </c>
      <c r="C1273" s="91">
        <v>9.65</v>
      </c>
      <c r="D1273" s="91">
        <v>9.26</v>
      </c>
      <c r="E1273" s="91">
        <v>9.39</v>
      </c>
      <c r="F1273" s="91">
        <v>8.89</v>
      </c>
      <c r="G1273" s="91">
        <v>8.64</v>
      </c>
      <c r="H1273" s="91">
        <v>8.4600000000000009</v>
      </c>
      <c r="I1273" s="91">
        <v>8.27</v>
      </c>
      <c r="J1273" s="91">
        <v>8.2100000000000009</v>
      </c>
      <c r="K1273" s="91">
        <v>7.96</v>
      </c>
      <c r="L1273" s="91">
        <v>7.71</v>
      </c>
      <c r="M1273" s="91">
        <v>7.59</v>
      </c>
      <c r="N1273" s="91">
        <v>8.83</v>
      </c>
      <c r="O1273" s="226"/>
      <c r="P1273" s="122">
        <v>12</v>
      </c>
      <c r="Q1273" s="113" t="e">
        <f t="shared" si="509"/>
        <v>#REF!</v>
      </c>
      <c r="R1273" s="113" t="e">
        <f t="shared" si="510"/>
        <v>#REF!</v>
      </c>
      <c r="S1273" s="113" t="e">
        <f t="shared" si="511"/>
        <v>#REF!</v>
      </c>
      <c r="T1273" s="113" t="e">
        <f t="shared" si="512"/>
        <v>#REF!</v>
      </c>
      <c r="U1273" s="113" t="e">
        <f t="shared" si="513"/>
        <v>#REF!</v>
      </c>
      <c r="V1273" s="113" t="e">
        <f t="shared" si="514"/>
        <v>#REF!</v>
      </c>
      <c r="W1273" s="113" t="e">
        <f t="shared" si="515"/>
        <v>#REF!</v>
      </c>
      <c r="X1273" s="113" t="e">
        <f t="shared" si="516"/>
        <v>#REF!</v>
      </c>
      <c r="Y1273" s="113" t="e">
        <f t="shared" si="517"/>
        <v>#REF!</v>
      </c>
      <c r="Z1273" s="113" t="e">
        <f t="shared" si="518"/>
        <v>#REF!</v>
      </c>
      <c r="AA1273" s="113" t="e">
        <f t="shared" si="519"/>
        <v>#REF!</v>
      </c>
      <c r="AB1273" s="114" t="e">
        <f t="shared" si="520"/>
        <v>#REF!</v>
      </c>
    </row>
    <row r="1274" spans="2:28" x14ac:dyDescent="0.5">
      <c r="B1274" s="94">
        <v>13</v>
      </c>
      <c r="C1274" s="91">
        <v>5.46</v>
      </c>
      <c r="D1274" s="91">
        <v>4.54</v>
      </c>
      <c r="E1274" s="91">
        <v>10.8</v>
      </c>
      <c r="F1274" s="91">
        <v>13.8</v>
      </c>
      <c r="G1274" s="91">
        <v>13.9</v>
      </c>
      <c r="H1274" s="91">
        <v>11.9</v>
      </c>
      <c r="I1274" s="91">
        <v>35</v>
      </c>
      <c r="J1274" s="91">
        <v>93.9</v>
      </c>
      <c r="K1274" s="91">
        <v>38.200000000000003</v>
      </c>
      <c r="L1274" s="91">
        <v>24.2</v>
      </c>
      <c r="M1274" s="91">
        <v>11</v>
      </c>
      <c r="N1274" s="91">
        <v>8.4600000000000009</v>
      </c>
      <c r="O1274" s="226"/>
      <c r="P1274" s="122">
        <v>13</v>
      </c>
      <c r="Q1274" s="113" t="e">
        <f t="shared" si="509"/>
        <v>#REF!</v>
      </c>
      <c r="R1274" s="113" t="e">
        <f t="shared" si="510"/>
        <v>#REF!</v>
      </c>
      <c r="S1274" s="113" t="e">
        <f t="shared" si="511"/>
        <v>#REF!</v>
      </c>
      <c r="T1274" s="113" t="e">
        <f t="shared" si="512"/>
        <v>#REF!</v>
      </c>
      <c r="U1274" s="113" t="e">
        <f t="shared" si="513"/>
        <v>#REF!</v>
      </c>
      <c r="V1274" s="113" t="e">
        <f t="shared" si="514"/>
        <v>#REF!</v>
      </c>
      <c r="W1274" s="113" t="e">
        <f t="shared" si="515"/>
        <v>#REF!</v>
      </c>
      <c r="X1274" s="113" t="e">
        <f t="shared" si="516"/>
        <v>#REF!</v>
      </c>
      <c r="Y1274" s="113" t="e">
        <f t="shared" si="517"/>
        <v>#REF!</v>
      </c>
      <c r="Z1274" s="113" t="e">
        <f t="shared" si="518"/>
        <v>#REF!</v>
      </c>
      <c r="AA1274" s="113" t="e">
        <f t="shared" si="519"/>
        <v>#REF!</v>
      </c>
      <c r="AB1274" s="114" t="e">
        <f t="shared" si="520"/>
        <v>#REF!</v>
      </c>
    </row>
    <row r="1275" spans="2:28" x14ac:dyDescent="0.5">
      <c r="B1275" s="94">
        <v>14</v>
      </c>
      <c r="C1275" s="91">
        <v>5.31</v>
      </c>
      <c r="D1275" s="91">
        <v>4.7300000000000004</v>
      </c>
      <c r="E1275" s="91">
        <v>13.5</v>
      </c>
      <c r="F1275" s="91">
        <v>13.6</v>
      </c>
      <c r="G1275" s="91">
        <v>13.4</v>
      </c>
      <c r="H1275" s="91">
        <v>14</v>
      </c>
      <c r="I1275" s="91">
        <v>34</v>
      </c>
      <c r="J1275" s="91">
        <v>67.5</v>
      </c>
      <c r="K1275" s="91">
        <v>35.5</v>
      </c>
      <c r="L1275" s="91">
        <v>23.2</v>
      </c>
      <c r="M1275" s="91">
        <v>10.8</v>
      </c>
      <c r="N1275" s="91">
        <v>8.27</v>
      </c>
      <c r="O1275" s="226"/>
      <c r="P1275" s="122">
        <v>14</v>
      </c>
      <c r="Q1275" s="113" t="e">
        <f t="shared" si="509"/>
        <v>#REF!</v>
      </c>
      <c r="R1275" s="113" t="e">
        <f t="shared" si="510"/>
        <v>#REF!</v>
      </c>
      <c r="S1275" s="113" t="e">
        <f t="shared" si="511"/>
        <v>#REF!</v>
      </c>
      <c r="T1275" s="113" t="e">
        <f t="shared" si="512"/>
        <v>#REF!</v>
      </c>
      <c r="U1275" s="113" t="e">
        <f t="shared" si="513"/>
        <v>#REF!</v>
      </c>
      <c r="V1275" s="113" t="e">
        <f t="shared" si="514"/>
        <v>#REF!</v>
      </c>
      <c r="W1275" s="113" t="e">
        <f t="shared" si="515"/>
        <v>#REF!</v>
      </c>
      <c r="X1275" s="113" t="e">
        <f t="shared" si="516"/>
        <v>#REF!</v>
      </c>
      <c r="Y1275" s="113" t="e">
        <f t="shared" si="517"/>
        <v>#REF!</v>
      </c>
      <c r="Z1275" s="113" t="e">
        <f t="shared" si="518"/>
        <v>#REF!</v>
      </c>
      <c r="AA1275" s="113" t="e">
        <f t="shared" si="519"/>
        <v>#REF!</v>
      </c>
      <c r="AB1275" s="114" t="e">
        <f t="shared" si="520"/>
        <v>#REF!</v>
      </c>
    </row>
    <row r="1276" spans="2:28" x14ac:dyDescent="0.5">
      <c r="B1276" s="94">
        <v>15</v>
      </c>
      <c r="C1276" s="91">
        <v>5.17</v>
      </c>
      <c r="D1276" s="91">
        <v>5.0199999999999996</v>
      </c>
      <c r="E1276" s="91">
        <v>11.4</v>
      </c>
      <c r="F1276" s="91">
        <v>13.1</v>
      </c>
      <c r="G1276" s="91">
        <v>12.9</v>
      </c>
      <c r="H1276" s="91">
        <v>17.7</v>
      </c>
      <c r="I1276" s="91">
        <v>33.200000000000003</v>
      </c>
      <c r="J1276" s="91">
        <v>65.099999999999994</v>
      </c>
      <c r="K1276" s="91">
        <v>34</v>
      </c>
      <c r="L1276" s="91">
        <v>22.7</v>
      </c>
      <c r="M1276" s="91">
        <v>10.6</v>
      </c>
      <c r="N1276" s="91">
        <v>8.08</v>
      </c>
      <c r="O1276" s="226"/>
      <c r="P1276" s="122">
        <v>15</v>
      </c>
      <c r="Q1276" s="113" t="e">
        <f t="shared" si="509"/>
        <v>#REF!</v>
      </c>
      <c r="R1276" s="113" t="e">
        <f t="shared" si="510"/>
        <v>#REF!</v>
      </c>
      <c r="S1276" s="113" t="e">
        <f t="shared" si="511"/>
        <v>#REF!</v>
      </c>
      <c r="T1276" s="113" t="e">
        <f t="shared" si="512"/>
        <v>#REF!</v>
      </c>
      <c r="U1276" s="113" t="e">
        <f t="shared" si="513"/>
        <v>#REF!</v>
      </c>
      <c r="V1276" s="113" t="e">
        <f t="shared" si="514"/>
        <v>#REF!</v>
      </c>
      <c r="W1276" s="113" t="e">
        <f t="shared" si="515"/>
        <v>#REF!</v>
      </c>
      <c r="X1276" s="113" t="e">
        <f t="shared" si="516"/>
        <v>#REF!</v>
      </c>
      <c r="Y1276" s="113" t="e">
        <f t="shared" si="517"/>
        <v>#REF!</v>
      </c>
      <c r="Z1276" s="113" t="e">
        <f t="shared" si="518"/>
        <v>#REF!</v>
      </c>
      <c r="AA1276" s="113" t="e">
        <f t="shared" si="519"/>
        <v>#REF!</v>
      </c>
      <c r="AB1276" s="114" t="e">
        <f t="shared" si="520"/>
        <v>#REF!</v>
      </c>
    </row>
    <row r="1277" spans="2:28" x14ac:dyDescent="0.5">
      <c r="B1277" s="94">
        <v>16</v>
      </c>
      <c r="C1277" s="91">
        <v>5.07</v>
      </c>
      <c r="D1277" s="91">
        <v>5.46</v>
      </c>
      <c r="E1277" s="91">
        <v>9.59</v>
      </c>
      <c r="F1277" s="91">
        <v>12.6</v>
      </c>
      <c r="G1277" s="91">
        <v>12.8</v>
      </c>
      <c r="H1277" s="91">
        <v>18.7</v>
      </c>
      <c r="I1277" s="91">
        <v>33.299999999999997</v>
      </c>
      <c r="J1277" s="91">
        <v>64</v>
      </c>
      <c r="K1277" s="91">
        <v>33.200000000000003</v>
      </c>
      <c r="L1277" s="91">
        <v>22.1</v>
      </c>
      <c r="M1277" s="91">
        <v>10.9</v>
      </c>
      <c r="N1277" s="91">
        <v>7.9</v>
      </c>
      <c r="O1277" s="226"/>
      <c r="P1277" s="122">
        <v>16</v>
      </c>
      <c r="Q1277" s="113" t="e">
        <f t="shared" si="509"/>
        <v>#REF!</v>
      </c>
      <c r="R1277" s="113" t="e">
        <f t="shared" si="510"/>
        <v>#REF!</v>
      </c>
      <c r="S1277" s="113" t="e">
        <f t="shared" si="511"/>
        <v>#REF!</v>
      </c>
      <c r="T1277" s="113" t="e">
        <f t="shared" si="512"/>
        <v>#REF!</v>
      </c>
      <c r="U1277" s="113" t="e">
        <f t="shared" si="513"/>
        <v>#REF!</v>
      </c>
      <c r="V1277" s="113" t="e">
        <f t="shared" si="514"/>
        <v>#REF!</v>
      </c>
      <c r="W1277" s="113" t="e">
        <f t="shared" si="515"/>
        <v>#REF!</v>
      </c>
      <c r="X1277" s="113" t="e">
        <f t="shared" si="516"/>
        <v>#REF!</v>
      </c>
      <c r="Y1277" s="113" t="e">
        <f t="shared" si="517"/>
        <v>#REF!</v>
      </c>
      <c r="Z1277" s="113" t="e">
        <f t="shared" si="518"/>
        <v>#REF!</v>
      </c>
      <c r="AA1277" s="113" t="e">
        <f t="shared" si="519"/>
        <v>#REF!</v>
      </c>
      <c r="AB1277" s="114" t="e">
        <f t="shared" si="520"/>
        <v>#REF!</v>
      </c>
    </row>
    <row r="1278" spans="2:28" x14ac:dyDescent="0.5">
      <c r="B1278" s="94">
        <v>17</v>
      </c>
      <c r="C1278" s="91">
        <v>4.88</v>
      </c>
      <c r="D1278" s="91">
        <v>5.31</v>
      </c>
      <c r="E1278" s="91">
        <v>9.33</v>
      </c>
      <c r="F1278" s="91">
        <v>12.3</v>
      </c>
      <c r="G1278" s="91">
        <v>14.2</v>
      </c>
      <c r="H1278" s="91">
        <v>16.100000000000001</v>
      </c>
      <c r="I1278" s="91">
        <v>34.9</v>
      </c>
      <c r="J1278" s="91">
        <v>62</v>
      </c>
      <c r="K1278" s="91">
        <v>35.5</v>
      </c>
      <c r="L1278" s="91">
        <v>21.5</v>
      </c>
      <c r="M1278" s="91">
        <v>10.6</v>
      </c>
      <c r="N1278" s="91">
        <v>7.77</v>
      </c>
      <c r="O1278" s="226"/>
      <c r="P1278" s="122">
        <v>17</v>
      </c>
      <c r="Q1278" s="113" t="e">
        <f t="shared" si="509"/>
        <v>#REF!</v>
      </c>
      <c r="R1278" s="113" t="e">
        <f t="shared" si="510"/>
        <v>#REF!</v>
      </c>
      <c r="S1278" s="113" t="e">
        <f t="shared" si="511"/>
        <v>#REF!</v>
      </c>
      <c r="T1278" s="113" t="e">
        <f t="shared" si="512"/>
        <v>#REF!</v>
      </c>
      <c r="U1278" s="113" t="e">
        <f t="shared" si="513"/>
        <v>#REF!</v>
      </c>
      <c r="V1278" s="113" t="e">
        <f t="shared" si="514"/>
        <v>#REF!</v>
      </c>
      <c r="W1278" s="113" t="e">
        <f t="shared" si="515"/>
        <v>#REF!</v>
      </c>
      <c r="X1278" s="113" t="e">
        <f t="shared" si="516"/>
        <v>#REF!</v>
      </c>
      <c r="Y1278" s="113" t="e">
        <f t="shared" si="517"/>
        <v>#REF!</v>
      </c>
      <c r="Z1278" s="113" t="e">
        <f t="shared" si="518"/>
        <v>#REF!</v>
      </c>
      <c r="AA1278" s="113" t="e">
        <f t="shared" si="519"/>
        <v>#REF!</v>
      </c>
      <c r="AB1278" s="114" t="e">
        <f t="shared" si="520"/>
        <v>#REF!</v>
      </c>
    </row>
    <row r="1279" spans="2:28" x14ac:dyDescent="0.5">
      <c r="B1279" s="94">
        <v>18</v>
      </c>
      <c r="C1279" s="91">
        <v>4.7300000000000004</v>
      </c>
      <c r="D1279" s="91">
        <v>4.97</v>
      </c>
      <c r="E1279" s="91">
        <v>8.77</v>
      </c>
      <c r="F1279" s="91">
        <v>11.8</v>
      </c>
      <c r="G1279" s="91">
        <v>13.5</v>
      </c>
      <c r="H1279" s="91">
        <v>15.8</v>
      </c>
      <c r="I1279" s="91">
        <v>35.299999999999997</v>
      </c>
      <c r="J1279" s="91">
        <v>61.3</v>
      </c>
      <c r="K1279" s="91">
        <v>34.799999999999997</v>
      </c>
      <c r="L1279" s="91">
        <v>20.9</v>
      </c>
      <c r="M1279" s="91">
        <v>10.6</v>
      </c>
      <c r="N1279" s="91">
        <v>7.96</v>
      </c>
      <c r="O1279" s="226"/>
      <c r="P1279" s="122">
        <v>18</v>
      </c>
      <c r="Q1279" s="113" t="e">
        <f t="shared" si="509"/>
        <v>#REF!</v>
      </c>
      <c r="R1279" s="113" t="e">
        <f t="shared" si="510"/>
        <v>#REF!</v>
      </c>
      <c r="S1279" s="113" t="e">
        <f t="shared" si="511"/>
        <v>#REF!</v>
      </c>
      <c r="T1279" s="113" t="e">
        <f t="shared" si="512"/>
        <v>#REF!</v>
      </c>
      <c r="U1279" s="113" t="e">
        <f t="shared" si="513"/>
        <v>#REF!</v>
      </c>
      <c r="V1279" s="113" t="e">
        <f t="shared" si="514"/>
        <v>#REF!</v>
      </c>
      <c r="W1279" s="113" t="e">
        <f t="shared" si="515"/>
        <v>#REF!</v>
      </c>
      <c r="X1279" s="113" t="e">
        <f t="shared" si="516"/>
        <v>#REF!</v>
      </c>
      <c r="Y1279" s="113" t="e">
        <f t="shared" si="517"/>
        <v>#REF!</v>
      </c>
      <c r="Z1279" s="113" t="e">
        <f t="shared" si="518"/>
        <v>#REF!</v>
      </c>
      <c r="AA1279" s="113" t="e">
        <f t="shared" si="519"/>
        <v>#REF!</v>
      </c>
      <c r="AB1279" s="114" t="e">
        <f t="shared" si="520"/>
        <v>#REF!</v>
      </c>
    </row>
    <row r="1280" spans="2:28" x14ac:dyDescent="0.5">
      <c r="B1280" s="94">
        <v>19</v>
      </c>
      <c r="C1280" s="91">
        <v>4.68</v>
      </c>
      <c r="D1280" s="91">
        <v>4.68</v>
      </c>
      <c r="E1280" s="91">
        <v>17.7</v>
      </c>
      <c r="F1280" s="91">
        <v>11.7</v>
      </c>
      <c r="G1280" s="91">
        <v>16.8</v>
      </c>
      <c r="H1280" s="91">
        <v>15</v>
      </c>
      <c r="I1280" s="91">
        <v>34.4</v>
      </c>
      <c r="J1280" s="91">
        <v>66.8</v>
      </c>
      <c r="K1280" s="91">
        <v>33.5</v>
      </c>
      <c r="L1280" s="91">
        <v>20.399999999999999</v>
      </c>
      <c r="M1280" s="91">
        <v>10.3</v>
      </c>
      <c r="N1280" s="91">
        <v>7.71</v>
      </c>
      <c r="O1280" s="226"/>
      <c r="P1280" s="122">
        <v>19</v>
      </c>
      <c r="Q1280" s="113" t="e">
        <f t="shared" si="509"/>
        <v>#REF!</v>
      </c>
      <c r="R1280" s="113" t="e">
        <f t="shared" si="510"/>
        <v>#REF!</v>
      </c>
      <c r="S1280" s="113" t="e">
        <f t="shared" si="511"/>
        <v>#REF!</v>
      </c>
      <c r="T1280" s="113" t="e">
        <f t="shared" si="512"/>
        <v>#REF!</v>
      </c>
      <c r="U1280" s="113" t="e">
        <f t="shared" si="513"/>
        <v>#REF!</v>
      </c>
      <c r="V1280" s="113" t="e">
        <f t="shared" si="514"/>
        <v>#REF!</v>
      </c>
      <c r="W1280" s="113" t="e">
        <f t="shared" si="515"/>
        <v>#REF!</v>
      </c>
      <c r="X1280" s="113" t="e">
        <f t="shared" si="516"/>
        <v>#REF!</v>
      </c>
      <c r="Y1280" s="113" t="e">
        <f t="shared" si="517"/>
        <v>#REF!</v>
      </c>
      <c r="Z1280" s="113" t="e">
        <f t="shared" si="518"/>
        <v>#REF!</v>
      </c>
      <c r="AA1280" s="113" t="e">
        <f t="shared" si="519"/>
        <v>#REF!</v>
      </c>
      <c r="AB1280" s="114" t="e">
        <f t="shared" si="520"/>
        <v>#REF!</v>
      </c>
    </row>
    <row r="1281" spans="1:28" x14ac:dyDescent="0.5">
      <c r="B1281" s="94">
        <v>20</v>
      </c>
      <c r="C1281" s="91">
        <v>4.59</v>
      </c>
      <c r="D1281" s="91">
        <v>4.42</v>
      </c>
      <c r="E1281" s="91">
        <v>16.3</v>
      </c>
      <c r="F1281" s="91">
        <v>11.8</v>
      </c>
      <c r="G1281" s="91">
        <v>15</v>
      </c>
      <c r="H1281" s="91">
        <v>14.6</v>
      </c>
      <c r="I1281" s="91">
        <v>33</v>
      </c>
      <c r="J1281" s="91">
        <v>63.7</v>
      </c>
      <c r="K1281" s="91">
        <v>32.200000000000003</v>
      </c>
      <c r="L1281" s="91">
        <v>20</v>
      </c>
      <c r="M1281" s="91">
        <v>10.9</v>
      </c>
      <c r="N1281" s="91">
        <v>7.54</v>
      </c>
      <c r="O1281" s="226"/>
      <c r="P1281" s="122">
        <v>20</v>
      </c>
      <c r="Q1281" s="113" t="e">
        <f t="shared" si="509"/>
        <v>#REF!</v>
      </c>
      <c r="R1281" s="113" t="e">
        <f t="shared" si="510"/>
        <v>#REF!</v>
      </c>
      <c r="S1281" s="113" t="e">
        <f t="shared" si="511"/>
        <v>#REF!</v>
      </c>
      <c r="T1281" s="113" t="e">
        <f t="shared" si="512"/>
        <v>#REF!</v>
      </c>
      <c r="U1281" s="113" t="e">
        <f t="shared" si="513"/>
        <v>#REF!</v>
      </c>
      <c r="V1281" s="113" t="e">
        <f t="shared" si="514"/>
        <v>#REF!</v>
      </c>
      <c r="W1281" s="113" t="e">
        <f t="shared" si="515"/>
        <v>#REF!</v>
      </c>
      <c r="X1281" s="113" t="e">
        <f t="shared" si="516"/>
        <v>#REF!</v>
      </c>
      <c r="Y1281" s="113" t="e">
        <f t="shared" si="517"/>
        <v>#REF!</v>
      </c>
      <c r="Z1281" s="113" t="e">
        <f t="shared" si="518"/>
        <v>#REF!</v>
      </c>
      <c r="AA1281" s="113" t="e">
        <f t="shared" si="519"/>
        <v>#REF!</v>
      </c>
      <c r="AB1281" s="114" t="e">
        <f t="shared" si="520"/>
        <v>#REF!</v>
      </c>
    </row>
    <row r="1282" spans="1:28" x14ac:dyDescent="0.5">
      <c r="B1282" s="94">
        <v>21</v>
      </c>
      <c r="C1282" s="91">
        <v>4.54</v>
      </c>
      <c r="D1282" s="91">
        <v>4.29</v>
      </c>
      <c r="E1282" s="91">
        <v>15.2</v>
      </c>
      <c r="F1282" s="91">
        <v>11.7</v>
      </c>
      <c r="G1282" s="91">
        <v>13.7</v>
      </c>
      <c r="H1282" s="91">
        <v>13.5</v>
      </c>
      <c r="I1282" s="91">
        <v>34.4</v>
      </c>
      <c r="J1282" s="91">
        <v>62</v>
      </c>
      <c r="K1282" s="91">
        <v>30.9</v>
      </c>
      <c r="L1282" s="91">
        <v>19.600000000000001</v>
      </c>
      <c r="M1282" s="91">
        <v>10.6</v>
      </c>
      <c r="N1282" s="91">
        <v>7.43</v>
      </c>
      <c r="O1282" s="226"/>
      <c r="P1282" s="122">
        <v>21</v>
      </c>
      <c r="Q1282" s="113" t="e">
        <f t="shared" si="509"/>
        <v>#REF!</v>
      </c>
      <c r="R1282" s="113" t="e">
        <f t="shared" si="510"/>
        <v>#REF!</v>
      </c>
      <c r="S1282" s="113" t="e">
        <f t="shared" si="511"/>
        <v>#REF!</v>
      </c>
      <c r="T1282" s="113" t="e">
        <f t="shared" si="512"/>
        <v>#REF!</v>
      </c>
      <c r="U1282" s="113" t="e">
        <f t="shared" si="513"/>
        <v>#REF!</v>
      </c>
      <c r="V1282" s="113" t="e">
        <f t="shared" si="514"/>
        <v>#REF!</v>
      </c>
      <c r="W1282" s="113" t="e">
        <f t="shared" si="515"/>
        <v>#REF!</v>
      </c>
      <c r="X1282" s="113" t="e">
        <f t="shared" si="516"/>
        <v>#REF!</v>
      </c>
      <c r="Y1282" s="113" t="e">
        <f t="shared" si="517"/>
        <v>#REF!</v>
      </c>
      <c r="Z1282" s="113" t="e">
        <f t="shared" si="518"/>
        <v>#REF!</v>
      </c>
      <c r="AA1282" s="113" t="e">
        <f t="shared" si="519"/>
        <v>#REF!</v>
      </c>
      <c r="AB1282" s="114" t="e">
        <f t="shared" si="520"/>
        <v>#REF!</v>
      </c>
    </row>
    <row r="1283" spans="1:28" x14ac:dyDescent="0.5">
      <c r="B1283" s="94">
        <v>22</v>
      </c>
      <c r="C1283" s="91">
        <v>4.41</v>
      </c>
      <c r="D1283" s="91">
        <v>4.7300000000000004</v>
      </c>
      <c r="E1283" s="91">
        <v>15</v>
      </c>
      <c r="F1283" s="91">
        <v>11.8</v>
      </c>
      <c r="G1283" s="91">
        <v>13.5</v>
      </c>
      <c r="H1283" s="91">
        <v>14.5</v>
      </c>
      <c r="I1283" s="91">
        <v>45</v>
      </c>
      <c r="J1283" s="91">
        <v>60.6</v>
      </c>
      <c r="K1283" s="91">
        <v>29.9</v>
      </c>
      <c r="L1283" s="91">
        <v>19.5</v>
      </c>
      <c r="M1283" s="91">
        <v>10.5</v>
      </c>
      <c r="N1283" s="91">
        <v>7.15</v>
      </c>
      <c r="O1283" s="226"/>
      <c r="P1283" s="122">
        <v>22</v>
      </c>
      <c r="Q1283" s="113" t="e">
        <f t="shared" si="509"/>
        <v>#REF!</v>
      </c>
      <c r="R1283" s="113" t="e">
        <f t="shared" si="510"/>
        <v>#REF!</v>
      </c>
      <c r="S1283" s="113" t="e">
        <f t="shared" si="511"/>
        <v>#REF!</v>
      </c>
      <c r="T1283" s="113" t="e">
        <f t="shared" si="512"/>
        <v>#REF!</v>
      </c>
      <c r="U1283" s="113" t="e">
        <f t="shared" si="513"/>
        <v>#REF!</v>
      </c>
      <c r="V1283" s="113" t="e">
        <f t="shared" si="514"/>
        <v>#REF!</v>
      </c>
      <c r="W1283" s="113" t="e">
        <f t="shared" si="515"/>
        <v>#REF!</v>
      </c>
      <c r="X1283" s="113" t="e">
        <f t="shared" si="516"/>
        <v>#REF!</v>
      </c>
      <c r="Y1283" s="113" t="e">
        <f t="shared" si="517"/>
        <v>#REF!</v>
      </c>
      <c r="Z1283" s="113" t="e">
        <f t="shared" si="518"/>
        <v>#REF!</v>
      </c>
      <c r="AA1283" s="113" t="e">
        <f t="shared" si="519"/>
        <v>#REF!</v>
      </c>
      <c r="AB1283" s="114" t="e">
        <f t="shared" si="520"/>
        <v>#REF!</v>
      </c>
    </row>
    <row r="1284" spans="1:28" x14ac:dyDescent="0.5">
      <c r="B1284" s="94">
        <v>23</v>
      </c>
      <c r="C1284" s="91">
        <v>4.41</v>
      </c>
      <c r="D1284" s="91">
        <v>4.6399999999999997</v>
      </c>
      <c r="E1284" s="91">
        <v>13.8</v>
      </c>
      <c r="F1284" s="91">
        <v>11.4</v>
      </c>
      <c r="G1284" s="91">
        <v>13.1</v>
      </c>
      <c r="H1284" s="91">
        <v>16.899999999999999</v>
      </c>
      <c r="I1284" s="91">
        <v>41.4</v>
      </c>
      <c r="J1284" s="91">
        <v>59.3</v>
      </c>
      <c r="K1284" s="91">
        <v>35.1</v>
      </c>
      <c r="L1284" s="91">
        <v>19</v>
      </c>
      <c r="M1284" s="91">
        <v>10.3</v>
      </c>
      <c r="N1284" s="91">
        <v>7.04</v>
      </c>
      <c r="O1284" s="226"/>
      <c r="P1284" s="122">
        <v>23</v>
      </c>
      <c r="Q1284" s="113" t="e">
        <f t="shared" si="509"/>
        <v>#REF!</v>
      </c>
      <c r="R1284" s="113" t="e">
        <f t="shared" si="510"/>
        <v>#REF!</v>
      </c>
      <c r="S1284" s="113" t="e">
        <f t="shared" si="511"/>
        <v>#REF!</v>
      </c>
      <c r="T1284" s="113" t="e">
        <f t="shared" si="512"/>
        <v>#REF!</v>
      </c>
      <c r="U1284" s="113" t="e">
        <f t="shared" si="513"/>
        <v>#REF!</v>
      </c>
      <c r="V1284" s="113" t="e">
        <f t="shared" si="514"/>
        <v>#REF!</v>
      </c>
      <c r="W1284" s="113" t="e">
        <f t="shared" si="515"/>
        <v>#REF!</v>
      </c>
      <c r="X1284" s="113" t="e">
        <f t="shared" si="516"/>
        <v>#REF!</v>
      </c>
      <c r="Y1284" s="113" t="e">
        <f t="shared" si="517"/>
        <v>#REF!</v>
      </c>
      <c r="Z1284" s="113" t="e">
        <f t="shared" si="518"/>
        <v>#REF!</v>
      </c>
      <c r="AA1284" s="113" t="e">
        <f t="shared" si="519"/>
        <v>#REF!</v>
      </c>
      <c r="AB1284" s="114" t="e">
        <f t="shared" si="520"/>
        <v>#REF!</v>
      </c>
    </row>
    <row r="1285" spans="1:28" x14ac:dyDescent="0.5">
      <c r="B1285" s="94">
        <v>24</v>
      </c>
      <c r="C1285" s="91">
        <v>4.33</v>
      </c>
      <c r="D1285" s="91">
        <v>4.55</v>
      </c>
      <c r="E1285" s="91">
        <v>13.1</v>
      </c>
      <c r="F1285" s="91">
        <v>11.1</v>
      </c>
      <c r="G1285" s="91">
        <v>12.7</v>
      </c>
      <c r="H1285" s="91">
        <v>15.6</v>
      </c>
      <c r="I1285" s="91">
        <v>52.8</v>
      </c>
      <c r="J1285" s="91">
        <v>58</v>
      </c>
      <c r="K1285" s="91">
        <v>42.8</v>
      </c>
      <c r="L1285" s="91">
        <v>18.600000000000001</v>
      </c>
      <c r="M1285" s="91">
        <v>11.6</v>
      </c>
      <c r="N1285" s="91">
        <v>6.93</v>
      </c>
      <c r="O1285" s="226"/>
      <c r="P1285" s="122">
        <v>24</v>
      </c>
      <c r="Q1285" s="113" t="e">
        <f t="shared" si="509"/>
        <v>#REF!</v>
      </c>
      <c r="R1285" s="113" t="e">
        <f t="shared" si="510"/>
        <v>#REF!</v>
      </c>
      <c r="S1285" s="113" t="e">
        <f t="shared" si="511"/>
        <v>#REF!</v>
      </c>
      <c r="T1285" s="113" t="e">
        <f t="shared" si="512"/>
        <v>#REF!</v>
      </c>
      <c r="U1285" s="113" t="e">
        <f t="shared" si="513"/>
        <v>#REF!</v>
      </c>
      <c r="V1285" s="113" t="e">
        <f t="shared" si="514"/>
        <v>#REF!</v>
      </c>
      <c r="W1285" s="113" t="e">
        <f t="shared" si="515"/>
        <v>#REF!</v>
      </c>
      <c r="X1285" s="113" t="e">
        <f t="shared" si="516"/>
        <v>#REF!</v>
      </c>
      <c r="Y1285" s="113" t="e">
        <f t="shared" si="517"/>
        <v>#REF!</v>
      </c>
      <c r="Z1285" s="113" t="e">
        <f t="shared" si="518"/>
        <v>#REF!</v>
      </c>
      <c r="AA1285" s="113" t="e">
        <f t="shared" si="519"/>
        <v>#REF!</v>
      </c>
      <c r="AB1285" s="114" t="e">
        <f t="shared" si="520"/>
        <v>#REF!</v>
      </c>
    </row>
    <row r="1286" spans="1:28" x14ac:dyDescent="0.5">
      <c r="B1286" s="94">
        <v>25</v>
      </c>
      <c r="C1286" s="91">
        <v>4.29</v>
      </c>
      <c r="D1286" s="91">
        <v>4.5</v>
      </c>
      <c r="E1286" s="91">
        <v>12.3</v>
      </c>
      <c r="F1286" s="91">
        <v>11</v>
      </c>
      <c r="G1286" s="91">
        <v>12.3</v>
      </c>
      <c r="H1286" s="91">
        <v>14.6</v>
      </c>
      <c r="I1286" s="91">
        <v>52.5</v>
      </c>
      <c r="J1286" s="91">
        <v>56</v>
      </c>
      <c r="K1286" s="91">
        <v>53</v>
      </c>
      <c r="L1286" s="91">
        <v>17.899999999999999</v>
      </c>
      <c r="M1286" s="91">
        <v>11.1</v>
      </c>
      <c r="N1286" s="91">
        <v>6.76</v>
      </c>
      <c r="O1286" s="226"/>
      <c r="P1286" s="122">
        <v>25</v>
      </c>
      <c r="Q1286" s="113" t="e">
        <f t="shared" si="509"/>
        <v>#REF!</v>
      </c>
      <c r="R1286" s="113" t="e">
        <f t="shared" si="510"/>
        <v>#REF!</v>
      </c>
      <c r="S1286" s="113" t="e">
        <f t="shared" si="511"/>
        <v>#REF!</v>
      </c>
      <c r="T1286" s="113" t="e">
        <f t="shared" si="512"/>
        <v>#REF!</v>
      </c>
      <c r="U1286" s="113" t="e">
        <f t="shared" si="513"/>
        <v>#REF!</v>
      </c>
      <c r="V1286" s="113" t="e">
        <f t="shared" si="514"/>
        <v>#REF!</v>
      </c>
      <c r="W1286" s="113" t="e">
        <f t="shared" si="515"/>
        <v>#REF!</v>
      </c>
      <c r="X1286" s="113" t="e">
        <f t="shared" si="516"/>
        <v>#REF!</v>
      </c>
      <c r="Y1286" s="113" t="e">
        <f t="shared" si="517"/>
        <v>#REF!</v>
      </c>
      <c r="Z1286" s="113" t="e">
        <f t="shared" si="518"/>
        <v>#REF!</v>
      </c>
      <c r="AA1286" s="113" t="e">
        <f t="shared" si="519"/>
        <v>#REF!</v>
      </c>
      <c r="AB1286" s="114" t="e">
        <f t="shared" si="520"/>
        <v>#REF!</v>
      </c>
    </row>
    <row r="1287" spans="1:28" x14ac:dyDescent="0.5">
      <c r="B1287" s="94">
        <v>26</v>
      </c>
      <c r="C1287" s="91">
        <v>4.21</v>
      </c>
      <c r="D1287" s="91">
        <v>4.93</v>
      </c>
      <c r="E1287" s="91">
        <v>11.7</v>
      </c>
      <c r="F1287" s="91">
        <v>10.3</v>
      </c>
      <c r="G1287" s="91">
        <v>12.2</v>
      </c>
      <c r="H1287" s="91">
        <v>13.4</v>
      </c>
      <c r="I1287" s="91">
        <v>44.2</v>
      </c>
      <c r="J1287" s="91">
        <v>54.3</v>
      </c>
      <c r="K1287" s="91">
        <v>56.8</v>
      </c>
      <c r="L1287" s="91">
        <v>17.3</v>
      </c>
      <c r="M1287" s="91">
        <v>10.8</v>
      </c>
      <c r="N1287" s="91">
        <v>6.76</v>
      </c>
      <c r="O1287" s="226"/>
      <c r="P1287" s="122">
        <v>26</v>
      </c>
      <c r="Q1287" s="113" t="e">
        <f t="shared" si="509"/>
        <v>#REF!</v>
      </c>
      <c r="R1287" s="113" t="e">
        <f t="shared" si="510"/>
        <v>#REF!</v>
      </c>
      <c r="S1287" s="113" t="e">
        <f t="shared" si="511"/>
        <v>#REF!</v>
      </c>
      <c r="T1287" s="113" t="e">
        <f t="shared" si="512"/>
        <v>#REF!</v>
      </c>
      <c r="U1287" s="113" t="e">
        <f t="shared" si="513"/>
        <v>#REF!</v>
      </c>
      <c r="V1287" s="113" t="e">
        <f t="shared" si="514"/>
        <v>#REF!</v>
      </c>
      <c r="W1287" s="113" t="e">
        <f t="shared" si="515"/>
        <v>#REF!</v>
      </c>
      <c r="X1287" s="113" t="e">
        <f t="shared" si="516"/>
        <v>#REF!</v>
      </c>
      <c r="Y1287" s="113" t="e">
        <f t="shared" si="517"/>
        <v>#REF!</v>
      </c>
      <c r="Z1287" s="113" t="e">
        <f t="shared" si="518"/>
        <v>#REF!</v>
      </c>
      <c r="AA1287" s="113" t="e">
        <f t="shared" si="519"/>
        <v>#REF!</v>
      </c>
      <c r="AB1287" s="114" t="e">
        <f t="shared" si="520"/>
        <v>#REF!</v>
      </c>
    </row>
    <row r="1288" spans="1:28" x14ac:dyDescent="0.5">
      <c r="B1288" s="94">
        <v>27</v>
      </c>
      <c r="C1288" s="91">
        <v>4.08</v>
      </c>
      <c r="D1288" s="91">
        <v>4.83</v>
      </c>
      <c r="E1288" s="91">
        <v>11</v>
      </c>
      <c r="F1288" s="91">
        <v>9.93</v>
      </c>
      <c r="G1288" s="91">
        <v>10.9</v>
      </c>
      <c r="H1288" s="91">
        <v>13</v>
      </c>
      <c r="I1288" s="91">
        <v>75.7</v>
      </c>
      <c r="J1288" s="91">
        <v>53.5</v>
      </c>
      <c r="K1288" s="91">
        <v>65.599999999999994</v>
      </c>
      <c r="L1288" s="91">
        <v>16.7</v>
      </c>
      <c r="M1288" s="91">
        <v>10.6</v>
      </c>
      <c r="N1288" s="91">
        <v>6.54</v>
      </c>
      <c r="O1288" s="226"/>
      <c r="P1288" s="122">
        <v>27</v>
      </c>
      <c r="Q1288" s="113" t="e">
        <f t="shared" si="509"/>
        <v>#REF!</v>
      </c>
      <c r="R1288" s="113" t="e">
        <f t="shared" si="510"/>
        <v>#REF!</v>
      </c>
      <c r="S1288" s="113" t="e">
        <f t="shared" si="511"/>
        <v>#REF!</v>
      </c>
      <c r="T1288" s="113" t="e">
        <f t="shared" si="512"/>
        <v>#REF!</v>
      </c>
      <c r="U1288" s="113" t="e">
        <f t="shared" si="513"/>
        <v>#REF!</v>
      </c>
      <c r="V1288" s="113" t="e">
        <f t="shared" si="514"/>
        <v>#REF!</v>
      </c>
      <c r="W1288" s="113" t="e">
        <f t="shared" si="515"/>
        <v>#REF!</v>
      </c>
      <c r="X1288" s="113" t="e">
        <f t="shared" si="516"/>
        <v>#REF!</v>
      </c>
      <c r="Y1288" s="113" t="e">
        <f t="shared" si="517"/>
        <v>#REF!</v>
      </c>
      <c r="Z1288" s="113" t="e">
        <f t="shared" si="518"/>
        <v>#REF!</v>
      </c>
      <c r="AA1288" s="113" t="e">
        <f t="shared" si="519"/>
        <v>#REF!</v>
      </c>
      <c r="AB1288" s="114" t="e">
        <f t="shared" si="520"/>
        <v>#REF!</v>
      </c>
    </row>
    <row r="1289" spans="1:28" x14ac:dyDescent="0.5">
      <c r="B1289" s="94">
        <v>28</v>
      </c>
      <c r="C1289" s="91">
        <v>4.04</v>
      </c>
      <c r="D1289" s="91">
        <v>5.41</v>
      </c>
      <c r="E1289" s="91">
        <v>14.7</v>
      </c>
      <c r="F1289" s="91">
        <v>9.8699999999999992</v>
      </c>
      <c r="G1289" s="91">
        <v>10.1</v>
      </c>
      <c r="H1289" s="91">
        <v>12.1</v>
      </c>
      <c r="I1289" s="91">
        <v>77.599999999999994</v>
      </c>
      <c r="J1289" s="91">
        <v>52.8</v>
      </c>
      <c r="K1289" s="91">
        <v>68.099999999999994</v>
      </c>
      <c r="L1289" s="91">
        <v>16.3</v>
      </c>
      <c r="M1289" s="91">
        <v>10.3</v>
      </c>
      <c r="N1289" s="91">
        <v>6.43</v>
      </c>
      <c r="O1289" s="226"/>
      <c r="P1289" s="122">
        <v>28</v>
      </c>
      <c r="Q1289" s="113" t="e">
        <f t="shared" si="509"/>
        <v>#REF!</v>
      </c>
      <c r="R1289" s="113" t="e">
        <f t="shared" si="510"/>
        <v>#REF!</v>
      </c>
      <c r="S1289" s="113" t="e">
        <f t="shared" si="511"/>
        <v>#REF!</v>
      </c>
      <c r="T1289" s="113" t="e">
        <f t="shared" si="512"/>
        <v>#REF!</v>
      </c>
      <c r="U1289" s="113" t="e">
        <f t="shared" si="513"/>
        <v>#REF!</v>
      </c>
      <c r="V1289" s="113" t="e">
        <f t="shared" si="514"/>
        <v>#REF!</v>
      </c>
      <c r="W1289" s="113" t="e">
        <f t="shared" si="515"/>
        <v>#REF!</v>
      </c>
      <c r="X1289" s="113" t="e">
        <f t="shared" si="516"/>
        <v>#REF!</v>
      </c>
      <c r="Y1289" s="113" t="e">
        <f t="shared" si="517"/>
        <v>#REF!</v>
      </c>
      <c r="Z1289" s="113" t="e">
        <f t="shared" si="518"/>
        <v>#REF!</v>
      </c>
      <c r="AA1289" s="113" t="e">
        <f t="shared" si="519"/>
        <v>#REF!</v>
      </c>
      <c r="AB1289" s="114" t="e">
        <f t="shared" si="520"/>
        <v>#REF!</v>
      </c>
    </row>
    <row r="1290" spans="1:28" x14ac:dyDescent="0.5">
      <c r="B1290" s="94">
        <v>29</v>
      </c>
      <c r="C1290" s="91">
        <v>4</v>
      </c>
      <c r="E1290" s="91">
        <v>16.3</v>
      </c>
      <c r="F1290" s="91">
        <v>10.5</v>
      </c>
      <c r="G1290" s="91">
        <v>10</v>
      </c>
      <c r="H1290" s="91">
        <v>16.8</v>
      </c>
      <c r="I1290" s="91">
        <v>72.400000000000006</v>
      </c>
      <c r="J1290" s="91">
        <v>52.4</v>
      </c>
      <c r="K1290" s="91">
        <v>63</v>
      </c>
      <c r="L1290" s="91">
        <v>15.9</v>
      </c>
      <c r="M1290" s="91">
        <v>10.199999999999999</v>
      </c>
      <c r="N1290" s="91">
        <v>6.32</v>
      </c>
      <c r="O1290" s="226"/>
      <c r="P1290" s="122">
        <v>29</v>
      </c>
      <c r="Q1290" s="113" t="e">
        <f t="shared" si="509"/>
        <v>#REF!</v>
      </c>
      <c r="R1290" s="113" t="str">
        <f t="shared" si="510"/>
        <v xml:space="preserve"> </v>
      </c>
      <c r="S1290" s="113" t="e">
        <f t="shared" si="511"/>
        <v>#REF!</v>
      </c>
      <c r="T1290" s="113" t="e">
        <f t="shared" si="512"/>
        <v>#REF!</v>
      </c>
      <c r="U1290" s="113" t="e">
        <f t="shared" si="513"/>
        <v>#REF!</v>
      </c>
      <c r="V1290" s="113" t="e">
        <f t="shared" si="514"/>
        <v>#REF!</v>
      </c>
      <c r="W1290" s="113" t="e">
        <f t="shared" si="515"/>
        <v>#REF!</v>
      </c>
      <c r="X1290" s="113" t="e">
        <f t="shared" si="516"/>
        <v>#REF!</v>
      </c>
      <c r="Y1290" s="113" t="e">
        <f t="shared" si="517"/>
        <v>#REF!</v>
      </c>
      <c r="Z1290" s="113" t="e">
        <f t="shared" si="518"/>
        <v>#REF!</v>
      </c>
      <c r="AA1290" s="113" t="e">
        <f t="shared" si="519"/>
        <v>#REF!</v>
      </c>
      <c r="AB1290" s="114" t="e">
        <f t="shared" si="520"/>
        <v>#REF!</v>
      </c>
    </row>
    <row r="1291" spans="1:28" x14ac:dyDescent="0.5">
      <c r="B1291" s="94">
        <v>30</v>
      </c>
      <c r="C1291" s="91">
        <v>3.92</v>
      </c>
      <c r="E1291" s="91">
        <v>18.2</v>
      </c>
      <c r="F1291" s="91">
        <v>10.3</v>
      </c>
      <c r="G1291" s="91">
        <v>9.01</v>
      </c>
      <c r="H1291" s="91">
        <v>18.3</v>
      </c>
      <c r="I1291" s="91">
        <v>65.2</v>
      </c>
      <c r="J1291" s="91">
        <v>51.6</v>
      </c>
      <c r="K1291" s="91">
        <v>57.7</v>
      </c>
      <c r="L1291" s="91">
        <v>15.5</v>
      </c>
      <c r="M1291" s="91">
        <v>10</v>
      </c>
      <c r="N1291" s="91">
        <v>6.32</v>
      </c>
      <c r="O1291" s="226"/>
      <c r="P1291" s="122">
        <v>30</v>
      </c>
      <c r="Q1291" s="113" t="e">
        <f t="shared" si="509"/>
        <v>#REF!</v>
      </c>
      <c r="R1291" s="113" t="str">
        <f t="shared" si="510"/>
        <v xml:space="preserve"> </v>
      </c>
      <c r="S1291" s="113" t="e">
        <f t="shared" si="511"/>
        <v>#REF!</v>
      </c>
      <c r="T1291" s="113" t="e">
        <f t="shared" si="512"/>
        <v>#REF!</v>
      </c>
      <c r="U1291" s="113" t="e">
        <f t="shared" si="513"/>
        <v>#REF!</v>
      </c>
      <c r="V1291" s="113" t="e">
        <f t="shared" si="514"/>
        <v>#REF!</v>
      </c>
      <c r="W1291" s="113" t="e">
        <f t="shared" si="515"/>
        <v>#REF!</v>
      </c>
      <c r="X1291" s="113" t="e">
        <f t="shared" si="516"/>
        <v>#REF!</v>
      </c>
      <c r="Y1291" s="113" t="e">
        <f t="shared" si="517"/>
        <v>#REF!</v>
      </c>
      <c r="Z1291" s="113" t="e">
        <f t="shared" si="518"/>
        <v>#REF!</v>
      </c>
      <c r="AA1291" s="113" t="e">
        <f t="shared" si="519"/>
        <v>#REF!</v>
      </c>
      <c r="AB1291" s="114" t="e">
        <f t="shared" si="520"/>
        <v>#REF!</v>
      </c>
    </row>
    <row r="1292" spans="1:28" x14ac:dyDescent="0.5">
      <c r="B1292" s="94">
        <v>31</v>
      </c>
      <c r="C1292" s="91">
        <v>3.92</v>
      </c>
      <c r="E1292" s="91">
        <v>20.2</v>
      </c>
      <c r="G1292" s="91">
        <v>8.77</v>
      </c>
      <c r="I1292" s="91">
        <v>56.4</v>
      </c>
      <c r="J1292" s="91">
        <v>50.7</v>
      </c>
      <c r="L1292" s="91">
        <v>15.5</v>
      </c>
      <c r="N1292" s="91">
        <v>6.16</v>
      </c>
      <c r="O1292" s="226"/>
      <c r="P1292" s="122">
        <v>31</v>
      </c>
      <c r="Q1292" s="113" t="e">
        <f t="shared" si="509"/>
        <v>#REF!</v>
      </c>
      <c r="R1292" s="113" t="str">
        <f t="shared" si="510"/>
        <v xml:space="preserve"> </v>
      </c>
      <c r="S1292" s="113" t="e">
        <f t="shared" si="511"/>
        <v>#REF!</v>
      </c>
      <c r="T1292" s="113" t="str">
        <f t="shared" si="512"/>
        <v xml:space="preserve"> </v>
      </c>
      <c r="U1292" s="113" t="e">
        <f t="shared" si="513"/>
        <v>#REF!</v>
      </c>
      <c r="V1292" s="113" t="str">
        <f t="shared" si="514"/>
        <v xml:space="preserve"> </v>
      </c>
      <c r="W1292" s="113" t="e">
        <f t="shared" si="515"/>
        <v>#REF!</v>
      </c>
      <c r="X1292" s="113" t="e">
        <f t="shared" si="516"/>
        <v>#REF!</v>
      </c>
      <c r="Y1292" s="113" t="str">
        <f t="shared" si="517"/>
        <v xml:space="preserve"> </v>
      </c>
      <c r="Z1292" s="113" t="e">
        <f t="shared" si="518"/>
        <v>#REF!</v>
      </c>
      <c r="AA1292" s="113" t="str">
        <f t="shared" si="519"/>
        <v xml:space="preserve"> </v>
      </c>
      <c r="AB1292" s="114" t="e">
        <f t="shared" si="520"/>
        <v>#REF!</v>
      </c>
    </row>
    <row r="1293" spans="1:28" x14ac:dyDescent="0.5">
      <c r="O1293" s="226"/>
      <c r="P1293" s="123"/>
      <c r="Q1293" s="113"/>
      <c r="R1293" s="113"/>
      <c r="S1293" s="113"/>
      <c r="T1293" s="113"/>
      <c r="U1293" s="113"/>
      <c r="V1293" s="113"/>
      <c r="W1293" s="113"/>
      <c r="X1293" s="113"/>
      <c r="Y1293" s="113"/>
      <c r="Z1293" s="113"/>
      <c r="AA1293" s="113"/>
      <c r="AB1293" s="114"/>
    </row>
    <row r="1294" spans="1:28" x14ac:dyDescent="0.5">
      <c r="A1294" s="41">
        <v>2008</v>
      </c>
      <c r="B1294" s="94">
        <v>1</v>
      </c>
      <c r="C1294" s="91">
        <v>6.27</v>
      </c>
      <c r="D1294" s="91">
        <v>6.21</v>
      </c>
      <c r="E1294" s="91">
        <v>6.05</v>
      </c>
      <c r="F1294" s="91">
        <v>5.84</v>
      </c>
      <c r="G1294" s="91">
        <v>5.75</v>
      </c>
      <c r="H1294" s="91">
        <v>5.6</v>
      </c>
      <c r="I1294" s="91">
        <v>5.46</v>
      </c>
      <c r="J1294" s="91">
        <v>6.43</v>
      </c>
      <c r="K1294" s="91">
        <v>6.27</v>
      </c>
      <c r="L1294" s="91">
        <v>6.05</v>
      </c>
      <c r="M1294" s="91">
        <v>5.95</v>
      </c>
      <c r="N1294" s="91">
        <v>5.84</v>
      </c>
      <c r="O1294" s="226">
        <f>A1294</f>
        <v>2008</v>
      </c>
      <c r="P1294" s="122">
        <v>1</v>
      </c>
      <c r="Q1294" s="113" t="e">
        <f t="shared" ref="Q1294:AB1301" si="521">IF(C1294&gt;0,$P$11*C1294, " ")</f>
        <v>#REF!</v>
      </c>
      <c r="R1294" s="113" t="e">
        <f t="shared" si="521"/>
        <v>#REF!</v>
      </c>
      <c r="S1294" s="113" t="e">
        <f t="shared" si="521"/>
        <v>#REF!</v>
      </c>
      <c r="T1294" s="113" t="e">
        <f t="shared" si="521"/>
        <v>#REF!</v>
      </c>
      <c r="U1294" s="113" t="e">
        <f t="shared" si="521"/>
        <v>#REF!</v>
      </c>
      <c r="V1294" s="113" t="e">
        <f t="shared" si="521"/>
        <v>#REF!</v>
      </c>
      <c r="W1294" s="113" t="e">
        <f t="shared" si="521"/>
        <v>#REF!</v>
      </c>
      <c r="X1294" s="113" t="e">
        <f t="shared" si="521"/>
        <v>#REF!</v>
      </c>
      <c r="Y1294" s="113" t="e">
        <f t="shared" si="521"/>
        <v>#REF!</v>
      </c>
      <c r="Z1294" s="113" t="e">
        <f t="shared" si="521"/>
        <v>#REF!</v>
      </c>
      <c r="AA1294" s="113" t="e">
        <f t="shared" si="521"/>
        <v>#REF!</v>
      </c>
      <c r="AB1294" s="114" t="e">
        <f t="shared" si="521"/>
        <v>#REF!</v>
      </c>
    </row>
    <row r="1295" spans="1:28" x14ac:dyDescent="0.5">
      <c r="B1295" s="94">
        <v>2</v>
      </c>
      <c r="C1295" s="91">
        <v>5.12</v>
      </c>
      <c r="D1295" s="91">
        <v>4.97</v>
      </c>
      <c r="E1295" s="91">
        <v>4.88</v>
      </c>
      <c r="F1295" s="91">
        <v>4.7300000000000004</v>
      </c>
      <c r="G1295" s="91">
        <v>4.88</v>
      </c>
      <c r="H1295" s="91">
        <v>5.41</v>
      </c>
      <c r="I1295" s="91">
        <v>5.36</v>
      </c>
      <c r="J1295" s="91">
        <v>5.12</v>
      </c>
      <c r="K1295" s="91">
        <v>5.0199999999999996</v>
      </c>
      <c r="L1295" s="91">
        <v>4.88</v>
      </c>
      <c r="M1295" s="91">
        <v>5.26</v>
      </c>
      <c r="N1295" s="91">
        <v>5.22</v>
      </c>
      <c r="O1295" s="226"/>
      <c r="P1295" s="122">
        <v>2</v>
      </c>
      <c r="Q1295" s="113" t="e">
        <f t="shared" si="521"/>
        <v>#REF!</v>
      </c>
      <c r="R1295" s="113" t="e">
        <f t="shared" si="521"/>
        <v>#REF!</v>
      </c>
      <c r="S1295" s="113" t="e">
        <f t="shared" si="521"/>
        <v>#REF!</v>
      </c>
      <c r="T1295" s="113" t="e">
        <f t="shared" si="521"/>
        <v>#REF!</v>
      </c>
      <c r="U1295" s="113" t="e">
        <f t="shared" si="521"/>
        <v>#REF!</v>
      </c>
      <c r="V1295" s="113" t="e">
        <f t="shared" si="521"/>
        <v>#REF!</v>
      </c>
      <c r="W1295" s="113" t="e">
        <f t="shared" si="521"/>
        <v>#REF!</v>
      </c>
      <c r="X1295" s="113" t="e">
        <f t="shared" si="521"/>
        <v>#REF!</v>
      </c>
      <c r="Y1295" s="113" t="e">
        <f t="shared" si="521"/>
        <v>#REF!</v>
      </c>
      <c r="Z1295" s="113" t="e">
        <f t="shared" si="521"/>
        <v>#REF!</v>
      </c>
      <c r="AA1295" s="113" t="e">
        <f t="shared" si="521"/>
        <v>#REF!</v>
      </c>
      <c r="AB1295" s="114" t="e">
        <f t="shared" si="521"/>
        <v>#REF!</v>
      </c>
    </row>
    <row r="1296" spans="1:28" x14ac:dyDescent="0.5">
      <c r="B1296" s="94">
        <v>3</v>
      </c>
      <c r="C1296" s="91">
        <v>5.36</v>
      </c>
      <c r="D1296" s="91">
        <v>5.36</v>
      </c>
      <c r="E1296" s="91">
        <v>5.17</v>
      </c>
      <c r="F1296" s="91">
        <v>5.07</v>
      </c>
      <c r="G1296" s="91">
        <v>4.97</v>
      </c>
      <c r="H1296" s="91">
        <v>4.88</v>
      </c>
      <c r="I1296" s="91">
        <v>4.68</v>
      </c>
      <c r="J1296" s="91">
        <v>4.46</v>
      </c>
      <c r="K1296" s="91">
        <v>4.37</v>
      </c>
      <c r="L1296" s="91">
        <v>4.25</v>
      </c>
      <c r="M1296" s="91">
        <v>4.16</v>
      </c>
      <c r="N1296" s="91">
        <v>4.54</v>
      </c>
      <c r="O1296" s="226"/>
      <c r="P1296" s="122">
        <v>3</v>
      </c>
      <c r="Q1296" s="113" t="e">
        <f t="shared" si="521"/>
        <v>#REF!</v>
      </c>
      <c r="R1296" s="113" t="e">
        <f t="shared" si="521"/>
        <v>#REF!</v>
      </c>
      <c r="S1296" s="113" t="e">
        <f t="shared" si="521"/>
        <v>#REF!</v>
      </c>
      <c r="T1296" s="113" t="e">
        <f t="shared" si="521"/>
        <v>#REF!</v>
      </c>
      <c r="U1296" s="113" t="e">
        <f t="shared" si="521"/>
        <v>#REF!</v>
      </c>
      <c r="V1296" s="113" t="e">
        <f t="shared" si="521"/>
        <v>#REF!</v>
      </c>
      <c r="W1296" s="113" t="e">
        <f t="shared" si="521"/>
        <v>#REF!</v>
      </c>
      <c r="X1296" s="113" t="e">
        <f t="shared" si="521"/>
        <v>#REF!</v>
      </c>
      <c r="Y1296" s="113" t="e">
        <f t="shared" si="521"/>
        <v>#REF!</v>
      </c>
      <c r="Z1296" s="113" t="e">
        <f t="shared" si="521"/>
        <v>#REF!</v>
      </c>
      <c r="AA1296" s="113" t="e">
        <f t="shared" si="521"/>
        <v>#REF!</v>
      </c>
      <c r="AB1296" s="114" t="e">
        <f t="shared" si="521"/>
        <v>#REF!</v>
      </c>
    </row>
    <row r="1297" spans="2:28" x14ac:dyDescent="0.5">
      <c r="B1297" s="94">
        <v>4</v>
      </c>
      <c r="C1297" s="91">
        <v>3.71</v>
      </c>
      <c r="D1297" s="91">
        <v>3.66</v>
      </c>
      <c r="E1297" s="91">
        <v>3.5</v>
      </c>
      <c r="F1297" s="91">
        <v>3.33</v>
      </c>
      <c r="G1297" s="91">
        <v>4.04</v>
      </c>
      <c r="H1297" s="91">
        <v>4</v>
      </c>
      <c r="I1297" s="91">
        <v>3.87</v>
      </c>
      <c r="J1297" s="91">
        <v>3.71</v>
      </c>
      <c r="K1297" s="91">
        <v>4</v>
      </c>
      <c r="L1297" s="91">
        <v>3.87</v>
      </c>
      <c r="M1297" s="91">
        <v>4.12</v>
      </c>
      <c r="N1297" s="91">
        <v>4.29</v>
      </c>
      <c r="O1297" s="226"/>
      <c r="P1297" s="122">
        <v>4</v>
      </c>
      <c r="Q1297" s="113" t="e">
        <f t="shared" si="521"/>
        <v>#REF!</v>
      </c>
      <c r="R1297" s="113" t="e">
        <f t="shared" si="521"/>
        <v>#REF!</v>
      </c>
      <c r="S1297" s="113" t="e">
        <f t="shared" si="521"/>
        <v>#REF!</v>
      </c>
      <c r="T1297" s="113" t="e">
        <f t="shared" si="521"/>
        <v>#REF!</v>
      </c>
      <c r="U1297" s="113" t="e">
        <f t="shared" si="521"/>
        <v>#REF!</v>
      </c>
      <c r="V1297" s="113" t="e">
        <f t="shared" si="521"/>
        <v>#REF!</v>
      </c>
      <c r="W1297" s="113" t="e">
        <f t="shared" si="521"/>
        <v>#REF!</v>
      </c>
      <c r="X1297" s="113" t="e">
        <f t="shared" si="521"/>
        <v>#REF!</v>
      </c>
      <c r="Y1297" s="113" t="e">
        <f t="shared" si="521"/>
        <v>#REF!</v>
      </c>
      <c r="Z1297" s="113" t="e">
        <f t="shared" si="521"/>
        <v>#REF!</v>
      </c>
      <c r="AA1297" s="113" t="e">
        <f t="shared" si="521"/>
        <v>#REF!</v>
      </c>
      <c r="AB1297" s="114" t="e">
        <f t="shared" si="521"/>
        <v>#REF!</v>
      </c>
    </row>
    <row r="1298" spans="2:28" x14ac:dyDescent="0.5">
      <c r="B1298" s="94">
        <v>5</v>
      </c>
      <c r="C1298" s="91">
        <v>5.0199999999999996</v>
      </c>
      <c r="D1298" s="91">
        <v>4.93</v>
      </c>
      <c r="E1298" s="91">
        <v>4.88</v>
      </c>
      <c r="F1298" s="91">
        <v>4.6399999999999997</v>
      </c>
      <c r="G1298" s="91">
        <v>4.83</v>
      </c>
      <c r="H1298" s="91">
        <v>6.76</v>
      </c>
      <c r="I1298" s="91">
        <v>7.43</v>
      </c>
      <c r="J1298" s="91">
        <v>7.21</v>
      </c>
      <c r="K1298" s="91">
        <v>6.93</v>
      </c>
      <c r="L1298" s="91">
        <v>6.54</v>
      </c>
      <c r="M1298" s="91">
        <v>4.6399999999999997</v>
      </c>
      <c r="N1298" s="91">
        <v>5.0199999999999996</v>
      </c>
      <c r="O1298" s="226"/>
      <c r="P1298" s="122">
        <v>5</v>
      </c>
      <c r="Q1298" s="113" t="e">
        <f t="shared" si="521"/>
        <v>#REF!</v>
      </c>
      <c r="R1298" s="113" t="e">
        <f t="shared" si="521"/>
        <v>#REF!</v>
      </c>
      <c r="S1298" s="113" t="e">
        <f t="shared" si="521"/>
        <v>#REF!</v>
      </c>
      <c r="T1298" s="113" t="e">
        <f t="shared" si="521"/>
        <v>#REF!</v>
      </c>
      <c r="U1298" s="113" t="e">
        <f t="shared" si="521"/>
        <v>#REF!</v>
      </c>
      <c r="V1298" s="113" t="e">
        <f t="shared" si="521"/>
        <v>#REF!</v>
      </c>
      <c r="W1298" s="113" t="e">
        <f t="shared" si="521"/>
        <v>#REF!</v>
      </c>
      <c r="X1298" s="113" t="e">
        <f t="shared" si="521"/>
        <v>#REF!</v>
      </c>
      <c r="Y1298" s="113" t="e">
        <f t="shared" si="521"/>
        <v>#REF!</v>
      </c>
      <c r="Z1298" s="113" t="e">
        <f t="shared" si="521"/>
        <v>#REF!</v>
      </c>
      <c r="AA1298" s="113" t="e">
        <f t="shared" si="521"/>
        <v>#REF!</v>
      </c>
      <c r="AB1298" s="114" t="e">
        <f t="shared" si="521"/>
        <v>#REF!</v>
      </c>
    </row>
    <row r="1299" spans="2:28" x14ac:dyDescent="0.5">
      <c r="B1299" s="94">
        <v>6</v>
      </c>
      <c r="C1299" s="91">
        <v>9.26</v>
      </c>
      <c r="D1299" s="91">
        <v>10.3</v>
      </c>
      <c r="E1299" s="91">
        <v>10.6</v>
      </c>
      <c r="F1299" s="91">
        <v>10.9</v>
      </c>
      <c r="G1299" s="91">
        <v>10.8</v>
      </c>
      <c r="H1299" s="91">
        <v>10.6</v>
      </c>
      <c r="I1299" s="91">
        <v>14.5</v>
      </c>
      <c r="J1299" s="91">
        <v>17.100000000000001</v>
      </c>
      <c r="K1299" s="91">
        <v>29.5</v>
      </c>
      <c r="L1299" s="91">
        <v>32.9</v>
      </c>
      <c r="M1299" s="91">
        <v>41.4</v>
      </c>
      <c r="N1299" s="91">
        <v>43.4</v>
      </c>
      <c r="O1299" s="226"/>
      <c r="P1299" s="122">
        <v>6</v>
      </c>
      <c r="Q1299" s="113" t="e">
        <f t="shared" si="521"/>
        <v>#REF!</v>
      </c>
      <c r="R1299" s="113" t="e">
        <f t="shared" si="521"/>
        <v>#REF!</v>
      </c>
      <c r="S1299" s="113" t="e">
        <f t="shared" si="521"/>
        <v>#REF!</v>
      </c>
      <c r="T1299" s="113" t="e">
        <f t="shared" si="521"/>
        <v>#REF!</v>
      </c>
      <c r="U1299" s="113" t="e">
        <f t="shared" si="521"/>
        <v>#REF!</v>
      </c>
      <c r="V1299" s="113" t="e">
        <f t="shared" si="521"/>
        <v>#REF!</v>
      </c>
      <c r="W1299" s="113" t="e">
        <f t="shared" si="521"/>
        <v>#REF!</v>
      </c>
      <c r="X1299" s="113" t="e">
        <f t="shared" si="521"/>
        <v>#REF!</v>
      </c>
      <c r="Y1299" s="113" t="e">
        <f t="shared" si="521"/>
        <v>#REF!</v>
      </c>
      <c r="Z1299" s="113" t="e">
        <f t="shared" si="521"/>
        <v>#REF!</v>
      </c>
      <c r="AA1299" s="113" t="e">
        <f t="shared" si="521"/>
        <v>#REF!</v>
      </c>
      <c r="AB1299" s="114" t="e">
        <f t="shared" si="521"/>
        <v>#REF!</v>
      </c>
    </row>
    <row r="1300" spans="2:28" x14ac:dyDescent="0.5">
      <c r="B1300" s="94">
        <v>7</v>
      </c>
      <c r="C1300" s="91">
        <v>46.7</v>
      </c>
      <c r="D1300" s="91">
        <v>46</v>
      </c>
      <c r="E1300" s="91">
        <v>43.8</v>
      </c>
      <c r="F1300" s="91">
        <v>50.2</v>
      </c>
      <c r="G1300" s="91">
        <v>49.8</v>
      </c>
      <c r="H1300" s="91">
        <v>54.7</v>
      </c>
      <c r="I1300" s="91">
        <v>61.3</v>
      </c>
      <c r="J1300" s="91">
        <v>67.2</v>
      </c>
      <c r="K1300" s="91">
        <v>61.8</v>
      </c>
      <c r="L1300" s="91">
        <v>54</v>
      </c>
      <c r="M1300" s="91">
        <v>49.6</v>
      </c>
      <c r="N1300" s="91">
        <v>47</v>
      </c>
      <c r="O1300" s="226"/>
      <c r="P1300" s="122">
        <v>7</v>
      </c>
      <c r="Q1300" s="113" t="e">
        <f t="shared" si="521"/>
        <v>#REF!</v>
      </c>
      <c r="R1300" s="113" t="e">
        <f t="shared" si="521"/>
        <v>#REF!</v>
      </c>
      <c r="S1300" s="113" t="e">
        <f t="shared" si="521"/>
        <v>#REF!</v>
      </c>
      <c r="T1300" s="113" t="e">
        <f t="shared" si="521"/>
        <v>#REF!</v>
      </c>
      <c r="U1300" s="113" t="e">
        <f t="shared" si="521"/>
        <v>#REF!</v>
      </c>
      <c r="V1300" s="113" t="e">
        <f t="shared" si="521"/>
        <v>#REF!</v>
      </c>
      <c r="W1300" s="113" t="e">
        <f t="shared" si="521"/>
        <v>#REF!</v>
      </c>
      <c r="X1300" s="113" t="e">
        <f t="shared" si="521"/>
        <v>#REF!</v>
      </c>
      <c r="Y1300" s="113" t="e">
        <f t="shared" si="521"/>
        <v>#REF!</v>
      </c>
      <c r="Z1300" s="113" t="e">
        <f t="shared" si="521"/>
        <v>#REF!</v>
      </c>
      <c r="AA1300" s="113" t="e">
        <f t="shared" si="521"/>
        <v>#REF!</v>
      </c>
      <c r="AB1300" s="114" t="e">
        <f t="shared" si="521"/>
        <v>#REF!</v>
      </c>
    </row>
    <row r="1301" spans="2:28" x14ac:dyDescent="0.5">
      <c r="B1301" s="94">
        <v>8</v>
      </c>
      <c r="C1301" s="91">
        <v>95.2</v>
      </c>
      <c r="D1301" s="91">
        <v>91.4</v>
      </c>
      <c r="E1301" s="91">
        <v>85.5</v>
      </c>
      <c r="F1301" s="91">
        <v>83.4</v>
      </c>
      <c r="G1301" s="91">
        <v>78.599999999999994</v>
      </c>
      <c r="H1301" s="91">
        <v>82.4</v>
      </c>
      <c r="I1301" s="91">
        <v>85.6</v>
      </c>
      <c r="J1301" s="91">
        <v>81.8</v>
      </c>
      <c r="K1301" s="91">
        <v>80.8</v>
      </c>
      <c r="L1301" s="91">
        <v>78.7</v>
      </c>
      <c r="M1301" s="91">
        <v>92.9</v>
      </c>
      <c r="N1301" s="91">
        <v>111</v>
      </c>
      <c r="O1301" s="226"/>
      <c r="P1301" s="122">
        <v>8</v>
      </c>
      <c r="Q1301" s="113" t="e">
        <f t="shared" si="521"/>
        <v>#REF!</v>
      </c>
      <c r="R1301" s="113" t="e">
        <f t="shared" si="521"/>
        <v>#REF!</v>
      </c>
      <c r="S1301" s="113" t="e">
        <f t="shared" si="521"/>
        <v>#REF!</v>
      </c>
      <c r="T1301" s="113" t="e">
        <f t="shared" si="521"/>
        <v>#REF!</v>
      </c>
      <c r="U1301" s="113" t="e">
        <f t="shared" si="521"/>
        <v>#REF!</v>
      </c>
      <c r="V1301" s="113" t="e">
        <f t="shared" si="521"/>
        <v>#REF!</v>
      </c>
      <c r="W1301" s="113" t="e">
        <f t="shared" si="521"/>
        <v>#REF!</v>
      </c>
      <c r="X1301" s="113" t="e">
        <f t="shared" si="521"/>
        <v>#REF!</v>
      </c>
      <c r="Y1301" s="113" t="e">
        <f t="shared" si="521"/>
        <v>#REF!</v>
      </c>
      <c r="Z1301" s="113" t="e">
        <f t="shared" si="521"/>
        <v>#REF!</v>
      </c>
      <c r="AA1301" s="113" t="e">
        <f t="shared" si="521"/>
        <v>#REF!</v>
      </c>
      <c r="AB1301" s="114" t="e">
        <f t="shared" si="521"/>
        <v>#REF!</v>
      </c>
    </row>
    <row r="1302" spans="2:28" x14ac:dyDescent="0.5">
      <c r="B1302" s="94">
        <v>9</v>
      </c>
      <c r="C1302" s="91">
        <v>55.7</v>
      </c>
      <c r="D1302" s="91">
        <v>50.1</v>
      </c>
      <c r="E1302" s="91">
        <v>47.4</v>
      </c>
      <c r="F1302" s="91">
        <v>44.1</v>
      </c>
      <c r="G1302" s="91">
        <v>41.3</v>
      </c>
      <c r="H1302" s="91">
        <v>40.6</v>
      </c>
      <c r="I1302" s="91">
        <v>39.799999999999997</v>
      </c>
      <c r="J1302" s="91">
        <v>40.6</v>
      </c>
      <c r="K1302" s="91">
        <v>39.4</v>
      </c>
      <c r="L1302" s="91">
        <v>38.200000000000003</v>
      </c>
      <c r="M1302" s="91">
        <v>39</v>
      </c>
      <c r="N1302" s="91">
        <v>36.700000000000003</v>
      </c>
      <c r="O1302" s="226"/>
      <c r="P1302" s="122">
        <v>9</v>
      </c>
      <c r="Q1302" s="113" t="e">
        <f t="shared" ref="Q1302:Q1324" si="522">$P$11*C1302</f>
        <v>#REF!</v>
      </c>
      <c r="R1302" s="113" t="e">
        <f t="shared" ref="R1302:R1324" si="523">IF(D1302&gt;0,$P$11*D1302, " ")</f>
        <v>#REF!</v>
      </c>
      <c r="S1302" s="113" t="e">
        <f t="shared" ref="S1302:S1324" si="524">IF(E1302&gt;0,$P$11*E1302, " ")</f>
        <v>#REF!</v>
      </c>
      <c r="T1302" s="113" t="e">
        <f t="shared" ref="T1302:T1324" si="525">IF(F1302&gt;0,$P$11*F1302, " ")</f>
        <v>#REF!</v>
      </c>
      <c r="U1302" s="113" t="e">
        <f t="shared" ref="U1302:U1324" si="526">IF(G1302&gt;0,$P$11*G1302, " ")</f>
        <v>#REF!</v>
      </c>
      <c r="V1302" s="113" t="e">
        <f t="shared" ref="V1302:V1324" si="527">IF(H1302&gt;0,$P$11*H1302, " ")</f>
        <v>#REF!</v>
      </c>
      <c r="W1302" s="113" t="e">
        <f t="shared" ref="W1302:W1324" si="528">IF(I1302&gt;0,$P$11*I1302, " ")</f>
        <v>#REF!</v>
      </c>
      <c r="X1302" s="113" t="e">
        <f t="shared" ref="X1302:X1324" si="529">IF(J1302&gt;0,$P$11*J1302, " ")</f>
        <v>#REF!</v>
      </c>
      <c r="Y1302" s="113" t="e">
        <f t="shared" ref="Y1302:Y1324" si="530">IF(K1302&gt;0,$P$11*K1302, " ")</f>
        <v>#REF!</v>
      </c>
      <c r="Z1302" s="113" t="e">
        <f t="shared" ref="Z1302:Z1324" si="531">IF(L1302&gt;0,$P$11*L1302, " ")</f>
        <v>#REF!</v>
      </c>
      <c r="AA1302" s="113" t="e">
        <f t="shared" ref="AA1302:AA1324" si="532">IF(M1302&gt;0,$P$11*M1302, " ")</f>
        <v>#REF!</v>
      </c>
      <c r="AB1302" s="114" t="e">
        <f t="shared" ref="AB1302:AB1324" si="533">IF(N1302&gt;0,$P$11*N1302, " ")</f>
        <v>#REF!</v>
      </c>
    </row>
    <row r="1303" spans="2:28" x14ac:dyDescent="0.5">
      <c r="B1303" s="94">
        <v>10</v>
      </c>
      <c r="C1303" s="91">
        <v>33.5</v>
      </c>
      <c r="D1303" s="91">
        <v>32.5</v>
      </c>
      <c r="E1303" s="91">
        <v>30.4</v>
      </c>
      <c r="F1303" s="91">
        <v>29.6</v>
      </c>
      <c r="G1303" s="91">
        <v>29.1</v>
      </c>
      <c r="H1303" s="91">
        <v>28.9</v>
      </c>
      <c r="I1303" s="91">
        <v>28.4</v>
      </c>
      <c r="J1303" s="91">
        <v>27.3</v>
      </c>
      <c r="K1303" s="91">
        <v>25.8</v>
      </c>
      <c r="L1303" s="91">
        <v>25.3</v>
      </c>
      <c r="M1303" s="91">
        <v>25</v>
      </c>
      <c r="N1303" s="91">
        <v>24.4</v>
      </c>
      <c r="O1303" s="226"/>
      <c r="P1303" s="122">
        <v>10</v>
      </c>
      <c r="Q1303" s="113" t="e">
        <f t="shared" si="522"/>
        <v>#REF!</v>
      </c>
      <c r="R1303" s="113" t="e">
        <f t="shared" si="523"/>
        <v>#REF!</v>
      </c>
      <c r="S1303" s="113" t="e">
        <f t="shared" si="524"/>
        <v>#REF!</v>
      </c>
      <c r="T1303" s="113" t="e">
        <f t="shared" si="525"/>
        <v>#REF!</v>
      </c>
      <c r="U1303" s="113" t="e">
        <f t="shared" si="526"/>
        <v>#REF!</v>
      </c>
      <c r="V1303" s="113" t="e">
        <f t="shared" si="527"/>
        <v>#REF!</v>
      </c>
      <c r="W1303" s="113" t="e">
        <f t="shared" si="528"/>
        <v>#REF!</v>
      </c>
      <c r="X1303" s="113" t="e">
        <f t="shared" si="529"/>
        <v>#REF!</v>
      </c>
      <c r="Y1303" s="113" t="e">
        <f t="shared" si="530"/>
        <v>#REF!</v>
      </c>
      <c r="Z1303" s="113" t="e">
        <f t="shared" si="531"/>
        <v>#REF!</v>
      </c>
      <c r="AA1303" s="113" t="e">
        <f t="shared" si="532"/>
        <v>#REF!</v>
      </c>
      <c r="AB1303" s="114" t="e">
        <f t="shared" si="533"/>
        <v>#REF!</v>
      </c>
    </row>
    <row r="1304" spans="2:28" x14ac:dyDescent="0.5">
      <c r="B1304" s="94">
        <v>11</v>
      </c>
      <c r="C1304" s="91">
        <v>12.9</v>
      </c>
      <c r="D1304" s="91">
        <v>12.6</v>
      </c>
      <c r="E1304" s="91">
        <v>12.1</v>
      </c>
      <c r="F1304" s="91">
        <v>11.7</v>
      </c>
      <c r="G1304" s="91">
        <v>12.3</v>
      </c>
      <c r="H1304" s="91">
        <v>13.8</v>
      </c>
      <c r="I1304" s="91">
        <v>13.5</v>
      </c>
      <c r="J1304" s="91">
        <v>13.1</v>
      </c>
      <c r="K1304" s="91">
        <v>12.8</v>
      </c>
      <c r="L1304" s="91">
        <v>12.5</v>
      </c>
      <c r="M1304" s="91">
        <v>12.8</v>
      </c>
      <c r="N1304" s="91">
        <v>13.1</v>
      </c>
      <c r="O1304" s="226"/>
      <c r="P1304" s="122">
        <v>11</v>
      </c>
      <c r="Q1304" s="113" t="e">
        <f t="shared" si="522"/>
        <v>#REF!</v>
      </c>
      <c r="R1304" s="113" t="e">
        <f t="shared" si="523"/>
        <v>#REF!</v>
      </c>
      <c r="S1304" s="113" t="e">
        <f t="shared" si="524"/>
        <v>#REF!</v>
      </c>
      <c r="T1304" s="113" t="e">
        <f t="shared" si="525"/>
        <v>#REF!</v>
      </c>
      <c r="U1304" s="113" t="e">
        <f t="shared" si="526"/>
        <v>#REF!</v>
      </c>
      <c r="V1304" s="113" t="e">
        <f t="shared" si="527"/>
        <v>#REF!</v>
      </c>
      <c r="W1304" s="113" t="e">
        <f t="shared" si="528"/>
        <v>#REF!</v>
      </c>
      <c r="X1304" s="113" t="e">
        <f t="shared" si="529"/>
        <v>#REF!</v>
      </c>
      <c r="Y1304" s="113" t="e">
        <f t="shared" si="530"/>
        <v>#REF!</v>
      </c>
      <c r="Z1304" s="113" t="e">
        <f t="shared" si="531"/>
        <v>#REF!</v>
      </c>
      <c r="AA1304" s="113" t="e">
        <f t="shared" si="532"/>
        <v>#REF!</v>
      </c>
      <c r="AB1304" s="114" t="e">
        <f t="shared" si="533"/>
        <v>#REF!</v>
      </c>
    </row>
    <row r="1305" spans="2:28" x14ac:dyDescent="0.5">
      <c r="B1305" s="94">
        <v>12</v>
      </c>
      <c r="C1305" s="91">
        <v>10.7</v>
      </c>
      <c r="D1305" s="91">
        <v>10.6</v>
      </c>
      <c r="E1305" s="91">
        <v>10.3</v>
      </c>
      <c r="F1305" s="91">
        <v>10.1</v>
      </c>
      <c r="G1305" s="91">
        <v>9.93</v>
      </c>
      <c r="H1305" s="91">
        <v>9.7200000000000006</v>
      </c>
      <c r="I1305" s="91">
        <v>9.51</v>
      </c>
      <c r="J1305" s="91">
        <v>9.26</v>
      </c>
      <c r="K1305" s="91">
        <v>9.01</v>
      </c>
      <c r="L1305" s="91">
        <v>9.51</v>
      </c>
      <c r="M1305" s="91">
        <v>9.32</v>
      </c>
      <c r="N1305" s="91">
        <v>9.08</v>
      </c>
      <c r="O1305" s="226"/>
      <c r="P1305" s="122">
        <v>12</v>
      </c>
      <c r="Q1305" s="113" t="e">
        <f t="shared" si="522"/>
        <v>#REF!</v>
      </c>
      <c r="R1305" s="113" t="e">
        <f t="shared" si="523"/>
        <v>#REF!</v>
      </c>
      <c r="S1305" s="113" t="e">
        <f t="shared" si="524"/>
        <v>#REF!</v>
      </c>
      <c r="T1305" s="113" t="e">
        <f t="shared" si="525"/>
        <v>#REF!</v>
      </c>
      <c r="U1305" s="113" t="e">
        <f t="shared" si="526"/>
        <v>#REF!</v>
      </c>
      <c r="V1305" s="113" t="e">
        <f t="shared" si="527"/>
        <v>#REF!</v>
      </c>
      <c r="W1305" s="113" t="e">
        <f t="shared" si="528"/>
        <v>#REF!</v>
      </c>
      <c r="X1305" s="113" t="e">
        <f t="shared" si="529"/>
        <v>#REF!</v>
      </c>
      <c r="Y1305" s="113" t="e">
        <f t="shared" si="530"/>
        <v>#REF!</v>
      </c>
      <c r="Z1305" s="113" t="e">
        <f t="shared" si="531"/>
        <v>#REF!</v>
      </c>
      <c r="AA1305" s="113" t="e">
        <f t="shared" si="532"/>
        <v>#REF!</v>
      </c>
      <c r="AB1305" s="114" t="e">
        <f t="shared" si="533"/>
        <v>#REF!</v>
      </c>
    </row>
    <row r="1306" spans="2:28" x14ac:dyDescent="0.5">
      <c r="B1306" s="94">
        <v>13</v>
      </c>
      <c r="C1306" s="91">
        <v>5.8</v>
      </c>
      <c r="D1306" s="91">
        <v>5.12</v>
      </c>
      <c r="E1306" s="91">
        <v>5.07</v>
      </c>
      <c r="F1306" s="91">
        <v>4.97</v>
      </c>
      <c r="G1306" s="91">
        <v>4.93</v>
      </c>
      <c r="H1306" s="91">
        <v>47.6</v>
      </c>
      <c r="I1306" s="91">
        <v>45.2</v>
      </c>
      <c r="J1306" s="91">
        <v>104</v>
      </c>
      <c r="K1306" s="91">
        <v>34.299999999999997</v>
      </c>
      <c r="L1306" s="91">
        <v>23.7</v>
      </c>
      <c r="M1306" s="91">
        <v>13.5</v>
      </c>
      <c r="N1306" s="91">
        <v>8.89</v>
      </c>
      <c r="O1306" s="226"/>
      <c r="P1306" s="122">
        <v>13</v>
      </c>
      <c r="Q1306" s="113" t="e">
        <f t="shared" si="522"/>
        <v>#REF!</v>
      </c>
      <c r="R1306" s="113" t="e">
        <f t="shared" si="523"/>
        <v>#REF!</v>
      </c>
      <c r="S1306" s="113" t="e">
        <f t="shared" si="524"/>
        <v>#REF!</v>
      </c>
      <c r="T1306" s="113" t="e">
        <f t="shared" si="525"/>
        <v>#REF!</v>
      </c>
      <c r="U1306" s="113" t="e">
        <f t="shared" si="526"/>
        <v>#REF!</v>
      </c>
      <c r="V1306" s="113" t="e">
        <f t="shared" si="527"/>
        <v>#REF!</v>
      </c>
      <c r="W1306" s="113" t="e">
        <f t="shared" si="528"/>
        <v>#REF!</v>
      </c>
      <c r="X1306" s="113" t="e">
        <f t="shared" si="529"/>
        <v>#REF!</v>
      </c>
      <c r="Y1306" s="113" t="e">
        <f t="shared" si="530"/>
        <v>#REF!</v>
      </c>
      <c r="Z1306" s="113" t="e">
        <f t="shared" si="531"/>
        <v>#REF!</v>
      </c>
      <c r="AA1306" s="113" t="e">
        <f t="shared" si="532"/>
        <v>#REF!</v>
      </c>
      <c r="AB1306" s="114" t="e">
        <f t="shared" si="533"/>
        <v>#REF!</v>
      </c>
    </row>
    <row r="1307" spans="2:28" x14ac:dyDescent="0.5">
      <c r="B1307" s="94">
        <v>14</v>
      </c>
      <c r="C1307" s="91">
        <v>5.75</v>
      </c>
      <c r="D1307" s="91">
        <v>5.0199999999999996</v>
      </c>
      <c r="E1307" s="91">
        <v>6.1</v>
      </c>
      <c r="F1307" s="91">
        <v>4.68</v>
      </c>
      <c r="G1307" s="91">
        <v>5.75</v>
      </c>
      <c r="H1307" s="91">
        <v>49.4</v>
      </c>
      <c r="I1307" s="91">
        <v>45.6</v>
      </c>
      <c r="J1307" s="91">
        <v>104</v>
      </c>
      <c r="K1307" s="91">
        <v>32.299999999999997</v>
      </c>
      <c r="L1307" s="91">
        <v>22.8</v>
      </c>
      <c r="M1307" s="91">
        <v>13</v>
      </c>
      <c r="N1307" s="91">
        <v>8.64</v>
      </c>
      <c r="O1307" s="226"/>
      <c r="P1307" s="122">
        <v>14</v>
      </c>
      <c r="Q1307" s="113" t="e">
        <f t="shared" si="522"/>
        <v>#REF!</v>
      </c>
      <c r="R1307" s="113" t="e">
        <f t="shared" si="523"/>
        <v>#REF!</v>
      </c>
      <c r="S1307" s="113" t="e">
        <f t="shared" si="524"/>
        <v>#REF!</v>
      </c>
      <c r="T1307" s="113" t="e">
        <f t="shared" si="525"/>
        <v>#REF!</v>
      </c>
      <c r="U1307" s="113" t="e">
        <f t="shared" si="526"/>
        <v>#REF!</v>
      </c>
      <c r="V1307" s="113" t="e">
        <f t="shared" si="527"/>
        <v>#REF!</v>
      </c>
      <c r="W1307" s="113" t="e">
        <f t="shared" si="528"/>
        <v>#REF!</v>
      </c>
      <c r="X1307" s="113" t="e">
        <f t="shared" si="529"/>
        <v>#REF!</v>
      </c>
      <c r="Y1307" s="113" t="e">
        <f t="shared" si="530"/>
        <v>#REF!</v>
      </c>
      <c r="Z1307" s="113" t="e">
        <f t="shared" si="531"/>
        <v>#REF!</v>
      </c>
      <c r="AA1307" s="113" t="e">
        <f t="shared" si="532"/>
        <v>#REF!</v>
      </c>
      <c r="AB1307" s="114" t="e">
        <f t="shared" si="533"/>
        <v>#REF!</v>
      </c>
    </row>
    <row r="1308" spans="2:28" x14ac:dyDescent="0.5">
      <c r="B1308" s="94">
        <v>15</v>
      </c>
      <c r="C1308" s="91">
        <v>5.65</v>
      </c>
      <c r="D1308" s="91">
        <v>4.97</v>
      </c>
      <c r="E1308" s="91">
        <v>5.94</v>
      </c>
      <c r="F1308" s="91">
        <v>5.36</v>
      </c>
      <c r="G1308" s="91">
        <v>5.56</v>
      </c>
      <c r="H1308" s="91">
        <v>47.7</v>
      </c>
      <c r="I1308" s="91">
        <v>62.9</v>
      </c>
      <c r="J1308" s="91">
        <v>102</v>
      </c>
      <c r="K1308" s="91">
        <v>30.2</v>
      </c>
      <c r="L1308" s="91">
        <v>21.9</v>
      </c>
      <c r="M1308" s="91">
        <v>12.6</v>
      </c>
      <c r="N1308" s="91">
        <v>8.64</v>
      </c>
      <c r="O1308" s="226"/>
      <c r="P1308" s="122">
        <v>15</v>
      </c>
      <c r="Q1308" s="113" t="e">
        <f t="shared" si="522"/>
        <v>#REF!</v>
      </c>
      <c r="R1308" s="113" t="e">
        <f t="shared" si="523"/>
        <v>#REF!</v>
      </c>
      <c r="S1308" s="113" t="e">
        <f t="shared" si="524"/>
        <v>#REF!</v>
      </c>
      <c r="T1308" s="113" t="e">
        <f t="shared" si="525"/>
        <v>#REF!</v>
      </c>
      <c r="U1308" s="113" t="e">
        <f t="shared" si="526"/>
        <v>#REF!</v>
      </c>
      <c r="V1308" s="113" t="e">
        <f t="shared" si="527"/>
        <v>#REF!</v>
      </c>
      <c r="W1308" s="113" t="e">
        <f t="shared" si="528"/>
        <v>#REF!</v>
      </c>
      <c r="X1308" s="113" t="e">
        <f t="shared" si="529"/>
        <v>#REF!</v>
      </c>
      <c r="Y1308" s="113" t="e">
        <f t="shared" si="530"/>
        <v>#REF!</v>
      </c>
      <c r="Z1308" s="113" t="e">
        <f t="shared" si="531"/>
        <v>#REF!</v>
      </c>
      <c r="AA1308" s="113" t="e">
        <f t="shared" si="532"/>
        <v>#REF!</v>
      </c>
      <c r="AB1308" s="114" t="e">
        <f t="shared" si="533"/>
        <v>#REF!</v>
      </c>
    </row>
    <row r="1309" spans="2:28" x14ac:dyDescent="0.5">
      <c r="B1309" s="94">
        <v>16</v>
      </c>
      <c r="C1309" s="91">
        <v>5.51</v>
      </c>
      <c r="D1309" s="91">
        <v>4.88</v>
      </c>
      <c r="E1309" s="91">
        <v>5.8</v>
      </c>
      <c r="F1309" s="91">
        <v>4.97</v>
      </c>
      <c r="G1309" s="91">
        <v>5.22</v>
      </c>
      <c r="H1309" s="91">
        <v>45.4</v>
      </c>
      <c r="I1309" s="91">
        <v>76.8</v>
      </c>
      <c r="J1309" s="91">
        <v>106</v>
      </c>
      <c r="K1309" s="91">
        <v>28.5</v>
      </c>
      <c r="L1309" s="91">
        <v>21.3</v>
      </c>
      <c r="M1309" s="91">
        <v>12.4</v>
      </c>
      <c r="N1309" s="91">
        <v>9.14</v>
      </c>
      <c r="O1309" s="226"/>
      <c r="P1309" s="122">
        <v>16</v>
      </c>
      <c r="Q1309" s="113" t="e">
        <f t="shared" si="522"/>
        <v>#REF!</v>
      </c>
      <c r="R1309" s="113" t="e">
        <f t="shared" si="523"/>
        <v>#REF!</v>
      </c>
      <c r="S1309" s="113" t="e">
        <f t="shared" si="524"/>
        <v>#REF!</v>
      </c>
      <c r="T1309" s="113" t="e">
        <f t="shared" si="525"/>
        <v>#REF!</v>
      </c>
      <c r="U1309" s="113" t="e">
        <f t="shared" si="526"/>
        <v>#REF!</v>
      </c>
      <c r="V1309" s="113" t="e">
        <f t="shared" si="527"/>
        <v>#REF!</v>
      </c>
      <c r="W1309" s="113" t="e">
        <f t="shared" si="528"/>
        <v>#REF!</v>
      </c>
      <c r="X1309" s="113" t="e">
        <f t="shared" si="529"/>
        <v>#REF!</v>
      </c>
      <c r="Y1309" s="113" t="e">
        <f t="shared" si="530"/>
        <v>#REF!</v>
      </c>
      <c r="Z1309" s="113" t="e">
        <f t="shared" si="531"/>
        <v>#REF!</v>
      </c>
      <c r="AA1309" s="113" t="e">
        <f t="shared" si="532"/>
        <v>#REF!</v>
      </c>
      <c r="AB1309" s="114" t="e">
        <f t="shared" si="533"/>
        <v>#REF!</v>
      </c>
    </row>
    <row r="1310" spans="2:28" x14ac:dyDescent="0.5">
      <c r="B1310" s="94">
        <v>17</v>
      </c>
      <c r="C1310" s="91">
        <v>5.46</v>
      </c>
      <c r="D1310" s="91">
        <v>4.78</v>
      </c>
      <c r="E1310" s="91">
        <v>5.56</v>
      </c>
      <c r="F1310" s="91">
        <v>4.68</v>
      </c>
      <c r="G1310" s="91">
        <v>5.8</v>
      </c>
      <c r="H1310" s="91">
        <v>52.2</v>
      </c>
      <c r="I1310" s="91">
        <v>68.3</v>
      </c>
      <c r="J1310" s="91">
        <v>99.3</v>
      </c>
      <c r="K1310" s="91">
        <v>29.4</v>
      </c>
      <c r="L1310" s="91">
        <v>20.7</v>
      </c>
      <c r="M1310" s="91">
        <v>12.2</v>
      </c>
      <c r="N1310" s="91">
        <v>9.01</v>
      </c>
      <c r="O1310" s="226"/>
      <c r="P1310" s="122">
        <v>17</v>
      </c>
      <c r="Q1310" s="113" t="e">
        <f t="shared" si="522"/>
        <v>#REF!</v>
      </c>
      <c r="R1310" s="113" t="e">
        <f t="shared" si="523"/>
        <v>#REF!</v>
      </c>
      <c r="S1310" s="113" t="e">
        <f t="shared" si="524"/>
        <v>#REF!</v>
      </c>
      <c r="T1310" s="113" t="e">
        <f t="shared" si="525"/>
        <v>#REF!</v>
      </c>
      <c r="U1310" s="113" t="e">
        <f t="shared" si="526"/>
        <v>#REF!</v>
      </c>
      <c r="V1310" s="113" t="e">
        <f t="shared" si="527"/>
        <v>#REF!</v>
      </c>
      <c r="W1310" s="113" t="e">
        <f t="shared" si="528"/>
        <v>#REF!</v>
      </c>
      <c r="X1310" s="113" t="e">
        <f t="shared" si="529"/>
        <v>#REF!</v>
      </c>
      <c r="Y1310" s="113" t="e">
        <f t="shared" si="530"/>
        <v>#REF!</v>
      </c>
      <c r="Z1310" s="113" t="e">
        <f t="shared" si="531"/>
        <v>#REF!</v>
      </c>
      <c r="AA1310" s="113" t="e">
        <f t="shared" si="532"/>
        <v>#REF!</v>
      </c>
      <c r="AB1310" s="114" t="e">
        <f t="shared" si="533"/>
        <v>#REF!</v>
      </c>
    </row>
    <row r="1311" spans="2:28" x14ac:dyDescent="0.5">
      <c r="B1311" s="94">
        <v>18</v>
      </c>
      <c r="C1311" s="91">
        <v>6.88</v>
      </c>
      <c r="D1311" s="91">
        <v>4.88</v>
      </c>
      <c r="E1311" s="91">
        <v>5.31</v>
      </c>
      <c r="F1311" s="91">
        <v>4.33</v>
      </c>
      <c r="G1311" s="91">
        <v>6.32</v>
      </c>
      <c r="H1311" s="91">
        <v>51.8</v>
      </c>
      <c r="I1311" s="91">
        <v>68</v>
      </c>
      <c r="J1311" s="91">
        <v>106</v>
      </c>
      <c r="K1311" s="91">
        <v>28.5</v>
      </c>
      <c r="L1311" s="91">
        <v>20.3</v>
      </c>
      <c r="M1311" s="91">
        <v>12</v>
      </c>
      <c r="N1311" s="91">
        <v>8.83</v>
      </c>
      <c r="O1311" s="226"/>
      <c r="P1311" s="122">
        <v>18</v>
      </c>
      <c r="Q1311" s="113" t="e">
        <f t="shared" si="522"/>
        <v>#REF!</v>
      </c>
      <c r="R1311" s="113" t="e">
        <f t="shared" si="523"/>
        <v>#REF!</v>
      </c>
      <c r="S1311" s="113" t="e">
        <f t="shared" si="524"/>
        <v>#REF!</v>
      </c>
      <c r="T1311" s="113" t="e">
        <f t="shared" si="525"/>
        <v>#REF!</v>
      </c>
      <c r="U1311" s="113" t="e">
        <f t="shared" si="526"/>
        <v>#REF!</v>
      </c>
      <c r="V1311" s="113" t="e">
        <f t="shared" si="527"/>
        <v>#REF!</v>
      </c>
      <c r="W1311" s="113" t="e">
        <f t="shared" si="528"/>
        <v>#REF!</v>
      </c>
      <c r="X1311" s="113" t="e">
        <f t="shared" si="529"/>
        <v>#REF!</v>
      </c>
      <c r="Y1311" s="113" t="e">
        <f t="shared" si="530"/>
        <v>#REF!</v>
      </c>
      <c r="Z1311" s="113" t="e">
        <f t="shared" si="531"/>
        <v>#REF!</v>
      </c>
      <c r="AA1311" s="113" t="e">
        <f t="shared" si="532"/>
        <v>#REF!</v>
      </c>
      <c r="AB1311" s="114" t="e">
        <f t="shared" si="533"/>
        <v>#REF!</v>
      </c>
    </row>
    <row r="1312" spans="2:28" x14ac:dyDescent="0.5">
      <c r="B1312" s="94">
        <v>19</v>
      </c>
      <c r="C1312" s="91">
        <v>6.49</v>
      </c>
      <c r="D1312" s="91">
        <v>4.7300000000000004</v>
      </c>
      <c r="E1312" s="91">
        <v>5.12</v>
      </c>
      <c r="F1312" s="91">
        <v>4.83</v>
      </c>
      <c r="G1312" s="91">
        <v>8.2100000000000009</v>
      </c>
      <c r="H1312" s="91">
        <v>50.6</v>
      </c>
      <c r="I1312" s="91">
        <v>66.3</v>
      </c>
      <c r="J1312" s="91">
        <v>111</v>
      </c>
      <c r="K1312" s="91">
        <v>27.4</v>
      </c>
      <c r="L1312" s="91">
        <v>19.899999999999999</v>
      </c>
      <c r="M1312" s="91">
        <v>11.8</v>
      </c>
      <c r="N1312" s="91">
        <v>8.64</v>
      </c>
      <c r="O1312" s="226"/>
      <c r="P1312" s="122">
        <v>19</v>
      </c>
      <c r="Q1312" s="113" t="e">
        <f t="shared" si="522"/>
        <v>#REF!</v>
      </c>
      <c r="R1312" s="113" t="e">
        <f t="shared" si="523"/>
        <v>#REF!</v>
      </c>
      <c r="S1312" s="113" t="e">
        <f t="shared" si="524"/>
        <v>#REF!</v>
      </c>
      <c r="T1312" s="113" t="e">
        <f t="shared" si="525"/>
        <v>#REF!</v>
      </c>
      <c r="U1312" s="113" t="e">
        <f t="shared" si="526"/>
        <v>#REF!</v>
      </c>
      <c r="V1312" s="113" t="e">
        <f t="shared" si="527"/>
        <v>#REF!</v>
      </c>
      <c r="W1312" s="113" t="e">
        <f t="shared" si="528"/>
        <v>#REF!</v>
      </c>
      <c r="X1312" s="113" t="e">
        <f t="shared" si="529"/>
        <v>#REF!</v>
      </c>
      <c r="Y1312" s="113" t="e">
        <f t="shared" si="530"/>
        <v>#REF!</v>
      </c>
      <c r="Z1312" s="113" t="e">
        <f t="shared" si="531"/>
        <v>#REF!</v>
      </c>
      <c r="AA1312" s="113" t="e">
        <f t="shared" si="532"/>
        <v>#REF!</v>
      </c>
      <c r="AB1312" s="114" t="e">
        <f t="shared" si="533"/>
        <v>#REF!</v>
      </c>
    </row>
    <row r="1313" spans="1:28" x14ac:dyDescent="0.5">
      <c r="B1313" s="94">
        <v>20</v>
      </c>
      <c r="C1313" s="91">
        <v>6.1</v>
      </c>
      <c r="D1313" s="91">
        <v>4.59</v>
      </c>
      <c r="E1313" s="91">
        <v>4.68</v>
      </c>
      <c r="F1313" s="91">
        <v>5.0199999999999996</v>
      </c>
      <c r="G1313" s="91">
        <v>8.08</v>
      </c>
      <c r="H1313" s="91">
        <v>49.2</v>
      </c>
      <c r="I1313" s="91">
        <v>71.2</v>
      </c>
      <c r="J1313" s="91">
        <v>111</v>
      </c>
      <c r="K1313" s="91">
        <v>26.1</v>
      </c>
      <c r="L1313" s="91">
        <v>19.600000000000001</v>
      </c>
      <c r="M1313" s="91">
        <v>11.5</v>
      </c>
      <c r="N1313" s="91">
        <v>8.4600000000000009</v>
      </c>
      <c r="O1313" s="226"/>
      <c r="P1313" s="122">
        <v>20</v>
      </c>
      <c r="Q1313" s="113" t="e">
        <f t="shared" si="522"/>
        <v>#REF!</v>
      </c>
      <c r="R1313" s="113" t="e">
        <f t="shared" si="523"/>
        <v>#REF!</v>
      </c>
      <c r="S1313" s="113" t="e">
        <f t="shared" si="524"/>
        <v>#REF!</v>
      </c>
      <c r="T1313" s="113" t="e">
        <f t="shared" si="525"/>
        <v>#REF!</v>
      </c>
      <c r="U1313" s="113" t="e">
        <f t="shared" si="526"/>
        <v>#REF!</v>
      </c>
      <c r="V1313" s="113" t="e">
        <f t="shared" si="527"/>
        <v>#REF!</v>
      </c>
      <c r="W1313" s="113" t="e">
        <f t="shared" si="528"/>
        <v>#REF!</v>
      </c>
      <c r="X1313" s="113" t="e">
        <f t="shared" si="529"/>
        <v>#REF!</v>
      </c>
      <c r="Y1313" s="113" t="e">
        <f t="shared" si="530"/>
        <v>#REF!</v>
      </c>
      <c r="Z1313" s="113" t="e">
        <f t="shared" si="531"/>
        <v>#REF!</v>
      </c>
      <c r="AA1313" s="113" t="e">
        <f t="shared" si="532"/>
        <v>#REF!</v>
      </c>
      <c r="AB1313" s="114" t="e">
        <f t="shared" si="533"/>
        <v>#REF!</v>
      </c>
    </row>
    <row r="1314" spans="1:28" x14ac:dyDescent="0.5">
      <c r="B1314" s="94">
        <v>21</v>
      </c>
      <c r="C1314" s="91">
        <v>5.46</v>
      </c>
      <c r="D1314" s="91">
        <v>5.41</v>
      </c>
      <c r="E1314" s="91">
        <v>4.37</v>
      </c>
      <c r="F1314" s="91">
        <v>4.83</v>
      </c>
      <c r="G1314" s="91">
        <v>7.96</v>
      </c>
      <c r="H1314" s="91">
        <v>46.4</v>
      </c>
      <c r="I1314" s="91">
        <v>75.099999999999994</v>
      </c>
      <c r="J1314" s="91">
        <v>106</v>
      </c>
      <c r="K1314" s="91">
        <v>49.5</v>
      </c>
      <c r="L1314" s="91">
        <v>18.899999999999999</v>
      </c>
      <c r="M1314" s="91">
        <v>12.5</v>
      </c>
      <c r="N1314" s="91">
        <v>8.9499999999999993</v>
      </c>
      <c r="O1314" s="226"/>
      <c r="P1314" s="122">
        <v>21</v>
      </c>
      <c r="Q1314" s="113" t="e">
        <f t="shared" si="522"/>
        <v>#REF!</v>
      </c>
      <c r="R1314" s="113" t="e">
        <f t="shared" si="523"/>
        <v>#REF!</v>
      </c>
      <c r="S1314" s="113" t="e">
        <f t="shared" si="524"/>
        <v>#REF!</v>
      </c>
      <c r="T1314" s="113" t="e">
        <f t="shared" si="525"/>
        <v>#REF!</v>
      </c>
      <c r="U1314" s="113" t="e">
        <f t="shared" si="526"/>
        <v>#REF!</v>
      </c>
      <c r="V1314" s="113" t="e">
        <f t="shared" si="527"/>
        <v>#REF!</v>
      </c>
      <c r="W1314" s="113" t="e">
        <f t="shared" si="528"/>
        <v>#REF!</v>
      </c>
      <c r="X1314" s="113" t="e">
        <f t="shared" si="529"/>
        <v>#REF!</v>
      </c>
      <c r="Y1314" s="113" t="e">
        <f t="shared" si="530"/>
        <v>#REF!</v>
      </c>
      <c r="Z1314" s="113" t="e">
        <f t="shared" si="531"/>
        <v>#REF!</v>
      </c>
      <c r="AA1314" s="113" t="e">
        <f t="shared" si="532"/>
        <v>#REF!</v>
      </c>
      <c r="AB1314" s="114" t="e">
        <f t="shared" si="533"/>
        <v>#REF!</v>
      </c>
    </row>
    <row r="1315" spans="1:28" x14ac:dyDescent="0.5">
      <c r="B1315" s="94">
        <v>22</v>
      </c>
      <c r="C1315" s="91">
        <v>5.31</v>
      </c>
      <c r="D1315" s="91">
        <v>5.51</v>
      </c>
      <c r="E1315" s="91">
        <v>4.29</v>
      </c>
      <c r="F1315" s="91">
        <v>6.02</v>
      </c>
      <c r="G1315" s="91">
        <v>7.9</v>
      </c>
      <c r="H1315" s="91">
        <v>44.5</v>
      </c>
      <c r="I1315" s="91">
        <v>74.8</v>
      </c>
      <c r="J1315" s="91">
        <v>100</v>
      </c>
      <c r="K1315" s="91">
        <v>80.8</v>
      </c>
      <c r="L1315" s="91">
        <v>18.5</v>
      </c>
      <c r="M1315" s="91">
        <v>12.3</v>
      </c>
      <c r="N1315" s="91">
        <v>8.83</v>
      </c>
      <c r="O1315" s="226"/>
      <c r="P1315" s="122">
        <v>22</v>
      </c>
      <c r="Q1315" s="113" t="e">
        <f t="shared" si="522"/>
        <v>#REF!</v>
      </c>
      <c r="R1315" s="113" t="e">
        <f t="shared" si="523"/>
        <v>#REF!</v>
      </c>
      <c r="S1315" s="113" t="e">
        <f t="shared" si="524"/>
        <v>#REF!</v>
      </c>
      <c r="T1315" s="113" t="e">
        <f t="shared" si="525"/>
        <v>#REF!</v>
      </c>
      <c r="U1315" s="113" t="e">
        <f t="shared" si="526"/>
        <v>#REF!</v>
      </c>
      <c r="V1315" s="113" t="e">
        <f t="shared" si="527"/>
        <v>#REF!</v>
      </c>
      <c r="W1315" s="113" t="e">
        <f t="shared" si="528"/>
        <v>#REF!</v>
      </c>
      <c r="X1315" s="113" t="e">
        <f t="shared" si="529"/>
        <v>#REF!</v>
      </c>
      <c r="Y1315" s="113" t="e">
        <f t="shared" si="530"/>
        <v>#REF!</v>
      </c>
      <c r="Z1315" s="113" t="e">
        <f t="shared" si="531"/>
        <v>#REF!</v>
      </c>
      <c r="AA1315" s="113" t="e">
        <f t="shared" si="532"/>
        <v>#REF!</v>
      </c>
      <c r="AB1315" s="114" t="e">
        <f t="shared" si="533"/>
        <v>#REF!</v>
      </c>
    </row>
    <row r="1316" spans="1:28" x14ac:dyDescent="0.5">
      <c r="B1316" s="94">
        <v>23</v>
      </c>
      <c r="C1316" s="91">
        <v>5.17</v>
      </c>
      <c r="D1316" s="91">
        <v>5.36</v>
      </c>
      <c r="E1316" s="91">
        <v>4.16</v>
      </c>
      <c r="F1316" s="91">
        <v>5.7</v>
      </c>
      <c r="G1316" s="91">
        <v>11.9</v>
      </c>
      <c r="H1316" s="91">
        <v>43.5</v>
      </c>
      <c r="I1316" s="91">
        <v>104</v>
      </c>
      <c r="J1316" s="91">
        <v>93.9</v>
      </c>
      <c r="K1316" s="91">
        <v>65.3</v>
      </c>
      <c r="L1316" s="91">
        <v>17.899999999999999</v>
      </c>
      <c r="M1316" s="91">
        <v>12</v>
      </c>
      <c r="N1316" s="91">
        <v>8.6999999999999993</v>
      </c>
      <c r="O1316" s="226"/>
      <c r="P1316" s="122">
        <v>23</v>
      </c>
      <c r="Q1316" s="113" t="e">
        <f t="shared" si="522"/>
        <v>#REF!</v>
      </c>
      <c r="R1316" s="113" t="e">
        <f t="shared" si="523"/>
        <v>#REF!</v>
      </c>
      <c r="S1316" s="113" t="e">
        <f t="shared" si="524"/>
        <v>#REF!</v>
      </c>
      <c r="T1316" s="113" t="e">
        <f t="shared" si="525"/>
        <v>#REF!</v>
      </c>
      <c r="U1316" s="113" t="e">
        <f t="shared" si="526"/>
        <v>#REF!</v>
      </c>
      <c r="V1316" s="113" t="e">
        <f t="shared" si="527"/>
        <v>#REF!</v>
      </c>
      <c r="W1316" s="113" t="e">
        <f t="shared" si="528"/>
        <v>#REF!</v>
      </c>
      <c r="X1316" s="113" t="e">
        <f t="shared" si="529"/>
        <v>#REF!</v>
      </c>
      <c r="Y1316" s="113" t="e">
        <f t="shared" si="530"/>
        <v>#REF!</v>
      </c>
      <c r="Z1316" s="113" t="e">
        <f t="shared" si="531"/>
        <v>#REF!</v>
      </c>
      <c r="AA1316" s="113" t="e">
        <f t="shared" si="532"/>
        <v>#REF!</v>
      </c>
      <c r="AB1316" s="114" t="e">
        <f t="shared" si="533"/>
        <v>#REF!</v>
      </c>
    </row>
    <row r="1317" spans="1:28" x14ac:dyDescent="0.5">
      <c r="B1317" s="94">
        <v>24</v>
      </c>
      <c r="C1317" s="91">
        <v>5.0199999999999996</v>
      </c>
      <c r="D1317" s="91">
        <v>5.26</v>
      </c>
      <c r="E1317" s="91">
        <v>4</v>
      </c>
      <c r="F1317" s="91">
        <v>5.6</v>
      </c>
      <c r="G1317" s="91">
        <v>17.100000000000001</v>
      </c>
      <c r="H1317" s="91">
        <v>41.7</v>
      </c>
      <c r="I1317" s="91">
        <v>115</v>
      </c>
      <c r="J1317" s="91">
        <v>86</v>
      </c>
      <c r="K1317" s="91">
        <v>58.6</v>
      </c>
      <c r="L1317" s="91">
        <v>17.600000000000001</v>
      </c>
      <c r="M1317" s="91">
        <v>11.8</v>
      </c>
      <c r="N1317" s="91">
        <v>8.58</v>
      </c>
      <c r="O1317" s="226"/>
      <c r="P1317" s="122">
        <v>24</v>
      </c>
      <c r="Q1317" s="113" t="e">
        <f t="shared" si="522"/>
        <v>#REF!</v>
      </c>
      <c r="R1317" s="113" t="e">
        <f t="shared" si="523"/>
        <v>#REF!</v>
      </c>
      <c r="S1317" s="113" t="e">
        <f t="shared" si="524"/>
        <v>#REF!</v>
      </c>
      <c r="T1317" s="113" t="e">
        <f t="shared" si="525"/>
        <v>#REF!</v>
      </c>
      <c r="U1317" s="113" t="e">
        <f t="shared" si="526"/>
        <v>#REF!</v>
      </c>
      <c r="V1317" s="113" t="e">
        <f t="shared" si="527"/>
        <v>#REF!</v>
      </c>
      <c r="W1317" s="113" t="e">
        <f t="shared" si="528"/>
        <v>#REF!</v>
      </c>
      <c r="X1317" s="113" t="e">
        <f t="shared" si="529"/>
        <v>#REF!</v>
      </c>
      <c r="Y1317" s="113" t="e">
        <f t="shared" si="530"/>
        <v>#REF!</v>
      </c>
      <c r="Z1317" s="113" t="e">
        <f t="shared" si="531"/>
        <v>#REF!</v>
      </c>
      <c r="AA1317" s="113" t="e">
        <f t="shared" si="532"/>
        <v>#REF!</v>
      </c>
      <c r="AB1317" s="114" t="e">
        <f t="shared" si="533"/>
        <v>#REF!</v>
      </c>
    </row>
    <row r="1318" spans="1:28" x14ac:dyDescent="0.5">
      <c r="B1318" s="94">
        <v>25</v>
      </c>
      <c r="C1318" s="91">
        <v>5.41</v>
      </c>
      <c r="D1318" s="91">
        <v>5.17</v>
      </c>
      <c r="E1318" s="91">
        <v>3.92</v>
      </c>
      <c r="F1318" s="91">
        <v>5.46</v>
      </c>
      <c r="G1318" s="91">
        <v>19.8</v>
      </c>
      <c r="H1318" s="91">
        <v>40.200000000000003</v>
      </c>
      <c r="I1318" s="91">
        <v>122</v>
      </c>
      <c r="J1318" s="91">
        <v>77.599999999999994</v>
      </c>
      <c r="K1318" s="91">
        <v>57.6</v>
      </c>
      <c r="L1318" s="91">
        <v>17.100000000000001</v>
      </c>
      <c r="M1318" s="91">
        <v>11.5</v>
      </c>
      <c r="N1318" s="91">
        <v>8.33</v>
      </c>
      <c r="O1318" s="226"/>
      <c r="P1318" s="122">
        <v>25</v>
      </c>
      <c r="Q1318" s="113" t="e">
        <f t="shared" si="522"/>
        <v>#REF!</v>
      </c>
      <c r="R1318" s="113" t="e">
        <f t="shared" si="523"/>
        <v>#REF!</v>
      </c>
      <c r="S1318" s="113" t="e">
        <f t="shared" si="524"/>
        <v>#REF!</v>
      </c>
      <c r="T1318" s="113" t="e">
        <f t="shared" si="525"/>
        <v>#REF!</v>
      </c>
      <c r="U1318" s="113" t="e">
        <f t="shared" si="526"/>
        <v>#REF!</v>
      </c>
      <c r="V1318" s="113" t="e">
        <f t="shared" si="527"/>
        <v>#REF!</v>
      </c>
      <c r="W1318" s="113" t="e">
        <f t="shared" si="528"/>
        <v>#REF!</v>
      </c>
      <c r="X1318" s="113" t="e">
        <f t="shared" si="529"/>
        <v>#REF!</v>
      </c>
      <c r="Y1318" s="113" t="e">
        <f t="shared" si="530"/>
        <v>#REF!</v>
      </c>
      <c r="Z1318" s="113" t="e">
        <f t="shared" si="531"/>
        <v>#REF!</v>
      </c>
      <c r="AA1318" s="113" t="e">
        <f t="shared" si="532"/>
        <v>#REF!</v>
      </c>
      <c r="AB1318" s="114" t="e">
        <f t="shared" si="533"/>
        <v>#REF!</v>
      </c>
    </row>
    <row r="1319" spans="1:28" x14ac:dyDescent="0.5">
      <c r="B1319" s="94">
        <v>26</v>
      </c>
      <c r="C1319" s="91">
        <v>5.26</v>
      </c>
      <c r="D1319" s="91">
        <v>5.07</v>
      </c>
      <c r="E1319" s="91">
        <v>3.75</v>
      </c>
      <c r="F1319" s="91">
        <v>5.36</v>
      </c>
      <c r="G1319" s="91">
        <v>22.7</v>
      </c>
      <c r="H1319" s="91">
        <v>39.5</v>
      </c>
      <c r="I1319" s="91">
        <v>128</v>
      </c>
      <c r="J1319" s="91">
        <v>72</v>
      </c>
      <c r="K1319" s="91">
        <v>53.1</v>
      </c>
      <c r="L1319" s="91">
        <v>16.899999999999999</v>
      </c>
      <c r="M1319" s="91">
        <v>11.4</v>
      </c>
      <c r="N1319" s="91">
        <v>8.2100000000000009</v>
      </c>
      <c r="O1319" s="226"/>
      <c r="P1319" s="122">
        <v>26</v>
      </c>
      <c r="Q1319" s="113" t="e">
        <f t="shared" si="522"/>
        <v>#REF!</v>
      </c>
      <c r="R1319" s="113" t="e">
        <f t="shared" si="523"/>
        <v>#REF!</v>
      </c>
      <c r="S1319" s="113" t="e">
        <f t="shared" si="524"/>
        <v>#REF!</v>
      </c>
      <c r="T1319" s="113" t="e">
        <f t="shared" si="525"/>
        <v>#REF!</v>
      </c>
      <c r="U1319" s="113" t="e">
        <f t="shared" si="526"/>
        <v>#REF!</v>
      </c>
      <c r="V1319" s="113" t="e">
        <f t="shared" si="527"/>
        <v>#REF!</v>
      </c>
      <c r="W1319" s="113" t="e">
        <f t="shared" si="528"/>
        <v>#REF!</v>
      </c>
      <c r="X1319" s="113" t="e">
        <f t="shared" si="529"/>
        <v>#REF!</v>
      </c>
      <c r="Y1319" s="113" t="e">
        <f t="shared" si="530"/>
        <v>#REF!</v>
      </c>
      <c r="Z1319" s="113" t="e">
        <f t="shared" si="531"/>
        <v>#REF!</v>
      </c>
      <c r="AA1319" s="113" t="e">
        <f t="shared" si="532"/>
        <v>#REF!</v>
      </c>
      <c r="AB1319" s="114" t="e">
        <f t="shared" si="533"/>
        <v>#REF!</v>
      </c>
    </row>
    <row r="1320" spans="1:28" x14ac:dyDescent="0.5">
      <c r="B1320" s="94">
        <v>27</v>
      </c>
      <c r="C1320" s="91">
        <v>5.65</v>
      </c>
      <c r="D1320" s="91">
        <v>4.97</v>
      </c>
      <c r="E1320" s="91">
        <v>3.54</v>
      </c>
      <c r="F1320" s="91">
        <v>5.36</v>
      </c>
      <c r="G1320" s="91">
        <v>19.7</v>
      </c>
      <c r="H1320" s="91">
        <v>36.299999999999997</v>
      </c>
      <c r="I1320" s="91">
        <v>122</v>
      </c>
      <c r="J1320" s="91">
        <v>68.400000000000006</v>
      </c>
      <c r="K1320" s="91">
        <v>52.6</v>
      </c>
      <c r="L1320" s="91">
        <v>16.600000000000001</v>
      </c>
      <c r="M1320" s="91">
        <v>11.3</v>
      </c>
      <c r="N1320" s="91">
        <v>8.08</v>
      </c>
      <c r="O1320" s="226"/>
      <c r="P1320" s="122">
        <v>27</v>
      </c>
      <c r="Q1320" s="113" t="e">
        <f t="shared" si="522"/>
        <v>#REF!</v>
      </c>
      <c r="R1320" s="113" t="e">
        <f t="shared" si="523"/>
        <v>#REF!</v>
      </c>
      <c r="S1320" s="113" t="e">
        <f t="shared" si="524"/>
        <v>#REF!</v>
      </c>
      <c r="T1320" s="113" t="e">
        <f t="shared" si="525"/>
        <v>#REF!</v>
      </c>
      <c r="U1320" s="113" t="e">
        <f t="shared" si="526"/>
        <v>#REF!</v>
      </c>
      <c r="V1320" s="113" t="e">
        <f t="shared" si="527"/>
        <v>#REF!</v>
      </c>
      <c r="W1320" s="113" t="e">
        <f t="shared" si="528"/>
        <v>#REF!</v>
      </c>
      <c r="X1320" s="113" t="e">
        <f t="shared" si="529"/>
        <v>#REF!</v>
      </c>
      <c r="Y1320" s="113" t="e">
        <f t="shared" si="530"/>
        <v>#REF!</v>
      </c>
      <c r="Z1320" s="113" t="e">
        <f t="shared" si="531"/>
        <v>#REF!</v>
      </c>
      <c r="AA1320" s="113" t="e">
        <f t="shared" si="532"/>
        <v>#REF!</v>
      </c>
      <c r="AB1320" s="114" t="e">
        <f t="shared" si="533"/>
        <v>#REF!</v>
      </c>
    </row>
    <row r="1321" spans="1:28" x14ac:dyDescent="0.5">
      <c r="B1321" s="94">
        <v>28</v>
      </c>
      <c r="C1321" s="91">
        <v>5.41</v>
      </c>
      <c r="D1321" s="91">
        <v>4.88</v>
      </c>
      <c r="E1321" s="91">
        <v>3.42</v>
      </c>
      <c r="F1321" s="91">
        <v>5.26</v>
      </c>
      <c r="G1321" s="91">
        <v>15.1</v>
      </c>
      <c r="H1321" s="91">
        <v>34.9</v>
      </c>
      <c r="I1321" s="91">
        <v>118</v>
      </c>
      <c r="J1321" s="91">
        <v>65.599999999999994</v>
      </c>
      <c r="K1321" s="91">
        <v>46.2</v>
      </c>
      <c r="L1321" s="91">
        <v>15.3</v>
      </c>
      <c r="M1321" s="91">
        <v>11.3</v>
      </c>
      <c r="N1321" s="91">
        <v>8.39</v>
      </c>
      <c r="O1321" s="226"/>
      <c r="P1321" s="122">
        <v>28</v>
      </c>
      <c r="Q1321" s="113" t="e">
        <f t="shared" si="522"/>
        <v>#REF!</v>
      </c>
      <c r="R1321" s="113" t="e">
        <f t="shared" si="523"/>
        <v>#REF!</v>
      </c>
      <c r="S1321" s="113" t="e">
        <f t="shared" si="524"/>
        <v>#REF!</v>
      </c>
      <c r="T1321" s="113" t="e">
        <f t="shared" si="525"/>
        <v>#REF!</v>
      </c>
      <c r="U1321" s="113" t="e">
        <f t="shared" si="526"/>
        <v>#REF!</v>
      </c>
      <c r="V1321" s="113" t="e">
        <f t="shared" si="527"/>
        <v>#REF!</v>
      </c>
      <c r="W1321" s="113" t="e">
        <f t="shared" si="528"/>
        <v>#REF!</v>
      </c>
      <c r="X1321" s="113" t="e">
        <f t="shared" si="529"/>
        <v>#REF!</v>
      </c>
      <c r="Y1321" s="113" t="e">
        <f t="shared" si="530"/>
        <v>#REF!</v>
      </c>
      <c r="Z1321" s="113" t="e">
        <f t="shared" si="531"/>
        <v>#REF!</v>
      </c>
      <c r="AA1321" s="113" t="e">
        <f t="shared" si="532"/>
        <v>#REF!</v>
      </c>
      <c r="AB1321" s="114" t="e">
        <f t="shared" si="533"/>
        <v>#REF!</v>
      </c>
    </row>
    <row r="1322" spans="1:28" x14ac:dyDescent="0.5">
      <c r="B1322" s="94">
        <v>29</v>
      </c>
      <c r="C1322" s="91">
        <v>5.0199999999999996</v>
      </c>
      <c r="D1322" s="91">
        <v>4.83</v>
      </c>
      <c r="E1322" s="91">
        <v>3.22</v>
      </c>
      <c r="F1322" s="91">
        <v>5.26</v>
      </c>
      <c r="G1322" s="91">
        <v>12</v>
      </c>
      <c r="H1322" s="91">
        <v>35.1</v>
      </c>
      <c r="I1322" s="91">
        <v>110</v>
      </c>
      <c r="J1322" s="91">
        <v>61</v>
      </c>
      <c r="K1322" s="91">
        <v>41.8</v>
      </c>
      <c r="L1322" s="91">
        <v>14.2</v>
      </c>
      <c r="M1322" s="91">
        <v>11</v>
      </c>
      <c r="N1322" s="91">
        <v>8.27</v>
      </c>
      <c r="O1322" s="226"/>
      <c r="P1322" s="122">
        <v>29</v>
      </c>
      <c r="Q1322" s="113" t="e">
        <f t="shared" si="522"/>
        <v>#REF!</v>
      </c>
      <c r="R1322" s="113" t="e">
        <f t="shared" si="523"/>
        <v>#REF!</v>
      </c>
      <c r="S1322" s="113" t="e">
        <f t="shared" si="524"/>
        <v>#REF!</v>
      </c>
      <c r="T1322" s="113" t="e">
        <f t="shared" si="525"/>
        <v>#REF!</v>
      </c>
      <c r="U1322" s="113" t="e">
        <f t="shared" si="526"/>
        <v>#REF!</v>
      </c>
      <c r="V1322" s="113" t="e">
        <f t="shared" si="527"/>
        <v>#REF!</v>
      </c>
      <c r="W1322" s="113" t="e">
        <f t="shared" si="528"/>
        <v>#REF!</v>
      </c>
      <c r="X1322" s="113" t="e">
        <f t="shared" si="529"/>
        <v>#REF!</v>
      </c>
      <c r="Y1322" s="113" t="e">
        <f t="shared" si="530"/>
        <v>#REF!</v>
      </c>
      <c r="Z1322" s="113" t="e">
        <f t="shared" si="531"/>
        <v>#REF!</v>
      </c>
      <c r="AA1322" s="113" t="e">
        <f t="shared" si="532"/>
        <v>#REF!</v>
      </c>
      <c r="AB1322" s="114" t="e">
        <f t="shared" si="533"/>
        <v>#REF!</v>
      </c>
    </row>
    <row r="1323" spans="1:28" x14ac:dyDescent="0.5">
      <c r="B1323" s="94">
        <v>30</v>
      </c>
      <c r="C1323" s="91">
        <v>5.46</v>
      </c>
      <c r="E1323" s="91">
        <v>3.22</v>
      </c>
      <c r="F1323" s="91">
        <v>5.17</v>
      </c>
      <c r="G1323" s="91">
        <v>10</v>
      </c>
      <c r="H1323" s="91">
        <v>33.6</v>
      </c>
      <c r="I1323" s="91">
        <v>99.2</v>
      </c>
      <c r="J1323" s="91">
        <v>59.3</v>
      </c>
      <c r="K1323" s="91">
        <v>37.9</v>
      </c>
      <c r="L1323" s="91">
        <v>12.9</v>
      </c>
      <c r="M1323" s="91">
        <v>10.6</v>
      </c>
      <c r="N1323" s="91">
        <v>8.15</v>
      </c>
      <c r="O1323" s="226"/>
      <c r="P1323" s="122">
        <v>30</v>
      </c>
      <c r="Q1323" s="113" t="e">
        <f t="shared" si="522"/>
        <v>#REF!</v>
      </c>
      <c r="R1323" s="113" t="str">
        <f t="shared" si="523"/>
        <v xml:space="preserve"> </v>
      </c>
      <c r="S1323" s="113" t="e">
        <f t="shared" si="524"/>
        <v>#REF!</v>
      </c>
      <c r="T1323" s="113" t="e">
        <f t="shared" si="525"/>
        <v>#REF!</v>
      </c>
      <c r="U1323" s="113" t="e">
        <f t="shared" si="526"/>
        <v>#REF!</v>
      </c>
      <c r="V1323" s="113" t="e">
        <f t="shared" si="527"/>
        <v>#REF!</v>
      </c>
      <c r="W1323" s="113" t="e">
        <f t="shared" si="528"/>
        <v>#REF!</v>
      </c>
      <c r="X1323" s="113" t="e">
        <f t="shared" si="529"/>
        <v>#REF!</v>
      </c>
      <c r="Y1323" s="113" t="e">
        <f t="shared" si="530"/>
        <v>#REF!</v>
      </c>
      <c r="Z1323" s="113" t="e">
        <f t="shared" si="531"/>
        <v>#REF!</v>
      </c>
      <c r="AA1323" s="113" t="e">
        <f t="shared" si="532"/>
        <v>#REF!</v>
      </c>
      <c r="AB1323" s="114" t="e">
        <f t="shared" si="533"/>
        <v>#REF!</v>
      </c>
    </row>
    <row r="1324" spans="1:28" ht="18.600000000000001" thickBot="1" x14ac:dyDescent="0.55000000000000004">
      <c r="B1324" s="94">
        <v>31</v>
      </c>
      <c r="C1324" s="91">
        <v>5.26</v>
      </c>
      <c r="E1324" s="91">
        <v>3.12</v>
      </c>
      <c r="G1324" s="91">
        <v>9.51</v>
      </c>
      <c r="I1324" s="91">
        <v>93.5</v>
      </c>
      <c r="J1324" s="91">
        <v>57.8</v>
      </c>
      <c r="L1324" s="91">
        <v>12.7</v>
      </c>
      <c r="N1324" s="91">
        <v>8.02</v>
      </c>
      <c r="O1324" s="226"/>
      <c r="P1324" s="124">
        <v>31</v>
      </c>
      <c r="Q1324" s="125" t="e">
        <f t="shared" si="522"/>
        <v>#REF!</v>
      </c>
      <c r="R1324" s="125" t="str">
        <f t="shared" si="523"/>
        <v xml:space="preserve"> </v>
      </c>
      <c r="S1324" s="125" t="e">
        <f t="shared" si="524"/>
        <v>#REF!</v>
      </c>
      <c r="T1324" s="125" t="str">
        <f t="shared" si="525"/>
        <v xml:space="preserve"> </v>
      </c>
      <c r="U1324" s="125" t="e">
        <f t="shared" si="526"/>
        <v>#REF!</v>
      </c>
      <c r="V1324" s="125" t="str">
        <f t="shared" si="527"/>
        <v xml:space="preserve"> </v>
      </c>
      <c r="W1324" s="125" t="e">
        <f t="shared" si="528"/>
        <v>#REF!</v>
      </c>
      <c r="X1324" s="125" t="e">
        <f t="shared" si="529"/>
        <v>#REF!</v>
      </c>
      <c r="Y1324" s="125" t="str">
        <f t="shared" si="530"/>
        <v xml:space="preserve"> </v>
      </c>
      <c r="Z1324" s="125" t="e">
        <f t="shared" si="531"/>
        <v>#REF!</v>
      </c>
      <c r="AA1324" s="125" t="str">
        <f t="shared" si="532"/>
        <v xml:space="preserve"> </v>
      </c>
      <c r="AB1324" s="126" t="e">
        <f t="shared" si="533"/>
        <v>#REF!</v>
      </c>
    </row>
    <row r="1325" spans="1:28" ht="18.600000000000001" thickBot="1" x14ac:dyDescent="0.55000000000000004">
      <c r="O1325" s="227"/>
      <c r="P1325" s="127"/>
      <c r="Q1325" s="128"/>
      <c r="R1325" s="128"/>
      <c r="S1325" s="128"/>
      <c r="T1325" s="128"/>
      <c r="U1325" s="128"/>
      <c r="V1325" s="128"/>
      <c r="W1325" s="128"/>
      <c r="X1325" s="128"/>
      <c r="Y1325" s="128"/>
      <c r="Z1325" s="128"/>
      <c r="AA1325" s="128"/>
      <c r="AB1325" s="129"/>
    </row>
    <row r="1326" spans="1:28" x14ac:dyDescent="0.5">
      <c r="A1326" s="41" t="s">
        <v>32</v>
      </c>
      <c r="B1326" s="94"/>
      <c r="C1326" s="101">
        <f>AVERAGE(C14:C1324)</f>
        <v>6.4764516129032588</v>
      </c>
      <c r="D1326" s="101">
        <f t="shared" ref="D1326:N1326" si="534">AVERAGE(D14:D1324)</f>
        <v>6.0522001725625767</v>
      </c>
      <c r="E1326" s="101">
        <f t="shared" si="534"/>
        <v>7.848512981904018</v>
      </c>
      <c r="F1326" s="101">
        <f t="shared" si="534"/>
        <v>10.831365853658538</v>
      </c>
      <c r="G1326" s="101">
        <f t="shared" si="534"/>
        <v>13.832785208497256</v>
      </c>
      <c r="H1326" s="101">
        <f t="shared" si="534"/>
        <v>20.142308943089432</v>
      </c>
      <c r="I1326" s="101">
        <f t="shared" si="534"/>
        <v>45.373886703383164</v>
      </c>
      <c r="J1326" s="101">
        <f t="shared" si="534"/>
        <v>64.006066089693263</v>
      </c>
      <c r="K1326" s="101">
        <f t="shared" si="534"/>
        <v>43.936780487804938</v>
      </c>
      <c r="L1326" s="101">
        <f t="shared" si="534"/>
        <v>21.891195908733287</v>
      </c>
      <c r="M1326" s="101">
        <f t="shared" si="534"/>
        <v>11.200837398373981</v>
      </c>
      <c r="N1326" s="101">
        <f t="shared" si="534"/>
        <v>7.994704956727003</v>
      </c>
      <c r="O1326" s="219"/>
      <c r="Q1326" s="130" t="e">
        <f t="shared" ref="Q1326:AB1326" si="535">AVERAGE(Q14:Q1324)</f>
        <v>#REF!</v>
      </c>
      <c r="R1326" s="130" t="e">
        <f t="shared" si="535"/>
        <v>#REF!</v>
      </c>
      <c r="S1326" s="130" t="e">
        <f t="shared" si="535"/>
        <v>#REF!</v>
      </c>
      <c r="T1326" s="130" t="e">
        <f t="shared" si="535"/>
        <v>#REF!</v>
      </c>
      <c r="U1326" s="130" t="e">
        <f t="shared" si="535"/>
        <v>#REF!</v>
      </c>
      <c r="V1326" s="130" t="e">
        <f t="shared" si="535"/>
        <v>#REF!</v>
      </c>
      <c r="W1326" s="130" t="e">
        <f t="shared" si="535"/>
        <v>#REF!</v>
      </c>
      <c r="X1326" s="130" t="e">
        <f t="shared" si="535"/>
        <v>#REF!</v>
      </c>
      <c r="Y1326" s="130" t="e">
        <f t="shared" si="535"/>
        <v>#REF!</v>
      </c>
      <c r="Z1326" s="130" t="e">
        <f t="shared" si="535"/>
        <v>#REF!</v>
      </c>
      <c r="AA1326" s="130" t="e">
        <f t="shared" si="535"/>
        <v>#REF!</v>
      </c>
      <c r="AB1326" s="130" t="e">
        <f t="shared" si="535"/>
        <v>#REF!</v>
      </c>
    </row>
    <row r="1327" spans="1:28" x14ac:dyDescent="0.5">
      <c r="B1327" s="94"/>
      <c r="O1327" s="219"/>
    </row>
    <row r="1328" spans="1:28" x14ac:dyDescent="0.5">
      <c r="B1328" s="94"/>
      <c r="O1328" s="219"/>
    </row>
    <row r="1329" spans="2:28" x14ac:dyDescent="0.5">
      <c r="B1329" s="94"/>
      <c r="O1329" s="219"/>
    </row>
    <row r="1330" spans="2:28" x14ac:dyDescent="0.5">
      <c r="B1330" s="94"/>
      <c r="O1330" s="219"/>
    </row>
    <row r="1331" spans="2:28" x14ac:dyDescent="0.5">
      <c r="B1331" s="94"/>
      <c r="C1331" s="41"/>
      <c r="D1331" s="41"/>
      <c r="E1331" s="41"/>
      <c r="F1331" s="41"/>
      <c r="G1331" s="41"/>
      <c r="H1331" s="41"/>
      <c r="I1331" s="41"/>
      <c r="J1331" s="41"/>
      <c r="K1331" s="41"/>
      <c r="L1331" s="41"/>
      <c r="M1331" s="41"/>
      <c r="N1331" s="41"/>
      <c r="O1331" s="219"/>
      <c r="Q1331" s="41"/>
      <c r="R1331" s="41"/>
      <c r="S1331" s="41"/>
      <c r="T1331" s="41"/>
      <c r="U1331" s="41"/>
      <c r="V1331" s="41"/>
      <c r="W1331" s="41"/>
      <c r="X1331" s="41"/>
      <c r="Y1331" s="41"/>
      <c r="Z1331" s="41"/>
      <c r="AA1331" s="41"/>
      <c r="AB1331" s="41"/>
    </row>
    <row r="1332" spans="2:28" x14ac:dyDescent="0.5">
      <c r="B1332" s="94"/>
      <c r="C1332" s="41"/>
      <c r="D1332" s="41"/>
      <c r="E1332" s="41"/>
      <c r="F1332" s="41"/>
      <c r="G1332" s="41"/>
      <c r="H1332" s="41"/>
      <c r="I1332" s="41"/>
      <c r="J1332" s="41"/>
      <c r="K1332" s="41"/>
      <c r="L1332" s="41"/>
      <c r="M1332" s="41"/>
      <c r="N1332" s="41"/>
      <c r="O1332" s="219"/>
      <c r="Q1332" s="41"/>
      <c r="R1332" s="41"/>
      <c r="S1332" s="41"/>
      <c r="T1332" s="41"/>
      <c r="U1332" s="41"/>
      <c r="V1332" s="41"/>
      <c r="W1332" s="41"/>
      <c r="X1332" s="41"/>
      <c r="Y1332" s="41"/>
      <c r="Z1332" s="41"/>
      <c r="AA1332" s="41"/>
      <c r="AB1332" s="41"/>
    </row>
    <row r="1333" spans="2:28" x14ac:dyDescent="0.5">
      <c r="B1333" s="94"/>
      <c r="C1333" s="41"/>
      <c r="D1333" s="41"/>
      <c r="E1333" s="41"/>
      <c r="F1333" s="41"/>
      <c r="G1333" s="41"/>
      <c r="H1333" s="41"/>
      <c r="I1333" s="41"/>
      <c r="J1333" s="41"/>
      <c r="K1333" s="41"/>
      <c r="L1333" s="41"/>
      <c r="M1333" s="41"/>
      <c r="N1333" s="41"/>
      <c r="O1333" s="219"/>
      <c r="Q1333" s="41"/>
      <c r="R1333" s="41"/>
      <c r="S1333" s="41"/>
      <c r="T1333" s="41"/>
      <c r="U1333" s="41"/>
      <c r="V1333" s="41"/>
      <c r="W1333" s="41"/>
      <c r="X1333" s="41"/>
      <c r="Y1333" s="41"/>
      <c r="Z1333" s="41"/>
      <c r="AA1333" s="41"/>
      <c r="AB1333" s="41"/>
    </row>
    <row r="1334" spans="2:28" x14ac:dyDescent="0.5">
      <c r="B1334" s="94"/>
      <c r="C1334" s="41"/>
      <c r="D1334" s="41"/>
      <c r="E1334" s="41"/>
      <c r="F1334" s="41"/>
      <c r="G1334" s="41"/>
      <c r="H1334" s="41"/>
      <c r="I1334" s="41"/>
      <c r="J1334" s="41"/>
      <c r="K1334" s="41"/>
      <c r="L1334" s="41"/>
      <c r="M1334" s="41"/>
      <c r="N1334" s="41"/>
      <c r="O1334" s="219"/>
      <c r="Q1334" s="41"/>
      <c r="R1334" s="41"/>
      <c r="S1334" s="41"/>
      <c r="T1334" s="41"/>
      <c r="U1334" s="41"/>
      <c r="V1334" s="41"/>
      <c r="W1334" s="41"/>
      <c r="X1334" s="41"/>
      <c r="Y1334" s="41"/>
      <c r="Z1334" s="41"/>
      <c r="AA1334" s="41"/>
      <c r="AB1334" s="41"/>
    </row>
    <row r="1335" spans="2:28" x14ac:dyDescent="0.5">
      <c r="B1335" s="94"/>
      <c r="C1335" s="41"/>
      <c r="D1335" s="41"/>
      <c r="E1335" s="41"/>
      <c r="F1335" s="41"/>
      <c r="G1335" s="41"/>
      <c r="H1335" s="41"/>
      <c r="I1335" s="41"/>
      <c r="J1335" s="41"/>
      <c r="K1335" s="41"/>
      <c r="L1335" s="41"/>
      <c r="M1335" s="41"/>
      <c r="N1335" s="41"/>
      <c r="O1335" s="219"/>
      <c r="Q1335" s="41"/>
      <c r="R1335" s="41"/>
      <c r="S1335" s="41"/>
      <c r="T1335" s="41"/>
      <c r="U1335" s="41"/>
      <c r="V1335" s="41"/>
      <c r="W1335" s="41"/>
      <c r="X1335" s="41"/>
      <c r="Y1335" s="41"/>
      <c r="Z1335" s="41"/>
      <c r="AA1335" s="41"/>
      <c r="AB1335" s="41"/>
    </row>
    <row r="1336" spans="2:28" x14ac:dyDescent="0.5">
      <c r="B1336" s="94"/>
      <c r="C1336" s="41"/>
      <c r="D1336" s="41"/>
      <c r="E1336" s="41"/>
      <c r="F1336" s="41"/>
      <c r="G1336" s="41"/>
      <c r="H1336" s="41"/>
      <c r="I1336" s="41"/>
      <c r="J1336" s="41"/>
      <c r="K1336" s="41"/>
      <c r="L1336" s="41"/>
      <c r="M1336" s="41"/>
      <c r="N1336" s="41"/>
      <c r="O1336" s="219"/>
      <c r="Q1336" s="41"/>
      <c r="R1336" s="41"/>
      <c r="S1336" s="41"/>
      <c r="T1336" s="41"/>
      <c r="U1336" s="41"/>
      <c r="V1336" s="41"/>
      <c r="W1336" s="41"/>
      <c r="X1336" s="41"/>
      <c r="Y1336" s="41"/>
      <c r="Z1336" s="41"/>
      <c r="AA1336" s="41"/>
      <c r="AB1336" s="41"/>
    </row>
    <row r="1337" spans="2:28" x14ac:dyDescent="0.5">
      <c r="B1337" s="94"/>
      <c r="C1337" s="41"/>
      <c r="D1337" s="41"/>
      <c r="E1337" s="41"/>
      <c r="F1337" s="41"/>
      <c r="G1337" s="41"/>
      <c r="H1337" s="41"/>
      <c r="I1337" s="41"/>
      <c r="J1337" s="41"/>
      <c r="K1337" s="41"/>
      <c r="L1337" s="41"/>
      <c r="M1337" s="41"/>
      <c r="N1337" s="41"/>
      <c r="O1337" s="219"/>
      <c r="Q1337" s="41"/>
      <c r="R1337" s="41"/>
      <c r="S1337" s="41"/>
      <c r="T1337" s="41"/>
      <c r="U1337" s="41"/>
      <c r="V1337" s="41"/>
      <c r="W1337" s="41"/>
      <c r="X1337" s="41"/>
      <c r="Y1337" s="41"/>
      <c r="Z1337" s="41"/>
      <c r="AA1337" s="41"/>
      <c r="AB1337" s="41"/>
    </row>
    <row r="1338" spans="2:28" x14ac:dyDescent="0.5">
      <c r="B1338" s="94"/>
      <c r="C1338" s="41"/>
      <c r="D1338" s="41"/>
      <c r="E1338" s="41"/>
      <c r="F1338" s="41"/>
      <c r="G1338" s="41"/>
      <c r="H1338" s="41"/>
      <c r="I1338" s="41"/>
      <c r="J1338" s="41"/>
      <c r="K1338" s="41"/>
      <c r="L1338" s="41"/>
      <c r="M1338" s="41"/>
      <c r="N1338" s="41"/>
      <c r="O1338" s="219"/>
      <c r="Q1338" s="41"/>
      <c r="R1338" s="41"/>
      <c r="S1338" s="41"/>
      <c r="T1338" s="41"/>
      <c r="U1338" s="41"/>
      <c r="V1338" s="41"/>
      <c r="W1338" s="41"/>
      <c r="X1338" s="41"/>
      <c r="Y1338" s="41"/>
      <c r="Z1338" s="41"/>
      <c r="AA1338" s="41"/>
      <c r="AB1338" s="41"/>
    </row>
    <row r="1339" spans="2:28" x14ac:dyDescent="0.5">
      <c r="O1339" s="219"/>
    </row>
    <row r="1340" spans="2:28" x14ac:dyDescent="0.5">
      <c r="O1340" s="219"/>
    </row>
    <row r="1341" spans="2:28" x14ac:dyDescent="0.5">
      <c r="O1341" s="219"/>
    </row>
    <row r="1342" spans="2:28" x14ac:dyDescent="0.5">
      <c r="O1342" s="219"/>
    </row>
    <row r="1343" spans="2:28" x14ac:dyDescent="0.5">
      <c r="O1343" s="219"/>
    </row>
    <row r="1344" spans="2:28" x14ac:dyDescent="0.5">
      <c r="O1344" s="219"/>
    </row>
    <row r="1345" spans="15:15" x14ac:dyDescent="0.5">
      <c r="O1345" s="219"/>
    </row>
    <row r="1346" spans="15:15" x14ac:dyDescent="0.5">
      <c r="O1346" s="219"/>
    </row>
    <row r="1347" spans="15:15" x14ac:dyDescent="0.5">
      <c r="O1347" s="219"/>
    </row>
    <row r="1348" spans="15:15" x14ac:dyDescent="0.5">
      <c r="O1348" s="219"/>
    </row>
    <row r="1349" spans="15:15" x14ac:dyDescent="0.5">
      <c r="O1349" s="219"/>
    </row>
    <row r="1350" spans="15:15" x14ac:dyDescent="0.5">
      <c r="O1350" s="219"/>
    </row>
    <row r="1351" spans="15:15" x14ac:dyDescent="0.5">
      <c r="O1351" s="219"/>
    </row>
    <row r="1352" spans="15:15" x14ac:dyDescent="0.5">
      <c r="O1352" s="219"/>
    </row>
    <row r="1353" spans="15:15" x14ac:dyDescent="0.5">
      <c r="O1353" s="219"/>
    </row>
    <row r="1354" spans="15:15" x14ac:dyDescent="0.5">
      <c r="O1354" s="219"/>
    </row>
    <row r="1355" spans="15:15" x14ac:dyDescent="0.5">
      <c r="O1355" s="219"/>
    </row>
    <row r="1356" spans="15:15" x14ac:dyDescent="0.5">
      <c r="O1356" s="219"/>
    </row>
    <row r="1357" spans="15:15" ht="18.600000000000001" thickBot="1" x14ac:dyDescent="0.55000000000000004">
      <c r="O1357" s="223"/>
    </row>
    <row r="1358" spans="15:15" x14ac:dyDescent="0.5">
      <c r="O1358" s="221"/>
    </row>
    <row r="1359" spans="15:15" x14ac:dyDescent="0.5">
      <c r="O1359" s="219"/>
    </row>
    <row r="1360" spans="15:15" x14ac:dyDescent="0.5">
      <c r="O1360" s="219"/>
    </row>
    <row r="1361" spans="15:15" x14ac:dyDescent="0.5">
      <c r="O1361" s="219"/>
    </row>
    <row r="1362" spans="15:15" x14ac:dyDescent="0.5">
      <c r="O1362" s="219"/>
    </row>
    <row r="1363" spans="15:15" x14ac:dyDescent="0.5">
      <c r="O1363" s="219"/>
    </row>
    <row r="1364" spans="15:15" x14ac:dyDescent="0.5">
      <c r="O1364" s="219"/>
    </row>
    <row r="1365" spans="15:15" x14ac:dyDescent="0.5">
      <c r="O1365" s="219"/>
    </row>
    <row r="1366" spans="15:15" x14ac:dyDescent="0.5">
      <c r="O1366" s="219"/>
    </row>
    <row r="1367" spans="15:15" x14ac:dyDescent="0.5">
      <c r="O1367" s="219"/>
    </row>
    <row r="1368" spans="15:15" x14ac:dyDescent="0.5">
      <c r="O1368" s="219"/>
    </row>
    <row r="1369" spans="15:15" x14ac:dyDescent="0.5">
      <c r="O1369" s="219"/>
    </row>
    <row r="1370" spans="15:15" x14ac:dyDescent="0.5">
      <c r="O1370" s="219"/>
    </row>
    <row r="1371" spans="15:15" x14ac:dyDescent="0.5">
      <c r="O1371" s="219"/>
    </row>
    <row r="1372" spans="15:15" x14ac:dyDescent="0.5">
      <c r="O1372" s="219"/>
    </row>
    <row r="1373" spans="15:15" x14ac:dyDescent="0.5">
      <c r="O1373" s="219"/>
    </row>
    <row r="1374" spans="15:15" x14ac:dyDescent="0.5">
      <c r="O1374" s="219"/>
    </row>
    <row r="1375" spans="15:15" x14ac:dyDescent="0.5">
      <c r="O1375" s="219"/>
    </row>
    <row r="1376" spans="15:15" x14ac:dyDescent="0.5">
      <c r="O1376" s="219"/>
    </row>
    <row r="1377" spans="15:15" x14ac:dyDescent="0.5">
      <c r="O1377" s="219"/>
    </row>
    <row r="1378" spans="15:15" x14ac:dyDescent="0.5">
      <c r="O1378" s="219"/>
    </row>
    <row r="1379" spans="15:15" x14ac:dyDescent="0.5">
      <c r="O1379" s="219"/>
    </row>
    <row r="1380" spans="15:15" x14ac:dyDescent="0.5">
      <c r="O1380" s="219"/>
    </row>
    <row r="1381" spans="15:15" x14ac:dyDescent="0.5">
      <c r="O1381" s="219"/>
    </row>
    <row r="1382" spans="15:15" x14ac:dyDescent="0.5">
      <c r="O1382" s="219"/>
    </row>
    <row r="1383" spans="15:15" x14ac:dyDescent="0.5">
      <c r="O1383" s="219"/>
    </row>
    <row r="1384" spans="15:15" x14ac:dyDescent="0.5">
      <c r="O1384" s="219"/>
    </row>
    <row r="1385" spans="15:15" x14ac:dyDescent="0.5">
      <c r="O1385" s="219"/>
    </row>
    <row r="1386" spans="15:15" x14ac:dyDescent="0.5">
      <c r="O1386" s="219"/>
    </row>
    <row r="1387" spans="15:15" x14ac:dyDescent="0.5">
      <c r="O1387" s="219"/>
    </row>
    <row r="1388" spans="15:15" x14ac:dyDescent="0.5">
      <c r="O1388" s="219"/>
    </row>
    <row r="1389" spans="15:15" ht="18.600000000000001" thickBot="1" x14ac:dyDescent="0.55000000000000004">
      <c r="O1389" s="223"/>
    </row>
    <row r="1390" spans="15:15" x14ac:dyDescent="0.5">
      <c r="O1390" s="221"/>
    </row>
    <row r="1391" spans="15:15" x14ac:dyDescent="0.5">
      <c r="O1391" s="219"/>
    </row>
    <row r="1392" spans="15:15" x14ac:dyDescent="0.5">
      <c r="O1392" s="219"/>
    </row>
    <row r="1393" spans="15:15" x14ac:dyDescent="0.5">
      <c r="O1393" s="219"/>
    </row>
    <row r="1394" spans="15:15" x14ac:dyDescent="0.5">
      <c r="O1394" s="219"/>
    </row>
    <row r="1395" spans="15:15" x14ac:dyDescent="0.5">
      <c r="O1395" s="219"/>
    </row>
    <row r="1396" spans="15:15" x14ac:dyDescent="0.5">
      <c r="O1396" s="219"/>
    </row>
    <row r="1397" spans="15:15" x14ac:dyDescent="0.5">
      <c r="O1397" s="219"/>
    </row>
    <row r="1398" spans="15:15" x14ac:dyDescent="0.5">
      <c r="O1398" s="219"/>
    </row>
    <row r="1399" spans="15:15" x14ac:dyDescent="0.5">
      <c r="O1399" s="219"/>
    </row>
    <row r="1400" spans="15:15" x14ac:dyDescent="0.5">
      <c r="O1400" s="219"/>
    </row>
    <row r="1401" spans="15:15" x14ac:dyDescent="0.5">
      <c r="O1401" s="219"/>
    </row>
    <row r="1402" spans="15:15" x14ac:dyDescent="0.5">
      <c r="O1402" s="219"/>
    </row>
    <row r="1403" spans="15:15" x14ac:dyDescent="0.5">
      <c r="O1403" s="219"/>
    </row>
    <row r="1404" spans="15:15" x14ac:dyDescent="0.5">
      <c r="O1404" s="219"/>
    </row>
    <row r="1405" spans="15:15" x14ac:dyDescent="0.5">
      <c r="O1405" s="219"/>
    </row>
    <row r="1406" spans="15:15" x14ac:dyDescent="0.5">
      <c r="O1406" s="219"/>
    </row>
    <row r="1407" spans="15:15" x14ac:dyDescent="0.5">
      <c r="O1407" s="219"/>
    </row>
    <row r="1408" spans="15:15" x14ac:dyDescent="0.5">
      <c r="O1408" s="219"/>
    </row>
    <row r="1409" spans="15:15" x14ac:dyDescent="0.5">
      <c r="O1409" s="219"/>
    </row>
    <row r="1410" spans="15:15" x14ac:dyDescent="0.5">
      <c r="O1410" s="219"/>
    </row>
    <row r="1411" spans="15:15" x14ac:dyDescent="0.5">
      <c r="O1411" s="219"/>
    </row>
    <row r="1412" spans="15:15" x14ac:dyDescent="0.5">
      <c r="O1412" s="219"/>
    </row>
    <row r="1413" spans="15:15" x14ac:dyDescent="0.5">
      <c r="O1413" s="219"/>
    </row>
    <row r="1414" spans="15:15" x14ac:dyDescent="0.5">
      <c r="O1414" s="219"/>
    </row>
    <row r="1415" spans="15:15" x14ac:dyDescent="0.5">
      <c r="O1415" s="219"/>
    </row>
    <row r="1416" spans="15:15" x14ac:dyDescent="0.5">
      <c r="O1416" s="219"/>
    </row>
    <row r="1417" spans="15:15" x14ac:dyDescent="0.5">
      <c r="O1417" s="219"/>
    </row>
    <row r="1418" spans="15:15" x14ac:dyDescent="0.5">
      <c r="O1418" s="219"/>
    </row>
    <row r="1419" spans="15:15" x14ac:dyDescent="0.5">
      <c r="O1419" s="219"/>
    </row>
    <row r="1420" spans="15:15" x14ac:dyDescent="0.5">
      <c r="O1420" s="219"/>
    </row>
    <row r="1421" spans="15:15" ht="18.600000000000001" thickBot="1" x14ac:dyDescent="0.55000000000000004">
      <c r="O1421" s="223"/>
    </row>
  </sheetData>
  <mergeCells count="44">
    <mergeCell ref="O14:O45"/>
    <mergeCell ref="O46:O77"/>
    <mergeCell ref="O78:O109"/>
    <mergeCell ref="O462:O493"/>
    <mergeCell ref="O110:O141"/>
    <mergeCell ref="O142:O173"/>
    <mergeCell ref="O174:O205"/>
    <mergeCell ref="O206:O237"/>
    <mergeCell ref="O238:O269"/>
    <mergeCell ref="O270:O301"/>
    <mergeCell ref="O302:O333"/>
    <mergeCell ref="O334:O365"/>
    <mergeCell ref="O366:O397"/>
    <mergeCell ref="O398:O429"/>
    <mergeCell ref="O430:O461"/>
    <mergeCell ref="O846:O877"/>
    <mergeCell ref="O494:O525"/>
    <mergeCell ref="O526:O557"/>
    <mergeCell ref="O558:O589"/>
    <mergeCell ref="O590:O621"/>
    <mergeCell ref="O622:O653"/>
    <mergeCell ref="O654:O685"/>
    <mergeCell ref="O686:O717"/>
    <mergeCell ref="O718:O749"/>
    <mergeCell ref="O750:O781"/>
    <mergeCell ref="O782:O813"/>
    <mergeCell ref="O814:O845"/>
    <mergeCell ref="O1230:O1261"/>
    <mergeCell ref="O878:O909"/>
    <mergeCell ref="O910:O941"/>
    <mergeCell ref="O942:O973"/>
    <mergeCell ref="O974:O1005"/>
    <mergeCell ref="O1006:O1037"/>
    <mergeCell ref="O1038:O1069"/>
    <mergeCell ref="O1070:O1101"/>
    <mergeCell ref="O1102:O1133"/>
    <mergeCell ref="O1134:O1165"/>
    <mergeCell ref="O1166:O1197"/>
    <mergeCell ref="O1198:O1229"/>
    <mergeCell ref="O1262:O1293"/>
    <mergeCell ref="O1294:O1325"/>
    <mergeCell ref="O1326:O1357"/>
    <mergeCell ref="O1358:O1389"/>
    <mergeCell ref="O1390:O1421"/>
  </mergeCells>
  <pageMargins left="0.7" right="0.7" top="0.75" bottom="0.75" header="0.3" footer="0.3"/>
  <pageSetup paperSize="9" scale="56" orientation="portrait" r:id="rId1"/>
  <headerFooter>
    <oddHeader xml:space="preserve">&amp;LDepartment of Electricity Development                                                                    &amp;RFeasibility and EIA Study of Bharbhung Storage 
Hydropower Project including Tatu ROR Project
  Final Inception Report
</oddHeader>
    <oddFooter>&amp;LJV of FICHTNER-HCE-NEWJEC &amp;CPage &amp;P of &amp;N&amp;RJune 2021</oddFooter>
  </headerFooter>
  <rowBreaks count="20" manualBreakCount="20">
    <brk id="77" min="14" max="27" man="1"/>
    <brk id="141" min="14" max="27" man="1"/>
    <brk id="205" min="14" max="27" man="1"/>
    <brk id="269" min="14" max="27" man="1"/>
    <brk id="333" min="14" max="27" man="1"/>
    <brk id="397" min="14" max="27" man="1"/>
    <brk id="461" min="14" max="27" man="1"/>
    <brk id="525" min="14" max="27" man="1"/>
    <brk id="589" min="14" max="27" man="1"/>
    <brk id="653" min="14" max="27" man="1"/>
    <brk id="717" min="14" max="27" man="1"/>
    <brk id="781" min="14" max="27" man="1"/>
    <brk id="845" min="14" max="27" man="1"/>
    <brk id="909" min="14" max="27" man="1"/>
    <brk id="973" min="14" max="27" man="1"/>
    <brk id="1037" min="14" max="27" man="1"/>
    <brk id="1101" min="14" max="27" man="1"/>
    <brk id="1165" min="14" max="27" man="1"/>
    <brk id="1229" min="14" max="27" man="1"/>
    <brk id="1293" min="14" max="27" man="1"/>
  </rowBreaks>
  <colBreaks count="1" manualBreakCount="1">
    <brk id="28" max="1048575" man="1"/>
  </colBreaks>
  <drawing r:id="rId2"/>
  <legacy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4"/>
  <dimension ref="A1:AB36"/>
  <sheetViews>
    <sheetView topLeftCell="A13" workbookViewId="0">
      <selection activeCell="L12" sqref="L12"/>
    </sheetView>
  </sheetViews>
  <sheetFormatPr defaultRowHeight="14.4" x14ac:dyDescent="0.3"/>
  <cols>
    <col min="1" max="1" width="14.88671875" bestFit="1" customWidth="1"/>
    <col min="2" max="2" width="9.109375" style="77"/>
  </cols>
  <sheetData>
    <row r="1" spans="1:28" x14ac:dyDescent="0.3">
      <c r="A1" s="2" t="s">
        <v>97</v>
      </c>
      <c r="P1" s="75" t="s">
        <v>103</v>
      </c>
    </row>
    <row r="2" spans="1:28" x14ac:dyDescent="0.3">
      <c r="P2" s="34"/>
    </row>
    <row r="3" spans="1:28" x14ac:dyDescent="0.3">
      <c r="A3" s="72" t="s">
        <v>96</v>
      </c>
      <c r="B3" s="78" t="s">
        <v>35</v>
      </c>
      <c r="C3" s="8" t="s">
        <v>36</v>
      </c>
      <c r="D3" s="8" t="s">
        <v>37</v>
      </c>
      <c r="E3" s="8" t="s">
        <v>38</v>
      </c>
      <c r="F3" s="8" t="s">
        <v>39</v>
      </c>
      <c r="G3" s="8" t="s">
        <v>21</v>
      </c>
      <c r="H3" s="8" t="s">
        <v>40</v>
      </c>
      <c r="I3" s="8" t="s">
        <v>41</v>
      </c>
      <c r="J3" s="8" t="s">
        <v>42</v>
      </c>
      <c r="K3" s="8" t="s">
        <v>43</v>
      </c>
      <c r="L3" s="8" t="s">
        <v>44</v>
      </c>
      <c r="M3" s="8" t="s">
        <v>45</v>
      </c>
      <c r="N3" s="8" t="s">
        <v>46</v>
      </c>
      <c r="P3" s="9" t="s">
        <v>35</v>
      </c>
      <c r="Q3" s="8" t="s">
        <v>36</v>
      </c>
      <c r="R3" s="8" t="s">
        <v>37</v>
      </c>
      <c r="S3" s="8" t="s">
        <v>38</v>
      </c>
      <c r="T3" s="8" t="s">
        <v>39</v>
      </c>
      <c r="U3" s="8" t="s">
        <v>21</v>
      </c>
      <c r="V3" s="8" t="s">
        <v>40</v>
      </c>
      <c r="W3" s="8" t="s">
        <v>41</v>
      </c>
      <c r="X3" s="8" t="s">
        <v>42</v>
      </c>
      <c r="Y3" s="8" t="s">
        <v>43</v>
      </c>
      <c r="Z3" s="8" t="s">
        <v>44</v>
      </c>
      <c r="AA3" s="8" t="s">
        <v>45</v>
      </c>
      <c r="AB3" s="8" t="s">
        <v>46</v>
      </c>
    </row>
    <row r="4" spans="1:28" x14ac:dyDescent="0.3">
      <c r="A4" t="s">
        <v>95</v>
      </c>
      <c r="B4" s="76">
        <f>IFERROR(AVERAGE('225 PCAR (Annual Avg)'!B14,'225 PCAR (Annual Avg)'!B46,'225 PCAR (Annual Avg)'!B78,'225 PCAR (Annual Avg)'!B110,'225 PCAR (Annual Avg)'!B142,'225 PCAR (Annual Avg)'!B174,'225 PCAR (Annual Avg)'!B206,'225 PCAR (Annual Avg)'!B238,'225 PCAR (Annual Avg)'!B270,'225 PCAR (Annual Avg)'!B302,'225 PCAR (Annual Avg)'!B334,'225 PCAR (Annual Avg)'!B366,'225 PCAR (Annual Avg)'!B398,'225 PCAR (Annual Avg)'!B430,'225 PCAR (Annual Avg)'!B462,'225 PCAR (Annual Avg)'!B494,'225 PCAR (Annual Avg)'!B526,'225 PCAR (Annual Avg)'!B558,'225 PCAR (Annual Avg)'!B590,'225 PCAR (Annual Avg)'!B622,'225 PCAR (Annual Avg)'!B654,'225 PCAR (Annual Avg)'!B686,'225 PCAR (Annual Avg)'!B718,'225 PCAR (Annual Avg)'!B750,'225 PCAR (Annual Avg)'!B782,'225 PCAR (Annual Avg)'!B814,'225 PCAR (Annual Avg)'!B846,'225 PCAR (Annual Avg)'!B878,'225 PCAR (Annual Avg)'!B910,'225 PCAR (Annual Avg)'!B942,'225 PCAR (Annual Avg)'!B974,'225 PCAR (Annual Avg)'!B1006,'225 PCAR (Annual Avg)'!B1038,'225 PCAR (Annual Avg)'!B1070,'225 PCAR (Annual Avg)'!B1102,'225 PCAR (Annual Avg)'!B1134,'225 PCAR (Annual Avg)'!B1166,'225 PCAR (Annual Avg)'!B1198,'225 PCAR (Annual Avg)'!B1230,'225 PCAR (Annual Avg)'!B1262,'225 PCAR (Annual Avg)'!B1294),"")</f>
        <v>1</v>
      </c>
      <c r="C4" s="7">
        <f>IFERROR(AVERAGE('225 PCAR (Annual Avg)'!C14,'225 PCAR (Annual Avg)'!C46,'225 PCAR (Annual Avg)'!C78,'225 PCAR (Annual Avg)'!C110,'225 PCAR (Annual Avg)'!C142,'225 PCAR (Annual Avg)'!C174,'225 PCAR (Annual Avg)'!C206,'225 PCAR (Annual Avg)'!C238,'225 PCAR (Annual Avg)'!C270,'225 PCAR (Annual Avg)'!C302,'225 PCAR (Annual Avg)'!C334,'225 PCAR (Annual Avg)'!C366,'225 PCAR (Annual Avg)'!C398,'225 PCAR (Annual Avg)'!C430,'225 PCAR (Annual Avg)'!C462,'225 PCAR (Annual Avg)'!C494,'225 PCAR (Annual Avg)'!C526,'225 PCAR (Annual Avg)'!C558,'225 PCAR (Annual Avg)'!C590,'225 PCAR (Annual Avg)'!C622,'225 PCAR (Annual Avg)'!C654,'225 PCAR (Annual Avg)'!C686,'225 PCAR (Annual Avg)'!C718,'225 PCAR (Annual Avg)'!C750,'225 PCAR (Annual Avg)'!C782,'225 PCAR (Annual Avg)'!C814,'225 PCAR (Annual Avg)'!C846,'225 PCAR (Annual Avg)'!C878,'225 PCAR (Annual Avg)'!C910,'225 PCAR (Annual Avg)'!C942,'225 PCAR (Annual Avg)'!C974,'225 PCAR (Annual Avg)'!C1006,'225 PCAR (Annual Avg)'!C1038,'225 PCAR (Annual Avg)'!C1070,'225 PCAR (Annual Avg)'!C1102,'225 PCAR (Annual Avg)'!C1134,'225 PCAR (Annual Avg)'!C1166,'225 PCAR (Annual Avg)'!C1198,'225 PCAR (Annual Avg)'!C1230,'225 PCAR (Annual Avg)'!C1262,'225 PCAR (Annual Avg)'!C1294),"")</f>
        <v>6.7578048780487805</v>
      </c>
      <c r="D4" s="7">
        <f>IFERROR(AVERAGE('225 PCAR (Annual Avg)'!D14,'225 PCAR (Annual Avg)'!D46,'225 PCAR (Annual Avg)'!D78,'225 PCAR (Annual Avg)'!D110,'225 PCAR (Annual Avg)'!D142,'225 PCAR (Annual Avg)'!D174,'225 PCAR (Annual Avg)'!D206,'225 PCAR (Annual Avg)'!D238,'225 PCAR (Annual Avg)'!D270,'225 PCAR (Annual Avg)'!D302,'225 PCAR (Annual Avg)'!D334,'225 PCAR (Annual Avg)'!D366,'225 PCAR (Annual Avg)'!D398,'225 PCAR (Annual Avg)'!D430,'225 PCAR (Annual Avg)'!D462,'225 PCAR (Annual Avg)'!D494,'225 PCAR (Annual Avg)'!D526,'225 PCAR (Annual Avg)'!D558,'225 PCAR (Annual Avg)'!D590,'225 PCAR (Annual Avg)'!D622,'225 PCAR (Annual Avg)'!D654,'225 PCAR (Annual Avg)'!D686,'225 PCAR (Annual Avg)'!D718,'225 PCAR (Annual Avg)'!D750,'225 PCAR (Annual Avg)'!D782,'225 PCAR (Annual Avg)'!D814,'225 PCAR (Annual Avg)'!D846,'225 PCAR (Annual Avg)'!D878,'225 PCAR (Annual Avg)'!D910,'225 PCAR (Annual Avg)'!D942,'225 PCAR (Annual Avg)'!D974,'225 PCAR (Annual Avg)'!D1006,'225 PCAR (Annual Avg)'!D1038,'225 PCAR (Annual Avg)'!D1070,'225 PCAR (Annual Avg)'!D1102,'225 PCAR (Annual Avg)'!D1134,'225 PCAR (Annual Avg)'!D1166,'225 PCAR (Annual Avg)'!D1198,'225 PCAR (Annual Avg)'!D1230,'225 PCAR (Annual Avg)'!D1262,'225 PCAR (Annual Avg)'!D1294),"")</f>
        <v>5.9682926829268297</v>
      </c>
      <c r="E4" s="7">
        <f>IFERROR(AVERAGE('225 PCAR (Annual Avg)'!E14,'225 PCAR (Annual Avg)'!E46,'225 PCAR (Annual Avg)'!E78,'225 PCAR (Annual Avg)'!E110,'225 PCAR (Annual Avg)'!E142,'225 PCAR (Annual Avg)'!E174,'225 PCAR (Annual Avg)'!E206,'225 PCAR (Annual Avg)'!E238,'225 PCAR (Annual Avg)'!E270,'225 PCAR (Annual Avg)'!E302,'225 PCAR (Annual Avg)'!E334,'225 PCAR (Annual Avg)'!E366,'225 PCAR (Annual Avg)'!E398,'225 PCAR (Annual Avg)'!E430,'225 PCAR (Annual Avg)'!E462,'225 PCAR (Annual Avg)'!E494,'225 PCAR (Annual Avg)'!E526,'225 PCAR (Annual Avg)'!E558,'225 PCAR (Annual Avg)'!E590,'225 PCAR (Annual Avg)'!E622,'225 PCAR (Annual Avg)'!E654,'225 PCAR (Annual Avg)'!E686,'225 PCAR (Annual Avg)'!E718,'225 PCAR (Annual Avg)'!E750,'225 PCAR (Annual Avg)'!E782,'225 PCAR (Annual Avg)'!E814,'225 PCAR (Annual Avg)'!E846,'225 PCAR (Annual Avg)'!E878,'225 PCAR (Annual Avg)'!E910,'225 PCAR (Annual Avg)'!E942,'225 PCAR (Annual Avg)'!E974,'225 PCAR (Annual Avg)'!E1006,'225 PCAR (Annual Avg)'!E1038,'225 PCAR (Annual Avg)'!E1070,'225 PCAR (Annual Avg)'!E1102,'225 PCAR (Annual Avg)'!E1134,'225 PCAR (Annual Avg)'!E1166,'225 PCAR (Annual Avg)'!E1198,'225 PCAR (Annual Avg)'!E1230,'225 PCAR (Annual Avg)'!E1262,'225 PCAR (Annual Avg)'!E1294),"")</f>
        <v>6.234390243902439</v>
      </c>
      <c r="F4" s="7">
        <f>IFERROR(AVERAGE('225 PCAR (Annual Avg)'!F14,'225 PCAR (Annual Avg)'!F46,'225 PCAR (Annual Avg)'!F78,'225 PCAR (Annual Avg)'!F110,'225 PCAR (Annual Avg)'!F142,'225 PCAR (Annual Avg)'!F174,'225 PCAR (Annual Avg)'!F206,'225 PCAR (Annual Avg)'!F238,'225 PCAR (Annual Avg)'!F270,'225 PCAR (Annual Avg)'!F302,'225 PCAR (Annual Avg)'!F334,'225 PCAR (Annual Avg)'!F366,'225 PCAR (Annual Avg)'!F398,'225 PCAR (Annual Avg)'!F430,'225 PCAR (Annual Avg)'!F462,'225 PCAR (Annual Avg)'!F494,'225 PCAR (Annual Avg)'!F526,'225 PCAR (Annual Avg)'!F558,'225 PCAR (Annual Avg)'!F590,'225 PCAR (Annual Avg)'!F622,'225 PCAR (Annual Avg)'!F654,'225 PCAR (Annual Avg)'!F686,'225 PCAR (Annual Avg)'!F718,'225 PCAR (Annual Avg)'!F750,'225 PCAR (Annual Avg)'!F782,'225 PCAR (Annual Avg)'!F814,'225 PCAR (Annual Avg)'!F846,'225 PCAR (Annual Avg)'!F878,'225 PCAR (Annual Avg)'!F910,'225 PCAR (Annual Avg)'!F942,'225 PCAR (Annual Avg)'!F974,'225 PCAR (Annual Avg)'!F1006,'225 PCAR (Annual Avg)'!F1038,'225 PCAR (Annual Avg)'!F1070,'225 PCAR (Annual Avg)'!F1102,'225 PCAR (Annual Avg)'!F1134,'225 PCAR (Annual Avg)'!F1166,'225 PCAR (Annual Avg)'!F1198,'225 PCAR (Annual Avg)'!F1230,'225 PCAR (Annual Avg)'!F1262,'225 PCAR (Annual Avg)'!F1294),"")</f>
        <v>9.1099999999999977</v>
      </c>
      <c r="G4" s="7">
        <f>IFERROR(AVERAGE('225 PCAR (Annual Avg)'!G14,'225 PCAR (Annual Avg)'!G46,'225 PCAR (Annual Avg)'!G78,'225 PCAR (Annual Avg)'!G110,'225 PCAR (Annual Avg)'!G142,'225 PCAR (Annual Avg)'!G174,'225 PCAR (Annual Avg)'!G206,'225 PCAR (Annual Avg)'!G238,'225 PCAR (Annual Avg)'!G270,'225 PCAR (Annual Avg)'!G302,'225 PCAR (Annual Avg)'!G334,'225 PCAR (Annual Avg)'!G366,'225 PCAR (Annual Avg)'!G398,'225 PCAR (Annual Avg)'!G430,'225 PCAR (Annual Avg)'!G462,'225 PCAR (Annual Avg)'!G494,'225 PCAR (Annual Avg)'!G526,'225 PCAR (Annual Avg)'!G558,'225 PCAR (Annual Avg)'!G590,'225 PCAR (Annual Avg)'!G622,'225 PCAR (Annual Avg)'!G654,'225 PCAR (Annual Avg)'!G686,'225 PCAR (Annual Avg)'!G718,'225 PCAR (Annual Avg)'!G750,'225 PCAR (Annual Avg)'!G782,'225 PCAR (Annual Avg)'!G814,'225 PCAR (Annual Avg)'!G846,'225 PCAR (Annual Avg)'!G878,'225 PCAR (Annual Avg)'!G910,'225 PCAR (Annual Avg)'!G942,'225 PCAR (Annual Avg)'!G974,'225 PCAR (Annual Avg)'!G1006,'225 PCAR (Annual Avg)'!G1038,'225 PCAR (Annual Avg)'!G1070,'225 PCAR (Annual Avg)'!G1102,'225 PCAR (Annual Avg)'!G1134,'225 PCAR (Annual Avg)'!G1166,'225 PCAR (Annual Avg)'!G1198,'225 PCAR (Annual Avg)'!G1230,'225 PCAR (Annual Avg)'!G1262,'225 PCAR (Annual Avg)'!G1294),"")</f>
        <v>12.760731707317074</v>
      </c>
      <c r="H4" s="7">
        <f>IFERROR(AVERAGE('225 PCAR (Annual Avg)'!H14,'225 PCAR (Annual Avg)'!H46,'225 PCAR (Annual Avg)'!H78,'225 PCAR (Annual Avg)'!H110,'225 PCAR (Annual Avg)'!H142,'225 PCAR (Annual Avg)'!H174,'225 PCAR (Annual Avg)'!H206,'225 PCAR (Annual Avg)'!H238,'225 PCAR (Annual Avg)'!H270,'225 PCAR (Annual Avg)'!H302,'225 PCAR (Annual Avg)'!H334,'225 PCAR (Annual Avg)'!H366,'225 PCAR (Annual Avg)'!H398,'225 PCAR (Annual Avg)'!H430,'225 PCAR (Annual Avg)'!H462,'225 PCAR (Annual Avg)'!H494,'225 PCAR (Annual Avg)'!H526,'225 PCAR (Annual Avg)'!H558,'225 PCAR (Annual Avg)'!H590,'225 PCAR (Annual Avg)'!H622,'225 PCAR (Annual Avg)'!H654,'225 PCAR (Annual Avg)'!H686,'225 PCAR (Annual Avg)'!H718,'225 PCAR (Annual Avg)'!H750,'225 PCAR (Annual Avg)'!H782,'225 PCAR (Annual Avg)'!H814,'225 PCAR (Annual Avg)'!H846,'225 PCAR (Annual Avg)'!H878,'225 PCAR (Annual Avg)'!H910,'225 PCAR (Annual Avg)'!H942,'225 PCAR (Annual Avg)'!H974,'225 PCAR (Annual Avg)'!H1006,'225 PCAR (Annual Avg)'!H1038,'225 PCAR (Annual Avg)'!H1070,'225 PCAR (Annual Avg)'!H1102,'225 PCAR (Annual Avg)'!H1134,'225 PCAR (Annual Avg)'!H1166,'225 PCAR (Annual Avg)'!H1198,'225 PCAR (Annual Avg)'!H1230,'225 PCAR (Annual Avg)'!H1262,'225 PCAR (Annual Avg)'!H1294),"")</f>
        <v>13.294878048780491</v>
      </c>
      <c r="I4" s="7">
        <f>IFERROR(AVERAGE('225 PCAR (Annual Avg)'!I14,'225 PCAR (Annual Avg)'!I46,'225 PCAR (Annual Avg)'!I78,'225 PCAR (Annual Avg)'!I110,'225 PCAR (Annual Avg)'!I142,'225 PCAR (Annual Avg)'!I174,'225 PCAR (Annual Avg)'!I206,'225 PCAR (Annual Avg)'!I238,'225 PCAR (Annual Avg)'!I270,'225 PCAR (Annual Avg)'!I302,'225 PCAR (Annual Avg)'!I334,'225 PCAR (Annual Avg)'!I366,'225 PCAR (Annual Avg)'!I398,'225 PCAR (Annual Avg)'!I430,'225 PCAR (Annual Avg)'!I462,'225 PCAR (Annual Avg)'!I494,'225 PCAR (Annual Avg)'!I526,'225 PCAR (Annual Avg)'!I558,'225 PCAR (Annual Avg)'!I590,'225 PCAR (Annual Avg)'!I622,'225 PCAR (Annual Avg)'!I654,'225 PCAR (Annual Avg)'!I686,'225 PCAR (Annual Avg)'!I718,'225 PCAR (Annual Avg)'!I750,'225 PCAR (Annual Avg)'!I782,'225 PCAR (Annual Avg)'!I814,'225 PCAR (Annual Avg)'!I846,'225 PCAR (Annual Avg)'!I878,'225 PCAR (Annual Avg)'!I910,'225 PCAR (Annual Avg)'!I942,'225 PCAR (Annual Avg)'!I974,'225 PCAR (Annual Avg)'!I1006,'225 PCAR (Annual Avg)'!I1038,'225 PCAR (Annual Avg)'!I1070,'225 PCAR (Annual Avg)'!I1102,'225 PCAR (Annual Avg)'!I1134,'225 PCAR (Annual Avg)'!I1166,'225 PCAR (Annual Avg)'!I1198,'225 PCAR (Annual Avg)'!I1230,'225 PCAR (Annual Avg)'!I1262,'225 PCAR (Annual Avg)'!I1294),"")</f>
        <v>30.146341463414647</v>
      </c>
      <c r="J4" s="7">
        <f>IFERROR(AVERAGE('225 PCAR (Annual Avg)'!J14,'225 PCAR (Annual Avg)'!J46,'225 PCAR (Annual Avg)'!J78,'225 PCAR (Annual Avg)'!J110,'225 PCAR (Annual Avg)'!J142,'225 PCAR (Annual Avg)'!J174,'225 PCAR (Annual Avg)'!J206,'225 PCAR (Annual Avg)'!J238,'225 PCAR (Annual Avg)'!J270,'225 PCAR (Annual Avg)'!J302,'225 PCAR (Annual Avg)'!J334,'225 PCAR (Annual Avg)'!J366,'225 PCAR (Annual Avg)'!J398,'225 PCAR (Annual Avg)'!J430,'225 PCAR (Annual Avg)'!J462,'225 PCAR (Annual Avg)'!J494,'225 PCAR (Annual Avg)'!J526,'225 PCAR (Annual Avg)'!J558,'225 PCAR (Annual Avg)'!J590,'225 PCAR (Annual Avg)'!J622,'225 PCAR (Annual Avg)'!J654,'225 PCAR (Annual Avg)'!J686,'225 PCAR (Annual Avg)'!J718,'225 PCAR (Annual Avg)'!J750,'225 PCAR (Annual Avg)'!J782,'225 PCAR (Annual Avg)'!J814,'225 PCAR (Annual Avg)'!J846,'225 PCAR (Annual Avg)'!J878,'225 PCAR (Annual Avg)'!J910,'225 PCAR (Annual Avg)'!J942,'225 PCAR (Annual Avg)'!J974,'225 PCAR (Annual Avg)'!J1006,'225 PCAR (Annual Avg)'!J1038,'225 PCAR (Annual Avg)'!J1070,'225 PCAR (Annual Avg)'!J1102,'225 PCAR (Annual Avg)'!J1134,'225 PCAR (Annual Avg)'!J1166,'225 PCAR (Annual Avg)'!J1198,'225 PCAR (Annual Avg)'!J1230,'225 PCAR (Annual Avg)'!J1262,'225 PCAR (Annual Avg)'!J1294),"")</f>
        <v>57.876829268292688</v>
      </c>
      <c r="K4" s="7">
        <f>IFERROR(AVERAGE('225 PCAR (Annual Avg)'!K14,'225 PCAR (Annual Avg)'!K46,'225 PCAR (Annual Avg)'!K78,'225 PCAR (Annual Avg)'!K110,'225 PCAR (Annual Avg)'!K142,'225 PCAR (Annual Avg)'!K174,'225 PCAR (Annual Avg)'!K206,'225 PCAR (Annual Avg)'!K238,'225 PCAR (Annual Avg)'!K270,'225 PCAR (Annual Avg)'!K302,'225 PCAR (Annual Avg)'!K334,'225 PCAR (Annual Avg)'!K366,'225 PCAR (Annual Avg)'!K398,'225 PCAR (Annual Avg)'!K430,'225 PCAR (Annual Avg)'!K462,'225 PCAR (Annual Avg)'!K494,'225 PCAR (Annual Avg)'!K526,'225 PCAR (Annual Avg)'!K558,'225 PCAR (Annual Avg)'!K590,'225 PCAR (Annual Avg)'!K622,'225 PCAR (Annual Avg)'!K654,'225 PCAR (Annual Avg)'!K686,'225 PCAR (Annual Avg)'!K718,'225 PCAR (Annual Avg)'!K750,'225 PCAR (Annual Avg)'!K782,'225 PCAR (Annual Avg)'!K814,'225 PCAR (Annual Avg)'!K846,'225 PCAR (Annual Avg)'!K878,'225 PCAR (Annual Avg)'!K910,'225 PCAR (Annual Avg)'!K942,'225 PCAR (Annual Avg)'!K974,'225 PCAR (Annual Avg)'!K1006,'225 PCAR (Annual Avg)'!K1038,'225 PCAR (Annual Avg)'!K1070,'225 PCAR (Annual Avg)'!K1102,'225 PCAR (Annual Avg)'!K1134,'225 PCAR (Annual Avg)'!K1166,'225 PCAR (Annual Avg)'!K1198,'225 PCAR (Annual Avg)'!K1230,'225 PCAR (Annual Avg)'!K1262,'225 PCAR (Annual Avg)'!K1294),"")</f>
        <v>52.219024390243902</v>
      </c>
      <c r="L4" s="7">
        <f>IFERROR(AVERAGE('225 PCAR (Annual Avg)'!L14,'225 PCAR (Annual Avg)'!L46,'225 PCAR (Annual Avg)'!L78,'225 PCAR (Annual Avg)'!L110,'225 PCAR (Annual Avg)'!L142,'225 PCAR (Annual Avg)'!L174,'225 PCAR (Annual Avg)'!L206,'225 PCAR (Annual Avg)'!L238,'225 PCAR (Annual Avg)'!L270,'225 PCAR (Annual Avg)'!L302,'225 PCAR (Annual Avg)'!L334,'225 PCAR (Annual Avg)'!L366,'225 PCAR (Annual Avg)'!L398,'225 PCAR (Annual Avg)'!L430,'225 PCAR (Annual Avg)'!L462,'225 PCAR (Annual Avg)'!L494,'225 PCAR (Annual Avg)'!L526,'225 PCAR (Annual Avg)'!L558,'225 PCAR (Annual Avg)'!L590,'225 PCAR (Annual Avg)'!L622,'225 PCAR (Annual Avg)'!L654,'225 PCAR (Annual Avg)'!L686,'225 PCAR (Annual Avg)'!L718,'225 PCAR (Annual Avg)'!L750,'225 PCAR (Annual Avg)'!L782,'225 PCAR (Annual Avg)'!L814,'225 PCAR (Annual Avg)'!L846,'225 PCAR (Annual Avg)'!L878,'225 PCAR (Annual Avg)'!L910,'225 PCAR (Annual Avg)'!L942,'225 PCAR (Annual Avg)'!L974,'225 PCAR (Annual Avg)'!L1006,'225 PCAR (Annual Avg)'!L1038,'225 PCAR (Annual Avg)'!L1070,'225 PCAR (Annual Avg)'!L1102,'225 PCAR (Annual Avg)'!L1134,'225 PCAR (Annual Avg)'!L1166,'225 PCAR (Annual Avg)'!L1198,'225 PCAR (Annual Avg)'!L1230,'225 PCAR (Annual Avg)'!L1262,'225 PCAR (Annual Avg)'!L1294),"")</f>
        <v>27.447560975609754</v>
      </c>
      <c r="M4" s="7">
        <f>IFERROR(AVERAGE('225 PCAR (Annual Avg)'!M14,'225 PCAR (Annual Avg)'!M46,'225 PCAR (Annual Avg)'!M78,'225 PCAR (Annual Avg)'!M110,'225 PCAR (Annual Avg)'!M142,'225 PCAR (Annual Avg)'!M174,'225 PCAR (Annual Avg)'!M206,'225 PCAR (Annual Avg)'!M238,'225 PCAR (Annual Avg)'!M270,'225 PCAR (Annual Avg)'!M302,'225 PCAR (Annual Avg)'!M334,'225 PCAR (Annual Avg)'!M366,'225 PCAR (Annual Avg)'!M398,'225 PCAR (Annual Avg)'!M430,'225 PCAR (Annual Avg)'!M462,'225 PCAR (Annual Avg)'!M494,'225 PCAR (Annual Avg)'!M526,'225 PCAR (Annual Avg)'!M558,'225 PCAR (Annual Avg)'!M590,'225 PCAR (Annual Avg)'!M622,'225 PCAR (Annual Avg)'!M654,'225 PCAR (Annual Avg)'!M686,'225 PCAR (Annual Avg)'!M718,'225 PCAR (Annual Avg)'!M750,'225 PCAR (Annual Avg)'!M782,'225 PCAR (Annual Avg)'!M814,'225 PCAR (Annual Avg)'!M846,'225 PCAR (Annual Avg)'!M878,'225 PCAR (Annual Avg)'!M910,'225 PCAR (Annual Avg)'!M942,'225 PCAR (Annual Avg)'!M974,'225 PCAR (Annual Avg)'!M1006,'225 PCAR (Annual Avg)'!M1038,'225 PCAR (Annual Avg)'!M1070,'225 PCAR (Annual Avg)'!M1102,'225 PCAR (Annual Avg)'!M1134,'225 PCAR (Annual Avg)'!M1166,'225 PCAR (Annual Avg)'!M1198,'225 PCAR (Annual Avg)'!M1230,'225 PCAR (Annual Avg)'!M1262,'225 PCAR (Annual Avg)'!M1294),"")</f>
        <v>13.734146341463418</v>
      </c>
      <c r="N4" s="7">
        <f>IFERROR(AVERAGE('225 PCAR (Annual Avg)'!N14,'225 PCAR (Annual Avg)'!N46,'225 PCAR (Annual Avg)'!N78,'225 PCAR (Annual Avg)'!N110,'225 PCAR (Annual Avg)'!N142,'225 PCAR (Annual Avg)'!N174,'225 PCAR (Annual Avg)'!N206,'225 PCAR (Annual Avg)'!N238,'225 PCAR (Annual Avg)'!N270,'225 PCAR (Annual Avg)'!N302,'225 PCAR (Annual Avg)'!N334,'225 PCAR (Annual Avg)'!N366,'225 PCAR (Annual Avg)'!N398,'225 PCAR (Annual Avg)'!N430,'225 PCAR (Annual Avg)'!N462,'225 PCAR (Annual Avg)'!N494,'225 PCAR (Annual Avg)'!N526,'225 PCAR (Annual Avg)'!N558,'225 PCAR (Annual Avg)'!N590,'225 PCAR (Annual Avg)'!N622,'225 PCAR (Annual Avg)'!N654,'225 PCAR (Annual Avg)'!N686,'225 PCAR (Annual Avg)'!N718,'225 PCAR (Annual Avg)'!N750,'225 PCAR (Annual Avg)'!N782,'225 PCAR (Annual Avg)'!N814,'225 PCAR (Annual Avg)'!N846,'225 PCAR (Annual Avg)'!N878,'225 PCAR (Annual Avg)'!N910,'225 PCAR (Annual Avg)'!N942,'225 PCAR (Annual Avg)'!N974,'225 PCAR (Annual Avg)'!N1006,'225 PCAR (Annual Avg)'!N1038,'225 PCAR (Annual Avg)'!N1070,'225 PCAR (Annual Avg)'!N1102,'225 PCAR (Annual Avg)'!N1134,'225 PCAR (Annual Avg)'!N1166,'225 PCAR (Annual Avg)'!N1198,'225 PCAR (Annual Avg)'!N1230,'225 PCAR (Annual Avg)'!N1262,'225 PCAR (Annual Avg)'!N1294),"")</f>
        <v>8.6948780487804846</v>
      </c>
      <c r="P4" s="76">
        <f>IFERROR(AVERAGE('225 PCAR (Annual Avg)'!P14,'225 PCAR (Annual Avg)'!P46,'225 PCAR (Annual Avg)'!P78,'225 PCAR (Annual Avg)'!P110,'225 PCAR (Annual Avg)'!P142,'225 PCAR (Annual Avg)'!P174,'225 PCAR (Annual Avg)'!P206,'225 PCAR (Annual Avg)'!P238,'225 PCAR (Annual Avg)'!P270,'225 PCAR (Annual Avg)'!P302,'225 PCAR (Annual Avg)'!P334,'225 PCAR (Annual Avg)'!P366,'225 PCAR (Annual Avg)'!P398,'225 PCAR (Annual Avg)'!P430,'225 PCAR (Annual Avg)'!P462,'225 PCAR (Annual Avg)'!P494,'225 PCAR (Annual Avg)'!P526,'225 PCAR (Annual Avg)'!P558,'225 PCAR (Annual Avg)'!P590,'225 PCAR (Annual Avg)'!P622,'225 PCAR (Annual Avg)'!P654,'225 PCAR (Annual Avg)'!P686,'225 PCAR (Annual Avg)'!P718,'225 PCAR (Annual Avg)'!P750,'225 PCAR (Annual Avg)'!P782,'225 PCAR (Annual Avg)'!P814,'225 PCAR (Annual Avg)'!P846,'225 PCAR (Annual Avg)'!P878,'225 PCAR (Annual Avg)'!P910,'225 PCAR (Annual Avg)'!P942,'225 PCAR (Annual Avg)'!P974,'225 PCAR (Annual Avg)'!P1006,'225 PCAR (Annual Avg)'!P1038,'225 PCAR (Annual Avg)'!P1070,'225 PCAR (Annual Avg)'!P1102,'225 PCAR (Annual Avg)'!P1134,'225 PCAR (Annual Avg)'!P1166,'225 PCAR (Annual Avg)'!P1198,'225 PCAR (Annual Avg)'!P1230,'225 PCAR (Annual Avg)'!P1262,'225 PCAR (Annual Avg)'!P1294),"")</f>
        <v>1</v>
      </c>
      <c r="Q4" s="7" t="str">
        <f>IFERROR(AVERAGE('225 PCAR (Annual Avg)'!Q14,'225 PCAR (Annual Avg)'!Q46,'225 PCAR (Annual Avg)'!Q78,'225 PCAR (Annual Avg)'!Q110,'225 PCAR (Annual Avg)'!Q142,'225 PCAR (Annual Avg)'!Q174,'225 PCAR (Annual Avg)'!Q206,'225 PCAR (Annual Avg)'!Q238,'225 PCAR (Annual Avg)'!Q270,'225 PCAR (Annual Avg)'!Q302,'225 PCAR (Annual Avg)'!Q334,'225 PCAR (Annual Avg)'!Q366,'225 PCAR (Annual Avg)'!Q398,'225 PCAR (Annual Avg)'!Q430,'225 PCAR (Annual Avg)'!Q462,'225 PCAR (Annual Avg)'!Q494,'225 PCAR (Annual Avg)'!Q526,'225 PCAR (Annual Avg)'!Q558,'225 PCAR (Annual Avg)'!Q590,'225 PCAR (Annual Avg)'!Q622,'225 PCAR (Annual Avg)'!Q654,'225 PCAR (Annual Avg)'!Q686,'225 PCAR (Annual Avg)'!Q718,'225 PCAR (Annual Avg)'!Q750,'225 PCAR (Annual Avg)'!Q782,'225 PCAR (Annual Avg)'!Q814,'225 PCAR (Annual Avg)'!Q846,'225 PCAR (Annual Avg)'!Q878,'225 PCAR (Annual Avg)'!Q910,'225 PCAR (Annual Avg)'!Q942,'225 PCAR (Annual Avg)'!Q974,'225 PCAR (Annual Avg)'!Q1006,'225 PCAR (Annual Avg)'!Q1038,'225 PCAR (Annual Avg)'!Q1070,'225 PCAR (Annual Avg)'!Q1102,'225 PCAR (Annual Avg)'!Q1134,'225 PCAR (Annual Avg)'!Q1166,'225 PCAR (Annual Avg)'!Q1198,'225 PCAR (Annual Avg)'!Q1230,'225 PCAR (Annual Avg)'!Q1262,'225 PCAR (Annual Avg)'!Q1294),"")</f>
        <v/>
      </c>
      <c r="R4" s="7" t="str">
        <f>IFERROR(AVERAGE('225 PCAR (Annual Avg)'!R14,'225 PCAR (Annual Avg)'!R46,'225 PCAR (Annual Avg)'!R78,'225 PCAR (Annual Avg)'!R110,'225 PCAR (Annual Avg)'!R142,'225 PCAR (Annual Avg)'!R174,'225 PCAR (Annual Avg)'!R206,'225 PCAR (Annual Avg)'!R238,'225 PCAR (Annual Avg)'!R270,'225 PCAR (Annual Avg)'!R302,'225 PCAR (Annual Avg)'!R334,'225 PCAR (Annual Avg)'!R366,'225 PCAR (Annual Avg)'!R398,'225 PCAR (Annual Avg)'!R430,'225 PCAR (Annual Avg)'!R462,'225 PCAR (Annual Avg)'!R494,'225 PCAR (Annual Avg)'!R526,'225 PCAR (Annual Avg)'!R558,'225 PCAR (Annual Avg)'!R590,'225 PCAR (Annual Avg)'!R622,'225 PCAR (Annual Avg)'!R654,'225 PCAR (Annual Avg)'!R686,'225 PCAR (Annual Avg)'!R718,'225 PCAR (Annual Avg)'!R750,'225 PCAR (Annual Avg)'!R782,'225 PCAR (Annual Avg)'!R814,'225 PCAR (Annual Avg)'!R846,'225 PCAR (Annual Avg)'!R878,'225 PCAR (Annual Avg)'!R910,'225 PCAR (Annual Avg)'!R942,'225 PCAR (Annual Avg)'!R974,'225 PCAR (Annual Avg)'!R1006,'225 PCAR (Annual Avg)'!R1038,'225 PCAR (Annual Avg)'!R1070,'225 PCAR (Annual Avg)'!R1102,'225 PCAR (Annual Avg)'!R1134,'225 PCAR (Annual Avg)'!R1166,'225 PCAR (Annual Avg)'!R1198,'225 PCAR (Annual Avg)'!R1230,'225 PCAR (Annual Avg)'!R1262,'225 PCAR (Annual Avg)'!R1294),"")</f>
        <v/>
      </c>
      <c r="S4" s="7" t="str">
        <f>IFERROR(AVERAGE('225 PCAR (Annual Avg)'!S14,'225 PCAR (Annual Avg)'!S46,'225 PCAR (Annual Avg)'!S78,'225 PCAR (Annual Avg)'!S110,'225 PCAR (Annual Avg)'!S142,'225 PCAR (Annual Avg)'!S174,'225 PCAR (Annual Avg)'!S206,'225 PCAR (Annual Avg)'!S238,'225 PCAR (Annual Avg)'!S270,'225 PCAR (Annual Avg)'!S302,'225 PCAR (Annual Avg)'!S334,'225 PCAR (Annual Avg)'!S366,'225 PCAR (Annual Avg)'!S398,'225 PCAR (Annual Avg)'!S430,'225 PCAR (Annual Avg)'!S462,'225 PCAR (Annual Avg)'!S494,'225 PCAR (Annual Avg)'!S526,'225 PCAR (Annual Avg)'!S558,'225 PCAR (Annual Avg)'!S590,'225 PCAR (Annual Avg)'!S622,'225 PCAR (Annual Avg)'!S654,'225 PCAR (Annual Avg)'!S686,'225 PCAR (Annual Avg)'!S718,'225 PCAR (Annual Avg)'!S750,'225 PCAR (Annual Avg)'!S782,'225 PCAR (Annual Avg)'!S814,'225 PCAR (Annual Avg)'!S846,'225 PCAR (Annual Avg)'!S878,'225 PCAR (Annual Avg)'!S910,'225 PCAR (Annual Avg)'!S942,'225 PCAR (Annual Avg)'!S974,'225 PCAR (Annual Avg)'!S1006,'225 PCAR (Annual Avg)'!S1038,'225 PCAR (Annual Avg)'!S1070,'225 PCAR (Annual Avg)'!S1102,'225 PCAR (Annual Avg)'!S1134,'225 PCAR (Annual Avg)'!S1166,'225 PCAR (Annual Avg)'!S1198,'225 PCAR (Annual Avg)'!S1230,'225 PCAR (Annual Avg)'!S1262,'225 PCAR (Annual Avg)'!S1294),"")</f>
        <v/>
      </c>
      <c r="T4" s="7" t="str">
        <f>IFERROR(AVERAGE('225 PCAR (Annual Avg)'!T14,'225 PCAR (Annual Avg)'!T46,'225 PCAR (Annual Avg)'!T78,'225 PCAR (Annual Avg)'!T110,'225 PCAR (Annual Avg)'!T142,'225 PCAR (Annual Avg)'!T174,'225 PCAR (Annual Avg)'!T206,'225 PCAR (Annual Avg)'!T238,'225 PCAR (Annual Avg)'!T270,'225 PCAR (Annual Avg)'!T302,'225 PCAR (Annual Avg)'!T334,'225 PCAR (Annual Avg)'!T366,'225 PCAR (Annual Avg)'!T398,'225 PCAR (Annual Avg)'!T430,'225 PCAR (Annual Avg)'!T462,'225 PCAR (Annual Avg)'!T494,'225 PCAR (Annual Avg)'!T526,'225 PCAR (Annual Avg)'!T558,'225 PCAR (Annual Avg)'!T590,'225 PCAR (Annual Avg)'!T622,'225 PCAR (Annual Avg)'!T654,'225 PCAR (Annual Avg)'!T686,'225 PCAR (Annual Avg)'!T718,'225 PCAR (Annual Avg)'!T750,'225 PCAR (Annual Avg)'!T782,'225 PCAR (Annual Avg)'!T814,'225 PCAR (Annual Avg)'!T846,'225 PCAR (Annual Avg)'!T878,'225 PCAR (Annual Avg)'!T910,'225 PCAR (Annual Avg)'!T942,'225 PCAR (Annual Avg)'!T974,'225 PCAR (Annual Avg)'!T1006,'225 PCAR (Annual Avg)'!T1038,'225 PCAR (Annual Avg)'!T1070,'225 PCAR (Annual Avg)'!T1102,'225 PCAR (Annual Avg)'!T1134,'225 PCAR (Annual Avg)'!T1166,'225 PCAR (Annual Avg)'!T1198,'225 PCAR (Annual Avg)'!T1230,'225 PCAR (Annual Avg)'!T1262,'225 PCAR (Annual Avg)'!T1294),"")</f>
        <v/>
      </c>
      <c r="U4" s="7" t="str">
        <f>IFERROR(AVERAGE('225 PCAR (Annual Avg)'!U14,'225 PCAR (Annual Avg)'!U46,'225 PCAR (Annual Avg)'!U78,'225 PCAR (Annual Avg)'!U110,'225 PCAR (Annual Avg)'!U142,'225 PCAR (Annual Avg)'!U174,'225 PCAR (Annual Avg)'!U206,'225 PCAR (Annual Avg)'!U238,'225 PCAR (Annual Avg)'!U270,'225 PCAR (Annual Avg)'!U302,'225 PCAR (Annual Avg)'!U334,'225 PCAR (Annual Avg)'!U366,'225 PCAR (Annual Avg)'!U398,'225 PCAR (Annual Avg)'!U430,'225 PCAR (Annual Avg)'!U462,'225 PCAR (Annual Avg)'!U494,'225 PCAR (Annual Avg)'!U526,'225 PCAR (Annual Avg)'!U558,'225 PCAR (Annual Avg)'!U590,'225 PCAR (Annual Avg)'!U622,'225 PCAR (Annual Avg)'!U654,'225 PCAR (Annual Avg)'!U686,'225 PCAR (Annual Avg)'!U718,'225 PCAR (Annual Avg)'!U750,'225 PCAR (Annual Avg)'!U782,'225 PCAR (Annual Avg)'!U814,'225 PCAR (Annual Avg)'!U846,'225 PCAR (Annual Avg)'!U878,'225 PCAR (Annual Avg)'!U910,'225 PCAR (Annual Avg)'!U942,'225 PCAR (Annual Avg)'!U974,'225 PCAR (Annual Avg)'!U1006,'225 PCAR (Annual Avg)'!U1038,'225 PCAR (Annual Avg)'!U1070,'225 PCAR (Annual Avg)'!U1102,'225 PCAR (Annual Avg)'!U1134,'225 PCAR (Annual Avg)'!U1166,'225 PCAR (Annual Avg)'!U1198,'225 PCAR (Annual Avg)'!U1230,'225 PCAR (Annual Avg)'!U1262,'225 PCAR (Annual Avg)'!U1294),"")</f>
        <v/>
      </c>
      <c r="V4" s="7" t="str">
        <f>IFERROR(AVERAGE('225 PCAR (Annual Avg)'!V14,'225 PCAR (Annual Avg)'!V46,'225 PCAR (Annual Avg)'!V78,'225 PCAR (Annual Avg)'!V110,'225 PCAR (Annual Avg)'!V142,'225 PCAR (Annual Avg)'!V174,'225 PCAR (Annual Avg)'!V206,'225 PCAR (Annual Avg)'!V238,'225 PCAR (Annual Avg)'!V270,'225 PCAR (Annual Avg)'!V302,'225 PCAR (Annual Avg)'!V334,'225 PCAR (Annual Avg)'!V366,'225 PCAR (Annual Avg)'!V398,'225 PCAR (Annual Avg)'!V430,'225 PCAR (Annual Avg)'!V462,'225 PCAR (Annual Avg)'!V494,'225 PCAR (Annual Avg)'!V526,'225 PCAR (Annual Avg)'!V558,'225 PCAR (Annual Avg)'!V590,'225 PCAR (Annual Avg)'!V622,'225 PCAR (Annual Avg)'!V654,'225 PCAR (Annual Avg)'!V686,'225 PCAR (Annual Avg)'!V718,'225 PCAR (Annual Avg)'!V750,'225 PCAR (Annual Avg)'!V782,'225 PCAR (Annual Avg)'!V814,'225 PCAR (Annual Avg)'!V846,'225 PCAR (Annual Avg)'!V878,'225 PCAR (Annual Avg)'!V910,'225 PCAR (Annual Avg)'!V942,'225 PCAR (Annual Avg)'!V974,'225 PCAR (Annual Avg)'!V1006,'225 PCAR (Annual Avg)'!V1038,'225 PCAR (Annual Avg)'!V1070,'225 PCAR (Annual Avg)'!V1102,'225 PCAR (Annual Avg)'!V1134,'225 PCAR (Annual Avg)'!V1166,'225 PCAR (Annual Avg)'!V1198,'225 PCAR (Annual Avg)'!V1230,'225 PCAR (Annual Avg)'!V1262,'225 PCAR (Annual Avg)'!V1294),"")</f>
        <v/>
      </c>
      <c r="W4" s="7" t="str">
        <f>IFERROR(AVERAGE('225 PCAR (Annual Avg)'!W14,'225 PCAR (Annual Avg)'!W46,'225 PCAR (Annual Avg)'!W78,'225 PCAR (Annual Avg)'!W110,'225 PCAR (Annual Avg)'!W142,'225 PCAR (Annual Avg)'!W174,'225 PCAR (Annual Avg)'!W206,'225 PCAR (Annual Avg)'!W238,'225 PCAR (Annual Avg)'!W270,'225 PCAR (Annual Avg)'!W302,'225 PCAR (Annual Avg)'!W334,'225 PCAR (Annual Avg)'!W366,'225 PCAR (Annual Avg)'!W398,'225 PCAR (Annual Avg)'!W430,'225 PCAR (Annual Avg)'!W462,'225 PCAR (Annual Avg)'!W494,'225 PCAR (Annual Avg)'!W526,'225 PCAR (Annual Avg)'!W558,'225 PCAR (Annual Avg)'!W590,'225 PCAR (Annual Avg)'!W622,'225 PCAR (Annual Avg)'!W654,'225 PCAR (Annual Avg)'!W686,'225 PCAR (Annual Avg)'!W718,'225 PCAR (Annual Avg)'!W750,'225 PCAR (Annual Avg)'!W782,'225 PCAR (Annual Avg)'!W814,'225 PCAR (Annual Avg)'!W846,'225 PCAR (Annual Avg)'!W878,'225 PCAR (Annual Avg)'!W910,'225 PCAR (Annual Avg)'!W942,'225 PCAR (Annual Avg)'!W974,'225 PCAR (Annual Avg)'!W1006,'225 PCAR (Annual Avg)'!W1038,'225 PCAR (Annual Avg)'!W1070,'225 PCAR (Annual Avg)'!W1102,'225 PCAR (Annual Avg)'!W1134,'225 PCAR (Annual Avg)'!W1166,'225 PCAR (Annual Avg)'!W1198,'225 PCAR (Annual Avg)'!W1230,'225 PCAR (Annual Avg)'!W1262,'225 PCAR (Annual Avg)'!W1294),"")</f>
        <v/>
      </c>
      <c r="X4" s="7" t="str">
        <f>IFERROR(AVERAGE('225 PCAR (Annual Avg)'!X14,'225 PCAR (Annual Avg)'!X46,'225 PCAR (Annual Avg)'!X78,'225 PCAR (Annual Avg)'!X110,'225 PCAR (Annual Avg)'!X142,'225 PCAR (Annual Avg)'!X174,'225 PCAR (Annual Avg)'!X206,'225 PCAR (Annual Avg)'!X238,'225 PCAR (Annual Avg)'!X270,'225 PCAR (Annual Avg)'!X302,'225 PCAR (Annual Avg)'!X334,'225 PCAR (Annual Avg)'!X366,'225 PCAR (Annual Avg)'!X398,'225 PCAR (Annual Avg)'!X430,'225 PCAR (Annual Avg)'!X462,'225 PCAR (Annual Avg)'!X494,'225 PCAR (Annual Avg)'!X526,'225 PCAR (Annual Avg)'!X558,'225 PCAR (Annual Avg)'!X590,'225 PCAR (Annual Avg)'!X622,'225 PCAR (Annual Avg)'!X654,'225 PCAR (Annual Avg)'!X686,'225 PCAR (Annual Avg)'!X718,'225 PCAR (Annual Avg)'!X750,'225 PCAR (Annual Avg)'!X782,'225 PCAR (Annual Avg)'!X814,'225 PCAR (Annual Avg)'!X846,'225 PCAR (Annual Avg)'!X878,'225 PCAR (Annual Avg)'!X910,'225 PCAR (Annual Avg)'!X942,'225 PCAR (Annual Avg)'!X974,'225 PCAR (Annual Avg)'!X1006,'225 PCAR (Annual Avg)'!X1038,'225 PCAR (Annual Avg)'!X1070,'225 PCAR (Annual Avg)'!X1102,'225 PCAR (Annual Avg)'!X1134,'225 PCAR (Annual Avg)'!X1166,'225 PCAR (Annual Avg)'!X1198,'225 PCAR (Annual Avg)'!X1230,'225 PCAR (Annual Avg)'!X1262,'225 PCAR (Annual Avg)'!X1294),"")</f>
        <v/>
      </c>
      <c r="Y4" s="7" t="str">
        <f>IFERROR(AVERAGE('225 PCAR (Annual Avg)'!Y14,'225 PCAR (Annual Avg)'!Y46,'225 PCAR (Annual Avg)'!Y78,'225 PCAR (Annual Avg)'!Y110,'225 PCAR (Annual Avg)'!Y142,'225 PCAR (Annual Avg)'!Y174,'225 PCAR (Annual Avg)'!Y206,'225 PCAR (Annual Avg)'!Y238,'225 PCAR (Annual Avg)'!Y270,'225 PCAR (Annual Avg)'!Y302,'225 PCAR (Annual Avg)'!Y334,'225 PCAR (Annual Avg)'!Y366,'225 PCAR (Annual Avg)'!Y398,'225 PCAR (Annual Avg)'!Y430,'225 PCAR (Annual Avg)'!Y462,'225 PCAR (Annual Avg)'!Y494,'225 PCAR (Annual Avg)'!Y526,'225 PCAR (Annual Avg)'!Y558,'225 PCAR (Annual Avg)'!Y590,'225 PCAR (Annual Avg)'!Y622,'225 PCAR (Annual Avg)'!Y654,'225 PCAR (Annual Avg)'!Y686,'225 PCAR (Annual Avg)'!Y718,'225 PCAR (Annual Avg)'!Y750,'225 PCAR (Annual Avg)'!Y782,'225 PCAR (Annual Avg)'!Y814,'225 PCAR (Annual Avg)'!Y846,'225 PCAR (Annual Avg)'!Y878,'225 PCAR (Annual Avg)'!Y910,'225 PCAR (Annual Avg)'!Y942,'225 PCAR (Annual Avg)'!Y974,'225 PCAR (Annual Avg)'!Y1006,'225 PCAR (Annual Avg)'!Y1038,'225 PCAR (Annual Avg)'!Y1070,'225 PCAR (Annual Avg)'!Y1102,'225 PCAR (Annual Avg)'!Y1134,'225 PCAR (Annual Avg)'!Y1166,'225 PCAR (Annual Avg)'!Y1198,'225 PCAR (Annual Avg)'!Y1230,'225 PCAR (Annual Avg)'!Y1262,'225 PCAR (Annual Avg)'!Y1294),"")</f>
        <v/>
      </c>
      <c r="Z4" s="7" t="str">
        <f>IFERROR(AVERAGE('225 PCAR (Annual Avg)'!Z14,'225 PCAR (Annual Avg)'!Z46,'225 PCAR (Annual Avg)'!Z78,'225 PCAR (Annual Avg)'!Z110,'225 PCAR (Annual Avg)'!Z142,'225 PCAR (Annual Avg)'!Z174,'225 PCAR (Annual Avg)'!Z206,'225 PCAR (Annual Avg)'!Z238,'225 PCAR (Annual Avg)'!Z270,'225 PCAR (Annual Avg)'!Z302,'225 PCAR (Annual Avg)'!Z334,'225 PCAR (Annual Avg)'!Z366,'225 PCAR (Annual Avg)'!Z398,'225 PCAR (Annual Avg)'!Z430,'225 PCAR (Annual Avg)'!Z462,'225 PCAR (Annual Avg)'!Z494,'225 PCAR (Annual Avg)'!Z526,'225 PCAR (Annual Avg)'!Z558,'225 PCAR (Annual Avg)'!Z590,'225 PCAR (Annual Avg)'!Z622,'225 PCAR (Annual Avg)'!Z654,'225 PCAR (Annual Avg)'!Z686,'225 PCAR (Annual Avg)'!Z718,'225 PCAR (Annual Avg)'!Z750,'225 PCAR (Annual Avg)'!Z782,'225 PCAR (Annual Avg)'!Z814,'225 PCAR (Annual Avg)'!Z846,'225 PCAR (Annual Avg)'!Z878,'225 PCAR (Annual Avg)'!Z910,'225 PCAR (Annual Avg)'!Z942,'225 PCAR (Annual Avg)'!Z974,'225 PCAR (Annual Avg)'!Z1006,'225 PCAR (Annual Avg)'!Z1038,'225 PCAR (Annual Avg)'!Z1070,'225 PCAR (Annual Avg)'!Z1102,'225 PCAR (Annual Avg)'!Z1134,'225 PCAR (Annual Avg)'!Z1166,'225 PCAR (Annual Avg)'!Z1198,'225 PCAR (Annual Avg)'!Z1230,'225 PCAR (Annual Avg)'!Z1262,'225 PCAR (Annual Avg)'!Z1294),"")</f>
        <v/>
      </c>
      <c r="AA4" s="7" t="str">
        <f>IFERROR(AVERAGE('225 PCAR (Annual Avg)'!AA14,'225 PCAR (Annual Avg)'!AA46,'225 PCAR (Annual Avg)'!AA78,'225 PCAR (Annual Avg)'!AA110,'225 PCAR (Annual Avg)'!AA142,'225 PCAR (Annual Avg)'!AA174,'225 PCAR (Annual Avg)'!AA206,'225 PCAR (Annual Avg)'!AA238,'225 PCAR (Annual Avg)'!AA270,'225 PCAR (Annual Avg)'!AA302,'225 PCAR (Annual Avg)'!AA334,'225 PCAR (Annual Avg)'!AA366,'225 PCAR (Annual Avg)'!AA398,'225 PCAR (Annual Avg)'!AA430,'225 PCAR (Annual Avg)'!AA462,'225 PCAR (Annual Avg)'!AA494,'225 PCAR (Annual Avg)'!AA526,'225 PCAR (Annual Avg)'!AA558,'225 PCAR (Annual Avg)'!AA590,'225 PCAR (Annual Avg)'!AA622,'225 PCAR (Annual Avg)'!AA654,'225 PCAR (Annual Avg)'!AA686,'225 PCAR (Annual Avg)'!AA718,'225 PCAR (Annual Avg)'!AA750,'225 PCAR (Annual Avg)'!AA782,'225 PCAR (Annual Avg)'!AA814,'225 PCAR (Annual Avg)'!AA846,'225 PCAR (Annual Avg)'!AA878,'225 PCAR (Annual Avg)'!AA910,'225 PCAR (Annual Avg)'!AA942,'225 PCAR (Annual Avg)'!AA974,'225 PCAR (Annual Avg)'!AA1006,'225 PCAR (Annual Avg)'!AA1038,'225 PCAR (Annual Avg)'!AA1070,'225 PCAR (Annual Avg)'!AA1102,'225 PCAR (Annual Avg)'!AA1134,'225 PCAR (Annual Avg)'!AA1166,'225 PCAR (Annual Avg)'!AA1198,'225 PCAR (Annual Avg)'!AA1230,'225 PCAR (Annual Avg)'!AA1262,'225 PCAR (Annual Avg)'!AA1294),"")</f>
        <v/>
      </c>
      <c r="AB4" s="7" t="str">
        <f>IFERROR(AVERAGE('225 PCAR (Annual Avg)'!AB14,'225 PCAR (Annual Avg)'!AB46,'225 PCAR (Annual Avg)'!AB78,'225 PCAR (Annual Avg)'!AB110,'225 PCAR (Annual Avg)'!AB142,'225 PCAR (Annual Avg)'!AB174,'225 PCAR (Annual Avg)'!AB206,'225 PCAR (Annual Avg)'!AB238,'225 PCAR (Annual Avg)'!AB270,'225 PCAR (Annual Avg)'!AB302,'225 PCAR (Annual Avg)'!AB334,'225 PCAR (Annual Avg)'!AB366,'225 PCAR (Annual Avg)'!AB398,'225 PCAR (Annual Avg)'!AB430,'225 PCAR (Annual Avg)'!AB462,'225 PCAR (Annual Avg)'!AB494,'225 PCAR (Annual Avg)'!AB526,'225 PCAR (Annual Avg)'!AB558,'225 PCAR (Annual Avg)'!AB590,'225 PCAR (Annual Avg)'!AB622,'225 PCAR (Annual Avg)'!AB654,'225 PCAR (Annual Avg)'!AB686,'225 PCAR (Annual Avg)'!AB718,'225 PCAR (Annual Avg)'!AB750,'225 PCAR (Annual Avg)'!AB782,'225 PCAR (Annual Avg)'!AB814,'225 PCAR (Annual Avg)'!AB846,'225 PCAR (Annual Avg)'!AB878,'225 PCAR (Annual Avg)'!AB910,'225 PCAR (Annual Avg)'!AB942,'225 PCAR (Annual Avg)'!AB974,'225 PCAR (Annual Avg)'!AB1006,'225 PCAR (Annual Avg)'!AB1038,'225 PCAR (Annual Avg)'!AB1070,'225 PCAR (Annual Avg)'!AB1102,'225 PCAR (Annual Avg)'!AB1134,'225 PCAR (Annual Avg)'!AB1166,'225 PCAR (Annual Avg)'!AB1198,'225 PCAR (Annual Avg)'!AB1230,'225 PCAR (Annual Avg)'!AB1262,'225 PCAR (Annual Avg)'!AB1294),"")</f>
        <v/>
      </c>
    </row>
    <row r="5" spans="1:28" x14ac:dyDescent="0.3">
      <c r="B5" s="76">
        <f>AVERAGE('225 PCAR (Annual Avg)'!B15,'225 PCAR (Annual Avg)'!B47,'225 PCAR (Annual Avg)'!B79,'225 PCAR (Annual Avg)'!B111,'225 PCAR (Annual Avg)'!B143,'225 PCAR (Annual Avg)'!B175,'225 PCAR (Annual Avg)'!B207,'225 PCAR (Annual Avg)'!B239,'225 PCAR (Annual Avg)'!B271,'225 PCAR (Annual Avg)'!B303,'225 PCAR (Annual Avg)'!B335,'225 PCAR (Annual Avg)'!B367,'225 PCAR (Annual Avg)'!B399,'225 PCAR (Annual Avg)'!B431,'225 PCAR (Annual Avg)'!B463,'225 PCAR (Annual Avg)'!B495,'225 PCAR (Annual Avg)'!B527,'225 PCAR (Annual Avg)'!B559,'225 PCAR (Annual Avg)'!B591,'225 PCAR (Annual Avg)'!B623,'225 PCAR (Annual Avg)'!B655,'225 PCAR (Annual Avg)'!B687,'225 PCAR (Annual Avg)'!B719,'225 PCAR (Annual Avg)'!B751,'225 PCAR (Annual Avg)'!B783,'225 PCAR (Annual Avg)'!B815,'225 PCAR (Annual Avg)'!B847,'225 PCAR (Annual Avg)'!B879,'225 PCAR (Annual Avg)'!B911,'225 PCAR (Annual Avg)'!B943,'225 PCAR (Annual Avg)'!B975,'225 PCAR (Annual Avg)'!B1007,'225 PCAR (Annual Avg)'!B1039,'225 PCAR (Annual Avg)'!B1071,'225 PCAR (Annual Avg)'!B1103,'225 PCAR (Annual Avg)'!B1135,'225 PCAR (Annual Avg)'!B1167,'225 PCAR (Annual Avg)'!B1199,'225 PCAR (Annual Avg)'!B1231,'225 PCAR (Annual Avg)'!B1263,'225 PCAR (Annual Avg)'!B1295)</f>
        <v>2</v>
      </c>
      <c r="C5" s="7">
        <f>IFERROR(AVERAGE('225 PCAR (Annual Avg)'!C15,'225 PCAR (Annual Avg)'!C47,'225 PCAR (Annual Avg)'!C79,'225 PCAR (Annual Avg)'!C111,'225 PCAR (Annual Avg)'!C143,'225 PCAR (Annual Avg)'!C175,'225 PCAR (Annual Avg)'!C207,'225 PCAR (Annual Avg)'!C239,'225 PCAR (Annual Avg)'!C271,'225 PCAR (Annual Avg)'!C303,'225 PCAR (Annual Avg)'!C335,'225 PCAR (Annual Avg)'!C367,'225 PCAR (Annual Avg)'!C399,'225 PCAR (Annual Avg)'!C431,'225 PCAR (Annual Avg)'!C463,'225 PCAR (Annual Avg)'!C495,'225 PCAR (Annual Avg)'!C527,'225 PCAR (Annual Avg)'!C559,'225 PCAR (Annual Avg)'!C591,'225 PCAR (Annual Avg)'!C623,'225 PCAR (Annual Avg)'!C655,'225 PCAR (Annual Avg)'!C687,'225 PCAR (Annual Avg)'!C719,'225 PCAR (Annual Avg)'!C751,'225 PCAR (Annual Avg)'!C783,'225 PCAR (Annual Avg)'!C815,'225 PCAR (Annual Avg)'!C847,'225 PCAR (Annual Avg)'!C879,'225 PCAR (Annual Avg)'!C911,'225 PCAR (Annual Avg)'!C943,'225 PCAR (Annual Avg)'!C975,'225 PCAR (Annual Avg)'!C1007,'225 PCAR (Annual Avg)'!C1039,'225 PCAR (Annual Avg)'!C1071,'225 PCAR (Annual Avg)'!C1103,'225 PCAR (Annual Avg)'!C1135,'225 PCAR (Annual Avg)'!C1167,'225 PCAR (Annual Avg)'!C1199,'225 PCAR (Annual Avg)'!C1231,'225 PCAR (Annual Avg)'!C1263,'225 PCAR (Annual Avg)'!C1295),"")</f>
        <v>6.580000000000001</v>
      </c>
      <c r="D5" s="7">
        <f>IFERROR(AVERAGE('225 PCAR (Annual Avg)'!D15,'225 PCAR (Annual Avg)'!D47,'225 PCAR (Annual Avg)'!D79,'225 PCAR (Annual Avg)'!D111,'225 PCAR (Annual Avg)'!D143,'225 PCAR (Annual Avg)'!D175,'225 PCAR (Annual Avg)'!D207,'225 PCAR (Annual Avg)'!D239,'225 PCAR (Annual Avg)'!D271,'225 PCAR (Annual Avg)'!D303,'225 PCAR (Annual Avg)'!D335,'225 PCAR (Annual Avg)'!D367,'225 PCAR (Annual Avg)'!D399,'225 PCAR (Annual Avg)'!D431,'225 PCAR (Annual Avg)'!D463,'225 PCAR (Annual Avg)'!D495,'225 PCAR (Annual Avg)'!D527,'225 PCAR (Annual Avg)'!D559,'225 PCAR (Annual Avg)'!D591,'225 PCAR (Annual Avg)'!D623,'225 PCAR (Annual Avg)'!D655,'225 PCAR (Annual Avg)'!D687,'225 PCAR (Annual Avg)'!D719,'225 PCAR (Annual Avg)'!D751,'225 PCAR (Annual Avg)'!D783,'225 PCAR (Annual Avg)'!D815,'225 PCAR (Annual Avg)'!D847,'225 PCAR (Annual Avg)'!D879,'225 PCAR (Annual Avg)'!D911,'225 PCAR (Annual Avg)'!D943,'225 PCAR (Annual Avg)'!D975,'225 PCAR (Annual Avg)'!D1007,'225 PCAR (Annual Avg)'!D1039,'225 PCAR (Annual Avg)'!D1071,'225 PCAR (Annual Avg)'!D1103,'225 PCAR (Annual Avg)'!D1135,'225 PCAR (Annual Avg)'!D1167,'225 PCAR (Annual Avg)'!D1199,'225 PCAR (Annual Avg)'!D1231,'225 PCAR (Annual Avg)'!D1263,'225 PCAR (Annual Avg)'!D1295),"")</f>
        <v>5.8024390243902433</v>
      </c>
      <c r="E5" s="7">
        <f>IFERROR(AVERAGE('225 PCAR (Annual Avg)'!E15,'225 PCAR (Annual Avg)'!E47,'225 PCAR (Annual Avg)'!E79,'225 PCAR (Annual Avg)'!E111,'225 PCAR (Annual Avg)'!E143,'225 PCAR (Annual Avg)'!E175,'225 PCAR (Annual Avg)'!E207,'225 PCAR (Annual Avg)'!E239,'225 PCAR (Annual Avg)'!E271,'225 PCAR (Annual Avg)'!E303,'225 PCAR (Annual Avg)'!E335,'225 PCAR (Annual Avg)'!E367,'225 PCAR (Annual Avg)'!E399,'225 PCAR (Annual Avg)'!E431,'225 PCAR (Annual Avg)'!E463,'225 PCAR (Annual Avg)'!E495,'225 PCAR (Annual Avg)'!E527,'225 PCAR (Annual Avg)'!E559,'225 PCAR (Annual Avg)'!E591,'225 PCAR (Annual Avg)'!E623,'225 PCAR (Annual Avg)'!E655,'225 PCAR (Annual Avg)'!E687,'225 PCAR (Annual Avg)'!E719,'225 PCAR (Annual Avg)'!E751,'225 PCAR (Annual Avg)'!E783,'225 PCAR (Annual Avg)'!E815,'225 PCAR (Annual Avg)'!E847,'225 PCAR (Annual Avg)'!E879,'225 PCAR (Annual Avg)'!E911,'225 PCAR (Annual Avg)'!E943,'225 PCAR (Annual Avg)'!E975,'225 PCAR (Annual Avg)'!E1007,'225 PCAR (Annual Avg)'!E1039,'225 PCAR (Annual Avg)'!E1071,'225 PCAR (Annual Avg)'!E1103,'225 PCAR (Annual Avg)'!E1135,'225 PCAR (Annual Avg)'!E1167,'225 PCAR (Annual Avg)'!E1199,'225 PCAR (Annual Avg)'!E1231,'225 PCAR (Annual Avg)'!E1263,'225 PCAR (Annual Avg)'!E1295),"")</f>
        <v>6.133902439024391</v>
      </c>
      <c r="F5" s="7">
        <f>IFERROR(AVERAGE('225 PCAR (Annual Avg)'!F15,'225 PCAR (Annual Avg)'!F47,'225 PCAR (Annual Avg)'!F79,'225 PCAR (Annual Avg)'!F111,'225 PCAR (Annual Avg)'!F143,'225 PCAR (Annual Avg)'!F175,'225 PCAR (Annual Avg)'!F207,'225 PCAR (Annual Avg)'!F239,'225 PCAR (Annual Avg)'!F271,'225 PCAR (Annual Avg)'!F303,'225 PCAR (Annual Avg)'!F335,'225 PCAR (Annual Avg)'!F367,'225 PCAR (Annual Avg)'!F399,'225 PCAR (Annual Avg)'!F431,'225 PCAR (Annual Avg)'!F463,'225 PCAR (Annual Avg)'!F495,'225 PCAR (Annual Avg)'!F527,'225 PCAR (Annual Avg)'!F559,'225 PCAR (Annual Avg)'!F591,'225 PCAR (Annual Avg)'!F623,'225 PCAR (Annual Avg)'!F655,'225 PCAR (Annual Avg)'!F687,'225 PCAR (Annual Avg)'!F719,'225 PCAR (Annual Avg)'!F751,'225 PCAR (Annual Avg)'!F783,'225 PCAR (Annual Avg)'!F815,'225 PCAR (Annual Avg)'!F847,'225 PCAR (Annual Avg)'!F879,'225 PCAR (Annual Avg)'!F911,'225 PCAR (Annual Avg)'!F943,'225 PCAR (Annual Avg)'!F975,'225 PCAR (Annual Avg)'!F1007,'225 PCAR (Annual Avg)'!F1039,'225 PCAR (Annual Avg)'!F1071,'225 PCAR (Annual Avg)'!F1103,'225 PCAR (Annual Avg)'!F1135,'225 PCAR (Annual Avg)'!F1167,'225 PCAR (Annual Avg)'!F1199,'225 PCAR (Annual Avg)'!F1231,'225 PCAR (Annual Avg)'!F1263,'225 PCAR (Annual Avg)'!F1295),"")</f>
        <v>8.8987804878048795</v>
      </c>
      <c r="G5" s="7">
        <f>IFERROR(AVERAGE('225 PCAR (Annual Avg)'!G15,'225 PCAR (Annual Avg)'!G47,'225 PCAR (Annual Avg)'!G79,'225 PCAR (Annual Avg)'!G111,'225 PCAR (Annual Avg)'!G143,'225 PCAR (Annual Avg)'!G175,'225 PCAR (Annual Avg)'!G207,'225 PCAR (Annual Avg)'!G239,'225 PCAR (Annual Avg)'!G271,'225 PCAR (Annual Avg)'!G303,'225 PCAR (Annual Avg)'!G335,'225 PCAR (Annual Avg)'!G367,'225 PCAR (Annual Avg)'!G399,'225 PCAR (Annual Avg)'!G431,'225 PCAR (Annual Avg)'!G463,'225 PCAR (Annual Avg)'!G495,'225 PCAR (Annual Avg)'!G527,'225 PCAR (Annual Avg)'!G559,'225 PCAR (Annual Avg)'!G591,'225 PCAR (Annual Avg)'!G623,'225 PCAR (Annual Avg)'!G655,'225 PCAR (Annual Avg)'!G687,'225 PCAR (Annual Avg)'!G719,'225 PCAR (Annual Avg)'!G751,'225 PCAR (Annual Avg)'!G783,'225 PCAR (Annual Avg)'!G815,'225 PCAR (Annual Avg)'!G847,'225 PCAR (Annual Avg)'!G879,'225 PCAR (Annual Avg)'!G911,'225 PCAR (Annual Avg)'!G943,'225 PCAR (Annual Avg)'!G975,'225 PCAR (Annual Avg)'!G1007,'225 PCAR (Annual Avg)'!G1039,'225 PCAR (Annual Avg)'!G1071,'225 PCAR (Annual Avg)'!G1103,'225 PCAR (Annual Avg)'!G1135,'225 PCAR (Annual Avg)'!G1167,'225 PCAR (Annual Avg)'!G1199,'225 PCAR (Annual Avg)'!G1231,'225 PCAR (Annual Avg)'!G1263,'225 PCAR (Annual Avg)'!G1295),"")</f>
        <v>12.874146341463415</v>
      </c>
      <c r="H5" s="7">
        <f>IFERROR(AVERAGE('225 PCAR (Annual Avg)'!H15,'225 PCAR (Annual Avg)'!H47,'225 PCAR (Annual Avg)'!H79,'225 PCAR (Annual Avg)'!H111,'225 PCAR (Annual Avg)'!H143,'225 PCAR (Annual Avg)'!H175,'225 PCAR (Annual Avg)'!H207,'225 PCAR (Annual Avg)'!H239,'225 PCAR (Annual Avg)'!H271,'225 PCAR (Annual Avg)'!H303,'225 PCAR (Annual Avg)'!H335,'225 PCAR (Annual Avg)'!H367,'225 PCAR (Annual Avg)'!H399,'225 PCAR (Annual Avg)'!H431,'225 PCAR (Annual Avg)'!H463,'225 PCAR (Annual Avg)'!H495,'225 PCAR (Annual Avg)'!H527,'225 PCAR (Annual Avg)'!H559,'225 PCAR (Annual Avg)'!H591,'225 PCAR (Annual Avg)'!H623,'225 PCAR (Annual Avg)'!H655,'225 PCAR (Annual Avg)'!H687,'225 PCAR (Annual Avg)'!H719,'225 PCAR (Annual Avg)'!H751,'225 PCAR (Annual Avg)'!H783,'225 PCAR (Annual Avg)'!H815,'225 PCAR (Annual Avg)'!H847,'225 PCAR (Annual Avg)'!H879,'225 PCAR (Annual Avg)'!H911,'225 PCAR (Annual Avg)'!H943,'225 PCAR (Annual Avg)'!H975,'225 PCAR (Annual Avg)'!H1007,'225 PCAR (Annual Avg)'!H1039,'225 PCAR (Annual Avg)'!H1071,'225 PCAR (Annual Avg)'!H1103,'225 PCAR (Annual Avg)'!H1135,'225 PCAR (Annual Avg)'!H1167,'225 PCAR (Annual Avg)'!H1199,'225 PCAR (Annual Avg)'!H1231,'225 PCAR (Annual Avg)'!H1263,'225 PCAR (Annual Avg)'!H1295),"")</f>
        <v>13.249268292682922</v>
      </c>
      <c r="I5" s="7">
        <f>IFERROR(AVERAGE('225 PCAR (Annual Avg)'!I15,'225 PCAR (Annual Avg)'!I47,'225 PCAR (Annual Avg)'!I79,'225 PCAR (Annual Avg)'!I111,'225 PCAR (Annual Avg)'!I143,'225 PCAR (Annual Avg)'!I175,'225 PCAR (Annual Avg)'!I207,'225 PCAR (Annual Avg)'!I239,'225 PCAR (Annual Avg)'!I271,'225 PCAR (Annual Avg)'!I303,'225 PCAR (Annual Avg)'!I335,'225 PCAR (Annual Avg)'!I367,'225 PCAR (Annual Avg)'!I399,'225 PCAR (Annual Avg)'!I431,'225 PCAR (Annual Avg)'!I463,'225 PCAR (Annual Avg)'!I495,'225 PCAR (Annual Avg)'!I527,'225 PCAR (Annual Avg)'!I559,'225 PCAR (Annual Avg)'!I591,'225 PCAR (Annual Avg)'!I623,'225 PCAR (Annual Avg)'!I655,'225 PCAR (Annual Avg)'!I687,'225 PCAR (Annual Avg)'!I719,'225 PCAR (Annual Avg)'!I751,'225 PCAR (Annual Avg)'!I783,'225 PCAR (Annual Avg)'!I815,'225 PCAR (Annual Avg)'!I847,'225 PCAR (Annual Avg)'!I879,'225 PCAR (Annual Avg)'!I911,'225 PCAR (Annual Avg)'!I943,'225 PCAR (Annual Avg)'!I975,'225 PCAR (Annual Avg)'!I1007,'225 PCAR (Annual Avg)'!I1039,'225 PCAR (Annual Avg)'!I1071,'225 PCAR (Annual Avg)'!I1103,'225 PCAR (Annual Avg)'!I1135,'225 PCAR (Annual Avg)'!I1167,'225 PCAR (Annual Avg)'!I1199,'225 PCAR (Annual Avg)'!I1231,'225 PCAR (Annual Avg)'!I1263,'225 PCAR (Annual Avg)'!I1295),"")</f>
        <v>30.791219512195134</v>
      </c>
      <c r="J5" s="7">
        <f>IFERROR(AVERAGE('225 PCAR (Annual Avg)'!J15,'225 PCAR (Annual Avg)'!J47,'225 PCAR (Annual Avg)'!J79,'225 PCAR (Annual Avg)'!J111,'225 PCAR (Annual Avg)'!J143,'225 PCAR (Annual Avg)'!J175,'225 PCAR (Annual Avg)'!J207,'225 PCAR (Annual Avg)'!J239,'225 PCAR (Annual Avg)'!J271,'225 PCAR (Annual Avg)'!J303,'225 PCAR (Annual Avg)'!J335,'225 PCAR (Annual Avg)'!J367,'225 PCAR (Annual Avg)'!J399,'225 PCAR (Annual Avg)'!J431,'225 PCAR (Annual Avg)'!J463,'225 PCAR (Annual Avg)'!J495,'225 PCAR (Annual Avg)'!J527,'225 PCAR (Annual Avg)'!J559,'225 PCAR (Annual Avg)'!J591,'225 PCAR (Annual Avg)'!J623,'225 PCAR (Annual Avg)'!J655,'225 PCAR (Annual Avg)'!J687,'225 PCAR (Annual Avg)'!J719,'225 PCAR (Annual Avg)'!J751,'225 PCAR (Annual Avg)'!J783,'225 PCAR (Annual Avg)'!J815,'225 PCAR (Annual Avg)'!J847,'225 PCAR (Annual Avg)'!J879,'225 PCAR (Annual Avg)'!J911,'225 PCAR (Annual Avg)'!J943,'225 PCAR (Annual Avg)'!J975,'225 PCAR (Annual Avg)'!J1007,'225 PCAR (Annual Avg)'!J1039,'225 PCAR (Annual Avg)'!J1071,'225 PCAR (Annual Avg)'!J1103,'225 PCAR (Annual Avg)'!J1135,'225 PCAR (Annual Avg)'!J1167,'225 PCAR (Annual Avg)'!J1199,'225 PCAR (Annual Avg)'!J1231,'225 PCAR (Annual Avg)'!J1263,'225 PCAR (Annual Avg)'!J1295),"")</f>
        <v>59.354390243902458</v>
      </c>
      <c r="K5" s="7">
        <f>IFERROR(AVERAGE('225 PCAR (Annual Avg)'!K15,'225 PCAR (Annual Avg)'!K47,'225 PCAR (Annual Avg)'!K79,'225 PCAR (Annual Avg)'!K111,'225 PCAR (Annual Avg)'!K143,'225 PCAR (Annual Avg)'!K175,'225 PCAR (Annual Avg)'!K207,'225 PCAR (Annual Avg)'!K239,'225 PCAR (Annual Avg)'!K271,'225 PCAR (Annual Avg)'!K303,'225 PCAR (Annual Avg)'!K335,'225 PCAR (Annual Avg)'!K367,'225 PCAR (Annual Avg)'!K399,'225 PCAR (Annual Avg)'!K431,'225 PCAR (Annual Avg)'!K463,'225 PCAR (Annual Avg)'!K495,'225 PCAR (Annual Avg)'!K527,'225 PCAR (Annual Avg)'!K559,'225 PCAR (Annual Avg)'!K591,'225 PCAR (Annual Avg)'!K623,'225 PCAR (Annual Avg)'!K655,'225 PCAR (Annual Avg)'!K687,'225 PCAR (Annual Avg)'!K719,'225 PCAR (Annual Avg)'!K751,'225 PCAR (Annual Avg)'!K783,'225 PCAR (Annual Avg)'!K815,'225 PCAR (Annual Avg)'!K847,'225 PCAR (Annual Avg)'!K879,'225 PCAR (Annual Avg)'!K911,'225 PCAR (Annual Avg)'!K943,'225 PCAR (Annual Avg)'!K975,'225 PCAR (Annual Avg)'!K1007,'225 PCAR (Annual Avg)'!K1039,'225 PCAR (Annual Avg)'!K1071,'225 PCAR (Annual Avg)'!K1103,'225 PCAR (Annual Avg)'!K1135,'225 PCAR (Annual Avg)'!K1167,'225 PCAR (Annual Avg)'!K1199,'225 PCAR (Annual Avg)'!K1231,'225 PCAR (Annual Avg)'!K1263,'225 PCAR (Annual Avg)'!K1295),"")</f>
        <v>52.375121951219505</v>
      </c>
      <c r="L5" s="7">
        <f>IFERROR(AVERAGE('225 PCAR (Annual Avg)'!L15,'225 PCAR (Annual Avg)'!L47,'225 PCAR (Annual Avg)'!L79,'225 PCAR (Annual Avg)'!L111,'225 PCAR (Annual Avg)'!L143,'225 PCAR (Annual Avg)'!L175,'225 PCAR (Annual Avg)'!L207,'225 PCAR (Annual Avg)'!L239,'225 PCAR (Annual Avg)'!L271,'225 PCAR (Annual Avg)'!L303,'225 PCAR (Annual Avg)'!L335,'225 PCAR (Annual Avg)'!L367,'225 PCAR (Annual Avg)'!L399,'225 PCAR (Annual Avg)'!L431,'225 PCAR (Annual Avg)'!L463,'225 PCAR (Annual Avg)'!L495,'225 PCAR (Annual Avg)'!L527,'225 PCAR (Annual Avg)'!L559,'225 PCAR (Annual Avg)'!L591,'225 PCAR (Annual Avg)'!L623,'225 PCAR (Annual Avg)'!L655,'225 PCAR (Annual Avg)'!L687,'225 PCAR (Annual Avg)'!L719,'225 PCAR (Annual Avg)'!L751,'225 PCAR (Annual Avg)'!L783,'225 PCAR (Annual Avg)'!L815,'225 PCAR (Annual Avg)'!L847,'225 PCAR (Annual Avg)'!L879,'225 PCAR (Annual Avg)'!L911,'225 PCAR (Annual Avg)'!L943,'225 PCAR (Annual Avg)'!L975,'225 PCAR (Annual Avg)'!L1007,'225 PCAR (Annual Avg)'!L1039,'225 PCAR (Annual Avg)'!L1071,'225 PCAR (Annual Avg)'!L1103,'225 PCAR (Annual Avg)'!L1135,'225 PCAR (Annual Avg)'!L1167,'225 PCAR (Annual Avg)'!L1199,'225 PCAR (Annual Avg)'!L1231,'225 PCAR (Annual Avg)'!L1263,'225 PCAR (Annual Avg)'!L1295),"")</f>
        <v>27.646829268292688</v>
      </c>
      <c r="M5" s="7">
        <f>IFERROR(AVERAGE('225 PCAR (Annual Avg)'!M15,'225 PCAR (Annual Avg)'!M47,'225 PCAR (Annual Avg)'!M79,'225 PCAR (Annual Avg)'!M111,'225 PCAR (Annual Avg)'!M143,'225 PCAR (Annual Avg)'!M175,'225 PCAR (Annual Avg)'!M207,'225 PCAR (Annual Avg)'!M239,'225 PCAR (Annual Avg)'!M271,'225 PCAR (Annual Avg)'!M303,'225 PCAR (Annual Avg)'!M335,'225 PCAR (Annual Avg)'!M367,'225 PCAR (Annual Avg)'!M399,'225 PCAR (Annual Avg)'!M431,'225 PCAR (Annual Avg)'!M463,'225 PCAR (Annual Avg)'!M495,'225 PCAR (Annual Avg)'!M527,'225 PCAR (Annual Avg)'!M559,'225 PCAR (Annual Avg)'!M591,'225 PCAR (Annual Avg)'!M623,'225 PCAR (Annual Avg)'!M655,'225 PCAR (Annual Avg)'!M687,'225 PCAR (Annual Avg)'!M719,'225 PCAR (Annual Avg)'!M751,'225 PCAR (Annual Avg)'!M783,'225 PCAR (Annual Avg)'!M815,'225 PCAR (Annual Avg)'!M847,'225 PCAR (Annual Avg)'!M879,'225 PCAR (Annual Avg)'!M911,'225 PCAR (Annual Avg)'!M943,'225 PCAR (Annual Avg)'!M975,'225 PCAR (Annual Avg)'!M1007,'225 PCAR (Annual Avg)'!M1039,'225 PCAR (Annual Avg)'!M1071,'225 PCAR (Annual Avg)'!M1103,'225 PCAR (Annual Avg)'!M1135,'225 PCAR (Annual Avg)'!M1167,'225 PCAR (Annual Avg)'!M1199,'225 PCAR (Annual Avg)'!M1231,'225 PCAR (Annual Avg)'!M1263,'225 PCAR (Annual Avg)'!M1295),"")</f>
        <v>13.250243902439028</v>
      </c>
      <c r="N5" s="7">
        <f>IFERROR(AVERAGE('225 PCAR (Annual Avg)'!N15,'225 PCAR (Annual Avg)'!N47,'225 PCAR (Annual Avg)'!N79,'225 PCAR (Annual Avg)'!N111,'225 PCAR (Annual Avg)'!N143,'225 PCAR (Annual Avg)'!N175,'225 PCAR (Annual Avg)'!N207,'225 PCAR (Annual Avg)'!N239,'225 PCAR (Annual Avg)'!N271,'225 PCAR (Annual Avg)'!N303,'225 PCAR (Annual Avg)'!N335,'225 PCAR (Annual Avg)'!N367,'225 PCAR (Annual Avg)'!N399,'225 PCAR (Annual Avg)'!N431,'225 PCAR (Annual Avg)'!N463,'225 PCAR (Annual Avg)'!N495,'225 PCAR (Annual Avg)'!N527,'225 PCAR (Annual Avg)'!N559,'225 PCAR (Annual Avg)'!N591,'225 PCAR (Annual Avg)'!N623,'225 PCAR (Annual Avg)'!N655,'225 PCAR (Annual Avg)'!N687,'225 PCAR (Annual Avg)'!N719,'225 PCAR (Annual Avg)'!N751,'225 PCAR (Annual Avg)'!N783,'225 PCAR (Annual Avg)'!N815,'225 PCAR (Annual Avg)'!N847,'225 PCAR (Annual Avg)'!N879,'225 PCAR (Annual Avg)'!N911,'225 PCAR (Annual Avg)'!N943,'225 PCAR (Annual Avg)'!N975,'225 PCAR (Annual Avg)'!N1007,'225 PCAR (Annual Avg)'!N1039,'225 PCAR (Annual Avg)'!N1071,'225 PCAR (Annual Avg)'!N1103,'225 PCAR (Annual Avg)'!N1135,'225 PCAR (Annual Avg)'!N1167,'225 PCAR (Annual Avg)'!N1199,'225 PCAR (Annual Avg)'!N1231,'225 PCAR (Annual Avg)'!N1263,'225 PCAR (Annual Avg)'!N1295),"")</f>
        <v>8.4980487804878031</v>
      </c>
      <c r="P5" s="76">
        <f>AVERAGE('225 PCAR (Annual Avg)'!P15,'225 PCAR (Annual Avg)'!P47,'225 PCAR (Annual Avg)'!P79,'225 PCAR (Annual Avg)'!P111,'225 PCAR (Annual Avg)'!P143,'225 PCAR (Annual Avg)'!P175,'225 PCAR (Annual Avg)'!P207,'225 PCAR (Annual Avg)'!P239,'225 PCAR (Annual Avg)'!P271,'225 PCAR (Annual Avg)'!P303,'225 PCAR (Annual Avg)'!P335,'225 PCAR (Annual Avg)'!P367,'225 PCAR (Annual Avg)'!P399,'225 PCAR (Annual Avg)'!P431,'225 PCAR (Annual Avg)'!P463,'225 PCAR (Annual Avg)'!P495,'225 PCAR (Annual Avg)'!P527,'225 PCAR (Annual Avg)'!P559,'225 PCAR (Annual Avg)'!P591,'225 PCAR (Annual Avg)'!P623,'225 PCAR (Annual Avg)'!P655,'225 PCAR (Annual Avg)'!P687,'225 PCAR (Annual Avg)'!P719,'225 PCAR (Annual Avg)'!P751,'225 PCAR (Annual Avg)'!P783,'225 PCAR (Annual Avg)'!P815,'225 PCAR (Annual Avg)'!P847,'225 PCAR (Annual Avg)'!P879,'225 PCAR (Annual Avg)'!P911,'225 PCAR (Annual Avg)'!P943,'225 PCAR (Annual Avg)'!P975,'225 PCAR (Annual Avg)'!P1007,'225 PCAR (Annual Avg)'!P1039,'225 PCAR (Annual Avg)'!P1071,'225 PCAR (Annual Avg)'!P1103,'225 PCAR (Annual Avg)'!P1135,'225 PCAR (Annual Avg)'!P1167,'225 PCAR (Annual Avg)'!P1199,'225 PCAR (Annual Avg)'!P1231,'225 PCAR (Annual Avg)'!P1263,'225 PCAR (Annual Avg)'!P1295)</f>
        <v>2</v>
      </c>
      <c r="Q5" s="7" t="str">
        <f>IFERROR(AVERAGE('225 PCAR (Annual Avg)'!Q15,'225 PCAR (Annual Avg)'!Q47,'225 PCAR (Annual Avg)'!Q79,'225 PCAR (Annual Avg)'!Q111,'225 PCAR (Annual Avg)'!Q143,'225 PCAR (Annual Avg)'!Q175,'225 PCAR (Annual Avg)'!Q207,'225 PCAR (Annual Avg)'!Q239,'225 PCAR (Annual Avg)'!Q271,'225 PCAR (Annual Avg)'!Q303,'225 PCAR (Annual Avg)'!Q335,'225 PCAR (Annual Avg)'!Q367,'225 PCAR (Annual Avg)'!Q399,'225 PCAR (Annual Avg)'!Q431,'225 PCAR (Annual Avg)'!Q463,'225 PCAR (Annual Avg)'!Q495,'225 PCAR (Annual Avg)'!Q527,'225 PCAR (Annual Avg)'!Q559,'225 PCAR (Annual Avg)'!Q591,'225 PCAR (Annual Avg)'!Q623,'225 PCAR (Annual Avg)'!Q655,'225 PCAR (Annual Avg)'!Q687,'225 PCAR (Annual Avg)'!Q719,'225 PCAR (Annual Avg)'!Q751,'225 PCAR (Annual Avg)'!Q783,'225 PCAR (Annual Avg)'!Q815,'225 PCAR (Annual Avg)'!Q847,'225 PCAR (Annual Avg)'!Q879,'225 PCAR (Annual Avg)'!Q911,'225 PCAR (Annual Avg)'!Q943,'225 PCAR (Annual Avg)'!Q975,'225 PCAR (Annual Avg)'!Q1007,'225 PCAR (Annual Avg)'!Q1039,'225 PCAR (Annual Avg)'!Q1071,'225 PCAR (Annual Avg)'!Q1103,'225 PCAR (Annual Avg)'!Q1135,'225 PCAR (Annual Avg)'!Q1167,'225 PCAR (Annual Avg)'!Q1199,'225 PCAR (Annual Avg)'!Q1231,'225 PCAR (Annual Avg)'!Q1263,'225 PCAR (Annual Avg)'!Q1295),"")</f>
        <v/>
      </c>
      <c r="R5" s="7" t="str">
        <f>IFERROR(AVERAGE('225 PCAR (Annual Avg)'!R15,'225 PCAR (Annual Avg)'!R47,'225 PCAR (Annual Avg)'!R79,'225 PCAR (Annual Avg)'!R111,'225 PCAR (Annual Avg)'!R143,'225 PCAR (Annual Avg)'!R175,'225 PCAR (Annual Avg)'!R207,'225 PCAR (Annual Avg)'!R239,'225 PCAR (Annual Avg)'!R271,'225 PCAR (Annual Avg)'!R303,'225 PCAR (Annual Avg)'!R335,'225 PCAR (Annual Avg)'!R367,'225 PCAR (Annual Avg)'!R399,'225 PCAR (Annual Avg)'!R431,'225 PCAR (Annual Avg)'!R463,'225 PCAR (Annual Avg)'!R495,'225 PCAR (Annual Avg)'!R527,'225 PCAR (Annual Avg)'!R559,'225 PCAR (Annual Avg)'!R591,'225 PCAR (Annual Avg)'!R623,'225 PCAR (Annual Avg)'!R655,'225 PCAR (Annual Avg)'!R687,'225 PCAR (Annual Avg)'!R719,'225 PCAR (Annual Avg)'!R751,'225 PCAR (Annual Avg)'!R783,'225 PCAR (Annual Avg)'!R815,'225 PCAR (Annual Avg)'!R847,'225 PCAR (Annual Avg)'!R879,'225 PCAR (Annual Avg)'!R911,'225 PCAR (Annual Avg)'!R943,'225 PCAR (Annual Avg)'!R975,'225 PCAR (Annual Avg)'!R1007,'225 PCAR (Annual Avg)'!R1039,'225 PCAR (Annual Avg)'!R1071,'225 PCAR (Annual Avg)'!R1103,'225 PCAR (Annual Avg)'!R1135,'225 PCAR (Annual Avg)'!R1167,'225 PCAR (Annual Avg)'!R1199,'225 PCAR (Annual Avg)'!R1231,'225 PCAR (Annual Avg)'!R1263,'225 PCAR (Annual Avg)'!R1295),"")</f>
        <v/>
      </c>
      <c r="S5" s="7" t="str">
        <f>IFERROR(AVERAGE('225 PCAR (Annual Avg)'!S15,'225 PCAR (Annual Avg)'!S47,'225 PCAR (Annual Avg)'!S79,'225 PCAR (Annual Avg)'!S111,'225 PCAR (Annual Avg)'!S143,'225 PCAR (Annual Avg)'!S175,'225 PCAR (Annual Avg)'!S207,'225 PCAR (Annual Avg)'!S239,'225 PCAR (Annual Avg)'!S271,'225 PCAR (Annual Avg)'!S303,'225 PCAR (Annual Avg)'!S335,'225 PCAR (Annual Avg)'!S367,'225 PCAR (Annual Avg)'!S399,'225 PCAR (Annual Avg)'!S431,'225 PCAR (Annual Avg)'!S463,'225 PCAR (Annual Avg)'!S495,'225 PCAR (Annual Avg)'!S527,'225 PCAR (Annual Avg)'!S559,'225 PCAR (Annual Avg)'!S591,'225 PCAR (Annual Avg)'!S623,'225 PCAR (Annual Avg)'!S655,'225 PCAR (Annual Avg)'!S687,'225 PCAR (Annual Avg)'!S719,'225 PCAR (Annual Avg)'!S751,'225 PCAR (Annual Avg)'!S783,'225 PCAR (Annual Avg)'!S815,'225 PCAR (Annual Avg)'!S847,'225 PCAR (Annual Avg)'!S879,'225 PCAR (Annual Avg)'!S911,'225 PCAR (Annual Avg)'!S943,'225 PCAR (Annual Avg)'!S975,'225 PCAR (Annual Avg)'!S1007,'225 PCAR (Annual Avg)'!S1039,'225 PCAR (Annual Avg)'!S1071,'225 PCAR (Annual Avg)'!S1103,'225 PCAR (Annual Avg)'!S1135,'225 PCAR (Annual Avg)'!S1167,'225 PCAR (Annual Avg)'!S1199,'225 PCAR (Annual Avg)'!S1231,'225 PCAR (Annual Avg)'!S1263,'225 PCAR (Annual Avg)'!S1295),"")</f>
        <v/>
      </c>
      <c r="T5" s="7" t="str">
        <f>IFERROR(AVERAGE('225 PCAR (Annual Avg)'!T15,'225 PCAR (Annual Avg)'!T47,'225 PCAR (Annual Avg)'!T79,'225 PCAR (Annual Avg)'!T111,'225 PCAR (Annual Avg)'!T143,'225 PCAR (Annual Avg)'!T175,'225 PCAR (Annual Avg)'!T207,'225 PCAR (Annual Avg)'!T239,'225 PCAR (Annual Avg)'!T271,'225 PCAR (Annual Avg)'!T303,'225 PCAR (Annual Avg)'!T335,'225 PCAR (Annual Avg)'!T367,'225 PCAR (Annual Avg)'!T399,'225 PCAR (Annual Avg)'!T431,'225 PCAR (Annual Avg)'!T463,'225 PCAR (Annual Avg)'!T495,'225 PCAR (Annual Avg)'!T527,'225 PCAR (Annual Avg)'!T559,'225 PCAR (Annual Avg)'!T591,'225 PCAR (Annual Avg)'!T623,'225 PCAR (Annual Avg)'!T655,'225 PCAR (Annual Avg)'!T687,'225 PCAR (Annual Avg)'!T719,'225 PCAR (Annual Avg)'!T751,'225 PCAR (Annual Avg)'!T783,'225 PCAR (Annual Avg)'!T815,'225 PCAR (Annual Avg)'!T847,'225 PCAR (Annual Avg)'!T879,'225 PCAR (Annual Avg)'!T911,'225 PCAR (Annual Avg)'!T943,'225 PCAR (Annual Avg)'!T975,'225 PCAR (Annual Avg)'!T1007,'225 PCAR (Annual Avg)'!T1039,'225 PCAR (Annual Avg)'!T1071,'225 PCAR (Annual Avg)'!T1103,'225 PCAR (Annual Avg)'!T1135,'225 PCAR (Annual Avg)'!T1167,'225 PCAR (Annual Avg)'!T1199,'225 PCAR (Annual Avg)'!T1231,'225 PCAR (Annual Avg)'!T1263,'225 PCAR (Annual Avg)'!T1295),"")</f>
        <v/>
      </c>
      <c r="U5" s="7" t="str">
        <f>IFERROR(AVERAGE('225 PCAR (Annual Avg)'!U15,'225 PCAR (Annual Avg)'!U47,'225 PCAR (Annual Avg)'!U79,'225 PCAR (Annual Avg)'!U111,'225 PCAR (Annual Avg)'!U143,'225 PCAR (Annual Avg)'!U175,'225 PCAR (Annual Avg)'!U207,'225 PCAR (Annual Avg)'!U239,'225 PCAR (Annual Avg)'!U271,'225 PCAR (Annual Avg)'!U303,'225 PCAR (Annual Avg)'!U335,'225 PCAR (Annual Avg)'!U367,'225 PCAR (Annual Avg)'!U399,'225 PCAR (Annual Avg)'!U431,'225 PCAR (Annual Avg)'!U463,'225 PCAR (Annual Avg)'!U495,'225 PCAR (Annual Avg)'!U527,'225 PCAR (Annual Avg)'!U559,'225 PCAR (Annual Avg)'!U591,'225 PCAR (Annual Avg)'!U623,'225 PCAR (Annual Avg)'!U655,'225 PCAR (Annual Avg)'!U687,'225 PCAR (Annual Avg)'!U719,'225 PCAR (Annual Avg)'!U751,'225 PCAR (Annual Avg)'!U783,'225 PCAR (Annual Avg)'!U815,'225 PCAR (Annual Avg)'!U847,'225 PCAR (Annual Avg)'!U879,'225 PCAR (Annual Avg)'!U911,'225 PCAR (Annual Avg)'!U943,'225 PCAR (Annual Avg)'!U975,'225 PCAR (Annual Avg)'!U1007,'225 PCAR (Annual Avg)'!U1039,'225 PCAR (Annual Avg)'!U1071,'225 PCAR (Annual Avg)'!U1103,'225 PCAR (Annual Avg)'!U1135,'225 PCAR (Annual Avg)'!U1167,'225 PCAR (Annual Avg)'!U1199,'225 PCAR (Annual Avg)'!U1231,'225 PCAR (Annual Avg)'!U1263,'225 PCAR (Annual Avg)'!U1295),"")</f>
        <v/>
      </c>
      <c r="V5" s="7" t="str">
        <f>IFERROR(AVERAGE('225 PCAR (Annual Avg)'!V15,'225 PCAR (Annual Avg)'!V47,'225 PCAR (Annual Avg)'!V79,'225 PCAR (Annual Avg)'!V111,'225 PCAR (Annual Avg)'!V143,'225 PCAR (Annual Avg)'!V175,'225 PCAR (Annual Avg)'!V207,'225 PCAR (Annual Avg)'!V239,'225 PCAR (Annual Avg)'!V271,'225 PCAR (Annual Avg)'!V303,'225 PCAR (Annual Avg)'!V335,'225 PCAR (Annual Avg)'!V367,'225 PCAR (Annual Avg)'!V399,'225 PCAR (Annual Avg)'!V431,'225 PCAR (Annual Avg)'!V463,'225 PCAR (Annual Avg)'!V495,'225 PCAR (Annual Avg)'!V527,'225 PCAR (Annual Avg)'!V559,'225 PCAR (Annual Avg)'!V591,'225 PCAR (Annual Avg)'!V623,'225 PCAR (Annual Avg)'!V655,'225 PCAR (Annual Avg)'!V687,'225 PCAR (Annual Avg)'!V719,'225 PCAR (Annual Avg)'!V751,'225 PCAR (Annual Avg)'!V783,'225 PCAR (Annual Avg)'!V815,'225 PCAR (Annual Avg)'!V847,'225 PCAR (Annual Avg)'!V879,'225 PCAR (Annual Avg)'!V911,'225 PCAR (Annual Avg)'!V943,'225 PCAR (Annual Avg)'!V975,'225 PCAR (Annual Avg)'!V1007,'225 PCAR (Annual Avg)'!V1039,'225 PCAR (Annual Avg)'!V1071,'225 PCAR (Annual Avg)'!V1103,'225 PCAR (Annual Avg)'!V1135,'225 PCAR (Annual Avg)'!V1167,'225 PCAR (Annual Avg)'!V1199,'225 PCAR (Annual Avg)'!V1231,'225 PCAR (Annual Avg)'!V1263,'225 PCAR (Annual Avg)'!V1295),"")</f>
        <v/>
      </c>
      <c r="W5" s="7" t="str">
        <f>IFERROR(AVERAGE('225 PCAR (Annual Avg)'!W15,'225 PCAR (Annual Avg)'!W47,'225 PCAR (Annual Avg)'!W79,'225 PCAR (Annual Avg)'!W111,'225 PCAR (Annual Avg)'!W143,'225 PCAR (Annual Avg)'!W175,'225 PCAR (Annual Avg)'!W207,'225 PCAR (Annual Avg)'!W239,'225 PCAR (Annual Avg)'!W271,'225 PCAR (Annual Avg)'!W303,'225 PCAR (Annual Avg)'!W335,'225 PCAR (Annual Avg)'!W367,'225 PCAR (Annual Avg)'!W399,'225 PCAR (Annual Avg)'!W431,'225 PCAR (Annual Avg)'!W463,'225 PCAR (Annual Avg)'!W495,'225 PCAR (Annual Avg)'!W527,'225 PCAR (Annual Avg)'!W559,'225 PCAR (Annual Avg)'!W591,'225 PCAR (Annual Avg)'!W623,'225 PCAR (Annual Avg)'!W655,'225 PCAR (Annual Avg)'!W687,'225 PCAR (Annual Avg)'!W719,'225 PCAR (Annual Avg)'!W751,'225 PCAR (Annual Avg)'!W783,'225 PCAR (Annual Avg)'!W815,'225 PCAR (Annual Avg)'!W847,'225 PCAR (Annual Avg)'!W879,'225 PCAR (Annual Avg)'!W911,'225 PCAR (Annual Avg)'!W943,'225 PCAR (Annual Avg)'!W975,'225 PCAR (Annual Avg)'!W1007,'225 PCAR (Annual Avg)'!W1039,'225 PCAR (Annual Avg)'!W1071,'225 PCAR (Annual Avg)'!W1103,'225 PCAR (Annual Avg)'!W1135,'225 PCAR (Annual Avg)'!W1167,'225 PCAR (Annual Avg)'!W1199,'225 PCAR (Annual Avg)'!W1231,'225 PCAR (Annual Avg)'!W1263,'225 PCAR (Annual Avg)'!W1295),"")</f>
        <v/>
      </c>
      <c r="X5" s="7" t="str">
        <f>IFERROR(AVERAGE('225 PCAR (Annual Avg)'!X15,'225 PCAR (Annual Avg)'!X47,'225 PCAR (Annual Avg)'!X79,'225 PCAR (Annual Avg)'!X111,'225 PCAR (Annual Avg)'!X143,'225 PCAR (Annual Avg)'!X175,'225 PCAR (Annual Avg)'!X207,'225 PCAR (Annual Avg)'!X239,'225 PCAR (Annual Avg)'!X271,'225 PCAR (Annual Avg)'!X303,'225 PCAR (Annual Avg)'!X335,'225 PCAR (Annual Avg)'!X367,'225 PCAR (Annual Avg)'!X399,'225 PCAR (Annual Avg)'!X431,'225 PCAR (Annual Avg)'!X463,'225 PCAR (Annual Avg)'!X495,'225 PCAR (Annual Avg)'!X527,'225 PCAR (Annual Avg)'!X559,'225 PCAR (Annual Avg)'!X591,'225 PCAR (Annual Avg)'!X623,'225 PCAR (Annual Avg)'!X655,'225 PCAR (Annual Avg)'!X687,'225 PCAR (Annual Avg)'!X719,'225 PCAR (Annual Avg)'!X751,'225 PCAR (Annual Avg)'!X783,'225 PCAR (Annual Avg)'!X815,'225 PCAR (Annual Avg)'!X847,'225 PCAR (Annual Avg)'!X879,'225 PCAR (Annual Avg)'!X911,'225 PCAR (Annual Avg)'!X943,'225 PCAR (Annual Avg)'!X975,'225 PCAR (Annual Avg)'!X1007,'225 PCAR (Annual Avg)'!X1039,'225 PCAR (Annual Avg)'!X1071,'225 PCAR (Annual Avg)'!X1103,'225 PCAR (Annual Avg)'!X1135,'225 PCAR (Annual Avg)'!X1167,'225 PCAR (Annual Avg)'!X1199,'225 PCAR (Annual Avg)'!X1231,'225 PCAR (Annual Avg)'!X1263,'225 PCAR (Annual Avg)'!X1295),"")</f>
        <v/>
      </c>
      <c r="Y5" s="7" t="str">
        <f>IFERROR(AVERAGE('225 PCAR (Annual Avg)'!Y15,'225 PCAR (Annual Avg)'!Y47,'225 PCAR (Annual Avg)'!Y79,'225 PCAR (Annual Avg)'!Y111,'225 PCAR (Annual Avg)'!Y143,'225 PCAR (Annual Avg)'!Y175,'225 PCAR (Annual Avg)'!Y207,'225 PCAR (Annual Avg)'!Y239,'225 PCAR (Annual Avg)'!Y271,'225 PCAR (Annual Avg)'!Y303,'225 PCAR (Annual Avg)'!Y335,'225 PCAR (Annual Avg)'!Y367,'225 PCAR (Annual Avg)'!Y399,'225 PCAR (Annual Avg)'!Y431,'225 PCAR (Annual Avg)'!Y463,'225 PCAR (Annual Avg)'!Y495,'225 PCAR (Annual Avg)'!Y527,'225 PCAR (Annual Avg)'!Y559,'225 PCAR (Annual Avg)'!Y591,'225 PCAR (Annual Avg)'!Y623,'225 PCAR (Annual Avg)'!Y655,'225 PCAR (Annual Avg)'!Y687,'225 PCAR (Annual Avg)'!Y719,'225 PCAR (Annual Avg)'!Y751,'225 PCAR (Annual Avg)'!Y783,'225 PCAR (Annual Avg)'!Y815,'225 PCAR (Annual Avg)'!Y847,'225 PCAR (Annual Avg)'!Y879,'225 PCAR (Annual Avg)'!Y911,'225 PCAR (Annual Avg)'!Y943,'225 PCAR (Annual Avg)'!Y975,'225 PCAR (Annual Avg)'!Y1007,'225 PCAR (Annual Avg)'!Y1039,'225 PCAR (Annual Avg)'!Y1071,'225 PCAR (Annual Avg)'!Y1103,'225 PCAR (Annual Avg)'!Y1135,'225 PCAR (Annual Avg)'!Y1167,'225 PCAR (Annual Avg)'!Y1199,'225 PCAR (Annual Avg)'!Y1231,'225 PCAR (Annual Avg)'!Y1263,'225 PCAR (Annual Avg)'!Y1295),"")</f>
        <v/>
      </c>
      <c r="Z5" s="7" t="str">
        <f>IFERROR(AVERAGE('225 PCAR (Annual Avg)'!Z15,'225 PCAR (Annual Avg)'!Z47,'225 PCAR (Annual Avg)'!Z79,'225 PCAR (Annual Avg)'!Z111,'225 PCAR (Annual Avg)'!Z143,'225 PCAR (Annual Avg)'!Z175,'225 PCAR (Annual Avg)'!Z207,'225 PCAR (Annual Avg)'!Z239,'225 PCAR (Annual Avg)'!Z271,'225 PCAR (Annual Avg)'!Z303,'225 PCAR (Annual Avg)'!Z335,'225 PCAR (Annual Avg)'!Z367,'225 PCAR (Annual Avg)'!Z399,'225 PCAR (Annual Avg)'!Z431,'225 PCAR (Annual Avg)'!Z463,'225 PCAR (Annual Avg)'!Z495,'225 PCAR (Annual Avg)'!Z527,'225 PCAR (Annual Avg)'!Z559,'225 PCAR (Annual Avg)'!Z591,'225 PCAR (Annual Avg)'!Z623,'225 PCAR (Annual Avg)'!Z655,'225 PCAR (Annual Avg)'!Z687,'225 PCAR (Annual Avg)'!Z719,'225 PCAR (Annual Avg)'!Z751,'225 PCAR (Annual Avg)'!Z783,'225 PCAR (Annual Avg)'!Z815,'225 PCAR (Annual Avg)'!Z847,'225 PCAR (Annual Avg)'!Z879,'225 PCAR (Annual Avg)'!Z911,'225 PCAR (Annual Avg)'!Z943,'225 PCAR (Annual Avg)'!Z975,'225 PCAR (Annual Avg)'!Z1007,'225 PCAR (Annual Avg)'!Z1039,'225 PCAR (Annual Avg)'!Z1071,'225 PCAR (Annual Avg)'!Z1103,'225 PCAR (Annual Avg)'!Z1135,'225 PCAR (Annual Avg)'!Z1167,'225 PCAR (Annual Avg)'!Z1199,'225 PCAR (Annual Avg)'!Z1231,'225 PCAR (Annual Avg)'!Z1263,'225 PCAR (Annual Avg)'!Z1295),"")</f>
        <v/>
      </c>
      <c r="AA5" s="7" t="str">
        <f>IFERROR(AVERAGE('225 PCAR (Annual Avg)'!AA15,'225 PCAR (Annual Avg)'!AA47,'225 PCAR (Annual Avg)'!AA79,'225 PCAR (Annual Avg)'!AA111,'225 PCAR (Annual Avg)'!AA143,'225 PCAR (Annual Avg)'!AA175,'225 PCAR (Annual Avg)'!AA207,'225 PCAR (Annual Avg)'!AA239,'225 PCAR (Annual Avg)'!AA271,'225 PCAR (Annual Avg)'!AA303,'225 PCAR (Annual Avg)'!AA335,'225 PCAR (Annual Avg)'!AA367,'225 PCAR (Annual Avg)'!AA399,'225 PCAR (Annual Avg)'!AA431,'225 PCAR (Annual Avg)'!AA463,'225 PCAR (Annual Avg)'!AA495,'225 PCAR (Annual Avg)'!AA527,'225 PCAR (Annual Avg)'!AA559,'225 PCAR (Annual Avg)'!AA591,'225 PCAR (Annual Avg)'!AA623,'225 PCAR (Annual Avg)'!AA655,'225 PCAR (Annual Avg)'!AA687,'225 PCAR (Annual Avg)'!AA719,'225 PCAR (Annual Avg)'!AA751,'225 PCAR (Annual Avg)'!AA783,'225 PCAR (Annual Avg)'!AA815,'225 PCAR (Annual Avg)'!AA847,'225 PCAR (Annual Avg)'!AA879,'225 PCAR (Annual Avg)'!AA911,'225 PCAR (Annual Avg)'!AA943,'225 PCAR (Annual Avg)'!AA975,'225 PCAR (Annual Avg)'!AA1007,'225 PCAR (Annual Avg)'!AA1039,'225 PCAR (Annual Avg)'!AA1071,'225 PCAR (Annual Avg)'!AA1103,'225 PCAR (Annual Avg)'!AA1135,'225 PCAR (Annual Avg)'!AA1167,'225 PCAR (Annual Avg)'!AA1199,'225 PCAR (Annual Avg)'!AA1231,'225 PCAR (Annual Avg)'!AA1263,'225 PCAR (Annual Avg)'!AA1295),"")</f>
        <v/>
      </c>
      <c r="AB5" s="7" t="str">
        <f>IFERROR(AVERAGE('225 PCAR (Annual Avg)'!AB15,'225 PCAR (Annual Avg)'!AB47,'225 PCAR (Annual Avg)'!AB79,'225 PCAR (Annual Avg)'!AB111,'225 PCAR (Annual Avg)'!AB143,'225 PCAR (Annual Avg)'!AB175,'225 PCAR (Annual Avg)'!AB207,'225 PCAR (Annual Avg)'!AB239,'225 PCAR (Annual Avg)'!AB271,'225 PCAR (Annual Avg)'!AB303,'225 PCAR (Annual Avg)'!AB335,'225 PCAR (Annual Avg)'!AB367,'225 PCAR (Annual Avg)'!AB399,'225 PCAR (Annual Avg)'!AB431,'225 PCAR (Annual Avg)'!AB463,'225 PCAR (Annual Avg)'!AB495,'225 PCAR (Annual Avg)'!AB527,'225 PCAR (Annual Avg)'!AB559,'225 PCAR (Annual Avg)'!AB591,'225 PCAR (Annual Avg)'!AB623,'225 PCAR (Annual Avg)'!AB655,'225 PCAR (Annual Avg)'!AB687,'225 PCAR (Annual Avg)'!AB719,'225 PCAR (Annual Avg)'!AB751,'225 PCAR (Annual Avg)'!AB783,'225 PCAR (Annual Avg)'!AB815,'225 PCAR (Annual Avg)'!AB847,'225 PCAR (Annual Avg)'!AB879,'225 PCAR (Annual Avg)'!AB911,'225 PCAR (Annual Avg)'!AB943,'225 PCAR (Annual Avg)'!AB975,'225 PCAR (Annual Avg)'!AB1007,'225 PCAR (Annual Avg)'!AB1039,'225 PCAR (Annual Avg)'!AB1071,'225 PCAR (Annual Avg)'!AB1103,'225 PCAR (Annual Avg)'!AB1135,'225 PCAR (Annual Avg)'!AB1167,'225 PCAR (Annual Avg)'!AB1199,'225 PCAR (Annual Avg)'!AB1231,'225 PCAR (Annual Avg)'!AB1263,'225 PCAR (Annual Avg)'!AB1295),"")</f>
        <v/>
      </c>
    </row>
    <row r="6" spans="1:28" x14ac:dyDescent="0.3">
      <c r="B6" s="76">
        <f>AVERAGE('225 PCAR (Annual Avg)'!B16,'225 PCAR (Annual Avg)'!B48,'225 PCAR (Annual Avg)'!B80,'225 PCAR (Annual Avg)'!B112,'225 PCAR (Annual Avg)'!B144,'225 PCAR (Annual Avg)'!B176,'225 PCAR (Annual Avg)'!B208,'225 PCAR (Annual Avg)'!B240,'225 PCAR (Annual Avg)'!B272,'225 PCAR (Annual Avg)'!B304,'225 PCAR (Annual Avg)'!B336,'225 PCAR (Annual Avg)'!B368,'225 PCAR (Annual Avg)'!B400,'225 PCAR (Annual Avg)'!B432,'225 PCAR (Annual Avg)'!B464,'225 PCAR (Annual Avg)'!B496,'225 PCAR (Annual Avg)'!B528,'225 PCAR (Annual Avg)'!B560,'225 PCAR (Annual Avg)'!B592,'225 PCAR (Annual Avg)'!B624,'225 PCAR (Annual Avg)'!B656,'225 PCAR (Annual Avg)'!B688,'225 PCAR (Annual Avg)'!B720,'225 PCAR (Annual Avg)'!B752,'225 PCAR (Annual Avg)'!B784,'225 PCAR (Annual Avg)'!B816,'225 PCAR (Annual Avg)'!B848,'225 PCAR (Annual Avg)'!B880,'225 PCAR (Annual Avg)'!B912,'225 PCAR (Annual Avg)'!B944,'225 PCAR (Annual Avg)'!B976,'225 PCAR (Annual Avg)'!B1008,'225 PCAR (Annual Avg)'!B1040,'225 PCAR (Annual Avg)'!B1072,'225 PCAR (Annual Avg)'!B1104,'225 PCAR (Annual Avg)'!B1136,'225 PCAR (Annual Avg)'!B1168,'225 PCAR (Annual Avg)'!B1200,'225 PCAR (Annual Avg)'!B1232,'225 PCAR (Annual Avg)'!B1264,'225 PCAR (Annual Avg)'!B1296)</f>
        <v>3</v>
      </c>
      <c r="C6" s="7">
        <f>IFERROR(AVERAGE('225 PCAR (Annual Avg)'!C16,'225 PCAR (Annual Avg)'!C48,'225 PCAR (Annual Avg)'!C80,'225 PCAR (Annual Avg)'!C112,'225 PCAR (Annual Avg)'!C144,'225 PCAR (Annual Avg)'!C176,'225 PCAR (Annual Avg)'!C208,'225 PCAR (Annual Avg)'!C240,'225 PCAR (Annual Avg)'!C272,'225 PCAR (Annual Avg)'!C304,'225 PCAR (Annual Avg)'!C336,'225 PCAR (Annual Avg)'!C368,'225 PCAR (Annual Avg)'!C400,'225 PCAR (Annual Avg)'!C432,'225 PCAR (Annual Avg)'!C464,'225 PCAR (Annual Avg)'!C496,'225 PCAR (Annual Avg)'!C528,'225 PCAR (Annual Avg)'!C560,'225 PCAR (Annual Avg)'!C592,'225 PCAR (Annual Avg)'!C624,'225 PCAR (Annual Avg)'!C656,'225 PCAR (Annual Avg)'!C688,'225 PCAR (Annual Avg)'!C720,'225 PCAR (Annual Avg)'!C752,'225 PCAR (Annual Avg)'!C784,'225 PCAR (Annual Avg)'!C816,'225 PCAR (Annual Avg)'!C848,'225 PCAR (Annual Avg)'!C880,'225 PCAR (Annual Avg)'!C912,'225 PCAR (Annual Avg)'!C944,'225 PCAR (Annual Avg)'!C976,'225 PCAR (Annual Avg)'!C1008,'225 PCAR (Annual Avg)'!C1040,'225 PCAR (Annual Avg)'!C1072,'225 PCAR (Annual Avg)'!C1104,'225 PCAR (Annual Avg)'!C1136,'225 PCAR (Annual Avg)'!C1168,'225 PCAR (Annual Avg)'!C1200,'225 PCAR (Annual Avg)'!C1232,'225 PCAR (Annual Avg)'!C1264,'225 PCAR (Annual Avg)'!C1296),"")</f>
        <v>6.6373170731707329</v>
      </c>
      <c r="D6" s="7">
        <f>IFERROR(AVERAGE('225 PCAR (Annual Avg)'!D16,'225 PCAR (Annual Avg)'!D48,'225 PCAR (Annual Avg)'!D80,'225 PCAR (Annual Avg)'!D112,'225 PCAR (Annual Avg)'!D144,'225 PCAR (Annual Avg)'!D176,'225 PCAR (Annual Avg)'!D208,'225 PCAR (Annual Avg)'!D240,'225 PCAR (Annual Avg)'!D272,'225 PCAR (Annual Avg)'!D304,'225 PCAR (Annual Avg)'!D336,'225 PCAR (Annual Avg)'!D368,'225 PCAR (Annual Avg)'!D400,'225 PCAR (Annual Avg)'!D432,'225 PCAR (Annual Avg)'!D464,'225 PCAR (Annual Avg)'!D496,'225 PCAR (Annual Avg)'!D528,'225 PCAR (Annual Avg)'!D560,'225 PCAR (Annual Avg)'!D592,'225 PCAR (Annual Avg)'!D624,'225 PCAR (Annual Avg)'!D656,'225 PCAR (Annual Avg)'!D688,'225 PCAR (Annual Avg)'!D720,'225 PCAR (Annual Avg)'!D752,'225 PCAR (Annual Avg)'!D784,'225 PCAR (Annual Avg)'!D816,'225 PCAR (Annual Avg)'!D848,'225 PCAR (Annual Avg)'!D880,'225 PCAR (Annual Avg)'!D912,'225 PCAR (Annual Avg)'!D944,'225 PCAR (Annual Avg)'!D976,'225 PCAR (Annual Avg)'!D1008,'225 PCAR (Annual Avg)'!D1040,'225 PCAR (Annual Avg)'!D1072,'225 PCAR (Annual Avg)'!D1104,'225 PCAR (Annual Avg)'!D1136,'225 PCAR (Annual Avg)'!D1168,'225 PCAR (Annual Avg)'!D1200,'225 PCAR (Annual Avg)'!D1232,'225 PCAR (Annual Avg)'!D1264,'225 PCAR (Annual Avg)'!D1296),"")</f>
        <v>5.8124390243902457</v>
      </c>
      <c r="E6" s="7">
        <f>IFERROR(AVERAGE('225 PCAR (Annual Avg)'!E16,'225 PCAR (Annual Avg)'!E48,'225 PCAR (Annual Avg)'!E80,'225 PCAR (Annual Avg)'!E112,'225 PCAR (Annual Avg)'!E144,'225 PCAR (Annual Avg)'!E176,'225 PCAR (Annual Avg)'!E208,'225 PCAR (Annual Avg)'!E240,'225 PCAR (Annual Avg)'!E272,'225 PCAR (Annual Avg)'!E304,'225 PCAR (Annual Avg)'!E336,'225 PCAR (Annual Avg)'!E368,'225 PCAR (Annual Avg)'!E400,'225 PCAR (Annual Avg)'!E432,'225 PCAR (Annual Avg)'!E464,'225 PCAR (Annual Avg)'!E496,'225 PCAR (Annual Avg)'!E528,'225 PCAR (Annual Avg)'!E560,'225 PCAR (Annual Avg)'!E592,'225 PCAR (Annual Avg)'!E624,'225 PCAR (Annual Avg)'!E656,'225 PCAR (Annual Avg)'!E688,'225 PCAR (Annual Avg)'!E720,'225 PCAR (Annual Avg)'!E752,'225 PCAR (Annual Avg)'!E784,'225 PCAR (Annual Avg)'!E816,'225 PCAR (Annual Avg)'!E848,'225 PCAR (Annual Avg)'!E880,'225 PCAR (Annual Avg)'!E912,'225 PCAR (Annual Avg)'!E944,'225 PCAR (Annual Avg)'!E976,'225 PCAR (Annual Avg)'!E1008,'225 PCAR (Annual Avg)'!E1040,'225 PCAR (Annual Avg)'!E1072,'225 PCAR (Annual Avg)'!E1104,'225 PCAR (Annual Avg)'!E1136,'225 PCAR (Annual Avg)'!E1168,'225 PCAR (Annual Avg)'!E1200,'225 PCAR (Annual Avg)'!E1232,'225 PCAR (Annual Avg)'!E1264,'225 PCAR (Annual Avg)'!E1296),"")</f>
        <v>6.3365853658536588</v>
      </c>
      <c r="F6" s="7">
        <f>IFERROR(AVERAGE('225 PCAR (Annual Avg)'!F16,'225 PCAR (Annual Avg)'!F48,'225 PCAR (Annual Avg)'!F80,'225 PCAR (Annual Avg)'!F112,'225 PCAR (Annual Avg)'!F144,'225 PCAR (Annual Avg)'!F176,'225 PCAR (Annual Avg)'!F208,'225 PCAR (Annual Avg)'!F240,'225 PCAR (Annual Avg)'!F272,'225 PCAR (Annual Avg)'!F304,'225 PCAR (Annual Avg)'!F336,'225 PCAR (Annual Avg)'!F368,'225 PCAR (Annual Avg)'!F400,'225 PCAR (Annual Avg)'!F432,'225 PCAR (Annual Avg)'!F464,'225 PCAR (Annual Avg)'!F496,'225 PCAR (Annual Avg)'!F528,'225 PCAR (Annual Avg)'!F560,'225 PCAR (Annual Avg)'!F592,'225 PCAR (Annual Avg)'!F624,'225 PCAR (Annual Avg)'!F656,'225 PCAR (Annual Avg)'!F688,'225 PCAR (Annual Avg)'!F720,'225 PCAR (Annual Avg)'!F752,'225 PCAR (Annual Avg)'!F784,'225 PCAR (Annual Avg)'!F816,'225 PCAR (Annual Avg)'!F848,'225 PCAR (Annual Avg)'!F880,'225 PCAR (Annual Avg)'!F912,'225 PCAR (Annual Avg)'!F944,'225 PCAR (Annual Avg)'!F976,'225 PCAR (Annual Avg)'!F1008,'225 PCAR (Annual Avg)'!F1040,'225 PCAR (Annual Avg)'!F1072,'225 PCAR (Annual Avg)'!F1104,'225 PCAR (Annual Avg)'!F1136,'225 PCAR (Annual Avg)'!F1168,'225 PCAR (Annual Avg)'!F1200,'225 PCAR (Annual Avg)'!F1232,'225 PCAR (Annual Avg)'!F1264,'225 PCAR (Annual Avg)'!F1296),"")</f>
        <v>8.8426829268292693</v>
      </c>
      <c r="G6" s="7">
        <f>IFERROR(AVERAGE('225 PCAR (Annual Avg)'!G16,'225 PCAR (Annual Avg)'!G48,'225 PCAR (Annual Avg)'!G80,'225 PCAR (Annual Avg)'!G112,'225 PCAR (Annual Avg)'!G144,'225 PCAR (Annual Avg)'!G176,'225 PCAR (Annual Avg)'!G208,'225 PCAR (Annual Avg)'!G240,'225 PCAR (Annual Avg)'!G272,'225 PCAR (Annual Avg)'!G304,'225 PCAR (Annual Avg)'!G336,'225 PCAR (Annual Avg)'!G368,'225 PCAR (Annual Avg)'!G400,'225 PCAR (Annual Avg)'!G432,'225 PCAR (Annual Avg)'!G464,'225 PCAR (Annual Avg)'!G496,'225 PCAR (Annual Avg)'!G528,'225 PCAR (Annual Avg)'!G560,'225 PCAR (Annual Avg)'!G592,'225 PCAR (Annual Avg)'!G624,'225 PCAR (Annual Avg)'!G656,'225 PCAR (Annual Avg)'!G688,'225 PCAR (Annual Avg)'!G720,'225 PCAR (Annual Avg)'!G752,'225 PCAR (Annual Avg)'!G784,'225 PCAR (Annual Avg)'!G816,'225 PCAR (Annual Avg)'!G848,'225 PCAR (Annual Avg)'!G880,'225 PCAR (Annual Avg)'!G912,'225 PCAR (Annual Avg)'!G944,'225 PCAR (Annual Avg)'!G976,'225 PCAR (Annual Avg)'!G1008,'225 PCAR (Annual Avg)'!G1040,'225 PCAR (Annual Avg)'!G1072,'225 PCAR (Annual Avg)'!G1104,'225 PCAR (Annual Avg)'!G1136,'225 PCAR (Annual Avg)'!G1168,'225 PCAR (Annual Avg)'!G1200,'225 PCAR (Annual Avg)'!G1232,'225 PCAR (Annual Avg)'!G1264,'225 PCAR (Annual Avg)'!G1296),"")</f>
        <v>13.268292682926832</v>
      </c>
      <c r="H6" s="7">
        <f>IFERROR(AVERAGE('225 PCAR (Annual Avg)'!H16,'225 PCAR (Annual Avg)'!H48,'225 PCAR (Annual Avg)'!H80,'225 PCAR (Annual Avg)'!H112,'225 PCAR (Annual Avg)'!H144,'225 PCAR (Annual Avg)'!H176,'225 PCAR (Annual Avg)'!H208,'225 PCAR (Annual Avg)'!H240,'225 PCAR (Annual Avg)'!H272,'225 PCAR (Annual Avg)'!H304,'225 PCAR (Annual Avg)'!H336,'225 PCAR (Annual Avg)'!H368,'225 PCAR (Annual Avg)'!H400,'225 PCAR (Annual Avg)'!H432,'225 PCAR (Annual Avg)'!H464,'225 PCAR (Annual Avg)'!H496,'225 PCAR (Annual Avg)'!H528,'225 PCAR (Annual Avg)'!H560,'225 PCAR (Annual Avg)'!H592,'225 PCAR (Annual Avg)'!H624,'225 PCAR (Annual Avg)'!H656,'225 PCAR (Annual Avg)'!H688,'225 PCAR (Annual Avg)'!H720,'225 PCAR (Annual Avg)'!H752,'225 PCAR (Annual Avg)'!H784,'225 PCAR (Annual Avg)'!H816,'225 PCAR (Annual Avg)'!H848,'225 PCAR (Annual Avg)'!H880,'225 PCAR (Annual Avg)'!H912,'225 PCAR (Annual Avg)'!H944,'225 PCAR (Annual Avg)'!H976,'225 PCAR (Annual Avg)'!H1008,'225 PCAR (Annual Avg)'!H1040,'225 PCAR (Annual Avg)'!H1072,'225 PCAR (Annual Avg)'!H1104,'225 PCAR (Annual Avg)'!H1136,'225 PCAR (Annual Avg)'!H1168,'225 PCAR (Annual Avg)'!H1200,'225 PCAR (Annual Avg)'!H1232,'225 PCAR (Annual Avg)'!H1264,'225 PCAR (Annual Avg)'!H1296),"")</f>
        <v>13.363170731707314</v>
      </c>
      <c r="I6" s="7">
        <f>IFERROR(AVERAGE('225 PCAR (Annual Avg)'!I16,'225 PCAR (Annual Avg)'!I48,'225 PCAR (Annual Avg)'!I80,'225 PCAR (Annual Avg)'!I112,'225 PCAR (Annual Avg)'!I144,'225 PCAR (Annual Avg)'!I176,'225 PCAR (Annual Avg)'!I208,'225 PCAR (Annual Avg)'!I240,'225 PCAR (Annual Avg)'!I272,'225 PCAR (Annual Avg)'!I304,'225 PCAR (Annual Avg)'!I336,'225 PCAR (Annual Avg)'!I368,'225 PCAR (Annual Avg)'!I400,'225 PCAR (Annual Avg)'!I432,'225 PCAR (Annual Avg)'!I464,'225 PCAR (Annual Avg)'!I496,'225 PCAR (Annual Avg)'!I528,'225 PCAR (Annual Avg)'!I560,'225 PCAR (Annual Avg)'!I592,'225 PCAR (Annual Avg)'!I624,'225 PCAR (Annual Avg)'!I656,'225 PCAR (Annual Avg)'!I688,'225 PCAR (Annual Avg)'!I720,'225 PCAR (Annual Avg)'!I752,'225 PCAR (Annual Avg)'!I784,'225 PCAR (Annual Avg)'!I816,'225 PCAR (Annual Avg)'!I848,'225 PCAR (Annual Avg)'!I880,'225 PCAR (Annual Avg)'!I912,'225 PCAR (Annual Avg)'!I944,'225 PCAR (Annual Avg)'!I976,'225 PCAR (Annual Avg)'!I1008,'225 PCAR (Annual Avg)'!I1040,'225 PCAR (Annual Avg)'!I1072,'225 PCAR (Annual Avg)'!I1104,'225 PCAR (Annual Avg)'!I1136,'225 PCAR (Annual Avg)'!I1168,'225 PCAR (Annual Avg)'!I1200,'225 PCAR (Annual Avg)'!I1232,'225 PCAR (Annual Avg)'!I1264,'225 PCAR (Annual Avg)'!I1296),"")</f>
        <v>29.677804878048786</v>
      </c>
      <c r="J6" s="7">
        <f>IFERROR(AVERAGE('225 PCAR (Annual Avg)'!J16,'225 PCAR (Annual Avg)'!J48,'225 PCAR (Annual Avg)'!J80,'225 PCAR (Annual Avg)'!J112,'225 PCAR (Annual Avg)'!J144,'225 PCAR (Annual Avg)'!J176,'225 PCAR (Annual Avg)'!J208,'225 PCAR (Annual Avg)'!J240,'225 PCAR (Annual Avg)'!J272,'225 PCAR (Annual Avg)'!J304,'225 PCAR (Annual Avg)'!J336,'225 PCAR (Annual Avg)'!J368,'225 PCAR (Annual Avg)'!J400,'225 PCAR (Annual Avg)'!J432,'225 PCAR (Annual Avg)'!J464,'225 PCAR (Annual Avg)'!J496,'225 PCAR (Annual Avg)'!J528,'225 PCAR (Annual Avg)'!J560,'225 PCAR (Annual Avg)'!J592,'225 PCAR (Annual Avg)'!J624,'225 PCAR (Annual Avg)'!J656,'225 PCAR (Annual Avg)'!J688,'225 PCAR (Annual Avg)'!J720,'225 PCAR (Annual Avg)'!J752,'225 PCAR (Annual Avg)'!J784,'225 PCAR (Annual Avg)'!J816,'225 PCAR (Annual Avg)'!J848,'225 PCAR (Annual Avg)'!J880,'225 PCAR (Annual Avg)'!J912,'225 PCAR (Annual Avg)'!J944,'225 PCAR (Annual Avg)'!J976,'225 PCAR (Annual Avg)'!J1008,'225 PCAR (Annual Avg)'!J1040,'225 PCAR (Annual Avg)'!J1072,'225 PCAR (Annual Avg)'!J1104,'225 PCAR (Annual Avg)'!J1136,'225 PCAR (Annual Avg)'!J1168,'225 PCAR (Annual Avg)'!J1200,'225 PCAR (Annual Avg)'!J1232,'225 PCAR (Annual Avg)'!J1264,'225 PCAR (Annual Avg)'!J1296),"")</f>
        <v>62.007804878048759</v>
      </c>
      <c r="K6" s="7">
        <f>IFERROR(AVERAGE('225 PCAR (Annual Avg)'!K16,'225 PCAR (Annual Avg)'!K48,'225 PCAR (Annual Avg)'!K80,'225 PCAR (Annual Avg)'!K112,'225 PCAR (Annual Avg)'!K144,'225 PCAR (Annual Avg)'!K176,'225 PCAR (Annual Avg)'!K208,'225 PCAR (Annual Avg)'!K240,'225 PCAR (Annual Avg)'!K272,'225 PCAR (Annual Avg)'!K304,'225 PCAR (Annual Avg)'!K336,'225 PCAR (Annual Avg)'!K368,'225 PCAR (Annual Avg)'!K400,'225 PCAR (Annual Avg)'!K432,'225 PCAR (Annual Avg)'!K464,'225 PCAR (Annual Avg)'!K496,'225 PCAR (Annual Avg)'!K528,'225 PCAR (Annual Avg)'!K560,'225 PCAR (Annual Avg)'!K592,'225 PCAR (Annual Avg)'!K624,'225 PCAR (Annual Avg)'!K656,'225 PCAR (Annual Avg)'!K688,'225 PCAR (Annual Avg)'!K720,'225 PCAR (Annual Avg)'!K752,'225 PCAR (Annual Avg)'!K784,'225 PCAR (Annual Avg)'!K816,'225 PCAR (Annual Avg)'!K848,'225 PCAR (Annual Avg)'!K880,'225 PCAR (Annual Avg)'!K912,'225 PCAR (Annual Avg)'!K944,'225 PCAR (Annual Avg)'!K976,'225 PCAR (Annual Avg)'!K1008,'225 PCAR (Annual Avg)'!K1040,'225 PCAR (Annual Avg)'!K1072,'225 PCAR (Annual Avg)'!K1104,'225 PCAR (Annual Avg)'!K1136,'225 PCAR (Annual Avg)'!K1168,'225 PCAR (Annual Avg)'!K1200,'225 PCAR (Annual Avg)'!K1232,'225 PCAR (Annual Avg)'!K1264,'225 PCAR (Annual Avg)'!K1296),"")</f>
        <v>50.726341463414641</v>
      </c>
      <c r="L6" s="7">
        <f>IFERROR(AVERAGE('225 PCAR (Annual Avg)'!L16,'225 PCAR (Annual Avg)'!L48,'225 PCAR (Annual Avg)'!L80,'225 PCAR (Annual Avg)'!L112,'225 PCAR (Annual Avg)'!L144,'225 PCAR (Annual Avg)'!L176,'225 PCAR (Annual Avg)'!L208,'225 PCAR (Annual Avg)'!L240,'225 PCAR (Annual Avg)'!L272,'225 PCAR (Annual Avg)'!L304,'225 PCAR (Annual Avg)'!L336,'225 PCAR (Annual Avg)'!L368,'225 PCAR (Annual Avg)'!L400,'225 PCAR (Annual Avg)'!L432,'225 PCAR (Annual Avg)'!L464,'225 PCAR (Annual Avg)'!L496,'225 PCAR (Annual Avg)'!L528,'225 PCAR (Annual Avg)'!L560,'225 PCAR (Annual Avg)'!L592,'225 PCAR (Annual Avg)'!L624,'225 PCAR (Annual Avg)'!L656,'225 PCAR (Annual Avg)'!L688,'225 PCAR (Annual Avg)'!L720,'225 PCAR (Annual Avg)'!L752,'225 PCAR (Annual Avg)'!L784,'225 PCAR (Annual Avg)'!L816,'225 PCAR (Annual Avg)'!L848,'225 PCAR (Annual Avg)'!L880,'225 PCAR (Annual Avg)'!L912,'225 PCAR (Annual Avg)'!L944,'225 PCAR (Annual Avg)'!L976,'225 PCAR (Annual Avg)'!L1008,'225 PCAR (Annual Avg)'!L1040,'225 PCAR (Annual Avg)'!L1072,'225 PCAR (Annual Avg)'!L1104,'225 PCAR (Annual Avg)'!L1136,'225 PCAR (Annual Avg)'!L1168,'225 PCAR (Annual Avg)'!L1200,'225 PCAR (Annual Avg)'!L1232,'225 PCAR (Annual Avg)'!L1264,'225 PCAR (Annual Avg)'!L1296),"")</f>
        <v>29.262682926829264</v>
      </c>
      <c r="M6" s="7">
        <f>IFERROR(AVERAGE('225 PCAR (Annual Avg)'!M16,'225 PCAR (Annual Avg)'!M48,'225 PCAR (Annual Avg)'!M80,'225 PCAR (Annual Avg)'!M112,'225 PCAR (Annual Avg)'!M144,'225 PCAR (Annual Avg)'!M176,'225 PCAR (Annual Avg)'!M208,'225 PCAR (Annual Avg)'!M240,'225 PCAR (Annual Avg)'!M272,'225 PCAR (Annual Avg)'!M304,'225 PCAR (Annual Avg)'!M336,'225 PCAR (Annual Avg)'!M368,'225 PCAR (Annual Avg)'!M400,'225 PCAR (Annual Avg)'!M432,'225 PCAR (Annual Avg)'!M464,'225 PCAR (Annual Avg)'!M496,'225 PCAR (Annual Avg)'!M528,'225 PCAR (Annual Avg)'!M560,'225 PCAR (Annual Avg)'!M592,'225 PCAR (Annual Avg)'!M624,'225 PCAR (Annual Avg)'!M656,'225 PCAR (Annual Avg)'!M688,'225 PCAR (Annual Avg)'!M720,'225 PCAR (Annual Avg)'!M752,'225 PCAR (Annual Avg)'!M784,'225 PCAR (Annual Avg)'!M816,'225 PCAR (Annual Avg)'!M848,'225 PCAR (Annual Avg)'!M880,'225 PCAR (Annual Avg)'!M912,'225 PCAR (Annual Avg)'!M944,'225 PCAR (Annual Avg)'!M976,'225 PCAR (Annual Avg)'!M1008,'225 PCAR (Annual Avg)'!M1040,'225 PCAR (Annual Avg)'!M1072,'225 PCAR (Annual Avg)'!M1104,'225 PCAR (Annual Avg)'!M1136,'225 PCAR (Annual Avg)'!M1168,'225 PCAR (Annual Avg)'!M1200,'225 PCAR (Annual Avg)'!M1232,'225 PCAR (Annual Avg)'!M1264,'225 PCAR (Annual Avg)'!M1296),"")</f>
        <v>12.863658536585366</v>
      </c>
      <c r="N6" s="7">
        <f>IFERROR(AVERAGE('225 PCAR (Annual Avg)'!N16,'225 PCAR (Annual Avg)'!N48,'225 PCAR (Annual Avg)'!N80,'225 PCAR (Annual Avg)'!N112,'225 PCAR (Annual Avg)'!N144,'225 PCAR (Annual Avg)'!N176,'225 PCAR (Annual Avg)'!N208,'225 PCAR (Annual Avg)'!N240,'225 PCAR (Annual Avg)'!N272,'225 PCAR (Annual Avg)'!N304,'225 PCAR (Annual Avg)'!N336,'225 PCAR (Annual Avg)'!N368,'225 PCAR (Annual Avg)'!N400,'225 PCAR (Annual Avg)'!N432,'225 PCAR (Annual Avg)'!N464,'225 PCAR (Annual Avg)'!N496,'225 PCAR (Annual Avg)'!N528,'225 PCAR (Annual Avg)'!N560,'225 PCAR (Annual Avg)'!N592,'225 PCAR (Annual Avg)'!N624,'225 PCAR (Annual Avg)'!N656,'225 PCAR (Annual Avg)'!N688,'225 PCAR (Annual Avg)'!N720,'225 PCAR (Annual Avg)'!N752,'225 PCAR (Annual Avg)'!N784,'225 PCAR (Annual Avg)'!N816,'225 PCAR (Annual Avg)'!N848,'225 PCAR (Annual Avg)'!N880,'225 PCAR (Annual Avg)'!N912,'225 PCAR (Annual Avg)'!N944,'225 PCAR (Annual Avg)'!N976,'225 PCAR (Annual Avg)'!N1008,'225 PCAR (Annual Avg)'!N1040,'225 PCAR (Annual Avg)'!N1072,'225 PCAR (Annual Avg)'!N1104,'225 PCAR (Annual Avg)'!N1136,'225 PCAR (Annual Avg)'!N1168,'225 PCAR (Annual Avg)'!N1200,'225 PCAR (Annual Avg)'!N1232,'225 PCAR (Annual Avg)'!N1264,'225 PCAR (Annual Avg)'!N1296),"")</f>
        <v>8.4709756097560955</v>
      </c>
      <c r="P6" s="76">
        <f>AVERAGE('225 PCAR (Annual Avg)'!P16,'225 PCAR (Annual Avg)'!P48,'225 PCAR (Annual Avg)'!P80,'225 PCAR (Annual Avg)'!P112,'225 PCAR (Annual Avg)'!P144,'225 PCAR (Annual Avg)'!P176,'225 PCAR (Annual Avg)'!P208,'225 PCAR (Annual Avg)'!P240,'225 PCAR (Annual Avg)'!P272,'225 PCAR (Annual Avg)'!P304,'225 PCAR (Annual Avg)'!P336,'225 PCAR (Annual Avg)'!P368,'225 PCAR (Annual Avg)'!P400,'225 PCAR (Annual Avg)'!P432,'225 PCAR (Annual Avg)'!P464,'225 PCAR (Annual Avg)'!P496,'225 PCAR (Annual Avg)'!P528,'225 PCAR (Annual Avg)'!P560,'225 PCAR (Annual Avg)'!P592,'225 PCAR (Annual Avg)'!P624,'225 PCAR (Annual Avg)'!P656,'225 PCAR (Annual Avg)'!P688,'225 PCAR (Annual Avg)'!P720,'225 PCAR (Annual Avg)'!P752,'225 PCAR (Annual Avg)'!P784,'225 PCAR (Annual Avg)'!P816,'225 PCAR (Annual Avg)'!P848,'225 PCAR (Annual Avg)'!P880,'225 PCAR (Annual Avg)'!P912,'225 PCAR (Annual Avg)'!P944,'225 PCAR (Annual Avg)'!P976,'225 PCAR (Annual Avg)'!P1008,'225 PCAR (Annual Avg)'!P1040,'225 PCAR (Annual Avg)'!P1072,'225 PCAR (Annual Avg)'!P1104,'225 PCAR (Annual Avg)'!P1136,'225 PCAR (Annual Avg)'!P1168,'225 PCAR (Annual Avg)'!P1200,'225 PCAR (Annual Avg)'!P1232,'225 PCAR (Annual Avg)'!P1264,'225 PCAR (Annual Avg)'!P1296)</f>
        <v>3</v>
      </c>
      <c r="Q6" s="7" t="str">
        <f>IFERROR(AVERAGE('225 PCAR (Annual Avg)'!Q16,'225 PCAR (Annual Avg)'!Q48,'225 PCAR (Annual Avg)'!Q80,'225 PCAR (Annual Avg)'!Q112,'225 PCAR (Annual Avg)'!Q144,'225 PCAR (Annual Avg)'!Q176,'225 PCAR (Annual Avg)'!Q208,'225 PCAR (Annual Avg)'!Q240,'225 PCAR (Annual Avg)'!Q272,'225 PCAR (Annual Avg)'!Q304,'225 PCAR (Annual Avg)'!Q336,'225 PCAR (Annual Avg)'!Q368,'225 PCAR (Annual Avg)'!Q400,'225 PCAR (Annual Avg)'!Q432,'225 PCAR (Annual Avg)'!Q464,'225 PCAR (Annual Avg)'!Q496,'225 PCAR (Annual Avg)'!Q528,'225 PCAR (Annual Avg)'!Q560,'225 PCAR (Annual Avg)'!Q592,'225 PCAR (Annual Avg)'!Q624,'225 PCAR (Annual Avg)'!Q656,'225 PCAR (Annual Avg)'!Q688,'225 PCAR (Annual Avg)'!Q720,'225 PCAR (Annual Avg)'!Q752,'225 PCAR (Annual Avg)'!Q784,'225 PCAR (Annual Avg)'!Q816,'225 PCAR (Annual Avg)'!Q848,'225 PCAR (Annual Avg)'!Q880,'225 PCAR (Annual Avg)'!Q912,'225 PCAR (Annual Avg)'!Q944,'225 PCAR (Annual Avg)'!Q976,'225 PCAR (Annual Avg)'!Q1008,'225 PCAR (Annual Avg)'!Q1040,'225 PCAR (Annual Avg)'!Q1072,'225 PCAR (Annual Avg)'!Q1104,'225 PCAR (Annual Avg)'!Q1136,'225 PCAR (Annual Avg)'!Q1168,'225 PCAR (Annual Avg)'!Q1200,'225 PCAR (Annual Avg)'!Q1232,'225 PCAR (Annual Avg)'!Q1264,'225 PCAR (Annual Avg)'!Q1296),"")</f>
        <v/>
      </c>
      <c r="R6" s="7" t="str">
        <f>IFERROR(AVERAGE('225 PCAR (Annual Avg)'!R16,'225 PCAR (Annual Avg)'!R48,'225 PCAR (Annual Avg)'!R80,'225 PCAR (Annual Avg)'!R112,'225 PCAR (Annual Avg)'!R144,'225 PCAR (Annual Avg)'!R176,'225 PCAR (Annual Avg)'!R208,'225 PCAR (Annual Avg)'!R240,'225 PCAR (Annual Avg)'!R272,'225 PCAR (Annual Avg)'!R304,'225 PCAR (Annual Avg)'!R336,'225 PCAR (Annual Avg)'!R368,'225 PCAR (Annual Avg)'!R400,'225 PCAR (Annual Avg)'!R432,'225 PCAR (Annual Avg)'!R464,'225 PCAR (Annual Avg)'!R496,'225 PCAR (Annual Avg)'!R528,'225 PCAR (Annual Avg)'!R560,'225 PCAR (Annual Avg)'!R592,'225 PCAR (Annual Avg)'!R624,'225 PCAR (Annual Avg)'!R656,'225 PCAR (Annual Avg)'!R688,'225 PCAR (Annual Avg)'!R720,'225 PCAR (Annual Avg)'!R752,'225 PCAR (Annual Avg)'!R784,'225 PCAR (Annual Avg)'!R816,'225 PCAR (Annual Avg)'!R848,'225 PCAR (Annual Avg)'!R880,'225 PCAR (Annual Avg)'!R912,'225 PCAR (Annual Avg)'!R944,'225 PCAR (Annual Avg)'!R976,'225 PCAR (Annual Avg)'!R1008,'225 PCAR (Annual Avg)'!R1040,'225 PCAR (Annual Avg)'!R1072,'225 PCAR (Annual Avg)'!R1104,'225 PCAR (Annual Avg)'!R1136,'225 PCAR (Annual Avg)'!R1168,'225 PCAR (Annual Avg)'!R1200,'225 PCAR (Annual Avg)'!R1232,'225 PCAR (Annual Avg)'!R1264,'225 PCAR (Annual Avg)'!R1296),"")</f>
        <v/>
      </c>
      <c r="S6" s="7" t="str">
        <f>IFERROR(AVERAGE('225 PCAR (Annual Avg)'!S16,'225 PCAR (Annual Avg)'!S48,'225 PCAR (Annual Avg)'!S80,'225 PCAR (Annual Avg)'!S112,'225 PCAR (Annual Avg)'!S144,'225 PCAR (Annual Avg)'!S176,'225 PCAR (Annual Avg)'!S208,'225 PCAR (Annual Avg)'!S240,'225 PCAR (Annual Avg)'!S272,'225 PCAR (Annual Avg)'!S304,'225 PCAR (Annual Avg)'!S336,'225 PCAR (Annual Avg)'!S368,'225 PCAR (Annual Avg)'!S400,'225 PCAR (Annual Avg)'!S432,'225 PCAR (Annual Avg)'!S464,'225 PCAR (Annual Avg)'!S496,'225 PCAR (Annual Avg)'!S528,'225 PCAR (Annual Avg)'!S560,'225 PCAR (Annual Avg)'!S592,'225 PCAR (Annual Avg)'!S624,'225 PCAR (Annual Avg)'!S656,'225 PCAR (Annual Avg)'!S688,'225 PCAR (Annual Avg)'!S720,'225 PCAR (Annual Avg)'!S752,'225 PCAR (Annual Avg)'!S784,'225 PCAR (Annual Avg)'!S816,'225 PCAR (Annual Avg)'!S848,'225 PCAR (Annual Avg)'!S880,'225 PCAR (Annual Avg)'!S912,'225 PCAR (Annual Avg)'!S944,'225 PCAR (Annual Avg)'!S976,'225 PCAR (Annual Avg)'!S1008,'225 PCAR (Annual Avg)'!S1040,'225 PCAR (Annual Avg)'!S1072,'225 PCAR (Annual Avg)'!S1104,'225 PCAR (Annual Avg)'!S1136,'225 PCAR (Annual Avg)'!S1168,'225 PCAR (Annual Avg)'!S1200,'225 PCAR (Annual Avg)'!S1232,'225 PCAR (Annual Avg)'!S1264,'225 PCAR (Annual Avg)'!S1296),"")</f>
        <v/>
      </c>
      <c r="T6" s="7" t="str">
        <f>IFERROR(AVERAGE('225 PCAR (Annual Avg)'!T16,'225 PCAR (Annual Avg)'!T48,'225 PCAR (Annual Avg)'!T80,'225 PCAR (Annual Avg)'!T112,'225 PCAR (Annual Avg)'!T144,'225 PCAR (Annual Avg)'!T176,'225 PCAR (Annual Avg)'!T208,'225 PCAR (Annual Avg)'!T240,'225 PCAR (Annual Avg)'!T272,'225 PCAR (Annual Avg)'!T304,'225 PCAR (Annual Avg)'!T336,'225 PCAR (Annual Avg)'!T368,'225 PCAR (Annual Avg)'!T400,'225 PCAR (Annual Avg)'!T432,'225 PCAR (Annual Avg)'!T464,'225 PCAR (Annual Avg)'!T496,'225 PCAR (Annual Avg)'!T528,'225 PCAR (Annual Avg)'!T560,'225 PCAR (Annual Avg)'!T592,'225 PCAR (Annual Avg)'!T624,'225 PCAR (Annual Avg)'!T656,'225 PCAR (Annual Avg)'!T688,'225 PCAR (Annual Avg)'!T720,'225 PCAR (Annual Avg)'!T752,'225 PCAR (Annual Avg)'!T784,'225 PCAR (Annual Avg)'!T816,'225 PCAR (Annual Avg)'!T848,'225 PCAR (Annual Avg)'!T880,'225 PCAR (Annual Avg)'!T912,'225 PCAR (Annual Avg)'!T944,'225 PCAR (Annual Avg)'!T976,'225 PCAR (Annual Avg)'!T1008,'225 PCAR (Annual Avg)'!T1040,'225 PCAR (Annual Avg)'!T1072,'225 PCAR (Annual Avg)'!T1104,'225 PCAR (Annual Avg)'!T1136,'225 PCAR (Annual Avg)'!T1168,'225 PCAR (Annual Avg)'!T1200,'225 PCAR (Annual Avg)'!T1232,'225 PCAR (Annual Avg)'!T1264,'225 PCAR (Annual Avg)'!T1296),"")</f>
        <v/>
      </c>
      <c r="U6" s="7" t="str">
        <f>IFERROR(AVERAGE('225 PCAR (Annual Avg)'!U16,'225 PCAR (Annual Avg)'!U48,'225 PCAR (Annual Avg)'!U80,'225 PCAR (Annual Avg)'!U112,'225 PCAR (Annual Avg)'!U144,'225 PCAR (Annual Avg)'!U176,'225 PCAR (Annual Avg)'!U208,'225 PCAR (Annual Avg)'!U240,'225 PCAR (Annual Avg)'!U272,'225 PCAR (Annual Avg)'!U304,'225 PCAR (Annual Avg)'!U336,'225 PCAR (Annual Avg)'!U368,'225 PCAR (Annual Avg)'!U400,'225 PCAR (Annual Avg)'!U432,'225 PCAR (Annual Avg)'!U464,'225 PCAR (Annual Avg)'!U496,'225 PCAR (Annual Avg)'!U528,'225 PCAR (Annual Avg)'!U560,'225 PCAR (Annual Avg)'!U592,'225 PCAR (Annual Avg)'!U624,'225 PCAR (Annual Avg)'!U656,'225 PCAR (Annual Avg)'!U688,'225 PCAR (Annual Avg)'!U720,'225 PCAR (Annual Avg)'!U752,'225 PCAR (Annual Avg)'!U784,'225 PCAR (Annual Avg)'!U816,'225 PCAR (Annual Avg)'!U848,'225 PCAR (Annual Avg)'!U880,'225 PCAR (Annual Avg)'!U912,'225 PCAR (Annual Avg)'!U944,'225 PCAR (Annual Avg)'!U976,'225 PCAR (Annual Avg)'!U1008,'225 PCAR (Annual Avg)'!U1040,'225 PCAR (Annual Avg)'!U1072,'225 PCAR (Annual Avg)'!U1104,'225 PCAR (Annual Avg)'!U1136,'225 PCAR (Annual Avg)'!U1168,'225 PCAR (Annual Avg)'!U1200,'225 PCAR (Annual Avg)'!U1232,'225 PCAR (Annual Avg)'!U1264,'225 PCAR (Annual Avg)'!U1296),"")</f>
        <v/>
      </c>
      <c r="V6" s="7" t="str">
        <f>IFERROR(AVERAGE('225 PCAR (Annual Avg)'!V16,'225 PCAR (Annual Avg)'!V48,'225 PCAR (Annual Avg)'!V80,'225 PCAR (Annual Avg)'!V112,'225 PCAR (Annual Avg)'!V144,'225 PCAR (Annual Avg)'!V176,'225 PCAR (Annual Avg)'!V208,'225 PCAR (Annual Avg)'!V240,'225 PCAR (Annual Avg)'!V272,'225 PCAR (Annual Avg)'!V304,'225 PCAR (Annual Avg)'!V336,'225 PCAR (Annual Avg)'!V368,'225 PCAR (Annual Avg)'!V400,'225 PCAR (Annual Avg)'!V432,'225 PCAR (Annual Avg)'!V464,'225 PCAR (Annual Avg)'!V496,'225 PCAR (Annual Avg)'!V528,'225 PCAR (Annual Avg)'!V560,'225 PCAR (Annual Avg)'!V592,'225 PCAR (Annual Avg)'!V624,'225 PCAR (Annual Avg)'!V656,'225 PCAR (Annual Avg)'!V688,'225 PCAR (Annual Avg)'!V720,'225 PCAR (Annual Avg)'!V752,'225 PCAR (Annual Avg)'!V784,'225 PCAR (Annual Avg)'!V816,'225 PCAR (Annual Avg)'!V848,'225 PCAR (Annual Avg)'!V880,'225 PCAR (Annual Avg)'!V912,'225 PCAR (Annual Avg)'!V944,'225 PCAR (Annual Avg)'!V976,'225 PCAR (Annual Avg)'!V1008,'225 PCAR (Annual Avg)'!V1040,'225 PCAR (Annual Avg)'!V1072,'225 PCAR (Annual Avg)'!V1104,'225 PCAR (Annual Avg)'!V1136,'225 PCAR (Annual Avg)'!V1168,'225 PCAR (Annual Avg)'!V1200,'225 PCAR (Annual Avg)'!V1232,'225 PCAR (Annual Avg)'!V1264,'225 PCAR (Annual Avg)'!V1296),"")</f>
        <v/>
      </c>
      <c r="W6" s="7" t="str">
        <f>IFERROR(AVERAGE('225 PCAR (Annual Avg)'!W16,'225 PCAR (Annual Avg)'!W48,'225 PCAR (Annual Avg)'!W80,'225 PCAR (Annual Avg)'!W112,'225 PCAR (Annual Avg)'!W144,'225 PCAR (Annual Avg)'!W176,'225 PCAR (Annual Avg)'!W208,'225 PCAR (Annual Avg)'!W240,'225 PCAR (Annual Avg)'!W272,'225 PCAR (Annual Avg)'!W304,'225 PCAR (Annual Avg)'!W336,'225 PCAR (Annual Avg)'!W368,'225 PCAR (Annual Avg)'!W400,'225 PCAR (Annual Avg)'!W432,'225 PCAR (Annual Avg)'!W464,'225 PCAR (Annual Avg)'!W496,'225 PCAR (Annual Avg)'!W528,'225 PCAR (Annual Avg)'!W560,'225 PCAR (Annual Avg)'!W592,'225 PCAR (Annual Avg)'!W624,'225 PCAR (Annual Avg)'!W656,'225 PCAR (Annual Avg)'!W688,'225 PCAR (Annual Avg)'!W720,'225 PCAR (Annual Avg)'!W752,'225 PCAR (Annual Avg)'!W784,'225 PCAR (Annual Avg)'!W816,'225 PCAR (Annual Avg)'!W848,'225 PCAR (Annual Avg)'!W880,'225 PCAR (Annual Avg)'!W912,'225 PCAR (Annual Avg)'!W944,'225 PCAR (Annual Avg)'!W976,'225 PCAR (Annual Avg)'!W1008,'225 PCAR (Annual Avg)'!W1040,'225 PCAR (Annual Avg)'!W1072,'225 PCAR (Annual Avg)'!W1104,'225 PCAR (Annual Avg)'!W1136,'225 PCAR (Annual Avg)'!W1168,'225 PCAR (Annual Avg)'!W1200,'225 PCAR (Annual Avg)'!W1232,'225 PCAR (Annual Avg)'!W1264,'225 PCAR (Annual Avg)'!W1296),"")</f>
        <v/>
      </c>
      <c r="X6" s="7" t="str">
        <f>IFERROR(AVERAGE('225 PCAR (Annual Avg)'!X16,'225 PCAR (Annual Avg)'!X48,'225 PCAR (Annual Avg)'!X80,'225 PCAR (Annual Avg)'!X112,'225 PCAR (Annual Avg)'!X144,'225 PCAR (Annual Avg)'!X176,'225 PCAR (Annual Avg)'!X208,'225 PCAR (Annual Avg)'!X240,'225 PCAR (Annual Avg)'!X272,'225 PCAR (Annual Avg)'!X304,'225 PCAR (Annual Avg)'!X336,'225 PCAR (Annual Avg)'!X368,'225 PCAR (Annual Avg)'!X400,'225 PCAR (Annual Avg)'!X432,'225 PCAR (Annual Avg)'!X464,'225 PCAR (Annual Avg)'!X496,'225 PCAR (Annual Avg)'!X528,'225 PCAR (Annual Avg)'!X560,'225 PCAR (Annual Avg)'!X592,'225 PCAR (Annual Avg)'!X624,'225 PCAR (Annual Avg)'!X656,'225 PCAR (Annual Avg)'!X688,'225 PCAR (Annual Avg)'!X720,'225 PCAR (Annual Avg)'!X752,'225 PCAR (Annual Avg)'!X784,'225 PCAR (Annual Avg)'!X816,'225 PCAR (Annual Avg)'!X848,'225 PCAR (Annual Avg)'!X880,'225 PCAR (Annual Avg)'!X912,'225 PCAR (Annual Avg)'!X944,'225 PCAR (Annual Avg)'!X976,'225 PCAR (Annual Avg)'!X1008,'225 PCAR (Annual Avg)'!X1040,'225 PCAR (Annual Avg)'!X1072,'225 PCAR (Annual Avg)'!X1104,'225 PCAR (Annual Avg)'!X1136,'225 PCAR (Annual Avg)'!X1168,'225 PCAR (Annual Avg)'!X1200,'225 PCAR (Annual Avg)'!X1232,'225 PCAR (Annual Avg)'!X1264,'225 PCAR (Annual Avg)'!X1296),"")</f>
        <v/>
      </c>
      <c r="Y6" s="7" t="str">
        <f>IFERROR(AVERAGE('225 PCAR (Annual Avg)'!Y16,'225 PCAR (Annual Avg)'!Y48,'225 PCAR (Annual Avg)'!Y80,'225 PCAR (Annual Avg)'!Y112,'225 PCAR (Annual Avg)'!Y144,'225 PCAR (Annual Avg)'!Y176,'225 PCAR (Annual Avg)'!Y208,'225 PCAR (Annual Avg)'!Y240,'225 PCAR (Annual Avg)'!Y272,'225 PCAR (Annual Avg)'!Y304,'225 PCAR (Annual Avg)'!Y336,'225 PCAR (Annual Avg)'!Y368,'225 PCAR (Annual Avg)'!Y400,'225 PCAR (Annual Avg)'!Y432,'225 PCAR (Annual Avg)'!Y464,'225 PCAR (Annual Avg)'!Y496,'225 PCAR (Annual Avg)'!Y528,'225 PCAR (Annual Avg)'!Y560,'225 PCAR (Annual Avg)'!Y592,'225 PCAR (Annual Avg)'!Y624,'225 PCAR (Annual Avg)'!Y656,'225 PCAR (Annual Avg)'!Y688,'225 PCAR (Annual Avg)'!Y720,'225 PCAR (Annual Avg)'!Y752,'225 PCAR (Annual Avg)'!Y784,'225 PCAR (Annual Avg)'!Y816,'225 PCAR (Annual Avg)'!Y848,'225 PCAR (Annual Avg)'!Y880,'225 PCAR (Annual Avg)'!Y912,'225 PCAR (Annual Avg)'!Y944,'225 PCAR (Annual Avg)'!Y976,'225 PCAR (Annual Avg)'!Y1008,'225 PCAR (Annual Avg)'!Y1040,'225 PCAR (Annual Avg)'!Y1072,'225 PCAR (Annual Avg)'!Y1104,'225 PCAR (Annual Avg)'!Y1136,'225 PCAR (Annual Avg)'!Y1168,'225 PCAR (Annual Avg)'!Y1200,'225 PCAR (Annual Avg)'!Y1232,'225 PCAR (Annual Avg)'!Y1264,'225 PCAR (Annual Avg)'!Y1296),"")</f>
        <v/>
      </c>
      <c r="Z6" s="7" t="str">
        <f>IFERROR(AVERAGE('225 PCAR (Annual Avg)'!Z16,'225 PCAR (Annual Avg)'!Z48,'225 PCAR (Annual Avg)'!Z80,'225 PCAR (Annual Avg)'!Z112,'225 PCAR (Annual Avg)'!Z144,'225 PCAR (Annual Avg)'!Z176,'225 PCAR (Annual Avg)'!Z208,'225 PCAR (Annual Avg)'!Z240,'225 PCAR (Annual Avg)'!Z272,'225 PCAR (Annual Avg)'!Z304,'225 PCAR (Annual Avg)'!Z336,'225 PCAR (Annual Avg)'!Z368,'225 PCAR (Annual Avg)'!Z400,'225 PCAR (Annual Avg)'!Z432,'225 PCAR (Annual Avg)'!Z464,'225 PCAR (Annual Avg)'!Z496,'225 PCAR (Annual Avg)'!Z528,'225 PCAR (Annual Avg)'!Z560,'225 PCAR (Annual Avg)'!Z592,'225 PCAR (Annual Avg)'!Z624,'225 PCAR (Annual Avg)'!Z656,'225 PCAR (Annual Avg)'!Z688,'225 PCAR (Annual Avg)'!Z720,'225 PCAR (Annual Avg)'!Z752,'225 PCAR (Annual Avg)'!Z784,'225 PCAR (Annual Avg)'!Z816,'225 PCAR (Annual Avg)'!Z848,'225 PCAR (Annual Avg)'!Z880,'225 PCAR (Annual Avg)'!Z912,'225 PCAR (Annual Avg)'!Z944,'225 PCAR (Annual Avg)'!Z976,'225 PCAR (Annual Avg)'!Z1008,'225 PCAR (Annual Avg)'!Z1040,'225 PCAR (Annual Avg)'!Z1072,'225 PCAR (Annual Avg)'!Z1104,'225 PCAR (Annual Avg)'!Z1136,'225 PCAR (Annual Avg)'!Z1168,'225 PCAR (Annual Avg)'!Z1200,'225 PCAR (Annual Avg)'!Z1232,'225 PCAR (Annual Avg)'!Z1264,'225 PCAR (Annual Avg)'!Z1296),"")</f>
        <v/>
      </c>
      <c r="AA6" s="7" t="str">
        <f>IFERROR(AVERAGE('225 PCAR (Annual Avg)'!AA16,'225 PCAR (Annual Avg)'!AA48,'225 PCAR (Annual Avg)'!AA80,'225 PCAR (Annual Avg)'!AA112,'225 PCAR (Annual Avg)'!AA144,'225 PCAR (Annual Avg)'!AA176,'225 PCAR (Annual Avg)'!AA208,'225 PCAR (Annual Avg)'!AA240,'225 PCAR (Annual Avg)'!AA272,'225 PCAR (Annual Avg)'!AA304,'225 PCAR (Annual Avg)'!AA336,'225 PCAR (Annual Avg)'!AA368,'225 PCAR (Annual Avg)'!AA400,'225 PCAR (Annual Avg)'!AA432,'225 PCAR (Annual Avg)'!AA464,'225 PCAR (Annual Avg)'!AA496,'225 PCAR (Annual Avg)'!AA528,'225 PCAR (Annual Avg)'!AA560,'225 PCAR (Annual Avg)'!AA592,'225 PCAR (Annual Avg)'!AA624,'225 PCAR (Annual Avg)'!AA656,'225 PCAR (Annual Avg)'!AA688,'225 PCAR (Annual Avg)'!AA720,'225 PCAR (Annual Avg)'!AA752,'225 PCAR (Annual Avg)'!AA784,'225 PCAR (Annual Avg)'!AA816,'225 PCAR (Annual Avg)'!AA848,'225 PCAR (Annual Avg)'!AA880,'225 PCAR (Annual Avg)'!AA912,'225 PCAR (Annual Avg)'!AA944,'225 PCAR (Annual Avg)'!AA976,'225 PCAR (Annual Avg)'!AA1008,'225 PCAR (Annual Avg)'!AA1040,'225 PCAR (Annual Avg)'!AA1072,'225 PCAR (Annual Avg)'!AA1104,'225 PCAR (Annual Avg)'!AA1136,'225 PCAR (Annual Avg)'!AA1168,'225 PCAR (Annual Avg)'!AA1200,'225 PCAR (Annual Avg)'!AA1232,'225 PCAR (Annual Avg)'!AA1264,'225 PCAR (Annual Avg)'!AA1296),"")</f>
        <v/>
      </c>
      <c r="AB6" s="7" t="str">
        <f>IFERROR(AVERAGE('225 PCAR (Annual Avg)'!AB16,'225 PCAR (Annual Avg)'!AB48,'225 PCAR (Annual Avg)'!AB80,'225 PCAR (Annual Avg)'!AB112,'225 PCAR (Annual Avg)'!AB144,'225 PCAR (Annual Avg)'!AB176,'225 PCAR (Annual Avg)'!AB208,'225 PCAR (Annual Avg)'!AB240,'225 PCAR (Annual Avg)'!AB272,'225 PCAR (Annual Avg)'!AB304,'225 PCAR (Annual Avg)'!AB336,'225 PCAR (Annual Avg)'!AB368,'225 PCAR (Annual Avg)'!AB400,'225 PCAR (Annual Avg)'!AB432,'225 PCAR (Annual Avg)'!AB464,'225 PCAR (Annual Avg)'!AB496,'225 PCAR (Annual Avg)'!AB528,'225 PCAR (Annual Avg)'!AB560,'225 PCAR (Annual Avg)'!AB592,'225 PCAR (Annual Avg)'!AB624,'225 PCAR (Annual Avg)'!AB656,'225 PCAR (Annual Avg)'!AB688,'225 PCAR (Annual Avg)'!AB720,'225 PCAR (Annual Avg)'!AB752,'225 PCAR (Annual Avg)'!AB784,'225 PCAR (Annual Avg)'!AB816,'225 PCAR (Annual Avg)'!AB848,'225 PCAR (Annual Avg)'!AB880,'225 PCAR (Annual Avg)'!AB912,'225 PCAR (Annual Avg)'!AB944,'225 PCAR (Annual Avg)'!AB976,'225 PCAR (Annual Avg)'!AB1008,'225 PCAR (Annual Avg)'!AB1040,'225 PCAR (Annual Avg)'!AB1072,'225 PCAR (Annual Avg)'!AB1104,'225 PCAR (Annual Avg)'!AB1136,'225 PCAR (Annual Avg)'!AB1168,'225 PCAR (Annual Avg)'!AB1200,'225 PCAR (Annual Avg)'!AB1232,'225 PCAR (Annual Avg)'!AB1264,'225 PCAR (Annual Avg)'!AB1296),"")</f>
        <v/>
      </c>
    </row>
    <row r="7" spans="1:28" x14ac:dyDescent="0.3">
      <c r="B7" s="76">
        <f>AVERAGE('225 PCAR (Annual Avg)'!B17,'225 PCAR (Annual Avg)'!B49,'225 PCAR (Annual Avg)'!B81,'225 PCAR (Annual Avg)'!B113,'225 PCAR (Annual Avg)'!B145,'225 PCAR (Annual Avg)'!B177,'225 PCAR (Annual Avg)'!B209,'225 PCAR (Annual Avg)'!B241,'225 PCAR (Annual Avg)'!B273,'225 PCAR (Annual Avg)'!B305,'225 PCAR (Annual Avg)'!B337,'225 PCAR (Annual Avg)'!B369,'225 PCAR (Annual Avg)'!B401,'225 PCAR (Annual Avg)'!B433,'225 PCAR (Annual Avg)'!B465,'225 PCAR (Annual Avg)'!B497,'225 PCAR (Annual Avg)'!B529,'225 PCAR (Annual Avg)'!B561,'225 PCAR (Annual Avg)'!B593,'225 PCAR (Annual Avg)'!B625,'225 PCAR (Annual Avg)'!B657,'225 PCAR (Annual Avg)'!B689,'225 PCAR (Annual Avg)'!B721,'225 PCAR (Annual Avg)'!B753,'225 PCAR (Annual Avg)'!B785,'225 PCAR (Annual Avg)'!B817,'225 PCAR (Annual Avg)'!B849,'225 PCAR (Annual Avg)'!B881,'225 PCAR (Annual Avg)'!B913,'225 PCAR (Annual Avg)'!B945,'225 PCAR (Annual Avg)'!B977,'225 PCAR (Annual Avg)'!B1009,'225 PCAR (Annual Avg)'!B1041,'225 PCAR (Annual Avg)'!B1073,'225 PCAR (Annual Avg)'!B1105,'225 PCAR (Annual Avg)'!B1137,'225 PCAR (Annual Avg)'!B1169,'225 PCAR (Annual Avg)'!B1201,'225 PCAR (Annual Avg)'!B1233,'225 PCAR (Annual Avg)'!B1265,'225 PCAR (Annual Avg)'!B1297)</f>
        <v>4</v>
      </c>
      <c r="C7" s="7">
        <f>IFERROR(AVERAGE('225 PCAR (Annual Avg)'!C17,'225 PCAR (Annual Avg)'!C49,'225 PCAR (Annual Avg)'!C81,'225 PCAR (Annual Avg)'!C113,'225 PCAR (Annual Avg)'!C145,'225 PCAR (Annual Avg)'!C177,'225 PCAR (Annual Avg)'!C209,'225 PCAR (Annual Avg)'!C241,'225 PCAR (Annual Avg)'!C273,'225 PCAR (Annual Avg)'!C305,'225 PCAR (Annual Avg)'!C337,'225 PCAR (Annual Avg)'!C369,'225 PCAR (Annual Avg)'!C401,'225 PCAR (Annual Avg)'!C433,'225 PCAR (Annual Avg)'!C465,'225 PCAR (Annual Avg)'!C497,'225 PCAR (Annual Avg)'!C529,'225 PCAR (Annual Avg)'!C561,'225 PCAR (Annual Avg)'!C593,'225 PCAR (Annual Avg)'!C625,'225 PCAR (Annual Avg)'!C657,'225 PCAR (Annual Avg)'!C689,'225 PCAR (Annual Avg)'!C721,'225 PCAR (Annual Avg)'!C753,'225 PCAR (Annual Avg)'!C785,'225 PCAR (Annual Avg)'!C817,'225 PCAR (Annual Avg)'!C849,'225 PCAR (Annual Avg)'!C881,'225 PCAR (Annual Avg)'!C913,'225 PCAR (Annual Avg)'!C945,'225 PCAR (Annual Avg)'!C977,'225 PCAR (Annual Avg)'!C1009,'225 PCAR (Annual Avg)'!C1041,'225 PCAR (Annual Avg)'!C1073,'225 PCAR (Annual Avg)'!C1105,'225 PCAR (Annual Avg)'!C1137,'225 PCAR (Annual Avg)'!C1169,'225 PCAR (Annual Avg)'!C1201,'225 PCAR (Annual Avg)'!C1233,'225 PCAR (Annual Avg)'!C1265,'225 PCAR (Annual Avg)'!C1297),"")</f>
        <v>6.8980487804878043</v>
      </c>
      <c r="D7" s="7">
        <f>IFERROR(AVERAGE('225 PCAR (Annual Avg)'!D17,'225 PCAR (Annual Avg)'!D49,'225 PCAR (Annual Avg)'!D81,'225 PCAR (Annual Avg)'!D113,'225 PCAR (Annual Avg)'!D145,'225 PCAR (Annual Avg)'!D177,'225 PCAR (Annual Avg)'!D209,'225 PCAR (Annual Avg)'!D241,'225 PCAR (Annual Avg)'!D273,'225 PCAR (Annual Avg)'!D305,'225 PCAR (Annual Avg)'!D337,'225 PCAR (Annual Avg)'!D369,'225 PCAR (Annual Avg)'!D401,'225 PCAR (Annual Avg)'!D433,'225 PCAR (Annual Avg)'!D465,'225 PCAR (Annual Avg)'!D497,'225 PCAR (Annual Avg)'!D529,'225 PCAR (Annual Avg)'!D561,'225 PCAR (Annual Avg)'!D593,'225 PCAR (Annual Avg)'!D625,'225 PCAR (Annual Avg)'!D657,'225 PCAR (Annual Avg)'!D689,'225 PCAR (Annual Avg)'!D721,'225 PCAR (Annual Avg)'!D753,'225 PCAR (Annual Avg)'!D785,'225 PCAR (Annual Avg)'!D817,'225 PCAR (Annual Avg)'!D849,'225 PCAR (Annual Avg)'!D881,'225 PCAR (Annual Avg)'!D913,'225 PCAR (Annual Avg)'!D945,'225 PCAR (Annual Avg)'!D977,'225 PCAR (Annual Avg)'!D1009,'225 PCAR (Annual Avg)'!D1041,'225 PCAR (Annual Avg)'!D1073,'225 PCAR (Annual Avg)'!D1105,'225 PCAR (Annual Avg)'!D1137,'225 PCAR (Annual Avg)'!D1169,'225 PCAR (Annual Avg)'!D1201,'225 PCAR (Annual Avg)'!D1233,'225 PCAR (Annual Avg)'!D1265,'225 PCAR (Annual Avg)'!D1297),"")</f>
        <v>6.0317073170731703</v>
      </c>
      <c r="E7" s="7">
        <f>IFERROR(AVERAGE('225 PCAR (Annual Avg)'!E17,'225 PCAR (Annual Avg)'!E49,'225 PCAR (Annual Avg)'!E81,'225 PCAR (Annual Avg)'!E113,'225 PCAR (Annual Avg)'!E145,'225 PCAR (Annual Avg)'!E177,'225 PCAR (Annual Avg)'!E209,'225 PCAR (Annual Avg)'!E241,'225 PCAR (Annual Avg)'!E273,'225 PCAR (Annual Avg)'!E305,'225 PCAR (Annual Avg)'!E337,'225 PCAR (Annual Avg)'!E369,'225 PCAR (Annual Avg)'!E401,'225 PCAR (Annual Avg)'!E433,'225 PCAR (Annual Avg)'!E465,'225 PCAR (Annual Avg)'!E497,'225 PCAR (Annual Avg)'!E529,'225 PCAR (Annual Avg)'!E561,'225 PCAR (Annual Avg)'!E593,'225 PCAR (Annual Avg)'!E625,'225 PCAR (Annual Avg)'!E657,'225 PCAR (Annual Avg)'!E689,'225 PCAR (Annual Avg)'!E721,'225 PCAR (Annual Avg)'!E753,'225 PCAR (Annual Avg)'!E785,'225 PCAR (Annual Avg)'!E817,'225 PCAR (Annual Avg)'!E849,'225 PCAR (Annual Avg)'!E881,'225 PCAR (Annual Avg)'!E913,'225 PCAR (Annual Avg)'!E945,'225 PCAR (Annual Avg)'!E977,'225 PCAR (Annual Avg)'!E1009,'225 PCAR (Annual Avg)'!E1041,'225 PCAR (Annual Avg)'!E1073,'225 PCAR (Annual Avg)'!E1105,'225 PCAR (Annual Avg)'!E1137,'225 PCAR (Annual Avg)'!E1169,'225 PCAR (Annual Avg)'!E1201,'225 PCAR (Annual Avg)'!E1233,'225 PCAR (Annual Avg)'!E1265,'225 PCAR (Annual Avg)'!E1297),"")</f>
        <v>6.5656097560975635</v>
      </c>
      <c r="F7" s="7">
        <f>IFERROR(AVERAGE('225 PCAR (Annual Avg)'!F17,'225 PCAR (Annual Avg)'!F49,'225 PCAR (Annual Avg)'!F81,'225 PCAR (Annual Avg)'!F113,'225 PCAR (Annual Avg)'!F145,'225 PCAR (Annual Avg)'!F177,'225 PCAR (Annual Avg)'!F209,'225 PCAR (Annual Avg)'!F241,'225 PCAR (Annual Avg)'!F273,'225 PCAR (Annual Avg)'!F305,'225 PCAR (Annual Avg)'!F337,'225 PCAR (Annual Avg)'!F369,'225 PCAR (Annual Avg)'!F401,'225 PCAR (Annual Avg)'!F433,'225 PCAR (Annual Avg)'!F465,'225 PCAR (Annual Avg)'!F497,'225 PCAR (Annual Avg)'!F529,'225 PCAR (Annual Avg)'!F561,'225 PCAR (Annual Avg)'!F593,'225 PCAR (Annual Avg)'!F625,'225 PCAR (Annual Avg)'!F657,'225 PCAR (Annual Avg)'!F689,'225 PCAR (Annual Avg)'!F721,'225 PCAR (Annual Avg)'!F753,'225 PCAR (Annual Avg)'!F785,'225 PCAR (Annual Avg)'!F817,'225 PCAR (Annual Avg)'!F849,'225 PCAR (Annual Avg)'!F881,'225 PCAR (Annual Avg)'!F913,'225 PCAR (Annual Avg)'!F945,'225 PCAR (Annual Avg)'!F977,'225 PCAR (Annual Avg)'!F1009,'225 PCAR (Annual Avg)'!F1041,'225 PCAR (Annual Avg)'!F1073,'225 PCAR (Annual Avg)'!F1105,'225 PCAR (Annual Avg)'!F1137,'225 PCAR (Annual Avg)'!F1169,'225 PCAR (Annual Avg)'!F1201,'225 PCAR (Annual Avg)'!F1233,'225 PCAR (Annual Avg)'!F1265,'225 PCAR (Annual Avg)'!F1297),"")</f>
        <v>9.2768292682926816</v>
      </c>
      <c r="G7" s="7">
        <f>IFERROR(AVERAGE('225 PCAR (Annual Avg)'!G17,'225 PCAR (Annual Avg)'!G49,'225 PCAR (Annual Avg)'!G81,'225 PCAR (Annual Avg)'!G113,'225 PCAR (Annual Avg)'!G145,'225 PCAR (Annual Avg)'!G177,'225 PCAR (Annual Avg)'!G209,'225 PCAR (Annual Avg)'!G241,'225 PCAR (Annual Avg)'!G273,'225 PCAR (Annual Avg)'!G305,'225 PCAR (Annual Avg)'!G337,'225 PCAR (Annual Avg)'!G369,'225 PCAR (Annual Avg)'!G401,'225 PCAR (Annual Avg)'!G433,'225 PCAR (Annual Avg)'!G465,'225 PCAR (Annual Avg)'!G497,'225 PCAR (Annual Avg)'!G529,'225 PCAR (Annual Avg)'!G561,'225 PCAR (Annual Avg)'!G593,'225 PCAR (Annual Avg)'!G625,'225 PCAR (Annual Avg)'!G657,'225 PCAR (Annual Avg)'!G689,'225 PCAR (Annual Avg)'!G721,'225 PCAR (Annual Avg)'!G753,'225 PCAR (Annual Avg)'!G785,'225 PCAR (Annual Avg)'!G817,'225 PCAR (Annual Avg)'!G849,'225 PCAR (Annual Avg)'!G881,'225 PCAR (Annual Avg)'!G913,'225 PCAR (Annual Avg)'!G945,'225 PCAR (Annual Avg)'!G977,'225 PCAR (Annual Avg)'!G1009,'225 PCAR (Annual Avg)'!G1041,'225 PCAR (Annual Avg)'!G1073,'225 PCAR (Annual Avg)'!G1105,'225 PCAR (Annual Avg)'!G1137,'225 PCAR (Annual Avg)'!G1169,'225 PCAR (Annual Avg)'!G1201,'225 PCAR (Annual Avg)'!G1233,'225 PCAR (Annual Avg)'!G1265,'225 PCAR (Annual Avg)'!G1297),"")</f>
        <v>13.54</v>
      </c>
      <c r="H7" s="7">
        <f>IFERROR(AVERAGE('225 PCAR (Annual Avg)'!H17,'225 PCAR (Annual Avg)'!H49,'225 PCAR (Annual Avg)'!H81,'225 PCAR (Annual Avg)'!H113,'225 PCAR (Annual Avg)'!H145,'225 PCAR (Annual Avg)'!H177,'225 PCAR (Annual Avg)'!H209,'225 PCAR (Annual Avg)'!H241,'225 PCAR (Annual Avg)'!H273,'225 PCAR (Annual Avg)'!H305,'225 PCAR (Annual Avg)'!H337,'225 PCAR (Annual Avg)'!H369,'225 PCAR (Annual Avg)'!H401,'225 PCAR (Annual Avg)'!H433,'225 PCAR (Annual Avg)'!H465,'225 PCAR (Annual Avg)'!H497,'225 PCAR (Annual Avg)'!H529,'225 PCAR (Annual Avg)'!H561,'225 PCAR (Annual Avg)'!H593,'225 PCAR (Annual Avg)'!H625,'225 PCAR (Annual Avg)'!H657,'225 PCAR (Annual Avg)'!H689,'225 PCAR (Annual Avg)'!H721,'225 PCAR (Annual Avg)'!H753,'225 PCAR (Annual Avg)'!H785,'225 PCAR (Annual Avg)'!H817,'225 PCAR (Annual Avg)'!H849,'225 PCAR (Annual Avg)'!H881,'225 PCAR (Annual Avg)'!H913,'225 PCAR (Annual Avg)'!H945,'225 PCAR (Annual Avg)'!H977,'225 PCAR (Annual Avg)'!H1009,'225 PCAR (Annual Avg)'!H1041,'225 PCAR (Annual Avg)'!H1073,'225 PCAR (Annual Avg)'!H1105,'225 PCAR (Annual Avg)'!H1137,'225 PCAR (Annual Avg)'!H1169,'225 PCAR (Annual Avg)'!H1201,'225 PCAR (Annual Avg)'!H1233,'225 PCAR (Annual Avg)'!H1265,'225 PCAR (Annual Avg)'!H1297),"")</f>
        <v>13.379756097560975</v>
      </c>
      <c r="I7" s="7">
        <f>IFERROR(AVERAGE('225 PCAR (Annual Avg)'!I17,'225 PCAR (Annual Avg)'!I49,'225 PCAR (Annual Avg)'!I81,'225 PCAR (Annual Avg)'!I113,'225 PCAR (Annual Avg)'!I145,'225 PCAR (Annual Avg)'!I177,'225 PCAR (Annual Avg)'!I209,'225 PCAR (Annual Avg)'!I241,'225 PCAR (Annual Avg)'!I273,'225 PCAR (Annual Avg)'!I305,'225 PCAR (Annual Avg)'!I337,'225 PCAR (Annual Avg)'!I369,'225 PCAR (Annual Avg)'!I401,'225 PCAR (Annual Avg)'!I433,'225 PCAR (Annual Avg)'!I465,'225 PCAR (Annual Avg)'!I497,'225 PCAR (Annual Avg)'!I529,'225 PCAR (Annual Avg)'!I561,'225 PCAR (Annual Avg)'!I593,'225 PCAR (Annual Avg)'!I625,'225 PCAR (Annual Avg)'!I657,'225 PCAR (Annual Avg)'!I689,'225 PCAR (Annual Avg)'!I721,'225 PCAR (Annual Avg)'!I753,'225 PCAR (Annual Avg)'!I785,'225 PCAR (Annual Avg)'!I817,'225 PCAR (Annual Avg)'!I849,'225 PCAR (Annual Avg)'!I881,'225 PCAR (Annual Avg)'!I913,'225 PCAR (Annual Avg)'!I945,'225 PCAR (Annual Avg)'!I977,'225 PCAR (Annual Avg)'!I1009,'225 PCAR (Annual Avg)'!I1041,'225 PCAR (Annual Avg)'!I1073,'225 PCAR (Annual Avg)'!I1105,'225 PCAR (Annual Avg)'!I1137,'225 PCAR (Annual Avg)'!I1169,'225 PCAR (Annual Avg)'!I1201,'225 PCAR (Annual Avg)'!I1233,'225 PCAR (Annual Avg)'!I1265,'225 PCAR (Annual Avg)'!I1297),"")</f>
        <v>29.279756097560977</v>
      </c>
      <c r="J7" s="7">
        <f>IFERROR(AVERAGE('225 PCAR (Annual Avg)'!J17,'225 PCAR (Annual Avg)'!J49,'225 PCAR (Annual Avg)'!J81,'225 PCAR (Annual Avg)'!J113,'225 PCAR (Annual Avg)'!J145,'225 PCAR (Annual Avg)'!J177,'225 PCAR (Annual Avg)'!J209,'225 PCAR (Annual Avg)'!J241,'225 PCAR (Annual Avg)'!J273,'225 PCAR (Annual Avg)'!J305,'225 PCAR (Annual Avg)'!J337,'225 PCAR (Annual Avg)'!J369,'225 PCAR (Annual Avg)'!J401,'225 PCAR (Annual Avg)'!J433,'225 PCAR (Annual Avg)'!J465,'225 PCAR (Annual Avg)'!J497,'225 PCAR (Annual Avg)'!J529,'225 PCAR (Annual Avg)'!J561,'225 PCAR (Annual Avg)'!J593,'225 PCAR (Annual Avg)'!J625,'225 PCAR (Annual Avg)'!J657,'225 PCAR (Annual Avg)'!J689,'225 PCAR (Annual Avg)'!J721,'225 PCAR (Annual Avg)'!J753,'225 PCAR (Annual Avg)'!J785,'225 PCAR (Annual Avg)'!J817,'225 PCAR (Annual Avg)'!J849,'225 PCAR (Annual Avg)'!J881,'225 PCAR (Annual Avg)'!J913,'225 PCAR (Annual Avg)'!J945,'225 PCAR (Annual Avg)'!J977,'225 PCAR (Annual Avg)'!J1009,'225 PCAR (Annual Avg)'!J1041,'225 PCAR (Annual Avg)'!J1073,'225 PCAR (Annual Avg)'!J1105,'225 PCAR (Annual Avg)'!J1137,'225 PCAR (Annual Avg)'!J1169,'225 PCAR (Annual Avg)'!J1201,'225 PCAR (Annual Avg)'!J1233,'225 PCAR (Annual Avg)'!J1265,'225 PCAR (Annual Avg)'!J1297),"")</f>
        <v>61.339268292682931</v>
      </c>
      <c r="K7" s="7">
        <f>IFERROR(AVERAGE('225 PCAR (Annual Avg)'!K17,'225 PCAR (Annual Avg)'!K49,'225 PCAR (Annual Avg)'!K81,'225 PCAR (Annual Avg)'!K113,'225 PCAR (Annual Avg)'!K145,'225 PCAR (Annual Avg)'!K177,'225 PCAR (Annual Avg)'!K209,'225 PCAR (Annual Avg)'!K241,'225 PCAR (Annual Avg)'!K273,'225 PCAR (Annual Avg)'!K305,'225 PCAR (Annual Avg)'!K337,'225 PCAR (Annual Avg)'!K369,'225 PCAR (Annual Avg)'!K401,'225 PCAR (Annual Avg)'!K433,'225 PCAR (Annual Avg)'!K465,'225 PCAR (Annual Avg)'!K497,'225 PCAR (Annual Avg)'!K529,'225 PCAR (Annual Avg)'!K561,'225 PCAR (Annual Avg)'!K593,'225 PCAR (Annual Avg)'!K625,'225 PCAR (Annual Avg)'!K657,'225 PCAR (Annual Avg)'!K689,'225 PCAR (Annual Avg)'!K721,'225 PCAR (Annual Avg)'!K753,'225 PCAR (Annual Avg)'!K785,'225 PCAR (Annual Avg)'!K817,'225 PCAR (Annual Avg)'!K849,'225 PCAR (Annual Avg)'!K881,'225 PCAR (Annual Avg)'!K913,'225 PCAR (Annual Avg)'!K945,'225 PCAR (Annual Avg)'!K977,'225 PCAR (Annual Avg)'!K1009,'225 PCAR (Annual Avg)'!K1041,'225 PCAR (Annual Avg)'!K1073,'225 PCAR (Annual Avg)'!K1105,'225 PCAR (Annual Avg)'!K1137,'225 PCAR (Annual Avg)'!K1169,'225 PCAR (Annual Avg)'!K1201,'225 PCAR (Annual Avg)'!K1233,'225 PCAR (Annual Avg)'!K1265,'225 PCAR (Annual Avg)'!K1297),"")</f>
        <v>50.307317073170744</v>
      </c>
      <c r="L7" s="7">
        <f>IFERROR(AVERAGE('225 PCAR (Annual Avg)'!L17,'225 PCAR (Annual Avg)'!L49,'225 PCAR (Annual Avg)'!L81,'225 PCAR (Annual Avg)'!L113,'225 PCAR (Annual Avg)'!L145,'225 PCAR (Annual Avg)'!L177,'225 PCAR (Annual Avg)'!L209,'225 PCAR (Annual Avg)'!L241,'225 PCAR (Annual Avg)'!L273,'225 PCAR (Annual Avg)'!L305,'225 PCAR (Annual Avg)'!L337,'225 PCAR (Annual Avg)'!L369,'225 PCAR (Annual Avg)'!L401,'225 PCAR (Annual Avg)'!L433,'225 PCAR (Annual Avg)'!L465,'225 PCAR (Annual Avg)'!L497,'225 PCAR (Annual Avg)'!L529,'225 PCAR (Annual Avg)'!L561,'225 PCAR (Annual Avg)'!L593,'225 PCAR (Annual Avg)'!L625,'225 PCAR (Annual Avg)'!L657,'225 PCAR (Annual Avg)'!L689,'225 PCAR (Annual Avg)'!L721,'225 PCAR (Annual Avg)'!L753,'225 PCAR (Annual Avg)'!L785,'225 PCAR (Annual Avg)'!L817,'225 PCAR (Annual Avg)'!L849,'225 PCAR (Annual Avg)'!L881,'225 PCAR (Annual Avg)'!L913,'225 PCAR (Annual Avg)'!L945,'225 PCAR (Annual Avg)'!L977,'225 PCAR (Annual Avg)'!L1009,'225 PCAR (Annual Avg)'!L1041,'225 PCAR (Annual Avg)'!L1073,'225 PCAR (Annual Avg)'!L1105,'225 PCAR (Annual Avg)'!L1137,'225 PCAR (Annual Avg)'!L1169,'225 PCAR (Annual Avg)'!L1201,'225 PCAR (Annual Avg)'!L1233,'225 PCAR (Annual Avg)'!L1265,'225 PCAR (Annual Avg)'!L1297),"")</f>
        <v>28.021219512195124</v>
      </c>
      <c r="M7" s="7">
        <f>IFERROR(AVERAGE('225 PCAR (Annual Avg)'!M17,'225 PCAR (Annual Avg)'!M49,'225 PCAR (Annual Avg)'!M81,'225 PCAR (Annual Avg)'!M113,'225 PCAR (Annual Avg)'!M145,'225 PCAR (Annual Avg)'!M177,'225 PCAR (Annual Avg)'!M209,'225 PCAR (Annual Avg)'!M241,'225 PCAR (Annual Avg)'!M273,'225 PCAR (Annual Avg)'!M305,'225 PCAR (Annual Avg)'!M337,'225 PCAR (Annual Avg)'!M369,'225 PCAR (Annual Avg)'!M401,'225 PCAR (Annual Avg)'!M433,'225 PCAR (Annual Avg)'!M465,'225 PCAR (Annual Avg)'!M497,'225 PCAR (Annual Avg)'!M529,'225 PCAR (Annual Avg)'!M561,'225 PCAR (Annual Avg)'!M593,'225 PCAR (Annual Avg)'!M625,'225 PCAR (Annual Avg)'!M657,'225 PCAR (Annual Avg)'!M689,'225 PCAR (Annual Avg)'!M721,'225 PCAR (Annual Avg)'!M753,'225 PCAR (Annual Avg)'!M785,'225 PCAR (Annual Avg)'!M817,'225 PCAR (Annual Avg)'!M849,'225 PCAR (Annual Avg)'!M881,'225 PCAR (Annual Avg)'!M913,'225 PCAR (Annual Avg)'!M945,'225 PCAR (Annual Avg)'!M977,'225 PCAR (Annual Avg)'!M1009,'225 PCAR (Annual Avg)'!M1041,'225 PCAR (Annual Avg)'!M1073,'225 PCAR (Annual Avg)'!M1105,'225 PCAR (Annual Avg)'!M1137,'225 PCAR (Annual Avg)'!M1169,'225 PCAR (Annual Avg)'!M1201,'225 PCAR (Annual Avg)'!M1233,'225 PCAR (Annual Avg)'!M1265,'225 PCAR (Annual Avg)'!M1297),"")</f>
        <v>12.878292682926832</v>
      </c>
      <c r="N7" s="7">
        <f>IFERROR(AVERAGE('225 PCAR (Annual Avg)'!N17,'225 PCAR (Annual Avg)'!N49,'225 PCAR (Annual Avg)'!N81,'225 PCAR (Annual Avg)'!N113,'225 PCAR (Annual Avg)'!N145,'225 PCAR (Annual Avg)'!N177,'225 PCAR (Annual Avg)'!N209,'225 PCAR (Annual Avg)'!N241,'225 PCAR (Annual Avg)'!N273,'225 PCAR (Annual Avg)'!N305,'225 PCAR (Annual Avg)'!N337,'225 PCAR (Annual Avg)'!N369,'225 PCAR (Annual Avg)'!N401,'225 PCAR (Annual Avg)'!N433,'225 PCAR (Annual Avg)'!N465,'225 PCAR (Annual Avg)'!N497,'225 PCAR (Annual Avg)'!N529,'225 PCAR (Annual Avg)'!N561,'225 PCAR (Annual Avg)'!N593,'225 PCAR (Annual Avg)'!N625,'225 PCAR (Annual Avg)'!N657,'225 PCAR (Annual Avg)'!N689,'225 PCAR (Annual Avg)'!N721,'225 PCAR (Annual Avg)'!N753,'225 PCAR (Annual Avg)'!N785,'225 PCAR (Annual Avg)'!N817,'225 PCAR (Annual Avg)'!N849,'225 PCAR (Annual Avg)'!N881,'225 PCAR (Annual Avg)'!N913,'225 PCAR (Annual Avg)'!N945,'225 PCAR (Annual Avg)'!N977,'225 PCAR (Annual Avg)'!N1009,'225 PCAR (Annual Avg)'!N1041,'225 PCAR (Annual Avg)'!N1073,'225 PCAR (Annual Avg)'!N1105,'225 PCAR (Annual Avg)'!N1137,'225 PCAR (Annual Avg)'!N1169,'225 PCAR (Annual Avg)'!N1201,'225 PCAR (Annual Avg)'!N1233,'225 PCAR (Annual Avg)'!N1265,'225 PCAR (Annual Avg)'!N1297),"")</f>
        <v>8.4797560975609727</v>
      </c>
      <c r="P7" s="76">
        <f>AVERAGE('225 PCAR (Annual Avg)'!P17,'225 PCAR (Annual Avg)'!P49,'225 PCAR (Annual Avg)'!P81,'225 PCAR (Annual Avg)'!P113,'225 PCAR (Annual Avg)'!P145,'225 PCAR (Annual Avg)'!P177,'225 PCAR (Annual Avg)'!P209,'225 PCAR (Annual Avg)'!P241,'225 PCAR (Annual Avg)'!P273,'225 PCAR (Annual Avg)'!P305,'225 PCAR (Annual Avg)'!P337,'225 PCAR (Annual Avg)'!P369,'225 PCAR (Annual Avg)'!P401,'225 PCAR (Annual Avg)'!P433,'225 PCAR (Annual Avg)'!P465,'225 PCAR (Annual Avg)'!P497,'225 PCAR (Annual Avg)'!P529,'225 PCAR (Annual Avg)'!P561,'225 PCAR (Annual Avg)'!P593,'225 PCAR (Annual Avg)'!P625,'225 PCAR (Annual Avg)'!P657,'225 PCAR (Annual Avg)'!P689,'225 PCAR (Annual Avg)'!P721,'225 PCAR (Annual Avg)'!P753,'225 PCAR (Annual Avg)'!P785,'225 PCAR (Annual Avg)'!P817,'225 PCAR (Annual Avg)'!P849,'225 PCAR (Annual Avg)'!P881,'225 PCAR (Annual Avg)'!P913,'225 PCAR (Annual Avg)'!P945,'225 PCAR (Annual Avg)'!P977,'225 PCAR (Annual Avg)'!P1009,'225 PCAR (Annual Avg)'!P1041,'225 PCAR (Annual Avg)'!P1073,'225 PCAR (Annual Avg)'!P1105,'225 PCAR (Annual Avg)'!P1137,'225 PCAR (Annual Avg)'!P1169,'225 PCAR (Annual Avg)'!P1201,'225 PCAR (Annual Avg)'!P1233,'225 PCAR (Annual Avg)'!P1265,'225 PCAR (Annual Avg)'!P1297)</f>
        <v>4</v>
      </c>
      <c r="Q7" s="7" t="str">
        <f>IFERROR(AVERAGE('225 PCAR (Annual Avg)'!Q17,'225 PCAR (Annual Avg)'!Q49,'225 PCAR (Annual Avg)'!Q81,'225 PCAR (Annual Avg)'!Q113,'225 PCAR (Annual Avg)'!Q145,'225 PCAR (Annual Avg)'!Q177,'225 PCAR (Annual Avg)'!Q209,'225 PCAR (Annual Avg)'!Q241,'225 PCAR (Annual Avg)'!Q273,'225 PCAR (Annual Avg)'!Q305,'225 PCAR (Annual Avg)'!Q337,'225 PCAR (Annual Avg)'!Q369,'225 PCAR (Annual Avg)'!Q401,'225 PCAR (Annual Avg)'!Q433,'225 PCAR (Annual Avg)'!Q465,'225 PCAR (Annual Avg)'!Q497,'225 PCAR (Annual Avg)'!Q529,'225 PCAR (Annual Avg)'!Q561,'225 PCAR (Annual Avg)'!Q593,'225 PCAR (Annual Avg)'!Q625,'225 PCAR (Annual Avg)'!Q657,'225 PCAR (Annual Avg)'!Q689,'225 PCAR (Annual Avg)'!Q721,'225 PCAR (Annual Avg)'!Q753,'225 PCAR (Annual Avg)'!Q785,'225 PCAR (Annual Avg)'!Q817,'225 PCAR (Annual Avg)'!Q849,'225 PCAR (Annual Avg)'!Q881,'225 PCAR (Annual Avg)'!Q913,'225 PCAR (Annual Avg)'!Q945,'225 PCAR (Annual Avg)'!Q977,'225 PCAR (Annual Avg)'!Q1009,'225 PCAR (Annual Avg)'!Q1041,'225 PCAR (Annual Avg)'!Q1073,'225 PCAR (Annual Avg)'!Q1105,'225 PCAR (Annual Avg)'!Q1137,'225 PCAR (Annual Avg)'!Q1169,'225 PCAR (Annual Avg)'!Q1201,'225 PCAR (Annual Avg)'!Q1233,'225 PCAR (Annual Avg)'!Q1265,'225 PCAR (Annual Avg)'!Q1297),"")</f>
        <v/>
      </c>
      <c r="R7" s="7" t="str">
        <f>IFERROR(AVERAGE('225 PCAR (Annual Avg)'!R17,'225 PCAR (Annual Avg)'!R49,'225 PCAR (Annual Avg)'!R81,'225 PCAR (Annual Avg)'!R113,'225 PCAR (Annual Avg)'!R145,'225 PCAR (Annual Avg)'!R177,'225 PCAR (Annual Avg)'!R209,'225 PCAR (Annual Avg)'!R241,'225 PCAR (Annual Avg)'!R273,'225 PCAR (Annual Avg)'!R305,'225 PCAR (Annual Avg)'!R337,'225 PCAR (Annual Avg)'!R369,'225 PCAR (Annual Avg)'!R401,'225 PCAR (Annual Avg)'!R433,'225 PCAR (Annual Avg)'!R465,'225 PCAR (Annual Avg)'!R497,'225 PCAR (Annual Avg)'!R529,'225 PCAR (Annual Avg)'!R561,'225 PCAR (Annual Avg)'!R593,'225 PCAR (Annual Avg)'!R625,'225 PCAR (Annual Avg)'!R657,'225 PCAR (Annual Avg)'!R689,'225 PCAR (Annual Avg)'!R721,'225 PCAR (Annual Avg)'!R753,'225 PCAR (Annual Avg)'!R785,'225 PCAR (Annual Avg)'!R817,'225 PCAR (Annual Avg)'!R849,'225 PCAR (Annual Avg)'!R881,'225 PCAR (Annual Avg)'!R913,'225 PCAR (Annual Avg)'!R945,'225 PCAR (Annual Avg)'!R977,'225 PCAR (Annual Avg)'!R1009,'225 PCAR (Annual Avg)'!R1041,'225 PCAR (Annual Avg)'!R1073,'225 PCAR (Annual Avg)'!R1105,'225 PCAR (Annual Avg)'!R1137,'225 PCAR (Annual Avg)'!R1169,'225 PCAR (Annual Avg)'!R1201,'225 PCAR (Annual Avg)'!R1233,'225 PCAR (Annual Avg)'!R1265,'225 PCAR (Annual Avg)'!R1297),"")</f>
        <v/>
      </c>
      <c r="S7" s="7" t="str">
        <f>IFERROR(AVERAGE('225 PCAR (Annual Avg)'!S17,'225 PCAR (Annual Avg)'!S49,'225 PCAR (Annual Avg)'!S81,'225 PCAR (Annual Avg)'!S113,'225 PCAR (Annual Avg)'!S145,'225 PCAR (Annual Avg)'!S177,'225 PCAR (Annual Avg)'!S209,'225 PCAR (Annual Avg)'!S241,'225 PCAR (Annual Avg)'!S273,'225 PCAR (Annual Avg)'!S305,'225 PCAR (Annual Avg)'!S337,'225 PCAR (Annual Avg)'!S369,'225 PCAR (Annual Avg)'!S401,'225 PCAR (Annual Avg)'!S433,'225 PCAR (Annual Avg)'!S465,'225 PCAR (Annual Avg)'!S497,'225 PCAR (Annual Avg)'!S529,'225 PCAR (Annual Avg)'!S561,'225 PCAR (Annual Avg)'!S593,'225 PCAR (Annual Avg)'!S625,'225 PCAR (Annual Avg)'!S657,'225 PCAR (Annual Avg)'!S689,'225 PCAR (Annual Avg)'!S721,'225 PCAR (Annual Avg)'!S753,'225 PCAR (Annual Avg)'!S785,'225 PCAR (Annual Avg)'!S817,'225 PCAR (Annual Avg)'!S849,'225 PCAR (Annual Avg)'!S881,'225 PCAR (Annual Avg)'!S913,'225 PCAR (Annual Avg)'!S945,'225 PCAR (Annual Avg)'!S977,'225 PCAR (Annual Avg)'!S1009,'225 PCAR (Annual Avg)'!S1041,'225 PCAR (Annual Avg)'!S1073,'225 PCAR (Annual Avg)'!S1105,'225 PCAR (Annual Avg)'!S1137,'225 PCAR (Annual Avg)'!S1169,'225 PCAR (Annual Avg)'!S1201,'225 PCAR (Annual Avg)'!S1233,'225 PCAR (Annual Avg)'!S1265,'225 PCAR (Annual Avg)'!S1297),"")</f>
        <v/>
      </c>
      <c r="T7" s="7" t="str">
        <f>IFERROR(AVERAGE('225 PCAR (Annual Avg)'!T17,'225 PCAR (Annual Avg)'!T49,'225 PCAR (Annual Avg)'!T81,'225 PCAR (Annual Avg)'!T113,'225 PCAR (Annual Avg)'!T145,'225 PCAR (Annual Avg)'!T177,'225 PCAR (Annual Avg)'!T209,'225 PCAR (Annual Avg)'!T241,'225 PCAR (Annual Avg)'!T273,'225 PCAR (Annual Avg)'!T305,'225 PCAR (Annual Avg)'!T337,'225 PCAR (Annual Avg)'!T369,'225 PCAR (Annual Avg)'!T401,'225 PCAR (Annual Avg)'!T433,'225 PCAR (Annual Avg)'!T465,'225 PCAR (Annual Avg)'!T497,'225 PCAR (Annual Avg)'!T529,'225 PCAR (Annual Avg)'!T561,'225 PCAR (Annual Avg)'!T593,'225 PCAR (Annual Avg)'!T625,'225 PCAR (Annual Avg)'!T657,'225 PCAR (Annual Avg)'!T689,'225 PCAR (Annual Avg)'!T721,'225 PCAR (Annual Avg)'!T753,'225 PCAR (Annual Avg)'!T785,'225 PCAR (Annual Avg)'!T817,'225 PCAR (Annual Avg)'!T849,'225 PCAR (Annual Avg)'!T881,'225 PCAR (Annual Avg)'!T913,'225 PCAR (Annual Avg)'!T945,'225 PCAR (Annual Avg)'!T977,'225 PCAR (Annual Avg)'!T1009,'225 PCAR (Annual Avg)'!T1041,'225 PCAR (Annual Avg)'!T1073,'225 PCAR (Annual Avg)'!T1105,'225 PCAR (Annual Avg)'!T1137,'225 PCAR (Annual Avg)'!T1169,'225 PCAR (Annual Avg)'!T1201,'225 PCAR (Annual Avg)'!T1233,'225 PCAR (Annual Avg)'!T1265,'225 PCAR (Annual Avg)'!T1297),"")</f>
        <v/>
      </c>
      <c r="U7" s="7" t="str">
        <f>IFERROR(AVERAGE('225 PCAR (Annual Avg)'!U17,'225 PCAR (Annual Avg)'!U49,'225 PCAR (Annual Avg)'!U81,'225 PCAR (Annual Avg)'!U113,'225 PCAR (Annual Avg)'!U145,'225 PCAR (Annual Avg)'!U177,'225 PCAR (Annual Avg)'!U209,'225 PCAR (Annual Avg)'!U241,'225 PCAR (Annual Avg)'!U273,'225 PCAR (Annual Avg)'!U305,'225 PCAR (Annual Avg)'!U337,'225 PCAR (Annual Avg)'!U369,'225 PCAR (Annual Avg)'!U401,'225 PCAR (Annual Avg)'!U433,'225 PCAR (Annual Avg)'!U465,'225 PCAR (Annual Avg)'!U497,'225 PCAR (Annual Avg)'!U529,'225 PCAR (Annual Avg)'!U561,'225 PCAR (Annual Avg)'!U593,'225 PCAR (Annual Avg)'!U625,'225 PCAR (Annual Avg)'!U657,'225 PCAR (Annual Avg)'!U689,'225 PCAR (Annual Avg)'!U721,'225 PCAR (Annual Avg)'!U753,'225 PCAR (Annual Avg)'!U785,'225 PCAR (Annual Avg)'!U817,'225 PCAR (Annual Avg)'!U849,'225 PCAR (Annual Avg)'!U881,'225 PCAR (Annual Avg)'!U913,'225 PCAR (Annual Avg)'!U945,'225 PCAR (Annual Avg)'!U977,'225 PCAR (Annual Avg)'!U1009,'225 PCAR (Annual Avg)'!U1041,'225 PCAR (Annual Avg)'!U1073,'225 PCAR (Annual Avg)'!U1105,'225 PCAR (Annual Avg)'!U1137,'225 PCAR (Annual Avg)'!U1169,'225 PCAR (Annual Avg)'!U1201,'225 PCAR (Annual Avg)'!U1233,'225 PCAR (Annual Avg)'!U1265,'225 PCAR (Annual Avg)'!U1297),"")</f>
        <v/>
      </c>
      <c r="V7" s="7" t="str">
        <f>IFERROR(AVERAGE('225 PCAR (Annual Avg)'!V17,'225 PCAR (Annual Avg)'!V49,'225 PCAR (Annual Avg)'!V81,'225 PCAR (Annual Avg)'!V113,'225 PCAR (Annual Avg)'!V145,'225 PCAR (Annual Avg)'!V177,'225 PCAR (Annual Avg)'!V209,'225 PCAR (Annual Avg)'!V241,'225 PCAR (Annual Avg)'!V273,'225 PCAR (Annual Avg)'!V305,'225 PCAR (Annual Avg)'!V337,'225 PCAR (Annual Avg)'!V369,'225 PCAR (Annual Avg)'!V401,'225 PCAR (Annual Avg)'!V433,'225 PCAR (Annual Avg)'!V465,'225 PCAR (Annual Avg)'!V497,'225 PCAR (Annual Avg)'!V529,'225 PCAR (Annual Avg)'!V561,'225 PCAR (Annual Avg)'!V593,'225 PCAR (Annual Avg)'!V625,'225 PCAR (Annual Avg)'!V657,'225 PCAR (Annual Avg)'!V689,'225 PCAR (Annual Avg)'!V721,'225 PCAR (Annual Avg)'!V753,'225 PCAR (Annual Avg)'!V785,'225 PCAR (Annual Avg)'!V817,'225 PCAR (Annual Avg)'!V849,'225 PCAR (Annual Avg)'!V881,'225 PCAR (Annual Avg)'!V913,'225 PCAR (Annual Avg)'!V945,'225 PCAR (Annual Avg)'!V977,'225 PCAR (Annual Avg)'!V1009,'225 PCAR (Annual Avg)'!V1041,'225 PCAR (Annual Avg)'!V1073,'225 PCAR (Annual Avg)'!V1105,'225 PCAR (Annual Avg)'!V1137,'225 PCAR (Annual Avg)'!V1169,'225 PCAR (Annual Avg)'!V1201,'225 PCAR (Annual Avg)'!V1233,'225 PCAR (Annual Avg)'!V1265,'225 PCAR (Annual Avg)'!V1297),"")</f>
        <v/>
      </c>
      <c r="W7" s="7" t="str">
        <f>IFERROR(AVERAGE('225 PCAR (Annual Avg)'!W17,'225 PCAR (Annual Avg)'!W49,'225 PCAR (Annual Avg)'!W81,'225 PCAR (Annual Avg)'!W113,'225 PCAR (Annual Avg)'!W145,'225 PCAR (Annual Avg)'!W177,'225 PCAR (Annual Avg)'!W209,'225 PCAR (Annual Avg)'!W241,'225 PCAR (Annual Avg)'!W273,'225 PCAR (Annual Avg)'!W305,'225 PCAR (Annual Avg)'!W337,'225 PCAR (Annual Avg)'!W369,'225 PCAR (Annual Avg)'!W401,'225 PCAR (Annual Avg)'!W433,'225 PCAR (Annual Avg)'!W465,'225 PCAR (Annual Avg)'!W497,'225 PCAR (Annual Avg)'!W529,'225 PCAR (Annual Avg)'!W561,'225 PCAR (Annual Avg)'!W593,'225 PCAR (Annual Avg)'!W625,'225 PCAR (Annual Avg)'!W657,'225 PCAR (Annual Avg)'!W689,'225 PCAR (Annual Avg)'!W721,'225 PCAR (Annual Avg)'!W753,'225 PCAR (Annual Avg)'!W785,'225 PCAR (Annual Avg)'!W817,'225 PCAR (Annual Avg)'!W849,'225 PCAR (Annual Avg)'!W881,'225 PCAR (Annual Avg)'!W913,'225 PCAR (Annual Avg)'!W945,'225 PCAR (Annual Avg)'!W977,'225 PCAR (Annual Avg)'!W1009,'225 PCAR (Annual Avg)'!W1041,'225 PCAR (Annual Avg)'!W1073,'225 PCAR (Annual Avg)'!W1105,'225 PCAR (Annual Avg)'!W1137,'225 PCAR (Annual Avg)'!W1169,'225 PCAR (Annual Avg)'!W1201,'225 PCAR (Annual Avg)'!W1233,'225 PCAR (Annual Avg)'!W1265,'225 PCAR (Annual Avg)'!W1297),"")</f>
        <v/>
      </c>
      <c r="X7" s="7" t="str">
        <f>IFERROR(AVERAGE('225 PCAR (Annual Avg)'!X17,'225 PCAR (Annual Avg)'!X49,'225 PCAR (Annual Avg)'!X81,'225 PCAR (Annual Avg)'!X113,'225 PCAR (Annual Avg)'!X145,'225 PCAR (Annual Avg)'!X177,'225 PCAR (Annual Avg)'!X209,'225 PCAR (Annual Avg)'!X241,'225 PCAR (Annual Avg)'!X273,'225 PCAR (Annual Avg)'!X305,'225 PCAR (Annual Avg)'!X337,'225 PCAR (Annual Avg)'!X369,'225 PCAR (Annual Avg)'!X401,'225 PCAR (Annual Avg)'!X433,'225 PCAR (Annual Avg)'!X465,'225 PCAR (Annual Avg)'!X497,'225 PCAR (Annual Avg)'!X529,'225 PCAR (Annual Avg)'!X561,'225 PCAR (Annual Avg)'!X593,'225 PCAR (Annual Avg)'!X625,'225 PCAR (Annual Avg)'!X657,'225 PCAR (Annual Avg)'!X689,'225 PCAR (Annual Avg)'!X721,'225 PCAR (Annual Avg)'!X753,'225 PCAR (Annual Avg)'!X785,'225 PCAR (Annual Avg)'!X817,'225 PCAR (Annual Avg)'!X849,'225 PCAR (Annual Avg)'!X881,'225 PCAR (Annual Avg)'!X913,'225 PCAR (Annual Avg)'!X945,'225 PCAR (Annual Avg)'!X977,'225 PCAR (Annual Avg)'!X1009,'225 PCAR (Annual Avg)'!X1041,'225 PCAR (Annual Avg)'!X1073,'225 PCAR (Annual Avg)'!X1105,'225 PCAR (Annual Avg)'!X1137,'225 PCAR (Annual Avg)'!X1169,'225 PCAR (Annual Avg)'!X1201,'225 PCAR (Annual Avg)'!X1233,'225 PCAR (Annual Avg)'!X1265,'225 PCAR (Annual Avg)'!X1297),"")</f>
        <v/>
      </c>
      <c r="Y7" s="7" t="str">
        <f>IFERROR(AVERAGE('225 PCAR (Annual Avg)'!Y17,'225 PCAR (Annual Avg)'!Y49,'225 PCAR (Annual Avg)'!Y81,'225 PCAR (Annual Avg)'!Y113,'225 PCAR (Annual Avg)'!Y145,'225 PCAR (Annual Avg)'!Y177,'225 PCAR (Annual Avg)'!Y209,'225 PCAR (Annual Avg)'!Y241,'225 PCAR (Annual Avg)'!Y273,'225 PCAR (Annual Avg)'!Y305,'225 PCAR (Annual Avg)'!Y337,'225 PCAR (Annual Avg)'!Y369,'225 PCAR (Annual Avg)'!Y401,'225 PCAR (Annual Avg)'!Y433,'225 PCAR (Annual Avg)'!Y465,'225 PCAR (Annual Avg)'!Y497,'225 PCAR (Annual Avg)'!Y529,'225 PCAR (Annual Avg)'!Y561,'225 PCAR (Annual Avg)'!Y593,'225 PCAR (Annual Avg)'!Y625,'225 PCAR (Annual Avg)'!Y657,'225 PCAR (Annual Avg)'!Y689,'225 PCAR (Annual Avg)'!Y721,'225 PCAR (Annual Avg)'!Y753,'225 PCAR (Annual Avg)'!Y785,'225 PCAR (Annual Avg)'!Y817,'225 PCAR (Annual Avg)'!Y849,'225 PCAR (Annual Avg)'!Y881,'225 PCAR (Annual Avg)'!Y913,'225 PCAR (Annual Avg)'!Y945,'225 PCAR (Annual Avg)'!Y977,'225 PCAR (Annual Avg)'!Y1009,'225 PCAR (Annual Avg)'!Y1041,'225 PCAR (Annual Avg)'!Y1073,'225 PCAR (Annual Avg)'!Y1105,'225 PCAR (Annual Avg)'!Y1137,'225 PCAR (Annual Avg)'!Y1169,'225 PCAR (Annual Avg)'!Y1201,'225 PCAR (Annual Avg)'!Y1233,'225 PCAR (Annual Avg)'!Y1265,'225 PCAR (Annual Avg)'!Y1297),"")</f>
        <v/>
      </c>
      <c r="Z7" s="7" t="str">
        <f>IFERROR(AVERAGE('225 PCAR (Annual Avg)'!Z17,'225 PCAR (Annual Avg)'!Z49,'225 PCAR (Annual Avg)'!Z81,'225 PCAR (Annual Avg)'!Z113,'225 PCAR (Annual Avg)'!Z145,'225 PCAR (Annual Avg)'!Z177,'225 PCAR (Annual Avg)'!Z209,'225 PCAR (Annual Avg)'!Z241,'225 PCAR (Annual Avg)'!Z273,'225 PCAR (Annual Avg)'!Z305,'225 PCAR (Annual Avg)'!Z337,'225 PCAR (Annual Avg)'!Z369,'225 PCAR (Annual Avg)'!Z401,'225 PCAR (Annual Avg)'!Z433,'225 PCAR (Annual Avg)'!Z465,'225 PCAR (Annual Avg)'!Z497,'225 PCAR (Annual Avg)'!Z529,'225 PCAR (Annual Avg)'!Z561,'225 PCAR (Annual Avg)'!Z593,'225 PCAR (Annual Avg)'!Z625,'225 PCAR (Annual Avg)'!Z657,'225 PCAR (Annual Avg)'!Z689,'225 PCAR (Annual Avg)'!Z721,'225 PCAR (Annual Avg)'!Z753,'225 PCAR (Annual Avg)'!Z785,'225 PCAR (Annual Avg)'!Z817,'225 PCAR (Annual Avg)'!Z849,'225 PCAR (Annual Avg)'!Z881,'225 PCAR (Annual Avg)'!Z913,'225 PCAR (Annual Avg)'!Z945,'225 PCAR (Annual Avg)'!Z977,'225 PCAR (Annual Avg)'!Z1009,'225 PCAR (Annual Avg)'!Z1041,'225 PCAR (Annual Avg)'!Z1073,'225 PCAR (Annual Avg)'!Z1105,'225 PCAR (Annual Avg)'!Z1137,'225 PCAR (Annual Avg)'!Z1169,'225 PCAR (Annual Avg)'!Z1201,'225 PCAR (Annual Avg)'!Z1233,'225 PCAR (Annual Avg)'!Z1265,'225 PCAR (Annual Avg)'!Z1297),"")</f>
        <v/>
      </c>
      <c r="AA7" s="7" t="str">
        <f>IFERROR(AVERAGE('225 PCAR (Annual Avg)'!AA17,'225 PCAR (Annual Avg)'!AA49,'225 PCAR (Annual Avg)'!AA81,'225 PCAR (Annual Avg)'!AA113,'225 PCAR (Annual Avg)'!AA145,'225 PCAR (Annual Avg)'!AA177,'225 PCAR (Annual Avg)'!AA209,'225 PCAR (Annual Avg)'!AA241,'225 PCAR (Annual Avg)'!AA273,'225 PCAR (Annual Avg)'!AA305,'225 PCAR (Annual Avg)'!AA337,'225 PCAR (Annual Avg)'!AA369,'225 PCAR (Annual Avg)'!AA401,'225 PCAR (Annual Avg)'!AA433,'225 PCAR (Annual Avg)'!AA465,'225 PCAR (Annual Avg)'!AA497,'225 PCAR (Annual Avg)'!AA529,'225 PCAR (Annual Avg)'!AA561,'225 PCAR (Annual Avg)'!AA593,'225 PCAR (Annual Avg)'!AA625,'225 PCAR (Annual Avg)'!AA657,'225 PCAR (Annual Avg)'!AA689,'225 PCAR (Annual Avg)'!AA721,'225 PCAR (Annual Avg)'!AA753,'225 PCAR (Annual Avg)'!AA785,'225 PCAR (Annual Avg)'!AA817,'225 PCAR (Annual Avg)'!AA849,'225 PCAR (Annual Avg)'!AA881,'225 PCAR (Annual Avg)'!AA913,'225 PCAR (Annual Avg)'!AA945,'225 PCAR (Annual Avg)'!AA977,'225 PCAR (Annual Avg)'!AA1009,'225 PCAR (Annual Avg)'!AA1041,'225 PCAR (Annual Avg)'!AA1073,'225 PCAR (Annual Avg)'!AA1105,'225 PCAR (Annual Avg)'!AA1137,'225 PCAR (Annual Avg)'!AA1169,'225 PCAR (Annual Avg)'!AA1201,'225 PCAR (Annual Avg)'!AA1233,'225 PCAR (Annual Avg)'!AA1265,'225 PCAR (Annual Avg)'!AA1297),"")</f>
        <v/>
      </c>
      <c r="AB7" s="7" t="str">
        <f>IFERROR(AVERAGE('225 PCAR (Annual Avg)'!AB17,'225 PCAR (Annual Avg)'!AB49,'225 PCAR (Annual Avg)'!AB81,'225 PCAR (Annual Avg)'!AB113,'225 PCAR (Annual Avg)'!AB145,'225 PCAR (Annual Avg)'!AB177,'225 PCAR (Annual Avg)'!AB209,'225 PCAR (Annual Avg)'!AB241,'225 PCAR (Annual Avg)'!AB273,'225 PCAR (Annual Avg)'!AB305,'225 PCAR (Annual Avg)'!AB337,'225 PCAR (Annual Avg)'!AB369,'225 PCAR (Annual Avg)'!AB401,'225 PCAR (Annual Avg)'!AB433,'225 PCAR (Annual Avg)'!AB465,'225 PCAR (Annual Avg)'!AB497,'225 PCAR (Annual Avg)'!AB529,'225 PCAR (Annual Avg)'!AB561,'225 PCAR (Annual Avg)'!AB593,'225 PCAR (Annual Avg)'!AB625,'225 PCAR (Annual Avg)'!AB657,'225 PCAR (Annual Avg)'!AB689,'225 PCAR (Annual Avg)'!AB721,'225 PCAR (Annual Avg)'!AB753,'225 PCAR (Annual Avg)'!AB785,'225 PCAR (Annual Avg)'!AB817,'225 PCAR (Annual Avg)'!AB849,'225 PCAR (Annual Avg)'!AB881,'225 PCAR (Annual Avg)'!AB913,'225 PCAR (Annual Avg)'!AB945,'225 PCAR (Annual Avg)'!AB977,'225 PCAR (Annual Avg)'!AB1009,'225 PCAR (Annual Avg)'!AB1041,'225 PCAR (Annual Avg)'!AB1073,'225 PCAR (Annual Avg)'!AB1105,'225 PCAR (Annual Avg)'!AB1137,'225 PCAR (Annual Avg)'!AB1169,'225 PCAR (Annual Avg)'!AB1201,'225 PCAR (Annual Avg)'!AB1233,'225 PCAR (Annual Avg)'!AB1265,'225 PCAR (Annual Avg)'!AB1297),"")</f>
        <v/>
      </c>
    </row>
    <row r="8" spans="1:28" x14ac:dyDescent="0.3">
      <c r="B8" s="76">
        <f>AVERAGE('225 PCAR (Annual Avg)'!B18,'225 PCAR (Annual Avg)'!B50,'225 PCAR (Annual Avg)'!B82,'225 PCAR (Annual Avg)'!B114,'225 PCAR (Annual Avg)'!B146,'225 PCAR (Annual Avg)'!B178,'225 PCAR (Annual Avg)'!B210,'225 PCAR (Annual Avg)'!B242,'225 PCAR (Annual Avg)'!B274,'225 PCAR (Annual Avg)'!B306,'225 PCAR (Annual Avg)'!B338,'225 PCAR (Annual Avg)'!B370,'225 PCAR (Annual Avg)'!B402,'225 PCAR (Annual Avg)'!B434,'225 PCAR (Annual Avg)'!B466,'225 PCAR (Annual Avg)'!B498,'225 PCAR (Annual Avg)'!B530,'225 PCAR (Annual Avg)'!B562,'225 PCAR (Annual Avg)'!B594,'225 PCAR (Annual Avg)'!B626,'225 PCAR (Annual Avg)'!B658,'225 PCAR (Annual Avg)'!B690,'225 PCAR (Annual Avg)'!B722,'225 PCAR (Annual Avg)'!B754,'225 PCAR (Annual Avg)'!B786,'225 PCAR (Annual Avg)'!B818,'225 PCAR (Annual Avg)'!B850,'225 PCAR (Annual Avg)'!B882,'225 PCAR (Annual Avg)'!B914,'225 PCAR (Annual Avg)'!B946,'225 PCAR (Annual Avg)'!B978,'225 PCAR (Annual Avg)'!B1010,'225 PCAR (Annual Avg)'!B1042,'225 PCAR (Annual Avg)'!B1074,'225 PCAR (Annual Avg)'!B1106,'225 PCAR (Annual Avg)'!B1138,'225 PCAR (Annual Avg)'!B1170,'225 PCAR (Annual Avg)'!B1202,'225 PCAR (Annual Avg)'!B1234,'225 PCAR (Annual Avg)'!B1266,'225 PCAR (Annual Avg)'!B1298)</f>
        <v>5</v>
      </c>
      <c r="C8" s="7">
        <f>IFERROR(AVERAGE('225 PCAR (Annual Avg)'!C18,'225 PCAR (Annual Avg)'!C50,'225 PCAR (Annual Avg)'!C82,'225 PCAR (Annual Avg)'!C114,'225 PCAR (Annual Avg)'!C146,'225 PCAR (Annual Avg)'!C178,'225 PCAR (Annual Avg)'!C210,'225 PCAR (Annual Avg)'!C242,'225 PCAR (Annual Avg)'!C274,'225 PCAR (Annual Avg)'!C306,'225 PCAR (Annual Avg)'!C338,'225 PCAR (Annual Avg)'!C370,'225 PCAR (Annual Avg)'!C402,'225 PCAR (Annual Avg)'!C434,'225 PCAR (Annual Avg)'!C466,'225 PCAR (Annual Avg)'!C498,'225 PCAR (Annual Avg)'!C530,'225 PCAR (Annual Avg)'!C562,'225 PCAR (Annual Avg)'!C594,'225 PCAR (Annual Avg)'!C626,'225 PCAR (Annual Avg)'!C658,'225 PCAR (Annual Avg)'!C690,'225 PCAR (Annual Avg)'!C722,'225 PCAR (Annual Avg)'!C754,'225 PCAR (Annual Avg)'!C786,'225 PCAR (Annual Avg)'!C818,'225 PCAR (Annual Avg)'!C850,'225 PCAR (Annual Avg)'!C882,'225 PCAR (Annual Avg)'!C914,'225 PCAR (Annual Avg)'!C946,'225 PCAR (Annual Avg)'!C978,'225 PCAR (Annual Avg)'!C1010,'225 PCAR (Annual Avg)'!C1042,'225 PCAR (Annual Avg)'!C1074,'225 PCAR (Annual Avg)'!C1106,'225 PCAR (Annual Avg)'!C1138,'225 PCAR (Annual Avg)'!C1170,'225 PCAR (Annual Avg)'!C1202,'225 PCAR (Annual Avg)'!C1234,'225 PCAR (Annual Avg)'!C1266,'225 PCAR (Annual Avg)'!C1298),"")</f>
        <v>6.595365853658536</v>
      </c>
      <c r="D8" s="7">
        <f>IFERROR(AVERAGE('225 PCAR (Annual Avg)'!D18,'225 PCAR (Annual Avg)'!D50,'225 PCAR (Annual Avg)'!D82,'225 PCAR (Annual Avg)'!D114,'225 PCAR (Annual Avg)'!D146,'225 PCAR (Annual Avg)'!D178,'225 PCAR (Annual Avg)'!D210,'225 PCAR (Annual Avg)'!D242,'225 PCAR (Annual Avg)'!D274,'225 PCAR (Annual Avg)'!D306,'225 PCAR (Annual Avg)'!D338,'225 PCAR (Annual Avg)'!D370,'225 PCAR (Annual Avg)'!D402,'225 PCAR (Annual Avg)'!D434,'225 PCAR (Annual Avg)'!D466,'225 PCAR (Annual Avg)'!D498,'225 PCAR (Annual Avg)'!D530,'225 PCAR (Annual Avg)'!D562,'225 PCAR (Annual Avg)'!D594,'225 PCAR (Annual Avg)'!D626,'225 PCAR (Annual Avg)'!D658,'225 PCAR (Annual Avg)'!D690,'225 PCAR (Annual Avg)'!D722,'225 PCAR (Annual Avg)'!D754,'225 PCAR (Annual Avg)'!D786,'225 PCAR (Annual Avg)'!D818,'225 PCAR (Annual Avg)'!D850,'225 PCAR (Annual Avg)'!D882,'225 PCAR (Annual Avg)'!D914,'225 PCAR (Annual Avg)'!D946,'225 PCAR (Annual Avg)'!D978,'225 PCAR (Annual Avg)'!D1010,'225 PCAR (Annual Avg)'!D1042,'225 PCAR (Annual Avg)'!D1074,'225 PCAR (Annual Avg)'!D1106,'225 PCAR (Annual Avg)'!D1138,'225 PCAR (Annual Avg)'!D1170,'225 PCAR (Annual Avg)'!D1202,'225 PCAR (Annual Avg)'!D1234,'225 PCAR (Annual Avg)'!D1266,'225 PCAR (Annual Avg)'!D1298),"")</f>
        <v>5.8517073170731697</v>
      </c>
      <c r="E8" s="7">
        <f>IFERROR(AVERAGE('225 PCAR (Annual Avg)'!E18,'225 PCAR (Annual Avg)'!E50,'225 PCAR (Annual Avg)'!E82,'225 PCAR (Annual Avg)'!E114,'225 PCAR (Annual Avg)'!E146,'225 PCAR (Annual Avg)'!E178,'225 PCAR (Annual Avg)'!E210,'225 PCAR (Annual Avg)'!E242,'225 PCAR (Annual Avg)'!E274,'225 PCAR (Annual Avg)'!E306,'225 PCAR (Annual Avg)'!E338,'225 PCAR (Annual Avg)'!E370,'225 PCAR (Annual Avg)'!E402,'225 PCAR (Annual Avg)'!E434,'225 PCAR (Annual Avg)'!E466,'225 PCAR (Annual Avg)'!E498,'225 PCAR (Annual Avg)'!E530,'225 PCAR (Annual Avg)'!E562,'225 PCAR (Annual Avg)'!E594,'225 PCAR (Annual Avg)'!E626,'225 PCAR (Annual Avg)'!E658,'225 PCAR (Annual Avg)'!E690,'225 PCAR (Annual Avg)'!E722,'225 PCAR (Annual Avg)'!E754,'225 PCAR (Annual Avg)'!E786,'225 PCAR (Annual Avg)'!E818,'225 PCAR (Annual Avg)'!E850,'225 PCAR (Annual Avg)'!E882,'225 PCAR (Annual Avg)'!E914,'225 PCAR (Annual Avg)'!E946,'225 PCAR (Annual Avg)'!E978,'225 PCAR (Annual Avg)'!E1010,'225 PCAR (Annual Avg)'!E1042,'225 PCAR (Annual Avg)'!E1074,'225 PCAR (Annual Avg)'!E1106,'225 PCAR (Annual Avg)'!E1138,'225 PCAR (Annual Avg)'!E1170,'225 PCAR (Annual Avg)'!E1202,'225 PCAR (Annual Avg)'!E1234,'225 PCAR (Annual Avg)'!E1266,'225 PCAR (Annual Avg)'!E1298),"")</f>
        <v>6.7097560975609758</v>
      </c>
      <c r="F8" s="7">
        <f>IFERROR(AVERAGE('225 PCAR (Annual Avg)'!F18,'225 PCAR (Annual Avg)'!F50,'225 PCAR (Annual Avg)'!F82,'225 PCAR (Annual Avg)'!F114,'225 PCAR (Annual Avg)'!F146,'225 PCAR (Annual Avg)'!F178,'225 PCAR (Annual Avg)'!F210,'225 PCAR (Annual Avg)'!F242,'225 PCAR (Annual Avg)'!F274,'225 PCAR (Annual Avg)'!F306,'225 PCAR (Annual Avg)'!F338,'225 PCAR (Annual Avg)'!F370,'225 PCAR (Annual Avg)'!F402,'225 PCAR (Annual Avg)'!F434,'225 PCAR (Annual Avg)'!F466,'225 PCAR (Annual Avg)'!F498,'225 PCAR (Annual Avg)'!F530,'225 PCAR (Annual Avg)'!F562,'225 PCAR (Annual Avg)'!F594,'225 PCAR (Annual Avg)'!F626,'225 PCAR (Annual Avg)'!F658,'225 PCAR (Annual Avg)'!F690,'225 PCAR (Annual Avg)'!F722,'225 PCAR (Annual Avg)'!F754,'225 PCAR (Annual Avg)'!F786,'225 PCAR (Annual Avg)'!F818,'225 PCAR (Annual Avg)'!F850,'225 PCAR (Annual Avg)'!F882,'225 PCAR (Annual Avg)'!F914,'225 PCAR (Annual Avg)'!F946,'225 PCAR (Annual Avg)'!F978,'225 PCAR (Annual Avg)'!F1010,'225 PCAR (Annual Avg)'!F1042,'225 PCAR (Annual Avg)'!F1074,'225 PCAR (Annual Avg)'!F1106,'225 PCAR (Annual Avg)'!F1138,'225 PCAR (Annual Avg)'!F1170,'225 PCAR (Annual Avg)'!F1202,'225 PCAR (Annual Avg)'!F1234,'225 PCAR (Annual Avg)'!F1266,'225 PCAR (Annual Avg)'!F1298),"")</f>
        <v>9.350243902439022</v>
      </c>
      <c r="G8" s="7">
        <f>IFERROR(AVERAGE('225 PCAR (Annual Avg)'!G18,'225 PCAR (Annual Avg)'!G50,'225 PCAR (Annual Avg)'!G82,'225 PCAR (Annual Avg)'!G114,'225 PCAR (Annual Avg)'!G146,'225 PCAR (Annual Avg)'!G178,'225 PCAR (Annual Avg)'!G210,'225 PCAR (Annual Avg)'!G242,'225 PCAR (Annual Avg)'!G274,'225 PCAR (Annual Avg)'!G306,'225 PCAR (Annual Avg)'!G338,'225 PCAR (Annual Avg)'!G370,'225 PCAR (Annual Avg)'!G402,'225 PCAR (Annual Avg)'!G434,'225 PCAR (Annual Avg)'!G466,'225 PCAR (Annual Avg)'!G498,'225 PCAR (Annual Avg)'!G530,'225 PCAR (Annual Avg)'!G562,'225 PCAR (Annual Avg)'!G594,'225 PCAR (Annual Avg)'!G626,'225 PCAR (Annual Avg)'!G658,'225 PCAR (Annual Avg)'!G690,'225 PCAR (Annual Avg)'!G722,'225 PCAR (Annual Avg)'!G754,'225 PCAR (Annual Avg)'!G786,'225 PCAR (Annual Avg)'!G818,'225 PCAR (Annual Avg)'!G850,'225 PCAR (Annual Avg)'!G882,'225 PCAR (Annual Avg)'!G914,'225 PCAR (Annual Avg)'!G946,'225 PCAR (Annual Avg)'!G978,'225 PCAR (Annual Avg)'!G1010,'225 PCAR (Annual Avg)'!G1042,'225 PCAR (Annual Avg)'!G1074,'225 PCAR (Annual Avg)'!G1106,'225 PCAR (Annual Avg)'!G1138,'225 PCAR (Annual Avg)'!G1170,'225 PCAR (Annual Avg)'!G1202,'225 PCAR (Annual Avg)'!G1234,'225 PCAR (Annual Avg)'!G1266,'225 PCAR (Annual Avg)'!G1298),"")</f>
        <v>13.256829268292682</v>
      </c>
      <c r="H8" s="7">
        <f>IFERROR(AVERAGE('225 PCAR (Annual Avg)'!H18,'225 PCAR (Annual Avg)'!H50,'225 PCAR (Annual Avg)'!H82,'225 PCAR (Annual Avg)'!H114,'225 PCAR (Annual Avg)'!H146,'225 PCAR (Annual Avg)'!H178,'225 PCAR (Annual Avg)'!H210,'225 PCAR (Annual Avg)'!H242,'225 PCAR (Annual Avg)'!H274,'225 PCAR (Annual Avg)'!H306,'225 PCAR (Annual Avg)'!H338,'225 PCAR (Annual Avg)'!H370,'225 PCAR (Annual Avg)'!H402,'225 PCAR (Annual Avg)'!H434,'225 PCAR (Annual Avg)'!H466,'225 PCAR (Annual Avg)'!H498,'225 PCAR (Annual Avg)'!H530,'225 PCAR (Annual Avg)'!H562,'225 PCAR (Annual Avg)'!H594,'225 PCAR (Annual Avg)'!H626,'225 PCAR (Annual Avg)'!H658,'225 PCAR (Annual Avg)'!H690,'225 PCAR (Annual Avg)'!H722,'225 PCAR (Annual Avg)'!H754,'225 PCAR (Annual Avg)'!H786,'225 PCAR (Annual Avg)'!H818,'225 PCAR (Annual Avg)'!H850,'225 PCAR (Annual Avg)'!H882,'225 PCAR (Annual Avg)'!H914,'225 PCAR (Annual Avg)'!H946,'225 PCAR (Annual Avg)'!H978,'225 PCAR (Annual Avg)'!H1010,'225 PCAR (Annual Avg)'!H1042,'225 PCAR (Annual Avg)'!H1074,'225 PCAR (Annual Avg)'!H1106,'225 PCAR (Annual Avg)'!H1138,'225 PCAR (Annual Avg)'!H1170,'225 PCAR (Annual Avg)'!H1202,'225 PCAR (Annual Avg)'!H1234,'225 PCAR (Annual Avg)'!H1266,'225 PCAR (Annual Avg)'!H1298),"")</f>
        <v>13.778536585365847</v>
      </c>
      <c r="I8" s="7">
        <f>IFERROR(AVERAGE('225 PCAR (Annual Avg)'!I18,'225 PCAR (Annual Avg)'!I50,'225 PCAR (Annual Avg)'!I82,'225 PCAR (Annual Avg)'!I114,'225 PCAR (Annual Avg)'!I146,'225 PCAR (Annual Avg)'!I178,'225 PCAR (Annual Avg)'!I210,'225 PCAR (Annual Avg)'!I242,'225 PCAR (Annual Avg)'!I274,'225 PCAR (Annual Avg)'!I306,'225 PCAR (Annual Avg)'!I338,'225 PCAR (Annual Avg)'!I370,'225 PCAR (Annual Avg)'!I402,'225 PCAR (Annual Avg)'!I434,'225 PCAR (Annual Avg)'!I466,'225 PCAR (Annual Avg)'!I498,'225 PCAR (Annual Avg)'!I530,'225 PCAR (Annual Avg)'!I562,'225 PCAR (Annual Avg)'!I594,'225 PCAR (Annual Avg)'!I626,'225 PCAR (Annual Avg)'!I658,'225 PCAR (Annual Avg)'!I690,'225 PCAR (Annual Avg)'!I722,'225 PCAR (Annual Avg)'!I754,'225 PCAR (Annual Avg)'!I786,'225 PCAR (Annual Avg)'!I818,'225 PCAR (Annual Avg)'!I850,'225 PCAR (Annual Avg)'!I882,'225 PCAR (Annual Avg)'!I914,'225 PCAR (Annual Avg)'!I946,'225 PCAR (Annual Avg)'!I978,'225 PCAR (Annual Avg)'!I1010,'225 PCAR (Annual Avg)'!I1042,'225 PCAR (Annual Avg)'!I1074,'225 PCAR (Annual Avg)'!I1106,'225 PCAR (Annual Avg)'!I1138,'225 PCAR (Annual Avg)'!I1170,'225 PCAR (Annual Avg)'!I1202,'225 PCAR (Annual Avg)'!I1234,'225 PCAR (Annual Avg)'!I1266,'225 PCAR (Annual Avg)'!I1298),"")</f>
        <v>29.967560975609764</v>
      </c>
      <c r="J8" s="7">
        <f>IFERROR(AVERAGE('225 PCAR (Annual Avg)'!J18,'225 PCAR (Annual Avg)'!J50,'225 PCAR (Annual Avg)'!J82,'225 PCAR (Annual Avg)'!J114,'225 PCAR (Annual Avg)'!J146,'225 PCAR (Annual Avg)'!J178,'225 PCAR (Annual Avg)'!J210,'225 PCAR (Annual Avg)'!J242,'225 PCAR (Annual Avg)'!J274,'225 PCAR (Annual Avg)'!J306,'225 PCAR (Annual Avg)'!J338,'225 PCAR (Annual Avg)'!J370,'225 PCAR (Annual Avg)'!J402,'225 PCAR (Annual Avg)'!J434,'225 PCAR (Annual Avg)'!J466,'225 PCAR (Annual Avg)'!J498,'225 PCAR (Annual Avg)'!J530,'225 PCAR (Annual Avg)'!J562,'225 PCAR (Annual Avg)'!J594,'225 PCAR (Annual Avg)'!J626,'225 PCAR (Annual Avg)'!J658,'225 PCAR (Annual Avg)'!J690,'225 PCAR (Annual Avg)'!J722,'225 PCAR (Annual Avg)'!J754,'225 PCAR (Annual Avg)'!J786,'225 PCAR (Annual Avg)'!J818,'225 PCAR (Annual Avg)'!J850,'225 PCAR (Annual Avg)'!J882,'225 PCAR (Annual Avg)'!J914,'225 PCAR (Annual Avg)'!J946,'225 PCAR (Annual Avg)'!J978,'225 PCAR (Annual Avg)'!J1010,'225 PCAR (Annual Avg)'!J1042,'225 PCAR (Annual Avg)'!J1074,'225 PCAR (Annual Avg)'!J1106,'225 PCAR (Annual Avg)'!J1138,'225 PCAR (Annual Avg)'!J1170,'225 PCAR (Annual Avg)'!J1202,'225 PCAR (Annual Avg)'!J1234,'225 PCAR (Annual Avg)'!J1266,'225 PCAR (Annual Avg)'!J1298),"")</f>
        <v>62.922195121951219</v>
      </c>
      <c r="K8" s="7">
        <f>IFERROR(AVERAGE('225 PCAR (Annual Avg)'!K18,'225 PCAR (Annual Avg)'!K50,'225 PCAR (Annual Avg)'!K82,'225 PCAR (Annual Avg)'!K114,'225 PCAR (Annual Avg)'!K146,'225 PCAR (Annual Avg)'!K178,'225 PCAR (Annual Avg)'!K210,'225 PCAR (Annual Avg)'!K242,'225 PCAR (Annual Avg)'!K274,'225 PCAR (Annual Avg)'!K306,'225 PCAR (Annual Avg)'!K338,'225 PCAR (Annual Avg)'!K370,'225 PCAR (Annual Avg)'!K402,'225 PCAR (Annual Avg)'!K434,'225 PCAR (Annual Avg)'!K466,'225 PCAR (Annual Avg)'!K498,'225 PCAR (Annual Avg)'!K530,'225 PCAR (Annual Avg)'!K562,'225 PCAR (Annual Avg)'!K594,'225 PCAR (Annual Avg)'!K626,'225 PCAR (Annual Avg)'!K658,'225 PCAR (Annual Avg)'!K690,'225 PCAR (Annual Avg)'!K722,'225 PCAR (Annual Avg)'!K754,'225 PCAR (Annual Avg)'!K786,'225 PCAR (Annual Avg)'!K818,'225 PCAR (Annual Avg)'!K850,'225 PCAR (Annual Avg)'!K882,'225 PCAR (Annual Avg)'!K914,'225 PCAR (Annual Avg)'!K946,'225 PCAR (Annual Avg)'!K978,'225 PCAR (Annual Avg)'!K1010,'225 PCAR (Annual Avg)'!K1042,'225 PCAR (Annual Avg)'!K1074,'225 PCAR (Annual Avg)'!K1106,'225 PCAR (Annual Avg)'!K1138,'225 PCAR (Annual Avg)'!K1170,'225 PCAR (Annual Avg)'!K1202,'225 PCAR (Annual Avg)'!K1234,'225 PCAR (Annual Avg)'!K1266,'225 PCAR (Annual Avg)'!K1298),"")</f>
        <v>49.361707317073162</v>
      </c>
      <c r="L8" s="7">
        <f>IFERROR(AVERAGE('225 PCAR (Annual Avg)'!L18,'225 PCAR (Annual Avg)'!L50,'225 PCAR (Annual Avg)'!L82,'225 PCAR (Annual Avg)'!L114,'225 PCAR (Annual Avg)'!L146,'225 PCAR (Annual Avg)'!L178,'225 PCAR (Annual Avg)'!L210,'225 PCAR (Annual Avg)'!L242,'225 PCAR (Annual Avg)'!L274,'225 PCAR (Annual Avg)'!L306,'225 PCAR (Annual Avg)'!L338,'225 PCAR (Annual Avg)'!L370,'225 PCAR (Annual Avg)'!L402,'225 PCAR (Annual Avg)'!L434,'225 PCAR (Annual Avg)'!L466,'225 PCAR (Annual Avg)'!L498,'225 PCAR (Annual Avg)'!L530,'225 PCAR (Annual Avg)'!L562,'225 PCAR (Annual Avg)'!L594,'225 PCAR (Annual Avg)'!L626,'225 PCAR (Annual Avg)'!L658,'225 PCAR (Annual Avg)'!L690,'225 PCAR (Annual Avg)'!L722,'225 PCAR (Annual Avg)'!L754,'225 PCAR (Annual Avg)'!L786,'225 PCAR (Annual Avg)'!L818,'225 PCAR (Annual Avg)'!L850,'225 PCAR (Annual Avg)'!L882,'225 PCAR (Annual Avg)'!L914,'225 PCAR (Annual Avg)'!L946,'225 PCAR (Annual Avg)'!L978,'225 PCAR (Annual Avg)'!L1010,'225 PCAR (Annual Avg)'!L1042,'225 PCAR (Annual Avg)'!L1074,'225 PCAR (Annual Avg)'!L1106,'225 PCAR (Annual Avg)'!L1138,'225 PCAR (Annual Avg)'!L1170,'225 PCAR (Annual Avg)'!L1202,'225 PCAR (Annual Avg)'!L1234,'225 PCAR (Annual Avg)'!L1266,'225 PCAR (Annual Avg)'!L1298),"")</f>
        <v>26.554634146341463</v>
      </c>
      <c r="M8" s="7">
        <f>IFERROR(AVERAGE('225 PCAR (Annual Avg)'!M18,'225 PCAR (Annual Avg)'!M50,'225 PCAR (Annual Avg)'!M82,'225 PCAR (Annual Avg)'!M114,'225 PCAR (Annual Avg)'!M146,'225 PCAR (Annual Avg)'!M178,'225 PCAR (Annual Avg)'!M210,'225 PCAR (Annual Avg)'!M242,'225 PCAR (Annual Avg)'!M274,'225 PCAR (Annual Avg)'!M306,'225 PCAR (Annual Avg)'!M338,'225 PCAR (Annual Avg)'!M370,'225 PCAR (Annual Avg)'!M402,'225 PCAR (Annual Avg)'!M434,'225 PCAR (Annual Avg)'!M466,'225 PCAR (Annual Avg)'!M498,'225 PCAR (Annual Avg)'!M530,'225 PCAR (Annual Avg)'!M562,'225 PCAR (Annual Avg)'!M594,'225 PCAR (Annual Avg)'!M626,'225 PCAR (Annual Avg)'!M658,'225 PCAR (Annual Avg)'!M690,'225 PCAR (Annual Avg)'!M722,'225 PCAR (Annual Avg)'!M754,'225 PCAR (Annual Avg)'!M786,'225 PCAR (Annual Avg)'!M818,'225 PCAR (Annual Avg)'!M850,'225 PCAR (Annual Avg)'!M882,'225 PCAR (Annual Avg)'!M914,'225 PCAR (Annual Avg)'!M946,'225 PCAR (Annual Avg)'!M978,'225 PCAR (Annual Avg)'!M1010,'225 PCAR (Annual Avg)'!M1042,'225 PCAR (Annual Avg)'!M1074,'225 PCAR (Annual Avg)'!M1106,'225 PCAR (Annual Avg)'!M1138,'225 PCAR (Annual Avg)'!M1170,'225 PCAR (Annual Avg)'!M1202,'225 PCAR (Annual Avg)'!M1234,'225 PCAR (Annual Avg)'!M1266,'225 PCAR (Annual Avg)'!M1298),"")</f>
        <v>12.595121951219515</v>
      </c>
      <c r="N8" s="7">
        <f>IFERROR(AVERAGE('225 PCAR (Annual Avg)'!N18,'225 PCAR (Annual Avg)'!N50,'225 PCAR (Annual Avg)'!N82,'225 PCAR (Annual Avg)'!N114,'225 PCAR (Annual Avg)'!N146,'225 PCAR (Annual Avg)'!N178,'225 PCAR (Annual Avg)'!N210,'225 PCAR (Annual Avg)'!N242,'225 PCAR (Annual Avg)'!N274,'225 PCAR (Annual Avg)'!N306,'225 PCAR (Annual Avg)'!N338,'225 PCAR (Annual Avg)'!N370,'225 PCAR (Annual Avg)'!N402,'225 PCAR (Annual Avg)'!N434,'225 PCAR (Annual Avg)'!N466,'225 PCAR (Annual Avg)'!N498,'225 PCAR (Annual Avg)'!N530,'225 PCAR (Annual Avg)'!N562,'225 PCAR (Annual Avg)'!N594,'225 PCAR (Annual Avg)'!N626,'225 PCAR (Annual Avg)'!N658,'225 PCAR (Annual Avg)'!N690,'225 PCAR (Annual Avg)'!N722,'225 PCAR (Annual Avg)'!N754,'225 PCAR (Annual Avg)'!N786,'225 PCAR (Annual Avg)'!N818,'225 PCAR (Annual Avg)'!N850,'225 PCAR (Annual Avg)'!N882,'225 PCAR (Annual Avg)'!N914,'225 PCAR (Annual Avg)'!N946,'225 PCAR (Annual Avg)'!N978,'225 PCAR (Annual Avg)'!N1010,'225 PCAR (Annual Avg)'!N1042,'225 PCAR (Annual Avg)'!N1074,'225 PCAR (Annual Avg)'!N1106,'225 PCAR (Annual Avg)'!N1138,'225 PCAR (Annual Avg)'!N1170,'225 PCAR (Annual Avg)'!N1202,'225 PCAR (Annual Avg)'!N1234,'225 PCAR (Annual Avg)'!N1266,'225 PCAR (Annual Avg)'!N1298),"")</f>
        <v>8.4765853658536567</v>
      </c>
      <c r="P8" s="76">
        <f>AVERAGE('225 PCAR (Annual Avg)'!P18,'225 PCAR (Annual Avg)'!P50,'225 PCAR (Annual Avg)'!P82,'225 PCAR (Annual Avg)'!P114,'225 PCAR (Annual Avg)'!P146,'225 PCAR (Annual Avg)'!P178,'225 PCAR (Annual Avg)'!P210,'225 PCAR (Annual Avg)'!P242,'225 PCAR (Annual Avg)'!P274,'225 PCAR (Annual Avg)'!P306,'225 PCAR (Annual Avg)'!P338,'225 PCAR (Annual Avg)'!P370,'225 PCAR (Annual Avg)'!P402,'225 PCAR (Annual Avg)'!P434,'225 PCAR (Annual Avg)'!P466,'225 PCAR (Annual Avg)'!P498,'225 PCAR (Annual Avg)'!P530,'225 PCAR (Annual Avg)'!P562,'225 PCAR (Annual Avg)'!P594,'225 PCAR (Annual Avg)'!P626,'225 PCAR (Annual Avg)'!P658,'225 PCAR (Annual Avg)'!P690,'225 PCAR (Annual Avg)'!P722,'225 PCAR (Annual Avg)'!P754,'225 PCAR (Annual Avg)'!P786,'225 PCAR (Annual Avg)'!P818,'225 PCAR (Annual Avg)'!P850,'225 PCAR (Annual Avg)'!P882,'225 PCAR (Annual Avg)'!P914,'225 PCAR (Annual Avg)'!P946,'225 PCAR (Annual Avg)'!P978,'225 PCAR (Annual Avg)'!P1010,'225 PCAR (Annual Avg)'!P1042,'225 PCAR (Annual Avg)'!P1074,'225 PCAR (Annual Avg)'!P1106,'225 PCAR (Annual Avg)'!P1138,'225 PCAR (Annual Avg)'!P1170,'225 PCAR (Annual Avg)'!P1202,'225 PCAR (Annual Avg)'!P1234,'225 PCAR (Annual Avg)'!P1266,'225 PCAR (Annual Avg)'!P1298)</f>
        <v>5</v>
      </c>
      <c r="Q8" s="7" t="str">
        <f>IFERROR(AVERAGE('225 PCAR (Annual Avg)'!Q18,'225 PCAR (Annual Avg)'!Q50,'225 PCAR (Annual Avg)'!Q82,'225 PCAR (Annual Avg)'!Q114,'225 PCAR (Annual Avg)'!Q146,'225 PCAR (Annual Avg)'!Q178,'225 PCAR (Annual Avg)'!Q210,'225 PCAR (Annual Avg)'!Q242,'225 PCAR (Annual Avg)'!Q274,'225 PCAR (Annual Avg)'!Q306,'225 PCAR (Annual Avg)'!Q338,'225 PCAR (Annual Avg)'!Q370,'225 PCAR (Annual Avg)'!Q402,'225 PCAR (Annual Avg)'!Q434,'225 PCAR (Annual Avg)'!Q466,'225 PCAR (Annual Avg)'!Q498,'225 PCAR (Annual Avg)'!Q530,'225 PCAR (Annual Avg)'!Q562,'225 PCAR (Annual Avg)'!Q594,'225 PCAR (Annual Avg)'!Q626,'225 PCAR (Annual Avg)'!Q658,'225 PCAR (Annual Avg)'!Q690,'225 PCAR (Annual Avg)'!Q722,'225 PCAR (Annual Avg)'!Q754,'225 PCAR (Annual Avg)'!Q786,'225 PCAR (Annual Avg)'!Q818,'225 PCAR (Annual Avg)'!Q850,'225 PCAR (Annual Avg)'!Q882,'225 PCAR (Annual Avg)'!Q914,'225 PCAR (Annual Avg)'!Q946,'225 PCAR (Annual Avg)'!Q978,'225 PCAR (Annual Avg)'!Q1010,'225 PCAR (Annual Avg)'!Q1042,'225 PCAR (Annual Avg)'!Q1074,'225 PCAR (Annual Avg)'!Q1106,'225 PCAR (Annual Avg)'!Q1138,'225 PCAR (Annual Avg)'!Q1170,'225 PCAR (Annual Avg)'!Q1202,'225 PCAR (Annual Avg)'!Q1234,'225 PCAR (Annual Avg)'!Q1266,'225 PCAR (Annual Avg)'!Q1298),"")</f>
        <v/>
      </c>
      <c r="R8" s="7" t="str">
        <f>IFERROR(AVERAGE('225 PCAR (Annual Avg)'!R18,'225 PCAR (Annual Avg)'!R50,'225 PCAR (Annual Avg)'!R82,'225 PCAR (Annual Avg)'!R114,'225 PCAR (Annual Avg)'!R146,'225 PCAR (Annual Avg)'!R178,'225 PCAR (Annual Avg)'!R210,'225 PCAR (Annual Avg)'!R242,'225 PCAR (Annual Avg)'!R274,'225 PCAR (Annual Avg)'!R306,'225 PCAR (Annual Avg)'!R338,'225 PCAR (Annual Avg)'!R370,'225 PCAR (Annual Avg)'!R402,'225 PCAR (Annual Avg)'!R434,'225 PCAR (Annual Avg)'!R466,'225 PCAR (Annual Avg)'!R498,'225 PCAR (Annual Avg)'!R530,'225 PCAR (Annual Avg)'!R562,'225 PCAR (Annual Avg)'!R594,'225 PCAR (Annual Avg)'!R626,'225 PCAR (Annual Avg)'!R658,'225 PCAR (Annual Avg)'!R690,'225 PCAR (Annual Avg)'!R722,'225 PCAR (Annual Avg)'!R754,'225 PCAR (Annual Avg)'!R786,'225 PCAR (Annual Avg)'!R818,'225 PCAR (Annual Avg)'!R850,'225 PCAR (Annual Avg)'!R882,'225 PCAR (Annual Avg)'!R914,'225 PCAR (Annual Avg)'!R946,'225 PCAR (Annual Avg)'!R978,'225 PCAR (Annual Avg)'!R1010,'225 PCAR (Annual Avg)'!R1042,'225 PCAR (Annual Avg)'!R1074,'225 PCAR (Annual Avg)'!R1106,'225 PCAR (Annual Avg)'!R1138,'225 PCAR (Annual Avg)'!R1170,'225 PCAR (Annual Avg)'!R1202,'225 PCAR (Annual Avg)'!R1234,'225 PCAR (Annual Avg)'!R1266,'225 PCAR (Annual Avg)'!R1298),"")</f>
        <v/>
      </c>
      <c r="S8" s="7" t="str">
        <f>IFERROR(AVERAGE('225 PCAR (Annual Avg)'!S18,'225 PCAR (Annual Avg)'!S50,'225 PCAR (Annual Avg)'!S82,'225 PCAR (Annual Avg)'!S114,'225 PCAR (Annual Avg)'!S146,'225 PCAR (Annual Avg)'!S178,'225 PCAR (Annual Avg)'!S210,'225 PCAR (Annual Avg)'!S242,'225 PCAR (Annual Avg)'!S274,'225 PCAR (Annual Avg)'!S306,'225 PCAR (Annual Avg)'!S338,'225 PCAR (Annual Avg)'!S370,'225 PCAR (Annual Avg)'!S402,'225 PCAR (Annual Avg)'!S434,'225 PCAR (Annual Avg)'!S466,'225 PCAR (Annual Avg)'!S498,'225 PCAR (Annual Avg)'!S530,'225 PCAR (Annual Avg)'!S562,'225 PCAR (Annual Avg)'!S594,'225 PCAR (Annual Avg)'!S626,'225 PCAR (Annual Avg)'!S658,'225 PCAR (Annual Avg)'!S690,'225 PCAR (Annual Avg)'!S722,'225 PCAR (Annual Avg)'!S754,'225 PCAR (Annual Avg)'!S786,'225 PCAR (Annual Avg)'!S818,'225 PCAR (Annual Avg)'!S850,'225 PCAR (Annual Avg)'!S882,'225 PCAR (Annual Avg)'!S914,'225 PCAR (Annual Avg)'!S946,'225 PCAR (Annual Avg)'!S978,'225 PCAR (Annual Avg)'!S1010,'225 PCAR (Annual Avg)'!S1042,'225 PCAR (Annual Avg)'!S1074,'225 PCAR (Annual Avg)'!S1106,'225 PCAR (Annual Avg)'!S1138,'225 PCAR (Annual Avg)'!S1170,'225 PCAR (Annual Avg)'!S1202,'225 PCAR (Annual Avg)'!S1234,'225 PCAR (Annual Avg)'!S1266,'225 PCAR (Annual Avg)'!S1298),"")</f>
        <v/>
      </c>
      <c r="T8" s="7" t="str">
        <f>IFERROR(AVERAGE('225 PCAR (Annual Avg)'!T18,'225 PCAR (Annual Avg)'!T50,'225 PCAR (Annual Avg)'!T82,'225 PCAR (Annual Avg)'!T114,'225 PCAR (Annual Avg)'!T146,'225 PCAR (Annual Avg)'!T178,'225 PCAR (Annual Avg)'!T210,'225 PCAR (Annual Avg)'!T242,'225 PCAR (Annual Avg)'!T274,'225 PCAR (Annual Avg)'!T306,'225 PCAR (Annual Avg)'!T338,'225 PCAR (Annual Avg)'!T370,'225 PCAR (Annual Avg)'!T402,'225 PCAR (Annual Avg)'!T434,'225 PCAR (Annual Avg)'!T466,'225 PCAR (Annual Avg)'!T498,'225 PCAR (Annual Avg)'!T530,'225 PCAR (Annual Avg)'!T562,'225 PCAR (Annual Avg)'!T594,'225 PCAR (Annual Avg)'!T626,'225 PCAR (Annual Avg)'!T658,'225 PCAR (Annual Avg)'!T690,'225 PCAR (Annual Avg)'!T722,'225 PCAR (Annual Avg)'!T754,'225 PCAR (Annual Avg)'!T786,'225 PCAR (Annual Avg)'!T818,'225 PCAR (Annual Avg)'!T850,'225 PCAR (Annual Avg)'!T882,'225 PCAR (Annual Avg)'!T914,'225 PCAR (Annual Avg)'!T946,'225 PCAR (Annual Avg)'!T978,'225 PCAR (Annual Avg)'!T1010,'225 PCAR (Annual Avg)'!T1042,'225 PCAR (Annual Avg)'!T1074,'225 PCAR (Annual Avg)'!T1106,'225 PCAR (Annual Avg)'!T1138,'225 PCAR (Annual Avg)'!T1170,'225 PCAR (Annual Avg)'!T1202,'225 PCAR (Annual Avg)'!T1234,'225 PCAR (Annual Avg)'!T1266,'225 PCAR (Annual Avg)'!T1298),"")</f>
        <v/>
      </c>
      <c r="U8" s="7" t="str">
        <f>IFERROR(AVERAGE('225 PCAR (Annual Avg)'!U18,'225 PCAR (Annual Avg)'!U50,'225 PCAR (Annual Avg)'!U82,'225 PCAR (Annual Avg)'!U114,'225 PCAR (Annual Avg)'!U146,'225 PCAR (Annual Avg)'!U178,'225 PCAR (Annual Avg)'!U210,'225 PCAR (Annual Avg)'!U242,'225 PCAR (Annual Avg)'!U274,'225 PCAR (Annual Avg)'!U306,'225 PCAR (Annual Avg)'!U338,'225 PCAR (Annual Avg)'!U370,'225 PCAR (Annual Avg)'!U402,'225 PCAR (Annual Avg)'!U434,'225 PCAR (Annual Avg)'!U466,'225 PCAR (Annual Avg)'!U498,'225 PCAR (Annual Avg)'!U530,'225 PCAR (Annual Avg)'!U562,'225 PCAR (Annual Avg)'!U594,'225 PCAR (Annual Avg)'!U626,'225 PCAR (Annual Avg)'!U658,'225 PCAR (Annual Avg)'!U690,'225 PCAR (Annual Avg)'!U722,'225 PCAR (Annual Avg)'!U754,'225 PCAR (Annual Avg)'!U786,'225 PCAR (Annual Avg)'!U818,'225 PCAR (Annual Avg)'!U850,'225 PCAR (Annual Avg)'!U882,'225 PCAR (Annual Avg)'!U914,'225 PCAR (Annual Avg)'!U946,'225 PCAR (Annual Avg)'!U978,'225 PCAR (Annual Avg)'!U1010,'225 PCAR (Annual Avg)'!U1042,'225 PCAR (Annual Avg)'!U1074,'225 PCAR (Annual Avg)'!U1106,'225 PCAR (Annual Avg)'!U1138,'225 PCAR (Annual Avg)'!U1170,'225 PCAR (Annual Avg)'!U1202,'225 PCAR (Annual Avg)'!U1234,'225 PCAR (Annual Avg)'!U1266,'225 PCAR (Annual Avg)'!U1298),"")</f>
        <v/>
      </c>
      <c r="V8" s="7" t="str">
        <f>IFERROR(AVERAGE('225 PCAR (Annual Avg)'!V18,'225 PCAR (Annual Avg)'!V50,'225 PCAR (Annual Avg)'!V82,'225 PCAR (Annual Avg)'!V114,'225 PCAR (Annual Avg)'!V146,'225 PCAR (Annual Avg)'!V178,'225 PCAR (Annual Avg)'!V210,'225 PCAR (Annual Avg)'!V242,'225 PCAR (Annual Avg)'!V274,'225 PCAR (Annual Avg)'!V306,'225 PCAR (Annual Avg)'!V338,'225 PCAR (Annual Avg)'!V370,'225 PCAR (Annual Avg)'!V402,'225 PCAR (Annual Avg)'!V434,'225 PCAR (Annual Avg)'!V466,'225 PCAR (Annual Avg)'!V498,'225 PCAR (Annual Avg)'!V530,'225 PCAR (Annual Avg)'!V562,'225 PCAR (Annual Avg)'!V594,'225 PCAR (Annual Avg)'!V626,'225 PCAR (Annual Avg)'!V658,'225 PCAR (Annual Avg)'!V690,'225 PCAR (Annual Avg)'!V722,'225 PCAR (Annual Avg)'!V754,'225 PCAR (Annual Avg)'!V786,'225 PCAR (Annual Avg)'!V818,'225 PCAR (Annual Avg)'!V850,'225 PCAR (Annual Avg)'!V882,'225 PCAR (Annual Avg)'!V914,'225 PCAR (Annual Avg)'!V946,'225 PCAR (Annual Avg)'!V978,'225 PCAR (Annual Avg)'!V1010,'225 PCAR (Annual Avg)'!V1042,'225 PCAR (Annual Avg)'!V1074,'225 PCAR (Annual Avg)'!V1106,'225 PCAR (Annual Avg)'!V1138,'225 PCAR (Annual Avg)'!V1170,'225 PCAR (Annual Avg)'!V1202,'225 PCAR (Annual Avg)'!V1234,'225 PCAR (Annual Avg)'!V1266,'225 PCAR (Annual Avg)'!V1298),"")</f>
        <v/>
      </c>
      <c r="W8" s="7" t="str">
        <f>IFERROR(AVERAGE('225 PCAR (Annual Avg)'!W18,'225 PCAR (Annual Avg)'!W50,'225 PCAR (Annual Avg)'!W82,'225 PCAR (Annual Avg)'!W114,'225 PCAR (Annual Avg)'!W146,'225 PCAR (Annual Avg)'!W178,'225 PCAR (Annual Avg)'!W210,'225 PCAR (Annual Avg)'!W242,'225 PCAR (Annual Avg)'!W274,'225 PCAR (Annual Avg)'!W306,'225 PCAR (Annual Avg)'!W338,'225 PCAR (Annual Avg)'!W370,'225 PCAR (Annual Avg)'!W402,'225 PCAR (Annual Avg)'!W434,'225 PCAR (Annual Avg)'!W466,'225 PCAR (Annual Avg)'!W498,'225 PCAR (Annual Avg)'!W530,'225 PCAR (Annual Avg)'!W562,'225 PCAR (Annual Avg)'!W594,'225 PCAR (Annual Avg)'!W626,'225 PCAR (Annual Avg)'!W658,'225 PCAR (Annual Avg)'!W690,'225 PCAR (Annual Avg)'!W722,'225 PCAR (Annual Avg)'!W754,'225 PCAR (Annual Avg)'!W786,'225 PCAR (Annual Avg)'!W818,'225 PCAR (Annual Avg)'!W850,'225 PCAR (Annual Avg)'!W882,'225 PCAR (Annual Avg)'!W914,'225 PCAR (Annual Avg)'!W946,'225 PCAR (Annual Avg)'!W978,'225 PCAR (Annual Avg)'!W1010,'225 PCAR (Annual Avg)'!W1042,'225 PCAR (Annual Avg)'!W1074,'225 PCAR (Annual Avg)'!W1106,'225 PCAR (Annual Avg)'!W1138,'225 PCAR (Annual Avg)'!W1170,'225 PCAR (Annual Avg)'!W1202,'225 PCAR (Annual Avg)'!W1234,'225 PCAR (Annual Avg)'!W1266,'225 PCAR (Annual Avg)'!W1298),"")</f>
        <v/>
      </c>
      <c r="X8" s="7" t="str">
        <f>IFERROR(AVERAGE('225 PCAR (Annual Avg)'!X18,'225 PCAR (Annual Avg)'!X50,'225 PCAR (Annual Avg)'!X82,'225 PCAR (Annual Avg)'!X114,'225 PCAR (Annual Avg)'!X146,'225 PCAR (Annual Avg)'!X178,'225 PCAR (Annual Avg)'!X210,'225 PCAR (Annual Avg)'!X242,'225 PCAR (Annual Avg)'!X274,'225 PCAR (Annual Avg)'!X306,'225 PCAR (Annual Avg)'!X338,'225 PCAR (Annual Avg)'!X370,'225 PCAR (Annual Avg)'!X402,'225 PCAR (Annual Avg)'!X434,'225 PCAR (Annual Avg)'!X466,'225 PCAR (Annual Avg)'!X498,'225 PCAR (Annual Avg)'!X530,'225 PCAR (Annual Avg)'!X562,'225 PCAR (Annual Avg)'!X594,'225 PCAR (Annual Avg)'!X626,'225 PCAR (Annual Avg)'!X658,'225 PCAR (Annual Avg)'!X690,'225 PCAR (Annual Avg)'!X722,'225 PCAR (Annual Avg)'!X754,'225 PCAR (Annual Avg)'!X786,'225 PCAR (Annual Avg)'!X818,'225 PCAR (Annual Avg)'!X850,'225 PCAR (Annual Avg)'!X882,'225 PCAR (Annual Avg)'!X914,'225 PCAR (Annual Avg)'!X946,'225 PCAR (Annual Avg)'!X978,'225 PCAR (Annual Avg)'!X1010,'225 PCAR (Annual Avg)'!X1042,'225 PCAR (Annual Avg)'!X1074,'225 PCAR (Annual Avg)'!X1106,'225 PCAR (Annual Avg)'!X1138,'225 PCAR (Annual Avg)'!X1170,'225 PCAR (Annual Avg)'!X1202,'225 PCAR (Annual Avg)'!X1234,'225 PCAR (Annual Avg)'!X1266,'225 PCAR (Annual Avg)'!X1298),"")</f>
        <v/>
      </c>
      <c r="Y8" s="7" t="str">
        <f>IFERROR(AVERAGE('225 PCAR (Annual Avg)'!Y18,'225 PCAR (Annual Avg)'!Y50,'225 PCAR (Annual Avg)'!Y82,'225 PCAR (Annual Avg)'!Y114,'225 PCAR (Annual Avg)'!Y146,'225 PCAR (Annual Avg)'!Y178,'225 PCAR (Annual Avg)'!Y210,'225 PCAR (Annual Avg)'!Y242,'225 PCAR (Annual Avg)'!Y274,'225 PCAR (Annual Avg)'!Y306,'225 PCAR (Annual Avg)'!Y338,'225 PCAR (Annual Avg)'!Y370,'225 PCAR (Annual Avg)'!Y402,'225 PCAR (Annual Avg)'!Y434,'225 PCAR (Annual Avg)'!Y466,'225 PCAR (Annual Avg)'!Y498,'225 PCAR (Annual Avg)'!Y530,'225 PCAR (Annual Avg)'!Y562,'225 PCAR (Annual Avg)'!Y594,'225 PCAR (Annual Avg)'!Y626,'225 PCAR (Annual Avg)'!Y658,'225 PCAR (Annual Avg)'!Y690,'225 PCAR (Annual Avg)'!Y722,'225 PCAR (Annual Avg)'!Y754,'225 PCAR (Annual Avg)'!Y786,'225 PCAR (Annual Avg)'!Y818,'225 PCAR (Annual Avg)'!Y850,'225 PCAR (Annual Avg)'!Y882,'225 PCAR (Annual Avg)'!Y914,'225 PCAR (Annual Avg)'!Y946,'225 PCAR (Annual Avg)'!Y978,'225 PCAR (Annual Avg)'!Y1010,'225 PCAR (Annual Avg)'!Y1042,'225 PCAR (Annual Avg)'!Y1074,'225 PCAR (Annual Avg)'!Y1106,'225 PCAR (Annual Avg)'!Y1138,'225 PCAR (Annual Avg)'!Y1170,'225 PCAR (Annual Avg)'!Y1202,'225 PCAR (Annual Avg)'!Y1234,'225 PCAR (Annual Avg)'!Y1266,'225 PCAR (Annual Avg)'!Y1298),"")</f>
        <v/>
      </c>
      <c r="Z8" s="7" t="str">
        <f>IFERROR(AVERAGE('225 PCAR (Annual Avg)'!Z18,'225 PCAR (Annual Avg)'!Z50,'225 PCAR (Annual Avg)'!Z82,'225 PCAR (Annual Avg)'!Z114,'225 PCAR (Annual Avg)'!Z146,'225 PCAR (Annual Avg)'!Z178,'225 PCAR (Annual Avg)'!Z210,'225 PCAR (Annual Avg)'!Z242,'225 PCAR (Annual Avg)'!Z274,'225 PCAR (Annual Avg)'!Z306,'225 PCAR (Annual Avg)'!Z338,'225 PCAR (Annual Avg)'!Z370,'225 PCAR (Annual Avg)'!Z402,'225 PCAR (Annual Avg)'!Z434,'225 PCAR (Annual Avg)'!Z466,'225 PCAR (Annual Avg)'!Z498,'225 PCAR (Annual Avg)'!Z530,'225 PCAR (Annual Avg)'!Z562,'225 PCAR (Annual Avg)'!Z594,'225 PCAR (Annual Avg)'!Z626,'225 PCAR (Annual Avg)'!Z658,'225 PCAR (Annual Avg)'!Z690,'225 PCAR (Annual Avg)'!Z722,'225 PCAR (Annual Avg)'!Z754,'225 PCAR (Annual Avg)'!Z786,'225 PCAR (Annual Avg)'!Z818,'225 PCAR (Annual Avg)'!Z850,'225 PCAR (Annual Avg)'!Z882,'225 PCAR (Annual Avg)'!Z914,'225 PCAR (Annual Avg)'!Z946,'225 PCAR (Annual Avg)'!Z978,'225 PCAR (Annual Avg)'!Z1010,'225 PCAR (Annual Avg)'!Z1042,'225 PCAR (Annual Avg)'!Z1074,'225 PCAR (Annual Avg)'!Z1106,'225 PCAR (Annual Avg)'!Z1138,'225 PCAR (Annual Avg)'!Z1170,'225 PCAR (Annual Avg)'!Z1202,'225 PCAR (Annual Avg)'!Z1234,'225 PCAR (Annual Avg)'!Z1266,'225 PCAR (Annual Avg)'!Z1298),"")</f>
        <v/>
      </c>
      <c r="AA8" s="7" t="str">
        <f>IFERROR(AVERAGE('225 PCAR (Annual Avg)'!AA18,'225 PCAR (Annual Avg)'!AA50,'225 PCAR (Annual Avg)'!AA82,'225 PCAR (Annual Avg)'!AA114,'225 PCAR (Annual Avg)'!AA146,'225 PCAR (Annual Avg)'!AA178,'225 PCAR (Annual Avg)'!AA210,'225 PCAR (Annual Avg)'!AA242,'225 PCAR (Annual Avg)'!AA274,'225 PCAR (Annual Avg)'!AA306,'225 PCAR (Annual Avg)'!AA338,'225 PCAR (Annual Avg)'!AA370,'225 PCAR (Annual Avg)'!AA402,'225 PCAR (Annual Avg)'!AA434,'225 PCAR (Annual Avg)'!AA466,'225 PCAR (Annual Avg)'!AA498,'225 PCAR (Annual Avg)'!AA530,'225 PCAR (Annual Avg)'!AA562,'225 PCAR (Annual Avg)'!AA594,'225 PCAR (Annual Avg)'!AA626,'225 PCAR (Annual Avg)'!AA658,'225 PCAR (Annual Avg)'!AA690,'225 PCAR (Annual Avg)'!AA722,'225 PCAR (Annual Avg)'!AA754,'225 PCAR (Annual Avg)'!AA786,'225 PCAR (Annual Avg)'!AA818,'225 PCAR (Annual Avg)'!AA850,'225 PCAR (Annual Avg)'!AA882,'225 PCAR (Annual Avg)'!AA914,'225 PCAR (Annual Avg)'!AA946,'225 PCAR (Annual Avg)'!AA978,'225 PCAR (Annual Avg)'!AA1010,'225 PCAR (Annual Avg)'!AA1042,'225 PCAR (Annual Avg)'!AA1074,'225 PCAR (Annual Avg)'!AA1106,'225 PCAR (Annual Avg)'!AA1138,'225 PCAR (Annual Avg)'!AA1170,'225 PCAR (Annual Avg)'!AA1202,'225 PCAR (Annual Avg)'!AA1234,'225 PCAR (Annual Avg)'!AA1266,'225 PCAR (Annual Avg)'!AA1298),"")</f>
        <v/>
      </c>
      <c r="AB8" s="7" t="str">
        <f>IFERROR(AVERAGE('225 PCAR (Annual Avg)'!AB18,'225 PCAR (Annual Avg)'!AB50,'225 PCAR (Annual Avg)'!AB82,'225 PCAR (Annual Avg)'!AB114,'225 PCAR (Annual Avg)'!AB146,'225 PCAR (Annual Avg)'!AB178,'225 PCAR (Annual Avg)'!AB210,'225 PCAR (Annual Avg)'!AB242,'225 PCAR (Annual Avg)'!AB274,'225 PCAR (Annual Avg)'!AB306,'225 PCAR (Annual Avg)'!AB338,'225 PCAR (Annual Avg)'!AB370,'225 PCAR (Annual Avg)'!AB402,'225 PCAR (Annual Avg)'!AB434,'225 PCAR (Annual Avg)'!AB466,'225 PCAR (Annual Avg)'!AB498,'225 PCAR (Annual Avg)'!AB530,'225 PCAR (Annual Avg)'!AB562,'225 PCAR (Annual Avg)'!AB594,'225 PCAR (Annual Avg)'!AB626,'225 PCAR (Annual Avg)'!AB658,'225 PCAR (Annual Avg)'!AB690,'225 PCAR (Annual Avg)'!AB722,'225 PCAR (Annual Avg)'!AB754,'225 PCAR (Annual Avg)'!AB786,'225 PCAR (Annual Avg)'!AB818,'225 PCAR (Annual Avg)'!AB850,'225 PCAR (Annual Avg)'!AB882,'225 PCAR (Annual Avg)'!AB914,'225 PCAR (Annual Avg)'!AB946,'225 PCAR (Annual Avg)'!AB978,'225 PCAR (Annual Avg)'!AB1010,'225 PCAR (Annual Avg)'!AB1042,'225 PCAR (Annual Avg)'!AB1074,'225 PCAR (Annual Avg)'!AB1106,'225 PCAR (Annual Avg)'!AB1138,'225 PCAR (Annual Avg)'!AB1170,'225 PCAR (Annual Avg)'!AB1202,'225 PCAR (Annual Avg)'!AB1234,'225 PCAR (Annual Avg)'!AB1266,'225 PCAR (Annual Avg)'!AB1298),"")</f>
        <v/>
      </c>
    </row>
    <row r="9" spans="1:28" x14ac:dyDescent="0.3">
      <c r="B9" s="76">
        <f>AVERAGE('225 PCAR (Annual Avg)'!B19,'225 PCAR (Annual Avg)'!B51,'225 PCAR (Annual Avg)'!B83,'225 PCAR (Annual Avg)'!B115,'225 PCAR (Annual Avg)'!B147,'225 PCAR (Annual Avg)'!B179,'225 PCAR (Annual Avg)'!B211,'225 PCAR (Annual Avg)'!B243,'225 PCAR (Annual Avg)'!B275,'225 PCAR (Annual Avg)'!B307,'225 PCAR (Annual Avg)'!B339,'225 PCAR (Annual Avg)'!B371,'225 PCAR (Annual Avg)'!B403,'225 PCAR (Annual Avg)'!B435,'225 PCAR (Annual Avg)'!B467,'225 PCAR (Annual Avg)'!B499,'225 PCAR (Annual Avg)'!B531,'225 PCAR (Annual Avg)'!B563,'225 PCAR (Annual Avg)'!B595,'225 PCAR (Annual Avg)'!B627,'225 PCAR (Annual Avg)'!B659,'225 PCAR (Annual Avg)'!B691,'225 PCAR (Annual Avg)'!B723,'225 PCAR (Annual Avg)'!B755,'225 PCAR (Annual Avg)'!B787,'225 PCAR (Annual Avg)'!B819,'225 PCAR (Annual Avg)'!B851,'225 PCAR (Annual Avg)'!B883,'225 PCAR (Annual Avg)'!B915,'225 PCAR (Annual Avg)'!B947,'225 PCAR (Annual Avg)'!B979,'225 PCAR (Annual Avg)'!B1011,'225 PCAR (Annual Avg)'!B1043,'225 PCAR (Annual Avg)'!B1075,'225 PCAR (Annual Avg)'!B1107,'225 PCAR (Annual Avg)'!B1139,'225 PCAR (Annual Avg)'!B1171,'225 PCAR (Annual Avg)'!B1203,'225 PCAR (Annual Avg)'!B1235,'225 PCAR (Annual Avg)'!B1267,'225 PCAR (Annual Avg)'!B1299)</f>
        <v>6</v>
      </c>
      <c r="C9" s="7">
        <f>IFERROR(AVERAGE('225 PCAR (Annual Avg)'!C19,'225 PCAR (Annual Avg)'!C51,'225 PCAR (Annual Avg)'!C83,'225 PCAR (Annual Avg)'!C115,'225 PCAR (Annual Avg)'!C147,'225 PCAR (Annual Avg)'!C179,'225 PCAR (Annual Avg)'!C211,'225 PCAR (Annual Avg)'!C243,'225 PCAR (Annual Avg)'!C275,'225 PCAR (Annual Avg)'!C307,'225 PCAR (Annual Avg)'!C339,'225 PCAR (Annual Avg)'!C371,'225 PCAR (Annual Avg)'!C403,'225 PCAR (Annual Avg)'!C435,'225 PCAR (Annual Avg)'!C467,'225 PCAR (Annual Avg)'!C499,'225 PCAR (Annual Avg)'!C531,'225 PCAR (Annual Avg)'!C563,'225 PCAR (Annual Avg)'!C595,'225 PCAR (Annual Avg)'!C627,'225 PCAR (Annual Avg)'!C659,'225 PCAR (Annual Avg)'!C691,'225 PCAR (Annual Avg)'!C723,'225 PCAR (Annual Avg)'!C755,'225 PCAR (Annual Avg)'!C787,'225 PCAR (Annual Avg)'!C819,'225 PCAR (Annual Avg)'!C851,'225 PCAR (Annual Avg)'!C883,'225 PCAR (Annual Avg)'!C915,'225 PCAR (Annual Avg)'!C947,'225 PCAR (Annual Avg)'!C979,'225 PCAR (Annual Avg)'!C1011,'225 PCAR (Annual Avg)'!C1043,'225 PCAR (Annual Avg)'!C1075,'225 PCAR (Annual Avg)'!C1107,'225 PCAR (Annual Avg)'!C1139,'225 PCAR (Annual Avg)'!C1171,'225 PCAR (Annual Avg)'!C1203,'225 PCAR (Annual Avg)'!C1235,'225 PCAR (Annual Avg)'!C1267,'225 PCAR (Annual Avg)'!C1299),"")</f>
        <v>6.6443902439024392</v>
      </c>
      <c r="D9" s="7">
        <f>IFERROR(AVERAGE('225 PCAR (Annual Avg)'!D19,'225 PCAR (Annual Avg)'!D51,'225 PCAR (Annual Avg)'!D83,'225 PCAR (Annual Avg)'!D115,'225 PCAR (Annual Avg)'!D147,'225 PCAR (Annual Avg)'!D179,'225 PCAR (Annual Avg)'!D211,'225 PCAR (Annual Avg)'!D243,'225 PCAR (Annual Avg)'!D275,'225 PCAR (Annual Avg)'!D307,'225 PCAR (Annual Avg)'!D339,'225 PCAR (Annual Avg)'!D371,'225 PCAR (Annual Avg)'!D403,'225 PCAR (Annual Avg)'!D435,'225 PCAR (Annual Avg)'!D467,'225 PCAR (Annual Avg)'!D499,'225 PCAR (Annual Avg)'!D531,'225 PCAR (Annual Avg)'!D563,'225 PCAR (Annual Avg)'!D595,'225 PCAR (Annual Avg)'!D627,'225 PCAR (Annual Avg)'!D659,'225 PCAR (Annual Avg)'!D691,'225 PCAR (Annual Avg)'!D723,'225 PCAR (Annual Avg)'!D755,'225 PCAR (Annual Avg)'!D787,'225 PCAR (Annual Avg)'!D819,'225 PCAR (Annual Avg)'!D851,'225 PCAR (Annual Avg)'!D883,'225 PCAR (Annual Avg)'!D915,'225 PCAR (Annual Avg)'!D947,'225 PCAR (Annual Avg)'!D979,'225 PCAR (Annual Avg)'!D1011,'225 PCAR (Annual Avg)'!D1043,'225 PCAR (Annual Avg)'!D1075,'225 PCAR (Annual Avg)'!D1107,'225 PCAR (Annual Avg)'!D1139,'225 PCAR (Annual Avg)'!D1171,'225 PCAR (Annual Avg)'!D1203,'225 PCAR (Annual Avg)'!D1235,'225 PCAR (Annual Avg)'!D1267,'225 PCAR (Annual Avg)'!D1299),"")</f>
        <v>5.8375609756097573</v>
      </c>
      <c r="E9" s="7">
        <f>IFERROR(AVERAGE('225 PCAR (Annual Avg)'!E19,'225 PCAR (Annual Avg)'!E51,'225 PCAR (Annual Avg)'!E83,'225 PCAR (Annual Avg)'!E115,'225 PCAR (Annual Avg)'!E147,'225 PCAR (Annual Avg)'!E179,'225 PCAR (Annual Avg)'!E211,'225 PCAR (Annual Avg)'!E243,'225 PCAR (Annual Avg)'!E275,'225 PCAR (Annual Avg)'!E307,'225 PCAR (Annual Avg)'!E339,'225 PCAR (Annual Avg)'!E371,'225 PCAR (Annual Avg)'!E403,'225 PCAR (Annual Avg)'!E435,'225 PCAR (Annual Avg)'!E467,'225 PCAR (Annual Avg)'!E499,'225 PCAR (Annual Avg)'!E531,'225 PCAR (Annual Avg)'!E563,'225 PCAR (Annual Avg)'!E595,'225 PCAR (Annual Avg)'!E627,'225 PCAR (Annual Avg)'!E659,'225 PCAR (Annual Avg)'!E691,'225 PCAR (Annual Avg)'!E723,'225 PCAR (Annual Avg)'!E755,'225 PCAR (Annual Avg)'!E787,'225 PCAR (Annual Avg)'!E819,'225 PCAR (Annual Avg)'!E851,'225 PCAR (Annual Avg)'!E883,'225 PCAR (Annual Avg)'!E915,'225 PCAR (Annual Avg)'!E947,'225 PCAR (Annual Avg)'!E979,'225 PCAR (Annual Avg)'!E1011,'225 PCAR (Annual Avg)'!E1043,'225 PCAR (Annual Avg)'!E1075,'225 PCAR (Annual Avg)'!E1107,'225 PCAR (Annual Avg)'!E1139,'225 PCAR (Annual Avg)'!E1171,'225 PCAR (Annual Avg)'!E1203,'225 PCAR (Annual Avg)'!E1235,'225 PCAR (Annual Avg)'!E1267,'225 PCAR (Annual Avg)'!E1299),"")</f>
        <v>6.8597560975609753</v>
      </c>
      <c r="F9" s="7">
        <f>IFERROR(AVERAGE('225 PCAR (Annual Avg)'!F19,'225 PCAR (Annual Avg)'!F51,'225 PCAR (Annual Avg)'!F83,'225 PCAR (Annual Avg)'!F115,'225 PCAR (Annual Avg)'!F147,'225 PCAR (Annual Avg)'!F179,'225 PCAR (Annual Avg)'!F211,'225 PCAR (Annual Avg)'!F243,'225 PCAR (Annual Avg)'!F275,'225 PCAR (Annual Avg)'!F307,'225 PCAR (Annual Avg)'!F339,'225 PCAR (Annual Avg)'!F371,'225 PCAR (Annual Avg)'!F403,'225 PCAR (Annual Avg)'!F435,'225 PCAR (Annual Avg)'!F467,'225 PCAR (Annual Avg)'!F499,'225 PCAR (Annual Avg)'!F531,'225 PCAR (Annual Avg)'!F563,'225 PCAR (Annual Avg)'!F595,'225 PCAR (Annual Avg)'!F627,'225 PCAR (Annual Avg)'!F659,'225 PCAR (Annual Avg)'!F691,'225 PCAR (Annual Avg)'!F723,'225 PCAR (Annual Avg)'!F755,'225 PCAR (Annual Avg)'!F787,'225 PCAR (Annual Avg)'!F819,'225 PCAR (Annual Avg)'!F851,'225 PCAR (Annual Avg)'!F883,'225 PCAR (Annual Avg)'!F915,'225 PCAR (Annual Avg)'!F947,'225 PCAR (Annual Avg)'!F979,'225 PCAR (Annual Avg)'!F1011,'225 PCAR (Annual Avg)'!F1043,'225 PCAR (Annual Avg)'!F1075,'225 PCAR (Annual Avg)'!F1107,'225 PCAR (Annual Avg)'!F1139,'225 PCAR (Annual Avg)'!F1171,'225 PCAR (Annual Avg)'!F1203,'225 PCAR (Annual Avg)'!F1235,'225 PCAR (Annual Avg)'!F1267,'225 PCAR (Annual Avg)'!F1299),"")</f>
        <v>9.4004878048780469</v>
      </c>
      <c r="G9" s="7">
        <f>IFERROR(AVERAGE('225 PCAR (Annual Avg)'!G19,'225 PCAR (Annual Avg)'!G51,'225 PCAR (Annual Avg)'!G83,'225 PCAR (Annual Avg)'!G115,'225 PCAR (Annual Avg)'!G147,'225 PCAR (Annual Avg)'!G179,'225 PCAR (Annual Avg)'!G211,'225 PCAR (Annual Avg)'!G243,'225 PCAR (Annual Avg)'!G275,'225 PCAR (Annual Avg)'!G307,'225 PCAR (Annual Avg)'!G339,'225 PCAR (Annual Avg)'!G371,'225 PCAR (Annual Avg)'!G403,'225 PCAR (Annual Avg)'!G435,'225 PCAR (Annual Avg)'!G467,'225 PCAR (Annual Avg)'!G499,'225 PCAR (Annual Avg)'!G531,'225 PCAR (Annual Avg)'!G563,'225 PCAR (Annual Avg)'!G595,'225 PCAR (Annual Avg)'!G627,'225 PCAR (Annual Avg)'!G659,'225 PCAR (Annual Avg)'!G691,'225 PCAR (Annual Avg)'!G723,'225 PCAR (Annual Avg)'!G755,'225 PCAR (Annual Avg)'!G787,'225 PCAR (Annual Avg)'!G819,'225 PCAR (Annual Avg)'!G851,'225 PCAR (Annual Avg)'!G883,'225 PCAR (Annual Avg)'!G915,'225 PCAR (Annual Avg)'!G947,'225 PCAR (Annual Avg)'!G979,'225 PCAR (Annual Avg)'!G1011,'225 PCAR (Annual Avg)'!G1043,'225 PCAR (Annual Avg)'!G1075,'225 PCAR (Annual Avg)'!G1107,'225 PCAR (Annual Avg)'!G1139,'225 PCAR (Annual Avg)'!G1171,'225 PCAR (Annual Avg)'!G1203,'225 PCAR (Annual Avg)'!G1235,'225 PCAR (Annual Avg)'!G1267,'225 PCAR (Annual Avg)'!G1299),"")</f>
        <v>12.611951219512196</v>
      </c>
      <c r="H9" s="7">
        <f>IFERROR(AVERAGE('225 PCAR (Annual Avg)'!H19,'225 PCAR (Annual Avg)'!H51,'225 PCAR (Annual Avg)'!H83,'225 PCAR (Annual Avg)'!H115,'225 PCAR (Annual Avg)'!H147,'225 PCAR (Annual Avg)'!H179,'225 PCAR (Annual Avg)'!H211,'225 PCAR (Annual Avg)'!H243,'225 PCAR (Annual Avg)'!H275,'225 PCAR (Annual Avg)'!H307,'225 PCAR (Annual Avg)'!H339,'225 PCAR (Annual Avg)'!H371,'225 PCAR (Annual Avg)'!H403,'225 PCAR (Annual Avg)'!H435,'225 PCAR (Annual Avg)'!H467,'225 PCAR (Annual Avg)'!H499,'225 PCAR (Annual Avg)'!H531,'225 PCAR (Annual Avg)'!H563,'225 PCAR (Annual Avg)'!H595,'225 PCAR (Annual Avg)'!H627,'225 PCAR (Annual Avg)'!H659,'225 PCAR (Annual Avg)'!H691,'225 PCAR (Annual Avg)'!H723,'225 PCAR (Annual Avg)'!H755,'225 PCAR (Annual Avg)'!H787,'225 PCAR (Annual Avg)'!H819,'225 PCAR (Annual Avg)'!H851,'225 PCAR (Annual Avg)'!H883,'225 PCAR (Annual Avg)'!H915,'225 PCAR (Annual Avg)'!H947,'225 PCAR (Annual Avg)'!H979,'225 PCAR (Annual Avg)'!H1011,'225 PCAR (Annual Avg)'!H1043,'225 PCAR (Annual Avg)'!H1075,'225 PCAR (Annual Avg)'!H1107,'225 PCAR (Annual Avg)'!H1139,'225 PCAR (Annual Avg)'!H1171,'225 PCAR (Annual Avg)'!H1203,'225 PCAR (Annual Avg)'!H1235,'225 PCAR (Annual Avg)'!H1267,'225 PCAR (Annual Avg)'!H1299),"")</f>
        <v>14.241707317073168</v>
      </c>
      <c r="I9" s="7">
        <f>IFERROR(AVERAGE('225 PCAR (Annual Avg)'!I19,'225 PCAR (Annual Avg)'!I51,'225 PCAR (Annual Avg)'!I83,'225 PCAR (Annual Avg)'!I115,'225 PCAR (Annual Avg)'!I147,'225 PCAR (Annual Avg)'!I179,'225 PCAR (Annual Avg)'!I211,'225 PCAR (Annual Avg)'!I243,'225 PCAR (Annual Avg)'!I275,'225 PCAR (Annual Avg)'!I307,'225 PCAR (Annual Avg)'!I339,'225 PCAR (Annual Avg)'!I371,'225 PCAR (Annual Avg)'!I403,'225 PCAR (Annual Avg)'!I435,'225 PCAR (Annual Avg)'!I467,'225 PCAR (Annual Avg)'!I499,'225 PCAR (Annual Avg)'!I531,'225 PCAR (Annual Avg)'!I563,'225 PCAR (Annual Avg)'!I595,'225 PCAR (Annual Avg)'!I627,'225 PCAR (Annual Avg)'!I659,'225 PCAR (Annual Avg)'!I691,'225 PCAR (Annual Avg)'!I723,'225 PCAR (Annual Avg)'!I755,'225 PCAR (Annual Avg)'!I787,'225 PCAR (Annual Avg)'!I819,'225 PCAR (Annual Avg)'!I851,'225 PCAR (Annual Avg)'!I883,'225 PCAR (Annual Avg)'!I915,'225 PCAR (Annual Avg)'!I947,'225 PCAR (Annual Avg)'!I979,'225 PCAR (Annual Avg)'!I1011,'225 PCAR (Annual Avg)'!I1043,'225 PCAR (Annual Avg)'!I1075,'225 PCAR (Annual Avg)'!I1107,'225 PCAR (Annual Avg)'!I1139,'225 PCAR (Annual Avg)'!I1171,'225 PCAR (Annual Avg)'!I1203,'225 PCAR (Annual Avg)'!I1235,'225 PCAR (Annual Avg)'!I1267,'225 PCAR (Annual Avg)'!I1299),"")</f>
        <v>31.660487804878059</v>
      </c>
      <c r="J9" s="7">
        <f>IFERROR(AVERAGE('225 PCAR (Annual Avg)'!J19,'225 PCAR (Annual Avg)'!J51,'225 PCAR (Annual Avg)'!J83,'225 PCAR (Annual Avg)'!J115,'225 PCAR (Annual Avg)'!J147,'225 PCAR (Annual Avg)'!J179,'225 PCAR (Annual Avg)'!J211,'225 PCAR (Annual Avg)'!J243,'225 PCAR (Annual Avg)'!J275,'225 PCAR (Annual Avg)'!J307,'225 PCAR (Annual Avg)'!J339,'225 PCAR (Annual Avg)'!J371,'225 PCAR (Annual Avg)'!J403,'225 PCAR (Annual Avg)'!J435,'225 PCAR (Annual Avg)'!J467,'225 PCAR (Annual Avg)'!J499,'225 PCAR (Annual Avg)'!J531,'225 PCAR (Annual Avg)'!J563,'225 PCAR (Annual Avg)'!J595,'225 PCAR (Annual Avg)'!J627,'225 PCAR (Annual Avg)'!J659,'225 PCAR (Annual Avg)'!J691,'225 PCAR (Annual Avg)'!J723,'225 PCAR (Annual Avg)'!J755,'225 PCAR (Annual Avg)'!J787,'225 PCAR (Annual Avg)'!J819,'225 PCAR (Annual Avg)'!J851,'225 PCAR (Annual Avg)'!J883,'225 PCAR (Annual Avg)'!J915,'225 PCAR (Annual Avg)'!J947,'225 PCAR (Annual Avg)'!J979,'225 PCAR (Annual Avg)'!J1011,'225 PCAR (Annual Avg)'!J1043,'225 PCAR (Annual Avg)'!J1075,'225 PCAR (Annual Avg)'!J1107,'225 PCAR (Annual Avg)'!J1139,'225 PCAR (Annual Avg)'!J1171,'225 PCAR (Annual Avg)'!J1203,'225 PCAR (Annual Avg)'!J1235,'225 PCAR (Annual Avg)'!J1267,'225 PCAR (Annual Avg)'!J1299),"")</f>
        <v>61.895609756097556</v>
      </c>
      <c r="K9" s="7">
        <f>IFERROR(AVERAGE('225 PCAR (Annual Avg)'!K19,'225 PCAR (Annual Avg)'!K51,'225 PCAR (Annual Avg)'!K83,'225 PCAR (Annual Avg)'!K115,'225 PCAR (Annual Avg)'!K147,'225 PCAR (Annual Avg)'!K179,'225 PCAR (Annual Avg)'!K211,'225 PCAR (Annual Avg)'!K243,'225 PCAR (Annual Avg)'!K275,'225 PCAR (Annual Avg)'!K307,'225 PCAR (Annual Avg)'!K339,'225 PCAR (Annual Avg)'!K371,'225 PCAR (Annual Avg)'!K403,'225 PCAR (Annual Avg)'!K435,'225 PCAR (Annual Avg)'!K467,'225 PCAR (Annual Avg)'!K499,'225 PCAR (Annual Avg)'!K531,'225 PCAR (Annual Avg)'!K563,'225 PCAR (Annual Avg)'!K595,'225 PCAR (Annual Avg)'!K627,'225 PCAR (Annual Avg)'!K659,'225 PCAR (Annual Avg)'!K691,'225 PCAR (Annual Avg)'!K723,'225 PCAR (Annual Avg)'!K755,'225 PCAR (Annual Avg)'!K787,'225 PCAR (Annual Avg)'!K819,'225 PCAR (Annual Avg)'!K851,'225 PCAR (Annual Avg)'!K883,'225 PCAR (Annual Avg)'!K915,'225 PCAR (Annual Avg)'!K947,'225 PCAR (Annual Avg)'!K979,'225 PCAR (Annual Avg)'!K1011,'225 PCAR (Annual Avg)'!K1043,'225 PCAR (Annual Avg)'!K1075,'225 PCAR (Annual Avg)'!K1107,'225 PCAR (Annual Avg)'!K1139,'225 PCAR (Annual Avg)'!K1171,'225 PCAR (Annual Avg)'!K1203,'225 PCAR (Annual Avg)'!K1235,'225 PCAR (Annual Avg)'!K1267,'225 PCAR (Annual Avg)'!K1299),"")</f>
        <v>49.778048780487801</v>
      </c>
      <c r="L9" s="7">
        <f>IFERROR(AVERAGE('225 PCAR (Annual Avg)'!L19,'225 PCAR (Annual Avg)'!L51,'225 PCAR (Annual Avg)'!L83,'225 PCAR (Annual Avg)'!L115,'225 PCAR (Annual Avg)'!L147,'225 PCAR (Annual Avg)'!L179,'225 PCAR (Annual Avg)'!L211,'225 PCAR (Annual Avg)'!L243,'225 PCAR (Annual Avg)'!L275,'225 PCAR (Annual Avg)'!L307,'225 PCAR (Annual Avg)'!L339,'225 PCAR (Annual Avg)'!L371,'225 PCAR (Annual Avg)'!L403,'225 PCAR (Annual Avg)'!L435,'225 PCAR (Annual Avg)'!L467,'225 PCAR (Annual Avg)'!L499,'225 PCAR (Annual Avg)'!L531,'225 PCAR (Annual Avg)'!L563,'225 PCAR (Annual Avg)'!L595,'225 PCAR (Annual Avg)'!L627,'225 PCAR (Annual Avg)'!L659,'225 PCAR (Annual Avg)'!L691,'225 PCAR (Annual Avg)'!L723,'225 PCAR (Annual Avg)'!L755,'225 PCAR (Annual Avg)'!L787,'225 PCAR (Annual Avg)'!L819,'225 PCAR (Annual Avg)'!L851,'225 PCAR (Annual Avg)'!L883,'225 PCAR (Annual Avg)'!L915,'225 PCAR (Annual Avg)'!L947,'225 PCAR (Annual Avg)'!L979,'225 PCAR (Annual Avg)'!L1011,'225 PCAR (Annual Avg)'!L1043,'225 PCAR (Annual Avg)'!L1075,'225 PCAR (Annual Avg)'!L1107,'225 PCAR (Annual Avg)'!L1139,'225 PCAR (Annual Avg)'!L1171,'225 PCAR (Annual Avg)'!L1203,'225 PCAR (Annual Avg)'!L1235,'225 PCAR (Annual Avg)'!L1267,'225 PCAR (Annual Avg)'!L1299),"")</f>
        <v>26.539024390243899</v>
      </c>
      <c r="M9" s="7">
        <f>IFERROR(AVERAGE('225 PCAR (Annual Avg)'!M19,'225 PCAR (Annual Avg)'!M51,'225 PCAR (Annual Avg)'!M83,'225 PCAR (Annual Avg)'!M115,'225 PCAR (Annual Avg)'!M147,'225 PCAR (Annual Avg)'!M179,'225 PCAR (Annual Avg)'!M211,'225 PCAR (Annual Avg)'!M243,'225 PCAR (Annual Avg)'!M275,'225 PCAR (Annual Avg)'!M307,'225 PCAR (Annual Avg)'!M339,'225 PCAR (Annual Avg)'!M371,'225 PCAR (Annual Avg)'!M403,'225 PCAR (Annual Avg)'!M435,'225 PCAR (Annual Avg)'!M467,'225 PCAR (Annual Avg)'!M499,'225 PCAR (Annual Avg)'!M531,'225 PCAR (Annual Avg)'!M563,'225 PCAR (Annual Avg)'!M595,'225 PCAR (Annual Avg)'!M627,'225 PCAR (Annual Avg)'!M659,'225 PCAR (Annual Avg)'!M691,'225 PCAR (Annual Avg)'!M723,'225 PCAR (Annual Avg)'!M755,'225 PCAR (Annual Avg)'!M787,'225 PCAR (Annual Avg)'!M819,'225 PCAR (Annual Avg)'!M851,'225 PCAR (Annual Avg)'!M883,'225 PCAR (Annual Avg)'!M915,'225 PCAR (Annual Avg)'!M947,'225 PCAR (Annual Avg)'!M979,'225 PCAR (Annual Avg)'!M1011,'225 PCAR (Annual Avg)'!M1043,'225 PCAR (Annual Avg)'!M1075,'225 PCAR (Annual Avg)'!M1107,'225 PCAR (Annual Avg)'!M1139,'225 PCAR (Annual Avg)'!M1171,'225 PCAR (Annual Avg)'!M1203,'225 PCAR (Annual Avg)'!M1235,'225 PCAR (Annual Avg)'!M1267,'225 PCAR (Annual Avg)'!M1299),"")</f>
        <v>13.078780487804879</v>
      </c>
      <c r="N9" s="7">
        <f>IFERROR(AVERAGE('225 PCAR (Annual Avg)'!N19,'225 PCAR (Annual Avg)'!N51,'225 PCAR (Annual Avg)'!N83,'225 PCAR (Annual Avg)'!N115,'225 PCAR (Annual Avg)'!N147,'225 PCAR (Annual Avg)'!N179,'225 PCAR (Annual Avg)'!N211,'225 PCAR (Annual Avg)'!N243,'225 PCAR (Annual Avg)'!N275,'225 PCAR (Annual Avg)'!N307,'225 PCAR (Annual Avg)'!N339,'225 PCAR (Annual Avg)'!N371,'225 PCAR (Annual Avg)'!N403,'225 PCAR (Annual Avg)'!N435,'225 PCAR (Annual Avg)'!N467,'225 PCAR (Annual Avg)'!N499,'225 PCAR (Annual Avg)'!N531,'225 PCAR (Annual Avg)'!N563,'225 PCAR (Annual Avg)'!N595,'225 PCAR (Annual Avg)'!N627,'225 PCAR (Annual Avg)'!N659,'225 PCAR (Annual Avg)'!N691,'225 PCAR (Annual Avg)'!N723,'225 PCAR (Annual Avg)'!N755,'225 PCAR (Annual Avg)'!N787,'225 PCAR (Annual Avg)'!N819,'225 PCAR (Annual Avg)'!N851,'225 PCAR (Annual Avg)'!N883,'225 PCAR (Annual Avg)'!N915,'225 PCAR (Annual Avg)'!N947,'225 PCAR (Annual Avg)'!N979,'225 PCAR (Annual Avg)'!N1011,'225 PCAR (Annual Avg)'!N1043,'225 PCAR (Annual Avg)'!N1075,'225 PCAR (Annual Avg)'!N1107,'225 PCAR (Annual Avg)'!N1139,'225 PCAR (Annual Avg)'!N1171,'225 PCAR (Annual Avg)'!N1203,'225 PCAR (Annual Avg)'!N1235,'225 PCAR (Annual Avg)'!N1267,'225 PCAR (Annual Avg)'!N1299),"")</f>
        <v>9.2124390243902425</v>
      </c>
      <c r="P9" s="76">
        <f>AVERAGE('225 PCAR (Annual Avg)'!P19,'225 PCAR (Annual Avg)'!P51,'225 PCAR (Annual Avg)'!P83,'225 PCAR (Annual Avg)'!P115,'225 PCAR (Annual Avg)'!P147,'225 PCAR (Annual Avg)'!P179,'225 PCAR (Annual Avg)'!P211,'225 PCAR (Annual Avg)'!P243,'225 PCAR (Annual Avg)'!P275,'225 PCAR (Annual Avg)'!P307,'225 PCAR (Annual Avg)'!P339,'225 PCAR (Annual Avg)'!P371,'225 PCAR (Annual Avg)'!P403,'225 PCAR (Annual Avg)'!P435,'225 PCAR (Annual Avg)'!P467,'225 PCAR (Annual Avg)'!P499,'225 PCAR (Annual Avg)'!P531,'225 PCAR (Annual Avg)'!P563,'225 PCAR (Annual Avg)'!P595,'225 PCAR (Annual Avg)'!P627,'225 PCAR (Annual Avg)'!P659,'225 PCAR (Annual Avg)'!P691,'225 PCAR (Annual Avg)'!P723,'225 PCAR (Annual Avg)'!P755,'225 PCAR (Annual Avg)'!P787,'225 PCAR (Annual Avg)'!P819,'225 PCAR (Annual Avg)'!P851,'225 PCAR (Annual Avg)'!P883,'225 PCAR (Annual Avg)'!P915,'225 PCAR (Annual Avg)'!P947,'225 PCAR (Annual Avg)'!P979,'225 PCAR (Annual Avg)'!P1011,'225 PCAR (Annual Avg)'!P1043,'225 PCAR (Annual Avg)'!P1075,'225 PCAR (Annual Avg)'!P1107,'225 PCAR (Annual Avg)'!P1139,'225 PCAR (Annual Avg)'!P1171,'225 PCAR (Annual Avg)'!P1203,'225 PCAR (Annual Avg)'!P1235,'225 PCAR (Annual Avg)'!P1267,'225 PCAR (Annual Avg)'!P1299)</f>
        <v>6</v>
      </c>
      <c r="Q9" s="7" t="str">
        <f>IFERROR(AVERAGE('225 PCAR (Annual Avg)'!Q19,'225 PCAR (Annual Avg)'!Q51,'225 PCAR (Annual Avg)'!Q83,'225 PCAR (Annual Avg)'!Q115,'225 PCAR (Annual Avg)'!Q147,'225 PCAR (Annual Avg)'!Q179,'225 PCAR (Annual Avg)'!Q211,'225 PCAR (Annual Avg)'!Q243,'225 PCAR (Annual Avg)'!Q275,'225 PCAR (Annual Avg)'!Q307,'225 PCAR (Annual Avg)'!Q339,'225 PCAR (Annual Avg)'!Q371,'225 PCAR (Annual Avg)'!Q403,'225 PCAR (Annual Avg)'!Q435,'225 PCAR (Annual Avg)'!Q467,'225 PCAR (Annual Avg)'!Q499,'225 PCAR (Annual Avg)'!Q531,'225 PCAR (Annual Avg)'!Q563,'225 PCAR (Annual Avg)'!Q595,'225 PCAR (Annual Avg)'!Q627,'225 PCAR (Annual Avg)'!Q659,'225 PCAR (Annual Avg)'!Q691,'225 PCAR (Annual Avg)'!Q723,'225 PCAR (Annual Avg)'!Q755,'225 PCAR (Annual Avg)'!Q787,'225 PCAR (Annual Avg)'!Q819,'225 PCAR (Annual Avg)'!Q851,'225 PCAR (Annual Avg)'!Q883,'225 PCAR (Annual Avg)'!Q915,'225 PCAR (Annual Avg)'!Q947,'225 PCAR (Annual Avg)'!Q979,'225 PCAR (Annual Avg)'!Q1011,'225 PCAR (Annual Avg)'!Q1043,'225 PCAR (Annual Avg)'!Q1075,'225 PCAR (Annual Avg)'!Q1107,'225 PCAR (Annual Avg)'!Q1139,'225 PCAR (Annual Avg)'!Q1171,'225 PCAR (Annual Avg)'!Q1203,'225 PCAR (Annual Avg)'!Q1235,'225 PCAR (Annual Avg)'!Q1267,'225 PCAR (Annual Avg)'!Q1299),"")</f>
        <v/>
      </c>
      <c r="R9" s="7" t="str">
        <f>IFERROR(AVERAGE('225 PCAR (Annual Avg)'!R19,'225 PCAR (Annual Avg)'!R51,'225 PCAR (Annual Avg)'!R83,'225 PCAR (Annual Avg)'!R115,'225 PCAR (Annual Avg)'!R147,'225 PCAR (Annual Avg)'!R179,'225 PCAR (Annual Avg)'!R211,'225 PCAR (Annual Avg)'!R243,'225 PCAR (Annual Avg)'!R275,'225 PCAR (Annual Avg)'!R307,'225 PCAR (Annual Avg)'!R339,'225 PCAR (Annual Avg)'!R371,'225 PCAR (Annual Avg)'!R403,'225 PCAR (Annual Avg)'!R435,'225 PCAR (Annual Avg)'!R467,'225 PCAR (Annual Avg)'!R499,'225 PCAR (Annual Avg)'!R531,'225 PCAR (Annual Avg)'!R563,'225 PCAR (Annual Avg)'!R595,'225 PCAR (Annual Avg)'!R627,'225 PCAR (Annual Avg)'!R659,'225 PCAR (Annual Avg)'!R691,'225 PCAR (Annual Avg)'!R723,'225 PCAR (Annual Avg)'!R755,'225 PCAR (Annual Avg)'!R787,'225 PCAR (Annual Avg)'!R819,'225 PCAR (Annual Avg)'!R851,'225 PCAR (Annual Avg)'!R883,'225 PCAR (Annual Avg)'!R915,'225 PCAR (Annual Avg)'!R947,'225 PCAR (Annual Avg)'!R979,'225 PCAR (Annual Avg)'!R1011,'225 PCAR (Annual Avg)'!R1043,'225 PCAR (Annual Avg)'!R1075,'225 PCAR (Annual Avg)'!R1107,'225 PCAR (Annual Avg)'!R1139,'225 PCAR (Annual Avg)'!R1171,'225 PCAR (Annual Avg)'!R1203,'225 PCAR (Annual Avg)'!R1235,'225 PCAR (Annual Avg)'!R1267,'225 PCAR (Annual Avg)'!R1299),"")</f>
        <v/>
      </c>
      <c r="S9" s="7" t="str">
        <f>IFERROR(AVERAGE('225 PCAR (Annual Avg)'!S19,'225 PCAR (Annual Avg)'!S51,'225 PCAR (Annual Avg)'!S83,'225 PCAR (Annual Avg)'!S115,'225 PCAR (Annual Avg)'!S147,'225 PCAR (Annual Avg)'!S179,'225 PCAR (Annual Avg)'!S211,'225 PCAR (Annual Avg)'!S243,'225 PCAR (Annual Avg)'!S275,'225 PCAR (Annual Avg)'!S307,'225 PCAR (Annual Avg)'!S339,'225 PCAR (Annual Avg)'!S371,'225 PCAR (Annual Avg)'!S403,'225 PCAR (Annual Avg)'!S435,'225 PCAR (Annual Avg)'!S467,'225 PCAR (Annual Avg)'!S499,'225 PCAR (Annual Avg)'!S531,'225 PCAR (Annual Avg)'!S563,'225 PCAR (Annual Avg)'!S595,'225 PCAR (Annual Avg)'!S627,'225 PCAR (Annual Avg)'!S659,'225 PCAR (Annual Avg)'!S691,'225 PCAR (Annual Avg)'!S723,'225 PCAR (Annual Avg)'!S755,'225 PCAR (Annual Avg)'!S787,'225 PCAR (Annual Avg)'!S819,'225 PCAR (Annual Avg)'!S851,'225 PCAR (Annual Avg)'!S883,'225 PCAR (Annual Avg)'!S915,'225 PCAR (Annual Avg)'!S947,'225 PCAR (Annual Avg)'!S979,'225 PCAR (Annual Avg)'!S1011,'225 PCAR (Annual Avg)'!S1043,'225 PCAR (Annual Avg)'!S1075,'225 PCAR (Annual Avg)'!S1107,'225 PCAR (Annual Avg)'!S1139,'225 PCAR (Annual Avg)'!S1171,'225 PCAR (Annual Avg)'!S1203,'225 PCAR (Annual Avg)'!S1235,'225 PCAR (Annual Avg)'!S1267,'225 PCAR (Annual Avg)'!S1299),"")</f>
        <v/>
      </c>
      <c r="T9" s="7" t="str">
        <f>IFERROR(AVERAGE('225 PCAR (Annual Avg)'!T19,'225 PCAR (Annual Avg)'!T51,'225 PCAR (Annual Avg)'!T83,'225 PCAR (Annual Avg)'!T115,'225 PCAR (Annual Avg)'!T147,'225 PCAR (Annual Avg)'!T179,'225 PCAR (Annual Avg)'!T211,'225 PCAR (Annual Avg)'!T243,'225 PCAR (Annual Avg)'!T275,'225 PCAR (Annual Avg)'!T307,'225 PCAR (Annual Avg)'!T339,'225 PCAR (Annual Avg)'!T371,'225 PCAR (Annual Avg)'!T403,'225 PCAR (Annual Avg)'!T435,'225 PCAR (Annual Avg)'!T467,'225 PCAR (Annual Avg)'!T499,'225 PCAR (Annual Avg)'!T531,'225 PCAR (Annual Avg)'!T563,'225 PCAR (Annual Avg)'!T595,'225 PCAR (Annual Avg)'!T627,'225 PCAR (Annual Avg)'!T659,'225 PCAR (Annual Avg)'!T691,'225 PCAR (Annual Avg)'!T723,'225 PCAR (Annual Avg)'!T755,'225 PCAR (Annual Avg)'!T787,'225 PCAR (Annual Avg)'!T819,'225 PCAR (Annual Avg)'!T851,'225 PCAR (Annual Avg)'!T883,'225 PCAR (Annual Avg)'!T915,'225 PCAR (Annual Avg)'!T947,'225 PCAR (Annual Avg)'!T979,'225 PCAR (Annual Avg)'!T1011,'225 PCAR (Annual Avg)'!T1043,'225 PCAR (Annual Avg)'!T1075,'225 PCAR (Annual Avg)'!T1107,'225 PCAR (Annual Avg)'!T1139,'225 PCAR (Annual Avg)'!T1171,'225 PCAR (Annual Avg)'!T1203,'225 PCAR (Annual Avg)'!T1235,'225 PCAR (Annual Avg)'!T1267,'225 PCAR (Annual Avg)'!T1299),"")</f>
        <v/>
      </c>
      <c r="U9" s="7" t="str">
        <f>IFERROR(AVERAGE('225 PCAR (Annual Avg)'!U19,'225 PCAR (Annual Avg)'!U51,'225 PCAR (Annual Avg)'!U83,'225 PCAR (Annual Avg)'!U115,'225 PCAR (Annual Avg)'!U147,'225 PCAR (Annual Avg)'!U179,'225 PCAR (Annual Avg)'!U211,'225 PCAR (Annual Avg)'!U243,'225 PCAR (Annual Avg)'!U275,'225 PCAR (Annual Avg)'!U307,'225 PCAR (Annual Avg)'!U339,'225 PCAR (Annual Avg)'!U371,'225 PCAR (Annual Avg)'!U403,'225 PCAR (Annual Avg)'!U435,'225 PCAR (Annual Avg)'!U467,'225 PCAR (Annual Avg)'!U499,'225 PCAR (Annual Avg)'!U531,'225 PCAR (Annual Avg)'!U563,'225 PCAR (Annual Avg)'!U595,'225 PCAR (Annual Avg)'!U627,'225 PCAR (Annual Avg)'!U659,'225 PCAR (Annual Avg)'!U691,'225 PCAR (Annual Avg)'!U723,'225 PCAR (Annual Avg)'!U755,'225 PCAR (Annual Avg)'!U787,'225 PCAR (Annual Avg)'!U819,'225 PCAR (Annual Avg)'!U851,'225 PCAR (Annual Avg)'!U883,'225 PCAR (Annual Avg)'!U915,'225 PCAR (Annual Avg)'!U947,'225 PCAR (Annual Avg)'!U979,'225 PCAR (Annual Avg)'!U1011,'225 PCAR (Annual Avg)'!U1043,'225 PCAR (Annual Avg)'!U1075,'225 PCAR (Annual Avg)'!U1107,'225 PCAR (Annual Avg)'!U1139,'225 PCAR (Annual Avg)'!U1171,'225 PCAR (Annual Avg)'!U1203,'225 PCAR (Annual Avg)'!U1235,'225 PCAR (Annual Avg)'!U1267,'225 PCAR (Annual Avg)'!U1299),"")</f>
        <v/>
      </c>
      <c r="V9" s="7" t="str">
        <f>IFERROR(AVERAGE('225 PCAR (Annual Avg)'!V19,'225 PCAR (Annual Avg)'!V51,'225 PCAR (Annual Avg)'!V83,'225 PCAR (Annual Avg)'!V115,'225 PCAR (Annual Avg)'!V147,'225 PCAR (Annual Avg)'!V179,'225 PCAR (Annual Avg)'!V211,'225 PCAR (Annual Avg)'!V243,'225 PCAR (Annual Avg)'!V275,'225 PCAR (Annual Avg)'!V307,'225 PCAR (Annual Avg)'!V339,'225 PCAR (Annual Avg)'!V371,'225 PCAR (Annual Avg)'!V403,'225 PCAR (Annual Avg)'!V435,'225 PCAR (Annual Avg)'!V467,'225 PCAR (Annual Avg)'!V499,'225 PCAR (Annual Avg)'!V531,'225 PCAR (Annual Avg)'!V563,'225 PCAR (Annual Avg)'!V595,'225 PCAR (Annual Avg)'!V627,'225 PCAR (Annual Avg)'!V659,'225 PCAR (Annual Avg)'!V691,'225 PCAR (Annual Avg)'!V723,'225 PCAR (Annual Avg)'!V755,'225 PCAR (Annual Avg)'!V787,'225 PCAR (Annual Avg)'!V819,'225 PCAR (Annual Avg)'!V851,'225 PCAR (Annual Avg)'!V883,'225 PCAR (Annual Avg)'!V915,'225 PCAR (Annual Avg)'!V947,'225 PCAR (Annual Avg)'!V979,'225 PCAR (Annual Avg)'!V1011,'225 PCAR (Annual Avg)'!V1043,'225 PCAR (Annual Avg)'!V1075,'225 PCAR (Annual Avg)'!V1107,'225 PCAR (Annual Avg)'!V1139,'225 PCAR (Annual Avg)'!V1171,'225 PCAR (Annual Avg)'!V1203,'225 PCAR (Annual Avg)'!V1235,'225 PCAR (Annual Avg)'!V1267,'225 PCAR (Annual Avg)'!V1299),"")</f>
        <v/>
      </c>
      <c r="W9" s="7" t="str">
        <f>IFERROR(AVERAGE('225 PCAR (Annual Avg)'!W19,'225 PCAR (Annual Avg)'!W51,'225 PCAR (Annual Avg)'!W83,'225 PCAR (Annual Avg)'!W115,'225 PCAR (Annual Avg)'!W147,'225 PCAR (Annual Avg)'!W179,'225 PCAR (Annual Avg)'!W211,'225 PCAR (Annual Avg)'!W243,'225 PCAR (Annual Avg)'!W275,'225 PCAR (Annual Avg)'!W307,'225 PCAR (Annual Avg)'!W339,'225 PCAR (Annual Avg)'!W371,'225 PCAR (Annual Avg)'!W403,'225 PCAR (Annual Avg)'!W435,'225 PCAR (Annual Avg)'!W467,'225 PCAR (Annual Avg)'!W499,'225 PCAR (Annual Avg)'!W531,'225 PCAR (Annual Avg)'!W563,'225 PCAR (Annual Avg)'!W595,'225 PCAR (Annual Avg)'!W627,'225 PCAR (Annual Avg)'!W659,'225 PCAR (Annual Avg)'!W691,'225 PCAR (Annual Avg)'!W723,'225 PCAR (Annual Avg)'!W755,'225 PCAR (Annual Avg)'!W787,'225 PCAR (Annual Avg)'!W819,'225 PCAR (Annual Avg)'!W851,'225 PCAR (Annual Avg)'!W883,'225 PCAR (Annual Avg)'!W915,'225 PCAR (Annual Avg)'!W947,'225 PCAR (Annual Avg)'!W979,'225 PCAR (Annual Avg)'!W1011,'225 PCAR (Annual Avg)'!W1043,'225 PCAR (Annual Avg)'!W1075,'225 PCAR (Annual Avg)'!W1107,'225 PCAR (Annual Avg)'!W1139,'225 PCAR (Annual Avg)'!W1171,'225 PCAR (Annual Avg)'!W1203,'225 PCAR (Annual Avg)'!W1235,'225 PCAR (Annual Avg)'!W1267,'225 PCAR (Annual Avg)'!W1299),"")</f>
        <v/>
      </c>
      <c r="X9" s="7" t="str">
        <f>IFERROR(AVERAGE('225 PCAR (Annual Avg)'!X19,'225 PCAR (Annual Avg)'!X51,'225 PCAR (Annual Avg)'!X83,'225 PCAR (Annual Avg)'!X115,'225 PCAR (Annual Avg)'!X147,'225 PCAR (Annual Avg)'!X179,'225 PCAR (Annual Avg)'!X211,'225 PCAR (Annual Avg)'!X243,'225 PCAR (Annual Avg)'!X275,'225 PCAR (Annual Avg)'!X307,'225 PCAR (Annual Avg)'!X339,'225 PCAR (Annual Avg)'!X371,'225 PCAR (Annual Avg)'!X403,'225 PCAR (Annual Avg)'!X435,'225 PCAR (Annual Avg)'!X467,'225 PCAR (Annual Avg)'!X499,'225 PCAR (Annual Avg)'!X531,'225 PCAR (Annual Avg)'!X563,'225 PCAR (Annual Avg)'!X595,'225 PCAR (Annual Avg)'!X627,'225 PCAR (Annual Avg)'!X659,'225 PCAR (Annual Avg)'!X691,'225 PCAR (Annual Avg)'!X723,'225 PCAR (Annual Avg)'!X755,'225 PCAR (Annual Avg)'!X787,'225 PCAR (Annual Avg)'!X819,'225 PCAR (Annual Avg)'!X851,'225 PCAR (Annual Avg)'!X883,'225 PCAR (Annual Avg)'!X915,'225 PCAR (Annual Avg)'!X947,'225 PCAR (Annual Avg)'!X979,'225 PCAR (Annual Avg)'!X1011,'225 PCAR (Annual Avg)'!X1043,'225 PCAR (Annual Avg)'!X1075,'225 PCAR (Annual Avg)'!X1107,'225 PCAR (Annual Avg)'!X1139,'225 PCAR (Annual Avg)'!X1171,'225 PCAR (Annual Avg)'!X1203,'225 PCAR (Annual Avg)'!X1235,'225 PCAR (Annual Avg)'!X1267,'225 PCAR (Annual Avg)'!X1299),"")</f>
        <v/>
      </c>
      <c r="Y9" s="7" t="str">
        <f>IFERROR(AVERAGE('225 PCAR (Annual Avg)'!Y19,'225 PCAR (Annual Avg)'!Y51,'225 PCAR (Annual Avg)'!Y83,'225 PCAR (Annual Avg)'!Y115,'225 PCAR (Annual Avg)'!Y147,'225 PCAR (Annual Avg)'!Y179,'225 PCAR (Annual Avg)'!Y211,'225 PCAR (Annual Avg)'!Y243,'225 PCAR (Annual Avg)'!Y275,'225 PCAR (Annual Avg)'!Y307,'225 PCAR (Annual Avg)'!Y339,'225 PCAR (Annual Avg)'!Y371,'225 PCAR (Annual Avg)'!Y403,'225 PCAR (Annual Avg)'!Y435,'225 PCAR (Annual Avg)'!Y467,'225 PCAR (Annual Avg)'!Y499,'225 PCAR (Annual Avg)'!Y531,'225 PCAR (Annual Avg)'!Y563,'225 PCAR (Annual Avg)'!Y595,'225 PCAR (Annual Avg)'!Y627,'225 PCAR (Annual Avg)'!Y659,'225 PCAR (Annual Avg)'!Y691,'225 PCAR (Annual Avg)'!Y723,'225 PCAR (Annual Avg)'!Y755,'225 PCAR (Annual Avg)'!Y787,'225 PCAR (Annual Avg)'!Y819,'225 PCAR (Annual Avg)'!Y851,'225 PCAR (Annual Avg)'!Y883,'225 PCAR (Annual Avg)'!Y915,'225 PCAR (Annual Avg)'!Y947,'225 PCAR (Annual Avg)'!Y979,'225 PCAR (Annual Avg)'!Y1011,'225 PCAR (Annual Avg)'!Y1043,'225 PCAR (Annual Avg)'!Y1075,'225 PCAR (Annual Avg)'!Y1107,'225 PCAR (Annual Avg)'!Y1139,'225 PCAR (Annual Avg)'!Y1171,'225 PCAR (Annual Avg)'!Y1203,'225 PCAR (Annual Avg)'!Y1235,'225 PCAR (Annual Avg)'!Y1267,'225 PCAR (Annual Avg)'!Y1299),"")</f>
        <v/>
      </c>
      <c r="Z9" s="7" t="str">
        <f>IFERROR(AVERAGE('225 PCAR (Annual Avg)'!Z19,'225 PCAR (Annual Avg)'!Z51,'225 PCAR (Annual Avg)'!Z83,'225 PCAR (Annual Avg)'!Z115,'225 PCAR (Annual Avg)'!Z147,'225 PCAR (Annual Avg)'!Z179,'225 PCAR (Annual Avg)'!Z211,'225 PCAR (Annual Avg)'!Z243,'225 PCAR (Annual Avg)'!Z275,'225 PCAR (Annual Avg)'!Z307,'225 PCAR (Annual Avg)'!Z339,'225 PCAR (Annual Avg)'!Z371,'225 PCAR (Annual Avg)'!Z403,'225 PCAR (Annual Avg)'!Z435,'225 PCAR (Annual Avg)'!Z467,'225 PCAR (Annual Avg)'!Z499,'225 PCAR (Annual Avg)'!Z531,'225 PCAR (Annual Avg)'!Z563,'225 PCAR (Annual Avg)'!Z595,'225 PCAR (Annual Avg)'!Z627,'225 PCAR (Annual Avg)'!Z659,'225 PCAR (Annual Avg)'!Z691,'225 PCAR (Annual Avg)'!Z723,'225 PCAR (Annual Avg)'!Z755,'225 PCAR (Annual Avg)'!Z787,'225 PCAR (Annual Avg)'!Z819,'225 PCAR (Annual Avg)'!Z851,'225 PCAR (Annual Avg)'!Z883,'225 PCAR (Annual Avg)'!Z915,'225 PCAR (Annual Avg)'!Z947,'225 PCAR (Annual Avg)'!Z979,'225 PCAR (Annual Avg)'!Z1011,'225 PCAR (Annual Avg)'!Z1043,'225 PCAR (Annual Avg)'!Z1075,'225 PCAR (Annual Avg)'!Z1107,'225 PCAR (Annual Avg)'!Z1139,'225 PCAR (Annual Avg)'!Z1171,'225 PCAR (Annual Avg)'!Z1203,'225 PCAR (Annual Avg)'!Z1235,'225 PCAR (Annual Avg)'!Z1267,'225 PCAR (Annual Avg)'!Z1299),"")</f>
        <v/>
      </c>
      <c r="AA9" s="7" t="str">
        <f>IFERROR(AVERAGE('225 PCAR (Annual Avg)'!AA19,'225 PCAR (Annual Avg)'!AA51,'225 PCAR (Annual Avg)'!AA83,'225 PCAR (Annual Avg)'!AA115,'225 PCAR (Annual Avg)'!AA147,'225 PCAR (Annual Avg)'!AA179,'225 PCAR (Annual Avg)'!AA211,'225 PCAR (Annual Avg)'!AA243,'225 PCAR (Annual Avg)'!AA275,'225 PCAR (Annual Avg)'!AA307,'225 PCAR (Annual Avg)'!AA339,'225 PCAR (Annual Avg)'!AA371,'225 PCAR (Annual Avg)'!AA403,'225 PCAR (Annual Avg)'!AA435,'225 PCAR (Annual Avg)'!AA467,'225 PCAR (Annual Avg)'!AA499,'225 PCAR (Annual Avg)'!AA531,'225 PCAR (Annual Avg)'!AA563,'225 PCAR (Annual Avg)'!AA595,'225 PCAR (Annual Avg)'!AA627,'225 PCAR (Annual Avg)'!AA659,'225 PCAR (Annual Avg)'!AA691,'225 PCAR (Annual Avg)'!AA723,'225 PCAR (Annual Avg)'!AA755,'225 PCAR (Annual Avg)'!AA787,'225 PCAR (Annual Avg)'!AA819,'225 PCAR (Annual Avg)'!AA851,'225 PCAR (Annual Avg)'!AA883,'225 PCAR (Annual Avg)'!AA915,'225 PCAR (Annual Avg)'!AA947,'225 PCAR (Annual Avg)'!AA979,'225 PCAR (Annual Avg)'!AA1011,'225 PCAR (Annual Avg)'!AA1043,'225 PCAR (Annual Avg)'!AA1075,'225 PCAR (Annual Avg)'!AA1107,'225 PCAR (Annual Avg)'!AA1139,'225 PCAR (Annual Avg)'!AA1171,'225 PCAR (Annual Avg)'!AA1203,'225 PCAR (Annual Avg)'!AA1235,'225 PCAR (Annual Avg)'!AA1267,'225 PCAR (Annual Avg)'!AA1299),"")</f>
        <v/>
      </c>
      <c r="AB9" s="7" t="str">
        <f>IFERROR(AVERAGE('225 PCAR (Annual Avg)'!AB19,'225 PCAR (Annual Avg)'!AB51,'225 PCAR (Annual Avg)'!AB83,'225 PCAR (Annual Avg)'!AB115,'225 PCAR (Annual Avg)'!AB147,'225 PCAR (Annual Avg)'!AB179,'225 PCAR (Annual Avg)'!AB211,'225 PCAR (Annual Avg)'!AB243,'225 PCAR (Annual Avg)'!AB275,'225 PCAR (Annual Avg)'!AB307,'225 PCAR (Annual Avg)'!AB339,'225 PCAR (Annual Avg)'!AB371,'225 PCAR (Annual Avg)'!AB403,'225 PCAR (Annual Avg)'!AB435,'225 PCAR (Annual Avg)'!AB467,'225 PCAR (Annual Avg)'!AB499,'225 PCAR (Annual Avg)'!AB531,'225 PCAR (Annual Avg)'!AB563,'225 PCAR (Annual Avg)'!AB595,'225 PCAR (Annual Avg)'!AB627,'225 PCAR (Annual Avg)'!AB659,'225 PCAR (Annual Avg)'!AB691,'225 PCAR (Annual Avg)'!AB723,'225 PCAR (Annual Avg)'!AB755,'225 PCAR (Annual Avg)'!AB787,'225 PCAR (Annual Avg)'!AB819,'225 PCAR (Annual Avg)'!AB851,'225 PCAR (Annual Avg)'!AB883,'225 PCAR (Annual Avg)'!AB915,'225 PCAR (Annual Avg)'!AB947,'225 PCAR (Annual Avg)'!AB979,'225 PCAR (Annual Avg)'!AB1011,'225 PCAR (Annual Avg)'!AB1043,'225 PCAR (Annual Avg)'!AB1075,'225 PCAR (Annual Avg)'!AB1107,'225 PCAR (Annual Avg)'!AB1139,'225 PCAR (Annual Avg)'!AB1171,'225 PCAR (Annual Avg)'!AB1203,'225 PCAR (Annual Avg)'!AB1235,'225 PCAR (Annual Avg)'!AB1267,'225 PCAR (Annual Avg)'!AB1299),"")</f>
        <v/>
      </c>
    </row>
    <row r="10" spans="1:28" x14ac:dyDescent="0.3">
      <c r="B10" s="76">
        <f>AVERAGE('225 PCAR (Annual Avg)'!B20,'225 PCAR (Annual Avg)'!B52,'225 PCAR (Annual Avg)'!B84,'225 PCAR (Annual Avg)'!B116,'225 PCAR (Annual Avg)'!B148,'225 PCAR (Annual Avg)'!B180,'225 PCAR (Annual Avg)'!B212,'225 PCAR (Annual Avg)'!B244,'225 PCAR (Annual Avg)'!B276,'225 PCAR (Annual Avg)'!B308,'225 PCAR (Annual Avg)'!B340,'225 PCAR (Annual Avg)'!B372,'225 PCAR (Annual Avg)'!B404,'225 PCAR (Annual Avg)'!B436,'225 PCAR (Annual Avg)'!B468,'225 PCAR (Annual Avg)'!B500,'225 PCAR (Annual Avg)'!B532,'225 PCAR (Annual Avg)'!B564,'225 PCAR (Annual Avg)'!B596,'225 PCAR (Annual Avg)'!B628,'225 PCAR (Annual Avg)'!B660,'225 PCAR (Annual Avg)'!B692,'225 PCAR (Annual Avg)'!B724,'225 PCAR (Annual Avg)'!B756,'225 PCAR (Annual Avg)'!B788,'225 PCAR (Annual Avg)'!B820,'225 PCAR (Annual Avg)'!B852,'225 PCAR (Annual Avg)'!B884,'225 PCAR (Annual Avg)'!B916,'225 PCAR (Annual Avg)'!B948,'225 PCAR (Annual Avg)'!B980,'225 PCAR (Annual Avg)'!B1012,'225 PCAR (Annual Avg)'!B1044,'225 PCAR (Annual Avg)'!B1076,'225 PCAR (Annual Avg)'!B1108,'225 PCAR (Annual Avg)'!B1140,'225 PCAR (Annual Avg)'!B1172,'225 PCAR (Annual Avg)'!B1204,'225 PCAR (Annual Avg)'!B1236,'225 PCAR (Annual Avg)'!B1268,'225 PCAR (Annual Avg)'!B1300)</f>
        <v>7</v>
      </c>
      <c r="C10" s="7">
        <f>IFERROR(AVERAGE('225 PCAR (Annual Avg)'!C20,'225 PCAR (Annual Avg)'!C52,'225 PCAR (Annual Avg)'!C84,'225 PCAR (Annual Avg)'!C116,'225 PCAR (Annual Avg)'!C148,'225 PCAR (Annual Avg)'!C180,'225 PCAR (Annual Avg)'!C212,'225 PCAR (Annual Avg)'!C244,'225 PCAR (Annual Avg)'!C276,'225 PCAR (Annual Avg)'!C308,'225 PCAR (Annual Avg)'!C340,'225 PCAR (Annual Avg)'!C372,'225 PCAR (Annual Avg)'!C404,'225 PCAR (Annual Avg)'!C436,'225 PCAR (Annual Avg)'!C468,'225 PCAR (Annual Avg)'!C500,'225 PCAR (Annual Avg)'!C532,'225 PCAR (Annual Avg)'!C564,'225 PCAR (Annual Avg)'!C596,'225 PCAR (Annual Avg)'!C628,'225 PCAR (Annual Avg)'!C660,'225 PCAR (Annual Avg)'!C692,'225 PCAR (Annual Avg)'!C724,'225 PCAR (Annual Avg)'!C756,'225 PCAR (Annual Avg)'!C788,'225 PCAR (Annual Avg)'!C820,'225 PCAR (Annual Avg)'!C852,'225 PCAR (Annual Avg)'!C884,'225 PCAR (Annual Avg)'!C916,'225 PCAR (Annual Avg)'!C948,'225 PCAR (Annual Avg)'!C980,'225 PCAR (Annual Avg)'!C1012,'225 PCAR (Annual Avg)'!C1044,'225 PCAR (Annual Avg)'!C1076,'225 PCAR (Annual Avg)'!C1108,'225 PCAR (Annual Avg)'!C1140,'225 PCAR (Annual Avg)'!C1172,'225 PCAR (Annual Avg)'!C1204,'225 PCAR (Annual Avg)'!C1236,'225 PCAR (Annual Avg)'!C1268,'225 PCAR (Annual Avg)'!C1300),"")</f>
        <v>8.0243902439024382</v>
      </c>
      <c r="D10" s="7">
        <f>IFERROR(AVERAGE('225 PCAR (Annual Avg)'!D20,'225 PCAR (Annual Avg)'!D52,'225 PCAR (Annual Avg)'!D84,'225 PCAR (Annual Avg)'!D116,'225 PCAR (Annual Avg)'!D148,'225 PCAR (Annual Avg)'!D180,'225 PCAR (Annual Avg)'!D212,'225 PCAR (Annual Avg)'!D244,'225 PCAR (Annual Avg)'!D276,'225 PCAR (Annual Avg)'!D308,'225 PCAR (Annual Avg)'!D340,'225 PCAR (Annual Avg)'!D372,'225 PCAR (Annual Avg)'!D404,'225 PCAR (Annual Avg)'!D436,'225 PCAR (Annual Avg)'!D468,'225 PCAR (Annual Avg)'!D500,'225 PCAR (Annual Avg)'!D532,'225 PCAR (Annual Avg)'!D564,'225 PCAR (Annual Avg)'!D596,'225 PCAR (Annual Avg)'!D628,'225 PCAR (Annual Avg)'!D660,'225 PCAR (Annual Avg)'!D692,'225 PCAR (Annual Avg)'!D724,'225 PCAR (Annual Avg)'!D756,'225 PCAR (Annual Avg)'!D788,'225 PCAR (Annual Avg)'!D820,'225 PCAR (Annual Avg)'!D852,'225 PCAR (Annual Avg)'!D884,'225 PCAR (Annual Avg)'!D916,'225 PCAR (Annual Avg)'!D948,'225 PCAR (Annual Avg)'!D980,'225 PCAR (Annual Avg)'!D1012,'225 PCAR (Annual Avg)'!D1044,'225 PCAR (Annual Avg)'!D1076,'225 PCAR (Annual Avg)'!D1108,'225 PCAR (Annual Avg)'!D1140,'225 PCAR (Annual Avg)'!D1172,'225 PCAR (Annual Avg)'!D1204,'225 PCAR (Annual Avg)'!D1236,'225 PCAR (Annual Avg)'!D1268,'225 PCAR (Annual Avg)'!D1300),"")</f>
        <v>7.3112195121951213</v>
      </c>
      <c r="E10" s="7">
        <f>IFERROR(AVERAGE('225 PCAR (Annual Avg)'!E20,'225 PCAR (Annual Avg)'!E52,'225 PCAR (Annual Avg)'!E84,'225 PCAR (Annual Avg)'!E116,'225 PCAR (Annual Avg)'!E148,'225 PCAR (Annual Avg)'!E180,'225 PCAR (Annual Avg)'!E212,'225 PCAR (Annual Avg)'!E244,'225 PCAR (Annual Avg)'!E276,'225 PCAR (Annual Avg)'!E308,'225 PCAR (Annual Avg)'!E340,'225 PCAR (Annual Avg)'!E372,'225 PCAR (Annual Avg)'!E404,'225 PCAR (Annual Avg)'!E436,'225 PCAR (Annual Avg)'!E468,'225 PCAR (Annual Avg)'!E500,'225 PCAR (Annual Avg)'!E532,'225 PCAR (Annual Avg)'!E564,'225 PCAR (Annual Avg)'!E596,'225 PCAR (Annual Avg)'!E628,'225 PCAR (Annual Avg)'!E660,'225 PCAR (Annual Avg)'!E692,'225 PCAR (Annual Avg)'!E724,'225 PCAR (Annual Avg)'!E756,'225 PCAR (Annual Avg)'!E788,'225 PCAR (Annual Avg)'!E820,'225 PCAR (Annual Avg)'!E852,'225 PCAR (Annual Avg)'!E884,'225 PCAR (Annual Avg)'!E916,'225 PCAR (Annual Avg)'!E948,'225 PCAR (Annual Avg)'!E980,'225 PCAR (Annual Avg)'!E1012,'225 PCAR (Annual Avg)'!E1044,'225 PCAR (Annual Avg)'!E1076,'225 PCAR (Annual Avg)'!E1108,'225 PCAR (Annual Avg)'!E1140,'225 PCAR (Annual Avg)'!E1172,'225 PCAR (Annual Avg)'!E1204,'225 PCAR (Annual Avg)'!E1236,'225 PCAR (Annual Avg)'!E1268,'225 PCAR (Annual Avg)'!E1300),"")</f>
        <v>8.7351219512195133</v>
      </c>
      <c r="F10" s="7">
        <f>IFERROR(AVERAGE('225 PCAR (Annual Avg)'!F20,'225 PCAR (Annual Avg)'!F52,'225 PCAR (Annual Avg)'!F84,'225 PCAR (Annual Avg)'!F116,'225 PCAR (Annual Avg)'!F148,'225 PCAR (Annual Avg)'!F180,'225 PCAR (Annual Avg)'!F212,'225 PCAR (Annual Avg)'!F244,'225 PCAR (Annual Avg)'!F276,'225 PCAR (Annual Avg)'!F308,'225 PCAR (Annual Avg)'!F340,'225 PCAR (Annual Avg)'!F372,'225 PCAR (Annual Avg)'!F404,'225 PCAR (Annual Avg)'!F436,'225 PCAR (Annual Avg)'!F468,'225 PCAR (Annual Avg)'!F500,'225 PCAR (Annual Avg)'!F532,'225 PCAR (Annual Avg)'!F564,'225 PCAR (Annual Avg)'!F596,'225 PCAR (Annual Avg)'!F628,'225 PCAR (Annual Avg)'!F660,'225 PCAR (Annual Avg)'!F692,'225 PCAR (Annual Avg)'!F724,'225 PCAR (Annual Avg)'!F756,'225 PCAR (Annual Avg)'!F788,'225 PCAR (Annual Avg)'!F820,'225 PCAR (Annual Avg)'!F852,'225 PCAR (Annual Avg)'!F884,'225 PCAR (Annual Avg)'!F916,'225 PCAR (Annual Avg)'!F948,'225 PCAR (Annual Avg)'!F980,'225 PCAR (Annual Avg)'!F1012,'225 PCAR (Annual Avg)'!F1044,'225 PCAR (Annual Avg)'!F1076,'225 PCAR (Annual Avg)'!F1108,'225 PCAR (Annual Avg)'!F1140,'225 PCAR (Annual Avg)'!F1172,'225 PCAR (Annual Avg)'!F1204,'225 PCAR (Annual Avg)'!F1236,'225 PCAR (Annual Avg)'!F1268,'225 PCAR (Annual Avg)'!F1300),"")</f>
        <v>11.754390243902435</v>
      </c>
      <c r="G10" s="7">
        <f>IFERROR(AVERAGE('225 PCAR (Annual Avg)'!G20,'225 PCAR (Annual Avg)'!G52,'225 PCAR (Annual Avg)'!G84,'225 PCAR (Annual Avg)'!G116,'225 PCAR (Annual Avg)'!G148,'225 PCAR (Annual Avg)'!G180,'225 PCAR (Annual Avg)'!G212,'225 PCAR (Annual Avg)'!G244,'225 PCAR (Annual Avg)'!G276,'225 PCAR (Annual Avg)'!G308,'225 PCAR (Annual Avg)'!G340,'225 PCAR (Annual Avg)'!G372,'225 PCAR (Annual Avg)'!G404,'225 PCAR (Annual Avg)'!G436,'225 PCAR (Annual Avg)'!G468,'225 PCAR (Annual Avg)'!G500,'225 PCAR (Annual Avg)'!G532,'225 PCAR (Annual Avg)'!G564,'225 PCAR (Annual Avg)'!G596,'225 PCAR (Annual Avg)'!G628,'225 PCAR (Annual Avg)'!G660,'225 PCAR (Annual Avg)'!G692,'225 PCAR (Annual Avg)'!G724,'225 PCAR (Annual Avg)'!G756,'225 PCAR (Annual Avg)'!G788,'225 PCAR (Annual Avg)'!G820,'225 PCAR (Annual Avg)'!G852,'225 PCAR (Annual Avg)'!G884,'225 PCAR (Annual Avg)'!G916,'225 PCAR (Annual Avg)'!G948,'225 PCAR (Annual Avg)'!G980,'225 PCAR (Annual Avg)'!G1012,'225 PCAR (Annual Avg)'!G1044,'225 PCAR (Annual Avg)'!G1076,'225 PCAR (Annual Avg)'!G1108,'225 PCAR (Annual Avg)'!G1140,'225 PCAR (Annual Avg)'!G1172,'225 PCAR (Annual Avg)'!G1204,'225 PCAR (Annual Avg)'!G1236,'225 PCAR (Annual Avg)'!G1268,'225 PCAR (Annual Avg)'!G1300),"")</f>
        <v>14.726341463414634</v>
      </c>
      <c r="H10" s="7">
        <f>IFERROR(AVERAGE('225 PCAR (Annual Avg)'!H20,'225 PCAR (Annual Avg)'!H52,'225 PCAR (Annual Avg)'!H84,'225 PCAR (Annual Avg)'!H116,'225 PCAR (Annual Avg)'!H148,'225 PCAR (Annual Avg)'!H180,'225 PCAR (Annual Avg)'!H212,'225 PCAR (Annual Avg)'!H244,'225 PCAR (Annual Avg)'!H276,'225 PCAR (Annual Avg)'!H308,'225 PCAR (Annual Avg)'!H340,'225 PCAR (Annual Avg)'!H372,'225 PCAR (Annual Avg)'!H404,'225 PCAR (Annual Avg)'!H436,'225 PCAR (Annual Avg)'!H468,'225 PCAR (Annual Avg)'!H500,'225 PCAR (Annual Avg)'!H532,'225 PCAR (Annual Avg)'!H564,'225 PCAR (Annual Avg)'!H596,'225 PCAR (Annual Avg)'!H628,'225 PCAR (Annual Avg)'!H660,'225 PCAR (Annual Avg)'!H692,'225 PCAR (Annual Avg)'!H724,'225 PCAR (Annual Avg)'!H756,'225 PCAR (Annual Avg)'!H788,'225 PCAR (Annual Avg)'!H820,'225 PCAR (Annual Avg)'!H852,'225 PCAR (Annual Avg)'!H884,'225 PCAR (Annual Avg)'!H916,'225 PCAR (Annual Avg)'!H948,'225 PCAR (Annual Avg)'!H980,'225 PCAR (Annual Avg)'!H1012,'225 PCAR (Annual Avg)'!H1044,'225 PCAR (Annual Avg)'!H1076,'225 PCAR (Annual Avg)'!H1108,'225 PCAR (Annual Avg)'!H1140,'225 PCAR (Annual Avg)'!H1172,'225 PCAR (Annual Avg)'!H1204,'225 PCAR (Annual Avg)'!H1236,'225 PCAR (Annual Avg)'!H1268,'225 PCAR (Annual Avg)'!H1300),"")</f>
        <v>16.522439024390241</v>
      </c>
      <c r="I10" s="7">
        <f>IFERROR(AVERAGE('225 PCAR (Annual Avg)'!I20,'225 PCAR (Annual Avg)'!I52,'225 PCAR (Annual Avg)'!I84,'225 PCAR (Annual Avg)'!I116,'225 PCAR (Annual Avg)'!I148,'225 PCAR (Annual Avg)'!I180,'225 PCAR (Annual Avg)'!I212,'225 PCAR (Annual Avg)'!I244,'225 PCAR (Annual Avg)'!I276,'225 PCAR (Annual Avg)'!I308,'225 PCAR (Annual Avg)'!I340,'225 PCAR (Annual Avg)'!I372,'225 PCAR (Annual Avg)'!I404,'225 PCAR (Annual Avg)'!I436,'225 PCAR (Annual Avg)'!I468,'225 PCAR (Annual Avg)'!I500,'225 PCAR (Annual Avg)'!I532,'225 PCAR (Annual Avg)'!I564,'225 PCAR (Annual Avg)'!I596,'225 PCAR (Annual Avg)'!I628,'225 PCAR (Annual Avg)'!I660,'225 PCAR (Annual Avg)'!I692,'225 PCAR (Annual Avg)'!I724,'225 PCAR (Annual Avg)'!I756,'225 PCAR (Annual Avg)'!I788,'225 PCAR (Annual Avg)'!I820,'225 PCAR (Annual Avg)'!I852,'225 PCAR (Annual Avg)'!I884,'225 PCAR (Annual Avg)'!I916,'225 PCAR (Annual Avg)'!I948,'225 PCAR (Annual Avg)'!I980,'225 PCAR (Annual Avg)'!I1012,'225 PCAR (Annual Avg)'!I1044,'225 PCAR (Annual Avg)'!I1076,'225 PCAR (Annual Avg)'!I1108,'225 PCAR (Annual Avg)'!I1140,'225 PCAR (Annual Avg)'!I1172,'225 PCAR (Annual Avg)'!I1204,'225 PCAR (Annual Avg)'!I1236,'225 PCAR (Annual Avg)'!I1268,'225 PCAR (Annual Avg)'!I1300),"")</f>
        <v>33.508536585365853</v>
      </c>
      <c r="J10" s="7">
        <f>IFERROR(AVERAGE('225 PCAR (Annual Avg)'!J20,'225 PCAR (Annual Avg)'!J52,'225 PCAR (Annual Avg)'!J84,'225 PCAR (Annual Avg)'!J116,'225 PCAR (Annual Avg)'!J148,'225 PCAR (Annual Avg)'!J180,'225 PCAR (Annual Avg)'!J212,'225 PCAR (Annual Avg)'!J244,'225 PCAR (Annual Avg)'!J276,'225 PCAR (Annual Avg)'!J308,'225 PCAR (Annual Avg)'!J340,'225 PCAR (Annual Avg)'!J372,'225 PCAR (Annual Avg)'!J404,'225 PCAR (Annual Avg)'!J436,'225 PCAR (Annual Avg)'!J468,'225 PCAR (Annual Avg)'!J500,'225 PCAR (Annual Avg)'!J532,'225 PCAR (Annual Avg)'!J564,'225 PCAR (Annual Avg)'!J596,'225 PCAR (Annual Avg)'!J628,'225 PCAR (Annual Avg)'!J660,'225 PCAR (Annual Avg)'!J692,'225 PCAR (Annual Avg)'!J724,'225 PCAR (Annual Avg)'!J756,'225 PCAR (Annual Avg)'!J788,'225 PCAR (Annual Avg)'!J820,'225 PCAR (Annual Avg)'!J852,'225 PCAR (Annual Avg)'!J884,'225 PCAR (Annual Avg)'!J916,'225 PCAR (Annual Avg)'!J948,'225 PCAR (Annual Avg)'!J980,'225 PCAR (Annual Avg)'!J1012,'225 PCAR (Annual Avg)'!J1044,'225 PCAR (Annual Avg)'!J1076,'225 PCAR (Annual Avg)'!J1108,'225 PCAR (Annual Avg)'!J1140,'225 PCAR (Annual Avg)'!J1172,'225 PCAR (Annual Avg)'!J1204,'225 PCAR (Annual Avg)'!J1236,'225 PCAR (Annual Avg)'!J1268,'225 PCAR (Annual Avg)'!J1300),"")</f>
        <v>61.065853658536589</v>
      </c>
      <c r="K10" s="7">
        <f>IFERROR(AVERAGE('225 PCAR (Annual Avg)'!K20,'225 PCAR (Annual Avg)'!K52,'225 PCAR (Annual Avg)'!K84,'225 PCAR (Annual Avg)'!K116,'225 PCAR (Annual Avg)'!K148,'225 PCAR (Annual Avg)'!K180,'225 PCAR (Annual Avg)'!K212,'225 PCAR (Annual Avg)'!K244,'225 PCAR (Annual Avg)'!K276,'225 PCAR (Annual Avg)'!K308,'225 PCAR (Annual Avg)'!K340,'225 PCAR (Annual Avg)'!K372,'225 PCAR (Annual Avg)'!K404,'225 PCAR (Annual Avg)'!K436,'225 PCAR (Annual Avg)'!K468,'225 PCAR (Annual Avg)'!K500,'225 PCAR (Annual Avg)'!K532,'225 PCAR (Annual Avg)'!K564,'225 PCAR (Annual Avg)'!K596,'225 PCAR (Annual Avg)'!K628,'225 PCAR (Annual Avg)'!K660,'225 PCAR (Annual Avg)'!K692,'225 PCAR (Annual Avg)'!K724,'225 PCAR (Annual Avg)'!K756,'225 PCAR (Annual Avg)'!K788,'225 PCAR (Annual Avg)'!K820,'225 PCAR (Annual Avg)'!K852,'225 PCAR (Annual Avg)'!K884,'225 PCAR (Annual Avg)'!K916,'225 PCAR (Annual Avg)'!K948,'225 PCAR (Annual Avg)'!K980,'225 PCAR (Annual Avg)'!K1012,'225 PCAR (Annual Avg)'!K1044,'225 PCAR (Annual Avg)'!K1076,'225 PCAR (Annual Avg)'!K1108,'225 PCAR (Annual Avg)'!K1140,'225 PCAR (Annual Avg)'!K1172,'225 PCAR (Annual Avg)'!K1204,'225 PCAR (Annual Avg)'!K1236,'225 PCAR (Annual Avg)'!K1268,'225 PCAR (Annual Avg)'!K1300),"")</f>
        <v>51.890243902439039</v>
      </c>
      <c r="L10" s="7">
        <f>IFERROR(AVERAGE('225 PCAR (Annual Avg)'!L20,'225 PCAR (Annual Avg)'!L52,'225 PCAR (Annual Avg)'!L84,'225 PCAR (Annual Avg)'!L116,'225 PCAR (Annual Avg)'!L148,'225 PCAR (Annual Avg)'!L180,'225 PCAR (Annual Avg)'!L212,'225 PCAR (Annual Avg)'!L244,'225 PCAR (Annual Avg)'!L276,'225 PCAR (Annual Avg)'!L308,'225 PCAR (Annual Avg)'!L340,'225 PCAR (Annual Avg)'!L372,'225 PCAR (Annual Avg)'!L404,'225 PCAR (Annual Avg)'!L436,'225 PCAR (Annual Avg)'!L468,'225 PCAR (Annual Avg)'!L500,'225 PCAR (Annual Avg)'!L532,'225 PCAR (Annual Avg)'!L564,'225 PCAR (Annual Avg)'!L596,'225 PCAR (Annual Avg)'!L628,'225 PCAR (Annual Avg)'!L660,'225 PCAR (Annual Avg)'!L692,'225 PCAR (Annual Avg)'!L724,'225 PCAR (Annual Avg)'!L756,'225 PCAR (Annual Avg)'!L788,'225 PCAR (Annual Avg)'!L820,'225 PCAR (Annual Avg)'!L852,'225 PCAR (Annual Avg)'!L884,'225 PCAR (Annual Avg)'!L916,'225 PCAR (Annual Avg)'!L948,'225 PCAR (Annual Avg)'!L980,'225 PCAR (Annual Avg)'!L1012,'225 PCAR (Annual Avg)'!L1044,'225 PCAR (Annual Avg)'!L1076,'225 PCAR (Annual Avg)'!L1108,'225 PCAR (Annual Avg)'!L1140,'225 PCAR (Annual Avg)'!L1172,'225 PCAR (Annual Avg)'!L1204,'225 PCAR (Annual Avg)'!L1236,'225 PCAR (Annual Avg)'!L1268,'225 PCAR (Annual Avg)'!L1300),"")</f>
        <v>28.609756097560982</v>
      </c>
      <c r="M10" s="7">
        <f>IFERROR(AVERAGE('225 PCAR (Annual Avg)'!M20,'225 PCAR (Annual Avg)'!M52,'225 PCAR (Annual Avg)'!M84,'225 PCAR (Annual Avg)'!M116,'225 PCAR (Annual Avg)'!M148,'225 PCAR (Annual Avg)'!M180,'225 PCAR (Annual Avg)'!M212,'225 PCAR (Annual Avg)'!M244,'225 PCAR (Annual Avg)'!M276,'225 PCAR (Annual Avg)'!M308,'225 PCAR (Annual Avg)'!M340,'225 PCAR (Annual Avg)'!M372,'225 PCAR (Annual Avg)'!M404,'225 PCAR (Annual Avg)'!M436,'225 PCAR (Annual Avg)'!M468,'225 PCAR (Annual Avg)'!M500,'225 PCAR (Annual Avg)'!M532,'225 PCAR (Annual Avg)'!M564,'225 PCAR (Annual Avg)'!M596,'225 PCAR (Annual Avg)'!M628,'225 PCAR (Annual Avg)'!M660,'225 PCAR (Annual Avg)'!M692,'225 PCAR (Annual Avg)'!M724,'225 PCAR (Annual Avg)'!M756,'225 PCAR (Annual Avg)'!M788,'225 PCAR (Annual Avg)'!M820,'225 PCAR (Annual Avg)'!M852,'225 PCAR (Annual Avg)'!M884,'225 PCAR (Annual Avg)'!M916,'225 PCAR (Annual Avg)'!M948,'225 PCAR (Annual Avg)'!M980,'225 PCAR (Annual Avg)'!M1012,'225 PCAR (Annual Avg)'!M1044,'225 PCAR (Annual Avg)'!M1076,'225 PCAR (Annual Avg)'!M1108,'225 PCAR (Annual Avg)'!M1140,'225 PCAR (Annual Avg)'!M1172,'225 PCAR (Annual Avg)'!M1204,'225 PCAR (Annual Avg)'!M1236,'225 PCAR (Annual Avg)'!M1268,'225 PCAR (Annual Avg)'!M1300),"")</f>
        <v>13.653170731707316</v>
      </c>
      <c r="N10" s="7">
        <f>IFERROR(AVERAGE('225 PCAR (Annual Avg)'!N20,'225 PCAR (Annual Avg)'!N52,'225 PCAR (Annual Avg)'!N84,'225 PCAR (Annual Avg)'!N116,'225 PCAR (Annual Avg)'!N148,'225 PCAR (Annual Avg)'!N180,'225 PCAR (Annual Avg)'!N212,'225 PCAR (Annual Avg)'!N244,'225 PCAR (Annual Avg)'!N276,'225 PCAR (Annual Avg)'!N308,'225 PCAR (Annual Avg)'!N340,'225 PCAR (Annual Avg)'!N372,'225 PCAR (Annual Avg)'!N404,'225 PCAR (Annual Avg)'!N436,'225 PCAR (Annual Avg)'!N468,'225 PCAR (Annual Avg)'!N500,'225 PCAR (Annual Avg)'!N532,'225 PCAR (Annual Avg)'!N564,'225 PCAR (Annual Avg)'!N596,'225 PCAR (Annual Avg)'!N628,'225 PCAR (Annual Avg)'!N660,'225 PCAR (Annual Avg)'!N692,'225 PCAR (Annual Avg)'!N724,'225 PCAR (Annual Avg)'!N756,'225 PCAR (Annual Avg)'!N788,'225 PCAR (Annual Avg)'!N820,'225 PCAR (Annual Avg)'!N852,'225 PCAR (Annual Avg)'!N884,'225 PCAR (Annual Avg)'!N916,'225 PCAR (Annual Avg)'!N948,'225 PCAR (Annual Avg)'!N980,'225 PCAR (Annual Avg)'!N1012,'225 PCAR (Annual Avg)'!N1044,'225 PCAR (Annual Avg)'!N1076,'225 PCAR (Annual Avg)'!N1108,'225 PCAR (Annual Avg)'!N1140,'225 PCAR (Annual Avg)'!N1172,'225 PCAR (Annual Avg)'!N1204,'225 PCAR (Annual Avg)'!N1236,'225 PCAR (Annual Avg)'!N1268,'225 PCAR (Annual Avg)'!N1300),"")</f>
        <v>9.7853658536585364</v>
      </c>
      <c r="P10" s="76">
        <f>AVERAGE('225 PCAR (Annual Avg)'!P20,'225 PCAR (Annual Avg)'!P52,'225 PCAR (Annual Avg)'!P84,'225 PCAR (Annual Avg)'!P116,'225 PCAR (Annual Avg)'!P148,'225 PCAR (Annual Avg)'!P180,'225 PCAR (Annual Avg)'!P212,'225 PCAR (Annual Avg)'!P244,'225 PCAR (Annual Avg)'!P276,'225 PCAR (Annual Avg)'!P308,'225 PCAR (Annual Avg)'!P340,'225 PCAR (Annual Avg)'!P372,'225 PCAR (Annual Avg)'!P404,'225 PCAR (Annual Avg)'!P436,'225 PCAR (Annual Avg)'!P468,'225 PCAR (Annual Avg)'!P500,'225 PCAR (Annual Avg)'!P532,'225 PCAR (Annual Avg)'!P564,'225 PCAR (Annual Avg)'!P596,'225 PCAR (Annual Avg)'!P628,'225 PCAR (Annual Avg)'!P660,'225 PCAR (Annual Avg)'!P692,'225 PCAR (Annual Avg)'!P724,'225 PCAR (Annual Avg)'!P756,'225 PCAR (Annual Avg)'!P788,'225 PCAR (Annual Avg)'!P820,'225 PCAR (Annual Avg)'!P852,'225 PCAR (Annual Avg)'!P884,'225 PCAR (Annual Avg)'!P916,'225 PCAR (Annual Avg)'!P948,'225 PCAR (Annual Avg)'!P980,'225 PCAR (Annual Avg)'!P1012,'225 PCAR (Annual Avg)'!P1044,'225 PCAR (Annual Avg)'!P1076,'225 PCAR (Annual Avg)'!P1108,'225 PCAR (Annual Avg)'!P1140,'225 PCAR (Annual Avg)'!P1172,'225 PCAR (Annual Avg)'!P1204,'225 PCAR (Annual Avg)'!P1236,'225 PCAR (Annual Avg)'!P1268,'225 PCAR (Annual Avg)'!P1300)</f>
        <v>7</v>
      </c>
      <c r="Q10" s="7" t="str">
        <f>IFERROR(AVERAGE('225 PCAR (Annual Avg)'!Q20,'225 PCAR (Annual Avg)'!Q52,'225 PCAR (Annual Avg)'!Q84,'225 PCAR (Annual Avg)'!Q116,'225 PCAR (Annual Avg)'!Q148,'225 PCAR (Annual Avg)'!Q180,'225 PCAR (Annual Avg)'!Q212,'225 PCAR (Annual Avg)'!Q244,'225 PCAR (Annual Avg)'!Q276,'225 PCAR (Annual Avg)'!Q308,'225 PCAR (Annual Avg)'!Q340,'225 PCAR (Annual Avg)'!Q372,'225 PCAR (Annual Avg)'!Q404,'225 PCAR (Annual Avg)'!Q436,'225 PCAR (Annual Avg)'!Q468,'225 PCAR (Annual Avg)'!Q500,'225 PCAR (Annual Avg)'!Q532,'225 PCAR (Annual Avg)'!Q564,'225 PCAR (Annual Avg)'!Q596,'225 PCAR (Annual Avg)'!Q628,'225 PCAR (Annual Avg)'!Q660,'225 PCAR (Annual Avg)'!Q692,'225 PCAR (Annual Avg)'!Q724,'225 PCAR (Annual Avg)'!Q756,'225 PCAR (Annual Avg)'!Q788,'225 PCAR (Annual Avg)'!Q820,'225 PCAR (Annual Avg)'!Q852,'225 PCAR (Annual Avg)'!Q884,'225 PCAR (Annual Avg)'!Q916,'225 PCAR (Annual Avg)'!Q948,'225 PCAR (Annual Avg)'!Q980,'225 PCAR (Annual Avg)'!Q1012,'225 PCAR (Annual Avg)'!Q1044,'225 PCAR (Annual Avg)'!Q1076,'225 PCAR (Annual Avg)'!Q1108,'225 PCAR (Annual Avg)'!Q1140,'225 PCAR (Annual Avg)'!Q1172,'225 PCAR (Annual Avg)'!Q1204,'225 PCAR (Annual Avg)'!Q1236,'225 PCAR (Annual Avg)'!Q1268,'225 PCAR (Annual Avg)'!Q1300),"")</f>
        <v/>
      </c>
      <c r="R10" s="7" t="str">
        <f>IFERROR(AVERAGE('225 PCAR (Annual Avg)'!R20,'225 PCAR (Annual Avg)'!R52,'225 PCAR (Annual Avg)'!R84,'225 PCAR (Annual Avg)'!R116,'225 PCAR (Annual Avg)'!R148,'225 PCAR (Annual Avg)'!R180,'225 PCAR (Annual Avg)'!R212,'225 PCAR (Annual Avg)'!R244,'225 PCAR (Annual Avg)'!R276,'225 PCAR (Annual Avg)'!R308,'225 PCAR (Annual Avg)'!R340,'225 PCAR (Annual Avg)'!R372,'225 PCAR (Annual Avg)'!R404,'225 PCAR (Annual Avg)'!R436,'225 PCAR (Annual Avg)'!R468,'225 PCAR (Annual Avg)'!R500,'225 PCAR (Annual Avg)'!R532,'225 PCAR (Annual Avg)'!R564,'225 PCAR (Annual Avg)'!R596,'225 PCAR (Annual Avg)'!R628,'225 PCAR (Annual Avg)'!R660,'225 PCAR (Annual Avg)'!R692,'225 PCAR (Annual Avg)'!R724,'225 PCAR (Annual Avg)'!R756,'225 PCAR (Annual Avg)'!R788,'225 PCAR (Annual Avg)'!R820,'225 PCAR (Annual Avg)'!R852,'225 PCAR (Annual Avg)'!R884,'225 PCAR (Annual Avg)'!R916,'225 PCAR (Annual Avg)'!R948,'225 PCAR (Annual Avg)'!R980,'225 PCAR (Annual Avg)'!R1012,'225 PCAR (Annual Avg)'!R1044,'225 PCAR (Annual Avg)'!R1076,'225 PCAR (Annual Avg)'!R1108,'225 PCAR (Annual Avg)'!R1140,'225 PCAR (Annual Avg)'!R1172,'225 PCAR (Annual Avg)'!R1204,'225 PCAR (Annual Avg)'!R1236,'225 PCAR (Annual Avg)'!R1268,'225 PCAR (Annual Avg)'!R1300),"")</f>
        <v/>
      </c>
      <c r="S10" s="7" t="str">
        <f>IFERROR(AVERAGE('225 PCAR (Annual Avg)'!S20,'225 PCAR (Annual Avg)'!S52,'225 PCAR (Annual Avg)'!S84,'225 PCAR (Annual Avg)'!S116,'225 PCAR (Annual Avg)'!S148,'225 PCAR (Annual Avg)'!S180,'225 PCAR (Annual Avg)'!S212,'225 PCAR (Annual Avg)'!S244,'225 PCAR (Annual Avg)'!S276,'225 PCAR (Annual Avg)'!S308,'225 PCAR (Annual Avg)'!S340,'225 PCAR (Annual Avg)'!S372,'225 PCAR (Annual Avg)'!S404,'225 PCAR (Annual Avg)'!S436,'225 PCAR (Annual Avg)'!S468,'225 PCAR (Annual Avg)'!S500,'225 PCAR (Annual Avg)'!S532,'225 PCAR (Annual Avg)'!S564,'225 PCAR (Annual Avg)'!S596,'225 PCAR (Annual Avg)'!S628,'225 PCAR (Annual Avg)'!S660,'225 PCAR (Annual Avg)'!S692,'225 PCAR (Annual Avg)'!S724,'225 PCAR (Annual Avg)'!S756,'225 PCAR (Annual Avg)'!S788,'225 PCAR (Annual Avg)'!S820,'225 PCAR (Annual Avg)'!S852,'225 PCAR (Annual Avg)'!S884,'225 PCAR (Annual Avg)'!S916,'225 PCAR (Annual Avg)'!S948,'225 PCAR (Annual Avg)'!S980,'225 PCAR (Annual Avg)'!S1012,'225 PCAR (Annual Avg)'!S1044,'225 PCAR (Annual Avg)'!S1076,'225 PCAR (Annual Avg)'!S1108,'225 PCAR (Annual Avg)'!S1140,'225 PCAR (Annual Avg)'!S1172,'225 PCAR (Annual Avg)'!S1204,'225 PCAR (Annual Avg)'!S1236,'225 PCAR (Annual Avg)'!S1268,'225 PCAR (Annual Avg)'!S1300),"")</f>
        <v/>
      </c>
      <c r="T10" s="7" t="str">
        <f>IFERROR(AVERAGE('225 PCAR (Annual Avg)'!T20,'225 PCAR (Annual Avg)'!T52,'225 PCAR (Annual Avg)'!T84,'225 PCAR (Annual Avg)'!T116,'225 PCAR (Annual Avg)'!T148,'225 PCAR (Annual Avg)'!T180,'225 PCAR (Annual Avg)'!T212,'225 PCAR (Annual Avg)'!T244,'225 PCAR (Annual Avg)'!T276,'225 PCAR (Annual Avg)'!T308,'225 PCAR (Annual Avg)'!T340,'225 PCAR (Annual Avg)'!T372,'225 PCAR (Annual Avg)'!T404,'225 PCAR (Annual Avg)'!T436,'225 PCAR (Annual Avg)'!T468,'225 PCAR (Annual Avg)'!T500,'225 PCAR (Annual Avg)'!T532,'225 PCAR (Annual Avg)'!T564,'225 PCAR (Annual Avg)'!T596,'225 PCAR (Annual Avg)'!T628,'225 PCAR (Annual Avg)'!T660,'225 PCAR (Annual Avg)'!T692,'225 PCAR (Annual Avg)'!T724,'225 PCAR (Annual Avg)'!T756,'225 PCAR (Annual Avg)'!T788,'225 PCAR (Annual Avg)'!T820,'225 PCAR (Annual Avg)'!T852,'225 PCAR (Annual Avg)'!T884,'225 PCAR (Annual Avg)'!T916,'225 PCAR (Annual Avg)'!T948,'225 PCAR (Annual Avg)'!T980,'225 PCAR (Annual Avg)'!T1012,'225 PCAR (Annual Avg)'!T1044,'225 PCAR (Annual Avg)'!T1076,'225 PCAR (Annual Avg)'!T1108,'225 PCAR (Annual Avg)'!T1140,'225 PCAR (Annual Avg)'!T1172,'225 PCAR (Annual Avg)'!T1204,'225 PCAR (Annual Avg)'!T1236,'225 PCAR (Annual Avg)'!T1268,'225 PCAR (Annual Avg)'!T1300),"")</f>
        <v/>
      </c>
      <c r="U10" s="7" t="str">
        <f>IFERROR(AVERAGE('225 PCAR (Annual Avg)'!U20,'225 PCAR (Annual Avg)'!U52,'225 PCAR (Annual Avg)'!U84,'225 PCAR (Annual Avg)'!U116,'225 PCAR (Annual Avg)'!U148,'225 PCAR (Annual Avg)'!U180,'225 PCAR (Annual Avg)'!U212,'225 PCAR (Annual Avg)'!U244,'225 PCAR (Annual Avg)'!U276,'225 PCAR (Annual Avg)'!U308,'225 PCAR (Annual Avg)'!U340,'225 PCAR (Annual Avg)'!U372,'225 PCAR (Annual Avg)'!U404,'225 PCAR (Annual Avg)'!U436,'225 PCAR (Annual Avg)'!U468,'225 PCAR (Annual Avg)'!U500,'225 PCAR (Annual Avg)'!U532,'225 PCAR (Annual Avg)'!U564,'225 PCAR (Annual Avg)'!U596,'225 PCAR (Annual Avg)'!U628,'225 PCAR (Annual Avg)'!U660,'225 PCAR (Annual Avg)'!U692,'225 PCAR (Annual Avg)'!U724,'225 PCAR (Annual Avg)'!U756,'225 PCAR (Annual Avg)'!U788,'225 PCAR (Annual Avg)'!U820,'225 PCAR (Annual Avg)'!U852,'225 PCAR (Annual Avg)'!U884,'225 PCAR (Annual Avg)'!U916,'225 PCAR (Annual Avg)'!U948,'225 PCAR (Annual Avg)'!U980,'225 PCAR (Annual Avg)'!U1012,'225 PCAR (Annual Avg)'!U1044,'225 PCAR (Annual Avg)'!U1076,'225 PCAR (Annual Avg)'!U1108,'225 PCAR (Annual Avg)'!U1140,'225 PCAR (Annual Avg)'!U1172,'225 PCAR (Annual Avg)'!U1204,'225 PCAR (Annual Avg)'!U1236,'225 PCAR (Annual Avg)'!U1268,'225 PCAR (Annual Avg)'!U1300),"")</f>
        <v/>
      </c>
      <c r="V10" s="7" t="str">
        <f>IFERROR(AVERAGE('225 PCAR (Annual Avg)'!V20,'225 PCAR (Annual Avg)'!V52,'225 PCAR (Annual Avg)'!V84,'225 PCAR (Annual Avg)'!V116,'225 PCAR (Annual Avg)'!V148,'225 PCAR (Annual Avg)'!V180,'225 PCAR (Annual Avg)'!V212,'225 PCAR (Annual Avg)'!V244,'225 PCAR (Annual Avg)'!V276,'225 PCAR (Annual Avg)'!V308,'225 PCAR (Annual Avg)'!V340,'225 PCAR (Annual Avg)'!V372,'225 PCAR (Annual Avg)'!V404,'225 PCAR (Annual Avg)'!V436,'225 PCAR (Annual Avg)'!V468,'225 PCAR (Annual Avg)'!V500,'225 PCAR (Annual Avg)'!V532,'225 PCAR (Annual Avg)'!V564,'225 PCAR (Annual Avg)'!V596,'225 PCAR (Annual Avg)'!V628,'225 PCAR (Annual Avg)'!V660,'225 PCAR (Annual Avg)'!V692,'225 PCAR (Annual Avg)'!V724,'225 PCAR (Annual Avg)'!V756,'225 PCAR (Annual Avg)'!V788,'225 PCAR (Annual Avg)'!V820,'225 PCAR (Annual Avg)'!V852,'225 PCAR (Annual Avg)'!V884,'225 PCAR (Annual Avg)'!V916,'225 PCAR (Annual Avg)'!V948,'225 PCAR (Annual Avg)'!V980,'225 PCAR (Annual Avg)'!V1012,'225 PCAR (Annual Avg)'!V1044,'225 PCAR (Annual Avg)'!V1076,'225 PCAR (Annual Avg)'!V1108,'225 PCAR (Annual Avg)'!V1140,'225 PCAR (Annual Avg)'!V1172,'225 PCAR (Annual Avg)'!V1204,'225 PCAR (Annual Avg)'!V1236,'225 PCAR (Annual Avg)'!V1268,'225 PCAR (Annual Avg)'!V1300),"")</f>
        <v/>
      </c>
      <c r="W10" s="7" t="str">
        <f>IFERROR(AVERAGE('225 PCAR (Annual Avg)'!W20,'225 PCAR (Annual Avg)'!W52,'225 PCAR (Annual Avg)'!W84,'225 PCAR (Annual Avg)'!W116,'225 PCAR (Annual Avg)'!W148,'225 PCAR (Annual Avg)'!W180,'225 PCAR (Annual Avg)'!W212,'225 PCAR (Annual Avg)'!W244,'225 PCAR (Annual Avg)'!W276,'225 PCAR (Annual Avg)'!W308,'225 PCAR (Annual Avg)'!W340,'225 PCAR (Annual Avg)'!W372,'225 PCAR (Annual Avg)'!W404,'225 PCAR (Annual Avg)'!W436,'225 PCAR (Annual Avg)'!W468,'225 PCAR (Annual Avg)'!W500,'225 PCAR (Annual Avg)'!W532,'225 PCAR (Annual Avg)'!W564,'225 PCAR (Annual Avg)'!W596,'225 PCAR (Annual Avg)'!W628,'225 PCAR (Annual Avg)'!W660,'225 PCAR (Annual Avg)'!W692,'225 PCAR (Annual Avg)'!W724,'225 PCAR (Annual Avg)'!W756,'225 PCAR (Annual Avg)'!W788,'225 PCAR (Annual Avg)'!W820,'225 PCAR (Annual Avg)'!W852,'225 PCAR (Annual Avg)'!W884,'225 PCAR (Annual Avg)'!W916,'225 PCAR (Annual Avg)'!W948,'225 PCAR (Annual Avg)'!W980,'225 PCAR (Annual Avg)'!W1012,'225 PCAR (Annual Avg)'!W1044,'225 PCAR (Annual Avg)'!W1076,'225 PCAR (Annual Avg)'!W1108,'225 PCAR (Annual Avg)'!W1140,'225 PCAR (Annual Avg)'!W1172,'225 PCAR (Annual Avg)'!W1204,'225 PCAR (Annual Avg)'!W1236,'225 PCAR (Annual Avg)'!W1268,'225 PCAR (Annual Avg)'!W1300),"")</f>
        <v/>
      </c>
      <c r="X10" s="7" t="str">
        <f>IFERROR(AVERAGE('225 PCAR (Annual Avg)'!X20,'225 PCAR (Annual Avg)'!X52,'225 PCAR (Annual Avg)'!X84,'225 PCAR (Annual Avg)'!X116,'225 PCAR (Annual Avg)'!X148,'225 PCAR (Annual Avg)'!X180,'225 PCAR (Annual Avg)'!X212,'225 PCAR (Annual Avg)'!X244,'225 PCAR (Annual Avg)'!X276,'225 PCAR (Annual Avg)'!X308,'225 PCAR (Annual Avg)'!X340,'225 PCAR (Annual Avg)'!X372,'225 PCAR (Annual Avg)'!X404,'225 PCAR (Annual Avg)'!X436,'225 PCAR (Annual Avg)'!X468,'225 PCAR (Annual Avg)'!X500,'225 PCAR (Annual Avg)'!X532,'225 PCAR (Annual Avg)'!X564,'225 PCAR (Annual Avg)'!X596,'225 PCAR (Annual Avg)'!X628,'225 PCAR (Annual Avg)'!X660,'225 PCAR (Annual Avg)'!X692,'225 PCAR (Annual Avg)'!X724,'225 PCAR (Annual Avg)'!X756,'225 PCAR (Annual Avg)'!X788,'225 PCAR (Annual Avg)'!X820,'225 PCAR (Annual Avg)'!X852,'225 PCAR (Annual Avg)'!X884,'225 PCAR (Annual Avg)'!X916,'225 PCAR (Annual Avg)'!X948,'225 PCAR (Annual Avg)'!X980,'225 PCAR (Annual Avg)'!X1012,'225 PCAR (Annual Avg)'!X1044,'225 PCAR (Annual Avg)'!X1076,'225 PCAR (Annual Avg)'!X1108,'225 PCAR (Annual Avg)'!X1140,'225 PCAR (Annual Avg)'!X1172,'225 PCAR (Annual Avg)'!X1204,'225 PCAR (Annual Avg)'!X1236,'225 PCAR (Annual Avg)'!X1268,'225 PCAR (Annual Avg)'!X1300),"")</f>
        <v/>
      </c>
      <c r="Y10" s="7" t="str">
        <f>IFERROR(AVERAGE('225 PCAR (Annual Avg)'!Y20,'225 PCAR (Annual Avg)'!Y52,'225 PCAR (Annual Avg)'!Y84,'225 PCAR (Annual Avg)'!Y116,'225 PCAR (Annual Avg)'!Y148,'225 PCAR (Annual Avg)'!Y180,'225 PCAR (Annual Avg)'!Y212,'225 PCAR (Annual Avg)'!Y244,'225 PCAR (Annual Avg)'!Y276,'225 PCAR (Annual Avg)'!Y308,'225 PCAR (Annual Avg)'!Y340,'225 PCAR (Annual Avg)'!Y372,'225 PCAR (Annual Avg)'!Y404,'225 PCAR (Annual Avg)'!Y436,'225 PCAR (Annual Avg)'!Y468,'225 PCAR (Annual Avg)'!Y500,'225 PCAR (Annual Avg)'!Y532,'225 PCAR (Annual Avg)'!Y564,'225 PCAR (Annual Avg)'!Y596,'225 PCAR (Annual Avg)'!Y628,'225 PCAR (Annual Avg)'!Y660,'225 PCAR (Annual Avg)'!Y692,'225 PCAR (Annual Avg)'!Y724,'225 PCAR (Annual Avg)'!Y756,'225 PCAR (Annual Avg)'!Y788,'225 PCAR (Annual Avg)'!Y820,'225 PCAR (Annual Avg)'!Y852,'225 PCAR (Annual Avg)'!Y884,'225 PCAR (Annual Avg)'!Y916,'225 PCAR (Annual Avg)'!Y948,'225 PCAR (Annual Avg)'!Y980,'225 PCAR (Annual Avg)'!Y1012,'225 PCAR (Annual Avg)'!Y1044,'225 PCAR (Annual Avg)'!Y1076,'225 PCAR (Annual Avg)'!Y1108,'225 PCAR (Annual Avg)'!Y1140,'225 PCAR (Annual Avg)'!Y1172,'225 PCAR (Annual Avg)'!Y1204,'225 PCAR (Annual Avg)'!Y1236,'225 PCAR (Annual Avg)'!Y1268,'225 PCAR (Annual Avg)'!Y1300),"")</f>
        <v/>
      </c>
      <c r="Z10" s="7" t="str">
        <f>IFERROR(AVERAGE('225 PCAR (Annual Avg)'!Z20,'225 PCAR (Annual Avg)'!Z52,'225 PCAR (Annual Avg)'!Z84,'225 PCAR (Annual Avg)'!Z116,'225 PCAR (Annual Avg)'!Z148,'225 PCAR (Annual Avg)'!Z180,'225 PCAR (Annual Avg)'!Z212,'225 PCAR (Annual Avg)'!Z244,'225 PCAR (Annual Avg)'!Z276,'225 PCAR (Annual Avg)'!Z308,'225 PCAR (Annual Avg)'!Z340,'225 PCAR (Annual Avg)'!Z372,'225 PCAR (Annual Avg)'!Z404,'225 PCAR (Annual Avg)'!Z436,'225 PCAR (Annual Avg)'!Z468,'225 PCAR (Annual Avg)'!Z500,'225 PCAR (Annual Avg)'!Z532,'225 PCAR (Annual Avg)'!Z564,'225 PCAR (Annual Avg)'!Z596,'225 PCAR (Annual Avg)'!Z628,'225 PCAR (Annual Avg)'!Z660,'225 PCAR (Annual Avg)'!Z692,'225 PCAR (Annual Avg)'!Z724,'225 PCAR (Annual Avg)'!Z756,'225 PCAR (Annual Avg)'!Z788,'225 PCAR (Annual Avg)'!Z820,'225 PCAR (Annual Avg)'!Z852,'225 PCAR (Annual Avg)'!Z884,'225 PCAR (Annual Avg)'!Z916,'225 PCAR (Annual Avg)'!Z948,'225 PCAR (Annual Avg)'!Z980,'225 PCAR (Annual Avg)'!Z1012,'225 PCAR (Annual Avg)'!Z1044,'225 PCAR (Annual Avg)'!Z1076,'225 PCAR (Annual Avg)'!Z1108,'225 PCAR (Annual Avg)'!Z1140,'225 PCAR (Annual Avg)'!Z1172,'225 PCAR (Annual Avg)'!Z1204,'225 PCAR (Annual Avg)'!Z1236,'225 PCAR (Annual Avg)'!Z1268,'225 PCAR (Annual Avg)'!Z1300),"")</f>
        <v/>
      </c>
      <c r="AA10" s="7" t="str">
        <f>IFERROR(AVERAGE('225 PCAR (Annual Avg)'!AA20,'225 PCAR (Annual Avg)'!AA52,'225 PCAR (Annual Avg)'!AA84,'225 PCAR (Annual Avg)'!AA116,'225 PCAR (Annual Avg)'!AA148,'225 PCAR (Annual Avg)'!AA180,'225 PCAR (Annual Avg)'!AA212,'225 PCAR (Annual Avg)'!AA244,'225 PCAR (Annual Avg)'!AA276,'225 PCAR (Annual Avg)'!AA308,'225 PCAR (Annual Avg)'!AA340,'225 PCAR (Annual Avg)'!AA372,'225 PCAR (Annual Avg)'!AA404,'225 PCAR (Annual Avg)'!AA436,'225 PCAR (Annual Avg)'!AA468,'225 PCAR (Annual Avg)'!AA500,'225 PCAR (Annual Avg)'!AA532,'225 PCAR (Annual Avg)'!AA564,'225 PCAR (Annual Avg)'!AA596,'225 PCAR (Annual Avg)'!AA628,'225 PCAR (Annual Avg)'!AA660,'225 PCAR (Annual Avg)'!AA692,'225 PCAR (Annual Avg)'!AA724,'225 PCAR (Annual Avg)'!AA756,'225 PCAR (Annual Avg)'!AA788,'225 PCAR (Annual Avg)'!AA820,'225 PCAR (Annual Avg)'!AA852,'225 PCAR (Annual Avg)'!AA884,'225 PCAR (Annual Avg)'!AA916,'225 PCAR (Annual Avg)'!AA948,'225 PCAR (Annual Avg)'!AA980,'225 PCAR (Annual Avg)'!AA1012,'225 PCAR (Annual Avg)'!AA1044,'225 PCAR (Annual Avg)'!AA1076,'225 PCAR (Annual Avg)'!AA1108,'225 PCAR (Annual Avg)'!AA1140,'225 PCAR (Annual Avg)'!AA1172,'225 PCAR (Annual Avg)'!AA1204,'225 PCAR (Annual Avg)'!AA1236,'225 PCAR (Annual Avg)'!AA1268,'225 PCAR (Annual Avg)'!AA1300),"")</f>
        <v/>
      </c>
      <c r="AB10" s="7" t="str">
        <f>IFERROR(AVERAGE('225 PCAR (Annual Avg)'!AB20,'225 PCAR (Annual Avg)'!AB52,'225 PCAR (Annual Avg)'!AB84,'225 PCAR (Annual Avg)'!AB116,'225 PCAR (Annual Avg)'!AB148,'225 PCAR (Annual Avg)'!AB180,'225 PCAR (Annual Avg)'!AB212,'225 PCAR (Annual Avg)'!AB244,'225 PCAR (Annual Avg)'!AB276,'225 PCAR (Annual Avg)'!AB308,'225 PCAR (Annual Avg)'!AB340,'225 PCAR (Annual Avg)'!AB372,'225 PCAR (Annual Avg)'!AB404,'225 PCAR (Annual Avg)'!AB436,'225 PCAR (Annual Avg)'!AB468,'225 PCAR (Annual Avg)'!AB500,'225 PCAR (Annual Avg)'!AB532,'225 PCAR (Annual Avg)'!AB564,'225 PCAR (Annual Avg)'!AB596,'225 PCAR (Annual Avg)'!AB628,'225 PCAR (Annual Avg)'!AB660,'225 PCAR (Annual Avg)'!AB692,'225 PCAR (Annual Avg)'!AB724,'225 PCAR (Annual Avg)'!AB756,'225 PCAR (Annual Avg)'!AB788,'225 PCAR (Annual Avg)'!AB820,'225 PCAR (Annual Avg)'!AB852,'225 PCAR (Annual Avg)'!AB884,'225 PCAR (Annual Avg)'!AB916,'225 PCAR (Annual Avg)'!AB948,'225 PCAR (Annual Avg)'!AB980,'225 PCAR (Annual Avg)'!AB1012,'225 PCAR (Annual Avg)'!AB1044,'225 PCAR (Annual Avg)'!AB1076,'225 PCAR (Annual Avg)'!AB1108,'225 PCAR (Annual Avg)'!AB1140,'225 PCAR (Annual Avg)'!AB1172,'225 PCAR (Annual Avg)'!AB1204,'225 PCAR (Annual Avg)'!AB1236,'225 PCAR (Annual Avg)'!AB1268,'225 PCAR (Annual Avg)'!AB1300),"")</f>
        <v/>
      </c>
    </row>
    <row r="11" spans="1:28" x14ac:dyDescent="0.3">
      <c r="B11" s="76">
        <f>AVERAGE('225 PCAR (Annual Avg)'!B21,'225 PCAR (Annual Avg)'!B53,'225 PCAR (Annual Avg)'!B85,'225 PCAR (Annual Avg)'!B117,'225 PCAR (Annual Avg)'!B149,'225 PCAR (Annual Avg)'!B181,'225 PCAR (Annual Avg)'!B213,'225 PCAR (Annual Avg)'!B245,'225 PCAR (Annual Avg)'!B277,'225 PCAR (Annual Avg)'!B309,'225 PCAR (Annual Avg)'!B341,'225 PCAR (Annual Avg)'!B373,'225 PCAR (Annual Avg)'!B405,'225 PCAR (Annual Avg)'!B437,'225 PCAR (Annual Avg)'!B469,'225 PCAR (Annual Avg)'!B501,'225 PCAR (Annual Avg)'!B533,'225 PCAR (Annual Avg)'!B565,'225 PCAR (Annual Avg)'!B597,'225 PCAR (Annual Avg)'!B629,'225 PCAR (Annual Avg)'!B661,'225 PCAR (Annual Avg)'!B693,'225 PCAR (Annual Avg)'!B725,'225 PCAR (Annual Avg)'!B757,'225 PCAR (Annual Avg)'!B789,'225 PCAR (Annual Avg)'!B821,'225 PCAR (Annual Avg)'!B853,'225 PCAR (Annual Avg)'!B885,'225 PCAR (Annual Avg)'!B917,'225 PCAR (Annual Avg)'!B949,'225 PCAR (Annual Avg)'!B981,'225 PCAR (Annual Avg)'!B1013,'225 PCAR (Annual Avg)'!B1045,'225 PCAR (Annual Avg)'!B1077,'225 PCAR (Annual Avg)'!B1109,'225 PCAR (Annual Avg)'!B1141,'225 PCAR (Annual Avg)'!B1173,'225 PCAR (Annual Avg)'!B1205,'225 PCAR (Annual Avg)'!B1237,'225 PCAR (Annual Avg)'!B1269,'225 PCAR (Annual Avg)'!B1301)</f>
        <v>8</v>
      </c>
      <c r="C11" s="7">
        <f>IFERROR(AVERAGE('225 PCAR (Annual Avg)'!C21,'225 PCAR (Annual Avg)'!C53,'225 PCAR (Annual Avg)'!C85,'225 PCAR (Annual Avg)'!C117,'225 PCAR (Annual Avg)'!C149,'225 PCAR (Annual Avg)'!C181,'225 PCAR (Annual Avg)'!C213,'225 PCAR (Annual Avg)'!C245,'225 PCAR (Annual Avg)'!C277,'225 PCAR (Annual Avg)'!C309,'225 PCAR (Annual Avg)'!C341,'225 PCAR (Annual Avg)'!C373,'225 PCAR (Annual Avg)'!C405,'225 PCAR (Annual Avg)'!C437,'225 PCAR (Annual Avg)'!C469,'225 PCAR (Annual Avg)'!C501,'225 PCAR (Annual Avg)'!C533,'225 PCAR (Annual Avg)'!C565,'225 PCAR (Annual Avg)'!C597,'225 PCAR (Annual Avg)'!C629,'225 PCAR (Annual Avg)'!C661,'225 PCAR (Annual Avg)'!C693,'225 PCAR (Annual Avg)'!C725,'225 PCAR (Annual Avg)'!C757,'225 PCAR (Annual Avg)'!C789,'225 PCAR (Annual Avg)'!C821,'225 PCAR (Annual Avg)'!C853,'225 PCAR (Annual Avg)'!C885,'225 PCAR (Annual Avg)'!C917,'225 PCAR (Annual Avg)'!C949,'225 PCAR (Annual Avg)'!C981,'225 PCAR (Annual Avg)'!C1013,'225 PCAR (Annual Avg)'!C1045,'225 PCAR (Annual Avg)'!C1077,'225 PCAR (Annual Avg)'!C1109,'225 PCAR (Annual Avg)'!C1141,'225 PCAR (Annual Avg)'!C1173,'225 PCAR (Annual Avg)'!C1205,'225 PCAR (Annual Avg)'!C1237,'225 PCAR (Annual Avg)'!C1269,'225 PCAR (Annual Avg)'!C1301),"")</f>
        <v>9.734390243902439</v>
      </c>
      <c r="D11" s="7">
        <f>IFERROR(AVERAGE('225 PCAR (Annual Avg)'!D21,'225 PCAR (Annual Avg)'!D53,'225 PCAR (Annual Avg)'!D85,'225 PCAR (Annual Avg)'!D117,'225 PCAR (Annual Avg)'!D149,'225 PCAR (Annual Avg)'!D181,'225 PCAR (Annual Avg)'!D213,'225 PCAR (Annual Avg)'!D245,'225 PCAR (Annual Avg)'!D277,'225 PCAR (Annual Avg)'!D309,'225 PCAR (Annual Avg)'!D341,'225 PCAR (Annual Avg)'!D373,'225 PCAR (Annual Avg)'!D405,'225 PCAR (Annual Avg)'!D437,'225 PCAR (Annual Avg)'!D469,'225 PCAR (Annual Avg)'!D501,'225 PCAR (Annual Avg)'!D533,'225 PCAR (Annual Avg)'!D565,'225 PCAR (Annual Avg)'!D597,'225 PCAR (Annual Avg)'!D629,'225 PCAR (Annual Avg)'!D661,'225 PCAR (Annual Avg)'!D693,'225 PCAR (Annual Avg)'!D725,'225 PCAR (Annual Avg)'!D757,'225 PCAR (Annual Avg)'!D789,'225 PCAR (Annual Avg)'!D821,'225 PCAR (Annual Avg)'!D853,'225 PCAR (Annual Avg)'!D885,'225 PCAR (Annual Avg)'!D917,'225 PCAR (Annual Avg)'!D949,'225 PCAR (Annual Avg)'!D981,'225 PCAR (Annual Avg)'!D1013,'225 PCAR (Annual Avg)'!D1045,'225 PCAR (Annual Avg)'!D1077,'225 PCAR (Annual Avg)'!D1109,'225 PCAR (Annual Avg)'!D1141,'225 PCAR (Annual Avg)'!D1173,'225 PCAR (Annual Avg)'!D1205,'225 PCAR (Annual Avg)'!D1237,'225 PCAR (Annual Avg)'!D1269,'225 PCAR (Annual Avg)'!D1301),"")</f>
        <v>8.7753658536585384</v>
      </c>
      <c r="E11" s="7">
        <f>IFERROR(AVERAGE('225 PCAR (Annual Avg)'!E21,'225 PCAR (Annual Avg)'!E53,'225 PCAR (Annual Avg)'!E85,'225 PCAR (Annual Avg)'!E117,'225 PCAR (Annual Avg)'!E149,'225 PCAR (Annual Avg)'!E181,'225 PCAR (Annual Avg)'!E213,'225 PCAR (Annual Avg)'!E245,'225 PCAR (Annual Avg)'!E277,'225 PCAR (Annual Avg)'!E309,'225 PCAR (Annual Avg)'!E341,'225 PCAR (Annual Avg)'!E373,'225 PCAR (Annual Avg)'!E405,'225 PCAR (Annual Avg)'!E437,'225 PCAR (Annual Avg)'!E469,'225 PCAR (Annual Avg)'!E501,'225 PCAR (Annual Avg)'!E533,'225 PCAR (Annual Avg)'!E565,'225 PCAR (Annual Avg)'!E597,'225 PCAR (Annual Avg)'!E629,'225 PCAR (Annual Avg)'!E661,'225 PCAR (Annual Avg)'!E693,'225 PCAR (Annual Avg)'!E725,'225 PCAR (Annual Avg)'!E757,'225 PCAR (Annual Avg)'!E789,'225 PCAR (Annual Avg)'!E821,'225 PCAR (Annual Avg)'!E853,'225 PCAR (Annual Avg)'!E885,'225 PCAR (Annual Avg)'!E917,'225 PCAR (Annual Avg)'!E949,'225 PCAR (Annual Avg)'!E981,'225 PCAR (Annual Avg)'!E1013,'225 PCAR (Annual Avg)'!E1045,'225 PCAR (Annual Avg)'!E1077,'225 PCAR (Annual Avg)'!E1109,'225 PCAR (Annual Avg)'!E1141,'225 PCAR (Annual Avg)'!E1173,'225 PCAR (Annual Avg)'!E1205,'225 PCAR (Annual Avg)'!E1237,'225 PCAR (Annual Avg)'!E1269,'225 PCAR (Annual Avg)'!E1301),"")</f>
        <v>9.8214634146341471</v>
      </c>
      <c r="F11" s="7">
        <f>IFERROR(AVERAGE('225 PCAR (Annual Avg)'!F21,'225 PCAR (Annual Avg)'!F53,'225 PCAR (Annual Avg)'!F85,'225 PCAR (Annual Avg)'!F117,'225 PCAR (Annual Avg)'!F149,'225 PCAR (Annual Avg)'!F181,'225 PCAR (Annual Avg)'!F213,'225 PCAR (Annual Avg)'!F245,'225 PCAR (Annual Avg)'!F277,'225 PCAR (Annual Avg)'!F309,'225 PCAR (Annual Avg)'!F341,'225 PCAR (Annual Avg)'!F373,'225 PCAR (Annual Avg)'!F405,'225 PCAR (Annual Avg)'!F437,'225 PCAR (Annual Avg)'!F469,'225 PCAR (Annual Avg)'!F501,'225 PCAR (Annual Avg)'!F533,'225 PCAR (Annual Avg)'!F565,'225 PCAR (Annual Avg)'!F597,'225 PCAR (Annual Avg)'!F629,'225 PCAR (Annual Avg)'!F661,'225 PCAR (Annual Avg)'!F693,'225 PCAR (Annual Avg)'!F725,'225 PCAR (Annual Avg)'!F757,'225 PCAR (Annual Avg)'!F789,'225 PCAR (Annual Avg)'!F821,'225 PCAR (Annual Avg)'!F853,'225 PCAR (Annual Avg)'!F885,'225 PCAR (Annual Avg)'!F917,'225 PCAR (Annual Avg)'!F949,'225 PCAR (Annual Avg)'!F981,'225 PCAR (Annual Avg)'!F1013,'225 PCAR (Annual Avg)'!F1045,'225 PCAR (Annual Avg)'!F1077,'225 PCAR (Annual Avg)'!F1109,'225 PCAR (Annual Avg)'!F1141,'225 PCAR (Annual Avg)'!F1173,'225 PCAR (Annual Avg)'!F1205,'225 PCAR (Annual Avg)'!F1237,'225 PCAR (Annual Avg)'!F1269,'225 PCAR (Annual Avg)'!F1301),"")</f>
        <v>11.996341463414629</v>
      </c>
      <c r="G11" s="7">
        <f>IFERROR(AVERAGE('225 PCAR (Annual Avg)'!G21,'225 PCAR (Annual Avg)'!G53,'225 PCAR (Annual Avg)'!G85,'225 PCAR (Annual Avg)'!G117,'225 PCAR (Annual Avg)'!G149,'225 PCAR (Annual Avg)'!G181,'225 PCAR (Annual Avg)'!G213,'225 PCAR (Annual Avg)'!G245,'225 PCAR (Annual Avg)'!G277,'225 PCAR (Annual Avg)'!G309,'225 PCAR (Annual Avg)'!G341,'225 PCAR (Annual Avg)'!G373,'225 PCAR (Annual Avg)'!G405,'225 PCAR (Annual Avg)'!G437,'225 PCAR (Annual Avg)'!G469,'225 PCAR (Annual Avg)'!G501,'225 PCAR (Annual Avg)'!G533,'225 PCAR (Annual Avg)'!G565,'225 PCAR (Annual Avg)'!G597,'225 PCAR (Annual Avg)'!G629,'225 PCAR (Annual Avg)'!G661,'225 PCAR (Annual Avg)'!G693,'225 PCAR (Annual Avg)'!G725,'225 PCAR (Annual Avg)'!G757,'225 PCAR (Annual Avg)'!G789,'225 PCAR (Annual Avg)'!G821,'225 PCAR (Annual Avg)'!G853,'225 PCAR (Annual Avg)'!G885,'225 PCAR (Annual Avg)'!G917,'225 PCAR (Annual Avg)'!G949,'225 PCAR (Annual Avg)'!G981,'225 PCAR (Annual Avg)'!G1013,'225 PCAR (Annual Avg)'!G1045,'225 PCAR (Annual Avg)'!G1077,'225 PCAR (Annual Avg)'!G1109,'225 PCAR (Annual Avg)'!G1141,'225 PCAR (Annual Avg)'!G1173,'225 PCAR (Annual Avg)'!G1205,'225 PCAR (Annual Avg)'!G1237,'225 PCAR (Annual Avg)'!G1269,'225 PCAR (Annual Avg)'!G1301),"")</f>
        <v>15.606829268292683</v>
      </c>
      <c r="H11" s="7">
        <f>IFERROR(AVERAGE('225 PCAR (Annual Avg)'!H21,'225 PCAR (Annual Avg)'!H53,'225 PCAR (Annual Avg)'!H85,'225 PCAR (Annual Avg)'!H117,'225 PCAR (Annual Avg)'!H149,'225 PCAR (Annual Avg)'!H181,'225 PCAR (Annual Avg)'!H213,'225 PCAR (Annual Avg)'!H245,'225 PCAR (Annual Avg)'!H277,'225 PCAR (Annual Avg)'!H309,'225 PCAR (Annual Avg)'!H341,'225 PCAR (Annual Avg)'!H373,'225 PCAR (Annual Avg)'!H405,'225 PCAR (Annual Avg)'!H437,'225 PCAR (Annual Avg)'!H469,'225 PCAR (Annual Avg)'!H501,'225 PCAR (Annual Avg)'!H533,'225 PCAR (Annual Avg)'!H565,'225 PCAR (Annual Avg)'!H597,'225 PCAR (Annual Avg)'!H629,'225 PCAR (Annual Avg)'!H661,'225 PCAR (Annual Avg)'!H693,'225 PCAR (Annual Avg)'!H725,'225 PCAR (Annual Avg)'!H757,'225 PCAR (Annual Avg)'!H789,'225 PCAR (Annual Avg)'!H821,'225 PCAR (Annual Avg)'!H853,'225 PCAR (Annual Avg)'!H885,'225 PCAR (Annual Avg)'!H917,'225 PCAR (Annual Avg)'!H949,'225 PCAR (Annual Avg)'!H981,'225 PCAR (Annual Avg)'!H1013,'225 PCAR (Annual Avg)'!H1045,'225 PCAR (Annual Avg)'!H1077,'225 PCAR (Annual Avg)'!H1109,'225 PCAR (Annual Avg)'!H1141,'225 PCAR (Annual Avg)'!H1173,'225 PCAR (Annual Avg)'!H1205,'225 PCAR (Annual Avg)'!H1237,'225 PCAR (Annual Avg)'!H1269,'225 PCAR (Annual Avg)'!H1301),"")</f>
        <v>17.87439024390244</v>
      </c>
      <c r="I11" s="7">
        <f>IFERROR(AVERAGE('225 PCAR (Annual Avg)'!I21,'225 PCAR (Annual Avg)'!I53,'225 PCAR (Annual Avg)'!I85,'225 PCAR (Annual Avg)'!I117,'225 PCAR (Annual Avg)'!I149,'225 PCAR (Annual Avg)'!I181,'225 PCAR (Annual Avg)'!I213,'225 PCAR (Annual Avg)'!I245,'225 PCAR (Annual Avg)'!I277,'225 PCAR (Annual Avg)'!I309,'225 PCAR (Annual Avg)'!I341,'225 PCAR (Annual Avg)'!I373,'225 PCAR (Annual Avg)'!I405,'225 PCAR (Annual Avg)'!I437,'225 PCAR (Annual Avg)'!I469,'225 PCAR (Annual Avg)'!I501,'225 PCAR (Annual Avg)'!I533,'225 PCAR (Annual Avg)'!I565,'225 PCAR (Annual Avg)'!I597,'225 PCAR (Annual Avg)'!I629,'225 PCAR (Annual Avg)'!I661,'225 PCAR (Annual Avg)'!I693,'225 PCAR (Annual Avg)'!I725,'225 PCAR (Annual Avg)'!I757,'225 PCAR (Annual Avg)'!I789,'225 PCAR (Annual Avg)'!I821,'225 PCAR (Annual Avg)'!I853,'225 PCAR (Annual Avg)'!I885,'225 PCAR (Annual Avg)'!I917,'225 PCAR (Annual Avg)'!I949,'225 PCAR (Annual Avg)'!I981,'225 PCAR (Annual Avg)'!I1013,'225 PCAR (Annual Avg)'!I1045,'225 PCAR (Annual Avg)'!I1077,'225 PCAR (Annual Avg)'!I1109,'225 PCAR (Annual Avg)'!I1141,'225 PCAR (Annual Avg)'!I1173,'225 PCAR (Annual Avg)'!I1205,'225 PCAR (Annual Avg)'!I1237,'225 PCAR (Annual Avg)'!I1269,'225 PCAR (Annual Avg)'!I1301),"")</f>
        <v>37.135609756097566</v>
      </c>
      <c r="J11" s="7">
        <f>IFERROR(AVERAGE('225 PCAR (Annual Avg)'!J21,'225 PCAR (Annual Avg)'!J53,'225 PCAR (Annual Avg)'!J85,'225 PCAR (Annual Avg)'!J117,'225 PCAR (Annual Avg)'!J149,'225 PCAR (Annual Avg)'!J181,'225 PCAR (Annual Avg)'!J213,'225 PCAR (Annual Avg)'!J245,'225 PCAR (Annual Avg)'!J277,'225 PCAR (Annual Avg)'!J309,'225 PCAR (Annual Avg)'!J341,'225 PCAR (Annual Avg)'!J373,'225 PCAR (Annual Avg)'!J405,'225 PCAR (Annual Avg)'!J437,'225 PCAR (Annual Avg)'!J469,'225 PCAR (Annual Avg)'!J501,'225 PCAR (Annual Avg)'!J533,'225 PCAR (Annual Avg)'!J565,'225 PCAR (Annual Avg)'!J597,'225 PCAR (Annual Avg)'!J629,'225 PCAR (Annual Avg)'!J661,'225 PCAR (Annual Avg)'!J693,'225 PCAR (Annual Avg)'!J725,'225 PCAR (Annual Avg)'!J757,'225 PCAR (Annual Avg)'!J789,'225 PCAR (Annual Avg)'!J821,'225 PCAR (Annual Avg)'!J853,'225 PCAR (Annual Avg)'!J885,'225 PCAR (Annual Avg)'!J917,'225 PCAR (Annual Avg)'!J949,'225 PCAR (Annual Avg)'!J981,'225 PCAR (Annual Avg)'!J1013,'225 PCAR (Annual Avg)'!J1045,'225 PCAR (Annual Avg)'!J1077,'225 PCAR (Annual Avg)'!J1109,'225 PCAR (Annual Avg)'!J1141,'225 PCAR (Annual Avg)'!J1173,'225 PCAR (Annual Avg)'!J1205,'225 PCAR (Annual Avg)'!J1237,'225 PCAR (Annual Avg)'!J1269,'225 PCAR (Annual Avg)'!J1301),"")</f>
        <v>63.256097560975611</v>
      </c>
      <c r="K11" s="7">
        <f>IFERROR(AVERAGE('225 PCAR (Annual Avg)'!K21,'225 PCAR (Annual Avg)'!K53,'225 PCAR (Annual Avg)'!K85,'225 PCAR (Annual Avg)'!K117,'225 PCAR (Annual Avg)'!K149,'225 PCAR (Annual Avg)'!K181,'225 PCAR (Annual Avg)'!K213,'225 PCAR (Annual Avg)'!K245,'225 PCAR (Annual Avg)'!K277,'225 PCAR (Annual Avg)'!K309,'225 PCAR (Annual Avg)'!K341,'225 PCAR (Annual Avg)'!K373,'225 PCAR (Annual Avg)'!K405,'225 PCAR (Annual Avg)'!K437,'225 PCAR (Annual Avg)'!K469,'225 PCAR (Annual Avg)'!K501,'225 PCAR (Annual Avg)'!K533,'225 PCAR (Annual Avg)'!K565,'225 PCAR (Annual Avg)'!K597,'225 PCAR (Annual Avg)'!K629,'225 PCAR (Annual Avg)'!K661,'225 PCAR (Annual Avg)'!K693,'225 PCAR (Annual Avg)'!K725,'225 PCAR (Annual Avg)'!K757,'225 PCAR (Annual Avg)'!K789,'225 PCAR (Annual Avg)'!K821,'225 PCAR (Annual Avg)'!K853,'225 PCAR (Annual Avg)'!K885,'225 PCAR (Annual Avg)'!K917,'225 PCAR (Annual Avg)'!K949,'225 PCAR (Annual Avg)'!K981,'225 PCAR (Annual Avg)'!K1013,'225 PCAR (Annual Avg)'!K1045,'225 PCAR (Annual Avg)'!K1077,'225 PCAR (Annual Avg)'!K1109,'225 PCAR (Annual Avg)'!K1141,'225 PCAR (Annual Avg)'!K1173,'225 PCAR (Annual Avg)'!K1205,'225 PCAR (Annual Avg)'!K1237,'225 PCAR (Annual Avg)'!K1269,'225 PCAR (Annual Avg)'!K1301),"")</f>
        <v>53.375609756097553</v>
      </c>
      <c r="L11" s="7">
        <f>IFERROR(AVERAGE('225 PCAR (Annual Avg)'!L21,'225 PCAR (Annual Avg)'!L53,'225 PCAR (Annual Avg)'!L85,'225 PCAR (Annual Avg)'!L117,'225 PCAR (Annual Avg)'!L149,'225 PCAR (Annual Avg)'!L181,'225 PCAR (Annual Avg)'!L213,'225 PCAR (Annual Avg)'!L245,'225 PCAR (Annual Avg)'!L277,'225 PCAR (Annual Avg)'!L309,'225 PCAR (Annual Avg)'!L341,'225 PCAR (Annual Avg)'!L373,'225 PCAR (Annual Avg)'!L405,'225 PCAR (Annual Avg)'!L437,'225 PCAR (Annual Avg)'!L469,'225 PCAR (Annual Avg)'!L501,'225 PCAR (Annual Avg)'!L533,'225 PCAR (Annual Avg)'!L565,'225 PCAR (Annual Avg)'!L597,'225 PCAR (Annual Avg)'!L629,'225 PCAR (Annual Avg)'!L661,'225 PCAR (Annual Avg)'!L693,'225 PCAR (Annual Avg)'!L725,'225 PCAR (Annual Avg)'!L757,'225 PCAR (Annual Avg)'!L789,'225 PCAR (Annual Avg)'!L821,'225 PCAR (Annual Avg)'!L853,'225 PCAR (Annual Avg)'!L885,'225 PCAR (Annual Avg)'!L917,'225 PCAR (Annual Avg)'!L949,'225 PCAR (Annual Avg)'!L981,'225 PCAR (Annual Avg)'!L1013,'225 PCAR (Annual Avg)'!L1045,'225 PCAR (Annual Avg)'!L1077,'225 PCAR (Annual Avg)'!L1109,'225 PCAR (Annual Avg)'!L1141,'225 PCAR (Annual Avg)'!L1173,'225 PCAR (Annual Avg)'!L1205,'225 PCAR (Annual Avg)'!L1237,'225 PCAR (Annual Avg)'!L1269,'225 PCAR (Annual Avg)'!L1301),"")</f>
        <v>29.451219512195124</v>
      </c>
      <c r="M11" s="7">
        <f>IFERROR(AVERAGE('225 PCAR (Annual Avg)'!M21,'225 PCAR (Annual Avg)'!M53,'225 PCAR (Annual Avg)'!M85,'225 PCAR (Annual Avg)'!M117,'225 PCAR (Annual Avg)'!M149,'225 PCAR (Annual Avg)'!M181,'225 PCAR (Annual Avg)'!M213,'225 PCAR (Annual Avg)'!M245,'225 PCAR (Annual Avg)'!M277,'225 PCAR (Annual Avg)'!M309,'225 PCAR (Annual Avg)'!M341,'225 PCAR (Annual Avg)'!M373,'225 PCAR (Annual Avg)'!M405,'225 PCAR (Annual Avg)'!M437,'225 PCAR (Annual Avg)'!M469,'225 PCAR (Annual Avg)'!M501,'225 PCAR (Annual Avg)'!M533,'225 PCAR (Annual Avg)'!M565,'225 PCAR (Annual Avg)'!M597,'225 PCAR (Annual Avg)'!M629,'225 PCAR (Annual Avg)'!M661,'225 PCAR (Annual Avg)'!M693,'225 PCAR (Annual Avg)'!M725,'225 PCAR (Annual Avg)'!M757,'225 PCAR (Annual Avg)'!M789,'225 PCAR (Annual Avg)'!M821,'225 PCAR (Annual Avg)'!M853,'225 PCAR (Annual Avg)'!M885,'225 PCAR (Annual Avg)'!M917,'225 PCAR (Annual Avg)'!M949,'225 PCAR (Annual Avg)'!M981,'225 PCAR (Annual Avg)'!M1013,'225 PCAR (Annual Avg)'!M1045,'225 PCAR (Annual Avg)'!M1077,'225 PCAR (Annual Avg)'!M1109,'225 PCAR (Annual Avg)'!M1141,'225 PCAR (Annual Avg)'!M1173,'225 PCAR (Annual Avg)'!M1205,'225 PCAR (Annual Avg)'!M1237,'225 PCAR (Annual Avg)'!M1269,'225 PCAR (Annual Avg)'!M1301),"")</f>
        <v>15.879268292682928</v>
      </c>
      <c r="N11" s="7">
        <f>IFERROR(AVERAGE('225 PCAR (Annual Avg)'!N21,'225 PCAR (Annual Avg)'!N53,'225 PCAR (Annual Avg)'!N85,'225 PCAR (Annual Avg)'!N117,'225 PCAR (Annual Avg)'!N149,'225 PCAR (Annual Avg)'!N181,'225 PCAR (Annual Avg)'!N213,'225 PCAR (Annual Avg)'!N245,'225 PCAR (Annual Avg)'!N277,'225 PCAR (Annual Avg)'!N309,'225 PCAR (Annual Avg)'!N341,'225 PCAR (Annual Avg)'!N373,'225 PCAR (Annual Avg)'!N405,'225 PCAR (Annual Avg)'!N437,'225 PCAR (Annual Avg)'!N469,'225 PCAR (Annual Avg)'!N501,'225 PCAR (Annual Avg)'!N533,'225 PCAR (Annual Avg)'!N565,'225 PCAR (Annual Avg)'!N597,'225 PCAR (Annual Avg)'!N629,'225 PCAR (Annual Avg)'!N661,'225 PCAR (Annual Avg)'!N693,'225 PCAR (Annual Avg)'!N725,'225 PCAR (Annual Avg)'!N757,'225 PCAR (Annual Avg)'!N789,'225 PCAR (Annual Avg)'!N821,'225 PCAR (Annual Avg)'!N853,'225 PCAR (Annual Avg)'!N885,'225 PCAR (Annual Avg)'!N917,'225 PCAR (Annual Avg)'!N949,'225 PCAR (Annual Avg)'!N981,'225 PCAR (Annual Avg)'!N1013,'225 PCAR (Annual Avg)'!N1045,'225 PCAR (Annual Avg)'!N1077,'225 PCAR (Annual Avg)'!N1109,'225 PCAR (Annual Avg)'!N1141,'225 PCAR (Annual Avg)'!N1173,'225 PCAR (Annual Avg)'!N1205,'225 PCAR (Annual Avg)'!N1237,'225 PCAR (Annual Avg)'!N1269,'225 PCAR (Annual Avg)'!N1301),"")</f>
        <v>12.852682926829267</v>
      </c>
      <c r="P11" s="76">
        <f>AVERAGE('225 PCAR (Annual Avg)'!P21,'225 PCAR (Annual Avg)'!P53,'225 PCAR (Annual Avg)'!P85,'225 PCAR (Annual Avg)'!P117,'225 PCAR (Annual Avg)'!P149,'225 PCAR (Annual Avg)'!P181,'225 PCAR (Annual Avg)'!P213,'225 PCAR (Annual Avg)'!P245,'225 PCAR (Annual Avg)'!P277,'225 PCAR (Annual Avg)'!P309,'225 PCAR (Annual Avg)'!P341,'225 PCAR (Annual Avg)'!P373,'225 PCAR (Annual Avg)'!P405,'225 PCAR (Annual Avg)'!P437,'225 PCAR (Annual Avg)'!P469,'225 PCAR (Annual Avg)'!P501,'225 PCAR (Annual Avg)'!P533,'225 PCAR (Annual Avg)'!P565,'225 PCAR (Annual Avg)'!P597,'225 PCAR (Annual Avg)'!P629,'225 PCAR (Annual Avg)'!P661,'225 PCAR (Annual Avg)'!P693,'225 PCAR (Annual Avg)'!P725,'225 PCAR (Annual Avg)'!P757,'225 PCAR (Annual Avg)'!P789,'225 PCAR (Annual Avg)'!P821,'225 PCAR (Annual Avg)'!P853,'225 PCAR (Annual Avg)'!P885,'225 PCAR (Annual Avg)'!P917,'225 PCAR (Annual Avg)'!P949,'225 PCAR (Annual Avg)'!P981,'225 PCAR (Annual Avg)'!P1013,'225 PCAR (Annual Avg)'!P1045,'225 PCAR (Annual Avg)'!P1077,'225 PCAR (Annual Avg)'!P1109,'225 PCAR (Annual Avg)'!P1141,'225 PCAR (Annual Avg)'!P1173,'225 PCAR (Annual Avg)'!P1205,'225 PCAR (Annual Avg)'!P1237,'225 PCAR (Annual Avg)'!P1269,'225 PCAR (Annual Avg)'!P1301)</f>
        <v>8</v>
      </c>
      <c r="Q11" s="7" t="str">
        <f>IFERROR(AVERAGE('225 PCAR (Annual Avg)'!Q21,'225 PCAR (Annual Avg)'!Q53,'225 PCAR (Annual Avg)'!Q85,'225 PCAR (Annual Avg)'!Q117,'225 PCAR (Annual Avg)'!Q149,'225 PCAR (Annual Avg)'!Q181,'225 PCAR (Annual Avg)'!Q213,'225 PCAR (Annual Avg)'!Q245,'225 PCAR (Annual Avg)'!Q277,'225 PCAR (Annual Avg)'!Q309,'225 PCAR (Annual Avg)'!Q341,'225 PCAR (Annual Avg)'!Q373,'225 PCAR (Annual Avg)'!Q405,'225 PCAR (Annual Avg)'!Q437,'225 PCAR (Annual Avg)'!Q469,'225 PCAR (Annual Avg)'!Q501,'225 PCAR (Annual Avg)'!Q533,'225 PCAR (Annual Avg)'!Q565,'225 PCAR (Annual Avg)'!Q597,'225 PCAR (Annual Avg)'!Q629,'225 PCAR (Annual Avg)'!Q661,'225 PCAR (Annual Avg)'!Q693,'225 PCAR (Annual Avg)'!Q725,'225 PCAR (Annual Avg)'!Q757,'225 PCAR (Annual Avg)'!Q789,'225 PCAR (Annual Avg)'!Q821,'225 PCAR (Annual Avg)'!Q853,'225 PCAR (Annual Avg)'!Q885,'225 PCAR (Annual Avg)'!Q917,'225 PCAR (Annual Avg)'!Q949,'225 PCAR (Annual Avg)'!Q981,'225 PCAR (Annual Avg)'!Q1013,'225 PCAR (Annual Avg)'!Q1045,'225 PCAR (Annual Avg)'!Q1077,'225 PCAR (Annual Avg)'!Q1109,'225 PCAR (Annual Avg)'!Q1141,'225 PCAR (Annual Avg)'!Q1173,'225 PCAR (Annual Avg)'!Q1205,'225 PCAR (Annual Avg)'!Q1237,'225 PCAR (Annual Avg)'!Q1269,'225 PCAR (Annual Avg)'!Q1301),"")</f>
        <v/>
      </c>
      <c r="R11" s="7" t="str">
        <f>IFERROR(AVERAGE('225 PCAR (Annual Avg)'!R21,'225 PCAR (Annual Avg)'!R53,'225 PCAR (Annual Avg)'!R85,'225 PCAR (Annual Avg)'!R117,'225 PCAR (Annual Avg)'!R149,'225 PCAR (Annual Avg)'!R181,'225 PCAR (Annual Avg)'!R213,'225 PCAR (Annual Avg)'!R245,'225 PCAR (Annual Avg)'!R277,'225 PCAR (Annual Avg)'!R309,'225 PCAR (Annual Avg)'!R341,'225 PCAR (Annual Avg)'!R373,'225 PCAR (Annual Avg)'!R405,'225 PCAR (Annual Avg)'!R437,'225 PCAR (Annual Avg)'!R469,'225 PCAR (Annual Avg)'!R501,'225 PCAR (Annual Avg)'!R533,'225 PCAR (Annual Avg)'!R565,'225 PCAR (Annual Avg)'!R597,'225 PCAR (Annual Avg)'!R629,'225 PCAR (Annual Avg)'!R661,'225 PCAR (Annual Avg)'!R693,'225 PCAR (Annual Avg)'!R725,'225 PCAR (Annual Avg)'!R757,'225 PCAR (Annual Avg)'!R789,'225 PCAR (Annual Avg)'!R821,'225 PCAR (Annual Avg)'!R853,'225 PCAR (Annual Avg)'!R885,'225 PCAR (Annual Avg)'!R917,'225 PCAR (Annual Avg)'!R949,'225 PCAR (Annual Avg)'!R981,'225 PCAR (Annual Avg)'!R1013,'225 PCAR (Annual Avg)'!R1045,'225 PCAR (Annual Avg)'!R1077,'225 PCAR (Annual Avg)'!R1109,'225 PCAR (Annual Avg)'!R1141,'225 PCAR (Annual Avg)'!R1173,'225 PCAR (Annual Avg)'!R1205,'225 PCAR (Annual Avg)'!R1237,'225 PCAR (Annual Avg)'!R1269,'225 PCAR (Annual Avg)'!R1301),"")</f>
        <v/>
      </c>
      <c r="S11" s="7" t="str">
        <f>IFERROR(AVERAGE('225 PCAR (Annual Avg)'!S21,'225 PCAR (Annual Avg)'!S53,'225 PCAR (Annual Avg)'!S85,'225 PCAR (Annual Avg)'!S117,'225 PCAR (Annual Avg)'!S149,'225 PCAR (Annual Avg)'!S181,'225 PCAR (Annual Avg)'!S213,'225 PCAR (Annual Avg)'!S245,'225 PCAR (Annual Avg)'!S277,'225 PCAR (Annual Avg)'!S309,'225 PCAR (Annual Avg)'!S341,'225 PCAR (Annual Avg)'!S373,'225 PCAR (Annual Avg)'!S405,'225 PCAR (Annual Avg)'!S437,'225 PCAR (Annual Avg)'!S469,'225 PCAR (Annual Avg)'!S501,'225 PCAR (Annual Avg)'!S533,'225 PCAR (Annual Avg)'!S565,'225 PCAR (Annual Avg)'!S597,'225 PCAR (Annual Avg)'!S629,'225 PCAR (Annual Avg)'!S661,'225 PCAR (Annual Avg)'!S693,'225 PCAR (Annual Avg)'!S725,'225 PCAR (Annual Avg)'!S757,'225 PCAR (Annual Avg)'!S789,'225 PCAR (Annual Avg)'!S821,'225 PCAR (Annual Avg)'!S853,'225 PCAR (Annual Avg)'!S885,'225 PCAR (Annual Avg)'!S917,'225 PCAR (Annual Avg)'!S949,'225 PCAR (Annual Avg)'!S981,'225 PCAR (Annual Avg)'!S1013,'225 PCAR (Annual Avg)'!S1045,'225 PCAR (Annual Avg)'!S1077,'225 PCAR (Annual Avg)'!S1109,'225 PCAR (Annual Avg)'!S1141,'225 PCAR (Annual Avg)'!S1173,'225 PCAR (Annual Avg)'!S1205,'225 PCAR (Annual Avg)'!S1237,'225 PCAR (Annual Avg)'!S1269,'225 PCAR (Annual Avg)'!S1301),"")</f>
        <v/>
      </c>
      <c r="T11" s="7" t="str">
        <f>IFERROR(AVERAGE('225 PCAR (Annual Avg)'!T21,'225 PCAR (Annual Avg)'!T53,'225 PCAR (Annual Avg)'!T85,'225 PCAR (Annual Avg)'!T117,'225 PCAR (Annual Avg)'!T149,'225 PCAR (Annual Avg)'!T181,'225 PCAR (Annual Avg)'!T213,'225 PCAR (Annual Avg)'!T245,'225 PCAR (Annual Avg)'!T277,'225 PCAR (Annual Avg)'!T309,'225 PCAR (Annual Avg)'!T341,'225 PCAR (Annual Avg)'!T373,'225 PCAR (Annual Avg)'!T405,'225 PCAR (Annual Avg)'!T437,'225 PCAR (Annual Avg)'!T469,'225 PCAR (Annual Avg)'!T501,'225 PCAR (Annual Avg)'!T533,'225 PCAR (Annual Avg)'!T565,'225 PCAR (Annual Avg)'!T597,'225 PCAR (Annual Avg)'!T629,'225 PCAR (Annual Avg)'!T661,'225 PCAR (Annual Avg)'!T693,'225 PCAR (Annual Avg)'!T725,'225 PCAR (Annual Avg)'!T757,'225 PCAR (Annual Avg)'!T789,'225 PCAR (Annual Avg)'!T821,'225 PCAR (Annual Avg)'!T853,'225 PCAR (Annual Avg)'!T885,'225 PCAR (Annual Avg)'!T917,'225 PCAR (Annual Avg)'!T949,'225 PCAR (Annual Avg)'!T981,'225 PCAR (Annual Avg)'!T1013,'225 PCAR (Annual Avg)'!T1045,'225 PCAR (Annual Avg)'!T1077,'225 PCAR (Annual Avg)'!T1109,'225 PCAR (Annual Avg)'!T1141,'225 PCAR (Annual Avg)'!T1173,'225 PCAR (Annual Avg)'!T1205,'225 PCAR (Annual Avg)'!T1237,'225 PCAR (Annual Avg)'!T1269,'225 PCAR (Annual Avg)'!T1301),"")</f>
        <v/>
      </c>
      <c r="U11" s="7" t="str">
        <f>IFERROR(AVERAGE('225 PCAR (Annual Avg)'!U21,'225 PCAR (Annual Avg)'!U53,'225 PCAR (Annual Avg)'!U85,'225 PCAR (Annual Avg)'!U117,'225 PCAR (Annual Avg)'!U149,'225 PCAR (Annual Avg)'!U181,'225 PCAR (Annual Avg)'!U213,'225 PCAR (Annual Avg)'!U245,'225 PCAR (Annual Avg)'!U277,'225 PCAR (Annual Avg)'!U309,'225 PCAR (Annual Avg)'!U341,'225 PCAR (Annual Avg)'!U373,'225 PCAR (Annual Avg)'!U405,'225 PCAR (Annual Avg)'!U437,'225 PCAR (Annual Avg)'!U469,'225 PCAR (Annual Avg)'!U501,'225 PCAR (Annual Avg)'!U533,'225 PCAR (Annual Avg)'!U565,'225 PCAR (Annual Avg)'!U597,'225 PCAR (Annual Avg)'!U629,'225 PCAR (Annual Avg)'!U661,'225 PCAR (Annual Avg)'!U693,'225 PCAR (Annual Avg)'!U725,'225 PCAR (Annual Avg)'!U757,'225 PCAR (Annual Avg)'!U789,'225 PCAR (Annual Avg)'!U821,'225 PCAR (Annual Avg)'!U853,'225 PCAR (Annual Avg)'!U885,'225 PCAR (Annual Avg)'!U917,'225 PCAR (Annual Avg)'!U949,'225 PCAR (Annual Avg)'!U981,'225 PCAR (Annual Avg)'!U1013,'225 PCAR (Annual Avg)'!U1045,'225 PCAR (Annual Avg)'!U1077,'225 PCAR (Annual Avg)'!U1109,'225 PCAR (Annual Avg)'!U1141,'225 PCAR (Annual Avg)'!U1173,'225 PCAR (Annual Avg)'!U1205,'225 PCAR (Annual Avg)'!U1237,'225 PCAR (Annual Avg)'!U1269,'225 PCAR (Annual Avg)'!U1301),"")</f>
        <v/>
      </c>
      <c r="V11" s="7" t="str">
        <f>IFERROR(AVERAGE('225 PCAR (Annual Avg)'!V21,'225 PCAR (Annual Avg)'!V53,'225 PCAR (Annual Avg)'!V85,'225 PCAR (Annual Avg)'!V117,'225 PCAR (Annual Avg)'!V149,'225 PCAR (Annual Avg)'!V181,'225 PCAR (Annual Avg)'!V213,'225 PCAR (Annual Avg)'!V245,'225 PCAR (Annual Avg)'!V277,'225 PCAR (Annual Avg)'!V309,'225 PCAR (Annual Avg)'!V341,'225 PCAR (Annual Avg)'!V373,'225 PCAR (Annual Avg)'!V405,'225 PCAR (Annual Avg)'!V437,'225 PCAR (Annual Avg)'!V469,'225 PCAR (Annual Avg)'!V501,'225 PCAR (Annual Avg)'!V533,'225 PCAR (Annual Avg)'!V565,'225 PCAR (Annual Avg)'!V597,'225 PCAR (Annual Avg)'!V629,'225 PCAR (Annual Avg)'!V661,'225 PCAR (Annual Avg)'!V693,'225 PCAR (Annual Avg)'!V725,'225 PCAR (Annual Avg)'!V757,'225 PCAR (Annual Avg)'!V789,'225 PCAR (Annual Avg)'!V821,'225 PCAR (Annual Avg)'!V853,'225 PCAR (Annual Avg)'!V885,'225 PCAR (Annual Avg)'!V917,'225 PCAR (Annual Avg)'!V949,'225 PCAR (Annual Avg)'!V981,'225 PCAR (Annual Avg)'!V1013,'225 PCAR (Annual Avg)'!V1045,'225 PCAR (Annual Avg)'!V1077,'225 PCAR (Annual Avg)'!V1109,'225 PCAR (Annual Avg)'!V1141,'225 PCAR (Annual Avg)'!V1173,'225 PCAR (Annual Avg)'!V1205,'225 PCAR (Annual Avg)'!V1237,'225 PCAR (Annual Avg)'!V1269,'225 PCAR (Annual Avg)'!V1301),"")</f>
        <v/>
      </c>
      <c r="W11" s="7" t="str">
        <f>IFERROR(AVERAGE('225 PCAR (Annual Avg)'!W21,'225 PCAR (Annual Avg)'!W53,'225 PCAR (Annual Avg)'!W85,'225 PCAR (Annual Avg)'!W117,'225 PCAR (Annual Avg)'!W149,'225 PCAR (Annual Avg)'!W181,'225 PCAR (Annual Avg)'!W213,'225 PCAR (Annual Avg)'!W245,'225 PCAR (Annual Avg)'!W277,'225 PCAR (Annual Avg)'!W309,'225 PCAR (Annual Avg)'!W341,'225 PCAR (Annual Avg)'!W373,'225 PCAR (Annual Avg)'!W405,'225 PCAR (Annual Avg)'!W437,'225 PCAR (Annual Avg)'!W469,'225 PCAR (Annual Avg)'!W501,'225 PCAR (Annual Avg)'!W533,'225 PCAR (Annual Avg)'!W565,'225 PCAR (Annual Avg)'!W597,'225 PCAR (Annual Avg)'!W629,'225 PCAR (Annual Avg)'!W661,'225 PCAR (Annual Avg)'!W693,'225 PCAR (Annual Avg)'!W725,'225 PCAR (Annual Avg)'!W757,'225 PCAR (Annual Avg)'!W789,'225 PCAR (Annual Avg)'!W821,'225 PCAR (Annual Avg)'!W853,'225 PCAR (Annual Avg)'!W885,'225 PCAR (Annual Avg)'!W917,'225 PCAR (Annual Avg)'!W949,'225 PCAR (Annual Avg)'!W981,'225 PCAR (Annual Avg)'!W1013,'225 PCAR (Annual Avg)'!W1045,'225 PCAR (Annual Avg)'!W1077,'225 PCAR (Annual Avg)'!W1109,'225 PCAR (Annual Avg)'!W1141,'225 PCAR (Annual Avg)'!W1173,'225 PCAR (Annual Avg)'!W1205,'225 PCAR (Annual Avg)'!W1237,'225 PCAR (Annual Avg)'!W1269,'225 PCAR (Annual Avg)'!W1301),"")</f>
        <v/>
      </c>
      <c r="X11" s="7" t="str">
        <f>IFERROR(AVERAGE('225 PCAR (Annual Avg)'!X21,'225 PCAR (Annual Avg)'!X53,'225 PCAR (Annual Avg)'!X85,'225 PCAR (Annual Avg)'!X117,'225 PCAR (Annual Avg)'!X149,'225 PCAR (Annual Avg)'!X181,'225 PCAR (Annual Avg)'!X213,'225 PCAR (Annual Avg)'!X245,'225 PCAR (Annual Avg)'!X277,'225 PCAR (Annual Avg)'!X309,'225 PCAR (Annual Avg)'!X341,'225 PCAR (Annual Avg)'!X373,'225 PCAR (Annual Avg)'!X405,'225 PCAR (Annual Avg)'!X437,'225 PCAR (Annual Avg)'!X469,'225 PCAR (Annual Avg)'!X501,'225 PCAR (Annual Avg)'!X533,'225 PCAR (Annual Avg)'!X565,'225 PCAR (Annual Avg)'!X597,'225 PCAR (Annual Avg)'!X629,'225 PCAR (Annual Avg)'!X661,'225 PCAR (Annual Avg)'!X693,'225 PCAR (Annual Avg)'!X725,'225 PCAR (Annual Avg)'!X757,'225 PCAR (Annual Avg)'!X789,'225 PCAR (Annual Avg)'!X821,'225 PCAR (Annual Avg)'!X853,'225 PCAR (Annual Avg)'!X885,'225 PCAR (Annual Avg)'!X917,'225 PCAR (Annual Avg)'!X949,'225 PCAR (Annual Avg)'!X981,'225 PCAR (Annual Avg)'!X1013,'225 PCAR (Annual Avg)'!X1045,'225 PCAR (Annual Avg)'!X1077,'225 PCAR (Annual Avg)'!X1109,'225 PCAR (Annual Avg)'!X1141,'225 PCAR (Annual Avg)'!X1173,'225 PCAR (Annual Avg)'!X1205,'225 PCAR (Annual Avg)'!X1237,'225 PCAR (Annual Avg)'!X1269,'225 PCAR (Annual Avg)'!X1301),"")</f>
        <v/>
      </c>
      <c r="Y11" s="7" t="str">
        <f>IFERROR(AVERAGE('225 PCAR (Annual Avg)'!Y21,'225 PCAR (Annual Avg)'!Y53,'225 PCAR (Annual Avg)'!Y85,'225 PCAR (Annual Avg)'!Y117,'225 PCAR (Annual Avg)'!Y149,'225 PCAR (Annual Avg)'!Y181,'225 PCAR (Annual Avg)'!Y213,'225 PCAR (Annual Avg)'!Y245,'225 PCAR (Annual Avg)'!Y277,'225 PCAR (Annual Avg)'!Y309,'225 PCAR (Annual Avg)'!Y341,'225 PCAR (Annual Avg)'!Y373,'225 PCAR (Annual Avg)'!Y405,'225 PCAR (Annual Avg)'!Y437,'225 PCAR (Annual Avg)'!Y469,'225 PCAR (Annual Avg)'!Y501,'225 PCAR (Annual Avg)'!Y533,'225 PCAR (Annual Avg)'!Y565,'225 PCAR (Annual Avg)'!Y597,'225 PCAR (Annual Avg)'!Y629,'225 PCAR (Annual Avg)'!Y661,'225 PCAR (Annual Avg)'!Y693,'225 PCAR (Annual Avg)'!Y725,'225 PCAR (Annual Avg)'!Y757,'225 PCAR (Annual Avg)'!Y789,'225 PCAR (Annual Avg)'!Y821,'225 PCAR (Annual Avg)'!Y853,'225 PCAR (Annual Avg)'!Y885,'225 PCAR (Annual Avg)'!Y917,'225 PCAR (Annual Avg)'!Y949,'225 PCAR (Annual Avg)'!Y981,'225 PCAR (Annual Avg)'!Y1013,'225 PCAR (Annual Avg)'!Y1045,'225 PCAR (Annual Avg)'!Y1077,'225 PCAR (Annual Avg)'!Y1109,'225 PCAR (Annual Avg)'!Y1141,'225 PCAR (Annual Avg)'!Y1173,'225 PCAR (Annual Avg)'!Y1205,'225 PCAR (Annual Avg)'!Y1237,'225 PCAR (Annual Avg)'!Y1269,'225 PCAR (Annual Avg)'!Y1301),"")</f>
        <v/>
      </c>
      <c r="Z11" s="7" t="str">
        <f>IFERROR(AVERAGE('225 PCAR (Annual Avg)'!Z21,'225 PCAR (Annual Avg)'!Z53,'225 PCAR (Annual Avg)'!Z85,'225 PCAR (Annual Avg)'!Z117,'225 PCAR (Annual Avg)'!Z149,'225 PCAR (Annual Avg)'!Z181,'225 PCAR (Annual Avg)'!Z213,'225 PCAR (Annual Avg)'!Z245,'225 PCAR (Annual Avg)'!Z277,'225 PCAR (Annual Avg)'!Z309,'225 PCAR (Annual Avg)'!Z341,'225 PCAR (Annual Avg)'!Z373,'225 PCAR (Annual Avg)'!Z405,'225 PCAR (Annual Avg)'!Z437,'225 PCAR (Annual Avg)'!Z469,'225 PCAR (Annual Avg)'!Z501,'225 PCAR (Annual Avg)'!Z533,'225 PCAR (Annual Avg)'!Z565,'225 PCAR (Annual Avg)'!Z597,'225 PCAR (Annual Avg)'!Z629,'225 PCAR (Annual Avg)'!Z661,'225 PCAR (Annual Avg)'!Z693,'225 PCAR (Annual Avg)'!Z725,'225 PCAR (Annual Avg)'!Z757,'225 PCAR (Annual Avg)'!Z789,'225 PCAR (Annual Avg)'!Z821,'225 PCAR (Annual Avg)'!Z853,'225 PCAR (Annual Avg)'!Z885,'225 PCAR (Annual Avg)'!Z917,'225 PCAR (Annual Avg)'!Z949,'225 PCAR (Annual Avg)'!Z981,'225 PCAR (Annual Avg)'!Z1013,'225 PCAR (Annual Avg)'!Z1045,'225 PCAR (Annual Avg)'!Z1077,'225 PCAR (Annual Avg)'!Z1109,'225 PCAR (Annual Avg)'!Z1141,'225 PCAR (Annual Avg)'!Z1173,'225 PCAR (Annual Avg)'!Z1205,'225 PCAR (Annual Avg)'!Z1237,'225 PCAR (Annual Avg)'!Z1269,'225 PCAR (Annual Avg)'!Z1301),"")</f>
        <v/>
      </c>
      <c r="AA11" s="7" t="str">
        <f>IFERROR(AVERAGE('225 PCAR (Annual Avg)'!AA21,'225 PCAR (Annual Avg)'!AA53,'225 PCAR (Annual Avg)'!AA85,'225 PCAR (Annual Avg)'!AA117,'225 PCAR (Annual Avg)'!AA149,'225 PCAR (Annual Avg)'!AA181,'225 PCAR (Annual Avg)'!AA213,'225 PCAR (Annual Avg)'!AA245,'225 PCAR (Annual Avg)'!AA277,'225 PCAR (Annual Avg)'!AA309,'225 PCAR (Annual Avg)'!AA341,'225 PCAR (Annual Avg)'!AA373,'225 PCAR (Annual Avg)'!AA405,'225 PCAR (Annual Avg)'!AA437,'225 PCAR (Annual Avg)'!AA469,'225 PCAR (Annual Avg)'!AA501,'225 PCAR (Annual Avg)'!AA533,'225 PCAR (Annual Avg)'!AA565,'225 PCAR (Annual Avg)'!AA597,'225 PCAR (Annual Avg)'!AA629,'225 PCAR (Annual Avg)'!AA661,'225 PCAR (Annual Avg)'!AA693,'225 PCAR (Annual Avg)'!AA725,'225 PCAR (Annual Avg)'!AA757,'225 PCAR (Annual Avg)'!AA789,'225 PCAR (Annual Avg)'!AA821,'225 PCAR (Annual Avg)'!AA853,'225 PCAR (Annual Avg)'!AA885,'225 PCAR (Annual Avg)'!AA917,'225 PCAR (Annual Avg)'!AA949,'225 PCAR (Annual Avg)'!AA981,'225 PCAR (Annual Avg)'!AA1013,'225 PCAR (Annual Avg)'!AA1045,'225 PCAR (Annual Avg)'!AA1077,'225 PCAR (Annual Avg)'!AA1109,'225 PCAR (Annual Avg)'!AA1141,'225 PCAR (Annual Avg)'!AA1173,'225 PCAR (Annual Avg)'!AA1205,'225 PCAR (Annual Avg)'!AA1237,'225 PCAR (Annual Avg)'!AA1269,'225 PCAR (Annual Avg)'!AA1301),"")</f>
        <v/>
      </c>
      <c r="AB11" s="7" t="str">
        <f>IFERROR(AVERAGE('225 PCAR (Annual Avg)'!AB21,'225 PCAR (Annual Avg)'!AB53,'225 PCAR (Annual Avg)'!AB85,'225 PCAR (Annual Avg)'!AB117,'225 PCAR (Annual Avg)'!AB149,'225 PCAR (Annual Avg)'!AB181,'225 PCAR (Annual Avg)'!AB213,'225 PCAR (Annual Avg)'!AB245,'225 PCAR (Annual Avg)'!AB277,'225 PCAR (Annual Avg)'!AB309,'225 PCAR (Annual Avg)'!AB341,'225 PCAR (Annual Avg)'!AB373,'225 PCAR (Annual Avg)'!AB405,'225 PCAR (Annual Avg)'!AB437,'225 PCAR (Annual Avg)'!AB469,'225 PCAR (Annual Avg)'!AB501,'225 PCAR (Annual Avg)'!AB533,'225 PCAR (Annual Avg)'!AB565,'225 PCAR (Annual Avg)'!AB597,'225 PCAR (Annual Avg)'!AB629,'225 PCAR (Annual Avg)'!AB661,'225 PCAR (Annual Avg)'!AB693,'225 PCAR (Annual Avg)'!AB725,'225 PCAR (Annual Avg)'!AB757,'225 PCAR (Annual Avg)'!AB789,'225 PCAR (Annual Avg)'!AB821,'225 PCAR (Annual Avg)'!AB853,'225 PCAR (Annual Avg)'!AB885,'225 PCAR (Annual Avg)'!AB917,'225 PCAR (Annual Avg)'!AB949,'225 PCAR (Annual Avg)'!AB981,'225 PCAR (Annual Avg)'!AB1013,'225 PCAR (Annual Avg)'!AB1045,'225 PCAR (Annual Avg)'!AB1077,'225 PCAR (Annual Avg)'!AB1109,'225 PCAR (Annual Avg)'!AB1141,'225 PCAR (Annual Avg)'!AB1173,'225 PCAR (Annual Avg)'!AB1205,'225 PCAR (Annual Avg)'!AB1237,'225 PCAR (Annual Avg)'!AB1269,'225 PCAR (Annual Avg)'!AB1301),"")</f>
        <v/>
      </c>
    </row>
    <row r="12" spans="1:28" x14ac:dyDescent="0.3">
      <c r="B12" s="76">
        <f>AVERAGE('225 PCAR (Annual Avg)'!B22,'225 PCAR (Annual Avg)'!B54,'225 PCAR (Annual Avg)'!B86,'225 PCAR (Annual Avg)'!B118,'225 PCAR (Annual Avg)'!B150,'225 PCAR (Annual Avg)'!B182,'225 PCAR (Annual Avg)'!B214,'225 PCAR (Annual Avg)'!B246,'225 PCAR (Annual Avg)'!B278,'225 PCAR (Annual Avg)'!B310,'225 PCAR (Annual Avg)'!B342,'225 PCAR (Annual Avg)'!B374,'225 PCAR (Annual Avg)'!B406,'225 PCAR (Annual Avg)'!B438,'225 PCAR (Annual Avg)'!B470,'225 PCAR (Annual Avg)'!B502,'225 PCAR (Annual Avg)'!B534,'225 PCAR (Annual Avg)'!B566,'225 PCAR (Annual Avg)'!B598,'225 PCAR (Annual Avg)'!B630,'225 PCAR (Annual Avg)'!B662,'225 PCAR (Annual Avg)'!B694,'225 PCAR (Annual Avg)'!B726,'225 PCAR (Annual Avg)'!B758,'225 PCAR (Annual Avg)'!B790,'225 PCAR (Annual Avg)'!B822,'225 PCAR (Annual Avg)'!B854,'225 PCAR (Annual Avg)'!B886,'225 PCAR (Annual Avg)'!B918,'225 PCAR (Annual Avg)'!B950,'225 PCAR (Annual Avg)'!B982,'225 PCAR (Annual Avg)'!B1014,'225 PCAR (Annual Avg)'!B1046,'225 PCAR (Annual Avg)'!B1078,'225 PCAR (Annual Avg)'!B1110,'225 PCAR (Annual Avg)'!B1142,'225 PCAR (Annual Avg)'!B1174,'225 PCAR (Annual Avg)'!B1206,'225 PCAR (Annual Avg)'!B1238,'225 PCAR (Annual Avg)'!B1270,'225 PCAR (Annual Avg)'!B1302)</f>
        <v>9</v>
      </c>
      <c r="C12" s="7">
        <f>IFERROR(AVERAGE('225 PCAR (Annual Avg)'!C22,'225 PCAR (Annual Avg)'!C54,'225 PCAR (Annual Avg)'!C86,'225 PCAR (Annual Avg)'!C118,'225 PCAR (Annual Avg)'!C150,'225 PCAR (Annual Avg)'!C182,'225 PCAR (Annual Avg)'!C214,'225 PCAR (Annual Avg)'!C246,'225 PCAR (Annual Avg)'!C278,'225 PCAR (Annual Avg)'!C310,'225 PCAR (Annual Avg)'!C342,'225 PCAR (Annual Avg)'!C374,'225 PCAR (Annual Avg)'!C406,'225 PCAR (Annual Avg)'!C438,'225 PCAR (Annual Avg)'!C470,'225 PCAR (Annual Avg)'!C502,'225 PCAR (Annual Avg)'!C534,'225 PCAR (Annual Avg)'!C566,'225 PCAR (Annual Avg)'!C598,'225 PCAR (Annual Avg)'!C630,'225 PCAR (Annual Avg)'!C662,'225 PCAR (Annual Avg)'!C694,'225 PCAR (Annual Avg)'!C726,'225 PCAR (Annual Avg)'!C758,'225 PCAR (Annual Avg)'!C790,'225 PCAR (Annual Avg)'!C822,'225 PCAR (Annual Avg)'!C854,'225 PCAR (Annual Avg)'!C886,'225 PCAR (Annual Avg)'!C918,'225 PCAR (Annual Avg)'!C950,'225 PCAR (Annual Avg)'!C982,'225 PCAR (Annual Avg)'!C1014,'225 PCAR (Annual Avg)'!C1046,'225 PCAR (Annual Avg)'!C1078,'225 PCAR (Annual Avg)'!C1110,'225 PCAR (Annual Avg)'!C1142,'225 PCAR (Annual Avg)'!C1174,'225 PCAR (Annual Avg)'!C1206,'225 PCAR (Annual Avg)'!C1238,'225 PCAR (Annual Avg)'!C1270,'225 PCAR (Annual Avg)'!C1302),"")</f>
        <v>8.7180487804878055</v>
      </c>
      <c r="D12" s="7">
        <f>IFERROR(AVERAGE('225 PCAR (Annual Avg)'!D22,'225 PCAR (Annual Avg)'!D54,'225 PCAR (Annual Avg)'!D86,'225 PCAR (Annual Avg)'!D118,'225 PCAR (Annual Avg)'!D150,'225 PCAR (Annual Avg)'!D182,'225 PCAR (Annual Avg)'!D214,'225 PCAR (Annual Avg)'!D246,'225 PCAR (Annual Avg)'!D278,'225 PCAR (Annual Avg)'!D310,'225 PCAR (Annual Avg)'!D342,'225 PCAR (Annual Avg)'!D374,'225 PCAR (Annual Avg)'!D406,'225 PCAR (Annual Avg)'!D438,'225 PCAR (Annual Avg)'!D470,'225 PCAR (Annual Avg)'!D502,'225 PCAR (Annual Avg)'!D534,'225 PCAR (Annual Avg)'!D566,'225 PCAR (Annual Avg)'!D598,'225 PCAR (Annual Avg)'!D630,'225 PCAR (Annual Avg)'!D662,'225 PCAR (Annual Avg)'!D694,'225 PCAR (Annual Avg)'!D726,'225 PCAR (Annual Avg)'!D758,'225 PCAR (Annual Avg)'!D790,'225 PCAR (Annual Avg)'!D822,'225 PCAR (Annual Avg)'!D854,'225 PCAR (Annual Avg)'!D886,'225 PCAR (Annual Avg)'!D918,'225 PCAR (Annual Avg)'!D950,'225 PCAR (Annual Avg)'!D982,'225 PCAR (Annual Avg)'!D1014,'225 PCAR (Annual Avg)'!D1046,'225 PCAR (Annual Avg)'!D1078,'225 PCAR (Annual Avg)'!D1110,'225 PCAR (Annual Avg)'!D1142,'225 PCAR (Annual Avg)'!D1174,'225 PCAR (Annual Avg)'!D1206,'225 PCAR (Annual Avg)'!D1238,'225 PCAR (Annual Avg)'!D1270,'225 PCAR (Annual Avg)'!D1302),"")</f>
        <v>7.6582926829268292</v>
      </c>
      <c r="E12" s="7">
        <f>IFERROR(AVERAGE('225 PCAR (Annual Avg)'!E22,'225 PCAR (Annual Avg)'!E54,'225 PCAR (Annual Avg)'!E86,'225 PCAR (Annual Avg)'!E118,'225 PCAR (Annual Avg)'!E150,'225 PCAR (Annual Avg)'!E182,'225 PCAR (Annual Avg)'!E214,'225 PCAR (Annual Avg)'!E246,'225 PCAR (Annual Avg)'!E278,'225 PCAR (Annual Avg)'!E310,'225 PCAR (Annual Avg)'!E342,'225 PCAR (Annual Avg)'!E374,'225 PCAR (Annual Avg)'!E406,'225 PCAR (Annual Avg)'!E438,'225 PCAR (Annual Avg)'!E470,'225 PCAR (Annual Avg)'!E502,'225 PCAR (Annual Avg)'!E534,'225 PCAR (Annual Avg)'!E566,'225 PCAR (Annual Avg)'!E598,'225 PCAR (Annual Avg)'!E630,'225 PCAR (Annual Avg)'!E662,'225 PCAR (Annual Avg)'!E694,'225 PCAR (Annual Avg)'!E726,'225 PCAR (Annual Avg)'!E758,'225 PCAR (Annual Avg)'!E790,'225 PCAR (Annual Avg)'!E822,'225 PCAR (Annual Avg)'!E854,'225 PCAR (Annual Avg)'!E886,'225 PCAR (Annual Avg)'!E918,'225 PCAR (Annual Avg)'!E950,'225 PCAR (Annual Avg)'!E982,'225 PCAR (Annual Avg)'!E1014,'225 PCAR (Annual Avg)'!E1046,'225 PCAR (Annual Avg)'!E1078,'225 PCAR (Annual Avg)'!E1110,'225 PCAR (Annual Avg)'!E1142,'225 PCAR (Annual Avg)'!E1174,'225 PCAR (Annual Avg)'!E1206,'225 PCAR (Annual Avg)'!E1238,'225 PCAR (Annual Avg)'!E1270,'225 PCAR (Annual Avg)'!E1302),"")</f>
        <v>8.7153658536585361</v>
      </c>
      <c r="F12" s="7">
        <f>IFERROR(AVERAGE('225 PCAR (Annual Avg)'!F22,'225 PCAR (Annual Avg)'!F54,'225 PCAR (Annual Avg)'!F86,'225 PCAR (Annual Avg)'!F118,'225 PCAR (Annual Avg)'!F150,'225 PCAR (Annual Avg)'!F182,'225 PCAR (Annual Avg)'!F214,'225 PCAR (Annual Avg)'!F246,'225 PCAR (Annual Avg)'!F278,'225 PCAR (Annual Avg)'!F310,'225 PCAR (Annual Avg)'!F342,'225 PCAR (Annual Avg)'!F374,'225 PCAR (Annual Avg)'!F406,'225 PCAR (Annual Avg)'!F438,'225 PCAR (Annual Avg)'!F470,'225 PCAR (Annual Avg)'!F502,'225 PCAR (Annual Avg)'!F534,'225 PCAR (Annual Avg)'!F566,'225 PCAR (Annual Avg)'!F598,'225 PCAR (Annual Avg)'!F630,'225 PCAR (Annual Avg)'!F662,'225 PCAR (Annual Avg)'!F694,'225 PCAR (Annual Avg)'!F726,'225 PCAR (Annual Avg)'!F758,'225 PCAR (Annual Avg)'!F790,'225 PCAR (Annual Avg)'!F822,'225 PCAR (Annual Avg)'!F854,'225 PCAR (Annual Avg)'!F886,'225 PCAR (Annual Avg)'!F918,'225 PCAR (Annual Avg)'!F950,'225 PCAR (Annual Avg)'!F982,'225 PCAR (Annual Avg)'!F1014,'225 PCAR (Annual Avg)'!F1046,'225 PCAR (Annual Avg)'!F1078,'225 PCAR (Annual Avg)'!F1110,'225 PCAR (Annual Avg)'!F1142,'225 PCAR (Annual Avg)'!F1174,'225 PCAR (Annual Avg)'!F1206,'225 PCAR (Annual Avg)'!F1238,'225 PCAR (Annual Avg)'!F1270,'225 PCAR (Annual Avg)'!F1302),"")</f>
        <v>10.997804878048779</v>
      </c>
      <c r="G12" s="7">
        <f>IFERROR(AVERAGE('225 PCAR (Annual Avg)'!G22,'225 PCAR (Annual Avg)'!G54,'225 PCAR (Annual Avg)'!G86,'225 PCAR (Annual Avg)'!G118,'225 PCAR (Annual Avg)'!G150,'225 PCAR (Annual Avg)'!G182,'225 PCAR (Annual Avg)'!G214,'225 PCAR (Annual Avg)'!G246,'225 PCAR (Annual Avg)'!G278,'225 PCAR (Annual Avg)'!G310,'225 PCAR (Annual Avg)'!G342,'225 PCAR (Annual Avg)'!G374,'225 PCAR (Annual Avg)'!G406,'225 PCAR (Annual Avg)'!G438,'225 PCAR (Annual Avg)'!G470,'225 PCAR (Annual Avg)'!G502,'225 PCAR (Annual Avg)'!G534,'225 PCAR (Annual Avg)'!G566,'225 PCAR (Annual Avg)'!G598,'225 PCAR (Annual Avg)'!G630,'225 PCAR (Annual Avg)'!G662,'225 PCAR (Annual Avg)'!G694,'225 PCAR (Annual Avg)'!G726,'225 PCAR (Annual Avg)'!G758,'225 PCAR (Annual Avg)'!G790,'225 PCAR (Annual Avg)'!G822,'225 PCAR (Annual Avg)'!G854,'225 PCAR (Annual Avg)'!G886,'225 PCAR (Annual Avg)'!G918,'225 PCAR (Annual Avg)'!G950,'225 PCAR (Annual Avg)'!G982,'225 PCAR (Annual Avg)'!G1014,'225 PCAR (Annual Avg)'!G1046,'225 PCAR (Annual Avg)'!G1078,'225 PCAR (Annual Avg)'!G1110,'225 PCAR (Annual Avg)'!G1142,'225 PCAR (Annual Avg)'!G1174,'225 PCAR (Annual Avg)'!G1206,'225 PCAR (Annual Avg)'!G1238,'225 PCAR (Annual Avg)'!G1270,'225 PCAR (Annual Avg)'!G1302),"")</f>
        <v>14.784390243902436</v>
      </c>
      <c r="H12" s="7">
        <f>IFERROR(AVERAGE('225 PCAR (Annual Avg)'!H22,'225 PCAR (Annual Avg)'!H54,'225 PCAR (Annual Avg)'!H86,'225 PCAR (Annual Avg)'!H118,'225 PCAR (Annual Avg)'!H150,'225 PCAR (Annual Avg)'!H182,'225 PCAR (Annual Avg)'!H214,'225 PCAR (Annual Avg)'!H246,'225 PCAR (Annual Avg)'!H278,'225 PCAR (Annual Avg)'!H310,'225 PCAR (Annual Avg)'!H342,'225 PCAR (Annual Avg)'!H374,'225 PCAR (Annual Avg)'!H406,'225 PCAR (Annual Avg)'!H438,'225 PCAR (Annual Avg)'!H470,'225 PCAR (Annual Avg)'!H502,'225 PCAR (Annual Avg)'!H534,'225 PCAR (Annual Avg)'!H566,'225 PCAR (Annual Avg)'!H598,'225 PCAR (Annual Avg)'!H630,'225 PCAR (Annual Avg)'!H662,'225 PCAR (Annual Avg)'!H694,'225 PCAR (Annual Avg)'!H726,'225 PCAR (Annual Avg)'!H758,'225 PCAR (Annual Avg)'!H790,'225 PCAR (Annual Avg)'!H822,'225 PCAR (Annual Avg)'!H854,'225 PCAR (Annual Avg)'!H886,'225 PCAR (Annual Avg)'!H918,'225 PCAR (Annual Avg)'!H950,'225 PCAR (Annual Avg)'!H982,'225 PCAR (Annual Avg)'!H1014,'225 PCAR (Annual Avg)'!H1046,'225 PCAR (Annual Avg)'!H1078,'225 PCAR (Annual Avg)'!H1110,'225 PCAR (Annual Avg)'!H1142,'225 PCAR (Annual Avg)'!H1174,'225 PCAR (Annual Avg)'!H1206,'225 PCAR (Annual Avg)'!H1238,'225 PCAR (Annual Avg)'!H1270,'225 PCAR (Annual Avg)'!H1302),"")</f>
        <v>18.156341463414634</v>
      </c>
      <c r="I12" s="7">
        <f>IFERROR(AVERAGE('225 PCAR (Annual Avg)'!I22,'225 PCAR (Annual Avg)'!I54,'225 PCAR (Annual Avg)'!I86,'225 PCAR (Annual Avg)'!I118,'225 PCAR (Annual Avg)'!I150,'225 PCAR (Annual Avg)'!I182,'225 PCAR (Annual Avg)'!I214,'225 PCAR (Annual Avg)'!I246,'225 PCAR (Annual Avg)'!I278,'225 PCAR (Annual Avg)'!I310,'225 PCAR (Annual Avg)'!I342,'225 PCAR (Annual Avg)'!I374,'225 PCAR (Annual Avg)'!I406,'225 PCAR (Annual Avg)'!I438,'225 PCAR (Annual Avg)'!I470,'225 PCAR (Annual Avg)'!I502,'225 PCAR (Annual Avg)'!I534,'225 PCAR (Annual Avg)'!I566,'225 PCAR (Annual Avg)'!I598,'225 PCAR (Annual Avg)'!I630,'225 PCAR (Annual Avg)'!I662,'225 PCAR (Annual Avg)'!I694,'225 PCAR (Annual Avg)'!I726,'225 PCAR (Annual Avg)'!I758,'225 PCAR (Annual Avg)'!I790,'225 PCAR (Annual Avg)'!I822,'225 PCAR (Annual Avg)'!I854,'225 PCAR (Annual Avg)'!I886,'225 PCAR (Annual Avg)'!I918,'225 PCAR (Annual Avg)'!I950,'225 PCAR (Annual Avg)'!I982,'225 PCAR (Annual Avg)'!I1014,'225 PCAR (Annual Avg)'!I1046,'225 PCAR (Annual Avg)'!I1078,'225 PCAR (Annual Avg)'!I1110,'225 PCAR (Annual Avg)'!I1142,'225 PCAR (Annual Avg)'!I1174,'225 PCAR (Annual Avg)'!I1206,'225 PCAR (Annual Avg)'!I1238,'225 PCAR (Annual Avg)'!I1270,'225 PCAR (Annual Avg)'!I1302),"")</f>
        <v>36.110243902439009</v>
      </c>
      <c r="J12" s="7">
        <f>IFERROR(AVERAGE('225 PCAR (Annual Avg)'!J22,'225 PCAR (Annual Avg)'!J54,'225 PCAR (Annual Avg)'!J86,'225 PCAR (Annual Avg)'!J118,'225 PCAR (Annual Avg)'!J150,'225 PCAR (Annual Avg)'!J182,'225 PCAR (Annual Avg)'!J214,'225 PCAR (Annual Avg)'!J246,'225 PCAR (Annual Avg)'!J278,'225 PCAR (Annual Avg)'!J310,'225 PCAR (Annual Avg)'!J342,'225 PCAR (Annual Avg)'!J374,'225 PCAR (Annual Avg)'!J406,'225 PCAR (Annual Avg)'!J438,'225 PCAR (Annual Avg)'!J470,'225 PCAR (Annual Avg)'!J502,'225 PCAR (Annual Avg)'!J534,'225 PCAR (Annual Avg)'!J566,'225 PCAR (Annual Avg)'!J598,'225 PCAR (Annual Avg)'!J630,'225 PCAR (Annual Avg)'!J662,'225 PCAR (Annual Avg)'!J694,'225 PCAR (Annual Avg)'!J726,'225 PCAR (Annual Avg)'!J758,'225 PCAR (Annual Avg)'!J790,'225 PCAR (Annual Avg)'!J822,'225 PCAR (Annual Avg)'!J854,'225 PCAR (Annual Avg)'!J886,'225 PCAR (Annual Avg)'!J918,'225 PCAR (Annual Avg)'!J950,'225 PCAR (Annual Avg)'!J982,'225 PCAR (Annual Avg)'!J1014,'225 PCAR (Annual Avg)'!J1046,'225 PCAR (Annual Avg)'!J1078,'225 PCAR (Annual Avg)'!J1110,'225 PCAR (Annual Avg)'!J1142,'225 PCAR (Annual Avg)'!J1174,'225 PCAR (Annual Avg)'!J1206,'225 PCAR (Annual Avg)'!J1238,'225 PCAR (Annual Avg)'!J1270,'225 PCAR (Annual Avg)'!J1302),"")</f>
        <v>64.668292682926847</v>
      </c>
      <c r="K12" s="7">
        <f>IFERROR(AVERAGE('225 PCAR (Annual Avg)'!K22,'225 PCAR (Annual Avg)'!K54,'225 PCAR (Annual Avg)'!K86,'225 PCAR (Annual Avg)'!K118,'225 PCAR (Annual Avg)'!K150,'225 PCAR (Annual Avg)'!K182,'225 PCAR (Annual Avg)'!K214,'225 PCAR (Annual Avg)'!K246,'225 PCAR (Annual Avg)'!K278,'225 PCAR (Annual Avg)'!K310,'225 PCAR (Annual Avg)'!K342,'225 PCAR (Annual Avg)'!K374,'225 PCAR (Annual Avg)'!K406,'225 PCAR (Annual Avg)'!K438,'225 PCAR (Annual Avg)'!K470,'225 PCAR (Annual Avg)'!K502,'225 PCAR (Annual Avg)'!K534,'225 PCAR (Annual Avg)'!K566,'225 PCAR (Annual Avg)'!K598,'225 PCAR (Annual Avg)'!K630,'225 PCAR (Annual Avg)'!K662,'225 PCAR (Annual Avg)'!K694,'225 PCAR (Annual Avg)'!K726,'225 PCAR (Annual Avg)'!K758,'225 PCAR (Annual Avg)'!K790,'225 PCAR (Annual Avg)'!K822,'225 PCAR (Annual Avg)'!K854,'225 PCAR (Annual Avg)'!K886,'225 PCAR (Annual Avg)'!K918,'225 PCAR (Annual Avg)'!K950,'225 PCAR (Annual Avg)'!K982,'225 PCAR (Annual Avg)'!K1014,'225 PCAR (Annual Avg)'!K1046,'225 PCAR (Annual Avg)'!K1078,'225 PCAR (Annual Avg)'!K1110,'225 PCAR (Annual Avg)'!K1142,'225 PCAR (Annual Avg)'!K1174,'225 PCAR (Annual Avg)'!K1206,'225 PCAR (Annual Avg)'!K1238,'225 PCAR (Annual Avg)'!K1270,'225 PCAR (Annual Avg)'!K1302),"")</f>
        <v>50.221951219512185</v>
      </c>
      <c r="L12" s="7">
        <f>IFERROR(AVERAGE('225 PCAR (Annual Avg)'!L22,'225 PCAR (Annual Avg)'!L54,'225 PCAR (Annual Avg)'!L86,'225 PCAR (Annual Avg)'!L118,'225 PCAR (Annual Avg)'!L150,'225 PCAR (Annual Avg)'!L182,'225 PCAR (Annual Avg)'!L214,'225 PCAR (Annual Avg)'!L246,'225 PCAR (Annual Avg)'!L278,'225 PCAR (Annual Avg)'!L310,'225 PCAR (Annual Avg)'!L342,'225 PCAR (Annual Avg)'!L374,'225 PCAR (Annual Avg)'!L406,'225 PCAR (Annual Avg)'!L438,'225 PCAR (Annual Avg)'!L470,'225 PCAR (Annual Avg)'!L502,'225 PCAR (Annual Avg)'!L534,'225 PCAR (Annual Avg)'!L566,'225 PCAR (Annual Avg)'!L598,'225 PCAR (Annual Avg)'!L630,'225 PCAR (Annual Avg)'!L662,'225 PCAR (Annual Avg)'!L694,'225 PCAR (Annual Avg)'!L726,'225 PCAR (Annual Avg)'!L758,'225 PCAR (Annual Avg)'!L790,'225 PCAR (Annual Avg)'!L822,'225 PCAR (Annual Avg)'!L854,'225 PCAR (Annual Avg)'!L886,'225 PCAR (Annual Avg)'!L918,'225 PCAR (Annual Avg)'!L950,'225 PCAR (Annual Avg)'!L982,'225 PCAR (Annual Avg)'!L1014,'225 PCAR (Annual Avg)'!L1046,'225 PCAR (Annual Avg)'!L1078,'225 PCAR (Annual Avg)'!L1110,'225 PCAR (Annual Avg)'!L1142,'225 PCAR (Annual Avg)'!L1174,'225 PCAR (Annual Avg)'!L1206,'225 PCAR (Annual Avg)'!L1238,'225 PCAR (Annual Avg)'!L1270,'225 PCAR (Annual Avg)'!L1302),"")</f>
        <v>27.026829268292687</v>
      </c>
      <c r="M12" s="7">
        <f>IFERROR(AVERAGE('225 PCAR (Annual Avg)'!M22,'225 PCAR (Annual Avg)'!M54,'225 PCAR (Annual Avg)'!M86,'225 PCAR (Annual Avg)'!M118,'225 PCAR (Annual Avg)'!M150,'225 PCAR (Annual Avg)'!M182,'225 PCAR (Annual Avg)'!M214,'225 PCAR (Annual Avg)'!M246,'225 PCAR (Annual Avg)'!M278,'225 PCAR (Annual Avg)'!M310,'225 PCAR (Annual Avg)'!M342,'225 PCAR (Annual Avg)'!M374,'225 PCAR (Annual Avg)'!M406,'225 PCAR (Annual Avg)'!M438,'225 PCAR (Annual Avg)'!M470,'225 PCAR (Annual Avg)'!M502,'225 PCAR (Annual Avg)'!M534,'225 PCAR (Annual Avg)'!M566,'225 PCAR (Annual Avg)'!M598,'225 PCAR (Annual Avg)'!M630,'225 PCAR (Annual Avg)'!M662,'225 PCAR (Annual Avg)'!M694,'225 PCAR (Annual Avg)'!M726,'225 PCAR (Annual Avg)'!M758,'225 PCAR (Annual Avg)'!M790,'225 PCAR (Annual Avg)'!M822,'225 PCAR (Annual Avg)'!M854,'225 PCAR (Annual Avg)'!M886,'225 PCAR (Annual Avg)'!M918,'225 PCAR (Annual Avg)'!M950,'225 PCAR (Annual Avg)'!M982,'225 PCAR (Annual Avg)'!M1014,'225 PCAR (Annual Avg)'!M1046,'225 PCAR (Annual Avg)'!M1078,'225 PCAR (Annual Avg)'!M1110,'225 PCAR (Annual Avg)'!M1142,'225 PCAR (Annual Avg)'!M1174,'225 PCAR (Annual Avg)'!M1206,'225 PCAR (Annual Avg)'!M1238,'225 PCAR (Annual Avg)'!M1270,'225 PCAR (Annual Avg)'!M1302),"")</f>
        <v>13.225609756097562</v>
      </c>
      <c r="N12" s="7">
        <f>IFERROR(AVERAGE('225 PCAR (Annual Avg)'!N22,'225 PCAR (Annual Avg)'!N54,'225 PCAR (Annual Avg)'!N86,'225 PCAR (Annual Avg)'!N118,'225 PCAR (Annual Avg)'!N150,'225 PCAR (Annual Avg)'!N182,'225 PCAR (Annual Avg)'!N214,'225 PCAR (Annual Avg)'!N246,'225 PCAR (Annual Avg)'!N278,'225 PCAR (Annual Avg)'!N310,'225 PCAR (Annual Avg)'!N342,'225 PCAR (Annual Avg)'!N374,'225 PCAR (Annual Avg)'!N406,'225 PCAR (Annual Avg)'!N438,'225 PCAR (Annual Avg)'!N470,'225 PCAR (Annual Avg)'!N502,'225 PCAR (Annual Avg)'!N534,'225 PCAR (Annual Avg)'!N566,'225 PCAR (Annual Avg)'!N598,'225 PCAR (Annual Avg)'!N630,'225 PCAR (Annual Avg)'!N662,'225 PCAR (Annual Avg)'!N694,'225 PCAR (Annual Avg)'!N726,'225 PCAR (Annual Avg)'!N758,'225 PCAR (Annual Avg)'!N790,'225 PCAR (Annual Avg)'!N822,'225 PCAR (Annual Avg)'!N854,'225 PCAR (Annual Avg)'!N886,'225 PCAR (Annual Avg)'!N918,'225 PCAR (Annual Avg)'!N950,'225 PCAR (Annual Avg)'!N982,'225 PCAR (Annual Avg)'!N1014,'225 PCAR (Annual Avg)'!N1046,'225 PCAR (Annual Avg)'!N1078,'225 PCAR (Annual Avg)'!N1110,'225 PCAR (Annual Avg)'!N1142,'225 PCAR (Annual Avg)'!N1174,'225 PCAR (Annual Avg)'!N1206,'225 PCAR (Annual Avg)'!N1238,'225 PCAR (Annual Avg)'!N1270,'225 PCAR (Annual Avg)'!N1302),"")</f>
        <v>9.6278048780487779</v>
      </c>
      <c r="P12" s="76">
        <f>AVERAGE('225 PCAR (Annual Avg)'!P22,'225 PCAR (Annual Avg)'!P54,'225 PCAR (Annual Avg)'!P86,'225 PCAR (Annual Avg)'!P118,'225 PCAR (Annual Avg)'!P150,'225 PCAR (Annual Avg)'!P182,'225 PCAR (Annual Avg)'!P214,'225 PCAR (Annual Avg)'!P246,'225 PCAR (Annual Avg)'!P278,'225 PCAR (Annual Avg)'!P310,'225 PCAR (Annual Avg)'!P342,'225 PCAR (Annual Avg)'!P374,'225 PCAR (Annual Avg)'!P406,'225 PCAR (Annual Avg)'!P438,'225 PCAR (Annual Avg)'!P470,'225 PCAR (Annual Avg)'!P502,'225 PCAR (Annual Avg)'!P534,'225 PCAR (Annual Avg)'!P566,'225 PCAR (Annual Avg)'!P598,'225 PCAR (Annual Avg)'!P630,'225 PCAR (Annual Avg)'!P662,'225 PCAR (Annual Avg)'!P694,'225 PCAR (Annual Avg)'!P726,'225 PCAR (Annual Avg)'!P758,'225 PCAR (Annual Avg)'!P790,'225 PCAR (Annual Avg)'!P822,'225 PCAR (Annual Avg)'!P854,'225 PCAR (Annual Avg)'!P886,'225 PCAR (Annual Avg)'!P918,'225 PCAR (Annual Avg)'!P950,'225 PCAR (Annual Avg)'!P982,'225 PCAR (Annual Avg)'!P1014,'225 PCAR (Annual Avg)'!P1046,'225 PCAR (Annual Avg)'!P1078,'225 PCAR (Annual Avg)'!P1110,'225 PCAR (Annual Avg)'!P1142,'225 PCAR (Annual Avg)'!P1174,'225 PCAR (Annual Avg)'!P1206,'225 PCAR (Annual Avg)'!P1238,'225 PCAR (Annual Avg)'!P1270,'225 PCAR (Annual Avg)'!P1302)</f>
        <v>9</v>
      </c>
      <c r="Q12" s="7" t="str">
        <f>IFERROR(AVERAGE('225 PCAR (Annual Avg)'!Q22,'225 PCAR (Annual Avg)'!Q54,'225 PCAR (Annual Avg)'!Q86,'225 PCAR (Annual Avg)'!Q118,'225 PCAR (Annual Avg)'!Q150,'225 PCAR (Annual Avg)'!Q182,'225 PCAR (Annual Avg)'!Q214,'225 PCAR (Annual Avg)'!Q246,'225 PCAR (Annual Avg)'!Q278,'225 PCAR (Annual Avg)'!Q310,'225 PCAR (Annual Avg)'!Q342,'225 PCAR (Annual Avg)'!Q374,'225 PCAR (Annual Avg)'!Q406,'225 PCAR (Annual Avg)'!Q438,'225 PCAR (Annual Avg)'!Q470,'225 PCAR (Annual Avg)'!Q502,'225 PCAR (Annual Avg)'!Q534,'225 PCAR (Annual Avg)'!Q566,'225 PCAR (Annual Avg)'!Q598,'225 PCAR (Annual Avg)'!Q630,'225 PCAR (Annual Avg)'!Q662,'225 PCAR (Annual Avg)'!Q694,'225 PCAR (Annual Avg)'!Q726,'225 PCAR (Annual Avg)'!Q758,'225 PCAR (Annual Avg)'!Q790,'225 PCAR (Annual Avg)'!Q822,'225 PCAR (Annual Avg)'!Q854,'225 PCAR (Annual Avg)'!Q886,'225 PCAR (Annual Avg)'!Q918,'225 PCAR (Annual Avg)'!Q950,'225 PCAR (Annual Avg)'!Q982,'225 PCAR (Annual Avg)'!Q1014,'225 PCAR (Annual Avg)'!Q1046,'225 PCAR (Annual Avg)'!Q1078,'225 PCAR (Annual Avg)'!Q1110,'225 PCAR (Annual Avg)'!Q1142,'225 PCAR (Annual Avg)'!Q1174,'225 PCAR (Annual Avg)'!Q1206,'225 PCAR (Annual Avg)'!Q1238,'225 PCAR (Annual Avg)'!Q1270,'225 PCAR (Annual Avg)'!Q1302),"")</f>
        <v/>
      </c>
      <c r="R12" s="7" t="str">
        <f>IFERROR(AVERAGE('225 PCAR (Annual Avg)'!R22,'225 PCAR (Annual Avg)'!R54,'225 PCAR (Annual Avg)'!R86,'225 PCAR (Annual Avg)'!R118,'225 PCAR (Annual Avg)'!R150,'225 PCAR (Annual Avg)'!R182,'225 PCAR (Annual Avg)'!R214,'225 PCAR (Annual Avg)'!R246,'225 PCAR (Annual Avg)'!R278,'225 PCAR (Annual Avg)'!R310,'225 PCAR (Annual Avg)'!R342,'225 PCAR (Annual Avg)'!R374,'225 PCAR (Annual Avg)'!R406,'225 PCAR (Annual Avg)'!R438,'225 PCAR (Annual Avg)'!R470,'225 PCAR (Annual Avg)'!R502,'225 PCAR (Annual Avg)'!R534,'225 PCAR (Annual Avg)'!R566,'225 PCAR (Annual Avg)'!R598,'225 PCAR (Annual Avg)'!R630,'225 PCAR (Annual Avg)'!R662,'225 PCAR (Annual Avg)'!R694,'225 PCAR (Annual Avg)'!R726,'225 PCAR (Annual Avg)'!R758,'225 PCAR (Annual Avg)'!R790,'225 PCAR (Annual Avg)'!R822,'225 PCAR (Annual Avg)'!R854,'225 PCAR (Annual Avg)'!R886,'225 PCAR (Annual Avg)'!R918,'225 PCAR (Annual Avg)'!R950,'225 PCAR (Annual Avg)'!R982,'225 PCAR (Annual Avg)'!R1014,'225 PCAR (Annual Avg)'!R1046,'225 PCAR (Annual Avg)'!R1078,'225 PCAR (Annual Avg)'!R1110,'225 PCAR (Annual Avg)'!R1142,'225 PCAR (Annual Avg)'!R1174,'225 PCAR (Annual Avg)'!R1206,'225 PCAR (Annual Avg)'!R1238,'225 PCAR (Annual Avg)'!R1270,'225 PCAR (Annual Avg)'!R1302),"")</f>
        <v/>
      </c>
      <c r="S12" s="7" t="str">
        <f>IFERROR(AVERAGE('225 PCAR (Annual Avg)'!S22,'225 PCAR (Annual Avg)'!S54,'225 PCAR (Annual Avg)'!S86,'225 PCAR (Annual Avg)'!S118,'225 PCAR (Annual Avg)'!S150,'225 PCAR (Annual Avg)'!S182,'225 PCAR (Annual Avg)'!S214,'225 PCAR (Annual Avg)'!S246,'225 PCAR (Annual Avg)'!S278,'225 PCAR (Annual Avg)'!S310,'225 PCAR (Annual Avg)'!S342,'225 PCAR (Annual Avg)'!S374,'225 PCAR (Annual Avg)'!S406,'225 PCAR (Annual Avg)'!S438,'225 PCAR (Annual Avg)'!S470,'225 PCAR (Annual Avg)'!S502,'225 PCAR (Annual Avg)'!S534,'225 PCAR (Annual Avg)'!S566,'225 PCAR (Annual Avg)'!S598,'225 PCAR (Annual Avg)'!S630,'225 PCAR (Annual Avg)'!S662,'225 PCAR (Annual Avg)'!S694,'225 PCAR (Annual Avg)'!S726,'225 PCAR (Annual Avg)'!S758,'225 PCAR (Annual Avg)'!S790,'225 PCAR (Annual Avg)'!S822,'225 PCAR (Annual Avg)'!S854,'225 PCAR (Annual Avg)'!S886,'225 PCAR (Annual Avg)'!S918,'225 PCAR (Annual Avg)'!S950,'225 PCAR (Annual Avg)'!S982,'225 PCAR (Annual Avg)'!S1014,'225 PCAR (Annual Avg)'!S1046,'225 PCAR (Annual Avg)'!S1078,'225 PCAR (Annual Avg)'!S1110,'225 PCAR (Annual Avg)'!S1142,'225 PCAR (Annual Avg)'!S1174,'225 PCAR (Annual Avg)'!S1206,'225 PCAR (Annual Avg)'!S1238,'225 PCAR (Annual Avg)'!S1270,'225 PCAR (Annual Avg)'!S1302),"")</f>
        <v/>
      </c>
      <c r="T12" s="7" t="str">
        <f>IFERROR(AVERAGE('225 PCAR (Annual Avg)'!T22,'225 PCAR (Annual Avg)'!T54,'225 PCAR (Annual Avg)'!T86,'225 PCAR (Annual Avg)'!T118,'225 PCAR (Annual Avg)'!T150,'225 PCAR (Annual Avg)'!T182,'225 PCAR (Annual Avg)'!T214,'225 PCAR (Annual Avg)'!T246,'225 PCAR (Annual Avg)'!T278,'225 PCAR (Annual Avg)'!T310,'225 PCAR (Annual Avg)'!T342,'225 PCAR (Annual Avg)'!T374,'225 PCAR (Annual Avg)'!T406,'225 PCAR (Annual Avg)'!T438,'225 PCAR (Annual Avg)'!T470,'225 PCAR (Annual Avg)'!T502,'225 PCAR (Annual Avg)'!T534,'225 PCAR (Annual Avg)'!T566,'225 PCAR (Annual Avg)'!T598,'225 PCAR (Annual Avg)'!T630,'225 PCAR (Annual Avg)'!T662,'225 PCAR (Annual Avg)'!T694,'225 PCAR (Annual Avg)'!T726,'225 PCAR (Annual Avg)'!T758,'225 PCAR (Annual Avg)'!T790,'225 PCAR (Annual Avg)'!T822,'225 PCAR (Annual Avg)'!T854,'225 PCAR (Annual Avg)'!T886,'225 PCAR (Annual Avg)'!T918,'225 PCAR (Annual Avg)'!T950,'225 PCAR (Annual Avg)'!T982,'225 PCAR (Annual Avg)'!T1014,'225 PCAR (Annual Avg)'!T1046,'225 PCAR (Annual Avg)'!T1078,'225 PCAR (Annual Avg)'!T1110,'225 PCAR (Annual Avg)'!T1142,'225 PCAR (Annual Avg)'!T1174,'225 PCAR (Annual Avg)'!T1206,'225 PCAR (Annual Avg)'!T1238,'225 PCAR (Annual Avg)'!T1270,'225 PCAR (Annual Avg)'!T1302),"")</f>
        <v/>
      </c>
      <c r="U12" s="7" t="str">
        <f>IFERROR(AVERAGE('225 PCAR (Annual Avg)'!U22,'225 PCAR (Annual Avg)'!U54,'225 PCAR (Annual Avg)'!U86,'225 PCAR (Annual Avg)'!U118,'225 PCAR (Annual Avg)'!U150,'225 PCAR (Annual Avg)'!U182,'225 PCAR (Annual Avg)'!U214,'225 PCAR (Annual Avg)'!U246,'225 PCAR (Annual Avg)'!U278,'225 PCAR (Annual Avg)'!U310,'225 PCAR (Annual Avg)'!U342,'225 PCAR (Annual Avg)'!U374,'225 PCAR (Annual Avg)'!U406,'225 PCAR (Annual Avg)'!U438,'225 PCAR (Annual Avg)'!U470,'225 PCAR (Annual Avg)'!U502,'225 PCAR (Annual Avg)'!U534,'225 PCAR (Annual Avg)'!U566,'225 PCAR (Annual Avg)'!U598,'225 PCAR (Annual Avg)'!U630,'225 PCAR (Annual Avg)'!U662,'225 PCAR (Annual Avg)'!U694,'225 PCAR (Annual Avg)'!U726,'225 PCAR (Annual Avg)'!U758,'225 PCAR (Annual Avg)'!U790,'225 PCAR (Annual Avg)'!U822,'225 PCAR (Annual Avg)'!U854,'225 PCAR (Annual Avg)'!U886,'225 PCAR (Annual Avg)'!U918,'225 PCAR (Annual Avg)'!U950,'225 PCAR (Annual Avg)'!U982,'225 PCAR (Annual Avg)'!U1014,'225 PCAR (Annual Avg)'!U1046,'225 PCAR (Annual Avg)'!U1078,'225 PCAR (Annual Avg)'!U1110,'225 PCAR (Annual Avg)'!U1142,'225 PCAR (Annual Avg)'!U1174,'225 PCAR (Annual Avg)'!U1206,'225 PCAR (Annual Avg)'!U1238,'225 PCAR (Annual Avg)'!U1270,'225 PCAR (Annual Avg)'!U1302),"")</f>
        <v/>
      </c>
      <c r="V12" s="7" t="str">
        <f>IFERROR(AVERAGE('225 PCAR (Annual Avg)'!V22,'225 PCAR (Annual Avg)'!V54,'225 PCAR (Annual Avg)'!V86,'225 PCAR (Annual Avg)'!V118,'225 PCAR (Annual Avg)'!V150,'225 PCAR (Annual Avg)'!V182,'225 PCAR (Annual Avg)'!V214,'225 PCAR (Annual Avg)'!V246,'225 PCAR (Annual Avg)'!V278,'225 PCAR (Annual Avg)'!V310,'225 PCAR (Annual Avg)'!V342,'225 PCAR (Annual Avg)'!V374,'225 PCAR (Annual Avg)'!V406,'225 PCAR (Annual Avg)'!V438,'225 PCAR (Annual Avg)'!V470,'225 PCAR (Annual Avg)'!V502,'225 PCAR (Annual Avg)'!V534,'225 PCAR (Annual Avg)'!V566,'225 PCAR (Annual Avg)'!V598,'225 PCAR (Annual Avg)'!V630,'225 PCAR (Annual Avg)'!V662,'225 PCAR (Annual Avg)'!V694,'225 PCAR (Annual Avg)'!V726,'225 PCAR (Annual Avg)'!V758,'225 PCAR (Annual Avg)'!V790,'225 PCAR (Annual Avg)'!V822,'225 PCAR (Annual Avg)'!V854,'225 PCAR (Annual Avg)'!V886,'225 PCAR (Annual Avg)'!V918,'225 PCAR (Annual Avg)'!V950,'225 PCAR (Annual Avg)'!V982,'225 PCAR (Annual Avg)'!V1014,'225 PCAR (Annual Avg)'!V1046,'225 PCAR (Annual Avg)'!V1078,'225 PCAR (Annual Avg)'!V1110,'225 PCAR (Annual Avg)'!V1142,'225 PCAR (Annual Avg)'!V1174,'225 PCAR (Annual Avg)'!V1206,'225 PCAR (Annual Avg)'!V1238,'225 PCAR (Annual Avg)'!V1270,'225 PCAR (Annual Avg)'!V1302),"")</f>
        <v/>
      </c>
      <c r="W12" s="7" t="str">
        <f>IFERROR(AVERAGE('225 PCAR (Annual Avg)'!W22,'225 PCAR (Annual Avg)'!W54,'225 PCAR (Annual Avg)'!W86,'225 PCAR (Annual Avg)'!W118,'225 PCAR (Annual Avg)'!W150,'225 PCAR (Annual Avg)'!W182,'225 PCAR (Annual Avg)'!W214,'225 PCAR (Annual Avg)'!W246,'225 PCAR (Annual Avg)'!W278,'225 PCAR (Annual Avg)'!W310,'225 PCAR (Annual Avg)'!W342,'225 PCAR (Annual Avg)'!W374,'225 PCAR (Annual Avg)'!W406,'225 PCAR (Annual Avg)'!W438,'225 PCAR (Annual Avg)'!W470,'225 PCAR (Annual Avg)'!W502,'225 PCAR (Annual Avg)'!W534,'225 PCAR (Annual Avg)'!W566,'225 PCAR (Annual Avg)'!W598,'225 PCAR (Annual Avg)'!W630,'225 PCAR (Annual Avg)'!W662,'225 PCAR (Annual Avg)'!W694,'225 PCAR (Annual Avg)'!W726,'225 PCAR (Annual Avg)'!W758,'225 PCAR (Annual Avg)'!W790,'225 PCAR (Annual Avg)'!W822,'225 PCAR (Annual Avg)'!W854,'225 PCAR (Annual Avg)'!W886,'225 PCAR (Annual Avg)'!W918,'225 PCAR (Annual Avg)'!W950,'225 PCAR (Annual Avg)'!W982,'225 PCAR (Annual Avg)'!W1014,'225 PCAR (Annual Avg)'!W1046,'225 PCAR (Annual Avg)'!W1078,'225 PCAR (Annual Avg)'!W1110,'225 PCAR (Annual Avg)'!W1142,'225 PCAR (Annual Avg)'!W1174,'225 PCAR (Annual Avg)'!W1206,'225 PCAR (Annual Avg)'!W1238,'225 PCAR (Annual Avg)'!W1270,'225 PCAR (Annual Avg)'!W1302),"")</f>
        <v/>
      </c>
      <c r="X12" s="7" t="str">
        <f>IFERROR(AVERAGE('225 PCAR (Annual Avg)'!X22,'225 PCAR (Annual Avg)'!X54,'225 PCAR (Annual Avg)'!X86,'225 PCAR (Annual Avg)'!X118,'225 PCAR (Annual Avg)'!X150,'225 PCAR (Annual Avg)'!X182,'225 PCAR (Annual Avg)'!X214,'225 PCAR (Annual Avg)'!X246,'225 PCAR (Annual Avg)'!X278,'225 PCAR (Annual Avg)'!X310,'225 PCAR (Annual Avg)'!X342,'225 PCAR (Annual Avg)'!X374,'225 PCAR (Annual Avg)'!X406,'225 PCAR (Annual Avg)'!X438,'225 PCAR (Annual Avg)'!X470,'225 PCAR (Annual Avg)'!X502,'225 PCAR (Annual Avg)'!X534,'225 PCAR (Annual Avg)'!X566,'225 PCAR (Annual Avg)'!X598,'225 PCAR (Annual Avg)'!X630,'225 PCAR (Annual Avg)'!X662,'225 PCAR (Annual Avg)'!X694,'225 PCAR (Annual Avg)'!X726,'225 PCAR (Annual Avg)'!X758,'225 PCAR (Annual Avg)'!X790,'225 PCAR (Annual Avg)'!X822,'225 PCAR (Annual Avg)'!X854,'225 PCAR (Annual Avg)'!X886,'225 PCAR (Annual Avg)'!X918,'225 PCAR (Annual Avg)'!X950,'225 PCAR (Annual Avg)'!X982,'225 PCAR (Annual Avg)'!X1014,'225 PCAR (Annual Avg)'!X1046,'225 PCAR (Annual Avg)'!X1078,'225 PCAR (Annual Avg)'!X1110,'225 PCAR (Annual Avg)'!X1142,'225 PCAR (Annual Avg)'!X1174,'225 PCAR (Annual Avg)'!X1206,'225 PCAR (Annual Avg)'!X1238,'225 PCAR (Annual Avg)'!X1270,'225 PCAR (Annual Avg)'!X1302),"")</f>
        <v/>
      </c>
      <c r="Y12" s="7" t="str">
        <f>IFERROR(AVERAGE('225 PCAR (Annual Avg)'!Y22,'225 PCAR (Annual Avg)'!Y54,'225 PCAR (Annual Avg)'!Y86,'225 PCAR (Annual Avg)'!Y118,'225 PCAR (Annual Avg)'!Y150,'225 PCAR (Annual Avg)'!Y182,'225 PCAR (Annual Avg)'!Y214,'225 PCAR (Annual Avg)'!Y246,'225 PCAR (Annual Avg)'!Y278,'225 PCAR (Annual Avg)'!Y310,'225 PCAR (Annual Avg)'!Y342,'225 PCAR (Annual Avg)'!Y374,'225 PCAR (Annual Avg)'!Y406,'225 PCAR (Annual Avg)'!Y438,'225 PCAR (Annual Avg)'!Y470,'225 PCAR (Annual Avg)'!Y502,'225 PCAR (Annual Avg)'!Y534,'225 PCAR (Annual Avg)'!Y566,'225 PCAR (Annual Avg)'!Y598,'225 PCAR (Annual Avg)'!Y630,'225 PCAR (Annual Avg)'!Y662,'225 PCAR (Annual Avg)'!Y694,'225 PCAR (Annual Avg)'!Y726,'225 PCAR (Annual Avg)'!Y758,'225 PCAR (Annual Avg)'!Y790,'225 PCAR (Annual Avg)'!Y822,'225 PCAR (Annual Avg)'!Y854,'225 PCAR (Annual Avg)'!Y886,'225 PCAR (Annual Avg)'!Y918,'225 PCAR (Annual Avg)'!Y950,'225 PCAR (Annual Avg)'!Y982,'225 PCAR (Annual Avg)'!Y1014,'225 PCAR (Annual Avg)'!Y1046,'225 PCAR (Annual Avg)'!Y1078,'225 PCAR (Annual Avg)'!Y1110,'225 PCAR (Annual Avg)'!Y1142,'225 PCAR (Annual Avg)'!Y1174,'225 PCAR (Annual Avg)'!Y1206,'225 PCAR (Annual Avg)'!Y1238,'225 PCAR (Annual Avg)'!Y1270,'225 PCAR (Annual Avg)'!Y1302),"")</f>
        <v/>
      </c>
      <c r="Z12" s="7" t="str">
        <f>IFERROR(AVERAGE('225 PCAR (Annual Avg)'!Z22,'225 PCAR (Annual Avg)'!Z54,'225 PCAR (Annual Avg)'!Z86,'225 PCAR (Annual Avg)'!Z118,'225 PCAR (Annual Avg)'!Z150,'225 PCAR (Annual Avg)'!Z182,'225 PCAR (Annual Avg)'!Z214,'225 PCAR (Annual Avg)'!Z246,'225 PCAR (Annual Avg)'!Z278,'225 PCAR (Annual Avg)'!Z310,'225 PCAR (Annual Avg)'!Z342,'225 PCAR (Annual Avg)'!Z374,'225 PCAR (Annual Avg)'!Z406,'225 PCAR (Annual Avg)'!Z438,'225 PCAR (Annual Avg)'!Z470,'225 PCAR (Annual Avg)'!Z502,'225 PCAR (Annual Avg)'!Z534,'225 PCAR (Annual Avg)'!Z566,'225 PCAR (Annual Avg)'!Z598,'225 PCAR (Annual Avg)'!Z630,'225 PCAR (Annual Avg)'!Z662,'225 PCAR (Annual Avg)'!Z694,'225 PCAR (Annual Avg)'!Z726,'225 PCAR (Annual Avg)'!Z758,'225 PCAR (Annual Avg)'!Z790,'225 PCAR (Annual Avg)'!Z822,'225 PCAR (Annual Avg)'!Z854,'225 PCAR (Annual Avg)'!Z886,'225 PCAR (Annual Avg)'!Z918,'225 PCAR (Annual Avg)'!Z950,'225 PCAR (Annual Avg)'!Z982,'225 PCAR (Annual Avg)'!Z1014,'225 PCAR (Annual Avg)'!Z1046,'225 PCAR (Annual Avg)'!Z1078,'225 PCAR (Annual Avg)'!Z1110,'225 PCAR (Annual Avg)'!Z1142,'225 PCAR (Annual Avg)'!Z1174,'225 PCAR (Annual Avg)'!Z1206,'225 PCAR (Annual Avg)'!Z1238,'225 PCAR (Annual Avg)'!Z1270,'225 PCAR (Annual Avg)'!Z1302),"")</f>
        <v/>
      </c>
      <c r="AA12" s="7" t="str">
        <f>IFERROR(AVERAGE('225 PCAR (Annual Avg)'!AA22,'225 PCAR (Annual Avg)'!AA54,'225 PCAR (Annual Avg)'!AA86,'225 PCAR (Annual Avg)'!AA118,'225 PCAR (Annual Avg)'!AA150,'225 PCAR (Annual Avg)'!AA182,'225 PCAR (Annual Avg)'!AA214,'225 PCAR (Annual Avg)'!AA246,'225 PCAR (Annual Avg)'!AA278,'225 PCAR (Annual Avg)'!AA310,'225 PCAR (Annual Avg)'!AA342,'225 PCAR (Annual Avg)'!AA374,'225 PCAR (Annual Avg)'!AA406,'225 PCAR (Annual Avg)'!AA438,'225 PCAR (Annual Avg)'!AA470,'225 PCAR (Annual Avg)'!AA502,'225 PCAR (Annual Avg)'!AA534,'225 PCAR (Annual Avg)'!AA566,'225 PCAR (Annual Avg)'!AA598,'225 PCAR (Annual Avg)'!AA630,'225 PCAR (Annual Avg)'!AA662,'225 PCAR (Annual Avg)'!AA694,'225 PCAR (Annual Avg)'!AA726,'225 PCAR (Annual Avg)'!AA758,'225 PCAR (Annual Avg)'!AA790,'225 PCAR (Annual Avg)'!AA822,'225 PCAR (Annual Avg)'!AA854,'225 PCAR (Annual Avg)'!AA886,'225 PCAR (Annual Avg)'!AA918,'225 PCAR (Annual Avg)'!AA950,'225 PCAR (Annual Avg)'!AA982,'225 PCAR (Annual Avg)'!AA1014,'225 PCAR (Annual Avg)'!AA1046,'225 PCAR (Annual Avg)'!AA1078,'225 PCAR (Annual Avg)'!AA1110,'225 PCAR (Annual Avg)'!AA1142,'225 PCAR (Annual Avg)'!AA1174,'225 PCAR (Annual Avg)'!AA1206,'225 PCAR (Annual Avg)'!AA1238,'225 PCAR (Annual Avg)'!AA1270,'225 PCAR (Annual Avg)'!AA1302),"")</f>
        <v/>
      </c>
      <c r="AB12" s="7" t="str">
        <f>IFERROR(AVERAGE('225 PCAR (Annual Avg)'!AB22,'225 PCAR (Annual Avg)'!AB54,'225 PCAR (Annual Avg)'!AB86,'225 PCAR (Annual Avg)'!AB118,'225 PCAR (Annual Avg)'!AB150,'225 PCAR (Annual Avg)'!AB182,'225 PCAR (Annual Avg)'!AB214,'225 PCAR (Annual Avg)'!AB246,'225 PCAR (Annual Avg)'!AB278,'225 PCAR (Annual Avg)'!AB310,'225 PCAR (Annual Avg)'!AB342,'225 PCAR (Annual Avg)'!AB374,'225 PCAR (Annual Avg)'!AB406,'225 PCAR (Annual Avg)'!AB438,'225 PCAR (Annual Avg)'!AB470,'225 PCAR (Annual Avg)'!AB502,'225 PCAR (Annual Avg)'!AB534,'225 PCAR (Annual Avg)'!AB566,'225 PCAR (Annual Avg)'!AB598,'225 PCAR (Annual Avg)'!AB630,'225 PCAR (Annual Avg)'!AB662,'225 PCAR (Annual Avg)'!AB694,'225 PCAR (Annual Avg)'!AB726,'225 PCAR (Annual Avg)'!AB758,'225 PCAR (Annual Avg)'!AB790,'225 PCAR (Annual Avg)'!AB822,'225 PCAR (Annual Avg)'!AB854,'225 PCAR (Annual Avg)'!AB886,'225 PCAR (Annual Avg)'!AB918,'225 PCAR (Annual Avg)'!AB950,'225 PCAR (Annual Avg)'!AB982,'225 PCAR (Annual Avg)'!AB1014,'225 PCAR (Annual Avg)'!AB1046,'225 PCAR (Annual Avg)'!AB1078,'225 PCAR (Annual Avg)'!AB1110,'225 PCAR (Annual Avg)'!AB1142,'225 PCAR (Annual Avg)'!AB1174,'225 PCAR (Annual Avg)'!AB1206,'225 PCAR (Annual Avg)'!AB1238,'225 PCAR (Annual Avg)'!AB1270,'225 PCAR (Annual Avg)'!AB1302),"")</f>
        <v/>
      </c>
    </row>
    <row r="13" spans="1:28" x14ac:dyDescent="0.3">
      <c r="B13" s="76">
        <f>AVERAGE('225 PCAR (Annual Avg)'!B23,'225 PCAR (Annual Avg)'!B55,'225 PCAR (Annual Avg)'!B87,'225 PCAR (Annual Avg)'!B119,'225 PCAR (Annual Avg)'!B151,'225 PCAR (Annual Avg)'!B183,'225 PCAR (Annual Avg)'!B215,'225 PCAR (Annual Avg)'!B247,'225 PCAR (Annual Avg)'!B279,'225 PCAR (Annual Avg)'!B311,'225 PCAR (Annual Avg)'!B343,'225 PCAR (Annual Avg)'!B375,'225 PCAR (Annual Avg)'!B407,'225 PCAR (Annual Avg)'!B439,'225 PCAR (Annual Avg)'!B471,'225 PCAR (Annual Avg)'!B503,'225 PCAR (Annual Avg)'!B535,'225 PCAR (Annual Avg)'!B567,'225 PCAR (Annual Avg)'!B599,'225 PCAR (Annual Avg)'!B631,'225 PCAR (Annual Avg)'!B663,'225 PCAR (Annual Avg)'!B695,'225 PCAR (Annual Avg)'!B727,'225 PCAR (Annual Avg)'!B759,'225 PCAR (Annual Avg)'!B791,'225 PCAR (Annual Avg)'!B823,'225 PCAR (Annual Avg)'!B855,'225 PCAR (Annual Avg)'!B887,'225 PCAR (Annual Avg)'!B919,'225 PCAR (Annual Avg)'!B951,'225 PCAR (Annual Avg)'!B983,'225 PCAR (Annual Avg)'!B1015,'225 PCAR (Annual Avg)'!B1047,'225 PCAR (Annual Avg)'!B1079,'225 PCAR (Annual Avg)'!B1111,'225 PCAR (Annual Avg)'!B1143,'225 PCAR (Annual Avg)'!B1175,'225 PCAR (Annual Avg)'!B1207,'225 PCAR (Annual Avg)'!B1239,'225 PCAR (Annual Avg)'!B1271,'225 PCAR (Annual Avg)'!B1303)</f>
        <v>10</v>
      </c>
      <c r="C13" s="7">
        <f>IFERROR(AVERAGE('225 PCAR (Annual Avg)'!C23,'225 PCAR (Annual Avg)'!C55,'225 PCAR (Annual Avg)'!C87,'225 PCAR (Annual Avg)'!C119,'225 PCAR (Annual Avg)'!C151,'225 PCAR (Annual Avg)'!C183,'225 PCAR (Annual Avg)'!C215,'225 PCAR (Annual Avg)'!C247,'225 PCAR (Annual Avg)'!C279,'225 PCAR (Annual Avg)'!C311,'225 PCAR (Annual Avg)'!C343,'225 PCAR (Annual Avg)'!C375,'225 PCAR (Annual Avg)'!C407,'225 PCAR (Annual Avg)'!C439,'225 PCAR (Annual Avg)'!C471,'225 PCAR (Annual Avg)'!C503,'225 PCAR (Annual Avg)'!C535,'225 PCAR (Annual Avg)'!C567,'225 PCAR (Annual Avg)'!C599,'225 PCAR (Annual Avg)'!C631,'225 PCAR (Annual Avg)'!C663,'225 PCAR (Annual Avg)'!C695,'225 PCAR (Annual Avg)'!C727,'225 PCAR (Annual Avg)'!C759,'225 PCAR (Annual Avg)'!C791,'225 PCAR (Annual Avg)'!C823,'225 PCAR (Annual Avg)'!C855,'225 PCAR (Annual Avg)'!C887,'225 PCAR (Annual Avg)'!C919,'225 PCAR (Annual Avg)'!C951,'225 PCAR (Annual Avg)'!C983,'225 PCAR (Annual Avg)'!C1015,'225 PCAR (Annual Avg)'!C1047,'225 PCAR (Annual Avg)'!C1079,'225 PCAR (Annual Avg)'!C1111,'225 PCAR (Annual Avg)'!C1143,'225 PCAR (Annual Avg)'!C1175,'225 PCAR (Annual Avg)'!C1207,'225 PCAR (Annual Avg)'!C1239,'225 PCAR (Annual Avg)'!C1271,'225 PCAR (Annual Avg)'!C1303),"")</f>
        <v>8.2419512195121953</v>
      </c>
      <c r="D13" s="7">
        <f>IFERROR(AVERAGE('225 PCAR (Annual Avg)'!D23,'225 PCAR (Annual Avg)'!D55,'225 PCAR (Annual Avg)'!D87,'225 PCAR (Annual Avg)'!D119,'225 PCAR (Annual Avg)'!D151,'225 PCAR (Annual Avg)'!D183,'225 PCAR (Annual Avg)'!D215,'225 PCAR (Annual Avg)'!D247,'225 PCAR (Annual Avg)'!D279,'225 PCAR (Annual Avg)'!D311,'225 PCAR (Annual Avg)'!D343,'225 PCAR (Annual Avg)'!D375,'225 PCAR (Annual Avg)'!D407,'225 PCAR (Annual Avg)'!D439,'225 PCAR (Annual Avg)'!D471,'225 PCAR (Annual Avg)'!D503,'225 PCAR (Annual Avg)'!D535,'225 PCAR (Annual Avg)'!D567,'225 PCAR (Annual Avg)'!D599,'225 PCAR (Annual Avg)'!D631,'225 PCAR (Annual Avg)'!D663,'225 PCAR (Annual Avg)'!D695,'225 PCAR (Annual Avg)'!D727,'225 PCAR (Annual Avg)'!D759,'225 PCAR (Annual Avg)'!D791,'225 PCAR (Annual Avg)'!D823,'225 PCAR (Annual Avg)'!D855,'225 PCAR (Annual Avg)'!D887,'225 PCAR (Annual Avg)'!D919,'225 PCAR (Annual Avg)'!D951,'225 PCAR (Annual Avg)'!D983,'225 PCAR (Annual Avg)'!D1015,'225 PCAR (Annual Avg)'!D1047,'225 PCAR (Annual Avg)'!D1079,'225 PCAR (Annual Avg)'!D1111,'225 PCAR (Annual Avg)'!D1143,'225 PCAR (Annual Avg)'!D1175,'225 PCAR (Annual Avg)'!D1207,'225 PCAR (Annual Avg)'!D1239,'225 PCAR (Annual Avg)'!D1271,'225 PCAR (Annual Avg)'!D1303),"")</f>
        <v>7.2458536585365847</v>
      </c>
      <c r="E13" s="7">
        <f>IFERROR(AVERAGE('225 PCAR (Annual Avg)'!E23,'225 PCAR (Annual Avg)'!E55,'225 PCAR (Annual Avg)'!E87,'225 PCAR (Annual Avg)'!E119,'225 PCAR (Annual Avg)'!E151,'225 PCAR (Annual Avg)'!E183,'225 PCAR (Annual Avg)'!E215,'225 PCAR (Annual Avg)'!E247,'225 PCAR (Annual Avg)'!E279,'225 PCAR (Annual Avg)'!E311,'225 PCAR (Annual Avg)'!E343,'225 PCAR (Annual Avg)'!E375,'225 PCAR (Annual Avg)'!E407,'225 PCAR (Annual Avg)'!E439,'225 PCAR (Annual Avg)'!E471,'225 PCAR (Annual Avg)'!E503,'225 PCAR (Annual Avg)'!E535,'225 PCAR (Annual Avg)'!E567,'225 PCAR (Annual Avg)'!E599,'225 PCAR (Annual Avg)'!E631,'225 PCAR (Annual Avg)'!E663,'225 PCAR (Annual Avg)'!E695,'225 PCAR (Annual Avg)'!E727,'225 PCAR (Annual Avg)'!E759,'225 PCAR (Annual Avg)'!E791,'225 PCAR (Annual Avg)'!E823,'225 PCAR (Annual Avg)'!E855,'225 PCAR (Annual Avg)'!E887,'225 PCAR (Annual Avg)'!E919,'225 PCAR (Annual Avg)'!E951,'225 PCAR (Annual Avg)'!E983,'225 PCAR (Annual Avg)'!E1015,'225 PCAR (Annual Avg)'!E1047,'225 PCAR (Annual Avg)'!E1079,'225 PCAR (Annual Avg)'!E1111,'225 PCAR (Annual Avg)'!E1143,'225 PCAR (Annual Avg)'!E1175,'225 PCAR (Annual Avg)'!E1207,'225 PCAR (Annual Avg)'!E1239,'225 PCAR (Annual Avg)'!E1271,'225 PCAR (Annual Avg)'!E1303),"")</f>
        <v>8.169512195121948</v>
      </c>
      <c r="F13" s="7">
        <f>IFERROR(AVERAGE('225 PCAR (Annual Avg)'!F23,'225 PCAR (Annual Avg)'!F55,'225 PCAR (Annual Avg)'!F87,'225 PCAR (Annual Avg)'!F119,'225 PCAR (Annual Avg)'!F151,'225 PCAR (Annual Avg)'!F183,'225 PCAR (Annual Avg)'!F215,'225 PCAR (Annual Avg)'!F247,'225 PCAR (Annual Avg)'!F279,'225 PCAR (Annual Avg)'!F311,'225 PCAR (Annual Avg)'!F343,'225 PCAR (Annual Avg)'!F375,'225 PCAR (Annual Avg)'!F407,'225 PCAR (Annual Avg)'!F439,'225 PCAR (Annual Avg)'!F471,'225 PCAR (Annual Avg)'!F503,'225 PCAR (Annual Avg)'!F535,'225 PCAR (Annual Avg)'!F567,'225 PCAR (Annual Avg)'!F599,'225 PCAR (Annual Avg)'!F631,'225 PCAR (Annual Avg)'!F663,'225 PCAR (Annual Avg)'!F695,'225 PCAR (Annual Avg)'!F727,'225 PCAR (Annual Avg)'!F759,'225 PCAR (Annual Avg)'!F791,'225 PCAR (Annual Avg)'!F823,'225 PCAR (Annual Avg)'!F855,'225 PCAR (Annual Avg)'!F887,'225 PCAR (Annual Avg)'!F919,'225 PCAR (Annual Avg)'!F951,'225 PCAR (Annual Avg)'!F983,'225 PCAR (Annual Avg)'!F1015,'225 PCAR (Annual Avg)'!F1047,'225 PCAR (Annual Avg)'!F1079,'225 PCAR (Annual Avg)'!F1111,'225 PCAR (Annual Avg)'!F1143,'225 PCAR (Annual Avg)'!F1175,'225 PCAR (Annual Avg)'!F1207,'225 PCAR (Annual Avg)'!F1239,'225 PCAR (Annual Avg)'!F1271,'225 PCAR (Annual Avg)'!F1303),"")</f>
        <v>10.954878048780488</v>
      </c>
      <c r="G13" s="7">
        <f>IFERROR(AVERAGE('225 PCAR (Annual Avg)'!G23,'225 PCAR (Annual Avg)'!G55,'225 PCAR (Annual Avg)'!G87,'225 PCAR (Annual Avg)'!G119,'225 PCAR (Annual Avg)'!G151,'225 PCAR (Annual Avg)'!G183,'225 PCAR (Annual Avg)'!G215,'225 PCAR (Annual Avg)'!G247,'225 PCAR (Annual Avg)'!G279,'225 PCAR (Annual Avg)'!G311,'225 PCAR (Annual Avg)'!G343,'225 PCAR (Annual Avg)'!G375,'225 PCAR (Annual Avg)'!G407,'225 PCAR (Annual Avg)'!G439,'225 PCAR (Annual Avg)'!G471,'225 PCAR (Annual Avg)'!G503,'225 PCAR (Annual Avg)'!G535,'225 PCAR (Annual Avg)'!G567,'225 PCAR (Annual Avg)'!G599,'225 PCAR (Annual Avg)'!G631,'225 PCAR (Annual Avg)'!G663,'225 PCAR (Annual Avg)'!G695,'225 PCAR (Annual Avg)'!G727,'225 PCAR (Annual Avg)'!G759,'225 PCAR (Annual Avg)'!G791,'225 PCAR (Annual Avg)'!G823,'225 PCAR (Annual Avg)'!G855,'225 PCAR (Annual Avg)'!G887,'225 PCAR (Annual Avg)'!G919,'225 PCAR (Annual Avg)'!G951,'225 PCAR (Annual Avg)'!G983,'225 PCAR (Annual Avg)'!G1015,'225 PCAR (Annual Avg)'!G1047,'225 PCAR (Annual Avg)'!G1079,'225 PCAR (Annual Avg)'!G1111,'225 PCAR (Annual Avg)'!G1143,'225 PCAR (Annual Avg)'!G1175,'225 PCAR (Annual Avg)'!G1207,'225 PCAR (Annual Avg)'!G1239,'225 PCAR (Annual Avg)'!G1271,'225 PCAR (Annual Avg)'!G1303),"")</f>
        <v>14.853170731707316</v>
      </c>
      <c r="H13" s="7">
        <f>IFERROR(AVERAGE('225 PCAR (Annual Avg)'!H23,'225 PCAR (Annual Avg)'!H55,'225 PCAR (Annual Avg)'!H87,'225 PCAR (Annual Avg)'!H119,'225 PCAR (Annual Avg)'!H151,'225 PCAR (Annual Avg)'!H183,'225 PCAR (Annual Avg)'!H215,'225 PCAR (Annual Avg)'!H247,'225 PCAR (Annual Avg)'!H279,'225 PCAR (Annual Avg)'!H311,'225 PCAR (Annual Avg)'!H343,'225 PCAR (Annual Avg)'!H375,'225 PCAR (Annual Avg)'!H407,'225 PCAR (Annual Avg)'!H439,'225 PCAR (Annual Avg)'!H471,'225 PCAR (Annual Avg)'!H503,'225 PCAR (Annual Avg)'!H535,'225 PCAR (Annual Avg)'!H567,'225 PCAR (Annual Avg)'!H599,'225 PCAR (Annual Avg)'!H631,'225 PCAR (Annual Avg)'!H663,'225 PCAR (Annual Avg)'!H695,'225 PCAR (Annual Avg)'!H727,'225 PCAR (Annual Avg)'!H759,'225 PCAR (Annual Avg)'!H791,'225 PCAR (Annual Avg)'!H823,'225 PCAR (Annual Avg)'!H855,'225 PCAR (Annual Avg)'!H887,'225 PCAR (Annual Avg)'!H919,'225 PCAR (Annual Avg)'!H951,'225 PCAR (Annual Avg)'!H983,'225 PCAR (Annual Avg)'!H1015,'225 PCAR (Annual Avg)'!H1047,'225 PCAR (Annual Avg)'!H1079,'225 PCAR (Annual Avg)'!H1111,'225 PCAR (Annual Avg)'!H1143,'225 PCAR (Annual Avg)'!H1175,'225 PCAR (Annual Avg)'!H1207,'225 PCAR (Annual Avg)'!H1239,'225 PCAR (Annual Avg)'!H1271,'225 PCAR (Annual Avg)'!H1303),"")</f>
        <v>17.776097560975611</v>
      </c>
      <c r="I13" s="7">
        <f>IFERROR(AVERAGE('225 PCAR (Annual Avg)'!I23,'225 PCAR (Annual Avg)'!I55,'225 PCAR (Annual Avg)'!I87,'225 PCAR (Annual Avg)'!I119,'225 PCAR (Annual Avg)'!I151,'225 PCAR (Annual Avg)'!I183,'225 PCAR (Annual Avg)'!I215,'225 PCAR (Annual Avg)'!I247,'225 PCAR (Annual Avg)'!I279,'225 PCAR (Annual Avg)'!I311,'225 PCAR (Annual Avg)'!I343,'225 PCAR (Annual Avg)'!I375,'225 PCAR (Annual Avg)'!I407,'225 PCAR (Annual Avg)'!I439,'225 PCAR (Annual Avg)'!I471,'225 PCAR (Annual Avg)'!I503,'225 PCAR (Annual Avg)'!I535,'225 PCAR (Annual Avg)'!I567,'225 PCAR (Annual Avg)'!I599,'225 PCAR (Annual Avg)'!I631,'225 PCAR (Annual Avg)'!I663,'225 PCAR (Annual Avg)'!I695,'225 PCAR (Annual Avg)'!I727,'225 PCAR (Annual Avg)'!I759,'225 PCAR (Annual Avg)'!I791,'225 PCAR (Annual Avg)'!I823,'225 PCAR (Annual Avg)'!I855,'225 PCAR (Annual Avg)'!I887,'225 PCAR (Annual Avg)'!I919,'225 PCAR (Annual Avg)'!I951,'225 PCAR (Annual Avg)'!I983,'225 PCAR (Annual Avg)'!I1015,'225 PCAR (Annual Avg)'!I1047,'225 PCAR (Annual Avg)'!I1079,'225 PCAR (Annual Avg)'!I1111,'225 PCAR (Annual Avg)'!I1143,'225 PCAR (Annual Avg)'!I1175,'225 PCAR (Annual Avg)'!I1207,'225 PCAR (Annual Avg)'!I1239,'225 PCAR (Annual Avg)'!I1271,'225 PCAR (Annual Avg)'!I1303),"")</f>
        <v>36.436585365853652</v>
      </c>
      <c r="J13" s="7">
        <f>IFERROR(AVERAGE('225 PCAR (Annual Avg)'!J23,'225 PCAR (Annual Avg)'!J55,'225 PCAR (Annual Avg)'!J87,'225 PCAR (Annual Avg)'!J119,'225 PCAR (Annual Avg)'!J151,'225 PCAR (Annual Avg)'!J183,'225 PCAR (Annual Avg)'!J215,'225 PCAR (Annual Avg)'!J247,'225 PCAR (Annual Avg)'!J279,'225 PCAR (Annual Avg)'!J311,'225 PCAR (Annual Avg)'!J343,'225 PCAR (Annual Avg)'!J375,'225 PCAR (Annual Avg)'!J407,'225 PCAR (Annual Avg)'!J439,'225 PCAR (Annual Avg)'!J471,'225 PCAR (Annual Avg)'!J503,'225 PCAR (Annual Avg)'!J535,'225 PCAR (Annual Avg)'!J567,'225 PCAR (Annual Avg)'!J599,'225 PCAR (Annual Avg)'!J631,'225 PCAR (Annual Avg)'!J663,'225 PCAR (Annual Avg)'!J695,'225 PCAR (Annual Avg)'!J727,'225 PCAR (Annual Avg)'!J759,'225 PCAR (Annual Avg)'!J791,'225 PCAR (Annual Avg)'!J823,'225 PCAR (Annual Avg)'!J855,'225 PCAR (Annual Avg)'!J887,'225 PCAR (Annual Avg)'!J919,'225 PCAR (Annual Avg)'!J951,'225 PCAR (Annual Avg)'!J983,'225 PCAR (Annual Avg)'!J1015,'225 PCAR (Annual Avg)'!J1047,'225 PCAR (Annual Avg)'!J1079,'225 PCAR (Annual Avg)'!J1111,'225 PCAR (Annual Avg)'!J1143,'225 PCAR (Annual Avg)'!J1175,'225 PCAR (Annual Avg)'!J1207,'225 PCAR (Annual Avg)'!J1239,'225 PCAR (Annual Avg)'!J1271,'225 PCAR (Annual Avg)'!J1303),"")</f>
        <v>65.134146341463421</v>
      </c>
      <c r="K13" s="7">
        <f>IFERROR(AVERAGE('225 PCAR (Annual Avg)'!K23,'225 PCAR (Annual Avg)'!K55,'225 PCAR (Annual Avg)'!K87,'225 PCAR (Annual Avg)'!K119,'225 PCAR (Annual Avg)'!K151,'225 PCAR (Annual Avg)'!K183,'225 PCAR (Annual Avg)'!K215,'225 PCAR (Annual Avg)'!K247,'225 PCAR (Annual Avg)'!K279,'225 PCAR (Annual Avg)'!K311,'225 PCAR (Annual Avg)'!K343,'225 PCAR (Annual Avg)'!K375,'225 PCAR (Annual Avg)'!K407,'225 PCAR (Annual Avg)'!K439,'225 PCAR (Annual Avg)'!K471,'225 PCAR (Annual Avg)'!K503,'225 PCAR (Annual Avg)'!K535,'225 PCAR (Annual Avg)'!K567,'225 PCAR (Annual Avg)'!K599,'225 PCAR (Annual Avg)'!K631,'225 PCAR (Annual Avg)'!K663,'225 PCAR (Annual Avg)'!K695,'225 PCAR (Annual Avg)'!K727,'225 PCAR (Annual Avg)'!K759,'225 PCAR (Annual Avg)'!K791,'225 PCAR (Annual Avg)'!K823,'225 PCAR (Annual Avg)'!K855,'225 PCAR (Annual Avg)'!K887,'225 PCAR (Annual Avg)'!K919,'225 PCAR (Annual Avg)'!K951,'225 PCAR (Annual Avg)'!K983,'225 PCAR (Annual Avg)'!K1015,'225 PCAR (Annual Avg)'!K1047,'225 PCAR (Annual Avg)'!K1079,'225 PCAR (Annual Avg)'!K1111,'225 PCAR (Annual Avg)'!K1143,'225 PCAR (Annual Avg)'!K1175,'225 PCAR (Annual Avg)'!K1207,'225 PCAR (Annual Avg)'!K1239,'225 PCAR (Annual Avg)'!K1271,'225 PCAR (Annual Avg)'!K1303),"")</f>
        <v>51.57560975609757</v>
      </c>
      <c r="L13" s="7">
        <f>IFERROR(AVERAGE('225 PCAR (Annual Avg)'!L23,'225 PCAR (Annual Avg)'!L55,'225 PCAR (Annual Avg)'!L87,'225 PCAR (Annual Avg)'!L119,'225 PCAR (Annual Avg)'!L151,'225 PCAR (Annual Avg)'!L183,'225 PCAR (Annual Avg)'!L215,'225 PCAR (Annual Avg)'!L247,'225 PCAR (Annual Avg)'!L279,'225 PCAR (Annual Avg)'!L311,'225 PCAR (Annual Avg)'!L343,'225 PCAR (Annual Avg)'!L375,'225 PCAR (Annual Avg)'!L407,'225 PCAR (Annual Avg)'!L439,'225 PCAR (Annual Avg)'!L471,'225 PCAR (Annual Avg)'!L503,'225 PCAR (Annual Avg)'!L535,'225 PCAR (Annual Avg)'!L567,'225 PCAR (Annual Avg)'!L599,'225 PCAR (Annual Avg)'!L631,'225 PCAR (Annual Avg)'!L663,'225 PCAR (Annual Avg)'!L695,'225 PCAR (Annual Avg)'!L727,'225 PCAR (Annual Avg)'!L759,'225 PCAR (Annual Avg)'!L791,'225 PCAR (Annual Avg)'!L823,'225 PCAR (Annual Avg)'!L855,'225 PCAR (Annual Avg)'!L887,'225 PCAR (Annual Avg)'!L919,'225 PCAR (Annual Avg)'!L951,'225 PCAR (Annual Avg)'!L983,'225 PCAR (Annual Avg)'!L1015,'225 PCAR (Annual Avg)'!L1047,'225 PCAR (Annual Avg)'!L1079,'225 PCAR (Annual Avg)'!L1111,'225 PCAR (Annual Avg)'!L1143,'225 PCAR (Annual Avg)'!L1175,'225 PCAR (Annual Avg)'!L1207,'225 PCAR (Annual Avg)'!L1239,'225 PCAR (Annual Avg)'!L1271,'225 PCAR (Annual Avg)'!L1303),"")</f>
        <v>25.741463414634143</v>
      </c>
      <c r="M13" s="7">
        <f>IFERROR(AVERAGE('225 PCAR (Annual Avg)'!M23,'225 PCAR (Annual Avg)'!M55,'225 PCAR (Annual Avg)'!M87,'225 PCAR (Annual Avg)'!M119,'225 PCAR (Annual Avg)'!M151,'225 PCAR (Annual Avg)'!M183,'225 PCAR (Annual Avg)'!M215,'225 PCAR (Annual Avg)'!M247,'225 PCAR (Annual Avg)'!M279,'225 PCAR (Annual Avg)'!M311,'225 PCAR (Annual Avg)'!M343,'225 PCAR (Annual Avg)'!M375,'225 PCAR (Annual Avg)'!M407,'225 PCAR (Annual Avg)'!M439,'225 PCAR (Annual Avg)'!M471,'225 PCAR (Annual Avg)'!M503,'225 PCAR (Annual Avg)'!M535,'225 PCAR (Annual Avg)'!M567,'225 PCAR (Annual Avg)'!M599,'225 PCAR (Annual Avg)'!M631,'225 PCAR (Annual Avg)'!M663,'225 PCAR (Annual Avg)'!M695,'225 PCAR (Annual Avg)'!M727,'225 PCAR (Annual Avg)'!M759,'225 PCAR (Annual Avg)'!M791,'225 PCAR (Annual Avg)'!M823,'225 PCAR (Annual Avg)'!M855,'225 PCAR (Annual Avg)'!M887,'225 PCAR (Annual Avg)'!M919,'225 PCAR (Annual Avg)'!M951,'225 PCAR (Annual Avg)'!M983,'225 PCAR (Annual Avg)'!M1015,'225 PCAR (Annual Avg)'!M1047,'225 PCAR (Annual Avg)'!M1079,'225 PCAR (Annual Avg)'!M1111,'225 PCAR (Annual Avg)'!M1143,'225 PCAR (Annual Avg)'!M1175,'225 PCAR (Annual Avg)'!M1207,'225 PCAR (Annual Avg)'!M1239,'225 PCAR (Annual Avg)'!M1271,'225 PCAR (Annual Avg)'!M1303),"")</f>
        <v>12.354390243902438</v>
      </c>
      <c r="N13" s="7">
        <f>IFERROR(AVERAGE('225 PCAR (Annual Avg)'!N23,'225 PCAR (Annual Avg)'!N55,'225 PCAR (Annual Avg)'!N87,'225 PCAR (Annual Avg)'!N119,'225 PCAR (Annual Avg)'!N151,'225 PCAR (Annual Avg)'!N183,'225 PCAR (Annual Avg)'!N215,'225 PCAR (Annual Avg)'!N247,'225 PCAR (Annual Avg)'!N279,'225 PCAR (Annual Avg)'!N311,'225 PCAR (Annual Avg)'!N343,'225 PCAR (Annual Avg)'!N375,'225 PCAR (Annual Avg)'!N407,'225 PCAR (Annual Avg)'!N439,'225 PCAR (Annual Avg)'!N471,'225 PCAR (Annual Avg)'!N503,'225 PCAR (Annual Avg)'!N535,'225 PCAR (Annual Avg)'!N567,'225 PCAR (Annual Avg)'!N599,'225 PCAR (Annual Avg)'!N631,'225 PCAR (Annual Avg)'!N663,'225 PCAR (Annual Avg)'!N695,'225 PCAR (Annual Avg)'!N727,'225 PCAR (Annual Avg)'!N759,'225 PCAR (Annual Avg)'!N791,'225 PCAR (Annual Avg)'!N823,'225 PCAR (Annual Avg)'!N855,'225 PCAR (Annual Avg)'!N887,'225 PCAR (Annual Avg)'!N919,'225 PCAR (Annual Avg)'!N951,'225 PCAR (Annual Avg)'!N983,'225 PCAR (Annual Avg)'!N1015,'225 PCAR (Annual Avg)'!N1047,'225 PCAR (Annual Avg)'!N1079,'225 PCAR (Annual Avg)'!N1111,'225 PCAR (Annual Avg)'!N1143,'225 PCAR (Annual Avg)'!N1175,'225 PCAR (Annual Avg)'!N1207,'225 PCAR (Annual Avg)'!N1239,'225 PCAR (Annual Avg)'!N1271,'225 PCAR (Annual Avg)'!N1303),"")</f>
        <v>8.9548780487804862</v>
      </c>
      <c r="P13" s="76">
        <f>AVERAGE('225 PCAR (Annual Avg)'!P23,'225 PCAR (Annual Avg)'!P55,'225 PCAR (Annual Avg)'!P87,'225 PCAR (Annual Avg)'!P119,'225 PCAR (Annual Avg)'!P151,'225 PCAR (Annual Avg)'!P183,'225 PCAR (Annual Avg)'!P215,'225 PCAR (Annual Avg)'!P247,'225 PCAR (Annual Avg)'!P279,'225 PCAR (Annual Avg)'!P311,'225 PCAR (Annual Avg)'!P343,'225 PCAR (Annual Avg)'!P375,'225 PCAR (Annual Avg)'!P407,'225 PCAR (Annual Avg)'!P439,'225 PCAR (Annual Avg)'!P471,'225 PCAR (Annual Avg)'!P503,'225 PCAR (Annual Avg)'!P535,'225 PCAR (Annual Avg)'!P567,'225 PCAR (Annual Avg)'!P599,'225 PCAR (Annual Avg)'!P631,'225 PCAR (Annual Avg)'!P663,'225 PCAR (Annual Avg)'!P695,'225 PCAR (Annual Avg)'!P727,'225 PCAR (Annual Avg)'!P759,'225 PCAR (Annual Avg)'!P791,'225 PCAR (Annual Avg)'!P823,'225 PCAR (Annual Avg)'!P855,'225 PCAR (Annual Avg)'!P887,'225 PCAR (Annual Avg)'!P919,'225 PCAR (Annual Avg)'!P951,'225 PCAR (Annual Avg)'!P983,'225 PCAR (Annual Avg)'!P1015,'225 PCAR (Annual Avg)'!P1047,'225 PCAR (Annual Avg)'!P1079,'225 PCAR (Annual Avg)'!P1111,'225 PCAR (Annual Avg)'!P1143,'225 PCAR (Annual Avg)'!P1175,'225 PCAR (Annual Avg)'!P1207,'225 PCAR (Annual Avg)'!P1239,'225 PCAR (Annual Avg)'!P1271,'225 PCAR (Annual Avg)'!P1303)</f>
        <v>10</v>
      </c>
      <c r="Q13" s="7" t="str">
        <f>IFERROR(AVERAGE('225 PCAR (Annual Avg)'!Q23,'225 PCAR (Annual Avg)'!Q55,'225 PCAR (Annual Avg)'!Q87,'225 PCAR (Annual Avg)'!Q119,'225 PCAR (Annual Avg)'!Q151,'225 PCAR (Annual Avg)'!Q183,'225 PCAR (Annual Avg)'!Q215,'225 PCAR (Annual Avg)'!Q247,'225 PCAR (Annual Avg)'!Q279,'225 PCAR (Annual Avg)'!Q311,'225 PCAR (Annual Avg)'!Q343,'225 PCAR (Annual Avg)'!Q375,'225 PCAR (Annual Avg)'!Q407,'225 PCAR (Annual Avg)'!Q439,'225 PCAR (Annual Avg)'!Q471,'225 PCAR (Annual Avg)'!Q503,'225 PCAR (Annual Avg)'!Q535,'225 PCAR (Annual Avg)'!Q567,'225 PCAR (Annual Avg)'!Q599,'225 PCAR (Annual Avg)'!Q631,'225 PCAR (Annual Avg)'!Q663,'225 PCAR (Annual Avg)'!Q695,'225 PCAR (Annual Avg)'!Q727,'225 PCAR (Annual Avg)'!Q759,'225 PCAR (Annual Avg)'!Q791,'225 PCAR (Annual Avg)'!Q823,'225 PCAR (Annual Avg)'!Q855,'225 PCAR (Annual Avg)'!Q887,'225 PCAR (Annual Avg)'!Q919,'225 PCAR (Annual Avg)'!Q951,'225 PCAR (Annual Avg)'!Q983,'225 PCAR (Annual Avg)'!Q1015,'225 PCAR (Annual Avg)'!Q1047,'225 PCAR (Annual Avg)'!Q1079,'225 PCAR (Annual Avg)'!Q1111,'225 PCAR (Annual Avg)'!Q1143,'225 PCAR (Annual Avg)'!Q1175,'225 PCAR (Annual Avg)'!Q1207,'225 PCAR (Annual Avg)'!Q1239,'225 PCAR (Annual Avg)'!Q1271,'225 PCAR (Annual Avg)'!Q1303),"")</f>
        <v/>
      </c>
      <c r="R13" s="7" t="str">
        <f>IFERROR(AVERAGE('225 PCAR (Annual Avg)'!R23,'225 PCAR (Annual Avg)'!R55,'225 PCAR (Annual Avg)'!R87,'225 PCAR (Annual Avg)'!R119,'225 PCAR (Annual Avg)'!R151,'225 PCAR (Annual Avg)'!R183,'225 PCAR (Annual Avg)'!R215,'225 PCAR (Annual Avg)'!R247,'225 PCAR (Annual Avg)'!R279,'225 PCAR (Annual Avg)'!R311,'225 PCAR (Annual Avg)'!R343,'225 PCAR (Annual Avg)'!R375,'225 PCAR (Annual Avg)'!R407,'225 PCAR (Annual Avg)'!R439,'225 PCAR (Annual Avg)'!R471,'225 PCAR (Annual Avg)'!R503,'225 PCAR (Annual Avg)'!R535,'225 PCAR (Annual Avg)'!R567,'225 PCAR (Annual Avg)'!R599,'225 PCAR (Annual Avg)'!R631,'225 PCAR (Annual Avg)'!R663,'225 PCAR (Annual Avg)'!R695,'225 PCAR (Annual Avg)'!R727,'225 PCAR (Annual Avg)'!R759,'225 PCAR (Annual Avg)'!R791,'225 PCAR (Annual Avg)'!R823,'225 PCAR (Annual Avg)'!R855,'225 PCAR (Annual Avg)'!R887,'225 PCAR (Annual Avg)'!R919,'225 PCAR (Annual Avg)'!R951,'225 PCAR (Annual Avg)'!R983,'225 PCAR (Annual Avg)'!R1015,'225 PCAR (Annual Avg)'!R1047,'225 PCAR (Annual Avg)'!R1079,'225 PCAR (Annual Avg)'!R1111,'225 PCAR (Annual Avg)'!R1143,'225 PCAR (Annual Avg)'!R1175,'225 PCAR (Annual Avg)'!R1207,'225 PCAR (Annual Avg)'!R1239,'225 PCAR (Annual Avg)'!R1271,'225 PCAR (Annual Avg)'!R1303),"")</f>
        <v/>
      </c>
      <c r="S13" s="7" t="str">
        <f>IFERROR(AVERAGE('225 PCAR (Annual Avg)'!S23,'225 PCAR (Annual Avg)'!S55,'225 PCAR (Annual Avg)'!S87,'225 PCAR (Annual Avg)'!S119,'225 PCAR (Annual Avg)'!S151,'225 PCAR (Annual Avg)'!S183,'225 PCAR (Annual Avg)'!S215,'225 PCAR (Annual Avg)'!S247,'225 PCAR (Annual Avg)'!S279,'225 PCAR (Annual Avg)'!S311,'225 PCAR (Annual Avg)'!S343,'225 PCAR (Annual Avg)'!S375,'225 PCAR (Annual Avg)'!S407,'225 PCAR (Annual Avg)'!S439,'225 PCAR (Annual Avg)'!S471,'225 PCAR (Annual Avg)'!S503,'225 PCAR (Annual Avg)'!S535,'225 PCAR (Annual Avg)'!S567,'225 PCAR (Annual Avg)'!S599,'225 PCAR (Annual Avg)'!S631,'225 PCAR (Annual Avg)'!S663,'225 PCAR (Annual Avg)'!S695,'225 PCAR (Annual Avg)'!S727,'225 PCAR (Annual Avg)'!S759,'225 PCAR (Annual Avg)'!S791,'225 PCAR (Annual Avg)'!S823,'225 PCAR (Annual Avg)'!S855,'225 PCAR (Annual Avg)'!S887,'225 PCAR (Annual Avg)'!S919,'225 PCAR (Annual Avg)'!S951,'225 PCAR (Annual Avg)'!S983,'225 PCAR (Annual Avg)'!S1015,'225 PCAR (Annual Avg)'!S1047,'225 PCAR (Annual Avg)'!S1079,'225 PCAR (Annual Avg)'!S1111,'225 PCAR (Annual Avg)'!S1143,'225 PCAR (Annual Avg)'!S1175,'225 PCAR (Annual Avg)'!S1207,'225 PCAR (Annual Avg)'!S1239,'225 PCAR (Annual Avg)'!S1271,'225 PCAR (Annual Avg)'!S1303),"")</f>
        <v/>
      </c>
      <c r="T13" s="7" t="str">
        <f>IFERROR(AVERAGE('225 PCAR (Annual Avg)'!T23,'225 PCAR (Annual Avg)'!T55,'225 PCAR (Annual Avg)'!T87,'225 PCAR (Annual Avg)'!T119,'225 PCAR (Annual Avg)'!T151,'225 PCAR (Annual Avg)'!T183,'225 PCAR (Annual Avg)'!T215,'225 PCAR (Annual Avg)'!T247,'225 PCAR (Annual Avg)'!T279,'225 PCAR (Annual Avg)'!T311,'225 PCAR (Annual Avg)'!T343,'225 PCAR (Annual Avg)'!T375,'225 PCAR (Annual Avg)'!T407,'225 PCAR (Annual Avg)'!T439,'225 PCAR (Annual Avg)'!T471,'225 PCAR (Annual Avg)'!T503,'225 PCAR (Annual Avg)'!T535,'225 PCAR (Annual Avg)'!T567,'225 PCAR (Annual Avg)'!T599,'225 PCAR (Annual Avg)'!T631,'225 PCAR (Annual Avg)'!T663,'225 PCAR (Annual Avg)'!T695,'225 PCAR (Annual Avg)'!T727,'225 PCAR (Annual Avg)'!T759,'225 PCAR (Annual Avg)'!T791,'225 PCAR (Annual Avg)'!T823,'225 PCAR (Annual Avg)'!T855,'225 PCAR (Annual Avg)'!T887,'225 PCAR (Annual Avg)'!T919,'225 PCAR (Annual Avg)'!T951,'225 PCAR (Annual Avg)'!T983,'225 PCAR (Annual Avg)'!T1015,'225 PCAR (Annual Avg)'!T1047,'225 PCAR (Annual Avg)'!T1079,'225 PCAR (Annual Avg)'!T1111,'225 PCAR (Annual Avg)'!T1143,'225 PCAR (Annual Avg)'!T1175,'225 PCAR (Annual Avg)'!T1207,'225 PCAR (Annual Avg)'!T1239,'225 PCAR (Annual Avg)'!T1271,'225 PCAR (Annual Avg)'!T1303),"")</f>
        <v/>
      </c>
      <c r="U13" s="7" t="str">
        <f>IFERROR(AVERAGE('225 PCAR (Annual Avg)'!U23,'225 PCAR (Annual Avg)'!U55,'225 PCAR (Annual Avg)'!U87,'225 PCAR (Annual Avg)'!U119,'225 PCAR (Annual Avg)'!U151,'225 PCAR (Annual Avg)'!U183,'225 PCAR (Annual Avg)'!U215,'225 PCAR (Annual Avg)'!U247,'225 PCAR (Annual Avg)'!U279,'225 PCAR (Annual Avg)'!U311,'225 PCAR (Annual Avg)'!U343,'225 PCAR (Annual Avg)'!U375,'225 PCAR (Annual Avg)'!U407,'225 PCAR (Annual Avg)'!U439,'225 PCAR (Annual Avg)'!U471,'225 PCAR (Annual Avg)'!U503,'225 PCAR (Annual Avg)'!U535,'225 PCAR (Annual Avg)'!U567,'225 PCAR (Annual Avg)'!U599,'225 PCAR (Annual Avg)'!U631,'225 PCAR (Annual Avg)'!U663,'225 PCAR (Annual Avg)'!U695,'225 PCAR (Annual Avg)'!U727,'225 PCAR (Annual Avg)'!U759,'225 PCAR (Annual Avg)'!U791,'225 PCAR (Annual Avg)'!U823,'225 PCAR (Annual Avg)'!U855,'225 PCAR (Annual Avg)'!U887,'225 PCAR (Annual Avg)'!U919,'225 PCAR (Annual Avg)'!U951,'225 PCAR (Annual Avg)'!U983,'225 PCAR (Annual Avg)'!U1015,'225 PCAR (Annual Avg)'!U1047,'225 PCAR (Annual Avg)'!U1079,'225 PCAR (Annual Avg)'!U1111,'225 PCAR (Annual Avg)'!U1143,'225 PCAR (Annual Avg)'!U1175,'225 PCAR (Annual Avg)'!U1207,'225 PCAR (Annual Avg)'!U1239,'225 PCAR (Annual Avg)'!U1271,'225 PCAR (Annual Avg)'!U1303),"")</f>
        <v/>
      </c>
      <c r="V13" s="7" t="str">
        <f>IFERROR(AVERAGE('225 PCAR (Annual Avg)'!V23,'225 PCAR (Annual Avg)'!V55,'225 PCAR (Annual Avg)'!V87,'225 PCAR (Annual Avg)'!V119,'225 PCAR (Annual Avg)'!V151,'225 PCAR (Annual Avg)'!V183,'225 PCAR (Annual Avg)'!V215,'225 PCAR (Annual Avg)'!V247,'225 PCAR (Annual Avg)'!V279,'225 PCAR (Annual Avg)'!V311,'225 PCAR (Annual Avg)'!V343,'225 PCAR (Annual Avg)'!V375,'225 PCAR (Annual Avg)'!V407,'225 PCAR (Annual Avg)'!V439,'225 PCAR (Annual Avg)'!V471,'225 PCAR (Annual Avg)'!V503,'225 PCAR (Annual Avg)'!V535,'225 PCAR (Annual Avg)'!V567,'225 PCAR (Annual Avg)'!V599,'225 PCAR (Annual Avg)'!V631,'225 PCAR (Annual Avg)'!V663,'225 PCAR (Annual Avg)'!V695,'225 PCAR (Annual Avg)'!V727,'225 PCAR (Annual Avg)'!V759,'225 PCAR (Annual Avg)'!V791,'225 PCAR (Annual Avg)'!V823,'225 PCAR (Annual Avg)'!V855,'225 PCAR (Annual Avg)'!V887,'225 PCAR (Annual Avg)'!V919,'225 PCAR (Annual Avg)'!V951,'225 PCAR (Annual Avg)'!V983,'225 PCAR (Annual Avg)'!V1015,'225 PCAR (Annual Avg)'!V1047,'225 PCAR (Annual Avg)'!V1079,'225 PCAR (Annual Avg)'!V1111,'225 PCAR (Annual Avg)'!V1143,'225 PCAR (Annual Avg)'!V1175,'225 PCAR (Annual Avg)'!V1207,'225 PCAR (Annual Avg)'!V1239,'225 PCAR (Annual Avg)'!V1271,'225 PCAR (Annual Avg)'!V1303),"")</f>
        <v/>
      </c>
      <c r="W13" s="7" t="str">
        <f>IFERROR(AVERAGE('225 PCAR (Annual Avg)'!W23,'225 PCAR (Annual Avg)'!W55,'225 PCAR (Annual Avg)'!W87,'225 PCAR (Annual Avg)'!W119,'225 PCAR (Annual Avg)'!W151,'225 PCAR (Annual Avg)'!W183,'225 PCAR (Annual Avg)'!W215,'225 PCAR (Annual Avg)'!W247,'225 PCAR (Annual Avg)'!W279,'225 PCAR (Annual Avg)'!W311,'225 PCAR (Annual Avg)'!W343,'225 PCAR (Annual Avg)'!W375,'225 PCAR (Annual Avg)'!W407,'225 PCAR (Annual Avg)'!W439,'225 PCAR (Annual Avg)'!W471,'225 PCAR (Annual Avg)'!W503,'225 PCAR (Annual Avg)'!W535,'225 PCAR (Annual Avg)'!W567,'225 PCAR (Annual Avg)'!W599,'225 PCAR (Annual Avg)'!W631,'225 PCAR (Annual Avg)'!W663,'225 PCAR (Annual Avg)'!W695,'225 PCAR (Annual Avg)'!W727,'225 PCAR (Annual Avg)'!W759,'225 PCAR (Annual Avg)'!W791,'225 PCAR (Annual Avg)'!W823,'225 PCAR (Annual Avg)'!W855,'225 PCAR (Annual Avg)'!W887,'225 PCAR (Annual Avg)'!W919,'225 PCAR (Annual Avg)'!W951,'225 PCAR (Annual Avg)'!W983,'225 PCAR (Annual Avg)'!W1015,'225 PCAR (Annual Avg)'!W1047,'225 PCAR (Annual Avg)'!W1079,'225 PCAR (Annual Avg)'!W1111,'225 PCAR (Annual Avg)'!W1143,'225 PCAR (Annual Avg)'!W1175,'225 PCAR (Annual Avg)'!W1207,'225 PCAR (Annual Avg)'!W1239,'225 PCAR (Annual Avg)'!W1271,'225 PCAR (Annual Avg)'!W1303),"")</f>
        <v/>
      </c>
      <c r="X13" s="7" t="str">
        <f>IFERROR(AVERAGE('225 PCAR (Annual Avg)'!X23,'225 PCAR (Annual Avg)'!X55,'225 PCAR (Annual Avg)'!X87,'225 PCAR (Annual Avg)'!X119,'225 PCAR (Annual Avg)'!X151,'225 PCAR (Annual Avg)'!X183,'225 PCAR (Annual Avg)'!X215,'225 PCAR (Annual Avg)'!X247,'225 PCAR (Annual Avg)'!X279,'225 PCAR (Annual Avg)'!X311,'225 PCAR (Annual Avg)'!X343,'225 PCAR (Annual Avg)'!X375,'225 PCAR (Annual Avg)'!X407,'225 PCAR (Annual Avg)'!X439,'225 PCAR (Annual Avg)'!X471,'225 PCAR (Annual Avg)'!X503,'225 PCAR (Annual Avg)'!X535,'225 PCAR (Annual Avg)'!X567,'225 PCAR (Annual Avg)'!X599,'225 PCAR (Annual Avg)'!X631,'225 PCAR (Annual Avg)'!X663,'225 PCAR (Annual Avg)'!X695,'225 PCAR (Annual Avg)'!X727,'225 PCAR (Annual Avg)'!X759,'225 PCAR (Annual Avg)'!X791,'225 PCAR (Annual Avg)'!X823,'225 PCAR (Annual Avg)'!X855,'225 PCAR (Annual Avg)'!X887,'225 PCAR (Annual Avg)'!X919,'225 PCAR (Annual Avg)'!X951,'225 PCAR (Annual Avg)'!X983,'225 PCAR (Annual Avg)'!X1015,'225 PCAR (Annual Avg)'!X1047,'225 PCAR (Annual Avg)'!X1079,'225 PCAR (Annual Avg)'!X1111,'225 PCAR (Annual Avg)'!X1143,'225 PCAR (Annual Avg)'!X1175,'225 PCAR (Annual Avg)'!X1207,'225 PCAR (Annual Avg)'!X1239,'225 PCAR (Annual Avg)'!X1271,'225 PCAR (Annual Avg)'!X1303),"")</f>
        <v/>
      </c>
      <c r="Y13" s="7" t="str">
        <f>IFERROR(AVERAGE('225 PCAR (Annual Avg)'!Y23,'225 PCAR (Annual Avg)'!Y55,'225 PCAR (Annual Avg)'!Y87,'225 PCAR (Annual Avg)'!Y119,'225 PCAR (Annual Avg)'!Y151,'225 PCAR (Annual Avg)'!Y183,'225 PCAR (Annual Avg)'!Y215,'225 PCAR (Annual Avg)'!Y247,'225 PCAR (Annual Avg)'!Y279,'225 PCAR (Annual Avg)'!Y311,'225 PCAR (Annual Avg)'!Y343,'225 PCAR (Annual Avg)'!Y375,'225 PCAR (Annual Avg)'!Y407,'225 PCAR (Annual Avg)'!Y439,'225 PCAR (Annual Avg)'!Y471,'225 PCAR (Annual Avg)'!Y503,'225 PCAR (Annual Avg)'!Y535,'225 PCAR (Annual Avg)'!Y567,'225 PCAR (Annual Avg)'!Y599,'225 PCAR (Annual Avg)'!Y631,'225 PCAR (Annual Avg)'!Y663,'225 PCAR (Annual Avg)'!Y695,'225 PCAR (Annual Avg)'!Y727,'225 PCAR (Annual Avg)'!Y759,'225 PCAR (Annual Avg)'!Y791,'225 PCAR (Annual Avg)'!Y823,'225 PCAR (Annual Avg)'!Y855,'225 PCAR (Annual Avg)'!Y887,'225 PCAR (Annual Avg)'!Y919,'225 PCAR (Annual Avg)'!Y951,'225 PCAR (Annual Avg)'!Y983,'225 PCAR (Annual Avg)'!Y1015,'225 PCAR (Annual Avg)'!Y1047,'225 PCAR (Annual Avg)'!Y1079,'225 PCAR (Annual Avg)'!Y1111,'225 PCAR (Annual Avg)'!Y1143,'225 PCAR (Annual Avg)'!Y1175,'225 PCAR (Annual Avg)'!Y1207,'225 PCAR (Annual Avg)'!Y1239,'225 PCAR (Annual Avg)'!Y1271,'225 PCAR (Annual Avg)'!Y1303),"")</f>
        <v/>
      </c>
      <c r="Z13" s="7" t="str">
        <f>IFERROR(AVERAGE('225 PCAR (Annual Avg)'!Z23,'225 PCAR (Annual Avg)'!Z55,'225 PCAR (Annual Avg)'!Z87,'225 PCAR (Annual Avg)'!Z119,'225 PCAR (Annual Avg)'!Z151,'225 PCAR (Annual Avg)'!Z183,'225 PCAR (Annual Avg)'!Z215,'225 PCAR (Annual Avg)'!Z247,'225 PCAR (Annual Avg)'!Z279,'225 PCAR (Annual Avg)'!Z311,'225 PCAR (Annual Avg)'!Z343,'225 PCAR (Annual Avg)'!Z375,'225 PCAR (Annual Avg)'!Z407,'225 PCAR (Annual Avg)'!Z439,'225 PCAR (Annual Avg)'!Z471,'225 PCAR (Annual Avg)'!Z503,'225 PCAR (Annual Avg)'!Z535,'225 PCAR (Annual Avg)'!Z567,'225 PCAR (Annual Avg)'!Z599,'225 PCAR (Annual Avg)'!Z631,'225 PCAR (Annual Avg)'!Z663,'225 PCAR (Annual Avg)'!Z695,'225 PCAR (Annual Avg)'!Z727,'225 PCAR (Annual Avg)'!Z759,'225 PCAR (Annual Avg)'!Z791,'225 PCAR (Annual Avg)'!Z823,'225 PCAR (Annual Avg)'!Z855,'225 PCAR (Annual Avg)'!Z887,'225 PCAR (Annual Avg)'!Z919,'225 PCAR (Annual Avg)'!Z951,'225 PCAR (Annual Avg)'!Z983,'225 PCAR (Annual Avg)'!Z1015,'225 PCAR (Annual Avg)'!Z1047,'225 PCAR (Annual Avg)'!Z1079,'225 PCAR (Annual Avg)'!Z1111,'225 PCAR (Annual Avg)'!Z1143,'225 PCAR (Annual Avg)'!Z1175,'225 PCAR (Annual Avg)'!Z1207,'225 PCAR (Annual Avg)'!Z1239,'225 PCAR (Annual Avg)'!Z1271,'225 PCAR (Annual Avg)'!Z1303),"")</f>
        <v/>
      </c>
      <c r="AA13" s="7" t="str">
        <f>IFERROR(AVERAGE('225 PCAR (Annual Avg)'!AA23,'225 PCAR (Annual Avg)'!AA55,'225 PCAR (Annual Avg)'!AA87,'225 PCAR (Annual Avg)'!AA119,'225 PCAR (Annual Avg)'!AA151,'225 PCAR (Annual Avg)'!AA183,'225 PCAR (Annual Avg)'!AA215,'225 PCAR (Annual Avg)'!AA247,'225 PCAR (Annual Avg)'!AA279,'225 PCAR (Annual Avg)'!AA311,'225 PCAR (Annual Avg)'!AA343,'225 PCAR (Annual Avg)'!AA375,'225 PCAR (Annual Avg)'!AA407,'225 PCAR (Annual Avg)'!AA439,'225 PCAR (Annual Avg)'!AA471,'225 PCAR (Annual Avg)'!AA503,'225 PCAR (Annual Avg)'!AA535,'225 PCAR (Annual Avg)'!AA567,'225 PCAR (Annual Avg)'!AA599,'225 PCAR (Annual Avg)'!AA631,'225 PCAR (Annual Avg)'!AA663,'225 PCAR (Annual Avg)'!AA695,'225 PCAR (Annual Avg)'!AA727,'225 PCAR (Annual Avg)'!AA759,'225 PCAR (Annual Avg)'!AA791,'225 PCAR (Annual Avg)'!AA823,'225 PCAR (Annual Avg)'!AA855,'225 PCAR (Annual Avg)'!AA887,'225 PCAR (Annual Avg)'!AA919,'225 PCAR (Annual Avg)'!AA951,'225 PCAR (Annual Avg)'!AA983,'225 PCAR (Annual Avg)'!AA1015,'225 PCAR (Annual Avg)'!AA1047,'225 PCAR (Annual Avg)'!AA1079,'225 PCAR (Annual Avg)'!AA1111,'225 PCAR (Annual Avg)'!AA1143,'225 PCAR (Annual Avg)'!AA1175,'225 PCAR (Annual Avg)'!AA1207,'225 PCAR (Annual Avg)'!AA1239,'225 PCAR (Annual Avg)'!AA1271,'225 PCAR (Annual Avg)'!AA1303),"")</f>
        <v/>
      </c>
      <c r="AB13" s="7" t="str">
        <f>IFERROR(AVERAGE('225 PCAR (Annual Avg)'!AB23,'225 PCAR (Annual Avg)'!AB55,'225 PCAR (Annual Avg)'!AB87,'225 PCAR (Annual Avg)'!AB119,'225 PCAR (Annual Avg)'!AB151,'225 PCAR (Annual Avg)'!AB183,'225 PCAR (Annual Avg)'!AB215,'225 PCAR (Annual Avg)'!AB247,'225 PCAR (Annual Avg)'!AB279,'225 PCAR (Annual Avg)'!AB311,'225 PCAR (Annual Avg)'!AB343,'225 PCAR (Annual Avg)'!AB375,'225 PCAR (Annual Avg)'!AB407,'225 PCAR (Annual Avg)'!AB439,'225 PCAR (Annual Avg)'!AB471,'225 PCAR (Annual Avg)'!AB503,'225 PCAR (Annual Avg)'!AB535,'225 PCAR (Annual Avg)'!AB567,'225 PCAR (Annual Avg)'!AB599,'225 PCAR (Annual Avg)'!AB631,'225 PCAR (Annual Avg)'!AB663,'225 PCAR (Annual Avg)'!AB695,'225 PCAR (Annual Avg)'!AB727,'225 PCAR (Annual Avg)'!AB759,'225 PCAR (Annual Avg)'!AB791,'225 PCAR (Annual Avg)'!AB823,'225 PCAR (Annual Avg)'!AB855,'225 PCAR (Annual Avg)'!AB887,'225 PCAR (Annual Avg)'!AB919,'225 PCAR (Annual Avg)'!AB951,'225 PCAR (Annual Avg)'!AB983,'225 PCAR (Annual Avg)'!AB1015,'225 PCAR (Annual Avg)'!AB1047,'225 PCAR (Annual Avg)'!AB1079,'225 PCAR (Annual Avg)'!AB1111,'225 PCAR (Annual Avg)'!AB1143,'225 PCAR (Annual Avg)'!AB1175,'225 PCAR (Annual Avg)'!AB1207,'225 PCAR (Annual Avg)'!AB1239,'225 PCAR (Annual Avg)'!AB1271,'225 PCAR (Annual Avg)'!AB1303),"")</f>
        <v/>
      </c>
    </row>
    <row r="14" spans="1:28" x14ac:dyDescent="0.3">
      <c r="B14" s="76">
        <f>AVERAGE('225 PCAR (Annual Avg)'!B24,'225 PCAR (Annual Avg)'!B56,'225 PCAR (Annual Avg)'!B88,'225 PCAR (Annual Avg)'!B120,'225 PCAR (Annual Avg)'!B152,'225 PCAR (Annual Avg)'!B184,'225 PCAR (Annual Avg)'!B216,'225 PCAR (Annual Avg)'!B248,'225 PCAR (Annual Avg)'!B280,'225 PCAR (Annual Avg)'!B312,'225 PCAR (Annual Avg)'!B344,'225 PCAR (Annual Avg)'!B376,'225 PCAR (Annual Avg)'!B408,'225 PCAR (Annual Avg)'!B440,'225 PCAR (Annual Avg)'!B472,'225 PCAR (Annual Avg)'!B504,'225 PCAR (Annual Avg)'!B536,'225 PCAR (Annual Avg)'!B568,'225 PCAR (Annual Avg)'!B600,'225 PCAR (Annual Avg)'!B632,'225 PCAR (Annual Avg)'!B664,'225 PCAR (Annual Avg)'!B696,'225 PCAR (Annual Avg)'!B728,'225 PCAR (Annual Avg)'!B760,'225 PCAR (Annual Avg)'!B792,'225 PCAR (Annual Avg)'!B824,'225 PCAR (Annual Avg)'!B856,'225 PCAR (Annual Avg)'!B888,'225 PCAR (Annual Avg)'!B920,'225 PCAR (Annual Avg)'!B952,'225 PCAR (Annual Avg)'!B984,'225 PCAR (Annual Avg)'!B1016,'225 PCAR (Annual Avg)'!B1048,'225 PCAR (Annual Avg)'!B1080,'225 PCAR (Annual Avg)'!B1112,'225 PCAR (Annual Avg)'!B1144,'225 PCAR (Annual Avg)'!B1176,'225 PCAR (Annual Avg)'!B1208,'225 PCAR (Annual Avg)'!B1240,'225 PCAR (Annual Avg)'!B1272,'225 PCAR (Annual Avg)'!B1304)</f>
        <v>11</v>
      </c>
      <c r="C14" s="7">
        <f>IFERROR(AVERAGE('225 PCAR (Annual Avg)'!C24,'225 PCAR (Annual Avg)'!C56,'225 PCAR (Annual Avg)'!C88,'225 PCAR (Annual Avg)'!C120,'225 PCAR (Annual Avg)'!C152,'225 PCAR (Annual Avg)'!C184,'225 PCAR (Annual Avg)'!C216,'225 PCAR (Annual Avg)'!C248,'225 PCAR (Annual Avg)'!C280,'225 PCAR (Annual Avg)'!C312,'225 PCAR (Annual Avg)'!C344,'225 PCAR (Annual Avg)'!C376,'225 PCAR (Annual Avg)'!C408,'225 PCAR (Annual Avg)'!C440,'225 PCAR (Annual Avg)'!C472,'225 PCAR (Annual Avg)'!C504,'225 PCAR (Annual Avg)'!C536,'225 PCAR (Annual Avg)'!C568,'225 PCAR (Annual Avg)'!C600,'225 PCAR (Annual Avg)'!C632,'225 PCAR (Annual Avg)'!C664,'225 PCAR (Annual Avg)'!C696,'225 PCAR (Annual Avg)'!C728,'225 PCAR (Annual Avg)'!C760,'225 PCAR (Annual Avg)'!C792,'225 PCAR (Annual Avg)'!C824,'225 PCAR (Annual Avg)'!C856,'225 PCAR (Annual Avg)'!C888,'225 PCAR (Annual Avg)'!C920,'225 PCAR (Annual Avg)'!C952,'225 PCAR (Annual Avg)'!C984,'225 PCAR (Annual Avg)'!C1016,'225 PCAR (Annual Avg)'!C1048,'225 PCAR (Annual Avg)'!C1080,'225 PCAR (Annual Avg)'!C1112,'225 PCAR (Annual Avg)'!C1144,'225 PCAR (Annual Avg)'!C1176,'225 PCAR (Annual Avg)'!C1208,'225 PCAR (Annual Avg)'!C1240,'225 PCAR (Annual Avg)'!C1272,'225 PCAR (Annual Avg)'!C1304),"")</f>
        <v>6.7241463414634142</v>
      </c>
      <c r="D14" s="7">
        <f>IFERROR(AVERAGE('225 PCAR (Annual Avg)'!D24,'225 PCAR (Annual Avg)'!D56,'225 PCAR (Annual Avg)'!D88,'225 PCAR (Annual Avg)'!D120,'225 PCAR (Annual Avg)'!D152,'225 PCAR (Annual Avg)'!D184,'225 PCAR (Annual Avg)'!D216,'225 PCAR (Annual Avg)'!D248,'225 PCAR (Annual Avg)'!D280,'225 PCAR (Annual Avg)'!D312,'225 PCAR (Annual Avg)'!D344,'225 PCAR (Annual Avg)'!D376,'225 PCAR (Annual Avg)'!D408,'225 PCAR (Annual Avg)'!D440,'225 PCAR (Annual Avg)'!D472,'225 PCAR (Annual Avg)'!D504,'225 PCAR (Annual Avg)'!D536,'225 PCAR (Annual Avg)'!D568,'225 PCAR (Annual Avg)'!D600,'225 PCAR (Annual Avg)'!D632,'225 PCAR (Annual Avg)'!D664,'225 PCAR (Annual Avg)'!D696,'225 PCAR (Annual Avg)'!D728,'225 PCAR (Annual Avg)'!D760,'225 PCAR (Annual Avg)'!D792,'225 PCAR (Annual Avg)'!D824,'225 PCAR (Annual Avg)'!D856,'225 PCAR (Annual Avg)'!D888,'225 PCAR (Annual Avg)'!D920,'225 PCAR (Annual Avg)'!D952,'225 PCAR (Annual Avg)'!D984,'225 PCAR (Annual Avg)'!D1016,'225 PCAR (Annual Avg)'!D1048,'225 PCAR (Annual Avg)'!D1080,'225 PCAR (Annual Avg)'!D1112,'225 PCAR (Annual Avg)'!D1144,'225 PCAR (Annual Avg)'!D1176,'225 PCAR (Annual Avg)'!D1208,'225 PCAR (Annual Avg)'!D1240,'225 PCAR (Annual Avg)'!D1272,'225 PCAR (Annual Avg)'!D1304),"")</f>
        <v>5.9970731707317073</v>
      </c>
      <c r="E14" s="7">
        <f>IFERROR(AVERAGE('225 PCAR (Annual Avg)'!E24,'225 PCAR (Annual Avg)'!E56,'225 PCAR (Annual Avg)'!E88,'225 PCAR (Annual Avg)'!E120,'225 PCAR (Annual Avg)'!E152,'225 PCAR (Annual Avg)'!E184,'225 PCAR (Annual Avg)'!E216,'225 PCAR (Annual Avg)'!E248,'225 PCAR (Annual Avg)'!E280,'225 PCAR (Annual Avg)'!E312,'225 PCAR (Annual Avg)'!E344,'225 PCAR (Annual Avg)'!E376,'225 PCAR (Annual Avg)'!E408,'225 PCAR (Annual Avg)'!E440,'225 PCAR (Annual Avg)'!E472,'225 PCAR (Annual Avg)'!E504,'225 PCAR (Annual Avg)'!E536,'225 PCAR (Annual Avg)'!E568,'225 PCAR (Annual Avg)'!E600,'225 PCAR (Annual Avg)'!E632,'225 PCAR (Annual Avg)'!E664,'225 PCAR (Annual Avg)'!E696,'225 PCAR (Annual Avg)'!E728,'225 PCAR (Annual Avg)'!E760,'225 PCAR (Annual Avg)'!E792,'225 PCAR (Annual Avg)'!E824,'225 PCAR (Annual Avg)'!E856,'225 PCAR (Annual Avg)'!E888,'225 PCAR (Annual Avg)'!E920,'225 PCAR (Annual Avg)'!E952,'225 PCAR (Annual Avg)'!E984,'225 PCAR (Annual Avg)'!E1016,'225 PCAR (Annual Avg)'!E1048,'225 PCAR (Annual Avg)'!E1080,'225 PCAR (Annual Avg)'!E1112,'225 PCAR (Annual Avg)'!E1144,'225 PCAR (Annual Avg)'!E1176,'225 PCAR (Annual Avg)'!E1208,'225 PCAR (Annual Avg)'!E1240,'225 PCAR (Annual Avg)'!E1272,'225 PCAR (Annual Avg)'!E1304),"")</f>
        <v>7.0787804878048783</v>
      </c>
      <c r="F14" s="7">
        <f>IFERROR(AVERAGE('225 PCAR (Annual Avg)'!F24,'225 PCAR (Annual Avg)'!F56,'225 PCAR (Annual Avg)'!F88,'225 PCAR (Annual Avg)'!F120,'225 PCAR (Annual Avg)'!F152,'225 PCAR (Annual Avg)'!F184,'225 PCAR (Annual Avg)'!F216,'225 PCAR (Annual Avg)'!F248,'225 PCAR (Annual Avg)'!F280,'225 PCAR (Annual Avg)'!F312,'225 PCAR (Annual Avg)'!F344,'225 PCAR (Annual Avg)'!F376,'225 PCAR (Annual Avg)'!F408,'225 PCAR (Annual Avg)'!F440,'225 PCAR (Annual Avg)'!F472,'225 PCAR (Annual Avg)'!F504,'225 PCAR (Annual Avg)'!F536,'225 PCAR (Annual Avg)'!F568,'225 PCAR (Annual Avg)'!F600,'225 PCAR (Annual Avg)'!F632,'225 PCAR (Annual Avg)'!F664,'225 PCAR (Annual Avg)'!F696,'225 PCAR (Annual Avg)'!F728,'225 PCAR (Annual Avg)'!F760,'225 PCAR (Annual Avg)'!F792,'225 PCAR (Annual Avg)'!F824,'225 PCAR (Annual Avg)'!F856,'225 PCAR (Annual Avg)'!F888,'225 PCAR (Annual Avg)'!F920,'225 PCAR (Annual Avg)'!F952,'225 PCAR (Annual Avg)'!F984,'225 PCAR (Annual Avg)'!F1016,'225 PCAR (Annual Avg)'!F1048,'225 PCAR (Annual Avg)'!F1080,'225 PCAR (Annual Avg)'!F1112,'225 PCAR (Annual Avg)'!F1144,'225 PCAR (Annual Avg)'!F1176,'225 PCAR (Annual Avg)'!F1208,'225 PCAR (Annual Avg)'!F1240,'225 PCAR (Annual Avg)'!F1272,'225 PCAR (Annual Avg)'!F1304),"")</f>
        <v>10.170731707317074</v>
      </c>
      <c r="G14" s="7">
        <f>IFERROR(AVERAGE('225 PCAR (Annual Avg)'!G24,'225 PCAR (Annual Avg)'!G56,'225 PCAR (Annual Avg)'!G88,'225 PCAR (Annual Avg)'!G120,'225 PCAR (Annual Avg)'!G152,'225 PCAR (Annual Avg)'!G184,'225 PCAR (Annual Avg)'!G216,'225 PCAR (Annual Avg)'!G248,'225 PCAR (Annual Avg)'!G280,'225 PCAR (Annual Avg)'!G312,'225 PCAR (Annual Avg)'!G344,'225 PCAR (Annual Avg)'!G376,'225 PCAR (Annual Avg)'!G408,'225 PCAR (Annual Avg)'!G440,'225 PCAR (Annual Avg)'!G472,'225 PCAR (Annual Avg)'!G504,'225 PCAR (Annual Avg)'!G536,'225 PCAR (Annual Avg)'!G568,'225 PCAR (Annual Avg)'!G600,'225 PCAR (Annual Avg)'!G632,'225 PCAR (Annual Avg)'!G664,'225 PCAR (Annual Avg)'!G696,'225 PCAR (Annual Avg)'!G728,'225 PCAR (Annual Avg)'!G760,'225 PCAR (Annual Avg)'!G792,'225 PCAR (Annual Avg)'!G824,'225 PCAR (Annual Avg)'!G856,'225 PCAR (Annual Avg)'!G888,'225 PCAR (Annual Avg)'!G920,'225 PCAR (Annual Avg)'!G952,'225 PCAR (Annual Avg)'!G984,'225 PCAR (Annual Avg)'!G1016,'225 PCAR (Annual Avg)'!G1048,'225 PCAR (Annual Avg)'!G1080,'225 PCAR (Annual Avg)'!G1112,'225 PCAR (Annual Avg)'!G1144,'225 PCAR (Annual Avg)'!G1176,'225 PCAR (Annual Avg)'!G1208,'225 PCAR (Annual Avg)'!G1240,'225 PCAR (Annual Avg)'!G1272,'225 PCAR (Annual Avg)'!G1304),"")</f>
        <v>14.342926829268292</v>
      </c>
      <c r="H14" s="7">
        <f>IFERROR(AVERAGE('225 PCAR (Annual Avg)'!H24,'225 PCAR (Annual Avg)'!H56,'225 PCAR (Annual Avg)'!H88,'225 PCAR (Annual Avg)'!H120,'225 PCAR (Annual Avg)'!H152,'225 PCAR (Annual Avg)'!H184,'225 PCAR (Annual Avg)'!H216,'225 PCAR (Annual Avg)'!H248,'225 PCAR (Annual Avg)'!H280,'225 PCAR (Annual Avg)'!H312,'225 PCAR (Annual Avg)'!H344,'225 PCAR (Annual Avg)'!H376,'225 PCAR (Annual Avg)'!H408,'225 PCAR (Annual Avg)'!H440,'225 PCAR (Annual Avg)'!H472,'225 PCAR (Annual Avg)'!H504,'225 PCAR (Annual Avg)'!H536,'225 PCAR (Annual Avg)'!H568,'225 PCAR (Annual Avg)'!H600,'225 PCAR (Annual Avg)'!H632,'225 PCAR (Annual Avg)'!H664,'225 PCAR (Annual Avg)'!H696,'225 PCAR (Annual Avg)'!H728,'225 PCAR (Annual Avg)'!H760,'225 PCAR (Annual Avg)'!H792,'225 PCAR (Annual Avg)'!H824,'225 PCAR (Annual Avg)'!H856,'225 PCAR (Annual Avg)'!H888,'225 PCAR (Annual Avg)'!H920,'225 PCAR (Annual Avg)'!H952,'225 PCAR (Annual Avg)'!H984,'225 PCAR (Annual Avg)'!H1016,'225 PCAR (Annual Avg)'!H1048,'225 PCAR (Annual Avg)'!H1080,'225 PCAR (Annual Avg)'!H1112,'225 PCAR (Annual Avg)'!H1144,'225 PCAR (Annual Avg)'!H1176,'225 PCAR (Annual Avg)'!H1208,'225 PCAR (Annual Avg)'!H1240,'225 PCAR (Annual Avg)'!H1272,'225 PCAR (Annual Avg)'!H1304),"")</f>
        <v>17.158780487804879</v>
      </c>
      <c r="I14" s="7">
        <f>IFERROR(AVERAGE('225 PCAR (Annual Avg)'!I24,'225 PCAR (Annual Avg)'!I56,'225 PCAR (Annual Avg)'!I88,'225 PCAR (Annual Avg)'!I120,'225 PCAR (Annual Avg)'!I152,'225 PCAR (Annual Avg)'!I184,'225 PCAR (Annual Avg)'!I216,'225 PCAR (Annual Avg)'!I248,'225 PCAR (Annual Avg)'!I280,'225 PCAR (Annual Avg)'!I312,'225 PCAR (Annual Avg)'!I344,'225 PCAR (Annual Avg)'!I376,'225 PCAR (Annual Avg)'!I408,'225 PCAR (Annual Avg)'!I440,'225 PCAR (Annual Avg)'!I472,'225 PCAR (Annual Avg)'!I504,'225 PCAR (Annual Avg)'!I536,'225 PCAR (Annual Avg)'!I568,'225 PCAR (Annual Avg)'!I600,'225 PCAR (Annual Avg)'!I632,'225 PCAR (Annual Avg)'!I664,'225 PCAR (Annual Avg)'!I696,'225 PCAR (Annual Avg)'!I728,'225 PCAR (Annual Avg)'!I760,'225 PCAR (Annual Avg)'!I792,'225 PCAR (Annual Avg)'!I824,'225 PCAR (Annual Avg)'!I856,'225 PCAR (Annual Avg)'!I888,'225 PCAR (Annual Avg)'!I920,'225 PCAR (Annual Avg)'!I952,'225 PCAR (Annual Avg)'!I984,'225 PCAR (Annual Avg)'!I1016,'225 PCAR (Annual Avg)'!I1048,'225 PCAR (Annual Avg)'!I1080,'225 PCAR (Annual Avg)'!I1112,'225 PCAR (Annual Avg)'!I1144,'225 PCAR (Annual Avg)'!I1176,'225 PCAR (Annual Avg)'!I1208,'225 PCAR (Annual Avg)'!I1240,'225 PCAR (Annual Avg)'!I1272,'225 PCAR (Annual Avg)'!I1304),"")</f>
        <v>35.742682926829268</v>
      </c>
      <c r="J14" s="7">
        <f>IFERROR(AVERAGE('225 PCAR (Annual Avg)'!J24,'225 PCAR (Annual Avg)'!J56,'225 PCAR (Annual Avg)'!J88,'225 PCAR (Annual Avg)'!J120,'225 PCAR (Annual Avg)'!J152,'225 PCAR (Annual Avg)'!J184,'225 PCAR (Annual Avg)'!J216,'225 PCAR (Annual Avg)'!J248,'225 PCAR (Annual Avg)'!J280,'225 PCAR (Annual Avg)'!J312,'225 PCAR (Annual Avg)'!J344,'225 PCAR (Annual Avg)'!J376,'225 PCAR (Annual Avg)'!J408,'225 PCAR (Annual Avg)'!J440,'225 PCAR (Annual Avg)'!J472,'225 PCAR (Annual Avg)'!J504,'225 PCAR (Annual Avg)'!J536,'225 PCAR (Annual Avg)'!J568,'225 PCAR (Annual Avg)'!J600,'225 PCAR (Annual Avg)'!J632,'225 PCAR (Annual Avg)'!J664,'225 PCAR (Annual Avg)'!J696,'225 PCAR (Annual Avg)'!J728,'225 PCAR (Annual Avg)'!J760,'225 PCAR (Annual Avg)'!J792,'225 PCAR (Annual Avg)'!J824,'225 PCAR (Annual Avg)'!J856,'225 PCAR (Annual Avg)'!J888,'225 PCAR (Annual Avg)'!J920,'225 PCAR (Annual Avg)'!J952,'225 PCAR (Annual Avg)'!J984,'225 PCAR (Annual Avg)'!J1016,'225 PCAR (Annual Avg)'!J1048,'225 PCAR (Annual Avg)'!J1080,'225 PCAR (Annual Avg)'!J1112,'225 PCAR (Annual Avg)'!J1144,'225 PCAR (Annual Avg)'!J1176,'225 PCAR (Annual Avg)'!J1208,'225 PCAR (Annual Avg)'!J1240,'225 PCAR (Annual Avg)'!J1272,'225 PCAR (Annual Avg)'!J1304),"")</f>
        <v>63.829268292682919</v>
      </c>
      <c r="K14" s="7">
        <f>IFERROR(AVERAGE('225 PCAR (Annual Avg)'!K24,'225 PCAR (Annual Avg)'!K56,'225 PCAR (Annual Avg)'!K88,'225 PCAR (Annual Avg)'!K120,'225 PCAR (Annual Avg)'!K152,'225 PCAR (Annual Avg)'!K184,'225 PCAR (Annual Avg)'!K216,'225 PCAR (Annual Avg)'!K248,'225 PCAR (Annual Avg)'!K280,'225 PCAR (Annual Avg)'!K312,'225 PCAR (Annual Avg)'!K344,'225 PCAR (Annual Avg)'!K376,'225 PCAR (Annual Avg)'!K408,'225 PCAR (Annual Avg)'!K440,'225 PCAR (Annual Avg)'!K472,'225 PCAR (Annual Avg)'!K504,'225 PCAR (Annual Avg)'!K536,'225 PCAR (Annual Avg)'!K568,'225 PCAR (Annual Avg)'!K600,'225 PCAR (Annual Avg)'!K632,'225 PCAR (Annual Avg)'!K664,'225 PCAR (Annual Avg)'!K696,'225 PCAR (Annual Avg)'!K728,'225 PCAR (Annual Avg)'!K760,'225 PCAR (Annual Avg)'!K792,'225 PCAR (Annual Avg)'!K824,'225 PCAR (Annual Avg)'!K856,'225 PCAR (Annual Avg)'!K888,'225 PCAR (Annual Avg)'!K920,'225 PCAR (Annual Avg)'!K952,'225 PCAR (Annual Avg)'!K984,'225 PCAR (Annual Avg)'!K1016,'225 PCAR (Annual Avg)'!K1048,'225 PCAR (Annual Avg)'!K1080,'225 PCAR (Annual Avg)'!K1112,'225 PCAR (Annual Avg)'!K1144,'225 PCAR (Annual Avg)'!K1176,'225 PCAR (Annual Avg)'!K1208,'225 PCAR (Annual Avg)'!K1240,'225 PCAR (Annual Avg)'!K1272,'225 PCAR (Annual Avg)'!K1304),"")</f>
        <v>52.295121951219507</v>
      </c>
      <c r="L14" s="7">
        <f>IFERROR(AVERAGE('225 PCAR (Annual Avg)'!L24,'225 PCAR (Annual Avg)'!L56,'225 PCAR (Annual Avg)'!L88,'225 PCAR (Annual Avg)'!L120,'225 PCAR (Annual Avg)'!L152,'225 PCAR (Annual Avg)'!L184,'225 PCAR (Annual Avg)'!L216,'225 PCAR (Annual Avg)'!L248,'225 PCAR (Annual Avg)'!L280,'225 PCAR (Annual Avg)'!L312,'225 PCAR (Annual Avg)'!L344,'225 PCAR (Annual Avg)'!L376,'225 PCAR (Annual Avg)'!L408,'225 PCAR (Annual Avg)'!L440,'225 PCAR (Annual Avg)'!L472,'225 PCAR (Annual Avg)'!L504,'225 PCAR (Annual Avg)'!L536,'225 PCAR (Annual Avg)'!L568,'225 PCAR (Annual Avg)'!L600,'225 PCAR (Annual Avg)'!L632,'225 PCAR (Annual Avg)'!L664,'225 PCAR (Annual Avg)'!L696,'225 PCAR (Annual Avg)'!L728,'225 PCAR (Annual Avg)'!L760,'225 PCAR (Annual Avg)'!L792,'225 PCAR (Annual Avg)'!L824,'225 PCAR (Annual Avg)'!L856,'225 PCAR (Annual Avg)'!L888,'225 PCAR (Annual Avg)'!L920,'225 PCAR (Annual Avg)'!L952,'225 PCAR (Annual Avg)'!L984,'225 PCAR (Annual Avg)'!L1016,'225 PCAR (Annual Avg)'!L1048,'225 PCAR (Annual Avg)'!L1080,'225 PCAR (Annual Avg)'!L1112,'225 PCAR (Annual Avg)'!L1144,'225 PCAR (Annual Avg)'!L1176,'225 PCAR (Annual Avg)'!L1208,'225 PCAR (Annual Avg)'!L1240,'225 PCAR (Annual Avg)'!L1272,'225 PCAR (Annual Avg)'!L1304),"")</f>
        <v>23.897560975609753</v>
      </c>
      <c r="M14" s="7">
        <f>IFERROR(AVERAGE('225 PCAR (Annual Avg)'!M24,'225 PCAR (Annual Avg)'!M56,'225 PCAR (Annual Avg)'!M88,'225 PCAR (Annual Avg)'!M120,'225 PCAR (Annual Avg)'!M152,'225 PCAR (Annual Avg)'!M184,'225 PCAR (Annual Avg)'!M216,'225 PCAR (Annual Avg)'!M248,'225 PCAR (Annual Avg)'!M280,'225 PCAR (Annual Avg)'!M312,'225 PCAR (Annual Avg)'!M344,'225 PCAR (Annual Avg)'!M376,'225 PCAR (Annual Avg)'!M408,'225 PCAR (Annual Avg)'!M440,'225 PCAR (Annual Avg)'!M472,'225 PCAR (Annual Avg)'!M504,'225 PCAR (Annual Avg)'!M536,'225 PCAR (Annual Avg)'!M568,'225 PCAR (Annual Avg)'!M600,'225 PCAR (Annual Avg)'!M632,'225 PCAR (Annual Avg)'!M664,'225 PCAR (Annual Avg)'!M696,'225 PCAR (Annual Avg)'!M728,'225 PCAR (Annual Avg)'!M760,'225 PCAR (Annual Avg)'!M792,'225 PCAR (Annual Avg)'!M824,'225 PCAR (Annual Avg)'!M856,'225 PCAR (Annual Avg)'!M888,'225 PCAR (Annual Avg)'!M920,'225 PCAR (Annual Avg)'!M952,'225 PCAR (Annual Avg)'!M984,'225 PCAR (Annual Avg)'!M1016,'225 PCAR (Annual Avg)'!M1048,'225 PCAR (Annual Avg)'!M1080,'225 PCAR (Annual Avg)'!M1112,'225 PCAR (Annual Avg)'!M1144,'225 PCAR (Annual Avg)'!M1176,'225 PCAR (Annual Avg)'!M1208,'225 PCAR (Annual Avg)'!M1240,'225 PCAR (Annual Avg)'!M1272,'225 PCAR (Annual Avg)'!M1304),"")</f>
        <v>11.66268292682927</v>
      </c>
      <c r="N14" s="7">
        <f>IFERROR(AVERAGE('225 PCAR (Annual Avg)'!N24,'225 PCAR (Annual Avg)'!N56,'225 PCAR (Annual Avg)'!N88,'225 PCAR (Annual Avg)'!N120,'225 PCAR (Annual Avg)'!N152,'225 PCAR (Annual Avg)'!N184,'225 PCAR (Annual Avg)'!N216,'225 PCAR (Annual Avg)'!N248,'225 PCAR (Annual Avg)'!N280,'225 PCAR (Annual Avg)'!N312,'225 PCAR (Annual Avg)'!N344,'225 PCAR (Annual Avg)'!N376,'225 PCAR (Annual Avg)'!N408,'225 PCAR (Annual Avg)'!N440,'225 PCAR (Annual Avg)'!N472,'225 PCAR (Annual Avg)'!N504,'225 PCAR (Annual Avg)'!N536,'225 PCAR (Annual Avg)'!N568,'225 PCAR (Annual Avg)'!N600,'225 PCAR (Annual Avg)'!N632,'225 PCAR (Annual Avg)'!N664,'225 PCAR (Annual Avg)'!N696,'225 PCAR (Annual Avg)'!N728,'225 PCAR (Annual Avg)'!N760,'225 PCAR (Annual Avg)'!N792,'225 PCAR (Annual Avg)'!N824,'225 PCAR (Annual Avg)'!N856,'225 PCAR (Annual Avg)'!N888,'225 PCAR (Annual Avg)'!N920,'225 PCAR (Annual Avg)'!N952,'225 PCAR (Annual Avg)'!N984,'225 PCAR (Annual Avg)'!N1016,'225 PCAR (Annual Avg)'!N1048,'225 PCAR (Annual Avg)'!N1080,'225 PCAR (Annual Avg)'!N1112,'225 PCAR (Annual Avg)'!N1144,'225 PCAR (Annual Avg)'!N1176,'225 PCAR (Annual Avg)'!N1208,'225 PCAR (Annual Avg)'!N1240,'225 PCAR (Annual Avg)'!N1272,'225 PCAR (Annual Avg)'!N1304),"")</f>
        <v>8.1965853658536592</v>
      </c>
      <c r="P14" s="76">
        <f>AVERAGE('225 PCAR (Annual Avg)'!P24,'225 PCAR (Annual Avg)'!P56,'225 PCAR (Annual Avg)'!P88,'225 PCAR (Annual Avg)'!P120,'225 PCAR (Annual Avg)'!P152,'225 PCAR (Annual Avg)'!P184,'225 PCAR (Annual Avg)'!P216,'225 PCAR (Annual Avg)'!P248,'225 PCAR (Annual Avg)'!P280,'225 PCAR (Annual Avg)'!P312,'225 PCAR (Annual Avg)'!P344,'225 PCAR (Annual Avg)'!P376,'225 PCAR (Annual Avg)'!P408,'225 PCAR (Annual Avg)'!P440,'225 PCAR (Annual Avg)'!P472,'225 PCAR (Annual Avg)'!P504,'225 PCAR (Annual Avg)'!P536,'225 PCAR (Annual Avg)'!P568,'225 PCAR (Annual Avg)'!P600,'225 PCAR (Annual Avg)'!P632,'225 PCAR (Annual Avg)'!P664,'225 PCAR (Annual Avg)'!P696,'225 PCAR (Annual Avg)'!P728,'225 PCAR (Annual Avg)'!P760,'225 PCAR (Annual Avg)'!P792,'225 PCAR (Annual Avg)'!P824,'225 PCAR (Annual Avg)'!P856,'225 PCAR (Annual Avg)'!P888,'225 PCAR (Annual Avg)'!P920,'225 PCAR (Annual Avg)'!P952,'225 PCAR (Annual Avg)'!P984,'225 PCAR (Annual Avg)'!P1016,'225 PCAR (Annual Avg)'!P1048,'225 PCAR (Annual Avg)'!P1080,'225 PCAR (Annual Avg)'!P1112,'225 PCAR (Annual Avg)'!P1144,'225 PCAR (Annual Avg)'!P1176,'225 PCAR (Annual Avg)'!P1208,'225 PCAR (Annual Avg)'!P1240,'225 PCAR (Annual Avg)'!P1272,'225 PCAR (Annual Avg)'!P1304)</f>
        <v>11</v>
      </c>
      <c r="Q14" s="7" t="str">
        <f>IFERROR(AVERAGE('225 PCAR (Annual Avg)'!Q24,'225 PCAR (Annual Avg)'!Q56,'225 PCAR (Annual Avg)'!Q88,'225 PCAR (Annual Avg)'!Q120,'225 PCAR (Annual Avg)'!Q152,'225 PCAR (Annual Avg)'!Q184,'225 PCAR (Annual Avg)'!Q216,'225 PCAR (Annual Avg)'!Q248,'225 PCAR (Annual Avg)'!Q280,'225 PCAR (Annual Avg)'!Q312,'225 PCAR (Annual Avg)'!Q344,'225 PCAR (Annual Avg)'!Q376,'225 PCAR (Annual Avg)'!Q408,'225 PCAR (Annual Avg)'!Q440,'225 PCAR (Annual Avg)'!Q472,'225 PCAR (Annual Avg)'!Q504,'225 PCAR (Annual Avg)'!Q536,'225 PCAR (Annual Avg)'!Q568,'225 PCAR (Annual Avg)'!Q600,'225 PCAR (Annual Avg)'!Q632,'225 PCAR (Annual Avg)'!Q664,'225 PCAR (Annual Avg)'!Q696,'225 PCAR (Annual Avg)'!Q728,'225 PCAR (Annual Avg)'!Q760,'225 PCAR (Annual Avg)'!Q792,'225 PCAR (Annual Avg)'!Q824,'225 PCAR (Annual Avg)'!Q856,'225 PCAR (Annual Avg)'!Q888,'225 PCAR (Annual Avg)'!Q920,'225 PCAR (Annual Avg)'!Q952,'225 PCAR (Annual Avg)'!Q984,'225 PCAR (Annual Avg)'!Q1016,'225 PCAR (Annual Avg)'!Q1048,'225 PCAR (Annual Avg)'!Q1080,'225 PCAR (Annual Avg)'!Q1112,'225 PCAR (Annual Avg)'!Q1144,'225 PCAR (Annual Avg)'!Q1176,'225 PCAR (Annual Avg)'!Q1208,'225 PCAR (Annual Avg)'!Q1240,'225 PCAR (Annual Avg)'!Q1272,'225 PCAR (Annual Avg)'!Q1304),"")</f>
        <v/>
      </c>
      <c r="R14" s="7" t="str">
        <f>IFERROR(AVERAGE('225 PCAR (Annual Avg)'!R24,'225 PCAR (Annual Avg)'!R56,'225 PCAR (Annual Avg)'!R88,'225 PCAR (Annual Avg)'!R120,'225 PCAR (Annual Avg)'!R152,'225 PCAR (Annual Avg)'!R184,'225 PCAR (Annual Avg)'!R216,'225 PCAR (Annual Avg)'!R248,'225 PCAR (Annual Avg)'!R280,'225 PCAR (Annual Avg)'!R312,'225 PCAR (Annual Avg)'!R344,'225 PCAR (Annual Avg)'!R376,'225 PCAR (Annual Avg)'!R408,'225 PCAR (Annual Avg)'!R440,'225 PCAR (Annual Avg)'!R472,'225 PCAR (Annual Avg)'!R504,'225 PCAR (Annual Avg)'!R536,'225 PCAR (Annual Avg)'!R568,'225 PCAR (Annual Avg)'!R600,'225 PCAR (Annual Avg)'!R632,'225 PCAR (Annual Avg)'!R664,'225 PCAR (Annual Avg)'!R696,'225 PCAR (Annual Avg)'!R728,'225 PCAR (Annual Avg)'!R760,'225 PCAR (Annual Avg)'!R792,'225 PCAR (Annual Avg)'!R824,'225 PCAR (Annual Avg)'!R856,'225 PCAR (Annual Avg)'!R888,'225 PCAR (Annual Avg)'!R920,'225 PCAR (Annual Avg)'!R952,'225 PCAR (Annual Avg)'!R984,'225 PCAR (Annual Avg)'!R1016,'225 PCAR (Annual Avg)'!R1048,'225 PCAR (Annual Avg)'!R1080,'225 PCAR (Annual Avg)'!R1112,'225 PCAR (Annual Avg)'!R1144,'225 PCAR (Annual Avg)'!R1176,'225 PCAR (Annual Avg)'!R1208,'225 PCAR (Annual Avg)'!R1240,'225 PCAR (Annual Avg)'!R1272,'225 PCAR (Annual Avg)'!R1304),"")</f>
        <v/>
      </c>
      <c r="S14" s="7" t="str">
        <f>IFERROR(AVERAGE('225 PCAR (Annual Avg)'!S24,'225 PCAR (Annual Avg)'!S56,'225 PCAR (Annual Avg)'!S88,'225 PCAR (Annual Avg)'!S120,'225 PCAR (Annual Avg)'!S152,'225 PCAR (Annual Avg)'!S184,'225 PCAR (Annual Avg)'!S216,'225 PCAR (Annual Avg)'!S248,'225 PCAR (Annual Avg)'!S280,'225 PCAR (Annual Avg)'!S312,'225 PCAR (Annual Avg)'!S344,'225 PCAR (Annual Avg)'!S376,'225 PCAR (Annual Avg)'!S408,'225 PCAR (Annual Avg)'!S440,'225 PCAR (Annual Avg)'!S472,'225 PCAR (Annual Avg)'!S504,'225 PCAR (Annual Avg)'!S536,'225 PCAR (Annual Avg)'!S568,'225 PCAR (Annual Avg)'!S600,'225 PCAR (Annual Avg)'!S632,'225 PCAR (Annual Avg)'!S664,'225 PCAR (Annual Avg)'!S696,'225 PCAR (Annual Avg)'!S728,'225 PCAR (Annual Avg)'!S760,'225 PCAR (Annual Avg)'!S792,'225 PCAR (Annual Avg)'!S824,'225 PCAR (Annual Avg)'!S856,'225 PCAR (Annual Avg)'!S888,'225 PCAR (Annual Avg)'!S920,'225 PCAR (Annual Avg)'!S952,'225 PCAR (Annual Avg)'!S984,'225 PCAR (Annual Avg)'!S1016,'225 PCAR (Annual Avg)'!S1048,'225 PCAR (Annual Avg)'!S1080,'225 PCAR (Annual Avg)'!S1112,'225 PCAR (Annual Avg)'!S1144,'225 PCAR (Annual Avg)'!S1176,'225 PCAR (Annual Avg)'!S1208,'225 PCAR (Annual Avg)'!S1240,'225 PCAR (Annual Avg)'!S1272,'225 PCAR (Annual Avg)'!S1304),"")</f>
        <v/>
      </c>
      <c r="T14" s="7" t="str">
        <f>IFERROR(AVERAGE('225 PCAR (Annual Avg)'!T24,'225 PCAR (Annual Avg)'!T56,'225 PCAR (Annual Avg)'!T88,'225 PCAR (Annual Avg)'!T120,'225 PCAR (Annual Avg)'!T152,'225 PCAR (Annual Avg)'!T184,'225 PCAR (Annual Avg)'!T216,'225 PCAR (Annual Avg)'!T248,'225 PCAR (Annual Avg)'!T280,'225 PCAR (Annual Avg)'!T312,'225 PCAR (Annual Avg)'!T344,'225 PCAR (Annual Avg)'!T376,'225 PCAR (Annual Avg)'!T408,'225 PCAR (Annual Avg)'!T440,'225 PCAR (Annual Avg)'!T472,'225 PCAR (Annual Avg)'!T504,'225 PCAR (Annual Avg)'!T536,'225 PCAR (Annual Avg)'!T568,'225 PCAR (Annual Avg)'!T600,'225 PCAR (Annual Avg)'!T632,'225 PCAR (Annual Avg)'!T664,'225 PCAR (Annual Avg)'!T696,'225 PCAR (Annual Avg)'!T728,'225 PCAR (Annual Avg)'!T760,'225 PCAR (Annual Avg)'!T792,'225 PCAR (Annual Avg)'!T824,'225 PCAR (Annual Avg)'!T856,'225 PCAR (Annual Avg)'!T888,'225 PCAR (Annual Avg)'!T920,'225 PCAR (Annual Avg)'!T952,'225 PCAR (Annual Avg)'!T984,'225 PCAR (Annual Avg)'!T1016,'225 PCAR (Annual Avg)'!T1048,'225 PCAR (Annual Avg)'!T1080,'225 PCAR (Annual Avg)'!T1112,'225 PCAR (Annual Avg)'!T1144,'225 PCAR (Annual Avg)'!T1176,'225 PCAR (Annual Avg)'!T1208,'225 PCAR (Annual Avg)'!T1240,'225 PCAR (Annual Avg)'!T1272,'225 PCAR (Annual Avg)'!T1304),"")</f>
        <v/>
      </c>
      <c r="U14" s="7" t="str">
        <f>IFERROR(AVERAGE('225 PCAR (Annual Avg)'!U24,'225 PCAR (Annual Avg)'!U56,'225 PCAR (Annual Avg)'!U88,'225 PCAR (Annual Avg)'!U120,'225 PCAR (Annual Avg)'!U152,'225 PCAR (Annual Avg)'!U184,'225 PCAR (Annual Avg)'!U216,'225 PCAR (Annual Avg)'!U248,'225 PCAR (Annual Avg)'!U280,'225 PCAR (Annual Avg)'!U312,'225 PCAR (Annual Avg)'!U344,'225 PCAR (Annual Avg)'!U376,'225 PCAR (Annual Avg)'!U408,'225 PCAR (Annual Avg)'!U440,'225 PCAR (Annual Avg)'!U472,'225 PCAR (Annual Avg)'!U504,'225 PCAR (Annual Avg)'!U536,'225 PCAR (Annual Avg)'!U568,'225 PCAR (Annual Avg)'!U600,'225 PCAR (Annual Avg)'!U632,'225 PCAR (Annual Avg)'!U664,'225 PCAR (Annual Avg)'!U696,'225 PCAR (Annual Avg)'!U728,'225 PCAR (Annual Avg)'!U760,'225 PCAR (Annual Avg)'!U792,'225 PCAR (Annual Avg)'!U824,'225 PCAR (Annual Avg)'!U856,'225 PCAR (Annual Avg)'!U888,'225 PCAR (Annual Avg)'!U920,'225 PCAR (Annual Avg)'!U952,'225 PCAR (Annual Avg)'!U984,'225 PCAR (Annual Avg)'!U1016,'225 PCAR (Annual Avg)'!U1048,'225 PCAR (Annual Avg)'!U1080,'225 PCAR (Annual Avg)'!U1112,'225 PCAR (Annual Avg)'!U1144,'225 PCAR (Annual Avg)'!U1176,'225 PCAR (Annual Avg)'!U1208,'225 PCAR (Annual Avg)'!U1240,'225 PCAR (Annual Avg)'!U1272,'225 PCAR (Annual Avg)'!U1304),"")</f>
        <v/>
      </c>
      <c r="V14" s="7" t="str">
        <f>IFERROR(AVERAGE('225 PCAR (Annual Avg)'!V24,'225 PCAR (Annual Avg)'!V56,'225 PCAR (Annual Avg)'!V88,'225 PCAR (Annual Avg)'!V120,'225 PCAR (Annual Avg)'!V152,'225 PCAR (Annual Avg)'!V184,'225 PCAR (Annual Avg)'!V216,'225 PCAR (Annual Avg)'!V248,'225 PCAR (Annual Avg)'!V280,'225 PCAR (Annual Avg)'!V312,'225 PCAR (Annual Avg)'!V344,'225 PCAR (Annual Avg)'!V376,'225 PCAR (Annual Avg)'!V408,'225 PCAR (Annual Avg)'!V440,'225 PCAR (Annual Avg)'!V472,'225 PCAR (Annual Avg)'!V504,'225 PCAR (Annual Avg)'!V536,'225 PCAR (Annual Avg)'!V568,'225 PCAR (Annual Avg)'!V600,'225 PCAR (Annual Avg)'!V632,'225 PCAR (Annual Avg)'!V664,'225 PCAR (Annual Avg)'!V696,'225 PCAR (Annual Avg)'!V728,'225 PCAR (Annual Avg)'!V760,'225 PCAR (Annual Avg)'!V792,'225 PCAR (Annual Avg)'!V824,'225 PCAR (Annual Avg)'!V856,'225 PCAR (Annual Avg)'!V888,'225 PCAR (Annual Avg)'!V920,'225 PCAR (Annual Avg)'!V952,'225 PCAR (Annual Avg)'!V984,'225 PCAR (Annual Avg)'!V1016,'225 PCAR (Annual Avg)'!V1048,'225 PCAR (Annual Avg)'!V1080,'225 PCAR (Annual Avg)'!V1112,'225 PCAR (Annual Avg)'!V1144,'225 PCAR (Annual Avg)'!V1176,'225 PCAR (Annual Avg)'!V1208,'225 PCAR (Annual Avg)'!V1240,'225 PCAR (Annual Avg)'!V1272,'225 PCAR (Annual Avg)'!V1304),"")</f>
        <v/>
      </c>
      <c r="W14" s="7" t="str">
        <f>IFERROR(AVERAGE('225 PCAR (Annual Avg)'!W24,'225 PCAR (Annual Avg)'!W56,'225 PCAR (Annual Avg)'!W88,'225 PCAR (Annual Avg)'!W120,'225 PCAR (Annual Avg)'!W152,'225 PCAR (Annual Avg)'!W184,'225 PCAR (Annual Avg)'!W216,'225 PCAR (Annual Avg)'!W248,'225 PCAR (Annual Avg)'!W280,'225 PCAR (Annual Avg)'!W312,'225 PCAR (Annual Avg)'!W344,'225 PCAR (Annual Avg)'!W376,'225 PCAR (Annual Avg)'!W408,'225 PCAR (Annual Avg)'!W440,'225 PCAR (Annual Avg)'!W472,'225 PCAR (Annual Avg)'!W504,'225 PCAR (Annual Avg)'!W536,'225 PCAR (Annual Avg)'!W568,'225 PCAR (Annual Avg)'!W600,'225 PCAR (Annual Avg)'!W632,'225 PCAR (Annual Avg)'!W664,'225 PCAR (Annual Avg)'!W696,'225 PCAR (Annual Avg)'!W728,'225 PCAR (Annual Avg)'!W760,'225 PCAR (Annual Avg)'!W792,'225 PCAR (Annual Avg)'!W824,'225 PCAR (Annual Avg)'!W856,'225 PCAR (Annual Avg)'!W888,'225 PCAR (Annual Avg)'!W920,'225 PCAR (Annual Avg)'!W952,'225 PCAR (Annual Avg)'!W984,'225 PCAR (Annual Avg)'!W1016,'225 PCAR (Annual Avg)'!W1048,'225 PCAR (Annual Avg)'!W1080,'225 PCAR (Annual Avg)'!W1112,'225 PCAR (Annual Avg)'!W1144,'225 PCAR (Annual Avg)'!W1176,'225 PCAR (Annual Avg)'!W1208,'225 PCAR (Annual Avg)'!W1240,'225 PCAR (Annual Avg)'!W1272,'225 PCAR (Annual Avg)'!W1304),"")</f>
        <v/>
      </c>
      <c r="X14" s="7" t="str">
        <f>IFERROR(AVERAGE('225 PCAR (Annual Avg)'!X24,'225 PCAR (Annual Avg)'!X56,'225 PCAR (Annual Avg)'!X88,'225 PCAR (Annual Avg)'!X120,'225 PCAR (Annual Avg)'!X152,'225 PCAR (Annual Avg)'!X184,'225 PCAR (Annual Avg)'!X216,'225 PCAR (Annual Avg)'!X248,'225 PCAR (Annual Avg)'!X280,'225 PCAR (Annual Avg)'!X312,'225 PCAR (Annual Avg)'!X344,'225 PCAR (Annual Avg)'!X376,'225 PCAR (Annual Avg)'!X408,'225 PCAR (Annual Avg)'!X440,'225 PCAR (Annual Avg)'!X472,'225 PCAR (Annual Avg)'!X504,'225 PCAR (Annual Avg)'!X536,'225 PCAR (Annual Avg)'!X568,'225 PCAR (Annual Avg)'!X600,'225 PCAR (Annual Avg)'!X632,'225 PCAR (Annual Avg)'!X664,'225 PCAR (Annual Avg)'!X696,'225 PCAR (Annual Avg)'!X728,'225 PCAR (Annual Avg)'!X760,'225 PCAR (Annual Avg)'!X792,'225 PCAR (Annual Avg)'!X824,'225 PCAR (Annual Avg)'!X856,'225 PCAR (Annual Avg)'!X888,'225 PCAR (Annual Avg)'!X920,'225 PCAR (Annual Avg)'!X952,'225 PCAR (Annual Avg)'!X984,'225 PCAR (Annual Avg)'!X1016,'225 PCAR (Annual Avg)'!X1048,'225 PCAR (Annual Avg)'!X1080,'225 PCAR (Annual Avg)'!X1112,'225 PCAR (Annual Avg)'!X1144,'225 PCAR (Annual Avg)'!X1176,'225 PCAR (Annual Avg)'!X1208,'225 PCAR (Annual Avg)'!X1240,'225 PCAR (Annual Avg)'!X1272,'225 PCAR (Annual Avg)'!X1304),"")</f>
        <v/>
      </c>
      <c r="Y14" s="7" t="str">
        <f>IFERROR(AVERAGE('225 PCAR (Annual Avg)'!Y24,'225 PCAR (Annual Avg)'!Y56,'225 PCAR (Annual Avg)'!Y88,'225 PCAR (Annual Avg)'!Y120,'225 PCAR (Annual Avg)'!Y152,'225 PCAR (Annual Avg)'!Y184,'225 PCAR (Annual Avg)'!Y216,'225 PCAR (Annual Avg)'!Y248,'225 PCAR (Annual Avg)'!Y280,'225 PCAR (Annual Avg)'!Y312,'225 PCAR (Annual Avg)'!Y344,'225 PCAR (Annual Avg)'!Y376,'225 PCAR (Annual Avg)'!Y408,'225 PCAR (Annual Avg)'!Y440,'225 PCAR (Annual Avg)'!Y472,'225 PCAR (Annual Avg)'!Y504,'225 PCAR (Annual Avg)'!Y536,'225 PCAR (Annual Avg)'!Y568,'225 PCAR (Annual Avg)'!Y600,'225 PCAR (Annual Avg)'!Y632,'225 PCAR (Annual Avg)'!Y664,'225 PCAR (Annual Avg)'!Y696,'225 PCAR (Annual Avg)'!Y728,'225 PCAR (Annual Avg)'!Y760,'225 PCAR (Annual Avg)'!Y792,'225 PCAR (Annual Avg)'!Y824,'225 PCAR (Annual Avg)'!Y856,'225 PCAR (Annual Avg)'!Y888,'225 PCAR (Annual Avg)'!Y920,'225 PCAR (Annual Avg)'!Y952,'225 PCAR (Annual Avg)'!Y984,'225 PCAR (Annual Avg)'!Y1016,'225 PCAR (Annual Avg)'!Y1048,'225 PCAR (Annual Avg)'!Y1080,'225 PCAR (Annual Avg)'!Y1112,'225 PCAR (Annual Avg)'!Y1144,'225 PCAR (Annual Avg)'!Y1176,'225 PCAR (Annual Avg)'!Y1208,'225 PCAR (Annual Avg)'!Y1240,'225 PCAR (Annual Avg)'!Y1272,'225 PCAR (Annual Avg)'!Y1304),"")</f>
        <v/>
      </c>
      <c r="Z14" s="7" t="str">
        <f>IFERROR(AVERAGE('225 PCAR (Annual Avg)'!Z24,'225 PCAR (Annual Avg)'!Z56,'225 PCAR (Annual Avg)'!Z88,'225 PCAR (Annual Avg)'!Z120,'225 PCAR (Annual Avg)'!Z152,'225 PCAR (Annual Avg)'!Z184,'225 PCAR (Annual Avg)'!Z216,'225 PCAR (Annual Avg)'!Z248,'225 PCAR (Annual Avg)'!Z280,'225 PCAR (Annual Avg)'!Z312,'225 PCAR (Annual Avg)'!Z344,'225 PCAR (Annual Avg)'!Z376,'225 PCAR (Annual Avg)'!Z408,'225 PCAR (Annual Avg)'!Z440,'225 PCAR (Annual Avg)'!Z472,'225 PCAR (Annual Avg)'!Z504,'225 PCAR (Annual Avg)'!Z536,'225 PCAR (Annual Avg)'!Z568,'225 PCAR (Annual Avg)'!Z600,'225 PCAR (Annual Avg)'!Z632,'225 PCAR (Annual Avg)'!Z664,'225 PCAR (Annual Avg)'!Z696,'225 PCAR (Annual Avg)'!Z728,'225 PCAR (Annual Avg)'!Z760,'225 PCAR (Annual Avg)'!Z792,'225 PCAR (Annual Avg)'!Z824,'225 PCAR (Annual Avg)'!Z856,'225 PCAR (Annual Avg)'!Z888,'225 PCAR (Annual Avg)'!Z920,'225 PCAR (Annual Avg)'!Z952,'225 PCAR (Annual Avg)'!Z984,'225 PCAR (Annual Avg)'!Z1016,'225 PCAR (Annual Avg)'!Z1048,'225 PCAR (Annual Avg)'!Z1080,'225 PCAR (Annual Avg)'!Z1112,'225 PCAR (Annual Avg)'!Z1144,'225 PCAR (Annual Avg)'!Z1176,'225 PCAR (Annual Avg)'!Z1208,'225 PCAR (Annual Avg)'!Z1240,'225 PCAR (Annual Avg)'!Z1272,'225 PCAR (Annual Avg)'!Z1304),"")</f>
        <v/>
      </c>
      <c r="AA14" s="7" t="str">
        <f>IFERROR(AVERAGE('225 PCAR (Annual Avg)'!AA24,'225 PCAR (Annual Avg)'!AA56,'225 PCAR (Annual Avg)'!AA88,'225 PCAR (Annual Avg)'!AA120,'225 PCAR (Annual Avg)'!AA152,'225 PCAR (Annual Avg)'!AA184,'225 PCAR (Annual Avg)'!AA216,'225 PCAR (Annual Avg)'!AA248,'225 PCAR (Annual Avg)'!AA280,'225 PCAR (Annual Avg)'!AA312,'225 PCAR (Annual Avg)'!AA344,'225 PCAR (Annual Avg)'!AA376,'225 PCAR (Annual Avg)'!AA408,'225 PCAR (Annual Avg)'!AA440,'225 PCAR (Annual Avg)'!AA472,'225 PCAR (Annual Avg)'!AA504,'225 PCAR (Annual Avg)'!AA536,'225 PCAR (Annual Avg)'!AA568,'225 PCAR (Annual Avg)'!AA600,'225 PCAR (Annual Avg)'!AA632,'225 PCAR (Annual Avg)'!AA664,'225 PCAR (Annual Avg)'!AA696,'225 PCAR (Annual Avg)'!AA728,'225 PCAR (Annual Avg)'!AA760,'225 PCAR (Annual Avg)'!AA792,'225 PCAR (Annual Avg)'!AA824,'225 PCAR (Annual Avg)'!AA856,'225 PCAR (Annual Avg)'!AA888,'225 PCAR (Annual Avg)'!AA920,'225 PCAR (Annual Avg)'!AA952,'225 PCAR (Annual Avg)'!AA984,'225 PCAR (Annual Avg)'!AA1016,'225 PCAR (Annual Avg)'!AA1048,'225 PCAR (Annual Avg)'!AA1080,'225 PCAR (Annual Avg)'!AA1112,'225 PCAR (Annual Avg)'!AA1144,'225 PCAR (Annual Avg)'!AA1176,'225 PCAR (Annual Avg)'!AA1208,'225 PCAR (Annual Avg)'!AA1240,'225 PCAR (Annual Avg)'!AA1272,'225 PCAR (Annual Avg)'!AA1304),"")</f>
        <v/>
      </c>
      <c r="AB14" s="7" t="str">
        <f>IFERROR(AVERAGE('225 PCAR (Annual Avg)'!AB24,'225 PCAR (Annual Avg)'!AB56,'225 PCAR (Annual Avg)'!AB88,'225 PCAR (Annual Avg)'!AB120,'225 PCAR (Annual Avg)'!AB152,'225 PCAR (Annual Avg)'!AB184,'225 PCAR (Annual Avg)'!AB216,'225 PCAR (Annual Avg)'!AB248,'225 PCAR (Annual Avg)'!AB280,'225 PCAR (Annual Avg)'!AB312,'225 PCAR (Annual Avg)'!AB344,'225 PCAR (Annual Avg)'!AB376,'225 PCAR (Annual Avg)'!AB408,'225 PCAR (Annual Avg)'!AB440,'225 PCAR (Annual Avg)'!AB472,'225 PCAR (Annual Avg)'!AB504,'225 PCAR (Annual Avg)'!AB536,'225 PCAR (Annual Avg)'!AB568,'225 PCAR (Annual Avg)'!AB600,'225 PCAR (Annual Avg)'!AB632,'225 PCAR (Annual Avg)'!AB664,'225 PCAR (Annual Avg)'!AB696,'225 PCAR (Annual Avg)'!AB728,'225 PCAR (Annual Avg)'!AB760,'225 PCAR (Annual Avg)'!AB792,'225 PCAR (Annual Avg)'!AB824,'225 PCAR (Annual Avg)'!AB856,'225 PCAR (Annual Avg)'!AB888,'225 PCAR (Annual Avg)'!AB920,'225 PCAR (Annual Avg)'!AB952,'225 PCAR (Annual Avg)'!AB984,'225 PCAR (Annual Avg)'!AB1016,'225 PCAR (Annual Avg)'!AB1048,'225 PCAR (Annual Avg)'!AB1080,'225 PCAR (Annual Avg)'!AB1112,'225 PCAR (Annual Avg)'!AB1144,'225 PCAR (Annual Avg)'!AB1176,'225 PCAR (Annual Avg)'!AB1208,'225 PCAR (Annual Avg)'!AB1240,'225 PCAR (Annual Avg)'!AB1272,'225 PCAR (Annual Avg)'!AB1304),"")</f>
        <v/>
      </c>
    </row>
    <row r="15" spans="1:28" x14ac:dyDescent="0.3">
      <c r="B15" s="76">
        <f>AVERAGE('225 PCAR (Annual Avg)'!B25,'225 PCAR (Annual Avg)'!B57,'225 PCAR (Annual Avg)'!B89,'225 PCAR (Annual Avg)'!B121,'225 PCAR (Annual Avg)'!B153,'225 PCAR (Annual Avg)'!B185,'225 PCAR (Annual Avg)'!B217,'225 PCAR (Annual Avg)'!B249,'225 PCAR (Annual Avg)'!B281,'225 PCAR (Annual Avg)'!B313,'225 PCAR (Annual Avg)'!B345,'225 PCAR (Annual Avg)'!B377,'225 PCAR (Annual Avg)'!B409,'225 PCAR (Annual Avg)'!B441,'225 PCAR (Annual Avg)'!B473,'225 PCAR (Annual Avg)'!B505,'225 PCAR (Annual Avg)'!B537,'225 PCAR (Annual Avg)'!B569,'225 PCAR (Annual Avg)'!B601,'225 PCAR (Annual Avg)'!B633,'225 PCAR (Annual Avg)'!B665,'225 PCAR (Annual Avg)'!B697,'225 PCAR (Annual Avg)'!B729,'225 PCAR (Annual Avg)'!B761,'225 PCAR (Annual Avg)'!B793,'225 PCAR (Annual Avg)'!B825,'225 PCAR (Annual Avg)'!B857,'225 PCAR (Annual Avg)'!B889,'225 PCAR (Annual Avg)'!B921,'225 PCAR (Annual Avg)'!B953,'225 PCAR (Annual Avg)'!B985,'225 PCAR (Annual Avg)'!B1017,'225 PCAR (Annual Avg)'!B1049,'225 PCAR (Annual Avg)'!B1081,'225 PCAR (Annual Avg)'!B1113,'225 PCAR (Annual Avg)'!B1145,'225 PCAR (Annual Avg)'!B1177,'225 PCAR (Annual Avg)'!B1209,'225 PCAR (Annual Avg)'!B1241,'225 PCAR (Annual Avg)'!B1273,'225 PCAR (Annual Avg)'!B1305)</f>
        <v>12</v>
      </c>
      <c r="C15" s="7">
        <f>IFERROR(AVERAGE('225 PCAR (Annual Avg)'!C25,'225 PCAR (Annual Avg)'!C57,'225 PCAR (Annual Avg)'!C89,'225 PCAR (Annual Avg)'!C121,'225 PCAR (Annual Avg)'!C153,'225 PCAR (Annual Avg)'!C185,'225 PCAR (Annual Avg)'!C217,'225 PCAR (Annual Avg)'!C249,'225 PCAR (Annual Avg)'!C281,'225 PCAR (Annual Avg)'!C313,'225 PCAR (Annual Avg)'!C345,'225 PCAR (Annual Avg)'!C377,'225 PCAR (Annual Avg)'!C409,'225 PCAR (Annual Avg)'!C441,'225 PCAR (Annual Avg)'!C473,'225 PCAR (Annual Avg)'!C505,'225 PCAR (Annual Avg)'!C537,'225 PCAR (Annual Avg)'!C569,'225 PCAR (Annual Avg)'!C601,'225 PCAR (Annual Avg)'!C633,'225 PCAR (Annual Avg)'!C665,'225 PCAR (Annual Avg)'!C697,'225 PCAR (Annual Avg)'!C729,'225 PCAR (Annual Avg)'!C761,'225 PCAR (Annual Avg)'!C793,'225 PCAR (Annual Avg)'!C825,'225 PCAR (Annual Avg)'!C857,'225 PCAR (Annual Avg)'!C889,'225 PCAR (Annual Avg)'!C921,'225 PCAR (Annual Avg)'!C953,'225 PCAR (Annual Avg)'!C985,'225 PCAR (Annual Avg)'!C1017,'225 PCAR (Annual Avg)'!C1049,'225 PCAR (Annual Avg)'!C1081,'225 PCAR (Annual Avg)'!C1113,'225 PCAR (Annual Avg)'!C1145,'225 PCAR (Annual Avg)'!C1177,'225 PCAR (Annual Avg)'!C1209,'225 PCAR (Annual Avg)'!C1241,'225 PCAR (Annual Avg)'!C1273,'225 PCAR (Annual Avg)'!C1305),"")</f>
        <v>6.5007317073170752</v>
      </c>
      <c r="D15" s="7">
        <f>IFERROR(AVERAGE('225 PCAR (Annual Avg)'!D25,'225 PCAR (Annual Avg)'!D57,'225 PCAR (Annual Avg)'!D89,'225 PCAR (Annual Avg)'!D121,'225 PCAR (Annual Avg)'!D153,'225 PCAR (Annual Avg)'!D185,'225 PCAR (Annual Avg)'!D217,'225 PCAR (Annual Avg)'!D249,'225 PCAR (Annual Avg)'!D281,'225 PCAR (Annual Avg)'!D313,'225 PCAR (Annual Avg)'!D345,'225 PCAR (Annual Avg)'!D377,'225 PCAR (Annual Avg)'!D409,'225 PCAR (Annual Avg)'!D441,'225 PCAR (Annual Avg)'!D473,'225 PCAR (Annual Avg)'!D505,'225 PCAR (Annual Avg)'!D537,'225 PCAR (Annual Avg)'!D569,'225 PCAR (Annual Avg)'!D601,'225 PCAR (Annual Avg)'!D633,'225 PCAR (Annual Avg)'!D665,'225 PCAR (Annual Avg)'!D697,'225 PCAR (Annual Avg)'!D729,'225 PCAR (Annual Avg)'!D761,'225 PCAR (Annual Avg)'!D793,'225 PCAR (Annual Avg)'!D825,'225 PCAR (Annual Avg)'!D857,'225 PCAR (Annual Avg)'!D889,'225 PCAR (Annual Avg)'!D921,'225 PCAR (Annual Avg)'!D953,'225 PCAR (Annual Avg)'!D985,'225 PCAR (Annual Avg)'!D1017,'225 PCAR (Annual Avg)'!D1049,'225 PCAR (Annual Avg)'!D1081,'225 PCAR (Annual Avg)'!D1113,'225 PCAR (Annual Avg)'!D1145,'225 PCAR (Annual Avg)'!D1177,'225 PCAR (Annual Avg)'!D1209,'225 PCAR (Annual Avg)'!D1241,'225 PCAR (Annual Avg)'!D1273,'225 PCAR (Annual Avg)'!D1305),"")</f>
        <v>5.8882926829268314</v>
      </c>
      <c r="E15" s="7">
        <f>IFERROR(AVERAGE('225 PCAR (Annual Avg)'!E25,'225 PCAR (Annual Avg)'!E57,'225 PCAR (Annual Avg)'!E89,'225 PCAR (Annual Avg)'!E121,'225 PCAR (Annual Avg)'!E153,'225 PCAR (Annual Avg)'!E185,'225 PCAR (Annual Avg)'!E217,'225 PCAR (Annual Avg)'!E249,'225 PCAR (Annual Avg)'!E281,'225 PCAR (Annual Avg)'!E313,'225 PCAR (Annual Avg)'!E345,'225 PCAR (Annual Avg)'!E377,'225 PCAR (Annual Avg)'!E409,'225 PCAR (Annual Avg)'!E441,'225 PCAR (Annual Avg)'!E473,'225 PCAR (Annual Avg)'!E505,'225 PCAR (Annual Avg)'!E537,'225 PCAR (Annual Avg)'!E569,'225 PCAR (Annual Avg)'!E601,'225 PCAR (Annual Avg)'!E633,'225 PCAR (Annual Avg)'!E665,'225 PCAR (Annual Avg)'!E697,'225 PCAR (Annual Avg)'!E729,'225 PCAR (Annual Avg)'!E761,'225 PCAR (Annual Avg)'!E793,'225 PCAR (Annual Avg)'!E825,'225 PCAR (Annual Avg)'!E857,'225 PCAR (Annual Avg)'!E889,'225 PCAR (Annual Avg)'!E921,'225 PCAR (Annual Avg)'!E953,'225 PCAR (Annual Avg)'!E985,'225 PCAR (Annual Avg)'!E1017,'225 PCAR (Annual Avg)'!E1049,'225 PCAR (Annual Avg)'!E1081,'225 PCAR (Annual Avg)'!E1113,'225 PCAR (Annual Avg)'!E1145,'225 PCAR (Annual Avg)'!E1177,'225 PCAR (Annual Avg)'!E1209,'225 PCAR (Annual Avg)'!E1241,'225 PCAR (Annual Avg)'!E1273,'225 PCAR (Annual Avg)'!E1305),"")</f>
        <v>7.2812195121951229</v>
      </c>
      <c r="F15" s="7">
        <f>IFERROR(AVERAGE('225 PCAR (Annual Avg)'!F25,'225 PCAR (Annual Avg)'!F57,'225 PCAR (Annual Avg)'!F89,'225 PCAR (Annual Avg)'!F121,'225 PCAR (Annual Avg)'!F153,'225 PCAR (Annual Avg)'!F185,'225 PCAR (Annual Avg)'!F217,'225 PCAR (Annual Avg)'!F249,'225 PCAR (Annual Avg)'!F281,'225 PCAR (Annual Avg)'!F313,'225 PCAR (Annual Avg)'!F345,'225 PCAR (Annual Avg)'!F377,'225 PCAR (Annual Avg)'!F409,'225 PCAR (Annual Avg)'!F441,'225 PCAR (Annual Avg)'!F473,'225 PCAR (Annual Avg)'!F505,'225 PCAR (Annual Avg)'!F537,'225 PCAR (Annual Avg)'!F569,'225 PCAR (Annual Avg)'!F601,'225 PCAR (Annual Avg)'!F633,'225 PCAR (Annual Avg)'!F665,'225 PCAR (Annual Avg)'!F697,'225 PCAR (Annual Avg)'!F729,'225 PCAR (Annual Avg)'!F761,'225 PCAR (Annual Avg)'!F793,'225 PCAR (Annual Avg)'!F825,'225 PCAR (Annual Avg)'!F857,'225 PCAR (Annual Avg)'!F889,'225 PCAR (Annual Avg)'!F921,'225 PCAR (Annual Avg)'!F953,'225 PCAR (Annual Avg)'!F985,'225 PCAR (Annual Avg)'!F1017,'225 PCAR (Annual Avg)'!F1049,'225 PCAR (Annual Avg)'!F1081,'225 PCAR (Annual Avg)'!F1113,'225 PCAR (Annual Avg)'!F1145,'225 PCAR (Annual Avg)'!F1177,'225 PCAR (Annual Avg)'!F1209,'225 PCAR (Annual Avg)'!F1241,'225 PCAR (Annual Avg)'!F1273,'225 PCAR (Annual Avg)'!F1305),"")</f>
        <v>10.203658536585364</v>
      </c>
      <c r="G15" s="7">
        <f>IFERROR(AVERAGE('225 PCAR (Annual Avg)'!G25,'225 PCAR (Annual Avg)'!G57,'225 PCAR (Annual Avg)'!G89,'225 PCAR (Annual Avg)'!G121,'225 PCAR (Annual Avg)'!G153,'225 PCAR (Annual Avg)'!G185,'225 PCAR (Annual Avg)'!G217,'225 PCAR (Annual Avg)'!G249,'225 PCAR (Annual Avg)'!G281,'225 PCAR (Annual Avg)'!G313,'225 PCAR (Annual Avg)'!G345,'225 PCAR (Annual Avg)'!G377,'225 PCAR (Annual Avg)'!G409,'225 PCAR (Annual Avg)'!G441,'225 PCAR (Annual Avg)'!G473,'225 PCAR (Annual Avg)'!G505,'225 PCAR (Annual Avg)'!G537,'225 PCAR (Annual Avg)'!G569,'225 PCAR (Annual Avg)'!G601,'225 PCAR (Annual Avg)'!G633,'225 PCAR (Annual Avg)'!G665,'225 PCAR (Annual Avg)'!G697,'225 PCAR (Annual Avg)'!G729,'225 PCAR (Annual Avg)'!G761,'225 PCAR (Annual Avg)'!G793,'225 PCAR (Annual Avg)'!G825,'225 PCAR (Annual Avg)'!G857,'225 PCAR (Annual Avg)'!G889,'225 PCAR (Annual Avg)'!G921,'225 PCAR (Annual Avg)'!G953,'225 PCAR (Annual Avg)'!G985,'225 PCAR (Annual Avg)'!G1017,'225 PCAR (Annual Avg)'!G1049,'225 PCAR (Annual Avg)'!G1081,'225 PCAR (Annual Avg)'!G1113,'225 PCAR (Annual Avg)'!G1145,'225 PCAR (Annual Avg)'!G1177,'225 PCAR (Annual Avg)'!G1209,'225 PCAR (Annual Avg)'!G1241,'225 PCAR (Annual Avg)'!G1273,'225 PCAR (Annual Avg)'!G1305),"")</f>
        <v>13.656097560975606</v>
      </c>
      <c r="H15" s="7">
        <f>IFERROR(AVERAGE('225 PCAR (Annual Avg)'!H25,'225 PCAR (Annual Avg)'!H57,'225 PCAR (Annual Avg)'!H89,'225 PCAR (Annual Avg)'!H121,'225 PCAR (Annual Avg)'!H153,'225 PCAR (Annual Avg)'!H185,'225 PCAR (Annual Avg)'!H217,'225 PCAR (Annual Avg)'!H249,'225 PCAR (Annual Avg)'!H281,'225 PCAR (Annual Avg)'!H313,'225 PCAR (Annual Avg)'!H345,'225 PCAR (Annual Avg)'!H377,'225 PCAR (Annual Avg)'!H409,'225 PCAR (Annual Avg)'!H441,'225 PCAR (Annual Avg)'!H473,'225 PCAR (Annual Avg)'!H505,'225 PCAR (Annual Avg)'!H537,'225 PCAR (Annual Avg)'!H569,'225 PCAR (Annual Avg)'!H601,'225 PCAR (Annual Avg)'!H633,'225 PCAR (Annual Avg)'!H665,'225 PCAR (Annual Avg)'!H697,'225 PCAR (Annual Avg)'!H729,'225 PCAR (Annual Avg)'!H761,'225 PCAR (Annual Avg)'!H793,'225 PCAR (Annual Avg)'!H825,'225 PCAR (Annual Avg)'!H857,'225 PCAR (Annual Avg)'!H889,'225 PCAR (Annual Avg)'!H921,'225 PCAR (Annual Avg)'!H953,'225 PCAR (Annual Avg)'!H985,'225 PCAR (Annual Avg)'!H1017,'225 PCAR (Annual Avg)'!H1049,'225 PCAR (Annual Avg)'!H1081,'225 PCAR (Annual Avg)'!H1113,'225 PCAR (Annual Avg)'!H1145,'225 PCAR (Annual Avg)'!H1177,'225 PCAR (Annual Avg)'!H1209,'225 PCAR (Annual Avg)'!H1241,'225 PCAR (Annual Avg)'!H1273,'225 PCAR (Annual Avg)'!H1305),"")</f>
        <v>16.950487804878051</v>
      </c>
      <c r="I15" s="7">
        <f>IFERROR(AVERAGE('225 PCAR (Annual Avg)'!I25,'225 PCAR (Annual Avg)'!I57,'225 PCAR (Annual Avg)'!I89,'225 PCAR (Annual Avg)'!I121,'225 PCAR (Annual Avg)'!I153,'225 PCAR (Annual Avg)'!I185,'225 PCAR (Annual Avg)'!I217,'225 PCAR (Annual Avg)'!I249,'225 PCAR (Annual Avg)'!I281,'225 PCAR (Annual Avg)'!I313,'225 PCAR (Annual Avg)'!I345,'225 PCAR (Annual Avg)'!I377,'225 PCAR (Annual Avg)'!I409,'225 PCAR (Annual Avg)'!I441,'225 PCAR (Annual Avg)'!I473,'225 PCAR (Annual Avg)'!I505,'225 PCAR (Annual Avg)'!I537,'225 PCAR (Annual Avg)'!I569,'225 PCAR (Annual Avg)'!I601,'225 PCAR (Annual Avg)'!I633,'225 PCAR (Annual Avg)'!I665,'225 PCAR (Annual Avg)'!I697,'225 PCAR (Annual Avg)'!I729,'225 PCAR (Annual Avg)'!I761,'225 PCAR (Annual Avg)'!I793,'225 PCAR (Annual Avg)'!I825,'225 PCAR (Annual Avg)'!I857,'225 PCAR (Annual Avg)'!I889,'225 PCAR (Annual Avg)'!I921,'225 PCAR (Annual Avg)'!I953,'225 PCAR (Annual Avg)'!I985,'225 PCAR (Annual Avg)'!I1017,'225 PCAR (Annual Avg)'!I1049,'225 PCAR (Annual Avg)'!I1081,'225 PCAR (Annual Avg)'!I1113,'225 PCAR (Annual Avg)'!I1145,'225 PCAR (Annual Avg)'!I1177,'225 PCAR (Annual Avg)'!I1209,'225 PCAR (Annual Avg)'!I1241,'225 PCAR (Annual Avg)'!I1273,'225 PCAR (Annual Avg)'!I1305),"")</f>
        <v>37.404390243902441</v>
      </c>
      <c r="J15" s="7">
        <f>IFERROR(AVERAGE('225 PCAR (Annual Avg)'!J25,'225 PCAR (Annual Avg)'!J57,'225 PCAR (Annual Avg)'!J89,'225 PCAR (Annual Avg)'!J121,'225 PCAR (Annual Avg)'!J153,'225 PCAR (Annual Avg)'!J185,'225 PCAR (Annual Avg)'!J217,'225 PCAR (Annual Avg)'!J249,'225 PCAR (Annual Avg)'!J281,'225 PCAR (Annual Avg)'!J313,'225 PCAR (Annual Avg)'!J345,'225 PCAR (Annual Avg)'!J377,'225 PCAR (Annual Avg)'!J409,'225 PCAR (Annual Avg)'!J441,'225 PCAR (Annual Avg)'!J473,'225 PCAR (Annual Avg)'!J505,'225 PCAR (Annual Avg)'!J537,'225 PCAR (Annual Avg)'!J569,'225 PCAR (Annual Avg)'!J601,'225 PCAR (Annual Avg)'!J633,'225 PCAR (Annual Avg)'!J665,'225 PCAR (Annual Avg)'!J697,'225 PCAR (Annual Avg)'!J729,'225 PCAR (Annual Avg)'!J761,'225 PCAR (Annual Avg)'!J793,'225 PCAR (Annual Avg)'!J825,'225 PCAR (Annual Avg)'!J857,'225 PCAR (Annual Avg)'!J889,'225 PCAR (Annual Avg)'!J921,'225 PCAR (Annual Avg)'!J953,'225 PCAR (Annual Avg)'!J985,'225 PCAR (Annual Avg)'!J1017,'225 PCAR (Annual Avg)'!J1049,'225 PCAR (Annual Avg)'!J1081,'225 PCAR (Annual Avg)'!J1113,'225 PCAR (Annual Avg)'!J1145,'225 PCAR (Annual Avg)'!J1177,'225 PCAR (Annual Avg)'!J1209,'225 PCAR (Annual Avg)'!J1241,'225 PCAR (Annual Avg)'!J1273,'225 PCAR (Annual Avg)'!J1305),"")</f>
        <v>64.060243902439026</v>
      </c>
      <c r="K15" s="7">
        <f>IFERROR(AVERAGE('225 PCAR (Annual Avg)'!K25,'225 PCAR (Annual Avg)'!K57,'225 PCAR (Annual Avg)'!K89,'225 PCAR (Annual Avg)'!K121,'225 PCAR (Annual Avg)'!K153,'225 PCAR (Annual Avg)'!K185,'225 PCAR (Annual Avg)'!K217,'225 PCAR (Annual Avg)'!K249,'225 PCAR (Annual Avg)'!K281,'225 PCAR (Annual Avg)'!K313,'225 PCAR (Annual Avg)'!K345,'225 PCAR (Annual Avg)'!K377,'225 PCAR (Annual Avg)'!K409,'225 PCAR (Annual Avg)'!K441,'225 PCAR (Annual Avg)'!K473,'225 PCAR (Annual Avg)'!K505,'225 PCAR (Annual Avg)'!K537,'225 PCAR (Annual Avg)'!K569,'225 PCAR (Annual Avg)'!K601,'225 PCAR (Annual Avg)'!K633,'225 PCAR (Annual Avg)'!K665,'225 PCAR (Annual Avg)'!K697,'225 PCAR (Annual Avg)'!K729,'225 PCAR (Annual Avg)'!K761,'225 PCAR (Annual Avg)'!K793,'225 PCAR (Annual Avg)'!K825,'225 PCAR (Annual Avg)'!K857,'225 PCAR (Annual Avg)'!K889,'225 PCAR (Annual Avg)'!K921,'225 PCAR (Annual Avg)'!K953,'225 PCAR (Annual Avg)'!K985,'225 PCAR (Annual Avg)'!K1017,'225 PCAR (Annual Avg)'!K1049,'225 PCAR (Annual Avg)'!K1081,'225 PCAR (Annual Avg)'!K1113,'225 PCAR (Annual Avg)'!K1145,'225 PCAR (Annual Avg)'!K1177,'225 PCAR (Annual Avg)'!K1209,'225 PCAR (Annual Avg)'!K1241,'225 PCAR (Annual Avg)'!K1273,'225 PCAR (Annual Avg)'!K1305),"")</f>
        <v>48.804146341463415</v>
      </c>
      <c r="L15" s="7">
        <f>IFERROR(AVERAGE('225 PCAR (Annual Avg)'!L25,'225 PCAR (Annual Avg)'!L57,'225 PCAR (Annual Avg)'!L89,'225 PCAR (Annual Avg)'!L121,'225 PCAR (Annual Avg)'!L153,'225 PCAR (Annual Avg)'!L185,'225 PCAR (Annual Avg)'!L217,'225 PCAR (Annual Avg)'!L249,'225 PCAR (Annual Avg)'!L281,'225 PCAR (Annual Avg)'!L313,'225 PCAR (Annual Avg)'!L345,'225 PCAR (Annual Avg)'!L377,'225 PCAR (Annual Avg)'!L409,'225 PCAR (Annual Avg)'!L441,'225 PCAR (Annual Avg)'!L473,'225 PCAR (Annual Avg)'!L505,'225 PCAR (Annual Avg)'!L537,'225 PCAR (Annual Avg)'!L569,'225 PCAR (Annual Avg)'!L601,'225 PCAR (Annual Avg)'!L633,'225 PCAR (Annual Avg)'!L665,'225 PCAR (Annual Avg)'!L697,'225 PCAR (Annual Avg)'!L729,'225 PCAR (Annual Avg)'!L761,'225 PCAR (Annual Avg)'!L793,'225 PCAR (Annual Avg)'!L825,'225 PCAR (Annual Avg)'!L857,'225 PCAR (Annual Avg)'!L889,'225 PCAR (Annual Avg)'!L921,'225 PCAR (Annual Avg)'!L953,'225 PCAR (Annual Avg)'!L985,'225 PCAR (Annual Avg)'!L1017,'225 PCAR (Annual Avg)'!L1049,'225 PCAR (Annual Avg)'!L1081,'225 PCAR (Annual Avg)'!L1113,'225 PCAR (Annual Avg)'!L1145,'225 PCAR (Annual Avg)'!L1177,'225 PCAR (Annual Avg)'!L1209,'225 PCAR (Annual Avg)'!L1241,'225 PCAR (Annual Avg)'!L1273,'225 PCAR (Annual Avg)'!L1305),"")</f>
        <v>24.737073170731712</v>
      </c>
      <c r="M15" s="7">
        <f>IFERROR(AVERAGE('225 PCAR (Annual Avg)'!M25,'225 PCAR (Annual Avg)'!M57,'225 PCAR (Annual Avg)'!M89,'225 PCAR (Annual Avg)'!M121,'225 PCAR (Annual Avg)'!M153,'225 PCAR (Annual Avg)'!M185,'225 PCAR (Annual Avg)'!M217,'225 PCAR (Annual Avg)'!M249,'225 PCAR (Annual Avg)'!M281,'225 PCAR (Annual Avg)'!M313,'225 PCAR (Annual Avg)'!M345,'225 PCAR (Annual Avg)'!M377,'225 PCAR (Annual Avg)'!M409,'225 PCAR (Annual Avg)'!M441,'225 PCAR (Annual Avg)'!M473,'225 PCAR (Annual Avg)'!M505,'225 PCAR (Annual Avg)'!M537,'225 PCAR (Annual Avg)'!M569,'225 PCAR (Annual Avg)'!M601,'225 PCAR (Annual Avg)'!M633,'225 PCAR (Annual Avg)'!M665,'225 PCAR (Annual Avg)'!M697,'225 PCAR (Annual Avg)'!M729,'225 PCAR (Annual Avg)'!M761,'225 PCAR (Annual Avg)'!M793,'225 PCAR (Annual Avg)'!M825,'225 PCAR (Annual Avg)'!M857,'225 PCAR (Annual Avg)'!M889,'225 PCAR (Annual Avg)'!M921,'225 PCAR (Annual Avg)'!M953,'225 PCAR (Annual Avg)'!M985,'225 PCAR (Annual Avg)'!M1017,'225 PCAR (Annual Avg)'!M1049,'225 PCAR (Annual Avg)'!M1081,'225 PCAR (Annual Avg)'!M1113,'225 PCAR (Annual Avg)'!M1145,'225 PCAR (Annual Avg)'!M1177,'225 PCAR (Annual Avg)'!M1209,'225 PCAR (Annual Avg)'!M1241,'225 PCAR (Annual Avg)'!M1273,'225 PCAR (Annual Avg)'!M1305),"")</f>
        <v>11.223658536585363</v>
      </c>
      <c r="N15" s="7">
        <f>IFERROR(AVERAGE('225 PCAR (Annual Avg)'!N25,'225 PCAR (Annual Avg)'!N57,'225 PCAR (Annual Avg)'!N89,'225 PCAR (Annual Avg)'!N121,'225 PCAR (Annual Avg)'!N153,'225 PCAR (Annual Avg)'!N185,'225 PCAR (Annual Avg)'!N217,'225 PCAR (Annual Avg)'!N249,'225 PCAR (Annual Avg)'!N281,'225 PCAR (Annual Avg)'!N313,'225 PCAR (Annual Avg)'!N345,'225 PCAR (Annual Avg)'!N377,'225 PCAR (Annual Avg)'!N409,'225 PCAR (Annual Avg)'!N441,'225 PCAR (Annual Avg)'!N473,'225 PCAR (Annual Avg)'!N505,'225 PCAR (Annual Avg)'!N537,'225 PCAR (Annual Avg)'!N569,'225 PCAR (Annual Avg)'!N601,'225 PCAR (Annual Avg)'!N633,'225 PCAR (Annual Avg)'!N665,'225 PCAR (Annual Avg)'!N697,'225 PCAR (Annual Avg)'!N729,'225 PCAR (Annual Avg)'!N761,'225 PCAR (Annual Avg)'!N793,'225 PCAR (Annual Avg)'!N825,'225 PCAR (Annual Avg)'!N857,'225 PCAR (Annual Avg)'!N889,'225 PCAR (Annual Avg)'!N921,'225 PCAR (Annual Avg)'!N953,'225 PCAR (Annual Avg)'!N985,'225 PCAR (Annual Avg)'!N1017,'225 PCAR (Annual Avg)'!N1049,'225 PCAR (Annual Avg)'!N1081,'225 PCAR (Annual Avg)'!N1113,'225 PCAR (Annual Avg)'!N1145,'225 PCAR (Annual Avg)'!N1177,'225 PCAR (Annual Avg)'!N1209,'225 PCAR (Annual Avg)'!N1241,'225 PCAR (Annual Avg)'!N1273,'225 PCAR (Annual Avg)'!N1305),"")</f>
        <v>8.0648780487804856</v>
      </c>
      <c r="P15" s="76">
        <f>AVERAGE('225 PCAR (Annual Avg)'!P25,'225 PCAR (Annual Avg)'!P57,'225 PCAR (Annual Avg)'!P89,'225 PCAR (Annual Avg)'!P121,'225 PCAR (Annual Avg)'!P153,'225 PCAR (Annual Avg)'!P185,'225 PCAR (Annual Avg)'!P217,'225 PCAR (Annual Avg)'!P249,'225 PCAR (Annual Avg)'!P281,'225 PCAR (Annual Avg)'!P313,'225 PCAR (Annual Avg)'!P345,'225 PCAR (Annual Avg)'!P377,'225 PCAR (Annual Avg)'!P409,'225 PCAR (Annual Avg)'!P441,'225 PCAR (Annual Avg)'!P473,'225 PCAR (Annual Avg)'!P505,'225 PCAR (Annual Avg)'!P537,'225 PCAR (Annual Avg)'!P569,'225 PCAR (Annual Avg)'!P601,'225 PCAR (Annual Avg)'!P633,'225 PCAR (Annual Avg)'!P665,'225 PCAR (Annual Avg)'!P697,'225 PCAR (Annual Avg)'!P729,'225 PCAR (Annual Avg)'!P761,'225 PCAR (Annual Avg)'!P793,'225 PCAR (Annual Avg)'!P825,'225 PCAR (Annual Avg)'!P857,'225 PCAR (Annual Avg)'!P889,'225 PCAR (Annual Avg)'!P921,'225 PCAR (Annual Avg)'!P953,'225 PCAR (Annual Avg)'!P985,'225 PCAR (Annual Avg)'!P1017,'225 PCAR (Annual Avg)'!P1049,'225 PCAR (Annual Avg)'!P1081,'225 PCAR (Annual Avg)'!P1113,'225 PCAR (Annual Avg)'!P1145,'225 PCAR (Annual Avg)'!P1177,'225 PCAR (Annual Avg)'!P1209,'225 PCAR (Annual Avg)'!P1241,'225 PCAR (Annual Avg)'!P1273,'225 PCAR (Annual Avg)'!P1305)</f>
        <v>12</v>
      </c>
      <c r="Q15" s="7" t="str">
        <f>IFERROR(AVERAGE('225 PCAR (Annual Avg)'!Q25,'225 PCAR (Annual Avg)'!Q57,'225 PCAR (Annual Avg)'!Q89,'225 PCAR (Annual Avg)'!Q121,'225 PCAR (Annual Avg)'!Q153,'225 PCAR (Annual Avg)'!Q185,'225 PCAR (Annual Avg)'!Q217,'225 PCAR (Annual Avg)'!Q249,'225 PCAR (Annual Avg)'!Q281,'225 PCAR (Annual Avg)'!Q313,'225 PCAR (Annual Avg)'!Q345,'225 PCAR (Annual Avg)'!Q377,'225 PCAR (Annual Avg)'!Q409,'225 PCAR (Annual Avg)'!Q441,'225 PCAR (Annual Avg)'!Q473,'225 PCAR (Annual Avg)'!Q505,'225 PCAR (Annual Avg)'!Q537,'225 PCAR (Annual Avg)'!Q569,'225 PCAR (Annual Avg)'!Q601,'225 PCAR (Annual Avg)'!Q633,'225 PCAR (Annual Avg)'!Q665,'225 PCAR (Annual Avg)'!Q697,'225 PCAR (Annual Avg)'!Q729,'225 PCAR (Annual Avg)'!Q761,'225 PCAR (Annual Avg)'!Q793,'225 PCAR (Annual Avg)'!Q825,'225 PCAR (Annual Avg)'!Q857,'225 PCAR (Annual Avg)'!Q889,'225 PCAR (Annual Avg)'!Q921,'225 PCAR (Annual Avg)'!Q953,'225 PCAR (Annual Avg)'!Q985,'225 PCAR (Annual Avg)'!Q1017,'225 PCAR (Annual Avg)'!Q1049,'225 PCAR (Annual Avg)'!Q1081,'225 PCAR (Annual Avg)'!Q1113,'225 PCAR (Annual Avg)'!Q1145,'225 PCAR (Annual Avg)'!Q1177,'225 PCAR (Annual Avg)'!Q1209,'225 PCAR (Annual Avg)'!Q1241,'225 PCAR (Annual Avg)'!Q1273,'225 PCAR (Annual Avg)'!Q1305),"")</f>
        <v/>
      </c>
      <c r="R15" s="7" t="str">
        <f>IFERROR(AVERAGE('225 PCAR (Annual Avg)'!R25,'225 PCAR (Annual Avg)'!R57,'225 PCAR (Annual Avg)'!R89,'225 PCAR (Annual Avg)'!R121,'225 PCAR (Annual Avg)'!R153,'225 PCAR (Annual Avg)'!R185,'225 PCAR (Annual Avg)'!R217,'225 PCAR (Annual Avg)'!R249,'225 PCAR (Annual Avg)'!R281,'225 PCAR (Annual Avg)'!R313,'225 PCAR (Annual Avg)'!R345,'225 PCAR (Annual Avg)'!R377,'225 PCAR (Annual Avg)'!R409,'225 PCAR (Annual Avg)'!R441,'225 PCAR (Annual Avg)'!R473,'225 PCAR (Annual Avg)'!R505,'225 PCAR (Annual Avg)'!R537,'225 PCAR (Annual Avg)'!R569,'225 PCAR (Annual Avg)'!R601,'225 PCAR (Annual Avg)'!R633,'225 PCAR (Annual Avg)'!R665,'225 PCAR (Annual Avg)'!R697,'225 PCAR (Annual Avg)'!R729,'225 PCAR (Annual Avg)'!R761,'225 PCAR (Annual Avg)'!R793,'225 PCAR (Annual Avg)'!R825,'225 PCAR (Annual Avg)'!R857,'225 PCAR (Annual Avg)'!R889,'225 PCAR (Annual Avg)'!R921,'225 PCAR (Annual Avg)'!R953,'225 PCAR (Annual Avg)'!R985,'225 PCAR (Annual Avg)'!R1017,'225 PCAR (Annual Avg)'!R1049,'225 PCAR (Annual Avg)'!R1081,'225 PCAR (Annual Avg)'!R1113,'225 PCAR (Annual Avg)'!R1145,'225 PCAR (Annual Avg)'!R1177,'225 PCAR (Annual Avg)'!R1209,'225 PCAR (Annual Avg)'!R1241,'225 PCAR (Annual Avg)'!R1273,'225 PCAR (Annual Avg)'!R1305),"")</f>
        <v/>
      </c>
      <c r="S15" s="7" t="str">
        <f>IFERROR(AVERAGE('225 PCAR (Annual Avg)'!S25,'225 PCAR (Annual Avg)'!S57,'225 PCAR (Annual Avg)'!S89,'225 PCAR (Annual Avg)'!S121,'225 PCAR (Annual Avg)'!S153,'225 PCAR (Annual Avg)'!S185,'225 PCAR (Annual Avg)'!S217,'225 PCAR (Annual Avg)'!S249,'225 PCAR (Annual Avg)'!S281,'225 PCAR (Annual Avg)'!S313,'225 PCAR (Annual Avg)'!S345,'225 PCAR (Annual Avg)'!S377,'225 PCAR (Annual Avg)'!S409,'225 PCAR (Annual Avg)'!S441,'225 PCAR (Annual Avg)'!S473,'225 PCAR (Annual Avg)'!S505,'225 PCAR (Annual Avg)'!S537,'225 PCAR (Annual Avg)'!S569,'225 PCAR (Annual Avg)'!S601,'225 PCAR (Annual Avg)'!S633,'225 PCAR (Annual Avg)'!S665,'225 PCAR (Annual Avg)'!S697,'225 PCAR (Annual Avg)'!S729,'225 PCAR (Annual Avg)'!S761,'225 PCAR (Annual Avg)'!S793,'225 PCAR (Annual Avg)'!S825,'225 PCAR (Annual Avg)'!S857,'225 PCAR (Annual Avg)'!S889,'225 PCAR (Annual Avg)'!S921,'225 PCAR (Annual Avg)'!S953,'225 PCAR (Annual Avg)'!S985,'225 PCAR (Annual Avg)'!S1017,'225 PCAR (Annual Avg)'!S1049,'225 PCAR (Annual Avg)'!S1081,'225 PCAR (Annual Avg)'!S1113,'225 PCAR (Annual Avg)'!S1145,'225 PCAR (Annual Avg)'!S1177,'225 PCAR (Annual Avg)'!S1209,'225 PCAR (Annual Avg)'!S1241,'225 PCAR (Annual Avg)'!S1273,'225 PCAR (Annual Avg)'!S1305),"")</f>
        <v/>
      </c>
      <c r="T15" s="7" t="str">
        <f>IFERROR(AVERAGE('225 PCAR (Annual Avg)'!T25,'225 PCAR (Annual Avg)'!T57,'225 PCAR (Annual Avg)'!T89,'225 PCAR (Annual Avg)'!T121,'225 PCAR (Annual Avg)'!T153,'225 PCAR (Annual Avg)'!T185,'225 PCAR (Annual Avg)'!T217,'225 PCAR (Annual Avg)'!T249,'225 PCAR (Annual Avg)'!T281,'225 PCAR (Annual Avg)'!T313,'225 PCAR (Annual Avg)'!T345,'225 PCAR (Annual Avg)'!T377,'225 PCAR (Annual Avg)'!T409,'225 PCAR (Annual Avg)'!T441,'225 PCAR (Annual Avg)'!T473,'225 PCAR (Annual Avg)'!T505,'225 PCAR (Annual Avg)'!T537,'225 PCAR (Annual Avg)'!T569,'225 PCAR (Annual Avg)'!T601,'225 PCAR (Annual Avg)'!T633,'225 PCAR (Annual Avg)'!T665,'225 PCAR (Annual Avg)'!T697,'225 PCAR (Annual Avg)'!T729,'225 PCAR (Annual Avg)'!T761,'225 PCAR (Annual Avg)'!T793,'225 PCAR (Annual Avg)'!T825,'225 PCAR (Annual Avg)'!T857,'225 PCAR (Annual Avg)'!T889,'225 PCAR (Annual Avg)'!T921,'225 PCAR (Annual Avg)'!T953,'225 PCAR (Annual Avg)'!T985,'225 PCAR (Annual Avg)'!T1017,'225 PCAR (Annual Avg)'!T1049,'225 PCAR (Annual Avg)'!T1081,'225 PCAR (Annual Avg)'!T1113,'225 PCAR (Annual Avg)'!T1145,'225 PCAR (Annual Avg)'!T1177,'225 PCAR (Annual Avg)'!T1209,'225 PCAR (Annual Avg)'!T1241,'225 PCAR (Annual Avg)'!T1273,'225 PCAR (Annual Avg)'!T1305),"")</f>
        <v/>
      </c>
      <c r="U15" s="7" t="str">
        <f>IFERROR(AVERAGE('225 PCAR (Annual Avg)'!U25,'225 PCAR (Annual Avg)'!U57,'225 PCAR (Annual Avg)'!U89,'225 PCAR (Annual Avg)'!U121,'225 PCAR (Annual Avg)'!U153,'225 PCAR (Annual Avg)'!U185,'225 PCAR (Annual Avg)'!U217,'225 PCAR (Annual Avg)'!U249,'225 PCAR (Annual Avg)'!U281,'225 PCAR (Annual Avg)'!U313,'225 PCAR (Annual Avg)'!U345,'225 PCAR (Annual Avg)'!U377,'225 PCAR (Annual Avg)'!U409,'225 PCAR (Annual Avg)'!U441,'225 PCAR (Annual Avg)'!U473,'225 PCAR (Annual Avg)'!U505,'225 PCAR (Annual Avg)'!U537,'225 PCAR (Annual Avg)'!U569,'225 PCAR (Annual Avg)'!U601,'225 PCAR (Annual Avg)'!U633,'225 PCAR (Annual Avg)'!U665,'225 PCAR (Annual Avg)'!U697,'225 PCAR (Annual Avg)'!U729,'225 PCAR (Annual Avg)'!U761,'225 PCAR (Annual Avg)'!U793,'225 PCAR (Annual Avg)'!U825,'225 PCAR (Annual Avg)'!U857,'225 PCAR (Annual Avg)'!U889,'225 PCAR (Annual Avg)'!U921,'225 PCAR (Annual Avg)'!U953,'225 PCAR (Annual Avg)'!U985,'225 PCAR (Annual Avg)'!U1017,'225 PCAR (Annual Avg)'!U1049,'225 PCAR (Annual Avg)'!U1081,'225 PCAR (Annual Avg)'!U1113,'225 PCAR (Annual Avg)'!U1145,'225 PCAR (Annual Avg)'!U1177,'225 PCAR (Annual Avg)'!U1209,'225 PCAR (Annual Avg)'!U1241,'225 PCAR (Annual Avg)'!U1273,'225 PCAR (Annual Avg)'!U1305),"")</f>
        <v/>
      </c>
      <c r="V15" s="7" t="str">
        <f>IFERROR(AVERAGE('225 PCAR (Annual Avg)'!V25,'225 PCAR (Annual Avg)'!V57,'225 PCAR (Annual Avg)'!V89,'225 PCAR (Annual Avg)'!V121,'225 PCAR (Annual Avg)'!V153,'225 PCAR (Annual Avg)'!V185,'225 PCAR (Annual Avg)'!V217,'225 PCAR (Annual Avg)'!V249,'225 PCAR (Annual Avg)'!V281,'225 PCAR (Annual Avg)'!V313,'225 PCAR (Annual Avg)'!V345,'225 PCAR (Annual Avg)'!V377,'225 PCAR (Annual Avg)'!V409,'225 PCAR (Annual Avg)'!V441,'225 PCAR (Annual Avg)'!V473,'225 PCAR (Annual Avg)'!V505,'225 PCAR (Annual Avg)'!V537,'225 PCAR (Annual Avg)'!V569,'225 PCAR (Annual Avg)'!V601,'225 PCAR (Annual Avg)'!V633,'225 PCAR (Annual Avg)'!V665,'225 PCAR (Annual Avg)'!V697,'225 PCAR (Annual Avg)'!V729,'225 PCAR (Annual Avg)'!V761,'225 PCAR (Annual Avg)'!V793,'225 PCAR (Annual Avg)'!V825,'225 PCAR (Annual Avg)'!V857,'225 PCAR (Annual Avg)'!V889,'225 PCAR (Annual Avg)'!V921,'225 PCAR (Annual Avg)'!V953,'225 PCAR (Annual Avg)'!V985,'225 PCAR (Annual Avg)'!V1017,'225 PCAR (Annual Avg)'!V1049,'225 PCAR (Annual Avg)'!V1081,'225 PCAR (Annual Avg)'!V1113,'225 PCAR (Annual Avg)'!V1145,'225 PCAR (Annual Avg)'!V1177,'225 PCAR (Annual Avg)'!V1209,'225 PCAR (Annual Avg)'!V1241,'225 PCAR (Annual Avg)'!V1273,'225 PCAR (Annual Avg)'!V1305),"")</f>
        <v/>
      </c>
      <c r="W15" s="7" t="str">
        <f>IFERROR(AVERAGE('225 PCAR (Annual Avg)'!W25,'225 PCAR (Annual Avg)'!W57,'225 PCAR (Annual Avg)'!W89,'225 PCAR (Annual Avg)'!W121,'225 PCAR (Annual Avg)'!W153,'225 PCAR (Annual Avg)'!W185,'225 PCAR (Annual Avg)'!W217,'225 PCAR (Annual Avg)'!W249,'225 PCAR (Annual Avg)'!W281,'225 PCAR (Annual Avg)'!W313,'225 PCAR (Annual Avg)'!W345,'225 PCAR (Annual Avg)'!W377,'225 PCAR (Annual Avg)'!W409,'225 PCAR (Annual Avg)'!W441,'225 PCAR (Annual Avg)'!W473,'225 PCAR (Annual Avg)'!W505,'225 PCAR (Annual Avg)'!W537,'225 PCAR (Annual Avg)'!W569,'225 PCAR (Annual Avg)'!W601,'225 PCAR (Annual Avg)'!W633,'225 PCAR (Annual Avg)'!W665,'225 PCAR (Annual Avg)'!W697,'225 PCAR (Annual Avg)'!W729,'225 PCAR (Annual Avg)'!W761,'225 PCAR (Annual Avg)'!W793,'225 PCAR (Annual Avg)'!W825,'225 PCAR (Annual Avg)'!W857,'225 PCAR (Annual Avg)'!W889,'225 PCAR (Annual Avg)'!W921,'225 PCAR (Annual Avg)'!W953,'225 PCAR (Annual Avg)'!W985,'225 PCAR (Annual Avg)'!W1017,'225 PCAR (Annual Avg)'!W1049,'225 PCAR (Annual Avg)'!W1081,'225 PCAR (Annual Avg)'!W1113,'225 PCAR (Annual Avg)'!W1145,'225 PCAR (Annual Avg)'!W1177,'225 PCAR (Annual Avg)'!W1209,'225 PCAR (Annual Avg)'!W1241,'225 PCAR (Annual Avg)'!W1273,'225 PCAR (Annual Avg)'!W1305),"")</f>
        <v/>
      </c>
      <c r="X15" s="7" t="str">
        <f>IFERROR(AVERAGE('225 PCAR (Annual Avg)'!X25,'225 PCAR (Annual Avg)'!X57,'225 PCAR (Annual Avg)'!X89,'225 PCAR (Annual Avg)'!X121,'225 PCAR (Annual Avg)'!X153,'225 PCAR (Annual Avg)'!X185,'225 PCAR (Annual Avg)'!X217,'225 PCAR (Annual Avg)'!X249,'225 PCAR (Annual Avg)'!X281,'225 PCAR (Annual Avg)'!X313,'225 PCAR (Annual Avg)'!X345,'225 PCAR (Annual Avg)'!X377,'225 PCAR (Annual Avg)'!X409,'225 PCAR (Annual Avg)'!X441,'225 PCAR (Annual Avg)'!X473,'225 PCAR (Annual Avg)'!X505,'225 PCAR (Annual Avg)'!X537,'225 PCAR (Annual Avg)'!X569,'225 PCAR (Annual Avg)'!X601,'225 PCAR (Annual Avg)'!X633,'225 PCAR (Annual Avg)'!X665,'225 PCAR (Annual Avg)'!X697,'225 PCAR (Annual Avg)'!X729,'225 PCAR (Annual Avg)'!X761,'225 PCAR (Annual Avg)'!X793,'225 PCAR (Annual Avg)'!X825,'225 PCAR (Annual Avg)'!X857,'225 PCAR (Annual Avg)'!X889,'225 PCAR (Annual Avg)'!X921,'225 PCAR (Annual Avg)'!X953,'225 PCAR (Annual Avg)'!X985,'225 PCAR (Annual Avg)'!X1017,'225 PCAR (Annual Avg)'!X1049,'225 PCAR (Annual Avg)'!X1081,'225 PCAR (Annual Avg)'!X1113,'225 PCAR (Annual Avg)'!X1145,'225 PCAR (Annual Avg)'!X1177,'225 PCAR (Annual Avg)'!X1209,'225 PCAR (Annual Avg)'!X1241,'225 PCAR (Annual Avg)'!X1273,'225 PCAR (Annual Avg)'!X1305),"")</f>
        <v/>
      </c>
      <c r="Y15" s="7" t="str">
        <f>IFERROR(AVERAGE('225 PCAR (Annual Avg)'!Y25,'225 PCAR (Annual Avg)'!Y57,'225 PCAR (Annual Avg)'!Y89,'225 PCAR (Annual Avg)'!Y121,'225 PCAR (Annual Avg)'!Y153,'225 PCAR (Annual Avg)'!Y185,'225 PCAR (Annual Avg)'!Y217,'225 PCAR (Annual Avg)'!Y249,'225 PCAR (Annual Avg)'!Y281,'225 PCAR (Annual Avg)'!Y313,'225 PCAR (Annual Avg)'!Y345,'225 PCAR (Annual Avg)'!Y377,'225 PCAR (Annual Avg)'!Y409,'225 PCAR (Annual Avg)'!Y441,'225 PCAR (Annual Avg)'!Y473,'225 PCAR (Annual Avg)'!Y505,'225 PCAR (Annual Avg)'!Y537,'225 PCAR (Annual Avg)'!Y569,'225 PCAR (Annual Avg)'!Y601,'225 PCAR (Annual Avg)'!Y633,'225 PCAR (Annual Avg)'!Y665,'225 PCAR (Annual Avg)'!Y697,'225 PCAR (Annual Avg)'!Y729,'225 PCAR (Annual Avg)'!Y761,'225 PCAR (Annual Avg)'!Y793,'225 PCAR (Annual Avg)'!Y825,'225 PCAR (Annual Avg)'!Y857,'225 PCAR (Annual Avg)'!Y889,'225 PCAR (Annual Avg)'!Y921,'225 PCAR (Annual Avg)'!Y953,'225 PCAR (Annual Avg)'!Y985,'225 PCAR (Annual Avg)'!Y1017,'225 PCAR (Annual Avg)'!Y1049,'225 PCAR (Annual Avg)'!Y1081,'225 PCAR (Annual Avg)'!Y1113,'225 PCAR (Annual Avg)'!Y1145,'225 PCAR (Annual Avg)'!Y1177,'225 PCAR (Annual Avg)'!Y1209,'225 PCAR (Annual Avg)'!Y1241,'225 PCAR (Annual Avg)'!Y1273,'225 PCAR (Annual Avg)'!Y1305),"")</f>
        <v/>
      </c>
      <c r="Z15" s="7" t="str">
        <f>IFERROR(AVERAGE('225 PCAR (Annual Avg)'!Z25,'225 PCAR (Annual Avg)'!Z57,'225 PCAR (Annual Avg)'!Z89,'225 PCAR (Annual Avg)'!Z121,'225 PCAR (Annual Avg)'!Z153,'225 PCAR (Annual Avg)'!Z185,'225 PCAR (Annual Avg)'!Z217,'225 PCAR (Annual Avg)'!Z249,'225 PCAR (Annual Avg)'!Z281,'225 PCAR (Annual Avg)'!Z313,'225 PCAR (Annual Avg)'!Z345,'225 PCAR (Annual Avg)'!Z377,'225 PCAR (Annual Avg)'!Z409,'225 PCAR (Annual Avg)'!Z441,'225 PCAR (Annual Avg)'!Z473,'225 PCAR (Annual Avg)'!Z505,'225 PCAR (Annual Avg)'!Z537,'225 PCAR (Annual Avg)'!Z569,'225 PCAR (Annual Avg)'!Z601,'225 PCAR (Annual Avg)'!Z633,'225 PCAR (Annual Avg)'!Z665,'225 PCAR (Annual Avg)'!Z697,'225 PCAR (Annual Avg)'!Z729,'225 PCAR (Annual Avg)'!Z761,'225 PCAR (Annual Avg)'!Z793,'225 PCAR (Annual Avg)'!Z825,'225 PCAR (Annual Avg)'!Z857,'225 PCAR (Annual Avg)'!Z889,'225 PCAR (Annual Avg)'!Z921,'225 PCAR (Annual Avg)'!Z953,'225 PCAR (Annual Avg)'!Z985,'225 PCAR (Annual Avg)'!Z1017,'225 PCAR (Annual Avg)'!Z1049,'225 PCAR (Annual Avg)'!Z1081,'225 PCAR (Annual Avg)'!Z1113,'225 PCAR (Annual Avg)'!Z1145,'225 PCAR (Annual Avg)'!Z1177,'225 PCAR (Annual Avg)'!Z1209,'225 PCAR (Annual Avg)'!Z1241,'225 PCAR (Annual Avg)'!Z1273,'225 PCAR (Annual Avg)'!Z1305),"")</f>
        <v/>
      </c>
      <c r="AA15" s="7" t="str">
        <f>IFERROR(AVERAGE('225 PCAR (Annual Avg)'!AA25,'225 PCAR (Annual Avg)'!AA57,'225 PCAR (Annual Avg)'!AA89,'225 PCAR (Annual Avg)'!AA121,'225 PCAR (Annual Avg)'!AA153,'225 PCAR (Annual Avg)'!AA185,'225 PCAR (Annual Avg)'!AA217,'225 PCAR (Annual Avg)'!AA249,'225 PCAR (Annual Avg)'!AA281,'225 PCAR (Annual Avg)'!AA313,'225 PCAR (Annual Avg)'!AA345,'225 PCAR (Annual Avg)'!AA377,'225 PCAR (Annual Avg)'!AA409,'225 PCAR (Annual Avg)'!AA441,'225 PCAR (Annual Avg)'!AA473,'225 PCAR (Annual Avg)'!AA505,'225 PCAR (Annual Avg)'!AA537,'225 PCAR (Annual Avg)'!AA569,'225 PCAR (Annual Avg)'!AA601,'225 PCAR (Annual Avg)'!AA633,'225 PCAR (Annual Avg)'!AA665,'225 PCAR (Annual Avg)'!AA697,'225 PCAR (Annual Avg)'!AA729,'225 PCAR (Annual Avg)'!AA761,'225 PCAR (Annual Avg)'!AA793,'225 PCAR (Annual Avg)'!AA825,'225 PCAR (Annual Avg)'!AA857,'225 PCAR (Annual Avg)'!AA889,'225 PCAR (Annual Avg)'!AA921,'225 PCAR (Annual Avg)'!AA953,'225 PCAR (Annual Avg)'!AA985,'225 PCAR (Annual Avg)'!AA1017,'225 PCAR (Annual Avg)'!AA1049,'225 PCAR (Annual Avg)'!AA1081,'225 PCAR (Annual Avg)'!AA1113,'225 PCAR (Annual Avg)'!AA1145,'225 PCAR (Annual Avg)'!AA1177,'225 PCAR (Annual Avg)'!AA1209,'225 PCAR (Annual Avg)'!AA1241,'225 PCAR (Annual Avg)'!AA1273,'225 PCAR (Annual Avg)'!AA1305),"")</f>
        <v/>
      </c>
      <c r="AB15" s="7" t="str">
        <f>IFERROR(AVERAGE('225 PCAR (Annual Avg)'!AB25,'225 PCAR (Annual Avg)'!AB57,'225 PCAR (Annual Avg)'!AB89,'225 PCAR (Annual Avg)'!AB121,'225 PCAR (Annual Avg)'!AB153,'225 PCAR (Annual Avg)'!AB185,'225 PCAR (Annual Avg)'!AB217,'225 PCAR (Annual Avg)'!AB249,'225 PCAR (Annual Avg)'!AB281,'225 PCAR (Annual Avg)'!AB313,'225 PCAR (Annual Avg)'!AB345,'225 PCAR (Annual Avg)'!AB377,'225 PCAR (Annual Avg)'!AB409,'225 PCAR (Annual Avg)'!AB441,'225 PCAR (Annual Avg)'!AB473,'225 PCAR (Annual Avg)'!AB505,'225 PCAR (Annual Avg)'!AB537,'225 PCAR (Annual Avg)'!AB569,'225 PCAR (Annual Avg)'!AB601,'225 PCAR (Annual Avg)'!AB633,'225 PCAR (Annual Avg)'!AB665,'225 PCAR (Annual Avg)'!AB697,'225 PCAR (Annual Avg)'!AB729,'225 PCAR (Annual Avg)'!AB761,'225 PCAR (Annual Avg)'!AB793,'225 PCAR (Annual Avg)'!AB825,'225 PCAR (Annual Avg)'!AB857,'225 PCAR (Annual Avg)'!AB889,'225 PCAR (Annual Avg)'!AB921,'225 PCAR (Annual Avg)'!AB953,'225 PCAR (Annual Avg)'!AB985,'225 PCAR (Annual Avg)'!AB1017,'225 PCAR (Annual Avg)'!AB1049,'225 PCAR (Annual Avg)'!AB1081,'225 PCAR (Annual Avg)'!AB1113,'225 PCAR (Annual Avg)'!AB1145,'225 PCAR (Annual Avg)'!AB1177,'225 PCAR (Annual Avg)'!AB1209,'225 PCAR (Annual Avg)'!AB1241,'225 PCAR (Annual Avg)'!AB1273,'225 PCAR (Annual Avg)'!AB1305),"")</f>
        <v/>
      </c>
    </row>
    <row r="16" spans="1:28" x14ac:dyDescent="0.3">
      <c r="B16" s="76">
        <f>AVERAGE('225 PCAR (Annual Avg)'!B26,'225 PCAR (Annual Avg)'!B58,'225 PCAR (Annual Avg)'!B90,'225 PCAR (Annual Avg)'!B122,'225 PCAR (Annual Avg)'!B154,'225 PCAR (Annual Avg)'!B186,'225 PCAR (Annual Avg)'!B218,'225 PCAR (Annual Avg)'!B250,'225 PCAR (Annual Avg)'!B282,'225 PCAR (Annual Avg)'!B314,'225 PCAR (Annual Avg)'!B346,'225 PCAR (Annual Avg)'!B378,'225 PCAR (Annual Avg)'!B410,'225 PCAR (Annual Avg)'!B442,'225 PCAR (Annual Avg)'!B474,'225 PCAR (Annual Avg)'!B506,'225 PCAR (Annual Avg)'!B538,'225 PCAR (Annual Avg)'!B570,'225 PCAR (Annual Avg)'!B602,'225 PCAR (Annual Avg)'!B634,'225 PCAR (Annual Avg)'!B666,'225 PCAR (Annual Avg)'!B698,'225 PCAR (Annual Avg)'!B730,'225 PCAR (Annual Avg)'!B762,'225 PCAR (Annual Avg)'!B794,'225 PCAR (Annual Avg)'!B826,'225 PCAR (Annual Avg)'!B858,'225 PCAR (Annual Avg)'!B890,'225 PCAR (Annual Avg)'!B922,'225 PCAR (Annual Avg)'!B954,'225 PCAR (Annual Avg)'!B986,'225 PCAR (Annual Avg)'!B1018,'225 PCAR (Annual Avg)'!B1050,'225 PCAR (Annual Avg)'!B1082,'225 PCAR (Annual Avg)'!B1114,'225 PCAR (Annual Avg)'!B1146,'225 PCAR (Annual Avg)'!B1178,'225 PCAR (Annual Avg)'!B1210,'225 PCAR (Annual Avg)'!B1242,'225 PCAR (Annual Avg)'!B1274,'225 PCAR (Annual Avg)'!B1306)</f>
        <v>13</v>
      </c>
      <c r="C16" s="7">
        <f>IFERROR(AVERAGE('225 PCAR (Annual Avg)'!C26,'225 PCAR (Annual Avg)'!C58,'225 PCAR (Annual Avg)'!C90,'225 PCAR (Annual Avg)'!C122,'225 PCAR (Annual Avg)'!C154,'225 PCAR (Annual Avg)'!C186,'225 PCAR (Annual Avg)'!C218,'225 PCAR (Annual Avg)'!C250,'225 PCAR (Annual Avg)'!C282,'225 PCAR (Annual Avg)'!C314,'225 PCAR (Annual Avg)'!C346,'225 PCAR (Annual Avg)'!C378,'225 PCAR (Annual Avg)'!C410,'225 PCAR (Annual Avg)'!C442,'225 PCAR (Annual Avg)'!C474,'225 PCAR (Annual Avg)'!C506,'225 PCAR (Annual Avg)'!C538,'225 PCAR (Annual Avg)'!C570,'225 PCAR (Annual Avg)'!C602,'225 PCAR (Annual Avg)'!C634,'225 PCAR (Annual Avg)'!C666,'225 PCAR (Annual Avg)'!C698,'225 PCAR (Annual Avg)'!C730,'225 PCAR (Annual Avg)'!C762,'225 PCAR (Annual Avg)'!C794,'225 PCAR (Annual Avg)'!C826,'225 PCAR (Annual Avg)'!C858,'225 PCAR (Annual Avg)'!C890,'225 PCAR (Annual Avg)'!C922,'225 PCAR (Annual Avg)'!C954,'225 PCAR (Annual Avg)'!C986,'225 PCAR (Annual Avg)'!C1018,'225 PCAR (Annual Avg)'!C1050,'225 PCAR (Annual Avg)'!C1082,'225 PCAR (Annual Avg)'!C1114,'225 PCAR (Annual Avg)'!C1146,'225 PCAR (Annual Avg)'!C1178,'225 PCAR (Annual Avg)'!C1210,'225 PCAR (Annual Avg)'!C1242,'225 PCAR (Annual Avg)'!C1274,'225 PCAR (Annual Avg)'!C1306),"")</f>
        <v>6.2304878048780488</v>
      </c>
      <c r="D16" s="7">
        <f>IFERROR(AVERAGE('225 PCAR (Annual Avg)'!D26,'225 PCAR (Annual Avg)'!D58,'225 PCAR (Annual Avg)'!D90,'225 PCAR (Annual Avg)'!D122,'225 PCAR (Annual Avg)'!D154,'225 PCAR (Annual Avg)'!D186,'225 PCAR (Annual Avg)'!D218,'225 PCAR (Annual Avg)'!D250,'225 PCAR (Annual Avg)'!D282,'225 PCAR (Annual Avg)'!D314,'225 PCAR (Annual Avg)'!D346,'225 PCAR (Annual Avg)'!D378,'225 PCAR (Annual Avg)'!D410,'225 PCAR (Annual Avg)'!D442,'225 PCAR (Annual Avg)'!D474,'225 PCAR (Annual Avg)'!D506,'225 PCAR (Annual Avg)'!D538,'225 PCAR (Annual Avg)'!D570,'225 PCAR (Annual Avg)'!D602,'225 PCAR (Annual Avg)'!D634,'225 PCAR (Annual Avg)'!D666,'225 PCAR (Annual Avg)'!D698,'225 PCAR (Annual Avg)'!D730,'225 PCAR (Annual Avg)'!D762,'225 PCAR (Annual Avg)'!D794,'225 PCAR (Annual Avg)'!D826,'225 PCAR (Annual Avg)'!D858,'225 PCAR (Annual Avg)'!D890,'225 PCAR (Annual Avg)'!D922,'225 PCAR (Annual Avg)'!D954,'225 PCAR (Annual Avg)'!D986,'225 PCAR (Annual Avg)'!D1018,'225 PCAR (Annual Avg)'!D1050,'225 PCAR (Annual Avg)'!D1082,'225 PCAR (Annual Avg)'!D1114,'225 PCAR (Annual Avg)'!D1146,'225 PCAR (Annual Avg)'!D1178,'225 PCAR (Annual Avg)'!D1210,'225 PCAR (Annual Avg)'!D1242,'225 PCAR (Annual Avg)'!D1274,'225 PCAR (Annual Avg)'!D1306),"")</f>
        <v>5.61</v>
      </c>
      <c r="E16" s="7">
        <f>IFERROR(AVERAGE('225 PCAR (Annual Avg)'!E26,'225 PCAR (Annual Avg)'!E58,'225 PCAR (Annual Avg)'!E90,'225 PCAR (Annual Avg)'!E122,'225 PCAR (Annual Avg)'!E154,'225 PCAR (Annual Avg)'!E186,'225 PCAR (Annual Avg)'!E218,'225 PCAR (Annual Avg)'!E250,'225 PCAR (Annual Avg)'!E282,'225 PCAR (Annual Avg)'!E314,'225 PCAR (Annual Avg)'!E346,'225 PCAR (Annual Avg)'!E378,'225 PCAR (Annual Avg)'!E410,'225 PCAR (Annual Avg)'!E442,'225 PCAR (Annual Avg)'!E474,'225 PCAR (Annual Avg)'!E506,'225 PCAR (Annual Avg)'!E538,'225 PCAR (Annual Avg)'!E570,'225 PCAR (Annual Avg)'!E602,'225 PCAR (Annual Avg)'!E634,'225 PCAR (Annual Avg)'!E666,'225 PCAR (Annual Avg)'!E698,'225 PCAR (Annual Avg)'!E730,'225 PCAR (Annual Avg)'!E762,'225 PCAR (Annual Avg)'!E794,'225 PCAR (Annual Avg)'!E826,'225 PCAR (Annual Avg)'!E858,'225 PCAR (Annual Avg)'!E890,'225 PCAR (Annual Avg)'!E922,'225 PCAR (Annual Avg)'!E954,'225 PCAR (Annual Avg)'!E986,'225 PCAR (Annual Avg)'!E1018,'225 PCAR (Annual Avg)'!E1050,'225 PCAR (Annual Avg)'!E1082,'225 PCAR (Annual Avg)'!E1114,'225 PCAR (Annual Avg)'!E1146,'225 PCAR (Annual Avg)'!E1178,'225 PCAR (Annual Avg)'!E1210,'225 PCAR (Annual Avg)'!E1242,'225 PCAR (Annual Avg)'!E1274,'225 PCAR (Annual Avg)'!E1306),"")</f>
        <v>6.8965853658536584</v>
      </c>
      <c r="F16" s="7">
        <f>IFERROR(AVERAGE('225 PCAR (Annual Avg)'!F26,'225 PCAR (Annual Avg)'!F58,'225 PCAR (Annual Avg)'!F90,'225 PCAR (Annual Avg)'!F122,'225 PCAR (Annual Avg)'!F154,'225 PCAR (Annual Avg)'!F186,'225 PCAR (Annual Avg)'!F218,'225 PCAR (Annual Avg)'!F250,'225 PCAR (Annual Avg)'!F282,'225 PCAR (Annual Avg)'!F314,'225 PCAR (Annual Avg)'!F346,'225 PCAR (Annual Avg)'!F378,'225 PCAR (Annual Avg)'!F410,'225 PCAR (Annual Avg)'!F442,'225 PCAR (Annual Avg)'!F474,'225 PCAR (Annual Avg)'!F506,'225 PCAR (Annual Avg)'!F538,'225 PCAR (Annual Avg)'!F570,'225 PCAR (Annual Avg)'!F602,'225 PCAR (Annual Avg)'!F634,'225 PCAR (Annual Avg)'!F666,'225 PCAR (Annual Avg)'!F698,'225 PCAR (Annual Avg)'!F730,'225 PCAR (Annual Avg)'!F762,'225 PCAR (Annual Avg)'!F794,'225 PCAR (Annual Avg)'!F826,'225 PCAR (Annual Avg)'!F858,'225 PCAR (Annual Avg)'!F890,'225 PCAR (Annual Avg)'!F922,'225 PCAR (Annual Avg)'!F954,'225 PCAR (Annual Avg)'!F986,'225 PCAR (Annual Avg)'!F1018,'225 PCAR (Annual Avg)'!F1050,'225 PCAR (Annual Avg)'!F1082,'225 PCAR (Annual Avg)'!F1114,'225 PCAR (Annual Avg)'!F1146,'225 PCAR (Annual Avg)'!F1178,'225 PCAR (Annual Avg)'!F1210,'225 PCAR (Annual Avg)'!F1242,'225 PCAR (Annual Avg)'!F1274,'225 PCAR (Annual Avg)'!F1306),"")</f>
        <v>10.218780487804882</v>
      </c>
      <c r="G16" s="7">
        <f>IFERROR(AVERAGE('225 PCAR (Annual Avg)'!G26,'225 PCAR (Annual Avg)'!G58,'225 PCAR (Annual Avg)'!G90,'225 PCAR (Annual Avg)'!G122,'225 PCAR (Annual Avg)'!G154,'225 PCAR (Annual Avg)'!G186,'225 PCAR (Annual Avg)'!G218,'225 PCAR (Annual Avg)'!G250,'225 PCAR (Annual Avg)'!G282,'225 PCAR (Annual Avg)'!G314,'225 PCAR (Annual Avg)'!G346,'225 PCAR (Annual Avg)'!G378,'225 PCAR (Annual Avg)'!G410,'225 PCAR (Annual Avg)'!G442,'225 PCAR (Annual Avg)'!G474,'225 PCAR (Annual Avg)'!G506,'225 PCAR (Annual Avg)'!G538,'225 PCAR (Annual Avg)'!G570,'225 PCAR (Annual Avg)'!G602,'225 PCAR (Annual Avg)'!G634,'225 PCAR (Annual Avg)'!G666,'225 PCAR (Annual Avg)'!G698,'225 PCAR (Annual Avg)'!G730,'225 PCAR (Annual Avg)'!G762,'225 PCAR (Annual Avg)'!G794,'225 PCAR (Annual Avg)'!G826,'225 PCAR (Annual Avg)'!G858,'225 PCAR (Annual Avg)'!G890,'225 PCAR (Annual Avg)'!G922,'225 PCAR (Annual Avg)'!G954,'225 PCAR (Annual Avg)'!G986,'225 PCAR (Annual Avg)'!G1018,'225 PCAR (Annual Avg)'!G1050,'225 PCAR (Annual Avg)'!G1082,'225 PCAR (Annual Avg)'!G1114,'225 PCAR (Annual Avg)'!G1146,'225 PCAR (Annual Avg)'!G1178,'225 PCAR (Annual Avg)'!G1210,'225 PCAR (Annual Avg)'!G1242,'225 PCAR (Annual Avg)'!G1274,'225 PCAR (Annual Avg)'!G1306),"")</f>
        <v>14.807560975609757</v>
      </c>
      <c r="H16" s="7">
        <f>IFERROR(AVERAGE('225 PCAR (Annual Avg)'!H26,'225 PCAR (Annual Avg)'!H58,'225 PCAR (Annual Avg)'!H90,'225 PCAR (Annual Avg)'!H122,'225 PCAR (Annual Avg)'!H154,'225 PCAR (Annual Avg)'!H186,'225 PCAR (Annual Avg)'!H218,'225 PCAR (Annual Avg)'!H250,'225 PCAR (Annual Avg)'!H282,'225 PCAR (Annual Avg)'!H314,'225 PCAR (Annual Avg)'!H346,'225 PCAR (Annual Avg)'!H378,'225 PCAR (Annual Avg)'!H410,'225 PCAR (Annual Avg)'!H442,'225 PCAR (Annual Avg)'!H474,'225 PCAR (Annual Avg)'!H506,'225 PCAR (Annual Avg)'!H538,'225 PCAR (Annual Avg)'!H570,'225 PCAR (Annual Avg)'!H602,'225 PCAR (Annual Avg)'!H634,'225 PCAR (Annual Avg)'!H666,'225 PCAR (Annual Avg)'!H698,'225 PCAR (Annual Avg)'!H730,'225 PCAR (Annual Avg)'!H762,'225 PCAR (Annual Avg)'!H794,'225 PCAR (Annual Avg)'!H826,'225 PCAR (Annual Avg)'!H858,'225 PCAR (Annual Avg)'!H890,'225 PCAR (Annual Avg)'!H922,'225 PCAR (Annual Avg)'!H954,'225 PCAR (Annual Avg)'!H986,'225 PCAR (Annual Avg)'!H1018,'225 PCAR (Annual Avg)'!H1050,'225 PCAR (Annual Avg)'!H1082,'225 PCAR (Annual Avg)'!H1114,'225 PCAR (Annual Avg)'!H1146,'225 PCAR (Annual Avg)'!H1178,'225 PCAR (Annual Avg)'!H1210,'225 PCAR (Annual Avg)'!H1242,'225 PCAR (Annual Avg)'!H1274,'225 PCAR (Annual Avg)'!H1306),"")</f>
        <v>19.722926829268289</v>
      </c>
      <c r="I16" s="7">
        <f>IFERROR(AVERAGE('225 PCAR (Annual Avg)'!I26,'225 PCAR (Annual Avg)'!I58,'225 PCAR (Annual Avg)'!I90,'225 PCAR (Annual Avg)'!I122,'225 PCAR (Annual Avg)'!I154,'225 PCAR (Annual Avg)'!I186,'225 PCAR (Annual Avg)'!I218,'225 PCAR (Annual Avg)'!I250,'225 PCAR (Annual Avg)'!I282,'225 PCAR (Annual Avg)'!I314,'225 PCAR (Annual Avg)'!I346,'225 PCAR (Annual Avg)'!I378,'225 PCAR (Annual Avg)'!I410,'225 PCAR (Annual Avg)'!I442,'225 PCAR (Annual Avg)'!I474,'225 PCAR (Annual Avg)'!I506,'225 PCAR (Annual Avg)'!I538,'225 PCAR (Annual Avg)'!I570,'225 PCAR (Annual Avg)'!I602,'225 PCAR (Annual Avg)'!I634,'225 PCAR (Annual Avg)'!I666,'225 PCAR (Annual Avg)'!I698,'225 PCAR (Annual Avg)'!I730,'225 PCAR (Annual Avg)'!I762,'225 PCAR (Annual Avg)'!I794,'225 PCAR (Annual Avg)'!I826,'225 PCAR (Annual Avg)'!I858,'225 PCAR (Annual Avg)'!I890,'225 PCAR (Annual Avg)'!I922,'225 PCAR (Annual Avg)'!I954,'225 PCAR (Annual Avg)'!I986,'225 PCAR (Annual Avg)'!I1018,'225 PCAR (Annual Avg)'!I1050,'225 PCAR (Annual Avg)'!I1082,'225 PCAR (Annual Avg)'!I1114,'225 PCAR (Annual Avg)'!I1146,'225 PCAR (Annual Avg)'!I1178,'225 PCAR (Annual Avg)'!I1210,'225 PCAR (Annual Avg)'!I1242,'225 PCAR (Annual Avg)'!I1274,'225 PCAR (Annual Avg)'!I1306),"")</f>
        <v>41.090243902439035</v>
      </c>
      <c r="J16" s="7">
        <f>IFERROR(AVERAGE('225 PCAR (Annual Avg)'!J26,'225 PCAR (Annual Avg)'!J58,'225 PCAR (Annual Avg)'!J90,'225 PCAR (Annual Avg)'!J122,'225 PCAR (Annual Avg)'!J154,'225 PCAR (Annual Avg)'!J186,'225 PCAR (Annual Avg)'!J218,'225 PCAR (Annual Avg)'!J250,'225 PCAR (Annual Avg)'!J282,'225 PCAR (Annual Avg)'!J314,'225 PCAR (Annual Avg)'!J346,'225 PCAR (Annual Avg)'!J378,'225 PCAR (Annual Avg)'!J410,'225 PCAR (Annual Avg)'!J442,'225 PCAR (Annual Avg)'!J474,'225 PCAR (Annual Avg)'!J506,'225 PCAR (Annual Avg)'!J538,'225 PCAR (Annual Avg)'!J570,'225 PCAR (Annual Avg)'!J602,'225 PCAR (Annual Avg)'!J634,'225 PCAR (Annual Avg)'!J666,'225 PCAR (Annual Avg)'!J698,'225 PCAR (Annual Avg)'!J730,'225 PCAR (Annual Avg)'!J762,'225 PCAR (Annual Avg)'!J794,'225 PCAR (Annual Avg)'!J826,'225 PCAR (Annual Avg)'!J858,'225 PCAR (Annual Avg)'!J890,'225 PCAR (Annual Avg)'!J922,'225 PCAR (Annual Avg)'!J954,'225 PCAR (Annual Avg)'!J986,'225 PCAR (Annual Avg)'!J1018,'225 PCAR (Annual Avg)'!J1050,'225 PCAR (Annual Avg)'!J1082,'225 PCAR (Annual Avg)'!J1114,'225 PCAR (Annual Avg)'!J1146,'225 PCAR (Annual Avg)'!J1178,'225 PCAR (Annual Avg)'!J1210,'225 PCAR (Annual Avg)'!J1242,'225 PCAR (Annual Avg)'!J1274,'225 PCAR (Annual Avg)'!J1306),"")</f>
        <v>68.907317073170745</v>
      </c>
      <c r="K16" s="7">
        <f>IFERROR(AVERAGE('225 PCAR (Annual Avg)'!K26,'225 PCAR (Annual Avg)'!K58,'225 PCAR (Annual Avg)'!K90,'225 PCAR (Annual Avg)'!K122,'225 PCAR (Annual Avg)'!K154,'225 PCAR (Annual Avg)'!K186,'225 PCAR (Annual Avg)'!K218,'225 PCAR (Annual Avg)'!K250,'225 PCAR (Annual Avg)'!K282,'225 PCAR (Annual Avg)'!K314,'225 PCAR (Annual Avg)'!K346,'225 PCAR (Annual Avg)'!K378,'225 PCAR (Annual Avg)'!K410,'225 PCAR (Annual Avg)'!K442,'225 PCAR (Annual Avg)'!K474,'225 PCAR (Annual Avg)'!K506,'225 PCAR (Annual Avg)'!K538,'225 PCAR (Annual Avg)'!K570,'225 PCAR (Annual Avg)'!K602,'225 PCAR (Annual Avg)'!K634,'225 PCAR (Annual Avg)'!K666,'225 PCAR (Annual Avg)'!K698,'225 PCAR (Annual Avg)'!K730,'225 PCAR (Annual Avg)'!K762,'225 PCAR (Annual Avg)'!K794,'225 PCAR (Annual Avg)'!K826,'225 PCAR (Annual Avg)'!K858,'225 PCAR (Annual Avg)'!K890,'225 PCAR (Annual Avg)'!K922,'225 PCAR (Annual Avg)'!K954,'225 PCAR (Annual Avg)'!K986,'225 PCAR (Annual Avg)'!K1018,'225 PCAR (Annual Avg)'!K1050,'225 PCAR (Annual Avg)'!K1082,'225 PCAR (Annual Avg)'!K1114,'225 PCAR (Annual Avg)'!K1146,'225 PCAR (Annual Avg)'!K1178,'225 PCAR (Annual Avg)'!K1210,'225 PCAR (Annual Avg)'!K1242,'225 PCAR (Annual Avg)'!K1274,'225 PCAR (Annual Avg)'!K1306),"")</f>
        <v>48.165853658536577</v>
      </c>
      <c r="L16" s="7">
        <f>IFERROR(AVERAGE('225 PCAR (Annual Avg)'!L26,'225 PCAR (Annual Avg)'!L58,'225 PCAR (Annual Avg)'!L90,'225 PCAR (Annual Avg)'!L122,'225 PCAR (Annual Avg)'!L154,'225 PCAR (Annual Avg)'!L186,'225 PCAR (Annual Avg)'!L218,'225 PCAR (Annual Avg)'!L250,'225 PCAR (Annual Avg)'!L282,'225 PCAR (Annual Avg)'!L314,'225 PCAR (Annual Avg)'!L346,'225 PCAR (Annual Avg)'!L378,'225 PCAR (Annual Avg)'!L410,'225 PCAR (Annual Avg)'!L442,'225 PCAR (Annual Avg)'!L474,'225 PCAR (Annual Avg)'!L506,'225 PCAR (Annual Avg)'!L538,'225 PCAR (Annual Avg)'!L570,'225 PCAR (Annual Avg)'!L602,'225 PCAR (Annual Avg)'!L634,'225 PCAR (Annual Avg)'!L666,'225 PCAR (Annual Avg)'!L698,'225 PCAR (Annual Avg)'!L730,'225 PCAR (Annual Avg)'!L762,'225 PCAR (Annual Avg)'!L794,'225 PCAR (Annual Avg)'!L826,'225 PCAR (Annual Avg)'!L858,'225 PCAR (Annual Avg)'!L890,'225 PCAR (Annual Avg)'!L922,'225 PCAR (Annual Avg)'!L954,'225 PCAR (Annual Avg)'!L986,'225 PCAR (Annual Avg)'!L1018,'225 PCAR (Annual Avg)'!L1050,'225 PCAR (Annual Avg)'!L1082,'225 PCAR (Annual Avg)'!L1114,'225 PCAR (Annual Avg)'!L1146,'225 PCAR (Annual Avg)'!L1178,'225 PCAR (Annual Avg)'!L1210,'225 PCAR (Annual Avg)'!L1242,'225 PCAR (Annual Avg)'!L1274,'225 PCAR (Annual Avg)'!L1306),"")</f>
        <v>25.326829268292681</v>
      </c>
      <c r="M16" s="7">
        <f>IFERROR(AVERAGE('225 PCAR (Annual Avg)'!M26,'225 PCAR (Annual Avg)'!M58,'225 PCAR (Annual Avg)'!M90,'225 PCAR (Annual Avg)'!M122,'225 PCAR (Annual Avg)'!M154,'225 PCAR (Annual Avg)'!M186,'225 PCAR (Annual Avg)'!M218,'225 PCAR (Annual Avg)'!M250,'225 PCAR (Annual Avg)'!M282,'225 PCAR (Annual Avg)'!M314,'225 PCAR (Annual Avg)'!M346,'225 PCAR (Annual Avg)'!M378,'225 PCAR (Annual Avg)'!M410,'225 PCAR (Annual Avg)'!M442,'225 PCAR (Annual Avg)'!M474,'225 PCAR (Annual Avg)'!M506,'225 PCAR (Annual Avg)'!M538,'225 PCAR (Annual Avg)'!M570,'225 PCAR (Annual Avg)'!M602,'225 PCAR (Annual Avg)'!M634,'225 PCAR (Annual Avg)'!M666,'225 PCAR (Annual Avg)'!M698,'225 PCAR (Annual Avg)'!M730,'225 PCAR (Annual Avg)'!M762,'225 PCAR (Annual Avg)'!M794,'225 PCAR (Annual Avg)'!M826,'225 PCAR (Annual Avg)'!M858,'225 PCAR (Annual Avg)'!M890,'225 PCAR (Annual Avg)'!M922,'225 PCAR (Annual Avg)'!M954,'225 PCAR (Annual Avg)'!M986,'225 PCAR (Annual Avg)'!M1018,'225 PCAR (Annual Avg)'!M1050,'225 PCAR (Annual Avg)'!M1082,'225 PCAR (Annual Avg)'!M1114,'225 PCAR (Annual Avg)'!M1146,'225 PCAR (Annual Avg)'!M1178,'225 PCAR (Annual Avg)'!M1210,'225 PCAR (Annual Avg)'!M1242,'225 PCAR (Annual Avg)'!M1274,'225 PCAR (Annual Avg)'!M1306),"")</f>
        <v>11.266341463414632</v>
      </c>
      <c r="N16" s="7">
        <f>IFERROR(AVERAGE('225 PCAR (Annual Avg)'!N26,'225 PCAR (Annual Avg)'!N58,'225 PCAR (Annual Avg)'!N90,'225 PCAR (Annual Avg)'!N122,'225 PCAR (Annual Avg)'!N154,'225 PCAR (Annual Avg)'!N186,'225 PCAR (Annual Avg)'!N218,'225 PCAR (Annual Avg)'!N250,'225 PCAR (Annual Avg)'!N282,'225 PCAR (Annual Avg)'!N314,'225 PCAR (Annual Avg)'!N346,'225 PCAR (Annual Avg)'!N378,'225 PCAR (Annual Avg)'!N410,'225 PCAR (Annual Avg)'!N442,'225 PCAR (Annual Avg)'!N474,'225 PCAR (Annual Avg)'!N506,'225 PCAR (Annual Avg)'!N538,'225 PCAR (Annual Avg)'!N570,'225 PCAR (Annual Avg)'!N602,'225 PCAR (Annual Avg)'!N634,'225 PCAR (Annual Avg)'!N666,'225 PCAR (Annual Avg)'!N698,'225 PCAR (Annual Avg)'!N730,'225 PCAR (Annual Avg)'!N762,'225 PCAR (Annual Avg)'!N794,'225 PCAR (Annual Avg)'!N826,'225 PCAR (Annual Avg)'!N858,'225 PCAR (Annual Avg)'!N890,'225 PCAR (Annual Avg)'!N922,'225 PCAR (Annual Avg)'!N954,'225 PCAR (Annual Avg)'!N986,'225 PCAR (Annual Avg)'!N1018,'225 PCAR (Annual Avg)'!N1050,'225 PCAR (Annual Avg)'!N1082,'225 PCAR (Annual Avg)'!N1114,'225 PCAR (Annual Avg)'!N1146,'225 PCAR (Annual Avg)'!N1178,'225 PCAR (Annual Avg)'!N1210,'225 PCAR (Annual Avg)'!N1242,'225 PCAR (Annual Avg)'!N1274,'225 PCAR (Annual Avg)'!N1306),"")</f>
        <v>7.9270731707317061</v>
      </c>
      <c r="P16" s="76">
        <f>AVERAGE('225 PCAR (Annual Avg)'!P26,'225 PCAR (Annual Avg)'!P58,'225 PCAR (Annual Avg)'!P90,'225 PCAR (Annual Avg)'!P122,'225 PCAR (Annual Avg)'!P154,'225 PCAR (Annual Avg)'!P186,'225 PCAR (Annual Avg)'!P218,'225 PCAR (Annual Avg)'!P250,'225 PCAR (Annual Avg)'!P282,'225 PCAR (Annual Avg)'!P314,'225 PCAR (Annual Avg)'!P346,'225 PCAR (Annual Avg)'!P378,'225 PCAR (Annual Avg)'!P410,'225 PCAR (Annual Avg)'!P442,'225 PCAR (Annual Avg)'!P474,'225 PCAR (Annual Avg)'!P506,'225 PCAR (Annual Avg)'!P538,'225 PCAR (Annual Avg)'!P570,'225 PCAR (Annual Avg)'!P602,'225 PCAR (Annual Avg)'!P634,'225 PCAR (Annual Avg)'!P666,'225 PCAR (Annual Avg)'!P698,'225 PCAR (Annual Avg)'!P730,'225 PCAR (Annual Avg)'!P762,'225 PCAR (Annual Avg)'!P794,'225 PCAR (Annual Avg)'!P826,'225 PCAR (Annual Avg)'!P858,'225 PCAR (Annual Avg)'!P890,'225 PCAR (Annual Avg)'!P922,'225 PCAR (Annual Avg)'!P954,'225 PCAR (Annual Avg)'!P986,'225 PCAR (Annual Avg)'!P1018,'225 PCAR (Annual Avg)'!P1050,'225 PCAR (Annual Avg)'!P1082,'225 PCAR (Annual Avg)'!P1114,'225 PCAR (Annual Avg)'!P1146,'225 PCAR (Annual Avg)'!P1178,'225 PCAR (Annual Avg)'!P1210,'225 PCAR (Annual Avg)'!P1242,'225 PCAR (Annual Avg)'!P1274,'225 PCAR (Annual Avg)'!P1306)</f>
        <v>13</v>
      </c>
      <c r="Q16" s="7" t="str">
        <f>IFERROR(AVERAGE('225 PCAR (Annual Avg)'!Q26,'225 PCAR (Annual Avg)'!Q58,'225 PCAR (Annual Avg)'!Q90,'225 PCAR (Annual Avg)'!Q122,'225 PCAR (Annual Avg)'!Q154,'225 PCAR (Annual Avg)'!Q186,'225 PCAR (Annual Avg)'!Q218,'225 PCAR (Annual Avg)'!Q250,'225 PCAR (Annual Avg)'!Q282,'225 PCAR (Annual Avg)'!Q314,'225 PCAR (Annual Avg)'!Q346,'225 PCAR (Annual Avg)'!Q378,'225 PCAR (Annual Avg)'!Q410,'225 PCAR (Annual Avg)'!Q442,'225 PCAR (Annual Avg)'!Q474,'225 PCAR (Annual Avg)'!Q506,'225 PCAR (Annual Avg)'!Q538,'225 PCAR (Annual Avg)'!Q570,'225 PCAR (Annual Avg)'!Q602,'225 PCAR (Annual Avg)'!Q634,'225 PCAR (Annual Avg)'!Q666,'225 PCAR (Annual Avg)'!Q698,'225 PCAR (Annual Avg)'!Q730,'225 PCAR (Annual Avg)'!Q762,'225 PCAR (Annual Avg)'!Q794,'225 PCAR (Annual Avg)'!Q826,'225 PCAR (Annual Avg)'!Q858,'225 PCAR (Annual Avg)'!Q890,'225 PCAR (Annual Avg)'!Q922,'225 PCAR (Annual Avg)'!Q954,'225 PCAR (Annual Avg)'!Q986,'225 PCAR (Annual Avg)'!Q1018,'225 PCAR (Annual Avg)'!Q1050,'225 PCAR (Annual Avg)'!Q1082,'225 PCAR (Annual Avg)'!Q1114,'225 PCAR (Annual Avg)'!Q1146,'225 PCAR (Annual Avg)'!Q1178,'225 PCAR (Annual Avg)'!Q1210,'225 PCAR (Annual Avg)'!Q1242,'225 PCAR (Annual Avg)'!Q1274,'225 PCAR (Annual Avg)'!Q1306),"")</f>
        <v/>
      </c>
      <c r="R16" s="7" t="str">
        <f>IFERROR(AVERAGE('225 PCAR (Annual Avg)'!R26,'225 PCAR (Annual Avg)'!R58,'225 PCAR (Annual Avg)'!R90,'225 PCAR (Annual Avg)'!R122,'225 PCAR (Annual Avg)'!R154,'225 PCAR (Annual Avg)'!R186,'225 PCAR (Annual Avg)'!R218,'225 PCAR (Annual Avg)'!R250,'225 PCAR (Annual Avg)'!R282,'225 PCAR (Annual Avg)'!R314,'225 PCAR (Annual Avg)'!R346,'225 PCAR (Annual Avg)'!R378,'225 PCAR (Annual Avg)'!R410,'225 PCAR (Annual Avg)'!R442,'225 PCAR (Annual Avg)'!R474,'225 PCAR (Annual Avg)'!R506,'225 PCAR (Annual Avg)'!R538,'225 PCAR (Annual Avg)'!R570,'225 PCAR (Annual Avg)'!R602,'225 PCAR (Annual Avg)'!R634,'225 PCAR (Annual Avg)'!R666,'225 PCAR (Annual Avg)'!R698,'225 PCAR (Annual Avg)'!R730,'225 PCAR (Annual Avg)'!R762,'225 PCAR (Annual Avg)'!R794,'225 PCAR (Annual Avg)'!R826,'225 PCAR (Annual Avg)'!R858,'225 PCAR (Annual Avg)'!R890,'225 PCAR (Annual Avg)'!R922,'225 PCAR (Annual Avg)'!R954,'225 PCAR (Annual Avg)'!R986,'225 PCAR (Annual Avg)'!R1018,'225 PCAR (Annual Avg)'!R1050,'225 PCAR (Annual Avg)'!R1082,'225 PCAR (Annual Avg)'!R1114,'225 PCAR (Annual Avg)'!R1146,'225 PCAR (Annual Avg)'!R1178,'225 PCAR (Annual Avg)'!R1210,'225 PCAR (Annual Avg)'!R1242,'225 PCAR (Annual Avg)'!R1274,'225 PCAR (Annual Avg)'!R1306),"")</f>
        <v/>
      </c>
      <c r="S16" s="7" t="str">
        <f>IFERROR(AVERAGE('225 PCAR (Annual Avg)'!S26,'225 PCAR (Annual Avg)'!S58,'225 PCAR (Annual Avg)'!S90,'225 PCAR (Annual Avg)'!S122,'225 PCAR (Annual Avg)'!S154,'225 PCAR (Annual Avg)'!S186,'225 PCAR (Annual Avg)'!S218,'225 PCAR (Annual Avg)'!S250,'225 PCAR (Annual Avg)'!S282,'225 PCAR (Annual Avg)'!S314,'225 PCAR (Annual Avg)'!S346,'225 PCAR (Annual Avg)'!S378,'225 PCAR (Annual Avg)'!S410,'225 PCAR (Annual Avg)'!S442,'225 PCAR (Annual Avg)'!S474,'225 PCAR (Annual Avg)'!S506,'225 PCAR (Annual Avg)'!S538,'225 PCAR (Annual Avg)'!S570,'225 PCAR (Annual Avg)'!S602,'225 PCAR (Annual Avg)'!S634,'225 PCAR (Annual Avg)'!S666,'225 PCAR (Annual Avg)'!S698,'225 PCAR (Annual Avg)'!S730,'225 PCAR (Annual Avg)'!S762,'225 PCAR (Annual Avg)'!S794,'225 PCAR (Annual Avg)'!S826,'225 PCAR (Annual Avg)'!S858,'225 PCAR (Annual Avg)'!S890,'225 PCAR (Annual Avg)'!S922,'225 PCAR (Annual Avg)'!S954,'225 PCAR (Annual Avg)'!S986,'225 PCAR (Annual Avg)'!S1018,'225 PCAR (Annual Avg)'!S1050,'225 PCAR (Annual Avg)'!S1082,'225 PCAR (Annual Avg)'!S1114,'225 PCAR (Annual Avg)'!S1146,'225 PCAR (Annual Avg)'!S1178,'225 PCAR (Annual Avg)'!S1210,'225 PCAR (Annual Avg)'!S1242,'225 PCAR (Annual Avg)'!S1274,'225 PCAR (Annual Avg)'!S1306),"")</f>
        <v/>
      </c>
      <c r="T16" s="7" t="str">
        <f>IFERROR(AVERAGE('225 PCAR (Annual Avg)'!T26,'225 PCAR (Annual Avg)'!T58,'225 PCAR (Annual Avg)'!T90,'225 PCAR (Annual Avg)'!T122,'225 PCAR (Annual Avg)'!T154,'225 PCAR (Annual Avg)'!T186,'225 PCAR (Annual Avg)'!T218,'225 PCAR (Annual Avg)'!T250,'225 PCAR (Annual Avg)'!T282,'225 PCAR (Annual Avg)'!T314,'225 PCAR (Annual Avg)'!T346,'225 PCAR (Annual Avg)'!T378,'225 PCAR (Annual Avg)'!T410,'225 PCAR (Annual Avg)'!T442,'225 PCAR (Annual Avg)'!T474,'225 PCAR (Annual Avg)'!T506,'225 PCAR (Annual Avg)'!T538,'225 PCAR (Annual Avg)'!T570,'225 PCAR (Annual Avg)'!T602,'225 PCAR (Annual Avg)'!T634,'225 PCAR (Annual Avg)'!T666,'225 PCAR (Annual Avg)'!T698,'225 PCAR (Annual Avg)'!T730,'225 PCAR (Annual Avg)'!T762,'225 PCAR (Annual Avg)'!T794,'225 PCAR (Annual Avg)'!T826,'225 PCAR (Annual Avg)'!T858,'225 PCAR (Annual Avg)'!T890,'225 PCAR (Annual Avg)'!T922,'225 PCAR (Annual Avg)'!T954,'225 PCAR (Annual Avg)'!T986,'225 PCAR (Annual Avg)'!T1018,'225 PCAR (Annual Avg)'!T1050,'225 PCAR (Annual Avg)'!T1082,'225 PCAR (Annual Avg)'!T1114,'225 PCAR (Annual Avg)'!T1146,'225 PCAR (Annual Avg)'!T1178,'225 PCAR (Annual Avg)'!T1210,'225 PCAR (Annual Avg)'!T1242,'225 PCAR (Annual Avg)'!T1274,'225 PCAR (Annual Avg)'!T1306),"")</f>
        <v/>
      </c>
      <c r="U16" s="7" t="str">
        <f>IFERROR(AVERAGE('225 PCAR (Annual Avg)'!U26,'225 PCAR (Annual Avg)'!U58,'225 PCAR (Annual Avg)'!U90,'225 PCAR (Annual Avg)'!U122,'225 PCAR (Annual Avg)'!U154,'225 PCAR (Annual Avg)'!U186,'225 PCAR (Annual Avg)'!U218,'225 PCAR (Annual Avg)'!U250,'225 PCAR (Annual Avg)'!U282,'225 PCAR (Annual Avg)'!U314,'225 PCAR (Annual Avg)'!U346,'225 PCAR (Annual Avg)'!U378,'225 PCAR (Annual Avg)'!U410,'225 PCAR (Annual Avg)'!U442,'225 PCAR (Annual Avg)'!U474,'225 PCAR (Annual Avg)'!U506,'225 PCAR (Annual Avg)'!U538,'225 PCAR (Annual Avg)'!U570,'225 PCAR (Annual Avg)'!U602,'225 PCAR (Annual Avg)'!U634,'225 PCAR (Annual Avg)'!U666,'225 PCAR (Annual Avg)'!U698,'225 PCAR (Annual Avg)'!U730,'225 PCAR (Annual Avg)'!U762,'225 PCAR (Annual Avg)'!U794,'225 PCAR (Annual Avg)'!U826,'225 PCAR (Annual Avg)'!U858,'225 PCAR (Annual Avg)'!U890,'225 PCAR (Annual Avg)'!U922,'225 PCAR (Annual Avg)'!U954,'225 PCAR (Annual Avg)'!U986,'225 PCAR (Annual Avg)'!U1018,'225 PCAR (Annual Avg)'!U1050,'225 PCAR (Annual Avg)'!U1082,'225 PCAR (Annual Avg)'!U1114,'225 PCAR (Annual Avg)'!U1146,'225 PCAR (Annual Avg)'!U1178,'225 PCAR (Annual Avg)'!U1210,'225 PCAR (Annual Avg)'!U1242,'225 PCAR (Annual Avg)'!U1274,'225 PCAR (Annual Avg)'!U1306),"")</f>
        <v/>
      </c>
      <c r="V16" s="7" t="str">
        <f>IFERROR(AVERAGE('225 PCAR (Annual Avg)'!V26,'225 PCAR (Annual Avg)'!V58,'225 PCAR (Annual Avg)'!V90,'225 PCAR (Annual Avg)'!V122,'225 PCAR (Annual Avg)'!V154,'225 PCAR (Annual Avg)'!V186,'225 PCAR (Annual Avg)'!V218,'225 PCAR (Annual Avg)'!V250,'225 PCAR (Annual Avg)'!V282,'225 PCAR (Annual Avg)'!V314,'225 PCAR (Annual Avg)'!V346,'225 PCAR (Annual Avg)'!V378,'225 PCAR (Annual Avg)'!V410,'225 PCAR (Annual Avg)'!V442,'225 PCAR (Annual Avg)'!V474,'225 PCAR (Annual Avg)'!V506,'225 PCAR (Annual Avg)'!V538,'225 PCAR (Annual Avg)'!V570,'225 PCAR (Annual Avg)'!V602,'225 PCAR (Annual Avg)'!V634,'225 PCAR (Annual Avg)'!V666,'225 PCAR (Annual Avg)'!V698,'225 PCAR (Annual Avg)'!V730,'225 PCAR (Annual Avg)'!V762,'225 PCAR (Annual Avg)'!V794,'225 PCAR (Annual Avg)'!V826,'225 PCAR (Annual Avg)'!V858,'225 PCAR (Annual Avg)'!V890,'225 PCAR (Annual Avg)'!V922,'225 PCAR (Annual Avg)'!V954,'225 PCAR (Annual Avg)'!V986,'225 PCAR (Annual Avg)'!V1018,'225 PCAR (Annual Avg)'!V1050,'225 PCAR (Annual Avg)'!V1082,'225 PCAR (Annual Avg)'!V1114,'225 PCAR (Annual Avg)'!V1146,'225 PCAR (Annual Avg)'!V1178,'225 PCAR (Annual Avg)'!V1210,'225 PCAR (Annual Avg)'!V1242,'225 PCAR (Annual Avg)'!V1274,'225 PCAR (Annual Avg)'!V1306),"")</f>
        <v/>
      </c>
      <c r="W16" s="7" t="str">
        <f>IFERROR(AVERAGE('225 PCAR (Annual Avg)'!W26,'225 PCAR (Annual Avg)'!W58,'225 PCAR (Annual Avg)'!W90,'225 PCAR (Annual Avg)'!W122,'225 PCAR (Annual Avg)'!W154,'225 PCAR (Annual Avg)'!W186,'225 PCAR (Annual Avg)'!W218,'225 PCAR (Annual Avg)'!W250,'225 PCAR (Annual Avg)'!W282,'225 PCAR (Annual Avg)'!W314,'225 PCAR (Annual Avg)'!W346,'225 PCAR (Annual Avg)'!W378,'225 PCAR (Annual Avg)'!W410,'225 PCAR (Annual Avg)'!W442,'225 PCAR (Annual Avg)'!W474,'225 PCAR (Annual Avg)'!W506,'225 PCAR (Annual Avg)'!W538,'225 PCAR (Annual Avg)'!W570,'225 PCAR (Annual Avg)'!W602,'225 PCAR (Annual Avg)'!W634,'225 PCAR (Annual Avg)'!W666,'225 PCAR (Annual Avg)'!W698,'225 PCAR (Annual Avg)'!W730,'225 PCAR (Annual Avg)'!W762,'225 PCAR (Annual Avg)'!W794,'225 PCAR (Annual Avg)'!W826,'225 PCAR (Annual Avg)'!W858,'225 PCAR (Annual Avg)'!W890,'225 PCAR (Annual Avg)'!W922,'225 PCAR (Annual Avg)'!W954,'225 PCAR (Annual Avg)'!W986,'225 PCAR (Annual Avg)'!W1018,'225 PCAR (Annual Avg)'!W1050,'225 PCAR (Annual Avg)'!W1082,'225 PCAR (Annual Avg)'!W1114,'225 PCAR (Annual Avg)'!W1146,'225 PCAR (Annual Avg)'!W1178,'225 PCAR (Annual Avg)'!W1210,'225 PCAR (Annual Avg)'!W1242,'225 PCAR (Annual Avg)'!W1274,'225 PCAR (Annual Avg)'!W1306),"")</f>
        <v/>
      </c>
      <c r="X16" s="7" t="str">
        <f>IFERROR(AVERAGE('225 PCAR (Annual Avg)'!X26,'225 PCAR (Annual Avg)'!X58,'225 PCAR (Annual Avg)'!X90,'225 PCAR (Annual Avg)'!X122,'225 PCAR (Annual Avg)'!X154,'225 PCAR (Annual Avg)'!X186,'225 PCAR (Annual Avg)'!X218,'225 PCAR (Annual Avg)'!X250,'225 PCAR (Annual Avg)'!X282,'225 PCAR (Annual Avg)'!X314,'225 PCAR (Annual Avg)'!X346,'225 PCAR (Annual Avg)'!X378,'225 PCAR (Annual Avg)'!X410,'225 PCAR (Annual Avg)'!X442,'225 PCAR (Annual Avg)'!X474,'225 PCAR (Annual Avg)'!X506,'225 PCAR (Annual Avg)'!X538,'225 PCAR (Annual Avg)'!X570,'225 PCAR (Annual Avg)'!X602,'225 PCAR (Annual Avg)'!X634,'225 PCAR (Annual Avg)'!X666,'225 PCAR (Annual Avg)'!X698,'225 PCAR (Annual Avg)'!X730,'225 PCAR (Annual Avg)'!X762,'225 PCAR (Annual Avg)'!X794,'225 PCAR (Annual Avg)'!X826,'225 PCAR (Annual Avg)'!X858,'225 PCAR (Annual Avg)'!X890,'225 PCAR (Annual Avg)'!X922,'225 PCAR (Annual Avg)'!X954,'225 PCAR (Annual Avg)'!X986,'225 PCAR (Annual Avg)'!X1018,'225 PCAR (Annual Avg)'!X1050,'225 PCAR (Annual Avg)'!X1082,'225 PCAR (Annual Avg)'!X1114,'225 PCAR (Annual Avg)'!X1146,'225 PCAR (Annual Avg)'!X1178,'225 PCAR (Annual Avg)'!X1210,'225 PCAR (Annual Avg)'!X1242,'225 PCAR (Annual Avg)'!X1274,'225 PCAR (Annual Avg)'!X1306),"")</f>
        <v/>
      </c>
      <c r="Y16" s="7" t="str">
        <f>IFERROR(AVERAGE('225 PCAR (Annual Avg)'!Y26,'225 PCAR (Annual Avg)'!Y58,'225 PCAR (Annual Avg)'!Y90,'225 PCAR (Annual Avg)'!Y122,'225 PCAR (Annual Avg)'!Y154,'225 PCAR (Annual Avg)'!Y186,'225 PCAR (Annual Avg)'!Y218,'225 PCAR (Annual Avg)'!Y250,'225 PCAR (Annual Avg)'!Y282,'225 PCAR (Annual Avg)'!Y314,'225 PCAR (Annual Avg)'!Y346,'225 PCAR (Annual Avg)'!Y378,'225 PCAR (Annual Avg)'!Y410,'225 PCAR (Annual Avg)'!Y442,'225 PCAR (Annual Avg)'!Y474,'225 PCAR (Annual Avg)'!Y506,'225 PCAR (Annual Avg)'!Y538,'225 PCAR (Annual Avg)'!Y570,'225 PCAR (Annual Avg)'!Y602,'225 PCAR (Annual Avg)'!Y634,'225 PCAR (Annual Avg)'!Y666,'225 PCAR (Annual Avg)'!Y698,'225 PCAR (Annual Avg)'!Y730,'225 PCAR (Annual Avg)'!Y762,'225 PCAR (Annual Avg)'!Y794,'225 PCAR (Annual Avg)'!Y826,'225 PCAR (Annual Avg)'!Y858,'225 PCAR (Annual Avg)'!Y890,'225 PCAR (Annual Avg)'!Y922,'225 PCAR (Annual Avg)'!Y954,'225 PCAR (Annual Avg)'!Y986,'225 PCAR (Annual Avg)'!Y1018,'225 PCAR (Annual Avg)'!Y1050,'225 PCAR (Annual Avg)'!Y1082,'225 PCAR (Annual Avg)'!Y1114,'225 PCAR (Annual Avg)'!Y1146,'225 PCAR (Annual Avg)'!Y1178,'225 PCAR (Annual Avg)'!Y1210,'225 PCAR (Annual Avg)'!Y1242,'225 PCAR (Annual Avg)'!Y1274,'225 PCAR (Annual Avg)'!Y1306),"")</f>
        <v/>
      </c>
      <c r="Z16" s="7" t="str">
        <f>IFERROR(AVERAGE('225 PCAR (Annual Avg)'!Z26,'225 PCAR (Annual Avg)'!Z58,'225 PCAR (Annual Avg)'!Z90,'225 PCAR (Annual Avg)'!Z122,'225 PCAR (Annual Avg)'!Z154,'225 PCAR (Annual Avg)'!Z186,'225 PCAR (Annual Avg)'!Z218,'225 PCAR (Annual Avg)'!Z250,'225 PCAR (Annual Avg)'!Z282,'225 PCAR (Annual Avg)'!Z314,'225 PCAR (Annual Avg)'!Z346,'225 PCAR (Annual Avg)'!Z378,'225 PCAR (Annual Avg)'!Z410,'225 PCAR (Annual Avg)'!Z442,'225 PCAR (Annual Avg)'!Z474,'225 PCAR (Annual Avg)'!Z506,'225 PCAR (Annual Avg)'!Z538,'225 PCAR (Annual Avg)'!Z570,'225 PCAR (Annual Avg)'!Z602,'225 PCAR (Annual Avg)'!Z634,'225 PCAR (Annual Avg)'!Z666,'225 PCAR (Annual Avg)'!Z698,'225 PCAR (Annual Avg)'!Z730,'225 PCAR (Annual Avg)'!Z762,'225 PCAR (Annual Avg)'!Z794,'225 PCAR (Annual Avg)'!Z826,'225 PCAR (Annual Avg)'!Z858,'225 PCAR (Annual Avg)'!Z890,'225 PCAR (Annual Avg)'!Z922,'225 PCAR (Annual Avg)'!Z954,'225 PCAR (Annual Avg)'!Z986,'225 PCAR (Annual Avg)'!Z1018,'225 PCAR (Annual Avg)'!Z1050,'225 PCAR (Annual Avg)'!Z1082,'225 PCAR (Annual Avg)'!Z1114,'225 PCAR (Annual Avg)'!Z1146,'225 PCAR (Annual Avg)'!Z1178,'225 PCAR (Annual Avg)'!Z1210,'225 PCAR (Annual Avg)'!Z1242,'225 PCAR (Annual Avg)'!Z1274,'225 PCAR (Annual Avg)'!Z1306),"")</f>
        <v/>
      </c>
      <c r="AA16" s="7" t="str">
        <f>IFERROR(AVERAGE('225 PCAR (Annual Avg)'!AA26,'225 PCAR (Annual Avg)'!AA58,'225 PCAR (Annual Avg)'!AA90,'225 PCAR (Annual Avg)'!AA122,'225 PCAR (Annual Avg)'!AA154,'225 PCAR (Annual Avg)'!AA186,'225 PCAR (Annual Avg)'!AA218,'225 PCAR (Annual Avg)'!AA250,'225 PCAR (Annual Avg)'!AA282,'225 PCAR (Annual Avg)'!AA314,'225 PCAR (Annual Avg)'!AA346,'225 PCAR (Annual Avg)'!AA378,'225 PCAR (Annual Avg)'!AA410,'225 PCAR (Annual Avg)'!AA442,'225 PCAR (Annual Avg)'!AA474,'225 PCAR (Annual Avg)'!AA506,'225 PCAR (Annual Avg)'!AA538,'225 PCAR (Annual Avg)'!AA570,'225 PCAR (Annual Avg)'!AA602,'225 PCAR (Annual Avg)'!AA634,'225 PCAR (Annual Avg)'!AA666,'225 PCAR (Annual Avg)'!AA698,'225 PCAR (Annual Avg)'!AA730,'225 PCAR (Annual Avg)'!AA762,'225 PCAR (Annual Avg)'!AA794,'225 PCAR (Annual Avg)'!AA826,'225 PCAR (Annual Avg)'!AA858,'225 PCAR (Annual Avg)'!AA890,'225 PCAR (Annual Avg)'!AA922,'225 PCAR (Annual Avg)'!AA954,'225 PCAR (Annual Avg)'!AA986,'225 PCAR (Annual Avg)'!AA1018,'225 PCAR (Annual Avg)'!AA1050,'225 PCAR (Annual Avg)'!AA1082,'225 PCAR (Annual Avg)'!AA1114,'225 PCAR (Annual Avg)'!AA1146,'225 PCAR (Annual Avg)'!AA1178,'225 PCAR (Annual Avg)'!AA1210,'225 PCAR (Annual Avg)'!AA1242,'225 PCAR (Annual Avg)'!AA1274,'225 PCAR (Annual Avg)'!AA1306),"")</f>
        <v/>
      </c>
      <c r="AB16" s="7" t="str">
        <f>IFERROR(AVERAGE('225 PCAR (Annual Avg)'!AB26,'225 PCAR (Annual Avg)'!AB58,'225 PCAR (Annual Avg)'!AB90,'225 PCAR (Annual Avg)'!AB122,'225 PCAR (Annual Avg)'!AB154,'225 PCAR (Annual Avg)'!AB186,'225 PCAR (Annual Avg)'!AB218,'225 PCAR (Annual Avg)'!AB250,'225 PCAR (Annual Avg)'!AB282,'225 PCAR (Annual Avg)'!AB314,'225 PCAR (Annual Avg)'!AB346,'225 PCAR (Annual Avg)'!AB378,'225 PCAR (Annual Avg)'!AB410,'225 PCAR (Annual Avg)'!AB442,'225 PCAR (Annual Avg)'!AB474,'225 PCAR (Annual Avg)'!AB506,'225 PCAR (Annual Avg)'!AB538,'225 PCAR (Annual Avg)'!AB570,'225 PCAR (Annual Avg)'!AB602,'225 PCAR (Annual Avg)'!AB634,'225 PCAR (Annual Avg)'!AB666,'225 PCAR (Annual Avg)'!AB698,'225 PCAR (Annual Avg)'!AB730,'225 PCAR (Annual Avg)'!AB762,'225 PCAR (Annual Avg)'!AB794,'225 PCAR (Annual Avg)'!AB826,'225 PCAR (Annual Avg)'!AB858,'225 PCAR (Annual Avg)'!AB890,'225 PCAR (Annual Avg)'!AB922,'225 PCAR (Annual Avg)'!AB954,'225 PCAR (Annual Avg)'!AB986,'225 PCAR (Annual Avg)'!AB1018,'225 PCAR (Annual Avg)'!AB1050,'225 PCAR (Annual Avg)'!AB1082,'225 PCAR (Annual Avg)'!AB1114,'225 PCAR (Annual Avg)'!AB1146,'225 PCAR (Annual Avg)'!AB1178,'225 PCAR (Annual Avg)'!AB1210,'225 PCAR (Annual Avg)'!AB1242,'225 PCAR (Annual Avg)'!AB1274,'225 PCAR (Annual Avg)'!AB1306),"")</f>
        <v/>
      </c>
    </row>
    <row r="17" spans="2:28" x14ac:dyDescent="0.3">
      <c r="B17" s="76">
        <f>AVERAGE('225 PCAR (Annual Avg)'!B27,'225 PCAR (Annual Avg)'!B59,'225 PCAR (Annual Avg)'!B91,'225 PCAR (Annual Avg)'!B123,'225 PCAR (Annual Avg)'!B155,'225 PCAR (Annual Avg)'!B187,'225 PCAR (Annual Avg)'!B219,'225 PCAR (Annual Avg)'!B251,'225 PCAR (Annual Avg)'!B283,'225 PCAR (Annual Avg)'!B315,'225 PCAR (Annual Avg)'!B347,'225 PCAR (Annual Avg)'!B379,'225 PCAR (Annual Avg)'!B411,'225 PCAR (Annual Avg)'!B443,'225 PCAR (Annual Avg)'!B475,'225 PCAR (Annual Avg)'!B507,'225 PCAR (Annual Avg)'!B539,'225 PCAR (Annual Avg)'!B571,'225 PCAR (Annual Avg)'!B603,'225 PCAR (Annual Avg)'!B635,'225 PCAR (Annual Avg)'!B667,'225 PCAR (Annual Avg)'!B699,'225 PCAR (Annual Avg)'!B731,'225 PCAR (Annual Avg)'!B763,'225 PCAR (Annual Avg)'!B795,'225 PCAR (Annual Avg)'!B827,'225 PCAR (Annual Avg)'!B859,'225 PCAR (Annual Avg)'!B891,'225 PCAR (Annual Avg)'!B923,'225 PCAR (Annual Avg)'!B955,'225 PCAR (Annual Avg)'!B987,'225 PCAR (Annual Avg)'!B1019,'225 PCAR (Annual Avg)'!B1051,'225 PCAR (Annual Avg)'!B1083,'225 PCAR (Annual Avg)'!B1115,'225 PCAR (Annual Avg)'!B1147,'225 PCAR (Annual Avg)'!B1179,'225 PCAR (Annual Avg)'!B1211,'225 PCAR (Annual Avg)'!B1243,'225 PCAR (Annual Avg)'!B1275,'225 PCAR (Annual Avg)'!B1307)</f>
        <v>14</v>
      </c>
      <c r="C17" s="7">
        <f>IFERROR(AVERAGE('225 PCAR (Annual Avg)'!C27,'225 PCAR (Annual Avg)'!C59,'225 PCAR (Annual Avg)'!C91,'225 PCAR (Annual Avg)'!C123,'225 PCAR (Annual Avg)'!C155,'225 PCAR (Annual Avg)'!C187,'225 PCAR (Annual Avg)'!C219,'225 PCAR (Annual Avg)'!C251,'225 PCAR (Annual Avg)'!C283,'225 PCAR (Annual Avg)'!C315,'225 PCAR (Annual Avg)'!C347,'225 PCAR (Annual Avg)'!C379,'225 PCAR (Annual Avg)'!C411,'225 PCAR (Annual Avg)'!C443,'225 PCAR (Annual Avg)'!C475,'225 PCAR (Annual Avg)'!C507,'225 PCAR (Annual Avg)'!C539,'225 PCAR (Annual Avg)'!C571,'225 PCAR (Annual Avg)'!C603,'225 PCAR (Annual Avg)'!C635,'225 PCAR (Annual Avg)'!C667,'225 PCAR (Annual Avg)'!C699,'225 PCAR (Annual Avg)'!C731,'225 PCAR (Annual Avg)'!C763,'225 PCAR (Annual Avg)'!C795,'225 PCAR (Annual Avg)'!C827,'225 PCAR (Annual Avg)'!C859,'225 PCAR (Annual Avg)'!C891,'225 PCAR (Annual Avg)'!C923,'225 PCAR (Annual Avg)'!C955,'225 PCAR (Annual Avg)'!C987,'225 PCAR (Annual Avg)'!C1019,'225 PCAR (Annual Avg)'!C1051,'225 PCAR (Annual Avg)'!C1083,'225 PCAR (Annual Avg)'!C1115,'225 PCAR (Annual Avg)'!C1147,'225 PCAR (Annual Avg)'!C1179,'225 PCAR (Annual Avg)'!C1211,'225 PCAR (Annual Avg)'!C1243,'225 PCAR (Annual Avg)'!C1275,'225 PCAR (Annual Avg)'!C1307),"")</f>
        <v>6.21170731707317</v>
      </c>
      <c r="D17" s="7">
        <f>IFERROR(AVERAGE('225 PCAR (Annual Avg)'!D27,'225 PCAR (Annual Avg)'!D59,'225 PCAR (Annual Avg)'!D91,'225 PCAR (Annual Avg)'!D123,'225 PCAR (Annual Avg)'!D155,'225 PCAR (Annual Avg)'!D187,'225 PCAR (Annual Avg)'!D219,'225 PCAR (Annual Avg)'!D251,'225 PCAR (Annual Avg)'!D283,'225 PCAR (Annual Avg)'!D315,'225 PCAR (Annual Avg)'!D347,'225 PCAR (Annual Avg)'!D379,'225 PCAR (Annual Avg)'!D411,'225 PCAR (Annual Avg)'!D443,'225 PCAR (Annual Avg)'!D475,'225 PCAR (Annual Avg)'!D507,'225 PCAR (Annual Avg)'!D539,'225 PCAR (Annual Avg)'!D571,'225 PCAR (Annual Avg)'!D603,'225 PCAR (Annual Avg)'!D635,'225 PCAR (Annual Avg)'!D667,'225 PCAR (Annual Avg)'!D699,'225 PCAR (Annual Avg)'!D731,'225 PCAR (Annual Avg)'!D763,'225 PCAR (Annual Avg)'!D795,'225 PCAR (Annual Avg)'!D827,'225 PCAR (Annual Avg)'!D859,'225 PCAR (Annual Avg)'!D891,'225 PCAR (Annual Avg)'!D923,'225 PCAR (Annual Avg)'!D955,'225 PCAR (Annual Avg)'!D987,'225 PCAR (Annual Avg)'!D1019,'225 PCAR (Annual Avg)'!D1051,'225 PCAR (Annual Avg)'!D1083,'225 PCAR (Annual Avg)'!D1115,'225 PCAR (Annual Avg)'!D1147,'225 PCAR (Annual Avg)'!D1179,'225 PCAR (Annual Avg)'!D1211,'225 PCAR (Annual Avg)'!D1243,'225 PCAR (Annual Avg)'!D1275,'225 PCAR (Annual Avg)'!D1307),"")</f>
        <v>5.687804878048782</v>
      </c>
      <c r="E17" s="7">
        <f>IFERROR(AVERAGE('225 PCAR (Annual Avg)'!E27,'225 PCAR (Annual Avg)'!E59,'225 PCAR (Annual Avg)'!E91,'225 PCAR (Annual Avg)'!E123,'225 PCAR (Annual Avg)'!E155,'225 PCAR (Annual Avg)'!E187,'225 PCAR (Annual Avg)'!E219,'225 PCAR (Annual Avg)'!E251,'225 PCAR (Annual Avg)'!E283,'225 PCAR (Annual Avg)'!E315,'225 PCAR (Annual Avg)'!E347,'225 PCAR (Annual Avg)'!E379,'225 PCAR (Annual Avg)'!E411,'225 PCAR (Annual Avg)'!E443,'225 PCAR (Annual Avg)'!E475,'225 PCAR (Annual Avg)'!E507,'225 PCAR (Annual Avg)'!E539,'225 PCAR (Annual Avg)'!E571,'225 PCAR (Annual Avg)'!E603,'225 PCAR (Annual Avg)'!E635,'225 PCAR (Annual Avg)'!E667,'225 PCAR (Annual Avg)'!E699,'225 PCAR (Annual Avg)'!E731,'225 PCAR (Annual Avg)'!E763,'225 PCAR (Annual Avg)'!E795,'225 PCAR (Annual Avg)'!E827,'225 PCAR (Annual Avg)'!E859,'225 PCAR (Annual Avg)'!E891,'225 PCAR (Annual Avg)'!E923,'225 PCAR (Annual Avg)'!E955,'225 PCAR (Annual Avg)'!E987,'225 PCAR (Annual Avg)'!E1019,'225 PCAR (Annual Avg)'!E1051,'225 PCAR (Annual Avg)'!E1083,'225 PCAR (Annual Avg)'!E1115,'225 PCAR (Annual Avg)'!E1147,'225 PCAR (Annual Avg)'!E1179,'225 PCAR (Annual Avg)'!E1211,'225 PCAR (Annual Avg)'!E1243,'225 PCAR (Annual Avg)'!E1275,'225 PCAR (Annual Avg)'!E1307),"")</f>
        <v>7.1960975609756099</v>
      </c>
      <c r="F17" s="7">
        <f>IFERROR(AVERAGE('225 PCAR (Annual Avg)'!F27,'225 PCAR (Annual Avg)'!F59,'225 PCAR (Annual Avg)'!F91,'225 PCAR (Annual Avg)'!F123,'225 PCAR (Annual Avg)'!F155,'225 PCAR (Annual Avg)'!F187,'225 PCAR (Annual Avg)'!F219,'225 PCAR (Annual Avg)'!F251,'225 PCAR (Annual Avg)'!F283,'225 PCAR (Annual Avg)'!F315,'225 PCAR (Annual Avg)'!F347,'225 PCAR (Annual Avg)'!F379,'225 PCAR (Annual Avg)'!F411,'225 PCAR (Annual Avg)'!F443,'225 PCAR (Annual Avg)'!F475,'225 PCAR (Annual Avg)'!F507,'225 PCAR (Annual Avg)'!F539,'225 PCAR (Annual Avg)'!F571,'225 PCAR (Annual Avg)'!F603,'225 PCAR (Annual Avg)'!F635,'225 PCAR (Annual Avg)'!F667,'225 PCAR (Annual Avg)'!F699,'225 PCAR (Annual Avg)'!F731,'225 PCAR (Annual Avg)'!F763,'225 PCAR (Annual Avg)'!F795,'225 PCAR (Annual Avg)'!F827,'225 PCAR (Annual Avg)'!F859,'225 PCAR (Annual Avg)'!F891,'225 PCAR (Annual Avg)'!F923,'225 PCAR (Annual Avg)'!F955,'225 PCAR (Annual Avg)'!F987,'225 PCAR (Annual Avg)'!F1019,'225 PCAR (Annual Avg)'!F1051,'225 PCAR (Annual Avg)'!F1083,'225 PCAR (Annual Avg)'!F1115,'225 PCAR (Annual Avg)'!F1147,'225 PCAR (Annual Avg)'!F1179,'225 PCAR (Annual Avg)'!F1211,'225 PCAR (Annual Avg)'!F1243,'225 PCAR (Annual Avg)'!F1275,'225 PCAR (Annual Avg)'!F1307),"")</f>
        <v>10.52414634146341</v>
      </c>
      <c r="G17" s="7">
        <f>IFERROR(AVERAGE('225 PCAR (Annual Avg)'!G27,'225 PCAR (Annual Avg)'!G59,'225 PCAR (Annual Avg)'!G91,'225 PCAR (Annual Avg)'!G123,'225 PCAR (Annual Avg)'!G155,'225 PCAR (Annual Avg)'!G187,'225 PCAR (Annual Avg)'!G219,'225 PCAR (Annual Avg)'!G251,'225 PCAR (Annual Avg)'!G283,'225 PCAR (Annual Avg)'!G315,'225 PCAR (Annual Avg)'!G347,'225 PCAR (Annual Avg)'!G379,'225 PCAR (Annual Avg)'!G411,'225 PCAR (Annual Avg)'!G443,'225 PCAR (Annual Avg)'!G475,'225 PCAR (Annual Avg)'!G507,'225 PCAR (Annual Avg)'!G539,'225 PCAR (Annual Avg)'!G571,'225 PCAR (Annual Avg)'!G603,'225 PCAR (Annual Avg)'!G635,'225 PCAR (Annual Avg)'!G667,'225 PCAR (Annual Avg)'!G699,'225 PCAR (Annual Avg)'!G731,'225 PCAR (Annual Avg)'!G763,'225 PCAR (Annual Avg)'!G795,'225 PCAR (Annual Avg)'!G827,'225 PCAR (Annual Avg)'!G859,'225 PCAR (Annual Avg)'!G891,'225 PCAR (Annual Avg)'!G923,'225 PCAR (Annual Avg)'!G955,'225 PCAR (Annual Avg)'!G987,'225 PCAR (Annual Avg)'!G1019,'225 PCAR (Annual Avg)'!G1051,'225 PCAR (Annual Avg)'!G1083,'225 PCAR (Annual Avg)'!G1115,'225 PCAR (Annual Avg)'!G1147,'225 PCAR (Annual Avg)'!G1179,'225 PCAR (Annual Avg)'!G1211,'225 PCAR (Annual Avg)'!G1243,'225 PCAR (Annual Avg)'!G1275,'225 PCAR (Annual Avg)'!G1307),"")</f>
        <v>14.531951219512196</v>
      </c>
      <c r="H17" s="7">
        <f>IFERROR(AVERAGE('225 PCAR (Annual Avg)'!H27,'225 PCAR (Annual Avg)'!H59,'225 PCAR (Annual Avg)'!H91,'225 PCAR (Annual Avg)'!H123,'225 PCAR (Annual Avg)'!H155,'225 PCAR (Annual Avg)'!H187,'225 PCAR (Annual Avg)'!H219,'225 PCAR (Annual Avg)'!H251,'225 PCAR (Annual Avg)'!H283,'225 PCAR (Annual Avg)'!H315,'225 PCAR (Annual Avg)'!H347,'225 PCAR (Annual Avg)'!H379,'225 PCAR (Annual Avg)'!H411,'225 PCAR (Annual Avg)'!H443,'225 PCAR (Annual Avg)'!H475,'225 PCAR (Annual Avg)'!H507,'225 PCAR (Annual Avg)'!H539,'225 PCAR (Annual Avg)'!H571,'225 PCAR (Annual Avg)'!H603,'225 PCAR (Annual Avg)'!H635,'225 PCAR (Annual Avg)'!H667,'225 PCAR (Annual Avg)'!H699,'225 PCAR (Annual Avg)'!H731,'225 PCAR (Annual Avg)'!H763,'225 PCAR (Annual Avg)'!H795,'225 PCAR (Annual Avg)'!H827,'225 PCAR (Annual Avg)'!H859,'225 PCAR (Annual Avg)'!H891,'225 PCAR (Annual Avg)'!H923,'225 PCAR (Annual Avg)'!H955,'225 PCAR (Annual Avg)'!H987,'225 PCAR (Annual Avg)'!H1019,'225 PCAR (Annual Avg)'!H1051,'225 PCAR (Annual Avg)'!H1083,'225 PCAR (Annual Avg)'!H1115,'225 PCAR (Annual Avg)'!H1147,'225 PCAR (Annual Avg)'!H1179,'225 PCAR (Annual Avg)'!H1211,'225 PCAR (Annual Avg)'!H1243,'225 PCAR (Annual Avg)'!H1275,'225 PCAR (Annual Avg)'!H1307),"")</f>
        <v>19.335121951219509</v>
      </c>
      <c r="I17" s="7">
        <f>IFERROR(AVERAGE('225 PCAR (Annual Avg)'!I27,'225 PCAR (Annual Avg)'!I59,'225 PCAR (Annual Avg)'!I91,'225 PCAR (Annual Avg)'!I123,'225 PCAR (Annual Avg)'!I155,'225 PCAR (Annual Avg)'!I187,'225 PCAR (Annual Avg)'!I219,'225 PCAR (Annual Avg)'!I251,'225 PCAR (Annual Avg)'!I283,'225 PCAR (Annual Avg)'!I315,'225 PCAR (Annual Avg)'!I347,'225 PCAR (Annual Avg)'!I379,'225 PCAR (Annual Avg)'!I411,'225 PCAR (Annual Avg)'!I443,'225 PCAR (Annual Avg)'!I475,'225 PCAR (Annual Avg)'!I507,'225 PCAR (Annual Avg)'!I539,'225 PCAR (Annual Avg)'!I571,'225 PCAR (Annual Avg)'!I603,'225 PCAR (Annual Avg)'!I635,'225 PCAR (Annual Avg)'!I667,'225 PCAR (Annual Avg)'!I699,'225 PCAR (Annual Avg)'!I731,'225 PCAR (Annual Avg)'!I763,'225 PCAR (Annual Avg)'!I795,'225 PCAR (Annual Avg)'!I827,'225 PCAR (Annual Avg)'!I859,'225 PCAR (Annual Avg)'!I891,'225 PCAR (Annual Avg)'!I923,'225 PCAR (Annual Avg)'!I955,'225 PCAR (Annual Avg)'!I987,'225 PCAR (Annual Avg)'!I1019,'225 PCAR (Annual Avg)'!I1051,'225 PCAR (Annual Avg)'!I1083,'225 PCAR (Annual Avg)'!I1115,'225 PCAR (Annual Avg)'!I1147,'225 PCAR (Annual Avg)'!I1179,'225 PCAR (Annual Avg)'!I1211,'225 PCAR (Annual Avg)'!I1243,'225 PCAR (Annual Avg)'!I1275,'225 PCAR (Annual Avg)'!I1307),"")</f>
        <v>42.809756097560985</v>
      </c>
      <c r="J17" s="7">
        <f>IFERROR(AVERAGE('225 PCAR (Annual Avg)'!J27,'225 PCAR (Annual Avg)'!J59,'225 PCAR (Annual Avg)'!J91,'225 PCAR (Annual Avg)'!J123,'225 PCAR (Annual Avg)'!J155,'225 PCAR (Annual Avg)'!J187,'225 PCAR (Annual Avg)'!J219,'225 PCAR (Annual Avg)'!J251,'225 PCAR (Annual Avg)'!J283,'225 PCAR (Annual Avg)'!J315,'225 PCAR (Annual Avg)'!J347,'225 PCAR (Annual Avg)'!J379,'225 PCAR (Annual Avg)'!J411,'225 PCAR (Annual Avg)'!J443,'225 PCAR (Annual Avg)'!J475,'225 PCAR (Annual Avg)'!J507,'225 PCAR (Annual Avg)'!J539,'225 PCAR (Annual Avg)'!J571,'225 PCAR (Annual Avg)'!J603,'225 PCAR (Annual Avg)'!J635,'225 PCAR (Annual Avg)'!J667,'225 PCAR (Annual Avg)'!J699,'225 PCAR (Annual Avg)'!J731,'225 PCAR (Annual Avg)'!J763,'225 PCAR (Annual Avg)'!J795,'225 PCAR (Annual Avg)'!J827,'225 PCAR (Annual Avg)'!J859,'225 PCAR (Annual Avg)'!J891,'225 PCAR (Annual Avg)'!J923,'225 PCAR (Annual Avg)'!J955,'225 PCAR (Annual Avg)'!J987,'225 PCAR (Annual Avg)'!J1019,'225 PCAR (Annual Avg)'!J1051,'225 PCAR (Annual Avg)'!J1083,'225 PCAR (Annual Avg)'!J1115,'225 PCAR (Annual Avg)'!J1147,'225 PCAR (Annual Avg)'!J1179,'225 PCAR (Annual Avg)'!J1211,'225 PCAR (Annual Avg)'!J1243,'225 PCAR (Annual Avg)'!J1275,'225 PCAR (Annual Avg)'!J1307),"")</f>
        <v>68.96829268292683</v>
      </c>
      <c r="K17" s="7">
        <f>IFERROR(AVERAGE('225 PCAR (Annual Avg)'!K27,'225 PCAR (Annual Avg)'!K59,'225 PCAR (Annual Avg)'!K91,'225 PCAR (Annual Avg)'!K123,'225 PCAR (Annual Avg)'!K155,'225 PCAR (Annual Avg)'!K187,'225 PCAR (Annual Avg)'!K219,'225 PCAR (Annual Avg)'!K251,'225 PCAR (Annual Avg)'!K283,'225 PCAR (Annual Avg)'!K315,'225 PCAR (Annual Avg)'!K347,'225 PCAR (Annual Avg)'!K379,'225 PCAR (Annual Avg)'!K411,'225 PCAR (Annual Avg)'!K443,'225 PCAR (Annual Avg)'!K475,'225 PCAR (Annual Avg)'!K507,'225 PCAR (Annual Avg)'!K539,'225 PCAR (Annual Avg)'!K571,'225 PCAR (Annual Avg)'!K603,'225 PCAR (Annual Avg)'!K635,'225 PCAR (Annual Avg)'!K667,'225 PCAR (Annual Avg)'!K699,'225 PCAR (Annual Avg)'!K731,'225 PCAR (Annual Avg)'!K763,'225 PCAR (Annual Avg)'!K795,'225 PCAR (Annual Avg)'!K827,'225 PCAR (Annual Avg)'!K859,'225 PCAR (Annual Avg)'!K891,'225 PCAR (Annual Avg)'!K923,'225 PCAR (Annual Avg)'!K955,'225 PCAR (Annual Avg)'!K987,'225 PCAR (Annual Avg)'!K1019,'225 PCAR (Annual Avg)'!K1051,'225 PCAR (Annual Avg)'!K1083,'225 PCAR (Annual Avg)'!K1115,'225 PCAR (Annual Avg)'!K1147,'225 PCAR (Annual Avg)'!K1179,'225 PCAR (Annual Avg)'!K1211,'225 PCAR (Annual Avg)'!K1243,'225 PCAR (Annual Avg)'!K1275,'225 PCAR (Annual Avg)'!K1307),"")</f>
        <v>47.70243902439023</v>
      </c>
      <c r="L17" s="7">
        <f>IFERROR(AVERAGE('225 PCAR (Annual Avg)'!L27,'225 PCAR (Annual Avg)'!L59,'225 PCAR (Annual Avg)'!L91,'225 PCAR (Annual Avg)'!L123,'225 PCAR (Annual Avg)'!L155,'225 PCAR (Annual Avg)'!L187,'225 PCAR (Annual Avg)'!L219,'225 PCAR (Annual Avg)'!L251,'225 PCAR (Annual Avg)'!L283,'225 PCAR (Annual Avg)'!L315,'225 PCAR (Annual Avg)'!L347,'225 PCAR (Annual Avg)'!L379,'225 PCAR (Annual Avg)'!L411,'225 PCAR (Annual Avg)'!L443,'225 PCAR (Annual Avg)'!L475,'225 PCAR (Annual Avg)'!L507,'225 PCAR (Annual Avg)'!L539,'225 PCAR (Annual Avg)'!L571,'225 PCAR (Annual Avg)'!L603,'225 PCAR (Annual Avg)'!L635,'225 PCAR (Annual Avg)'!L667,'225 PCAR (Annual Avg)'!L699,'225 PCAR (Annual Avg)'!L731,'225 PCAR (Annual Avg)'!L763,'225 PCAR (Annual Avg)'!L795,'225 PCAR (Annual Avg)'!L827,'225 PCAR (Annual Avg)'!L859,'225 PCAR (Annual Avg)'!L891,'225 PCAR (Annual Avg)'!L923,'225 PCAR (Annual Avg)'!L955,'225 PCAR (Annual Avg)'!L987,'225 PCAR (Annual Avg)'!L1019,'225 PCAR (Annual Avg)'!L1051,'225 PCAR (Annual Avg)'!L1083,'225 PCAR (Annual Avg)'!L1115,'225 PCAR (Annual Avg)'!L1147,'225 PCAR (Annual Avg)'!L1179,'225 PCAR (Annual Avg)'!L1211,'225 PCAR (Annual Avg)'!L1243,'225 PCAR (Annual Avg)'!L1275,'225 PCAR (Annual Avg)'!L1307),"")</f>
        <v>23.363414634146345</v>
      </c>
      <c r="M17" s="7">
        <f>IFERROR(AVERAGE('225 PCAR (Annual Avg)'!M27,'225 PCAR (Annual Avg)'!M59,'225 PCAR (Annual Avg)'!M91,'225 PCAR (Annual Avg)'!M123,'225 PCAR (Annual Avg)'!M155,'225 PCAR (Annual Avg)'!M187,'225 PCAR (Annual Avg)'!M219,'225 PCAR (Annual Avg)'!M251,'225 PCAR (Annual Avg)'!M283,'225 PCAR (Annual Avg)'!M315,'225 PCAR (Annual Avg)'!M347,'225 PCAR (Annual Avg)'!M379,'225 PCAR (Annual Avg)'!M411,'225 PCAR (Annual Avg)'!M443,'225 PCAR (Annual Avg)'!M475,'225 PCAR (Annual Avg)'!M507,'225 PCAR (Annual Avg)'!M539,'225 PCAR (Annual Avg)'!M571,'225 PCAR (Annual Avg)'!M603,'225 PCAR (Annual Avg)'!M635,'225 PCAR (Annual Avg)'!M667,'225 PCAR (Annual Avg)'!M699,'225 PCAR (Annual Avg)'!M731,'225 PCAR (Annual Avg)'!M763,'225 PCAR (Annual Avg)'!M795,'225 PCAR (Annual Avg)'!M827,'225 PCAR (Annual Avg)'!M859,'225 PCAR (Annual Avg)'!M891,'225 PCAR (Annual Avg)'!M923,'225 PCAR (Annual Avg)'!M955,'225 PCAR (Annual Avg)'!M987,'225 PCAR (Annual Avg)'!M1019,'225 PCAR (Annual Avg)'!M1051,'225 PCAR (Annual Avg)'!M1083,'225 PCAR (Annual Avg)'!M1115,'225 PCAR (Annual Avg)'!M1147,'225 PCAR (Annual Avg)'!M1179,'225 PCAR (Annual Avg)'!M1211,'225 PCAR (Annual Avg)'!M1243,'225 PCAR (Annual Avg)'!M1275,'225 PCAR (Annual Avg)'!M1307),"")</f>
        <v>11.006097560975608</v>
      </c>
      <c r="N17" s="7">
        <f>IFERROR(AVERAGE('225 PCAR (Annual Avg)'!N27,'225 PCAR (Annual Avg)'!N59,'225 PCAR (Annual Avg)'!N91,'225 PCAR (Annual Avg)'!N123,'225 PCAR (Annual Avg)'!N155,'225 PCAR (Annual Avg)'!N187,'225 PCAR (Annual Avg)'!N219,'225 PCAR (Annual Avg)'!N251,'225 PCAR (Annual Avg)'!N283,'225 PCAR (Annual Avg)'!N315,'225 PCAR (Annual Avg)'!N347,'225 PCAR (Annual Avg)'!N379,'225 PCAR (Annual Avg)'!N411,'225 PCAR (Annual Avg)'!N443,'225 PCAR (Annual Avg)'!N475,'225 PCAR (Annual Avg)'!N507,'225 PCAR (Annual Avg)'!N539,'225 PCAR (Annual Avg)'!N571,'225 PCAR (Annual Avg)'!N603,'225 PCAR (Annual Avg)'!N635,'225 PCAR (Annual Avg)'!N667,'225 PCAR (Annual Avg)'!N699,'225 PCAR (Annual Avg)'!N731,'225 PCAR (Annual Avg)'!N763,'225 PCAR (Annual Avg)'!N795,'225 PCAR (Annual Avg)'!N827,'225 PCAR (Annual Avg)'!N859,'225 PCAR (Annual Avg)'!N891,'225 PCAR (Annual Avg)'!N923,'225 PCAR (Annual Avg)'!N955,'225 PCAR (Annual Avg)'!N987,'225 PCAR (Annual Avg)'!N1019,'225 PCAR (Annual Avg)'!N1051,'225 PCAR (Annual Avg)'!N1083,'225 PCAR (Annual Avg)'!N1115,'225 PCAR (Annual Avg)'!N1147,'225 PCAR (Annual Avg)'!N1179,'225 PCAR (Annual Avg)'!N1211,'225 PCAR (Annual Avg)'!N1243,'225 PCAR (Annual Avg)'!N1275,'225 PCAR (Annual Avg)'!N1307),"")</f>
        <v>7.9207317073170715</v>
      </c>
      <c r="P17" s="76">
        <f>AVERAGE('225 PCAR (Annual Avg)'!P27,'225 PCAR (Annual Avg)'!P59,'225 PCAR (Annual Avg)'!P91,'225 PCAR (Annual Avg)'!P123,'225 PCAR (Annual Avg)'!P155,'225 PCAR (Annual Avg)'!P187,'225 PCAR (Annual Avg)'!P219,'225 PCAR (Annual Avg)'!P251,'225 PCAR (Annual Avg)'!P283,'225 PCAR (Annual Avg)'!P315,'225 PCAR (Annual Avg)'!P347,'225 PCAR (Annual Avg)'!P379,'225 PCAR (Annual Avg)'!P411,'225 PCAR (Annual Avg)'!P443,'225 PCAR (Annual Avg)'!P475,'225 PCAR (Annual Avg)'!P507,'225 PCAR (Annual Avg)'!P539,'225 PCAR (Annual Avg)'!P571,'225 PCAR (Annual Avg)'!P603,'225 PCAR (Annual Avg)'!P635,'225 PCAR (Annual Avg)'!P667,'225 PCAR (Annual Avg)'!P699,'225 PCAR (Annual Avg)'!P731,'225 PCAR (Annual Avg)'!P763,'225 PCAR (Annual Avg)'!P795,'225 PCAR (Annual Avg)'!P827,'225 PCAR (Annual Avg)'!P859,'225 PCAR (Annual Avg)'!P891,'225 PCAR (Annual Avg)'!P923,'225 PCAR (Annual Avg)'!P955,'225 PCAR (Annual Avg)'!P987,'225 PCAR (Annual Avg)'!P1019,'225 PCAR (Annual Avg)'!P1051,'225 PCAR (Annual Avg)'!P1083,'225 PCAR (Annual Avg)'!P1115,'225 PCAR (Annual Avg)'!P1147,'225 PCAR (Annual Avg)'!P1179,'225 PCAR (Annual Avg)'!P1211,'225 PCAR (Annual Avg)'!P1243,'225 PCAR (Annual Avg)'!P1275,'225 PCAR (Annual Avg)'!P1307)</f>
        <v>14</v>
      </c>
      <c r="Q17" s="7" t="str">
        <f>IFERROR(AVERAGE('225 PCAR (Annual Avg)'!Q27,'225 PCAR (Annual Avg)'!Q59,'225 PCAR (Annual Avg)'!Q91,'225 PCAR (Annual Avg)'!Q123,'225 PCAR (Annual Avg)'!Q155,'225 PCAR (Annual Avg)'!Q187,'225 PCAR (Annual Avg)'!Q219,'225 PCAR (Annual Avg)'!Q251,'225 PCAR (Annual Avg)'!Q283,'225 PCAR (Annual Avg)'!Q315,'225 PCAR (Annual Avg)'!Q347,'225 PCAR (Annual Avg)'!Q379,'225 PCAR (Annual Avg)'!Q411,'225 PCAR (Annual Avg)'!Q443,'225 PCAR (Annual Avg)'!Q475,'225 PCAR (Annual Avg)'!Q507,'225 PCAR (Annual Avg)'!Q539,'225 PCAR (Annual Avg)'!Q571,'225 PCAR (Annual Avg)'!Q603,'225 PCAR (Annual Avg)'!Q635,'225 PCAR (Annual Avg)'!Q667,'225 PCAR (Annual Avg)'!Q699,'225 PCAR (Annual Avg)'!Q731,'225 PCAR (Annual Avg)'!Q763,'225 PCAR (Annual Avg)'!Q795,'225 PCAR (Annual Avg)'!Q827,'225 PCAR (Annual Avg)'!Q859,'225 PCAR (Annual Avg)'!Q891,'225 PCAR (Annual Avg)'!Q923,'225 PCAR (Annual Avg)'!Q955,'225 PCAR (Annual Avg)'!Q987,'225 PCAR (Annual Avg)'!Q1019,'225 PCAR (Annual Avg)'!Q1051,'225 PCAR (Annual Avg)'!Q1083,'225 PCAR (Annual Avg)'!Q1115,'225 PCAR (Annual Avg)'!Q1147,'225 PCAR (Annual Avg)'!Q1179,'225 PCAR (Annual Avg)'!Q1211,'225 PCAR (Annual Avg)'!Q1243,'225 PCAR (Annual Avg)'!Q1275,'225 PCAR (Annual Avg)'!Q1307),"")</f>
        <v/>
      </c>
      <c r="R17" s="7" t="str">
        <f>IFERROR(AVERAGE('225 PCAR (Annual Avg)'!R27,'225 PCAR (Annual Avg)'!R59,'225 PCAR (Annual Avg)'!R91,'225 PCAR (Annual Avg)'!R123,'225 PCAR (Annual Avg)'!R155,'225 PCAR (Annual Avg)'!R187,'225 PCAR (Annual Avg)'!R219,'225 PCAR (Annual Avg)'!R251,'225 PCAR (Annual Avg)'!R283,'225 PCAR (Annual Avg)'!R315,'225 PCAR (Annual Avg)'!R347,'225 PCAR (Annual Avg)'!R379,'225 PCAR (Annual Avg)'!R411,'225 PCAR (Annual Avg)'!R443,'225 PCAR (Annual Avg)'!R475,'225 PCAR (Annual Avg)'!R507,'225 PCAR (Annual Avg)'!R539,'225 PCAR (Annual Avg)'!R571,'225 PCAR (Annual Avg)'!R603,'225 PCAR (Annual Avg)'!R635,'225 PCAR (Annual Avg)'!R667,'225 PCAR (Annual Avg)'!R699,'225 PCAR (Annual Avg)'!R731,'225 PCAR (Annual Avg)'!R763,'225 PCAR (Annual Avg)'!R795,'225 PCAR (Annual Avg)'!R827,'225 PCAR (Annual Avg)'!R859,'225 PCAR (Annual Avg)'!R891,'225 PCAR (Annual Avg)'!R923,'225 PCAR (Annual Avg)'!R955,'225 PCAR (Annual Avg)'!R987,'225 PCAR (Annual Avg)'!R1019,'225 PCAR (Annual Avg)'!R1051,'225 PCAR (Annual Avg)'!R1083,'225 PCAR (Annual Avg)'!R1115,'225 PCAR (Annual Avg)'!R1147,'225 PCAR (Annual Avg)'!R1179,'225 PCAR (Annual Avg)'!R1211,'225 PCAR (Annual Avg)'!R1243,'225 PCAR (Annual Avg)'!R1275,'225 PCAR (Annual Avg)'!R1307),"")</f>
        <v/>
      </c>
      <c r="S17" s="7" t="str">
        <f>IFERROR(AVERAGE('225 PCAR (Annual Avg)'!S27,'225 PCAR (Annual Avg)'!S59,'225 PCAR (Annual Avg)'!S91,'225 PCAR (Annual Avg)'!S123,'225 PCAR (Annual Avg)'!S155,'225 PCAR (Annual Avg)'!S187,'225 PCAR (Annual Avg)'!S219,'225 PCAR (Annual Avg)'!S251,'225 PCAR (Annual Avg)'!S283,'225 PCAR (Annual Avg)'!S315,'225 PCAR (Annual Avg)'!S347,'225 PCAR (Annual Avg)'!S379,'225 PCAR (Annual Avg)'!S411,'225 PCAR (Annual Avg)'!S443,'225 PCAR (Annual Avg)'!S475,'225 PCAR (Annual Avg)'!S507,'225 PCAR (Annual Avg)'!S539,'225 PCAR (Annual Avg)'!S571,'225 PCAR (Annual Avg)'!S603,'225 PCAR (Annual Avg)'!S635,'225 PCAR (Annual Avg)'!S667,'225 PCAR (Annual Avg)'!S699,'225 PCAR (Annual Avg)'!S731,'225 PCAR (Annual Avg)'!S763,'225 PCAR (Annual Avg)'!S795,'225 PCAR (Annual Avg)'!S827,'225 PCAR (Annual Avg)'!S859,'225 PCAR (Annual Avg)'!S891,'225 PCAR (Annual Avg)'!S923,'225 PCAR (Annual Avg)'!S955,'225 PCAR (Annual Avg)'!S987,'225 PCAR (Annual Avg)'!S1019,'225 PCAR (Annual Avg)'!S1051,'225 PCAR (Annual Avg)'!S1083,'225 PCAR (Annual Avg)'!S1115,'225 PCAR (Annual Avg)'!S1147,'225 PCAR (Annual Avg)'!S1179,'225 PCAR (Annual Avg)'!S1211,'225 PCAR (Annual Avg)'!S1243,'225 PCAR (Annual Avg)'!S1275,'225 PCAR (Annual Avg)'!S1307),"")</f>
        <v/>
      </c>
      <c r="T17" s="7" t="str">
        <f>IFERROR(AVERAGE('225 PCAR (Annual Avg)'!T27,'225 PCAR (Annual Avg)'!T59,'225 PCAR (Annual Avg)'!T91,'225 PCAR (Annual Avg)'!T123,'225 PCAR (Annual Avg)'!T155,'225 PCAR (Annual Avg)'!T187,'225 PCAR (Annual Avg)'!T219,'225 PCAR (Annual Avg)'!T251,'225 PCAR (Annual Avg)'!T283,'225 PCAR (Annual Avg)'!T315,'225 PCAR (Annual Avg)'!T347,'225 PCAR (Annual Avg)'!T379,'225 PCAR (Annual Avg)'!T411,'225 PCAR (Annual Avg)'!T443,'225 PCAR (Annual Avg)'!T475,'225 PCAR (Annual Avg)'!T507,'225 PCAR (Annual Avg)'!T539,'225 PCAR (Annual Avg)'!T571,'225 PCAR (Annual Avg)'!T603,'225 PCAR (Annual Avg)'!T635,'225 PCAR (Annual Avg)'!T667,'225 PCAR (Annual Avg)'!T699,'225 PCAR (Annual Avg)'!T731,'225 PCAR (Annual Avg)'!T763,'225 PCAR (Annual Avg)'!T795,'225 PCAR (Annual Avg)'!T827,'225 PCAR (Annual Avg)'!T859,'225 PCAR (Annual Avg)'!T891,'225 PCAR (Annual Avg)'!T923,'225 PCAR (Annual Avg)'!T955,'225 PCAR (Annual Avg)'!T987,'225 PCAR (Annual Avg)'!T1019,'225 PCAR (Annual Avg)'!T1051,'225 PCAR (Annual Avg)'!T1083,'225 PCAR (Annual Avg)'!T1115,'225 PCAR (Annual Avg)'!T1147,'225 PCAR (Annual Avg)'!T1179,'225 PCAR (Annual Avg)'!T1211,'225 PCAR (Annual Avg)'!T1243,'225 PCAR (Annual Avg)'!T1275,'225 PCAR (Annual Avg)'!T1307),"")</f>
        <v/>
      </c>
      <c r="U17" s="7" t="str">
        <f>IFERROR(AVERAGE('225 PCAR (Annual Avg)'!U27,'225 PCAR (Annual Avg)'!U59,'225 PCAR (Annual Avg)'!U91,'225 PCAR (Annual Avg)'!U123,'225 PCAR (Annual Avg)'!U155,'225 PCAR (Annual Avg)'!U187,'225 PCAR (Annual Avg)'!U219,'225 PCAR (Annual Avg)'!U251,'225 PCAR (Annual Avg)'!U283,'225 PCAR (Annual Avg)'!U315,'225 PCAR (Annual Avg)'!U347,'225 PCAR (Annual Avg)'!U379,'225 PCAR (Annual Avg)'!U411,'225 PCAR (Annual Avg)'!U443,'225 PCAR (Annual Avg)'!U475,'225 PCAR (Annual Avg)'!U507,'225 PCAR (Annual Avg)'!U539,'225 PCAR (Annual Avg)'!U571,'225 PCAR (Annual Avg)'!U603,'225 PCAR (Annual Avg)'!U635,'225 PCAR (Annual Avg)'!U667,'225 PCAR (Annual Avg)'!U699,'225 PCAR (Annual Avg)'!U731,'225 PCAR (Annual Avg)'!U763,'225 PCAR (Annual Avg)'!U795,'225 PCAR (Annual Avg)'!U827,'225 PCAR (Annual Avg)'!U859,'225 PCAR (Annual Avg)'!U891,'225 PCAR (Annual Avg)'!U923,'225 PCAR (Annual Avg)'!U955,'225 PCAR (Annual Avg)'!U987,'225 PCAR (Annual Avg)'!U1019,'225 PCAR (Annual Avg)'!U1051,'225 PCAR (Annual Avg)'!U1083,'225 PCAR (Annual Avg)'!U1115,'225 PCAR (Annual Avg)'!U1147,'225 PCAR (Annual Avg)'!U1179,'225 PCAR (Annual Avg)'!U1211,'225 PCAR (Annual Avg)'!U1243,'225 PCAR (Annual Avg)'!U1275,'225 PCAR (Annual Avg)'!U1307),"")</f>
        <v/>
      </c>
      <c r="V17" s="7" t="str">
        <f>IFERROR(AVERAGE('225 PCAR (Annual Avg)'!V27,'225 PCAR (Annual Avg)'!V59,'225 PCAR (Annual Avg)'!V91,'225 PCAR (Annual Avg)'!V123,'225 PCAR (Annual Avg)'!V155,'225 PCAR (Annual Avg)'!V187,'225 PCAR (Annual Avg)'!V219,'225 PCAR (Annual Avg)'!V251,'225 PCAR (Annual Avg)'!V283,'225 PCAR (Annual Avg)'!V315,'225 PCAR (Annual Avg)'!V347,'225 PCAR (Annual Avg)'!V379,'225 PCAR (Annual Avg)'!V411,'225 PCAR (Annual Avg)'!V443,'225 PCAR (Annual Avg)'!V475,'225 PCAR (Annual Avg)'!V507,'225 PCAR (Annual Avg)'!V539,'225 PCAR (Annual Avg)'!V571,'225 PCAR (Annual Avg)'!V603,'225 PCAR (Annual Avg)'!V635,'225 PCAR (Annual Avg)'!V667,'225 PCAR (Annual Avg)'!V699,'225 PCAR (Annual Avg)'!V731,'225 PCAR (Annual Avg)'!V763,'225 PCAR (Annual Avg)'!V795,'225 PCAR (Annual Avg)'!V827,'225 PCAR (Annual Avg)'!V859,'225 PCAR (Annual Avg)'!V891,'225 PCAR (Annual Avg)'!V923,'225 PCAR (Annual Avg)'!V955,'225 PCAR (Annual Avg)'!V987,'225 PCAR (Annual Avg)'!V1019,'225 PCAR (Annual Avg)'!V1051,'225 PCAR (Annual Avg)'!V1083,'225 PCAR (Annual Avg)'!V1115,'225 PCAR (Annual Avg)'!V1147,'225 PCAR (Annual Avg)'!V1179,'225 PCAR (Annual Avg)'!V1211,'225 PCAR (Annual Avg)'!V1243,'225 PCAR (Annual Avg)'!V1275,'225 PCAR (Annual Avg)'!V1307),"")</f>
        <v/>
      </c>
      <c r="W17" s="7" t="str">
        <f>IFERROR(AVERAGE('225 PCAR (Annual Avg)'!W27,'225 PCAR (Annual Avg)'!W59,'225 PCAR (Annual Avg)'!W91,'225 PCAR (Annual Avg)'!W123,'225 PCAR (Annual Avg)'!W155,'225 PCAR (Annual Avg)'!W187,'225 PCAR (Annual Avg)'!W219,'225 PCAR (Annual Avg)'!W251,'225 PCAR (Annual Avg)'!W283,'225 PCAR (Annual Avg)'!W315,'225 PCAR (Annual Avg)'!W347,'225 PCAR (Annual Avg)'!W379,'225 PCAR (Annual Avg)'!W411,'225 PCAR (Annual Avg)'!W443,'225 PCAR (Annual Avg)'!W475,'225 PCAR (Annual Avg)'!W507,'225 PCAR (Annual Avg)'!W539,'225 PCAR (Annual Avg)'!W571,'225 PCAR (Annual Avg)'!W603,'225 PCAR (Annual Avg)'!W635,'225 PCAR (Annual Avg)'!W667,'225 PCAR (Annual Avg)'!W699,'225 PCAR (Annual Avg)'!W731,'225 PCAR (Annual Avg)'!W763,'225 PCAR (Annual Avg)'!W795,'225 PCAR (Annual Avg)'!W827,'225 PCAR (Annual Avg)'!W859,'225 PCAR (Annual Avg)'!W891,'225 PCAR (Annual Avg)'!W923,'225 PCAR (Annual Avg)'!W955,'225 PCAR (Annual Avg)'!W987,'225 PCAR (Annual Avg)'!W1019,'225 PCAR (Annual Avg)'!W1051,'225 PCAR (Annual Avg)'!W1083,'225 PCAR (Annual Avg)'!W1115,'225 PCAR (Annual Avg)'!W1147,'225 PCAR (Annual Avg)'!W1179,'225 PCAR (Annual Avg)'!W1211,'225 PCAR (Annual Avg)'!W1243,'225 PCAR (Annual Avg)'!W1275,'225 PCAR (Annual Avg)'!W1307),"")</f>
        <v/>
      </c>
      <c r="X17" s="7" t="str">
        <f>IFERROR(AVERAGE('225 PCAR (Annual Avg)'!X27,'225 PCAR (Annual Avg)'!X59,'225 PCAR (Annual Avg)'!X91,'225 PCAR (Annual Avg)'!X123,'225 PCAR (Annual Avg)'!X155,'225 PCAR (Annual Avg)'!X187,'225 PCAR (Annual Avg)'!X219,'225 PCAR (Annual Avg)'!X251,'225 PCAR (Annual Avg)'!X283,'225 PCAR (Annual Avg)'!X315,'225 PCAR (Annual Avg)'!X347,'225 PCAR (Annual Avg)'!X379,'225 PCAR (Annual Avg)'!X411,'225 PCAR (Annual Avg)'!X443,'225 PCAR (Annual Avg)'!X475,'225 PCAR (Annual Avg)'!X507,'225 PCAR (Annual Avg)'!X539,'225 PCAR (Annual Avg)'!X571,'225 PCAR (Annual Avg)'!X603,'225 PCAR (Annual Avg)'!X635,'225 PCAR (Annual Avg)'!X667,'225 PCAR (Annual Avg)'!X699,'225 PCAR (Annual Avg)'!X731,'225 PCAR (Annual Avg)'!X763,'225 PCAR (Annual Avg)'!X795,'225 PCAR (Annual Avg)'!X827,'225 PCAR (Annual Avg)'!X859,'225 PCAR (Annual Avg)'!X891,'225 PCAR (Annual Avg)'!X923,'225 PCAR (Annual Avg)'!X955,'225 PCAR (Annual Avg)'!X987,'225 PCAR (Annual Avg)'!X1019,'225 PCAR (Annual Avg)'!X1051,'225 PCAR (Annual Avg)'!X1083,'225 PCAR (Annual Avg)'!X1115,'225 PCAR (Annual Avg)'!X1147,'225 PCAR (Annual Avg)'!X1179,'225 PCAR (Annual Avg)'!X1211,'225 PCAR (Annual Avg)'!X1243,'225 PCAR (Annual Avg)'!X1275,'225 PCAR (Annual Avg)'!X1307),"")</f>
        <v/>
      </c>
      <c r="Y17" s="7" t="str">
        <f>IFERROR(AVERAGE('225 PCAR (Annual Avg)'!Y27,'225 PCAR (Annual Avg)'!Y59,'225 PCAR (Annual Avg)'!Y91,'225 PCAR (Annual Avg)'!Y123,'225 PCAR (Annual Avg)'!Y155,'225 PCAR (Annual Avg)'!Y187,'225 PCAR (Annual Avg)'!Y219,'225 PCAR (Annual Avg)'!Y251,'225 PCAR (Annual Avg)'!Y283,'225 PCAR (Annual Avg)'!Y315,'225 PCAR (Annual Avg)'!Y347,'225 PCAR (Annual Avg)'!Y379,'225 PCAR (Annual Avg)'!Y411,'225 PCAR (Annual Avg)'!Y443,'225 PCAR (Annual Avg)'!Y475,'225 PCAR (Annual Avg)'!Y507,'225 PCAR (Annual Avg)'!Y539,'225 PCAR (Annual Avg)'!Y571,'225 PCAR (Annual Avg)'!Y603,'225 PCAR (Annual Avg)'!Y635,'225 PCAR (Annual Avg)'!Y667,'225 PCAR (Annual Avg)'!Y699,'225 PCAR (Annual Avg)'!Y731,'225 PCAR (Annual Avg)'!Y763,'225 PCAR (Annual Avg)'!Y795,'225 PCAR (Annual Avg)'!Y827,'225 PCAR (Annual Avg)'!Y859,'225 PCAR (Annual Avg)'!Y891,'225 PCAR (Annual Avg)'!Y923,'225 PCAR (Annual Avg)'!Y955,'225 PCAR (Annual Avg)'!Y987,'225 PCAR (Annual Avg)'!Y1019,'225 PCAR (Annual Avg)'!Y1051,'225 PCAR (Annual Avg)'!Y1083,'225 PCAR (Annual Avg)'!Y1115,'225 PCAR (Annual Avg)'!Y1147,'225 PCAR (Annual Avg)'!Y1179,'225 PCAR (Annual Avg)'!Y1211,'225 PCAR (Annual Avg)'!Y1243,'225 PCAR (Annual Avg)'!Y1275,'225 PCAR (Annual Avg)'!Y1307),"")</f>
        <v/>
      </c>
      <c r="Z17" s="7" t="str">
        <f>IFERROR(AVERAGE('225 PCAR (Annual Avg)'!Z27,'225 PCAR (Annual Avg)'!Z59,'225 PCAR (Annual Avg)'!Z91,'225 PCAR (Annual Avg)'!Z123,'225 PCAR (Annual Avg)'!Z155,'225 PCAR (Annual Avg)'!Z187,'225 PCAR (Annual Avg)'!Z219,'225 PCAR (Annual Avg)'!Z251,'225 PCAR (Annual Avg)'!Z283,'225 PCAR (Annual Avg)'!Z315,'225 PCAR (Annual Avg)'!Z347,'225 PCAR (Annual Avg)'!Z379,'225 PCAR (Annual Avg)'!Z411,'225 PCAR (Annual Avg)'!Z443,'225 PCAR (Annual Avg)'!Z475,'225 PCAR (Annual Avg)'!Z507,'225 PCAR (Annual Avg)'!Z539,'225 PCAR (Annual Avg)'!Z571,'225 PCAR (Annual Avg)'!Z603,'225 PCAR (Annual Avg)'!Z635,'225 PCAR (Annual Avg)'!Z667,'225 PCAR (Annual Avg)'!Z699,'225 PCAR (Annual Avg)'!Z731,'225 PCAR (Annual Avg)'!Z763,'225 PCAR (Annual Avg)'!Z795,'225 PCAR (Annual Avg)'!Z827,'225 PCAR (Annual Avg)'!Z859,'225 PCAR (Annual Avg)'!Z891,'225 PCAR (Annual Avg)'!Z923,'225 PCAR (Annual Avg)'!Z955,'225 PCAR (Annual Avg)'!Z987,'225 PCAR (Annual Avg)'!Z1019,'225 PCAR (Annual Avg)'!Z1051,'225 PCAR (Annual Avg)'!Z1083,'225 PCAR (Annual Avg)'!Z1115,'225 PCAR (Annual Avg)'!Z1147,'225 PCAR (Annual Avg)'!Z1179,'225 PCAR (Annual Avg)'!Z1211,'225 PCAR (Annual Avg)'!Z1243,'225 PCAR (Annual Avg)'!Z1275,'225 PCAR (Annual Avg)'!Z1307),"")</f>
        <v/>
      </c>
      <c r="AA17" s="7" t="str">
        <f>IFERROR(AVERAGE('225 PCAR (Annual Avg)'!AA27,'225 PCAR (Annual Avg)'!AA59,'225 PCAR (Annual Avg)'!AA91,'225 PCAR (Annual Avg)'!AA123,'225 PCAR (Annual Avg)'!AA155,'225 PCAR (Annual Avg)'!AA187,'225 PCAR (Annual Avg)'!AA219,'225 PCAR (Annual Avg)'!AA251,'225 PCAR (Annual Avg)'!AA283,'225 PCAR (Annual Avg)'!AA315,'225 PCAR (Annual Avg)'!AA347,'225 PCAR (Annual Avg)'!AA379,'225 PCAR (Annual Avg)'!AA411,'225 PCAR (Annual Avg)'!AA443,'225 PCAR (Annual Avg)'!AA475,'225 PCAR (Annual Avg)'!AA507,'225 PCAR (Annual Avg)'!AA539,'225 PCAR (Annual Avg)'!AA571,'225 PCAR (Annual Avg)'!AA603,'225 PCAR (Annual Avg)'!AA635,'225 PCAR (Annual Avg)'!AA667,'225 PCAR (Annual Avg)'!AA699,'225 PCAR (Annual Avg)'!AA731,'225 PCAR (Annual Avg)'!AA763,'225 PCAR (Annual Avg)'!AA795,'225 PCAR (Annual Avg)'!AA827,'225 PCAR (Annual Avg)'!AA859,'225 PCAR (Annual Avg)'!AA891,'225 PCAR (Annual Avg)'!AA923,'225 PCAR (Annual Avg)'!AA955,'225 PCAR (Annual Avg)'!AA987,'225 PCAR (Annual Avg)'!AA1019,'225 PCAR (Annual Avg)'!AA1051,'225 PCAR (Annual Avg)'!AA1083,'225 PCAR (Annual Avg)'!AA1115,'225 PCAR (Annual Avg)'!AA1147,'225 PCAR (Annual Avg)'!AA1179,'225 PCAR (Annual Avg)'!AA1211,'225 PCAR (Annual Avg)'!AA1243,'225 PCAR (Annual Avg)'!AA1275,'225 PCAR (Annual Avg)'!AA1307),"")</f>
        <v/>
      </c>
      <c r="AB17" s="7" t="str">
        <f>IFERROR(AVERAGE('225 PCAR (Annual Avg)'!AB27,'225 PCAR (Annual Avg)'!AB59,'225 PCAR (Annual Avg)'!AB91,'225 PCAR (Annual Avg)'!AB123,'225 PCAR (Annual Avg)'!AB155,'225 PCAR (Annual Avg)'!AB187,'225 PCAR (Annual Avg)'!AB219,'225 PCAR (Annual Avg)'!AB251,'225 PCAR (Annual Avg)'!AB283,'225 PCAR (Annual Avg)'!AB315,'225 PCAR (Annual Avg)'!AB347,'225 PCAR (Annual Avg)'!AB379,'225 PCAR (Annual Avg)'!AB411,'225 PCAR (Annual Avg)'!AB443,'225 PCAR (Annual Avg)'!AB475,'225 PCAR (Annual Avg)'!AB507,'225 PCAR (Annual Avg)'!AB539,'225 PCAR (Annual Avg)'!AB571,'225 PCAR (Annual Avg)'!AB603,'225 PCAR (Annual Avg)'!AB635,'225 PCAR (Annual Avg)'!AB667,'225 PCAR (Annual Avg)'!AB699,'225 PCAR (Annual Avg)'!AB731,'225 PCAR (Annual Avg)'!AB763,'225 PCAR (Annual Avg)'!AB795,'225 PCAR (Annual Avg)'!AB827,'225 PCAR (Annual Avg)'!AB859,'225 PCAR (Annual Avg)'!AB891,'225 PCAR (Annual Avg)'!AB923,'225 PCAR (Annual Avg)'!AB955,'225 PCAR (Annual Avg)'!AB987,'225 PCAR (Annual Avg)'!AB1019,'225 PCAR (Annual Avg)'!AB1051,'225 PCAR (Annual Avg)'!AB1083,'225 PCAR (Annual Avg)'!AB1115,'225 PCAR (Annual Avg)'!AB1147,'225 PCAR (Annual Avg)'!AB1179,'225 PCAR (Annual Avg)'!AB1211,'225 PCAR (Annual Avg)'!AB1243,'225 PCAR (Annual Avg)'!AB1275,'225 PCAR (Annual Avg)'!AB1307),"")</f>
        <v/>
      </c>
    </row>
    <row r="18" spans="2:28" x14ac:dyDescent="0.3">
      <c r="B18" s="76">
        <f>AVERAGE('225 PCAR (Annual Avg)'!B28,'225 PCAR (Annual Avg)'!B60,'225 PCAR (Annual Avg)'!B92,'225 PCAR (Annual Avg)'!B124,'225 PCAR (Annual Avg)'!B156,'225 PCAR (Annual Avg)'!B188,'225 PCAR (Annual Avg)'!B220,'225 PCAR (Annual Avg)'!B252,'225 PCAR (Annual Avg)'!B284,'225 PCAR (Annual Avg)'!B316,'225 PCAR (Annual Avg)'!B348,'225 PCAR (Annual Avg)'!B380,'225 PCAR (Annual Avg)'!B412,'225 PCAR (Annual Avg)'!B444,'225 PCAR (Annual Avg)'!B476,'225 PCAR (Annual Avg)'!B508,'225 PCAR (Annual Avg)'!B540,'225 PCAR (Annual Avg)'!B572,'225 PCAR (Annual Avg)'!B604,'225 PCAR (Annual Avg)'!B636,'225 PCAR (Annual Avg)'!B668,'225 PCAR (Annual Avg)'!B700,'225 PCAR (Annual Avg)'!B732,'225 PCAR (Annual Avg)'!B764,'225 PCAR (Annual Avg)'!B796,'225 PCAR (Annual Avg)'!B828,'225 PCAR (Annual Avg)'!B860,'225 PCAR (Annual Avg)'!B892,'225 PCAR (Annual Avg)'!B924,'225 PCAR (Annual Avg)'!B956,'225 PCAR (Annual Avg)'!B988,'225 PCAR (Annual Avg)'!B1020,'225 PCAR (Annual Avg)'!B1052,'225 PCAR (Annual Avg)'!B1084,'225 PCAR (Annual Avg)'!B1116,'225 PCAR (Annual Avg)'!B1148,'225 PCAR (Annual Avg)'!B1180,'225 PCAR (Annual Avg)'!B1212,'225 PCAR (Annual Avg)'!B1244,'225 PCAR (Annual Avg)'!B1276,'225 PCAR (Annual Avg)'!B1308)</f>
        <v>15</v>
      </c>
      <c r="C18" s="7">
        <f>IFERROR(AVERAGE('225 PCAR (Annual Avg)'!C28,'225 PCAR (Annual Avg)'!C60,'225 PCAR (Annual Avg)'!C92,'225 PCAR (Annual Avg)'!C124,'225 PCAR (Annual Avg)'!C156,'225 PCAR (Annual Avg)'!C188,'225 PCAR (Annual Avg)'!C220,'225 PCAR (Annual Avg)'!C252,'225 PCAR (Annual Avg)'!C284,'225 PCAR (Annual Avg)'!C316,'225 PCAR (Annual Avg)'!C348,'225 PCAR (Annual Avg)'!C380,'225 PCAR (Annual Avg)'!C412,'225 PCAR (Annual Avg)'!C444,'225 PCAR (Annual Avg)'!C476,'225 PCAR (Annual Avg)'!C508,'225 PCAR (Annual Avg)'!C540,'225 PCAR (Annual Avg)'!C572,'225 PCAR (Annual Avg)'!C604,'225 PCAR (Annual Avg)'!C636,'225 PCAR (Annual Avg)'!C668,'225 PCAR (Annual Avg)'!C700,'225 PCAR (Annual Avg)'!C732,'225 PCAR (Annual Avg)'!C764,'225 PCAR (Annual Avg)'!C796,'225 PCAR (Annual Avg)'!C828,'225 PCAR (Annual Avg)'!C860,'225 PCAR (Annual Avg)'!C892,'225 PCAR (Annual Avg)'!C924,'225 PCAR (Annual Avg)'!C956,'225 PCAR (Annual Avg)'!C988,'225 PCAR (Annual Avg)'!C1020,'225 PCAR (Annual Avg)'!C1052,'225 PCAR (Annual Avg)'!C1084,'225 PCAR (Annual Avg)'!C1116,'225 PCAR (Annual Avg)'!C1148,'225 PCAR (Annual Avg)'!C1180,'225 PCAR (Annual Avg)'!C1212,'225 PCAR (Annual Avg)'!C1244,'225 PCAR (Annual Avg)'!C1276,'225 PCAR (Annual Avg)'!C1308),"")</f>
        <v>6.1934146341463432</v>
      </c>
      <c r="D18" s="7">
        <f>IFERROR(AVERAGE('225 PCAR (Annual Avg)'!D28,'225 PCAR (Annual Avg)'!D60,'225 PCAR (Annual Avg)'!D92,'225 PCAR (Annual Avg)'!D124,'225 PCAR (Annual Avg)'!D156,'225 PCAR (Annual Avg)'!D188,'225 PCAR (Annual Avg)'!D220,'225 PCAR (Annual Avg)'!D252,'225 PCAR (Annual Avg)'!D284,'225 PCAR (Annual Avg)'!D316,'225 PCAR (Annual Avg)'!D348,'225 PCAR (Annual Avg)'!D380,'225 PCAR (Annual Avg)'!D412,'225 PCAR (Annual Avg)'!D444,'225 PCAR (Annual Avg)'!D476,'225 PCAR (Annual Avg)'!D508,'225 PCAR (Annual Avg)'!D540,'225 PCAR (Annual Avg)'!D572,'225 PCAR (Annual Avg)'!D604,'225 PCAR (Annual Avg)'!D636,'225 PCAR (Annual Avg)'!D668,'225 PCAR (Annual Avg)'!D700,'225 PCAR (Annual Avg)'!D732,'225 PCAR (Annual Avg)'!D764,'225 PCAR (Annual Avg)'!D796,'225 PCAR (Annual Avg)'!D828,'225 PCAR (Annual Avg)'!D860,'225 PCAR (Annual Avg)'!D892,'225 PCAR (Annual Avg)'!D924,'225 PCAR (Annual Avg)'!D956,'225 PCAR (Annual Avg)'!D988,'225 PCAR (Annual Avg)'!D1020,'225 PCAR (Annual Avg)'!D1052,'225 PCAR (Annual Avg)'!D1084,'225 PCAR (Annual Avg)'!D1116,'225 PCAR (Annual Avg)'!D1148,'225 PCAR (Annual Avg)'!D1180,'225 PCAR (Annual Avg)'!D1212,'225 PCAR (Annual Avg)'!D1244,'225 PCAR (Annual Avg)'!D1276,'225 PCAR (Annual Avg)'!D1308),"")</f>
        <v>5.6151219512195132</v>
      </c>
      <c r="E18" s="7">
        <f>IFERROR(AVERAGE('225 PCAR (Annual Avg)'!E28,'225 PCAR (Annual Avg)'!E60,'225 PCAR (Annual Avg)'!E92,'225 PCAR (Annual Avg)'!E124,'225 PCAR (Annual Avg)'!E156,'225 PCAR (Annual Avg)'!E188,'225 PCAR (Annual Avg)'!E220,'225 PCAR (Annual Avg)'!E252,'225 PCAR (Annual Avg)'!E284,'225 PCAR (Annual Avg)'!E316,'225 PCAR (Annual Avg)'!E348,'225 PCAR (Annual Avg)'!E380,'225 PCAR (Annual Avg)'!E412,'225 PCAR (Annual Avg)'!E444,'225 PCAR (Annual Avg)'!E476,'225 PCAR (Annual Avg)'!E508,'225 PCAR (Annual Avg)'!E540,'225 PCAR (Annual Avg)'!E572,'225 PCAR (Annual Avg)'!E604,'225 PCAR (Annual Avg)'!E636,'225 PCAR (Annual Avg)'!E668,'225 PCAR (Annual Avg)'!E700,'225 PCAR (Annual Avg)'!E732,'225 PCAR (Annual Avg)'!E764,'225 PCAR (Annual Avg)'!E796,'225 PCAR (Annual Avg)'!E828,'225 PCAR (Annual Avg)'!E860,'225 PCAR (Annual Avg)'!E892,'225 PCAR (Annual Avg)'!E924,'225 PCAR (Annual Avg)'!E956,'225 PCAR (Annual Avg)'!E988,'225 PCAR (Annual Avg)'!E1020,'225 PCAR (Annual Avg)'!E1052,'225 PCAR (Annual Avg)'!E1084,'225 PCAR (Annual Avg)'!E1116,'225 PCAR (Annual Avg)'!E1148,'225 PCAR (Annual Avg)'!E1180,'225 PCAR (Annual Avg)'!E1212,'225 PCAR (Annual Avg)'!E1244,'225 PCAR (Annual Avg)'!E1276,'225 PCAR (Annual Avg)'!E1308),"")</f>
        <v>7.2695121951219503</v>
      </c>
      <c r="F18" s="7">
        <f>IFERROR(AVERAGE('225 PCAR (Annual Avg)'!F28,'225 PCAR (Annual Avg)'!F60,'225 PCAR (Annual Avg)'!F92,'225 PCAR (Annual Avg)'!F124,'225 PCAR (Annual Avg)'!F156,'225 PCAR (Annual Avg)'!F188,'225 PCAR (Annual Avg)'!F220,'225 PCAR (Annual Avg)'!F252,'225 PCAR (Annual Avg)'!F284,'225 PCAR (Annual Avg)'!F316,'225 PCAR (Annual Avg)'!F348,'225 PCAR (Annual Avg)'!F380,'225 PCAR (Annual Avg)'!F412,'225 PCAR (Annual Avg)'!F444,'225 PCAR (Annual Avg)'!F476,'225 PCAR (Annual Avg)'!F508,'225 PCAR (Annual Avg)'!F540,'225 PCAR (Annual Avg)'!F572,'225 PCAR (Annual Avg)'!F604,'225 PCAR (Annual Avg)'!F636,'225 PCAR (Annual Avg)'!F668,'225 PCAR (Annual Avg)'!F700,'225 PCAR (Annual Avg)'!F732,'225 PCAR (Annual Avg)'!F764,'225 PCAR (Annual Avg)'!F796,'225 PCAR (Annual Avg)'!F828,'225 PCAR (Annual Avg)'!F860,'225 PCAR (Annual Avg)'!F892,'225 PCAR (Annual Avg)'!F924,'225 PCAR (Annual Avg)'!F956,'225 PCAR (Annual Avg)'!F988,'225 PCAR (Annual Avg)'!F1020,'225 PCAR (Annual Avg)'!F1052,'225 PCAR (Annual Avg)'!F1084,'225 PCAR (Annual Avg)'!F1116,'225 PCAR (Annual Avg)'!F1148,'225 PCAR (Annual Avg)'!F1180,'225 PCAR (Annual Avg)'!F1212,'225 PCAR (Annual Avg)'!F1244,'225 PCAR (Annual Avg)'!F1276,'225 PCAR (Annual Avg)'!F1308),"")</f>
        <v>10.86731707317073</v>
      </c>
      <c r="G18" s="7">
        <f>IFERROR(AVERAGE('225 PCAR (Annual Avg)'!G28,'225 PCAR (Annual Avg)'!G60,'225 PCAR (Annual Avg)'!G92,'225 PCAR (Annual Avg)'!G124,'225 PCAR (Annual Avg)'!G156,'225 PCAR (Annual Avg)'!G188,'225 PCAR (Annual Avg)'!G220,'225 PCAR (Annual Avg)'!G252,'225 PCAR (Annual Avg)'!G284,'225 PCAR (Annual Avg)'!G316,'225 PCAR (Annual Avg)'!G348,'225 PCAR (Annual Avg)'!G380,'225 PCAR (Annual Avg)'!G412,'225 PCAR (Annual Avg)'!G444,'225 PCAR (Annual Avg)'!G476,'225 PCAR (Annual Avg)'!G508,'225 PCAR (Annual Avg)'!G540,'225 PCAR (Annual Avg)'!G572,'225 PCAR (Annual Avg)'!G604,'225 PCAR (Annual Avg)'!G636,'225 PCAR (Annual Avg)'!G668,'225 PCAR (Annual Avg)'!G700,'225 PCAR (Annual Avg)'!G732,'225 PCAR (Annual Avg)'!G764,'225 PCAR (Annual Avg)'!G796,'225 PCAR (Annual Avg)'!G828,'225 PCAR (Annual Avg)'!G860,'225 PCAR (Annual Avg)'!G892,'225 PCAR (Annual Avg)'!G924,'225 PCAR (Annual Avg)'!G956,'225 PCAR (Annual Avg)'!G988,'225 PCAR (Annual Avg)'!G1020,'225 PCAR (Annual Avg)'!G1052,'225 PCAR (Annual Avg)'!G1084,'225 PCAR (Annual Avg)'!G1116,'225 PCAR (Annual Avg)'!G1148,'225 PCAR (Annual Avg)'!G1180,'225 PCAR (Annual Avg)'!G1212,'225 PCAR (Annual Avg)'!G1244,'225 PCAR (Annual Avg)'!G1276,'225 PCAR (Annual Avg)'!G1308),"")</f>
        <v>14.72609756097561</v>
      </c>
      <c r="H18" s="7">
        <f>IFERROR(AVERAGE('225 PCAR (Annual Avg)'!H28,'225 PCAR (Annual Avg)'!H60,'225 PCAR (Annual Avg)'!H92,'225 PCAR (Annual Avg)'!H124,'225 PCAR (Annual Avg)'!H156,'225 PCAR (Annual Avg)'!H188,'225 PCAR (Annual Avg)'!H220,'225 PCAR (Annual Avg)'!H252,'225 PCAR (Annual Avg)'!H284,'225 PCAR (Annual Avg)'!H316,'225 PCAR (Annual Avg)'!H348,'225 PCAR (Annual Avg)'!H380,'225 PCAR (Annual Avg)'!H412,'225 PCAR (Annual Avg)'!H444,'225 PCAR (Annual Avg)'!H476,'225 PCAR (Annual Avg)'!H508,'225 PCAR (Annual Avg)'!H540,'225 PCAR (Annual Avg)'!H572,'225 PCAR (Annual Avg)'!H604,'225 PCAR (Annual Avg)'!H636,'225 PCAR (Annual Avg)'!H668,'225 PCAR (Annual Avg)'!H700,'225 PCAR (Annual Avg)'!H732,'225 PCAR (Annual Avg)'!H764,'225 PCAR (Annual Avg)'!H796,'225 PCAR (Annual Avg)'!H828,'225 PCAR (Annual Avg)'!H860,'225 PCAR (Annual Avg)'!H892,'225 PCAR (Annual Avg)'!H924,'225 PCAR (Annual Avg)'!H956,'225 PCAR (Annual Avg)'!H988,'225 PCAR (Annual Avg)'!H1020,'225 PCAR (Annual Avg)'!H1052,'225 PCAR (Annual Avg)'!H1084,'225 PCAR (Annual Avg)'!H1116,'225 PCAR (Annual Avg)'!H1148,'225 PCAR (Annual Avg)'!H1180,'225 PCAR (Annual Avg)'!H1212,'225 PCAR (Annual Avg)'!H1244,'225 PCAR (Annual Avg)'!H1276,'225 PCAR (Annual Avg)'!H1308),"")</f>
        <v>18.753902439024394</v>
      </c>
      <c r="I18" s="7">
        <f>IFERROR(AVERAGE('225 PCAR (Annual Avg)'!I28,'225 PCAR (Annual Avg)'!I60,'225 PCAR (Annual Avg)'!I92,'225 PCAR (Annual Avg)'!I124,'225 PCAR (Annual Avg)'!I156,'225 PCAR (Annual Avg)'!I188,'225 PCAR (Annual Avg)'!I220,'225 PCAR (Annual Avg)'!I252,'225 PCAR (Annual Avg)'!I284,'225 PCAR (Annual Avg)'!I316,'225 PCAR (Annual Avg)'!I348,'225 PCAR (Annual Avg)'!I380,'225 PCAR (Annual Avg)'!I412,'225 PCAR (Annual Avg)'!I444,'225 PCAR (Annual Avg)'!I476,'225 PCAR (Annual Avg)'!I508,'225 PCAR (Annual Avg)'!I540,'225 PCAR (Annual Avg)'!I572,'225 PCAR (Annual Avg)'!I604,'225 PCAR (Annual Avg)'!I636,'225 PCAR (Annual Avg)'!I668,'225 PCAR (Annual Avg)'!I700,'225 PCAR (Annual Avg)'!I732,'225 PCAR (Annual Avg)'!I764,'225 PCAR (Annual Avg)'!I796,'225 PCAR (Annual Avg)'!I828,'225 PCAR (Annual Avg)'!I860,'225 PCAR (Annual Avg)'!I892,'225 PCAR (Annual Avg)'!I924,'225 PCAR (Annual Avg)'!I956,'225 PCAR (Annual Avg)'!I988,'225 PCAR (Annual Avg)'!I1020,'225 PCAR (Annual Avg)'!I1052,'225 PCAR (Annual Avg)'!I1084,'225 PCAR (Annual Avg)'!I1116,'225 PCAR (Annual Avg)'!I1148,'225 PCAR (Annual Avg)'!I1180,'225 PCAR (Annual Avg)'!I1212,'225 PCAR (Annual Avg)'!I1244,'225 PCAR (Annual Avg)'!I1276,'225 PCAR (Annual Avg)'!I1308),"")</f>
        <v>44.717073170731716</v>
      </c>
      <c r="J18" s="7">
        <f>IFERROR(AVERAGE('225 PCAR (Annual Avg)'!J28,'225 PCAR (Annual Avg)'!J60,'225 PCAR (Annual Avg)'!J92,'225 PCAR (Annual Avg)'!J124,'225 PCAR (Annual Avg)'!J156,'225 PCAR (Annual Avg)'!J188,'225 PCAR (Annual Avg)'!J220,'225 PCAR (Annual Avg)'!J252,'225 PCAR (Annual Avg)'!J284,'225 PCAR (Annual Avg)'!J316,'225 PCAR (Annual Avg)'!J348,'225 PCAR (Annual Avg)'!J380,'225 PCAR (Annual Avg)'!J412,'225 PCAR (Annual Avg)'!J444,'225 PCAR (Annual Avg)'!J476,'225 PCAR (Annual Avg)'!J508,'225 PCAR (Annual Avg)'!J540,'225 PCAR (Annual Avg)'!J572,'225 PCAR (Annual Avg)'!J604,'225 PCAR (Annual Avg)'!J636,'225 PCAR (Annual Avg)'!J668,'225 PCAR (Annual Avg)'!J700,'225 PCAR (Annual Avg)'!J732,'225 PCAR (Annual Avg)'!J764,'225 PCAR (Annual Avg)'!J796,'225 PCAR (Annual Avg)'!J828,'225 PCAR (Annual Avg)'!J860,'225 PCAR (Annual Avg)'!J892,'225 PCAR (Annual Avg)'!J924,'225 PCAR (Annual Avg)'!J956,'225 PCAR (Annual Avg)'!J988,'225 PCAR (Annual Avg)'!J1020,'225 PCAR (Annual Avg)'!J1052,'225 PCAR (Annual Avg)'!J1084,'225 PCAR (Annual Avg)'!J1116,'225 PCAR (Annual Avg)'!J1148,'225 PCAR (Annual Avg)'!J1180,'225 PCAR (Annual Avg)'!J1212,'225 PCAR (Annual Avg)'!J1244,'225 PCAR (Annual Avg)'!J1276,'225 PCAR (Annual Avg)'!J1308),"")</f>
        <v>69.051219512195118</v>
      </c>
      <c r="K18" s="7">
        <f>IFERROR(AVERAGE('225 PCAR (Annual Avg)'!K28,'225 PCAR (Annual Avg)'!K60,'225 PCAR (Annual Avg)'!K92,'225 PCAR (Annual Avg)'!K124,'225 PCAR (Annual Avg)'!K156,'225 PCAR (Annual Avg)'!K188,'225 PCAR (Annual Avg)'!K220,'225 PCAR (Annual Avg)'!K252,'225 PCAR (Annual Avg)'!K284,'225 PCAR (Annual Avg)'!K316,'225 PCAR (Annual Avg)'!K348,'225 PCAR (Annual Avg)'!K380,'225 PCAR (Annual Avg)'!K412,'225 PCAR (Annual Avg)'!K444,'225 PCAR (Annual Avg)'!K476,'225 PCAR (Annual Avg)'!K508,'225 PCAR (Annual Avg)'!K540,'225 PCAR (Annual Avg)'!K572,'225 PCAR (Annual Avg)'!K604,'225 PCAR (Annual Avg)'!K636,'225 PCAR (Annual Avg)'!K668,'225 PCAR (Annual Avg)'!K700,'225 PCAR (Annual Avg)'!K732,'225 PCAR (Annual Avg)'!K764,'225 PCAR (Annual Avg)'!K796,'225 PCAR (Annual Avg)'!K828,'225 PCAR (Annual Avg)'!K860,'225 PCAR (Annual Avg)'!K892,'225 PCAR (Annual Avg)'!K924,'225 PCAR (Annual Avg)'!K956,'225 PCAR (Annual Avg)'!K988,'225 PCAR (Annual Avg)'!K1020,'225 PCAR (Annual Avg)'!K1052,'225 PCAR (Annual Avg)'!K1084,'225 PCAR (Annual Avg)'!K1116,'225 PCAR (Annual Avg)'!K1148,'225 PCAR (Annual Avg)'!K1180,'225 PCAR (Annual Avg)'!K1212,'225 PCAR (Annual Avg)'!K1244,'225 PCAR (Annual Avg)'!K1276,'225 PCAR (Annual Avg)'!K1308),"")</f>
        <v>46.519512195121948</v>
      </c>
      <c r="L18" s="7">
        <f>IFERROR(AVERAGE('225 PCAR (Annual Avg)'!L28,'225 PCAR (Annual Avg)'!L60,'225 PCAR (Annual Avg)'!L92,'225 PCAR (Annual Avg)'!L124,'225 PCAR (Annual Avg)'!L156,'225 PCAR (Annual Avg)'!L188,'225 PCAR (Annual Avg)'!L220,'225 PCAR (Annual Avg)'!L252,'225 PCAR (Annual Avg)'!L284,'225 PCAR (Annual Avg)'!L316,'225 PCAR (Annual Avg)'!L348,'225 PCAR (Annual Avg)'!L380,'225 PCAR (Annual Avg)'!L412,'225 PCAR (Annual Avg)'!L444,'225 PCAR (Annual Avg)'!L476,'225 PCAR (Annual Avg)'!L508,'225 PCAR (Annual Avg)'!L540,'225 PCAR (Annual Avg)'!L572,'225 PCAR (Annual Avg)'!L604,'225 PCAR (Annual Avg)'!L636,'225 PCAR (Annual Avg)'!L668,'225 PCAR (Annual Avg)'!L700,'225 PCAR (Annual Avg)'!L732,'225 PCAR (Annual Avg)'!L764,'225 PCAR (Annual Avg)'!L796,'225 PCAR (Annual Avg)'!L828,'225 PCAR (Annual Avg)'!L860,'225 PCAR (Annual Avg)'!L892,'225 PCAR (Annual Avg)'!L924,'225 PCAR (Annual Avg)'!L956,'225 PCAR (Annual Avg)'!L988,'225 PCAR (Annual Avg)'!L1020,'225 PCAR (Annual Avg)'!L1052,'225 PCAR (Annual Avg)'!L1084,'225 PCAR (Annual Avg)'!L1116,'225 PCAR (Annual Avg)'!L1148,'225 PCAR (Annual Avg)'!L1180,'225 PCAR (Annual Avg)'!L1212,'225 PCAR (Annual Avg)'!L1244,'225 PCAR (Annual Avg)'!L1276,'225 PCAR (Annual Avg)'!L1308),"")</f>
        <v>21.785365853658536</v>
      </c>
      <c r="M18" s="7">
        <f>IFERROR(AVERAGE('225 PCAR (Annual Avg)'!M28,'225 PCAR (Annual Avg)'!M60,'225 PCAR (Annual Avg)'!M92,'225 PCAR (Annual Avg)'!M124,'225 PCAR (Annual Avg)'!M156,'225 PCAR (Annual Avg)'!M188,'225 PCAR (Annual Avg)'!M220,'225 PCAR (Annual Avg)'!M252,'225 PCAR (Annual Avg)'!M284,'225 PCAR (Annual Avg)'!M316,'225 PCAR (Annual Avg)'!M348,'225 PCAR (Annual Avg)'!M380,'225 PCAR (Annual Avg)'!M412,'225 PCAR (Annual Avg)'!M444,'225 PCAR (Annual Avg)'!M476,'225 PCAR (Annual Avg)'!M508,'225 PCAR (Annual Avg)'!M540,'225 PCAR (Annual Avg)'!M572,'225 PCAR (Annual Avg)'!M604,'225 PCAR (Annual Avg)'!M636,'225 PCAR (Annual Avg)'!M668,'225 PCAR (Annual Avg)'!M700,'225 PCAR (Annual Avg)'!M732,'225 PCAR (Annual Avg)'!M764,'225 PCAR (Annual Avg)'!M796,'225 PCAR (Annual Avg)'!M828,'225 PCAR (Annual Avg)'!M860,'225 PCAR (Annual Avg)'!M892,'225 PCAR (Annual Avg)'!M924,'225 PCAR (Annual Avg)'!M956,'225 PCAR (Annual Avg)'!M988,'225 PCAR (Annual Avg)'!M1020,'225 PCAR (Annual Avg)'!M1052,'225 PCAR (Annual Avg)'!M1084,'225 PCAR (Annual Avg)'!M1116,'225 PCAR (Annual Avg)'!M1148,'225 PCAR (Annual Avg)'!M1180,'225 PCAR (Annual Avg)'!M1212,'225 PCAR (Annual Avg)'!M1244,'225 PCAR (Annual Avg)'!M1276,'225 PCAR (Annual Avg)'!M1308),"")</f>
        <v>10.804146341463415</v>
      </c>
      <c r="N18" s="7">
        <f>IFERROR(AVERAGE('225 PCAR (Annual Avg)'!N28,'225 PCAR (Annual Avg)'!N60,'225 PCAR (Annual Avg)'!N92,'225 PCAR (Annual Avg)'!N124,'225 PCAR (Annual Avg)'!N156,'225 PCAR (Annual Avg)'!N188,'225 PCAR (Annual Avg)'!N220,'225 PCAR (Annual Avg)'!N252,'225 PCAR (Annual Avg)'!N284,'225 PCAR (Annual Avg)'!N316,'225 PCAR (Annual Avg)'!N348,'225 PCAR (Annual Avg)'!N380,'225 PCAR (Annual Avg)'!N412,'225 PCAR (Annual Avg)'!N444,'225 PCAR (Annual Avg)'!N476,'225 PCAR (Annual Avg)'!N508,'225 PCAR (Annual Avg)'!N540,'225 PCAR (Annual Avg)'!N572,'225 PCAR (Annual Avg)'!N604,'225 PCAR (Annual Avg)'!N636,'225 PCAR (Annual Avg)'!N668,'225 PCAR (Annual Avg)'!N700,'225 PCAR (Annual Avg)'!N732,'225 PCAR (Annual Avg)'!N764,'225 PCAR (Annual Avg)'!N796,'225 PCAR (Annual Avg)'!N828,'225 PCAR (Annual Avg)'!N860,'225 PCAR (Annual Avg)'!N892,'225 PCAR (Annual Avg)'!N924,'225 PCAR (Annual Avg)'!N956,'225 PCAR (Annual Avg)'!N988,'225 PCAR (Annual Avg)'!N1020,'225 PCAR (Annual Avg)'!N1052,'225 PCAR (Annual Avg)'!N1084,'225 PCAR (Annual Avg)'!N1116,'225 PCAR (Annual Avg)'!N1148,'225 PCAR (Annual Avg)'!N1180,'225 PCAR (Annual Avg)'!N1212,'225 PCAR (Annual Avg)'!N1244,'225 PCAR (Annual Avg)'!N1276,'225 PCAR (Annual Avg)'!N1308),"")</f>
        <v>7.7282926829268268</v>
      </c>
      <c r="P18" s="76">
        <f>AVERAGE('225 PCAR (Annual Avg)'!P28,'225 PCAR (Annual Avg)'!P60,'225 PCAR (Annual Avg)'!P92,'225 PCAR (Annual Avg)'!P124,'225 PCAR (Annual Avg)'!P156,'225 PCAR (Annual Avg)'!P188,'225 PCAR (Annual Avg)'!P220,'225 PCAR (Annual Avg)'!P252,'225 PCAR (Annual Avg)'!P284,'225 PCAR (Annual Avg)'!P316,'225 PCAR (Annual Avg)'!P348,'225 PCAR (Annual Avg)'!P380,'225 PCAR (Annual Avg)'!P412,'225 PCAR (Annual Avg)'!P444,'225 PCAR (Annual Avg)'!P476,'225 PCAR (Annual Avg)'!P508,'225 PCAR (Annual Avg)'!P540,'225 PCAR (Annual Avg)'!P572,'225 PCAR (Annual Avg)'!P604,'225 PCAR (Annual Avg)'!P636,'225 PCAR (Annual Avg)'!P668,'225 PCAR (Annual Avg)'!P700,'225 PCAR (Annual Avg)'!P732,'225 PCAR (Annual Avg)'!P764,'225 PCAR (Annual Avg)'!P796,'225 PCAR (Annual Avg)'!P828,'225 PCAR (Annual Avg)'!P860,'225 PCAR (Annual Avg)'!P892,'225 PCAR (Annual Avg)'!P924,'225 PCAR (Annual Avg)'!P956,'225 PCAR (Annual Avg)'!P988,'225 PCAR (Annual Avg)'!P1020,'225 PCAR (Annual Avg)'!P1052,'225 PCAR (Annual Avg)'!P1084,'225 PCAR (Annual Avg)'!P1116,'225 PCAR (Annual Avg)'!P1148,'225 PCAR (Annual Avg)'!P1180,'225 PCAR (Annual Avg)'!P1212,'225 PCAR (Annual Avg)'!P1244,'225 PCAR (Annual Avg)'!P1276,'225 PCAR (Annual Avg)'!P1308)</f>
        <v>15</v>
      </c>
      <c r="Q18" s="7" t="str">
        <f>IFERROR(AVERAGE('225 PCAR (Annual Avg)'!Q28,'225 PCAR (Annual Avg)'!Q60,'225 PCAR (Annual Avg)'!Q92,'225 PCAR (Annual Avg)'!Q124,'225 PCAR (Annual Avg)'!Q156,'225 PCAR (Annual Avg)'!Q188,'225 PCAR (Annual Avg)'!Q220,'225 PCAR (Annual Avg)'!Q252,'225 PCAR (Annual Avg)'!Q284,'225 PCAR (Annual Avg)'!Q316,'225 PCAR (Annual Avg)'!Q348,'225 PCAR (Annual Avg)'!Q380,'225 PCAR (Annual Avg)'!Q412,'225 PCAR (Annual Avg)'!Q444,'225 PCAR (Annual Avg)'!Q476,'225 PCAR (Annual Avg)'!Q508,'225 PCAR (Annual Avg)'!Q540,'225 PCAR (Annual Avg)'!Q572,'225 PCAR (Annual Avg)'!Q604,'225 PCAR (Annual Avg)'!Q636,'225 PCAR (Annual Avg)'!Q668,'225 PCAR (Annual Avg)'!Q700,'225 PCAR (Annual Avg)'!Q732,'225 PCAR (Annual Avg)'!Q764,'225 PCAR (Annual Avg)'!Q796,'225 PCAR (Annual Avg)'!Q828,'225 PCAR (Annual Avg)'!Q860,'225 PCAR (Annual Avg)'!Q892,'225 PCAR (Annual Avg)'!Q924,'225 PCAR (Annual Avg)'!Q956,'225 PCAR (Annual Avg)'!Q988,'225 PCAR (Annual Avg)'!Q1020,'225 PCAR (Annual Avg)'!Q1052,'225 PCAR (Annual Avg)'!Q1084,'225 PCAR (Annual Avg)'!Q1116,'225 PCAR (Annual Avg)'!Q1148,'225 PCAR (Annual Avg)'!Q1180,'225 PCAR (Annual Avg)'!Q1212,'225 PCAR (Annual Avg)'!Q1244,'225 PCAR (Annual Avg)'!Q1276,'225 PCAR (Annual Avg)'!Q1308),"")</f>
        <v/>
      </c>
      <c r="R18" s="7" t="str">
        <f>IFERROR(AVERAGE('225 PCAR (Annual Avg)'!R28,'225 PCAR (Annual Avg)'!R60,'225 PCAR (Annual Avg)'!R92,'225 PCAR (Annual Avg)'!R124,'225 PCAR (Annual Avg)'!R156,'225 PCAR (Annual Avg)'!R188,'225 PCAR (Annual Avg)'!R220,'225 PCAR (Annual Avg)'!R252,'225 PCAR (Annual Avg)'!R284,'225 PCAR (Annual Avg)'!R316,'225 PCAR (Annual Avg)'!R348,'225 PCAR (Annual Avg)'!R380,'225 PCAR (Annual Avg)'!R412,'225 PCAR (Annual Avg)'!R444,'225 PCAR (Annual Avg)'!R476,'225 PCAR (Annual Avg)'!R508,'225 PCAR (Annual Avg)'!R540,'225 PCAR (Annual Avg)'!R572,'225 PCAR (Annual Avg)'!R604,'225 PCAR (Annual Avg)'!R636,'225 PCAR (Annual Avg)'!R668,'225 PCAR (Annual Avg)'!R700,'225 PCAR (Annual Avg)'!R732,'225 PCAR (Annual Avg)'!R764,'225 PCAR (Annual Avg)'!R796,'225 PCAR (Annual Avg)'!R828,'225 PCAR (Annual Avg)'!R860,'225 PCAR (Annual Avg)'!R892,'225 PCAR (Annual Avg)'!R924,'225 PCAR (Annual Avg)'!R956,'225 PCAR (Annual Avg)'!R988,'225 PCAR (Annual Avg)'!R1020,'225 PCAR (Annual Avg)'!R1052,'225 PCAR (Annual Avg)'!R1084,'225 PCAR (Annual Avg)'!R1116,'225 PCAR (Annual Avg)'!R1148,'225 PCAR (Annual Avg)'!R1180,'225 PCAR (Annual Avg)'!R1212,'225 PCAR (Annual Avg)'!R1244,'225 PCAR (Annual Avg)'!R1276,'225 PCAR (Annual Avg)'!R1308),"")</f>
        <v/>
      </c>
      <c r="S18" s="7" t="str">
        <f>IFERROR(AVERAGE('225 PCAR (Annual Avg)'!S28,'225 PCAR (Annual Avg)'!S60,'225 PCAR (Annual Avg)'!S92,'225 PCAR (Annual Avg)'!S124,'225 PCAR (Annual Avg)'!S156,'225 PCAR (Annual Avg)'!S188,'225 PCAR (Annual Avg)'!S220,'225 PCAR (Annual Avg)'!S252,'225 PCAR (Annual Avg)'!S284,'225 PCAR (Annual Avg)'!S316,'225 PCAR (Annual Avg)'!S348,'225 PCAR (Annual Avg)'!S380,'225 PCAR (Annual Avg)'!S412,'225 PCAR (Annual Avg)'!S444,'225 PCAR (Annual Avg)'!S476,'225 PCAR (Annual Avg)'!S508,'225 PCAR (Annual Avg)'!S540,'225 PCAR (Annual Avg)'!S572,'225 PCAR (Annual Avg)'!S604,'225 PCAR (Annual Avg)'!S636,'225 PCAR (Annual Avg)'!S668,'225 PCAR (Annual Avg)'!S700,'225 PCAR (Annual Avg)'!S732,'225 PCAR (Annual Avg)'!S764,'225 PCAR (Annual Avg)'!S796,'225 PCAR (Annual Avg)'!S828,'225 PCAR (Annual Avg)'!S860,'225 PCAR (Annual Avg)'!S892,'225 PCAR (Annual Avg)'!S924,'225 PCAR (Annual Avg)'!S956,'225 PCAR (Annual Avg)'!S988,'225 PCAR (Annual Avg)'!S1020,'225 PCAR (Annual Avg)'!S1052,'225 PCAR (Annual Avg)'!S1084,'225 PCAR (Annual Avg)'!S1116,'225 PCAR (Annual Avg)'!S1148,'225 PCAR (Annual Avg)'!S1180,'225 PCAR (Annual Avg)'!S1212,'225 PCAR (Annual Avg)'!S1244,'225 PCAR (Annual Avg)'!S1276,'225 PCAR (Annual Avg)'!S1308),"")</f>
        <v/>
      </c>
      <c r="T18" s="7" t="str">
        <f>IFERROR(AVERAGE('225 PCAR (Annual Avg)'!T28,'225 PCAR (Annual Avg)'!T60,'225 PCAR (Annual Avg)'!T92,'225 PCAR (Annual Avg)'!T124,'225 PCAR (Annual Avg)'!T156,'225 PCAR (Annual Avg)'!T188,'225 PCAR (Annual Avg)'!T220,'225 PCAR (Annual Avg)'!T252,'225 PCAR (Annual Avg)'!T284,'225 PCAR (Annual Avg)'!T316,'225 PCAR (Annual Avg)'!T348,'225 PCAR (Annual Avg)'!T380,'225 PCAR (Annual Avg)'!T412,'225 PCAR (Annual Avg)'!T444,'225 PCAR (Annual Avg)'!T476,'225 PCAR (Annual Avg)'!T508,'225 PCAR (Annual Avg)'!T540,'225 PCAR (Annual Avg)'!T572,'225 PCAR (Annual Avg)'!T604,'225 PCAR (Annual Avg)'!T636,'225 PCAR (Annual Avg)'!T668,'225 PCAR (Annual Avg)'!T700,'225 PCAR (Annual Avg)'!T732,'225 PCAR (Annual Avg)'!T764,'225 PCAR (Annual Avg)'!T796,'225 PCAR (Annual Avg)'!T828,'225 PCAR (Annual Avg)'!T860,'225 PCAR (Annual Avg)'!T892,'225 PCAR (Annual Avg)'!T924,'225 PCAR (Annual Avg)'!T956,'225 PCAR (Annual Avg)'!T988,'225 PCAR (Annual Avg)'!T1020,'225 PCAR (Annual Avg)'!T1052,'225 PCAR (Annual Avg)'!T1084,'225 PCAR (Annual Avg)'!T1116,'225 PCAR (Annual Avg)'!T1148,'225 PCAR (Annual Avg)'!T1180,'225 PCAR (Annual Avg)'!T1212,'225 PCAR (Annual Avg)'!T1244,'225 PCAR (Annual Avg)'!T1276,'225 PCAR (Annual Avg)'!T1308),"")</f>
        <v/>
      </c>
      <c r="U18" s="7" t="str">
        <f>IFERROR(AVERAGE('225 PCAR (Annual Avg)'!U28,'225 PCAR (Annual Avg)'!U60,'225 PCAR (Annual Avg)'!U92,'225 PCAR (Annual Avg)'!U124,'225 PCAR (Annual Avg)'!U156,'225 PCAR (Annual Avg)'!U188,'225 PCAR (Annual Avg)'!U220,'225 PCAR (Annual Avg)'!U252,'225 PCAR (Annual Avg)'!U284,'225 PCAR (Annual Avg)'!U316,'225 PCAR (Annual Avg)'!U348,'225 PCAR (Annual Avg)'!U380,'225 PCAR (Annual Avg)'!U412,'225 PCAR (Annual Avg)'!U444,'225 PCAR (Annual Avg)'!U476,'225 PCAR (Annual Avg)'!U508,'225 PCAR (Annual Avg)'!U540,'225 PCAR (Annual Avg)'!U572,'225 PCAR (Annual Avg)'!U604,'225 PCAR (Annual Avg)'!U636,'225 PCAR (Annual Avg)'!U668,'225 PCAR (Annual Avg)'!U700,'225 PCAR (Annual Avg)'!U732,'225 PCAR (Annual Avg)'!U764,'225 PCAR (Annual Avg)'!U796,'225 PCAR (Annual Avg)'!U828,'225 PCAR (Annual Avg)'!U860,'225 PCAR (Annual Avg)'!U892,'225 PCAR (Annual Avg)'!U924,'225 PCAR (Annual Avg)'!U956,'225 PCAR (Annual Avg)'!U988,'225 PCAR (Annual Avg)'!U1020,'225 PCAR (Annual Avg)'!U1052,'225 PCAR (Annual Avg)'!U1084,'225 PCAR (Annual Avg)'!U1116,'225 PCAR (Annual Avg)'!U1148,'225 PCAR (Annual Avg)'!U1180,'225 PCAR (Annual Avg)'!U1212,'225 PCAR (Annual Avg)'!U1244,'225 PCAR (Annual Avg)'!U1276,'225 PCAR (Annual Avg)'!U1308),"")</f>
        <v/>
      </c>
      <c r="V18" s="7" t="str">
        <f>IFERROR(AVERAGE('225 PCAR (Annual Avg)'!V28,'225 PCAR (Annual Avg)'!V60,'225 PCAR (Annual Avg)'!V92,'225 PCAR (Annual Avg)'!V124,'225 PCAR (Annual Avg)'!V156,'225 PCAR (Annual Avg)'!V188,'225 PCAR (Annual Avg)'!V220,'225 PCAR (Annual Avg)'!V252,'225 PCAR (Annual Avg)'!V284,'225 PCAR (Annual Avg)'!V316,'225 PCAR (Annual Avg)'!V348,'225 PCAR (Annual Avg)'!V380,'225 PCAR (Annual Avg)'!V412,'225 PCAR (Annual Avg)'!V444,'225 PCAR (Annual Avg)'!V476,'225 PCAR (Annual Avg)'!V508,'225 PCAR (Annual Avg)'!V540,'225 PCAR (Annual Avg)'!V572,'225 PCAR (Annual Avg)'!V604,'225 PCAR (Annual Avg)'!V636,'225 PCAR (Annual Avg)'!V668,'225 PCAR (Annual Avg)'!V700,'225 PCAR (Annual Avg)'!V732,'225 PCAR (Annual Avg)'!V764,'225 PCAR (Annual Avg)'!V796,'225 PCAR (Annual Avg)'!V828,'225 PCAR (Annual Avg)'!V860,'225 PCAR (Annual Avg)'!V892,'225 PCAR (Annual Avg)'!V924,'225 PCAR (Annual Avg)'!V956,'225 PCAR (Annual Avg)'!V988,'225 PCAR (Annual Avg)'!V1020,'225 PCAR (Annual Avg)'!V1052,'225 PCAR (Annual Avg)'!V1084,'225 PCAR (Annual Avg)'!V1116,'225 PCAR (Annual Avg)'!V1148,'225 PCAR (Annual Avg)'!V1180,'225 PCAR (Annual Avg)'!V1212,'225 PCAR (Annual Avg)'!V1244,'225 PCAR (Annual Avg)'!V1276,'225 PCAR (Annual Avg)'!V1308),"")</f>
        <v/>
      </c>
      <c r="W18" s="7" t="str">
        <f>IFERROR(AVERAGE('225 PCAR (Annual Avg)'!W28,'225 PCAR (Annual Avg)'!W60,'225 PCAR (Annual Avg)'!W92,'225 PCAR (Annual Avg)'!W124,'225 PCAR (Annual Avg)'!W156,'225 PCAR (Annual Avg)'!W188,'225 PCAR (Annual Avg)'!W220,'225 PCAR (Annual Avg)'!W252,'225 PCAR (Annual Avg)'!W284,'225 PCAR (Annual Avg)'!W316,'225 PCAR (Annual Avg)'!W348,'225 PCAR (Annual Avg)'!W380,'225 PCAR (Annual Avg)'!W412,'225 PCAR (Annual Avg)'!W444,'225 PCAR (Annual Avg)'!W476,'225 PCAR (Annual Avg)'!W508,'225 PCAR (Annual Avg)'!W540,'225 PCAR (Annual Avg)'!W572,'225 PCAR (Annual Avg)'!W604,'225 PCAR (Annual Avg)'!W636,'225 PCAR (Annual Avg)'!W668,'225 PCAR (Annual Avg)'!W700,'225 PCAR (Annual Avg)'!W732,'225 PCAR (Annual Avg)'!W764,'225 PCAR (Annual Avg)'!W796,'225 PCAR (Annual Avg)'!W828,'225 PCAR (Annual Avg)'!W860,'225 PCAR (Annual Avg)'!W892,'225 PCAR (Annual Avg)'!W924,'225 PCAR (Annual Avg)'!W956,'225 PCAR (Annual Avg)'!W988,'225 PCAR (Annual Avg)'!W1020,'225 PCAR (Annual Avg)'!W1052,'225 PCAR (Annual Avg)'!W1084,'225 PCAR (Annual Avg)'!W1116,'225 PCAR (Annual Avg)'!W1148,'225 PCAR (Annual Avg)'!W1180,'225 PCAR (Annual Avg)'!W1212,'225 PCAR (Annual Avg)'!W1244,'225 PCAR (Annual Avg)'!W1276,'225 PCAR (Annual Avg)'!W1308),"")</f>
        <v/>
      </c>
      <c r="X18" s="7" t="str">
        <f>IFERROR(AVERAGE('225 PCAR (Annual Avg)'!X28,'225 PCAR (Annual Avg)'!X60,'225 PCAR (Annual Avg)'!X92,'225 PCAR (Annual Avg)'!X124,'225 PCAR (Annual Avg)'!X156,'225 PCAR (Annual Avg)'!X188,'225 PCAR (Annual Avg)'!X220,'225 PCAR (Annual Avg)'!X252,'225 PCAR (Annual Avg)'!X284,'225 PCAR (Annual Avg)'!X316,'225 PCAR (Annual Avg)'!X348,'225 PCAR (Annual Avg)'!X380,'225 PCAR (Annual Avg)'!X412,'225 PCAR (Annual Avg)'!X444,'225 PCAR (Annual Avg)'!X476,'225 PCAR (Annual Avg)'!X508,'225 PCAR (Annual Avg)'!X540,'225 PCAR (Annual Avg)'!X572,'225 PCAR (Annual Avg)'!X604,'225 PCAR (Annual Avg)'!X636,'225 PCAR (Annual Avg)'!X668,'225 PCAR (Annual Avg)'!X700,'225 PCAR (Annual Avg)'!X732,'225 PCAR (Annual Avg)'!X764,'225 PCAR (Annual Avg)'!X796,'225 PCAR (Annual Avg)'!X828,'225 PCAR (Annual Avg)'!X860,'225 PCAR (Annual Avg)'!X892,'225 PCAR (Annual Avg)'!X924,'225 PCAR (Annual Avg)'!X956,'225 PCAR (Annual Avg)'!X988,'225 PCAR (Annual Avg)'!X1020,'225 PCAR (Annual Avg)'!X1052,'225 PCAR (Annual Avg)'!X1084,'225 PCAR (Annual Avg)'!X1116,'225 PCAR (Annual Avg)'!X1148,'225 PCAR (Annual Avg)'!X1180,'225 PCAR (Annual Avg)'!X1212,'225 PCAR (Annual Avg)'!X1244,'225 PCAR (Annual Avg)'!X1276,'225 PCAR (Annual Avg)'!X1308),"")</f>
        <v/>
      </c>
      <c r="Y18" s="7" t="str">
        <f>IFERROR(AVERAGE('225 PCAR (Annual Avg)'!Y28,'225 PCAR (Annual Avg)'!Y60,'225 PCAR (Annual Avg)'!Y92,'225 PCAR (Annual Avg)'!Y124,'225 PCAR (Annual Avg)'!Y156,'225 PCAR (Annual Avg)'!Y188,'225 PCAR (Annual Avg)'!Y220,'225 PCAR (Annual Avg)'!Y252,'225 PCAR (Annual Avg)'!Y284,'225 PCAR (Annual Avg)'!Y316,'225 PCAR (Annual Avg)'!Y348,'225 PCAR (Annual Avg)'!Y380,'225 PCAR (Annual Avg)'!Y412,'225 PCAR (Annual Avg)'!Y444,'225 PCAR (Annual Avg)'!Y476,'225 PCAR (Annual Avg)'!Y508,'225 PCAR (Annual Avg)'!Y540,'225 PCAR (Annual Avg)'!Y572,'225 PCAR (Annual Avg)'!Y604,'225 PCAR (Annual Avg)'!Y636,'225 PCAR (Annual Avg)'!Y668,'225 PCAR (Annual Avg)'!Y700,'225 PCAR (Annual Avg)'!Y732,'225 PCAR (Annual Avg)'!Y764,'225 PCAR (Annual Avg)'!Y796,'225 PCAR (Annual Avg)'!Y828,'225 PCAR (Annual Avg)'!Y860,'225 PCAR (Annual Avg)'!Y892,'225 PCAR (Annual Avg)'!Y924,'225 PCAR (Annual Avg)'!Y956,'225 PCAR (Annual Avg)'!Y988,'225 PCAR (Annual Avg)'!Y1020,'225 PCAR (Annual Avg)'!Y1052,'225 PCAR (Annual Avg)'!Y1084,'225 PCAR (Annual Avg)'!Y1116,'225 PCAR (Annual Avg)'!Y1148,'225 PCAR (Annual Avg)'!Y1180,'225 PCAR (Annual Avg)'!Y1212,'225 PCAR (Annual Avg)'!Y1244,'225 PCAR (Annual Avg)'!Y1276,'225 PCAR (Annual Avg)'!Y1308),"")</f>
        <v/>
      </c>
      <c r="Z18" s="7" t="str">
        <f>IFERROR(AVERAGE('225 PCAR (Annual Avg)'!Z28,'225 PCAR (Annual Avg)'!Z60,'225 PCAR (Annual Avg)'!Z92,'225 PCAR (Annual Avg)'!Z124,'225 PCAR (Annual Avg)'!Z156,'225 PCAR (Annual Avg)'!Z188,'225 PCAR (Annual Avg)'!Z220,'225 PCAR (Annual Avg)'!Z252,'225 PCAR (Annual Avg)'!Z284,'225 PCAR (Annual Avg)'!Z316,'225 PCAR (Annual Avg)'!Z348,'225 PCAR (Annual Avg)'!Z380,'225 PCAR (Annual Avg)'!Z412,'225 PCAR (Annual Avg)'!Z444,'225 PCAR (Annual Avg)'!Z476,'225 PCAR (Annual Avg)'!Z508,'225 PCAR (Annual Avg)'!Z540,'225 PCAR (Annual Avg)'!Z572,'225 PCAR (Annual Avg)'!Z604,'225 PCAR (Annual Avg)'!Z636,'225 PCAR (Annual Avg)'!Z668,'225 PCAR (Annual Avg)'!Z700,'225 PCAR (Annual Avg)'!Z732,'225 PCAR (Annual Avg)'!Z764,'225 PCAR (Annual Avg)'!Z796,'225 PCAR (Annual Avg)'!Z828,'225 PCAR (Annual Avg)'!Z860,'225 PCAR (Annual Avg)'!Z892,'225 PCAR (Annual Avg)'!Z924,'225 PCAR (Annual Avg)'!Z956,'225 PCAR (Annual Avg)'!Z988,'225 PCAR (Annual Avg)'!Z1020,'225 PCAR (Annual Avg)'!Z1052,'225 PCAR (Annual Avg)'!Z1084,'225 PCAR (Annual Avg)'!Z1116,'225 PCAR (Annual Avg)'!Z1148,'225 PCAR (Annual Avg)'!Z1180,'225 PCAR (Annual Avg)'!Z1212,'225 PCAR (Annual Avg)'!Z1244,'225 PCAR (Annual Avg)'!Z1276,'225 PCAR (Annual Avg)'!Z1308),"")</f>
        <v/>
      </c>
      <c r="AA18" s="7" t="str">
        <f>IFERROR(AVERAGE('225 PCAR (Annual Avg)'!AA28,'225 PCAR (Annual Avg)'!AA60,'225 PCAR (Annual Avg)'!AA92,'225 PCAR (Annual Avg)'!AA124,'225 PCAR (Annual Avg)'!AA156,'225 PCAR (Annual Avg)'!AA188,'225 PCAR (Annual Avg)'!AA220,'225 PCAR (Annual Avg)'!AA252,'225 PCAR (Annual Avg)'!AA284,'225 PCAR (Annual Avg)'!AA316,'225 PCAR (Annual Avg)'!AA348,'225 PCAR (Annual Avg)'!AA380,'225 PCAR (Annual Avg)'!AA412,'225 PCAR (Annual Avg)'!AA444,'225 PCAR (Annual Avg)'!AA476,'225 PCAR (Annual Avg)'!AA508,'225 PCAR (Annual Avg)'!AA540,'225 PCAR (Annual Avg)'!AA572,'225 PCAR (Annual Avg)'!AA604,'225 PCAR (Annual Avg)'!AA636,'225 PCAR (Annual Avg)'!AA668,'225 PCAR (Annual Avg)'!AA700,'225 PCAR (Annual Avg)'!AA732,'225 PCAR (Annual Avg)'!AA764,'225 PCAR (Annual Avg)'!AA796,'225 PCAR (Annual Avg)'!AA828,'225 PCAR (Annual Avg)'!AA860,'225 PCAR (Annual Avg)'!AA892,'225 PCAR (Annual Avg)'!AA924,'225 PCAR (Annual Avg)'!AA956,'225 PCAR (Annual Avg)'!AA988,'225 PCAR (Annual Avg)'!AA1020,'225 PCAR (Annual Avg)'!AA1052,'225 PCAR (Annual Avg)'!AA1084,'225 PCAR (Annual Avg)'!AA1116,'225 PCAR (Annual Avg)'!AA1148,'225 PCAR (Annual Avg)'!AA1180,'225 PCAR (Annual Avg)'!AA1212,'225 PCAR (Annual Avg)'!AA1244,'225 PCAR (Annual Avg)'!AA1276,'225 PCAR (Annual Avg)'!AA1308),"")</f>
        <v/>
      </c>
      <c r="AB18" s="7" t="str">
        <f>IFERROR(AVERAGE('225 PCAR (Annual Avg)'!AB28,'225 PCAR (Annual Avg)'!AB60,'225 PCAR (Annual Avg)'!AB92,'225 PCAR (Annual Avg)'!AB124,'225 PCAR (Annual Avg)'!AB156,'225 PCAR (Annual Avg)'!AB188,'225 PCAR (Annual Avg)'!AB220,'225 PCAR (Annual Avg)'!AB252,'225 PCAR (Annual Avg)'!AB284,'225 PCAR (Annual Avg)'!AB316,'225 PCAR (Annual Avg)'!AB348,'225 PCAR (Annual Avg)'!AB380,'225 PCAR (Annual Avg)'!AB412,'225 PCAR (Annual Avg)'!AB444,'225 PCAR (Annual Avg)'!AB476,'225 PCAR (Annual Avg)'!AB508,'225 PCAR (Annual Avg)'!AB540,'225 PCAR (Annual Avg)'!AB572,'225 PCAR (Annual Avg)'!AB604,'225 PCAR (Annual Avg)'!AB636,'225 PCAR (Annual Avg)'!AB668,'225 PCAR (Annual Avg)'!AB700,'225 PCAR (Annual Avg)'!AB732,'225 PCAR (Annual Avg)'!AB764,'225 PCAR (Annual Avg)'!AB796,'225 PCAR (Annual Avg)'!AB828,'225 PCAR (Annual Avg)'!AB860,'225 PCAR (Annual Avg)'!AB892,'225 PCAR (Annual Avg)'!AB924,'225 PCAR (Annual Avg)'!AB956,'225 PCAR (Annual Avg)'!AB988,'225 PCAR (Annual Avg)'!AB1020,'225 PCAR (Annual Avg)'!AB1052,'225 PCAR (Annual Avg)'!AB1084,'225 PCAR (Annual Avg)'!AB1116,'225 PCAR (Annual Avg)'!AB1148,'225 PCAR (Annual Avg)'!AB1180,'225 PCAR (Annual Avg)'!AB1212,'225 PCAR (Annual Avg)'!AB1244,'225 PCAR (Annual Avg)'!AB1276,'225 PCAR (Annual Avg)'!AB1308),"")</f>
        <v/>
      </c>
    </row>
    <row r="19" spans="2:28" x14ac:dyDescent="0.3">
      <c r="B19" s="76">
        <f>AVERAGE('225 PCAR (Annual Avg)'!B29,'225 PCAR (Annual Avg)'!B61,'225 PCAR (Annual Avg)'!B93,'225 PCAR (Annual Avg)'!B125,'225 PCAR (Annual Avg)'!B157,'225 PCAR (Annual Avg)'!B189,'225 PCAR (Annual Avg)'!B221,'225 PCAR (Annual Avg)'!B253,'225 PCAR (Annual Avg)'!B285,'225 PCAR (Annual Avg)'!B317,'225 PCAR (Annual Avg)'!B349,'225 PCAR (Annual Avg)'!B381,'225 PCAR (Annual Avg)'!B413,'225 PCAR (Annual Avg)'!B445,'225 PCAR (Annual Avg)'!B477,'225 PCAR (Annual Avg)'!B509,'225 PCAR (Annual Avg)'!B541,'225 PCAR (Annual Avg)'!B573,'225 PCAR (Annual Avg)'!B605,'225 PCAR (Annual Avg)'!B637,'225 PCAR (Annual Avg)'!B669,'225 PCAR (Annual Avg)'!B701,'225 PCAR (Annual Avg)'!B733,'225 PCAR (Annual Avg)'!B765,'225 PCAR (Annual Avg)'!B797,'225 PCAR (Annual Avg)'!B829,'225 PCAR (Annual Avg)'!B861,'225 PCAR (Annual Avg)'!B893,'225 PCAR (Annual Avg)'!B925,'225 PCAR (Annual Avg)'!B957,'225 PCAR (Annual Avg)'!B989,'225 PCAR (Annual Avg)'!B1021,'225 PCAR (Annual Avg)'!B1053,'225 PCAR (Annual Avg)'!B1085,'225 PCAR (Annual Avg)'!B1117,'225 PCAR (Annual Avg)'!B1149,'225 PCAR (Annual Avg)'!B1181,'225 PCAR (Annual Avg)'!B1213,'225 PCAR (Annual Avg)'!B1245,'225 PCAR (Annual Avg)'!B1277,'225 PCAR (Annual Avg)'!B1309)</f>
        <v>16</v>
      </c>
      <c r="C19" s="7">
        <f>IFERROR(AVERAGE('225 PCAR (Annual Avg)'!C29,'225 PCAR (Annual Avg)'!C61,'225 PCAR (Annual Avg)'!C93,'225 PCAR (Annual Avg)'!C125,'225 PCAR (Annual Avg)'!C157,'225 PCAR (Annual Avg)'!C189,'225 PCAR (Annual Avg)'!C221,'225 PCAR (Annual Avg)'!C253,'225 PCAR (Annual Avg)'!C285,'225 PCAR (Annual Avg)'!C317,'225 PCAR (Annual Avg)'!C349,'225 PCAR (Annual Avg)'!C381,'225 PCAR (Annual Avg)'!C413,'225 PCAR (Annual Avg)'!C445,'225 PCAR (Annual Avg)'!C477,'225 PCAR (Annual Avg)'!C509,'225 PCAR (Annual Avg)'!C541,'225 PCAR (Annual Avg)'!C573,'225 PCAR (Annual Avg)'!C605,'225 PCAR (Annual Avg)'!C637,'225 PCAR (Annual Avg)'!C669,'225 PCAR (Annual Avg)'!C701,'225 PCAR (Annual Avg)'!C733,'225 PCAR (Annual Avg)'!C765,'225 PCAR (Annual Avg)'!C797,'225 PCAR (Annual Avg)'!C829,'225 PCAR (Annual Avg)'!C861,'225 PCAR (Annual Avg)'!C893,'225 PCAR (Annual Avg)'!C925,'225 PCAR (Annual Avg)'!C957,'225 PCAR (Annual Avg)'!C989,'225 PCAR (Annual Avg)'!C1021,'225 PCAR (Annual Avg)'!C1053,'225 PCAR (Annual Avg)'!C1085,'225 PCAR (Annual Avg)'!C1117,'225 PCAR (Annual Avg)'!C1149,'225 PCAR (Annual Avg)'!C1181,'225 PCAR (Annual Avg)'!C1213,'225 PCAR (Annual Avg)'!C1245,'225 PCAR (Annual Avg)'!C1277,'225 PCAR (Annual Avg)'!C1309),"")</f>
        <v>6.2119512195121978</v>
      </c>
      <c r="D19" s="7">
        <f>IFERROR(AVERAGE('225 PCAR (Annual Avg)'!D29,'225 PCAR (Annual Avg)'!D61,'225 PCAR (Annual Avg)'!D93,'225 PCAR (Annual Avg)'!D125,'225 PCAR (Annual Avg)'!D157,'225 PCAR (Annual Avg)'!D189,'225 PCAR (Annual Avg)'!D221,'225 PCAR (Annual Avg)'!D253,'225 PCAR (Annual Avg)'!D285,'225 PCAR (Annual Avg)'!D317,'225 PCAR (Annual Avg)'!D349,'225 PCAR (Annual Avg)'!D381,'225 PCAR (Annual Avg)'!D413,'225 PCAR (Annual Avg)'!D445,'225 PCAR (Annual Avg)'!D477,'225 PCAR (Annual Avg)'!D509,'225 PCAR (Annual Avg)'!D541,'225 PCAR (Annual Avg)'!D573,'225 PCAR (Annual Avg)'!D605,'225 PCAR (Annual Avg)'!D637,'225 PCAR (Annual Avg)'!D669,'225 PCAR (Annual Avg)'!D701,'225 PCAR (Annual Avg)'!D733,'225 PCAR (Annual Avg)'!D765,'225 PCAR (Annual Avg)'!D797,'225 PCAR (Annual Avg)'!D829,'225 PCAR (Annual Avg)'!D861,'225 PCAR (Annual Avg)'!D893,'225 PCAR (Annual Avg)'!D925,'225 PCAR (Annual Avg)'!D957,'225 PCAR (Annual Avg)'!D989,'225 PCAR (Annual Avg)'!D1021,'225 PCAR (Annual Avg)'!D1053,'225 PCAR (Annual Avg)'!D1085,'225 PCAR (Annual Avg)'!D1117,'225 PCAR (Annual Avg)'!D1149,'225 PCAR (Annual Avg)'!D1181,'225 PCAR (Annual Avg)'!D1213,'225 PCAR (Annual Avg)'!D1245,'225 PCAR (Annual Avg)'!D1277,'225 PCAR (Annual Avg)'!D1309),"")</f>
        <v>5.7600000000000016</v>
      </c>
      <c r="E19" s="7">
        <f>IFERROR(AVERAGE('225 PCAR (Annual Avg)'!E29,'225 PCAR (Annual Avg)'!E61,'225 PCAR (Annual Avg)'!E93,'225 PCAR (Annual Avg)'!E125,'225 PCAR (Annual Avg)'!E157,'225 PCAR (Annual Avg)'!E189,'225 PCAR (Annual Avg)'!E221,'225 PCAR (Annual Avg)'!E253,'225 PCAR (Annual Avg)'!E285,'225 PCAR (Annual Avg)'!E317,'225 PCAR (Annual Avg)'!E349,'225 PCAR (Annual Avg)'!E381,'225 PCAR (Annual Avg)'!E413,'225 PCAR (Annual Avg)'!E445,'225 PCAR (Annual Avg)'!E477,'225 PCAR (Annual Avg)'!E509,'225 PCAR (Annual Avg)'!E541,'225 PCAR (Annual Avg)'!E573,'225 PCAR (Annual Avg)'!E605,'225 PCAR (Annual Avg)'!E637,'225 PCAR (Annual Avg)'!E669,'225 PCAR (Annual Avg)'!E701,'225 PCAR (Annual Avg)'!E733,'225 PCAR (Annual Avg)'!E765,'225 PCAR (Annual Avg)'!E797,'225 PCAR (Annual Avg)'!E829,'225 PCAR (Annual Avg)'!E861,'225 PCAR (Annual Avg)'!E893,'225 PCAR (Annual Avg)'!E925,'225 PCAR (Annual Avg)'!E957,'225 PCAR (Annual Avg)'!E989,'225 PCAR (Annual Avg)'!E1021,'225 PCAR (Annual Avg)'!E1053,'225 PCAR (Annual Avg)'!E1085,'225 PCAR (Annual Avg)'!E1117,'225 PCAR (Annual Avg)'!E1149,'225 PCAR (Annual Avg)'!E1181,'225 PCAR (Annual Avg)'!E1213,'225 PCAR (Annual Avg)'!E1245,'225 PCAR (Annual Avg)'!E1277,'225 PCAR (Annual Avg)'!E1309),"")</f>
        <v>7.3480487804878072</v>
      </c>
      <c r="F19" s="7">
        <f>IFERROR(AVERAGE('225 PCAR (Annual Avg)'!F29,'225 PCAR (Annual Avg)'!F61,'225 PCAR (Annual Avg)'!F93,'225 PCAR (Annual Avg)'!F125,'225 PCAR (Annual Avg)'!F157,'225 PCAR (Annual Avg)'!F189,'225 PCAR (Annual Avg)'!F221,'225 PCAR (Annual Avg)'!F253,'225 PCAR (Annual Avg)'!F285,'225 PCAR (Annual Avg)'!F317,'225 PCAR (Annual Avg)'!F349,'225 PCAR (Annual Avg)'!F381,'225 PCAR (Annual Avg)'!F413,'225 PCAR (Annual Avg)'!F445,'225 PCAR (Annual Avg)'!F477,'225 PCAR (Annual Avg)'!F509,'225 PCAR (Annual Avg)'!F541,'225 PCAR (Annual Avg)'!F573,'225 PCAR (Annual Avg)'!F605,'225 PCAR (Annual Avg)'!F637,'225 PCAR (Annual Avg)'!F669,'225 PCAR (Annual Avg)'!F701,'225 PCAR (Annual Avg)'!F733,'225 PCAR (Annual Avg)'!F765,'225 PCAR (Annual Avg)'!F797,'225 PCAR (Annual Avg)'!F829,'225 PCAR (Annual Avg)'!F861,'225 PCAR (Annual Avg)'!F893,'225 PCAR (Annual Avg)'!F925,'225 PCAR (Annual Avg)'!F957,'225 PCAR (Annual Avg)'!F989,'225 PCAR (Annual Avg)'!F1021,'225 PCAR (Annual Avg)'!F1053,'225 PCAR (Annual Avg)'!F1085,'225 PCAR (Annual Avg)'!F1117,'225 PCAR (Annual Avg)'!F1149,'225 PCAR (Annual Avg)'!F1181,'225 PCAR (Annual Avg)'!F1213,'225 PCAR (Annual Avg)'!F1245,'225 PCAR (Annual Avg)'!F1277,'225 PCAR (Annual Avg)'!F1309),"")</f>
        <v>10.943902439024388</v>
      </c>
      <c r="G19" s="7">
        <f>IFERROR(AVERAGE('225 PCAR (Annual Avg)'!G29,'225 PCAR (Annual Avg)'!G61,'225 PCAR (Annual Avg)'!G93,'225 PCAR (Annual Avg)'!G125,'225 PCAR (Annual Avg)'!G157,'225 PCAR (Annual Avg)'!G189,'225 PCAR (Annual Avg)'!G221,'225 PCAR (Annual Avg)'!G253,'225 PCAR (Annual Avg)'!G285,'225 PCAR (Annual Avg)'!G317,'225 PCAR (Annual Avg)'!G349,'225 PCAR (Annual Avg)'!G381,'225 PCAR (Annual Avg)'!G413,'225 PCAR (Annual Avg)'!G445,'225 PCAR (Annual Avg)'!G477,'225 PCAR (Annual Avg)'!G509,'225 PCAR (Annual Avg)'!G541,'225 PCAR (Annual Avg)'!G573,'225 PCAR (Annual Avg)'!G605,'225 PCAR (Annual Avg)'!G637,'225 PCAR (Annual Avg)'!G669,'225 PCAR (Annual Avg)'!G701,'225 PCAR (Annual Avg)'!G733,'225 PCAR (Annual Avg)'!G765,'225 PCAR (Annual Avg)'!G797,'225 PCAR (Annual Avg)'!G829,'225 PCAR (Annual Avg)'!G861,'225 PCAR (Annual Avg)'!G893,'225 PCAR (Annual Avg)'!G925,'225 PCAR (Annual Avg)'!G957,'225 PCAR (Annual Avg)'!G989,'225 PCAR (Annual Avg)'!G1021,'225 PCAR (Annual Avg)'!G1053,'225 PCAR (Annual Avg)'!G1085,'225 PCAR (Annual Avg)'!G1117,'225 PCAR (Annual Avg)'!G1149,'225 PCAR (Annual Avg)'!G1181,'225 PCAR (Annual Avg)'!G1213,'225 PCAR (Annual Avg)'!G1245,'225 PCAR (Annual Avg)'!G1277,'225 PCAR (Annual Avg)'!G1309),"")</f>
        <v>15.041951219512196</v>
      </c>
      <c r="H19" s="7">
        <f>IFERROR(AVERAGE('225 PCAR (Annual Avg)'!H29,'225 PCAR (Annual Avg)'!H61,'225 PCAR (Annual Avg)'!H93,'225 PCAR (Annual Avg)'!H125,'225 PCAR (Annual Avg)'!H157,'225 PCAR (Annual Avg)'!H189,'225 PCAR (Annual Avg)'!H221,'225 PCAR (Annual Avg)'!H253,'225 PCAR (Annual Avg)'!H285,'225 PCAR (Annual Avg)'!H317,'225 PCAR (Annual Avg)'!H349,'225 PCAR (Annual Avg)'!H381,'225 PCAR (Annual Avg)'!H413,'225 PCAR (Annual Avg)'!H445,'225 PCAR (Annual Avg)'!H477,'225 PCAR (Annual Avg)'!H509,'225 PCAR (Annual Avg)'!H541,'225 PCAR (Annual Avg)'!H573,'225 PCAR (Annual Avg)'!H605,'225 PCAR (Annual Avg)'!H637,'225 PCAR (Annual Avg)'!H669,'225 PCAR (Annual Avg)'!H701,'225 PCAR (Annual Avg)'!H733,'225 PCAR (Annual Avg)'!H765,'225 PCAR (Annual Avg)'!H797,'225 PCAR (Annual Avg)'!H829,'225 PCAR (Annual Avg)'!H861,'225 PCAR (Annual Avg)'!H893,'225 PCAR (Annual Avg)'!H925,'225 PCAR (Annual Avg)'!H957,'225 PCAR (Annual Avg)'!H989,'225 PCAR (Annual Avg)'!H1021,'225 PCAR (Annual Avg)'!H1053,'225 PCAR (Annual Avg)'!H1085,'225 PCAR (Annual Avg)'!H1117,'225 PCAR (Annual Avg)'!H1149,'225 PCAR (Annual Avg)'!H1181,'225 PCAR (Annual Avg)'!H1213,'225 PCAR (Annual Avg)'!H1245,'225 PCAR (Annual Avg)'!H1277,'225 PCAR (Annual Avg)'!H1309),"")</f>
        <v>19.287317073170737</v>
      </c>
      <c r="I19" s="7">
        <f>IFERROR(AVERAGE('225 PCAR (Annual Avg)'!I29,'225 PCAR (Annual Avg)'!I61,'225 PCAR (Annual Avg)'!I93,'225 PCAR (Annual Avg)'!I125,'225 PCAR (Annual Avg)'!I157,'225 PCAR (Annual Avg)'!I189,'225 PCAR (Annual Avg)'!I221,'225 PCAR (Annual Avg)'!I253,'225 PCAR (Annual Avg)'!I285,'225 PCAR (Annual Avg)'!I317,'225 PCAR (Annual Avg)'!I349,'225 PCAR (Annual Avg)'!I381,'225 PCAR (Annual Avg)'!I413,'225 PCAR (Annual Avg)'!I445,'225 PCAR (Annual Avg)'!I477,'225 PCAR (Annual Avg)'!I509,'225 PCAR (Annual Avg)'!I541,'225 PCAR (Annual Avg)'!I573,'225 PCAR (Annual Avg)'!I605,'225 PCAR (Annual Avg)'!I637,'225 PCAR (Annual Avg)'!I669,'225 PCAR (Annual Avg)'!I701,'225 PCAR (Annual Avg)'!I733,'225 PCAR (Annual Avg)'!I765,'225 PCAR (Annual Avg)'!I797,'225 PCAR (Annual Avg)'!I829,'225 PCAR (Annual Avg)'!I861,'225 PCAR (Annual Avg)'!I893,'225 PCAR (Annual Avg)'!I925,'225 PCAR (Annual Avg)'!I957,'225 PCAR (Annual Avg)'!I989,'225 PCAR (Annual Avg)'!I1021,'225 PCAR (Annual Avg)'!I1053,'225 PCAR (Annual Avg)'!I1085,'225 PCAR (Annual Avg)'!I1117,'225 PCAR (Annual Avg)'!I1149,'225 PCAR (Annual Avg)'!I1181,'225 PCAR (Annual Avg)'!I1213,'225 PCAR (Annual Avg)'!I1245,'225 PCAR (Annual Avg)'!I1277,'225 PCAR (Annual Avg)'!I1309),"")</f>
        <v>45.909756097560958</v>
      </c>
      <c r="J19" s="7">
        <f>IFERROR(AVERAGE('225 PCAR (Annual Avg)'!J29,'225 PCAR (Annual Avg)'!J61,'225 PCAR (Annual Avg)'!J93,'225 PCAR (Annual Avg)'!J125,'225 PCAR (Annual Avg)'!J157,'225 PCAR (Annual Avg)'!J189,'225 PCAR (Annual Avg)'!J221,'225 PCAR (Annual Avg)'!J253,'225 PCAR (Annual Avg)'!J285,'225 PCAR (Annual Avg)'!J317,'225 PCAR (Annual Avg)'!J349,'225 PCAR (Annual Avg)'!J381,'225 PCAR (Annual Avg)'!J413,'225 PCAR (Annual Avg)'!J445,'225 PCAR (Annual Avg)'!J477,'225 PCAR (Annual Avg)'!J509,'225 PCAR (Annual Avg)'!J541,'225 PCAR (Annual Avg)'!J573,'225 PCAR (Annual Avg)'!J605,'225 PCAR (Annual Avg)'!J637,'225 PCAR (Annual Avg)'!J669,'225 PCAR (Annual Avg)'!J701,'225 PCAR (Annual Avg)'!J733,'225 PCAR (Annual Avg)'!J765,'225 PCAR (Annual Avg)'!J797,'225 PCAR (Annual Avg)'!J829,'225 PCAR (Annual Avg)'!J861,'225 PCAR (Annual Avg)'!J893,'225 PCAR (Annual Avg)'!J925,'225 PCAR (Annual Avg)'!J957,'225 PCAR (Annual Avg)'!J989,'225 PCAR (Annual Avg)'!J1021,'225 PCAR (Annual Avg)'!J1053,'225 PCAR (Annual Avg)'!J1085,'225 PCAR (Annual Avg)'!J1117,'225 PCAR (Annual Avg)'!J1149,'225 PCAR (Annual Avg)'!J1181,'225 PCAR (Annual Avg)'!J1213,'225 PCAR (Annual Avg)'!J1245,'225 PCAR (Annual Avg)'!J1277,'225 PCAR (Annual Avg)'!J1309),"")</f>
        <v>67.975609756097555</v>
      </c>
      <c r="K19" s="7">
        <f>IFERROR(AVERAGE('225 PCAR (Annual Avg)'!K29,'225 PCAR (Annual Avg)'!K61,'225 PCAR (Annual Avg)'!K93,'225 PCAR (Annual Avg)'!K125,'225 PCAR (Annual Avg)'!K157,'225 PCAR (Annual Avg)'!K189,'225 PCAR (Annual Avg)'!K221,'225 PCAR (Annual Avg)'!K253,'225 PCAR (Annual Avg)'!K285,'225 PCAR (Annual Avg)'!K317,'225 PCAR (Annual Avg)'!K349,'225 PCAR (Annual Avg)'!K381,'225 PCAR (Annual Avg)'!K413,'225 PCAR (Annual Avg)'!K445,'225 PCAR (Annual Avg)'!K477,'225 PCAR (Annual Avg)'!K509,'225 PCAR (Annual Avg)'!K541,'225 PCAR (Annual Avg)'!K573,'225 PCAR (Annual Avg)'!K605,'225 PCAR (Annual Avg)'!K637,'225 PCAR (Annual Avg)'!K669,'225 PCAR (Annual Avg)'!K701,'225 PCAR (Annual Avg)'!K733,'225 PCAR (Annual Avg)'!K765,'225 PCAR (Annual Avg)'!K797,'225 PCAR (Annual Avg)'!K829,'225 PCAR (Annual Avg)'!K861,'225 PCAR (Annual Avg)'!K893,'225 PCAR (Annual Avg)'!K925,'225 PCAR (Annual Avg)'!K957,'225 PCAR (Annual Avg)'!K989,'225 PCAR (Annual Avg)'!K1021,'225 PCAR (Annual Avg)'!K1053,'225 PCAR (Annual Avg)'!K1085,'225 PCAR (Annual Avg)'!K1117,'225 PCAR (Annual Avg)'!K1149,'225 PCAR (Annual Avg)'!K1181,'225 PCAR (Annual Avg)'!K1213,'225 PCAR (Annual Avg)'!K1245,'225 PCAR (Annual Avg)'!K1277,'225 PCAR (Annual Avg)'!K1309),"")</f>
        <v>44.775609756097552</v>
      </c>
      <c r="L19" s="7">
        <f>IFERROR(AVERAGE('225 PCAR (Annual Avg)'!L29,'225 PCAR (Annual Avg)'!L61,'225 PCAR (Annual Avg)'!L93,'225 PCAR (Annual Avg)'!L125,'225 PCAR (Annual Avg)'!L157,'225 PCAR (Annual Avg)'!L189,'225 PCAR (Annual Avg)'!L221,'225 PCAR (Annual Avg)'!L253,'225 PCAR (Annual Avg)'!L285,'225 PCAR (Annual Avg)'!L317,'225 PCAR (Annual Avg)'!L349,'225 PCAR (Annual Avg)'!L381,'225 PCAR (Annual Avg)'!L413,'225 PCAR (Annual Avg)'!L445,'225 PCAR (Annual Avg)'!L477,'225 PCAR (Annual Avg)'!L509,'225 PCAR (Annual Avg)'!L541,'225 PCAR (Annual Avg)'!L573,'225 PCAR (Annual Avg)'!L605,'225 PCAR (Annual Avg)'!L637,'225 PCAR (Annual Avg)'!L669,'225 PCAR (Annual Avg)'!L701,'225 PCAR (Annual Avg)'!L733,'225 PCAR (Annual Avg)'!L765,'225 PCAR (Annual Avg)'!L797,'225 PCAR (Annual Avg)'!L829,'225 PCAR (Annual Avg)'!L861,'225 PCAR (Annual Avg)'!L893,'225 PCAR (Annual Avg)'!L925,'225 PCAR (Annual Avg)'!L957,'225 PCAR (Annual Avg)'!L989,'225 PCAR (Annual Avg)'!L1021,'225 PCAR (Annual Avg)'!L1053,'225 PCAR (Annual Avg)'!L1085,'225 PCAR (Annual Avg)'!L1117,'225 PCAR (Annual Avg)'!L1149,'225 PCAR (Annual Avg)'!L1181,'225 PCAR (Annual Avg)'!L1213,'225 PCAR (Annual Avg)'!L1245,'225 PCAR (Annual Avg)'!L1277,'225 PCAR (Annual Avg)'!L1309),"")</f>
        <v>21.302439024390246</v>
      </c>
      <c r="M19" s="7">
        <f>IFERROR(AVERAGE('225 PCAR (Annual Avg)'!M29,'225 PCAR (Annual Avg)'!M61,'225 PCAR (Annual Avg)'!M93,'225 PCAR (Annual Avg)'!M125,'225 PCAR (Annual Avg)'!M157,'225 PCAR (Annual Avg)'!M189,'225 PCAR (Annual Avg)'!M221,'225 PCAR (Annual Avg)'!M253,'225 PCAR (Annual Avg)'!M285,'225 PCAR (Annual Avg)'!M317,'225 PCAR (Annual Avg)'!M349,'225 PCAR (Annual Avg)'!M381,'225 PCAR (Annual Avg)'!M413,'225 PCAR (Annual Avg)'!M445,'225 PCAR (Annual Avg)'!M477,'225 PCAR (Annual Avg)'!M509,'225 PCAR (Annual Avg)'!M541,'225 PCAR (Annual Avg)'!M573,'225 PCAR (Annual Avg)'!M605,'225 PCAR (Annual Avg)'!M637,'225 PCAR (Annual Avg)'!M669,'225 PCAR (Annual Avg)'!M701,'225 PCAR (Annual Avg)'!M733,'225 PCAR (Annual Avg)'!M765,'225 PCAR (Annual Avg)'!M797,'225 PCAR (Annual Avg)'!M829,'225 PCAR (Annual Avg)'!M861,'225 PCAR (Annual Avg)'!M893,'225 PCAR (Annual Avg)'!M925,'225 PCAR (Annual Avg)'!M957,'225 PCAR (Annual Avg)'!M989,'225 PCAR (Annual Avg)'!M1021,'225 PCAR (Annual Avg)'!M1053,'225 PCAR (Annual Avg)'!M1085,'225 PCAR (Annual Avg)'!M1117,'225 PCAR (Annual Avg)'!M1149,'225 PCAR (Annual Avg)'!M1181,'225 PCAR (Annual Avg)'!M1213,'225 PCAR (Annual Avg)'!M1245,'225 PCAR (Annual Avg)'!M1277,'225 PCAR (Annual Avg)'!M1309),"")</f>
        <v>10.608292682926828</v>
      </c>
      <c r="N19" s="7">
        <f>IFERROR(AVERAGE('225 PCAR (Annual Avg)'!N29,'225 PCAR (Annual Avg)'!N61,'225 PCAR (Annual Avg)'!N93,'225 PCAR (Annual Avg)'!N125,'225 PCAR (Annual Avg)'!N157,'225 PCAR (Annual Avg)'!N189,'225 PCAR (Annual Avg)'!N221,'225 PCAR (Annual Avg)'!N253,'225 PCAR (Annual Avg)'!N285,'225 PCAR (Annual Avg)'!N317,'225 PCAR (Annual Avg)'!N349,'225 PCAR (Annual Avg)'!N381,'225 PCAR (Annual Avg)'!N413,'225 PCAR (Annual Avg)'!N445,'225 PCAR (Annual Avg)'!N477,'225 PCAR (Annual Avg)'!N509,'225 PCAR (Annual Avg)'!N541,'225 PCAR (Annual Avg)'!N573,'225 PCAR (Annual Avg)'!N605,'225 PCAR (Annual Avg)'!N637,'225 PCAR (Annual Avg)'!N669,'225 PCAR (Annual Avg)'!N701,'225 PCAR (Annual Avg)'!N733,'225 PCAR (Annual Avg)'!N765,'225 PCAR (Annual Avg)'!N797,'225 PCAR (Annual Avg)'!N829,'225 PCAR (Annual Avg)'!N861,'225 PCAR (Annual Avg)'!N893,'225 PCAR (Annual Avg)'!N925,'225 PCAR (Annual Avg)'!N957,'225 PCAR (Annual Avg)'!N989,'225 PCAR (Annual Avg)'!N1021,'225 PCAR (Annual Avg)'!N1053,'225 PCAR (Annual Avg)'!N1085,'225 PCAR (Annual Avg)'!N1117,'225 PCAR (Annual Avg)'!N1149,'225 PCAR (Annual Avg)'!N1181,'225 PCAR (Annual Avg)'!N1213,'225 PCAR (Annual Avg)'!N1245,'225 PCAR (Annual Avg)'!N1277,'225 PCAR (Annual Avg)'!N1309),"")</f>
        <v>7.7431707317073135</v>
      </c>
      <c r="P19" s="76">
        <f>AVERAGE('225 PCAR (Annual Avg)'!P29,'225 PCAR (Annual Avg)'!P61,'225 PCAR (Annual Avg)'!P93,'225 PCAR (Annual Avg)'!P125,'225 PCAR (Annual Avg)'!P157,'225 PCAR (Annual Avg)'!P189,'225 PCAR (Annual Avg)'!P221,'225 PCAR (Annual Avg)'!P253,'225 PCAR (Annual Avg)'!P285,'225 PCAR (Annual Avg)'!P317,'225 PCAR (Annual Avg)'!P349,'225 PCAR (Annual Avg)'!P381,'225 PCAR (Annual Avg)'!P413,'225 PCAR (Annual Avg)'!P445,'225 PCAR (Annual Avg)'!P477,'225 PCAR (Annual Avg)'!P509,'225 PCAR (Annual Avg)'!P541,'225 PCAR (Annual Avg)'!P573,'225 PCAR (Annual Avg)'!P605,'225 PCAR (Annual Avg)'!P637,'225 PCAR (Annual Avg)'!P669,'225 PCAR (Annual Avg)'!P701,'225 PCAR (Annual Avg)'!P733,'225 PCAR (Annual Avg)'!P765,'225 PCAR (Annual Avg)'!P797,'225 PCAR (Annual Avg)'!P829,'225 PCAR (Annual Avg)'!P861,'225 PCAR (Annual Avg)'!P893,'225 PCAR (Annual Avg)'!P925,'225 PCAR (Annual Avg)'!P957,'225 PCAR (Annual Avg)'!P989,'225 PCAR (Annual Avg)'!P1021,'225 PCAR (Annual Avg)'!P1053,'225 PCAR (Annual Avg)'!P1085,'225 PCAR (Annual Avg)'!P1117,'225 PCAR (Annual Avg)'!P1149,'225 PCAR (Annual Avg)'!P1181,'225 PCAR (Annual Avg)'!P1213,'225 PCAR (Annual Avg)'!P1245,'225 PCAR (Annual Avg)'!P1277,'225 PCAR (Annual Avg)'!P1309)</f>
        <v>16</v>
      </c>
      <c r="Q19" s="7" t="str">
        <f>IFERROR(AVERAGE('225 PCAR (Annual Avg)'!Q29,'225 PCAR (Annual Avg)'!Q61,'225 PCAR (Annual Avg)'!Q93,'225 PCAR (Annual Avg)'!Q125,'225 PCAR (Annual Avg)'!Q157,'225 PCAR (Annual Avg)'!Q189,'225 PCAR (Annual Avg)'!Q221,'225 PCAR (Annual Avg)'!Q253,'225 PCAR (Annual Avg)'!Q285,'225 PCAR (Annual Avg)'!Q317,'225 PCAR (Annual Avg)'!Q349,'225 PCAR (Annual Avg)'!Q381,'225 PCAR (Annual Avg)'!Q413,'225 PCAR (Annual Avg)'!Q445,'225 PCAR (Annual Avg)'!Q477,'225 PCAR (Annual Avg)'!Q509,'225 PCAR (Annual Avg)'!Q541,'225 PCAR (Annual Avg)'!Q573,'225 PCAR (Annual Avg)'!Q605,'225 PCAR (Annual Avg)'!Q637,'225 PCAR (Annual Avg)'!Q669,'225 PCAR (Annual Avg)'!Q701,'225 PCAR (Annual Avg)'!Q733,'225 PCAR (Annual Avg)'!Q765,'225 PCAR (Annual Avg)'!Q797,'225 PCAR (Annual Avg)'!Q829,'225 PCAR (Annual Avg)'!Q861,'225 PCAR (Annual Avg)'!Q893,'225 PCAR (Annual Avg)'!Q925,'225 PCAR (Annual Avg)'!Q957,'225 PCAR (Annual Avg)'!Q989,'225 PCAR (Annual Avg)'!Q1021,'225 PCAR (Annual Avg)'!Q1053,'225 PCAR (Annual Avg)'!Q1085,'225 PCAR (Annual Avg)'!Q1117,'225 PCAR (Annual Avg)'!Q1149,'225 PCAR (Annual Avg)'!Q1181,'225 PCAR (Annual Avg)'!Q1213,'225 PCAR (Annual Avg)'!Q1245,'225 PCAR (Annual Avg)'!Q1277,'225 PCAR (Annual Avg)'!Q1309),"")</f>
        <v/>
      </c>
      <c r="R19" s="7" t="str">
        <f>IFERROR(AVERAGE('225 PCAR (Annual Avg)'!R29,'225 PCAR (Annual Avg)'!R61,'225 PCAR (Annual Avg)'!R93,'225 PCAR (Annual Avg)'!R125,'225 PCAR (Annual Avg)'!R157,'225 PCAR (Annual Avg)'!R189,'225 PCAR (Annual Avg)'!R221,'225 PCAR (Annual Avg)'!R253,'225 PCAR (Annual Avg)'!R285,'225 PCAR (Annual Avg)'!R317,'225 PCAR (Annual Avg)'!R349,'225 PCAR (Annual Avg)'!R381,'225 PCAR (Annual Avg)'!R413,'225 PCAR (Annual Avg)'!R445,'225 PCAR (Annual Avg)'!R477,'225 PCAR (Annual Avg)'!R509,'225 PCAR (Annual Avg)'!R541,'225 PCAR (Annual Avg)'!R573,'225 PCAR (Annual Avg)'!R605,'225 PCAR (Annual Avg)'!R637,'225 PCAR (Annual Avg)'!R669,'225 PCAR (Annual Avg)'!R701,'225 PCAR (Annual Avg)'!R733,'225 PCAR (Annual Avg)'!R765,'225 PCAR (Annual Avg)'!R797,'225 PCAR (Annual Avg)'!R829,'225 PCAR (Annual Avg)'!R861,'225 PCAR (Annual Avg)'!R893,'225 PCAR (Annual Avg)'!R925,'225 PCAR (Annual Avg)'!R957,'225 PCAR (Annual Avg)'!R989,'225 PCAR (Annual Avg)'!R1021,'225 PCAR (Annual Avg)'!R1053,'225 PCAR (Annual Avg)'!R1085,'225 PCAR (Annual Avg)'!R1117,'225 PCAR (Annual Avg)'!R1149,'225 PCAR (Annual Avg)'!R1181,'225 PCAR (Annual Avg)'!R1213,'225 PCAR (Annual Avg)'!R1245,'225 PCAR (Annual Avg)'!R1277,'225 PCAR (Annual Avg)'!R1309),"")</f>
        <v/>
      </c>
      <c r="S19" s="7" t="str">
        <f>IFERROR(AVERAGE('225 PCAR (Annual Avg)'!S29,'225 PCAR (Annual Avg)'!S61,'225 PCAR (Annual Avg)'!S93,'225 PCAR (Annual Avg)'!S125,'225 PCAR (Annual Avg)'!S157,'225 PCAR (Annual Avg)'!S189,'225 PCAR (Annual Avg)'!S221,'225 PCAR (Annual Avg)'!S253,'225 PCAR (Annual Avg)'!S285,'225 PCAR (Annual Avg)'!S317,'225 PCAR (Annual Avg)'!S349,'225 PCAR (Annual Avg)'!S381,'225 PCAR (Annual Avg)'!S413,'225 PCAR (Annual Avg)'!S445,'225 PCAR (Annual Avg)'!S477,'225 PCAR (Annual Avg)'!S509,'225 PCAR (Annual Avg)'!S541,'225 PCAR (Annual Avg)'!S573,'225 PCAR (Annual Avg)'!S605,'225 PCAR (Annual Avg)'!S637,'225 PCAR (Annual Avg)'!S669,'225 PCAR (Annual Avg)'!S701,'225 PCAR (Annual Avg)'!S733,'225 PCAR (Annual Avg)'!S765,'225 PCAR (Annual Avg)'!S797,'225 PCAR (Annual Avg)'!S829,'225 PCAR (Annual Avg)'!S861,'225 PCAR (Annual Avg)'!S893,'225 PCAR (Annual Avg)'!S925,'225 PCAR (Annual Avg)'!S957,'225 PCAR (Annual Avg)'!S989,'225 PCAR (Annual Avg)'!S1021,'225 PCAR (Annual Avg)'!S1053,'225 PCAR (Annual Avg)'!S1085,'225 PCAR (Annual Avg)'!S1117,'225 PCAR (Annual Avg)'!S1149,'225 PCAR (Annual Avg)'!S1181,'225 PCAR (Annual Avg)'!S1213,'225 PCAR (Annual Avg)'!S1245,'225 PCAR (Annual Avg)'!S1277,'225 PCAR (Annual Avg)'!S1309),"")</f>
        <v/>
      </c>
      <c r="T19" s="7" t="str">
        <f>IFERROR(AVERAGE('225 PCAR (Annual Avg)'!T29,'225 PCAR (Annual Avg)'!T61,'225 PCAR (Annual Avg)'!T93,'225 PCAR (Annual Avg)'!T125,'225 PCAR (Annual Avg)'!T157,'225 PCAR (Annual Avg)'!T189,'225 PCAR (Annual Avg)'!T221,'225 PCAR (Annual Avg)'!T253,'225 PCAR (Annual Avg)'!T285,'225 PCAR (Annual Avg)'!T317,'225 PCAR (Annual Avg)'!T349,'225 PCAR (Annual Avg)'!T381,'225 PCAR (Annual Avg)'!T413,'225 PCAR (Annual Avg)'!T445,'225 PCAR (Annual Avg)'!T477,'225 PCAR (Annual Avg)'!T509,'225 PCAR (Annual Avg)'!T541,'225 PCAR (Annual Avg)'!T573,'225 PCAR (Annual Avg)'!T605,'225 PCAR (Annual Avg)'!T637,'225 PCAR (Annual Avg)'!T669,'225 PCAR (Annual Avg)'!T701,'225 PCAR (Annual Avg)'!T733,'225 PCAR (Annual Avg)'!T765,'225 PCAR (Annual Avg)'!T797,'225 PCAR (Annual Avg)'!T829,'225 PCAR (Annual Avg)'!T861,'225 PCAR (Annual Avg)'!T893,'225 PCAR (Annual Avg)'!T925,'225 PCAR (Annual Avg)'!T957,'225 PCAR (Annual Avg)'!T989,'225 PCAR (Annual Avg)'!T1021,'225 PCAR (Annual Avg)'!T1053,'225 PCAR (Annual Avg)'!T1085,'225 PCAR (Annual Avg)'!T1117,'225 PCAR (Annual Avg)'!T1149,'225 PCAR (Annual Avg)'!T1181,'225 PCAR (Annual Avg)'!T1213,'225 PCAR (Annual Avg)'!T1245,'225 PCAR (Annual Avg)'!T1277,'225 PCAR (Annual Avg)'!T1309),"")</f>
        <v/>
      </c>
      <c r="U19" s="7" t="str">
        <f>IFERROR(AVERAGE('225 PCAR (Annual Avg)'!U29,'225 PCAR (Annual Avg)'!U61,'225 PCAR (Annual Avg)'!U93,'225 PCAR (Annual Avg)'!U125,'225 PCAR (Annual Avg)'!U157,'225 PCAR (Annual Avg)'!U189,'225 PCAR (Annual Avg)'!U221,'225 PCAR (Annual Avg)'!U253,'225 PCAR (Annual Avg)'!U285,'225 PCAR (Annual Avg)'!U317,'225 PCAR (Annual Avg)'!U349,'225 PCAR (Annual Avg)'!U381,'225 PCAR (Annual Avg)'!U413,'225 PCAR (Annual Avg)'!U445,'225 PCAR (Annual Avg)'!U477,'225 PCAR (Annual Avg)'!U509,'225 PCAR (Annual Avg)'!U541,'225 PCAR (Annual Avg)'!U573,'225 PCAR (Annual Avg)'!U605,'225 PCAR (Annual Avg)'!U637,'225 PCAR (Annual Avg)'!U669,'225 PCAR (Annual Avg)'!U701,'225 PCAR (Annual Avg)'!U733,'225 PCAR (Annual Avg)'!U765,'225 PCAR (Annual Avg)'!U797,'225 PCAR (Annual Avg)'!U829,'225 PCAR (Annual Avg)'!U861,'225 PCAR (Annual Avg)'!U893,'225 PCAR (Annual Avg)'!U925,'225 PCAR (Annual Avg)'!U957,'225 PCAR (Annual Avg)'!U989,'225 PCAR (Annual Avg)'!U1021,'225 PCAR (Annual Avg)'!U1053,'225 PCAR (Annual Avg)'!U1085,'225 PCAR (Annual Avg)'!U1117,'225 PCAR (Annual Avg)'!U1149,'225 PCAR (Annual Avg)'!U1181,'225 PCAR (Annual Avg)'!U1213,'225 PCAR (Annual Avg)'!U1245,'225 PCAR (Annual Avg)'!U1277,'225 PCAR (Annual Avg)'!U1309),"")</f>
        <v/>
      </c>
      <c r="V19" s="7" t="str">
        <f>IFERROR(AVERAGE('225 PCAR (Annual Avg)'!V29,'225 PCAR (Annual Avg)'!V61,'225 PCAR (Annual Avg)'!V93,'225 PCAR (Annual Avg)'!V125,'225 PCAR (Annual Avg)'!V157,'225 PCAR (Annual Avg)'!V189,'225 PCAR (Annual Avg)'!V221,'225 PCAR (Annual Avg)'!V253,'225 PCAR (Annual Avg)'!V285,'225 PCAR (Annual Avg)'!V317,'225 PCAR (Annual Avg)'!V349,'225 PCAR (Annual Avg)'!V381,'225 PCAR (Annual Avg)'!V413,'225 PCAR (Annual Avg)'!V445,'225 PCAR (Annual Avg)'!V477,'225 PCAR (Annual Avg)'!V509,'225 PCAR (Annual Avg)'!V541,'225 PCAR (Annual Avg)'!V573,'225 PCAR (Annual Avg)'!V605,'225 PCAR (Annual Avg)'!V637,'225 PCAR (Annual Avg)'!V669,'225 PCAR (Annual Avg)'!V701,'225 PCAR (Annual Avg)'!V733,'225 PCAR (Annual Avg)'!V765,'225 PCAR (Annual Avg)'!V797,'225 PCAR (Annual Avg)'!V829,'225 PCAR (Annual Avg)'!V861,'225 PCAR (Annual Avg)'!V893,'225 PCAR (Annual Avg)'!V925,'225 PCAR (Annual Avg)'!V957,'225 PCAR (Annual Avg)'!V989,'225 PCAR (Annual Avg)'!V1021,'225 PCAR (Annual Avg)'!V1053,'225 PCAR (Annual Avg)'!V1085,'225 PCAR (Annual Avg)'!V1117,'225 PCAR (Annual Avg)'!V1149,'225 PCAR (Annual Avg)'!V1181,'225 PCAR (Annual Avg)'!V1213,'225 PCAR (Annual Avg)'!V1245,'225 PCAR (Annual Avg)'!V1277,'225 PCAR (Annual Avg)'!V1309),"")</f>
        <v/>
      </c>
      <c r="W19" s="7" t="str">
        <f>IFERROR(AVERAGE('225 PCAR (Annual Avg)'!W29,'225 PCAR (Annual Avg)'!W61,'225 PCAR (Annual Avg)'!W93,'225 PCAR (Annual Avg)'!W125,'225 PCAR (Annual Avg)'!W157,'225 PCAR (Annual Avg)'!W189,'225 PCAR (Annual Avg)'!W221,'225 PCAR (Annual Avg)'!W253,'225 PCAR (Annual Avg)'!W285,'225 PCAR (Annual Avg)'!W317,'225 PCAR (Annual Avg)'!W349,'225 PCAR (Annual Avg)'!W381,'225 PCAR (Annual Avg)'!W413,'225 PCAR (Annual Avg)'!W445,'225 PCAR (Annual Avg)'!W477,'225 PCAR (Annual Avg)'!W509,'225 PCAR (Annual Avg)'!W541,'225 PCAR (Annual Avg)'!W573,'225 PCAR (Annual Avg)'!W605,'225 PCAR (Annual Avg)'!W637,'225 PCAR (Annual Avg)'!W669,'225 PCAR (Annual Avg)'!W701,'225 PCAR (Annual Avg)'!W733,'225 PCAR (Annual Avg)'!W765,'225 PCAR (Annual Avg)'!W797,'225 PCAR (Annual Avg)'!W829,'225 PCAR (Annual Avg)'!W861,'225 PCAR (Annual Avg)'!W893,'225 PCAR (Annual Avg)'!W925,'225 PCAR (Annual Avg)'!W957,'225 PCAR (Annual Avg)'!W989,'225 PCAR (Annual Avg)'!W1021,'225 PCAR (Annual Avg)'!W1053,'225 PCAR (Annual Avg)'!W1085,'225 PCAR (Annual Avg)'!W1117,'225 PCAR (Annual Avg)'!W1149,'225 PCAR (Annual Avg)'!W1181,'225 PCAR (Annual Avg)'!W1213,'225 PCAR (Annual Avg)'!W1245,'225 PCAR (Annual Avg)'!W1277,'225 PCAR (Annual Avg)'!W1309),"")</f>
        <v/>
      </c>
      <c r="X19" s="7" t="str">
        <f>IFERROR(AVERAGE('225 PCAR (Annual Avg)'!X29,'225 PCAR (Annual Avg)'!X61,'225 PCAR (Annual Avg)'!X93,'225 PCAR (Annual Avg)'!X125,'225 PCAR (Annual Avg)'!X157,'225 PCAR (Annual Avg)'!X189,'225 PCAR (Annual Avg)'!X221,'225 PCAR (Annual Avg)'!X253,'225 PCAR (Annual Avg)'!X285,'225 PCAR (Annual Avg)'!X317,'225 PCAR (Annual Avg)'!X349,'225 PCAR (Annual Avg)'!X381,'225 PCAR (Annual Avg)'!X413,'225 PCAR (Annual Avg)'!X445,'225 PCAR (Annual Avg)'!X477,'225 PCAR (Annual Avg)'!X509,'225 PCAR (Annual Avg)'!X541,'225 PCAR (Annual Avg)'!X573,'225 PCAR (Annual Avg)'!X605,'225 PCAR (Annual Avg)'!X637,'225 PCAR (Annual Avg)'!X669,'225 PCAR (Annual Avg)'!X701,'225 PCAR (Annual Avg)'!X733,'225 PCAR (Annual Avg)'!X765,'225 PCAR (Annual Avg)'!X797,'225 PCAR (Annual Avg)'!X829,'225 PCAR (Annual Avg)'!X861,'225 PCAR (Annual Avg)'!X893,'225 PCAR (Annual Avg)'!X925,'225 PCAR (Annual Avg)'!X957,'225 PCAR (Annual Avg)'!X989,'225 PCAR (Annual Avg)'!X1021,'225 PCAR (Annual Avg)'!X1053,'225 PCAR (Annual Avg)'!X1085,'225 PCAR (Annual Avg)'!X1117,'225 PCAR (Annual Avg)'!X1149,'225 PCAR (Annual Avg)'!X1181,'225 PCAR (Annual Avg)'!X1213,'225 PCAR (Annual Avg)'!X1245,'225 PCAR (Annual Avg)'!X1277,'225 PCAR (Annual Avg)'!X1309),"")</f>
        <v/>
      </c>
      <c r="Y19" s="7" t="str">
        <f>IFERROR(AVERAGE('225 PCAR (Annual Avg)'!Y29,'225 PCAR (Annual Avg)'!Y61,'225 PCAR (Annual Avg)'!Y93,'225 PCAR (Annual Avg)'!Y125,'225 PCAR (Annual Avg)'!Y157,'225 PCAR (Annual Avg)'!Y189,'225 PCAR (Annual Avg)'!Y221,'225 PCAR (Annual Avg)'!Y253,'225 PCAR (Annual Avg)'!Y285,'225 PCAR (Annual Avg)'!Y317,'225 PCAR (Annual Avg)'!Y349,'225 PCAR (Annual Avg)'!Y381,'225 PCAR (Annual Avg)'!Y413,'225 PCAR (Annual Avg)'!Y445,'225 PCAR (Annual Avg)'!Y477,'225 PCAR (Annual Avg)'!Y509,'225 PCAR (Annual Avg)'!Y541,'225 PCAR (Annual Avg)'!Y573,'225 PCAR (Annual Avg)'!Y605,'225 PCAR (Annual Avg)'!Y637,'225 PCAR (Annual Avg)'!Y669,'225 PCAR (Annual Avg)'!Y701,'225 PCAR (Annual Avg)'!Y733,'225 PCAR (Annual Avg)'!Y765,'225 PCAR (Annual Avg)'!Y797,'225 PCAR (Annual Avg)'!Y829,'225 PCAR (Annual Avg)'!Y861,'225 PCAR (Annual Avg)'!Y893,'225 PCAR (Annual Avg)'!Y925,'225 PCAR (Annual Avg)'!Y957,'225 PCAR (Annual Avg)'!Y989,'225 PCAR (Annual Avg)'!Y1021,'225 PCAR (Annual Avg)'!Y1053,'225 PCAR (Annual Avg)'!Y1085,'225 PCAR (Annual Avg)'!Y1117,'225 PCAR (Annual Avg)'!Y1149,'225 PCAR (Annual Avg)'!Y1181,'225 PCAR (Annual Avg)'!Y1213,'225 PCAR (Annual Avg)'!Y1245,'225 PCAR (Annual Avg)'!Y1277,'225 PCAR (Annual Avg)'!Y1309),"")</f>
        <v/>
      </c>
      <c r="Z19" s="7" t="str">
        <f>IFERROR(AVERAGE('225 PCAR (Annual Avg)'!Z29,'225 PCAR (Annual Avg)'!Z61,'225 PCAR (Annual Avg)'!Z93,'225 PCAR (Annual Avg)'!Z125,'225 PCAR (Annual Avg)'!Z157,'225 PCAR (Annual Avg)'!Z189,'225 PCAR (Annual Avg)'!Z221,'225 PCAR (Annual Avg)'!Z253,'225 PCAR (Annual Avg)'!Z285,'225 PCAR (Annual Avg)'!Z317,'225 PCAR (Annual Avg)'!Z349,'225 PCAR (Annual Avg)'!Z381,'225 PCAR (Annual Avg)'!Z413,'225 PCAR (Annual Avg)'!Z445,'225 PCAR (Annual Avg)'!Z477,'225 PCAR (Annual Avg)'!Z509,'225 PCAR (Annual Avg)'!Z541,'225 PCAR (Annual Avg)'!Z573,'225 PCAR (Annual Avg)'!Z605,'225 PCAR (Annual Avg)'!Z637,'225 PCAR (Annual Avg)'!Z669,'225 PCAR (Annual Avg)'!Z701,'225 PCAR (Annual Avg)'!Z733,'225 PCAR (Annual Avg)'!Z765,'225 PCAR (Annual Avg)'!Z797,'225 PCAR (Annual Avg)'!Z829,'225 PCAR (Annual Avg)'!Z861,'225 PCAR (Annual Avg)'!Z893,'225 PCAR (Annual Avg)'!Z925,'225 PCAR (Annual Avg)'!Z957,'225 PCAR (Annual Avg)'!Z989,'225 PCAR (Annual Avg)'!Z1021,'225 PCAR (Annual Avg)'!Z1053,'225 PCAR (Annual Avg)'!Z1085,'225 PCAR (Annual Avg)'!Z1117,'225 PCAR (Annual Avg)'!Z1149,'225 PCAR (Annual Avg)'!Z1181,'225 PCAR (Annual Avg)'!Z1213,'225 PCAR (Annual Avg)'!Z1245,'225 PCAR (Annual Avg)'!Z1277,'225 PCAR (Annual Avg)'!Z1309),"")</f>
        <v/>
      </c>
      <c r="AA19" s="7" t="str">
        <f>IFERROR(AVERAGE('225 PCAR (Annual Avg)'!AA29,'225 PCAR (Annual Avg)'!AA61,'225 PCAR (Annual Avg)'!AA93,'225 PCAR (Annual Avg)'!AA125,'225 PCAR (Annual Avg)'!AA157,'225 PCAR (Annual Avg)'!AA189,'225 PCAR (Annual Avg)'!AA221,'225 PCAR (Annual Avg)'!AA253,'225 PCAR (Annual Avg)'!AA285,'225 PCAR (Annual Avg)'!AA317,'225 PCAR (Annual Avg)'!AA349,'225 PCAR (Annual Avg)'!AA381,'225 PCAR (Annual Avg)'!AA413,'225 PCAR (Annual Avg)'!AA445,'225 PCAR (Annual Avg)'!AA477,'225 PCAR (Annual Avg)'!AA509,'225 PCAR (Annual Avg)'!AA541,'225 PCAR (Annual Avg)'!AA573,'225 PCAR (Annual Avg)'!AA605,'225 PCAR (Annual Avg)'!AA637,'225 PCAR (Annual Avg)'!AA669,'225 PCAR (Annual Avg)'!AA701,'225 PCAR (Annual Avg)'!AA733,'225 PCAR (Annual Avg)'!AA765,'225 PCAR (Annual Avg)'!AA797,'225 PCAR (Annual Avg)'!AA829,'225 PCAR (Annual Avg)'!AA861,'225 PCAR (Annual Avg)'!AA893,'225 PCAR (Annual Avg)'!AA925,'225 PCAR (Annual Avg)'!AA957,'225 PCAR (Annual Avg)'!AA989,'225 PCAR (Annual Avg)'!AA1021,'225 PCAR (Annual Avg)'!AA1053,'225 PCAR (Annual Avg)'!AA1085,'225 PCAR (Annual Avg)'!AA1117,'225 PCAR (Annual Avg)'!AA1149,'225 PCAR (Annual Avg)'!AA1181,'225 PCAR (Annual Avg)'!AA1213,'225 PCAR (Annual Avg)'!AA1245,'225 PCAR (Annual Avg)'!AA1277,'225 PCAR (Annual Avg)'!AA1309),"")</f>
        <v/>
      </c>
      <c r="AB19" s="7" t="str">
        <f>IFERROR(AVERAGE('225 PCAR (Annual Avg)'!AB29,'225 PCAR (Annual Avg)'!AB61,'225 PCAR (Annual Avg)'!AB93,'225 PCAR (Annual Avg)'!AB125,'225 PCAR (Annual Avg)'!AB157,'225 PCAR (Annual Avg)'!AB189,'225 PCAR (Annual Avg)'!AB221,'225 PCAR (Annual Avg)'!AB253,'225 PCAR (Annual Avg)'!AB285,'225 PCAR (Annual Avg)'!AB317,'225 PCAR (Annual Avg)'!AB349,'225 PCAR (Annual Avg)'!AB381,'225 PCAR (Annual Avg)'!AB413,'225 PCAR (Annual Avg)'!AB445,'225 PCAR (Annual Avg)'!AB477,'225 PCAR (Annual Avg)'!AB509,'225 PCAR (Annual Avg)'!AB541,'225 PCAR (Annual Avg)'!AB573,'225 PCAR (Annual Avg)'!AB605,'225 PCAR (Annual Avg)'!AB637,'225 PCAR (Annual Avg)'!AB669,'225 PCAR (Annual Avg)'!AB701,'225 PCAR (Annual Avg)'!AB733,'225 PCAR (Annual Avg)'!AB765,'225 PCAR (Annual Avg)'!AB797,'225 PCAR (Annual Avg)'!AB829,'225 PCAR (Annual Avg)'!AB861,'225 PCAR (Annual Avg)'!AB893,'225 PCAR (Annual Avg)'!AB925,'225 PCAR (Annual Avg)'!AB957,'225 PCAR (Annual Avg)'!AB989,'225 PCAR (Annual Avg)'!AB1021,'225 PCAR (Annual Avg)'!AB1053,'225 PCAR (Annual Avg)'!AB1085,'225 PCAR (Annual Avg)'!AB1117,'225 PCAR (Annual Avg)'!AB1149,'225 PCAR (Annual Avg)'!AB1181,'225 PCAR (Annual Avg)'!AB1213,'225 PCAR (Annual Avg)'!AB1245,'225 PCAR (Annual Avg)'!AB1277,'225 PCAR (Annual Avg)'!AB1309),"")</f>
        <v/>
      </c>
    </row>
    <row r="20" spans="2:28" x14ac:dyDescent="0.3">
      <c r="B20" s="76">
        <f>AVERAGE('225 PCAR (Annual Avg)'!B30,'225 PCAR (Annual Avg)'!B62,'225 PCAR (Annual Avg)'!B94,'225 PCAR (Annual Avg)'!B126,'225 PCAR (Annual Avg)'!B158,'225 PCAR (Annual Avg)'!B190,'225 PCAR (Annual Avg)'!B222,'225 PCAR (Annual Avg)'!B254,'225 PCAR (Annual Avg)'!B286,'225 PCAR (Annual Avg)'!B318,'225 PCAR (Annual Avg)'!B350,'225 PCAR (Annual Avg)'!B382,'225 PCAR (Annual Avg)'!B414,'225 PCAR (Annual Avg)'!B446,'225 PCAR (Annual Avg)'!B478,'225 PCAR (Annual Avg)'!B510,'225 PCAR (Annual Avg)'!B542,'225 PCAR (Annual Avg)'!B574,'225 PCAR (Annual Avg)'!B606,'225 PCAR (Annual Avg)'!B638,'225 PCAR (Annual Avg)'!B670,'225 PCAR (Annual Avg)'!B702,'225 PCAR (Annual Avg)'!B734,'225 PCAR (Annual Avg)'!B766,'225 PCAR (Annual Avg)'!B798,'225 PCAR (Annual Avg)'!B830,'225 PCAR (Annual Avg)'!B862,'225 PCAR (Annual Avg)'!B894,'225 PCAR (Annual Avg)'!B926,'225 PCAR (Annual Avg)'!B958,'225 PCAR (Annual Avg)'!B990,'225 PCAR (Annual Avg)'!B1022,'225 PCAR (Annual Avg)'!B1054,'225 PCAR (Annual Avg)'!B1086,'225 PCAR (Annual Avg)'!B1118,'225 PCAR (Annual Avg)'!B1150,'225 PCAR (Annual Avg)'!B1182,'225 PCAR (Annual Avg)'!B1214,'225 PCAR (Annual Avg)'!B1246,'225 PCAR (Annual Avg)'!B1278,'225 PCAR (Annual Avg)'!B1310)</f>
        <v>17</v>
      </c>
      <c r="C20" s="7">
        <f>IFERROR(AVERAGE('225 PCAR (Annual Avg)'!C30,'225 PCAR (Annual Avg)'!C62,'225 PCAR (Annual Avg)'!C94,'225 PCAR (Annual Avg)'!C126,'225 PCAR (Annual Avg)'!C158,'225 PCAR (Annual Avg)'!C190,'225 PCAR (Annual Avg)'!C222,'225 PCAR (Annual Avg)'!C254,'225 PCAR (Annual Avg)'!C286,'225 PCAR (Annual Avg)'!C318,'225 PCAR (Annual Avg)'!C350,'225 PCAR (Annual Avg)'!C382,'225 PCAR (Annual Avg)'!C414,'225 PCAR (Annual Avg)'!C446,'225 PCAR (Annual Avg)'!C478,'225 PCAR (Annual Avg)'!C510,'225 PCAR (Annual Avg)'!C542,'225 PCAR (Annual Avg)'!C574,'225 PCAR (Annual Avg)'!C606,'225 PCAR (Annual Avg)'!C638,'225 PCAR (Annual Avg)'!C670,'225 PCAR (Annual Avg)'!C702,'225 PCAR (Annual Avg)'!C734,'225 PCAR (Annual Avg)'!C766,'225 PCAR (Annual Avg)'!C798,'225 PCAR (Annual Avg)'!C830,'225 PCAR (Annual Avg)'!C862,'225 PCAR (Annual Avg)'!C894,'225 PCAR (Annual Avg)'!C926,'225 PCAR (Annual Avg)'!C958,'225 PCAR (Annual Avg)'!C990,'225 PCAR (Annual Avg)'!C1022,'225 PCAR (Annual Avg)'!C1054,'225 PCAR (Annual Avg)'!C1086,'225 PCAR (Annual Avg)'!C1118,'225 PCAR (Annual Avg)'!C1150,'225 PCAR (Annual Avg)'!C1182,'225 PCAR (Annual Avg)'!C1214,'225 PCAR (Annual Avg)'!C1246,'225 PCAR (Annual Avg)'!C1278,'225 PCAR (Annual Avg)'!C1310),"")</f>
        <v>6.1251219512195112</v>
      </c>
      <c r="D20" s="7">
        <f>IFERROR(AVERAGE('225 PCAR (Annual Avg)'!D30,'225 PCAR (Annual Avg)'!D62,'225 PCAR (Annual Avg)'!D94,'225 PCAR (Annual Avg)'!D126,'225 PCAR (Annual Avg)'!D158,'225 PCAR (Annual Avg)'!D190,'225 PCAR (Annual Avg)'!D222,'225 PCAR (Annual Avg)'!D254,'225 PCAR (Annual Avg)'!D286,'225 PCAR (Annual Avg)'!D318,'225 PCAR (Annual Avg)'!D350,'225 PCAR (Annual Avg)'!D382,'225 PCAR (Annual Avg)'!D414,'225 PCAR (Annual Avg)'!D446,'225 PCAR (Annual Avg)'!D478,'225 PCAR (Annual Avg)'!D510,'225 PCAR (Annual Avg)'!D542,'225 PCAR (Annual Avg)'!D574,'225 PCAR (Annual Avg)'!D606,'225 PCAR (Annual Avg)'!D638,'225 PCAR (Annual Avg)'!D670,'225 PCAR (Annual Avg)'!D702,'225 PCAR (Annual Avg)'!D734,'225 PCAR (Annual Avg)'!D766,'225 PCAR (Annual Avg)'!D798,'225 PCAR (Annual Avg)'!D830,'225 PCAR (Annual Avg)'!D862,'225 PCAR (Annual Avg)'!D894,'225 PCAR (Annual Avg)'!D926,'225 PCAR (Annual Avg)'!D958,'225 PCAR (Annual Avg)'!D990,'225 PCAR (Annual Avg)'!D1022,'225 PCAR (Annual Avg)'!D1054,'225 PCAR (Annual Avg)'!D1086,'225 PCAR (Annual Avg)'!D1118,'225 PCAR (Annual Avg)'!D1150,'225 PCAR (Annual Avg)'!D1182,'225 PCAR (Annual Avg)'!D1214,'225 PCAR (Annual Avg)'!D1246,'225 PCAR (Annual Avg)'!D1278,'225 PCAR (Annual Avg)'!D1310),"")</f>
        <v>5.5478048780487796</v>
      </c>
      <c r="E20" s="7">
        <f>IFERROR(AVERAGE('225 PCAR (Annual Avg)'!E30,'225 PCAR (Annual Avg)'!E62,'225 PCAR (Annual Avg)'!E94,'225 PCAR (Annual Avg)'!E126,'225 PCAR (Annual Avg)'!E158,'225 PCAR (Annual Avg)'!E190,'225 PCAR (Annual Avg)'!E222,'225 PCAR (Annual Avg)'!E254,'225 PCAR (Annual Avg)'!E286,'225 PCAR (Annual Avg)'!E318,'225 PCAR (Annual Avg)'!E350,'225 PCAR (Annual Avg)'!E382,'225 PCAR (Annual Avg)'!E414,'225 PCAR (Annual Avg)'!E446,'225 PCAR (Annual Avg)'!E478,'225 PCAR (Annual Avg)'!E510,'225 PCAR (Annual Avg)'!E542,'225 PCAR (Annual Avg)'!E574,'225 PCAR (Annual Avg)'!E606,'225 PCAR (Annual Avg)'!E638,'225 PCAR (Annual Avg)'!E670,'225 PCAR (Annual Avg)'!E702,'225 PCAR (Annual Avg)'!E734,'225 PCAR (Annual Avg)'!E766,'225 PCAR (Annual Avg)'!E798,'225 PCAR (Annual Avg)'!E830,'225 PCAR (Annual Avg)'!E862,'225 PCAR (Annual Avg)'!E894,'225 PCAR (Annual Avg)'!E926,'225 PCAR (Annual Avg)'!E958,'225 PCAR (Annual Avg)'!E990,'225 PCAR (Annual Avg)'!E1022,'225 PCAR (Annual Avg)'!E1054,'225 PCAR (Annual Avg)'!E1086,'225 PCAR (Annual Avg)'!E1118,'225 PCAR (Annual Avg)'!E1150,'225 PCAR (Annual Avg)'!E1182,'225 PCAR (Annual Avg)'!E1214,'225 PCAR (Annual Avg)'!E1246,'225 PCAR (Annual Avg)'!E1278,'225 PCAR (Annual Avg)'!E1310),"")</f>
        <v>8.4302439024390257</v>
      </c>
      <c r="F20" s="7">
        <f>IFERROR(AVERAGE('225 PCAR (Annual Avg)'!F30,'225 PCAR (Annual Avg)'!F62,'225 PCAR (Annual Avg)'!F94,'225 PCAR (Annual Avg)'!F126,'225 PCAR (Annual Avg)'!F158,'225 PCAR (Annual Avg)'!F190,'225 PCAR (Annual Avg)'!F222,'225 PCAR (Annual Avg)'!F254,'225 PCAR (Annual Avg)'!F286,'225 PCAR (Annual Avg)'!F318,'225 PCAR (Annual Avg)'!F350,'225 PCAR (Annual Avg)'!F382,'225 PCAR (Annual Avg)'!F414,'225 PCAR (Annual Avg)'!F446,'225 PCAR (Annual Avg)'!F478,'225 PCAR (Annual Avg)'!F510,'225 PCAR (Annual Avg)'!F542,'225 PCAR (Annual Avg)'!F574,'225 PCAR (Annual Avg)'!F606,'225 PCAR (Annual Avg)'!F638,'225 PCAR (Annual Avg)'!F670,'225 PCAR (Annual Avg)'!F702,'225 PCAR (Annual Avg)'!F734,'225 PCAR (Annual Avg)'!F766,'225 PCAR (Annual Avg)'!F798,'225 PCAR (Annual Avg)'!F830,'225 PCAR (Annual Avg)'!F862,'225 PCAR (Annual Avg)'!F894,'225 PCAR (Annual Avg)'!F926,'225 PCAR (Annual Avg)'!F958,'225 PCAR (Annual Avg)'!F990,'225 PCAR (Annual Avg)'!F1022,'225 PCAR (Annual Avg)'!F1054,'225 PCAR (Annual Avg)'!F1086,'225 PCAR (Annual Avg)'!F1118,'225 PCAR (Annual Avg)'!F1150,'225 PCAR (Annual Avg)'!F1182,'225 PCAR (Annual Avg)'!F1214,'225 PCAR (Annual Avg)'!F1246,'225 PCAR (Annual Avg)'!F1278,'225 PCAR (Annual Avg)'!F1310),"")</f>
        <v>10.771463414634145</v>
      </c>
      <c r="G20" s="7">
        <f>IFERROR(AVERAGE('225 PCAR (Annual Avg)'!G30,'225 PCAR (Annual Avg)'!G62,'225 PCAR (Annual Avg)'!G94,'225 PCAR (Annual Avg)'!G126,'225 PCAR (Annual Avg)'!G158,'225 PCAR (Annual Avg)'!G190,'225 PCAR (Annual Avg)'!G222,'225 PCAR (Annual Avg)'!G254,'225 PCAR (Annual Avg)'!G286,'225 PCAR (Annual Avg)'!G318,'225 PCAR (Annual Avg)'!G350,'225 PCAR (Annual Avg)'!G382,'225 PCAR (Annual Avg)'!G414,'225 PCAR (Annual Avg)'!G446,'225 PCAR (Annual Avg)'!G478,'225 PCAR (Annual Avg)'!G510,'225 PCAR (Annual Avg)'!G542,'225 PCAR (Annual Avg)'!G574,'225 PCAR (Annual Avg)'!G606,'225 PCAR (Annual Avg)'!G638,'225 PCAR (Annual Avg)'!G670,'225 PCAR (Annual Avg)'!G702,'225 PCAR (Annual Avg)'!G734,'225 PCAR (Annual Avg)'!G766,'225 PCAR (Annual Avg)'!G798,'225 PCAR (Annual Avg)'!G830,'225 PCAR (Annual Avg)'!G862,'225 PCAR (Annual Avg)'!G894,'225 PCAR (Annual Avg)'!G926,'225 PCAR (Annual Avg)'!G958,'225 PCAR (Annual Avg)'!G990,'225 PCAR (Annual Avg)'!G1022,'225 PCAR (Annual Avg)'!G1054,'225 PCAR (Annual Avg)'!G1086,'225 PCAR (Annual Avg)'!G1118,'225 PCAR (Annual Avg)'!G1150,'225 PCAR (Annual Avg)'!G1182,'225 PCAR (Annual Avg)'!G1214,'225 PCAR (Annual Avg)'!G1246,'225 PCAR (Annual Avg)'!G1278,'225 PCAR (Annual Avg)'!G1310),"")</f>
        <v>14.421219512195124</v>
      </c>
      <c r="H20" s="7">
        <f>IFERROR(AVERAGE('225 PCAR (Annual Avg)'!H30,'225 PCAR (Annual Avg)'!H62,'225 PCAR (Annual Avg)'!H94,'225 PCAR (Annual Avg)'!H126,'225 PCAR (Annual Avg)'!H158,'225 PCAR (Annual Avg)'!H190,'225 PCAR (Annual Avg)'!H222,'225 PCAR (Annual Avg)'!H254,'225 PCAR (Annual Avg)'!H286,'225 PCAR (Annual Avg)'!H318,'225 PCAR (Annual Avg)'!H350,'225 PCAR (Annual Avg)'!H382,'225 PCAR (Annual Avg)'!H414,'225 PCAR (Annual Avg)'!H446,'225 PCAR (Annual Avg)'!H478,'225 PCAR (Annual Avg)'!H510,'225 PCAR (Annual Avg)'!H542,'225 PCAR (Annual Avg)'!H574,'225 PCAR (Annual Avg)'!H606,'225 PCAR (Annual Avg)'!H638,'225 PCAR (Annual Avg)'!H670,'225 PCAR (Annual Avg)'!H702,'225 PCAR (Annual Avg)'!H734,'225 PCAR (Annual Avg)'!H766,'225 PCAR (Annual Avg)'!H798,'225 PCAR (Annual Avg)'!H830,'225 PCAR (Annual Avg)'!H862,'225 PCAR (Annual Avg)'!H894,'225 PCAR (Annual Avg)'!H926,'225 PCAR (Annual Avg)'!H958,'225 PCAR (Annual Avg)'!H990,'225 PCAR (Annual Avg)'!H1022,'225 PCAR (Annual Avg)'!H1054,'225 PCAR (Annual Avg)'!H1086,'225 PCAR (Annual Avg)'!H1118,'225 PCAR (Annual Avg)'!H1150,'225 PCAR (Annual Avg)'!H1182,'225 PCAR (Annual Avg)'!H1214,'225 PCAR (Annual Avg)'!H1246,'225 PCAR (Annual Avg)'!H1278,'225 PCAR (Annual Avg)'!H1310),"")</f>
        <v>20.557560975609757</v>
      </c>
      <c r="I20" s="7">
        <f>IFERROR(AVERAGE('225 PCAR (Annual Avg)'!I30,'225 PCAR (Annual Avg)'!I62,'225 PCAR (Annual Avg)'!I94,'225 PCAR (Annual Avg)'!I126,'225 PCAR (Annual Avg)'!I158,'225 PCAR (Annual Avg)'!I190,'225 PCAR (Annual Avg)'!I222,'225 PCAR (Annual Avg)'!I254,'225 PCAR (Annual Avg)'!I286,'225 PCAR (Annual Avg)'!I318,'225 PCAR (Annual Avg)'!I350,'225 PCAR (Annual Avg)'!I382,'225 PCAR (Annual Avg)'!I414,'225 PCAR (Annual Avg)'!I446,'225 PCAR (Annual Avg)'!I478,'225 PCAR (Annual Avg)'!I510,'225 PCAR (Annual Avg)'!I542,'225 PCAR (Annual Avg)'!I574,'225 PCAR (Annual Avg)'!I606,'225 PCAR (Annual Avg)'!I638,'225 PCAR (Annual Avg)'!I670,'225 PCAR (Annual Avg)'!I702,'225 PCAR (Annual Avg)'!I734,'225 PCAR (Annual Avg)'!I766,'225 PCAR (Annual Avg)'!I798,'225 PCAR (Annual Avg)'!I830,'225 PCAR (Annual Avg)'!I862,'225 PCAR (Annual Avg)'!I894,'225 PCAR (Annual Avg)'!I926,'225 PCAR (Annual Avg)'!I958,'225 PCAR (Annual Avg)'!I990,'225 PCAR (Annual Avg)'!I1022,'225 PCAR (Annual Avg)'!I1054,'225 PCAR (Annual Avg)'!I1086,'225 PCAR (Annual Avg)'!I1118,'225 PCAR (Annual Avg)'!I1150,'225 PCAR (Annual Avg)'!I1182,'225 PCAR (Annual Avg)'!I1214,'225 PCAR (Annual Avg)'!I1246,'225 PCAR (Annual Avg)'!I1278,'225 PCAR (Annual Avg)'!I1310),"")</f>
        <v>50.968292682926837</v>
      </c>
      <c r="J20" s="7">
        <f>IFERROR(AVERAGE('225 PCAR (Annual Avg)'!J30,'225 PCAR (Annual Avg)'!J62,'225 PCAR (Annual Avg)'!J94,'225 PCAR (Annual Avg)'!J126,'225 PCAR (Annual Avg)'!J158,'225 PCAR (Annual Avg)'!J190,'225 PCAR (Annual Avg)'!J222,'225 PCAR (Annual Avg)'!J254,'225 PCAR (Annual Avg)'!J286,'225 PCAR (Annual Avg)'!J318,'225 PCAR (Annual Avg)'!J350,'225 PCAR (Annual Avg)'!J382,'225 PCAR (Annual Avg)'!J414,'225 PCAR (Annual Avg)'!J446,'225 PCAR (Annual Avg)'!J478,'225 PCAR (Annual Avg)'!J510,'225 PCAR (Annual Avg)'!J542,'225 PCAR (Annual Avg)'!J574,'225 PCAR (Annual Avg)'!J606,'225 PCAR (Annual Avg)'!J638,'225 PCAR (Annual Avg)'!J670,'225 PCAR (Annual Avg)'!J702,'225 PCAR (Annual Avg)'!J734,'225 PCAR (Annual Avg)'!J766,'225 PCAR (Annual Avg)'!J798,'225 PCAR (Annual Avg)'!J830,'225 PCAR (Annual Avg)'!J862,'225 PCAR (Annual Avg)'!J894,'225 PCAR (Annual Avg)'!J926,'225 PCAR (Annual Avg)'!J958,'225 PCAR (Annual Avg)'!J990,'225 PCAR (Annual Avg)'!J1022,'225 PCAR (Annual Avg)'!J1054,'225 PCAR (Annual Avg)'!J1086,'225 PCAR (Annual Avg)'!J1118,'225 PCAR (Annual Avg)'!J1150,'225 PCAR (Annual Avg)'!J1182,'225 PCAR (Annual Avg)'!J1214,'225 PCAR (Annual Avg)'!J1246,'225 PCAR (Annual Avg)'!J1278,'225 PCAR (Annual Avg)'!J1310),"")</f>
        <v>66.339024390243893</v>
      </c>
      <c r="K20" s="7">
        <f>IFERROR(AVERAGE('225 PCAR (Annual Avg)'!K30,'225 PCAR (Annual Avg)'!K62,'225 PCAR (Annual Avg)'!K94,'225 PCAR (Annual Avg)'!K126,'225 PCAR (Annual Avg)'!K158,'225 PCAR (Annual Avg)'!K190,'225 PCAR (Annual Avg)'!K222,'225 PCAR (Annual Avg)'!K254,'225 PCAR (Annual Avg)'!K286,'225 PCAR (Annual Avg)'!K318,'225 PCAR (Annual Avg)'!K350,'225 PCAR (Annual Avg)'!K382,'225 PCAR (Annual Avg)'!K414,'225 PCAR (Annual Avg)'!K446,'225 PCAR (Annual Avg)'!K478,'225 PCAR (Annual Avg)'!K510,'225 PCAR (Annual Avg)'!K542,'225 PCAR (Annual Avg)'!K574,'225 PCAR (Annual Avg)'!K606,'225 PCAR (Annual Avg)'!K638,'225 PCAR (Annual Avg)'!K670,'225 PCAR (Annual Avg)'!K702,'225 PCAR (Annual Avg)'!K734,'225 PCAR (Annual Avg)'!K766,'225 PCAR (Annual Avg)'!K798,'225 PCAR (Annual Avg)'!K830,'225 PCAR (Annual Avg)'!K862,'225 PCAR (Annual Avg)'!K894,'225 PCAR (Annual Avg)'!K926,'225 PCAR (Annual Avg)'!K958,'225 PCAR (Annual Avg)'!K990,'225 PCAR (Annual Avg)'!K1022,'225 PCAR (Annual Avg)'!K1054,'225 PCAR (Annual Avg)'!K1086,'225 PCAR (Annual Avg)'!K1118,'225 PCAR (Annual Avg)'!K1150,'225 PCAR (Annual Avg)'!K1182,'225 PCAR (Annual Avg)'!K1214,'225 PCAR (Annual Avg)'!K1246,'225 PCAR (Annual Avg)'!K1278,'225 PCAR (Annual Avg)'!K1310),"")</f>
        <v>42.485365853658536</v>
      </c>
      <c r="L20" s="7">
        <f>IFERROR(AVERAGE('225 PCAR (Annual Avg)'!L30,'225 PCAR (Annual Avg)'!L62,'225 PCAR (Annual Avg)'!L94,'225 PCAR (Annual Avg)'!L126,'225 PCAR (Annual Avg)'!L158,'225 PCAR (Annual Avg)'!L190,'225 PCAR (Annual Avg)'!L222,'225 PCAR (Annual Avg)'!L254,'225 PCAR (Annual Avg)'!L286,'225 PCAR (Annual Avg)'!L318,'225 PCAR (Annual Avg)'!L350,'225 PCAR (Annual Avg)'!L382,'225 PCAR (Annual Avg)'!L414,'225 PCAR (Annual Avg)'!L446,'225 PCAR (Annual Avg)'!L478,'225 PCAR (Annual Avg)'!L510,'225 PCAR (Annual Avg)'!L542,'225 PCAR (Annual Avg)'!L574,'225 PCAR (Annual Avg)'!L606,'225 PCAR (Annual Avg)'!L638,'225 PCAR (Annual Avg)'!L670,'225 PCAR (Annual Avg)'!L702,'225 PCAR (Annual Avg)'!L734,'225 PCAR (Annual Avg)'!L766,'225 PCAR (Annual Avg)'!L798,'225 PCAR (Annual Avg)'!L830,'225 PCAR (Annual Avg)'!L862,'225 PCAR (Annual Avg)'!L894,'225 PCAR (Annual Avg)'!L926,'225 PCAR (Annual Avg)'!L958,'225 PCAR (Annual Avg)'!L990,'225 PCAR (Annual Avg)'!L1022,'225 PCAR (Annual Avg)'!L1054,'225 PCAR (Annual Avg)'!L1086,'225 PCAR (Annual Avg)'!L1118,'225 PCAR (Annual Avg)'!L1150,'225 PCAR (Annual Avg)'!L1182,'225 PCAR (Annual Avg)'!L1214,'225 PCAR (Annual Avg)'!L1246,'225 PCAR (Annual Avg)'!L1278,'225 PCAR (Annual Avg)'!L1310),"")</f>
        <v>20.985365853658543</v>
      </c>
      <c r="M20" s="7">
        <f>IFERROR(AVERAGE('225 PCAR (Annual Avg)'!M30,'225 PCAR (Annual Avg)'!M62,'225 PCAR (Annual Avg)'!M94,'225 PCAR (Annual Avg)'!M126,'225 PCAR (Annual Avg)'!M158,'225 PCAR (Annual Avg)'!M190,'225 PCAR (Annual Avg)'!M222,'225 PCAR (Annual Avg)'!M254,'225 PCAR (Annual Avg)'!M286,'225 PCAR (Annual Avg)'!M318,'225 PCAR (Annual Avg)'!M350,'225 PCAR (Annual Avg)'!M382,'225 PCAR (Annual Avg)'!M414,'225 PCAR (Annual Avg)'!M446,'225 PCAR (Annual Avg)'!M478,'225 PCAR (Annual Avg)'!M510,'225 PCAR (Annual Avg)'!M542,'225 PCAR (Annual Avg)'!M574,'225 PCAR (Annual Avg)'!M606,'225 PCAR (Annual Avg)'!M638,'225 PCAR (Annual Avg)'!M670,'225 PCAR (Annual Avg)'!M702,'225 PCAR (Annual Avg)'!M734,'225 PCAR (Annual Avg)'!M766,'225 PCAR (Annual Avg)'!M798,'225 PCAR (Annual Avg)'!M830,'225 PCAR (Annual Avg)'!M862,'225 PCAR (Annual Avg)'!M894,'225 PCAR (Annual Avg)'!M926,'225 PCAR (Annual Avg)'!M958,'225 PCAR (Annual Avg)'!M990,'225 PCAR (Annual Avg)'!M1022,'225 PCAR (Annual Avg)'!M1054,'225 PCAR (Annual Avg)'!M1086,'225 PCAR (Annual Avg)'!M1118,'225 PCAR (Annual Avg)'!M1150,'225 PCAR (Annual Avg)'!M1182,'225 PCAR (Annual Avg)'!M1214,'225 PCAR (Annual Avg)'!M1246,'225 PCAR (Annual Avg)'!M1278,'225 PCAR (Annual Avg)'!M1310),"")</f>
        <v>10.419024390243901</v>
      </c>
      <c r="N20" s="7">
        <f>IFERROR(AVERAGE('225 PCAR (Annual Avg)'!N30,'225 PCAR (Annual Avg)'!N62,'225 PCAR (Annual Avg)'!N94,'225 PCAR (Annual Avg)'!N126,'225 PCAR (Annual Avg)'!N158,'225 PCAR (Annual Avg)'!N190,'225 PCAR (Annual Avg)'!N222,'225 PCAR (Annual Avg)'!N254,'225 PCAR (Annual Avg)'!N286,'225 PCAR (Annual Avg)'!N318,'225 PCAR (Annual Avg)'!N350,'225 PCAR (Annual Avg)'!N382,'225 PCAR (Annual Avg)'!N414,'225 PCAR (Annual Avg)'!N446,'225 PCAR (Annual Avg)'!N478,'225 PCAR (Annual Avg)'!N510,'225 PCAR (Annual Avg)'!N542,'225 PCAR (Annual Avg)'!N574,'225 PCAR (Annual Avg)'!N606,'225 PCAR (Annual Avg)'!N638,'225 PCAR (Annual Avg)'!N670,'225 PCAR (Annual Avg)'!N702,'225 PCAR (Annual Avg)'!N734,'225 PCAR (Annual Avg)'!N766,'225 PCAR (Annual Avg)'!N798,'225 PCAR (Annual Avg)'!N830,'225 PCAR (Annual Avg)'!N862,'225 PCAR (Annual Avg)'!N894,'225 PCAR (Annual Avg)'!N926,'225 PCAR (Annual Avg)'!N958,'225 PCAR (Annual Avg)'!N990,'225 PCAR (Annual Avg)'!N1022,'225 PCAR (Annual Avg)'!N1054,'225 PCAR (Annual Avg)'!N1086,'225 PCAR (Annual Avg)'!N1118,'225 PCAR (Annual Avg)'!N1150,'225 PCAR (Annual Avg)'!N1182,'225 PCAR (Annual Avg)'!N1214,'225 PCAR (Annual Avg)'!N1246,'225 PCAR (Annual Avg)'!N1278,'225 PCAR (Annual Avg)'!N1310),"")</f>
        <v>7.6675609756097565</v>
      </c>
      <c r="P20" s="76">
        <f>AVERAGE('225 PCAR (Annual Avg)'!P30,'225 PCAR (Annual Avg)'!P62,'225 PCAR (Annual Avg)'!P94,'225 PCAR (Annual Avg)'!P126,'225 PCAR (Annual Avg)'!P158,'225 PCAR (Annual Avg)'!P190,'225 PCAR (Annual Avg)'!P222,'225 PCAR (Annual Avg)'!P254,'225 PCAR (Annual Avg)'!P286,'225 PCAR (Annual Avg)'!P318,'225 PCAR (Annual Avg)'!P350,'225 PCAR (Annual Avg)'!P382,'225 PCAR (Annual Avg)'!P414,'225 PCAR (Annual Avg)'!P446,'225 PCAR (Annual Avg)'!P478,'225 PCAR (Annual Avg)'!P510,'225 PCAR (Annual Avg)'!P542,'225 PCAR (Annual Avg)'!P574,'225 PCAR (Annual Avg)'!P606,'225 PCAR (Annual Avg)'!P638,'225 PCAR (Annual Avg)'!P670,'225 PCAR (Annual Avg)'!P702,'225 PCAR (Annual Avg)'!P734,'225 PCAR (Annual Avg)'!P766,'225 PCAR (Annual Avg)'!P798,'225 PCAR (Annual Avg)'!P830,'225 PCAR (Annual Avg)'!P862,'225 PCAR (Annual Avg)'!P894,'225 PCAR (Annual Avg)'!P926,'225 PCAR (Annual Avg)'!P958,'225 PCAR (Annual Avg)'!P990,'225 PCAR (Annual Avg)'!P1022,'225 PCAR (Annual Avg)'!P1054,'225 PCAR (Annual Avg)'!P1086,'225 PCAR (Annual Avg)'!P1118,'225 PCAR (Annual Avg)'!P1150,'225 PCAR (Annual Avg)'!P1182,'225 PCAR (Annual Avg)'!P1214,'225 PCAR (Annual Avg)'!P1246,'225 PCAR (Annual Avg)'!P1278,'225 PCAR (Annual Avg)'!P1310)</f>
        <v>17</v>
      </c>
      <c r="Q20" s="7" t="str">
        <f>IFERROR(AVERAGE('225 PCAR (Annual Avg)'!Q30,'225 PCAR (Annual Avg)'!Q62,'225 PCAR (Annual Avg)'!Q94,'225 PCAR (Annual Avg)'!Q126,'225 PCAR (Annual Avg)'!Q158,'225 PCAR (Annual Avg)'!Q190,'225 PCAR (Annual Avg)'!Q222,'225 PCAR (Annual Avg)'!Q254,'225 PCAR (Annual Avg)'!Q286,'225 PCAR (Annual Avg)'!Q318,'225 PCAR (Annual Avg)'!Q350,'225 PCAR (Annual Avg)'!Q382,'225 PCAR (Annual Avg)'!Q414,'225 PCAR (Annual Avg)'!Q446,'225 PCAR (Annual Avg)'!Q478,'225 PCAR (Annual Avg)'!Q510,'225 PCAR (Annual Avg)'!Q542,'225 PCAR (Annual Avg)'!Q574,'225 PCAR (Annual Avg)'!Q606,'225 PCAR (Annual Avg)'!Q638,'225 PCAR (Annual Avg)'!Q670,'225 PCAR (Annual Avg)'!Q702,'225 PCAR (Annual Avg)'!Q734,'225 PCAR (Annual Avg)'!Q766,'225 PCAR (Annual Avg)'!Q798,'225 PCAR (Annual Avg)'!Q830,'225 PCAR (Annual Avg)'!Q862,'225 PCAR (Annual Avg)'!Q894,'225 PCAR (Annual Avg)'!Q926,'225 PCAR (Annual Avg)'!Q958,'225 PCAR (Annual Avg)'!Q990,'225 PCAR (Annual Avg)'!Q1022,'225 PCAR (Annual Avg)'!Q1054,'225 PCAR (Annual Avg)'!Q1086,'225 PCAR (Annual Avg)'!Q1118,'225 PCAR (Annual Avg)'!Q1150,'225 PCAR (Annual Avg)'!Q1182,'225 PCAR (Annual Avg)'!Q1214,'225 PCAR (Annual Avg)'!Q1246,'225 PCAR (Annual Avg)'!Q1278,'225 PCAR (Annual Avg)'!Q1310),"")</f>
        <v/>
      </c>
      <c r="R20" s="7" t="str">
        <f>IFERROR(AVERAGE('225 PCAR (Annual Avg)'!R30,'225 PCAR (Annual Avg)'!R62,'225 PCAR (Annual Avg)'!R94,'225 PCAR (Annual Avg)'!R126,'225 PCAR (Annual Avg)'!R158,'225 PCAR (Annual Avg)'!R190,'225 PCAR (Annual Avg)'!R222,'225 PCAR (Annual Avg)'!R254,'225 PCAR (Annual Avg)'!R286,'225 PCAR (Annual Avg)'!R318,'225 PCAR (Annual Avg)'!R350,'225 PCAR (Annual Avg)'!R382,'225 PCAR (Annual Avg)'!R414,'225 PCAR (Annual Avg)'!R446,'225 PCAR (Annual Avg)'!R478,'225 PCAR (Annual Avg)'!R510,'225 PCAR (Annual Avg)'!R542,'225 PCAR (Annual Avg)'!R574,'225 PCAR (Annual Avg)'!R606,'225 PCAR (Annual Avg)'!R638,'225 PCAR (Annual Avg)'!R670,'225 PCAR (Annual Avg)'!R702,'225 PCAR (Annual Avg)'!R734,'225 PCAR (Annual Avg)'!R766,'225 PCAR (Annual Avg)'!R798,'225 PCAR (Annual Avg)'!R830,'225 PCAR (Annual Avg)'!R862,'225 PCAR (Annual Avg)'!R894,'225 PCAR (Annual Avg)'!R926,'225 PCAR (Annual Avg)'!R958,'225 PCAR (Annual Avg)'!R990,'225 PCAR (Annual Avg)'!R1022,'225 PCAR (Annual Avg)'!R1054,'225 PCAR (Annual Avg)'!R1086,'225 PCAR (Annual Avg)'!R1118,'225 PCAR (Annual Avg)'!R1150,'225 PCAR (Annual Avg)'!R1182,'225 PCAR (Annual Avg)'!R1214,'225 PCAR (Annual Avg)'!R1246,'225 PCAR (Annual Avg)'!R1278,'225 PCAR (Annual Avg)'!R1310),"")</f>
        <v/>
      </c>
      <c r="S20" s="7" t="str">
        <f>IFERROR(AVERAGE('225 PCAR (Annual Avg)'!S30,'225 PCAR (Annual Avg)'!S62,'225 PCAR (Annual Avg)'!S94,'225 PCAR (Annual Avg)'!S126,'225 PCAR (Annual Avg)'!S158,'225 PCAR (Annual Avg)'!S190,'225 PCAR (Annual Avg)'!S222,'225 PCAR (Annual Avg)'!S254,'225 PCAR (Annual Avg)'!S286,'225 PCAR (Annual Avg)'!S318,'225 PCAR (Annual Avg)'!S350,'225 PCAR (Annual Avg)'!S382,'225 PCAR (Annual Avg)'!S414,'225 PCAR (Annual Avg)'!S446,'225 PCAR (Annual Avg)'!S478,'225 PCAR (Annual Avg)'!S510,'225 PCAR (Annual Avg)'!S542,'225 PCAR (Annual Avg)'!S574,'225 PCAR (Annual Avg)'!S606,'225 PCAR (Annual Avg)'!S638,'225 PCAR (Annual Avg)'!S670,'225 PCAR (Annual Avg)'!S702,'225 PCAR (Annual Avg)'!S734,'225 PCAR (Annual Avg)'!S766,'225 PCAR (Annual Avg)'!S798,'225 PCAR (Annual Avg)'!S830,'225 PCAR (Annual Avg)'!S862,'225 PCAR (Annual Avg)'!S894,'225 PCAR (Annual Avg)'!S926,'225 PCAR (Annual Avg)'!S958,'225 PCAR (Annual Avg)'!S990,'225 PCAR (Annual Avg)'!S1022,'225 PCAR (Annual Avg)'!S1054,'225 PCAR (Annual Avg)'!S1086,'225 PCAR (Annual Avg)'!S1118,'225 PCAR (Annual Avg)'!S1150,'225 PCAR (Annual Avg)'!S1182,'225 PCAR (Annual Avg)'!S1214,'225 PCAR (Annual Avg)'!S1246,'225 PCAR (Annual Avg)'!S1278,'225 PCAR (Annual Avg)'!S1310),"")</f>
        <v/>
      </c>
      <c r="T20" s="7" t="str">
        <f>IFERROR(AVERAGE('225 PCAR (Annual Avg)'!T30,'225 PCAR (Annual Avg)'!T62,'225 PCAR (Annual Avg)'!T94,'225 PCAR (Annual Avg)'!T126,'225 PCAR (Annual Avg)'!T158,'225 PCAR (Annual Avg)'!T190,'225 PCAR (Annual Avg)'!T222,'225 PCAR (Annual Avg)'!T254,'225 PCAR (Annual Avg)'!T286,'225 PCAR (Annual Avg)'!T318,'225 PCAR (Annual Avg)'!T350,'225 PCAR (Annual Avg)'!T382,'225 PCAR (Annual Avg)'!T414,'225 PCAR (Annual Avg)'!T446,'225 PCAR (Annual Avg)'!T478,'225 PCAR (Annual Avg)'!T510,'225 PCAR (Annual Avg)'!T542,'225 PCAR (Annual Avg)'!T574,'225 PCAR (Annual Avg)'!T606,'225 PCAR (Annual Avg)'!T638,'225 PCAR (Annual Avg)'!T670,'225 PCAR (Annual Avg)'!T702,'225 PCAR (Annual Avg)'!T734,'225 PCAR (Annual Avg)'!T766,'225 PCAR (Annual Avg)'!T798,'225 PCAR (Annual Avg)'!T830,'225 PCAR (Annual Avg)'!T862,'225 PCAR (Annual Avg)'!T894,'225 PCAR (Annual Avg)'!T926,'225 PCAR (Annual Avg)'!T958,'225 PCAR (Annual Avg)'!T990,'225 PCAR (Annual Avg)'!T1022,'225 PCAR (Annual Avg)'!T1054,'225 PCAR (Annual Avg)'!T1086,'225 PCAR (Annual Avg)'!T1118,'225 PCAR (Annual Avg)'!T1150,'225 PCAR (Annual Avg)'!T1182,'225 PCAR (Annual Avg)'!T1214,'225 PCAR (Annual Avg)'!T1246,'225 PCAR (Annual Avg)'!T1278,'225 PCAR (Annual Avg)'!T1310),"")</f>
        <v/>
      </c>
      <c r="U20" s="7" t="str">
        <f>IFERROR(AVERAGE('225 PCAR (Annual Avg)'!U30,'225 PCAR (Annual Avg)'!U62,'225 PCAR (Annual Avg)'!U94,'225 PCAR (Annual Avg)'!U126,'225 PCAR (Annual Avg)'!U158,'225 PCAR (Annual Avg)'!U190,'225 PCAR (Annual Avg)'!U222,'225 PCAR (Annual Avg)'!U254,'225 PCAR (Annual Avg)'!U286,'225 PCAR (Annual Avg)'!U318,'225 PCAR (Annual Avg)'!U350,'225 PCAR (Annual Avg)'!U382,'225 PCAR (Annual Avg)'!U414,'225 PCAR (Annual Avg)'!U446,'225 PCAR (Annual Avg)'!U478,'225 PCAR (Annual Avg)'!U510,'225 PCAR (Annual Avg)'!U542,'225 PCAR (Annual Avg)'!U574,'225 PCAR (Annual Avg)'!U606,'225 PCAR (Annual Avg)'!U638,'225 PCAR (Annual Avg)'!U670,'225 PCAR (Annual Avg)'!U702,'225 PCAR (Annual Avg)'!U734,'225 PCAR (Annual Avg)'!U766,'225 PCAR (Annual Avg)'!U798,'225 PCAR (Annual Avg)'!U830,'225 PCAR (Annual Avg)'!U862,'225 PCAR (Annual Avg)'!U894,'225 PCAR (Annual Avg)'!U926,'225 PCAR (Annual Avg)'!U958,'225 PCAR (Annual Avg)'!U990,'225 PCAR (Annual Avg)'!U1022,'225 PCAR (Annual Avg)'!U1054,'225 PCAR (Annual Avg)'!U1086,'225 PCAR (Annual Avg)'!U1118,'225 PCAR (Annual Avg)'!U1150,'225 PCAR (Annual Avg)'!U1182,'225 PCAR (Annual Avg)'!U1214,'225 PCAR (Annual Avg)'!U1246,'225 PCAR (Annual Avg)'!U1278,'225 PCAR (Annual Avg)'!U1310),"")</f>
        <v/>
      </c>
      <c r="V20" s="7" t="str">
        <f>IFERROR(AVERAGE('225 PCAR (Annual Avg)'!V30,'225 PCAR (Annual Avg)'!V62,'225 PCAR (Annual Avg)'!V94,'225 PCAR (Annual Avg)'!V126,'225 PCAR (Annual Avg)'!V158,'225 PCAR (Annual Avg)'!V190,'225 PCAR (Annual Avg)'!V222,'225 PCAR (Annual Avg)'!V254,'225 PCAR (Annual Avg)'!V286,'225 PCAR (Annual Avg)'!V318,'225 PCAR (Annual Avg)'!V350,'225 PCAR (Annual Avg)'!V382,'225 PCAR (Annual Avg)'!V414,'225 PCAR (Annual Avg)'!V446,'225 PCAR (Annual Avg)'!V478,'225 PCAR (Annual Avg)'!V510,'225 PCAR (Annual Avg)'!V542,'225 PCAR (Annual Avg)'!V574,'225 PCAR (Annual Avg)'!V606,'225 PCAR (Annual Avg)'!V638,'225 PCAR (Annual Avg)'!V670,'225 PCAR (Annual Avg)'!V702,'225 PCAR (Annual Avg)'!V734,'225 PCAR (Annual Avg)'!V766,'225 PCAR (Annual Avg)'!V798,'225 PCAR (Annual Avg)'!V830,'225 PCAR (Annual Avg)'!V862,'225 PCAR (Annual Avg)'!V894,'225 PCAR (Annual Avg)'!V926,'225 PCAR (Annual Avg)'!V958,'225 PCAR (Annual Avg)'!V990,'225 PCAR (Annual Avg)'!V1022,'225 PCAR (Annual Avg)'!V1054,'225 PCAR (Annual Avg)'!V1086,'225 PCAR (Annual Avg)'!V1118,'225 PCAR (Annual Avg)'!V1150,'225 PCAR (Annual Avg)'!V1182,'225 PCAR (Annual Avg)'!V1214,'225 PCAR (Annual Avg)'!V1246,'225 PCAR (Annual Avg)'!V1278,'225 PCAR (Annual Avg)'!V1310),"")</f>
        <v/>
      </c>
      <c r="W20" s="7" t="str">
        <f>IFERROR(AVERAGE('225 PCAR (Annual Avg)'!W30,'225 PCAR (Annual Avg)'!W62,'225 PCAR (Annual Avg)'!W94,'225 PCAR (Annual Avg)'!W126,'225 PCAR (Annual Avg)'!W158,'225 PCAR (Annual Avg)'!W190,'225 PCAR (Annual Avg)'!W222,'225 PCAR (Annual Avg)'!W254,'225 PCAR (Annual Avg)'!W286,'225 PCAR (Annual Avg)'!W318,'225 PCAR (Annual Avg)'!W350,'225 PCAR (Annual Avg)'!W382,'225 PCAR (Annual Avg)'!W414,'225 PCAR (Annual Avg)'!W446,'225 PCAR (Annual Avg)'!W478,'225 PCAR (Annual Avg)'!W510,'225 PCAR (Annual Avg)'!W542,'225 PCAR (Annual Avg)'!W574,'225 PCAR (Annual Avg)'!W606,'225 PCAR (Annual Avg)'!W638,'225 PCAR (Annual Avg)'!W670,'225 PCAR (Annual Avg)'!W702,'225 PCAR (Annual Avg)'!W734,'225 PCAR (Annual Avg)'!W766,'225 PCAR (Annual Avg)'!W798,'225 PCAR (Annual Avg)'!W830,'225 PCAR (Annual Avg)'!W862,'225 PCAR (Annual Avg)'!W894,'225 PCAR (Annual Avg)'!W926,'225 PCAR (Annual Avg)'!W958,'225 PCAR (Annual Avg)'!W990,'225 PCAR (Annual Avg)'!W1022,'225 PCAR (Annual Avg)'!W1054,'225 PCAR (Annual Avg)'!W1086,'225 PCAR (Annual Avg)'!W1118,'225 PCAR (Annual Avg)'!W1150,'225 PCAR (Annual Avg)'!W1182,'225 PCAR (Annual Avg)'!W1214,'225 PCAR (Annual Avg)'!W1246,'225 PCAR (Annual Avg)'!W1278,'225 PCAR (Annual Avg)'!W1310),"")</f>
        <v/>
      </c>
      <c r="X20" s="7" t="str">
        <f>IFERROR(AVERAGE('225 PCAR (Annual Avg)'!X30,'225 PCAR (Annual Avg)'!X62,'225 PCAR (Annual Avg)'!X94,'225 PCAR (Annual Avg)'!X126,'225 PCAR (Annual Avg)'!X158,'225 PCAR (Annual Avg)'!X190,'225 PCAR (Annual Avg)'!X222,'225 PCAR (Annual Avg)'!X254,'225 PCAR (Annual Avg)'!X286,'225 PCAR (Annual Avg)'!X318,'225 PCAR (Annual Avg)'!X350,'225 PCAR (Annual Avg)'!X382,'225 PCAR (Annual Avg)'!X414,'225 PCAR (Annual Avg)'!X446,'225 PCAR (Annual Avg)'!X478,'225 PCAR (Annual Avg)'!X510,'225 PCAR (Annual Avg)'!X542,'225 PCAR (Annual Avg)'!X574,'225 PCAR (Annual Avg)'!X606,'225 PCAR (Annual Avg)'!X638,'225 PCAR (Annual Avg)'!X670,'225 PCAR (Annual Avg)'!X702,'225 PCAR (Annual Avg)'!X734,'225 PCAR (Annual Avg)'!X766,'225 PCAR (Annual Avg)'!X798,'225 PCAR (Annual Avg)'!X830,'225 PCAR (Annual Avg)'!X862,'225 PCAR (Annual Avg)'!X894,'225 PCAR (Annual Avg)'!X926,'225 PCAR (Annual Avg)'!X958,'225 PCAR (Annual Avg)'!X990,'225 PCAR (Annual Avg)'!X1022,'225 PCAR (Annual Avg)'!X1054,'225 PCAR (Annual Avg)'!X1086,'225 PCAR (Annual Avg)'!X1118,'225 PCAR (Annual Avg)'!X1150,'225 PCAR (Annual Avg)'!X1182,'225 PCAR (Annual Avg)'!X1214,'225 PCAR (Annual Avg)'!X1246,'225 PCAR (Annual Avg)'!X1278,'225 PCAR (Annual Avg)'!X1310),"")</f>
        <v/>
      </c>
      <c r="Y20" s="7" t="str">
        <f>IFERROR(AVERAGE('225 PCAR (Annual Avg)'!Y30,'225 PCAR (Annual Avg)'!Y62,'225 PCAR (Annual Avg)'!Y94,'225 PCAR (Annual Avg)'!Y126,'225 PCAR (Annual Avg)'!Y158,'225 PCAR (Annual Avg)'!Y190,'225 PCAR (Annual Avg)'!Y222,'225 PCAR (Annual Avg)'!Y254,'225 PCAR (Annual Avg)'!Y286,'225 PCAR (Annual Avg)'!Y318,'225 PCAR (Annual Avg)'!Y350,'225 PCAR (Annual Avg)'!Y382,'225 PCAR (Annual Avg)'!Y414,'225 PCAR (Annual Avg)'!Y446,'225 PCAR (Annual Avg)'!Y478,'225 PCAR (Annual Avg)'!Y510,'225 PCAR (Annual Avg)'!Y542,'225 PCAR (Annual Avg)'!Y574,'225 PCAR (Annual Avg)'!Y606,'225 PCAR (Annual Avg)'!Y638,'225 PCAR (Annual Avg)'!Y670,'225 PCAR (Annual Avg)'!Y702,'225 PCAR (Annual Avg)'!Y734,'225 PCAR (Annual Avg)'!Y766,'225 PCAR (Annual Avg)'!Y798,'225 PCAR (Annual Avg)'!Y830,'225 PCAR (Annual Avg)'!Y862,'225 PCAR (Annual Avg)'!Y894,'225 PCAR (Annual Avg)'!Y926,'225 PCAR (Annual Avg)'!Y958,'225 PCAR (Annual Avg)'!Y990,'225 PCAR (Annual Avg)'!Y1022,'225 PCAR (Annual Avg)'!Y1054,'225 PCAR (Annual Avg)'!Y1086,'225 PCAR (Annual Avg)'!Y1118,'225 PCAR (Annual Avg)'!Y1150,'225 PCAR (Annual Avg)'!Y1182,'225 PCAR (Annual Avg)'!Y1214,'225 PCAR (Annual Avg)'!Y1246,'225 PCAR (Annual Avg)'!Y1278,'225 PCAR (Annual Avg)'!Y1310),"")</f>
        <v/>
      </c>
      <c r="Z20" s="7" t="str">
        <f>IFERROR(AVERAGE('225 PCAR (Annual Avg)'!Z30,'225 PCAR (Annual Avg)'!Z62,'225 PCAR (Annual Avg)'!Z94,'225 PCAR (Annual Avg)'!Z126,'225 PCAR (Annual Avg)'!Z158,'225 PCAR (Annual Avg)'!Z190,'225 PCAR (Annual Avg)'!Z222,'225 PCAR (Annual Avg)'!Z254,'225 PCAR (Annual Avg)'!Z286,'225 PCAR (Annual Avg)'!Z318,'225 PCAR (Annual Avg)'!Z350,'225 PCAR (Annual Avg)'!Z382,'225 PCAR (Annual Avg)'!Z414,'225 PCAR (Annual Avg)'!Z446,'225 PCAR (Annual Avg)'!Z478,'225 PCAR (Annual Avg)'!Z510,'225 PCAR (Annual Avg)'!Z542,'225 PCAR (Annual Avg)'!Z574,'225 PCAR (Annual Avg)'!Z606,'225 PCAR (Annual Avg)'!Z638,'225 PCAR (Annual Avg)'!Z670,'225 PCAR (Annual Avg)'!Z702,'225 PCAR (Annual Avg)'!Z734,'225 PCAR (Annual Avg)'!Z766,'225 PCAR (Annual Avg)'!Z798,'225 PCAR (Annual Avg)'!Z830,'225 PCAR (Annual Avg)'!Z862,'225 PCAR (Annual Avg)'!Z894,'225 PCAR (Annual Avg)'!Z926,'225 PCAR (Annual Avg)'!Z958,'225 PCAR (Annual Avg)'!Z990,'225 PCAR (Annual Avg)'!Z1022,'225 PCAR (Annual Avg)'!Z1054,'225 PCAR (Annual Avg)'!Z1086,'225 PCAR (Annual Avg)'!Z1118,'225 PCAR (Annual Avg)'!Z1150,'225 PCAR (Annual Avg)'!Z1182,'225 PCAR (Annual Avg)'!Z1214,'225 PCAR (Annual Avg)'!Z1246,'225 PCAR (Annual Avg)'!Z1278,'225 PCAR (Annual Avg)'!Z1310),"")</f>
        <v/>
      </c>
      <c r="AA20" s="7" t="str">
        <f>IFERROR(AVERAGE('225 PCAR (Annual Avg)'!AA30,'225 PCAR (Annual Avg)'!AA62,'225 PCAR (Annual Avg)'!AA94,'225 PCAR (Annual Avg)'!AA126,'225 PCAR (Annual Avg)'!AA158,'225 PCAR (Annual Avg)'!AA190,'225 PCAR (Annual Avg)'!AA222,'225 PCAR (Annual Avg)'!AA254,'225 PCAR (Annual Avg)'!AA286,'225 PCAR (Annual Avg)'!AA318,'225 PCAR (Annual Avg)'!AA350,'225 PCAR (Annual Avg)'!AA382,'225 PCAR (Annual Avg)'!AA414,'225 PCAR (Annual Avg)'!AA446,'225 PCAR (Annual Avg)'!AA478,'225 PCAR (Annual Avg)'!AA510,'225 PCAR (Annual Avg)'!AA542,'225 PCAR (Annual Avg)'!AA574,'225 PCAR (Annual Avg)'!AA606,'225 PCAR (Annual Avg)'!AA638,'225 PCAR (Annual Avg)'!AA670,'225 PCAR (Annual Avg)'!AA702,'225 PCAR (Annual Avg)'!AA734,'225 PCAR (Annual Avg)'!AA766,'225 PCAR (Annual Avg)'!AA798,'225 PCAR (Annual Avg)'!AA830,'225 PCAR (Annual Avg)'!AA862,'225 PCAR (Annual Avg)'!AA894,'225 PCAR (Annual Avg)'!AA926,'225 PCAR (Annual Avg)'!AA958,'225 PCAR (Annual Avg)'!AA990,'225 PCAR (Annual Avg)'!AA1022,'225 PCAR (Annual Avg)'!AA1054,'225 PCAR (Annual Avg)'!AA1086,'225 PCAR (Annual Avg)'!AA1118,'225 PCAR (Annual Avg)'!AA1150,'225 PCAR (Annual Avg)'!AA1182,'225 PCAR (Annual Avg)'!AA1214,'225 PCAR (Annual Avg)'!AA1246,'225 PCAR (Annual Avg)'!AA1278,'225 PCAR (Annual Avg)'!AA1310),"")</f>
        <v/>
      </c>
      <c r="AB20" s="7" t="str">
        <f>IFERROR(AVERAGE('225 PCAR (Annual Avg)'!AB30,'225 PCAR (Annual Avg)'!AB62,'225 PCAR (Annual Avg)'!AB94,'225 PCAR (Annual Avg)'!AB126,'225 PCAR (Annual Avg)'!AB158,'225 PCAR (Annual Avg)'!AB190,'225 PCAR (Annual Avg)'!AB222,'225 PCAR (Annual Avg)'!AB254,'225 PCAR (Annual Avg)'!AB286,'225 PCAR (Annual Avg)'!AB318,'225 PCAR (Annual Avg)'!AB350,'225 PCAR (Annual Avg)'!AB382,'225 PCAR (Annual Avg)'!AB414,'225 PCAR (Annual Avg)'!AB446,'225 PCAR (Annual Avg)'!AB478,'225 PCAR (Annual Avg)'!AB510,'225 PCAR (Annual Avg)'!AB542,'225 PCAR (Annual Avg)'!AB574,'225 PCAR (Annual Avg)'!AB606,'225 PCAR (Annual Avg)'!AB638,'225 PCAR (Annual Avg)'!AB670,'225 PCAR (Annual Avg)'!AB702,'225 PCAR (Annual Avg)'!AB734,'225 PCAR (Annual Avg)'!AB766,'225 PCAR (Annual Avg)'!AB798,'225 PCAR (Annual Avg)'!AB830,'225 PCAR (Annual Avg)'!AB862,'225 PCAR (Annual Avg)'!AB894,'225 PCAR (Annual Avg)'!AB926,'225 PCAR (Annual Avg)'!AB958,'225 PCAR (Annual Avg)'!AB990,'225 PCAR (Annual Avg)'!AB1022,'225 PCAR (Annual Avg)'!AB1054,'225 PCAR (Annual Avg)'!AB1086,'225 PCAR (Annual Avg)'!AB1118,'225 PCAR (Annual Avg)'!AB1150,'225 PCAR (Annual Avg)'!AB1182,'225 PCAR (Annual Avg)'!AB1214,'225 PCAR (Annual Avg)'!AB1246,'225 PCAR (Annual Avg)'!AB1278,'225 PCAR (Annual Avg)'!AB1310),"")</f>
        <v/>
      </c>
    </row>
    <row r="21" spans="2:28" x14ac:dyDescent="0.3">
      <c r="B21" s="76">
        <f>AVERAGE('225 PCAR (Annual Avg)'!B31,'225 PCAR (Annual Avg)'!B63,'225 PCAR (Annual Avg)'!B95,'225 PCAR (Annual Avg)'!B127,'225 PCAR (Annual Avg)'!B159,'225 PCAR (Annual Avg)'!B191,'225 PCAR (Annual Avg)'!B223,'225 PCAR (Annual Avg)'!B255,'225 PCAR (Annual Avg)'!B287,'225 PCAR (Annual Avg)'!B319,'225 PCAR (Annual Avg)'!B351,'225 PCAR (Annual Avg)'!B383,'225 PCAR (Annual Avg)'!B415,'225 PCAR (Annual Avg)'!B447,'225 PCAR (Annual Avg)'!B479,'225 PCAR (Annual Avg)'!B511,'225 PCAR (Annual Avg)'!B543,'225 PCAR (Annual Avg)'!B575,'225 PCAR (Annual Avg)'!B607,'225 PCAR (Annual Avg)'!B639,'225 PCAR (Annual Avg)'!B671,'225 PCAR (Annual Avg)'!B703,'225 PCAR (Annual Avg)'!B735,'225 PCAR (Annual Avg)'!B767,'225 PCAR (Annual Avg)'!B799,'225 PCAR (Annual Avg)'!B831,'225 PCAR (Annual Avg)'!B863,'225 PCAR (Annual Avg)'!B895,'225 PCAR (Annual Avg)'!B927,'225 PCAR (Annual Avg)'!B959,'225 PCAR (Annual Avg)'!B991,'225 PCAR (Annual Avg)'!B1023,'225 PCAR (Annual Avg)'!B1055,'225 PCAR (Annual Avg)'!B1087,'225 PCAR (Annual Avg)'!B1119,'225 PCAR (Annual Avg)'!B1151,'225 PCAR (Annual Avg)'!B1183,'225 PCAR (Annual Avg)'!B1215,'225 PCAR (Annual Avg)'!B1247,'225 PCAR (Annual Avg)'!B1279,'225 PCAR (Annual Avg)'!B1311)</f>
        <v>18</v>
      </c>
      <c r="C21" s="7">
        <f>IFERROR(AVERAGE('225 PCAR (Annual Avg)'!C31,'225 PCAR (Annual Avg)'!C63,'225 PCAR (Annual Avg)'!C95,'225 PCAR (Annual Avg)'!C127,'225 PCAR (Annual Avg)'!C159,'225 PCAR (Annual Avg)'!C191,'225 PCAR (Annual Avg)'!C223,'225 PCAR (Annual Avg)'!C255,'225 PCAR (Annual Avg)'!C287,'225 PCAR (Annual Avg)'!C319,'225 PCAR (Annual Avg)'!C351,'225 PCAR (Annual Avg)'!C383,'225 PCAR (Annual Avg)'!C415,'225 PCAR (Annual Avg)'!C447,'225 PCAR (Annual Avg)'!C479,'225 PCAR (Annual Avg)'!C511,'225 PCAR (Annual Avg)'!C543,'225 PCAR (Annual Avg)'!C575,'225 PCAR (Annual Avg)'!C607,'225 PCAR (Annual Avg)'!C639,'225 PCAR (Annual Avg)'!C671,'225 PCAR (Annual Avg)'!C703,'225 PCAR (Annual Avg)'!C735,'225 PCAR (Annual Avg)'!C767,'225 PCAR (Annual Avg)'!C799,'225 PCAR (Annual Avg)'!C831,'225 PCAR (Annual Avg)'!C863,'225 PCAR (Annual Avg)'!C895,'225 PCAR (Annual Avg)'!C927,'225 PCAR (Annual Avg)'!C959,'225 PCAR (Annual Avg)'!C991,'225 PCAR (Annual Avg)'!C1023,'225 PCAR (Annual Avg)'!C1055,'225 PCAR (Annual Avg)'!C1087,'225 PCAR (Annual Avg)'!C1119,'225 PCAR (Annual Avg)'!C1151,'225 PCAR (Annual Avg)'!C1183,'225 PCAR (Annual Avg)'!C1215,'225 PCAR (Annual Avg)'!C1247,'225 PCAR (Annual Avg)'!C1279,'225 PCAR (Annual Avg)'!C1311),"")</f>
        <v>6.0775609756097575</v>
      </c>
      <c r="D21" s="7">
        <f>IFERROR(AVERAGE('225 PCAR (Annual Avg)'!D31,'225 PCAR (Annual Avg)'!D63,'225 PCAR (Annual Avg)'!D95,'225 PCAR (Annual Avg)'!D127,'225 PCAR (Annual Avg)'!D159,'225 PCAR (Annual Avg)'!D191,'225 PCAR (Annual Avg)'!D223,'225 PCAR (Annual Avg)'!D255,'225 PCAR (Annual Avg)'!D287,'225 PCAR (Annual Avg)'!D319,'225 PCAR (Annual Avg)'!D351,'225 PCAR (Annual Avg)'!D383,'225 PCAR (Annual Avg)'!D415,'225 PCAR (Annual Avg)'!D447,'225 PCAR (Annual Avg)'!D479,'225 PCAR (Annual Avg)'!D511,'225 PCAR (Annual Avg)'!D543,'225 PCAR (Annual Avg)'!D575,'225 PCAR (Annual Avg)'!D607,'225 PCAR (Annual Avg)'!D639,'225 PCAR (Annual Avg)'!D671,'225 PCAR (Annual Avg)'!D703,'225 PCAR (Annual Avg)'!D735,'225 PCAR (Annual Avg)'!D767,'225 PCAR (Annual Avg)'!D799,'225 PCAR (Annual Avg)'!D831,'225 PCAR (Annual Avg)'!D863,'225 PCAR (Annual Avg)'!D895,'225 PCAR (Annual Avg)'!D927,'225 PCAR (Annual Avg)'!D959,'225 PCAR (Annual Avg)'!D991,'225 PCAR (Annual Avg)'!D1023,'225 PCAR (Annual Avg)'!D1055,'225 PCAR (Annual Avg)'!D1087,'225 PCAR (Annual Avg)'!D1119,'225 PCAR (Annual Avg)'!D1151,'225 PCAR (Annual Avg)'!D1183,'225 PCAR (Annual Avg)'!D1215,'225 PCAR (Annual Avg)'!D1247,'225 PCAR (Annual Avg)'!D1279,'225 PCAR (Annual Avg)'!D1311),"")</f>
        <v>5.5043902439024386</v>
      </c>
      <c r="E21" s="7">
        <f>IFERROR(AVERAGE('225 PCAR (Annual Avg)'!E31,'225 PCAR (Annual Avg)'!E63,'225 PCAR (Annual Avg)'!E95,'225 PCAR (Annual Avg)'!E127,'225 PCAR (Annual Avg)'!E159,'225 PCAR (Annual Avg)'!E191,'225 PCAR (Annual Avg)'!E223,'225 PCAR (Annual Avg)'!E255,'225 PCAR (Annual Avg)'!E287,'225 PCAR (Annual Avg)'!E319,'225 PCAR (Annual Avg)'!E351,'225 PCAR (Annual Avg)'!E383,'225 PCAR (Annual Avg)'!E415,'225 PCAR (Annual Avg)'!E447,'225 PCAR (Annual Avg)'!E479,'225 PCAR (Annual Avg)'!E511,'225 PCAR (Annual Avg)'!E543,'225 PCAR (Annual Avg)'!E575,'225 PCAR (Annual Avg)'!E607,'225 PCAR (Annual Avg)'!E639,'225 PCAR (Annual Avg)'!E671,'225 PCAR (Annual Avg)'!E703,'225 PCAR (Annual Avg)'!E735,'225 PCAR (Annual Avg)'!E767,'225 PCAR (Annual Avg)'!E799,'225 PCAR (Annual Avg)'!E831,'225 PCAR (Annual Avg)'!E863,'225 PCAR (Annual Avg)'!E895,'225 PCAR (Annual Avg)'!E927,'225 PCAR (Annual Avg)'!E959,'225 PCAR (Annual Avg)'!E991,'225 PCAR (Annual Avg)'!E1023,'225 PCAR (Annual Avg)'!E1055,'225 PCAR (Annual Avg)'!E1087,'225 PCAR (Annual Avg)'!E1119,'225 PCAR (Annual Avg)'!E1151,'225 PCAR (Annual Avg)'!E1183,'225 PCAR (Annual Avg)'!E1215,'225 PCAR (Annual Avg)'!E1247,'225 PCAR (Annual Avg)'!E1279,'225 PCAR (Annual Avg)'!E1311),"")</f>
        <v>7.8792682926829274</v>
      </c>
      <c r="F21" s="7">
        <f>IFERROR(AVERAGE('225 PCAR (Annual Avg)'!F31,'225 PCAR (Annual Avg)'!F63,'225 PCAR (Annual Avg)'!F95,'225 PCAR (Annual Avg)'!F127,'225 PCAR (Annual Avg)'!F159,'225 PCAR (Annual Avg)'!F191,'225 PCAR (Annual Avg)'!F223,'225 PCAR (Annual Avg)'!F255,'225 PCAR (Annual Avg)'!F287,'225 PCAR (Annual Avg)'!F319,'225 PCAR (Annual Avg)'!F351,'225 PCAR (Annual Avg)'!F383,'225 PCAR (Annual Avg)'!F415,'225 PCAR (Annual Avg)'!F447,'225 PCAR (Annual Avg)'!F479,'225 PCAR (Annual Avg)'!F511,'225 PCAR (Annual Avg)'!F543,'225 PCAR (Annual Avg)'!F575,'225 PCAR (Annual Avg)'!F607,'225 PCAR (Annual Avg)'!F639,'225 PCAR (Annual Avg)'!F671,'225 PCAR (Annual Avg)'!F703,'225 PCAR (Annual Avg)'!F735,'225 PCAR (Annual Avg)'!F767,'225 PCAR (Annual Avg)'!F799,'225 PCAR (Annual Avg)'!F831,'225 PCAR (Annual Avg)'!F863,'225 PCAR (Annual Avg)'!F895,'225 PCAR (Annual Avg)'!F927,'225 PCAR (Annual Avg)'!F959,'225 PCAR (Annual Avg)'!F991,'225 PCAR (Annual Avg)'!F1023,'225 PCAR (Annual Avg)'!F1055,'225 PCAR (Annual Avg)'!F1087,'225 PCAR (Annual Avg)'!F1119,'225 PCAR (Annual Avg)'!F1151,'225 PCAR (Annual Avg)'!F1183,'225 PCAR (Annual Avg)'!F1215,'225 PCAR (Annual Avg)'!F1247,'225 PCAR (Annual Avg)'!F1279,'225 PCAR (Annual Avg)'!F1311),"")</f>
        <v>10.840243902439024</v>
      </c>
      <c r="G21" s="7">
        <f>IFERROR(AVERAGE('225 PCAR (Annual Avg)'!G31,'225 PCAR (Annual Avg)'!G63,'225 PCAR (Annual Avg)'!G95,'225 PCAR (Annual Avg)'!G127,'225 PCAR (Annual Avg)'!G159,'225 PCAR (Annual Avg)'!G191,'225 PCAR (Annual Avg)'!G223,'225 PCAR (Annual Avg)'!G255,'225 PCAR (Annual Avg)'!G287,'225 PCAR (Annual Avg)'!G319,'225 PCAR (Annual Avg)'!G351,'225 PCAR (Annual Avg)'!G383,'225 PCAR (Annual Avg)'!G415,'225 PCAR (Annual Avg)'!G447,'225 PCAR (Annual Avg)'!G479,'225 PCAR (Annual Avg)'!G511,'225 PCAR (Annual Avg)'!G543,'225 PCAR (Annual Avg)'!G575,'225 PCAR (Annual Avg)'!G607,'225 PCAR (Annual Avg)'!G639,'225 PCAR (Annual Avg)'!G671,'225 PCAR (Annual Avg)'!G703,'225 PCAR (Annual Avg)'!G735,'225 PCAR (Annual Avg)'!G767,'225 PCAR (Annual Avg)'!G799,'225 PCAR (Annual Avg)'!G831,'225 PCAR (Annual Avg)'!G863,'225 PCAR (Annual Avg)'!G895,'225 PCAR (Annual Avg)'!G927,'225 PCAR (Annual Avg)'!G959,'225 PCAR (Annual Avg)'!G991,'225 PCAR (Annual Avg)'!G1023,'225 PCAR (Annual Avg)'!G1055,'225 PCAR (Annual Avg)'!G1087,'225 PCAR (Annual Avg)'!G1119,'225 PCAR (Annual Avg)'!G1151,'225 PCAR (Annual Avg)'!G1183,'225 PCAR (Annual Avg)'!G1215,'225 PCAR (Annual Avg)'!G1247,'225 PCAR (Annual Avg)'!G1279,'225 PCAR (Annual Avg)'!G1311),"")</f>
        <v>13.856097560975611</v>
      </c>
      <c r="H21" s="7">
        <f>IFERROR(AVERAGE('225 PCAR (Annual Avg)'!H31,'225 PCAR (Annual Avg)'!H63,'225 PCAR (Annual Avg)'!H95,'225 PCAR (Annual Avg)'!H127,'225 PCAR (Annual Avg)'!H159,'225 PCAR (Annual Avg)'!H191,'225 PCAR (Annual Avg)'!H223,'225 PCAR (Annual Avg)'!H255,'225 PCAR (Annual Avg)'!H287,'225 PCAR (Annual Avg)'!H319,'225 PCAR (Annual Avg)'!H351,'225 PCAR (Annual Avg)'!H383,'225 PCAR (Annual Avg)'!H415,'225 PCAR (Annual Avg)'!H447,'225 PCAR (Annual Avg)'!H479,'225 PCAR (Annual Avg)'!H511,'225 PCAR (Annual Avg)'!H543,'225 PCAR (Annual Avg)'!H575,'225 PCAR (Annual Avg)'!H607,'225 PCAR (Annual Avg)'!H639,'225 PCAR (Annual Avg)'!H671,'225 PCAR (Annual Avg)'!H703,'225 PCAR (Annual Avg)'!H735,'225 PCAR (Annual Avg)'!H767,'225 PCAR (Annual Avg)'!H799,'225 PCAR (Annual Avg)'!H831,'225 PCAR (Annual Avg)'!H863,'225 PCAR (Annual Avg)'!H895,'225 PCAR (Annual Avg)'!H927,'225 PCAR (Annual Avg)'!H959,'225 PCAR (Annual Avg)'!H991,'225 PCAR (Annual Avg)'!H1023,'225 PCAR (Annual Avg)'!H1055,'225 PCAR (Annual Avg)'!H1087,'225 PCAR (Annual Avg)'!H1119,'225 PCAR (Annual Avg)'!H1151,'225 PCAR (Annual Avg)'!H1183,'225 PCAR (Annual Avg)'!H1215,'225 PCAR (Annual Avg)'!H1247,'225 PCAR (Annual Avg)'!H1279,'225 PCAR (Annual Avg)'!H1311),"")</f>
        <v>21.328536585365846</v>
      </c>
      <c r="I21" s="7">
        <f>IFERROR(AVERAGE('225 PCAR (Annual Avg)'!I31,'225 PCAR (Annual Avg)'!I63,'225 PCAR (Annual Avg)'!I95,'225 PCAR (Annual Avg)'!I127,'225 PCAR (Annual Avg)'!I159,'225 PCAR (Annual Avg)'!I191,'225 PCAR (Annual Avg)'!I223,'225 PCAR (Annual Avg)'!I255,'225 PCAR (Annual Avg)'!I287,'225 PCAR (Annual Avg)'!I319,'225 PCAR (Annual Avg)'!I351,'225 PCAR (Annual Avg)'!I383,'225 PCAR (Annual Avg)'!I415,'225 PCAR (Annual Avg)'!I447,'225 PCAR (Annual Avg)'!I479,'225 PCAR (Annual Avg)'!I511,'225 PCAR (Annual Avg)'!I543,'225 PCAR (Annual Avg)'!I575,'225 PCAR (Annual Avg)'!I607,'225 PCAR (Annual Avg)'!I639,'225 PCAR (Annual Avg)'!I671,'225 PCAR (Annual Avg)'!I703,'225 PCAR (Annual Avg)'!I735,'225 PCAR (Annual Avg)'!I767,'225 PCAR (Annual Avg)'!I799,'225 PCAR (Annual Avg)'!I831,'225 PCAR (Annual Avg)'!I863,'225 PCAR (Annual Avg)'!I895,'225 PCAR (Annual Avg)'!I927,'225 PCAR (Annual Avg)'!I959,'225 PCAR (Annual Avg)'!I991,'225 PCAR (Annual Avg)'!I1023,'225 PCAR (Annual Avg)'!I1055,'225 PCAR (Annual Avg)'!I1087,'225 PCAR (Annual Avg)'!I1119,'225 PCAR (Annual Avg)'!I1151,'225 PCAR (Annual Avg)'!I1183,'225 PCAR (Annual Avg)'!I1215,'225 PCAR (Annual Avg)'!I1247,'225 PCAR (Annual Avg)'!I1279,'225 PCAR (Annual Avg)'!I1311),"")</f>
        <v>51.009756097560967</v>
      </c>
      <c r="J21" s="7">
        <f>IFERROR(AVERAGE('225 PCAR (Annual Avg)'!J31,'225 PCAR (Annual Avg)'!J63,'225 PCAR (Annual Avg)'!J95,'225 PCAR (Annual Avg)'!J127,'225 PCAR (Annual Avg)'!J159,'225 PCAR (Annual Avg)'!J191,'225 PCAR (Annual Avg)'!J223,'225 PCAR (Annual Avg)'!J255,'225 PCAR (Annual Avg)'!J287,'225 PCAR (Annual Avg)'!J319,'225 PCAR (Annual Avg)'!J351,'225 PCAR (Annual Avg)'!J383,'225 PCAR (Annual Avg)'!J415,'225 PCAR (Annual Avg)'!J447,'225 PCAR (Annual Avg)'!J479,'225 PCAR (Annual Avg)'!J511,'225 PCAR (Annual Avg)'!J543,'225 PCAR (Annual Avg)'!J575,'225 PCAR (Annual Avg)'!J607,'225 PCAR (Annual Avg)'!J639,'225 PCAR (Annual Avg)'!J671,'225 PCAR (Annual Avg)'!J703,'225 PCAR (Annual Avg)'!J735,'225 PCAR (Annual Avg)'!J767,'225 PCAR (Annual Avg)'!J799,'225 PCAR (Annual Avg)'!J831,'225 PCAR (Annual Avg)'!J863,'225 PCAR (Annual Avg)'!J895,'225 PCAR (Annual Avg)'!J927,'225 PCAR (Annual Avg)'!J959,'225 PCAR (Annual Avg)'!J991,'225 PCAR (Annual Avg)'!J1023,'225 PCAR (Annual Avg)'!J1055,'225 PCAR (Annual Avg)'!J1087,'225 PCAR (Annual Avg)'!J1119,'225 PCAR (Annual Avg)'!J1151,'225 PCAR (Annual Avg)'!J1183,'225 PCAR (Annual Avg)'!J1215,'225 PCAR (Annual Avg)'!J1247,'225 PCAR (Annual Avg)'!J1279,'225 PCAR (Annual Avg)'!J1311),"")</f>
        <v>69.27317073170731</v>
      </c>
      <c r="K21" s="7">
        <f>IFERROR(AVERAGE('225 PCAR (Annual Avg)'!K31,'225 PCAR (Annual Avg)'!K63,'225 PCAR (Annual Avg)'!K95,'225 PCAR (Annual Avg)'!K127,'225 PCAR (Annual Avg)'!K159,'225 PCAR (Annual Avg)'!K191,'225 PCAR (Annual Avg)'!K223,'225 PCAR (Annual Avg)'!K255,'225 PCAR (Annual Avg)'!K287,'225 PCAR (Annual Avg)'!K319,'225 PCAR (Annual Avg)'!K351,'225 PCAR (Annual Avg)'!K383,'225 PCAR (Annual Avg)'!K415,'225 PCAR (Annual Avg)'!K447,'225 PCAR (Annual Avg)'!K479,'225 PCAR (Annual Avg)'!K511,'225 PCAR (Annual Avg)'!K543,'225 PCAR (Annual Avg)'!K575,'225 PCAR (Annual Avg)'!K607,'225 PCAR (Annual Avg)'!K639,'225 PCAR (Annual Avg)'!K671,'225 PCAR (Annual Avg)'!K703,'225 PCAR (Annual Avg)'!K735,'225 PCAR (Annual Avg)'!K767,'225 PCAR (Annual Avg)'!K799,'225 PCAR (Annual Avg)'!K831,'225 PCAR (Annual Avg)'!K863,'225 PCAR (Annual Avg)'!K895,'225 PCAR (Annual Avg)'!K927,'225 PCAR (Annual Avg)'!K959,'225 PCAR (Annual Avg)'!K991,'225 PCAR (Annual Avg)'!K1023,'225 PCAR (Annual Avg)'!K1055,'225 PCAR (Annual Avg)'!K1087,'225 PCAR (Annual Avg)'!K1119,'225 PCAR (Annual Avg)'!K1151,'225 PCAR (Annual Avg)'!K1183,'225 PCAR (Annual Avg)'!K1215,'225 PCAR (Annual Avg)'!K1247,'225 PCAR (Annual Avg)'!K1279,'225 PCAR (Annual Avg)'!K1311),"")</f>
        <v>40.817073170731703</v>
      </c>
      <c r="L21" s="7">
        <f>IFERROR(AVERAGE('225 PCAR (Annual Avg)'!L31,'225 PCAR (Annual Avg)'!L63,'225 PCAR (Annual Avg)'!L95,'225 PCAR (Annual Avg)'!L127,'225 PCAR (Annual Avg)'!L159,'225 PCAR (Annual Avg)'!L191,'225 PCAR (Annual Avg)'!L223,'225 PCAR (Annual Avg)'!L255,'225 PCAR (Annual Avg)'!L287,'225 PCAR (Annual Avg)'!L319,'225 PCAR (Annual Avg)'!L351,'225 PCAR (Annual Avg)'!L383,'225 PCAR (Annual Avg)'!L415,'225 PCAR (Annual Avg)'!L447,'225 PCAR (Annual Avg)'!L479,'225 PCAR (Annual Avg)'!L511,'225 PCAR (Annual Avg)'!L543,'225 PCAR (Annual Avg)'!L575,'225 PCAR (Annual Avg)'!L607,'225 PCAR (Annual Avg)'!L639,'225 PCAR (Annual Avg)'!L671,'225 PCAR (Annual Avg)'!L703,'225 PCAR (Annual Avg)'!L735,'225 PCAR (Annual Avg)'!L767,'225 PCAR (Annual Avg)'!L799,'225 PCAR (Annual Avg)'!L831,'225 PCAR (Annual Avg)'!L863,'225 PCAR (Annual Avg)'!L895,'225 PCAR (Annual Avg)'!L927,'225 PCAR (Annual Avg)'!L959,'225 PCAR (Annual Avg)'!L991,'225 PCAR (Annual Avg)'!L1023,'225 PCAR (Annual Avg)'!L1055,'225 PCAR (Annual Avg)'!L1087,'225 PCAR (Annual Avg)'!L1119,'225 PCAR (Annual Avg)'!L1151,'225 PCAR (Annual Avg)'!L1183,'225 PCAR (Annual Avg)'!L1215,'225 PCAR (Annual Avg)'!L1247,'225 PCAR (Annual Avg)'!L1279,'225 PCAR (Annual Avg)'!L1311),"")</f>
        <v>20.710243902439025</v>
      </c>
      <c r="M21" s="7">
        <f>IFERROR(AVERAGE('225 PCAR (Annual Avg)'!M31,'225 PCAR (Annual Avg)'!M63,'225 PCAR (Annual Avg)'!M95,'225 PCAR (Annual Avg)'!M127,'225 PCAR (Annual Avg)'!M159,'225 PCAR (Annual Avg)'!M191,'225 PCAR (Annual Avg)'!M223,'225 PCAR (Annual Avg)'!M255,'225 PCAR (Annual Avg)'!M287,'225 PCAR (Annual Avg)'!M319,'225 PCAR (Annual Avg)'!M351,'225 PCAR (Annual Avg)'!M383,'225 PCAR (Annual Avg)'!M415,'225 PCAR (Annual Avg)'!M447,'225 PCAR (Annual Avg)'!M479,'225 PCAR (Annual Avg)'!M511,'225 PCAR (Annual Avg)'!M543,'225 PCAR (Annual Avg)'!M575,'225 PCAR (Annual Avg)'!M607,'225 PCAR (Annual Avg)'!M639,'225 PCAR (Annual Avg)'!M671,'225 PCAR (Annual Avg)'!M703,'225 PCAR (Annual Avg)'!M735,'225 PCAR (Annual Avg)'!M767,'225 PCAR (Annual Avg)'!M799,'225 PCAR (Annual Avg)'!M831,'225 PCAR (Annual Avg)'!M863,'225 PCAR (Annual Avg)'!M895,'225 PCAR (Annual Avg)'!M927,'225 PCAR (Annual Avg)'!M959,'225 PCAR (Annual Avg)'!M991,'225 PCAR (Annual Avg)'!M1023,'225 PCAR (Annual Avg)'!M1055,'225 PCAR (Annual Avg)'!M1087,'225 PCAR (Annual Avg)'!M1119,'225 PCAR (Annual Avg)'!M1151,'225 PCAR (Annual Avg)'!M1183,'225 PCAR (Annual Avg)'!M1215,'225 PCAR (Annual Avg)'!M1247,'225 PCAR (Annual Avg)'!M1279,'225 PCAR (Annual Avg)'!M1311),"")</f>
        <v>10.268780487804877</v>
      </c>
      <c r="N21" s="7">
        <f>IFERROR(AVERAGE('225 PCAR (Annual Avg)'!N31,'225 PCAR (Annual Avg)'!N63,'225 PCAR (Annual Avg)'!N95,'225 PCAR (Annual Avg)'!N127,'225 PCAR (Annual Avg)'!N159,'225 PCAR (Annual Avg)'!N191,'225 PCAR (Annual Avg)'!N223,'225 PCAR (Annual Avg)'!N255,'225 PCAR (Annual Avg)'!N287,'225 PCAR (Annual Avg)'!N319,'225 PCAR (Annual Avg)'!N351,'225 PCAR (Annual Avg)'!N383,'225 PCAR (Annual Avg)'!N415,'225 PCAR (Annual Avg)'!N447,'225 PCAR (Annual Avg)'!N479,'225 PCAR (Annual Avg)'!N511,'225 PCAR (Annual Avg)'!N543,'225 PCAR (Annual Avg)'!N575,'225 PCAR (Annual Avg)'!N607,'225 PCAR (Annual Avg)'!N639,'225 PCAR (Annual Avg)'!N671,'225 PCAR (Annual Avg)'!N703,'225 PCAR (Annual Avg)'!N735,'225 PCAR (Annual Avg)'!N767,'225 PCAR (Annual Avg)'!N799,'225 PCAR (Annual Avg)'!N831,'225 PCAR (Annual Avg)'!N863,'225 PCAR (Annual Avg)'!N895,'225 PCAR (Annual Avg)'!N927,'225 PCAR (Annual Avg)'!N959,'225 PCAR (Annual Avg)'!N991,'225 PCAR (Annual Avg)'!N1023,'225 PCAR (Annual Avg)'!N1055,'225 PCAR (Annual Avg)'!N1087,'225 PCAR (Annual Avg)'!N1119,'225 PCAR (Annual Avg)'!N1151,'225 PCAR (Annual Avg)'!N1183,'225 PCAR (Annual Avg)'!N1215,'225 PCAR (Annual Avg)'!N1247,'225 PCAR (Annual Avg)'!N1279,'225 PCAR (Annual Avg)'!N1311),"")</f>
        <v>7.5970731707317061</v>
      </c>
      <c r="P21" s="76">
        <f>AVERAGE('225 PCAR (Annual Avg)'!P31,'225 PCAR (Annual Avg)'!P63,'225 PCAR (Annual Avg)'!P95,'225 PCAR (Annual Avg)'!P127,'225 PCAR (Annual Avg)'!P159,'225 PCAR (Annual Avg)'!P191,'225 PCAR (Annual Avg)'!P223,'225 PCAR (Annual Avg)'!P255,'225 PCAR (Annual Avg)'!P287,'225 PCAR (Annual Avg)'!P319,'225 PCAR (Annual Avg)'!P351,'225 PCAR (Annual Avg)'!P383,'225 PCAR (Annual Avg)'!P415,'225 PCAR (Annual Avg)'!P447,'225 PCAR (Annual Avg)'!P479,'225 PCAR (Annual Avg)'!P511,'225 PCAR (Annual Avg)'!P543,'225 PCAR (Annual Avg)'!P575,'225 PCAR (Annual Avg)'!P607,'225 PCAR (Annual Avg)'!P639,'225 PCAR (Annual Avg)'!P671,'225 PCAR (Annual Avg)'!P703,'225 PCAR (Annual Avg)'!P735,'225 PCAR (Annual Avg)'!P767,'225 PCAR (Annual Avg)'!P799,'225 PCAR (Annual Avg)'!P831,'225 PCAR (Annual Avg)'!P863,'225 PCAR (Annual Avg)'!P895,'225 PCAR (Annual Avg)'!P927,'225 PCAR (Annual Avg)'!P959,'225 PCAR (Annual Avg)'!P991,'225 PCAR (Annual Avg)'!P1023,'225 PCAR (Annual Avg)'!P1055,'225 PCAR (Annual Avg)'!P1087,'225 PCAR (Annual Avg)'!P1119,'225 PCAR (Annual Avg)'!P1151,'225 PCAR (Annual Avg)'!P1183,'225 PCAR (Annual Avg)'!P1215,'225 PCAR (Annual Avg)'!P1247,'225 PCAR (Annual Avg)'!P1279,'225 PCAR (Annual Avg)'!P1311)</f>
        <v>18</v>
      </c>
      <c r="Q21" s="7" t="str">
        <f>IFERROR(AVERAGE('225 PCAR (Annual Avg)'!Q31,'225 PCAR (Annual Avg)'!Q63,'225 PCAR (Annual Avg)'!Q95,'225 PCAR (Annual Avg)'!Q127,'225 PCAR (Annual Avg)'!Q159,'225 PCAR (Annual Avg)'!Q191,'225 PCAR (Annual Avg)'!Q223,'225 PCAR (Annual Avg)'!Q255,'225 PCAR (Annual Avg)'!Q287,'225 PCAR (Annual Avg)'!Q319,'225 PCAR (Annual Avg)'!Q351,'225 PCAR (Annual Avg)'!Q383,'225 PCAR (Annual Avg)'!Q415,'225 PCAR (Annual Avg)'!Q447,'225 PCAR (Annual Avg)'!Q479,'225 PCAR (Annual Avg)'!Q511,'225 PCAR (Annual Avg)'!Q543,'225 PCAR (Annual Avg)'!Q575,'225 PCAR (Annual Avg)'!Q607,'225 PCAR (Annual Avg)'!Q639,'225 PCAR (Annual Avg)'!Q671,'225 PCAR (Annual Avg)'!Q703,'225 PCAR (Annual Avg)'!Q735,'225 PCAR (Annual Avg)'!Q767,'225 PCAR (Annual Avg)'!Q799,'225 PCAR (Annual Avg)'!Q831,'225 PCAR (Annual Avg)'!Q863,'225 PCAR (Annual Avg)'!Q895,'225 PCAR (Annual Avg)'!Q927,'225 PCAR (Annual Avg)'!Q959,'225 PCAR (Annual Avg)'!Q991,'225 PCAR (Annual Avg)'!Q1023,'225 PCAR (Annual Avg)'!Q1055,'225 PCAR (Annual Avg)'!Q1087,'225 PCAR (Annual Avg)'!Q1119,'225 PCAR (Annual Avg)'!Q1151,'225 PCAR (Annual Avg)'!Q1183,'225 PCAR (Annual Avg)'!Q1215,'225 PCAR (Annual Avg)'!Q1247,'225 PCAR (Annual Avg)'!Q1279,'225 PCAR (Annual Avg)'!Q1311),"")</f>
        <v/>
      </c>
      <c r="R21" s="7" t="str">
        <f>IFERROR(AVERAGE('225 PCAR (Annual Avg)'!R31,'225 PCAR (Annual Avg)'!R63,'225 PCAR (Annual Avg)'!R95,'225 PCAR (Annual Avg)'!R127,'225 PCAR (Annual Avg)'!R159,'225 PCAR (Annual Avg)'!R191,'225 PCAR (Annual Avg)'!R223,'225 PCAR (Annual Avg)'!R255,'225 PCAR (Annual Avg)'!R287,'225 PCAR (Annual Avg)'!R319,'225 PCAR (Annual Avg)'!R351,'225 PCAR (Annual Avg)'!R383,'225 PCAR (Annual Avg)'!R415,'225 PCAR (Annual Avg)'!R447,'225 PCAR (Annual Avg)'!R479,'225 PCAR (Annual Avg)'!R511,'225 PCAR (Annual Avg)'!R543,'225 PCAR (Annual Avg)'!R575,'225 PCAR (Annual Avg)'!R607,'225 PCAR (Annual Avg)'!R639,'225 PCAR (Annual Avg)'!R671,'225 PCAR (Annual Avg)'!R703,'225 PCAR (Annual Avg)'!R735,'225 PCAR (Annual Avg)'!R767,'225 PCAR (Annual Avg)'!R799,'225 PCAR (Annual Avg)'!R831,'225 PCAR (Annual Avg)'!R863,'225 PCAR (Annual Avg)'!R895,'225 PCAR (Annual Avg)'!R927,'225 PCAR (Annual Avg)'!R959,'225 PCAR (Annual Avg)'!R991,'225 PCAR (Annual Avg)'!R1023,'225 PCAR (Annual Avg)'!R1055,'225 PCAR (Annual Avg)'!R1087,'225 PCAR (Annual Avg)'!R1119,'225 PCAR (Annual Avg)'!R1151,'225 PCAR (Annual Avg)'!R1183,'225 PCAR (Annual Avg)'!R1215,'225 PCAR (Annual Avg)'!R1247,'225 PCAR (Annual Avg)'!R1279,'225 PCAR (Annual Avg)'!R1311),"")</f>
        <v/>
      </c>
      <c r="S21" s="7" t="str">
        <f>IFERROR(AVERAGE('225 PCAR (Annual Avg)'!S31,'225 PCAR (Annual Avg)'!S63,'225 PCAR (Annual Avg)'!S95,'225 PCAR (Annual Avg)'!S127,'225 PCAR (Annual Avg)'!S159,'225 PCAR (Annual Avg)'!S191,'225 PCAR (Annual Avg)'!S223,'225 PCAR (Annual Avg)'!S255,'225 PCAR (Annual Avg)'!S287,'225 PCAR (Annual Avg)'!S319,'225 PCAR (Annual Avg)'!S351,'225 PCAR (Annual Avg)'!S383,'225 PCAR (Annual Avg)'!S415,'225 PCAR (Annual Avg)'!S447,'225 PCAR (Annual Avg)'!S479,'225 PCAR (Annual Avg)'!S511,'225 PCAR (Annual Avg)'!S543,'225 PCAR (Annual Avg)'!S575,'225 PCAR (Annual Avg)'!S607,'225 PCAR (Annual Avg)'!S639,'225 PCAR (Annual Avg)'!S671,'225 PCAR (Annual Avg)'!S703,'225 PCAR (Annual Avg)'!S735,'225 PCAR (Annual Avg)'!S767,'225 PCAR (Annual Avg)'!S799,'225 PCAR (Annual Avg)'!S831,'225 PCAR (Annual Avg)'!S863,'225 PCAR (Annual Avg)'!S895,'225 PCAR (Annual Avg)'!S927,'225 PCAR (Annual Avg)'!S959,'225 PCAR (Annual Avg)'!S991,'225 PCAR (Annual Avg)'!S1023,'225 PCAR (Annual Avg)'!S1055,'225 PCAR (Annual Avg)'!S1087,'225 PCAR (Annual Avg)'!S1119,'225 PCAR (Annual Avg)'!S1151,'225 PCAR (Annual Avg)'!S1183,'225 PCAR (Annual Avg)'!S1215,'225 PCAR (Annual Avg)'!S1247,'225 PCAR (Annual Avg)'!S1279,'225 PCAR (Annual Avg)'!S1311),"")</f>
        <v/>
      </c>
      <c r="T21" s="7" t="str">
        <f>IFERROR(AVERAGE('225 PCAR (Annual Avg)'!T31,'225 PCAR (Annual Avg)'!T63,'225 PCAR (Annual Avg)'!T95,'225 PCAR (Annual Avg)'!T127,'225 PCAR (Annual Avg)'!T159,'225 PCAR (Annual Avg)'!T191,'225 PCAR (Annual Avg)'!T223,'225 PCAR (Annual Avg)'!T255,'225 PCAR (Annual Avg)'!T287,'225 PCAR (Annual Avg)'!T319,'225 PCAR (Annual Avg)'!T351,'225 PCAR (Annual Avg)'!T383,'225 PCAR (Annual Avg)'!T415,'225 PCAR (Annual Avg)'!T447,'225 PCAR (Annual Avg)'!T479,'225 PCAR (Annual Avg)'!T511,'225 PCAR (Annual Avg)'!T543,'225 PCAR (Annual Avg)'!T575,'225 PCAR (Annual Avg)'!T607,'225 PCAR (Annual Avg)'!T639,'225 PCAR (Annual Avg)'!T671,'225 PCAR (Annual Avg)'!T703,'225 PCAR (Annual Avg)'!T735,'225 PCAR (Annual Avg)'!T767,'225 PCAR (Annual Avg)'!T799,'225 PCAR (Annual Avg)'!T831,'225 PCAR (Annual Avg)'!T863,'225 PCAR (Annual Avg)'!T895,'225 PCAR (Annual Avg)'!T927,'225 PCAR (Annual Avg)'!T959,'225 PCAR (Annual Avg)'!T991,'225 PCAR (Annual Avg)'!T1023,'225 PCAR (Annual Avg)'!T1055,'225 PCAR (Annual Avg)'!T1087,'225 PCAR (Annual Avg)'!T1119,'225 PCAR (Annual Avg)'!T1151,'225 PCAR (Annual Avg)'!T1183,'225 PCAR (Annual Avg)'!T1215,'225 PCAR (Annual Avg)'!T1247,'225 PCAR (Annual Avg)'!T1279,'225 PCAR (Annual Avg)'!T1311),"")</f>
        <v/>
      </c>
      <c r="U21" s="7" t="str">
        <f>IFERROR(AVERAGE('225 PCAR (Annual Avg)'!U31,'225 PCAR (Annual Avg)'!U63,'225 PCAR (Annual Avg)'!U95,'225 PCAR (Annual Avg)'!U127,'225 PCAR (Annual Avg)'!U159,'225 PCAR (Annual Avg)'!U191,'225 PCAR (Annual Avg)'!U223,'225 PCAR (Annual Avg)'!U255,'225 PCAR (Annual Avg)'!U287,'225 PCAR (Annual Avg)'!U319,'225 PCAR (Annual Avg)'!U351,'225 PCAR (Annual Avg)'!U383,'225 PCAR (Annual Avg)'!U415,'225 PCAR (Annual Avg)'!U447,'225 PCAR (Annual Avg)'!U479,'225 PCAR (Annual Avg)'!U511,'225 PCAR (Annual Avg)'!U543,'225 PCAR (Annual Avg)'!U575,'225 PCAR (Annual Avg)'!U607,'225 PCAR (Annual Avg)'!U639,'225 PCAR (Annual Avg)'!U671,'225 PCAR (Annual Avg)'!U703,'225 PCAR (Annual Avg)'!U735,'225 PCAR (Annual Avg)'!U767,'225 PCAR (Annual Avg)'!U799,'225 PCAR (Annual Avg)'!U831,'225 PCAR (Annual Avg)'!U863,'225 PCAR (Annual Avg)'!U895,'225 PCAR (Annual Avg)'!U927,'225 PCAR (Annual Avg)'!U959,'225 PCAR (Annual Avg)'!U991,'225 PCAR (Annual Avg)'!U1023,'225 PCAR (Annual Avg)'!U1055,'225 PCAR (Annual Avg)'!U1087,'225 PCAR (Annual Avg)'!U1119,'225 PCAR (Annual Avg)'!U1151,'225 PCAR (Annual Avg)'!U1183,'225 PCAR (Annual Avg)'!U1215,'225 PCAR (Annual Avg)'!U1247,'225 PCAR (Annual Avg)'!U1279,'225 PCAR (Annual Avg)'!U1311),"")</f>
        <v/>
      </c>
      <c r="V21" s="7" t="str">
        <f>IFERROR(AVERAGE('225 PCAR (Annual Avg)'!V31,'225 PCAR (Annual Avg)'!V63,'225 PCAR (Annual Avg)'!V95,'225 PCAR (Annual Avg)'!V127,'225 PCAR (Annual Avg)'!V159,'225 PCAR (Annual Avg)'!V191,'225 PCAR (Annual Avg)'!V223,'225 PCAR (Annual Avg)'!V255,'225 PCAR (Annual Avg)'!V287,'225 PCAR (Annual Avg)'!V319,'225 PCAR (Annual Avg)'!V351,'225 PCAR (Annual Avg)'!V383,'225 PCAR (Annual Avg)'!V415,'225 PCAR (Annual Avg)'!V447,'225 PCAR (Annual Avg)'!V479,'225 PCAR (Annual Avg)'!V511,'225 PCAR (Annual Avg)'!V543,'225 PCAR (Annual Avg)'!V575,'225 PCAR (Annual Avg)'!V607,'225 PCAR (Annual Avg)'!V639,'225 PCAR (Annual Avg)'!V671,'225 PCAR (Annual Avg)'!V703,'225 PCAR (Annual Avg)'!V735,'225 PCAR (Annual Avg)'!V767,'225 PCAR (Annual Avg)'!V799,'225 PCAR (Annual Avg)'!V831,'225 PCAR (Annual Avg)'!V863,'225 PCAR (Annual Avg)'!V895,'225 PCAR (Annual Avg)'!V927,'225 PCAR (Annual Avg)'!V959,'225 PCAR (Annual Avg)'!V991,'225 PCAR (Annual Avg)'!V1023,'225 PCAR (Annual Avg)'!V1055,'225 PCAR (Annual Avg)'!V1087,'225 PCAR (Annual Avg)'!V1119,'225 PCAR (Annual Avg)'!V1151,'225 PCAR (Annual Avg)'!V1183,'225 PCAR (Annual Avg)'!V1215,'225 PCAR (Annual Avg)'!V1247,'225 PCAR (Annual Avg)'!V1279,'225 PCAR (Annual Avg)'!V1311),"")</f>
        <v/>
      </c>
      <c r="W21" s="7" t="str">
        <f>IFERROR(AVERAGE('225 PCAR (Annual Avg)'!W31,'225 PCAR (Annual Avg)'!W63,'225 PCAR (Annual Avg)'!W95,'225 PCAR (Annual Avg)'!W127,'225 PCAR (Annual Avg)'!W159,'225 PCAR (Annual Avg)'!W191,'225 PCAR (Annual Avg)'!W223,'225 PCAR (Annual Avg)'!W255,'225 PCAR (Annual Avg)'!W287,'225 PCAR (Annual Avg)'!W319,'225 PCAR (Annual Avg)'!W351,'225 PCAR (Annual Avg)'!W383,'225 PCAR (Annual Avg)'!W415,'225 PCAR (Annual Avg)'!W447,'225 PCAR (Annual Avg)'!W479,'225 PCAR (Annual Avg)'!W511,'225 PCAR (Annual Avg)'!W543,'225 PCAR (Annual Avg)'!W575,'225 PCAR (Annual Avg)'!W607,'225 PCAR (Annual Avg)'!W639,'225 PCAR (Annual Avg)'!W671,'225 PCAR (Annual Avg)'!W703,'225 PCAR (Annual Avg)'!W735,'225 PCAR (Annual Avg)'!W767,'225 PCAR (Annual Avg)'!W799,'225 PCAR (Annual Avg)'!W831,'225 PCAR (Annual Avg)'!W863,'225 PCAR (Annual Avg)'!W895,'225 PCAR (Annual Avg)'!W927,'225 PCAR (Annual Avg)'!W959,'225 PCAR (Annual Avg)'!W991,'225 PCAR (Annual Avg)'!W1023,'225 PCAR (Annual Avg)'!W1055,'225 PCAR (Annual Avg)'!W1087,'225 PCAR (Annual Avg)'!W1119,'225 PCAR (Annual Avg)'!W1151,'225 PCAR (Annual Avg)'!W1183,'225 PCAR (Annual Avg)'!W1215,'225 PCAR (Annual Avg)'!W1247,'225 PCAR (Annual Avg)'!W1279,'225 PCAR (Annual Avg)'!W1311),"")</f>
        <v/>
      </c>
      <c r="X21" s="7" t="str">
        <f>IFERROR(AVERAGE('225 PCAR (Annual Avg)'!X31,'225 PCAR (Annual Avg)'!X63,'225 PCAR (Annual Avg)'!X95,'225 PCAR (Annual Avg)'!X127,'225 PCAR (Annual Avg)'!X159,'225 PCAR (Annual Avg)'!X191,'225 PCAR (Annual Avg)'!X223,'225 PCAR (Annual Avg)'!X255,'225 PCAR (Annual Avg)'!X287,'225 PCAR (Annual Avg)'!X319,'225 PCAR (Annual Avg)'!X351,'225 PCAR (Annual Avg)'!X383,'225 PCAR (Annual Avg)'!X415,'225 PCAR (Annual Avg)'!X447,'225 PCAR (Annual Avg)'!X479,'225 PCAR (Annual Avg)'!X511,'225 PCAR (Annual Avg)'!X543,'225 PCAR (Annual Avg)'!X575,'225 PCAR (Annual Avg)'!X607,'225 PCAR (Annual Avg)'!X639,'225 PCAR (Annual Avg)'!X671,'225 PCAR (Annual Avg)'!X703,'225 PCAR (Annual Avg)'!X735,'225 PCAR (Annual Avg)'!X767,'225 PCAR (Annual Avg)'!X799,'225 PCAR (Annual Avg)'!X831,'225 PCAR (Annual Avg)'!X863,'225 PCAR (Annual Avg)'!X895,'225 PCAR (Annual Avg)'!X927,'225 PCAR (Annual Avg)'!X959,'225 PCAR (Annual Avg)'!X991,'225 PCAR (Annual Avg)'!X1023,'225 PCAR (Annual Avg)'!X1055,'225 PCAR (Annual Avg)'!X1087,'225 PCAR (Annual Avg)'!X1119,'225 PCAR (Annual Avg)'!X1151,'225 PCAR (Annual Avg)'!X1183,'225 PCAR (Annual Avg)'!X1215,'225 PCAR (Annual Avg)'!X1247,'225 PCAR (Annual Avg)'!X1279,'225 PCAR (Annual Avg)'!X1311),"")</f>
        <v/>
      </c>
      <c r="Y21" s="7" t="str">
        <f>IFERROR(AVERAGE('225 PCAR (Annual Avg)'!Y31,'225 PCAR (Annual Avg)'!Y63,'225 PCAR (Annual Avg)'!Y95,'225 PCAR (Annual Avg)'!Y127,'225 PCAR (Annual Avg)'!Y159,'225 PCAR (Annual Avg)'!Y191,'225 PCAR (Annual Avg)'!Y223,'225 PCAR (Annual Avg)'!Y255,'225 PCAR (Annual Avg)'!Y287,'225 PCAR (Annual Avg)'!Y319,'225 PCAR (Annual Avg)'!Y351,'225 PCAR (Annual Avg)'!Y383,'225 PCAR (Annual Avg)'!Y415,'225 PCAR (Annual Avg)'!Y447,'225 PCAR (Annual Avg)'!Y479,'225 PCAR (Annual Avg)'!Y511,'225 PCAR (Annual Avg)'!Y543,'225 PCAR (Annual Avg)'!Y575,'225 PCAR (Annual Avg)'!Y607,'225 PCAR (Annual Avg)'!Y639,'225 PCAR (Annual Avg)'!Y671,'225 PCAR (Annual Avg)'!Y703,'225 PCAR (Annual Avg)'!Y735,'225 PCAR (Annual Avg)'!Y767,'225 PCAR (Annual Avg)'!Y799,'225 PCAR (Annual Avg)'!Y831,'225 PCAR (Annual Avg)'!Y863,'225 PCAR (Annual Avg)'!Y895,'225 PCAR (Annual Avg)'!Y927,'225 PCAR (Annual Avg)'!Y959,'225 PCAR (Annual Avg)'!Y991,'225 PCAR (Annual Avg)'!Y1023,'225 PCAR (Annual Avg)'!Y1055,'225 PCAR (Annual Avg)'!Y1087,'225 PCAR (Annual Avg)'!Y1119,'225 PCAR (Annual Avg)'!Y1151,'225 PCAR (Annual Avg)'!Y1183,'225 PCAR (Annual Avg)'!Y1215,'225 PCAR (Annual Avg)'!Y1247,'225 PCAR (Annual Avg)'!Y1279,'225 PCAR (Annual Avg)'!Y1311),"")</f>
        <v/>
      </c>
      <c r="Z21" s="7" t="str">
        <f>IFERROR(AVERAGE('225 PCAR (Annual Avg)'!Z31,'225 PCAR (Annual Avg)'!Z63,'225 PCAR (Annual Avg)'!Z95,'225 PCAR (Annual Avg)'!Z127,'225 PCAR (Annual Avg)'!Z159,'225 PCAR (Annual Avg)'!Z191,'225 PCAR (Annual Avg)'!Z223,'225 PCAR (Annual Avg)'!Z255,'225 PCAR (Annual Avg)'!Z287,'225 PCAR (Annual Avg)'!Z319,'225 PCAR (Annual Avg)'!Z351,'225 PCAR (Annual Avg)'!Z383,'225 PCAR (Annual Avg)'!Z415,'225 PCAR (Annual Avg)'!Z447,'225 PCAR (Annual Avg)'!Z479,'225 PCAR (Annual Avg)'!Z511,'225 PCAR (Annual Avg)'!Z543,'225 PCAR (Annual Avg)'!Z575,'225 PCAR (Annual Avg)'!Z607,'225 PCAR (Annual Avg)'!Z639,'225 PCAR (Annual Avg)'!Z671,'225 PCAR (Annual Avg)'!Z703,'225 PCAR (Annual Avg)'!Z735,'225 PCAR (Annual Avg)'!Z767,'225 PCAR (Annual Avg)'!Z799,'225 PCAR (Annual Avg)'!Z831,'225 PCAR (Annual Avg)'!Z863,'225 PCAR (Annual Avg)'!Z895,'225 PCAR (Annual Avg)'!Z927,'225 PCAR (Annual Avg)'!Z959,'225 PCAR (Annual Avg)'!Z991,'225 PCAR (Annual Avg)'!Z1023,'225 PCAR (Annual Avg)'!Z1055,'225 PCAR (Annual Avg)'!Z1087,'225 PCAR (Annual Avg)'!Z1119,'225 PCAR (Annual Avg)'!Z1151,'225 PCAR (Annual Avg)'!Z1183,'225 PCAR (Annual Avg)'!Z1215,'225 PCAR (Annual Avg)'!Z1247,'225 PCAR (Annual Avg)'!Z1279,'225 PCAR (Annual Avg)'!Z1311),"")</f>
        <v/>
      </c>
      <c r="AA21" s="7" t="str">
        <f>IFERROR(AVERAGE('225 PCAR (Annual Avg)'!AA31,'225 PCAR (Annual Avg)'!AA63,'225 PCAR (Annual Avg)'!AA95,'225 PCAR (Annual Avg)'!AA127,'225 PCAR (Annual Avg)'!AA159,'225 PCAR (Annual Avg)'!AA191,'225 PCAR (Annual Avg)'!AA223,'225 PCAR (Annual Avg)'!AA255,'225 PCAR (Annual Avg)'!AA287,'225 PCAR (Annual Avg)'!AA319,'225 PCAR (Annual Avg)'!AA351,'225 PCAR (Annual Avg)'!AA383,'225 PCAR (Annual Avg)'!AA415,'225 PCAR (Annual Avg)'!AA447,'225 PCAR (Annual Avg)'!AA479,'225 PCAR (Annual Avg)'!AA511,'225 PCAR (Annual Avg)'!AA543,'225 PCAR (Annual Avg)'!AA575,'225 PCAR (Annual Avg)'!AA607,'225 PCAR (Annual Avg)'!AA639,'225 PCAR (Annual Avg)'!AA671,'225 PCAR (Annual Avg)'!AA703,'225 PCAR (Annual Avg)'!AA735,'225 PCAR (Annual Avg)'!AA767,'225 PCAR (Annual Avg)'!AA799,'225 PCAR (Annual Avg)'!AA831,'225 PCAR (Annual Avg)'!AA863,'225 PCAR (Annual Avg)'!AA895,'225 PCAR (Annual Avg)'!AA927,'225 PCAR (Annual Avg)'!AA959,'225 PCAR (Annual Avg)'!AA991,'225 PCAR (Annual Avg)'!AA1023,'225 PCAR (Annual Avg)'!AA1055,'225 PCAR (Annual Avg)'!AA1087,'225 PCAR (Annual Avg)'!AA1119,'225 PCAR (Annual Avg)'!AA1151,'225 PCAR (Annual Avg)'!AA1183,'225 PCAR (Annual Avg)'!AA1215,'225 PCAR (Annual Avg)'!AA1247,'225 PCAR (Annual Avg)'!AA1279,'225 PCAR (Annual Avg)'!AA1311),"")</f>
        <v/>
      </c>
      <c r="AB21" s="7" t="str">
        <f>IFERROR(AVERAGE('225 PCAR (Annual Avg)'!AB31,'225 PCAR (Annual Avg)'!AB63,'225 PCAR (Annual Avg)'!AB95,'225 PCAR (Annual Avg)'!AB127,'225 PCAR (Annual Avg)'!AB159,'225 PCAR (Annual Avg)'!AB191,'225 PCAR (Annual Avg)'!AB223,'225 PCAR (Annual Avg)'!AB255,'225 PCAR (Annual Avg)'!AB287,'225 PCAR (Annual Avg)'!AB319,'225 PCAR (Annual Avg)'!AB351,'225 PCAR (Annual Avg)'!AB383,'225 PCAR (Annual Avg)'!AB415,'225 PCAR (Annual Avg)'!AB447,'225 PCAR (Annual Avg)'!AB479,'225 PCAR (Annual Avg)'!AB511,'225 PCAR (Annual Avg)'!AB543,'225 PCAR (Annual Avg)'!AB575,'225 PCAR (Annual Avg)'!AB607,'225 PCAR (Annual Avg)'!AB639,'225 PCAR (Annual Avg)'!AB671,'225 PCAR (Annual Avg)'!AB703,'225 PCAR (Annual Avg)'!AB735,'225 PCAR (Annual Avg)'!AB767,'225 PCAR (Annual Avg)'!AB799,'225 PCAR (Annual Avg)'!AB831,'225 PCAR (Annual Avg)'!AB863,'225 PCAR (Annual Avg)'!AB895,'225 PCAR (Annual Avg)'!AB927,'225 PCAR (Annual Avg)'!AB959,'225 PCAR (Annual Avg)'!AB991,'225 PCAR (Annual Avg)'!AB1023,'225 PCAR (Annual Avg)'!AB1055,'225 PCAR (Annual Avg)'!AB1087,'225 PCAR (Annual Avg)'!AB1119,'225 PCAR (Annual Avg)'!AB1151,'225 PCAR (Annual Avg)'!AB1183,'225 PCAR (Annual Avg)'!AB1215,'225 PCAR (Annual Avg)'!AB1247,'225 PCAR (Annual Avg)'!AB1279,'225 PCAR (Annual Avg)'!AB1311),"")</f>
        <v/>
      </c>
    </row>
    <row r="22" spans="2:28" x14ac:dyDescent="0.3">
      <c r="B22" s="76">
        <f>AVERAGE('225 PCAR (Annual Avg)'!B32,'225 PCAR (Annual Avg)'!B64,'225 PCAR (Annual Avg)'!B96,'225 PCAR (Annual Avg)'!B128,'225 PCAR (Annual Avg)'!B160,'225 PCAR (Annual Avg)'!B192,'225 PCAR (Annual Avg)'!B224,'225 PCAR (Annual Avg)'!B256,'225 PCAR (Annual Avg)'!B288,'225 PCAR (Annual Avg)'!B320,'225 PCAR (Annual Avg)'!B352,'225 PCAR (Annual Avg)'!B384,'225 PCAR (Annual Avg)'!B416,'225 PCAR (Annual Avg)'!B448,'225 PCAR (Annual Avg)'!B480,'225 PCAR (Annual Avg)'!B512,'225 PCAR (Annual Avg)'!B544,'225 PCAR (Annual Avg)'!B576,'225 PCAR (Annual Avg)'!B608,'225 PCAR (Annual Avg)'!B640,'225 PCAR (Annual Avg)'!B672,'225 PCAR (Annual Avg)'!B704,'225 PCAR (Annual Avg)'!B736,'225 PCAR (Annual Avg)'!B768,'225 PCAR (Annual Avg)'!B800,'225 PCAR (Annual Avg)'!B832,'225 PCAR (Annual Avg)'!B864,'225 PCAR (Annual Avg)'!B896,'225 PCAR (Annual Avg)'!B928,'225 PCAR (Annual Avg)'!B960,'225 PCAR (Annual Avg)'!B992,'225 PCAR (Annual Avg)'!B1024,'225 PCAR (Annual Avg)'!B1056,'225 PCAR (Annual Avg)'!B1088,'225 PCAR (Annual Avg)'!B1120,'225 PCAR (Annual Avg)'!B1152,'225 PCAR (Annual Avg)'!B1184,'225 PCAR (Annual Avg)'!B1216,'225 PCAR (Annual Avg)'!B1248,'225 PCAR (Annual Avg)'!B1280,'225 PCAR (Annual Avg)'!B1312)</f>
        <v>19</v>
      </c>
      <c r="C22" s="7">
        <f>IFERROR(AVERAGE('225 PCAR (Annual Avg)'!C32,'225 PCAR (Annual Avg)'!C64,'225 PCAR (Annual Avg)'!C96,'225 PCAR (Annual Avg)'!C128,'225 PCAR (Annual Avg)'!C160,'225 PCAR (Annual Avg)'!C192,'225 PCAR (Annual Avg)'!C224,'225 PCAR (Annual Avg)'!C256,'225 PCAR (Annual Avg)'!C288,'225 PCAR (Annual Avg)'!C320,'225 PCAR (Annual Avg)'!C352,'225 PCAR (Annual Avg)'!C384,'225 PCAR (Annual Avg)'!C416,'225 PCAR (Annual Avg)'!C448,'225 PCAR (Annual Avg)'!C480,'225 PCAR (Annual Avg)'!C512,'225 PCAR (Annual Avg)'!C544,'225 PCAR (Annual Avg)'!C576,'225 PCAR (Annual Avg)'!C608,'225 PCAR (Annual Avg)'!C640,'225 PCAR (Annual Avg)'!C672,'225 PCAR (Annual Avg)'!C704,'225 PCAR (Annual Avg)'!C736,'225 PCAR (Annual Avg)'!C768,'225 PCAR (Annual Avg)'!C800,'225 PCAR (Annual Avg)'!C832,'225 PCAR (Annual Avg)'!C864,'225 PCAR (Annual Avg)'!C896,'225 PCAR (Annual Avg)'!C928,'225 PCAR (Annual Avg)'!C960,'225 PCAR (Annual Avg)'!C992,'225 PCAR (Annual Avg)'!C1024,'225 PCAR (Annual Avg)'!C1056,'225 PCAR (Annual Avg)'!C1088,'225 PCAR (Annual Avg)'!C1120,'225 PCAR (Annual Avg)'!C1152,'225 PCAR (Annual Avg)'!C1184,'225 PCAR (Annual Avg)'!C1216,'225 PCAR (Annual Avg)'!C1248,'225 PCAR (Annual Avg)'!C1280,'225 PCAR (Annual Avg)'!C1312),"")</f>
        <v>5.9458536585365858</v>
      </c>
      <c r="D22" s="7">
        <f>IFERROR(AVERAGE('225 PCAR (Annual Avg)'!D32,'225 PCAR (Annual Avg)'!D64,'225 PCAR (Annual Avg)'!D96,'225 PCAR (Annual Avg)'!D128,'225 PCAR (Annual Avg)'!D160,'225 PCAR (Annual Avg)'!D192,'225 PCAR (Annual Avg)'!D224,'225 PCAR (Annual Avg)'!D256,'225 PCAR (Annual Avg)'!D288,'225 PCAR (Annual Avg)'!D320,'225 PCAR (Annual Avg)'!D352,'225 PCAR (Annual Avg)'!D384,'225 PCAR (Annual Avg)'!D416,'225 PCAR (Annual Avg)'!D448,'225 PCAR (Annual Avg)'!D480,'225 PCAR (Annual Avg)'!D512,'225 PCAR (Annual Avg)'!D544,'225 PCAR (Annual Avg)'!D576,'225 PCAR (Annual Avg)'!D608,'225 PCAR (Annual Avg)'!D640,'225 PCAR (Annual Avg)'!D672,'225 PCAR (Annual Avg)'!D704,'225 PCAR (Annual Avg)'!D736,'225 PCAR (Annual Avg)'!D768,'225 PCAR (Annual Avg)'!D800,'225 PCAR (Annual Avg)'!D832,'225 PCAR (Annual Avg)'!D864,'225 PCAR (Annual Avg)'!D896,'225 PCAR (Annual Avg)'!D928,'225 PCAR (Annual Avg)'!D960,'225 PCAR (Annual Avg)'!D992,'225 PCAR (Annual Avg)'!D1024,'225 PCAR (Annual Avg)'!D1056,'225 PCAR (Annual Avg)'!D1088,'225 PCAR (Annual Avg)'!D1120,'225 PCAR (Annual Avg)'!D1152,'225 PCAR (Annual Avg)'!D1184,'225 PCAR (Annual Avg)'!D1216,'225 PCAR (Annual Avg)'!D1248,'225 PCAR (Annual Avg)'!D1280,'225 PCAR (Annual Avg)'!D1312),"")</f>
        <v>5.6195121951219509</v>
      </c>
      <c r="E22" s="7">
        <f>IFERROR(AVERAGE('225 PCAR (Annual Avg)'!E32,'225 PCAR (Annual Avg)'!E64,'225 PCAR (Annual Avg)'!E96,'225 PCAR (Annual Avg)'!E128,'225 PCAR (Annual Avg)'!E160,'225 PCAR (Annual Avg)'!E192,'225 PCAR (Annual Avg)'!E224,'225 PCAR (Annual Avg)'!E256,'225 PCAR (Annual Avg)'!E288,'225 PCAR (Annual Avg)'!E320,'225 PCAR (Annual Avg)'!E352,'225 PCAR (Annual Avg)'!E384,'225 PCAR (Annual Avg)'!E416,'225 PCAR (Annual Avg)'!E448,'225 PCAR (Annual Avg)'!E480,'225 PCAR (Annual Avg)'!E512,'225 PCAR (Annual Avg)'!E544,'225 PCAR (Annual Avg)'!E576,'225 PCAR (Annual Avg)'!E608,'225 PCAR (Annual Avg)'!E640,'225 PCAR (Annual Avg)'!E672,'225 PCAR (Annual Avg)'!E704,'225 PCAR (Annual Avg)'!E736,'225 PCAR (Annual Avg)'!E768,'225 PCAR (Annual Avg)'!E800,'225 PCAR (Annual Avg)'!E832,'225 PCAR (Annual Avg)'!E864,'225 PCAR (Annual Avg)'!E896,'225 PCAR (Annual Avg)'!E928,'225 PCAR (Annual Avg)'!E960,'225 PCAR (Annual Avg)'!E992,'225 PCAR (Annual Avg)'!E1024,'225 PCAR (Annual Avg)'!E1056,'225 PCAR (Annual Avg)'!E1088,'225 PCAR (Annual Avg)'!E1120,'225 PCAR (Annual Avg)'!E1152,'225 PCAR (Annual Avg)'!E1184,'225 PCAR (Annual Avg)'!E1216,'225 PCAR (Annual Avg)'!E1248,'225 PCAR (Annual Avg)'!E1280,'225 PCAR (Annual Avg)'!E1312),"")</f>
        <v>7.7999999999999989</v>
      </c>
      <c r="F22" s="7">
        <f>IFERROR(AVERAGE('225 PCAR (Annual Avg)'!F32,'225 PCAR (Annual Avg)'!F64,'225 PCAR (Annual Avg)'!F96,'225 PCAR (Annual Avg)'!F128,'225 PCAR (Annual Avg)'!F160,'225 PCAR (Annual Avg)'!F192,'225 PCAR (Annual Avg)'!F224,'225 PCAR (Annual Avg)'!F256,'225 PCAR (Annual Avg)'!F288,'225 PCAR (Annual Avg)'!F320,'225 PCAR (Annual Avg)'!F352,'225 PCAR (Annual Avg)'!F384,'225 PCAR (Annual Avg)'!F416,'225 PCAR (Annual Avg)'!F448,'225 PCAR (Annual Avg)'!F480,'225 PCAR (Annual Avg)'!F512,'225 PCAR (Annual Avg)'!F544,'225 PCAR (Annual Avg)'!F576,'225 PCAR (Annual Avg)'!F608,'225 PCAR (Annual Avg)'!F640,'225 PCAR (Annual Avg)'!F672,'225 PCAR (Annual Avg)'!F704,'225 PCAR (Annual Avg)'!F736,'225 PCAR (Annual Avg)'!F768,'225 PCAR (Annual Avg)'!F800,'225 PCAR (Annual Avg)'!F832,'225 PCAR (Annual Avg)'!F864,'225 PCAR (Annual Avg)'!F896,'225 PCAR (Annual Avg)'!F928,'225 PCAR (Annual Avg)'!F960,'225 PCAR (Annual Avg)'!F992,'225 PCAR (Annual Avg)'!F1024,'225 PCAR (Annual Avg)'!F1056,'225 PCAR (Annual Avg)'!F1088,'225 PCAR (Annual Avg)'!F1120,'225 PCAR (Annual Avg)'!F1152,'225 PCAR (Annual Avg)'!F1184,'225 PCAR (Annual Avg)'!F1216,'225 PCAR (Annual Avg)'!F1248,'225 PCAR (Annual Avg)'!F1280,'225 PCAR (Annual Avg)'!F1312),"")</f>
        <v>10.657804878048779</v>
      </c>
      <c r="G22" s="7">
        <f>IFERROR(AVERAGE('225 PCAR (Annual Avg)'!G32,'225 PCAR (Annual Avg)'!G64,'225 PCAR (Annual Avg)'!G96,'225 PCAR (Annual Avg)'!G128,'225 PCAR (Annual Avg)'!G160,'225 PCAR (Annual Avg)'!G192,'225 PCAR (Annual Avg)'!G224,'225 PCAR (Annual Avg)'!G256,'225 PCAR (Annual Avg)'!G288,'225 PCAR (Annual Avg)'!G320,'225 PCAR (Annual Avg)'!G352,'225 PCAR (Annual Avg)'!G384,'225 PCAR (Annual Avg)'!G416,'225 PCAR (Annual Avg)'!G448,'225 PCAR (Annual Avg)'!G480,'225 PCAR (Annual Avg)'!G512,'225 PCAR (Annual Avg)'!G544,'225 PCAR (Annual Avg)'!G576,'225 PCAR (Annual Avg)'!G608,'225 PCAR (Annual Avg)'!G640,'225 PCAR (Annual Avg)'!G672,'225 PCAR (Annual Avg)'!G704,'225 PCAR (Annual Avg)'!G736,'225 PCAR (Annual Avg)'!G768,'225 PCAR (Annual Avg)'!G800,'225 PCAR (Annual Avg)'!G832,'225 PCAR (Annual Avg)'!G864,'225 PCAR (Annual Avg)'!G896,'225 PCAR (Annual Avg)'!G928,'225 PCAR (Annual Avg)'!G960,'225 PCAR (Annual Avg)'!G992,'225 PCAR (Annual Avg)'!G1024,'225 PCAR (Annual Avg)'!G1056,'225 PCAR (Annual Avg)'!G1088,'225 PCAR (Annual Avg)'!G1120,'225 PCAR (Annual Avg)'!G1152,'225 PCAR (Annual Avg)'!G1184,'225 PCAR (Annual Avg)'!G1216,'225 PCAR (Annual Avg)'!G1248,'225 PCAR (Annual Avg)'!G1280,'225 PCAR (Annual Avg)'!G1312),"")</f>
        <v>13.436585365853658</v>
      </c>
      <c r="H22" s="7">
        <f>IFERROR(AVERAGE('225 PCAR (Annual Avg)'!H32,'225 PCAR (Annual Avg)'!H64,'225 PCAR (Annual Avg)'!H96,'225 PCAR (Annual Avg)'!H128,'225 PCAR (Annual Avg)'!H160,'225 PCAR (Annual Avg)'!H192,'225 PCAR (Annual Avg)'!H224,'225 PCAR (Annual Avg)'!H256,'225 PCAR (Annual Avg)'!H288,'225 PCAR (Annual Avg)'!H320,'225 PCAR (Annual Avg)'!H352,'225 PCAR (Annual Avg)'!H384,'225 PCAR (Annual Avg)'!H416,'225 PCAR (Annual Avg)'!H448,'225 PCAR (Annual Avg)'!H480,'225 PCAR (Annual Avg)'!H512,'225 PCAR (Annual Avg)'!H544,'225 PCAR (Annual Avg)'!H576,'225 PCAR (Annual Avg)'!H608,'225 PCAR (Annual Avg)'!H640,'225 PCAR (Annual Avg)'!H672,'225 PCAR (Annual Avg)'!H704,'225 PCAR (Annual Avg)'!H736,'225 PCAR (Annual Avg)'!H768,'225 PCAR (Annual Avg)'!H800,'225 PCAR (Annual Avg)'!H832,'225 PCAR (Annual Avg)'!H864,'225 PCAR (Annual Avg)'!H896,'225 PCAR (Annual Avg)'!H928,'225 PCAR (Annual Avg)'!H960,'225 PCAR (Annual Avg)'!H992,'225 PCAR (Annual Avg)'!H1024,'225 PCAR (Annual Avg)'!H1056,'225 PCAR (Annual Avg)'!H1088,'225 PCAR (Annual Avg)'!H1120,'225 PCAR (Annual Avg)'!H1152,'225 PCAR (Annual Avg)'!H1184,'225 PCAR (Annual Avg)'!H1216,'225 PCAR (Annual Avg)'!H1248,'225 PCAR (Annual Avg)'!H1280,'225 PCAR (Annual Avg)'!H1312),"")</f>
        <v>22.034878048780485</v>
      </c>
      <c r="I22" s="7">
        <f>IFERROR(AVERAGE('225 PCAR (Annual Avg)'!I32,'225 PCAR (Annual Avg)'!I64,'225 PCAR (Annual Avg)'!I96,'225 PCAR (Annual Avg)'!I128,'225 PCAR (Annual Avg)'!I160,'225 PCAR (Annual Avg)'!I192,'225 PCAR (Annual Avg)'!I224,'225 PCAR (Annual Avg)'!I256,'225 PCAR (Annual Avg)'!I288,'225 PCAR (Annual Avg)'!I320,'225 PCAR (Annual Avg)'!I352,'225 PCAR (Annual Avg)'!I384,'225 PCAR (Annual Avg)'!I416,'225 PCAR (Annual Avg)'!I448,'225 PCAR (Annual Avg)'!I480,'225 PCAR (Annual Avg)'!I512,'225 PCAR (Annual Avg)'!I544,'225 PCAR (Annual Avg)'!I576,'225 PCAR (Annual Avg)'!I608,'225 PCAR (Annual Avg)'!I640,'225 PCAR (Annual Avg)'!I672,'225 PCAR (Annual Avg)'!I704,'225 PCAR (Annual Avg)'!I736,'225 PCAR (Annual Avg)'!I768,'225 PCAR (Annual Avg)'!I800,'225 PCAR (Annual Avg)'!I832,'225 PCAR (Annual Avg)'!I864,'225 PCAR (Annual Avg)'!I896,'225 PCAR (Annual Avg)'!I928,'225 PCAR (Annual Avg)'!I960,'225 PCAR (Annual Avg)'!I992,'225 PCAR (Annual Avg)'!I1024,'225 PCAR (Annual Avg)'!I1056,'225 PCAR (Annual Avg)'!I1088,'225 PCAR (Annual Avg)'!I1120,'225 PCAR (Annual Avg)'!I1152,'225 PCAR (Annual Avg)'!I1184,'225 PCAR (Annual Avg)'!I1216,'225 PCAR (Annual Avg)'!I1248,'225 PCAR (Annual Avg)'!I1280,'225 PCAR (Annual Avg)'!I1312),"")</f>
        <v>50.385365853658556</v>
      </c>
      <c r="J22" s="7">
        <f>IFERROR(AVERAGE('225 PCAR (Annual Avg)'!J32,'225 PCAR (Annual Avg)'!J64,'225 PCAR (Annual Avg)'!J96,'225 PCAR (Annual Avg)'!J128,'225 PCAR (Annual Avg)'!J160,'225 PCAR (Annual Avg)'!J192,'225 PCAR (Annual Avg)'!J224,'225 PCAR (Annual Avg)'!J256,'225 PCAR (Annual Avg)'!J288,'225 PCAR (Annual Avg)'!J320,'225 PCAR (Annual Avg)'!J352,'225 PCAR (Annual Avg)'!J384,'225 PCAR (Annual Avg)'!J416,'225 PCAR (Annual Avg)'!J448,'225 PCAR (Annual Avg)'!J480,'225 PCAR (Annual Avg)'!J512,'225 PCAR (Annual Avg)'!J544,'225 PCAR (Annual Avg)'!J576,'225 PCAR (Annual Avg)'!J608,'225 PCAR (Annual Avg)'!J640,'225 PCAR (Annual Avg)'!J672,'225 PCAR (Annual Avg)'!J704,'225 PCAR (Annual Avg)'!J736,'225 PCAR (Annual Avg)'!J768,'225 PCAR (Annual Avg)'!J800,'225 PCAR (Annual Avg)'!J832,'225 PCAR (Annual Avg)'!J864,'225 PCAR (Annual Avg)'!J896,'225 PCAR (Annual Avg)'!J928,'225 PCAR (Annual Avg)'!J960,'225 PCAR (Annual Avg)'!J992,'225 PCAR (Annual Avg)'!J1024,'225 PCAR (Annual Avg)'!J1056,'225 PCAR (Annual Avg)'!J1088,'225 PCAR (Annual Avg)'!J1120,'225 PCAR (Annual Avg)'!J1152,'225 PCAR (Annual Avg)'!J1184,'225 PCAR (Annual Avg)'!J1216,'225 PCAR (Annual Avg)'!J1248,'225 PCAR (Annual Avg)'!J1280,'225 PCAR (Annual Avg)'!J1312),"")</f>
        <v>71.804878048780495</v>
      </c>
      <c r="K22" s="7">
        <f>IFERROR(AVERAGE('225 PCAR (Annual Avg)'!K32,'225 PCAR (Annual Avg)'!K64,'225 PCAR (Annual Avg)'!K96,'225 PCAR (Annual Avg)'!K128,'225 PCAR (Annual Avg)'!K160,'225 PCAR (Annual Avg)'!K192,'225 PCAR (Annual Avg)'!K224,'225 PCAR (Annual Avg)'!K256,'225 PCAR (Annual Avg)'!K288,'225 PCAR (Annual Avg)'!K320,'225 PCAR (Annual Avg)'!K352,'225 PCAR (Annual Avg)'!K384,'225 PCAR (Annual Avg)'!K416,'225 PCAR (Annual Avg)'!K448,'225 PCAR (Annual Avg)'!K480,'225 PCAR (Annual Avg)'!K512,'225 PCAR (Annual Avg)'!K544,'225 PCAR (Annual Avg)'!K576,'225 PCAR (Annual Avg)'!K608,'225 PCAR (Annual Avg)'!K640,'225 PCAR (Annual Avg)'!K672,'225 PCAR (Annual Avg)'!K704,'225 PCAR (Annual Avg)'!K736,'225 PCAR (Annual Avg)'!K768,'225 PCAR (Annual Avg)'!K800,'225 PCAR (Annual Avg)'!K832,'225 PCAR (Annual Avg)'!K864,'225 PCAR (Annual Avg)'!K896,'225 PCAR (Annual Avg)'!K928,'225 PCAR (Annual Avg)'!K960,'225 PCAR (Annual Avg)'!K992,'225 PCAR (Annual Avg)'!K1024,'225 PCAR (Annual Avg)'!K1056,'225 PCAR (Annual Avg)'!K1088,'225 PCAR (Annual Avg)'!K1120,'225 PCAR (Annual Avg)'!K1152,'225 PCAR (Annual Avg)'!K1184,'225 PCAR (Annual Avg)'!K1216,'225 PCAR (Annual Avg)'!K1248,'225 PCAR (Annual Avg)'!K1280,'225 PCAR (Annual Avg)'!K1312),"")</f>
        <v>40.165853658536591</v>
      </c>
      <c r="L22" s="7">
        <f>IFERROR(AVERAGE('225 PCAR (Annual Avg)'!L32,'225 PCAR (Annual Avg)'!L64,'225 PCAR (Annual Avg)'!L96,'225 PCAR (Annual Avg)'!L128,'225 PCAR (Annual Avg)'!L160,'225 PCAR (Annual Avg)'!L192,'225 PCAR (Annual Avg)'!L224,'225 PCAR (Annual Avg)'!L256,'225 PCAR (Annual Avg)'!L288,'225 PCAR (Annual Avg)'!L320,'225 PCAR (Annual Avg)'!L352,'225 PCAR (Annual Avg)'!L384,'225 PCAR (Annual Avg)'!L416,'225 PCAR (Annual Avg)'!L448,'225 PCAR (Annual Avg)'!L480,'225 PCAR (Annual Avg)'!L512,'225 PCAR (Annual Avg)'!L544,'225 PCAR (Annual Avg)'!L576,'225 PCAR (Annual Avg)'!L608,'225 PCAR (Annual Avg)'!L640,'225 PCAR (Annual Avg)'!L672,'225 PCAR (Annual Avg)'!L704,'225 PCAR (Annual Avg)'!L736,'225 PCAR (Annual Avg)'!L768,'225 PCAR (Annual Avg)'!L800,'225 PCAR (Annual Avg)'!L832,'225 PCAR (Annual Avg)'!L864,'225 PCAR (Annual Avg)'!L896,'225 PCAR (Annual Avg)'!L928,'225 PCAR (Annual Avg)'!L960,'225 PCAR (Annual Avg)'!L992,'225 PCAR (Annual Avg)'!L1024,'225 PCAR (Annual Avg)'!L1056,'225 PCAR (Annual Avg)'!L1088,'225 PCAR (Annual Avg)'!L1120,'225 PCAR (Annual Avg)'!L1152,'225 PCAR (Annual Avg)'!L1184,'225 PCAR (Annual Avg)'!L1216,'225 PCAR (Annual Avg)'!L1248,'225 PCAR (Annual Avg)'!L1280,'225 PCAR (Annual Avg)'!L1312),"")</f>
        <v>20.351463414634146</v>
      </c>
      <c r="M22" s="7">
        <f>IFERROR(AVERAGE('225 PCAR (Annual Avg)'!M32,'225 PCAR (Annual Avg)'!M64,'225 PCAR (Annual Avg)'!M96,'225 PCAR (Annual Avg)'!M128,'225 PCAR (Annual Avg)'!M160,'225 PCAR (Annual Avg)'!M192,'225 PCAR (Annual Avg)'!M224,'225 PCAR (Annual Avg)'!M256,'225 PCAR (Annual Avg)'!M288,'225 PCAR (Annual Avg)'!M320,'225 PCAR (Annual Avg)'!M352,'225 PCAR (Annual Avg)'!M384,'225 PCAR (Annual Avg)'!M416,'225 PCAR (Annual Avg)'!M448,'225 PCAR (Annual Avg)'!M480,'225 PCAR (Annual Avg)'!M512,'225 PCAR (Annual Avg)'!M544,'225 PCAR (Annual Avg)'!M576,'225 PCAR (Annual Avg)'!M608,'225 PCAR (Annual Avg)'!M640,'225 PCAR (Annual Avg)'!M672,'225 PCAR (Annual Avg)'!M704,'225 PCAR (Annual Avg)'!M736,'225 PCAR (Annual Avg)'!M768,'225 PCAR (Annual Avg)'!M800,'225 PCAR (Annual Avg)'!M832,'225 PCAR (Annual Avg)'!M864,'225 PCAR (Annual Avg)'!M896,'225 PCAR (Annual Avg)'!M928,'225 PCAR (Annual Avg)'!M960,'225 PCAR (Annual Avg)'!M992,'225 PCAR (Annual Avg)'!M1024,'225 PCAR (Annual Avg)'!M1056,'225 PCAR (Annual Avg)'!M1088,'225 PCAR (Annual Avg)'!M1120,'225 PCAR (Annual Avg)'!M1152,'225 PCAR (Annual Avg)'!M1184,'225 PCAR (Annual Avg)'!M1216,'225 PCAR (Annual Avg)'!M1248,'225 PCAR (Annual Avg)'!M1280,'225 PCAR (Annual Avg)'!M1312),"")</f>
        <v>10.27</v>
      </c>
      <c r="N22" s="7">
        <f>IFERROR(AVERAGE('225 PCAR (Annual Avg)'!N32,'225 PCAR (Annual Avg)'!N64,'225 PCAR (Annual Avg)'!N96,'225 PCAR (Annual Avg)'!N128,'225 PCAR (Annual Avg)'!N160,'225 PCAR (Annual Avg)'!N192,'225 PCAR (Annual Avg)'!N224,'225 PCAR (Annual Avg)'!N256,'225 PCAR (Annual Avg)'!N288,'225 PCAR (Annual Avg)'!N320,'225 PCAR (Annual Avg)'!N352,'225 PCAR (Annual Avg)'!N384,'225 PCAR (Annual Avg)'!N416,'225 PCAR (Annual Avg)'!N448,'225 PCAR (Annual Avg)'!N480,'225 PCAR (Annual Avg)'!N512,'225 PCAR (Annual Avg)'!N544,'225 PCAR (Annual Avg)'!N576,'225 PCAR (Annual Avg)'!N608,'225 PCAR (Annual Avg)'!N640,'225 PCAR (Annual Avg)'!N672,'225 PCAR (Annual Avg)'!N704,'225 PCAR (Annual Avg)'!N736,'225 PCAR (Annual Avg)'!N768,'225 PCAR (Annual Avg)'!N800,'225 PCAR (Annual Avg)'!N832,'225 PCAR (Annual Avg)'!N864,'225 PCAR (Annual Avg)'!N896,'225 PCAR (Annual Avg)'!N928,'225 PCAR (Annual Avg)'!N960,'225 PCAR (Annual Avg)'!N992,'225 PCAR (Annual Avg)'!N1024,'225 PCAR (Annual Avg)'!N1056,'225 PCAR (Annual Avg)'!N1088,'225 PCAR (Annual Avg)'!N1120,'225 PCAR (Annual Avg)'!N1152,'225 PCAR (Annual Avg)'!N1184,'225 PCAR (Annual Avg)'!N1216,'225 PCAR (Annual Avg)'!N1248,'225 PCAR (Annual Avg)'!N1280,'225 PCAR (Annual Avg)'!N1312),"")</f>
        <v>7.4329268292682915</v>
      </c>
      <c r="P22" s="76">
        <f>AVERAGE('225 PCAR (Annual Avg)'!P32,'225 PCAR (Annual Avg)'!P64,'225 PCAR (Annual Avg)'!P96,'225 PCAR (Annual Avg)'!P128,'225 PCAR (Annual Avg)'!P160,'225 PCAR (Annual Avg)'!P192,'225 PCAR (Annual Avg)'!P224,'225 PCAR (Annual Avg)'!P256,'225 PCAR (Annual Avg)'!P288,'225 PCAR (Annual Avg)'!P320,'225 PCAR (Annual Avg)'!P352,'225 PCAR (Annual Avg)'!P384,'225 PCAR (Annual Avg)'!P416,'225 PCAR (Annual Avg)'!P448,'225 PCAR (Annual Avg)'!P480,'225 PCAR (Annual Avg)'!P512,'225 PCAR (Annual Avg)'!P544,'225 PCAR (Annual Avg)'!P576,'225 PCAR (Annual Avg)'!P608,'225 PCAR (Annual Avg)'!P640,'225 PCAR (Annual Avg)'!P672,'225 PCAR (Annual Avg)'!P704,'225 PCAR (Annual Avg)'!P736,'225 PCAR (Annual Avg)'!P768,'225 PCAR (Annual Avg)'!P800,'225 PCAR (Annual Avg)'!P832,'225 PCAR (Annual Avg)'!P864,'225 PCAR (Annual Avg)'!P896,'225 PCAR (Annual Avg)'!P928,'225 PCAR (Annual Avg)'!P960,'225 PCAR (Annual Avg)'!P992,'225 PCAR (Annual Avg)'!P1024,'225 PCAR (Annual Avg)'!P1056,'225 PCAR (Annual Avg)'!P1088,'225 PCAR (Annual Avg)'!P1120,'225 PCAR (Annual Avg)'!P1152,'225 PCAR (Annual Avg)'!P1184,'225 PCAR (Annual Avg)'!P1216,'225 PCAR (Annual Avg)'!P1248,'225 PCAR (Annual Avg)'!P1280,'225 PCAR (Annual Avg)'!P1312)</f>
        <v>19</v>
      </c>
      <c r="Q22" s="7" t="str">
        <f>IFERROR(AVERAGE('225 PCAR (Annual Avg)'!Q32,'225 PCAR (Annual Avg)'!Q64,'225 PCAR (Annual Avg)'!Q96,'225 PCAR (Annual Avg)'!Q128,'225 PCAR (Annual Avg)'!Q160,'225 PCAR (Annual Avg)'!Q192,'225 PCAR (Annual Avg)'!Q224,'225 PCAR (Annual Avg)'!Q256,'225 PCAR (Annual Avg)'!Q288,'225 PCAR (Annual Avg)'!Q320,'225 PCAR (Annual Avg)'!Q352,'225 PCAR (Annual Avg)'!Q384,'225 PCAR (Annual Avg)'!Q416,'225 PCAR (Annual Avg)'!Q448,'225 PCAR (Annual Avg)'!Q480,'225 PCAR (Annual Avg)'!Q512,'225 PCAR (Annual Avg)'!Q544,'225 PCAR (Annual Avg)'!Q576,'225 PCAR (Annual Avg)'!Q608,'225 PCAR (Annual Avg)'!Q640,'225 PCAR (Annual Avg)'!Q672,'225 PCAR (Annual Avg)'!Q704,'225 PCAR (Annual Avg)'!Q736,'225 PCAR (Annual Avg)'!Q768,'225 PCAR (Annual Avg)'!Q800,'225 PCAR (Annual Avg)'!Q832,'225 PCAR (Annual Avg)'!Q864,'225 PCAR (Annual Avg)'!Q896,'225 PCAR (Annual Avg)'!Q928,'225 PCAR (Annual Avg)'!Q960,'225 PCAR (Annual Avg)'!Q992,'225 PCAR (Annual Avg)'!Q1024,'225 PCAR (Annual Avg)'!Q1056,'225 PCAR (Annual Avg)'!Q1088,'225 PCAR (Annual Avg)'!Q1120,'225 PCAR (Annual Avg)'!Q1152,'225 PCAR (Annual Avg)'!Q1184,'225 PCAR (Annual Avg)'!Q1216,'225 PCAR (Annual Avg)'!Q1248,'225 PCAR (Annual Avg)'!Q1280,'225 PCAR (Annual Avg)'!Q1312),"")</f>
        <v/>
      </c>
      <c r="R22" s="7" t="str">
        <f>IFERROR(AVERAGE('225 PCAR (Annual Avg)'!R32,'225 PCAR (Annual Avg)'!R64,'225 PCAR (Annual Avg)'!R96,'225 PCAR (Annual Avg)'!R128,'225 PCAR (Annual Avg)'!R160,'225 PCAR (Annual Avg)'!R192,'225 PCAR (Annual Avg)'!R224,'225 PCAR (Annual Avg)'!R256,'225 PCAR (Annual Avg)'!R288,'225 PCAR (Annual Avg)'!R320,'225 PCAR (Annual Avg)'!R352,'225 PCAR (Annual Avg)'!R384,'225 PCAR (Annual Avg)'!R416,'225 PCAR (Annual Avg)'!R448,'225 PCAR (Annual Avg)'!R480,'225 PCAR (Annual Avg)'!R512,'225 PCAR (Annual Avg)'!R544,'225 PCAR (Annual Avg)'!R576,'225 PCAR (Annual Avg)'!R608,'225 PCAR (Annual Avg)'!R640,'225 PCAR (Annual Avg)'!R672,'225 PCAR (Annual Avg)'!R704,'225 PCAR (Annual Avg)'!R736,'225 PCAR (Annual Avg)'!R768,'225 PCAR (Annual Avg)'!R800,'225 PCAR (Annual Avg)'!R832,'225 PCAR (Annual Avg)'!R864,'225 PCAR (Annual Avg)'!R896,'225 PCAR (Annual Avg)'!R928,'225 PCAR (Annual Avg)'!R960,'225 PCAR (Annual Avg)'!R992,'225 PCAR (Annual Avg)'!R1024,'225 PCAR (Annual Avg)'!R1056,'225 PCAR (Annual Avg)'!R1088,'225 PCAR (Annual Avg)'!R1120,'225 PCAR (Annual Avg)'!R1152,'225 PCAR (Annual Avg)'!R1184,'225 PCAR (Annual Avg)'!R1216,'225 PCAR (Annual Avg)'!R1248,'225 PCAR (Annual Avg)'!R1280,'225 PCAR (Annual Avg)'!R1312),"")</f>
        <v/>
      </c>
      <c r="S22" s="7" t="str">
        <f>IFERROR(AVERAGE('225 PCAR (Annual Avg)'!S32,'225 PCAR (Annual Avg)'!S64,'225 PCAR (Annual Avg)'!S96,'225 PCAR (Annual Avg)'!S128,'225 PCAR (Annual Avg)'!S160,'225 PCAR (Annual Avg)'!S192,'225 PCAR (Annual Avg)'!S224,'225 PCAR (Annual Avg)'!S256,'225 PCAR (Annual Avg)'!S288,'225 PCAR (Annual Avg)'!S320,'225 PCAR (Annual Avg)'!S352,'225 PCAR (Annual Avg)'!S384,'225 PCAR (Annual Avg)'!S416,'225 PCAR (Annual Avg)'!S448,'225 PCAR (Annual Avg)'!S480,'225 PCAR (Annual Avg)'!S512,'225 PCAR (Annual Avg)'!S544,'225 PCAR (Annual Avg)'!S576,'225 PCAR (Annual Avg)'!S608,'225 PCAR (Annual Avg)'!S640,'225 PCAR (Annual Avg)'!S672,'225 PCAR (Annual Avg)'!S704,'225 PCAR (Annual Avg)'!S736,'225 PCAR (Annual Avg)'!S768,'225 PCAR (Annual Avg)'!S800,'225 PCAR (Annual Avg)'!S832,'225 PCAR (Annual Avg)'!S864,'225 PCAR (Annual Avg)'!S896,'225 PCAR (Annual Avg)'!S928,'225 PCAR (Annual Avg)'!S960,'225 PCAR (Annual Avg)'!S992,'225 PCAR (Annual Avg)'!S1024,'225 PCAR (Annual Avg)'!S1056,'225 PCAR (Annual Avg)'!S1088,'225 PCAR (Annual Avg)'!S1120,'225 PCAR (Annual Avg)'!S1152,'225 PCAR (Annual Avg)'!S1184,'225 PCAR (Annual Avg)'!S1216,'225 PCAR (Annual Avg)'!S1248,'225 PCAR (Annual Avg)'!S1280,'225 PCAR (Annual Avg)'!S1312),"")</f>
        <v/>
      </c>
      <c r="T22" s="7" t="str">
        <f>IFERROR(AVERAGE('225 PCAR (Annual Avg)'!T32,'225 PCAR (Annual Avg)'!T64,'225 PCAR (Annual Avg)'!T96,'225 PCAR (Annual Avg)'!T128,'225 PCAR (Annual Avg)'!T160,'225 PCAR (Annual Avg)'!T192,'225 PCAR (Annual Avg)'!T224,'225 PCAR (Annual Avg)'!T256,'225 PCAR (Annual Avg)'!T288,'225 PCAR (Annual Avg)'!T320,'225 PCAR (Annual Avg)'!T352,'225 PCAR (Annual Avg)'!T384,'225 PCAR (Annual Avg)'!T416,'225 PCAR (Annual Avg)'!T448,'225 PCAR (Annual Avg)'!T480,'225 PCAR (Annual Avg)'!T512,'225 PCAR (Annual Avg)'!T544,'225 PCAR (Annual Avg)'!T576,'225 PCAR (Annual Avg)'!T608,'225 PCAR (Annual Avg)'!T640,'225 PCAR (Annual Avg)'!T672,'225 PCAR (Annual Avg)'!T704,'225 PCAR (Annual Avg)'!T736,'225 PCAR (Annual Avg)'!T768,'225 PCAR (Annual Avg)'!T800,'225 PCAR (Annual Avg)'!T832,'225 PCAR (Annual Avg)'!T864,'225 PCAR (Annual Avg)'!T896,'225 PCAR (Annual Avg)'!T928,'225 PCAR (Annual Avg)'!T960,'225 PCAR (Annual Avg)'!T992,'225 PCAR (Annual Avg)'!T1024,'225 PCAR (Annual Avg)'!T1056,'225 PCAR (Annual Avg)'!T1088,'225 PCAR (Annual Avg)'!T1120,'225 PCAR (Annual Avg)'!T1152,'225 PCAR (Annual Avg)'!T1184,'225 PCAR (Annual Avg)'!T1216,'225 PCAR (Annual Avg)'!T1248,'225 PCAR (Annual Avg)'!T1280,'225 PCAR (Annual Avg)'!T1312),"")</f>
        <v/>
      </c>
      <c r="U22" s="7" t="str">
        <f>IFERROR(AVERAGE('225 PCAR (Annual Avg)'!U32,'225 PCAR (Annual Avg)'!U64,'225 PCAR (Annual Avg)'!U96,'225 PCAR (Annual Avg)'!U128,'225 PCAR (Annual Avg)'!U160,'225 PCAR (Annual Avg)'!U192,'225 PCAR (Annual Avg)'!U224,'225 PCAR (Annual Avg)'!U256,'225 PCAR (Annual Avg)'!U288,'225 PCAR (Annual Avg)'!U320,'225 PCAR (Annual Avg)'!U352,'225 PCAR (Annual Avg)'!U384,'225 PCAR (Annual Avg)'!U416,'225 PCAR (Annual Avg)'!U448,'225 PCAR (Annual Avg)'!U480,'225 PCAR (Annual Avg)'!U512,'225 PCAR (Annual Avg)'!U544,'225 PCAR (Annual Avg)'!U576,'225 PCAR (Annual Avg)'!U608,'225 PCAR (Annual Avg)'!U640,'225 PCAR (Annual Avg)'!U672,'225 PCAR (Annual Avg)'!U704,'225 PCAR (Annual Avg)'!U736,'225 PCAR (Annual Avg)'!U768,'225 PCAR (Annual Avg)'!U800,'225 PCAR (Annual Avg)'!U832,'225 PCAR (Annual Avg)'!U864,'225 PCAR (Annual Avg)'!U896,'225 PCAR (Annual Avg)'!U928,'225 PCAR (Annual Avg)'!U960,'225 PCAR (Annual Avg)'!U992,'225 PCAR (Annual Avg)'!U1024,'225 PCAR (Annual Avg)'!U1056,'225 PCAR (Annual Avg)'!U1088,'225 PCAR (Annual Avg)'!U1120,'225 PCAR (Annual Avg)'!U1152,'225 PCAR (Annual Avg)'!U1184,'225 PCAR (Annual Avg)'!U1216,'225 PCAR (Annual Avg)'!U1248,'225 PCAR (Annual Avg)'!U1280,'225 PCAR (Annual Avg)'!U1312),"")</f>
        <v/>
      </c>
      <c r="V22" s="7" t="str">
        <f>IFERROR(AVERAGE('225 PCAR (Annual Avg)'!V32,'225 PCAR (Annual Avg)'!V64,'225 PCAR (Annual Avg)'!V96,'225 PCAR (Annual Avg)'!V128,'225 PCAR (Annual Avg)'!V160,'225 PCAR (Annual Avg)'!V192,'225 PCAR (Annual Avg)'!V224,'225 PCAR (Annual Avg)'!V256,'225 PCAR (Annual Avg)'!V288,'225 PCAR (Annual Avg)'!V320,'225 PCAR (Annual Avg)'!V352,'225 PCAR (Annual Avg)'!V384,'225 PCAR (Annual Avg)'!V416,'225 PCAR (Annual Avg)'!V448,'225 PCAR (Annual Avg)'!V480,'225 PCAR (Annual Avg)'!V512,'225 PCAR (Annual Avg)'!V544,'225 PCAR (Annual Avg)'!V576,'225 PCAR (Annual Avg)'!V608,'225 PCAR (Annual Avg)'!V640,'225 PCAR (Annual Avg)'!V672,'225 PCAR (Annual Avg)'!V704,'225 PCAR (Annual Avg)'!V736,'225 PCAR (Annual Avg)'!V768,'225 PCAR (Annual Avg)'!V800,'225 PCAR (Annual Avg)'!V832,'225 PCAR (Annual Avg)'!V864,'225 PCAR (Annual Avg)'!V896,'225 PCAR (Annual Avg)'!V928,'225 PCAR (Annual Avg)'!V960,'225 PCAR (Annual Avg)'!V992,'225 PCAR (Annual Avg)'!V1024,'225 PCAR (Annual Avg)'!V1056,'225 PCAR (Annual Avg)'!V1088,'225 PCAR (Annual Avg)'!V1120,'225 PCAR (Annual Avg)'!V1152,'225 PCAR (Annual Avg)'!V1184,'225 PCAR (Annual Avg)'!V1216,'225 PCAR (Annual Avg)'!V1248,'225 PCAR (Annual Avg)'!V1280,'225 PCAR (Annual Avg)'!V1312),"")</f>
        <v/>
      </c>
      <c r="W22" s="7" t="str">
        <f>IFERROR(AVERAGE('225 PCAR (Annual Avg)'!W32,'225 PCAR (Annual Avg)'!W64,'225 PCAR (Annual Avg)'!W96,'225 PCAR (Annual Avg)'!W128,'225 PCAR (Annual Avg)'!W160,'225 PCAR (Annual Avg)'!W192,'225 PCAR (Annual Avg)'!W224,'225 PCAR (Annual Avg)'!W256,'225 PCAR (Annual Avg)'!W288,'225 PCAR (Annual Avg)'!W320,'225 PCAR (Annual Avg)'!W352,'225 PCAR (Annual Avg)'!W384,'225 PCAR (Annual Avg)'!W416,'225 PCAR (Annual Avg)'!W448,'225 PCAR (Annual Avg)'!W480,'225 PCAR (Annual Avg)'!W512,'225 PCAR (Annual Avg)'!W544,'225 PCAR (Annual Avg)'!W576,'225 PCAR (Annual Avg)'!W608,'225 PCAR (Annual Avg)'!W640,'225 PCAR (Annual Avg)'!W672,'225 PCAR (Annual Avg)'!W704,'225 PCAR (Annual Avg)'!W736,'225 PCAR (Annual Avg)'!W768,'225 PCAR (Annual Avg)'!W800,'225 PCAR (Annual Avg)'!W832,'225 PCAR (Annual Avg)'!W864,'225 PCAR (Annual Avg)'!W896,'225 PCAR (Annual Avg)'!W928,'225 PCAR (Annual Avg)'!W960,'225 PCAR (Annual Avg)'!W992,'225 PCAR (Annual Avg)'!W1024,'225 PCAR (Annual Avg)'!W1056,'225 PCAR (Annual Avg)'!W1088,'225 PCAR (Annual Avg)'!W1120,'225 PCAR (Annual Avg)'!W1152,'225 PCAR (Annual Avg)'!W1184,'225 PCAR (Annual Avg)'!W1216,'225 PCAR (Annual Avg)'!W1248,'225 PCAR (Annual Avg)'!W1280,'225 PCAR (Annual Avg)'!W1312),"")</f>
        <v/>
      </c>
      <c r="X22" s="7" t="str">
        <f>IFERROR(AVERAGE('225 PCAR (Annual Avg)'!X32,'225 PCAR (Annual Avg)'!X64,'225 PCAR (Annual Avg)'!X96,'225 PCAR (Annual Avg)'!X128,'225 PCAR (Annual Avg)'!X160,'225 PCAR (Annual Avg)'!X192,'225 PCAR (Annual Avg)'!X224,'225 PCAR (Annual Avg)'!X256,'225 PCAR (Annual Avg)'!X288,'225 PCAR (Annual Avg)'!X320,'225 PCAR (Annual Avg)'!X352,'225 PCAR (Annual Avg)'!X384,'225 PCAR (Annual Avg)'!X416,'225 PCAR (Annual Avg)'!X448,'225 PCAR (Annual Avg)'!X480,'225 PCAR (Annual Avg)'!X512,'225 PCAR (Annual Avg)'!X544,'225 PCAR (Annual Avg)'!X576,'225 PCAR (Annual Avg)'!X608,'225 PCAR (Annual Avg)'!X640,'225 PCAR (Annual Avg)'!X672,'225 PCAR (Annual Avg)'!X704,'225 PCAR (Annual Avg)'!X736,'225 PCAR (Annual Avg)'!X768,'225 PCAR (Annual Avg)'!X800,'225 PCAR (Annual Avg)'!X832,'225 PCAR (Annual Avg)'!X864,'225 PCAR (Annual Avg)'!X896,'225 PCAR (Annual Avg)'!X928,'225 PCAR (Annual Avg)'!X960,'225 PCAR (Annual Avg)'!X992,'225 PCAR (Annual Avg)'!X1024,'225 PCAR (Annual Avg)'!X1056,'225 PCAR (Annual Avg)'!X1088,'225 PCAR (Annual Avg)'!X1120,'225 PCAR (Annual Avg)'!X1152,'225 PCAR (Annual Avg)'!X1184,'225 PCAR (Annual Avg)'!X1216,'225 PCAR (Annual Avg)'!X1248,'225 PCAR (Annual Avg)'!X1280,'225 PCAR (Annual Avg)'!X1312),"")</f>
        <v/>
      </c>
      <c r="Y22" s="7" t="str">
        <f>IFERROR(AVERAGE('225 PCAR (Annual Avg)'!Y32,'225 PCAR (Annual Avg)'!Y64,'225 PCAR (Annual Avg)'!Y96,'225 PCAR (Annual Avg)'!Y128,'225 PCAR (Annual Avg)'!Y160,'225 PCAR (Annual Avg)'!Y192,'225 PCAR (Annual Avg)'!Y224,'225 PCAR (Annual Avg)'!Y256,'225 PCAR (Annual Avg)'!Y288,'225 PCAR (Annual Avg)'!Y320,'225 PCAR (Annual Avg)'!Y352,'225 PCAR (Annual Avg)'!Y384,'225 PCAR (Annual Avg)'!Y416,'225 PCAR (Annual Avg)'!Y448,'225 PCAR (Annual Avg)'!Y480,'225 PCAR (Annual Avg)'!Y512,'225 PCAR (Annual Avg)'!Y544,'225 PCAR (Annual Avg)'!Y576,'225 PCAR (Annual Avg)'!Y608,'225 PCAR (Annual Avg)'!Y640,'225 PCAR (Annual Avg)'!Y672,'225 PCAR (Annual Avg)'!Y704,'225 PCAR (Annual Avg)'!Y736,'225 PCAR (Annual Avg)'!Y768,'225 PCAR (Annual Avg)'!Y800,'225 PCAR (Annual Avg)'!Y832,'225 PCAR (Annual Avg)'!Y864,'225 PCAR (Annual Avg)'!Y896,'225 PCAR (Annual Avg)'!Y928,'225 PCAR (Annual Avg)'!Y960,'225 PCAR (Annual Avg)'!Y992,'225 PCAR (Annual Avg)'!Y1024,'225 PCAR (Annual Avg)'!Y1056,'225 PCAR (Annual Avg)'!Y1088,'225 PCAR (Annual Avg)'!Y1120,'225 PCAR (Annual Avg)'!Y1152,'225 PCAR (Annual Avg)'!Y1184,'225 PCAR (Annual Avg)'!Y1216,'225 PCAR (Annual Avg)'!Y1248,'225 PCAR (Annual Avg)'!Y1280,'225 PCAR (Annual Avg)'!Y1312),"")</f>
        <v/>
      </c>
      <c r="Z22" s="7" t="str">
        <f>IFERROR(AVERAGE('225 PCAR (Annual Avg)'!Z32,'225 PCAR (Annual Avg)'!Z64,'225 PCAR (Annual Avg)'!Z96,'225 PCAR (Annual Avg)'!Z128,'225 PCAR (Annual Avg)'!Z160,'225 PCAR (Annual Avg)'!Z192,'225 PCAR (Annual Avg)'!Z224,'225 PCAR (Annual Avg)'!Z256,'225 PCAR (Annual Avg)'!Z288,'225 PCAR (Annual Avg)'!Z320,'225 PCAR (Annual Avg)'!Z352,'225 PCAR (Annual Avg)'!Z384,'225 PCAR (Annual Avg)'!Z416,'225 PCAR (Annual Avg)'!Z448,'225 PCAR (Annual Avg)'!Z480,'225 PCAR (Annual Avg)'!Z512,'225 PCAR (Annual Avg)'!Z544,'225 PCAR (Annual Avg)'!Z576,'225 PCAR (Annual Avg)'!Z608,'225 PCAR (Annual Avg)'!Z640,'225 PCAR (Annual Avg)'!Z672,'225 PCAR (Annual Avg)'!Z704,'225 PCAR (Annual Avg)'!Z736,'225 PCAR (Annual Avg)'!Z768,'225 PCAR (Annual Avg)'!Z800,'225 PCAR (Annual Avg)'!Z832,'225 PCAR (Annual Avg)'!Z864,'225 PCAR (Annual Avg)'!Z896,'225 PCAR (Annual Avg)'!Z928,'225 PCAR (Annual Avg)'!Z960,'225 PCAR (Annual Avg)'!Z992,'225 PCAR (Annual Avg)'!Z1024,'225 PCAR (Annual Avg)'!Z1056,'225 PCAR (Annual Avg)'!Z1088,'225 PCAR (Annual Avg)'!Z1120,'225 PCAR (Annual Avg)'!Z1152,'225 PCAR (Annual Avg)'!Z1184,'225 PCAR (Annual Avg)'!Z1216,'225 PCAR (Annual Avg)'!Z1248,'225 PCAR (Annual Avg)'!Z1280,'225 PCAR (Annual Avg)'!Z1312),"")</f>
        <v/>
      </c>
      <c r="AA22" s="7" t="str">
        <f>IFERROR(AVERAGE('225 PCAR (Annual Avg)'!AA32,'225 PCAR (Annual Avg)'!AA64,'225 PCAR (Annual Avg)'!AA96,'225 PCAR (Annual Avg)'!AA128,'225 PCAR (Annual Avg)'!AA160,'225 PCAR (Annual Avg)'!AA192,'225 PCAR (Annual Avg)'!AA224,'225 PCAR (Annual Avg)'!AA256,'225 PCAR (Annual Avg)'!AA288,'225 PCAR (Annual Avg)'!AA320,'225 PCAR (Annual Avg)'!AA352,'225 PCAR (Annual Avg)'!AA384,'225 PCAR (Annual Avg)'!AA416,'225 PCAR (Annual Avg)'!AA448,'225 PCAR (Annual Avg)'!AA480,'225 PCAR (Annual Avg)'!AA512,'225 PCAR (Annual Avg)'!AA544,'225 PCAR (Annual Avg)'!AA576,'225 PCAR (Annual Avg)'!AA608,'225 PCAR (Annual Avg)'!AA640,'225 PCAR (Annual Avg)'!AA672,'225 PCAR (Annual Avg)'!AA704,'225 PCAR (Annual Avg)'!AA736,'225 PCAR (Annual Avg)'!AA768,'225 PCAR (Annual Avg)'!AA800,'225 PCAR (Annual Avg)'!AA832,'225 PCAR (Annual Avg)'!AA864,'225 PCAR (Annual Avg)'!AA896,'225 PCAR (Annual Avg)'!AA928,'225 PCAR (Annual Avg)'!AA960,'225 PCAR (Annual Avg)'!AA992,'225 PCAR (Annual Avg)'!AA1024,'225 PCAR (Annual Avg)'!AA1056,'225 PCAR (Annual Avg)'!AA1088,'225 PCAR (Annual Avg)'!AA1120,'225 PCAR (Annual Avg)'!AA1152,'225 PCAR (Annual Avg)'!AA1184,'225 PCAR (Annual Avg)'!AA1216,'225 PCAR (Annual Avg)'!AA1248,'225 PCAR (Annual Avg)'!AA1280,'225 PCAR (Annual Avg)'!AA1312),"")</f>
        <v/>
      </c>
      <c r="AB22" s="7" t="str">
        <f>IFERROR(AVERAGE('225 PCAR (Annual Avg)'!AB32,'225 PCAR (Annual Avg)'!AB64,'225 PCAR (Annual Avg)'!AB96,'225 PCAR (Annual Avg)'!AB128,'225 PCAR (Annual Avg)'!AB160,'225 PCAR (Annual Avg)'!AB192,'225 PCAR (Annual Avg)'!AB224,'225 PCAR (Annual Avg)'!AB256,'225 PCAR (Annual Avg)'!AB288,'225 PCAR (Annual Avg)'!AB320,'225 PCAR (Annual Avg)'!AB352,'225 PCAR (Annual Avg)'!AB384,'225 PCAR (Annual Avg)'!AB416,'225 PCAR (Annual Avg)'!AB448,'225 PCAR (Annual Avg)'!AB480,'225 PCAR (Annual Avg)'!AB512,'225 PCAR (Annual Avg)'!AB544,'225 PCAR (Annual Avg)'!AB576,'225 PCAR (Annual Avg)'!AB608,'225 PCAR (Annual Avg)'!AB640,'225 PCAR (Annual Avg)'!AB672,'225 PCAR (Annual Avg)'!AB704,'225 PCAR (Annual Avg)'!AB736,'225 PCAR (Annual Avg)'!AB768,'225 PCAR (Annual Avg)'!AB800,'225 PCAR (Annual Avg)'!AB832,'225 PCAR (Annual Avg)'!AB864,'225 PCAR (Annual Avg)'!AB896,'225 PCAR (Annual Avg)'!AB928,'225 PCAR (Annual Avg)'!AB960,'225 PCAR (Annual Avg)'!AB992,'225 PCAR (Annual Avg)'!AB1024,'225 PCAR (Annual Avg)'!AB1056,'225 PCAR (Annual Avg)'!AB1088,'225 PCAR (Annual Avg)'!AB1120,'225 PCAR (Annual Avg)'!AB1152,'225 PCAR (Annual Avg)'!AB1184,'225 PCAR (Annual Avg)'!AB1216,'225 PCAR (Annual Avg)'!AB1248,'225 PCAR (Annual Avg)'!AB1280,'225 PCAR (Annual Avg)'!AB1312),"")</f>
        <v/>
      </c>
    </row>
    <row r="23" spans="2:28" x14ac:dyDescent="0.3">
      <c r="B23" s="76">
        <f>AVERAGE('225 PCAR (Annual Avg)'!B33,'225 PCAR (Annual Avg)'!B65,'225 PCAR (Annual Avg)'!B97,'225 PCAR (Annual Avg)'!B129,'225 PCAR (Annual Avg)'!B161,'225 PCAR (Annual Avg)'!B193,'225 PCAR (Annual Avg)'!B225,'225 PCAR (Annual Avg)'!B257,'225 PCAR (Annual Avg)'!B289,'225 PCAR (Annual Avg)'!B321,'225 PCAR (Annual Avg)'!B353,'225 PCAR (Annual Avg)'!B385,'225 PCAR (Annual Avg)'!B417,'225 PCAR (Annual Avg)'!B449,'225 PCAR (Annual Avg)'!B481,'225 PCAR (Annual Avg)'!B513,'225 PCAR (Annual Avg)'!B545,'225 PCAR (Annual Avg)'!B577,'225 PCAR (Annual Avg)'!B609,'225 PCAR (Annual Avg)'!B641,'225 PCAR (Annual Avg)'!B673,'225 PCAR (Annual Avg)'!B705,'225 PCAR (Annual Avg)'!B737,'225 PCAR (Annual Avg)'!B769,'225 PCAR (Annual Avg)'!B801,'225 PCAR (Annual Avg)'!B833,'225 PCAR (Annual Avg)'!B865,'225 PCAR (Annual Avg)'!B897,'225 PCAR (Annual Avg)'!B929,'225 PCAR (Annual Avg)'!B961,'225 PCAR (Annual Avg)'!B993,'225 PCAR (Annual Avg)'!B1025,'225 PCAR (Annual Avg)'!B1057,'225 PCAR (Annual Avg)'!B1089,'225 PCAR (Annual Avg)'!B1121,'225 PCAR (Annual Avg)'!B1153,'225 PCAR (Annual Avg)'!B1185,'225 PCAR (Annual Avg)'!B1217,'225 PCAR (Annual Avg)'!B1249,'225 PCAR (Annual Avg)'!B1281,'225 PCAR (Annual Avg)'!B1313)</f>
        <v>20</v>
      </c>
      <c r="C23" s="7">
        <f>IFERROR(AVERAGE('225 PCAR (Annual Avg)'!C33,'225 PCAR (Annual Avg)'!C65,'225 PCAR (Annual Avg)'!C97,'225 PCAR (Annual Avg)'!C129,'225 PCAR (Annual Avg)'!C161,'225 PCAR (Annual Avg)'!C193,'225 PCAR (Annual Avg)'!C225,'225 PCAR (Annual Avg)'!C257,'225 PCAR (Annual Avg)'!C289,'225 PCAR (Annual Avg)'!C321,'225 PCAR (Annual Avg)'!C353,'225 PCAR (Annual Avg)'!C385,'225 PCAR (Annual Avg)'!C417,'225 PCAR (Annual Avg)'!C449,'225 PCAR (Annual Avg)'!C481,'225 PCAR (Annual Avg)'!C513,'225 PCAR (Annual Avg)'!C545,'225 PCAR (Annual Avg)'!C577,'225 PCAR (Annual Avg)'!C609,'225 PCAR (Annual Avg)'!C641,'225 PCAR (Annual Avg)'!C673,'225 PCAR (Annual Avg)'!C705,'225 PCAR (Annual Avg)'!C737,'225 PCAR (Annual Avg)'!C769,'225 PCAR (Annual Avg)'!C801,'225 PCAR (Annual Avg)'!C833,'225 PCAR (Annual Avg)'!C865,'225 PCAR (Annual Avg)'!C897,'225 PCAR (Annual Avg)'!C929,'225 PCAR (Annual Avg)'!C961,'225 PCAR (Annual Avg)'!C993,'225 PCAR (Annual Avg)'!C1025,'225 PCAR (Annual Avg)'!C1057,'225 PCAR (Annual Avg)'!C1089,'225 PCAR (Annual Avg)'!C1121,'225 PCAR (Annual Avg)'!C1153,'225 PCAR (Annual Avg)'!C1185,'225 PCAR (Annual Avg)'!C1217,'225 PCAR (Annual Avg)'!C1249,'225 PCAR (Annual Avg)'!C1281,'225 PCAR (Annual Avg)'!C1313),"")</f>
        <v>6.0351219512195131</v>
      </c>
      <c r="D23" s="7">
        <f>IFERROR(AVERAGE('225 PCAR (Annual Avg)'!D33,'225 PCAR (Annual Avg)'!D65,'225 PCAR (Annual Avg)'!D97,'225 PCAR (Annual Avg)'!D129,'225 PCAR (Annual Avg)'!D161,'225 PCAR (Annual Avg)'!D193,'225 PCAR (Annual Avg)'!D225,'225 PCAR (Annual Avg)'!D257,'225 PCAR (Annual Avg)'!D289,'225 PCAR (Annual Avg)'!D321,'225 PCAR (Annual Avg)'!D353,'225 PCAR (Annual Avg)'!D385,'225 PCAR (Annual Avg)'!D417,'225 PCAR (Annual Avg)'!D449,'225 PCAR (Annual Avg)'!D481,'225 PCAR (Annual Avg)'!D513,'225 PCAR (Annual Avg)'!D545,'225 PCAR (Annual Avg)'!D577,'225 PCAR (Annual Avg)'!D609,'225 PCAR (Annual Avg)'!D641,'225 PCAR (Annual Avg)'!D673,'225 PCAR (Annual Avg)'!D705,'225 PCAR (Annual Avg)'!D737,'225 PCAR (Annual Avg)'!D769,'225 PCAR (Annual Avg)'!D801,'225 PCAR (Annual Avg)'!D833,'225 PCAR (Annual Avg)'!D865,'225 PCAR (Annual Avg)'!D897,'225 PCAR (Annual Avg)'!D929,'225 PCAR (Annual Avg)'!D961,'225 PCAR (Annual Avg)'!D993,'225 PCAR (Annual Avg)'!D1025,'225 PCAR (Annual Avg)'!D1057,'225 PCAR (Annual Avg)'!D1089,'225 PCAR (Annual Avg)'!D1121,'225 PCAR (Annual Avg)'!D1153,'225 PCAR (Annual Avg)'!D1185,'225 PCAR (Annual Avg)'!D1217,'225 PCAR (Annual Avg)'!D1249,'225 PCAR (Annual Avg)'!D1281,'225 PCAR (Annual Avg)'!D1313),"")</f>
        <v>5.5656097560975599</v>
      </c>
      <c r="E23" s="7">
        <f>IFERROR(AVERAGE('225 PCAR (Annual Avg)'!E33,'225 PCAR (Annual Avg)'!E65,'225 PCAR (Annual Avg)'!E97,'225 PCAR (Annual Avg)'!E129,'225 PCAR (Annual Avg)'!E161,'225 PCAR (Annual Avg)'!E193,'225 PCAR (Annual Avg)'!E225,'225 PCAR (Annual Avg)'!E257,'225 PCAR (Annual Avg)'!E289,'225 PCAR (Annual Avg)'!E321,'225 PCAR (Annual Avg)'!E353,'225 PCAR (Annual Avg)'!E385,'225 PCAR (Annual Avg)'!E417,'225 PCAR (Annual Avg)'!E449,'225 PCAR (Annual Avg)'!E481,'225 PCAR (Annual Avg)'!E513,'225 PCAR (Annual Avg)'!E545,'225 PCAR (Annual Avg)'!E577,'225 PCAR (Annual Avg)'!E609,'225 PCAR (Annual Avg)'!E641,'225 PCAR (Annual Avg)'!E673,'225 PCAR (Annual Avg)'!E705,'225 PCAR (Annual Avg)'!E737,'225 PCAR (Annual Avg)'!E769,'225 PCAR (Annual Avg)'!E801,'225 PCAR (Annual Avg)'!E833,'225 PCAR (Annual Avg)'!E865,'225 PCAR (Annual Avg)'!E897,'225 PCAR (Annual Avg)'!E929,'225 PCAR (Annual Avg)'!E961,'225 PCAR (Annual Avg)'!E993,'225 PCAR (Annual Avg)'!E1025,'225 PCAR (Annual Avg)'!E1057,'225 PCAR (Annual Avg)'!E1089,'225 PCAR (Annual Avg)'!E1121,'225 PCAR (Annual Avg)'!E1153,'225 PCAR (Annual Avg)'!E1185,'225 PCAR (Annual Avg)'!E1217,'225 PCAR (Annual Avg)'!E1249,'225 PCAR (Annual Avg)'!E1281,'225 PCAR (Annual Avg)'!E1313),"")</f>
        <v>7.9295121951219532</v>
      </c>
      <c r="F23" s="7">
        <f>IFERROR(AVERAGE('225 PCAR (Annual Avg)'!F33,'225 PCAR (Annual Avg)'!F65,'225 PCAR (Annual Avg)'!F97,'225 PCAR (Annual Avg)'!F129,'225 PCAR (Annual Avg)'!F161,'225 PCAR (Annual Avg)'!F193,'225 PCAR (Annual Avg)'!F225,'225 PCAR (Annual Avg)'!F257,'225 PCAR (Annual Avg)'!F289,'225 PCAR (Annual Avg)'!F321,'225 PCAR (Annual Avg)'!F353,'225 PCAR (Annual Avg)'!F385,'225 PCAR (Annual Avg)'!F417,'225 PCAR (Annual Avg)'!F449,'225 PCAR (Annual Avg)'!F481,'225 PCAR (Annual Avg)'!F513,'225 PCAR (Annual Avg)'!F545,'225 PCAR (Annual Avg)'!F577,'225 PCAR (Annual Avg)'!F609,'225 PCAR (Annual Avg)'!F641,'225 PCAR (Annual Avg)'!F673,'225 PCAR (Annual Avg)'!F705,'225 PCAR (Annual Avg)'!F737,'225 PCAR (Annual Avg)'!F769,'225 PCAR (Annual Avg)'!F801,'225 PCAR (Annual Avg)'!F833,'225 PCAR (Annual Avg)'!F865,'225 PCAR (Annual Avg)'!F897,'225 PCAR (Annual Avg)'!F929,'225 PCAR (Annual Avg)'!F961,'225 PCAR (Annual Avg)'!F993,'225 PCAR (Annual Avg)'!F1025,'225 PCAR (Annual Avg)'!F1057,'225 PCAR (Annual Avg)'!F1089,'225 PCAR (Annual Avg)'!F1121,'225 PCAR (Annual Avg)'!F1153,'225 PCAR (Annual Avg)'!F1185,'225 PCAR (Annual Avg)'!F1217,'225 PCAR (Annual Avg)'!F1249,'225 PCAR (Annual Avg)'!F1281,'225 PCAR (Annual Avg)'!F1313),"")</f>
        <v>10.904878048780489</v>
      </c>
      <c r="G23" s="7">
        <f>IFERROR(AVERAGE('225 PCAR (Annual Avg)'!G33,'225 PCAR (Annual Avg)'!G65,'225 PCAR (Annual Avg)'!G97,'225 PCAR (Annual Avg)'!G129,'225 PCAR (Annual Avg)'!G161,'225 PCAR (Annual Avg)'!G193,'225 PCAR (Annual Avg)'!G225,'225 PCAR (Annual Avg)'!G257,'225 PCAR (Annual Avg)'!G289,'225 PCAR (Annual Avg)'!G321,'225 PCAR (Annual Avg)'!G353,'225 PCAR (Annual Avg)'!G385,'225 PCAR (Annual Avg)'!G417,'225 PCAR (Annual Avg)'!G449,'225 PCAR (Annual Avg)'!G481,'225 PCAR (Annual Avg)'!G513,'225 PCAR (Annual Avg)'!G545,'225 PCAR (Annual Avg)'!G577,'225 PCAR (Annual Avg)'!G609,'225 PCAR (Annual Avg)'!G641,'225 PCAR (Annual Avg)'!G673,'225 PCAR (Annual Avg)'!G705,'225 PCAR (Annual Avg)'!G737,'225 PCAR (Annual Avg)'!G769,'225 PCAR (Annual Avg)'!G801,'225 PCAR (Annual Avg)'!G833,'225 PCAR (Annual Avg)'!G865,'225 PCAR (Annual Avg)'!G897,'225 PCAR (Annual Avg)'!G929,'225 PCAR (Annual Avg)'!G961,'225 PCAR (Annual Avg)'!G993,'225 PCAR (Annual Avg)'!G1025,'225 PCAR (Annual Avg)'!G1057,'225 PCAR (Annual Avg)'!G1089,'225 PCAR (Annual Avg)'!G1121,'225 PCAR (Annual Avg)'!G1153,'225 PCAR (Annual Avg)'!G1185,'225 PCAR (Annual Avg)'!G1217,'225 PCAR (Annual Avg)'!G1249,'225 PCAR (Annual Avg)'!G1281,'225 PCAR (Annual Avg)'!G1313),"")</f>
        <v>13.567560975609755</v>
      </c>
      <c r="H23" s="7">
        <f>IFERROR(AVERAGE('225 PCAR (Annual Avg)'!H33,'225 PCAR (Annual Avg)'!H65,'225 PCAR (Annual Avg)'!H97,'225 PCAR (Annual Avg)'!H129,'225 PCAR (Annual Avg)'!H161,'225 PCAR (Annual Avg)'!H193,'225 PCAR (Annual Avg)'!H225,'225 PCAR (Annual Avg)'!H257,'225 PCAR (Annual Avg)'!H289,'225 PCAR (Annual Avg)'!H321,'225 PCAR (Annual Avg)'!H353,'225 PCAR (Annual Avg)'!H385,'225 PCAR (Annual Avg)'!H417,'225 PCAR (Annual Avg)'!H449,'225 PCAR (Annual Avg)'!H481,'225 PCAR (Annual Avg)'!H513,'225 PCAR (Annual Avg)'!H545,'225 PCAR (Annual Avg)'!H577,'225 PCAR (Annual Avg)'!H609,'225 PCAR (Annual Avg)'!H641,'225 PCAR (Annual Avg)'!H673,'225 PCAR (Annual Avg)'!H705,'225 PCAR (Annual Avg)'!H737,'225 PCAR (Annual Avg)'!H769,'225 PCAR (Annual Avg)'!H801,'225 PCAR (Annual Avg)'!H833,'225 PCAR (Annual Avg)'!H865,'225 PCAR (Annual Avg)'!H897,'225 PCAR (Annual Avg)'!H929,'225 PCAR (Annual Avg)'!H961,'225 PCAR (Annual Avg)'!H993,'225 PCAR (Annual Avg)'!H1025,'225 PCAR (Annual Avg)'!H1057,'225 PCAR (Annual Avg)'!H1089,'225 PCAR (Annual Avg)'!H1121,'225 PCAR (Annual Avg)'!H1153,'225 PCAR (Annual Avg)'!H1185,'225 PCAR (Annual Avg)'!H1217,'225 PCAR (Annual Avg)'!H1249,'225 PCAR (Annual Avg)'!H1281,'225 PCAR (Annual Avg)'!H1313),"")</f>
        <v>22.94341463414635</v>
      </c>
      <c r="I23" s="7">
        <f>IFERROR(AVERAGE('225 PCAR (Annual Avg)'!I33,'225 PCAR (Annual Avg)'!I65,'225 PCAR (Annual Avg)'!I97,'225 PCAR (Annual Avg)'!I129,'225 PCAR (Annual Avg)'!I161,'225 PCAR (Annual Avg)'!I193,'225 PCAR (Annual Avg)'!I225,'225 PCAR (Annual Avg)'!I257,'225 PCAR (Annual Avg)'!I289,'225 PCAR (Annual Avg)'!I321,'225 PCAR (Annual Avg)'!I353,'225 PCAR (Annual Avg)'!I385,'225 PCAR (Annual Avg)'!I417,'225 PCAR (Annual Avg)'!I449,'225 PCAR (Annual Avg)'!I481,'225 PCAR (Annual Avg)'!I513,'225 PCAR (Annual Avg)'!I545,'225 PCAR (Annual Avg)'!I577,'225 PCAR (Annual Avg)'!I609,'225 PCAR (Annual Avg)'!I641,'225 PCAR (Annual Avg)'!I673,'225 PCAR (Annual Avg)'!I705,'225 PCAR (Annual Avg)'!I737,'225 PCAR (Annual Avg)'!I769,'225 PCAR (Annual Avg)'!I801,'225 PCAR (Annual Avg)'!I833,'225 PCAR (Annual Avg)'!I865,'225 PCAR (Annual Avg)'!I897,'225 PCAR (Annual Avg)'!I929,'225 PCAR (Annual Avg)'!I961,'225 PCAR (Annual Avg)'!I993,'225 PCAR (Annual Avg)'!I1025,'225 PCAR (Annual Avg)'!I1057,'225 PCAR (Annual Avg)'!I1089,'225 PCAR (Annual Avg)'!I1121,'225 PCAR (Annual Avg)'!I1153,'225 PCAR (Annual Avg)'!I1185,'225 PCAR (Annual Avg)'!I1217,'225 PCAR (Annual Avg)'!I1249,'225 PCAR (Annual Avg)'!I1281,'225 PCAR (Annual Avg)'!I1313),"")</f>
        <v>50.899999999999991</v>
      </c>
      <c r="J23" s="7">
        <f>IFERROR(AVERAGE('225 PCAR (Annual Avg)'!J33,'225 PCAR (Annual Avg)'!J65,'225 PCAR (Annual Avg)'!J97,'225 PCAR (Annual Avg)'!J129,'225 PCAR (Annual Avg)'!J161,'225 PCAR (Annual Avg)'!J193,'225 PCAR (Annual Avg)'!J225,'225 PCAR (Annual Avg)'!J257,'225 PCAR (Annual Avg)'!J289,'225 PCAR (Annual Avg)'!J321,'225 PCAR (Annual Avg)'!J353,'225 PCAR (Annual Avg)'!J385,'225 PCAR (Annual Avg)'!J417,'225 PCAR (Annual Avg)'!J449,'225 PCAR (Annual Avg)'!J481,'225 PCAR (Annual Avg)'!J513,'225 PCAR (Annual Avg)'!J545,'225 PCAR (Annual Avg)'!J577,'225 PCAR (Annual Avg)'!J609,'225 PCAR (Annual Avg)'!J641,'225 PCAR (Annual Avg)'!J673,'225 PCAR (Annual Avg)'!J705,'225 PCAR (Annual Avg)'!J737,'225 PCAR (Annual Avg)'!J769,'225 PCAR (Annual Avg)'!J801,'225 PCAR (Annual Avg)'!J833,'225 PCAR (Annual Avg)'!J865,'225 PCAR (Annual Avg)'!J897,'225 PCAR (Annual Avg)'!J929,'225 PCAR (Annual Avg)'!J961,'225 PCAR (Annual Avg)'!J993,'225 PCAR (Annual Avg)'!J1025,'225 PCAR (Annual Avg)'!J1057,'225 PCAR (Annual Avg)'!J1089,'225 PCAR (Annual Avg)'!J1121,'225 PCAR (Annual Avg)'!J1153,'225 PCAR (Annual Avg)'!J1185,'225 PCAR (Annual Avg)'!J1217,'225 PCAR (Annual Avg)'!J1249,'225 PCAR (Annual Avg)'!J1281,'225 PCAR (Annual Avg)'!J1313),"")</f>
        <v>70.309756097560978</v>
      </c>
      <c r="K23" s="7">
        <f>IFERROR(AVERAGE('225 PCAR (Annual Avg)'!K33,'225 PCAR (Annual Avg)'!K65,'225 PCAR (Annual Avg)'!K97,'225 PCAR (Annual Avg)'!K129,'225 PCAR (Annual Avg)'!K161,'225 PCAR (Annual Avg)'!K193,'225 PCAR (Annual Avg)'!K225,'225 PCAR (Annual Avg)'!K257,'225 PCAR (Annual Avg)'!K289,'225 PCAR (Annual Avg)'!K321,'225 PCAR (Annual Avg)'!K353,'225 PCAR (Annual Avg)'!K385,'225 PCAR (Annual Avg)'!K417,'225 PCAR (Annual Avg)'!K449,'225 PCAR (Annual Avg)'!K481,'225 PCAR (Annual Avg)'!K513,'225 PCAR (Annual Avg)'!K545,'225 PCAR (Annual Avg)'!K577,'225 PCAR (Annual Avg)'!K609,'225 PCAR (Annual Avg)'!K641,'225 PCAR (Annual Avg)'!K673,'225 PCAR (Annual Avg)'!K705,'225 PCAR (Annual Avg)'!K737,'225 PCAR (Annual Avg)'!K769,'225 PCAR (Annual Avg)'!K801,'225 PCAR (Annual Avg)'!K833,'225 PCAR (Annual Avg)'!K865,'225 PCAR (Annual Avg)'!K897,'225 PCAR (Annual Avg)'!K929,'225 PCAR (Annual Avg)'!K961,'225 PCAR (Annual Avg)'!K993,'225 PCAR (Annual Avg)'!K1025,'225 PCAR (Annual Avg)'!K1057,'225 PCAR (Annual Avg)'!K1089,'225 PCAR (Annual Avg)'!K1121,'225 PCAR (Annual Avg)'!K1153,'225 PCAR (Annual Avg)'!K1185,'225 PCAR (Annual Avg)'!K1217,'225 PCAR (Annual Avg)'!K1249,'225 PCAR (Annual Avg)'!K1281,'225 PCAR (Annual Avg)'!K1313),"")</f>
        <v>38.953658536585365</v>
      </c>
      <c r="L23" s="7">
        <f>IFERROR(AVERAGE('225 PCAR (Annual Avg)'!L33,'225 PCAR (Annual Avg)'!L65,'225 PCAR (Annual Avg)'!L97,'225 PCAR (Annual Avg)'!L129,'225 PCAR (Annual Avg)'!L161,'225 PCAR (Annual Avg)'!L193,'225 PCAR (Annual Avg)'!L225,'225 PCAR (Annual Avg)'!L257,'225 PCAR (Annual Avg)'!L289,'225 PCAR (Annual Avg)'!L321,'225 PCAR (Annual Avg)'!L353,'225 PCAR (Annual Avg)'!L385,'225 PCAR (Annual Avg)'!L417,'225 PCAR (Annual Avg)'!L449,'225 PCAR (Annual Avg)'!L481,'225 PCAR (Annual Avg)'!L513,'225 PCAR (Annual Avg)'!L545,'225 PCAR (Annual Avg)'!L577,'225 PCAR (Annual Avg)'!L609,'225 PCAR (Annual Avg)'!L641,'225 PCAR (Annual Avg)'!L673,'225 PCAR (Annual Avg)'!L705,'225 PCAR (Annual Avg)'!L737,'225 PCAR (Annual Avg)'!L769,'225 PCAR (Annual Avg)'!L801,'225 PCAR (Annual Avg)'!L833,'225 PCAR (Annual Avg)'!L865,'225 PCAR (Annual Avg)'!L897,'225 PCAR (Annual Avg)'!L929,'225 PCAR (Annual Avg)'!L961,'225 PCAR (Annual Avg)'!L993,'225 PCAR (Annual Avg)'!L1025,'225 PCAR (Annual Avg)'!L1057,'225 PCAR (Annual Avg)'!L1089,'225 PCAR (Annual Avg)'!L1121,'225 PCAR (Annual Avg)'!L1153,'225 PCAR (Annual Avg)'!L1185,'225 PCAR (Annual Avg)'!L1217,'225 PCAR (Annual Avg)'!L1249,'225 PCAR (Annual Avg)'!L1281,'225 PCAR (Annual Avg)'!L1313),"")</f>
        <v>19.402926829268292</v>
      </c>
      <c r="M23" s="7">
        <f>IFERROR(AVERAGE('225 PCAR (Annual Avg)'!M33,'225 PCAR (Annual Avg)'!M65,'225 PCAR (Annual Avg)'!M97,'225 PCAR (Annual Avg)'!M129,'225 PCAR (Annual Avg)'!M161,'225 PCAR (Annual Avg)'!M193,'225 PCAR (Annual Avg)'!M225,'225 PCAR (Annual Avg)'!M257,'225 PCAR (Annual Avg)'!M289,'225 PCAR (Annual Avg)'!M321,'225 PCAR (Annual Avg)'!M353,'225 PCAR (Annual Avg)'!M385,'225 PCAR (Annual Avg)'!M417,'225 PCAR (Annual Avg)'!M449,'225 PCAR (Annual Avg)'!M481,'225 PCAR (Annual Avg)'!M513,'225 PCAR (Annual Avg)'!M545,'225 PCAR (Annual Avg)'!M577,'225 PCAR (Annual Avg)'!M609,'225 PCAR (Annual Avg)'!M641,'225 PCAR (Annual Avg)'!M673,'225 PCAR (Annual Avg)'!M705,'225 PCAR (Annual Avg)'!M737,'225 PCAR (Annual Avg)'!M769,'225 PCAR (Annual Avg)'!M801,'225 PCAR (Annual Avg)'!M833,'225 PCAR (Annual Avg)'!M865,'225 PCAR (Annual Avg)'!M897,'225 PCAR (Annual Avg)'!M929,'225 PCAR (Annual Avg)'!M961,'225 PCAR (Annual Avg)'!M993,'225 PCAR (Annual Avg)'!M1025,'225 PCAR (Annual Avg)'!M1057,'225 PCAR (Annual Avg)'!M1089,'225 PCAR (Annual Avg)'!M1121,'225 PCAR (Annual Avg)'!M1153,'225 PCAR (Annual Avg)'!M1185,'225 PCAR (Annual Avg)'!M1217,'225 PCAR (Annual Avg)'!M1249,'225 PCAR (Annual Avg)'!M1281,'225 PCAR (Annual Avg)'!M1313),"")</f>
        <v>10.157073170731707</v>
      </c>
      <c r="N23" s="7">
        <f>IFERROR(AVERAGE('225 PCAR (Annual Avg)'!N33,'225 PCAR (Annual Avg)'!N65,'225 PCAR (Annual Avg)'!N97,'225 PCAR (Annual Avg)'!N129,'225 PCAR (Annual Avg)'!N161,'225 PCAR (Annual Avg)'!N193,'225 PCAR (Annual Avg)'!N225,'225 PCAR (Annual Avg)'!N257,'225 PCAR (Annual Avg)'!N289,'225 PCAR (Annual Avg)'!N321,'225 PCAR (Annual Avg)'!N353,'225 PCAR (Annual Avg)'!N385,'225 PCAR (Annual Avg)'!N417,'225 PCAR (Annual Avg)'!N449,'225 PCAR (Annual Avg)'!N481,'225 PCAR (Annual Avg)'!N513,'225 PCAR (Annual Avg)'!N545,'225 PCAR (Annual Avg)'!N577,'225 PCAR (Annual Avg)'!N609,'225 PCAR (Annual Avg)'!N641,'225 PCAR (Annual Avg)'!N673,'225 PCAR (Annual Avg)'!N705,'225 PCAR (Annual Avg)'!N737,'225 PCAR (Annual Avg)'!N769,'225 PCAR (Annual Avg)'!N801,'225 PCAR (Annual Avg)'!N833,'225 PCAR (Annual Avg)'!N865,'225 PCAR (Annual Avg)'!N897,'225 PCAR (Annual Avg)'!N929,'225 PCAR (Annual Avg)'!N961,'225 PCAR (Annual Avg)'!N993,'225 PCAR (Annual Avg)'!N1025,'225 PCAR (Annual Avg)'!N1057,'225 PCAR (Annual Avg)'!N1089,'225 PCAR (Annual Avg)'!N1121,'225 PCAR (Annual Avg)'!N1153,'225 PCAR (Annual Avg)'!N1185,'225 PCAR (Annual Avg)'!N1217,'225 PCAR (Annual Avg)'!N1249,'225 PCAR (Annual Avg)'!N1281,'225 PCAR (Annual Avg)'!N1313),"")</f>
        <v>7.3495121951219504</v>
      </c>
      <c r="P23" s="76">
        <f>AVERAGE('225 PCAR (Annual Avg)'!P33,'225 PCAR (Annual Avg)'!P65,'225 PCAR (Annual Avg)'!P97,'225 PCAR (Annual Avg)'!P129,'225 PCAR (Annual Avg)'!P161,'225 PCAR (Annual Avg)'!P193,'225 PCAR (Annual Avg)'!P225,'225 PCAR (Annual Avg)'!P257,'225 PCAR (Annual Avg)'!P289,'225 PCAR (Annual Avg)'!P321,'225 PCAR (Annual Avg)'!P353,'225 PCAR (Annual Avg)'!P385,'225 PCAR (Annual Avg)'!P417,'225 PCAR (Annual Avg)'!P449,'225 PCAR (Annual Avg)'!P481,'225 PCAR (Annual Avg)'!P513,'225 PCAR (Annual Avg)'!P545,'225 PCAR (Annual Avg)'!P577,'225 PCAR (Annual Avg)'!P609,'225 PCAR (Annual Avg)'!P641,'225 PCAR (Annual Avg)'!P673,'225 PCAR (Annual Avg)'!P705,'225 PCAR (Annual Avg)'!P737,'225 PCAR (Annual Avg)'!P769,'225 PCAR (Annual Avg)'!P801,'225 PCAR (Annual Avg)'!P833,'225 PCAR (Annual Avg)'!P865,'225 PCAR (Annual Avg)'!P897,'225 PCAR (Annual Avg)'!P929,'225 PCAR (Annual Avg)'!P961,'225 PCAR (Annual Avg)'!P993,'225 PCAR (Annual Avg)'!P1025,'225 PCAR (Annual Avg)'!P1057,'225 PCAR (Annual Avg)'!P1089,'225 PCAR (Annual Avg)'!P1121,'225 PCAR (Annual Avg)'!P1153,'225 PCAR (Annual Avg)'!P1185,'225 PCAR (Annual Avg)'!P1217,'225 PCAR (Annual Avg)'!P1249,'225 PCAR (Annual Avg)'!P1281,'225 PCAR (Annual Avg)'!P1313)</f>
        <v>20</v>
      </c>
      <c r="Q23" s="7" t="str">
        <f>IFERROR(AVERAGE('225 PCAR (Annual Avg)'!Q33,'225 PCAR (Annual Avg)'!Q65,'225 PCAR (Annual Avg)'!Q97,'225 PCAR (Annual Avg)'!Q129,'225 PCAR (Annual Avg)'!Q161,'225 PCAR (Annual Avg)'!Q193,'225 PCAR (Annual Avg)'!Q225,'225 PCAR (Annual Avg)'!Q257,'225 PCAR (Annual Avg)'!Q289,'225 PCAR (Annual Avg)'!Q321,'225 PCAR (Annual Avg)'!Q353,'225 PCAR (Annual Avg)'!Q385,'225 PCAR (Annual Avg)'!Q417,'225 PCAR (Annual Avg)'!Q449,'225 PCAR (Annual Avg)'!Q481,'225 PCAR (Annual Avg)'!Q513,'225 PCAR (Annual Avg)'!Q545,'225 PCAR (Annual Avg)'!Q577,'225 PCAR (Annual Avg)'!Q609,'225 PCAR (Annual Avg)'!Q641,'225 PCAR (Annual Avg)'!Q673,'225 PCAR (Annual Avg)'!Q705,'225 PCAR (Annual Avg)'!Q737,'225 PCAR (Annual Avg)'!Q769,'225 PCAR (Annual Avg)'!Q801,'225 PCAR (Annual Avg)'!Q833,'225 PCAR (Annual Avg)'!Q865,'225 PCAR (Annual Avg)'!Q897,'225 PCAR (Annual Avg)'!Q929,'225 PCAR (Annual Avg)'!Q961,'225 PCAR (Annual Avg)'!Q993,'225 PCAR (Annual Avg)'!Q1025,'225 PCAR (Annual Avg)'!Q1057,'225 PCAR (Annual Avg)'!Q1089,'225 PCAR (Annual Avg)'!Q1121,'225 PCAR (Annual Avg)'!Q1153,'225 PCAR (Annual Avg)'!Q1185,'225 PCAR (Annual Avg)'!Q1217,'225 PCAR (Annual Avg)'!Q1249,'225 PCAR (Annual Avg)'!Q1281,'225 PCAR (Annual Avg)'!Q1313),"")</f>
        <v/>
      </c>
      <c r="R23" s="7" t="str">
        <f>IFERROR(AVERAGE('225 PCAR (Annual Avg)'!R33,'225 PCAR (Annual Avg)'!R65,'225 PCAR (Annual Avg)'!R97,'225 PCAR (Annual Avg)'!R129,'225 PCAR (Annual Avg)'!R161,'225 PCAR (Annual Avg)'!R193,'225 PCAR (Annual Avg)'!R225,'225 PCAR (Annual Avg)'!R257,'225 PCAR (Annual Avg)'!R289,'225 PCAR (Annual Avg)'!R321,'225 PCAR (Annual Avg)'!R353,'225 PCAR (Annual Avg)'!R385,'225 PCAR (Annual Avg)'!R417,'225 PCAR (Annual Avg)'!R449,'225 PCAR (Annual Avg)'!R481,'225 PCAR (Annual Avg)'!R513,'225 PCAR (Annual Avg)'!R545,'225 PCAR (Annual Avg)'!R577,'225 PCAR (Annual Avg)'!R609,'225 PCAR (Annual Avg)'!R641,'225 PCAR (Annual Avg)'!R673,'225 PCAR (Annual Avg)'!R705,'225 PCAR (Annual Avg)'!R737,'225 PCAR (Annual Avg)'!R769,'225 PCAR (Annual Avg)'!R801,'225 PCAR (Annual Avg)'!R833,'225 PCAR (Annual Avg)'!R865,'225 PCAR (Annual Avg)'!R897,'225 PCAR (Annual Avg)'!R929,'225 PCAR (Annual Avg)'!R961,'225 PCAR (Annual Avg)'!R993,'225 PCAR (Annual Avg)'!R1025,'225 PCAR (Annual Avg)'!R1057,'225 PCAR (Annual Avg)'!R1089,'225 PCAR (Annual Avg)'!R1121,'225 PCAR (Annual Avg)'!R1153,'225 PCAR (Annual Avg)'!R1185,'225 PCAR (Annual Avg)'!R1217,'225 PCAR (Annual Avg)'!R1249,'225 PCAR (Annual Avg)'!R1281,'225 PCAR (Annual Avg)'!R1313),"")</f>
        <v/>
      </c>
      <c r="S23" s="7" t="str">
        <f>IFERROR(AVERAGE('225 PCAR (Annual Avg)'!S33,'225 PCAR (Annual Avg)'!S65,'225 PCAR (Annual Avg)'!S97,'225 PCAR (Annual Avg)'!S129,'225 PCAR (Annual Avg)'!S161,'225 PCAR (Annual Avg)'!S193,'225 PCAR (Annual Avg)'!S225,'225 PCAR (Annual Avg)'!S257,'225 PCAR (Annual Avg)'!S289,'225 PCAR (Annual Avg)'!S321,'225 PCAR (Annual Avg)'!S353,'225 PCAR (Annual Avg)'!S385,'225 PCAR (Annual Avg)'!S417,'225 PCAR (Annual Avg)'!S449,'225 PCAR (Annual Avg)'!S481,'225 PCAR (Annual Avg)'!S513,'225 PCAR (Annual Avg)'!S545,'225 PCAR (Annual Avg)'!S577,'225 PCAR (Annual Avg)'!S609,'225 PCAR (Annual Avg)'!S641,'225 PCAR (Annual Avg)'!S673,'225 PCAR (Annual Avg)'!S705,'225 PCAR (Annual Avg)'!S737,'225 PCAR (Annual Avg)'!S769,'225 PCAR (Annual Avg)'!S801,'225 PCAR (Annual Avg)'!S833,'225 PCAR (Annual Avg)'!S865,'225 PCAR (Annual Avg)'!S897,'225 PCAR (Annual Avg)'!S929,'225 PCAR (Annual Avg)'!S961,'225 PCAR (Annual Avg)'!S993,'225 PCAR (Annual Avg)'!S1025,'225 PCAR (Annual Avg)'!S1057,'225 PCAR (Annual Avg)'!S1089,'225 PCAR (Annual Avg)'!S1121,'225 PCAR (Annual Avg)'!S1153,'225 PCAR (Annual Avg)'!S1185,'225 PCAR (Annual Avg)'!S1217,'225 PCAR (Annual Avg)'!S1249,'225 PCAR (Annual Avg)'!S1281,'225 PCAR (Annual Avg)'!S1313),"")</f>
        <v/>
      </c>
      <c r="T23" s="7" t="str">
        <f>IFERROR(AVERAGE('225 PCAR (Annual Avg)'!T33,'225 PCAR (Annual Avg)'!T65,'225 PCAR (Annual Avg)'!T97,'225 PCAR (Annual Avg)'!T129,'225 PCAR (Annual Avg)'!T161,'225 PCAR (Annual Avg)'!T193,'225 PCAR (Annual Avg)'!T225,'225 PCAR (Annual Avg)'!T257,'225 PCAR (Annual Avg)'!T289,'225 PCAR (Annual Avg)'!T321,'225 PCAR (Annual Avg)'!T353,'225 PCAR (Annual Avg)'!T385,'225 PCAR (Annual Avg)'!T417,'225 PCAR (Annual Avg)'!T449,'225 PCAR (Annual Avg)'!T481,'225 PCAR (Annual Avg)'!T513,'225 PCAR (Annual Avg)'!T545,'225 PCAR (Annual Avg)'!T577,'225 PCAR (Annual Avg)'!T609,'225 PCAR (Annual Avg)'!T641,'225 PCAR (Annual Avg)'!T673,'225 PCAR (Annual Avg)'!T705,'225 PCAR (Annual Avg)'!T737,'225 PCAR (Annual Avg)'!T769,'225 PCAR (Annual Avg)'!T801,'225 PCAR (Annual Avg)'!T833,'225 PCAR (Annual Avg)'!T865,'225 PCAR (Annual Avg)'!T897,'225 PCAR (Annual Avg)'!T929,'225 PCAR (Annual Avg)'!T961,'225 PCAR (Annual Avg)'!T993,'225 PCAR (Annual Avg)'!T1025,'225 PCAR (Annual Avg)'!T1057,'225 PCAR (Annual Avg)'!T1089,'225 PCAR (Annual Avg)'!T1121,'225 PCAR (Annual Avg)'!T1153,'225 PCAR (Annual Avg)'!T1185,'225 PCAR (Annual Avg)'!T1217,'225 PCAR (Annual Avg)'!T1249,'225 PCAR (Annual Avg)'!T1281,'225 PCAR (Annual Avg)'!T1313),"")</f>
        <v/>
      </c>
      <c r="U23" s="7" t="str">
        <f>IFERROR(AVERAGE('225 PCAR (Annual Avg)'!U33,'225 PCAR (Annual Avg)'!U65,'225 PCAR (Annual Avg)'!U97,'225 PCAR (Annual Avg)'!U129,'225 PCAR (Annual Avg)'!U161,'225 PCAR (Annual Avg)'!U193,'225 PCAR (Annual Avg)'!U225,'225 PCAR (Annual Avg)'!U257,'225 PCAR (Annual Avg)'!U289,'225 PCAR (Annual Avg)'!U321,'225 PCAR (Annual Avg)'!U353,'225 PCAR (Annual Avg)'!U385,'225 PCAR (Annual Avg)'!U417,'225 PCAR (Annual Avg)'!U449,'225 PCAR (Annual Avg)'!U481,'225 PCAR (Annual Avg)'!U513,'225 PCAR (Annual Avg)'!U545,'225 PCAR (Annual Avg)'!U577,'225 PCAR (Annual Avg)'!U609,'225 PCAR (Annual Avg)'!U641,'225 PCAR (Annual Avg)'!U673,'225 PCAR (Annual Avg)'!U705,'225 PCAR (Annual Avg)'!U737,'225 PCAR (Annual Avg)'!U769,'225 PCAR (Annual Avg)'!U801,'225 PCAR (Annual Avg)'!U833,'225 PCAR (Annual Avg)'!U865,'225 PCAR (Annual Avg)'!U897,'225 PCAR (Annual Avg)'!U929,'225 PCAR (Annual Avg)'!U961,'225 PCAR (Annual Avg)'!U993,'225 PCAR (Annual Avg)'!U1025,'225 PCAR (Annual Avg)'!U1057,'225 PCAR (Annual Avg)'!U1089,'225 PCAR (Annual Avg)'!U1121,'225 PCAR (Annual Avg)'!U1153,'225 PCAR (Annual Avg)'!U1185,'225 PCAR (Annual Avg)'!U1217,'225 PCAR (Annual Avg)'!U1249,'225 PCAR (Annual Avg)'!U1281,'225 PCAR (Annual Avg)'!U1313),"")</f>
        <v/>
      </c>
      <c r="V23" s="7" t="str">
        <f>IFERROR(AVERAGE('225 PCAR (Annual Avg)'!V33,'225 PCAR (Annual Avg)'!V65,'225 PCAR (Annual Avg)'!V97,'225 PCAR (Annual Avg)'!V129,'225 PCAR (Annual Avg)'!V161,'225 PCAR (Annual Avg)'!V193,'225 PCAR (Annual Avg)'!V225,'225 PCAR (Annual Avg)'!V257,'225 PCAR (Annual Avg)'!V289,'225 PCAR (Annual Avg)'!V321,'225 PCAR (Annual Avg)'!V353,'225 PCAR (Annual Avg)'!V385,'225 PCAR (Annual Avg)'!V417,'225 PCAR (Annual Avg)'!V449,'225 PCAR (Annual Avg)'!V481,'225 PCAR (Annual Avg)'!V513,'225 PCAR (Annual Avg)'!V545,'225 PCAR (Annual Avg)'!V577,'225 PCAR (Annual Avg)'!V609,'225 PCAR (Annual Avg)'!V641,'225 PCAR (Annual Avg)'!V673,'225 PCAR (Annual Avg)'!V705,'225 PCAR (Annual Avg)'!V737,'225 PCAR (Annual Avg)'!V769,'225 PCAR (Annual Avg)'!V801,'225 PCAR (Annual Avg)'!V833,'225 PCAR (Annual Avg)'!V865,'225 PCAR (Annual Avg)'!V897,'225 PCAR (Annual Avg)'!V929,'225 PCAR (Annual Avg)'!V961,'225 PCAR (Annual Avg)'!V993,'225 PCAR (Annual Avg)'!V1025,'225 PCAR (Annual Avg)'!V1057,'225 PCAR (Annual Avg)'!V1089,'225 PCAR (Annual Avg)'!V1121,'225 PCAR (Annual Avg)'!V1153,'225 PCAR (Annual Avg)'!V1185,'225 PCAR (Annual Avg)'!V1217,'225 PCAR (Annual Avg)'!V1249,'225 PCAR (Annual Avg)'!V1281,'225 PCAR (Annual Avg)'!V1313),"")</f>
        <v/>
      </c>
      <c r="W23" s="7" t="str">
        <f>IFERROR(AVERAGE('225 PCAR (Annual Avg)'!W33,'225 PCAR (Annual Avg)'!W65,'225 PCAR (Annual Avg)'!W97,'225 PCAR (Annual Avg)'!W129,'225 PCAR (Annual Avg)'!W161,'225 PCAR (Annual Avg)'!W193,'225 PCAR (Annual Avg)'!W225,'225 PCAR (Annual Avg)'!W257,'225 PCAR (Annual Avg)'!W289,'225 PCAR (Annual Avg)'!W321,'225 PCAR (Annual Avg)'!W353,'225 PCAR (Annual Avg)'!W385,'225 PCAR (Annual Avg)'!W417,'225 PCAR (Annual Avg)'!W449,'225 PCAR (Annual Avg)'!W481,'225 PCAR (Annual Avg)'!W513,'225 PCAR (Annual Avg)'!W545,'225 PCAR (Annual Avg)'!W577,'225 PCAR (Annual Avg)'!W609,'225 PCAR (Annual Avg)'!W641,'225 PCAR (Annual Avg)'!W673,'225 PCAR (Annual Avg)'!W705,'225 PCAR (Annual Avg)'!W737,'225 PCAR (Annual Avg)'!W769,'225 PCAR (Annual Avg)'!W801,'225 PCAR (Annual Avg)'!W833,'225 PCAR (Annual Avg)'!W865,'225 PCAR (Annual Avg)'!W897,'225 PCAR (Annual Avg)'!W929,'225 PCAR (Annual Avg)'!W961,'225 PCAR (Annual Avg)'!W993,'225 PCAR (Annual Avg)'!W1025,'225 PCAR (Annual Avg)'!W1057,'225 PCAR (Annual Avg)'!W1089,'225 PCAR (Annual Avg)'!W1121,'225 PCAR (Annual Avg)'!W1153,'225 PCAR (Annual Avg)'!W1185,'225 PCAR (Annual Avg)'!W1217,'225 PCAR (Annual Avg)'!W1249,'225 PCAR (Annual Avg)'!W1281,'225 PCAR (Annual Avg)'!W1313),"")</f>
        <v/>
      </c>
      <c r="X23" s="7" t="str">
        <f>IFERROR(AVERAGE('225 PCAR (Annual Avg)'!X33,'225 PCAR (Annual Avg)'!X65,'225 PCAR (Annual Avg)'!X97,'225 PCAR (Annual Avg)'!X129,'225 PCAR (Annual Avg)'!X161,'225 PCAR (Annual Avg)'!X193,'225 PCAR (Annual Avg)'!X225,'225 PCAR (Annual Avg)'!X257,'225 PCAR (Annual Avg)'!X289,'225 PCAR (Annual Avg)'!X321,'225 PCAR (Annual Avg)'!X353,'225 PCAR (Annual Avg)'!X385,'225 PCAR (Annual Avg)'!X417,'225 PCAR (Annual Avg)'!X449,'225 PCAR (Annual Avg)'!X481,'225 PCAR (Annual Avg)'!X513,'225 PCAR (Annual Avg)'!X545,'225 PCAR (Annual Avg)'!X577,'225 PCAR (Annual Avg)'!X609,'225 PCAR (Annual Avg)'!X641,'225 PCAR (Annual Avg)'!X673,'225 PCAR (Annual Avg)'!X705,'225 PCAR (Annual Avg)'!X737,'225 PCAR (Annual Avg)'!X769,'225 PCAR (Annual Avg)'!X801,'225 PCAR (Annual Avg)'!X833,'225 PCAR (Annual Avg)'!X865,'225 PCAR (Annual Avg)'!X897,'225 PCAR (Annual Avg)'!X929,'225 PCAR (Annual Avg)'!X961,'225 PCAR (Annual Avg)'!X993,'225 PCAR (Annual Avg)'!X1025,'225 PCAR (Annual Avg)'!X1057,'225 PCAR (Annual Avg)'!X1089,'225 PCAR (Annual Avg)'!X1121,'225 PCAR (Annual Avg)'!X1153,'225 PCAR (Annual Avg)'!X1185,'225 PCAR (Annual Avg)'!X1217,'225 PCAR (Annual Avg)'!X1249,'225 PCAR (Annual Avg)'!X1281,'225 PCAR (Annual Avg)'!X1313),"")</f>
        <v/>
      </c>
      <c r="Y23" s="7" t="str">
        <f>IFERROR(AVERAGE('225 PCAR (Annual Avg)'!Y33,'225 PCAR (Annual Avg)'!Y65,'225 PCAR (Annual Avg)'!Y97,'225 PCAR (Annual Avg)'!Y129,'225 PCAR (Annual Avg)'!Y161,'225 PCAR (Annual Avg)'!Y193,'225 PCAR (Annual Avg)'!Y225,'225 PCAR (Annual Avg)'!Y257,'225 PCAR (Annual Avg)'!Y289,'225 PCAR (Annual Avg)'!Y321,'225 PCAR (Annual Avg)'!Y353,'225 PCAR (Annual Avg)'!Y385,'225 PCAR (Annual Avg)'!Y417,'225 PCAR (Annual Avg)'!Y449,'225 PCAR (Annual Avg)'!Y481,'225 PCAR (Annual Avg)'!Y513,'225 PCAR (Annual Avg)'!Y545,'225 PCAR (Annual Avg)'!Y577,'225 PCAR (Annual Avg)'!Y609,'225 PCAR (Annual Avg)'!Y641,'225 PCAR (Annual Avg)'!Y673,'225 PCAR (Annual Avg)'!Y705,'225 PCAR (Annual Avg)'!Y737,'225 PCAR (Annual Avg)'!Y769,'225 PCAR (Annual Avg)'!Y801,'225 PCAR (Annual Avg)'!Y833,'225 PCAR (Annual Avg)'!Y865,'225 PCAR (Annual Avg)'!Y897,'225 PCAR (Annual Avg)'!Y929,'225 PCAR (Annual Avg)'!Y961,'225 PCAR (Annual Avg)'!Y993,'225 PCAR (Annual Avg)'!Y1025,'225 PCAR (Annual Avg)'!Y1057,'225 PCAR (Annual Avg)'!Y1089,'225 PCAR (Annual Avg)'!Y1121,'225 PCAR (Annual Avg)'!Y1153,'225 PCAR (Annual Avg)'!Y1185,'225 PCAR (Annual Avg)'!Y1217,'225 PCAR (Annual Avg)'!Y1249,'225 PCAR (Annual Avg)'!Y1281,'225 PCAR (Annual Avg)'!Y1313),"")</f>
        <v/>
      </c>
      <c r="Z23" s="7" t="str">
        <f>IFERROR(AVERAGE('225 PCAR (Annual Avg)'!Z33,'225 PCAR (Annual Avg)'!Z65,'225 PCAR (Annual Avg)'!Z97,'225 PCAR (Annual Avg)'!Z129,'225 PCAR (Annual Avg)'!Z161,'225 PCAR (Annual Avg)'!Z193,'225 PCAR (Annual Avg)'!Z225,'225 PCAR (Annual Avg)'!Z257,'225 PCAR (Annual Avg)'!Z289,'225 PCAR (Annual Avg)'!Z321,'225 PCAR (Annual Avg)'!Z353,'225 PCAR (Annual Avg)'!Z385,'225 PCAR (Annual Avg)'!Z417,'225 PCAR (Annual Avg)'!Z449,'225 PCAR (Annual Avg)'!Z481,'225 PCAR (Annual Avg)'!Z513,'225 PCAR (Annual Avg)'!Z545,'225 PCAR (Annual Avg)'!Z577,'225 PCAR (Annual Avg)'!Z609,'225 PCAR (Annual Avg)'!Z641,'225 PCAR (Annual Avg)'!Z673,'225 PCAR (Annual Avg)'!Z705,'225 PCAR (Annual Avg)'!Z737,'225 PCAR (Annual Avg)'!Z769,'225 PCAR (Annual Avg)'!Z801,'225 PCAR (Annual Avg)'!Z833,'225 PCAR (Annual Avg)'!Z865,'225 PCAR (Annual Avg)'!Z897,'225 PCAR (Annual Avg)'!Z929,'225 PCAR (Annual Avg)'!Z961,'225 PCAR (Annual Avg)'!Z993,'225 PCAR (Annual Avg)'!Z1025,'225 PCAR (Annual Avg)'!Z1057,'225 PCAR (Annual Avg)'!Z1089,'225 PCAR (Annual Avg)'!Z1121,'225 PCAR (Annual Avg)'!Z1153,'225 PCAR (Annual Avg)'!Z1185,'225 PCAR (Annual Avg)'!Z1217,'225 PCAR (Annual Avg)'!Z1249,'225 PCAR (Annual Avg)'!Z1281,'225 PCAR (Annual Avg)'!Z1313),"")</f>
        <v/>
      </c>
      <c r="AA23" s="7" t="str">
        <f>IFERROR(AVERAGE('225 PCAR (Annual Avg)'!AA33,'225 PCAR (Annual Avg)'!AA65,'225 PCAR (Annual Avg)'!AA97,'225 PCAR (Annual Avg)'!AA129,'225 PCAR (Annual Avg)'!AA161,'225 PCAR (Annual Avg)'!AA193,'225 PCAR (Annual Avg)'!AA225,'225 PCAR (Annual Avg)'!AA257,'225 PCAR (Annual Avg)'!AA289,'225 PCAR (Annual Avg)'!AA321,'225 PCAR (Annual Avg)'!AA353,'225 PCAR (Annual Avg)'!AA385,'225 PCAR (Annual Avg)'!AA417,'225 PCAR (Annual Avg)'!AA449,'225 PCAR (Annual Avg)'!AA481,'225 PCAR (Annual Avg)'!AA513,'225 PCAR (Annual Avg)'!AA545,'225 PCAR (Annual Avg)'!AA577,'225 PCAR (Annual Avg)'!AA609,'225 PCAR (Annual Avg)'!AA641,'225 PCAR (Annual Avg)'!AA673,'225 PCAR (Annual Avg)'!AA705,'225 PCAR (Annual Avg)'!AA737,'225 PCAR (Annual Avg)'!AA769,'225 PCAR (Annual Avg)'!AA801,'225 PCAR (Annual Avg)'!AA833,'225 PCAR (Annual Avg)'!AA865,'225 PCAR (Annual Avg)'!AA897,'225 PCAR (Annual Avg)'!AA929,'225 PCAR (Annual Avg)'!AA961,'225 PCAR (Annual Avg)'!AA993,'225 PCAR (Annual Avg)'!AA1025,'225 PCAR (Annual Avg)'!AA1057,'225 PCAR (Annual Avg)'!AA1089,'225 PCAR (Annual Avg)'!AA1121,'225 PCAR (Annual Avg)'!AA1153,'225 PCAR (Annual Avg)'!AA1185,'225 PCAR (Annual Avg)'!AA1217,'225 PCAR (Annual Avg)'!AA1249,'225 PCAR (Annual Avg)'!AA1281,'225 PCAR (Annual Avg)'!AA1313),"")</f>
        <v/>
      </c>
      <c r="AB23" s="7" t="str">
        <f>IFERROR(AVERAGE('225 PCAR (Annual Avg)'!AB33,'225 PCAR (Annual Avg)'!AB65,'225 PCAR (Annual Avg)'!AB97,'225 PCAR (Annual Avg)'!AB129,'225 PCAR (Annual Avg)'!AB161,'225 PCAR (Annual Avg)'!AB193,'225 PCAR (Annual Avg)'!AB225,'225 PCAR (Annual Avg)'!AB257,'225 PCAR (Annual Avg)'!AB289,'225 PCAR (Annual Avg)'!AB321,'225 PCAR (Annual Avg)'!AB353,'225 PCAR (Annual Avg)'!AB385,'225 PCAR (Annual Avg)'!AB417,'225 PCAR (Annual Avg)'!AB449,'225 PCAR (Annual Avg)'!AB481,'225 PCAR (Annual Avg)'!AB513,'225 PCAR (Annual Avg)'!AB545,'225 PCAR (Annual Avg)'!AB577,'225 PCAR (Annual Avg)'!AB609,'225 PCAR (Annual Avg)'!AB641,'225 PCAR (Annual Avg)'!AB673,'225 PCAR (Annual Avg)'!AB705,'225 PCAR (Annual Avg)'!AB737,'225 PCAR (Annual Avg)'!AB769,'225 PCAR (Annual Avg)'!AB801,'225 PCAR (Annual Avg)'!AB833,'225 PCAR (Annual Avg)'!AB865,'225 PCAR (Annual Avg)'!AB897,'225 PCAR (Annual Avg)'!AB929,'225 PCAR (Annual Avg)'!AB961,'225 PCAR (Annual Avg)'!AB993,'225 PCAR (Annual Avg)'!AB1025,'225 PCAR (Annual Avg)'!AB1057,'225 PCAR (Annual Avg)'!AB1089,'225 PCAR (Annual Avg)'!AB1121,'225 PCAR (Annual Avg)'!AB1153,'225 PCAR (Annual Avg)'!AB1185,'225 PCAR (Annual Avg)'!AB1217,'225 PCAR (Annual Avg)'!AB1249,'225 PCAR (Annual Avg)'!AB1281,'225 PCAR (Annual Avg)'!AB1313),"")</f>
        <v/>
      </c>
    </row>
    <row r="24" spans="2:28" x14ac:dyDescent="0.3">
      <c r="B24" s="76">
        <f>AVERAGE('225 PCAR (Annual Avg)'!B34,'225 PCAR (Annual Avg)'!B66,'225 PCAR (Annual Avg)'!B98,'225 PCAR (Annual Avg)'!B130,'225 PCAR (Annual Avg)'!B162,'225 PCAR (Annual Avg)'!B194,'225 PCAR (Annual Avg)'!B226,'225 PCAR (Annual Avg)'!B258,'225 PCAR (Annual Avg)'!B290,'225 PCAR (Annual Avg)'!B322,'225 PCAR (Annual Avg)'!B354,'225 PCAR (Annual Avg)'!B386,'225 PCAR (Annual Avg)'!B418,'225 PCAR (Annual Avg)'!B450,'225 PCAR (Annual Avg)'!B482,'225 PCAR (Annual Avg)'!B514,'225 PCAR (Annual Avg)'!B546,'225 PCAR (Annual Avg)'!B578,'225 PCAR (Annual Avg)'!B610,'225 PCAR (Annual Avg)'!B642,'225 PCAR (Annual Avg)'!B674,'225 PCAR (Annual Avg)'!B706,'225 PCAR (Annual Avg)'!B738,'225 PCAR (Annual Avg)'!B770,'225 PCAR (Annual Avg)'!B802,'225 PCAR (Annual Avg)'!B834,'225 PCAR (Annual Avg)'!B866,'225 PCAR (Annual Avg)'!B898,'225 PCAR (Annual Avg)'!B930,'225 PCAR (Annual Avg)'!B962,'225 PCAR (Annual Avg)'!B994,'225 PCAR (Annual Avg)'!B1026,'225 PCAR (Annual Avg)'!B1058,'225 PCAR (Annual Avg)'!B1090,'225 PCAR (Annual Avg)'!B1122,'225 PCAR (Annual Avg)'!B1154,'225 PCAR (Annual Avg)'!B1186,'225 PCAR (Annual Avg)'!B1218,'225 PCAR (Annual Avg)'!B1250,'225 PCAR (Annual Avg)'!B1282,'225 PCAR (Annual Avg)'!B1314)</f>
        <v>21</v>
      </c>
      <c r="C24" s="7">
        <f>IFERROR(AVERAGE('225 PCAR (Annual Avg)'!C34,'225 PCAR (Annual Avg)'!C66,'225 PCAR (Annual Avg)'!C98,'225 PCAR (Annual Avg)'!C130,'225 PCAR (Annual Avg)'!C162,'225 PCAR (Annual Avg)'!C194,'225 PCAR (Annual Avg)'!C226,'225 PCAR (Annual Avg)'!C258,'225 PCAR (Annual Avg)'!C290,'225 PCAR (Annual Avg)'!C322,'225 PCAR (Annual Avg)'!C354,'225 PCAR (Annual Avg)'!C386,'225 PCAR (Annual Avg)'!C418,'225 PCAR (Annual Avg)'!C450,'225 PCAR (Annual Avg)'!C482,'225 PCAR (Annual Avg)'!C514,'225 PCAR (Annual Avg)'!C546,'225 PCAR (Annual Avg)'!C578,'225 PCAR (Annual Avg)'!C610,'225 PCAR (Annual Avg)'!C642,'225 PCAR (Annual Avg)'!C674,'225 PCAR (Annual Avg)'!C706,'225 PCAR (Annual Avg)'!C738,'225 PCAR (Annual Avg)'!C770,'225 PCAR (Annual Avg)'!C802,'225 PCAR (Annual Avg)'!C834,'225 PCAR (Annual Avg)'!C866,'225 PCAR (Annual Avg)'!C898,'225 PCAR (Annual Avg)'!C930,'225 PCAR (Annual Avg)'!C962,'225 PCAR (Annual Avg)'!C994,'225 PCAR (Annual Avg)'!C1026,'225 PCAR (Annual Avg)'!C1058,'225 PCAR (Annual Avg)'!C1090,'225 PCAR (Annual Avg)'!C1122,'225 PCAR (Annual Avg)'!C1154,'225 PCAR (Annual Avg)'!C1186,'225 PCAR (Annual Avg)'!C1218,'225 PCAR (Annual Avg)'!C1250,'225 PCAR (Annual Avg)'!C1282,'225 PCAR (Annual Avg)'!C1314),"")</f>
        <v>5.9709756097560973</v>
      </c>
      <c r="D24" s="7">
        <f>IFERROR(AVERAGE('225 PCAR (Annual Avg)'!D34,'225 PCAR (Annual Avg)'!D66,'225 PCAR (Annual Avg)'!D98,'225 PCAR (Annual Avg)'!D130,'225 PCAR (Annual Avg)'!D162,'225 PCAR (Annual Avg)'!D194,'225 PCAR (Annual Avg)'!D226,'225 PCAR (Annual Avg)'!D258,'225 PCAR (Annual Avg)'!D290,'225 PCAR (Annual Avg)'!D322,'225 PCAR (Annual Avg)'!D354,'225 PCAR (Annual Avg)'!D386,'225 PCAR (Annual Avg)'!D418,'225 PCAR (Annual Avg)'!D450,'225 PCAR (Annual Avg)'!D482,'225 PCAR (Annual Avg)'!D514,'225 PCAR (Annual Avg)'!D546,'225 PCAR (Annual Avg)'!D578,'225 PCAR (Annual Avg)'!D610,'225 PCAR (Annual Avg)'!D642,'225 PCAR (Annual Avg)'!D674,'225 PCAR (Annual Avg)'!D706,'225 PCAR (Annual Avg)'!D738,'225 PCAR (Annual Avg)'!D770,'225 PCAR (Annual Avg)'!D802,'225 PCAR (Annual Avg)'!D834,'225 PCAR (Annual Avg)'!D866,'225 PCAR (Annual Avg)'!D898,'225 PCAR (Annual Avg)'!D930,'225 PCAR (Annual Avg)'!D962,'225 PCAR (Annual Avg)'!D994,'225 PCAR (Annual Avg)'!D1026,'225 PCAR (Annual Avg)'!D1058,'225 PCAR (Annual Avg)'!D1090,'225 PCAR (Annual Avg)'!D1122,'225 PCAR (Annual Avg)'!D1154,'225 PCAR (Annual Avg)'!D1186,'225 PCAR (Annual Avg)'!D1218,'225 PCAR (Annual Avg)'!D1250,'225 PCAR (Annual Avg)'!D1282,'225 PCAR (Annual Avg)'!D1314),"")</f>
        <v>5.710243902439025</v>
      </c>
      <c r="E24" s="7">
        <f>IFERROR(AVERAGE('225 PCAR (Annual Avg)'!E34,'225 PCAR (Annual Avg)'!E66,'225 PCAR (Annual Avg)'!E98,'225 PCAR (Annual Avg)'!E130,'225 PCAR (Annual Avg)'!E162,'225 PCAR (Annual Avg)'!E194,'225 PCAR (Annual Avg)'!E226,'225 PCAR (Annual Avg)'!E258,'225 PCAR (Annual Avg)'!E290,'225 PCAR (Annual Avg)'!E322,'225 PCAR (Annual Avg)'!E354,'225 PCAR (Annual Avg)'!E386,'225 PCAR (Annual Avg)'!E418,'225 PCAR (Annual Avg)'!E450,'225 PCAR (Annual Avg)'!E482,'225 PCAR (Annual Avg)'!E514,'225 PCAR (Annual Avg)'!E546,'225 PCAR (Annual Avg)'!E578,'225 PCAR (Annual Avg)'!E610,'225 PCAR (Annual Avg)'!E642,'225 PCAR (Annual Avg)'!E674,'225 PCAR (Annual Avg)'!E706,'225 PCAR (Annual Avg)'!E738,'225 PCAR (Annual Avg)'!E770,'225 PCAR (Annual Avg)'!E802,'225 PCAR (Annual Avg)'!E834,'225 PCAR (Annual Avg)'!E866,'225 PCAR (Annual Avg)'!E898,'225 PCAR (Annual Avg)'!E930,'225 PCAR (Annual Avg)'!E962,'225 PCAR (Annual Avg)'!E994,'225 PCAR (Annual Avg)'!E1026,'225 PCAR (Annual Avg)'!E1058,'225 PCAR (Annual Avg)'!E1090,'225 PCAR (Annual Avg)'!E1122,'225 PCAR (Annual Avg)'!E1154,'225 PCAR (Annual Avg)'!E1186,'225 PCAR (Annual Avg)'!E1218,'225 PCAR (Annual Avg)'!E1250,'225 PCAR (Annual Avg)'!E1282,'225 PCAR (Annual Avg)'!E1314),"")</f>
        <v>8.1017073170731706</v>
      </c>
      <c r="F24" s="7">
        <f>IFERROR(AVERAGE('225 PCAR (Annual Avg)'!F34,'225 PCAR (Annual Avg)'!F66,'225 PCAR (Annual Avg)'!F98,'225 PCAR (Annual Avg)'!F130,'225 PCAR (Annual Avg)'!F162,'225 PCAR (Annual Avg)'!F194,'225 PCAR (Annual Avg)'!F226,'225 PCAR (Annual Avg)'!F258,'225 PCAR (Annual Avg)'!F290,'225 PCAR (Annual Avg)'!F322,'225 PCAR (Annual Avg)'!F354,'225 PCAR (Annual Avg)'!F386,'225 PCAR (Annual Avg)'!F418,'225 PCAR (Annual Avg)'!F450,'225 PCAR (Annual Avg)'!F482,'225 PCAR (Annual Avg)'!F514,'225 PCAR (Annual Avg)'!F546,'225 PCAR (Annual Avg)'!F578,'225 PCAR (Annual Avg)'!F610,'225 PCAR (Annual Avg)'!F642,'225 PCAR (Annual Avg)'!F674,'225 PCAR (Annual Avg)'!F706,'225 PCAR (Annual Avg)'!F738,'225 PCAR (Annual Avg)'!F770,'225 PCAR (Annual Avg)'!F802,'225 PCAR (Annual Avg)'!F834,'225 PCAR (Annual Avg)'!F866,'225 PCAR (Annual Avg)'!F898,'225 PCAR (Annual Avg)'!F930,'225 PCAR (Annual Avg)'!F962,'225 PCAR (Annual Avg)'!F994,'225 PCAR (Annual Avg)'!F1026,'225 PCAR (Annual Avg)'!F1058,'225 PCAR (Annual Avg)'!F1090,'225 PCAR (Annual Avg)'!F1122,'225 PCAR (Annual Avg)'!F1154,'225 PCAR (Annual Avg)'!F1186,'225 PCAR (Annual Avg)'!F1218,'225 PCAR (Annual Avg)'!F1250,'225 PCAR (Annual Avg)'!F1282,'225 PCAR (Annual Avg)'!F1314),"")</f>
        <v>10.709756097560977</v>
      </c>
      <c r="G24" s="7">
        <f>IFERROR(AVERAGE('225 PCAR (Annual Avg)'!G34,'225 PCAR (Annual Avg)'!G66,'225 PCAR (Annual Avg)'!G98,'225 PCAR (Annual Avg)'!G130,'225 PCAR (Annual Avg)'!G162,'225 PCAR (Annual Avg)'!G194,'225 PCAR (Annual Avg)'!G226,'225 PCAR (Annual Avg)'!G258,'225 PCAR (Annual Avg)'!G290,'225 PCAR (Annual Avg)'!G322,'225 PCAR (Annual Avg)'!G354,'225 PCAR (Annual Avg)'!G386,'225 PCAR (Annual Avg)'!G418,'225 PCAR (Annual Avg)'!G450,'225 PCAR (Annual Avg)'!G482,'225 PCAR (Annual Avg)'!G514,'225 PCAR (Annual Avg)'!G546,'225 PCAR (Annual Avg)'!G578,'225 PCAR (Annual Avg)'!G610,'225 PCAR (Annual Avg)'!G642,'225 PCAR (Annual Avg)'!G674,'225 PCAR (Annual Avg)'!G706,'225 PCAR (Annual Avg)'!G738,'225 PCAR (Annual Avg)'!G770,'225 PCAR (Annual Avg)'!G802,'225 PCAR (Annual Avg)'!G834,'225 PCAR (Annual Avg)'!G866,'225 PCAR (Annual Avg)'!G898,'225 PCAR (Annual Avg)'!G930,'225 PCAR (Annual Avg)'!G962,'225 PCAR (Annual Avg)'!G994,'225 PCAR (Annual Avg)'!G1026,'225 PCAR (Annual Avg)'!G1058,'225 PCAR (Annual Avg)'!G1090,'225 PCAR (Annual Avg)'!G1122,'225 PCAR (Annual Avg)'!G1154,'225 PCAR (Annual Avg)'!G1186,'225 PCAR (Annual Avg)'!G1218,'225 PCAR (Annual Avg)'!G1250,'225 PCAR (Annual Avg)'!G1282,'225 PCAR (Annual Avg)'!G1314),"")</f>
        <v>13.776585365853663</v>
      </c>
      <c r="H24" s="7">
        <f>IFERROR(AVERAGE('225 PCAR (Annual Avg)'!H34,'225 PCAR (Annual Avg)'!H66,'225 PCAR (Annual Avg)'!H98,'225 PCAR (Annual Avg)'!H130,'225 PCAR (Annual Avg)'!H162,'225 PCAR (Annual Avg)'!H194,'225 PCAR (Annual Avg)'!H226,'225 PCAR (Annual Avg)'!H258,'225 PCAR (Annual Avg)'!H290,'225 PCAR (Annual Avg)'!H322,'225 PCAR (Annual Avg)'!H354,'225 PCAR (Annual Avg)'!H386,'225 PCAR (Annual Avg)'!H418,'225 PCAR (Annual Avg)'!H450,'225 PCAR (Annual Avg)'!H482,'225 PCAR (Annual Avg)'!H514,'225 PCAR (Annual Avg)'!H546,'225 PCAR (Annual Avg)'!H578,'225 PCAR (Annual Avg)'!H610,'225 PCAR (Annual Avg)'!H642,'225 PCAR (Annual Avg)'!H674,'225 PCAR (Annual Avg)'!H706,'225 PCAR (Annual Avg)'!H738,'225 PCAR (Annual Avg)'!H770,'225 PCAR (Annual Avg)'!H802,'225 PCAR (Annual Avg)'!H834,'225 PCAR (Annual Avg)'!H866,'225 PCAR (Annual Avg)'!H898,'225 PCAR (Annual Avg)'!H930,'225 PCAR (Annual Avg)'!H962,'225 PCAR (Annual Avg)'!H994,'225 PCAR (Annual Avg)'!H1026,'225 PCAR (Annual Avg)'!H1058,'225 PCAR (Annual Avg)'!H1090,'225 PCAR (Annual Avg)'!H1122,'225 PCAR (Annual Avg)'!H1154,'225 PCAR (Annual Avg)'!H1186,'225 PCAR (Annual Avg)'!H1218,'225 PCAR (Annual Avg)'!H1250,'225 PCAR (Annual Avg)'!H1282,'225 PCAR (Annual Avg)'!H1314),"")</f>
        <v>22.943170731707315</v>
      </c>
      <c r="I24" s="7">
        <f>IFERROR(AVERAGE('225 PCAR (Annual Avg)'!I34,'225 PCAR (Annual Avg)'!I66,'225 PCAR (Annual Avg)'!I98,'225 PCAR (Annual Avg)'!I130,'225 PCAR (Annual Avg)'!I162,'225 PCAR (Annual Avg)'!I194,'225 PCAR (Annual Avg)'!I226,'225 PCAR (Annual Avg)'!I258,'225 PCAR (Annual Avg)'!I290,'225 PCAR (Annual Avg)'!I322,'225 PCAR (Annual Avg)'!I354,'225 PCAR (Annual Avg)'!I386,'225 PCAR (Annual Avg)'!I418,'225 PCAR (Annual Avg)'!I450,'225 PCAR (Annual Avg)'!I482,'225 PCAR (Annual Avg)'!I514,'225 PCAR (Annual Avg)'!I546,'225 PCAR (Annual Avg)'!I578,'225 PCAR (Annual Avg)'!I610,'225 PCAR (Annual Avg)'!I642,'225 PCAR (Annual Avg)'!I674,'225 PCAR (Annual Avg)'!I706,'225 PCAR (Annual Avg)'!I738,'225 PCAR (Annual Avg)'!I770,'225 PCAR (Annual Avg)'!I802,'225 PCAR (Annual Avg)'!I834,'225 PCAR (Annual Avg)'!I866,'225 PCAR (Annual Avg)'!I898,'225 PCAR (Annual Avg)'!I930,'225 PCAR (Annual Avg)'!I962,'225 PCAR (Annual Avg)'!I994,'225 PCAR (Annual Avg)'!I1026,'225 PCAR (Annual Avg)'!I1058,'225 PCAR (Annual Avg)'!I1090,'225 PCAR (Annual Avg)'!I1122,'225 PCAR (Annual Avg)'!I1154,'225 PCAR (Annual Avg)'!I1186,'225 PCAR (Annual Avg)'!I1218,'225 PCAR (Annual Avg)'!I1250,'225 PCAR (Annual Avg)'!I1282,'225 PCAR (Annual Avg)'!I1314),"")</f>
        <v>54.495121951219502</v>
      </c>
      <c r="J24" s="7">
        <f>IFERROR(AVERAGE('225 PCAR (Annual Avg)'!J34,'225 PCAR (Annual Avg)'!J66,'225 PCAR (Annual Avg)'!J98,'225 PCAR (Annual Avg)'!J130,'225 PCAR (Annual Avg)'!J162,'225 PCAR (Annual Avg)'!J194,'225 PCAR (Annual Avg)'!J226,'225 PCAR (Annual Avg)'!J258,'225 PCAR (Annual Avg)'!J290,'225 PCAR (Annual Avg)'!J322,'225 PCAR (Annual Avg)'!J354,'225 PCAR (Annual Avg)'!J386,'225 PCAR (Annual Avg)'!J418,'225 PCAR (Annual Avg)'!J450,'225 PCAR (Annual Avg)'!J482,'225 PCAR (Annual Avg)'!J514,'225 PCAR (Annual Avg)'!J546,'225 PCAR (Annual Avg)'!J578,'225 PCAR (Annual Avg)'!J610,'225 PCAR (Annual Avg)'!J642,'225 PCAR (Annual Avg)'!J674,'225 PCAR (Annual Avg)'!J706,'225 PCAR (Annual Avg)'!J738,'225 PCAR (Annual Avg)'!J770,'225 PCAR (Annual Avg)'!J802,'225 PCAR (Annual Avg)'!J834,'225 PCAR (Annual Avg)'!J866,'225 PCAR (Annual Avg)'!J898,'225 PCAR (Annual Avg)'!J930,'225 PCAR (Annual Avg)'!J962,'225 PCAR (Annual Avg)'!J994,'225 PCAR (Annual Avg)'!J1026,'225 PCAR (Annual Avg)'!J1058,'225 PCAR (Annual Avg)'!J1090,'225 PCAR (Annual Avg)'!J1122,'225 PCAR (Annual Avg)'!J1154,'225 PCAR (Annual Avg)'!J1186,'225 PCAR (Annual Avg)'!J1218,'225 PCAR (Annual Avg)'!J1250,'225 PCAR (Annual Avg)'!J1282,'225 PCAR (Annual Avg)'!J1314),"")</f>
        <v>67.278048780487808</v>
      </c>
      <c r="K24" s="7">
        <f>IFERROR(AVERAGE('225 PCAR (Annual Avg)'!K34,'225 PCAR (Annual Avg)'!K66,'225 PCAR (Annual Avg)'!K98,'225 PCAR (Annual Avg)'!K130,'225 PCAR (Annual Avg)'!K162,'225 PCAR (Annual Avg)'!K194,'225 PCAR (Annual Avg)'!K226,'225 PCAR (Annual Avg)'!K258,'225 PCAR (Annual Avg)'!K290,'225 PCAR (Annual Avg)'!K322,'225 PCAR (Annual Avg)'!K354,'225 PCAR (Annual Avg)'!K386,'225 PCAR (Annual Avg)'!K418,'225 PCAR (Annual Avg)'!K450,'225 PCAR (Annual Avg)'!K482,'225 PCAR (Annual Avg)'!K514,'225 PCAR (Annual Avg)'!K546,'225 PCAR (Annual Avg)'!K578,'225 PCAR (Annual Avg)'!K610,'225 PCAR (Annual Avg)'!K642,'225 PCAR (Annual Avg)'!K674,'225 PCAR (Annual Avg)'!K706,'225 PCAR (Annual Avg)'!K738,'225 PCAR (Annual Avg)'!K770,'225 PCAR (Annual Avg)'!K802,'225 PCAR (Annual Avg)'!K834,'225 PCAR (Annual Avg)'!K866,'225 PCAR (Annual Avg)'!K898,'225 PCAR (Annual Avg)'!K930,'225 PCAR (Annual Avg)'!K962,'225 PCAR (Annual Avg)'!K994,'225 PCAR (Annual Avg)'!K1026,'225 PCAR (Annual Avg)'!K1058,'225 PCAR (Annual Avg)'!K1090,'225 PCAR (Annual Avg)'!K1122,'225 PCAR (Annual Avg)'!K1154,'225 PCAR (Annual Avg)'!K1186,'225 PCAR (Annual Avg)'!K1218,'225 PCAR (Annual Avg)'!K1250,'225 PCAR (Annual Avg)'!K1282,'225 PCAR (Annual Avg)'!K1314),"")</f>
        <v>40.014634146341471</v>
      </c>
      <c r="L24" s="7">
        <f>IFERROR(AVERAGE('225 PCAR (Annual Avg)'!L34,'225 PCAR (Annual Avg)'!L66,'225 PCAR (Annual Avg)'!L98,'225 PCAR (Annual Avg)'!L130,'225 PCAR (Annual Avg)'!L162,'225 PCAR (Annual Avg)'!L194,'225 PCAR (Annual Avg)'!L226,'225 PCAR (Annual Avg)'!L258,'225 PCAR (Annual Avg)'!L290,'225 PCAR (Annual Avg)'!L322,'225 PCAR (Annual Avg)'!L354,'225 PCAR (Annual Avg)'!L386,'225 PCAR (Annual Avg)'!L418,'225 PCAR (Annual Avg)'!L450,'225 PCAR (Annual Avg)'!L482,'225 PCAR (Annual Avg)'!L514,'225 PCAR (Annual Avg)'!L546,'225 PCAR (Annual Avg)'!L578,'225 PCAR (Annual Avg)'!L610,'225 PCAR (Annual Avg)'!L642,'225 PCAR (Annual Avg)'!L674,'225 PCAR (Annual Avg)'!L706,'225 PCAR (Annual Avg)'!L738,'225 PCAR (Annual Avg)'!L770,'225 PCAR (Annual Avg)'!L802,'225 PCAR (Annual Avg)'!L834,'225 PCAR (Annual Avg)'!L866,'225 PCAR (Annual Avg)'!L898,'225 PCAR (Annual Avg)'!L930,'225 PCAR (Annual Avg)'!L962,'225 PCAR (Annual Avg)'!L994,'225 PCAR (Annual Avg)'!L1026,'225 PCAR (Annual Avg)'!L1058,'225 PCAR (Annual Avg)'!L1090,'225 PCAR (Annual Avg)'!L1122,'225 PCAR (Annual Avg)'!L1154,'225 PCAR (Annual Avg)'!L1186,'225 PCAR (Annual Avg)'!L1218,'225 PCAR (Annual Avg)'!L1250,'225 PCAR (Annual Avg)'!L1282,'225 PCAR (Annual Avg)'!L1314),"")</f>
        <v>18.719999999999995</v>
      </c>
      <c r="M24" s="7">
        <f>IFERROR(AVERAGE('225 PCAR (Annual Avg)'!M34,'225 PCAR (Annual Avg)'!M66,'225 PCAR (Annual Avg)'!M98,'225 PCAR (Annual Avg)'!M130,'225 PCAR (Annual Avg)'!M162,'225 PCAR (Annual Avg)'!M194,'225 PCAR (Annual Avg)'!M226,'225 PCAR (Annual Avg)'!M258,'225 PCAR (Annual Avg)'!M290,'225 PCAR (Annual Avg)'!M322,'225 PCAR (Annual Avg)'!M354,'225 PCAR (Annual Avg)'!M386,'225 PCAR (Annual Avg)'!M418,'225 PCAR (Annual Avg)'!M450,'225 PCAR (Annual Avg)'!M482,'225 PCAR (Annual Avg)'!M514,'225 PCAR (Annual Avg)'!M546,'225 PCAR (Annual Avg)'!M578,'225 PCAR (Annual Avg)'!M610,'225 PCAR (Annual Avg)'!M642,'225 PCAR (Annual Avg)'!M674,'225 PCAR (Annual Avg)'!M706,'225 PCAR (Annual Avg)'!M738,'225 PCAR (Annual Avg)'!M770,'225 PCAR (Annual Avg)'!M802,'225 PCAR (Annual Avg)'!M834,'225 PCAR (Annual Avg)'!M866,'225 PCAR (Annual Avg)'!M898,'225 PCAR (Annual Avg)'!M930,'225 PCAR (Annual Avg)'!M962,'225 PCAR (Annual Avg)'!M994,'225 PCAR (Annual Avg)'!M1026,'225 PCAR (Annual Avg)'!M1058,'225 PCAR (Annual Avg)'!M1090,'225 PCAR (Annual Avg)'!M1122,'225 PCAR (Annual Avg)'!M1154,'225 PCAR (Annual Avg)'!M1186,'225 PCAR (Annual Avg)'!M1218,'225 PCAR (Annual Avg)'!M1250,'225 PCAR (Annual Avg)'!M1282,'225 PCAR (Annual Avg)'!M1314),"")</f>
        <v>10.025121951219511</v>
      </c>
      <c r="N24" s="7">
        <f>IFERROR(AVERAGE('225 PCAR (Annual Avg)'!N34,'225 PCAR (Annual Avg)'!N66,'225 PCAR (Annual Avg)'!N98,'225 PCAR (Annual Avg)'!N130,'225 PCAR (Annual Avg)'!N162,'225 PCAR (Annual Avg)'!N194,'225 PCAR (Annual Avg)'!N226,'225 PCAR (Annual Avg)'!N258,'225 PCAR (Annual Avg)'!N290,'225 PCAR (Annual Avg)'!N322,'225 PCAR (Annual Avg)'!N354,'225 PCAR (Annual Avg)'!N386,'225 PCAR (Annual Avg)'!N418,'225 PCAR (Annual Avg)'!N450,'225 PCAR (Annual Avg)'!N482,'225 PCAR (Annual Avg)'!N514,'225 PCAR (Annual Avg)'!N546,'225 PCAR (Annual Avg)'!N578,'225 PCAR (Annual Avg)'!N610,'225 PCAR (Annual Avg)'!N642,'225 PCAR (Annual Avg)'!N674,'225 PCAR (Annual Avg)'!N706,'225 PCAR (Annual Avg)'!N738,'225 PCAR (Annual Avg)'!N770,'225 PCAR (Annual Avg)'!N802,'225 PCAR (Annual Avg)'!N834,'225 PCAR (Annual Avg)'!N866,'225 PCAR (Annual Avg)'!N898,'225 PCAR (Annual Avg)'!N930,'225 PCAR (Annual Avg)'!N962,'225 PCAR (Annual Avg)'!N994,'225 PCAR (Annual Avg)'!N1026,'225 PCAR (Annual Avg)'!N1058,'225 PCAR (Annual Avg)'!N1090,'225 PCAR (Annual Avg)'!N1122,'225 PCAR (Annual Avg)'!N1154,'225 PCAR (Annual Avg)'!N1186,'225 PCAR (Annual Avg)'!N1218,'225 PCAR (Annual Avg)'!N1250,'225 PCAR (Annual Avg)'!N1282,'225 PCAR (Annual Avg)'!N1314),"")</f>
        <v>7.3299999999999992</v>
      </c>
      <c r="P24" s="76">
        <f>AVERAGE('225 PCAR (Annual Avg)'!P34,'225 PCAR (Annual Avg)'!P66,'225 PCAR (Annual Avg)'!P98,'225 PCAR (Annual Avg)'!P130,'225 PCAR (Annual Avg)'!P162,'225 PCAR (Annual Avg)'!P194,'225 PCAR (Annual Avg)'!P226,'225 PCAR (Annual Avg)'!P258,'225 PCAR (Annual Avg)'!P290,'225 PCAR (Annual Avg)'!P322,'225 PCAR (Annual Avg)'!P354,'225 PCAR (Annual Avg)'!P386,'225 PCAR (Annual Avg)'!P418,'225 PCAR (Annual Avg)'!P450,'225 PCAR (Annual Avg)'!P482,'225 PCAR (Annual Avg)'!P514,'225 PCAR (Annual Avg)'!P546,'225 PCAR (Annual Avg)'!P578,'225 PCAR (Annual Avg)'!P610,'225 PCAR (Annual Avg)'!P642,'225 PCAR (Annual Avg)'!P674,'225 PCAR (Annual Avg)'!P706,'225 PCAR (Annual Avg)'!P738,'225 PCAR (Annual Avg)'!P770,'225 PCAR (Annual Avg)'!P802,'225 PCAR (Annual Avg)'!P834,'225 PCAR (Annual Avg)'!P866,'225 PCAR (Annual Avg)'!P898,'225 PCAR (Annual Avg)'!P930,'225 PCAR (Annual Avg)'!P962,'225 PCAR (Annual Avg)'!P994,'225 PCAR (Annual Avg)'!P1026,'225 PCAR (Annual Avg)'!P1058,'225 PCAR (Annual Avg)'!P1090,'225 PCAR (Annual Avg)'!P1122,'225 PCAR (Annual Avg)'!P1154,'225 PCAR (Annual Avg)'!P1186,'225 PCAR (Annual Avg)'!P1218,'225 PCAR (Annual Avg)'!P1250,'225 PCAR (Annual Avg)'!P1282,'225 PCAR (Annual Avg)'!P1314)</f>
        <v>21</v>
      </c>
      <c r="Q24" s="7" t="str">
        <f>IFERROR(AVERAGE('225 PCAR (Annual Avg)'!Q34,'225 PCAR (Annual Avg)'!Q66,'225 PCAR (Annual Avg)'!Q98,'225 PCAR (Annual Avg)'!Q130,'225 PCAR (Annual Avg)'!Q162,'225 PCAR (Annual Avg)'!Q194,'225 PCAR (Annual Avg)'!Q226,'225 PCAR (Annual Avg)'!Q258,'225 PCAR (Annual Avg)'!Q290,'225 PCAR (Annual Avg)'!Q322,'225 PCAR (Annual Avg)'!Q354,'225 PCAR (Annual Avg)'!Q386,'225 PCAR (Annual Avg)'!Q418,'225 PCAR (Annual Avg)'!Q450,'225 PCAR (Annual Avg)'!Q482,'225 PCAR (Annual Avg)'!Q514,'225 PCAR (Annual Avg)'!Q546,'225 PCAR (Annual Avg)'!Q578,'225 PCAR (Annual Avg)'!Q610,'225 PCAR (Annual Avg)'!Q642,'225 PCAR (Annual Avg)'!Q674,'225 PCAR (Annual Avg)'!Q706,'225 PCAR (Annual Avg)'!Q738,'225 PCAR (Annual Avg)'!Q770,'225 PCAR (Annual Avg)'!Q802,'225 PCAR (Annual Avg)'!Q834,'225 PCAR (Annual Avg)'!Q866,'225 PCAR (Annual Avg)'!Q898,'225 PCAR (Annual Avg)'!Q930,'225 PCAR (Annual Avg)'!Q962,'225 PCAR (Annual Avg)'!Q994,'225 PCAR (Annual Avg)'!Q1026,'225 PCAR (Annual Avg)'!Q1058,'225 PCAR (Annual Avg)'!Q1090,'225 PCAR (Annual Avg)'!Q1122,'225 PCAR (Annual Avg)'!Q1154,'225 PCAR (Annual Avg)'!Q1186,'225 PCAR (Annual Avg)'!Q1218,'225 PCAR (Annual Avg)'!Q1250,'225 PCAR (Annual Avg)'!Q1282,'225 PCAR (Annual Avg)'!Q1314),"")</f>
        <v/>
      </c>
      <c r="R24" s="7" t="str">
        <f>IFERROR(AVERAGE('225 PCAR (Annual Avg)'!R34,'225 PCAR (Annual Avg)'!R66,'225 PCAR (Annual Avg)'!R98,'225 PCAR (Annual Avg)'!R130,'225 PCAR (Annual Avg)'!R162,'225 PCAR (Annual Avg)'!R194,'225 PCAR (Annual Avg)'!R226,'225 PCAR (Annual Avg)'!R258,'225 PCAR (Annual Avg)'!R290,'225 PCAR (Annual Avg)'!R322,'225 PCAR (Annual Avg)'!R354,'225 PCAR (Annual Avg)'!R386,'225 PCAR (Annual Avg)'!R418,'225 PCAR (Annual Avg)'!R450,'225 PCAR (Annual Avg)'!R482,'225 PCAR (Annual Avg)'!R514,'225 PCAR (Annual Avg)'!R546,'225 PCAR (Annual Avg)'!R578,'225 PCAR (Annual Avg)'!R610,'225 PCAR (Annual Avg)'!R642,'225 PCAR (Annual Avg)'!R674,'225 PCAR (Annual Avg)'!R706,'225 PCAR (Annual Avg)'!R738,'225 PCAR (Annual Avg)'!R770,'225 PCAR (Annual Avg)'!R802,'225 PCAR (Annual Avg)'!R834,'225 PCAR (Annual Avg)'!R866,'225 PCAR (Annual Avg)'!R898,'225 PCAR (Annual Avg)'!R930,'225 PCAR (Annual Avg)'!R962,'225 PCAR (Annual Avg)'!R994,'225 PCAR (Annual Avg)'!R1026,'225 PCAR (Annual Avg)'!R1058,'225 PCAR (Annual Avg)'!R1090,'225 PCAR (Annual Avg)'!R1122,'225 PCAR (Annual Avg)'!R1154,'225 PCAR (Annual Avg)'!R1186,'225 PCAR (Annual Avg)'!R1218,'225 PCAR (Annual Avg)'!R1250,'225 PCAR (Annual Avg)'!R1282,'225 PCAR (Annual Avg)'!R1314),"")</f>
        <v/>
      </c>
      <c r="S24" s="7" t="str">
        <f>IFERROR(AVERAGE('225 PCAR (Annual Avg)'!S34,'225 PCAR (Annual Avg)'!S66,'225 PCAR (Annual Avg)'!S98,'225 PCAR (Annual Avg)'!S130,'225 PCAR (Annual Avg)'!S162,'225 PCAR (Annual Avg)'!S194,'225 PCAR (Annual Avg)'!S226,'225 PCAR (Annual Avg)'!S258,'225 PCAR (Annual Avg)'!S290,'225 PCAR (Annual Avg)'!S322,'225 PCAR (Annual Avg)'!S354,'225 PCAR (Annual Avg)'!S386,'225 PCAR (Annual Avg)'!S418,'225 PCAR (Annual Avg)'!S450,'225 PCAR (Annual Avg)'!S482,'225 PCAR (Annual Avg)'!S514,'225 PCAR (Annual Avg)'!S546,'225 PCAR (Annual Avg)'!S578,'225 PCAR (Annual Avg)'!S610,'225 PCAR (Annual Avg)'!S642,'225 PCAR (Annual Avg)'!S674,'225 PCAR (Annual Avg)'!S706,'225 PCAR (Annual Avg)'!S738,'225 PCAR (Annual Avg)'!S770,'225 PCAR (Annual Avg)'!S802,'225 PCAR (Annual Avg)'!S834,'225 PCAR (Annual Avg)'!S866,'225 PCAR (Annual Avg)'!S898,'225 PCAR (Annual Avg)'!S930,'225 PCAR (Annual Avg)'!S962,'225 PCAR (Annual Avg)'!S994,'225 PCAR (Annual Avg)'!S1026,'225 PCAR (Annual Avg)'!S1058,'225 PCAR (Annual Avg)'!S1090,'225 PCAR (Annual Avg)'!S1122,'225 PCAR (Annual Avg)'!S1154,'225 PCAR (Annual Avg)'!S1186,'225 PCAR (Annual Avg)'!S1218,'225 PCAR (Annual Avg)'!S1250,'225 PCAR (Annual Avg)'!S1282,'225 PCAR (Annual Avg)'!S1314),"")</f>
        <v/>
      </c>
      <c r="T24" s="7" t="str">
        <f>IFERROR(AVERAGE('225 PCAR (Annual Avg)'!T34,'225 PCAR (Annual Avg)'!T66,'225 PCAR (Annual Avg)'!T98,'225 PCAR (Annual Avg)'!T130,'225 PCAR (Annual Avg)'!T162,'225 PCAR (Annual Avg)'!T194,'225 PCAR (Annual Avg)'!T226,'225 PCAR (Annual Avg)'!T258,'225 PCAR (Annual Avg)'!T290,'225 PCAR (Annual Avg)'!T322,'225 PCAR (Annual Avg)'!T354,'225 PCAR (Annual Avg)'!T386,'225 PCAR (Annual Avg)'!T418,'225 PCAR (Annual Avg)'!T450,'225 PCAR (Annual Avg)'!T482,'225 PCAR (Annual Avg)'!T514,'225 PCAR (Annual Avg)'!T546,'225 PCAR (Annual Avg)'!T578,'225 PCAR (Annual Avg)'!T610,'225 PCAR (Annual Avg)'!T642,'225 PCAR (Annual Avg)'!T674,'225 PCAR (Annual Avg)'!T706,'225 PCAR (Annual Avg)'!T738,'225 PCAR (Annual Avg)'!T770,'225 PCAR (Annual Avg)'!T802,'225 PCAR (Annual Avg)'!T834,'225 PCAR (Annual Avg)'!T866,'225 PCAR (Annual Avg)'!T898,'225 PCAR (Annual Avg)'!T930,'225 PCAR (Annual Avg)'!T962,'225 PCAR (Annual Avg)'!T994,'225 PCAR (Annual Avg)'!T1026,'225 PCAR (Annual Avg)'!T1058,'225 PCAR (Annual Avg)'!T1090,'225 PCAR (Annual Avg)'!T1122,'225 PCAR (Annual Avg)'!T1154,'225 PCAR (Annual Avg)'!T1186,'225 PCAR (Annual Avg)'!T1218,'225 PCAR (Annual Avg)'!T1250,'225 PCAR (Annual Avg)'!T1282,'225 PCAR (Annual Avg)'!T1314),"")</f>
        <v/>
      </c>
      <c r="U24" s="7" t="str">
        <f>IFERROR(AVERAGE('225 PCAR (Annual Avg)'!U34,'225 PCAR (Annual Avg)'!U66,'225 PCAR (Annual Avg)'!U98,'225 PCAR (Annual Avg)'!U130,'225 PCAR (Annual Avg)'!U162,'225 PCAR (Annual Avg)'!U194,'225 PCAR (Annual Avg)'!U226,'225 PCAR (Annual Avg)'!U258,'225 PCAR (Annual Avg)'!U290,'225 PCAR (Annual Avg)'!U322,'225 PCAR (Annual Avg)'!U354,'225 PCAR (Annual Avg)'!U386,'225 PCAR (Annual Avg)'!U418,'225 PCAR (Annual Avg)'!U450,'225 PCAR (Annual Avg)'!U482,'225 PCAR (Annual Avg)'!U514,'225 PCAR (Annual Avg)'!U546,'225 PCAR (Annual Avg)'!U578,'225 PCAR (Annual Avg)'!U610,'225 PCAR (Annual Avg)'!U642,'225 PCAR (Annual Avg)'!U674,'225 PCAR (Annual Avg)'!U706,'225 PCAR (Annual Avg)'!U738,'225 PCAR (Annual Avg)'!U770,'225 PCAR (Annual Avg)'!U802,'225 PCAR (Annual Avg)'!U834,'225 PCAR (Annual Avg)'!U866,'225 PCAR (Annual Avg)'!U898,'225 PCAR (Annual Avg)'!U930,'225 PCAR (Annual Avg)'!U962,'225 PCAR (Annual Avg)'!U994,'225 PCAR (Annual Avg)'!U1026,'225 PCAR (Annual Avg)'!U1058,'225 PCAR (Annual Avg)'!U1090,'225 PCAR (Annual Avg)'!U1122,'225 PCAR (Annual Avg)'!U1154,'225 PCAR (Annual Avg)'!U1186,'225 PCAR (Annual Avg)'!U1218,'225 PCAR (Annual Avg)'!U1250,'225 PCAR (Annual Avg)'!U1282,'225 PCAR (Annual Avg)'!U1314),"")</f>
        <v/>
      </c>
      <c r="V24" s="7" t="str">
        <f>IFERROR(AVERAGE('225 PCAR (Annual Avg)'!V34,'225 PCAR (Annual Avg)'!V66,'225 PCAR (Annual Avg)'!V98,'225 PCAR (Annual Avg)'!V130,'225 PCAR (Annual Avg)'!V162,'225 PCAR (Annual Avg)'!V194,'225 PCAR (Annual Avg)'!V226,'225 PCAR (Annual Avg)'!V258,'225 PCAR (Annual Avg)'!V290,'225 PCAR (Annual Avg)'!V322,'225 PCAR (Annual Avg)'!V354,'225 PCAR (Annual Avg)'!V386,'225 PCAR (Annual Avg)'!V418,'225 PCAR (Annual Avg)'!V450,'225 PCAR (Annual Avg)'!V482,'225 PCAR (Annual Avg)'!V514,'225 PCAR (Annual Avg)'!V546,'225 PCAR (Annual Avg)'!V578,'225 PCAR (Annual Avg)'!V610,'225 PCAR (Annual Avg)'!V642,'225 PCAR (Annual Avg)'!V674,'225 PCAR (Annual Avg)'!V706,'225 PCAR (Annual Avg)'!V738,'225 PCAR (Annual Avg)'!V770,'225 PCAR (Annual Avg)'!V802,'225 PCAR (Annual Avg)'!V834,'225 PCAR (Annual Avg)'!V866,'225 PCAR (Annual Avg)'!V898,'225 PCAR (Annual Avg)'!V930,'225 PCAR (Annual Avg)'!V962,'225 PCAR (Annual Avg)'!V994,'225 PCAR (Annual Avg)'!V1026,'225 PCAR (Annual Avg)'!V1058,'225 PCAR (Annual Avg)'!V1090,'225 PCAR (Annual Avg)'!V1122,'225 PCAR (Annual Avg)'!V1154,'225 PCAR (Annual Avg)'!V1186,'225 PCAR (Annual Avg)'!V1218,'225 PCAR (Annual Avg)'!V1250,'225 PCAR (Annual Avg)'!V1282,'225 PCAR (Annual Avg)'!V1314),"")</f>
        <v/>
      </c>
      <c r="W24" s="7" t="str">
        <f>IFERROR(AVERAGE('225 PCAR (Annual Avg)'!W34,'225 PCAR (Annual Avg)'!W66,'225 PCAR (Annual Avg)'!W98,'225 PCAR (Annual Avg)'!W130,'225 PCAR (Annual Avg)'!W162,'225 PCAR (Annual Avg)'!W194,'225 PCAR (Annual Avg)'!W226,'225 PCAR (Annual Avg)'!W258,'225 PCAR (Annual Avg)'!W290,'225 PCAR (Annual Avg)'!W322,'225 PCAR (Annual Avg)'!W354,'225 PCAR (Annual Avg)'!W386,'225 PCAR (Annual Avg)'!W418,'225 PCAR (Annual Avg)'!W450,'225 PCAR (Annual Avg)'!W482,'225 PCAR (Annual Avg)'!W514,'225 PCAR (Annual Avg)'!W546,'225 PCAR (Annual Avg)'!W578,'225 PCAR (Annual Avg)'!W610,'225 PCAR (Annual Avg)'!W642,'225 PCAR (Annual Avg)'!W674,'225 PCAR (Annual Avg)'!W706,'225 PCAR (Annual Avg)'!W738,'225 PCAR (Annual Avg)'!W770,'225 PCAR (Annual Avg)'!W802,'225 PCAR (Annual Avg)'!W834,'225 PCAR (Annual Avg)'!W866,'225 PCAR (Annual Avg)'!W898,'225 PCAR (Annual Avg)'!W930,'225 PCAR (Annual Avg)'!W962,'225 PCAR (Annual Avg)'!W994,'225 PCAR (Annual Avg)'!W1026,'225 PCAR (Annual Avg)'!W1058,'225 PCAR (Annual Avg)'!W1090,'225 PCAR (Annual Avg)'!W1122,'225 PCAR (Annual Avg)'!W1154,'225 PCAR (Annual Avg)'!W1186,'225 PCAR (Annual Avg)'!W1218,'225 PCAR (Annual Avg)'!W1250,'225 PCAR (Annual Avg)'!W1282,'225 PCAR (Annual Avg)'!W1314),"")</f>
        <v/>
      </c>
      <c r="X24" s="7" t="str">
        <f>IFERROR(AVERAGE('225 PCAR (Annual Avg)'!X34,'225 PCAR (Annual Avg)'!X66,'225 PCAR (Annual Avg)'!X98,'225 PCAR (Annual Avg)'!X130,'225 PCAR (Annual Avg)'!X162,'225 PCAR (Annual Avg)'!X194,'225 PCAR (Annual Avg)'!X226,'225 PCAR (Annual Avg)'!X258,'225 PCAR (Annual Avg)'!X290,'225 PCAR (Annual Avg)'!X322,'225 PCAR (Annual Avg)'!X354,'225 PCAR (Annual Avg)'!X386,'225 PCAR (Annual Avg)'!X418,'225 PCAR (Annual Avg)'!X450,'225 PCAR (Annual Avg)'!X482,'225 PCAR (Annual Avg)'!X514,'225 PCAR (Annual Avg)'!X546,'225 PCAR (Annual Avg)'!X578,'225 PCAR (Annual Avg)'!X610,'225 PCAR (Annual Avg)'!X642,'225 PCAR (Annual Avg)'!X674,'225 PCAR (Annual Avg)'!X706,'225 PCAR (Annual Avg)'!X738,'225 PCAR (Annual Avg)'!X770,'225 PCAR (Annual Avg)'!X802,'225 PCAR (Annual Avg)'!X834,'225 PCAR (Annual Avg)'!X866,'225 PCAR (Annual Avg)'!X898,'225 PCAR (Annual Avg)'!X930,'225 PCAR (Annual Avg)'!X962,'225 PCAR (Annual Avg)'!X994,'225 PCAR (Annual Avg)'!X1026,'225 PCAR (Annual Avg)'!X1058,'225 PCAR (Annual Avg)'!X1090,'225 PCAR (Annual Avg)'!X1122,'225 PCAR (Annual Avg)'!X1154,'225 PCAR (Annual Avg)'!X1186,'225 PCAR (Annual Avg)'!X1218,'225 PCAR (Annual Avg)'!X1250,'225 PCAR (Annual Avg)'!X1282,'225 PCAR (Annual Avg)'!X1314),"")</f>
        <v/>
      </c>
      <c r="Y24" s="7" t="str">
        <f>IFERROR(AVERAGE('225 PCAR (Annual Avg)'!Y34,'225 PCAR (Annual Avg)'!Y66,'225 PCAR (Annual Avg)'!Y98,'225 PCAR (Annual Avg)'!Y130,'225 PCAR (Annual Avg)'!Y162,'225 PCAR (Annual Avg)'!Y194,'225 PCAR (Annual Avg)'!Y226,'225 PCAR (Annual Avg)'!Y258,'225 PCAR (Annual Avg)'!Y290,'225 PCAR (Annual Avg)'!Y322,'225 PCAR (Annual Avg)'!Y354,'225 PCAR (Annual Avg)'!Y386,'225 PCAR (Annual Avg)'!Y418,'225 PCAR (Annual Avg)'!Y450,'225 PCAR (Annual Avg)'!Y482,'225 PCAR (Annual Avg)'!Y514,'225 PCAR (Annual Avg)'!Y546,'225 PCAR (Annual Avg)'!Y578,'225 PCAR (Annual Avg)'!Y610,'225 PCAR (Annual Avg)'!Y642,'225 PCAR (Annual Avg)'!Y674,'225 PCAR (Annual Avg)'!Y706,'225 PCAR (Annual Avg)'!Y738,'225 PCAR (Annual Avg)'!Y770,'225 PCAR (Annual Avg)'!Y802,'225 PCAR (Annual Avg)'!Y834,'225 PCAR (Annual Avg)'!Y866,'225 PCAR (Annual Avg)'!Y898,'225 PCAR (Annual Avg)'!Y930,'225 PCAR (Annual Avg)'!Y962,'225 PCAR (Annual Avg)'!Y994,'225 PCAR (Annual Avg)'!Y1026,'225 PCAR (Annual Avg)'!Y1058,'225 PCAR (Annual Avg)'!Y1090,'225 PCAR (Annual Avg)'!Y1122,'225 PCAR (Annual Avg)'!Y1154,'225 PCAR (Annual Avg)'!Y1186,'225 PCAR (Annual Avg)'!Y1218,'225 PCAR (Annual Avg)'!Y1250,'225 PCAR (Annual Avg)'!Y1282,'225 PCAR (Annual Avg)'!Y1314),"")</f>
        <v/>
      </c>
      <c r="Z24" s="7" t="str">
        <f>IFERROR(AVERAGE('225 PCAR (Annual Avg)'!Z34,'225 PCAR (Annual Avg)'!Z66,'225 PCAR (Annual Avg)'!Z98,'225 PCAR (Annual Avg)'!Z130,'225 PCAR (Annual Avg)'!Z162,'225 PCAR (Annual Avg)'!Z194,'225 PCAR (Annual Avg)'!Z226,'225 PCAR (Annual Avg)'!Z258,'225 PCAR (Annual Avg)'!Z290,'225 PCAR (Annual Avg)'!Z322,'225 PCAR (Annual Avg)'!Z354,'225 PCAR (Annual Avg)'!Z386,'225 PCAR (Annual Avg)'!Z418,'225 PCAR (Annual Avg)'!Z450,'225 PCAR (Annual Avg)'!Z482,'225 PCAR (Annual Avg)'!Z514,'225 PCAR (Annual Avg)'!Z546,'225 PCAR (Annual Avg)'!Z578,'225 PCAR (Annual Avg)'!Z610,'225 PCAR (Annual Avg)'!Z642,'225 PCAR (Annual Avg)'!Z674,'225 PCAR (Annual Avg)'!Z706,'225 PCAR (Annual Avg)'!Z738,'225 PCAR (Annual Avg)'!Z770,'225 PCAR (Annual Avg)'!Z802,'225 PCAR (Annual Avg)'!Z834,'225 PCAR (Annual Avg)'!Z866,'225 PCAR (Annual Avg)'!Z898,'225 PCAR (Annual Avg)'!Z930,'225 PCAR (Annual Avg)'!Z962,'225 PCAR (Annual Avg)'!Z994,'225 PCAR (Annual Avg)'!Z1026,'225 PCAR (Annual Avg)'!Z1058,'225 PCAR (Annual Avg)'!Z1090,'225 PCAR (Annual Avg)'!Z1122,'225 PCAR (Annual Avg)'!Z1154,'225 PCAR (Annual Avg)'!Z1186,'225 PCAR (Annual Avg)'!Z1218,'225 PCAR (Annual Avg)'!Z1250,'225 PCAR (Annual Avg)'!Z1282,'225 PCAR (Annual Avg)'!Z1314),"")</f>
        <v/>
      </c>
      <c r="AA24" s="7" t="str">
        <f>IFERROR(AVERAGE('225 PCAR (Annual Avg)'!AA34,'225 PCAR (Annual Avg)'!AA66,'225 PCAR (Annual Avg)'!AA98,'225 PCAR (Annual Avg)'!AA130,'225 PCAR (Annual Avg)'!AA162,'225 PCAR (Annual Avg)'!AA194,'225 PCAR (Annual Avg)'!AA226,'225 PCAR (Annual Avg)'!AA258,'225 PCAR (Annual Avg)'!AA290,'225 PCAR (Annual Avg)'!AA322,'225 PCAR (Annual Avg)'!AA354,'225 PCAR (Annual Avg)'!AA386,'225 PCAR (Annual Avg)'!AA418,'225 PCAR (Annual Avg)'!AA450,'225 PCAR (Annual Avg)'!AA482,'225 PCAR (Annual Avg)'!AA514,'225 PCAR (Annual Avg)'!AA546,'225 PCAR (Annual Avg)'!AA578,'225 PCAR (Annual Avg)'!AA610,'225 PCAR (Annual Avg)'!AA642,'225 PCAR (Annual Avg)'!AA674,'225 PCAR (Annual Avg)'!AA706,'225 PCAR (Annual Avg)'!AA738,'225 PCAR (Annual Avg)'!AA770,'225 PCAR (Annual Avg)'!AA802,'225 PCAR (Annual Avg)'!AA834,'225 PCAR (Annual Avg)'!AA866,'225 PCAR (Annual Avg)'!AA898,'225 PCAR (Annual Avg)'!AA930,'225 PCAR (Annual Avg)'!AA962,'225 PCAR (Annual Avg)'!AA994,'225 PCAR (Annual Avg)'!AA1026,'225 PCAR (Annual Avg)'!AA1058,'225 PCAR (Annual Avg)'!AA1090,'225 PCAR (Annual Avg)'!AA1122,'225 PCAR (Annual Avg)'!AA1154,'225 PCAR (Annual Avg)'!AA1186,'225 PCAR (Annual Avg)'!AA1218,'225 PCAR (Annual Avg)'!AA1250,'225 PCAR (Annual Avg)'!AA1282,'225 PCAR (Annual Avg)'!AA1314),"")</f>
        <v/>
      </c>
      <c r="AB24" s="7" t="str">
        <f>IFERROR(AVERAGE('225 PCAR (Annual Avg)'!AB34,'225 PCAR (Annual Avg)'!AB66,'225 PCAR (Annual Avg)'!AB98,'225 PCAR (Annual Avg)'!AB130,'225 PCAR (Annual Avg)'!AB162,'225 PCAR (Annual Avg)'!AB194,'225 PCAR (Annual Avg)'!AB226,'225 PCAR (Annual Avg)'!AB258,'225 PCAR (Annual Avg)'!AB290,'225 PCAR (Annual Avg)'!AB322,'225 PCAR (Annual Avg)'!AB354,'225 PCAR (Annual Avg)'!AB386,'225 PCAR (Annual Avg)'!AB418,'225 PCAR (Annual Avg)'!AB450,'225 PCAR (Annual Avg)'!AB482,'225 PCAR (Annual Avg)'!AB514,'225 PCAR (Annual Avg)'!AB546,'225 PCAR (Annual Avg)'!AB578,'225 PCAR (Annual Avg)'!AB610,'225 PCAR (Annual Avg)'!AB642,'225 PCAR (Annual Avg)'!AB674,'225 PCAR (Annual Avg)'!AB706,'225 PCAR (Annual Avg)'!AB738,'225 PCAR (Annual Avg)'!AB770,'225 PCAR (Annual Avg)'!AB802,'225 PCAR (Annual Avg)'!AB834,'225 PCAR (Annual Avg)'!AB866,'225 PCAR (Annual Avg)'!AB898,'225 PCAR (Annual Avg)'!AB930,'225 PCAR (Annual Avg)'!AB962,'225 PCAR (Annual Avg)'!AB994,'225 PCAR (Annual Avg)'!AB1026,'225 PCAR (Annual Avg)'!AB1058,'225 PCAR (Annual Avg)'!AB1090,'225 PCAR (Annual Avg)'!AB1122,'225 PCAR (Annual Avg)'!AB1154,'225 PCAR (Annual Avg)'!AB1186,'225 PCAR (Annual Avg)'!AB1218,'225 PCAR (Annual Avg)'!AB1250,'225 PCAR (Annual Avg)'!AB1282,'225 PCAR (Annual Avg)'!AB1314),"")</f>
        <v/>
      </c>
    </row>
    <row r="25" spans="2:28" x14ac:dyDescent="0.3">
      <c r="B25" s="76">
        <f>AVERAGE('225 PCAR (Annual Avg)'!B35,'225 PCAR (Annual Avg)'!B67,'225 PCAR (Annual Avg)'!B99,'225 PCAR (Annual Avg)'!B131,'225 PCAR (Annual Avg)'!B163,'225 PCAR (Annual Avg)'!B195,'225 PCAR (Annual Avg)'!B227,'225 PCAR (Annual Avg)'!B259,'225 PCAR (Annual Avg)'!B291,'225 PCAR (Annual Avg)'!B323,'225 PCAR (Annual Avg)'!B355,'225 PCAR (Annual Avg)'!B387,'225 PCAR (Annual Avg)'!B419,'225 PCAR (Annual Avg)'!B451,'225 PCAR (Annual Avg)'!B483,'225 PCAR (Annual Avg)'!B515,'225 PCAR (Annual Avg)'!B547,'225 PCAR (Annual Avg)'!B579,'225 PCAR (Annual Avg)'!B611,'225 PCAR (Annual Avg)'!B643,'225 PCAR (Annual Avg)'!B675,'225 PCAR (Annual Avg)'!B707,'225 PCAR (Annual Avg)'!B739,'225 PCAR (Annual Avg)'!B771,'225 PCAR (Annual Avg)'!B803,'225 PCAR (Annual Avg)'!B835,'225 PCAR (Annual Avg)'!B867,'225 PCAR (Annual Avg)'!B899,'225 PCAR (Annual Avg)'!B931,'225 PCAR (Annual Avg)'!B963,'225 PCAR (Annual Avg)'!B995,'225 PCAR (Annual Avg)'!B1027,'225 PCAR (Annual Avg)'!B1059,'225 PCAR (Annual Avg)'!B1091,'225 PCAR (Annual Avg)'!B1123,'225 PCAR (Annual Avg)'!B1155,'225 PCAR (Annual Avg)'!B1187,'225 PCAR (Annual Avg)'!B1219,'225 PCAR (Annual Avg)'!B1251,'225 PCAR (Annual Avg)'!B1283,'225 PCAR (Annual Avg)'!B1315)</f>
        <v>22</v>
      </c>
      <c r="C25" s="7">
        <f>IFERROR(AVERAGE('225 PCAR (Annual Avg)'!C35,'225 PCAR (Annual Avg)'!C67,'225 PCAR (Annual Avg)'!C99,'225 PCAR (Annual Avg)'!C131,'225 PCAR (Annual Avg)'!C163,'225 PCAR (Annual Avg)'!C195,'225 PCAR (Annual Avg)'!C227,'225 PCAR (Annual Avg)'!C259,'225 PCAR (Annual Avg)'!C291,'225 PCAR (Annual Avg)'!C323,'225 PCAR (Annual Avg)'!C355,'225 PCAR (Annual Avg)'!C387,'225 PCAR (Annual Avg)'!C419,'225 PCAR (Annual Avg)'!C451,'225 PCAR (Annual Avg)'!C483,'225 PCAR (Annual Avg)'!C515,'225 PCAR (Annual Avg)'!C547,'225 PCAR (Annual Avg)'!C579,'225 PCAR (Annual Avg)'!C611,'225 PCAR (Annual Avg)'!C643,'225 PCAR (Annual Avg)'!C675,'225 PCAR (Annual Avg)'!C707,'225 PCAR (Annual Avg)'!C739,'225 PCAR (Annual Avg)'!C771,'225 PCAR (Annual Avg)'!C803,'225 PCAR (Annual Avg)'!C835,'225 PCAR (Annual Avg)'!C867,'225 PCAR (Annual Avg)'!C899,'225 PCAR (Annual Avg)'!C931,'225 PCAR (Annual Avg)'!C963,'225 PCAR (Annual Avg)'!C995,'225 PCAR (Annual Avg)'!C1027,'225 PCAR (Annual Avg)'!C1059,'225 PCAR (Annual Avg)'!C1091,'225 PCAR (Annual Avg)'!C1123,'225 PCAR (Annual Avg)'!C1155,'225 PCAR (Annual Avg)'!C1187,'225 PCAR (Annual Avg)'!C1219,'225 PCAR (Annual Avg)'!C1251,'225 PCAR (Annual Avg)'!C1283,'225 PCAR (Annual Avg)'!C1315),"")</f>
        <v>5.930243902439023</v>
      </c>
      <c r="D25" s="7">
        <f>IFERROR(AVERAGE('225 PCAR (Annual Avg)'!D35,'225 PCAR (Annual Avg)'!D67,'225 PCAR (Annual Avg)'!D99,'225 PCAR (Annual Avg)'!D131,'225 PCAR (Annual Avg)'!D163,'225 PCAR (Annual Avg)'!D195,'225 PCAR (Annual Avg)'!D227,'225 PCAR (Annual Avg)'!D259,'225 PCAR (Annual Avg)'!D291,'225 PCAR (Annual Avg)'!D323,'225 PCAR (Annual Avg)'!D355,'225 PCAR (Annual Avg)'!D387,'225 PCAR (Annual Avg)'!D419,'225 PCAR (Annual Avg)'!D451,'225 PCAR (Annual Avg)'!D483,'225 PCAR (Annual Avg)'!D515,'225 PCAR (Annual Avg)'!D547,'225 PCAR (Annual Avg)'!D579,'225 PCAR (Annual Avg)'!D611,'225 PCAR (Annual Avg)'!D643,'225 PCAR (Annual Avg)'!D675,'225 PCAR (Annual Avg)'!D707,'225 PCAR (Annual Avg)'!D739,'225 PCAR (Annual Avg)'!D771,'225 PCAR (Annual Avg)'!D803,'225 PCAR (Annual Avg)'!D835,'225 PCAR (Annual Avg)'!D867,'225 PCAR (Annual Avg)'!D899,'225 PCAR (Annual Avg)'!D931,'225 PCAR (Annual Avg)'!D963,'225 PCAR (Annual Avg)'!D995,'225 PCAR (Annual Avg)'!D1027,'225 PCAR (Annual Avg)'!D1059,'225 PCAR (Annual Avg)'!D1091,'225 PCAR (Annual Avg)'!D1123,'225 PCAR (Annual Avg)'!D1155,'225 PCAR (Annual Avg)'!D1187,'225 PCAR (Annual Avg)'!D1219,'225 PCAR (Annual Avg)'!D1251,'225 PCAR (Annual Avg)'!D1283,'225 PCAR (Annual Avg)'!D1315),"")</f>
        <v>5.59</v>
      </c>
      <c r="E25" s="7">
        <f>IFERROR(AVERAGE('225 PCAR (Annual Avg)'!E35,'225 PCAR (Annual Avg)'!E67,'225 PCAR (Annual Avg)'!E99,'225 PCAR (Annual Avg)'!E131,'225 PCAR (Annual Avg)'!E163,'225 PCAR (Annual Avg)'!E195,'225 PCAR (Annual Avg)'!E227,'225 PCAR (Annual Avg)'!E259,'225 PCAR (Annual Avg)'!E291,'225 PCAR (Annual Avg)'!E323,'225 PCAR (Annual Avg)'!E355,'225 PCAR (Annual Avg)'!E387,'225 PCAR (Annual Avg)'!E419,'225 PCAR (Annual Avg)'!E451,'225 PCAR (Annual Avg)'!E483,'225 PCAR (Annual Avg)'!E515,'225 PCAR (Annual Avg)'!E547,'225 PCAR (Annual Avg)'!E579,'225 PCAR (Annual Avg)'!E611,'225 PCAR (Annual Avg)'!E643,'225 PCAR (Annual Avg)'!E675,'225 PCAR (Annual Avg)'!E707,'225 PCAR (Annual Avg)'!E739,'225 PCAR (Annual Avg)'!E771,'225 PCAR (Annual Avg)'!E803,'225 PCAR (Annual Avg)'!E835,'225 PCAR (Annual Avg)'!E867,'225 PCAR (Annual Avg)'!E899,'225 PCAR (Annual Avg)'!E931,'225 PCAR (Annual Avg)'!E963,'225 PCAR (Annual Avg)'!E995,'225 PCAR (Annual Avg)'!E1027,'225 PCAR (Annual Avg)'!E1059,'225 PCAR (Annual Avg)'!E1091,'225 PCAR (Annual Avg)'!E1123,'225 PCAR (Annual Avg)'!E1155,'225 PCAR (Annual Avg)'!E1187,'225 PCAR (Annual Avg)'!E1219,'225 PCAR (Annual Avg)'!E1251,'225 PCAR (Annual Avg)'!E1283,'225 PCAR (Annual Avg)'!E1315),"")</f>
        <v>7.9234146341463436</v>
      </c>
      <c r="F25" s="7">
        <f>IFERROR(AVERAGE('225 PCAR (Annual Avg)'!F35,'225 PCAR (Annual Avg)'!F67,'225 PCAR (Annual Avg)'!F99,'225 PCAR (Annual Avg)'!F131,'225 PCAR (Annual Avg)'!F163,'225 PCAR (Annual Avg)'!F195,'225 PCAR (Annual Avg)'!F227,'225 PCAR (Annual Avg)'!F259,'225 PCAR (Annual Avg)'!F291,'225 PCAR (Annual Avg)'!F323,'225 PCAR (Annual Avg)'!F355,'225 PCAR (Annual Avg)'!F387,'225 PCAR (Annual Avg)'!F419,'225 PCAR (Annual Avg)'!F451,'225 PCAR (Annual Avg)'!F483,'225 PCAR (Annual Avg)'!F515,'225 PCAR (Annual Avg)'!F547,'225 PCAR (Annual Avg)'!F579,'225 PCAR (Annual Avg)'!F611,'225 PCAR (Annual Avg)'!F643,'225 PCAR (Annual Avg)'!F675,'225 PCAR (Annual Avg)'!F707,'225 PCAR (Annual Avg)'!F739,'225 PCAR (Annual Avg)'!F771,'225 PCAR (Annual Avg)'!F803,'225 PCAR (Annual Avg)'!F835,'225 PCAR (Annual Avg)'!F867,'225 PCAR (Annual Avg)'!F899,'225 PCAR (Annual Avg)'!F931,'225 PCAR (Annual Avg)'!F963,'225 PCAR (Annual Avg)'!F995,'225 PCAR (Annual Avg)'!F1027,'225 PCAR (Annual Avg)'!F1059,'225 PCAR (Annual Avg)'!F1091,'225 PCAR (Annual Avg)'!F1123,'225 PCAR (Annual Avg)'!F1155,'225 PCAR (Annual Avg)'!F1187,'225 PCAR (Annual Avg)'!F1219,'225 PCAR (Annual Avg)'!F1251,'225 PCAR (Annual Avg)'!F1283,'225 PCAR (Annual Avg)'!F1315),"")</f>
        <v>10.857560975609758</v>
      </c>
      <c r="G25" s="7">
        <f>IFERROR(AVERAGE('225 PCAR (Annual Avg)'!G35,'225 PCAR (Annual Avg)'!G67,'225 PCAR (Annual Avg)'!G99,'225 PCAR (Annual Avg)'!G131,'225 PCAR (Annual Avg)'!G163,'225 PCAR (Annual Avg)'!G195,'225 PCAR (Annual Avg)'!G227,'225 PCAR (Annual Avg)'!G259,'225 PCAR (Annual Avg)'!G291,'225 PCAR (Annual Avg)'!G323,'225 PCAR (Annual Avg)'!G355,'225 PCAR (Annual Avg)'!G387,'225 PCAR (Annual Avg)'!G419,'225 PCAR (Annual Avg)'!G451,'225 PCAR (Annual Avg)'!G483,'225 PCAR (Annual Avg)'!G515,'225 PCAR (Annual Avg)'!G547,'225 PCAR (Annual Avg)'!G579,'225 PCAR (Annual Avg)'!G611,'225 PCAR (Annual Avg)'!G643,'225 PCAR (Annual Avg)'!G675,'225 PCAR (Annual Avg)'!G707,'225 PCAR (Annual Avg)'!G739,'225 PCAR (Annual Avg)'!G771,'225 PCAR (Annual Avg)'!G803,'225 PCAR (Annual Avg)'!G835,'225 PCAR (Annual Avg)'!G867,'225 PCAR (Annual Avg)'!G899,'225 PCAR (Annual Avg)'!G931,'225 PCAR (Annual Avg)'!G963,'225 PCAR (Annual Avg)'!G995,'225 PCAR (Annual Avg)'!G1027,'225 PCAR (Annual Avg)'!G1059,'225 PCAR (Annual Avg)'!G1091,'225 PCAR (Annual Avg)'!G1123,'225 PCAR (Annual Avg)'!G1155,'225 PCAR (Annual Avg)'!G1187,'225 PCAR (Annual Avg)'!G1219,'225 PCAR (Annual Avg)'!G1251,'225 PCAR (Annual Avg)'!G1283,'225 PCAR (Annual Avg)'!G1315),"")</f>
        <v>13.058536585365854</v>
      </c>
      <c r="H25" s="7">
        <f>IFERROR(AVERAGE('225 PCAR (Annual Avg)'!H35,'225 PCAR (Annual Avg)'!H67,'225 PCAR (Annual Avg)'!H99,'225 PCAR (Annual Avg)'!H131,'225 PCAR (Annual Avg)'!H163,'225 PCAR (Annual Avg)'!H195,'225 PCAR (Annual Avg)'!H227,'225 PCAR (Annual Avg)'!H259,'225 PCAR (Annual Avg)'!H291,'225 PCAR (Annual Avg)'!H323,'225 PCAR (Annual Avg)'!H355,'225 PCAR (Annual Avg)'!H387,'225 PCAR (Annual Avg)'!H419,'225 PCAR (Annual Avg)'!H451,'225 PCAR (Annual Avg)'!H483,'225 PCAR (Annual Avg)'!H515,'225 PCAR (Annual Avg)'!H547,'225 PCAR (Annual Avg)'!H579,'225 PCAR (Annual Avg)'!H611,'225 PCAR (Annual Avg)'!H643,'225 PCAR (Annual Avg)'!H675,'225 PCAR (Annual Avg)'!H707,'225 PCAR (Annual Avg)'!H739,'225 PCAR (Annual Avg)'!H771,'225 PCAR (Annual Avg)'!H803,'225 PCAR (Annual Avg)'!H835,'225 PCAR (Annual Avg)'!H867,'225 PCAR (Annual Avg)'!H899,'225 PCAR (Annual Avg)'!H931,'225 PCAR (Annual Avg)'!H963,'225 PCAR (Annual Avg)'!H995,'225 PCAR (Annual Avg)'!H1027,'225 PCAR (Annual Avg)'!H1059,'225 PCAR (Annual Avg)'!H1091,'225 PCAR (Annual Avg)'!H1123,'225 PCAR (Annual Avg)'!H1155,'225 PCAR (Annual Avg)'!H1187,'225 PCAR (Annual Avg)'!H1219,'225 PCAR (Annual Avg)'!H1251,'225 PCAR (Annual Avg)'!H1283,'225 PCAR (Annual Avg)'!H1315),"")</f>
        <v>25.721219512195116</v>
      </c>
      <c r="I25" s="7">
        <f>IFERROR(AVERAGE('225 PCAR (Annual Avg)'!I35,'225 PCAR (Annual Avg)'!I67,'225 PCAR (Annual Avg)'!I99,'225 PCAR (Annual Avg)'!I131,'225 PCAR (Annual Avg)'!I163,'225 PCAR (Annual Avg)'!I195,'225 PCAR (Annual Avg)'!I227,'225 PCAR (Annual Avg)'!I259,'225 PCAR (Annual Avg)'!I291,'225 PCAR (Annual Avg)'!I323,'225 PCAR (Annual Avg)'!I355,'225 PCAR (Annual Avg)'!I387,'225 PCAR (Annual Avg)'!I419,'225 PCAR (Annual Avg)'!I451,'225 PCAR (Annual Avg)'!I483,'225 PCAR (Annual Avg)'!I515,'225 PCAR (Annual Avg)'!I547,'225 PCAR (Annual Avg)'!I579,'225 PCAR (Annual Avg)'!I611,'225 PCAR (Annual Avg)'!I643,'225 PCAR (Annual Avg)'!I675,'225 PCAR (Annual Avg)'!I707,'225 PCAR (Annual Avg)'!I739,'225 PCAR (Annual Avg)'!I771,'225 PCAR (Annual Avg)'!I803,'225 PCAR (Annual Avg)'!I835,'225 PCAR (Annual Avg)'!I867,'225 PCAR (Annual Avg)'!I899,'225 PCAR (Annual Avg)'!I931,'225 PCAR (Annual Avg)'!I963,'225 PCAR (Annual Avg)'!I995,'225 PCAR (Annual Avg)'!I1027,'225 PCAR (Annual Avg)'!I1059,'225 PCAR (Annual Avg)'!I1091,'225 PCAR (Annual Avg)'!I1123,'225 PCAR (Annual Avg)'!I1155,'225 PCAR (Annual Avg)'!I1187,'225 PCAR (Annual Avg)'!I1219,'225 PCAR (Annual Avg)'!I1251,'225 PCAR (Annual Avg)'!I1283,'225 PCAR (Annual Avg)'!I1315),"")</f>
        <v>58.241463414634161</v>
      </c>
      <c r="J25" s="7">
        <f>IFERROR(AVERAGE('225 PCAR (Annual Avg)'!J35,'225 PCAR (Annual Avg)'!J67,'225 PCAR (Annual Avg)'!J99,'225 PCAR (Annual Avg)'!J131,'225 PCAR (Annual Avg)'!J163,'225 PCAR (Annual Avg)'!J195,'225 PCAR (Annual Avg)'!J227,'225 PCAR (Annual Avg)'!J259,'225 PCAR (Annual Avg)'!J291,'225 PCAR (Annual Avg)'!J323,'225 PCAR (Annual Avg)'!J355,'225 PCAR (Annual Avg)'!J387,'225 PCAR (Annual Avg)'!J419,'225 PCAR (Annual Avg)'!J451,'225 PCAR (Annual Avg)'!J483,'225 PCAR (Annual Avg)'!J515,'225 PCAR (Annual Avg)'!J547,'225 PCAR (Annual Avg)'!J579,'225 PCAR (Annual Avg)'!J611,'225 PCAR (Annual Avg)'!J643,'225 PCAR (Annual Avg)'!J675,'225 PCAR (Annual Avg)'!J707,'225 PCAR (Annual Avg)'!J739,'225 PCAR (Annual Avg)'!J771,'225 PCAR (Annual Avg)'!J803,'225 PCAR (Annual Avg)'!J835,'225 PCAR (Annual Avg)'!J867,'225 PCAR (Annual Avg)'!J899,'225 PCAR (Annual Avg)'!J931,'225 PCAR (Annual Avg)'!J963,'225 PCAR (Annual Avg)'!J995,'225 PCAR (Annual Avg)'!J1027,'225 PCAR (Annual Avg)'!J1059,'225 PCAR (Annual Avg)'!J1091,'225 PCAR (Annual Avg)'!J1123,'225 PCAR (Annual Avg)'!J1155,'225 PCAR (Annual Avg)'!J1187,'225 PCAR (Annual Avg)'!J1219,'225 PCAR (Annual Avg)'!J1251,'225 PCAR (Annual Avg)'!J1283,'225 PCAR (Annual Avg)'!J1315),"")</f>
        <v>65.392682926829266</v>
      </c>
      <c r="K25" s="7">
        <f>IFERROR(AVERAGE('225 PCAR (Annual Avg)'!K35,'225 PCAR (Annual Avg)'!K67,'225 PCAR (Annual Avg)'!K99,'225 PCAR (Annual Avg)'!K131,'225 PCAR (Annual Avg)'!K163,'225 PCAR (Annual Avg)'!K195,'225 PCAR (Annual Avg)'!K227,'225 PCAR (Annual Avg)'!K259,'225 PCAR (Annual Avg)'!K291,'225 PCAR (Annual Avg)'!K323,'225 PCAR (Annual Avg)'!K355,'225 PCAR (Annual Avg)'!K387,'225 PCAR (Annual Avg)'!K419,'225 PCAR (Annual Avg)'!K451,'225 PCAR (Annual Avg)'!K483,'225 PCAR (Annual Avg)'!K515,'225 PCAR (Annual Avg)'!K547,'225 PCAR (Annual Avg)'!K579,'225 PCAR (Annual Avg)'!K611,'225 PCAR (Annual Avg)'!K643,'225 PCAR (Annual Avg)'!K675,'225 PCAR (Annual Avg)'!K707,'225 PCAR (Annual Avg)'!K739,'225 PCAR (Annual Avg)'!K771,'225 PCAR (Annual Avg)'!K803,'225 PCAR (Annual Avg)'!K835,'225 PCAR (Annual Avg)'!K867,'225 PCAR (Annual Avg)'!K899,'225 PCAR (Annual Avg)'!K931,'225 PCAR (Annual Avg)'!K963,'225 PCAR (Annual Avg)'!K995,'225 PCAR (Annual Avg)'!K1027,'225 PCAR (Annual Avg)'!K1059,'225 PCAR (Annual Avg)'!K1091,'225 PCAR (Annual Avg)'!K1123,'225 PCAR (Annual Avg)'!K1155,'225 PCAR (Annual Avg)'!K1187,'225 PCAR (Annual Avg)'!K1219,'225 PCAR (Annual Avg)'!K1251,'225 PCAR (Annual Avg)'!K1283,'225 PCAR (Annual Avg)'!K1315),"")</f>
        <v>39.96829268292683</v>
      </c>
      <c r="L25" s="7">
        <f>IFERROR(AVERAGE('225 PCAR (Annual Avg)'!L35,'225 PCAR (Annual Avg)'!L67,'225 PCAR (Annual Avg)'!L99,'225 PCAR (Annual Avg)'!L131,'225 PCAR (Annual Avg)'!L163,'225 PCAR (Annual Avg)'!L195,'225 PCAR (Annual Avg)'!L227,'225 PCAR (Annual Avg)'!L259,'225 PCAR (Annual Avg)'!L291,'225 PCAR (Annual Avg)'!L323,'225 PCAR (Annual Avg)'!L355,'225 PCAR (Annual Avg)'!L387,'225 PCAR (Annual Avg)'!L419,'225 PCAR (Annual Avg)'!L451,'225 PCAR (Annual Avg)'!L483,'225 PCAR (Annual Avg)'!L515,'225 PCAR (Annual Avg)'!L547,'225 PCAR (Annual Avg)'!L579,'225 PCAR (Annual Avg)'!L611,'225 PCAR (Annual Avg)'!L643,'225 PCAR (Annual Avg)'!L675,'225 PCAR (Annual Avg)'!L707,'225 PCAR (Annual Avg)'!L739,'225 PCAR (Annual Avg)'!L771,'225 PCAR (Annual Avg)'!L803,'225 PCAR (Annual Avg)'!L835,'225 PCAR (Annual Avg)'!L867,'225 PCAR (Annual Avg)'!L899,'225 PCAR (Annual Avg)'!L931,'225 PCAR (Annual Avg)'!L963,'225 PCAR (Annual Avg)'!L995,'225 PCAR (Annual Avg)'!L1027,'225 PCAR (Annual Avg)'!L1059,'225 PCAR (Annual Avg)'!L1091,'225 PCAR (Annual Avg)'!L1123,'225 PCAR (Annual Avg)'!L1155,'225 PCAR (Annual Avg)'!L1187,'225 PCAR (Annual Avg)'!L1219,'225 PCAR (Annual Avg)'!L1251,'225 PCAR (Annual Avg)'!L1283,'225 PCAR (Annual Avg)'!L1315),"")</f>
        <v>18.089268292682924</v>
      </c>
      <c r="M25" s="7">
        <f>IFERROR(AVERAGE('225 PCAR (Annual Avg)'!M35,'225 PCAR (Annual Avg)'!M67,'225 PCAR (Annual Avg)'!M99,'225 PCAR (Annual Avg)'!M131,'225 PCAR (Annual Avg)'!M163,'225 PCAR (Annual Avg)'!M195,'225 PCAR (Annual Avg)'!M227,'225 PCAR (Annual Avg)'!M259,'225 PCAR (Annual Avg)'!M291,'225 PCAR (Annual Avg)'!M323,'225 PCAR (Annual Avg)'!M355,'225 PCAR (Annual Avg)'!M387,'225 PCAR (Annual Avg)'!M419,'225 PCAR (Annual Avg)'!M451,'225 PCAR (Annual Avg)'!M483,'225 PCAR (Annual Avg)'!M515,'225 PCAR (Annual Avg)'!M547,'225 PCAR (Annual Avg)'!M579,'225 PCAR (Annual Avg)'!M611,'225 PCAR (Annual Avg)'!M643,'225 PCAR (Annual Avg)'!M675,'225 PCAR (Annual Avg)'!M707,'225 PCAR (Annual Avg)'!M739,'225 PCAR (Annual Avg)'!M771,'225 PCAR (Annual Avg)'!M803,'225 PCAR (Annual Avg)'!M835,'225 PCAR (Annual Avg)'!M867,'225 PCAR (Annual Avg)'!M899,'225 PCAR (Annual Avg)'!M931,'225 PCAR (Annual Avg)'!M963,'225 PCAR (Annual Avg)'!M995,'225 PCAR (Annual Avg)'!M1027,'225 PCAR (Annual Avg)'!M1059,'225 PCAR (Annual Avg)'!M1091,'225 PCAR (Annual Avg)'!M1123,'225 PCAR (Annual Avg)'!M1155,'225 PCAR (Annual Avg)'!M1187,'225 PCAR (Annual Avg)'!M1219,'225 PCAR (Annual Avg)'!M1251,'225 PCAR (Annual Avg)'!M1283,'225 PCAR (Annual Avg)'!M1315),"")</f>
        <v>9.8570731707317076</v>
      </c>
      <c r="N25" s="7">
        <f>IFERROR(AVERAGE('225 PCAR (Annual Avg)'!N35,'225 PCAR (Annual Avg)'!N67,'225 PCAR (Annual Avg)'!N99,'225 PCAR (Annual Avg)'!N131,'225 PCAR (Annual Avg)'!N163,'225 PCAR (Annual Avg)'!N195,'225 PCAR (Annual Avg)'!N227,'225 PCAR (Annual Avg)'!N259,'225 PCAR (Annual Avg)'!N291,'225 PCAR (Annual Avg)'!N323,'225 PCAR (Annual Avg)'!N355,'225 PCAR (Annual Avg)'!N387,'225 PCAR (Annual Avg)'!N419,'225 PCAR (Annual Avg)'!N451,'225 PCAR (Annual Avg)'!N483,'225 PCAR (Annual Avg)'!N515,'225 PCAR (Annual Avg)'!N547,'225 PCAR (Annual Avg)'!N579,'225 PCAR (Annual Avg)'!N611,'225 PCAR (Annual Avg)'!N643,'225 PCAR (Annual Avg)'!N675,'225 PCAR (Annual Avg)'!N707,'225 PCAR (Annual Avg)'!N739,'225 PCAR (Annual Avg)'!N771,'225 PCAR (Annual Avg)'!N803,'225 PCAR (Annual Avg)'!N835,'225 PCAR (Annual Avg)'!N867,'225 PCAR (Annual Avg)'!N899,'225 PCAR (Annual Avg)'!N931,'225 PCAR (Annual Avg)'!N963,'225 PCAR (Annual Avg)'!N995,'225 PCAR (Annual Avg)'!N1027,'225 PCAR (Annual Avg)'!N1059,'225 PCAR (Annual Avg)'!N1091,'225 PCAR (Annual Avg)'!N1123,'225 PCAR (Annual Avg)'!N1155,'225 PCAR (Annual Avg)'!N1187,'225 PCAR (Annual Avg)'!N1219,'225 PCAR (Annual Avg)'!N1251,'225 PCAR (Annual Avg)'!N1283,'225 PCAR (Annual Avg)'!N1315),"")</f>
        <v>7.2226829268292692</v>
      </c>
      <c r="P25" s="76">
        <f>AVERAGE('225 PCAR (Annual Avg)'!P35,'225 PCAR (Annual Avg)'!P67,'225 PCAR (Annual Avg)'!P99,'225 PCAR (Annual Avg)'!P131,'225 PCAR (Annual Avg)'!P163,'225 PCAR (Annual Avg)'!P195,'225 PCAR (Annual Avg)'!P227,'225 PCAR (Annual Avg)'!P259,'225 PCAR (Annual Avg)'!P291,'225 PCAR (Annual Avg)'!P323,'225 PCAR (Annual Avg)'!P355,'225 PCAR (Annual Avg)'!P387,'225 PCAR (Annual Avg)'!P419,'225 PCAR (Annual Avg)'!P451,'225 PCAR (Annual Avg)'!P483,'225 PCAR (Annual Avg)'!P515,'225 PCAR (Annual Avg)'!P547,'225 PCAR (Annual Avg)'!P579,'225 PCAR (Annual Avg)'!P611,'225 PCAR (Annual Avg)'!P643,'225 PCAR (Annual Avg)'!P675,'225 PCAR (Annual Avg)'!P707,'225 PCAR (Annual Avg)'!P739,'225 PCAR (Annual Avg)'!P771,'225 PCAR (Annual Avg)'!P803,'225 PCAR (Annual Avg)'!P835,'225 PCAR (Annual Avg)'!P867,'225 PCAR (Annual Avg)'!P899,'225 PCAR (Annual Avg)'!P931,'225 PCAR (Annual Avg)'!P963,'225 PCAR (Annual Avg)'!P995,'225 PCAR (Annual Avg)'!P1027,'225 PCAR (Annual Avg)'!P1059,'225 PCAR (Annual Avg)'!P1091,'225 PCAR (Annual Avg)'!P1123,'225 PCAR (Annual Avg)'!P1155,'225 PCAR (Annual Avg)'!P1187,'225 PCAR (Annual Avg)'!P1219,'225 PCAR (Annual Avg)'!P1251,'225 PCAR (Annual Avg)'!P1283,'225 PCAR (Annual Avg)'!P1315)</f>
        <v>22</v>
      </c>
      <c r="Q25" s="7" t="str">
        <f>IFERROR(AVERAGE('225 PCAR (Annual Avg)'!Q35,'225 PCAR (Annual Avg)'!Q67,'225 PCAR (Annual Avg)'!Q99,'225 PCAR (Annual Avg)'!Q131,'225 PCAR (Annual Avg)'!Q163,'225 PCAR (Annual Avg)'!Q195,'225 PCAR (Annual Avg)'!Q227,'225 PCAR (Annual Avg)'!Q259,'225 PCAR (Annual Avg)'!Q291,'225 PCAR (Annual Avg)'!Q323,'225 PCAR (Annual Avg)'!Q355,'225 PCAR (Annual Avg)'!Q387,'225 PCAR (Annual Avg)'!Q419,'225 PCAR (Annual Avg)'!Q451,'225 PCAR (Annual Avg)'!Q483,'225 PCAR (Annual Avg)'!Q515,'225 PCAR (Annual Avg)'!Q547,'225 PCAR (Annual Avg)'!Q579,'225 PCAR (Annual Avg)'!Q611,'225 PCAR (Annual Avg)'!Q643,'225 PCAR (Annual Avg)'!Q675,'225 PCAR (Annual Avg)'!Q707,'225 PCAR (Annual Avg)'!Q739,'225 PCAR (Annual Avg)'!Q771,'225 PCAR (Annual Avg)'!Q803,'225 PCAR (Annual Avg)'!Q835,'225 PCAR (Annual Avg)'!Q867,'225 PCAR (Annual Avg)'!Q899,'225 PCAR (Annual Avg)'!Q931,'225 PCAR (Annual Avg)'!Q963,'225 PCAR (Annual Avg)'!Q995,'225 PCAR (Annual Avg)'!Q1027,'225 PCAR (Annual Avg)'!Q1059,'225 PCAR (Annual Avg)'!Q1091,'225 PCAR (Annual Avg)'!Q1123,'225 PCAR (Annual Avg)'!Q1155,'225 PCAR (Annual Avg)'!Q1187,'225 PCAR (Annual Avg)'!Q1219,'225 PCAR (Annual Avg)'!Q1251,'225 PCAR (Annual Avg)'!Q1283,'225 PCAR (Annual Avg)'!Q1315),"")</f>
        <v/>
      </c>
      <c r="R25" s="7" t="str">
        <f>IFERROR(AVERAGE('225 PCAR (Annual Avg)'!R35,'225 PCAR (Annual Avg)'!R67,'225 PCAR (Annual Avg)'!R99,'225 PCAR (Annual Avg)'!R131,'225 PCAR (Annual Avg)'!R163,'225 PCAR (Annual Avg)'!R195,'225 PCAR (Annual Avg)'!R227,'225 PCAR (Annual Avg)'!R259,'225 PCAR (Annual Avg)'!R291,'225 PCAR (Annual Avg)'!R323,'225 PCAR (Annual Avg)'!R355,'225 PCAR (Annual Avg)'!R387,'225 PCAR (Annual Avg)'!R419,'225 PCAR (Annual Avg)'!R451,'225 PCAR (Annual Avg)'!R483,'225 PCAR (Annual Avg)'!R515,'225 PCAR (Annual Avg)'!R547,'225 PCAR (Annual Avg)'!R579,'225 PCAR (Annual Avg)'!R611,'225 PCAR (Annual Avg)'!R643,'225 PCAR (Annual Avg)'!R675,'225 PCAR (Annual Avg)'!R707,'225 PCAR (Annual Avg)'!R739,'225 PCAR (Annual Avg)'!R771,'225 PCAR (Annual Avg)'!R803,'225 PCAR (Annual Avg)'!R835,'225 PCAR (Annual Avg)'!R867,'225 PCAR (Annual Avg)'!R899,'225 PCAR (Annual Avg)'!R931,'225 PCAR (Annual Avg)'!R963,'225 PCAR (Annual Avg)'!R995,'225 PCAR (Annual Avg)'!R1027,'225 PCAR (Annual Avg)'!R1059,'225 PCAR (Annual Avg)'!R1091,'225 PCAR (Annual Avg)'!R1123,'225 PCAR (Annual Avg)'!R1155,'225 PCAR (Annual Avg)'!R1187,'225 PCAR (Annual Avg)'!R1219,'225 PCAR (Annual Avg)'!R1251,'225 PCAR (Annual Avg)'!R1283,'225 PCAR (Annual Avg)'!R1315),"")</f>
        <v/>
      </c>
      <c r="S25" s="7" t="str">
        <f>IFERROR(AVERAGE('225 PCAR (Annual Avg)'!S35,'225 PCAR (Annual Avg)'!S67,'225 PCAR (Annual Avg)'!S99,'225 PCAR (Annual Avg)'!S131,'225 PCAR (Annual Avg)'!S163,'225 PCAR (Annual Avg)'!S195,'225 PCAR (Annual Avg)'!S227,'225 PCAR (Annual Avg)'!S259,'225 PCAR (Annual Avg)'!S291,'225 PCAR (Annual Avg)'!S323,'225 PCAR (Annual Avg)'!S355,'225 PCAR (Annual Avg)'!S387,'225 PCAR (Annual Avg)'!S419,'225 PCAR (Annual Avg)'!S451,'225 PCAR (Annual Avg)'!S483,'225 PCAR (Annual Avg)'!S515,'225 PCAR (Annual Avg)'!S547,'225 PCAR (Annual Avg)'!S579,'225 PCAR (Annual Avg)'!S611,'225 PCAR (Annual Avg)'!S643,'225 PCAR (Annual Avg)'!S675,'225 PCAR (Annual Avg)'!S707,'225 PCAR (Annual Avg)'!S739,'225 PCAR (Annual Avg)'!S771,'225 PCAR (Annual Avg)'!S803,'225 PCAR (Annual Avg)'!S835,'225 PCAR (Annual Avg)'!S867,'225 PCAR (Annual Avg)'!S899,'225 PCAR (Annual Avg)'!S931,'225 PCAR (Annual Avg)'!S963,'225 PCAR (Annual Avg)'!S995,'225 PCAR (Annual Avg)'!S1027,'225 PCAR (Annual Avg)'!S1059,'225 PCAR (Annual Avg)'!S1091,'225 PCAR (Annual Avg)'!S1123,'225 PCAR (Annual Avg)'!S1155,'225 PCAR (Annual Avg)'!S1187,'225 PCAR (Annual Avg)'!S1219,'225 PCAR (Annual Avg)'!S1251,'225 PCAR (Annual Avg)'!S1283,'225 PCAR (Annual Avg)'!S1315),"")</f>
        <v/>
      </c>
      <c r="T25" s="7" t="str">
        <f>IFERROR(AVERAGE('225 PCAR (Annual Avg)'!T35,'225 PCAR (Annual Avg)'!T67,'225 PCAR (Annual Avg)'!T99,'225 PCAR (Annual Avg)'!T131,'225 PCAR (Annual Avg)'!T163,'225 PCAR (Annual Avg)'!T195,'225 PCAR (Annual Avg)'!T227,'225 PCAR (Annual Avg)'!T259,'225 PCAR (Annual Avg)'!T291,'225 PCAR (Annual Avg)'!T323,'225 PCAR (Annual Avg)'!T355,'225 PCAR (Annual Avg)'!T387,'225 PCAR (Annual Avg)'!T419,'225 PCAR (Annual Avg)'!T451,'225 PCAR (Annual Avg)'!T483,'225 PCAR (Annual Avg)'!T515,'225 PCAR (Annual Avg)'!T547,'225 PCAR (Annual Avg)'!T579,'225 PCAR (Annual Avg)'!T611,'225 PCAR (Annual Avg)'!T643,'225 PCAR (Annual Avg)'!T675,'225 PCAR (Annual Avg)'!T707,'225 PCAR (Annual Avg)'!T739,'225 PCAR (Annual Avg)'!T771,'225 PCAR (Annual Avg)'!T803,'225 PCAR (Annual Avg)'!T835,'225 PCAR (Annual Avg)'!T867,'225 PCAR (Annual Avg)'!T899,'225 PCAR (Annual Avg)'!T931,'225 PCAR (Annual Avg)'!T963,'225 PCAR (Annual Avg)'!T995,'225 PCAR (Annual Avg)'!T1027,'225 PCAR (Annual Avg)'!T1059,'225 PCAR (Annual Avg)'!T1091,'225 PCAR (Annual Avg)'!T1123,'225 PCAR (Annual Avg)'!T1155,'225 PCAR (Annual Avg)'!T1187,'225 PCAR (Annual Avg)'!T1219,'225 PCAR (Annual Avg)'!T1251,'225 PCAR (Annual Avg)'!T1283,'225 PCAR (Annual Avg)'!T1315),"")</f>
        <v/>
      </c>
      <c r="U25" s="7" t="str">
        <f>IFERROR(AVERAGE('225 PCAR (Annual Avg)'!U35,'225 PCAR (Annual Avg)'!U67,'225 PCAR (Annual Avg)'!U99,'225 PCAR (Annual Avg)'!U131,'225 PCAR (Annual Avg)'!U163,'225 PCAR (Annual Avg)'!U195,'225 PCAR (Annual Avg)'!U227,'225 PCAR (Annual Avg)'!U259,'225 PCAR (Annual Avg)'!U291,'225 PCAR (Annual Avg)'!U323,'225 PCAR (Annual Avg)'!U355,'225 PCAR (Annual Avg)'!U387,'225 PCAR (Annual Avg)'!U419,'225 PCAR (Annual Avg)'!U451,'225 PCAR (Annual Avg)'!U483,'225 PCAR (Annual Avg)'!U515,'225 PCAR (Annual Avg)'!U547,'225 PCAR (Annual Avg)'!U579,'225 PCAR (Annual Avg)'!U611,'225 PCAR (Annual Avg)'!U643,'225 PCAR (Annual Avg)'!U675,'225 PCAR (Annual Avg)'!U707,'225 PCAR (Annual Avg)'!U739,'225 PCAR (Annual Avg)'!U771,'225 PCAR (Annual Avg)'!U803,'225 PCAR (Annual Avg)'!U835,'225 PCAR (Annual Avg)'!U867,'225 PCAR (Annual Avg)'!U899,'225 PCAR (Annual Avg)'!U931,'225 PCAR (Annual Avg)'!U963,'225 PCAR (Annual Avg)'!U995,'225 PCAR (Annual Avg)'!U1027,'225 PCAR (Annual Avg)'!U1059,'225 PCAR (Annual Avg)'!U1091,'225 PCAR (Annual Avg)'!U1123,'225 PCAR (Annual Avg)'!U1155,'225 PCAR (Annual Avg)'!U1187,'225 PCAR (Annual Avg)'!U1219,'225 PCAR (Annual Avg)'!U1251,'225 PCAR (Annual Avg)'!U1283,'225 PCAR (Annual Avg)'!U1315),"")</f>
        <v/>
      </c>
      <c r="V25" s="7" t="str">
        <f>IFERROR(AVERAGE('225 PCAR (Annual Avg)'!V35,'225 PCAR (Annual Avg)'!V67,'225 PCAR (Annual Avg)'!V99,'225 PCAR (Annual Avg)'!V131,'225 PCAR (Annual Avg)'!V163,'225 PCAR (Annual Avg)'!V195,'225 PCAR (Annual Avg)'!V227,'225 PCAR (Annual Avg)'!V259,'225 PCAR (Annual Avg)'!V291,'225 PCAR (Annual Avg)'!V323,'225 PCAR (Annual Avg)'!V355,'225 PCAR (Annual Avg)'!V387,'225 PCAR (Annual Avg)'!V419,'225 PCAR (Annual Avg)'!V451,'225 PCAR (Annual Avg)'!V483,'225 PCAR (Annual Avg)'!V515,'225 PCAR (Annual Avg)'!V547,'225 PCAR (Annual Avg)'!V579,'225 PCAR (Annual Avg)'!V611,'225 PCAR (Annual Avg)'!V643,'225 PCAR (Annual Avg)'!V675,'225 PCAR (Annual Avg)'!V707,'225 PCAR (Annual Avg)'!V739,'225 PCAR (Annual Avg)'!V771,'225 PCAR (Annual Avg)'!V803,'225 PCAR (Annual Avg)'!V835,'225 PCAR (Annual Avg)'!V867,'225 PCAR (Annual Avg)'!V899,'225 PCAR (Annual Avg)'!V931,'225 PCAR (Annual Avg)'!V963,'225 PCAR (Annual Avg)'!V995,'225 PCAR (Annual Avg)'!V1027,'225 PCAR (Annual Avg)'!V1059,'225 PCAR (Annual Avg)'!V1091,'225 PCAR (Annual Avg)'!V1123,'225 PCAR (Annual Avg)'!V1155,'225 PCAR (Annual Avg)'!V1187,'225 PCAR (Annual Avg)'!V1219,'225 PCAR (Annual Avg)'!V1251,'225 PCAR (Annual Avg)'!V1283,'225 PCAR (Annual Avg)'!V1315),"")</f>
        <v/>
      </c>
      <c r="W25" s="7" t="str">
        <f>IFERROR(AVERAGE('225 PCAR (Annual Avg)'!W35,'225 PCAR (Annual Avg)'!W67,'225 PCAR (Annual Avg)'!W99,'225 PCAR (Annual Avg)'!W131,'225 PCAR (Annual Avg)'!W163,'225 PCAR (Annual Avg)'!W195,'225 PCAR (Annual Avg)'!W227,'225 PCAR (Annual Avg)'!W259,'225 PCAR (Annual Avg)'!W291,'225 PCAR (Annual Avg)'!W323,'225 PCAR (Annual Avg)'!W355,'225 PCAR (Annual Avg)'!W387,'225 PCAR (Annual Avg)'!W419,'225 PCAR (Annual Avg)'!W451,'225 PCAR (Annual Avg)'!W483,'225 PCAR (Annual Avg)'!W515,'225 PCAR (Annual Avg)'!W547,'225 PCAR (Annual Avg)'!W579,'225 PCAR (Annual Avg)'!W611,'225 PCAR (Annual Avg)'!W643,'225 PCAR (Annual Avg)'!W675,'225 PCAR (Annual Avg)'!W707,'225 PCAR (Annual Avg)'!W739,'225 PCAR (Annual Avg)'!W771,'225 PCAR (Annual Avg)'!W803,'225 PCAR (Annual Avg)'!W835,'225 PCAR (Annual Avg)'!W867,'225 PCAR (Annual Avg)'!W899,'225 PCAR (Annual Avg)'!W931,'225 PCAR (Annual Avg)'!W963,'225 PCAR (Annual Avg)'!W995,'225 PCAR (Annual Avg)'!W1027,'225 PCAR (Annual Avg)'!W1059,'225 PCAR (Annual Avg)'!W1091,'225 PCAR (Annual Avg)'!W1123,'225 PCAR (Annual Avg)'!W1155,'225 PCAR (Annual Avg)'!W1187,'225 PCAR (Annual Avg)'!W1219,'225 PCAR (Annual Avg)'!W1251,'225 PCAR (Annual Avg)'!W1283,'225 PCAR (Annual Avg)'!W1315),"")</f>
        <v/>
      </c>
      <c r="X25" s="7" t="str">
        <f>IFERROR(AVERAGE('225 PCAR (Annual Avg)'!X35,'225 PCAR (Annual Avg)'!X67,'225 PCAR (Annual Avg)'!X99,'225 PCAR (Annual Avg)'!X131,'225 PCAR (Annual Avg)'!X163,'225 PCAR (Annual Avg)'!X195,'225 PCAR (Annual Avg)'!X227,'225 PCAR (Annual Avg)'!X259,'225 PCAR (Annual Avg)'!X291,'225 PCAR (Annual Avg)'!X323,'225 PCAR (Annual Avg)'!X355,'225 PCAR (Annual Avg)'!X387,'225 PCAR (Annual Avg)'!X419,'225 PCAR (Annual Avg)'!X451,'225 PCAR (Annual Avg)'!X483,'225 PCAR (Annual Avg)'!X515,'225 PCAR (Annual Avg)'!X547,'225 PCAR (Annual Avg)'!X579,'225 PCAR (Annual Avg)'!X611,'225 PCAR (Annual Avg)'!X643,'225 PCAR (Annual Avg)'!X675,'225 PCAR (Annual Avg)'!X707,'225 PCAR (Annual Avg)'!X739,'225 PCAR (Annual Avg)'!X771,'225 PCAR (Annual Avg)'!X803,'225 PCAR (Annual Avg)'!X835,'225 PCAR (Annual Avg)'!X867,'225 PCAR (Annual Avg)'!X899,'225 PCAR (Annual Avg)'!X931,'225 PCAR (Annual Avg)'!X963,'225 PCAR (Annual Avg)'!X995,'225 PCAR (Annual Avg)'!X1027,'225 PCAR (Annual Avg)'!X1059,'225 PCAR (Annual Avg)'!X1091,'225 PCAR (Annual Avg)'!X1123,'225 PCAR (Annual Avg)'!X1155,'225 PCAR (Annual Avg)'!X1187,'225 PCAR (Annual Avg)'!X1219,'225 PCAR (Annual Avg)'!X1251,'225 PCAR (Annual Avg)'!X1283,'225 PCAR (Annual Avg)'!X1315),"")</f>
        <v/>
      </c>
      <c r="Y25" s="7" t="str">
        <f>IFERROR(AVERAGE('225 PCAR (Annual Avg)'!Y35,'225 PCAR (Annual Avg)'!Y67,'225 PCAR (Annual Avg)'!Y99,'225 PCAR (Annual Avg)'!Y131,'225 PCAR (Annual Avg)'!Y163,'225 PCAR (Annual Avg)'!Y195,'225 PCAR (Annual Avg)'!Y227,'225 PCAR (Annual Avg)'!Y259,'225 PCAR (Annual Avg)'!Y291,'225 PCAR (Annual Avg)'!Y323,'225 PCAR (Annual Avg)'!Y355,'225 PCAR (Annual Avg)'!Y387,'225 PCAR (Annual Avg)'!Y419,'225 PCAR (Annual Avg)'!Y451,'225 PCAR (Annual Avg)'!Y483,'225 PCAR (Annual Avg)'!Y515,'225 PCAR (Annual Avg)'!Y547,'225 PCAR (Annual Avg)'!Y579,'225 PCAR (Annual Avg)'!Y611,'225 PCAR (Annual Avg)'!Y643,'225 PCAR (Annual Avg)'!Y675,'225 PCAR (Annual Avg)'!Y707,'225 PCAR (Annual Avg)'!Y739,'225 PCAR (Annual Avg)'!Y771,'225 PCAR (Annual Avg)'!Y803,'225 PCAR (Annual Avg)'!Y835,'225 PCAR (Annual Avg)'!Y867,'225 PCAR (Annual Avg)'!Y899,'225 PCAR (Annual Avg)'!Y931,'225 PCAR (Annual Avg)'!Y963,'225 PCAR (Annual Avg)'!Y995,'225 PCAR (Annual Avg)'!Y1027,'225 PCAR (Annual Avg)'!Y1059,'225 PCAR (Annual Avg)'!Y1091,'225 PCAR (Annual Avg)'!Y1123,'225 PCAR (Annual Avg)'!Y1155,'225 PCAR (Annual Avg)'!Y1187,'225 PCAR (Annual Avg)'!Y1219,'225 PCAR (Annual Avg)'!Y1251,'225 PCAR (Annual Avg)'!Y1283,'225 PCAR (Annual Avg)'!Y1315),"")</f>
        <v/>
      </c>
      <c r="Z25" s="7" t="str">
        <f>IFERROR(AVERAGE('225 PCAR (Annual Avg)'!Z35,'225 PCAR (Annual Avg)'!Z67,'225 PCAR (Annual Avg)'!Z99,'225 PCAR (Annual Avg)'!Z131,'225 PCAR (Annual Avg)'!Z163,'225 PCAR (Annual Avg)'!Z195,'225 PCAR (Annual Avg)'!Z227,'225 PCAR (Annual Avg)'!Z259,'225 PCAR (Annual Avg)'!Z291,'225 PCAR (Annual Avg)'!Z323,'225 PCAR (Annual Avg)'!Z355,'225 PCAR (Annual Avg)'!Z387,'225 PCAR (Annual Avg)'!Z419,'225 PCAR (Annual Avg)'!Z451,'225 PCAR (Annual Avg)'!Z483,'225 PCAR (Annual Avg)'!Z515,'225 PCAR (Annual Avg)'!Z547,'225 PCAR (Annual Avg)'!Z579,'225 PCAR (Annual Avg)'!Z611,'225 PCAR (Annual Avg)'!Z643,'225 PCAR (Annual Avg)'!Z675,'225 PCAR (Annual Avg)'!Z707,'225 PCAR (Annual Avg)'!Z739,'225 PCAR (Annual Avg)'!Z771,'225 PCAR (Annual Avg)'!Z803,'225 PCAR (Annual Avg)'!Z835,'225 PCAR (Annual Avg)'!Z867,'225 PCAR (Annual Avg)'!Z899,'225 PCAR (Annual Avg)'!Z931,'225 PCAR (Annual Avg)'!Z963,'225 PCAR (Annual Avg)'!Z995,'225 PCAR (Annual Avg)'!Z1027,'225 PCAR (Annual Avg)'!Z1059,'225 PCAR (Annual Avg)'!Z1091,'225 PCAR (Annual Avg)'!Z1123,'225 PCAR (Annual Avg)'!Z1155,'225 PCAR (Annual Avg)'!Z1187,'225 PCAR (Annual Avg)'!Z1219,'225 PCAR (Annual Avg)'!Z1251,'225 PCAR (Annual Avg)'!Z1283,'225 PCAR (Annual Avg)'!Z1315),"")</f>
        <v/>
      </c>
      <c r="AA25" s="7" t="str">
        <f>IFERROR(AVERAGE('225 PCAR (Annual Avg)'!AA35,'225 PCAR (Annual Avg)'!AA67,'225 PCAR (Annual Avg)'!AA99,'225 PCAR (Annual Avg)'!AA131,'225 PCAR (Annual Avg)'!AA163,'225 PCAR (Annual Avg)'!AA195,'225 PCAR (Annual Avg)'!AA227,'225 PCAR (Annual Avg)'!AA259,'225 PCAR (Annual Avg)'!AA291,'225 PCAR (Annual Avg)'!AA323,'225 PCAR (Annual Avg)'!AA355,'225 PCAR (Annual Avg)'!AA387,'225 PCAR (Annual Avg)'!AA419,'225 PCAR (Annual Avg)'!AA451,'225 PCAR (Annual Avg)'!AA483,'225 PCAR (Annual Avg)'!AA515,'225 PCAR (Annual Avg)'!AA547,'225 PCAR (Annual Avg)'!AA579,'225 PCAR (Annual Avg)'!AA611,'225 PCAR (Annual Avg)'!AA643,'225 PCAR (Annual Avg)'!AA675,'225 PCAR (Annual Avg)'!AA707,'225 PCAR (Annual Avg)'!AA739,'225 PCAR (Annual Avg)'!AA771,'225 PCAR (Annual Avg)'!AA803,'225 PCAR (Annual Avg)'!AA835,'225 PCAR (Annual Avg)'!AA867,'225 PCAR (Annual Avg)'!AA899,'225 PCAR (Annual Avg)'!AA931,'225 PCAR (Annual Avg)'!AA963,'225 PCAR (Annual Avg)'!AA995,'225 PCAR (Annual Avg)'!AA1027,'225 PCAR (Annual Avg)'!AA1059,'225 PCAR (Annual Avg)'!AA1091,'225 PCAR (Annual Avg)'!AA1123,'225 PCAR (Annual Avg)'!AA1155,'225 PCAR (Annual Avg)'!AA1187,'225 PCAR (Annual Avg)'!AA1219,'225 PCAR (Annual Avg)'!AA1251,'225 PCAR (Annual Avg)'!AA1283,'225 PCAR (Annual Avg)'!AA1315),"")</f>
        <v/>
      </c>
      <c r="AB25" s="7" t="str">
        <f>IFERROR(AVERAGE('225 PCAR (Annual Avg)'!AB35,'225 PCAR (Annual Avg)'!AB67,'225 PCAR (Annual Avg)'!AB99,'225 PCAR (Annual Avg)'!AB131,'225 PCAR (Annual Avg)'!AB163,'225 PCAR (Annual Avg)'!AB195,'225 PCAR (Annual Avg)'!AB227,'225 PCAR (Annual Avg)'!AB259,'225 PCAR (Annual Avg)'!AB291,'225 PCAR (Annual Avg)'!AB323,'225 PCAR (Annual Avg)'!AB355,'225 PCAR (Annual Avg)'!AB387,'225 PCAR (Annual Avg)'!AB419,'225 PCAR (Annual Avg)'!AB451,'225 PCAR (Annual Avg)'!AB483,'225 PCAR (Annual Avg)'!AB515,'225 PCAR (Annual Avg)'!AB547,'225 PCAR (Annual Avg)'!AB579,'225 PCAR (Annual Avg)'!AB611,'225 PCAR (Annual Avg)'!AB643,'225 PCAR (Annual Avg)'!AB675,'225 PCAR (Annual Avg)'!AB707,'225 PCAR (Annual Avg)'!AB739,'225 PCAR (Annual Avg)'!AB771,'225 PCAR (Annual Avg)'!AB803,'225 PCAR (Annual Avg)'!AB835,'225 PCAR (Annual Avg)'!AB867,'225 PCAR (Annual Avg)'!AB899,'225 PCAR (Annual Avg)'!AB931,'225 PCAR (Annual Avg)'!AB963,'225 PCAR (Annual Avg)'!AB995,'225 PCAR (Annual Avg)'!AB1027,'225 PCAR (Annual Avg)'!AB1059,'225 PCAR (Annual Avg)'!AB1091,'225 PCAR (Annual Avg)'!AB1123,'225 PCAR (Annual Avg)'!AB1155,'225 PCAR (Annual Avg)'!AB1187,'225 PCAR (Annual Avg)'!AB1219,'225 PCAR (Annual Avg)'!AB1251,'225 PCAR (Annual Avg)'!AB1283,'225 PCAR (Annual Avg)'!AB1315),"")</f>
        <v/>
      </c>
    </row>
    <row r="26" spans="2:28" x14ac:dyDescent="0.3">
      <c r="B26" s="76">
        <f>AVERAGE('225 PCAR (Annual Avg)'!B36,'225 PCAR (Annual Avg)'!B68,'225 PCAR (Annual Avg)'!B100,'225 PCAR (Annual Avg)'!B132,'225 PCAR (Annual Avg)'!B164,'225 PCAR (Annual Avg)'!B196,'225 PCAR (Annual Avg)'!B228,'225 PCAR (Annual Avg)'!B260,'225 PCAR (Annual Avg)'!B292,'225 PCAR (Annual Avg)'!B324,'225 PCAR (Annual Avg)'!B356,'225 PCAR (Annual Avg)'!B388,'225 PCAR (Annual Avg)'!B420,'225 PCAR (Annual Avg)'!B452,'225 PCAR (Annual Avg)'!B484,'225 PCAR (Annual Avg)'!B516,'225 PCAR (Annual Avg)'!B548,'225 PCAR (Annual Avg)'!B580,'225 PCAR (Annual Avg)'!B612,'225 PCAR (Annual Avg)'!B644,'225 PCAR (Annual Avg)'!B676,'225 PCAR (Annual Avg)'!B708,'225 PCAR (Annual Avg)'!B740,'225 PCAR (Annual Avg)'!B772,'225 PCAR (Annual Avg)'!B804,'225 PCAR (Annual Avg)'!B836,'225 PCAR (Annual Avg)'!B868,'225 PCAR (Annual Avg)'!B900,'225 PCAR (Annual Avg)'!B932,'225 PCAR (Annual Avg)'!B964,'225 PCAR (Annual Avg)'!B996,'225 PCAR (Annual Avg)'!B1028,'225 PCAR (Annual Avg)'!B1060,'225 PCAR (Annual Avg)'!B1092,'225 PCAR (Annual Avg)'!B1124,'225 PCAR (Annual Avg)'!B1156,'225 PCAR (Annual Avg)'!B1188,'225 PCAR (Annual Avg)'!B1220,'225 PCAR (Annual Avg)'!B1252,'225 PCAR (Annual Avg)'!B1284,'225 PCAR (Annual Avg)'!B1316)</f>
        <v>23</v>
      </c>
      <c r="C26" s="7">
        <f>IFERROR(AVERAGE('225 PCAR (Annual Avg)'!C36,'225 PCAR (Annual Avg)'!C68,'225 PCAR (Annual Avg)'!C100,'225 PCAR (Annual Avg)'!C132,'225 PCAR (Annual Avg)'!C164,'225 PCAR (Annual Avg)'!C196,'225 PCAR (Annual Avg)'!C228,'225 PCAR (Annual Avg)'!C260,'225 PCAR (Annual Avg)'!C292,'225 PCAR (Annual Avg)'!C324,'225 PCAR (Annual Avg)'!C356,'225 PCAR (Annual Avg)'!C388,'225 PCAR (Annual Avg)'!C420,'225 PCAR (Annual Avg)'!C452,'225 PCAR (Annual Avg)'!C484,'225 PCAR (Annual Avg)'!C516,'225 PCAR (Annual Avg)'!C548,'225 PCAR (Annual Avg)'!C580,'225 PCAR (Annual Avg)'!C612,'225 PCAR (Annual Avg)'!C644,'225 PCAR (Annual Avg)'!C676,'225 PCAR (Annual Avg)'!C708,'225 PCAR (Annual Avg)'!C740,'225 PCAR (Annual Avg)'!C772,'225 PCAR (Annual Avg)'!C804,'225 PCAR (Annual Avg)'!C836,'225 PCAR (Annual Avg)'!C868,'225 PCAR (Annual Avg)'!C900,'225 PCAR (Annual Avg)'!C932,'225 PCAR (Annual Avg)'!C964,'225 PCAR (Annual Avg)'!C996,'225 PCAR (Annual Avg)'!C1028,'225 PCAR (Annual Avg)'!C1060,'225 PCAR (Annual Avg)'!C1092,'225 PCAR (Annual Avg)'!C1124,'225 PCAR (Annual Avg)'!C1156,'225 PCAR (Annual Avg)'!C1188,'225 PCAR (Annual Avg)'!C1220,'225 PCAR (Annual Avg)'!C1252,'225 PCAR (Annual Avg)'!C1284,'225 PCAR (Annual Avg)'!C1316),"")</f>
        <v>5.8178048780487801</v>
      </c>
      <c r="D26" s="7">
        <f>IFERROR(AVERAGE('225 PCAR (Annual Avg)'!D36,'225 PCAR (Annual Avg)'!D68,'225 PCAR (Annual Avg)'!D100,'225 PCAR (Annual Avg)'!D132,'225 PCAR (Annual Avg)'!D164,'225 PCAR (Annual Avg)'!D196,'225 PCAR (Annual Avg)'!D228,'225 PCAR (Annual Avg)'!D260,'225 PCAR (Annual Avg)'!D292,'225 PCAR (Annual Avg)'!D324,'225 PCAR (Annual Avg)'!D356,'225 PCAR (Annual Avg)'!D388,'225 PCAR (Annual Avg)'!D420,'225 PCAR (Annual Avg)'!D452,'225 PCAR (Annual Avg)'!D484,'225 PCAR (Annual Avg)'!D516,'225 PCAR (Annual Avg)'!D548,'225 PCAR (Annual Avg)'!D580,'225 PCAR (Annual Avg)'!D612,'225 PCAR (Annual Avg)'!D644,'225 PCAR (Annual Avg)'!D676,'225 PCAR (Annual Avg)'!D708,'225 PCAR (Annual Avg)'!D740,'225 PCAR (Annual Avg)'!D772,'225 PCAR (Annual Avg)'!D804,'225 PCAR (Annual Avg)'!D836,'225 PCAR (Annual Avg)'!D868,'225 PCAR (Annual Avg)'!D900,'225 PCAR (Annual Avg)'!D932,'225 PCAR (Annual Avg)'!D964,'225 PCAR (Annual Avg)'!D996,'225 PCAR (Annual Avg)'!D1028,'225 PCAR (Annual Avg)'!D1060,'225 PCAR (Annual Avg)'!D1092,'225 PCAR (Annual Avg)'!D1124,'225 PCAR (Annual Avg)'!D1156,'225 PCAR (Annual Avg)'!D1188,'225 PCAR (Annual Avg)'!D1220,'225 PCAR (Annual Avg)'!D1252,'225 PCAR (Annual Avg)'!D1284,'225 PCAR (Annual Avg)'!D1316),"")</f>
        <v>5.5873170731707305</v>
      </c>
      <c r="E26" s="7">
        <f>IFERROR(AVERAGE('225 PCAR (Annual Avg)'!E36,'225 PCAR (Annual Avg)'!E68,'225 PCAR (Annual Avg)'!E100,'225 PCAR (Annual Avg)'!E132,'225 PCAR (Annual Avg)'!E164,'225 PCAR (Annual Avg)'!E196,'225 PCAR (Annual Avg)'!E228,'225 PCAR (Annual Avg)'!E260,'225 PCAR (Annual Avg)'!E292,'225 PCAR (Annual Avg)'!E324,'225 PCAR (Annual Avg)'!E356,'225 PCAR (Annual Avg)'!E388,'225 PCAR (Annual Avg)'!E420,'225 PCAR (Annual Avg)'!E452,'225 PCAR (Annual Avg)'!E484,'225 PCAR (Annual Avg)'!E516,'225 PCAR (Annual Avg)'!E548,'225 PCAR (Annual Avg)'!E580,'225 PCAR (Annual Avg)'!E612,'225 PCAR (Annual Avg)'!E644,'225 PCAR (Annual Avg)'!E676,'225 PCAR (Annual Avg)'!E708,'225 PCAR (Annual Avg)'!E740,'225 PCAR (Annual Avg)'!E772,'225 PCAR (Annual Avg)'!E804,'225 PCAR (Annual Avg)'!E836,'225 PCAR (Annual Avg)'!E868,'225 PCAR (Annual Avg)'!E900,'225 PCAR (Annual Avg)'!E932,'225 PCAR (Annual Avg)'!E964,'225 PCAR (Annual Avg)'!E996,'225 PCAR (Annual Avg)'!E1028,'225 PCAR (Annual Avg)'!E1060,'225 PCAR (Annual Avg)'!E1092,'225 PCAR (Annual Avg)'!E1124,'225 PCAR (Annual Avg)'!E1156,'225 PCAR (Annual Avg)'!E1188,'225 PCAR (Annual Avg)'!E1220,'225 PCAR (Annual Avg)'!E1252,'225 PCAR (Annual Avg)'!E1284,'225 PCAR (Annual Avg)'!E1316),"")</f>
        <v>8.0173170731707337</v>
      </c>
      <c r="F26" s="7">
        <f>IFERROR(AVERAGE('225 PCAR (Annual Avg)'!F36,'225 PCAR (Annual Avg)'!F68,'225 PCAR (Annual Avg)'!F100,'225 PCAR (Annual Avg)'!F132,'225 PCAR (Annual Avg)'!F164,'225 PCAR (Annual Avg)'!F196,'225 PCAR (Annual Avg)'!F228,'225 PCAR (Annual Avg)'!F260,'225 PCAR (Annual Avg)'!F292,'225 PCAR (Annual Avg)'!F324,'225 PCAR (Annual Avg)'!F356,'225 PCAR (Annual Avg)'!F388,'225 PCAR (Annual Avg)'!F420,'225 PCAR (Annual Avg)'!F452,'225 PCAR (Annual Avg)'!F484,'225 PCAR (Annual Avg)'!F516,'225 PCAR (Annual Avg)'!F548,'225 PCAR (Annual Avg)'!F580,'225 PCAR (Annual Avg)'!F612,'225 PCAR (Annual Avg)'!F644,'225 PCAR (Annual Avg)'!F676,'225 PCAR (Annual Avg)'!F708,'225 PCAR (Annual Avg)'!F740,'225 PCAR (Annual Avg)'!F772,'225 PCAR (Annual Avg)'!F804,'225 PCAR (Annual Avg)'!F836,'225 PCAR (Annual Avg)'!F868,'225 PCAR (Annual Avg)'!F900,'225 PCAR (Annual Avg)'!F932,'225 PCAR (Annual Avg)'!F964,'225 PCAR (Annual Avg)'!F996,'225 PCAR (Annual Avg)'!F1028,'225 PCAR (Annual Avg)'!F1060,'225 PCAR (Annual Avg)'!F1092,'225 PCAR (Annual Avg)'!F1124,'225 PCAR (Annual Avg)'!F1156,'225 PCAR (Annual Avg)'!F1188,'225 PCAR (Annual Avg)'!F1220,'225 PCAR (Annual Avg)'!F1252,'225 PCAR (Annual Avg)'!F1284,'225 PCAR (Annual Avg)'!F1316),"")</f>
        <v>11.193170731707315</v>
      </c>
      <c r="G26" s="7">
        <f>IFERROR(AVERAGE('225 PCAR (Annual Avg)'!G36,'225 PCAR (Annual Avg)'!G68,'225 PCAR (Annual Avg)'!G100,'225 PCAR (Annual Avg)'!G132,'225 PCAR (Annual Avg)'!G164,'225 PCAR (Annual Avg)'!G196,'225 PCAR (Annual Avg)'!G228,'225 PCAR (Annual Avg)'!G260,'225 PCAR (Annual Avg)'!G292,'225 PCAR (Annual Avg)'!G324,'225 PCAR (Annual Avg)'!G356,'225 PCAR (Annual Avg)'!G388,'225 PCAR (Annual Avg)'!G420,'225 PCAR (Annual Avg)'!G452,'225 PCAR (Annual Avg)'!G484,'225 PCAR (Annual Avg)'!G516,'225 PCAR (Annual Avg)'!G548,'225 PCAR (Annual Avg)'!G580,'225 PCAR (Annual Avg)'!G612,'225 PCAR (Annual Avg)'!G644,'225 PCAR (Annual Avg)'!G676,'225 PCAR (Annual Avg)'!G708,'225 PCAR (Annual Avg)'!G740,'225 PCAR (Annual Avg)'!G772,'225 PCAR (Annual Avg)'!G804,'225 PCAR (Annual Avg)'!G836,'225 PCAR (Annual Avg)'!G868,'225 PCAR (Annual Avg)'!G900,'225 PCAR (Annual Avg)'!G932,'225 PCAR (Annual Avg)'!G964,'225 PCAR (Annual Avg)'!G996,'225 PCAR (Annual Avg)'!G1028,'225 PCAR (Annual Avg)'!G1060,'225 PCAR (Annual Avg)'!G1092,'225 PCAR (Annual Avg)'!G1124,'225 PCAR (Annual Avg)'!G1156,'225 PCAR (Annual Avg)'!G1188,'225 PCAR (Annual Avg)'!G1220,'225 PCAR (Annual Avg)'!G1252,'225 PCAR (Annual Avg)'!G1284,'225 PCAR (Annual Avg)'!G1316),"")</f>
        <v>13.31</v>
      </c>
      <c r="H26" s="7">
        <f>IFERROR(AVERAGE('225 PCAR (Annual Avg)'!H36,'225 PCAR (Annual Avg)'!H68,'225 PCAR (Annual Avg)'!H100,'225 PCAR (Annual Avg)'!H132,'225 PCAR (Annual Avg)'!H164,'225 PCAR (Annual Avg)'!H196,'225 PCAR (Annual Avg)'!H228,'225 PCAR (Annual Avg)'!H260,'225 PCAR (Annual Avg)'!H292,'225 PCAR (Annual Avg)'!H324,'225 PCAR (Annual Avg)'!H356,'225 PCAR (Annual Avg)'!H388,'225 PCAR (Annual Avg)'!H420,'225 PCAR (Annual Avg)'!H452,'225 PCAR (Annual Avg)'!H484,'225 PCAR (Annual Avg)'!H516,'225 PCAR (Annual Avg)'!H548,'225 PCAR (Annual Avg)'!H580,'225 PCAR (Annual Avg)'!H612,'225 PCAR (Annual Avg)'!H644,'225 PCAR (Annual Avg)'!H676,'225 PCAR (Annual Avg)'!H708,'225 PCAR (Annual Avg)'!H740,'225 PCAR (Annual Avg)'!H772,'225 PCAR (Annual Avg)'!H804,'225 PCAR (Annual Avg)'!H836,'225 PCAR (Annual Avg)'!H868,'225 PCAR (Annual Avg)'!H900,'225 PCAR (Annual Avg)'!H932,'225 PCAR (Annual Avg)'!H964,'225 PCAR (Annual Avg)'!H996,'225 PCAR (Annual Avg)'!H1028,'225 PCAR (Annual Avg)'!H1060,'225 PCAR (Annual Avg)'!H1092,'225 PCAR (Annual Avg)'!H1124,'225 PCAR (Annual Avg)'!H1156,'225 PCAR (Annual Avg)'!H1188,'225 PCAR (Annual Avg)'!H1220,'225 PCAR (Annual Avg)'!H1252,'225 PCAR (Annual Avg)'!H1284,'225 PCAR (Annual Avg)'!H1316),"")</f>
        <v>24.546829268292683</v>
      </c>
      <c r="I26" s="7">
        <f>IFERROR(AVERAGE('225 PCAR (Annual Avg)'!I36,'225 PCAR (Annual Avg)'!I68,'225 PCAR (Annual Avg)'!I100,'225 PCAR (Annual Avg)'!I132,'225 PCAR (Annual Avg)'!I164,'225 PCAR (Annual Avg)'!I196,'225 PCAR (Annual Avg)'!I228,'225 PCAR (Annual Avg)'!I260,'225 PCAR (Annual Avg)'!I292,'225 PCAR (Annual Avg)'!I324,'225 PCAR (Annual Avg)'!I356,'225 PCAR (Annual Avg)'!I388,'225 PCAR (Annual Avg)'!I420,'225 PCAR (Annual Avg)'!I452,'225 PCAR (Annual Avg)'!I484,'225 PCAR (Annual Avg)'!I516,'225 PCAR (Annual Avg)'!I548,'225 PCAR (Annual Avg)'!I580,'225 PCAR (Annual Avg)'!I612,'225 PCAR (Annual Avg)'!I644,'225 PCAR (Annual Avg)'!I676,'225 PCAR (Annual Avg)'!I708,'225 PCAR (Annual Avg)'!I740,'225 PCAR (Annual Avg)'!I772,'225 PCAR (Annual Avg)'!I804,'225 PCAR (Annual Avg)'!I836,'225 PCAR (Annual Avg)'!I868,'225 PCAR (Annual Avg)'!I900,'225 PCAR (Annual Avg)'!I932,'225 PCAR (Annual Avg)'!I964,'225 PCAR (Annual Avg)'!I996,'225 PCAR (Annual Avg)'!I1028,'225 PCAR (Annual Avg)'!I1060,'225 PCAR (Annual Avg)'!I1092,'225 PCAR (Annual Avg)'!I1124,'225 PCAR (Annual Avg)'!I1156,'225 PCAR (Annual Avg)'!I1188,'225 PCAR (Annual Avg)'!I1220,'225 PCAR (Annual Avg)'!I1252,'225 PCAR (Annual Avg)'!I1284,'225 PCAR (Annual Avg)'!I1316),"")</f>
        <v>56.729268292682931</v>
      </c>
      <c r="J26" s="7">
        <f>IFERROR(AVERAGE('225 PCAR (Annual Avg)'!J36,'225 PCAR (Annual Avg)'!J68,'225 PCAR (Annual Avg)'!J100,'225 PCAR (Annual Avg)'!J132,'225 PCAR (Annual Avg)'!J164,'225 PCAR (Annual Avg)'!J196,'225 PCAR (Annual Avg)'!J228,'225 PCAR (Annual Avg)'!J260,'225 PCAR (Annual Avg)'!J292,'225 PCAR (Annual Avg)'!J324,'225 PCAR (Annual Avg)'!J356,'225 PCAR (Annual Avg)'!J388,'225 PCAR (Annual Avg)'!J420,'225 PCAR (Annual Avg)'!J452,'225 PCAR (Annual Avg)'!J484,'225 PCAR (Annual Avg)'!J516,'225 PCAR (Annual Avg)'!J548,'225 PCAR (Annual Avg)'!J580,'225 PCAR (Annual Avg)'!J612,'225 PCAR (Annual Avg)'!J644,'225 PCAR (Annual Avg)'!J676,'225 PCAR (Annual Avg)'!J708,'225 PCAR (Annual Avg)'!J740,'225 PCAR (Annual Avg)'!J772,'225 PCAR (Annual Avg)'!J804,'225 PCAR (Annual Avg)'!J836,'225 PCAR (Annual Avg)'!J868,'225 PCAR (Annual Avg)'!J900,'225 PCAR (Annual Avg)'!J932,'225 PCAR (Annual Avg)'!J964,'225 PCAR (Annual Avg)'!J996,'225 PCAR (Annual Avg)'!J1028,'225 PCAR (Annual Avg)'!J1060,'225 PCAR (Annual Avg)'!J1092,'225 PCAR (Annual Avg)'!J1124,'225 PCAR (Annual Avg)'!J1156,'225 PCAR (Annual Avg)'!J1188,'225 PCAR (Annual Avg)'!J1220,'225 PCAR (Annual Avg)'!J1252,'225 PCAR (Annual Avg)'!J1284,'225 PCAR (Annual Avg)'!J1316),"")</f>
        <v>64.292682926829286</v>
      </c>
      <c r="K26" s="7">
        <f>IFERROR(AVERAGE('225 PCAR (Annual Avg)'!K36,'225 PCAR (Annual Avg)'!K68,'225 PCAR (Annual Avg)'!K100,'225 PCAR (Annual Avg)'!K132,'225 PCAR (Annual Avg)'!K164,'225 PCAR (Annual Avg)'!K196,'225 PCAR (Annual Avg)'!K228,'225 PCAR (Annual Avg)'!K260,'225 PCAR (Annual Avg)'!K292,'225 PCAR (Annual Avg)'!K324,'225 PCAR (Annual Avg)'!K356,'225 PCAR (Annual Avg)'!K388,'225 PCAR (Annual Avg)'!K420,'225 PCAR (Annual Avg)'!K452,'225 PCAR (Annual Avg)'!K484,'225 PCAR (Annual Avg)'!K516,'225 PCAR (Annual Avg)'!K548,'225 PCAR (Annual Avg)'!K580,'225 PCAR (Annual Avg)'!K612,'225 PCAR (Annual Avg)'!K644,'225 PCAR (Annual Avg)'!K676,'225 PCAR (Annual Avg)'!K708,'225 PCAR (Annual Avg)'!K740,'225 PCAR (Annual Avg)'!K772,'225 PCAR (Annual Avg)'!K804,'225 PCAR (Annual Avg)'!K836,'225 PCAR (Annual Avg)'!K868,'225 PCAR (Annual Avg)'!K900,'225 PCAR (Annual Avg)'!K932,'225 PCAR (Annual Avg)'!K964,'225 PCAR (Annual Avg)'!K996,'225 PCAR (Annual Avg)'!K1028,'225 PCAR (Annual Avg)'!K1060,'225 PCAR (Annual Avg)'!K1092,'225 PCAR (Annual Avg)'!K1124,'225 PCAR (Annual Avg)'!K1156,'225 PCAR (Annual Avg)'!K1188,'225 PCAR (Annual Avg)'!K1220,'225 PCAR (Annual Avg)'!K1252,'225 PCAR (Annual Avg)'!K1284,'225 PCAR (Annual Avg)'!K1316),"")</f>
        <v>38.890243902439025</v>
      </c>
      <c r="L26" s="7">
        <f>IFERROR(AVERAGE('225 PCAR (Annual Avg)'!L36,'225 PCAR (Annual Avg)'!L68,'225 PCAR (Annual Avg)'!L100,'225 PCAR (Annual Avg)'!L132,'225 PCAR (Annual Avg)'!L164,'225 PCAR (Annual Avg)'!L196,'225 PCAR (Annual Avg)'!L228,'225 PCAR (Annual Avg)'!L260,'225 PCAR (Annual Avg)'!L292,'225 PCAR (Annual Avg)'!L324,'225 PCAR (Annual Avg)'!L356,'225 PCAR (Annual Avg)'!L388,'225 PCAR (Annual Avg)'!L420,'225 PCAR (Annual Avg)'!L452,'225 PCAR (Annual Avg)'!L484,'225 PCAR (Annual Avg)'!L516,'225 PCAR (Annual Avg)'!L548,'225 PCAR (Annual Avg)'!L580,'225 PCAR (Annual Avg)'!L612,'225 PCAR (Annual Avg)'!L644,'225 PCAR (Annual Avg)'!L676,'225 PCAR (Annual Avg)'!L708,'225 PCAR (Annual Avg)'!L740,'225 PCAR (Annual Avg)'!L772,'225 PCAR (Annual Avg)'!L804,'225 PCAR (Annual Avg)'!L836,'225 PCAR (Annual Avg)'!L868,'225 PCAR (Annual Avg)'!L900,'225 PCAR (Annual Avg)'!L932,'225 PCAR (Annual Avg)'!L964,'225 PCAR (Annual Avg)'!L996,'225 PCAR (Annual Avg)'!L1028,'225 PCAR (Annual Avg)'!L1060,'225 PCAR (Annual Avg)'!L1092,'225 PCAR (Annual Avg)'!L1124,'225 PCAR (Annual Avg)'!L1156,'225 PCAR (Annual Avg)'!L1188,'225 PCAR (Annual Avg)'!L1220,'225 PCAR (Annual Avg)'!L1252,'225 PCAR (Annual Avg)'!L1284,'225 PCAR (Annual Avg)'!L1316),"")</f>
        <v>17.677317073170734</v>
      </c>
      <c r="M26" s="7">
        <f>IFERROR(AVERAGE('225 PCAR (Annual Avg)'!M36,'225 PCAR (Annual Avg)'!M68,'225 PCAR (Annual Avg)'!M100,'225 PCAR (Annual Avg)'!M132,'225 PCAR (Annual Avg)'!M164,'225 PCAR (Annual Avg)'!M196,'225 PCAR (Annual Avg)'!M228,'225 PCAR (Annual Avg)'!M260,'225 PCAR (Annual Avg)'!M292,'225 PCAR (Annual Avg)'!M324,'225 PCAR (Annual Avg)'!M356,'225 PCAR (Annual Avg)'!M388,'225 PCAR (Annual Avg)'!M420,'225 PCAR (Annual Avg)'!M452,'225 PCAR (Annual Avg)'!M484,'225 PCAR (Annual Avg)'!M516,'225 PCAR (Annual Avg)'!M548,'225 PCAR (Annual Avg)'!M580,'225 PCAR (Annual Avg)'!M612,'225 PCAR (Annual Avg)'!M644,'225 PCAR (Annual Avg)'!M676,'225 PCAR (Annual Avg)'!M708,'225 PCAR (Annual Avg)'!M740,'225 PCAR (Annual Avg)'!M772,'225 PCAR (Annual Avg)'!M804,'225 PCAR (Annual Avg)'!M836,'225 PCAR (Annual Avg)'!M868,'225 PCAR (Annual Avg)'!M900,'225 PCAR (Annual Avg)'!M932,'225 PCAR (Annual Avg)'!M964,'225 PCAR (Annual Avg)'!M996,'225 PCAR (Annual Avg)'!M1028,'225 PCAR (Annual Avg)'!M1060,'225 PCAR (Annual Avg)'!M1092,'225 PCAR (Annual Avg)'!M1124,'225 PCAR (Annual Avg)'!M1156,'225 PCAR (Annual Avg)'!M1188,'225 PCAR (Annual Avg)'!M1220,'225 PCAR (Annual Avg)'!M1252,'225 PCAR (Annual Avg)'!M1284,'225 PCAR (Annual Avg)'!M1316),"")</f>
        <v>9.8360975609756096</v>
      </c>
      <c r="N26" s="7">
        <f>IFERROR(AVERAGE('225 PCAR (Annual Avg)'!N36,'225 PCAR (Annual Avg)'!N68,'225 PCAR (Annual Avg)'!N100,'225 PCAR (Annual Avg)'!N132,'225 PCAR (Annual Avg)'!N164,'225 PCAR (Annual Avg)'!N196,'225 PCAR (Annual Avg)'!N228,'225 PCAR (Annual Avg)'!N260,'225 PCAR (Annual Avg)'!N292,'225 PCAR (Annual Avg)'!N324,'225 PCAR (Annual Avg)'!N356,'225 PCAR (Annual Avg)'!N388,'225 PCAR (Annual Avg)'!N420,'225 PCAR (Annual Avg)'!N452,'225 PCAR (Annual Avg)'!N484,'225 PCAR (Annual Avg)'!N516,'225 PCAR (Annual Avg)'!N548,'225 PCAR (Annual Avg)'!N580,'225 PCAR (Annual Avg)'!N612,'225 PCAR (Annual Avg)'!N644,'225 PCAR (Annual Avg)'!N676,'225 PCAR (Annual Avg)'!N708,'225 PCAR (Annual Avg)'!N740,'225 PCAR (Annual Avg)'!N772,'225 PCAR (Annual Avg)'!N804,'225 PCAR (Annual Avg)'!N836,'225 PCAR (Annual Avg)'!N868,'225 PCAR (Annual Avg)'!N900,'225 PCAR (Annual Avg)'!N932,'225 PCAR (Annual Avg)'!N964,'225 PCAR (Annual Avg)'!N996,'225 PCAR (Annual Avg)'!N1028,'225 PCAR (Annual Avg)'!N1060,'225 PCAR (Annual Avg)'!N1092,'225 PCAR (Annual Avg)'!N1124,'225 PCAR (Annual Avg)'!N1156,'225 PCAR (Annual Avg)'!N1188,'225 PCAR (Annual Avg)'!N1220,'225 PCAR (Annual Avg)'!N1252,'225 PCAR (Annual Avg)'!N1284,'225 PCAR (Annual Avg)'!N1316),"")</f>
        <v>7.1404878048780498</v>
      </c>
      <c r="P26" s="76">
        <f>AVERAGE('225 PCAR (Annual Avg)'!P36,'225 PCAR (Annual Avg)'!P68,'225 PCAR (Annual Avg)'!P100,'225 PCAR (Annual Avg)'!P132,'225 PCAR (Annual Avg)'!P164,'225 PCAR (Annual Avg)'!P196,'225 PCAR (Annual Avg)'!P228,'225 PCAR (Annual Avg)'!P260,'225 PCAR (Annual Avg)'!P292,'225 PCAR (Annual Avg)'!P324,'225 PCAR (Annual Avg)'!P356,'225 PCAR (Annual Avg)'!P388,'225 PCAR (Annual Avg)'!P420,'225 PCAR (Annual Avg)'!P452,'225 PCAR (Annual Avg)'!P484,'225 PCAR (Annual Avg)'!P516,'225 PCAR (Annual Avg)'!P548,'225 PCAR (Annual Avg)'!P580,'225 PCAR (Annual Avg)'!P612,'225 PCAR (Annual Avg)'!P644,'225 PCAR (Annual Avg)'!P676,'225 PCAR (Annual Avg)'!P708,'225 PCAR (Annual Avg)'!P740,'225 PCAR (Annual Avg)'!P772,'225 PCAR (Annual Avg)'!P804,'225 PCAR (Annual Avg)'!P836,'225 PCAR (Annual Avg)'!P868,'225 PCAR (Annual Avg)'!P900,'225 PCAR (Annual Avg)'!P932,'225 PCAR (Annual Avg)'!P964,'225 PCAR (Annual Avg)'!P996,'225 PCAR (Annual Avg)'!P1028,'225 PCAR (Annual Avg)'!P1060,'225 PCAR (Annual Avg)'!P1092,'225 PCAR (Annual Avg)'!P1124,'225 PCAR (Annual Avg)'!P1156,'225 PCAR (Annual Avg)'!P1188,'225 PCAR (Annual Avg)'!P1220,'225 PCAR (Annual Avg)'!P1252,'225 PCAR (Annual Avg)'!P1284,'225 PCAR (Annual Avg)'!P1316)</f>
        <v>23</v>
      </c>
      <c r="Q26" s="7" t="str">
        <f>IFERROR(AVERAGE('225 PCAR (Annual Avg)'!Q36,'225 PCAR (Annual Avg)'!Q68,'225 PCAR (Annual Avg)'!Q100,'225 PCAR (Annual Avg)'!Q132,'225 PCAR (Annual Avg)'!Q164,'225 PCAR (Annual Avg)'!Q196,'225 PCAR (Annual Avg)'!Q228,'225 PCAR (Annual Avg)'!Q260,'225 PCAR (Annual Avg)'!Q292,'225 PCAR (Annual Avg)'!Q324,'225 PCAR (Annual Avg)'!Q356,'225 PCAR (Annual Avg)'!Q388,'225 PCAR (Annual Avg)'!Q420,'225 PCAR (Annual Avg)'!Q452,'225 PCAR (Annual Avg)'!Q484,'225 PCAR (Annual Avg)'!Q516,'225 PCAR (Annual Avg)'!Q548,'225 PCAR (Annual Avg)'!Q580,'225 PCAR (Annual Avg)'!Q612,'225 PCAR (Annual Avg)'!Q644,'225 PCAR (Annual Avg)'!Q676,'225 PCAR (Annual Avg)'!Q708,'225 PCAR (Annual Avg)'!Q740,'225 PCAR (Annual Avg)'!Q772,'225 PCAR (Annual Avg)'!Q804,'225 PCAR (Annual Avg)'!Q836,'225 PCAR (Annual Avg)'!Q868,'225 PCAR (Annual Avg)'!Q900,'225 PCAR (Annual Avg)'!Q932,'225 PCAR (Annual Avg)'!Q964,'225 PCAR (Annual Avg)'!Q996,'225 PCAR (Annual Avg)'!Q1028,'225 PCAR (Annual Avg)'!Q1060,'225 PCAR (Annual Avg)'!Q1092,'225 PCAR (Annual Avg)'!Q1124,'225 PCAR (Annual Avg)'!Q1156,'225 PCAR (Annual Avg)'!Q1188,'225 PCAR (Annual Avg)'!Q1220,'225 PCAR (Annual Avg)'!Q1252,'225 PCAR (Annual Avg)'!Q1284,'225 PCAR (Annual Avg)'!Q1316),"")</f>
        <v/>
      </c>
      <c r="R26" s="7" t="str">
        <f>IFERROR(AVERAGE('225 PCAR (Annual Avg)'!R36,'225 PCAR (Annual Avg)'!R68,'225 PCAR (Annual Avg)'!R100,'225 PCAR (Annual Avg)'!R132,'225 PCAR (Annual Avg)'!R164,'225 PCAR (Annual Avg)'!R196,'225 PCAR (Annual Avg)'!R228,'225 PCAR (Annual Avg)'!R260,'225 PCAR (Annual Avg)'!R292,'225 PCAR (Annual Avg)'!R324,'225 PCAR (Annual Avg)'!R356,'225 PCAR (Annual Avg)'!R388,'225 PCAR (Annual Avg)'!R420,'225 PCAR (Annual Avg)'!R452,'225 PCAR (Annual Avg)'!R484,'225 PCAR (Annual Avg)'!R516,'225 PCAR (Annual Avg)'!R548,'225 PCAR (Annual Avg)'!R580,'225 PCAR (Annual Avg)'!R612,'225 PCAR (Annual Avg)'!R644,'225 PCAR (Annual Avg)'!R676,'225 PCAR (Annual Avg)'!R708,'225 PCAR (Annual Avg)'!R740,'225 PCAR (Annual Avg)'!R772,'225 PCAR (Annual Avg)'!R804,'225 PCAR (Annual Avg)'!R836,'225 PCAR (Annual Avg)'!R868,'225 PCAR (Annual Avg)'!R900,'225 PCAR (Annual Avg)'!R932,'225 PCAR (Annual Avg)'!R964,'225 PCAR (Annual Avg)'!R996,'225 PCAR (Annual Avg)'!R1028,'225 PCAR (Annual Avg)'!R1060,'225 PCAR (Annual Avg)'!R1092,'225 PCAR (Annual Avg)'!R1124,'225 PCAR (Annual Avg)'!R1156,'225 PCAR (Annual Avg)'!R1188,'225 PCAR (Annual Avg)'!R1220,'225 PCAR (Annual Avg)'!R1252,'225 PCAR (Annual Avg)'!R1284,'225 PCAR (Annual Avg)'!R1316),"")</f>
        <v/>
      </c>
      <c r="S26" s="7" t="str">
        <f>IFERROR(AVERAGE('225 PCAR (Annual Avg)'!S36,'225 PCAR (Annual Avg)'!S68,'225 PCAR (Annual Avg)'!S100,'225 PCAR (Annual Avg)'!S132,'225 PCAR (Annual Avg)'!S164,'225 PCAR (Annual Avg)'!S196,'225 PCAR (Annual Avg)'!S228,'225 PCAR (Annual Avg)'!S260,'225 PCAR (Annual Avg)'!S292,'225 PCAR (Annual Avg)'!S324,'225 PCAR (Annual Avg)'!S356,'225 PCAR (Annual Avg)'!S388,'225 PCAR (Annual Avg)'!S420,'225 PCAR (Annual Avg)'!S452,'225 PCAR (Annual Avg)'!S484,'225 PCAR (Annual Avg)'!S516,'225 PCAR (Annual Avg)'!S548,'225 PCAR (Annual Avg)'!S580,'225 PCAR (Annual Avg)'!S612,'225 PCAR (Annual Avg)'!S644,'225 PCAR (Annual Avg)'!S676,'225 PCAR (Annual Avg)'!S708,'225 PCAR (Annual Avg)'!S740,'225 PCAR (Annual Avg)'!S772,'225 PCAR (Annual Avg)'!S804,'225 PCAR (Annual Avg)'!S836,'225 PCAR (Annual Avg)'!S868,'225 PCAR (Annual Avg)'!S900,'225 PCAR (Annual Avg)'!S932,'225 PCAR (Annual Avg)'!S964,'225 PCAR (Annual Avg)'!S996,'225 PCAR (Annual Avg)'!S1028,'225 PCAR (Annual Avg)'!S1060,'225 PCAR (Annual Avg)'!S1092,'225 PCAR (Annual Avg)'!S1124,'225 PCAR (Annual Avg)'!S1156,'225 PCAR (Annual Avg)'!S1188,'225 PCAR (Annual Avg)'!S1220,'225 PCAR (Annual Avg)'!S1252,'225 PCAR (Annual Avg)'!S1284,'225 PCAR (Annual Avg)'!S1316),"")</f>
        <v/>
      </c>
      <c r="T26" s="7" t="str">
        <f>IFERROR(AVERAGE('225 PCAR (Annual Avg)'!T36,'225 PCAR (Annual Avg)'!T68,'225 PCAR (Annual Avg)'!T100,'225 PCAR (Annual Avg)'!T132,'225 PCAR (Annual Avg)'!T164,'225 PCAR (Annual Avg)'!T196,'225 PCAR (Annual Avg)'!T228,'225 PCAR (Annual Avg)'!T260,'225 PCAR (Annual Avg)'!T292,'225 PCAR (Annual Avg)'!T324,'225 PCAR (Annual Avg)'!T356,'225 PCAR (Annual Avg)'!T388,'225 PCAR (Annual Avg)'!T420,'225 PCAR (Annual Avg)'!T452,'225 PCAR (Annual Avg)'!T484,'225 PCAR (Annual Avg)'!T516,'225 PCAR (Annual Avg)'!T548,'225 PCAR (Annual Avg)'!T580,'225 PCAR (Annual Avg)'!T612,'225 PCAR (Annual Avg)'!T644,'225 PCAR (Annual Avg)'!T676,'225 PCAR (Annual Avg)'!T708,'225 PCAR (Annual Avg)'!T740,'225 PCAR (Annual Avg)'!T772,'225 PCAR (Annual Avg)'!T804,'225 PCAR (Annual Avg)'!T836,'225 PCAR (Annual Avg)'!T868,'225 PCAR (Annual Avg)'!T900,'225 PCAR (Annual Avg)'!T932,'225 PCAR (Annual Avg)'!T964,'225 PCAR (Annual Avg)'!T996,'225 PCAR (Annual Avg)'!T1028,'225 PCAR (Annual Avg)'!T1060,'225 PCAR (Annual Avg)'!T1092,'225 PCAR (Annual Avg)'!T1124,'225 PCAR (Annual Avg)'!T1156,'225 PCAR (Annual Avg)'!T1188,'225 PCAR (Annual Avg)'!T1220,'225 PCAR (Annual Avg)'!T1252,'225 PCAR (Annual Avg)'!T1284,'225 PCAR (Annual Avg)'!T1316),"")</f>
        <v/>
      </c>
      <c r="U26" s="7" t="str">
        <f>IFERROR(AVERAGE('225 PCAR (Annual Avg)'!U36,'225 PCAR (Annual Avg)'!U68,'225 PCAR (Annual Avg)'!U100,'225 PCAR (Annual Avg)'!U132,'225 PCAR (Annual Avg)'!U164,'225 PCAR (Annual Avg)'!U196,'225 PCAR (Annual Avg)'!U228,'225 PCAR (Annual Avg)'!U260,'225 PCAR (Annual Avg)'!U292,'225 PCAR (Annual Avg)'!U324,'225 PCAR (Annual Avg)'!U356,'225 PCAR (Annual Avg)'!U388,'225 PCAR (Annual Avg)'!U420,'225 PCAR (Annual Avg)'!U452,'225 PCAR (Annual Avg)'!U484,'225 PCAR (Annual Avg)'!U516,'225 PCAR (Annual Avg)'!U548,'225 PCAR (Annual Avg)'!U580,'225 PCAR (Annual Avg)'!U612,'225 PCAR (Annual Avg)'!U644,'225 PCAR (Annual Avg)'!U676,'225 PCAR (Annual Avg)'!U708,'225 PCAR (Annual Avg)'!U740,'225 PCAR (Annual Avg)'!U772,'225 PCAR (Annual Avg)'!U804,'225 PCAR (Annual Avg)'!U836,'225 PCAR (Annual Avg)'!U868,'225 PCAR (Annual Avg)'!U900,'225 PCAR (Annual Avg)'!U932,'225 PCAR (Annual Avg)'!U964,'225 PCAR (Annual Avg)'!U996,'225 PCAR (Annual Avg)'!U1028,'225 PCAR (Annual Avg)'!U1060,'225 PCAR (Annual Avg)'!U1092,'225 PCAR (Annual Avg)'!U1124,'225 PCAR (Annual Avg)'!U1156,'225 PCAR (Annual Avg)'!U1188,'225 PCAR (Annual Avg)'!U1220,'225 PCAR (Annual Avg)'!U1252,'225 PCAR (Annual Avg)'!U1284,'225 PCAR (Annual Avg)'!U1316),"")</f>
        <v/>
      </c>
      <c r="V26" s="7" t="str">
        <f>IFERROR(AVERAGE('225 PCAR (Annual Avg)'!V36,'225 PCAR (Annual Avg)'!V68,'225 PCAR (Annual Avg)'!V100,'225 PCAR (Annual Avg)'!V132,'225 PCAR (Annual Avg)'!V164,'225 PCAR (Annual Avg)'!V196,'225 PCAR (Annual Avg)'!V228,'225 PCAR (Annual Avg)'!V260,'225 PCAR (Annual Avg)'!V292,'225 PCAR (Annual Avg)'!V324,'225 PCAR (Annual Avg)'!V356,'225 PCAR (Annual Avg)'!V388,'225 PCAR (Annual Avg)'!V420,'225 PCAR (Annual Avg)'!V452,'225 PCAR (Annual Avg)'!V484,'225 PCAR (Annual Avg)'!V516,'225 PCAR (Annual Avg)'!V548,'225 PCAR (Annual Avg)'!V580,'225 PCAR (Annual Avg)'!V612,'225 PCAR (Annual Avg)'!V644,'225 PCAR (Annual Avg)'!V676,'225 PCAR (Annual Avg)'!V708,'225 PCAR (Annual Avg)'!V740,'225 PCAR (Annual Avg)'!V772,'225 PCAR (Annual Avg)'!V804,'225 PCAR (Annual Avg)'!V836,'225 PCAR (Annual Avg)'!V868,'225 PCAR (Annual Avg)'!V900,'225 PCAR (Annual Avg)'!V932,'225 PCAR (Annual Avg)'!V964,'225 PCAR (Annual Avg)'!V996,'225 PCAR (Annual Avg)'!V1028,'225 PCAR (Annual Avg)'!V1060,'225 PCAR (Annual Avg)'!V1092,'225 PCAR (Annual Avg)'!V1124,'225 PCAR (Annual Avg)'!V1156,'225 PCAR (Annual Avg)'!V1188,'225 PCAR (Annual Avg)'!V1220,'225 PCAR (Annual Avg)'!V1252,'225 PCAR (Annual Avg)'!V1284,'225 PCAR (Annual Avg)'!V1316),"")</f>
        <v/>
      </c>
      <c r="W26" s="7" t="str">
        <f>IFERROR(AVERAGE('225 PCAR (Annual Avg)'!W36,'225 PCAR (Annual Avg)'!W68,'225 PCAR (Annual Avg)'!W100,'225 PCAR (Annual Avg)'!W132,'225 PCAR (Annual Avg)'!W164,'225 PCAR (Annual Avg)'!W196,'225 PCAR (Annual Avg)'!W228,'225 PCAR (Annual Avg)'!W260,'225 PCAR (Annual Avg)'!W292,'225 PCAR (Annual Avg)'!W324,'225 PCAR (Annual Avg)'!W356,'225 PCAR (Annual Avg)'!W388,'225 PCAR (Annual Avg)'!W420,'225 PCAR (Annual Avg)'!W452,'225 PCAR (Annual Avg)'!W484,'225 PCAR (Annual Avg)'!W516,'225 PCAR (Annual Avg)'!W548,'225 PCAR (Annual Avg)'!W580,'225 PCAR (Annual Avg)'!W612,'225 PCAR (Annual Avg)'!W644,'225 PCAR (Annual Avg)'!W676,'225 PCAR (Annual Avg)'!W708,'225 PCAR (Annual Avg)'!W740,'225 PCAR (Annual Avg)'!W772,'225 PCAR (Annual Avg)'!W804,'225 PCAR (Annual Avg)'!W836,'225 PCAR (Annual Avg)'!W868,'225 PCAR (Annual Avg)'!W900,'225 PCAR (Annual Avg)'!W932,'225 PCAR (Annual Avg)'!W964,'225 PCAR (Annual Avg)'!W996,'225 PCAR (Annual Avg)'!W1028,'225 PCAR (Annual Avg)'!W1060,'225 PCAR (Annual Avg)'!W1092,'225 PCAR (Annual Avg)'!W1124,'225 PCAR (Annual Avg)'!W1156,'225 PCAR (Annual Avg)'!W1188,'225 PCAR (Annual Avg)'!W1220,'225 PCAR (Annual Avg)'!W1252,'225 PCAR (Annual Avg)'!W1284,'225 PCAR (Annual Avg)'!W1316),"")</f>
        <v/>
      </c>
      <c r="X26" s="7" t="str">
        <f>IFERROR(AVERAGE('225 PCAR (Annual Avg)'!X36,'225 PCAR (Annual Avg)'!X68,'225 PCAR (Annual Avg)'!X100,'225 PCAR (Annual Avg)'!X132,'225 PCAR (Annual Avg)'!X164,'225 PCAR (Annual Avg)'!X196,'225 PCAR (Annual Avg)'!X228,'225 PCAR (Annual Avg)'!X260,'225 PCAR (Annual Avg)'!X292,'225 PCAR (Annual Avg)'!X324,'225 PCAR (Annual Avg)'!X356,'225 PCAR (Annual Avg)'!X388,'225 PCAR (Annual Avg)'!X420,'225 PCAR (Annual Avg)'!X452,'225 PCAR (Annual Avg)'!X484,'225 PCAR (Annual Avg)'!X516,'225 PCAR (Annual Avg)'!X548,'225 PCAR (Annual Avg)'!X580,'225 PCAR (Annual Avg)'!X612,'225 PCAR (Annual Avg)'!X644,'225 PCAR (Annual Avg)'!X676,'225 PCAR (Annual Avg)'!X708,'225 PCAR (Annual Avg)'!X740,'225 PCAR (Annual Avg)'!X772,'225 PCAR (Annual Avg)'!X804,'225 PCAR (Annual Avg)'!X836,'225 PCAR (Annual Avg)'!X868,'225 PCAR (Annual Avg)'!X900,'225 PCAR (Annual Avg)'!X932,'225 PCAR (Annual Avg)'!X964,'225 PCAR (Annual Avg)'!X996,'225 PCAR (Annual Avg)'!X1028,'225 PCAR (Annual Avg)'!X1060,'225 PCAR (Annual Avg)'!X1092,'225 PCAR (Annual Avg)'!X1124,'225 PCAR (Annual Avg)'!X1156,'225 PCAR (Annual Avg)'!X1188,'225 PCAR (Annual Avg)'!X1220,'225 PCAR (Annual Avg)'!X1252,'225 PCAR (Annual Avg)'!X1284,'225 PCAR (Annual Avg)'!X1316),"")</f>
        <v/>
      </c>
      <c r="Y26" s="7" t="str">
        <f>IFERROR(AVERAGE('225 PCAR (Annual Avg)'!Y36,'225 PCAR (Annual Avg)'!Y68,'225 PCAR (Annual Avg)'!Y100,'225 PCAR (Annual Avg)'!Y132,'225 PCAR (Annual Avg)'!Y164,'225 PCAR (Annual Avg)'!Y196,'225 PCAR (Annual Avg)'!Y228,'225 PCAR (Annual Avg)'!Y260,'225 PCAR (Annual Avg)'!Y292,'225 PCAR (Annual Avg)'!Y324,'225 PCAR (Annual Avg)'!Y356,'225 PCAR (Annual Avg)'!Y388,'225 PCAR (Annual Avg)'!Y420,'225 PCAR (Annual Avg)'!Y452,'225 PCAR (Annual Avg)'!Y484,'225 PCAR (Annual Avg)'!Y516,'225 PCAR (Annual Avg)'!Y548,'225 PCAR (Annual Avg)'!Y580,'225 PCAR (Annual Avg)'!Y612,'225 PCAR (Annual Avg)'!Y644,'225 PCAR (Annual Avg)'!Y676,'225 PCAR (Annual Avg)'!Y708,'225 PCAR (Annual Avg)'!Y740,'225 PCAR (Annual Avg)'!Y772,'225 PCAR (Annual Avg)'!Y804,'225 PCAR (Annual Avg)'!Y836,'225 PCAR (Annual Avg)'!Y868,'225 PCAR (Annual Avg)'!Y900,'225 PCAR (Annual Avg)'!Y932,'225 PCAR (Annual Avg)'!Y964,'225 PCAR (Annual Avg)'!Y996,'225 PCAR (Annual Avg)'!Y1028,'225 PCAR (Annual Avg)'!Y1060,'225 PCAR (Annual Avg)'!Y1092,'225 PCAR (Annual Avg)'!Y1124,'225 PCAR (Annual Avg)'!Y1156,'225 PCAR (Annual Avg)'!Y1188,'225 PCAR (Annual Avg)'!Y1220,'225 PCAR (Annual Avg)'!Y1252,'225 PCAR (Annual Avg)'!Y1284,'225 PCAR (Annual Avg)'!Y1316),"")</f>
        <v/>
      </c>
      <c r="Z26" s="7" t="str">
        <f>IFERROR(AVERAGE('225 PCAR (Annual Avg)'!Z36,'225 PCAR (Annual Avg)'!Z68,'225 PCAR (Annual Avg)'!Z100,'225 PCAR (Annual Avg)'!Z132,'225 PCAR (Annual Avg)'!Z164,'225 PCAR (Annual Avg)'!Z196,'225 PCAR (Annual Avg)'!Z228,'225 PCAR (Annual Avg)'!Z260,'225 PCAR (Annual Avg)'!Z292,'225 PCAR (Annual Avg)'!Z324,'225 PCAR (Annual Avg)'!Z356,'225 PCAR (Annual Avg)'!Z388,'225 PCAR (Annual Avg)'!Z420,'225 PCAR (Annual Avg)'!Z452,'225 PCAR (Annual Avg)'!Z484,'225 PCAR (Annual Avg)'!Z516,'225 PCAR (Annual Avg)'!Z548,'225 PCAR (Annual Avg)'!Z580,'225 PCAR (Annual Avg)'!Z612,'225 PCAR (Annual Avg)'!Z644,'225 PCAR (Annual Avg)'!Z676,'225 PCAR (Annual Avg)'!Z708,'225 PCAR (Annual Avg)'!Z740,'225 PCAR (Annual Avg)'!Z772,'225 PCAR (Annual Avg)'!Z804,'225 PCAR (Annual Avg)'!Z836,'225 PCAR (Annual Avg)'!Z868,'225 PCAR (Annual Avg)'!Z900,'225 PCAR (Annual Avg)'!Z932,'225 PCAR (Annual Avg)'!Z964,'225 PCAR (Annual Avg)'!Z996,'225 PCAR (Annual Avg)'!Z1028,'225 PCAR (Annual Avg)'!Z1060,'225 PCAR (Annual Avg)'!Z1092,'225 PCAR (Annual Avg)'!Z1124,'225 PCAR (Annual Avg)'!Z1156,'225 PCAR (Annual Avg)'!Z1188,'225 PCAR (Annual Avg)'!Z1220,'225 PCAR (Annual Avg)'!Z1252,'225 PCAR (Annual Avg)'!Z1284,'225 PCAR (Annual Avg)'!Z1316),"")</f>
        <v/>
      </c>
      <c r="AA26" s="7" t="str">
        <f>IFERROR(AVERAGE('225 PCAR (Annual Avg)'!AA36,'225 PCAR (Annual Avg)'!AA68,'225 PCAR (Annual Avg)'!AA100,'225 PCAR (Annual Avg)'!AA132,'225 PCAR (Annual Avg)'!AA164,'225 PCAR (Annual Avg)'!AA196,'225 PCAR (Annual Avg)'!AA228,'225 PCAR (Annual Avg)'!AA260,'225 PCAR (Annual Avg)'!AA292,'225 PCAR (Annual Avg)'!AA324,'225 PCAR (Annual Avg)'!AA356,'225 PCAR (Annual Avg)'!AA388,'225 PCAR (Annual Avg)'!AA420,'225 PCAR (Annual Avg)'!AA452,'225 PCAR (Annual Avg)'!AA484,'225 PCAR (Annual Avg)'!AA516,'225 PCAR (Annual Avg)'!AA548,'225 PCAR (Annual Avg)'!AA580,'225 PCAR (Annual Avg)'!AA612,'225 PCAR (Annual Avg)'!AA644,'225 PCAR (Annual Avg)'!AA676,'225 PCAR (Annual Avg)'!AA708,'225 PCAR (Annual Avg)'!AA740,'225 PCAR (Annual Avg)'!AA772,'225 PCAR (Annual Avg)'!AA804,'225 PCAR (Annual Avg)'!AA836,'225 PCAR (Annual Avg)'!AA868,'225 PCAR (Annual Avg)'!AA900,'225 PCAR (Annual Avg)'!AA932,'225 PCAR (Annual Avg)'!AA964,'225 PCAR (Annual Avg)'!AA996,'225 PCAR (Annual Avg)'!AA1028,'225 PCAR (Annual Avg)'!AA1060,'225 PCAR (Annual Avg)'!AA1092,'225 PCAR (Annual Avg)'!AA1124,'225 PCAR (Annual Avg)'!AA1156,'225 PCAR (Annual Avg)'!AA1188,'225 PCAR (Annual Avg)'!AA1220,'225 PCAR (Annual Avg)'!AA1252,'225 PCAR (Annual Avg)'!AA1284,'225 PCAR (Annual Avg)'!AA1316),"")</f>
        <v/>
      </c>
      <c r="AB26" s="7" t="str">
        <f>IFERROR(AVERAGE('225 PCAR (Annual Avg)'!AB36,'225 PCAR (Annual Avg)'!AB68,'225 PCAR (Annual Avg)'!AB100,'225 PCAR (Annual Avg)'!AB132,'225 PCAR (Annual Avg)'!AB164,'225 PCAR (Annual Avg)'!AB196,'225 PCAR (Annual Avg)'!AB228,'225 PCAR (Annual Avg)'!AB260,'225 PCAR (Annual Avg)'!AB292,'225 PCAR (Annual Avg)'!AB324,'225 PCAR (Annual Avg)'!AB356,'225 PCAR (Annual Avg)'!AB388,'225 PCAR (Annual Avg)'!AB420,'225 PCAR (Annual Avg)'!AB452,'225 PCAR (Annual Avg)'!AB484,'225 PCAR (Annual Avg)'!AB516,'225 PCAR (Annual Avg)'!AB548,'225 PCAR (Annual Avg)'!AB580,'225 PCAR (Annual Avg)'!AB612,'225 PCAR (Annual Avg)'!AB644,'225 PCAR (Annual Avg)'!AB676,'225 PCAR (Annual Avg)'!AB708,'225 PCAR (Annual Avg)'!AB740,'225 PCAR (Annual Avg)'!AB772,'225 PCAR (Annual Avg)'!AB804,'225 PCAR (Annual Avg)'!AB836,'225 PCAR (Annual Avg)'!AB868,'225 PCAR (Annual Avg)'!AB900,'225 PCAR (Annual Avg)'!AB932,'225 PCAR (Annual Avg)'!AB964,'225 PCAR (Annual Avg)'!AB996,'225 PCAR (Annual Avg)'!AB1028,'225 PCAR (Annual Avg)'!AB1060,'225 PCAR (Annual Avg)'!AB1092,'225 PCAR (Annual Avg)'!AB1124,'225 PCAR (Annual Avg)'!AB1156,'225 PCAR (Annual Avg)'!AB1188,'225 PCAR (Annual Avg)'!AB1220,'225 PCAR (Annual Avg)'!AB1252,'225 PCAR (Annual Avg)'!AB1284,'225 PCAR (Annual Avg)'!AB1316),"")</f>
        <v/>
      </c>
    </row>
    <row r="27" spans="2:28" x14ac:dyDescent="0.3">
      <c r="B27" s="76">
        <f>AVERAGE('225 PCAR (Annual Avg)'!B37,'225 PCAR (Annual Avg)'!B69,'225 PCAR (Annual Avg)'!B101,'225 PCAR (Annual Avg)'!B133,'225 PCAR (Annual Avg)'!B165,'225 PCAR (Annual Avg)'!B197,'225 PCAR (Annual Avg)'!B229,'225 PCAR (Annual Avg)'!B261,'225 PCAR (Annual Avg)'!B293,'225 PCAR (Annual Avg)'!B325,'225 PCAR (Annual Avg)'!B357,'225 PCAR (Annual Avg)'!B389,'225 PCAR (Annual Avg)'!B421,'225 PCAR (Annual Avg)'!B453,'225 PCAR (Annual Avg)'!B485,'225 PCAR (Annual Avg)'!B517,'225 PCAR (Annual Avg)'!B549,'225 PCAR (Annual Avg)'!B581,'225 PCAR (Annual Avg)'!B613,'225 PCAR (Annual Avg)'!B645,'225 PCAR (Annual Avg)'!B677,'225 PCAR (Annual Avg)'!B709,'225 PCAR (Annual Avg)'!B741,'225 PCAR (Annual Avg)'!B773,'225 PCAR (Annual Avg)'!B805,'225 PCAR (Annual Avg)'!B837,'225 PCAR (Annual Avg)'!B869,'225 PCAR (Annual Avg)'!B901,'225 PCAR (Annual Avg)'!B933,'225 PCAR (Annual Avg)'!B965,'225 PCAR (Annual Avg)'!B997,'225 PCAR (Annual Avg)'!B1029,'225 PCAR (Annual Avg)'!B1061,'225 PCAR (Annual Avg)'!B1093,'225 PCAR (Annual Avg)'!B1125,'225 PCAR (Annual Avg)'!B1157,'225 PCAR (Annual Avg)'!B1189,'225 PCAR (Annual Avg)'!B1221,'225 PCAR (Annual Avg)'!B1253,'225 PCAR (Annual Avg)'!B1285,'225 PCAR (Annual Avg)'!B1317)</f>
        <v>24</v>
      </c>
      <c r="C27" s="7">
        <f>IFERROR(AVERAGE('225 PCAR (Annual Avg)'!C37,'225 PCAR (Annual Avg)'!C69,'225 PCAR (Annual Avg)'!C101,'225 PCAR (Annual Avg)'!C133,'225 PCAR (Annual Avg)'!C165,'225 PCAR (Annual Avg)'!C197,'225 PCAR (Annual Avg)'!C229,'225 PCAR (Annual Avg)'!C261,'225 PCAR (Annual Avg)'!C293,'225 PCAR (Annual Avg)'!C325,'225 PCAR (Annual Avg)'!C357,'225 PCAR (Annual Avg)'!C389,'225 PCAR (Annual Avg)'!C421,'225 PCAR (Annual Avg)'!C453,'225 PCAR (Annual Avg)'!C485,'225 PCAR (Annual Avg)'!C517,'225 PCAR (Annual Avg)'!C549,'225 PCAR (Annual Avg)'!C581,'225 PCAR (Annual Avg)'!C613,'225 PCAR (Annual Avg)'!C645,'225 PCAR (Annual Avg)'!C677,'225 PCAR (Annual Avg)'!C709,'225 PCAR (Annual Avg)'!C741,'225 PCAR (Annual Avg)'!C773,'225 PCAR (Annual Avg)'!C805,'225 PCAR (Annual Avg)'!C837,'225 PCAR (Annual Avg)'!C869,'225 PCAR (Annual Avg)'!C901,'225 PCAR (Annual Avg)'!C933,'225 PCAR (Annual Avg)'!C965,'225 PCAR (Annual Avg)'!C997,'225 PCAR (Annual Avg)'!C1029,'225 PCAR (Annual Avg)'!C1061,'225 PCAR (Annual Avg)'!C1093,'225 PCAR (Annual Avg)'!C1125,'225 PCAR (Annual Avg)'!C1157,'225 PCAR (Annual Avg)'!C1189,'225 PCAR (Annual Avg)'!C1221,'225 PCAR (Annual Avg)'!C1253,'225 PCAR (Annual Avg)'!C1285,'225 PCAR (Annual Avg)'!C1317),"")</f>
        <v>5.7912195121951209</v>
      </c>
      <c r="D27" s="7">
        <f>IFERROR(AVERAGE('225 PCAR (Annual Avg)'!D37,'225 PCAR (Annual Avg)'!D69,'225 PCAR (Annual Avg)'!D101,'225 PCAR (Annual Avg)'!D133,'225 PCAR (Annual Avg)'!D165,'225 PCAR (Annual Avg)'!D197,'225 PCAR (Annual Avg)'!D229,'225 PCAR (Annual Avg)'!D261,'225 PCAR (Annual Avg)'!D293,'225 PCAR (Annual Avg)'!D325,'225 PCAR (Annual Avg)'!D357,'225 PCAR (Annual Avg)'!D389,'225 PCAR (Annual Avg)'!D421,'225 PCAR (Annual Avg)'!D453,'225 PCAR (Annual Avg)'!D485,'225 PCAR (Annual Avg)'!D517,'225 PCAR (Annual Avg)'!D549,'225 PCAR (Annual Avg)'!D581,'225 PCAR (Annual Avg)'!D613,'225 PCAR (Annual Avg)'!D645,'225 PCAR (Annual Avg)'!D677,'225 PCAR (Annual Avg)'!D709,'225 PCAR (Annual Avg)'!D741,'225 PCAR (Annual Avg)'!D773,'225 PCAR (Annual Avg)'!D805,'225 PCAR (Annual Avg)'!D837,'225 PCAR (Annual Avg)'!D869,'225 PCAR (Annual Avg)'!D901,'225 PCAR (Annual Avg)'!D933,'225 PCAR (Annual Avg)'!D965,'225 PCAR (Annual Avg)'!D997,'225 PCAR (Annual Avg)'!D1029,'225 PCAR (Annual Avg)'!D1061,'225 PCAR (Annual Avg)'!D1093,'225 PCAR (Annual Avg)'!D1125,'225 PCAR (Annual Avg)'!D1157,'225 PCAR (Annual Avg)'!D1189,'225 PCAR (Annual Avg)'!D1221,'225 PCAR (Annual Avg)'!D1253,'225 PCAR (Annual Avg)'!D1285,'225 PCAR (Annual Avg)'!D1317),"")</f>
        <v>5.6243902439024396</v>
      </c>
      <c r="E27" s="7">
        <f>IFERROR(AVERAGE('225 PCAR (Annual Avg)'!E37,'225 PCAR (Annual Avg)'!E69,'225 PCAR (Annual Avg)'!E101,'225 PCAR (Annual Avg)'!E133,'225 PCAR (Annual Avg)'!E165,'225 PCAR (Annual Avg)'!E197,'225 PCAR (Annual Avg)'!E229,'225 PCAR (Annual Avg)'!E261,'225 PCAR (Annual Avg)'!E293,'225 PCAR (Annual Avg)'!E325,'225 PCAR (Annual Avg)'!E357,'225 PCAR (Annual Avg)'!E389,'225 PCAR (Annual Avg)'!E421,'225 PCAR (Annual Avg)'!E453,'225 PCAR (Annual Avg)'!E485,'225 PCAR (Annual Avg)'!E517,'225 PCAR (Annual Avg)'!E549,'225 PCAR (Annual Avg)'!E581,'225 PCAR (Annual Avg)'!E613,'225 PCAR (Annual Avg)'!E645,'225 PCAR (Annual Avg)'!E677,'225 PCAR (Annual Avg)'!E709,'225 PCAR (Annual Avg)'!E741,'225 PCAR (Annual Avg)'!E773,'225 PCAR (Annual Avg)'!E805,'225 PCAR (Annual Avg)'!E837,'225 PCAR (Annual Avg)'!E869,'225 PCAR (Annual Avg)'!E901,'225 PCAR (Annual Avg)'!E933,'225 PCAR (Annual Avg)'!E965,'225 PCAR (Annual Avg)'!E997,'225 PCAR (Annual Avg)'!E1029,'225 PCAR (Annual Avg)'!E1061,'225 PCAR (Annual Avg)'!E1093,'225 PCAR (Annual Avg)'!E1125,'225 PCAR (Annual Avg)'!E1157,'225 PCAR (Annual Avg)'!E1189,'225 PCAR (Annual Avg)'!E1221,'225 PCAR (Annual Avg)'!E1253,'225 PCAR (Annual Avg)'!E1285,'225 PCAR (Annual Avg)'!E1317),"")</f>
        <v>8.2497560975609776</v>
      </c>
      <c r="F27" s="7">
        <f>IFERROR(AVERAGE('225 PCAR (Annual Avg)'!F37,'225 PCAR (Annual Avg)'!F69,'225 PCAR (Annual Avg)'!F101,'225 PCAR (Annual Avg)'!F133,'225 PCAR (Annual Avg)'!F165,'225 PCAR (Annual Avg)'!F197,'225 PCAR (Annual Avg)'!F229,'225 PCAR (Annual Avg)'!F261,'225 PCAR (Annual Avg)'!F293,'225 PCAR (Annual Avg)'!F325,'225 PCAR (Annual Avg)'!F357,'225 PCAR (Annual Avg)'!F389,'225 PCAR (Annual Avg)'!F421,'225 PCAR (Annual Avg)'!F453,'225 PCAR (Annual Avg)'!F485,'225 PCAR (Annual Avg)'!F517,'225 PCAR (Annual Avg)'!F549,'225 PCAR (Annual Avg)'!F581,'225 PCAR (Annual Avg)'!F613,'225 PCAR (Annual Avg)'!F645,'225 PCAR (Annual Avg)'!F677,'225 PCAR (Annual Avg)'!F709,'225 PCAR (Annual Avg)'!F741,'225 PCAR (Annual Avg)'!F773,'225 PCAR (Annual Avg)'!F805,'225 PCAR (Annual Avg)'!F837,'225 PCAR (Annual Avg)'!F869,'225 PCAR (Annual Avg)'!F901,'225 PCAR (Annual Avg)'!F933,'225 PCAR (Annual Avg)'!F965,'225 PCAR (Annual Avg)'!F997,'225 PCAR (Annual Avg)'!F1029,'225 PCAR (Annual Avg)'!F1061,'225 PCAR (Annual Avg)'!F1093,'225 PCAR (Annual Avg)'!F1125,'225 PCAR (Annual Avg)'!F1157,'225 PCAR (Annual Avg)'!F1189,'225 PCAR (Annual Avg)'!F1221,'225 PCAR (Annual Avg)'!F1253,'225 PCAR (Annual Avg)'!F1285,'225 PCAR (Annual Avg)'!F1317),"")</f>
        <v>11.404390243902441</v>
      </c>
      <c r="G27" s="7">
        <f>IFERROR(AVERAGE('225 PCAR (Annual Avg)'!G37,'225 PCAR (Annual Avg)'!G69,'225 PCAR (Annual Avg)'!G101,'225 PCAR (Annual Avg)'!G133,'225 PCAR (Annual Avg)'!G165,'225 PCAR (Annual Avg)'!G197,'225 PCAR (Annual Avg)'!G229,'225 PCAR (Annual Avg)'!G261,'225 PCAR (Annual Avg)'!G293,'225 PCAR (Annual Avg)'!G325,'225 PCAR (Annual Avg)'!G357,'225 PCAR (Annual Avg)'!G389,'225 PCAR (Annual Avg)'!G421,'225 PCAR (Annual Avg)'!G453,'225 PCAR (Annual Avg)'!G485,'225 PCAR (Annual Avg)'!G517,'225 PCAR (Annual Avg)'!G549,'225 PCAR (Annual Avg)'!G581,'225 PCAR (Annual Avg)'!G613,'225 PCAR (Annual Avg)'!G645,'225 PCAR (Annual Avg)'!G677,'225 PCAR (Annual Avg)'!G709,'225 PCAR (Annual Avg)'!G741,'225 PCAR (Annual Avg)'!G773,'225 PCAR (Annual Avg)'!G805,'225 PCAR (Annual Avg)'!G837,'225 PCAR (Annual Avg)'!G869,'225 PCAR (Annual Avg)'!G901,'225 PCAR (Annual Avg)'!G933,'225 PCAR (Annual Avg)'!G965,'225 PCAR (Annual Avg)'!G997,'225 PCAR (Annual Avg)'!G1029,'225 PCAR (Annual Avg)'!G1061,'225 PCAR (Annual Avg)'!G1093,'225 PCAR (Annual Avg)'!G1125,'225 PCAR (Annual Avg)'!G1157,'225 PCAR (Annual Avg)'!G1189,'225 PCAR (Annual Avg)'!G1221,'225 PCAR (Annual Avg)'!G1253,'225 PCAR (Annual Avg)'!G1285,'225 PCAR (Annual Avg)'!G1317),"")</f>
        <v>13.162926829268292</v>
      </c>
      <c r="H27" s="7">
        <f>IFERROR(AVERAGE('225 PCAR (Annual Avg)'!H37,'225 PCAR (Annual Avg)'!H69,'225 PCAR (Annual Avg)'!H101,'225 PCAR (Annual Avg)'!H133,'225 PCAR (Annual Avg)'!H165,'225 PCAR (Annual Avg)'!H197,'225 PCAR (Annual Avg)'!H229,'225 PCAR (Annual Avg)'!H261,'225 PCAR (Annual Avg)'!H293,'225 PCAR (Annual Avg)'!H325,'225 PCAR (Annual Avg)'!H357,'225 PCAR (Annual Avg)'!H389,'225 PCAR (Annual Avg)'!H421,'225 PCAR (Annual Avg)'!H453,'225 PCAR (Annual Avg)'!H485,'225 PCAR (Annual Avg)'!H517,'225 PCAR (Annual Avg)'!H549,'225 PCAR (Annual Avg)'!H581,'225 PCAR (Annual Avg)'!H613,'225 PCAR (Annual Avg)'!H645,'225 PCAR (Annual Avg)'!H677,'225 PCAR (Annual Avg)'!H709,'225 PCAR (Annual Avg)'!H741,'225 PCAR (Annual Avg)'!H773,'225 PCAR (Annual Avg)'!H805,'225 PCAR (Annual Avg)'!H837,'225 PCAR (Annual Avg)'!H869,'225 PCAR (Annual Avg)'!H901,'225 PCAR (Annual Avg)'!H933,'225 PCAR (Annual Avg)'!H965,'225 PCAR (Annual Avg)'!H997,'225 PCAR (Annual Avg)'!H1029,'225 PCAR (Annual Avg)'!H1061,'225 PCAR (Annual Avg)'!H1093,'225 PCAR (Annual Avg)'!H1125,'225 PCAR (Annual Avg)'!H1157,'225 PCAR (Annual Avg)'!H1189,'225 PCAR (Annual Avg)'!H1221,'225 PCAR (Annual Avg)'!H1253,'225 PCAR (Annual Avg)'!H1285,'225 PCAR (Annual Avg)'!H1317),"")</f>
        <v>23.813170731707316</v>
      </c>
      <c r="I27" s="7">
        <f>IFERROR(AVERAGE('225 PCAR (Annual Avg)'!I37,'225 PCAR (Annual Avg)'!I69,'225 PCAR (Annual Avg)'!I101,'225 PCAR (Annual Avg)'!I133,'225 PCAR (Annual Avg)'!I165,'225 PCAR (Annual Avg)'!I197,'225 PCAR (Annual Avg)'!I229,'225 PCAR (Annual Avg)'!I261,'225 PCAR (Annual Avg)'!I293,'225 PCAR (Annual Avg)'!I325,'225 PCAR (Annual Avg)'!I357,'225 PCAR (Annual Avg)'!I389,'225 PCAR (Annual Avg)'!I421,'225 PCAR (Annual Avg)'!I453,'225 PCAR (Annual Avg)'!I485,'225 PCAR (Annual Avg)'!I517,'225 PCAR (Annual Avg)'!I549,'225 PCAR (Annual Avg)'!I581,'225 PCAR (Annual Avg)'!I613,'225 PCAR (Annual Avg)'!I645,'225 PCAR (Annual Avg)'!I677,'225 PCAR (Annual Avg)'!I709,'225 PCAR (Annual Avg)'!I741,'225 PCAR (Annual Avg)'!I773,'225 PCAR (Annual Avg)'!I805,'225 PCAR (Annual Avg)'!I837,'225 PCAR (Annual Avg)'!I869,'225 PCAR (Annual Avg)'!I901,'225 PCAR (Annual Avg)'!I933,'225 PCAR (Annual Avg)'!I965,'225 PCAR (Annual Avg)'!I997,'225 PCAR (Annual Avg)'!I1029,'225 PCAR (Annual Avg)'!I1061,'225 PCAR (Annual Avg)'!I1093,'225 PCAR (Annual Avg)'!I1125,'225 PCAR (Annual Avg)'!I1157,'225 PCAR (Annual Avg)'!I1189,'225 PCAR (Annual Avg)'!I1221,'225 PCAR (Annual Avg)'!I1253,'225 PCAR (Annual Avg)'!I1285,'225 PCAR (Annual Avg)'!I1317),"")</f>
        <v>55.426829268292693</v>
      </c>
      <c r="J27" s="7">
        <f>IFERROR(AVERAGE('225 PCAR (Annual Avg)'!J37,'225 PCAR (Annual Avg)'!J69,'225 PCAR (Annual Avg)'!J101,'225 PCAR (Annual Avg)'!J133,'225 PCAR (Annual Avg)'!J165,'225 PCAR (Annual Avg)'!J197,'225 PCAR (Annual Avg)'!J229,'225 PCAR (Annual Avg)'!J261,'225 PCAR (Annual Avg)'!J293,'225 PCAR (Annual Avg)'!J325,'225 PCAR (Annual Avg)'!J357,'225 PCAR (Annual Avg)'!J389,'225 PCAR (Annual Avg)'!J421,'225 PCAR (Annual Avg)'!J453,'225 PCAR (Annual Avg)'!J485,'225 PCAR (Annual Avg)'!J517,'225 PCAR (Annual Avg)'!J549,'225 PCAR (Annual Avg)'!J581,'225 PCAR (Annual Avg)'!J613,'225 PCAR (Annual Avg)'!J645,'225 PCAR (Annual Avg)'!J677,'225 PCAR (Annual Avg)'!J709,'225 PCAR (Annual Avg)'!J741,'225 PCAR (Annual Avg)'!J773,'225 PCAR (Annual Avg)'!J805,'225 PCAR (Annual Avg)'!J837,'225 PCAR (Annual Avg)'!J869,'225 PCAR (Annual Avg)'!J901,'225 PCAR (Annual Avg)'!J933,'225 PCAR (Annual Avg)'!J965,'225 PCAR (Annual Avg)'!J997,'225 PCAR (Annual Avg)'!J1029,'225 PCAR (Annual Avg)'!J1061,'225 PCAR (Annual Avg)'!J1093,'225 PCAR (Annual Avg)'!J1125,'225 PCAR (Annual Avg)'!J1157,'225 PCAR (Annual Avg)'!J1189,'225 PCAR (Annual Avg)'!J1221,'225 PCAR (Annual Avg)'!J1253,'225 PCAR (Annual Avg)'!J1285,'225 PCAR (Annual Avg)'!J1317),"")</f>
        <v>65.07073170731708</v>
      </c>
      <c r="K27" s="7">
        <f>IFERROR(AVERAGE('225 PCAR (Annual Avg)'!K37,'225 PCAR (Annual Avg)'!K69,'225 PCAR (Annual Avg)'!K101,'225 PCAR (Annual Avg)'!K133,'225 PCAR (Annual Avg)'!K165,'225 PCAR (Annual Avg)'!K197,'225 PCAR (Annual Avg)'!K229,'225 PCAR (Annual Avg)'!K261,'225 PCAR (Annual Avg)'!K293,'225 PCAR (Annual Avg)'!K325,'225 PCAR (Annual Avg)'!K357,'225 PCAR (Annual Avg)'!K389,'225 PCAR (Annual Avg)'!K421,'225 PCAR (Annual Avg)'!K453,'225 PCAR (Annual Avg)'!K485,'225 PCAR (Annual Avg)'!K517,'225 PCAR (Annual Avg)'!K549,'225 PCAR (Annual Avg)'!K581,'225 PCAR (Annual Avg)'!K613,'225 PCAR (Annual Avg)'!K645,'225 PCAR (Annual Avg)'!K677,'225 PCAR (Annual Avg)'!K709,'225 PCAR (Annual Avg)'!K741,'225 PCAR (Annual Avg)'!K773,'225 PCAR (Annual Avg)'!K805,'225 PCAR (Annual Avg)'!K837,'225 PCAR (Annual Avg)'!K869,'225 PCAR (Annual Avg)'!K901,'225 PCAR (Annual Avg)'!K933,'225 PCAR (Annual Avg)'!K965,'225 PCAR (Annual Avg)'!K997,'225 PCAR (Annual Avg)'!K1029,'225 PCAR (Annual Avg)'!K1061,'225 PCAR (Annual Avg)'!K1093,'225 PCAR (Annual Avg)'!K1125,'225 PCAR (Annual Avg)'!K1157,'225 PCAR (Annual Avg)'!K1189,'225 PCAR (Annual Avg)'!K1221,'225 PCAR (Annual Avg)'!K1253,'225 PCAR (Annual Avg)'!K1285,'225 PCAR (Annual Avg)'!K1317),"")</f>
        <v>37.239024390243898</v>
      </c>
      <c r="L27" s="7">
        <f>IFERROR(AVERAGE('225 PCAR (Annual Avg)'!L37,'225 PCAR (Annual Avg)'!L69,'225 PCAR (Annual Avg)'!L101,'225 PCAR (Annual Avg)'!L133,'225 PCAR (Annual Avg)'!L165,'225 PCAR (Annual Avg)'!L197,'225 PCAR (Annual Avg)'!L229,'225 PCAR (Annual Avg)'!L261,'225 PCAR (Annual Avg)'!L293,'225 PCAR (Annual Avg)'!L325,'225 PCAR (Annual Avg)'!L357,'225 PCAR (Annual Avg)'!L389,'225 PCAR (Annual Avg)'!L421,'225 PCAR (Annual Avg)'!L453,'225 PCAR (Annual Avg)'!L485,'225 PCAR (Annual Avg)'!L517,'225 PCAR (Annual Avg)'!L549,'225 PCAR (Annual Avg)'!L581,'225 PCAR (Annual Avg)'!L613,'225 PCAR (Annual Avg)'!L645,'225 PCAR (Annual Avg)'!L677,'225 PCAR (Annual Avg)'!L709,'225 PCAR (Annual Avg)'!L741,'225 PCAR (Annual Avg)'!L773,'225 PCAR (Annual Avg)'!L805,'225 PCAR (Annual Avg)'!L837,'225 PCAR (Annual Avg)'!L869,'225 PCAR (Annual Avg)'!L901,'225 PCAR (Annual Avg)'!L933,'225 PCAR (Annual Avg)'!L965,'225 PCAR (Annual Avg)'!L997,'225 PCAR (Annual Avg)'!L1029,'225 PCAR (Annual Avg)'!L1061,'225 PCAR (Annual Avg)'!L1093,'225 PCAR (Annual Avg)'!L1125,'225 PCAR (Annual Avg)'!L1157,'225 PCAR (Annual Avg)'!L1189,'225 PCAR (Annual Avg)'!L1221,'225 PCAR (Annual Avg)'!L1253,'225 PCAR (Annual Avg)'!L1285,'225 PCAR (Annual Avg)'!L1317),"")</f>
        <v>17.214390243902439</v>
      </c>
      <c r="M27" s="7">
        <f>IFERROR(AVERAGE('225 PCAR (Annual Avg)'!M37,'225 PCAR (Annual Avg)'!M69,'225 PCAR (Annual Avg)'!M101,'225 PCAR (Annual Avg)'!M133,'225 PCAR (Annual Avg)'!M165,'225 PCAR (Annual Avg)'!M197,'225 PCAR (Annual Avg)'!M229,'225 PCAR (Annual Avg)'!M261,'225 PCAR (Annual Avg)'!M293,'225 PCAR (Annual Avg)'!M325,'225 PCAR (Annual Avg)'!M357,'225 PCAR (Annual Avg)'!M389,'225 PCAR (Annual Avg)'!M421,'225 PCAR (Annual Avg)'!M453,'225 PCAR (Annual Avg)'!M485,'225 PCAR (Annual Avg)'!M517,'225 PCAR (Annual Avg)'!M549,'225 PCAR (Annual Avg)'!M581,'225 PCAR (Annual Avg)'!M613,'225 PCAR (Annual Avg)'!M645,'225 PCAR (Annual Avg)'!M677,'225 PCAR (Annual Avg)'!M709,'225 PCAR (Annual Avg)'!M741,'225 PCAR (Annual Avg)'!M773,'225 PCAR (Annual Avg)'!M805,'225 PCAR (Annual Avg)'!M837,'225 PCAR (Annual Avg)'!M869,'225 PCAR (Annual Avg)'!M901,'225 PCAR (Annual Avg)'!M933,'225 PCAR (Annual Avg)'!M965,'225 PCAR (Annual Avg)'!M997,'225 PCAR (Annual Avg)'!M1029,'225 PCAR (Annual Avg)'!M1061,'225 PCAR (Annual Avg)'!M1093,'225 PCAR (Annual Avg)'!M1125,'225 PCAR (Annual Avg)'!M1157,'225 PCAR (Annual Avg)'!M1189,'225 PCAR (Annual Avg)'!M1221,'225 PCAR (Annual Avg)'!M1253,'225 PCAR (Annual Avg)'!M1285,'225 PCAR (Annual Avg)'!M1317),"")</f>
        <v>9.6931707317073155</v>
      </c>
      <c r="N27" s="7">
        <f>IFERROR(AVERAGE('225 PCAR (Annual Avg)'!N37,'225 PCAR (Annual Avg)'!N69,'225 PCAR (Annual Avg)'!N101,'225 PCAR (Annual Avg)'!N133,'225 PCAR (Annual Avg)'!N165,'225 PCAR (Annual Avg)'!N197,'225 PCAR (Annual Avg)'!N229,'225 PCAR (Annual Avg)'!N261,'225 PCAR (Annual Avg)'!N293,'225 PCAR (Annual Avg)'!N325,'225 PCAR (Annual Avg)'!N357,'225 PCAR (Annual Avg)'!N389,'225 PCAR (Annual Avg)'!N421,'225 PCAR (Annual Avg)'!N453,'225 PCAR (Annual Avg)'!N485,'225 PCAR (Annual Avg)'!N517,'225 PCAR (Annual Avg)'!N549,'225 PCAR (Annual Avg)'!N581,'225 PCAR (Annual Avg)'!N613,'225 PCAR (Annual Avg)'!N645,'225 PCAR (Annual Avg)'!N677,'225 PCAR (Annual Avg)'!N709,'225 PCAR (Annual Avg)'!N741,'225 PCAR (Annual Avg)'!N773,'225 PCAR (Annual Avg)'!N805,'225 PCAR (Annual Avg)'!N837,'225 PCAR (Annual Avg)'!N869,'225 PCAR (Annual Avg)'!N901,'225 PCAR (Annual Avg)'!N933,'225 PCAR (Annual Avg)'!N965,'225 PCAR (Annual Avg)'!N997,'225 PCAR (Annual Avg)'!N1029,'225 PCAR (Annual Avg)'!N1061,'225 PCAR (Annual Avg)'!N1093,'225 PCAR (Annual Avg)'!N1125,'225 PCAR (Annual Avg)'!N1157,'225 PCAR (Annual Avg)'!N1189,'225 PCAR (Annual Avg)'!N1221,'225 PCAR (Annual Avg)'!N1253,'225 PCAR (Annual Avg)'!N1285,'225 PCAR (Annual Avg)'!N1317),"")</f>
        <v>7.0587804878048797</v>
      </c>
      <c r="P27" s="76">
        <f>AVERAGE('225 PCAR (Annual Avg)'!P37,'225 PCAR (Annual Avg)'!P69,'225 PCAR (Annual Avg)'!P101,'225 PCAR (Annual Avg)'!P133,'225 PCAR (Annual Avg)'!P165,'225 PCAR (Annual Avg)'!P197,'225 PCAR (Annual Avg)'!P229,'225 PCAR (Annual Avg)'!P261,'225 PCAR (Annual Avg)'!P293,'225 PCAR (Annual Avg)'!P325,'225 PCAR (Annual Avg)'!P357,'225 PCAR (Annual Avg)'!P389,'225 PCAR (Annual Avg)'!P421,'225 PCAR (Annual Avg)'!P453,'225 PCAR (Annual Avg)'!P485,'225 PCAR (Annual Avg)'!P517,'225 PCAR (Annual Avg)'!P549,'225 PCAR (Annual Avg)'!P581,'225 PCAR (Annual Avg)'!P613,'225 PCAR (Annual Avg)'!P645,'225 PCAR (Annual Avg)'!P677,'225 PCAR (Annual Avg)'!P709,'225 PCAR (Annual Avg)'!P741,'225 PCAR (Annual Avg)'!P773,'225 PCAR (Annual Avg)'!P805,'225 PCAR (Annual Avg)'!P837,'225 PCAR (Annual Avg)'!P869,'225 PCAR (Annual Avg)'!P901,'225 PCAR (Annual Avg)'!P933,'225 PCAR (Annual Avg)'!P965,'225 PCAR (Annual Avg)'!P997,'225 PCAR (Annual Avg)'!P1029,'225 PCAR (Annual Avg)'!P1061,'225 PCAR (Annual Avg)'!P1093,'225 PCAR (Annual Avg)'!P1125,'225 PCAR (Annual Avg)'!P1157,'225 PCAR (Annual Avg)'!P1189,'225 PCAR (Annual Avg)'!P1221,'225 PCAR (Annual Avg)'!P1253,'225 PCAR (Annual Avg)'!P1285,'225 PCAR (Annual Avg)'!P1317)</f>
        <v>24</v>
      </c>
      <c r="Q27" s="7" t="str">
        <f>IFERROR(AVERAGE('225 PCAR (Annual Avg)'!Q37,'225 PCAR (Annual Avg)'!Q69,'225 PCAR (Annual Avg)'!Q101,'225 PCAR (Annual Avg)'!Q133,'225 PCAR (Annual Avg)'!Q165,'225 PCAR (Annual Avg)'!Q197,'225 PCAR (Annual Avg)'!Q229,'225 PCAR (Annual Avg)'!Q261,'225 PCAR (Annual Avg)'!Q293,'225 PCAR (Annual Avg)'!Q325,'225 PCAR (Annual Avg)'!Q357,'225 PCAR (Annual Avg)'!Q389,'225 PCAR (Annual Avg)'!Q421,'225 PCAR (Annual Avg)'!Q453,'225 PCAR (Annual Avg)'!Q485,'225 PCAR (Annual Avg)'!Q517,'225 PCAR (Annual Avg)'!Q549,'225 PCAR (Annual Avg)'!Q581,'225 PCAR (Annual Avg)'!Q613,'225 PCAR (Annual Avg)'!Q645,'225 PCAR (Annual Avg)'!Q677,'225 PCAR (Annual Avg)'!Q709,'225 PCAR (Annual Avg)'!Q741,'225 PCAR (Annual Avg)'!Q773,'225 PCAR (Annual Avg)'!Q805,'225 PCAR (Annual Avg)'!Q837,'225 PCAR (Annual Avg)'!Q869,'225 PCAR (Annual Avg)'!Q901,'225 PCAR (Annual Avg)'!Q933,'225 PCAR (Annual Avg)'!Q965,'225 PCAR (Annual Avg)'!Q997,'225 PCAR (Annual Avg)'!Q1029,'225 PCAR (Annual Avg)'!Q1061,'225 PCAR (Annual Avg)'!Q1093,'225 PCAR (Annual Avg)'!Q1125,'225 PCAR (Annual Avg)'!Q1157,'225 PCAR (Annual Avg)'!Q1189,'225 PCAR (Annual Avg)'!Q1221,'225 PCAR (Annual Avg)'!Q1253,'225 PCAR (Annual Avg)'!Q1285,'225 PCAR (Annual Avg)'!Q1317),"")</f>
        <v/>
      </c>
      <c r="R27" s="7" t="str">
        <f>IFERROR(AVERAGE('225 PCAR (Annual Avg)'!R37,'225 PCAR (Annual Avg)'!R69,'225 PCAR (Annual Avg)'!R101,'225 PCAR (Annual Avg)'!R133,'225 PCAR (Annual Avg)'!R165,'225 PCAR (Annual Avg)'!R197,'225 PCAR (Annual Avg)'!R229,'225 PCAR (Annual Avg)'!R261,'225 PCAR (Annual Avg)'!R293,'225 PCAR (Annual Avg)'!R325,'225 PCAR (Annual Avg)'!R357,'225 PCAR (Annual Avg)'!R389,'225 PCAR (Annual Avg)'!R421,'225 PCAR (Annual Avg)'!R453,'225 PCAR (Annual Avg)'!R485,'225 PCAR (Annual Avg)'!R517,'225 PCAR (Annual Avg)'!R549,'225 PCAR (Annual Avg)'!R581,'225 PCAR (Annual Avg)'!R613,'225 PCAR (Annual Avg)'!R645,'225 PCAR (Annual Avg)'!R677,'225 PCAR (Annual Avg)'!R709,'225 PCAR (Annual Avg)'!R741,'225 PCAR (Annual Avg)'!R773,'225 PCAR (Annual Avg)'!R805,'225 PCAR (Annual Avg)'!R837,'225 PCAR (Annual Avg)'!R869,'225 PCAR (Annual Avg)'!R901,'225 PCAR (Annual Avg)'!R933,'225 PCAR (Annual Avg)'!R965,'225 PCAR (Annual Avg)'!R997,'225 PCAR (Annual Avg)'!R1029,'225 PCAR (Annual Avg)'!R1061,'225 PCAR (Annual Avg)'!R1093,'225 PCAR (Annual Avg)'!R1125,'225 PCAR (Annual Avg)'!R1157,'225 PCAR (Annual Avg)'!R1189,'225 PCAR (Annual Avg)'!R1221,'225 PCAR (Annual Avg)'!R1253,'225 PCAR (Annual Avg)'!R1285,'225 PCAR (Annual Avg)'!R1317),"")</f>
        <v/>
      </c>
      <c r="S27" s="7" t="str">
        <f>IFERROR(AVERAGE('225 PCAR (Annual Avg)'!S37,'225 PCAR (Annual Avg)'!S69,'225 PCAR (Annual Avg)'!S101,'225 PCAR (Annual Avg)'!S133,'225 PCAR (Annual Avg)'!S165,'225 PCAR (Annual Avg)'!S197,'225 PCAR (Annual Avg)'!S229,'225 PCAR (Annual Avg)'!S261,'225 PCAR (Annual Avg)'!S293,'225 PCAR (Annual Avg)'!S325,'225 PCAR (Annual Avg)'!S357,'225 PCAR (Annual Avg)'!S389,'225 PCAR (Annual Avg)'!S421,'225 PCAR (Annual Avg)'!S453,'225 PCAR (Annual Avg)'!S485,'225 PCAR (Annual Avg)'!S517,'225 PCAR (Annual Avg)'!S549,'225 PCAR (Annual Avg)'!S581,'225 PCAR (Annual Avg)'!S613,'225 PCAR (Annual Avg)'!S645,'225 PCAR (Annual Avg)'!S677,'225 PCAR (Annual Avg)'!S709,'225 PCAR (Annual Avg)'!S741,'225 PCAR (Annual Avg)'!S773,'225 PCAR (Annual Avg)'!S805,'225 PCAR (Annual Avg)'!S837,'225 PCAR (Annual Avg)'!S869,'225 PCAR (Annual Avg)'!S901,'225 PCAR (Annual Avg)'!S933,'225 PCAR (Annual Avg)'!S965,'225 PCAR (Annual Avg)'!S997,'225 PCAR (Annual Avg)'!S1029,'225 PCAR (Annual Avg)'!S1061,'225 PCAR (Annual Avg)'!S1093,'225 PCAR (Annual Avg)'!S1125,'225 PCAR (Annual Avg)'!S1157,'225 PCAR (Annual Avg)'!S1189,'225 PCAR (Annual Avg)'!S1221,'225 PCAR (Annual Avg)'!S1253,'225 PCAR (Annual Avg)'!S1285,'225 PCAR (Annual Avg)'!S1317),"")</f>
        <v/>
      </c>
      <c r="T27" s="7" t="str">
        <f>IFERROR(AVERAGE('225 PCAR (Annual Avg)'!T37,'225 PCAR (Annual Avg)'!T69,'225 PCAR (Annual Avg)'!T101,'225 PCAR (Annual Avg)'!T133,'225 PCAR (Annual Avg)'!T165,'225 PCAR (Annual Avg)'!T197,'225 PCAR (Annual Avg)'!T229,'225 PCAR (Annual Avg)'!T261,'225 PCAR (Annual Avg)'!T293,'225 PCAR (Annual Avg)'!T325,'225 PCAR (Annual Avg)'!T357,'225 PCAR (Annual Avg)'!T389,'225 PCAR (Annual Avg)'!T421,'225 PCAR (Annual Avg)'!T453,'225 PCAR (Annual Avg)'!T485,'225 PCAR (Annual Avg)'!T517,'225 PCAR (Annual Avg)'!T549,'225 PCAR (Annual Avg)'!T581,'225 PCAR (Annual Avg)'!T613,'225 PCAR (Annual Avg)'!T645,'225 PCAR (Annual Avg)'!T677,'225 PCAR (Annual Avg)'!T709,'225 PCAR (Annual Avg)'!T741,'225 PCAR (Annual Avg)'!T773,'225 PCAR (Annual Avg)'!T805,'225 PCAR (Annual Avg)'!T837,'225 PCAR (Annual Avg)'!T869,'225 PCAR (Annual Avg)'!T901,'225 PCAR (Annual Avg)'!T933,'225 PCAR (Annual Avg)'!T965,'225 PCAR (Annual Avg)'!T997,'225 PCAR (Annual Avg)'!T1029,'225 PCAR (Annual Avg)'!T1061,'225 PCAR (Annual Avg)'!T1093,'225 PCAR (Annual Avg)'!T1125,'225 PCAR (Annual Avg)'!T1157,'225 PCAR (Annual Avg)'!T1189,'225 PCAR (Annual Avg)'!T1221,'225 PCAR (Annual Avg)'!T1253,'225 PCAR (Annual Avg)'!T1285,'225 PCAR (Annual Avg)'!T1317),"")</f>
        <v/>
      </c>
      <c r="U27" s="7" t="str">
        <f>IFERROR(AVERAGE('225 PCAR (Annual Avg)'!U37,'225 PCAR (Annual Avg)'!U69,'225 PCAR (Annual Avg)'!U101,'225 PCAR (Annual Avg)'!U133,'225 PCAR (Annual Avg)'!U165,'225 PCAR (Annual Avg)'!U197,'225 PCAR (Annual Avg)'!U229,'225 PCAR (Annual Avg)'!U261,'225 PCAR (Annual Avg)'!U293,'225 PCAR (Annual Avg)'!U325,'225 PCAR (Annual Avg)'!U357,'225 PCAR (Annual Avg)'!U389,'225 PCAR (Annual Avg)'!U421,'225 PCAR (Annual Avg)'!U453,'225 PCAR (Annual Avg)'!U485,'225 PCAR (Annual Avg)'!U517,'225 PCAR (Annual Avg)'!U549,'225 PCAR (Annual Avg)'!U581,'225 PCAR (Annual Avg)'!U613,'225 PCAR (Annual Avg)'!U645,'225 PCAR (Annual Avg)'!U677,'225 PCAR (Annual Avg)'!U709,'225 PCAR (Annual Avg)'!U741,'225 PCAR (Annual Avg)'!U773,'225 PCAR (Annual Avg)'!U805,'225 PCAR (Annual Avg)'!U837,'225 PCAR (Annual Avg)'!U869,'225 PCAR (Annual Avg)'!U901,'225 PCAR (Annual Avg)'!U933,'225 PCAR (Annual Avg)'!U965,'225 PCAR (Annual Avg)'!U997,'225 PCAR (Annual Avg)'!U1029,'225 PCAR (Annual Avg)'!U1061,'225 PCAR (Annual Avg)'!U1093,'225 PCAR (Annual Avg)'!U1125,'225 PCAR (Annual Avg)'!U1157,'225 PCAR (Annual Avg)'!U1189,'225 PCAR (Annual Avg)'!U1221,'225 PCAR (Annual Avg)'!U1253,'225 PCAR (Annual Avg)'!U1285,'225 PCAR (Annual Avg)'!U1317),"")</f>
        <v/>
      </c>
      <c r="V27" s="7" t="str">
        <f>IFERROR(AVERAGE('225 PCAR (Annual Avg)'!V37,'225 PCAR (Annual Avg)'!V69,'225 PCAR (Annual Avg)'!V101,'225 PCAR (Annual Avg)'!V133,'225 PCAR (Annual Avg)'!V165,'225 PCAR (Annual Avg)'!V197,'225 PCAR (Annual Avg)'!V229,'225 PCAR (Annual Avg)'!V261,'225 PCAR (Annual Avg)'!V293,'225 PCAR (Annual Avg)'!V325,'225 PCAR (Annual Avg)'!V357,'225 PCAR (Annual Avg)'!V389,'225 PCAR (Annual Avg)'!V421,'225 PCAR (Annual Avg)'!V453,'225 PCAR (Annual Avg)'!V485,'225 PCAR (Annual Avg)'!V517,'225 PCAR (Annual Avg)'!V549,'225 PCAR (Annual Avg)'!V581,'225 PCAR (Annual Avg)'!V613,'225 PCAR (Annual Avg)'!V645,'225 PCAR (Annual Avg)'!V677,'225 PCAR (Annual Avg)'!V709,'225 PCAR (Annual Avg)'!V741,'225 PCAR (Annual Avg)'!V773,'225 PCAR (Annual Avg)'!V805,'225 PCAR (Annual Avg)'!V837,'225 PCAR (Annual Avg)'!V869,'225 PCAR (Annual Avg)'!V901,'225 PCAR (Annual Avg)'!V933,'225 PCAR (Annual Avg)'!V965,'225 PCAR (Annual Avg)'!V997,'225 PCAR (Annual Avg)'!V1029,'225 PCAR (Annual Avg)'!V1061,'225 PCAR (Annual Avg)'!V1093,'225 PCAR (Annual Avg)'!V1125,'225 PCAR (Annual Avg)'!V1157,'225 PCAR (Annual Avg)'!V1189,'225 PCAR (Annual Avg)'!V1221,'225 PCAR (Annual Avg)'!V1253,'225 PCAR (Annual Avg)'!V1285,'225 PCAR (Annual Avg)'!V1317),"")</f>
        <v/>
      </c>
      <c r="W27" s="7" t="str">
        <f>IFERROR(AVERAGE('225 PCAR (Annual Avg)'!W37,'225 PCAR (Annual Avg)'!W69,'225 PCAR (Annual Avg)'!W101,'225 PCAR (Annual Avg)'!W133,'225 PCAR (Annual Avg)'!W165,'225 PCAR (Annual Avg)'!W197,'225 PCAR (Annual Avg)'!W229,'225 PCAR (Annual Avg)'!W261,'225 PCAR (Annual Avg)'!W293,'225 PCAR (Annual Avg)'!W325,'225 PCAR (Annual Avg)'!W357,'225 PCAR (Annual Avg)'!W389,'225 PCAR (Annual Avg)'!W421,'225 PCAR (Annual Avg)'!W453,'225 PCAR (Annual Avg)'!W485,'225 PCAR (Annual Avg)'!W517,'225 PCAR (Annual Avg)'!W549,'225 PCAR (Annual Avg)'!W581,'225 PCAR (Annual Avg)'!W613,'225 PCAR (Annual Avg)'!W645,'225 PCAR (Annual Avg)'!W677,'225 PCAR (Annual Avg)'!W709,'225 PCAR (Annual Avg)'!W741,'225 PCAR (Annual Avg)'!W773,'225 PCAR (Annual Avg)'!W805,'225 PCAR (Annual Avg)'!W837,'225 PCAR (Annual Avg)'!W869,'225 PCAR (Annual Avg)'!W901,'225 PCAR (Annual Avg)'!W933,'225 PCAR (Annual Avg)'!W965,'225 PCAR (Annual Avg)'!W997,'225 PCAR (Annual Avg)'!W1029,'225 PCAR (Annual Avg)'!W1061,'225 PCAR (Annual Avg)'!W1093,'225 PCAR (Annual Avg)'!W1125,'225 PCAR (Annual Avg)'!W1157,'225 PCAR (Annual Avg)'!W1189,'225 PCAR (Annual Avg)'!W1221,'225 PCAR (Annual Avg)'!W1253,'225 PCAR (Annual Avg)'!W1285,'225 PCAR (Annual Avg)'!W1317),"")</f>
        <v/>
      </c>
      <c r="X27" s="7" t="str">
        <f>IFERROR(AVERAGE('225 PCAR (Annual Avg)'!X37,'225 PCAR (Annual Avg)'!X69,'225 PCAR (Annual Avg)'!X101,'225 PCAR (Annual Avg)'!X133,'225 PCAR (Annual Avg)'!X165,'225 PCAR (Annual Avg)'!X197,'225 PCAR (Annual Avg)'!X229,'225 PCAR (Annual Avg)'!X261,'225 PCAR (Annual Avg)'!X293,'225 PCAR (Annual Avg)'!X325,'225 PCAR (Annual Avg)'!X357,'225 PCAR (Annual Avg)'!X389,'225 PCAR (Annual Avg)'!X421,'225 PCAR (Annual Avg)'!X453,'225 PCAR (Annual Avg)'!X485,'225 PCAR (Annual Avg)'!X517,'225 PCAR (Annual Avg)'!X549,'225 PCAR (Annual Avg)'!X581,'225 PCAR (Annual Avg)'!X613,'225 PCAR (Annual Avg)'!X645,'225 PCAR (Annual Avg)'!X677,'225 PCAR (Annual Avg)'!X709,'225 PCAR (Annual Avg)'!X741,'225 PCAR (Annual Avg)'!X773,'225 PCAR (Annual Avg)'!X805,'225 PCAR (Annual Avg)'!X837,'225 PCAR (Annual Avg)'!X869,'225 PCAR (Annual Avg)'!X901,'225 PCAR (Annual Avg)'!X933,'225 PCAR (Annual Avg)'!X965,'225 PCAR (Annual Avg)'!X997,'225 PCAR (Annual Avg)'!X1029,'225 PCAR (Annual Avg)'!X1061,'225 PCAR (Annual Avg)'!X1093,'225 PCAR (Annual Avg)'!X1125,'225 PCAR (Annual Avg)'!X1157,'225 PCAR (Annual Avg)'!X1189,'225 PCAR (Annual Avg)'!X1221,'225 PCAR (Annual Avg)'!X1253,'225 PCAR (Annual Avg)'!X1285,'225 PCAR (Annual Avg)'!X1317),"")</f>
        <v/>
      </c>
      <c r="Y27" s="7" t="str">
        <f>IFERROR(AVERAGE('225 PCAR (Annual Avg)'!Y37,'225 PCAR (Annual Avg)'!Y69,'225 PCAR (Annual Avg)'!Y101,'225 PCAR (Annual Avg)'!Y133,'225 PCAR (Annual Avg)'!Y165,'225 PCAR (Annual Avg)'!Y197,'225 PCAR (Annual Avg)'!Y229,'225 PCAR (Annual Avg)'!Y261,'225 PCAR (Annual Avg)'!Y293,'225 PCAR (Annual Avg)'!Y325,'225 PCAR (Annual Avg)'!Y357,'225 PCAR (Annual Avg)'!Y389,'225 PCAR (Annual Avg)'!Y421,'225 PCAR (Annual Avg)'!Y453,'225 PCAR (Annual Avg)'!Y485,'225 PCAR (Annual Avg)'!Y517,'225 PCAR (Annual Avg)'!Y549,'225 PCAR (Annual Avg)'!Y581,'225 PCAR (Annual Avg)'!Y613,'225 PCAR (Annual Avg)'!Y645,'225 PCAR (Annual Avg)'!Y677,'225 PCAR (Annual Avg)'!Y709,'225 PCAR (Annual Avg)'!Y741,'225 PCAR (Annual Avg)'!Y773,'225 PCAR (Annual Avg)'!Y805,'225 PCAR (Annual Avg)'!Y837,'225 PCAR (Annual Avg)'!Y869,'225 PCAR (Annual Avg)'!Y901,'225 PCAR (Annual Avg)'!Y933,'225 PCAR (Annual Avg)'!Y965,'225 PCAR (Annual Avg)'!Y997,'225 PCAR (Annual Avg)'!Y1029,'225 PCAR (Annual Avg)'!Y1061,'225 PCAR (Annual Avg)'!Y1093,'225 PCAR (Annual Avg)'!Y1125,'225 PCAR (Annual Avg)'!Y1157,'225 PCAR (Annual Avg)'!Y1189,'225 PCAR (Annual Avg)'!Y1221,'225 PCAR (Annual Avg)'!Y1253,'225 PCAR (Annual Avg)'!Y1285,'225 PCAR (Annual Avg)'!Y1317),"")</f>
        <v/>
      </c>
      <c r="Z27" s="7" t="str">
        <f>IFERROR(AVERAGE('225 PCAR (Annual Avg)'!Z37,'225 PCAR (Annual Avg)'!Z69,'225 PCAR (Annual Avg)'!Z101,'225 PCAR (Annual Avg)'!Z133,'225 PCAR (Annual Avg)'!Z165,'225 PCAR (Annual Avg)'!Z197,'225 PCAR (Annual Avg)'!Z229,'225 PCAR (Annual Avg)'!Z261,'225 PCAR (Annual Avg)'!Z293,'225 PCAR (Annual Avg)'!Z325,'225 PCAR (Annual Avg)'!Z357,'225 PCAR (Annual Avg)'!Z389,'225 PCAR (Annual Avg)'!Z421,'225 PCAR (Annual Avg)'!Z453,'225 PCAR (Annual Avg)'!Z485,'225 PCAR (Annual Avg)'!Z517,'225 PCAR (Annual Avg)'!Z549,'225 PCAR (Annual Avg)'!Z581,'225 PCAR (Annual Avg)'!Z613,'225 PCAR (Annual Avg)'!Z645,'225 PCAR (Annual Avg)'!Z677,'225 PCAR (Annual Avg)'!Z709,'225 PCAR (Annual Avg)'!Z741,'225 PCAR (Annual Avg)'!Z773,'225 PCAR (Annual Avg)'!Z805,'225 PCAR (Annual Avg)'!Z837,'225 PCAR (Annual Avg)'!Z869,'225 PCAR (Annual Avg)'!Z901,'225 PCAR (Annual Avg)'!Z933,'225 PCAR (Annual Avg)'!Z965,'225 PCAR (Annual Avg)'!Z997,'225 PCAR (Annual Avg)'!Z1029,'225 PCAR (Annual Avg)'!Z1061,'225 PCAR (Annual Avg)'!Z1093,'225 PCAR (Annual Avg)'!Z1125,'225 PCAR (Annual Avg)'!Z1157,'225 PCAR (Annual Avg)'!Z1189,'225 PCAR (Annual Avg)'!Z1221,'225 PCAR (Annual Avg)'!Z1253,'225 PCAR (Annual Avg)'!Z1285,'225 PCAR (Annual Avg)'!Z1317),"")</f>
        <v/>
      </c>
      <c r="AA27" s="7" t="str">
        <f>IFERROR(AVERAGE('225 PCAR (Annual Avg)'!AA37,'225 PCAR (Annual Avg)'!AA69,'225 PCAR (Annual Avg)'!AA101,'225 PCAR (Annual Avg)'!AA133,'225 PCAR (Annual Avg)'!AA165,'225 PCAR (Annual Avg)'!AA197,'225 PCAR (Annual Avg)'!AA229,'225 PCAR (Annual Avg)'!AA261,'225 PCAR (Annual Avg)'!AA293,'225 PCAR (Annual Avg)'!AA325,'225 PCAR (Annual Avg)'!AA357,'225 PCAR (Annual Avg)'!AA389,'225 PCAR (Annual Avg)'!AA421,'225 PCAR (Annual Avg)'!AA453,'225 PCAR (Annual Avg)'!AA485,'225 PCAR (Annual Avg)'!AA517,'225 PCAR (Annual Avg)'!AA549,'225 PCAR (Annual Avg)'!AA581,'225 PCAR (Annual Avg)'!AA613,'225 PCAR (Annual Avg)'!AA645,'225 PCAR (Annual Avg)'!AA677,'225 PCAR (Annual Avg)'!AA709,'225 PCAR (Annual Avg)'!AA741,'225 PCAR (Annual Avg)'!AA773,'225 PCAR (Annual Avg)'!AA805,'225 PCAR (Annual Avg)'!AA837,'225 PCAR (Annual Avg)'!AA869,'225 PCAR (Annual Avg)'!AA901,'225 PCAR (Annual Avg)'!AA933,'225 PCAR (Annual Avg)'!AA965,'225 PCAR (Annual Avg)'!AA997,'225 PCAR (Annual Avg)'!AA1029,'225 PCAR (Annual Avg)'!AA1061,'225 PCAR (Annual Avg)'!AA1093,'225 PCAR (Annual Avg)'!AA1125,'225 PCAR (Annual Avg)'!AA1157,'225 PCAR (Annual Avg)'!AA1189,'225 PCAR (Annual Avg)'!AA1221,'225 PCAR (Annual Avg)'!AA1253,'225 PCAR (Annual Avg)'!AA1285,'225 PCAR (Annual Avg)'!AA1317),"")</f>
        <v/>
      </c>
      <c r="AB27" s="7" t="str">
        <f>IFERROR(AVERAGE('225 PCAR (Annual Avg)'!AB37,'225 PCAR (Annual Avg)'!AB69,'225 PCAR (Annual Avg)'!AB101,'225 PCAR (Annual Avg)'!AB133,'225 PCAR (Annual Avg)'!AB165,'225 PCAR (Annual Avg)'!AB197,'225 PCAR (Annual Avg)'!AB229,'225 PCAR (Annual Avg)'!AB261,'225 PCAR (Annual Avg)'!AB293,'225 PCAR (Annual Avg)'!AB325,'225 PCAR (Annual Avg)'!AB357,'225 PCAR (Annual Avg)'!AB389,'225 PCAR (Annual Avg)'!AB421,'225 PCAR (Annual Avg)'!AB453,'225 PCAR (Annual Avg)'!AB485,'225 PCAR (Annual Avg)'!AB517,'225 PCAR (Annual Avg)'!AB549,'225 PCAR (Annual Avg)'!AB581,'225 PCAR (Annual Avg)'!AB613,'225 PCAR (Annual Avg)'!AB645,'225 PCAR (Annual Avg)'!AB677,'225 PCAR (Annual Avg)'!AB709,'225 PCAR (Annual Avg)'!AB741,'225 PCAR (Annual Avg)'!AB773,'225 PCAR (Annual Avg)'!AB805,'225 PCAR (Annual Avg)'!AB837,'225 PCAR (Annual Avg)'!AB869,'225 PCAR (Annual Avg)'!AB901,'225 PCAR (Annual Avg)'!AB933,'225 PCAR (Annual Avg)'!AB965,'225 PCAR (Annual Avg)'!AB997,'225 PCAR (Annual Avg)'!AB1029,'225 PCAR (Annual Avg)'!AB1061,'225 PCAR (Annual Avg)'!AB1093,'225 PCAR (Annual Avg)'!AB1125,'225 PCAR (Annual Avg)'!AB1157,'225 PCAR (Annual Avg)'!AB1189,'225 PCAR (Annual Avg)'!AB1221,'225 PCAR (Annual Avg)'!AB1253,'225 PCAR (Annual Avg)'!AB1285,'225 PCAR (Annual Avg)'!AB1317),"")</f>
        <v/>
      </c>
    </row>
    <row r="28" spans="2:28" x14ac:dyDescent="0.3">
      <c r="B28" s="76">
        <f>AVERAGE('225 PCAR (Annual Avg)'!B38,'225 PCAR (Annual Avg)'!B70,'225 PCAR (Annual Avg)'!B102,'225 PCAR (Annual Avg)'!B134,'225 PCAR (Annual Avg)'!B166,'225 PCAR (Annual Avg)'!B198,'225 PCAR (Annual Avg)'!B230,'225 PCAR (Annual Avg)'!B262,'225 PCAR (Annual Avg)'!B294,'225 PCAR (Annual Avg)'!B326,'225 PCAR (Annual Avg)'!B358,'225 PCAR (Annual Avg)'!B390,'225 PCAR (Annual Avg)'!B422,'225 PCAR (Annual Avg)'!B454,'225 PCAR (Annual Avg)'!B486,'225 PCAR (Annual Avg)'!B518,'225 PCAR (Annual Avg)'!B550,'225 PCAR (Annual Avg)'!B582,'225 PCAR (Annual Avg)'!B614,'225 PCAR (Annual Avg)'!B646,'225 PCAR (Annual Avg)'!B678,'225 PCAR (Annual Avg)'!B710,'225 PCAR (Annual Avg)'!B742,'225 PCAR (Annual Avg)'!B774,'225 PCAR (Annual Avg)'!B806,'225 PCAR (Annual Avg)'!B838,'225 PCAR (Annual Avg)'!B870,'225 PCAR (Annual Avg)'!B902,'225 PCAR (Annual Avg)'!B934,'225 PCAR (Annual Avg)'!B966,'225 PCAR (Annual Avg)'!B998,'225 PCAR (Annual Avg)'!B1030,'225 PCAR (Annual Avg)'!B1062,'225 PCAR (Annual Avg)'!B1094,'225 PCAR (Annual Avg)'!B1126,'225 PCAR (Annual Avg)'!B1158,'225 PCAR (Annual Avg)'!B1190,'225 PCAR (Annual Avg)'!B1222,'225 PCAR (Annual Avg)'!B1254,'225 PCAR (Annual Avg)'!B1286,'225 PCAR (Annual Avg)'!B1318)</f>
        <v>25</v>
      </c>
      <c r="C28" s="7">
        <f>IFERROR(AVERAGE('225 PCAR (Annual Avg)'!C38,'225 PCAR (Annual Avg)'!C70,'225 PCAR (Annual Avg)'!C102,'225 PCAR (Annual Avg)'!C134,'225 PCAR (Annual Avg)'!C166,'225 PCAR (Annual Avg)'!C198,'225 PCAR (Annual Avg)'!C230,'225 PCAR (Annual Avg)'!C262,'225 PCAR (Annual Avg)'!C294,'225 PCAR (Annual Avg)'!C326,'225 PCAR (Annual Avg)'!C358,'225 PCAR (Annual Avg)'!C390,'225 PCAR (Annual Avg)'!C422,'225 PCAR (Annual Avg)'!C454,'225 PCAR (Annual Avg)'!C486,'225 PCAR (Annual Avg)'!C518,'225 PCAR (Annual Avg)'!C550,'225 PCAR (Annual Avg)'!C582,'225 PCAR (Annual Avg)'!C614,'225 PCAR (Annual Avg)'!C646,'225 PCAR (Annual Avg)'!C678,'225 PCAR (Annual Avg)'!C710,'225 PCAR (Annual Avg)'!C742,'225 PCAR (Annual Avg)'!C774,'225 PCAR (Annual Avg)'!C806,'225 PCAR (Annual Avg)'!C838,'225 PCAR (Annual Avg)'!C870,'225 PCAR (Annual Avg)'!C902,'225 PCAR (Annual Avg)'!C934,'225 PCAR (Annual Avg)'!C966,'225 PCAR (Annual Avg)'!C998,'225 PCAR (Annual Avg)'!C1030,'225 PCAR (Annual Avg)'!C1062,'225 PCAR (Annual Avg)'!C1094,'225 PCAR (Annual Avg)'!C1126,'225 PCAR (Annual Avg)'!C1158,'225 PCAR (Annual Avg)'!C1190,'225 PCAR (Annual Avg)'!C1222,'225 PCAR (Annual Avg)'!C1254,'225 PCAR (Annual Avg)'!C1286,'225 PCAR (Annual Avg)'!C1318),"")</f>
        <v>5.7512195121951226</v>
      </c>
      <c r="D28" s="7">
        <f>IFERROR(AVERAGE('225 PCAR (Annual Avg)'!D38,'225 PCAR (Annual Avg)'!D70,'225 PCAR (Annual Avg)'!D102,'225 PCAR (Annual Avg)'!D134,'225 PCAR (Annual Avg)'!D166,'225 PCAR (Annual Avg)'!D198,'225 PCAR (Annual Avg)'!D230,'225 PCAR (Annual Avg)'!D262,'225 PCAR (Annual Avg)'!D294,'225 PCAR (Annual Avg)'!D326,'225 PCAR (Annual Avg)'!D358,'225 PCAR (Annual Avg)'!D390,'225 PCAR (Annual Avg)'!D422,'225 PCAR (Annual Avg)'!D454,'225 PCAR (Annual Avg)'!D486,'225 PCAR (Annual Avg)'!D518,'225 PCAR (Annual Avg)'!D550,'225 PCAR (Annual Avg)'!D582,'225 PCAR (Annual Avg)'!D614,'225 PCAR (Annual Avg)'!D646,'225 PCAR (Annual Avg)'!D678,'225 PCAR (Annual Avg)'!D710,'225 PCAR (Annual Avg)'!D742,'225 PCAR (Annual Avg)'!D774,'225 PCAR (Annual Avg)'!D806,'225 PCAR (Annual Avg)'!D838,'225 PCAR (Annual Avg)'!D870,'225 PCAR (Annual Avg)'!D902,'225 PCAR (Annual Avg)'!D934,'225 PCAR (Annual Avg)'!D966,'225 PCAR (Annual Avg)'!D998,'225 PCAR (Annual Avg)'!D1030,'225 PCAR (Annual Avg)'!D1062,'225 PCAR (Annual Avg)'!D1094,'225 PCAR (Annual Avg)'!D1126,'225 PCAR (Annual Avg)'!D1158,'225 PCAR (Annual Avg)'!D1190,'225 PCAR (Annual Avg)'!D1222,'225 PCAR (Annual Avg)'!D1254,'225 PCAR (Annual Avg)'!D1286,'225 PCAR (Annual Avg)'!D1318),"")</f>
        <v>5.8221951219512196</v>
      </c>
      <c r="E28" s="7">
        <f>IFERROR(AVERAGE('225 PCAR (Annual Avg)'!E38,'225 PCAR (Annual Avg)'!E70,'225 PCAR (Annual Avg)'!E102,'225 PCAR (Annual Avg)'!E134,'225 PCAR (Annual Avg)'!E166,'225 PCAR (Annual Avg)'!E198,'225 PCAR (Annual Avg)'!E230,'225 PCAR (Annual Avg)'!E262,'225 PCAR (Annual Avg)'!E294,'225 PCAR (Annual Avg)'!E326,'225 PCAR (Annual Avg)'!E358,'225 PCAR (Annual Avg)'!E390,'225 PCAR (Annual Avg)'!E422,'225 PCAR (Annual Avg)'!E454,'225 PCAR (Annual Avg)'!E486,'225 PCAR (Annual Avg)'!E518,'225 PCAR (Annual Avg)'!E550,'225 PCAR (Annual Avg)'!E582,'225 PCAR (Annual Avg)'!E614,'225 PCAR (Annual Avg)'!E646,'225 PCAR (Annual Avg)'!E678,'225 PCAR (Annual Avg)'!E710,'225 PCAR (Annual Avg)'!E742,'225 PCAR (Annual Avg)'!E774,'225 PCAR (Annual Avg)'!E806,'225 PCAR (Annual Avg)'!E838,'225 PCAR (Annual Avg)'!E870,'225 PCAR (Annual Avg)'!E902,'225 PCAR (Annual Avg)'!E934,'225 PCAR (Annual Avg)'!E966,'225 PCAR (Annual Avg)'!E998,'225 PCAR (Annual Avg)'!E1030,'225 PCAR (Annual Avg)'!E1062,'225 PCAR (Annual Avg)'!E1094,'225 PCAR (Annual Avg)'!E1126,'225 PCAR (Annual Avg)'!E1158,'225 PCAR (Annual Avg)'!E1190,'225 PCAR (Annual Avg)'!E1222,'225 PCAR (Annual Avg)'!E1254,'225 PCAR (Annual Avg)'!E1286,'225 PCAR (Annual Avg)'!E1318),"")</f>
        <v>8.1885365853658563</v>
      </c>
      <c r="F28" s="7">
        <f>IFERROR(AVERAGE('225 PCAR (Annual Avg)'!F38,'225 PCAR (Annual Avg)'!F70,'225 PCAR (Annual Avg)'!F102,'225 PCAR (Annual Avg)'!F134,'225 PCAR (Annual Avg)'!F166,'225 PCAR (Annual Avg)'!F198,'225 PCAR (Annual Avg)'!F230,'225 PCAR (Annual Avg)'!F262,'225 PCAR (Annual Avg)'!F294,'225 PCAR (Annual Avg)'!F326,'225 PCAR (Annual Avg)'!F358,'225 PCAR (Annual Avg)'!F390,'225 PCAR (Annual Avg)'!F422,'225 PCAR (Annual Avg)'!F454,'225 PCAR (Annual Avg)'!F486,'225 PCAR (Annual Avg)'!F518,'225 PCAR (Annual Avg)'!F550,'225 PCAR (Annual Avg)'!F582,'225 PCAR (Annual Avg)'!F614,'225 PCAR (Annual Avg)'!F646,'225 PCAR (Annual Avg)'!F678,'225 PCAR (Annual Avg)'!F710,'225 PCAR (Annual Avg)'!F742,'225 PCAR (Annual Avg)'!F774,'225 PCAR (Annual Avg)'!F806,'225 PCAR (Annual Avg)'!F838,'225 PCAR (Annual Avg)'!F870,'225 PCAR (Annual Avg)'!F902,'225 PCAR (Annual Avg)'!F934,'225 PCAR (Annual Avg)'!F966,'225 PCAR (Annual Avg)'!F998,'225 PCAR (Annual Avg)'!F1030,'225 PCAR (Annual Avg)'!F1062,'225 PCAR (Annual Avg)'!F1094,'225 PCAR (Annual Avg)'!F1126,'225 PCAR (Annual Avg)'!F1158,'225 PCAR (Annual Avg)'!F1190,'225 PCAR (Annual Avg)'!F1222,'225 PCAR (Annual Avg)'!F1254,'225 PCAR (Annual Avg)'!F1286,'225 PCAR (Annual Avg)'!F1318),"")</f>
        <v>11.583170731707318</v>
      </c>
      <c r="G28" s="7">
        <f>IFERROR(AVERAGE('225 PCAR (Annual Avg)'!G38,'225 PCAR (Annual Avg)'!G70,'225 PCAR (Annual Avg)'!G102,'225 PCAR (Annual Avg)'!G134,'225 PCAR (Annual Avg)'!G166,'225 PCAR (Annual Avg)'!G198,'225 PCAR (Annual Avg)'!G230,'225 PCAR (Annual Avg)'!G262,'225 PCAR (Annual Avg)'!G294,'225 PCAR (Annual Avg)'!G326,'225 PCAR (Annual Avg)'!G358,'225 PCAR (Annual Avg)'!G390,'225 PCAR (Annual Avg)'!G422,'225 PCAR (Annual Avg)'!G454,'225 PCAR (Annual Avg)'!G486,'225 PCAR (Annual Avg)'!G518,'225 PCAR (Annual Avg)'!G550,'225 PCAR (Annual Avg)'!G582,'225 PCAR (Annual Avg)'!G614,'225 PCAR (Annual Avg)'!G646,'225 PCAR (Annual Avg)'!G678,'225 PCAR (Annual Avg)'!G710,'225 PCAR (Annual Avg)'!G742,'225 PCAR (Annual Avg)'!G774,'225 PCAR (Annual Avg)'!G806,'225 PCAR (Annual Avg)'!G838,'225 PCAR (Annual Avg)'!G870,'225 PCAR (Annual Avg)'!G902,'225 PCAR (Annual Avg)'!G934,'225 PCAR (Annual Avg)'!G966,'225 PCAR (Annual Avg)'!G998,'225 PCAR (Annual Avg)'!G1030,'225 PCAR (Annual Avg)'!G1062,'225 PCAR (Annual Avg)'!G1094,'225 PCAR (Annual Avg)'!G1126,'225 PCAR (Annual Avg)'!G1158,'225 PCAR (Annual Avg)'!G1190,'225 PCAR (Annual Avg)'!G1222,'225 PCAR (Annual Avg)'!G1254,'225 PCAR (Annual Avg)'!G1286,'225 PCAR (Annual Avg)'!G1318),"")</f>
        <v>13.825121951219513</v>
      </c>
      <c r="H28" s="7">
        <f>IFERROR(AVERAGE('225 PCAR (Annual Avg)'!H38,'225 PCAR (Annual Avg)'!H70,'225 PCAR (Annual Avg)'!H102,'225 PCAR (Annual Avg)'!H134,'225 PCAR (Annual Avg)'!H166,'225 PCAR (Annual Avg)'!H198,'225 PCAR (Annual Avg)'!H230,'225 PCAR (Annual Avg)'!H262,'225 PCAR (Annual Avg)'!H294,'225 PCAR (Annual Avg)'!H326,'225 PCAR (Annual Avg)'!H358,'225 PCAR (Annual Avg)'!H390,'225 PCAR (Annual Avg)'!H422,'225 PCAR (Annual Avg)'!H454,'225 PCAR (Annual Avg)'!H486,'225 PCAR (Annual Avg)'!H518,'225 PCAR (Annual Avg)'!H550,'225 PCAR (Annual Avg)'!H582,'225 PCAR (Annual Avg)'!H614,'225 PCAR (Annual Avg)'!H646,'225 PCAR (Annual Avg)'!H678,'225 PCAR (Annual Avg)'!H710,'225 PCAR (Annual Avg)'!H742,'225 PCAR (Annual Avg)'!H774,'225 PCAR (Annual Avg)'!H806,'225 PCAR (Annual Avg)'!H838,'225 PCAR (Annual Avg)'!H870,'225 PCAR (Annual Avg)'!H902,'225 PCAR (Annual Avg)'!H934,'225 PCAR (Annual Avg)'!H966,'225 PCAR (Annual Avg)'!H998,'225 PCAR (Annual Avg)'!H1030,'225 PCAR (Annual Avg)'!H1062,'225 PCAR (Annual Avg)'!H1094,'225 PCAR (Annual Avg)'!H1126,'225 PCAR (Annual Avg)'!H1158,'225 PCAR (Annual Avg)'!H1190,'225 PCAR (Annual Avg)'!H1222,'225 PCAR (Annual Avg)'!H1254,'225 PCAR (Annual Avg)'!H1286,'225 PCAR (Annual Avg)'!H1318),"")</f>
        <v>24.917317073170732</v>
      </c>
      <c r="I28" s="7">
        <f>IFERROR(AVERAGE('225 PCAR (Annual Avg)'!I38,'225 PCAR (Annual Avg)'!I70,'225 PCAR (Annual Avg)'!I102,'225 PCAR (Annual Avg)'!I134,'225 PCAR (Annual Avg)'!I166,'225 PCAR (Annual Avg)'!I198,'225 PCAR (Annual Avg)'!I230,'225 PCAR (Annual Avg)'!I262,'225 PCAR (Annual Avg)'!I294,'225 PCAR (Annual Avg)'!I326,'225 PCAR (Annual Avg)'!I358,'225 PCAR (Annual Avg)'!I390,'225 PCAR (Annual Avg)'!I422,'225 PCAR (Annual Avg)'!I454,'225 PCAR (Annual Avg)'!I486,'225 PCAR (Annual Avg)'!I518,'225 PCAR (Annual Avg)'!I550,'225 PCAR (Annual Avg)'!I582,'225 PCAR (Annual Avg)'!I614,'225 PCAR (Annual Avg)'!I646,'225 PCAR (Annual Avg)'!I678,'225 PCAR (Annual Avg)'!I710,'225 PCAR (Annual Avg)'!I742,'225 PCAR (Annual Avg)'!I774,'225 PCAR (Annual Avg)'!I806,'225 PCAR (Annual Avg)'!I838,'225 PCAR (Annual Avg)'!I870,'225 PCAR (Annual Avg)'!I902,'225 PCAR (Annual Avg)'!I934,'225 PCAR (Annual Avg)'!I966,'225 PCAR (Annual Avg)'!I998,'225 PCAR (Annual Avg)'!I1030,'225 PCAR (Annual Avg)'!I1062,'225 PCAR (Annual Avg)'!I1094,'225 PCAR (Annual Avg)'!I1126,'225 PCAR (Annual Avg)'!I1158,'225 PCAR (Annual Avg)'!I1190,'225 PCAR (Annual Avg)'!I1222,'225 PCAR (Annual Avg)'!I1254,'225 PCAR (Annual Avg)'!I1286,'225 PCAR (Annual Avg)'!I1318),"")</f>
        <v>57.556097560975616</v>
      </c>
      <c r="J28" s="7">
        <f>IFERROR(AVERAGE('225 PCAR (Annual Avg)'!J38,'225 PCAR (Annual Avg)'!J70,'225 PCAR (Annual Avg)'!J102,'225 PCAR (Annual Avg)'!J134,'225 PCAR (Annual Avg)'!J166,'225 PCAR (Annual Avg)'!J198,'225 PCAR (Annual Avg)'!J230,'225 PCAR (Annual Avg)'!J262,'225 PCAR (Annual Avg)'!J294,'225 PCAR (Annual Avg)'!J326,'225 PCAR (Annual Avg)'!J358,'225 PCAR (Annual Avg)'!J390,'225 PCAR (Annual Avg)'!J422,'225 PCAR (Annual Avg)'!J454,'225 PCAR (Annual Avg)'!J486,'225 PCAR (Annual Avg)'!J518,'225 PCAR (Annual Avg)'!J550,'225 PCAR (Annual Avg)'!J582,'225 PCAR (Annual Avg)'!J614,'225 PCAR (Annual Avg)'!J646,'225 PCAR (Annual Avg)'!J678,'225 PCAR (Annual Avg)'!J710,'225 PCAR (Annual Avg)'!J742,'225 PCAR (Annual Avg)'!J774,'225 PCAR (Annual Avg)'!J806,'225 PCAR (Annual Avg)'!J838,'225 PCAR (Annual Avg)'!J870,'225 PCAR (Annual Avg)'!J902,'225 PCAR (Annual Avg)'!J934,'225 PCAR (Annual Avg)'!J966,'225 PCAR (Annual Avg)'!J998,'225 PCAR (Annual Avg)'!J1030,'225 PCAR (Annual Avg)'!J1062,'225 PCAR (Annual Avg)'!J1094,'225 PCAR (Annual Avg)'!J1126,'225 PCAR (Annual Avg)'!J1158,'225 PCAR (Annual Avg)'!J1190,'225 PCAR (Annual Avg)'!J1222,'225 PCAR (Annual Avg)'!J1254,'225 PCAR (Annual Avg)'!J1286,'225 PCAR (Annual Avg)'!J1318),"")</f>
        <v>63.902439024390233</v>
      </c>
      <c r="K28" s="7">
        <f>IFERROR(AVERAGE('225 PCAR (Annual Avg)'!K38,'225 PCAR (Annual Avg)'!K70,'225 PCAR (Annual Avg)'!K102,'225 PCAR (Annual Avg)'!K134,'225 PCAR (Annual Avg)'!K166,'225 PCAR (Annual Avg)'!K198,'225 PCAR (Annual Avg)'!K230,'225 PCAR (Annual Avg)'!K262,'225 PCAR (Annual Avg)'!K294,'225 PCAR (Annual Avg)'!K326,'225 PCAR (Annual Avg)'!K358,'225 PCAR (Annual Avg)'!K390,'225 PCAR (Annual Avg)'!K422,'225 PCAR (Annual Avg)'!K454,'225 PCAR (Annual Avg)'!K486,'225 PCAR (Annual Avg)'!K518,'225 PCAR (Annual Avg)'!K550,'225 PCAR (Annual Avg)'!K582,'225 PCAR (Annual Avg)'!K614,'225 PCAR (Annual Avg)'!K646,'225 PCAR (Annual Avg)'!K678,'225 PCAR (Annual Avg)'!K710,'225 PCAR (Annual Avg)'!K742,'225 PCAR (Annual Avg)'!K774,'225 PCAR (Annual Avg)'!K806,'225 PCAR (Annual Avg)'!K838,'225 PCAR (Annual Avg)'!K870,'225 PCAR (Annual Avg)'!K902,'225 PCAR (Annual Avg)'!K934,'225 PCAR (Annual Avg)'!K966,'225 PCAR (Annual Avg)'!K998,'225 PCAR (Annual Avg)'!K1030,'225 PCAR (Annual Avg)'!K1062,'225 PCAR (Annual Avg)'!K1094,'225 PCAR (Annual Avg)'!K1126,'225 PCAR (Annual Avg)'!K1158,'225 PCAR (Annual Avg)'!K1190,'225 PCAR (Annual Avg)'!K1222,'225 PCAR (Annual Avg)'!K1254,'225 PCAR (Annual Avg)'!K1286,'225 PCAR (Annual Avg)'!K1318),"")</f>
        <v>36.390243902439011</v>
      </c>
      <c r="L28" s="7">
        <f>IFERROR(AVERAGE('225 PCAR (Annual Avg)'!L38,'225 PCAR (Annual Avg)'!L70,'225 PCAR (Annual Avg)'!L102,'225 PCAR (Annual Avg)'!L134,'225 PCAR (Annual Avg)'!L166,'225 PCAR (Annual Avg)'!L198,'225 PCAR (Annual Avg)'!L230,'225 PCAR (Annual Avg)'!L262,'225 PCAR (Annual Avg)'!L294,'225 PCAR (Annual Avg)'!L326,'225 PCAR (Annual Avg)'!L358,'225 PCAR (Annual Avg)'!L390,'225 PCAR (Annual Avg)'!L422,'225 PCAR (Annual Avg)'!L454,'225 PCAR (Annual Avg)'!L486,'225 PCAR (Annual Avg)'!L518,'225 PCAR (Annual Avg)'!L550,'225 PCAR (Annual Avg)'!L582,'225 PCAR (Annual Avg)'!L614,'225 PCAR (Annual Avg)'!L646,'225 PCAR (Annual Avg)'!L678,'225 PCAR (Annual Avg)'!L710,'225 PCAR (Annual Avg)'!L742,'225 PCAR (Annual Avg)'!L774,'225 PCAR (Annual Avg)'!L806,'225 PCAR (Annual Avg)'!L838,'225 PCAR (Annual Avg)'!L870,'225 PCAR (Annual Avg)'!L902,'225 PCAR (Annual Avg)'!L934,'225 PCAR (Annual Avg)'!L966,'225 PCAR (Annual Avg)'!L998,'225 PCAR (Annual Avg)'!L1030,'225 PCAR (Annual Avg)'!L1062,'225 PCAR (Annual Avg)'!L1094,'225 PCAR (Annual Avg)'!L1126,'225 PCAR (Annual Avg)'!L1158,'225 PCAR (Annual Avg)'!L1190,'225 PCAR (Annual Avg)'!L1222,'225 PCAR (Annual Avg)'!L1254,'225 PCAR (Annual Avg)'!L1286,'225 PCAR (Annual Avg)'!L1318),"")</f>
        <v>16.672926829268295</v>
      </c>
      <c r="M28" s="7">
        <f>IFERROR(AVERAGE('225 PCAR (Annual Avg)'!M38,'225 PCAR (Annual Avg)'!M70,'225 PCAR (Annual Avg)'!M102,'225 PCAR (Annual Avg)'!M134,'225 PCAR (Annual Avg)'!M166,'225 PCAR (Annual Avg)'!M198,'225 PCAR (Annual Avg)'!M230,'225 PCAR (Annual Avg)'!M262,'225 PCAR (Annual Avg)'!M294,'225 PCAR (Annual Avg)'!M326,'225 PCAR (Annual Avg)'!M358,'225 PCAR (Annual Avg)'!M390,'225 PCAR (Annual Avg)'!M422,'225 PCAR (Annual Avg)'!M454,'225 PCAR (Annual Avg)'!M486,'225 PCAR (Annual Avg)'!M518,'225 PCAR (Annual Avg)'!M550,'225 PCAR (Annual Avg)'!M582,'225 PCAR (Annual Avg)'!M614,'225 PCAR (Annual Avg)'!M646,'225 PCAR (Annual Avg)'!M678,'225 PCAR (Annual Avg)'!M710,'225 PCAR (Annual Avg)'!M742,'225 PCAR (Annual Avg)'!M774,'225 PCAR (Annual Avg)'!M806,'225 PCAR (Annual Avg)'!M838,'225 PCAR (Annual Avg)'!M870,'225 PCAR (Annual Avg)'!M902,'225 PCAR (Annual Avg)'!M934,'225 PCAR (Annual Avg)'!M966,'225 PCAR (Annual Avg)'!M998,'225 PCAR (Annual Avg)'!M1030,'225 PCAR (Annual Avg)'!M1062,'225 PCAR (Annual Avg)'!M1094,'225 PCAR (Annual Avg)'!M1126,'225 PCAR (Annual Avg)'!M1158,'225 PCAR (Annual Avg)'!M1190,'225 PCAR (Annual Avg)'!M1222,'225 PCAR (Annual Avg)'!M1254,'225 PCAR (Annual Avg)'!M1286,'225 PCAR (Annual Avg)'!M1318),"")</f>
        <v>9.5299999999999994</v>
      </c>
      <c r="N28" s="7">
        <f>IFERROR(AVERAGE('225 PCAR (Annual Avg)'!N38,'225 PCAR (Annual Avg)'!N70,'225 PCAR (Annual Avg)'!N102,'225 PCAR (Annual Avg)'!N134,'225 PCAR (Annual Avg)'!N166,'225 PCAR (Annual Avg)'!N198,'225 PCAR (Annual Avg)'!N230,'225 PCAR (Annual Avg)'!N262,'225 PCAR (Annual Avg)'!N294,'225 PCAR (Annual Avg)'!N326,'225 PCAR (Annual Avg)'!N358,'225 PCAR (Annual Avg)'!N390,'225 PCAR (Annual Avg)'!N422,'225 PCAR (Annual Avg)'!N454,'225 PCAR (Annual Avg)'!N486,'225 PCAR (Annual Avg)'!N518,'225 PCAR (Annual Avg)'!N550,'225 PCAR (Annual Avg)'!N582,'225 PCAR (Annual Avg)'!N614,'225 PCAR (Annual Avg)'!N646,'225 PCAR (Annual Avg)'!N678,'225 PCAR (Annual Avg)'!N710,'225 PCAR (Annual Avg)'!N742,'225 PCAR (Annual Avg)'!N774,'225 PCAR (Annual Avg)'!N806,'225 PCAR (Annual Avg)'!N838,'225 PCAR (Annual Avg)'!N870,'225 PCAR (Annual Avg)'!N902,'225 PCAR (Annual Avg)'!N934,'225 PCAR (Annual Avg)'!N966,'225 PCAR (Annual Avg)'!N998,'225 PCAR (Annual Avg)'!N1030,'225 PCAR (Annual Avg)'!N1062,'225 PCAR (Annual Avg)'!N1094,'225 PCAR (Annual Avg)'!N1126,'225 PCAR (Annual Avg)'!N1158,'225 PCAR (Annual Avg)'!N1190,'225 PCAR (Annual Avg)'!N1222,'225 PCAR (Annual Avg)'!N1254,'225 PCAR (Annual Avg)'!N1286,'225 PCAR (Annual Avg)'!N1318),"")</f>
        <v>7.0492682926829247</v>
      </c>
      <c r="P28" s="76">
        <f>AVERAGE('225 PCAR (Annual Avg)'!P38,'225 PCAR (Annual Avg)'!P70,'225 PCAR (Annual Avg)'!P102,'225 PCAR (Annual Avg)'!P134,'225 PCAR (Annual Avg)'!P166,'225 PCAR (Annual Avg)'!P198,'225 PCAR (Annual Avg)'!P230,'225 PCAR (Annual Avg)'!P262,'225 PCAR (Annual Avg)'!P294,'225 PCAR (Annual Avg)'!P326,'225 PCAR (Annual Avg)'!P358,'225 PCAR (Annual Avg)'!P390,'225 PCAR (Annual Avg)'!P422,'225 PCAR (Annual Avg)'!P454,'225 PCAR (Annual Avg)'!P486,'225 PCAR (Annual Avg)'!P518,'225 PCAR (Annual Avg)'!P550,'225 PCAR (Annual Avg)'!P582,'225 PCAR (Annual Avg)'!P614,'225 PCAR (Annual Avg)'!P646,'225 PCAR (Annual Avg)'!P678,'225 PCAR (Annual Avg)'!P710,'225 PCAR (Annual Avg)'!P742,'225 PCAR (Annual Avg)'!P774,'225 PCAR (Annual Avg)'!P806,'225 PCAR (Annual Avg)'!P838,'225 PCAR (Annual Avg)'!P870,'225 PCAR (Annual Avg)'!P902,'225 PCAR (Annual Avg)'!P934,'225 PCAR (Annual Avg)'!P966,'225 PCAR (Annual Avg)'!P998,'225 PCAR (Annual Avg)'!P1030,'225 PCAR (Annual Avg)'!P1062,'225 PCAR (Annual Avg)'!P1094,'225 PCAR (Annual Avg)'!P1126,'225 PCAR (Annual Avg)'!P1158,'225 PCAR (Annual Avg)'!P1190,'225 PCAR (Annual Avg)'!P1222,'225 PCAR (Annual Avg)'!P1254,'225 PCAR (Annual Avg)'!P1286,'225 PCAR (Annual Avg)'!P1318)</f>
        <v>25</v>
      </c>
      <c r="Q28" s="7" t="str">
        <f>IFERROR(AVERAGE('225 PCAR (Annual Avg)'!Q38,'225 PCAR (Annual Avg)'!Q70,'225 PCAR (Annual Avg)'!Q102,'225 PCAR (Annual Avg)'!Q134,'225 PCAR (Annual Avg)'!Q166,'225 PCAR (Annual Avg)'!Q198,'225 PCAR (Annual Avg)'!Q230,'225 PCAR (Annual Avg)'!Q262,'225 PCAR (Annual Avg)'!Q294,'225 PCAR (Annual Avg)'!Q326,'225 PCAR (Annual Avg)'!Q358,'225 PCAR (Annual Avg)'!Q390,'225 PCAR (Annual Avg)'!Q422,'225 PCAR (Annual Avg)'!Q454,'225 PCAR (Annual Avg)'!Q486,'225 PCAR (Annual Avg)'!Q518,'225 PCAR (Annual Avg)'!Q550,'225 PCAR (Annual Avg)'!Q582,'225 PCAR (Annual Avg)'!Q614,'225 PCAR (Annual Avg)'!Q646,'225 PCAR (Annual Avg)'!Q678,'225 PCAR (Annual Avg)'!Q710,'225 PCAR (Annual Avg)'!Q742,'225 PCAR (Annual Avg)'!Q774,'225 PCAR (Annual Avg)'!Q806,'225 PCAR (Annual Avg)'!Q838,'225 PCAR (Annual Avg)'!Q870,'225 PCAR (Annual Avg)'!Q902,'225 PCAR (Annual Avg)'!Q934,'225 PCAR (Annual Avg)'!Q966,'225 PCAR (Annual Avg)'!Q998,'225 PCAR (Annual Avg)'!Q1030,'225 PCAR (Annual Avg)'!Q1062,'225 PCAR (Annual Avg)'!Q1094,'225 PCAR (Annual Avg)'!Q1126,'225 PCAR (Annual Avg)'!Q1158,'225 PCAR (Annual Avg)'!Q1190,'225 PCAR (Annual Avg)'!Q1222,'225 PCAR (Annual Avg)'!Q1254,'225 PCAR (Annual Avg)'!Q1286,'225 PCAR (Annual Avg)'!Q1318),"")</f>
        <v/>
      </c>
      <c r="R28" s="7" t="str">
        <f>IFERROR(AVERAGE('225 PCAR (Annual Avg)'!R38,'225 PCAR (Annual Avg)'!R70,'225 PCAR (Annual Avg)'!R102,'225 PCAR (Annual Avg)'!R134,'225 PCAR (Annual Avg)'!R166,'225 PCAR (Annual Avg)'!R198,'225 PCAR (Annual Avg)'!R230,'225 PCAR (Annual Avg)'!R262,'225 PCAR (Annual Avg)'!R294,'225 PCAR (Annual Avg)'!R326,'225 PCAR (Annual Avg)'!R358,'225 PCAR (Annual Avg)'!R390,'225 PCAR (Annual Avg)'!R422,'225 PCAR (Annual Avg)'!R454,'225 PCAR (Annual Avg)'!R486,'225 PCAR (Annual Avg)'!R518,'225 PCAR (Annual Avg)'!R550,'225 PCAR (Annual Avg)'!R582,'225 PCAR (Annual Avg)'!R614,'225 PCAR (Annual Avg)'!R646,'225 PCAR (Annual Avg)'!R678,'225 PCAR (Annual Avg)'!R710,'225 PCAR (Annual Avg)'!R742,'225 PCAR (Annual Avg)'!R774,'225 PCAR (Annual Avg)'!R806,'225 PCAR (Annual Avg)'!R838,'225 PCAR (Annual Avg)'!R870,'225 PCAR (Annual Avg)'!R902,'225 PCAR (Annual Avg)'!R934,'225 PCAR (Annual Avg)'!R966,'225 PCAR (Annual Avg)'!R998,'225 PCAR (Annual Avg)'!R1030,'225 PCAR (Annual Avg)'!R1062,'225 PCAR (Annual Avg)'!R1094,'225 PCAR (Annual Avg)'!R1126,'225 PCAR (Annual Avg)'!R1158,'225 PCAR (Annual Avg)'!R1190,'225 PCAR (Annual Avg)'!R1222,'225 PCAR (Annual Avg)'!R1254,'225 PCAR (Annual Avg)'!R1286,'225 PCAR (Annual Avg)'!R1318),"")</f>
        <v/>
      </c>
      <c r="S28" s="7" t="str">
        <f>IFERROR(AVERAGE('225 PCAR (Annual Avg)'!S38,'225 PCAR (Annual Avg)'!S70,'225 PCAR (Annual Avg)'!S102,'225 PCAR (Annual Avg)'!S134,'225 PCAR (Annual Avg)'!S166,'225 PCAR (Annual Avg)'!S198,'225 PCAR (Annual Avg)'!S230,'225 PCAR (Annual Avg)'!S262,'225 PCAR (Annual Avg)'!S294,'225 PCAR (Annual Avg)'!S326,'225 PCAR (Annual Avg)'!S358,'225 PCAR (Annual Avg)'!S390,'225 PCAR (Annual Avg)'!S422,'225 PCAR (Annual Avg)'!S454,'225 PCAR (Annual Avg)'!S486,'225 PCAR (Annual Avg)'!S518,'225 PCAR (Annual Avg)'!S550,'225 PCAR (Annual Avg)'!S582,'225 PCAR (Annual Avg)'!S614,'225 PCAR (Annual Avg)'!S646,'225 PCAR (Annual Avg)'!S678,'225 PCAR (Annual Avg)'!S710,'225 PCAR (Annual Avg)'!S742,'225 PCAR (Annual Avg)'!S774,'225 PCAR (Annual Avg)'!S806,'225 PCAR (Annual Avg)'!S838,'225 PCAR (Annual Avg)'!S870,'225 PCAR (Annual Avg)'!S902,'225 PCAR (Annual Avg)'!S934,'225 PCAR (Annual Avg)'!S966,'225 PCAR (Annual Avg)'!S998,'225 PCAR (Annual Avg)'!S1030,'225 PCAR (Annual Avg)'!S1062,'225 PCAR (Annual Avg)'!S1094,'225 PCAR (Annual Avg)'!S1126,'225 PCAR (Annual Avg)'!S1158,'225 PCAR (Annual Avg)'!S1190,'225 PCAR (Annual Avg)'!S1222,'225 PCAR (Annual Avg)'!S1254,'225 PCAR (Annual Avg)'!S1286,'225 PCAR (Annual Avg)'!S1318),"")</f>
        <v/>
      </c>
      <c r="T28" s="7" t="str">
        <f>IFERROR(AVERAGE('225 PCAR (Annual Avg)'!T38,'225 PCAR (Annual Avg)'!T70,'225 PCAR (Annual Avg)'!T102,'225 PCAR (Annual Avg)'!T134,'225 PCAR (Annual Avg)'!T166,'225 PCAR (Annual Avg)'!T198,'225 PCAR (Annual Avg)'!T230,'225 PCAR (Annual Avg)'!T262,'225 PCAR (Annual Avg)'!T294,'225 PCAR (Annual Avg)'!T326,'225 PCAR (Annual Avg)'!T358,'225 PCAR (Annual Avg)'!T390,'225 PCAR (Annual Avg)'!T422,'225 PCAR (Annual Avg)'!T454,'225 PCAR (Annual Avg)'!T486,'225 PCAR (Annual Avg)'!T518,'225 PCAR (Annual Avg)'!T550,'225 PCAR (Annual Avg)'!T582,'225 PCAR (Annual Avg)'!T614,'225 PCAR (Annual Avg)'!T646,'225 PCAR (Annual Avg)'!T678,'225 PCAR (Annual Avg)'!T710,'225 PCAR (Annual Avg)'!T742,'225 PCAR (Annual Avg)'!T774,'225 PCAR (Annual Avg)'!T806,'225 PCAR (Annual Avg)'!T838,'225 PCAR (Annual Avg)'!T870,'225 PCAR (Annual Avg)'!T902,'225 PCAR (Annual Avg)'!T934,'225 PCAR (Annual Avg)'!T966,'225 PCAR (Annual Avg)'!T998,'225 PCAR (Annual Avg)'!T1030,'225 PCAR (Annual Avg)'!T1062,'225 PCAR (Annual Avg)'!T1094,'225 PCAR (Annual Avg)'!T1126,'225 PCAR (Annual Avg)'!T1158,'225 PCAR (Annual Avg)'!T1190,'225 PCAR (Annual Avg)'!T1222,'225 PCAR (Annual Avg)'!T1254,'225 PCAR (Annual Avg)'!T1286,'225 PCAR (Annual Avg)'!T1318),"")</f>
        <v/>
      </c>
      <c r="U28" s="7" t="str">
        <f>IFERROR(AVERAGE('225 PCAR (Annual Avg)'!U38,'225 PCAR (Annual Avg)'!U70,'225 PCAR (Annual Avg)'!U102,'225 PCAR (Annual Avg)'!U134,'225 PCAR (Annual Avg)'!U166,'225 PCAR (Annual Avg)'!U198,'225 PCAR (Annual Avg)'!U230,'225 PCAR (Annual Avg)'!U262,'225 PCAR (Annual Avg)'!U294,'225 PCAR (Annual Avg)'!U326,'225 PCAR (Annual Avg)'!U358,'225 PCAR (Annual Avg)'!U390,'225 PCAR (Annual Avg)'!U422,'225 PCAR (Annual Avg)'!U454,'225 PCAR (Annual Avg)'!U486,'225 PCAR (Annual Avg)'!U518,'225 PCAR (Annual Avg)'!U550,'225 PCAR (Annual Avg)'!U582,'225 PCAR (Annual Avg)'!U614,'225 PCAR (Annual Avg)'!U646,'225 PCAR (Annual Avg)'!U678,'225 PCAR (Annual Avg)'!U710,'225 PCAR (Annual Avg)'!U742,'225 PCAR (Annual Avg)'!U774,'225 PCAR (Annual Avg)'!U806,'225 PCAR (Annual Avg)'!U838,'225 PCAR (Annual Avg)'!U870,'225 PCAR (Annual Avg)'!U902,'225 PCAR (Annual Avg)'!U934,'225 PCAR (Annual Avg)'!U966,'225 PCAR (Annual Avg)'!U998,'225 PCAR (Annual Avg)'!U1030,'225 PCAR (Annual Avg)'!U1062,'225 PCAR (Annual Avg)'!U1094,'225 PCAR (Annual Avg)'!U1126,'225 PCAR (Annual Avg)'!U1158,'225 PCAR (Annual Avg)'!U1190,'225 PCAR (Annual Avg)'!U1222,'225 PCAR (Annual Avg)'!U1254,'225 PCAR (Annual Avg)'!U1286,'225 PCAR (Annual Avg)'!U1318),"")</f>
        <v/>
      </c>
      <c r="V28" s="7" t="str">
        <f>IFERROR(AVERAGE('225 PCAR (Annual Avg)'!V38,'225 PCAR (Annual Avg)'!V70,'225 PCAR (Annual Avg)'!V102,'225 PCAR (Annual Avg)'!V134,'225 PCAR (Annual Avg)'!V166,'225 PCAR (Annual Avg)'!V198,'225 PCAR (Annual Avg)'!V230,'225 PCAR (Annual Avg)'!V262,'225 PCAR (Annual Avg)'!V294,'225 PCAR (Annual Avg)'!V326,'225 PCAR (Annual Avg)'!V358,'225 PCAR (Annual Avg)'!V390,'225 PCAR (Annual Avg)'!V422,'225 PCAR (Annual Avg)'!V454,'225 PCAR (Annual Avg)'!V486,'225 PCAR (Annual Avg)'!V518,'225 PCAR (Annual Avg)'!V550,'225 PCAR (Annual Avg)'!V582,'225 PCAR (Annual Avg)'!V614,'225 PCAR (Annual Avg)'!V646,'225 PCAR (Annual Avg)'!V678,'225 PCAR (Annual Avg)'!V710,'225 PCAR (Annual Avg)'!V742,'225 PCAR (Annual Avg)'!V774,'225 PCAR (Annual Avg)'!V806,'225 PCAR (Annual Avg)'!V838,'225 PCAR (Annual Avg)'!V870,'225 PCAR (Annual Avg)'!V902,'225 PCAR (Annual Avg)'!V934,'225 PCAR (Annual Avg)'!V966,'225 PCAR (Annual Avg)'!V998,'225 PCAR (Annual Avg)'!V1030,'225 PCAR (Annual Avg)'!V1062,'225 PCAR (Annual Avg)'!V1094,'225 PCAR (Annual Avg)'!V1126,'225 PCAR (Annual Avg)'!V1158,'225 PCAR (Annual Avg)'!V1190,'225 PCAR (Annual Avg)'!V1222,'225 PCAR (Annual Avg)'!V1254,'225 PCAR (Annual Avg)'!V1286,'225 PCAR (Annual Avg)'!V1318),"")</f>
        <v/>
      </c>
      <c r="W28" s="7" t="str">
        <f>IFERROR(AVERAGE('225 PCAR (Annual Avg)'!W38,'225 PCAR (Annual Avg)'!W70,'225 PCAR (Annual Avg)'!W102,'225 PCAR (Annual Avg)'!W134,'225 PCAR (Annual Avg)'!W166,'225 PCAR (Annual Avg)'!W198,'225 PCAR (Annual Avg)'!W230,'225 PCAR (Annual Avg)'!W262,'225 PCAR (Annual Avg)'!W294,'225 PCAR (Annual Avg)'!W326,'225 PCAR (Annual Avg)'!W358,'225 PCAR (Annual Avg)'!W390,'225 PCAR (Annual Avg)'!W422,'225 PCAR (Annual Avg)'!W454,'225 PCAR (Annual Avg)'!W486,'225 PCAR (Annual Avg)'!W518,'225 PCAR (Annual Avg)'!W550,'225 PCAR (Annual Avg)'!W582,'225 PCAR (Annual Avg)'!W614,'225 PCAR (Annual Avg)'!W646,'225 PCAR (Annual Avg)'!W678,'225 PCAR (Annual Avg)'!W710,'225 PCAR (Annual Avg)'!W742,'225 PCAR (Annual Avg)'!W774,'225 PCAR (Annual Avg)'!W806,'225 PCAR (Annual Avg)'!W838,'225 PCAR (Annual Avg)'!W870,'225 PCAR (Annual Avg)'!W902,'225 PCAR (Annual Avg)'!W934,'225 PCAR (Annual Avg)'!W966,'225 PCAR (Annual Avg)'!W998,'225 PCAR (Annual Avg)'!W1030,'225 PCAR (Annual Avg)'!W1062,'225 PCAR (Annual Avg)'!W1094,'225 PCAR (Annual Avg)'!W1126,'225 PCAR (Annual Avg)'!W1158,'225 PCAR (Annual Avg)'!W1190,'225 PCAR (Annual Avg)'!W1222,'225 PCAR (Annual Avg)'!W1254,'225 PCAR (Annual Avg)'!W1286,'225 PCAR (Annual Avg)'!W1318),"")</f>
        <v/>
      </c>
      <c r="X28" s="7" t="str">
        <f>IFERROR(AVERAGE('225 PCAR (Annual Avg)'!X38,'225 PCAR (Annual Avg)'!X70,'225 PCAR (Annual Avg)'!X102,'225 PCAR (Annual Avg)'!X134,'225 PCAR (Annual Avg)'!X166,'225 PCAR (Annual Avg)'!X198,'225 PCAR (Annual Avg)'!X230,'225 PCAR (Annual Avg)'!X262,'225 PCAR (Annual Avg)'!X294,'225 PCAR (Annual Avg)'!X326,'225 PCAR (Annual Avg)'!X358,'225 PCAR (Annual Avg)'!X390,'225 PCAR (Annual Avg)'!X422,'225 PCAR (Annual Avg)'!X454,'225 PCAR (Annual Avg)'!X486,'225 PCAR (Annual Avg)'!X518,'225 PCAR (Annual Avg)'!X550,'225 PCAR (Annual Avg)'!X582,'225 PCAR (Annual Avg)'!X614,'225 PCAR (Annual Avg)'!X646,'225 PCAR (Annual Avg)'!X678,'225 PCAR (Annual Avg)'!X710,'225 PCAR (Annual Avg)'!X742,'225 PCAR (Annual Avg)'!X774,'225 PCAR (Annual Avg)'!X806,'225 PCAR (Annual Avg)'!X838,'225 PCAR (Annual Avg)'!X870,'225 PCAR (Annual Avg)'!X902,'225 PCAR (Annual Avg)'!X934,'225 PCAR (Annual Avg)'!X966,'225 PCAR (Annual Avg)'!X998,'225 PCAR (Annual Avg)'!X1030,'225 PCAR (Annual Avg)'!X1062,'225 PCAR (Annual Avg)'!X1094,'225 PCAR (Annual Avg)'!X1126,'225 PCAR (Annual Avg)'!X1158,'225 PCAR (Annual Avg)'!X1190,'225 PCAR (Annual Avg)'!X1222,'225 PCAR (Annual Avg)'!X1254,'225 PCAR (Annual Avg)'!X1286,'225 PCAR (Annual Avg)'!X1318),"")</f>
        <v/>
      </c>
      <c r="Y28" s="7" t="str">
        <f>IFERROR(AVERAGE('225 PCAR (Annual Avg)'!Y38,'225 PCAR (Annual Avg)'!Y70,'225 PCAR (Annual Avg)'!Y102,'225 PCAR (Annual Avg)'!Y134,'225 PCAR (Annual Avg)'!Y166,'225 PCAR (Annual Avg)'!Y198,'225 PCAR (Annual Avg)'!Y230,'225 PCAR (Annual Avg)'!Y262,'225 PCAR (Annual Avg)'!Y294,'225 PCAR (Annual Avg)'!Y326,'225 PCAR (Annual Avg)'!Y358,'225 PCAR (Annual Avg)'!Y390,'225 PCAR (Annual Avg)'!Y422,'225 PCAR (Annual Avg)'!Y454,'225 PCAR (Annual Avg)'!Y486,'225 PCAR (Annual Avg)'!Y518,'225 PCAR (Annual Avg)'!Y550,'225 PCAR (Annual Avg)'!Y582,'225 PCAR (Annual Avg)'!Y614,'225 PCAR (Annual Avg)'!Y646,'225 PCAR (Annual Avg)'!Y678,'225 PCAR (Annual Avg)'!Y710,'225 PCAR (Annual Avg)'!Y742,'225 PCAR (Annual Avg)'!Y774,'225 PCAR (Annual Avg)'!Y806,'225 PCAR (Annual Avg)'!Y838,'225 PCAR (Annual Avg)'!Y870,'225 PCAR (Annual Avg)'!Y902,'225 PCAR (Annual Avg)'!Y934,'225 PCAR (Annual Avg)'!Y966,'225 PCAR (Annual Avg)'!Y998,'225 PCAR (Annual Avg)'!Y1030,'225 PCAR (Annual Avg)'!Y1062,'225 PCAR (Annual Avg)'!Y1094,'225 PCAR (Annual Avg)'!Y1126,'225 PCAR (Annual Avg)'!Y1158,'225 PCAR (Annual Avg)'!Y1190,'225 PCAR (Annual Avg)'!Y1222,'225 PCAR (Annual Avg)'!Y1254,'225 PCAR (Annual Avg)'!Y1286,'225 PCAR (Annual Avg)'!Y1318),"")</f>
        <v/>
      </c>
      <c r="Z28" s="7" t="str">
        <f>IFERROR(AVERAGE('225 PCAR (Annual Avg)'!Z38,'225 PCAR (Annual Avg)'!Z70,'225 PCAR (Annual Avg)'!Z102,'225 PCAR (Annual Avg)'!Z134,'225 PCAR (Annual Avg)'!Z166,'225 PCAR (Annual Avg)'!Z198,'225 PCAR (Annual Avg)'!Z230,'225 PCAR (Annual Avg)'!Z262,'225 PCAR (Annual Avg)'!Z294,'225 PCAR (Annual Avg)'!Z326,'225 PCAR (Annual Avg)'!Z358,'225 PCAR (Annual Avg)'!Z390,'225 PCAR (Annual Avg)'!Z422,'225 PCAR (Annual Avg)'!Z454,'225 PCAR (Annual Avg)'!Z486,'225 PCAR (Annual Avg)'!Z518,'225 PCAR (Annual Avg)'!Z550,'225 PCAR (Annual Avg)'!Z582,'225 PCAR (Annual Avg)'!Z614,'225 PCAR (Annual Avg)'!Z646,'225 PCAR (Annual Avg)'!Z678,'225 PCAR (Annual Avg)'!Z710,'225 PCAR (Annual Avg)'!Z742,'225 PCAR (Annual Avg)'!Z774,'225 PCAR (Annual Avg)'!Z806,'225 PCAR (Annual Avg)'!Z838,'225 PCAR (Annual Avg)'!Z870,'225 PCAR (Annual Avg)'!Z902,'225 PCAR (Annual Avg)'!Z934,'225 PCAR (Annual Avg)'!Z966,'225 PCAR (Annual Avg)'!Z998,'225 PCAR (Annual Avg)'!Z1030,'225 PCAR (Annual Avg)'!Z1062,'225 PCAR (Annual Avg)'!Z1094,'225 PCAR (Annual Avg)'!Z1126,'225 PCAR (Annual Avg)'!Z1158,'225 PCAR (Annual Avg)'!Z1190,'225 PCAR (Annual Avg)'!Z1222,'225 PCAR (Annual Avg)'!Z1254,'225 PCAR (Annual Avg)'!Z1286,'225 PCAR (Annual Avg)'!Z1318),"")</f>
        <v/>
      </c>
      <c r="AA28" s="7" t="str">
        <f>IFERROR(AVERAGE('225 PCAR (Annual Avg)'!AA38,'225 PCAR (Annual Avg)'!AA70,'225 PCAR (Annual Avg)'!AA102,'225 PCAR (Annual Avg)'!AA134,'225 PCAR (Annual Avg)'!AA166,'225 PCAR (Annual Avg)'!AA198,'225 PCAR (Annual Avg)'!AA230,'225 PCAR (Annual Avg)'!AA262,'225 PCAR (Annual Avg)'!AA294,'225 PCAR (Annual Avg)'!AA326,'225 PCAR (Annual Avg)'!AA358,'225 PCAR (Annual Avg)'!AA390,'225 PCAR (Annual Avg)'!AA422,'225 PCAR (Annual Avg)'!AA454,'225 PCAR (Annual Avg)'!AA486,'225 PCAR (Annual Avg)'!AA518,'225 PCAR (Annual Avg)'!AA550,'225 PCAR (Annual Avg)'!AA582,'225 PCAR (Annual Avg)'!AA614,'225 PCAR (Annual Avg)'!AA646,'225 PCAR (Annual Avg)'!AA678,'225 PCAR (Annual Avg)'!AA710,'225 PCAR (Annual Avg)'!AA742,'225 PCAR (Annual Avg)'!AA774,'225 PCAR (Annual Avg)'!AA806,'225 PCAR (Annual Avg)'!AA838,'225 PCAR (Annual Avg)'!AA870,'225 PCAR (Annual Avg)'!AA902,'225 PCAR (Annual Avg)'!AA934,'225 PCAR (Annual Avg)'!AA966,'225 PCAR (Annual Avg)'!AA998,'225 PCAR (Annual Avg)'!AA1030,'225 PCAR (Annual Avg)'!AA1062,'225 PCAR (Annual Avg)'!AA1094,'225 PCAR (Annual Avg)'!AA1126,'225 PCAR (Annual Avg)'!AA1158,'225 PCAR (Annual Avg)'!AA1190,'225 PCAR (Annual Avg)'!AA1222,'225 PCAR (Annual Avg)'!AA1254,'225 PCAR (Annual Avg)'!AA1286,'225 PCAR (Annual Avg)'!AA1318),"")</f>
        <v/>
      </c>
      <c r="AB28" s="7" t="str">
        <f>IFERROR(AVERAGE('225 PCAR (Annual Avg)'!AB38,'225 PCAR (Annual Avg)'!AB70,'225 PCAR (Annual Avg)'!AB102,'225 PCAR (Annual Avg)'!AB134,'225 PCAR (Annual Avg)'!AB166,'225 PCAR (Annual Avg)'!AB198,'225 PCAR (Annual Avg)'!AB230,'225 PCAR (Annual Avg)'!AB262,'225 PCAR (Annual Avg)'!AB294,'225 PCAR (Annual Avg)'!AB326,'225 PCAR (Annual Avg)'!AB358,'225 PCAR (Annual Avg)'!AB390,'225 PCAR (Annual Avg)'!AB422,'225 PCAR (Annual Avg)'!AB454,'225 PCAR (Annual Avg)'!AB486,'225 PCAR (Annual Avg)'!AB518,'225 PCAR (Annual Avg)'!AB550,'225 PCAR (Annual Avg)'!AB582,'225 PCAR (Annual Avg)'!AB614,'225 PCAR (Annual Avg)'!AB646,'225 PCAR (Annual Avg)'!AB678,'225 PCAR (Annual Avg)'!AB710,'225 PCAR (Annual Avg)'!AB742,'225 PCAR (Annual Avg)'!AB774,'225 PCAR (Annual Avg)'!AB806,'225 PCAR (Annual Avg)'!AB838,'225 PCAR (Annual Avg)'!AB870,'225 PCAR (Annual Avg)'!AB902,'225 PCAR (Annual Avg)'!AB934,'225 PCAR (Annual Avg)'!AB966,'225 PCAR (Annual Avg)'!AB998,'225 PCAR (Annual Avg)'!AB1030,'225 PCAR (Annual Avg)'!AB1062,'225 PCAR (Annual Avg)'!AB1094,'225 PCAR (Annual Avg)'!AB1126,'225 PCAR (Annual Avg)'!AB1158,'225 PCAR (Annual Avg)'!AB1190,'225 PCAR (Annual Avg)'!AB1222,'225 PCAR (Annual Avg)'!AB1254,'225 PCAR (Annual Avg)'!AB1286,'225 PCAR (Annual Avg)'!AB1318),"")</f>
        <v/>
      </c>
    </row>
    <row r="29" spans="2:28" x14ac:dyDescent="0.3">
      <c r="B29" s="76">
        <f>AVERAGE('225 PCAR (Annual Avg)'!B39,'225 PCAR (Annual Avg)'!B71,'225 PCAR (Annual Avg)'!B103,'225 PCAR (Annual Avg)'!B135,'225 PCAR (Annual Avg)'!B167,'225 PCAR (Annual Avg)'!B199,'225 PCAR (Annual Avg)'!B231,'225 PCAR (Annual Avg)'!B263,'225 PCAR (Annual Avg)'!B295,'225 PCAR (Annual Avg)'!B327,'225 PCAR (Annual Avg)'!B359,'225 PCAR (Annual Avg)'!B391,'225 PCAR (Annual Avg)'!B423,'225 PCAR (Annual Avg)'!B455,'225 PCAR (Annual Avg)'!B487,'225 PCAR (Annual Avg)'!B519,'225 PCAR (Annual Avg)'!B551,'225 PCAR (Annual Avg)'!B583,'225 PCAR (Annual Avg)'!B615,'225 PCAR (Annual Avg)'!B647,'225 PCAR (Annual Avg)'!B679,'225 PCAR (Annual Avg)'!B711,'225 PCAR (Annual Avg)'!B743,'225 PCAR (Annual Avg)'!B775,'225 PCAR (Annual Avg)'!B807,'225 PCAR (Annual Avg)'!B839,'225 PCAR (Annual Avg)'!B871,'225 PCAR (Annual Avg)'!B903,'225 PCAR (Annual Avg)'!B935,'225 PCAR (Annual Avg)'!B967,'225 PCAR (Annual Avg)'!B999,'225 PCAR (Annual Avg)'!B1031,'225 PCAR (Annual Avg)'!B1063,'225 PCAR (Annual Avg)'!B1095,'225 PCAR (Annual Avg)'!B1127,'225 PCAR (Annual Avg)'!B1159,'225 PCAR (Annual Avg)'!B1191,'225 PCAR (Annual Avg)'!B1223,'225 PCAR (Annual Avg)'!B1255,'225 PCAR (Annual Avg)'!B1287,'225 PCAR (Annual Avg)'!B1319)</f>
        <v>26</v>
      </c>
      <c r="C29" s="7">
        <f>IFERROR(AVERAGE('225 PCAR (Annual Avg)'!C39,'225 PCAR (Annual Avg)'!C71,'225 PCAR (Annual Avg)'!C103,'225 PCAR (Annual Avg)'!C135,'225 PCAR (Annual Avg)'!C167,'225 PCAR (Annual Avg)'!C199,'225 PCAR (Annual Avg)'!C231,'225 PCAR (Annual Avg)'!C263,'225 PCAR (Annual Avg)'!C295,'225 PCAR (Annual Avg)'!C327,'225 PCAR (Annual Avg)'!C359,'225 PCAR (Annual Avg)'!C391,'225 PCAR (Annual Avg)'!C423,'225 PCAR (Annual Avg)'!C455,'225 PCAR (Annual Avg)'!C487,'225 PCAR (Annual Avg)'!C519,'225 PCAR (Annual Avg)'!C551,'225 PCAR (Annual Avg)'!C583,'225 PCAR (Annual Avg)'!C615,'225 PCAR (Annual Avg)'!C647,'225 PCAR (Annual Avg)'!C679,'225 PCAR (Annual Avg)'!C711,'225 PCAR (Annual Avg)'!C743,'225 PCAR (Annual Avg)'!C775,'225 PCAR (Annual Avg)'!C807,'225 PCAR (Annual Avg)'!C839,'225 PCAR (Annual Avg)'!C871,'225 PCAR (Annual Avg)'!C903,'225 PCAR (Annual Avg)'!C935,'225 PCAR (Annual Avg)'!C967,'225 PCAR (Annual Avg)'!C999,'225 PCAR (Annual Avg)'!C1031,'225 PCAR (Annual Avg)'!C1063,'225 PCAR (Annual Avg)'!C1095,'225 PCAR (Annual Avg)'!C1127,'225 PCAR (Annual Avg)'!C1159,'225 PCAR (Annual Avg)'!C1191,'225 PCAR (Annual Avg)'!C1223,'225 PCAR (Annual Avg)'!C1255,'225 PCAR (Annual Avg)'!C1287,'225 PCAR (Annual Avg)'!C1319),"")</f>
        <v>5.7456097560975632</v>
      </c>
      <c r="D29" s="7">
        <f>IFERROR(AVERAGE('225 PCAR (Annual Avg)'!D39,'225 PCAR (Annual Avg)'!D71,'225 PCAR (Annual Avg)'!D103,'225 PCAR (Annual Avg)'!D135,'225 PCAR (Annual Avg)'!D167,'225 PCAR (Annual Avg)'!D199,'225 PCAR (Annual Avg)'!D231,'225 PCAR (Annual Avg)'!D263,'225 PCAR (Annual Avg)'!D295,'225 PCAR (Annual Avg)'!D327,'225 PCAR (Annual Avg)'!D359,'225 PCAR (Annual Avg)'!D391,'225 PCAR (Annual Avg)'!D423,'225 PCAR (Annual Avg)'!D455,'225 PCAR (Annual Avg)'!D487,'225 PCAR (Annual Avg)'!D519,'225 PCAR (Annual Avg)'!D551,'225 PCAR (Annual Avg)'!D583,'225 PCAR (Annual Avg)'!D615,'225 PCAR (Annual Avg)'!D647,'225 PCAR (Annual Avg)'!D679,'225 PCAR (Annual Avg)'!D711,'225 PCAR (Annual Avg)'!D743,'225 PCAR (Annual Avg)'!D775,'225 PCAR (Annual Avg)'!D807,'225 PCAR (Annual Avg)'!D839,'225 PCAR (Annual Avg)'!D871,'225 PCAR (Annual Avg)'!D903,'225 PCAR (Annual Avg)'!D935,'225 PCAR (Annual Avg)'!D967,'225 PCAR (Annual Avg)'!D999,'225 PCAR (Annual Avg)'!D1031,'225 PCAR (Annual Avg)'!D1063,'225 PCAR (Annual Avg)'!D1095,'225 PCAR (Annual Avg)'!D1127,'225 PCAR (Annual Avg)'!D1159,'225 PCAR (Annual Avg)'!D1191,'225 PCAR (Annual Avg)'!D1223,'225 PCAR (Annual Avg)'!D1255,'225 PCAR (Annual Avg)'!D1287,'225 PCAR (Annual Avg)'!D1319),"")</f>
        <v>5.9556097560975623</v>
      </c>
      <c r="E29" s="7">
        <f>IFERROR(AVERAGE('225 PCAR (Annual Avg)'!E39,'225 PCAR (Annual Avg)'!E71,'225 PCAR (Annual Avg)'!E103,'225 PCAR (Annual Avg)'!E135,'225 PCAR (Annual Avg)'!E167,'225 PCAR (Annual Avg)'!E199,'225 PCAR (Annual Avg)'!E231,'225 PCAR (Annual Avg)'!E263,'225 PCAR (Annual Avg)'!E295,'225 PCAR (Annual Avg)'!E327,'225 PCAR (Annual Avg)'!E359,'225 PCAR (Annual Avg)'!E391,'225 PCAR (Annual Avg)'!E423,'225 PCAR (Annual Avg)'!E455,'225 PCAR (Annual Avg)'!E487,'225 PCAR (Annual Avg)'!E519,'225 PCAR (Annual Avg)'!E551,'225 PCAR (Annual Avg)'!E583,'225 PCAR (Annual Avg)'!E615,'225 PCAR (Annual Avg)'!E647,'225 PCAR (Annual Avg)'!E679,'225 PCAR (Annual Avg)'!E711,'225 PCAR (Annual Avg)'!E743,'225 PCAR (Annual Avg)'!E775,'225 PCAR (Annual Avg)'!E807,'225 PCAR (Annual Avg)'!E839,'225 PCAR (Annual Avg)'!E871,'225 PCAR (Annual Avg)'!E903,'225 PCAR (Annual Avg)'!E935,'225 PCAR (Annual Avg)'!E967,'225 PCAR (Annual Avg)'!E999,'225 PCAR (Annual Avg)'!E1031,'225 PCAR (Annual Avg)'!E1063,'225 PCAR (Annual Avg)'!E1095,'225 PCAR (Annual Avg)'!E1127,'225 PCAR (Annual Avg)'!E1159,'225 PCAR (Annual Avg)'!E1191,'225 PCAR (Annual Avg)'!E1223,'225 PCAR (Annual Avg)'!E1255,'225 PCAR (Annual Avg)'!E1287,'225 PCAR (Annual Avg)'!E1319),"")</f>
        <v>8.3573170731707318</v>
      </c>
      <c r="F29" s="7">
        <f>IFERROR(AVERAGE('225 PCAR (Annual Avg)'!F39,'225 PCAR (Annual Avg)'!F71,'225 PCAR (Annual Avg)'!F103,'225 PCAR (Annual Avg)'!F135,'225 PCAR (Annual Avg)'!F167,'225 PCAR (Annual Avg)'!F199,'225 PCAR (Annual Avg)'!F231,'225 PCAR (Annual Avg)'!F263,'225 PCAR (Annual Avg)'!F295,'225 PCAR (Annual Avg)'!F327,'225 PCAR (Annual Avg)'!F359,'225 PCAR (Annual Avg)'!F391,'225 PCAR (Annual Avg)'!F423,'225 PCAR (Annual Avg)'!F455,'225 PCAR (Annual Avg)'!F487,'225 PCAR (Annual Avg)'!F519,'225 PCAR (Annual Avg)'!F551,'225 PCAR (Annual Avg)'!F583,'225 PCAR (Annual Avg)'!F615,'225 PCAR (Annual Avg)'!F647,'225 PCAR (Annual Avg)'!F679,'225 PCAR (Annual Avg)'!F711,'225 PCAR (Annual Avg)'!F743,'225 PCAR (Annual Avg)'!F775,'225 PCAR (Annual Avg)'!F807,'225 PCAR (Annual Avg)'!F839,'225 PCAR (Annual Avg)'!F871,'225 PCAR (Annual Avg)'!F903,'225 PCAR (Annual Avg)'!F935,'225 PCAR (Annual Avg)'!F967,'225 PCAR (Annual Avg)'!F999,'225 PCAR (Annual Avg)'!F1031,'225 PCAR (Annual Avg)'!F1063,'225 PCAR (Annual Avg)'!F1095,'225 PCAR (Annual Avg)'!F1127,'225 PCAR (Annual Avg)'!F1159,'225 PCAR (Annual Avg)'!F1191,'225 PCAR (Annual Avg)'!F1223,'225 PCAR (Annual Avg)'!F1255,'225 PCAR (Annual Avg)'!F1287,'225 PCAR (Annual Avg)'!F1319),"")</f>
        <v>12.002195121951218</v>
      </c>
      <c r="G29" s="7">
        <f>IFERROR(AVERAGE('225 PCAR (Annual Avg)'!G39,'225 PCAR (Annual Avg)'!G71,'225 PCAR (Annual Avg)'!G103,'225 PCAR (Annual Avg)'!G135,'225 PCAR (Annual Avg)'!G167,'225 PCAR (Annual Avg)'!G199,'225 PCAR (Annual Avg)'!G231,'225 PCAR (Annual Avg)'!G263,'225 PCAR (Annual Avg)'!G295,'225 PCAR (Annual Avg)'!G327,'225 PCAR (Annual Avg)'!G359,'225 PCAR (Annual Avg)'!G391,'225 PCAR (Annual Avg)'!G423,'225 PCAR (Annual Avg)'!G455,'225 PCAR (Annual Avg)'!G487,'225 PCAR (Annual Avg)'!G519,'225 PCAR (Annual Avg)'!G551,'225 PCAR (Annual Avg)'!G583,'225 PCAR (Annual Avg)'!G615,'225 PCAR (Annual Avg)'!G647,'225 PCAR (Annual Avg)'!G679,'225 PCAR (Annual Avg)'!G711,'225 PCAR (Annual Avg)'!G743,'225 PCAR (Annual Avg)'!G775,'225 PCAR (Annual Avg)'!G807,'225 PCAR (Annual Avg)'!G839,'225 PCAR (Annual Avg)'!G871,'225 PCAR (Annual Avg)'!G903,'225 PCAR (Annual Avg)'!G935,'225 PCAR (Annual Avg)'!G967,'225 PCAR (Annual Avg)'!G999,'225 PCAR (Annual Avg)'!G1031,'225 PCAR (Annual Avg)'!G1063,'225 PCAR (Annual Avg)'!G1095,'225 PCAR (Annual Avg)'!G1127,'225 PCAR (Annual Avg)'!G1159,'225 PCAR (Annual Avg)'!G1191,'225 PCAR (Annual Avg)'!G1223,'225 PCAR (Annual Avg)'!G1255,'225 PCAR (Annual Avg)'!G1287,'225 PCAR (Annual Avg)'!G1319),"")</f>
        <v>13.671463414634148</v>
      </c>
      <c r="H29" s="7">
        <f>IFERROR(AVERAGE('225 PCAR (Annual Avg)'!H39,'225 PCAR (Annual Avg)'!H71,'225 PCAR (Annual Avg)'!H103,'225 PCAR (Annual Avg)'!H135,'225 PCAR (Annual Avg)'!H167,'225 PCAR (Annual Avg)'!H199,'225 PCAR (Annual Avg)'!H231,'225 PCAR (Annual Avg)'!H263,'225 PCAR (Annual Avg)'!H295,'225 PCAR (Annual Avg)'!H327,'225 PCAR (Annual Avg)'!H359,'225 PCAR (Annual Avg)'!H391,'225 PCAR (Annual Avg)'!H423,'225 PCAR (Annual Avg)'!H455,'225 PCAR (Annual Avg)'!H487,'225 PCAR (Annual Avg)'!H519,'225 PCAR (Annual Avg)'!H551,'225 PCAR (Annual Avg)'!H583,'225 PCAR (Annual Avg)'!H615,'225 PCAR (Annual Avg)'!H647,'225 PCAR (Annual Avg)'!H679,'225 PCAR (Annual Avg)'!H711,'225 PCAR (Annual Avg)'!H743,'225 PCAR (Annual Avg)'!H775,'225 PCAR (Annual Avg)'!H807,'225 PCAR (Annual Avg)'!H839,'225 PCAR (Annual Avg)'!H871,'225 PCAR (Annual Avg)'!H903,'225 PCAR (Annual Avg)'!H935,'225 PCAR (Annual Avg)'!H967,'225 PCAR (Annual Avg)'!H999,'225 PCAR (Annual Avg)'!H1031,'225 PCAR (Annual Avg)'!H1063,'225 PCAR (Annual Avg)'!H1095,'225 PCAR (Annual Avg)'!H1127,'225 PCAR (Annual Avg)'!H1159,'225 PCAR (Annual Avg)'!H1191,'225 PCAR (Annual Avg)'!H1223,'225 PCAR (Annual Avg)'!H1255,'225 PCAR (Annual Avg)'!H1287,'225 PCAR (Annual Avg)'!H1319),"")</f>
        <v>24.571219512195125</v>
      </c>
      <c r="I29" s="7">
        <f>IFERROR(AVERAGE('225 PCAR (Annual Avg)'!I39,'225 PCAR (Annual Avg)'!I71,'225 PCAR (Annual Avg)'!I103,'225 PCAR (Annual Avg)'!I135,'225 PCAR (Annual Avg)'!I167,'225 PCAR (Annual Avg)'!I199,'225 PCAR (Annual Avg)'!I231,'225 PCAR (Annual Avg)'!I263,'225 PCAR (Annual Avg)'!I295,'225 PCAR (Annual Avg)'!I327,'225 PCAR (Annual Avg)'!I359,'225 PCAR (Annual Avg)'!I391,'225 PCAR (Annual Avg)'!I423,'225 PCAR (Annual Avg)'!I455,'225 PCAR (Annual Avg)'!I487,'225 PCAR (Annual Avg)'!I519,'225 PCAR (Annual Avg)'!I551,'225 PCAR (Annual Avg)'!I583,'225 PCAR (Annual Avg)'!I615,'225 PCAR (Annual Avg)'!I647,'225 PCAR (Annual Avg)'!I679,'225 PCAR (Annual Avg)'!I711,'225 PCAR (Annual Avg)'!I743,'225 PCAR (Annual Avg)'!I775,'225 PCAR (Annual Avg)'!I807,'225 PCAR (Annual Avg)'!I839,'225 PCAR (Annual Avg)'!I871,'225 PCAR (Annual Avg)'!I903,'225 PCAR (Annual Avg)'!I935,'225 PCAR (Annual Avg)'!I967,'225 PCAR (Annual Avg)'!I999,'225 PCAR (Annual Avg)'!I1031,'225 PCAR (Annual Avg)'!I1063,'225 PCAR (Annual Avg)'!I1095,'225 PCAR (Annual Avg)'!I1127,'225 PCAR (Annual Avg)'!I1159,'225 PCAR (Annual Avg)'!I1191,'225 PCAR (Annual Avg)'!I1223,'225 PCAR (Annual Avg)'!I1255,'225 PCAR (Annual Avg)'!I1287,'225 PCAR (Annual Avg)'!I1319),"")</f>
        <v>58.307317073170715</v>
      </c>
      <c r="J29" s="7">
        <f>IFERROR(AVERAGE('225 PCAR (Annual Avg)'!J39,'225 PCAR (Annual Avg)'!J71,'225 PCAR (Annual Avg)'!J103,'225 PCAR (Annual Avg)'!J135,'225 PCAR (Annual Avg)'!J167,'225 PCAR (Annual Avg)'!J199,'225 PCAR (Annual Avg)'!J231,'225 PCAR (Annual Avg)'!J263,'225 PCAR (Annual Avg)'!J295,'225 PCAR (Annual Avg)'!J327,'225 PCAR (Annual Avg)'!J359,'225 PCAR (Annual Avg)'!J391,'225 PCAR (Annual Avg)'!J423,'225 PCAR (Annual Avg)'!J455,'225 PCAR (Annual Avg)'!J487,'225 PCAR (Annual Avg)'!J519,'225 PCAR (Annual Avg)'!J551,'225 PCAR (Annual Avg)'!J583,'225 PCAR (Annual Avg)'!J615,'225 PCAR (Annual Avg)'!J647,'225 PCAR (Annual Avg)'!J679,'225 PCAR (Annual Avg)'!J711,'225 PCAR (Annual Avg)'!J743,'225 PCAR (Annual Avg)'!J775,'225 PCAR (Annual Avg)'!J807,'225 PCAR (Annual Avg)'!J839,'225 PCAR (Annual Avg)'!J871,'225 PCAR (Annual Avg)'!J903,'225 PCAR (Annual Avg)'!J935,'225 PCAR (Annual Avg)'!J967,'225 PCAR (Annual Avg)'!J999,'225 PCAR (Annual Avg)'!J1031,'225 PCAR (Annual Avg)'!J1063,'225 PCAR (Annual Avg)'!J1095,'225 PCAR (Annual Avg)'!J1127,'225 PCAR (Annual Avg)'!J1159,'225 PCAR (Annual Avg)'!J1191,'225 PCAR (Annual Avg)'!J1223,'225 PCAR (Annual Avg)'!J1255,'225 PCAR (Annual Avg)'!J1287,'225 PCAR (Annual Avg)'!J1319),"")</f>
        <v>62.990243902439019</v>
      </c>
      <c r="K29" s="7">
        <f>IFERROR(AVERAGE('225 PCAR (Annual Avg)'!K39,'225 PCAR (Annual Avg)'!K71,'225 PCAR (Annual Avg)'!K103,'225 PCAR (Annual Avg)'!K135,'225 PCAR (Annual Avg)'!K167,'225 PCAR (Annual Avg)'!K199,'225 PCAR (Annual Avg)'!K231,'225 PCAR (Annual Avg)'!K263,'225 PCAR (Annual Avg)'!K295,'225 PCAR (Annual Avg)'!K327,'225 PCAR (Annual Avg)'!K359,'225 PCAR (Annual Avg)'!K391,'225 PCAR (Annual Avg)'!K423,'225 PCAR (Annual Avg)'!K455,'225 PCAR (Annual Avg)'!K487,'225 PCAR (Annual Avg)'!K519,'225 PCAR (Annual Avg)'!K551,'225 PCAR (Annual Avg)'!K583,'225 PCAR (Annual Avg)'!K615,'225 PCAR (Annual Avg)'!K647,'225 PCAR (Annual Avg)'!K679,'225 PCAR (Annual Avg)'!K711,'225 PCAR (Annual Avg)'!K743,'225 PCAR (Annual Avg)'!K775,'225 PCAR (Annual Avg)'!K807,'225 PCAR (Annual Avg)'!K839,'225 PCAR (Annual Avg)'!K871,'225 PCAR (Annual Avg)'!K903,'225 PCAR (Annual Avg)'!K935,'225 PCAR (Annual Avg)'!K967,'225 PCAR (Annual Avg)'!K999,'225 PCAR (Annual Avg)'!K1031,'225 PCAR (Annual Avg)'!K1063,'225 PCAR (Annual Avg)'!K1095,'225 PCAR (Annual Avg)'!K1127,'225 PCAR (Annual Avg)'!K1159,'225 PCAR (Annual Avg)'!K1191,'225 PCAR (Annual Avg)'!K1223,'225 PCAR (Annual Avg)'!K1255,'225 PCAR (Annual Avg)'!K1287,'225 PCAR (Annual Avg)'!K1319),"")</f>
        <v>34.419512195121946</v>
      </c>
      <c r="L29" s="7">
        <f>IFERROR(AVERAGE('225 PCAR (Annual Avg)'!L39,'225 PCAR (Annual Avg)'!L71,'225 PCAR (Annual Avg)'!L103,'225 PCAR (Annual Avg)'!L135,'225 PCAR (Annual Avg)'!L167,'225 PCAR (Annual Avg)'!L199,'225 PCAR (Annual Avg)'!L231,'225 PCAR (Annual Avg)'!L263,'225 PCAR (Annual Avg)'!L295,'225 PCAR (Annual Avg)'!L327,'225 PCAR (Annual Avg)'!L359,'225 PCAR (Annual Avg)'!L391,'225 PCAR (Annual Avg)'!L423,'225 PCAR (Annual Avg)'!L455,'225 PCAR (Annual Avg)'!L487,'225 PCAR (Annual Avg)'!L519,'225 PCAR (Annual Avg)'!L551,'225 PCAR (Annual Avg)'!L583,'225 PCAR (Annual Avg)'!L615,'225 PCAR (Annual Avg)'!L647,'225 PCAR (Annual Avg)'!L679,'225 PCAR (Annual Avg)'!L711,'225 PCAR (Annual Avg)'!L743,'225 PCAR (Annual Avg)'!L775,'225 PCAR (Annual Avg)'!L807,'225 PCAR (Annual Avg)'!L839,'225 PCAR (Annual Avg)'!L871,'225 PCAR (Annual Avg)'!L903,'225 PCAR (Annual Avg)'!L935,'225 PCAR (Annual Avg)'!L967,'225 PCAR (Annual Avg)'!L999,'225 PCAR (Annual Avg)'!L1031,'225 PCAR (Annual Avg)'!L1063,'225 PCAR (Annual Avg)'!L1095,'225 PCAR (Annual Avg)'!L1127,'225 PCAR (Annual Avg)'!L1159,'225 PCAR (Annual Avg)'!L1191,'225 PCAR (Annual Avg)'!L1223,'225 PCAR (Annual Avg)'!L1255,'225 PCAR (Annual Avg)'!L1287,'225 PCAR (Annual Avg)'!L1319),"")</f>
        <v>16.2490243902439</v>
      </c>
      <c r="M29" s="7">
        <f>IFERROR(AVERAGE('225 PCAR (Annual Avg)'!M39,'225 PCAR (Annual Avg)'!M71,'225 PCAR (Annual Avg)'!M103,'225 PCAR (Annual Avg)'!M135,'225 PCAR (Annual Avg)'!M167,'225 PCAR (Annual Avg)'!M199,'225 PCAR (Annual Avg)'!M231,'225 PCAR (Annual Avg)'!M263,'225 PCAR (Annual Avg)'!M295,'225 PCAR (Annual Avg)'!M327,'225 PCAR (Annual Avg)'!M359,'225 PCAR (Annual Avg)'!M391,'225 PCAR (Annual Avg)'!M423,'225 PCAR (Annual Avg)'!M455,'225 PCAR (Annual Avg)'!M487,'225 PCAR (Annual Avg)'!M519,'225 PCAR (Annual Avg)'!M551,'225 PCAR (Annual Avg)'!M583,'225 PCAR (Annual Avg)'!M615,'225 PCAR (Annual Avg)'!M647,'225 PCAR (Annual Avg)'!M679,'225 PCAR (Annual Avg)'!M711,'225 PCAR (Annual Avg)'!M743,'225 PCAR (Annual Avg)'!M775,'225 PCAR (Annual Avg)'!M807,'225 PCAR (Annual Avg)'!M839,'225 PCAR (Annual Avg)'!M871,'225 PCAR (Annual Avg)'!M903,'225 PCAR (Annual Avg)'!M935,'225 PCAR (Annual Avg)'!M967,'225 PCAR (Annual Avg)'!M999,'225 PCAR (Annual Avg)'!M1031,'225 PCAR (Annual Avg)'!M1063,'225 PCAR (Annual Avg)'!M1095,'225 PCAR (Annual Avg)'!M1127,'225 PCAR (Annual Avg)'!M1159,'225 PCAR (Annual Avg)'!M1191,'225 PCAR (Annual Avg)'!M1223,'225 PCAR (Annual Avg)'!M1255,'225 PCAR (Annual Avg)'!M1287,'225 PCAR (Annual Avg)'!M1319),"")</f>
        <v>9.5063414634146319</v>
      </c>
      <c r="N29" s="7">
        <f>IFERROR(AVERAGE('225 PCAR (Annual Avg)'!N39,'225 PCAR (Annual Avg)'!N71,'225 PCAR (Annual Avg)'!N103,'225 PCAR (Annual Avg)'!N135,'225 PCAR (Annual Avg)'!N167,'225 PCAR (Annual Avg)'!N199,'225 PCAR (Annual Avg)'!N231,'225 PCAR (Annual Avg)'!N263,'225 PCAR (Annual Avg)'!N295,'225 PCAR (Annual Avg)'!N327,'225 PCAR (Annual Avg)'!N359,'225 PCAR (Annual Avg)'!N391,'225 PCAR (Annual Avg)'!N423,'225 PCAR (Annual Avg)'!N455,'225 PCAR (Annual Avg)'!N487,'225 PCAR (Annual Avg)'!N519,'225 PCAR (Annual Avg)'!N551,'225 PCAR (Annual Avg)'!N583,'225 PCAR (Annual Avg)'!N615,'225 PCAR (Annual Avg)'!N647,'225 PCAR (Annual Avg)'!N679,'225 PCAR (Annual Avg)'!N711,'225 PCAR (Annual Avg)'!N743,'225 PCAR (Annual Avg)'!N775,'225 PCAR (Annual Avg)'!N807,'225 PCAR (Annual Avg)'!N839,'225 PCAR (Annual Avg)'!N871,'225 PCAR (Annual Avg)'!N903,'225 PCAR (Annual Avg)'!N935,'225 PCAR (Annual Avg)'!N967,'225 PCAR (Annual Avg)'!N999,'225 PCAR (Annual Avg)'!N1031,'225 PCAR (Annual Avg)'!N1063,'225 PCAR (Annual Avg)'!N1095,'225 PCAR (Annual Avg)'!N1127,'225 PCAR (Annual Avg)'!N1159,'225 PCAR (Annual Avg)'!N1191,'225 PCAR (Annual Avg)'!N1223,'225 PCAR (Annual Avg)'!N1255,'225 PCAR (Annual Avg)'!N1287,'225 PCAR (Annual Avg)'!N1319),"")</f>
        <v>7.0995121951219504</v>
      </c>
      <c r="P29" s="76">
        <f>AVERAGE('225 PCAR (Annual Avg)'!P39,'225 PCAR (Annual Avg)'!P71,'225 PCAR (Annual Avg)'!P103,'225 PCAR (Annual Avg)'!P135,'225 PCAR (Annual Avg)'!P167,'225 PCAR (Annual Avg)'!P199,'225 PCAR (Annual Avg)'!P231,'225 PCAR (Annual Avg)'!P263,'225 PCAR (Annual Avg)'!P295,'225 PCAR (Annual Avg)'!P327,'225 PCAR (Annual Avg)'!P359,'225 PCAR (Annual Avg)'!P391,'225 PCAR (Annual Avg)'!P423,'225 PCAR (Annual Avg)'!P455,'225 PCAR (Annual Avg)'!P487,'225 PCAR (Annual Avg)'!P519,'225 PCAR (Annual Avg)'!P551,'225 PCAR (Annual Avg)'!P583,'225 PCAR (Annual Avg)'!P615,'225 PCAR (Annual Avg)'!P647,'225 PCAR (Annual Avg)'!P679,'225 PCAR (Annual Avg)'!P711,'225 PCAR (Annual Avg)'!P743,'225 PCAR (Annual Avg)'!P775,'225 PCAR (Annual Avg)'!P807,'225 PCAR (Annual Avg)'!P839,'225 PCAR (Annual Avg)'!P871,'225 PCAR (Annual Avg)'!P903,'225 PCAR (Annual Avg)'!P935,'225 PCAR (Annual Avg)'!P967,'225 PCAR (Annual Avg)'!P999,'225 PCAR (Annual Avg)'!P1031,'225 PCAR (Annual Avg)'!P1063,'225 PCAR (Annual Avg)'!P1095,'225 PCAR (Annual Avg)'!P1127,'225 PCAR (Annual Avg)'!P1159,'225 PCAR (Annual Avg)'!P1191,'225 PCAR (Annual Avg)'!P1223,'225 PCAR (Annual Avg)'!P1255,'225 PCAR (Annual Avg)'!P1287,'225 PCAR (Annual Avg)'!P1319)</f>
        <v>26</v>
      </c>
      <c r="Q29" s="7" t="str">
        <f>IFERROR(AVERAGE('225 PCAR (Annual Avg)'!Q39,'225 PCAR (Annual Avg)'!Q71,'225 PCAR (Annual Avg)'!Q103,'225 PCAR (Annual Avg)'!Q135,'225 PCAR (Annual Avg)'!Q167,'225 PCAR (Annual Avg)'!Q199,'225 PCAR (Annual Avg)'!Q231,'225 PCAR (Annual Avg)'!Q263,'225 PCAR (Annual Avg)'!Q295,'225 PCAR (Annual Avg)'!Q327,'225 PCAR (Annual Avg)'!Q359,'225 PCAR (Annual Avg)'!Q391,'225 PCAR (Annual Avg)'!Q423,'225 PCAR (Annual Avg)'!Q455,'225 PCAR (Annual Avg)'!Q487,'225 PCAR (Annual Avg)'!Q519,'225 PCAR (Annual Avg)'!Q551,'225 PCAR (Annual Avg)'!Q583,'225 PCAR (Annual Avg)'!Q615,'225 PCAR (Annual Avg)'!Q647,'225 PCAR (Annual Avg)'!Q679,'225 PCAR (Annual Avg)'!Q711,'225 PCAR (Annual Avg)'!Q743,'225 PCAR (Annual Avg)'!Q775,'225 PCAR (Annual Avg)'!Q807,'225 PCAR (Annual Avg)'!Q839,'225 PCAR (Annual Avg)'!Q871,'225 PCAR (Annual Avg)'!Q903,'225 PCAR (Annual Avg)'!Q935,'225 PCAR (Annual Avg)'!Q967,'225 PCAR (Annual Avg)'!Q999,'225 PCAR (Annual Avg)'!Q1031,'225 PCAR (Annual Avg)'!Q1063,'225 PCAR (Annual Avg)'!Q1095,'225 PCAR (Annual Avg)'!Q1127,'225 PCAR (Annual Avg)'!Q1159,'225 PCAR (Annual Avg)'!Q1191,'225 PCAR (Annual Avg)'!Q1223,'225 PCAR (Annual Avg)'!Q1255,'225 PCAR (Annual Avg)'!Q1287,'225 PCAR (Annual Avg)'!Q1319),"")</f>
        <v/>
      </c>
      <c r="R29" s="7" t="str">
        <f>IFERROR(AVERAGE('225 PCAR (Annual Avg)'!R39,'225 PCAR (Annual Avg)'!R71,'225 PCAR (Annual Avg)'!R103,'225 PCAR (Annual Avg)'!R135,'225 PCAR (Annual Avg)'!R167,'225 PCAR (Annual Avg)'!R199,'225 PCAR (Annual Avg)'!R231,'225 PCAR (Annual Avg)'!R263,'225 PCAR (Annual Avg)'!R295,'225 PCAR (Annual Avg)'!R327,'225 PCAR (Annual Avg)'!R359,'225 PCAR (Annual Avg)'!R391,'225 PCAR (Annual Avg)'!R423,'225 PCAR (Annual Avg)'!R455,'225 PCAR (Annual Avg)'!R487,'225 PCAR (Annual Avg)'!R519,'225 PCAR (Annual Avg)'!R551,'225 PCAR (Annual Avg)'!R583,'225 PCAR (Annual Avg)'!R615,'225 PCAR (Annual Avg)'!R647,'225 PCAR (Annual Avg)'!R679,'225 PCAR (Annual Avg)'!R711,'225 PCAR (Annual Avg)'!R743,'225 PCAR (Annual Avg)'!R775,'225 PCAR (Annual Avg)'!R807,'225 PCAR (Annual Avg)'!R839,'225 PCAR (Annual Avg)'!R871,'225 PCAR (Annual Avg)'!R903,'225 PCAR (Annual Avg)'!R935,'225 PCAR (Annual Avg)'!R967,'225 PCAR (Annual Avg)'!R999,'225 PCAR (Annual Avg)'!R1031,'225 PCAR (Annual Avg)'!R1063,'225 PCAR (Annual Avg)'!R1095,'225 PCAR (Annual Avg)'!R1127,'225 PCAR (Annual Avg)'!R1159,'225 PCAR (Annual Avg)'!R1191,'225 PCAR (Annual Avg)'!R1223,'225 PCAR (Annual Avg)'!R1255,'225 PCAR (Annual Avg)'!R1287,'225 PCAR (Annual Avg)'!R1319),"")</f>
        <v/>
      </c>
      <c r="S29" s="7" t="str">
        <f>IFERROR(AVERAGE('225 PCAR (Annual Avg)'!S39,'225 PCAR (Annual Avg)'!S71,'225 PCAR (Annual Avg)'!S103,'225 PCAR (Annual Avg)'!S135,'225 PCAR (Annual Avg)'!S167,'225 PCAR (Annual Avg)'!S199,'225 PCAR (Annual Avg)'!S231,'225 PCAR (Annual Avg)'!S263,'225 PCAR (Annual Avg)'!S295,'225 PCAR (Annual Avg)'!S327,'225 PCAR (Annual Avg)'!S359,'225 PCAR (Annual Avg)'!S391,'225 PCAR (Annual Avg)'!S423,'225 PCAR (Annual Avg)'!S455,'225 PCAR (Annual Avg)'!S487,'225 PCAR (Annual Avg)'!S519,'225 PCAR (Annual Avg)'!S551,'225 PCAR (Annual Avg)'!S583,'225 PCAR (Annual Avg)'!S615,'225 PCAR (Annual Avg)'!S647,'225 PCAR (Annual Avg)'!S679,'225 PCAR (Annual Avg)'!S711,'225 PCAR (Annual Avg)'!S743,'225 PCAR (Annual Avg)'!S775,'225 PCAR (Annual Avg)'!S807,'225 PCAR (Annual Avg)'!S839,'225 PCAR (Annual Avg)'!S871,'225 PCAR (Annual Avg)'!S903,'225 PCAR (Annual Avg)'!S935,'225 PCAR (Annual Avg)'!S967,'225 PCAR (Annual Avg)'!S999,'225 PCAR (Annual Avg)'!S1031,'225 PCAR (Annual Avg)'!S1063,'225 PCAR (Annual Avg)'!S1095,'225 PCAR (Annual Avg)'!S1127,'225 PCAR (Annual Avg)'!S1159,'225 PCAR (Annual Avg)'!S1191,'225 PCAR (Annual Avg)'!S1223,'225 PCAR (Annual Avg)'!S1255,'225 PCAR (Annual Avg)'!S1287,'225 PCAR (Annual Avg)'!S1319),"")</f>
        <v/>
      </c>
      <c r="T29" s="7" t="str">
        <f>IFERROR(AVERAGE('225 PCAR (Annual Avg)'!T39,'225 PCAR (Annual Avg)'!T71,'225 PCAR (Annual Avg)'!T103,'225 PCAR (Annual Avg)'!T135,'225 PCAR (Annual Avg)'!T167,'225 PCAR (Annual Avg)'!T199,'225 PCAR (Annual Avg)'!T231,'225 PCAR (Annual Avg)'!T263,'225 PCAR (Annual Avg)'!T295,'225 PCAR (Annual Avg)'!T327,'225 PCAR (Annual Avg)'!T359,'225 PCAR (Annual Avg)'!T391,'225 PCAR (Annual Avg)'!T423,'225 PCAR (Annual Avg)'!T455,'225 PCAR (Annual Avg)'!T487,'225 PCAR (Annual Avg)'!T519,'225 PCAR (Annual Avg)'!T551,'225 PCAR (Annual Avg)'!T583,'225 PCAR (Annual Avg)'!T615,'225 PCAR (Annual Avg)'!T647,'225 PCAR (Annual Avg)'!T679,'225 PCAR (Annual Avg)'!T711,'225 PCAR (Annual Avg)'!T743,'225 PCAR (Annual Avg)'!T775,'225 PCAR (Annual Avg)'!T807,'225 PCAR (Annual Avg)'!T839,'225 PCAR (Annual Avg)'!T871,'225 PCAR (Annual Avg)'!T903,'225 PCAR (Annual Avg)'!T935,'225 PCAR (Annual Avg)'!T967,'225 PCAR (Annual Avg)'!T999,'225 PCAR (Annual Avg)'!T1031,'225 PCAR (Annual Avg)'!T1063,'225 PCAR (Annual Avg)'!T1095,'225 PCAR (Annual Avg)'!T1127,'225 PCAR (Annual Avg)'!T1159,'225 PCAR (Annual Avg)'!T1191,'225 PCAR (Annual Avg)'!T1223,'225 PCAR (Annual Avg)'!T1255,'225 PCAR (Annual Avg)'!T1287,'225 PCAR (Annual Avg)'!T1319),"")</f>
        <v/>
      </c>
      <c r="U29" s="7" t="str">
        <f>IFERROR(AVERAGE('225 PCAR (Annual Avg)'!U39,'225 PCAR (Annual Avg)'!U71,'225 PCAR (Annual Avg)'!U103,'225 PCAR (Annual Avg)'!U135,'225 PCAR (Annual Avg)'!U167,'225 PCAR (Annual Avg)'!U199,'225 PCAR (Annual Avg)'!U231,'225 PCAR (Annual Avg)'!U263,'225 PCAR (Annual Avg)'!U295,'225 PCAR (Annual Avg)'!U327,'225 PCAR (Annual Avg)'!U359,'225 PCAR (Annual Avg)'!U391,'225 PCAR (Annual Avg)'!U423,'225 PCAR (Annual Avg)'!U455,'225 PCAR (Annual Avg)'!U487,'225 PCAR (Annual Avg)'!U519,'225 PCAR (Annual Avg)'!U551,'225 PCAR (Annual Avg)'!U583,'225 PCAR (Annual Avg)'!U615,'225 PCAR (Annual Avg)'!U647,'225 PCAR (Annual Avg)'!U679,'225 PCAR (Annual Avg)'!U711,'225 PCAR (Annual Avg)'!U743,'225 PCAR (Annual Avg)'!U775,'225 PCAR (Annual Avg)'!U807,'225 PCAR (Annual Avg)'!U839,'225 PCAR (Annual Avg)'!U871,'225 PCAR (Annual Avg)'!U903,'225 PCAR (Annual Avg)'!U935,'225 PCAR (Annual Avg)'!U967,'225 PCAR (Annual Avg)'!U999,'225 PCAR (Annual Avg)'!U1031,'225 PCAR (Annual Avg)'!U1063,'225 PCAR (Annual Avg)'!U1095,'225 PCAR (Annual Avg)'!U1127,'225 PCAR (Annual Avg)'!U1159,'225 PCAR (Annual Avg)'!U1191,'225 PCAR (Annual Avg)'!U1223,'225 PCAR (Annual Avg)'!U1255,'225 PCAR (Annual Avg)'!U1287,'225 PCAR (Annual Avg)'!U1319),"")</f>
        <v/>
      </c>
      <c r="V29" s="7" t="str">
        <f>IFERROR(AVERAGE('225 PCAR (Annual Avg)'!V39,'225 PCAR (Annual Avg)'!V71,'225 PCAR (Annual Avg)'!V103,'225 PCAR (Annual Avg)'!V135,'225 PCAR (Annual Avg)'!V167,'225 PCAR (Annual Avg)'!V199,'225 PCAR (Annual Avg)'!V231,'225 PCAR (Annual Avg)'!V263,'225 PCAR (Annual Avg)'!V295,'225 PCAR (Annual Avg)'!V327,'225 PCAR (Annual Avg)'!V359,'225 PCAR (Annual Avg)'!V391,'225 PCAR (Annual Avg)'!V423,'225 PCAR (Annual Avg)'!V455,'225 PCAR (Annual Avg)'!V487,'225 PCAR (Annual Avg)'!V519,'225 PCAR (Annual Avg)'!V551,'225 PCAR (Annual Avg)'!V583,'225 PCAR (Annual Avg)'!V615,'225 PCAR (Annual Avg)'!V647,'225 PCAR (Annual Avg)'!V679,'225 PCAR (Annual Avg)'!V711,'225 PCAR (Annual Avg)'!V743,'225 PCAR (Annual Avg)'!V775,'225 PCAR (Annual Avg)'!V807,'225 PCAR (Annual Avg)'!V839,'225 PCAR (Annual Avg)'!V871,'225 PCAR (Annual Avg)'!V903,'225 PCAR (Annual Avg)'!V935,'225 PCAR (Annual Avg)'!V967,'225 PCAR (Annual Avg)'!V999,'225 PCAR (Annual Avg)'!V1031,'225 PCAR (Annual Avg)'!V1063,'225 PCAR (Annual Avg)'!V1095,'225 PCAR (Annual Avg)'!V1127,'225 PCAR (Annual Avg)'!V1159,'225 PCAR (Annual Avg)'!V1191,'225 PCAR (Annual Avg)'!V1223,'225 PCAR (Annual Avg)'!V1255,'225 PCAR (Annual Avg)'!V1287,'225 PCAR (Annual Avg)'!V1319),"")</f>
        <v/>
      </c>
      <c r="W29" s="7" t="str">
        <f>IFERROR(AVERAGE('225 PCAR (Annual Avg)'!W39,'225 PCAR (Annual Avg)'!W71,'225 PCAR (Annual Avg)'!W103,'225 PCAR (Annual Avg)'!W135,'225 PCAR (Annual Avg)'!W167,'225 PCAR (Annual Avg)'!W199,'225 PCAR (Annual Avg)'!W231,'225 PCAR (Annual Avg)'!W263,'225 PCAR (Annual Avg)'!W295,'225 PCAR (Annual Avg)'!W327,'225 PCAR (Annual Avg)'!W359,'225 PCAR (Annual Avg)'!W391,'225 PCAR (Annual Avg)'!W423,'225 PCAR (Annual Avg)'!W455,'225 PCAR (Annual Avg)'!W487,'225 PCAR (Annual Avg)'!W519,'225 PCAR (Annual Avg)'!W551,'225 PCAR (Annual Avg)'!W583,'225 PCAR (Annual Avg)'!W615,'225 PCAR (Annual Avg)'!W647,'225 PCAR (Annual Avg)'!W679,'225 PCAR (Annual Avg)'!W711,'225 PCAR (Annual Avg)'!W743,'225 PCAR (Annual Avg)'!W775,'225 PCAR (Annual Avg)'!W807,'225 PCAR (Annual Avg)'!W839,'225 PCAR (Annual Avg)'!W871,'225 PCAR (Annual Avg)'!W903,'225 PCAR (Annual Avg)'!W935,'225 PCAR (Annual Avg)'!W967,'225 PCAR (Annual Avg)'!W999,'225 PCAR (Annual Avg)'!W1031,'225 PCAR (Annual Avg)'!W1063,'225 PCAR (Annual Avg)'!W1095,'225 PCAR (Annual Avg)'!W1127,'225 PCAR (Annual Avg)'!W1159,'225 PCAR (Annual Avg)'!W1191,'225 PCAR (Annual Avg)'!W1223,'225 PCAR (Annual Avg)'!W1255,'225 PCAR (Annual Avg)'!W1287,'225 PCAR (Annual Avg)'!W1319),"")</f>
        <v/>
      </c>
      <c r="X29" s="7" t="str">
        <f>IFERROR(AVERAGE('225 PCAR (Annual Avg)'!X39,'225 PCAR (Annual Avg)'!X71,'225 PCAR (Annual Avg)'!X103,'225 PCAR (Annual Avg)'!X135,'225 PCAR (Annual Avg)'!X167,'225 PCAR (Annual Avg)'!X199,'225 PCAR (Annual Avg)'!X231,'225 PCAR (Annual Avg)'!X263,'225 PCAR (Annual Avg)'!X295,'225 PCAR (Annual Avg)'!X327,'225 PCAR (Annual Avg)'!X359,'225 PCAR (Annual Avg)'!X391,'225 PCAR (Annual Avg)'!X423,'225 PCAR (Annual Avg)'!X455,'225 PCAR (Annual Avg)'!X487,'225 PCAR (Annual Avg)'!X519,'225 PCAR (Annual Avg)'!X551,'225 PCAR (Annual Avg)'!X583,'225 PCAR (Annual Avg)'!X615,'225 PCAR (Annual Avg)'!X647,'225 PCAR (Annual Avg)'!X679,'225 PCAR (Annual Avg)'!X711,'225 PCAR (Annual Avg)'!X743,'225 PCAR (Annual Avg)'!X775,'225 PCAR (Annual Avg)'!X807,'225 PCAR (Annual Avg)'!X839,'225 PCAR (Annual Avg)'!X871,'225 PCAR (Annual Avg)'!X903,'225 PCAR (Annual Avg)'!X935,'225 PCAR (Annual Avg)'!X967,'225 PCAR (Annual Avg)'!X999,'225 PCAR (Annual Avg)'!X1031,'225 PCAR (Annual Avg)'!X1063,'225 PCAR (Annual Avg)'!X1095,'225 PCAR (Annual Avg)'!X1127,'225 PCAR (Annual Avg)'!X1159,'225 PCAR (Annual Avg)'!X1191,'225 PCAR (Annual Avg)'!X1223,'225 PCAR (Annual Avg)'!X1255,'225 PCAR (Annual Avg)'!X1287,'225 PCAR (Annual Avg)'!X1319),"")</f>
        <v/>
      </c>
      <c r="Y29" s="7" t="str">
        <f>IFERROR(AVERAGE('225 PCAR (Annual Avg)'!Y39,'225 PCAR (Annual Avg)'!Y71,'225 PCAR (Annual Avg)'!Y103,'225 PCAR (Annual Avg)'!Y135,'225 PCAR (Annual Avg)'!Y167,'225 PCAR (Annual Avg)'!Y199,'225 PCAR (Annual Avg)'!Y231,'225 PCAR (Annual Avg)'!Y263,'225 PCAR (Annual Avg)'!Y295,'225 PCAR (Annual Avg)'!Y327,'225 PCAR (Annual Avg)'!Y359,'225 PCAR (Annual Avg)'!Y391,'225 PCAR (Annual Avg)'!Y423,'225 PCAR (Annual Avg)'!Y455,'225 PCAR (Annual Avg)'!Y487,'225 PCAR (Annual Avg)'!Y519,'225 PCAR (Annual Avg)'!Y551,'225 PCAR (Annual Avg)'!Y583,'225 PCAR (Annual Avg)'!Y615,'225 PCAR (Annual Avg)'!Y647,'225 PCAR (Annual Avg)'!Y679,'225 PCAR (Annual Avg)'!Y711,'225 PCAR (Annual Avg)'!Y743,'225 PCAR (Annual Avg)'!Y775,'225 PCAR (Annual Avg)'!Y807,'225 PCAR (Annual Avg)'!Y839,'225 PCAR (Annual Avg)'!Y871,'225 PCAR (Annual Avg)'!Y903,'225 PCAR (Annual Avg)'!Y935,'225 PCAR (Annual Avg)'!Y967,'225 PCAR (Annual Avg)'!Y999,'225 PCAR (Annual Avg)'!Y1031,'225 PCAR (Annual Avg)'!Y1063,'225 PCAR (Annual Avg)'!Y1095,'225 PCAR (Annual Avg)'!Y1127,'225 PCAR (Annual Avg)'!Y1159,'225 PCAR (Annual Avg)'!Y1191,'225 PCAR (Annual Avg)'!Y1223,'225 PCAR (Annual Avg)'!Y1255,'225 PCAR (Annual Avg)'!Y1287,'225 PCAR (Annual Avg)'!Y1319),"")</f>
        <v/>
      </c>
      <c r="Z29" s="7" t="str">
        <f>IFERROR(AVERAGE('225 PCAR (Annual Avg)'!Z39,'225 PCAR (Annual Avg)'!Z71,'225 PCAR (Annual Avg)'!Z103,'225 PCAR (Annual Avg)'!Z135,'225 PCAR (Annual Avg)'!Z167,'225 PCAR (Annual Avg)'!Z199,'225 PCAR (Annual Avg)'!Z231,'225 PCAR (Annual Avg)'!Z263,'225 PCAR (Annual Avg)'!Z295,'225 PCAR (Annual Avg)'!Z327,'225 PCAR (Annual Avg)'!Z359,'225 PCAR (Annual Avg)'!Z391,'225 PCAR (Annual Avg)'!Z423,'225 PCAR (Annual Avg)'!Z455,'225 PCAR (Annual Avg)'!Z487,'225 PCAR (Annual Avg)'!Z519,'225 PCAR (Annual Avg)'!Z551,'225 PCAR (Annual Avg)'!Z583,'225 PCAR (Annual Avg)'!Z615,'225 PCAR (Annual Avg)'!Z647,'225 PCAR (Annual Avg)'!Z679,'225 PCAR (Annual Avg)'!Z711,'225 PCAR (Annual Avg)'!Z743,'225 PCAR (Annual Avg)'!Z775,'225 PCAR (Annual Avg)'!Z807,'225 PCAR (Annual Avg)'!Z839,'225 PCAR (Annual Avg)'!Z871,'225 PCAR (Annual Avg)'!Z903,'225 PCAR (Annual Avg)'!Z935,'225 PCAR (Annual Avg)'!Z967,'225 PCAR (Annual Avg)'!Z999,'225 PCAR (Annual Avg)'!Z1031,'225 PCAR (Annual Avg)'!Z1063,'225 PCAR (Annual Avg)'!Z1095,'225 PCAR (Annual Avg)'!Z1127,'225 PCAR (Annual Avg)'!Z1159,'225 PCAR (Annual Avg)'!Z1191,'225 PCAR (Annual Avg)'!Z1223,'225 PCAR (Annual Avg)'!Z1255,'225 PCAR (Annual Avg)'!Z1287,'225 PCAR (Annual Avg)'!Z1319),"")</f>
        <v/>
      </c>
      <c r="AA29" s="7" t="str">
        <f>IFERROR(AVERAGE('225 PCAR (Annual Avg)'!AA39,'225 PCAR (Annual Avg)'!AA71,'225 PCAR (Annual Avg)'!AA103,'225 PCAR (Annual Avg)'!AA135,'225 PCAR (Annual Avg)'!AA167,'225 PCAR (Annual Avg)'!AA199,'225 PCAR (Annual Avg)'!AA231,'225 PCAR (Annual Avg)'!AA263,'225 PCAR (Annual Avg)'!AA295,'225 PCAR (Annual Avg)'!AA327,'225 PCAR (Annual Avg)'!AA359,'225 PCAR (Annual Avg)'!AA391,'225 PCAR (Annual Avg)'!AA423,'225 PCAR (Annual Avg)'!AA455,'225 PCAR (Annual Avg)'!AA487,'225 PCAR (Annual Avg)'!AA519,'225 PCAR (Annual Avg)'!AA551,'225 PCAR (Annual Avg)'!AA583,'225 PCAR (Annual Avg)'!AA615,'225 PCAR (Annual Avg)'!AA647,'225 PCAR (Annual Avg)'!AA679,'225 PCAR (Annual Avg)'!AA711,'225 PCAR (Annual Avg)'!AA743,'225 PCAR (Annual Avg)'!AA775,'225 PCAR (Annual Avg)'!AA807,'225 PCAR (Annual Avg)'!AA839,'225 PCAR (Annual Avg)'!AA871,'225 PCAR (Annual Avg)'!AA903,'225 PCAR (Annual Avg)'!AA935,'225 PCAR (Annual Avg)'!AA967,'225 PCAR (Annual Avg)'!AA999,'225 PCAR (Annual Avg)'!AA1031,'225 PCAR (Annual Avg)'!AA1063,'225 PCAR (Annual Avg)'!AA1095,'225 PCAR (Annual Avg)'!AA1127,'225 PCAR (Annual Avg)'!AA1159,'225 PCAR (Annual Avg)'!AA1191,'225 PCAR (Annual Avg)'!AA1223,'225 PCAR (Annual Avg)'!AA1255,'225 PCAR (Annual Avg)'!AA1287,'225 PCAR (Annual Avg)'!AA1319),"")</f>
        <v/>
      </c>
      <c r="AB29" s="7" t="str">
        <f>IFERROR(AVERAGE('225 PCAR (Annual Avg)'!AB39,'225 PCAR (Annual Avg)'!AB71,'225 PCAR (Annual Avg)'!AB103,'225 PCAR (Annual Avg)'!AB135,'225 PCAR (Annual Avg)'!AB167,'225 PCAR (Annual Avg)'!AB199,'225 PCAR (Annual Avg)'!AB231,'225 PCAR (Annual Avg)'!AB263,'225 PCAR (Annual Avg)'!AB295,'225 PCAR (Annual Avg)'!AB327,'225 PCAR (Annual Avg)'!AB359,'225 PCAR (Annual Avg)'!AB391,'225 PCAR (Annual Avg)'!AB423,'225 PCAR (Annual Avg)'!AB455,'225 PCAR (Annual Avg)'!AB487,'225 PCAR (Annual Avg)'!AB519,'225 PCAR (Annual Avg)'!AB551,'225 PCAR (Annual Avg)'!AB583,'225 PCAR (Annual Avg)'!AB615,'225 PCAR (Annual Avg)'!AB647,'225 PCAR (Annual Avg)'!AB679,'225 PCAR (Annual Avg)'!AB711,'225 PCAR (Annual Avg)'!AB743,'225 PCAR (Annual Avg)'!AB775,'225 PCAR (Annual Avg)'!AB807,'225 PCAR (Annual Avg)'!AB839,'225 PCAR (Annual Avg)'!AB871,'225 PCAR (Annual Avg)'!AB903,'225 PCAR (Annual Avg)'!AB935,'225 PCAR (Annual Avg)'!AB967,'225 PCAR (Annual Avg)'!AB999,'225 PCAR (Annual Avg)'!AB1031,'225 PCAR (Annual Avg)'!AB1063,'225 PCAR (Annual Avg)'!AB1095,'225 PCAR (Annual Avg)'!AB1127,'225 PCAR (Annual Avg)'!AB1159,'225 PCAR (Annual Avg)'!AB1191,'225 PCAR (Annual Avg)'!AB1223,'225 PCAR (Annual Avg)'!AB1255,'225 PCAR (Annual Avg)'!AB1287,'225 PCAR (Annual Avg)'!AB1319),"")</f>
        <v/>
      </c>
    </row>
    <row r="30" spans="2:28" x14ac:dyDescent="0.3">
      <c r="B30" s="76">
        <f>AVERAGE('225 PCAR (Annual Avg)'!B40,'225 PCAR (Annual Avg)'!B72,'225 PCAR (Annual Avg)'!B104,'225 PCAR (Annual Avg)'!B136,'225 PCAR (Annual Avg)'!B168,'225 PCAR (Annual Avg)'!B200,'225 PCAR (Annual Avg)'!B232,'225 PCAR (Annual Avg)'!B264,'225 PCAR (Annual Avg)'!B296,'225 PCAR (Annual Avg)'!B328,'225 PCAR (Annual Avg)'!B360,'225 PCAR (Annual Avg)'!B392,'225 PCAR (Annual Avg)'!B424,'225 PCAR (Annual Avg)'!B456,'225 PCAR (Annual Avg)'!B488,'225 PCAR (Annual Avg)'!B520,'225 PCAR (Annual Avg)'!B552,'225 PCAR (Annual Avg)'!B584,'225 PCAR (Annual Avg)'!B616,'225 PCAR (Annual Avg)'!B648,'225 PCAR (Annual Avg)'!B680,'225 PCAR (Annual Avg)'!B712,'225 PCAR (Annual Avg)'!B744,'225 PCAR (Annual Avg)'!B776,'225 PCAR (Annual Avg)'!B808,'225 PCAR (Annual Avg)'!B840,'225 PCAR (Annual Avg)'!B872,'225 PCAR (Annual Avg)'!B904,'225 PCAR (Annual Avg)'!B936,'225 PCAR (Annual Avg)'!B968,'225 PCAR (Annual Avg)'!B1000,'225 PCAR (Annual Avg)'!B1032,'225 PCAR (Annual Avg)'!B1064,'225 PCAR (Annual Avg)'!B1096,'225 PCAR (Annual Avg)'!B1128,'225 PCAR (Annual Avg)'!B1160,'225 PCAR (Annual Avg)'!B1192,'225 PCAR (Annual Avg)'!B1224,'225 PCAR (Annual Avg)'!B1256,'225 PCAR (Annual Avg)'!B1288,'225 PCAR (Annual Avg)'!B1320)</f>
        <v>27</v>
      </c>
      <c r="C30" s="7">
        <f>IFERROR(AVERAGE('225 PCAR (Annual Avg)'!C40,'225 PCAR (Annual Avg)'!C72,'225 PCAR (Annual Avg)'!C104,'225 PCAR (Annual Avg)'!C136,'225 PCAR (Annual Avg)'!C168,'225 PCAR (Annual Avg)'!C200,'225 PCAR (Annual Avg)'!C232,'225 PCAR (Annual Avg)'!C264,'225 PCAR (Annual Avg)'!C296,'225 PCAR (Annual Avg)'!C328,'225 PCAR (Annual Avg)'!C360,'225 PCAR (Annual Avg)'!C392,'225 PCAR (Annual Avg)'!C424,'225 PCAR (Annual Avg)'!C456,'225 PCAR (Annual Avg)'!C488,'225 PCAR (Annual Avg)'!C520,'225 PCAR (Annual Avg)'!C552,'225 PCAR (Annual Avg)'!C584,'225 PCAR (Annual Avg)'!C616,'225 PCAR (Annual Avg)'!C648,'225 PCAR (Annual Avg)'!C680,'225 PCAR (Annual Avg)'!C712,'225 PCAR (Annual Avg)'!C744,'225 PCAR (Annual Avg)'!C776,'225 PCAR (Annual Avg)'!C808,'225 PCAR (Annual Avg)'!C840,'225 PCAR (Annual Avg)'!C872,'225 PCAR (Annual Avg)'!C904,'225 PCAR (Annual Avg)'!C936,'225 PCAR (Annual Avg)'!C968,'225 PCAR (Annual Avg)'!C1000,'225 PCAR (Annual Avg)'!C1032,'225 PCAR (Annual Avg)'!C1064,'225 PCAR (Annual Avg)'!C1096,'225 PCAR (Annual Avg)'!C1128,'225 PCAR (Annual Avg)'!C1160,'225 PCAR (Annual Avg)'!C1192,'225 PCAR (Annual Avg)'!C1224,'225 PCAR (Annual Avg)'!C1256,'225 PCAR (Annual Avg)'!C1288,'225 PCAR (Annual Avg)'!C1320),"")</f>
        <v>5.7139024390243902</v>
      </c>
      <c r="D30" s="7">
        <f>IFERROR(AVERAGE('225 PCAR (Annual Avg)'!D40,'225 PCAR (Annual Avg)'!D72,'225 PCAR (Annual Avg)'!D104,'225 PCAR (Annual Avg)'!D136,'225 PCAR (Annual Avg)'!D168,'225 PCAR (Annual Avg)'!D200,'225 PCAR (Annual Avg)'!D232,'225 PCAR (Annual Avg)'!D264,'225 PCAR (Annual Avg)'!D296,'225 PCAR (Annual Avg)'!D328,'225 PCAR (Annual Avg)'!D360,'225 PCAR (Annual Avg)'!D392,'225 PCAR (Annual Avg)'!D424,'225 PCAR (Annual Avg)'!D456,'225 PCAR (Annual Avg)'!D488,'225 PCAR (Annual Avg)'!D520,'225 PCAR (Annual Avg)'!D552,'225 PCAR (Annual Avg)'!D584,'225 PCAR (Annual Avg)'!D616,'225 PCAR (Annual Avg)'!D648,'225 PCAR (Annual Avg)'!D680,'225 PCAR (Annual Avg)'!D712,'225 PCAR (Annual Avg)'!D744,'225 PCAR (Annual Avg)'!D776,'225 PCAR (Annual Avg)'!D808,'225 PCAR (Annual Avg)'!D840,'225 PCAR (Annual Avg)'!D872,'225 PCAR (Annual Avg)'!D904,'225 PCAR (Annual Avg)'!D936,'225 PCAR (Annual Avg)'!D968,'225 PCAR (Annual Avg)'!D1000,'225 PCAR (Annual Avg)'!D1032,'225 PCAR (Annual Avg)'!D1064,'225 PCAR (Annual Avg)'!D1096,'225 PCAR (Annual Avg)'!D1128,'225 PCAR (Annual Avg)'!D1160,'225 PCAR (Annual Avg)'!D1192,'225 PCAR (Annual Avg)'!D1224,'225 PCAR (Annual Avg)'!D1256,'225 PCAR (Annual Avg)'!D1288,'225 PCAR (Annual Avg)'!D1320),"")</f>
        <v>5.9441463414634148</v>
      </c>
      <c r="E30" s="7">
        <f>IFERROR(AVERAGE('225 PCAR (Annual Avg)'!E40,'225 PCAR (Annual Avg)'!E72,'225 PCAR (Annual Avg)'!E104,'225 PCAR (Annual Avg)'!E136,'225 PCAR (Annual Avg)'!E168,'225 PCAR (Annual Avg)'!E200,'225 PCAR (Annual Avg)'!E232,'225 PCAR (Annual Avg)'!E264,'225 PCAR (Annual Avg)'!E296,'225 PCAR (Annual Avg)'!E328,'225 PCAR (Annual Avg)'!E360,'225 PCAR (Annual Avg)'!E392,'225 PCAR (Annual Avg)'!E424,'225 PCAR (Annual Avg)'!E456,'225 PCAR (Annual Avg)'!E488,'225 PCAR (Annual Avg)'!E520,'225 PCAR (Annual Avg)'!E552,'225 PCAR (Annual Avg)'!E584,'225 PCAR (Annual Avg)'!E616,'225 PCAR (Annual Avg)'!E648,'225 PCAR (Annual Avg)'!E680,'225 PCAR (Annual Avg)'!E712,'225 PCAR (Annual Avg)'!E744,'225 PCAR (Annual Avg)'!E776,'225 PCAR (Annual Avg)'!E808,'225 PCAR (Annual Avg)'!E840,'225 PCAR (Annual Avg)'!E872,'225 PCAR (Annual Avg)'!E904,'225 PCAR (Annual Avg)'!E936,'225 PCAR (Annual Avg)'!E968,'225 PCAR (Annual Avg)'!E1000,'225 PCAR (Annual Avg)'!E1032,'225 PCAR (Annual Avg)'!E1064,'225 PCAR (Annual Avg)'!E1096,'225 PCAR (Annual Avg)'!E1128,'225 PCAR (Annual Avg)'!E1160,'225 PCAR (Annual Avg)'!E1192,'225 PCAR (Annual Avg)'!E1224,'225 PCAR (Annual Avg)'!E1256,'225 PCAR (Annual Avg)'!E1288,'225 PCAR (Annual Avg)'!E1320),"")</f>
        <v>8.5139024390243883</v>
      </c>
      <c r="F30" s="7">
        <f>IFERROR(AVERAGE('225 PCAR (Annual Avg)'!F40,'225 PCAR (Annual Avg)'!F72,'225 PCAR (Annual Avg)'!F104,'225 PCAR (Annual Avg)'!F136,'225 PCAR (Annual Avg)'!F168,'225 PCAR (Annual Avg)'!F200,'225 PCAR (Annual Avg)'!F232,'225 PCAR (Annual Avg)'!F264,'225 PCAR (Annual Avg)'!F296,'225 PCAR (Annual Avg)'!F328,'225 PCAR (Annual Avg)'!F360,'225 PCAR (Annual Avg)'!F392,'225 PCAR (Annual Avg)'!F424,'225 PCAR (Annual Avg)'!F456,'225 PCAR (Annual Avg)'!F488,'225 PCAR (Annual Avg)'!F520,'225 PCAR (Annual Avg)'!F552,'225 PCAR (Annual Avg)'!F584,'225 PCAR (Annual Avg)'!F616,'225 PCAR (Annual Avg)'!F648,'225 PCAR (Annual Avg)'!F680,'225 PCAR (Annual Avg)'!F712,'225 PCAR (Annual Avg)'!F744,'225 PCAR (Annual Avg)'!F776,'225 PCAR (Annual Avg)'!F808,'225 PCAR (Annual Avg)'!F840,'225 PCAR (Annual Avg)'!F872,'225 PCAR (Annual Avg)'!F904,'225 PCAR (Annual Avg)'!F936,'225 PCAR (Annual Avg)'!F968,'225 PCAR (Annual Avg)'!F1000,'225 PCAR (Annual Avg)'!F1032,'225 PCAR (Annual Avg)'!F1064,'225 PCAR (Annual Avg)'!F1096,'225 PCAR (Annual Avg)'!F1128,'225 PCAR (Annual Avg)'!F1160,'225 PCAR (Annual Avg)'!F1192,'225 PCAR (Annual Avg)'!F1224,'225 PCAR (Annual Avg)'!F1256,'225 PCAR (Annual Avg)'!F1288,'225 PCAR (Annual Avg)'!F1320),"")</f>
        <v>12.634634146341464</v>
      </c>
      <c r="G30" s="7">
        <f>IFERROR(AVERAGE('225 PCAR (Annual Avg)'!G40,'225 PCAR (Annual Avg)'!G72,'225 PCAR (Annual Avg)'!G104,'225 PCAR (Annual Avg)'!G136,'225 PCAR (Annual Avg)'!G168,'225 PCAR (Annual Avg)'!G200,'225 PCAR (Annual Avg)'!G232,'225 PCAR (Annual Avg)'!G264,'225 PCAR (Annual Avg)'!G296,'225 PCAR (Annual Avg)'!G328,'225 PCAR (Annual Avg)'!G360,'225 PCAR (Annual Avg)'!G392,'225 PCAR (Annual Avg)'!G424,'225 PCAR (Annual Avg)'!G456,'225 PCAR (Annual Avg)'!G488,'225 PCAR (Annual Avg)'!G520,'225 PCAR (Annual Avg)'!G552,'225 PCAR (Annual Avg)'!G584,'225 PCAR (Annual Avg)'!G616,'225 PCAR (Annual Avg)'!G648,'225 PCAR (Annual Avg)'!G680,'225 PCAR (Annual Avg)'!G712,'225 PCAR (Annual Avg)'!G744,'225 PCAR (Annual Avg)'!G776,'225 PCAR (Annual Avg)'!G808,'225 PCAR (Annual Avg)'!G840,'225 PCAR (Annual Avg)'!G872,'225 PCAR (Annual Avg)'!G904,'225 PCAR (Annual Avg)'!G936,'225 PCAR (Annual Avg)'!G968,'225 PCAR (Annual Avg)'!G1000,'225 PCAR (Annual Avg)'!G1032,'225 PCAR (Annual Avg)'!G1064,'225 PCAR (Annual Avg)'!G1096,'225 PCAR (Annual Avg)'!G1128,'225 PCAR (Annual Avg)'!G1160,'225 PCAR (Annual Avg)'!G1192,'225 PCAR (Annual Avg)'!G1224,'225 PCAR (Annual Avg)'!G1256,'225 PCAR (Annual Avg)'!G1288,'225 PCAR (Annual Avg)'!G1320),"")</f>
        <v>13.564390243902441</v>
      </c>
      <c r="H30" s="7">
        <f>IFERROR(AVERAGE('225 PCAR (Annual Avg)'!H40,'225 PCAR (Annual Avg)'!H72,'225 PCAR (Annual Avg)'!H104,'225 PCAR (Annual Avg)'!H136,'225 PCAR (Annual Avg)'!H168,'225 PCAR (Annual Avg)'!H200,'225 PCAR (Annual Avg)'!H232,'225 PCAR (Annual Avg)'!H264,'225 PCAR (Annual Avg)'!H296,'225 PCAR (Annual Avg)'!H328,'225 PCAR (Annual Avg)'!H360,'225 PCAR (Annual Avg)'!H392,'225 PCAR (Annual Avg)'!H424,'225 PCAR (Annual Avg)'!H456,'225 PCAR (Annual Avg)'!H488,'225 PCAR (Annual Avg)'!H520,'225 PCAR (Annual Avg)'!H552,'225 PCAR (Annual Avg)'!H584,'225 PCAR (Annual Avg)'!H616,'225 PCAR (Annual Avg)'!H648,'225 PCAR (Annual Avg)'!H680,'225 PCAR (Annual Avg)'!H712,'225 PCAR (Annual Avg)'!H744,'225 PCAR (Annual Avg)'!H776,'225 PCAR (Annual Avg)'!H808,'225 PCAR (Annual Avg)'!H840,'225 PCAR (Annual Avg)'!H872,'225 PCAR (Annual Avg)'!H904,'225 PCAR (Annual Avg)'!H936,'225 PCAR (Annual Avg)'!H968,'225 PCAR (Annual Avg)'!H1000,'225 PCAR (Annual Avg)'!H1032,'225 PCAR (Annual Avg)'!H1064,'225 PCAR (Annual Avg)'!H1096,'225 PCAR (Annual Avg)'!H1128,'225 PCAR (Annual Avg)'!H1160,'225 PCAR (Annual Avg)'!H1192,'225 PCAR (Annual Avg)'!H1224,'225 PCAR (Annual Avg)'!H1256,'225 PCAR (Annual Avg)'!H1288,'225 PCAR (Annual Avg)'!H1320),"")</f>
        <v>26.211219512195115</v>
      </c>
      <c r="I30" s="7">
        <f>IFERROR(AVERAGE('225 PCAR (Annual Avg)'!I40,'225 PCAR (Annual Avg)'!I72,'225 PCAR (Annual Avg)'!I104,'225 PCAR (Annual Avg)'!I136,'225 PCAR (Annual Avg)'!I168,'225 PCAR (Annual Avg)'!I200,'225 PCAR (Annual Avg)'!I232,'225 PCAR (Annual Avg)'!I264,'225 PCAR (Annual Avg)'!I296,'225 PCAR (Annual Avg)'!I328,'225 PCAR (Annual Avg)'!I360,'225 PCAR (Annual Avg)'!I392,'225 PCAR (Annual Avg)'!I424,'225 PCAR (Annual Avg)'!I456,'225 PCAR (Annual Avg)'!I488,'225 PCAR (Annual Avg)'!I520,'225 PCAR (Annual Avg)'!I552,'225 PCAR (Annual Avg)'!I584,'225 PCAR (Annual Avg)'!I616,'225 PCAR (Annual Avg)'!I648,'225 PCAR (Annual Avg)'!I680,'225 PCAR (Annual Avg)'!I712,'225 PCAR (Annual Avg)'!I744,'225 PCAR (Annual Avg)'!I776,'225 PCAR (Annual Avg)'!I808,'225 PCAR (Annual Avg)'!I840,'225 PCAR (Annual Avg)'!I872,'225 PCAR (Annual Avg)'!I904,'225 PCAR (Annual Avg)'!I936,'225 PCAR (Annual Avg)'!I968,'225 PCAR (Annual Avg)'!I1000,'225 PCAR (Annual Avg)'!I1032,'225 PCAR (Annual Avg)'!I1064,'225 PCAR (Annual Avg)'!I1096,'225 PCAR (Annual Avg)'!I1128,'225 PCAR (Annual Avg)'!I1160,'225 PCAR (Annual Avg)'!I1192,'225 PCAR (Annual Avg)'!I1224,'225 PCAR (Annual Avg)'!I1256,'225 PCAR (Annual Avg)'!I1288,'225 PCAR (Annual Avg)'!I1320),"")</f>
        <v>59.16585365853657</v>
      </c>
      <c r="J30" s="7">
        <f>IFERROR(AVERAGE('225 PCAR (Annual Avg)'!J40,'225 PCAR (Annual Avg)'!J72,'225 PCAR (Annual Avg)'!J104,'225 PCAR (Annual Avg)'!J136,'225 PCAR (Annual Avg)'!J168,'225 PCAR (Annual Avg)'!J200,'225 PCAR (Annual Avg)'!J232,'225 PCAR (Annual Avg)'!J264,'225 PCAR (Annual Avg)'!J296,'225 PCAR (Annual Avg)'!J328,'225 PCAR (Annual Avg)'!J360,'225 PCAR (Annual Avg)'!J392,'225 PCAR (Annual Avg)'!J424,'225 PCAR (Annual Avg)'!J456,'225 PCAR (Annual Avg)'!J488,'225 PCAR (Annual Avg)'!J520,'225 PCAR (Annual Avg)'!J552,'225 PCAR (Annual Avg)'!J584,'225 PCAR (Annual Avg)'!J616,'225 PCAR (Annual Avg)'!J648,'225 PCAR (Annual Avg)'!J680,'225 PCAR (Annual Avg)'!J712,'225 PCAR (Annual Avg)'!J744,'225 PCAR (Annual Avg)'!J776,'225 PCAR (Annual Avg)'!J808,'225 PCAR (Annual Avg)'!J840,'225 PCAR (Annual Avg)'!J872,'225 PCAR (Annual Avg)'!J904,'225 PCAR (Annual Avg)'!J936,'225 PCAR (Annual Avg)'!J968,'225 PCAR (Annual Avg)'!J1000,'225 PCAR (Annual Avg)'!J1032,'225 PCAR (Annual Avg)'!J1064,'225 PCAR (Annual Avg)'!J1096,'225 PCAR (Annual Avg)'!J1128,'225 PCAR (Annual Avg)'!J1160,'225 PCAR (Annual Avg)'!J1192,'225 PCAR (Annual Avg)'!J1224,'225 PCAR (Annual Avg)'!J1256,'225 PCAR (Annual Avg)'!J1288,'225 PCAR (Annual Avg)'!J1320),"")</f>
        <v>63.221951219512192</v>
      </c>
      <c r="K30" s="7">
        <f>IFERROR(AVERAGE('225 PCAR (Annual Avg)'!K40,'225 PCAR (Annual Avg)'!K72,'225 PCAR (Annual Avg)'!K104,'225 PCAR (Annual Avg)'!K136,'225 PCAR (Annual Avg)'!K168,'225 PCAR (Annual Avg)'!K200,'225 PCAR (Annual Avg)'!K232,'225 PCAR (Annual Avg)'!K264,'225 PCAR (Annual Avg)'!K296,'225 PCAR (Annual Avg)'!K328,'225 PCAR (Annual Avg)'!K360,'225 PCAR (Annual Avg)'!K392,'225 PCAR (Annual Avg)'!K424,'225 PCAR (Annual Avg)'!K456,'225 PCAR (Annual Avg)'!K488,'225 PCAR (Annual Avg)'!K520,'225 PCAR (Annual Avg)'!K552,'225 PCAR (Annual Avg)'!K584,'225 PCAR (Annual Avg)'!K616,'225 PCAR (Annual Avg)'!K648,'225 PCAR (Annual Avg)'!K680,'225 PCAR (Annual Avg)'!K712,'225 PCAR (Annual Avg)'!K744,'225 PCAR (Annual Avg)'!K776,'225 PCAR (Annual Avg)'!K808,'225 PCAR (Annual Avg)'!K840,'225 PCAR (Annual Avg)'!K872,'225 PCAR (Annual Avg)'!K904,'225 PCAR (Annual Avg)'!K936,'225 PCAR (Annual Avg)'!K968,'225 PCAR (Annual Avg)'!K1000,'225 PCAR (Annual Avg)'!K1032,'225 PCAR (Annual Avg)'!K1064,'225 PCAR (Annual Avg)'!K1096,'225 PCAR (Annual Avg)'!K1128,'225 PCAR (Annual Avg)'!K1160,'225 PCAR (Annual Avg)'!K1192,'225 PCAR (Annual Avg)'!K1224,'225 PCAR (Annual Avg)'!K1256,'225 PCAR (Annual Avg)'!K1288,'225 PCAR (Annual Avg)'!K1320),"")</f>
        <v>33.039024390243902</v>
      </c>
      <c r="L30" s="7">
        <f>IFERROR(AVERAGE('225 PCAR (Annual Avg)'!L40,'225 PCAR (Annual Avg)'!L72,'225 PCAR (Annual Avg)'!L104,'225 PCAR (Annual Avg)'!L136,'225 PCAR (Annual Avg)'!L168,'225 PCAR (Annual Avg)'!L200,'225 PCAR (Annual Avg)'!L232,'225 PCAR (Annual Avg)'!L264,'225 PCAR (Annual Avg)'!L296,'225 PCAR (Annual Avg)'!L328,'225 PCAR (Annual Avg)'!L360,'225 PCAR (Annual Avg)'!L392,'225 PCAR (Annual Avg)'!L424,'225 PCAR (Annual Avg)'!L456,'225 PCAR (Annual Avg)'!L488,'225 PCAR (Annual Avg)'!L520,'225 PCAR (Annual Avg)'!L552,'225 PCAR (Annual Avg)'!L584,'225 PCAR (Annual Avg)'!L616,'225 PCAR (Annual Avg)'!L648,'225 PCAR (Annual Avg)'!L680,'225 PCAR (Annual Avg)'!L712,'225 PCAR (Annual Avg)'!L744,'225 PCAR (Annual Avg)'!L776,'225 PCAR (Annual Avg)'!L808,'225 PCAR (Annual Avg)'!L840,'225 PCAR (Annual Avg)'!L872,'225 PCAR (Annual Avg)'!L904,'225 PCAR (Annual Avg)'!L936,'225 PCAR (Annual Avg)'!L968,'225 PCAR (Annual Avg)'!L1000,'225 PCAR (Annual Avg)'!L1032,'225 PCAR (Annual Avg)'!L1064,'225 PCAR (Annual Avg)'!L1096,'225 PCAR (Annual Avg)'!L1128,'225 PCAR (Annual Avg)'!L1160,'225 PCAR (Annual Avg)'!L1192,'225 PCAR (Annual Avg)'!L1224,'225 PCAR (Annual Avg)'!L1256,'225 PCAR (Annual Avg)'!L1288,'225 PCAR (Annual Avg)'!L1320),"")</f>
        <v>15.866341463414637</v>
      </c>
      <c r="M30" s="7">
        <f>IFERROR(AVERAGE('225 PCAR (Annual Avg)'!M40,'225 PCAR (Annual Avg)'!M72,'225 PCAR (Annual Avg)'!M104,'225 PCAR (Annual Avg)'!M136,'225 PCAR (Annual Avg)'!M168,'225 PCAR (Annual Avg)'!M200,'225 PCAR (Annual Avg)'!M232,'225 PCAR (Annual Avg)'!M264,'225 PCAR (Annual Avg)'!M296,'225 PCAR (Annual Avg)'!M328,'225 PCAR (Annual Avg)'!M360,'225 PCAR (Annual Avg)'!M392,'225 PCAR (Annual Avg)'!M424,'225 PCAR (Annual Avg)'!M456,'225 PCAR (Annual Avg)'!M488,'225 PCAR (Annual Avg)'!M520,'225 PCAR (Annual Avg)'!M552,'225 PCAR (Annual Avg)'!M584,'225 PCAR (Annual Avg)'!M616,'225 PCAR (Annual Avg)'!M648,'225 PCAR (Annual Avg)'!M680,'225 PCAR (Annual Avg)'!M712,'225 PCAR (Annual Avg)'!M744,'225 PCAR (Annual Avg)'!M776,'225 PCAR (Annual Avg)'!M808,'225 PCAR (Annual Avg)'!M840,'225 PCAR (Annual Avg)'!M872,'225 PCAR (Annual Avg)'!M904,'225 PCAR (Annual Avg)'!M936,'225 PCAR (Annual Avg)'!M968,'225 PCAR (Annual Avg)'!M1000,'225 PCAR (Annual Avg)'!M1032,'225 PCAR (Annual Avg)'!M1064,'225 PCAR (Annual Avg)'!M1096,'225 PCAR (Annual Avg)'!M1128,'225 PCAR (Annual Avg)'!M1160,'225 PCAR (Annual Avg)'!M1192,'225 PCAR (Annual Avg)'!M1224,'225 PCAR (Annual Avg)'!M1256,'225 PCAR (Annual Avg)'!M1288,'225 PCAR (Annual Avg)'!M1320),"")</f>
        <v>9.3360975609756078</v>
      </c>
      <c r="N30" s="7">
        <f>IFERROR(AVERAGE('225 PCAR (Annual Avg)'!N40,'225 PCAR (Annual Avg)'!N72,'225 PCAR (Annual Avg)'!N104,'225 PCAR (Annual Avg)'!N136,'225 PCAR (Annual Avg)'!N168,'225 PCAR (Annual Avg)'!N200,'225 PCAR (Annual Avg)'!N232,'225 PCAR (Annual Avg)'!N264,'225 PCAR (Annual Avg)'!N296,'225 PCAR (Annual Avg)'!N328,'225 PCAR (Annual Avg)'!N360,'225 PCAR (Annual Avg)'!N392,'225 PCAR (Annual Avg)'!N424,'225 PCAR (Annual Avg)'!N456,'225 PCAR (Annual Avg)'!N488,'225 PCAR (Annual Avg)'!N520,'225 PCAR (Annual Avg)'!N552,'225 PCAR (Annual Avg)'!N584,'225 PCAR (Annual Avg)'!N616,'225 PCAR (Annual Avg)'!N648,'225 PCAR (Annual Avg)'!N680,'225 PCAR (Annual Avg)'!N712,'225 PCAR (Annual Avg)'!N744,'225 PCAR (Annual Avg)'!N776,'225 PCAR (Annual Avg)'!N808,'225 PCAR (Annual Avg)'!N840,'225 PCAR (Annual Avg)'!N872,'225 PCAR (Annual Avg)'!N904,'225 PCAR (Annual Avg)'!N936,'225 PCAR (Annual Avg)'!N968,'225 PCAR (Annual Avg)'!N1000,'225 PCAR (Annual Avg)'!N1032,'225 PCAR (Annual Avg)'!N1064,'225 PCAR (Annual Avg)'!N1096,'225 PCAR (Annual Avg)'!N1128,'225 PCAR (Annual Avg)'!N1160,'225 PCAR (Annual Avg)'!N1192,'225 PCAR (Annual Avg)'!N1224,'225 PCAR (Annual Avg)'!N1256,'225 PCAR (Annual Avg)'!N1288,'225 PCAR (Annual Avg)'!N1320),"")</f>
        <v>6.9536585365853636</v>
      </c>
      <c r="P30" s="76">
        <f>AVERAGE('225 PCAR (Annual Avg)'!P40,'225 PCAR (Annual Avg)'!P72,'225 PCAR (Annual Avg)'!P104,'225 PCAR (Annual Avg)'!P136,'225 PCAR (Annual Avg)'!P168,'225 PCAR (Annual Avg)'!P200,'225 PCAR (Annual Avg)'!P232,'225 PCAR (Annual Avg)'!P264,'225 PCAR (Annual Avg)'!P296,'225 PCAR (Annual Avg)'!P328,'225 PCAR (Annual Avg)'!P360,'225 PCAR (Annual Avg)'!P392,'225 PCAR (Annual Avg)'!P424,'225 PCAR (Annual Avg)'!P456,'225 PCAR (Annual Avg)'!P488,'225 PCAR (Annual Avg)'!P520,'225 PCAR (Annual Avg)'!P552,'225 PCAR (Annual Avg)'!P584,'225 PCAR (Annual Avg)'!P616,'225 PCAR (Annual Avg)'!P648,'225 PCAR (Annual Avg)'!P680,'225 PCAR (Annual Avg)'!P712,'225 PCAR (Annual Avg)'!P744,'225 PCAR (Annual Avg)'!P776,'225 PCAR (Annual Avg)'!P808,'225 PCAR (Annual Avg)'!P840,'225 PCAR (Annual Avg)'!P872,'225 PCAR (Annual Avg)'!P904,'225 PCAR (Annual Avg)'!P936,'225 PCAR (Annual Avg)'!P968,'225 PCAR (Annual Avg)'!P1000,'225 PCAR (Annual Avg)'!P1032,'225 PCAR (Annual Avg)'!P1064,'225 PCAR (Annual Avg)'!P1096,'225 PCAR (Annual Avg)'!P1128,'225 PCAR (Annual Avg)'!P1160,'225 PCAR (Annual Avg)'!P1192,'225 PCAR (Annual Avg)'!P1224,'225 PCAR (Annual Avg)'!P1256,'225 PCAR (Annual Avg)'!P1288,'225 PCAR (Annual Avg)'!P1320)</f>
        <v>27</v>
      </c>
      <c r="Q30" s="7" t="str">
        <f>IFERROR(AVERAGE('225 PCAR (Annual Avg)'!Q40,'225 PCAR (Annual Avg)'!Q72,'225 PCAR (Annual Avg)'!Q104,'225 PCAR (Annual Avg)'!Q136,'225 PCAR (Annual Avg)'!Q168,'225 PCAR (Annual Avg)'!Q200,'225 PCAR (Annual Avg)'!Q232,'225 PCAR (Annual Avg)'!Q264,'225 PCAR (Annual Avg)'!Q296,'225 PCAR (Annual Avg)'!Q328,'225 PCAR (Annual Avg)'!Q360,'225 PCAR (Annual Avg)'!Q392,'225 PCAR (Annual Avg)'!Q424,'225 PCAR (Annual Avg)'!Q456,'225 PCAR (Annual Avg)'!Q488,'225 PCAR (Annual Avg)'!Q520,'225 PCAR (Annual Avg)'!Q552,'225 PCAR (Annual Avg)'!Q584,'225 PCAR (Annual Avg)'!Q616,'225 PCAR (Annual Avg)'!Q648,'225 PCAR (Annual Avg)'!Q680,'225 PCAR (Annual Avg)'!Q712,'225 PCAR (Annual Avg)'!Q744,'225 PCAR (Annual Avg)'!Q776,'225 PCAR (Annual Avg)'!Q808,'225 PCAR (Annual Avg)'!Q840,'225 PCAR (Annual Avg)'!Q872,'225 PCAR (Annual Avg)'!Q904,'225 PCAR (Annual Avg)'!Q936,'225 PCAR (Annual Avg)'!Q968,'225 PCAR (Annual Avg)'!Q1000,'225 PCAR (Annual Avg)'!Q1032,'225 PCAR (Annual Avg)'!Q1064,'225 PCAR (Annual Avg)'!Q1096,'225 PCAR (Annual Avg)'!Q1128,'225 PCAR (Annual Avg)'!Q1160,'225 PCAR (Annual Avg)'!Q1192,'225 PCAR (Annual Avg)'!Q1224,'225 PCAR (Annual Avg)'!Q1256,'225 PCAR (Annual Avg)'!Q1288,'225 PCAR (Annual Avg)'!Q1320),"")</f>
        <v/>
      </c>
      <c r="R30" s="7" t="str">
        <f>IFERROR(AVERAGE('225 PCAR (Annual Avg)'!R40,'225 PCAR (Annual Avg)'!R72,'225 PCAR (Annual Avg)'!R104,'225 PCAR (Annual Avg)'!R136,'225 PCAR (Annual Avg)'!R168,'225 PCAR (Annual Avg)'!R200,'225 PCAR (Annual Avg)'!R232,'225 PCAR (Annual Avg)'!R264,'225 PCAR (Annual Avg)'!R296,'225 PCAR (Annual Avg)'!R328,'225 PCAR (Annual Avg)'!R360,'225 PCAR (Annual Avg)'!R392,'225 PCAR (Annual Avg)'!R424,'225 PCAR (Annual Avg)'!R456,'225 PCAR (Annual Avg)'!R488,'225 PCAR (Annual Avg)'!R520,'225 PCAR (Annual Avg)'!R552,'225 PCAR (Annual Avg)'!R584,'225 PCAR (Annual Avg)'!R616,'225 PCAR (Annual Avg)'!R648,'225 PCAR (Annual Avg)'!R680,'225 PCAR (Annual Avg)'!R712,'225 PCAR (Annual Avg)'!R744,'225 PCAR (Annual Avg)'!R776,'225 PCAR (Annual Avg)'!R808,'225 PCAR (Annual Avg)'!R840,'225 PCAR (Annual Avg)'!R872,'225 PCAR (Annual Avg)'!R904,'225 PCAR (Annual Avg)'!R936,'225 PCAR (Annual Avg)'!R968,'225 PCAR (Annual Avg)'!R1000,'225 PCAR (Annual Avg)'!R1032,'225 PCAR (Annual Avg)'!R1064,'225 PCAR (Annual Avg)'!R1096,'225 PCAR (Annual Avg)'!R1128,'225 PCAR (Annual Avg)'!R1160,'225 PCAR (Annual Avg)'!R1192,'225 PCAR (Annual Avg)'!R1224,'225 PCAR (Annual Avg)'!R1256,'225 PCAR (Annual Avg)'!R1288,'225 PCAR (Annual Avg)'!R1320),"")</f>
        <v/>
      </c>
      <c r="S30" s="7" t="str">
        <f>IFERROR(AVERAGE('225 PCAR (Annual Avg)'!S40,'225 PCAR (Annual Avg)'!S72,'225 PCAR (Annual Avg)'!S104,'225 PCAR (Annual Avg)'!S136,'225 PCAR (Annual Avg)'!S168,'225 PCAR (Annual Avg)'!S200,'225 PCAR (Annual Avg)'!S232,'225 PCAR (Annual Avg)'!S264,'225 PCAR (Annual Avg)'!S296,'225 PCAR (Annual Avg)'!S328,'225 PCAR (Annual Avg)'!S360,'225 PCAR (Annual Avg)'!S392,'225 PCAR (Annual Avg)'!S424,'225 PCAR (Annual Avg)'!S456,'225 PCAR (Annual Avg)'!S488,'225 PCAR (Annual Avg)'!S520,'225 PCAR (Annual Avg)'!S552,'225 PCAR (Annual Avg)'!S584,'225 PCAR (Annual Avg)'!S616,'225 PCAR (Annual Avg)'!S648,'225 PCAR (Annual Avg)'!S680,'225 PCAR (Annual Avg)'!S712,'225 PCAR (Annual Avg)'!S744,'225 PCAR (Annual Avg)'!S776,'225 PCAR (Annual Avg)'!S808,'225 PCAR (Annual Avg)'!S840,'225 PCAR (Annual Avg)'!S872,'225 PCAR (Annual Avg)'!S904,'225 PCAR (Annual Avg)'!S936,'225 PCAR (Annual Avg)'!S968,'225 PCAR (Annual Avg)'!S1000,'225 PCAR (Annual Avg)'!S1032,'225 PCAR (Annual Avg)'!S1064,'225 PCAR (Annual Avg)'!S1096,'225 PCAR (Annual Avg)'!S1128,'225 PCAR (Annual Avg)'!S1160,'225 PCAR (Annual Avg)'!S1192,'225 PCAR (Annual Avg)'!S1224,'225 PCAR (Annual Avg)'!S1256,'225 PCAR (Annual Avg)'!S1288,'225 PCAR (Annual Avg)'!S1320),"")</f>
        <v/>
      </c>
      <c r="T30" s="7" t="str">
        <f>IFERROR(AVERAGE('225 PCAR (Annual Avg)'!T40,'225 PCAR (Annual Avg)'!T72,'225 PCAR (Annual Avg)'!T104,'225 PCAR (Annual Avg)'!T136,'225 PCAR (Annual Avg)'!T168,'225 PCAR (Annual Avg)'!T200,'225 PCAR (Annual Avg)'!T232,'225 PCAR (Annual Avg)'!T264,'225 PCAR (Annual Avg)'!T296,'225 PCAR (Annual Avg)'!T328,'225 PCAR (Annual Avg)'!T360,'225 PCAR (Annual Avg)'!T392,'225 PCAR (Annual Avg)'!T424,'225 PCAR (Annual Avg)'!T456,'225 PCAR (Annual Avg)'!T488,'225 PCAR (Annual Avg)'!T520,'225 PCAR (Annual Avg)'!T552,'225 PCAR (Annual Avg)'!T584,'225 PCAR (Annual Avg)'!T616,'225 PCAR (Annual Avg)'!T648,'225 PCAR (Annual Avg)'!T680,'225 PCAR (Annual Avg)'!T712,'225 PCAR (Annual Avg)'!T744,'225 PCAR (Annual Avg)'!T776,'225 PCAR (Annual Avg)'!T808,'225 PCAR (Annual Avg)'!T840,'225 PCAR (Annual Avg)'!T872,'225 PCAR (Annual Avg)'!T904,'225 PCAR (Annual Avg)'!T936,'225 PCAR (Annual Avg)'!T968,'225 PCAR (Annual Avg)'!T1000,'225 PCAR (Annual Avg)'!T1032,'225 PCAR (Annual Avg)'!T1064,'225 PCAR (Annual Avg)'!T1096,'225 PCAR (Annual Avg)'!T1128,'225 PCAR (Annual Avg)'!T1160,'225 PCAR (Annual Avg)'!T1192,'225 PCAR (Annual Avg)'!T1224,'225 PCAR (Annual Avg)'!T1256,'225 PCAR (Annual Avg)'!T1288,'225 PCAR (Annual Avg)'!T1320),"")</f>
        <v/>
      </c>
      <c r="U30" s="7" t="str">
        <f>IFERROR(AVERAGE('225 PCAR (Annual Avg)'!U40,'225 PCAR (Annual Avg)'!U72,'225 PCAR (Annual Avg)'!U104,'225 PCAR (Annual Avg)'!U136,'225 PCAR (Annual Avg)'!U168,'225 PCAR (Annual Avg)'!U200,'225 PCAR (Annual Avg)'!U232,'225 PCAR (Annual Avg)'!U264,'225 PCAR (Annual Avg)'!U296,'225 PCAR (Annual Avg)'!U328,'225 PCAR (Annual Avg)'!U360,'225 PCAR (Annual Avg)'!U392,'225 PCAR (Annual Avg)'!U424,'225 PCAR (Annual Avg)'!U456,'225 PCAR (Annual Avg)'!U488,'225 PCAR (Annual Avg)'!U520,'225 PCAR (Annual Avg)'!U552,'225 PCAR (Annual Avg)'!U584,'225 PCAR (Annual Avg)'!U616,'225 PCAR (Annual Avg)'!U648,'225 PCAR (Annual Avg)'!U680,'225 PCAR (Annual Avg)'!U712,'225 PCAR (Annual Avg)'!U744,'225 PCAR (Annual Avg)'!U776,'225 PCAR (Annual Avg)'!U808,'225 PCAR (Annual Avg)'!U840,'225 PCAR (Annual Avg)'!U872,'225 PCAR (Annual Avg)'!U904,'225 PCAR (Annual Avg)'!U936,'225 PCAR (Annual Avg)'!U968,'225 PCAR (Annual Avg)'!U1000,'225 PCAR (Annual Avg)'!U1032,'225 PCAR (Annual Avg)'!U1064,'225 PCAR (Annual Avg)'!U1096,'225 PCAR (Annual Avg)'!U1128,'225 PCAR (Annual Avg)'!U1160,'225 PCAR (Annual Avg)'!U1192,'225 PCAR (Annual Avg)'!U1224,'225 PCAR (Annual Avg)'!U1256,'225 PCAR (Annual Avg)'!U1288,'225 PCAR (Annual Avg)'!U1320),"")</f>
        <v/>
      </c>
      <c r="V30" s="7" t="str">
        <f>IFERROR(AVERAGE('225 PCAR (Annual Avg)'!V40,'225 PCAR (Annual Avg)'!V72,'225 PCAR (Annual Avg)'!V104,'225 PCAR (Annual Avg)'!V136,'225 PCAR (Annual Avg)'!V168,'225 PCAR (Annual Avg)'!V200,'225 PCAR (Annual Avg)'!V232,'225 PCAR (Annual Avg)'!V264,'225 PCAR (Annual Avg)'!V296,'225 PCAR (Annual Avg)'!V328,'225 PCAR (Annual Avg)'!V360,'225 PCAR (Annual Avg)'!V392,'225 PCAR (Annual Avg)'!V424,'225 PCAR (Annual Avg)'!V456,'225 PCAR (Annual Avg)'!V488,'225 PCAR (Annual Avg)'!V520,'225 PCAR (Annual Avg)'!V552,'225 PCAR (Annual Avg)'!V584,'225 PCAR (Annual Avg)'!V616,'225 PCAR (Annual Avg)'!V648,'225 PCAR (Annual Avg)'!V680,'225 PCAR (Annual Avg)'!V712,'225 PCAR (Annual Avg)'!V744,'225 PCAR (Annual Avg)'!V776,'225 PCAR (Annual Avg)'!V808,'225 PCAR (Annual Avg)'!V840,'225 PCAR (Annual Avg)'!V872,'225 PCAR (Annual Avg)'!V904,'225 PCAR (Annual Avg)'!V936,'225 PCAR (Annual Avg)'!V968,'225 PCAR (Annual Avg)'!V1000,'225 PCAR (Annual Avg)'!V1032,'225 PCAR (Annual Avg)'!V1064,'225 PCAR (Annual Avg)'!V1096,'225 PCAR (Annual Avg)'!V1128,'225 PCAR (Annual Avg)'!V1160,'225 PCAR (Annual Avg)'!V1192,'225 PCAR (Annual Avg)'!V1224,'225 PCAR (Annual Avg)'!V1256,'225 PCAR (Annual Avg)'!V1288,'225 PCAR (Annual Avg)'!V1320),"")</f>
        <v/>
      </c>
      <c r="W30" s="7" t="str">
        <f>IFERROR(AVERAGE('225 PCAR (Annual Avg)'!W40,'225 PCAR (Annual Avg)'!W72,'225 PCAR (Annual Avg)'!W104,'225 PCAR (Annual Avg)'!W136,'225 PCAR (Annual Avg)'!W168,'225 PCAR (Annual Avg)'!W200,'225 PCAR (Annual Avg)'!W232,'225 PCAR (Annual Avg)'!W264,'225 PCAR (Annual Avg)'!W296,'225 PCAR (Annual Avg)'!W328,'225 PCAR (Annual Avg)'!W360,'225 PCAR (Annual Avg)'!W392,'225 PCAR (Annual Avg)'!W424,'225 PCAR (Annual Avg)'!W456,'225 PCAR (Annual Avg)'!W488,'225 PCAR (Annual Avg)'!W520,'225 PCAR (Annual Avg)'!W552,'225 PCAR (Annual Avg)'!W584,'225 PCAR (Annual Avg)'!W616,'225 PCAR (Annual Avg)'!W648,'225 PCAR (Annual Avg)'!W680,'225 PCAR (Annual Avg)'!W712,'225 PCAR (Annual Avg)'!W744,'225 PCAR (Annual Avg)'!W776,'225 PCAR (Annual Avg)'!W808,'225 PCAR (Annual Avg)'!W840,'225 PCAR (Annual Avg)'!W872,'225 PCAR (Annual Avg)'!W904,'225 PCAR (Annual Avg)'!W936,'225 PCAR (Annual Avg)'!W968,'225 PCAR (Annual Avg)'!W1000,'225 PCAR (Annual Avg)'!W1032,'225 PCAR (Annual Avg)'!W1064,'225 PCAR (Annual Avg)'!W1096,'225 PCAR (Annual Avg)'!W1128,'225 PCAR (Annual Avg)'!W1160,'225 PCAR (Annual Avg)'!W1192,'225 PCAR (Annual Avg)'!W1224,'225 PCAR (Annual Avg)'!W1256,'225 PCAR (Annual Avg)'!W1288,'225 PCAR (Annual Avg)'!W1320),"")</f>
        <v/>
      </c>
      <c r="X30" s="7" t="str">
        <f>IFERROR(AVERAGE('225 PCAR (Annual Avg)'!X40,'225 PCAR (Annual Avg)'!X72,'225 PCAR (Annual Avg)'!X104,'225 PCAR (Annual Avg)'!X136,'225 PCAR (Annual Avg)'!X168,'225 PCAR (Annual Avg)'!X200,'225 PCAR (Annual Avg)'!X232,'225 PCAR (Annual Avg)'!X264,'225 PCAR (Annual Avg)'!X296,'225 PCAR (Annual Avg)'!X328,'225 PCAR (Annual Avg)'!X360,'225 PCAR (Annual Avg)'!X392,'225 PCAR (Annual Avg)'!X424,'225 PCAR (Annual Avg)'!X456,'225 PCAR (Annual Avg)'!X488,'225 PCAR (Annual Avg)'!X520,'225 PCAR (Annual Avg)'!X552,'225 PCAR (Annual Avg)'!X584,'225 PCAR (Annual Avg)'!X616,'225 PCAR (Annual Avg)'!X648,'225 PCAR (Annual Avg)'!X680,'225 PCAR (Annual Avg)'!X712,'225 PCAR (Annual Avg)'!X744,'225 PCAR (Annual Avg)'!X776,'225 PCAR (Annual Avg)'!X808,'225 PCAR (Annual Avg)'!X840,'225 PCAR (Annual Avg)'!X872,'225 PCAR (Annual Avg)'!X904,'225 PCAR (Annual Avg)'!X936,'225 PCAR (Annual Avg)'!X968,'225 PCAR (Annual Avg)'!X1000,'225 PCAR (Annual Avg)'!X1032,'225 PCAR (Annual Avg)'!X1064,'225 PCAR (Annual Avg)'!X1096,'225 PCAR (Annual Avg)'!X1128,'225 PCAR (Annual Avg)'!X1160,'225 PCAR (Annual Avg)'!X1192,'225 PCAR (Annual Avg)'!X1224,'225 PCAR (Annual Avg)'!X1256,'225 PCAR (Annual Avg)'!X1288,'225 PCAR (Annual Avg)'!X1320),"")</f>
        <v/>
      </c>
      <c r="Y30" s="7" t="str">
        <f>IFERROR(AVERAGE('225 PCAR (Annual Avg)'!Y40,'225 PCAR (Annual Avg)'!Y72,'225 PCAR (Annual Avg)'!Y104,'225 PCAR (Annual Avg)'!Y136,'225 PCAR (Annual Avg)'!Y168,'225 PCAR (Annual Avg)'!Y200,'225 PCAR (Annual Avg)'!Y232,'225 PCAR (Annual Avg)'!Y264,'225 PCAR (Annual Avg)'!Y296,'225 PCAR (Annual Avg)'!Y328,'225 PCAR (Annual Avg)'!Y360,'225 PCAR (Annual Avg)'!Y392,'225 PCAR (Annual Avg)'!Y424,'225 PCAR (Annual Avg)'!Y456,'225 PCAR (Annual Avg)'!Y488,'225 PCAR (Annual Avg)'!Y520,'225 PCAR (Annual Avg)'!Y552,'225 PCAR (Annual Avg)'!Y584,'225 PCAR (Annual Avg)'!Y616,'225 PCAR (Annual Avg)'!Y648,'225 PCAR (Annual Avg)'!Y680,'225 PCAR (Annual Avg)'!Y712,'225 PCAR (Annual Avg)'!Y744,'225 PCAR (Annual Avg)'!Y776,'225 PCAR (Annual Avg)'!Y808,'225 PCAR (Annual Avg)'!Y840,'225 PCAR (Annual Avg)'!Y872,'225 PCAR (Annual Avg)'!Y904,'225 PCAR (Annual Avg)'!Y936,'225 PCAR (Annual Avg)'!Y968,'225 PCAR (Annual Avg)'!Y1000,'225 PCAR (Annual Avg)'!Y1032,'225 PCAR (Annual Avg)'!Y1064,'225 PCAR (Annual Avg)'!Y1096,'225 PCAR (Annual Avg)'!Y1128,'225 PCAR (Annual Avg)'!Y1160,'225 PCAR (Annual Avg)'!Y1192,'225 PCAR (Annual Avg)'!Y1224,'225 PCAR (Annual Avg)'!Y1256,'225 PCAR (Annual Avg)'!Y1288,'225 PCAR (Annual Avg)'!Y1320),"")</f>
        <v/>
      </c>
      <c r="Z30" s="7" t="str">
        <f>IFERROR(AVERAGE('225 PCAR (Annual Avg)'!Z40,'225 PCAR (Annual Avg)'!Z72,'225 PCAR (Annual Avg)'!Z104,'225 PCAR (Annual Avg)'!Z136,'225 PCAR (Annual Avg)'!Z168,'225 PCAR (Annual Avg)'!Z200,'225 PCAR (Annual Avg)'!Z232,'225 PCAR (Annual Avg)'!Z264,'225 PCAR (Annual Avg)'!Z296,'225 PCAR (Annual Avg)'!Z328,'225 PCAR (Annual Avg)'!Z360,'225 PCAR (Annual Avg)'!Z392,'225 PCAR (Annual Avg)'!Z424,'225 PCAR (Annual Avg)'!Z456,'225 PCAR (Annual Avg)'!Z488,'225 PCAR (Annual Avg)'!Z520,'225 PCAR (Annual Avg)'!Z552,'225 PCAR (Annual Avg)'!Z584,'225 PCAR (Annual Avg)'!Z616,'225 PCAR (Annual Avg)'!Z648,'225 PCAR (Annual Avg)'!Z680,'225 PCAR (Annual Avg)'!Z712,'225 PCAR (Annual Avg)'!Z744,'225 PCAR (Annual Avg)'!Z776,'225 PCAR (Annual Avg)'!Z808,'225 PCAR (Annual Avg)'!Z840,'225 PCAR (Annual Avg)'!Z872,'225 PCAR (Annual Avg)'!Z904,'225 PCAR (Annual Avg)'!Z936,'225 PCAR (Annual Avg)'!Z968,'225 PCAR (Annual Avg)'!Z1000,'225 PCAR (Annual Avg)'!Z1032,'225 PCAR (Annual Avg)'!Z1064,'225 PCAR (Annual Avg)'!Z1096,'225 PCAR (Annual Avg)'!Z1128,'225 PCAR (Annual Avg)'!Z1160,'225 PCAR (Annual Avg)'!Z1192,'225 PCAR (Annual Avg)'!Z1224,'225 PCAR (Annual Avg)'!Z1256,'225 PCAR (Annual Avg)'!Z1288,'225 PCAR (Annual Avg)'!Z1320),"")</f>
        <v/>
      </c>
      <c r="AA30" s="7" t="str">
        <f>IFERROR(AVERAGE('225 PCAR (Annual Avg)'!AA40,'225 PCAR (Annual Avg)'!AA72,'225 PCAR (Annual Avg)'!AA104,'225 PCAR (Annual Avg)'!AA136,'225 PCAR (Annual Avg)'!AA168,'225 PCAR (Annual Avg)'!AA200,'225 PCAR (Annual Avg)'!AA232,'225 PCAR (Annual Avg)'!AA264,'225 PCAR (Annual Avg)'!AA296,'225 PCAR (Annual Avg)'!AA328,'225 PCAR (Annual Avg)'!AA360,'225 PCAR (Annual Avg)'!AA392,'225 PCAR (Annual Avg)'!AA424,'225 PCAR (Annual Avg)'!AA456,'225 PCAR (Annual Avg)'!AA488,'225 PCAR (Annual Avg)'!AA520,'225 PCAR (Annual Avg)'!AA552,'225 PCAR (Annual Avg)'!AA584,'225 PCAR (Annual Avg)'!AA616,'225 PCAR (Annual Avg)'!AA648,'225 PCAR (Annual Avg)'!AA680,'225 PCAR (Annual Avg)'!AA712,'225 PCAR (Annual Avg)'!AA744,'225 PCAR (Annual Avg)'!AA776,'225 PCAR (Annual Avg)'!AA808,'225 PCAR (Annual Avg)'!AA840,'225 PCAR (Annual Avg)'!AA872,'225 PCAR (Annual Avg)'!AA904,'225 PCAR (Annual Avg)'!AA936,'225 PCAR (Annual Avg)'!AA968,'225 PCAR (Annual Avg)'!AA1000,'225 PCAR (Annual Avg)'!AA1032,'225 PCAR (Annual Avg)'!AA1064,'225 PCAR (Annual Avg)'!AA1096,'225 PCAR (Annual Avg)'!AA1128,'225 PCAR (Annual Avg)'!AA1160,'225 PCAR (Annual Avg)'!AA1192,'225 PCAR (Annual Avg)'!AA1224,'225 PCAR (Annual Avg)'!AA1256,'225 PCAR (Annual Avg)'!AA1288,'225 PCAR (Annual Avg)'!AA1320),"")</f>
        <v/>
      </c>
      <c r="AB30" s="7" t="str">
        <f>IFERROR(AVERAGE('225 PCAR (Annual Avg)'!AB40,'225 PCAR (Annual Avg)'!AB72,'225 PCAR (Annual Avg)'!AB104,'225 PCAR (Annual Avg)'!AB136,'225 PCAR (Annual Avg)'!AB168,'225 PCAR (Annual Avg)'!AB200,'225 PCAR (Annual Avg)'!AB232,'225 PCAR (Annual Avg)'!AB264,'225 PCAR (Annual Avg)'!AB296,'225 PCAR (Annual Avg)'!AB328,'225 PCAR (Annual Avg)'!AB360,'225 PCAR (Annual Avg)'!AB392,'225 PCAR (Annual Avg)'!AB424,'225 PCAR (Annual Avg)'!AB456,'225 PCAR (Annual Avg)'!AB488,'225 PCAR (Annual Avg)'!AB520,'225 PCAR (Annual Avg)'!AB552,'225 PCAR (Annual Avg)'!AB584,'225 PCAR (Annual Avg)'!AB616,'225 PCAR (Annual Avg)'!AB648,'225 PCAR (Annual Avg)'!AB680,'225 PCAR (Annual Avg)'!AB712,'225 PCAR (Annual Avg)'!AB744,'225 PCAR (Annual Avg)'!AB776,'225 PCAR (Annual Avg)'!AB808,'225 PCAR (Annual Avg)'!AB840,'225 PCAR (Annual Avg)'!AB872,'225 PCAR (Annual Avg)'!AB904,'225 PCAR (Annual Avg)'!AB936,'225 PCAR (Annual Avg)'!AB968,'225 PCAR (Annual Avg)'!AB1000,'225 PCAR (Annual Avg)'!AB1032,'225 PCAR (Annual Avg)'!AB1064,'225 PCAR (Annual Avg)'!AB1096,'225 PCAR (Annual Avg)'!AB1128,'225 PCAR (Annual Avg)'!AB1160,'225 PCAR (Annual Avg)'!AB1192,'225 PCAR (Annual Avg)'!AB1224,'225 PCAR (Annual Avg)'!AB1256,'225 PCAR (Annual Avg)'!AB1288,'225 PCAR (Annual Avg)'!AB1320),"")</f>
        <v/>
      </c>
    </row>
    <row r="31" spans="2:28" x14ac:dyDescent="0.3">
      <c r="B31" s="76">
        <f>AVERAGE('225 PCAR (Annual Avg)'!B41,'225 PCAR (Annual Avg)'!B73,'225 PCAR (Annual Avg)'!B105,'225 PCAR (Annual Avg)'!B137,'225 PCAR (Annual Avg)'!B169,'225 PCAR (Annual Avg)'!B201,'225 PCAR (Annual Avg)'!B233,'225 PCAR (Annual Avg)'!B265,'225 PCAR (Annual Avg)'!B297,'225 PCAR (Annual Avg)'!B329,'225 PCAR (Annual Avg)'!B361,'225 PCAR (Annual Avg)'!B393,'225 PCAR (Annual Avg)'!B425,'225 PCAR (Annual Avg)'!B457,'225 PCAR (Annual Avg)'!B489,'225 PCAR (Annual Avg)'!B521,'225 PCAR (Annual Avg)'!B553,'225 PCAR (Annual Avg)'!B585,'225 PCAR (Annual Avg)'!B617,'225 PCAR (Annual Avg)'!B649,'225 PCAR (Annual Avg)'!B681,'225 PCAR (Annual Avg)'!B713,'225 PCAR (Annual Avg)'!B745,'225 PCAR (Annual Avg)'!B777,'225 PCAR (Annual Avg)'!B809,'225 PCAR (Annual Avg)'!B841,'225 PCAR (Annual Avg)'!B873,'225 PCAR (Annual Avg)'!B905,'225 PCAR (Annual Avg)'!B937,'225 PCAR (Annual Avg)'!B969,'225 PCAR (Annual Avg)'!B1001,'225 PCAR (Annual Avg)'!B1033,'225 PCAR (Annual Avg)'!B1065,'225 PCAR (Annual Avg)'!B1097,'225 PCAR (Annual Avg)'!B1129,'225 PCAR (Annual Avg)'!B1161,'225 PCAR (Annual Avg)'!B1193,'225 PCAR (Annual Avg)'!B1225,'225 PCAR (Annual Avg)'!B1257,'225 PCAR (Annual Avg)'!B1289,'225 PCAR (Annual Avg)'!B1321)</f>
        <v>28</v>
      </c>
      <c r="C31" s="7">
        <f>IFERROR(AVERAGE('225 PCAR (Annual Avg)'!C41,'225 PCAR (Annual Avg)'!C73,'225 PCAR (Annual Avg)'!C105,'225 PCAR (Annual Avg)'!C137,'225 PCAR (Annual Avg)'!C169,'225 PCAR (Annual Avg)'!C201,'225 PCAR (Annual Avg)'!C233,'225 PCAR (Annual Avg)'!C265,'225 PCAR (Annual Avg)'!C297,'225 PCAR (Annual Avg)'!C329,'225 PCAR (Annual Avg)'!C361,'225 PCAR (Annual Avg)'!C393,'225 PCAR (Annual Avg)'!C425,'225 PCAR (Annual Avg)'!C457,'225 PCAR (Annual Avg)'!C489,'225 PCAR (Annual Avg)'!C521,'225 PCAR (Annual Avg)'!C553,'225 PCAR (Annual Avg)'!C585,'225 PCAR (Annual Avg)'!C617,'225 PCAR (Annual Avg)'!C649,'225 PCAR (Annual Avg)'!C681,'225 PCAR (Annual Avg)'!C713,'225 PCAR (Annual Avg)'!C745,'225 PCAR (Annual Avg)'!C777,'225 PCAR (Annual Avg)'!C809,'225 PCAR (Annual Avg)'!C841,'225 PCAR (Annual Avg)'!C873,'225 PCAR (Annual Avg)'!C905,'225 PCAR (Annual Avg)'!C937,'225 PCAR (Annual Avg)'!C969,'225 PCAR (Annual Avg)'!C1001,'225 PCAR (Annual Avg)'!C1033,'225 PCAR (Annual Avg)'!C1065,'225 PCAR (Annual Avg)'!C1097,'225 PCAR (Annual Avg)'!C1129,'225 PCAR (Annual Avg)'!C1161,'225 PCAR (Annual Avg)'!C1193,'225 PCAR (Annual Avg)'!C1225,'225 PCAR (Annual Avg)'!C1257,'225 PCAR (Annual Avg)'!C1289,'225 PCAR (Annual Avg)'!C1321),"")</f>
        <v>5.7746341463414641</v>
      </c>
      <c r="D31" s="7">
        <f>IFERROR(AVERAGE('225 PCAR (Annual Avg)'!D41,'225 PCAR (Annual Avg)'!D73,'225 PCAR (Annual Avg)'!D105,'225 PCAR (Annual Avg)'!D137,'225 PCAR (Annual Avg)'!D169,'225 PCAR (Annual Avg)'!D201,'225 PCAR (Annual Avg)'!D233,'225 PCAR (Annual Avg)'!D265,'225 PCAR (Annual Avg)'!D297,'225 PCAR (Annual Avg)'!D329,'225 PCAR (Annual Avg)'!D361,'225 PCAR (Annual Avg)'!D393,'225 PCAR (Annual Avg)'!D425,'225 PCAR (Annual Avg)'!D457,'225 PCAR (Annual Avg)'!D489,'225 PCAR (Annual Avg)'!D521,'225 PCAR (Annual Avg)'!D553,'225 PCAR (Annual Avg)'!D585,'225 PCAR (Annual Avg)'!D617,'225 PCAR (Annual Avg)'!D649,'225 PCAR (Annual Avg)'!D681,'225 PCAR (Annual Avg)'!D713,'225 PCAR (Annual Avg)'!D745,'225 PCAR (Annual Avg)'!D777,'225 PCAR (Annual Avg)'!D809,'225 PCAR (Annual Avg)'!D841,'225 PCAR (Annual Avg)'!D873,'225 PCAR (Annual Avg)'!D905,'225 PCAR (Annual Avg)'!D937,'225 PCAR (Annual Avg)'!D969,'225 PCAR (Annual Avg)'!D1001,'225 PCAR (Annual Avg)'!D1033,'225 PCAR (Annual Avg)'!D1065,'225 PCAR (Annual Avg)'!D1097,'225 PCAR (Annual Avg)'!D1129,'225 PCAR (Annual Avg)'!D1161,'225 PCAR (Annual Avg)'!D1193,'225 PCAR (Annual Avg)'!D1225,'225 PCAR (Annual Avg)'!D1257,'225 PCAR (Annual Avg)'!D1289,'225 PCAR (Annual Avg)'!D1321),"")</f>
        <v>6.0651219512195116</v>
      </c>
      <c r="E31" s="7">
        <f>IFERROR(AVERAGE('225 PCAR (Annual Avg)'!E41,'225 PCAR (Annual Avg)'!E73,'225 PCAR (Annual Avg)'!E105,'225 PCAR (Annual Avg)'!E137,'225 PCAR (Annual Avg)'!E169,'225 PCAR (Annual Avg)'!E201,'225 PCAR (Annual Avg)'!E233,'225 PCAR (Annual Avg)'!E265,'225 PCAR (Annual Avg)'!E297,'225 PCAR (Annual Avg)'!E329,'225 PCAR (Annual Avg)'!E361,'225 PCAR (Annual Avg)'!E393,'225 PCAR (Annual Avg)'!E425,'225 PCAR (Annual Avg)'!E457,'225 PCAR (Annual Avg)'!E489,'225 PCAR (Annual Avg)'!E521,'225 PCAR (Annual Avg)'!E553,'225 PCAR (Annual Avg)'!E585,'225 PCAR (Annual Avg)'!E617,'225 PCAR (Annual Avg)'!E649,'225 PCAR (Annual Avg)'!E681,'225 PCAR (Annual Avg)'!E713,'225 PCAR (Annual Avg)'!E745,'225 PCAR (Annual Avg)'!E777,'225 PCAR (Annual Avg)'!E809,'225 PCAR (Annual Avg)'!E841,'225 PCAR (Annual Avg)'!E873,'225 PCAR (Annual Avg)'!E905,'225 PCAR (Annual Avg)'!E937,'225 PCAR (Annual Avg)'!E969,'225 PCAR (Annual Avg)'!E1001,'225 PCAR (Annual Avg)'!E1033,'225 PCAR (Annual Avg)'!E1065,'225 PCAR (Annual Avg)'!E1097,'225 PCAR (Annual Avg)'!E1129,'225 PCAR (Annual Avg)'!E1161,'225 PCAR (Annual Avg)'!E1193,'225 PCAR (Annual Avg)'!E1225,'225 PCAR (Annual Avg)'!E1257,'225 PCAR (Annual Avg)'!E1289,'225 PCAR (Annual Avg)'!E1321),"")</f>
        <v>8.7017073170731685</v>
      </c>
      <c r="F31" s="7">
        <f>IFERROR(AVERAGE('225 PCAR (Annual Avg)'!F41,'225 PCAR (Annual Avg)'!F73,'225 PCAR (Annual Avg)'!F105,'225 PCAR (Annual Avg)'!F137,'225 PCAR (Annual Avg)'!F169,'225 PCAR (Annual Avg)'!F201,'225 PCAR (Annual Avg)'!F233,'225 PCAR (Annual Avg)'!F265,'225 PCAR (Annual Avg)'!F297,'225 PCAR (Annual Avg)'!F329,'225 PCAR (Annual Avg)'!F361,'225 PCAR (Annual Avg)'!F393,'225 PCAR (Annual Avg)'!F425,'225 PCAR (Annual Avg)'!F457,'225 PCAR (Annual Avg)'!F489,'225 PCAR (Annual Avg)'!F521,'225 PCAR (Annual Avg)'!F553,'225 PCAR (Annual Avg)'!F585,'225 PCAR (Annual Avg)'!F617,'225 PCAR (Annual Avg)'!F649,'225 PCAR (Annual Avg)'!F681,'225 PCAR (Annual Avg)'!F713,'225 PCAR (Annual Avg)'!F745,'225 PCAR (Annual Avg)'!F777,'225 PCAR (Annual Avg)'!F809,'225 PCAR (Annual Avg)'!F841,'225 PCAR (Annual Avg)'!F873,'225 PCAR (Annual Avg)'!F905,'225 PCAR (Annual Avg)'!F937,'225 PCAR (Annual Avg)'!F969,'225 PCAR (Annual Avg)'!F1001,'225 PCAR (Annual Avg)'!F1033,'225 PCAR (Annual Avg)'!F1065,'225 PCAR (Annual Avg)'!F1097,'225 PCAR (Annual Avg)'!F1129,'225 PCAR (Annual Avg)'!F1161,'225 PCAR (Annual Avg)'!F1193,'225 PCAR (Annual Avg)'!F1225,'225 PCAR (Annual Avg)'!F1257,'225 PCAR (Annual Avg)'!F1289,'225 PCAR (Annual Avg)'!F1321),"")</f>
        <v>12.597317073170736</v>
      </c>
      <c r="G31" s="7">
        <f>IFERROR(AVERAGE('225 PCAR (Annual Avg)'!G41,'225 PCAR (Annual Avg)'!G73,'225 PCAR (Annual Avg)'!G105,'225 PCAR (Annual Avg)'!G137,'225 PCAR (Annual Avg)'!G169,'225 PCAR (Annual Avg)'!G201,'225 PCAR (Annual Avg)'!G233,'225 PCAR (Annual Avg)'!G265,'225 PCAR (Annual Avg)'!G297,'225 PCAR (Annual Avg)'!G329,'225 PCAR (Annual Avg)'!G361,'225 PCAR (Annual Avg)'!G393,'225 PCAR (Annual Avg)'!G425,'225 PCAR (Annual Avg)'!G457,'225 PCAR (Annual Avg)'!G489,'225 PCAR (Annual Avg)'!G521,'225 PCAR (Annual Avg)'!G553,'225 PCAR (Annual Avg)'!G585,'225 PCAR (Annual Avg)'!G617,'225 PCAR (Annual Avg)'!G649,'225 PCAR (Annual Avg)'!G681,'225 PCAR (Annual Avg)'!G713,'225 PCAR (Annual Avg)'!G745,'225 PCAR (Annual Avg)'!G777,'225 PCAR (Annual Avg)'!G809,'225 PCAR (Annual Avg)'!G841,'225 PCAR (Annual Avg)'!G873,'225 PCAR (Annual Avg)'!G905,'225 PCAR (Annual Avg)'!G937,'225 PCAR (Annual Avg)'!G969,'225 PCAR (Annual Avg)'!G1001,'225 PCAR (Annual Avg)'!G1033,'225 PCAR (Annual Avg)'!G1065,'225 PCAR (Annual Avg)'!G1097,'225 PCAR (Annual Avg)'!G1129,'225 PCAR (Annual Avg)'!G1161,'225 PCAR (Annual Avg)'!G1193,'225 PCAR (Annual Avg)'!G1225,'225 PCAR (Annual Avg)'!G1257,'225 PCAR (Annual Avg)'!G1289,'225 PCAR (Annual Avg)'!G1321),"")</f>
        <v>13.802195121951222</v>
      </c>
      <c r="H31" s="7">
        <f>IFERROR(AVERAGE('225 PCAR (Annual Avg)'!H41,'225 PCAR (Annual Avg)'!H73,'225 PCAR (Annual Avg)'!H105,'225 PCAR (Annual Avg)'!H137,'225 PCAR (Annual Avg)'!H169,'225 PCAR (Annual Avg)'!H201,'225 PCAR (Annual Avg)'!H233,'225 PCAR (Annual Avg)'!H265,'225 PCAR (Annual Avg)'!H297,'225 PCAR (Annual Avg)'!H329,'225 PCAR (Annual Avg)'!H361,'225 PCAR (Annual Avg)'!H393,'225 PCAR (Annual Avg)'!H425,'225 PCAR (Annual Avg)'!H457,'225 PCAR (Annual Avg)'!H489,'225 PCAR (Annual Avg)'!H521,'225 PCAR (Annual Avg)'!H553,'225 PCAR (Annual Avg)'!H585,'225 PCAR (Annual Avg)'!H617,'225 PCAR (Annual Avg)'!H649,'225 PCAR (Annual Avg)'!H681,'225 PCAR (Annual Avg)'!H713,'225 PCAR (Annual Avg)'!H745,'225 PCAR (Annual Avg)'!H777,'225 PCAR (Annual Avg)'!H809,'225 PCAR (Annual Avg)'!H841,'225 PCAR (Annual Avg)'!H873,'225 PCAR (Annual Avg)'!H905,'225 PCAR (Annual Avg)'!H937,'225 PCAR (Annual Avg)'!H969,'225 PCAR (Annual Avg)'!H1001,'225 PCAR (Annual Avg)'!H1033,'225 PCAR (Annual Avg)'!H1065,'225 PCAR (Annual Avg)'!H1097,'225 PCAR (Annual Avg)'!H1129,'225 PCAR (Annual Avg)'!H1161,'225 PCAR (Annual Avg)'!H1193,'225 PCAR (Annual Avg)'!H1225,'225 PCAR (Annual Avg)'!H1257,'225 PCAR (Annual Avg)'!H1289,'225 PCAR (Annual Avg)'!H1321),"")</f>
        <v>25.638292682926835</v>
      </c>
      <c r="I31" s="7">
        <f>IFERROR(AVERAGE('225 PCAR (Annual Avg)'!I41,'225 PCAR (Annual Avg)'!I73,'225 PCAR (Annual Avg)'!I105,'225 PCAR (Annual Avg)'!I137,'225 PCAR (Annual Avg)'!I169,'225 PCAR (Annual Avg)'!I201,'225 PCAR (Annual Avg)'!I233,'225 PCAR (Annual Avg)'!I265,'225 PCAR (Annual Avg)'!I297,'225 PCAR (Annual Avg)'!I329,'225 PCAR (Annual Avg)'!I361,'225 PCAR (Annual Avg)'!I393,'225 PCAR (Annual Avg)'!I425,'225 PCAR (Annual Avg)'!I457,'225 PCAR (Annual Avg)'!I489,'225 PCAR (Annual Avg)'!I521,'225 PCAR (Annual Avg)'!I553,'225 PCAR (Annual Avg)'!I585,'225 PCAR (Annual Avg)'!I617,'225 PCAR (Annual Avg)'!I649,'225 PCAR (Annual Avg)'!I681,'225 PCAR (Annual Avg)'!I713,'225 PCAR (Annual Avg)'!I745,'225 PCAR (Annual Avg)'!I777,'225 PCAR (Annual Avg)'!I809,'225 PCAR (Annual Avg)'!I841,'225 PCAR (Annual Avg)'!I873,'225 PCAR (Annual Avg)'!I905,'225 PCAR (Annual Avg)'!I937,'225 PCAR (Annual Avg)'!I969,'225 PCAR (Annual Avg)'!I1001,'225 PCAR (Annual Avg)'!I1033,'225 PCAR (Annual Avg)'!I1065,'225 PCAR (Annual Avg)'!I1097,'225 PCAR (Annual Avg)'!I1129,'225 PCAR (Annual Avg)'!I1161,'225 PCAR (Annual Avg)'!I1193,'225 PCAR (Annual Avg)'!I1225,'225 PCAR (Annual Avg)'!I1257,'225 PCAR (Annual Avg)'!I1289,'225 PCAR (Annual Avg)'!I1321),"")</f>
        <v>59.485365853658529</v>
      </c>
      <c r="J31" s="7">
        <f>IFERROR(AVERAGE('225 PCAR (Annual Avg)'!J41,'225 PCAR (Annual Avg)'!J73,'225 PCAR (Annual Avg)'!J105,'225 PCAR (Annual Avg)'!J137,'225 PCAR (Annual Avg)'!J169,'225 PCAR (Annual Avg)'!J201,'225 PCAR (Annual Avg)'!J233,'225 PCAR (Annual Avg)'!J265,'225 PCAR (Annual Avg)'!J297,'225 PCAR (Annual Avg)'!J329,'225 PCAR (Annual Avg)'!J361,'225 PCAR (Annual Avg)'!J393,'225 PCAR (Annual Avg)'!J425,'225 PCAR (Annual Avg)'!J457,'225 PCAR (Annual Avg)'!J489,'225 PCAR (Annual Avg)'!J521,'225 PCAR (Annual Avg)'!J553,'225 PCAR (Annual Avg)'!J585,'225 PCAR (Annual Avg)'!J617,'225 PCAR (Annual Avg)'!J649,'225 PCAR (Annual Avg)'!J681,'225 PCAR (Annual Avg)'!J713,'225 PCAR (Annual Avg)'!J745,'225 PCAR (Annual Avg)'!J777,'225 PCAR (Annual Avg)'!J809,'225 PCAR (Annual Avg)'!J841,'225 PCAR (Annual Avg)'!J873,'225 PCAR (Annual Avg)'!J905,'225 PCAR (Annual Avg)'!J937,'225 PCAR (Annual Avg)'!J969,'225 PCAR (Annual Avg)'!J1001,'225 PCAR (Annual Avg)'!J1033,'225 PCAR (Annual Avg)'!J1065,'225 PCAR (Annual Avg)'!J1097,'225 PCAR (Annual Avg)'!J1129,'225 PCAR (Annual Avg)'!J1161,'225 PCAR (Annual Avg)'!J1193,'225 PCAR (Annual Avg)'!J1225,'225 PCAR (Annual Avg)'!J1257,'225 PCAR (Annual Avg)'!J1289,'225 PCAR (Annual Avg)'!J1321),"")</f>
        <v>60.212195121951225</v>
      </c>
      <c r="K31" s="7">
        <f>IFERROR(AVERAGE('225 PCAR (Annual Avg)'!K41,'225 PCAR (Annual Avg)'!K73,'225 PCAR (Annual Avg)'!K105,'225 PCAR (Annual Avg)'!K137,'225 PCAR (Annual Avg)'!K169,'225 PCAR (Annual Avg)'!K201,'225 PCAR (Annual Avg)'!K233,'225 PCAR (Annual Avg)'!K265,'225 PCAR (Annual Avg)'!K297,'225 PCAR (Annual Avg)'!K329,'225 PCAR (Annual Avg)'!K361,'225 PCAR (Annual Avg)'!K393,'225 PCAR (Annual Avg)'!K425,'225 PCAR (Annual Avg)'!K457,'225 PCAR (Annual Avg)'!K489,'225 PCAR (Annual Avg)'!K521,'225 PCAR (Annual Avg)'!K553,'225 PCAR (Annual Avg)'!K585,'225 PCAR (Annual Avg)'!K617,'225 PCAR (Annual Avg)'!K649,'225 PCAR (Annual Avg)'!K681,'225 PCAR (Annual Avg)'!K713,'225 PCAR (Annual Avg)'!K745,'225 PCAR (Annual Avg)'!K777,'225 PCAR (Annual Avg)'!K809,'225 PCAR (Annual Avg)'!K841,'225 PCAR (Annual Avg)'!K873,'225 PCAR (Annual Avg)'!K905,'225 PCAR (Annual Avg)'!K937,'225 PCAR (Annual Avg)'!K969,'225 PCAR (Annual Avg)'!K1001,'225 PCAR (Annual Avg)'!K1033,'225 PCAR (Annual Avg)'!K1065,'225 PCAR (Annual Avg)'!K1097,'225 PCAR (Annual Avg)'!K1129,'225 PCAR (Annual Avg)'!K1161,'225 PCAR (Annual Avg)'!K1193,'225 PCAR (Annual Avg)'!K1225,'225 PCAR (Annual Avg)'!K1257,'225 PCAR (Annual Avg)'!K1289,'225 PCAR (Annual Avg)'!K1321),"")</f>
        <v>32.278048780487808</v>
      </c>
      <c r="L31" s="7">
        <f>IFERROR(AVERAGE('225 PCAR (Annual Avg)'!L41,'225 PCAR (Annual Avg)'!L73,'225 PCAR (Annual Avg)'!L105,'225 PCAR (Annual Avg)'!L137,'225 PCAR (Annual Avg)'!L169,'225 PCAR (Annual Avg)'!L201,'225 PCAR (Annual Avg)'!L233,'225 PCAR (Annual Avg)'!L265,'225 PCAR (Annual Avg)'!L297,'225 PCAR (Annual Avg)'!L329,'225 PCAR (Annual Avg)'!L361,'225 PCAR (Annual Avg)'!L393,'225 PCAR (Annual Avg)'!L425,'225 PCAR (Annual Avg)'!L457,'225 PCAR (Annual Avg)'!L489,'225 PCAR (Annual Avg)'!L521,'225 PCAR (Annual Avg)'!L553,'225 PCAR (Annual Avg)'!L585,'225 PCAR (Annual Avg)'!L617,'225 PCAR (Annual Avg)'!L649,'225 PCAR (Annual Avg)'!L681,'225 PCAR (Annual Avg)'!L713,'225 PCAR (Annual Avg)'!L745,'225 PCAR (Annual Avg)'!L777,'225 PCAR (Annual Avg)'!L809,'225 PCAR (Annual Avg)'!L841,'225 PCAR (Annual Avg)'!L873,'225 PCAR (Annual Avg)'!L905,'225 PCAR (Annual Avg)'!L937,'225 PCAR (Annual Avg)'!L969,'225 PCAR (Annual Avg)'!L1001,'225 PCAR (Annual Avg)'!L1033,'225 PCAR (Annual Avg)'!L1065,'225 PCAR (Annual Avg)'!L1097,'225 PCAR (Annual Avg)'!L1129,'225 PCAR (Annual Avg)'!L1161,'225 PCAR (Annual Avg)'!L1193,'225 PCAR (Annual Avg)'!L1225,'225 PCAR (Annual Avg)'!L1257,'225 PCAR (Annual Avg)'!L1289,'225 PCAR (Annual Avg)'!L1321),"")</f>
        <v>15.568780487804879</v>
      </c>
      <c r="M31" s="7">
        <f>IFERROR(AVERAGE('225 PCAR (Annual Avg)'!M41,'225 PCAR (Annual Avg)'!M73,'225 PCAR (Annual Avg)'!M105,'225 PCAR (Annual Avg)'!M137,'225 PCAR (Annual Avg)'!M169,'225 PCAR (Annual Avg)'!M201,'225 PCAR (Annual Avg)'!M233,'225 PCAR (Annual Avg)'!M265,'225 PCAR (Annual Avg)'!M297,'225 PCAR (Annual Avg)'!M329,'225 PCAR (Annual Avg)'!M361,'225 PCAR (Annual Avg)'!M393,'225 PCAR (Annual Avg)'!M425,'225 PCAR (Annual Avg)'!M457,'225 PCAR (Annual Avg)'!M489,'225 PCAR (Annual Avg)'!M521,'225 PCAR (Annual Avg)'!M553,'225 PCAR (Annual Avg)'!M585,'225 PCAR (Annual Avg)'!M617,'225 PCAR (Annual Avg)'!M649,'225 PCAR (Annual Avg)'!M681,'225 PCAR (Annual Avg)'!M713,'225 PCAR (Annual Avg)'!M745,'225 PCAR (Annual Avg)'!M777,'225 PCAR (Annual Avg)'!M809,'225 PCAR (Annual Avg)'!M841,'225 PCAR (Annual Avg)'!M873,'225 PCAR (Annual Avg)'!M905,'225 PCAR (Annual Avg)'!M937,'225 PCAR (Annual Avg)'!M969,'225 PCAR (Annual Avg)'!M1001,'225 PCAR (Annual Avg)'!M1033,'225 PCAR (Annual Avg)'!M1065,'225 PCAR (Annual Avg)'!M1097,'225 PCAR (Annual Avg)'!M1129,'225 PCAR (Annual Avg)'!M1161,'225 PCAR (Annual Avg)'!M1193,'225 PCAR (Annual Avg)'!M1225,'225 PCAR (Annual Avg)'!M1257,'225 PCAR (Annual Avg)'!M1289,'225 PCAR (Annual Avg)'!M1321),"")</f>
        <v>9.1890243902439011</v>
      </c>
      <c r="N31" s="7">
        <f>IFERROR(AVERAGE('225 PCAR (Annual Avg)'!N41,'225 PCAR (Annual Avg)'!N73,'225 PCAR (Annual Avg)'!N105,'225 PCAR (Annual Avg)'!N137,'225 PCAR (Annual Avg)'!N169,'225 PCAR (Annual Avg)'!N201,'225 PCAR (Annual Avg)'!N233,'225 PCAR (Annual Avg)'!N265,'225 PCAR (Annual Avg)'!N297,'225 PCAR (Annual Avg)'!N329,'225 PCAR (Annual Avg)'!N361,'225 PCAR (Annual Avg)'!N393,'225 PCAR (Annual Avg)'!N425,'225 PCAR (Annual Avg)'!N457,'225 PCAR (Annual Avg)'!N489,'225 PCAR (Annual Avg)'!N521,'225 PCAR (Annual Avg)'!N553,'225 PCAR (Annual Avg)'!N585,'225 PCAR (Annual Avg)'!N617,'225 PCAR (Annual Avg)'!N649,'225 PCAR (Annual Avg)'!N681,'225 PCAR (Annual Avg)'!N713,'225 PCAR (Annual Avg)'!N745,'225 PCAR (Annual Avg)'!N777,'225 PCAR (Annual Avg)'!N809,'225 PCAR (Annual Avg)'!N841,'225 PCAR (Annual Avg)'!N873,'225 PCAR (Annual Avg)'!N905,'225 PCAR (Annual Avg)'!N937,'225 PCAR (Annual Avg)'!N969,'225 PCAR (Annual Avg)'!N1001,'225 PCAR (Annual Avg)'!N1033,'225 PCAR (Annual Avg)'!N1065,'225 PCAR (Annual Avg)'!N1097,'225 PCAR (Annual Avg)'!N1129,'225 PCAR (Annual Avg)'!N1161,'225 PCAR (Annual Avg)'!N1193,'225 PCAR (Annual Avg)'!N1225,'225 PCAR (Annual Avg)'!N1257,'225 PCAR (Annual Avg)'!N1289,'225 PCAR (Annual Avg)'!N1321),"")</f>
        <v>7.0131707317073193</v>
      </c>
      <c r="P31" s="76">
        <f>AVERAGE('225 PCAR (Annual Avg)'!P41,'225 PCAR (Annual Avg)'!P73,'225 PCAR (Annual Avg)'!P105,'225 PCAR (Annual Avg)'!P137,'225 PCAR (Annual Avg)'!P169,'225 PCAR (Annual Avg)'!P201,'225 PCAR (Annual Avg)'!P233,'225 PCAR (Annual Avg)'!P265,'225 PCAR (Annual Avg)'!P297,'225 PCAR (Annual Avg)'!P329,'225 PCAR (Annual Avg)'!P361,'225 PCAR (Annual Avg)'!P393,'225 PCAR (Annual Avg)'!P425,'225 PCAR (Annual Avg)'!P457,'225 PCAR (Annual Avg)'!P489,'225 PCAR (Annual Avg)'!P521,'225 PCAR (Annual Avg)'!P553,'225 PCAR (Annual Avg)'!P585,'225 PCAR (Annual Avg)'!P617,'225 PCAR (Annual Avg)'!P649,'225 PCAR (Annual Avg)'!P681,'225 PCAR (Annual Avg)'!P713,'225 PCAR (Annual Avg)'!P745,'225 PCAR (Annual Avg)'!P777,'225 PCAR (Annual Avg)'!P809,'225 PCAR (Annual Avg)'!P841,'225 PCAR (Annual Avg)'!P873,'225 PCAR (Annual Avg)'!P905,'225 PCAR (Annual Avg)'!P937,'225 PCAR (Annual Avg)'!P969,'225 PCAR (Annual Avg)'!P1001,'225 PCAR (Annual Avg)'!P1033,'225 PCAR (Annual Avg)'!P1065,'225 PCAR (Annual Avg)'!P1097,'225 PCAR (Annual Avg)'!P1129,'225 PCAR (Annual Avg)'!P1161,'225 PCAR (Annual Avg)'!P1193,'225 PCAR (Annual Avg)'!P1225,'225 PCAR (Annual Avg)'!P1257,'225 PCAR (Annual Avg)'!P1289,'225 PCAR (Annual Avg)'!P1321)</f>
        <v>28</v>
      </c>
      <c r="Q31" s="7" t="str">
        <f>IFERROR(AVERAGE('225 PCAR (Annual Avg)'!Q41,'225 PCAR (Annual Avg)'!Q73,'225 PCAR (Annual Avg)'!Q105,'225 PCAR (Annual Avg)'!Q137,'225 PCAR (Annual Avg)'!Q169,'225 PCAR (Annual Avg)'!Q201,'225 PCAR (Annual Avg)'!Q233,'225 PCAR (Annual Avg)'!Q265,'225 PCAR (Annual Avg)'!Q297,'225 PCAR (Annual Avg)'!Q329,'225 PCAR (Annual Avg)'!Q361,'225 PCAR (Annual Avg)'!Q393,'225 PCAR (Annual Avg)'!Q425,'225 PCAR (Annual Avg)'!Q457,'225 PCAR (Annual Avg)'!Q489,'225 PCAR (Annual Avg)'!Q521,'225 PCAR (Annual Avg)'!Q553,'225 PCAR (Annual Avg)'!Q585,'225 PCAR (Annual Avg)'!Q617,'225 PCAR (Annual Avg)'!Q649,'225 PCAR (Annual Avg)'!Q681,'225 PCAR (Annual Avg)'!Q713,'225 PCAR (Annual Avg)'!Q745,'225 PCAR (Annual Avg)'!Q777,'225 PCAR (Annual Avg)'!Q809,'225 PCAR (Annual Avg)'!Q841,'225 PCAR (Annual Avg)'!Q873,'225 PCAR (Annual Avg)'!Q905,'225 PCAR (Annual Avg)'!Q937,'225 PCAR (Annual Avg)'!Q969,'225 PCAR (Annual Avg)'!Q1001,'225 PCAR (Annual Avg)'!Q1033,'225 PCAR (Annual Avg)'!Q1065,'225 PCAR (Annual Avg)'!Q1097,'225 PCAR (Annual Avg)'!Q1129,'225 PCAR (Annual Avg)'!Q1161,'225 PCAR (Annual Avg)'!Q1193,'225 PCAR (Annual Avg)'!Q1225,'225 PCAR (Annual Avg)'!Q1257,'225 PCAR (Annual Avg)'!Q1289,'225 PCAR (Annual Avg)'!Q1321),"")</f>
        <v/>
      </c>
      <c r="R31" s="7" t="str">
        <f>IFERROR(AVERAGE('225 PCAR (Annual Avg)'!R41,'225 PCAR (Annual Avg)'!R73,'225 PCAR (Annual Avg)'!R105,'225 PCAR (Annual Avg)'!R137,'225 PCAR (Annual Avg)'!R169,'225 PCAR (Annual Avg)'!R201,'225 PCAR (Annual Avg)'!R233,'225 PCAR (Annual Avg)'!R265,'225 PCAR (Annual Avg)'!R297,'225 PCAR (Annual Avg)'!R329,'225 PCAR (Annual Avg)'!R361,'225 PCAR (Annual Avg)'!R393,'225 PCAR (Annual Avg)'!R425,'225 PCAR (Annual Avg)'!R457,'225 PCAR (Annual Avg)'!R489,'225 PCAR (Annual Avg)'!R521,'225 PCAR (Annual Avg)'!R553,'225 PCAR (Annual Avg)'!R585,'225 PCAR (Annual Avg)'!R617,'225 PCAR (Annual Avg)'!R649,'225 PCAR (Annual Avg)'!R681,'225 PCAR (Annual Avg)'!R713,'225 PCAR (Annual Avg)'!R745,'225 PCAR (Annual Avg)'!R777,'225 PCAR (Annual Avg)'!R809,'225 PCAR (Annual Avg)'!R841,'225 PCAR (Annual Avg)'!R873,'225 PCAR (Annual Avg)'!R905,'225 PCAR (Annual Avg)'!R937,'225 PCAR (Annual Avg)'!R969,'225 PCAR (Annual Avg)'!R1001,'225 PCAR (Annual Avg)'!R1033,'225 PCAR (Annual Avg)'!R1065,'225 PCAR (Annual Avg)'!R1097,'225 PCAR (Annual Avg)'!R1129,'225 PCAR (Annual Avg)'!R1161,'225 PCAR (Annual Avg)'!R1193,'225 PCAR (Annual Avg)'!R1225,'225 PCAR (Annual Avg)'!R1257,'225 PCAR (Annual Avg)'!R1289,'225 PCAR (Annual Avg)'!R1321),"")</f>
        <v/>
      </c>
      <c r="S31" s="7" t="str">
        <f>IFERROR(AVERAGE('225 PCAR (Annual Avg)'!S41,'225 PCAR (Annual Avg)'!S73,'225 PCAR (Annual Avg)'!S105,'225 PCAR (Annual Avg)'!S137,'225 PCAR (Annual Avg)'!S169,'225 PCAR (Annual Avg)'!S201,'225 PCAR (Annual Avg)'!S233,'225 PCAR (Annual Avg)'!S265,'225 PCAR (Annual Avg)'!S297,'225 PCAR (Annual Avg)'!S329,'225 PCAR (Annual Avg)'!S361,'225 PCAR (Annual Avg)'!S393,'225 PCAR (Annual Avg)'!S425,'225 PCAR (Annual Avg)'!S457,'225 PCAR (Annual Avg)'!S489,'225 PCAR (Annual Avg)'!S521,'225 PCAR (Annual Avg)'!S553,'225 PCAR (Annual Avg)'!S585,'225 PCAR (Annual Avg)'!S617,'225 PCAR (Annual Avg)'!S649,'225 PCAR (Annual Avg)'!S681,'225 PCAR (Annual Avg)'!S713,'225 PCAR (Annual Avg)'!S745,'225 PCAR (Annual Avg)'!S777,'225 PCAR (Annual Avg)'!S809,'225 PCAR (Annual Avg)'!S841,'225 PCAR (Annual Avg)'!S873,'225 PCAR (Annual Avg)'!S905,'225 PCAR (Annual Avg)'!S937,'225 PCAR (Annual Avg)'!S969,'225 PCAR (Annual Avg)'!S1001,'225 PCAR (Annual Avg)'!S1033,'225 PCAR (Annual Avg)'!S1065,'225 PCAR (Annual Avg)'!S1097,'225 PCAR (Annual Avg)'!S1129,'225 PCAR (Annual Avg)'!S1161,'225 PCAR (Annual Avg)'!S1193,'225 PCAR (Annual Avg)'!S1225,'225 PCAR (Annual Avg)'!S1257,'225 PCAR (Annual Avg)'!S1289,'225 PCAR (Annual Avg)'!S1321),"")</f>
        <v/>
      </c>
      <c r="T31" s="7" t="str">
        <f>IFERROR(AVERAGE('225 PCAR (Annual Avg)'!T41,'225 PCAR (Annual Avg)'!T73,'225 PCAR (Annual Avg)'!T105,'225 PCAR (Annual Avg)'!T137,'225 PCAR (Annual Avg)'!T169,'225 PCAR (Annual Avg)'!T201,'225 PCAR (Annual Avg)'!T233,'225 PCAR (Annual Avg)'!T265,'225 PCAR (Annual Avg)'!T297,'225 PCAR (Annual Avg)'!T329,'225 PCAR (Annual Avg)'!T361,'225 PCAR (Annual Avg)'!T393,'225 PCAR (Annual Avg)'!T425,'225 PCAR (Annual Avg)'!T457,'225 PCAR (Annual Avg)'!T489,'225 PCAR (Annual Avg)'!T521,'225 PCAR (Annual Avg)'!T553,'225 PCAR (Annual Avg)'!T585,'225 PCAR (Annual Avg)'!T617,'225 PCAR (Annual Avg)'!T649,'225 PCAR (Annual Avg)'!T681,'225 PCAR (Annual Avg)'!T713,'225 PCAR (Annual Avg)'!T745,'225 PCAR (Annual Avg)'!T777,'225 PCAR (Annual Avg)'!T809,'225 PCAR (Annual Avg)'!T841,'225 PCAR (Annual Avg)'!T873,'225 PCAR (Annual Avg)'!T905,'225 PCAR (Annual Avg)'!T937,'225 PCAR (Annual Avg)'!T969,'225 PCAR (Annual Avg)'!T1001,'225 PCAR (Annual Avg)'!T1033,'225 PCAR (Annual Avg)'!T1065,'225 PCAR (Annual Avg)'!T1097,'225 PCAR (Annual Avg)'!T1129,'225 PCAR (Annual Avg)'!T1161,'225 PCAR (Annual Avg)'!T1193,'225 PCAR (Annual Avg)'!T1225,'225 PCAR (Annual Avg)'!T1257,'225 PCAR (Annual Avg)'!T1289,'225 PCAR (Annual Avg)'!T1321),"")</f>
        <v/>
      </c>
      <c r="U31" s="7" t="str">
        <f>IFERROR(AVERAGE('225 PCAR (Annual Avg)'!U41,'225 PCAR (Annual Avg)'!U73,'225 PCAR (Annual Avg)'!U105,'225 PCAR (Annual Avg)'!U137,'225 PCAR (Annual Avg)'!U169,'225 PCAR (Annual Avg)'!U201,'225 PCAR (Annual Avg)'!U233,'225 PCAR (Annual Avg)'!U265,'225 PCAR (Annual Avg)'!U297,'225 PCAR (Annual Avg)'!U329,'225 PCAR (Annual Avg)'!U361,'225 PCAR (Annual Avg)'!U393,'225 PCAR (Annual Avg)'!U425,'225 PCAR (Annual Avg)'!U457,'225 PCAR (Annual Avg)'!U489,'225 PCAR (Annual Avg)'!U521,'225 PCAR (Annual Avg)'!U553,'225 PCAR (Annual Avg)'!U585,'225 PCAR (Annual Avg)'!U617,'225 PCAR (Annual Avg)'!U649,'225 PCAR (Annual Avg)'!U681,'225 PCAR (Annual Avg)'!U713,'225 PCAR (Annual Avg)'!U745,'225 PCAR (Annual Avg)'!U777,'225 PCAR (Annual Avg)'!U809,'225 PCAR (Annual Avg)'!U841,'225 PCAR (Annual Avg)'!U873,'225 PCAR (Annual Avg)'!U905,'225 PCAR (Annual Avg)'!U937,'225 PCAR (Annual Avg)'!U969,'225 PCAR (Annual Avg)'!U1001,'225 PCAR (Annual Avg)'!U1033,'225 PCAR (Annual Avg)'!U1065,'225 PCAR (Annual Avg)'!U1097,'225 PCAR (Annual Avg)'!U1129,'225 PCAR (Annual Avg)'!U1161,'225 PCAR (Annual Avg)'!U1193,'225 PCAR (Annual Avg)'!U1225,'225 PCAR (Annual Avg)'!U1257,'225 PCAR (Annual Avg)'!U1289,'225 PCAR (Annual Avg)'!U1321),"")</f>
        <v/>
      </c>
      <c r="V31" s="7" t="str">
        <f>IFERROR(AVERAGE('225 PCAR (Annual Avg)'!V41,'225 PCAR (Annual Avg)'!V73,'225 PCAR (Annual Avg)'!V105,'225 PCAR (Annual Avg)'!V137,'225 PCAR (Annual Avg)'!V169,'225 PCAR (Annual Avg)'!V201,'225 PCAR (Annual Avg)'!V233,'225 PCAR (Annual Avg)'!V265,'225 PCAR (Annual Avg)'!V297,'225 PCAR (Annual Avg)'!V329,'225 PCAR (Annual Avg)'!V361,'225 PCAR (Annual Avg)'!V393,'225 PCAR (Annual Avg)'!V425,'225 PCAR (Annual Avg)'!V457,'225 PCAR (Annual Avg)'!V489,'225 PCAR (Annual Avg)'!V521,'225 PCAR (Annual Avg)'!V553,'225 PCAR (Annual Avg)'!V585,'225 PCAR (Annual Avg)'!V617,'225 PCAR (Annual Avg)'!V649,'225 PCAR (Annual Avg)'!V681,'225 PCAR (Annual Avg)'!V713,'225 PCAR (Annual Avg)'!V745,'225 PCAR (Annual Avg)'!V777,'225 PCAR (Annual Avg)'!V809,'225 PCAR (Annual Avg)'!V841,'225 PCAR (Annual Avg)'!V873,'225 PCAR (Annual Avg)'!V905,'225 PCAR (Annual Avg)'!V937,'225 PCAR (Annual Avg)'!V969,'225 PCAR (Annual Avg)'!V1001,'225 PCAR (Annual Avg)'!V1033,'225 PCAR (Annual Avg)'!V1065,'225 PCAR (Annual Avg)'!V1097,'225 PCAR (Annual Avg)'!V1129,'225 PCAR (Annual Avg)'!V1161,'225 PCAR (Annual Avg)'!V1193,'225 PCAR (Annual Avg)'!V1225,'225 PCAR (Annual Avg)'!V1257,'225 PCAR (Annual Avg)'!V1289,'225 PCAR (Annual Avg)'!V1321),"")</f>
        <v/>
      </c>
      <c r="W31" s="7" t="str">
        <f>IFERROR(AVERAGE('225 PCAR (Annual Avg)'!W41,'225 PCAR (Annual Avg)'!W73,'225 PCAR (Annual Avg)'!W105,'225 PCAR (Annual Avg)'!W137,'225 PCAR (Annual Avg)'!W169,'225 PCAR (Annual Avg)'!W201,'225 PCAR (Annual Avg)'!W233,'225 PCAR (Annual Avg)'!W265,'225 PCAR (Annual Avg)'!W297,'225 PCAR (Annual Avg)'!W329,'225 PCAR (Annual Avg)'!W361,'225 PCAR (Annual Avg)'!W393,'225 PCAR (Annual Avg)'!W425,'225 PCAR (Annual Avg)'!W457,'225 PCAR (Annual Avg)'!W489,'225 PCAR (Annual Avg)'!W521,'225 PCAR (Annual Avg)'!W553,'225 PCAR (Annual Avg)'!W585,'225 PCAR (Annual Avg)'!W617,'225 PCAR (Annual Avg)'!W649,'225 PCAR (Annual Avg)'!W681,'225 PCAR (Annual Avg)'!W713,'225 PCAR (Annual Avg)'!W745,'225 PCAR (Annual Avg)'!W777,'225 PCAR (Annual Avg)'!W809,'225 PCAR (Annual Avg)'!W841,'225 PCAR (Annual Avg)'!W873,'225 PCAR (Annual Avg)'!W905,'225 PCAR (Annual Avg)'!W937,'225 PCAR (Annual Avg)'!W969,'225 PCAR (Annual Avg)'!W1001,'225 PCAR (Annual Avg)'!W1033,'225 PCAR (Annual Avg)'!W1065,'225 PCAR (Annual Avg)'!W1097,'225 PCAR (Annual Avg)'!W1129,'225 PCAR (Annual Avg)'!W1161,'225 PCAR (Annual Avg)'!W1193,'225 PCAR (Annual Avg)'!W1225,'225 PCAR (Annual Avg)'!W1257,'225 PCAR (Annual Avg)'!W1289,'225 PCAR (Annual Avg)'!W1321),"")</f>
        <v/>
      </c>
      <c r="X31" s="7" t="str">
        <f>IFERROR(AVERAGE('225 PCAR (Annual Avg)'!X41,'225 PCAR (Annual Avg)'!X73,'225 PCAR (Annual Avg)'!X105,'225 PCAR (Annual Avg)'!X137,'225 PCAR (Annual Avg)'!X169,'225 PCAR (Annual Avg)'!X201,'225 PCAR (Annual Avg)'!X233,'225 PCAR (Annual Avg)'!X265,'225 PCAR (Annual Avg)'!X297,'225 PCAR (Annual Avg)'!X329,'225 PCAR (Annual Avg)'!X361,'225 PCAR (Annual Avg)'!X393,'225 PCAR (Annual Avg)'!X425,'225 PCAR (Annual Avg)'!X457,'225 PCAR (Annual Avg)'!X489,'225 PCAR (Annual Avg)'!X521,'225 PCAR (Annual Avg)'!X553,'225 PCAR (Annual Avg)'!X585,'225 PCAR (Annual Avg)'!X617,'225 PCAR (Annual Avg)'!X649,'225 PCAR (Annual Avg)'!X681,'225 PCAR (Annual Avg)'!X713,'225 PCAR (Annual Avg)'!X745,'225 PCAR (Annual Avg)'!X777,'225 PCAR (Annual Avg)'!X809,'225 PCAR (Annual Avg)'!X841,'225 PCAR (Annual Avg)'!X873,'225 PCAR (Annual Avg)'!X905,'225 PCAR (Annual Avg)'!X937,'225 PCAR (Annual Avg)'!X969,'225 PCAR (Annual Avg)'!X1001,'225 PCAR (Annual Avg)'!X1033,'225 PCAR (Annual Avg)'!X1065,'225 PCAR (Annual Avg)'!X1097,'225 PCAR (Annual Avg)'!X1129,'225 PCAR (Annual Avg)'!X1161,'225 PCAR (Annual Avg)'!X1193,'225 PCAR (Annual Avg)'!X1225,'225 PCAR (Annual Avg)'!X1257,'225 PCAR (Annual Avg)'!X1289,'225 PCAR (Annual Avg)'!X1321),"")</f>
        <v/>
      </c>
      <c r="Y31" s="7" t="str">
        <f>IFERROR(AVERAGE('225 PCAR (Annual Avg)'!Y41,'225 PCAR (Annual Avg)'!Y73,'225 PCAR (Annual Avg)'!Y105,'225 PCAR (Annual Avg)'!Y137,'225 PCAR (Annual Avg)'!Y169,'225 PCAR (Annual Avg)'!Y201,'225 PCAR (Annual Avg)'!Y233,'225 PCAR (Annual Avg)'!Y265,'225 PCAR (Annual Avg)'!Y297,'225 PCAR (Annual Avg)'!Y329,'225 PCAR (Annual Avg)'!Y361,'225 PCAR (Annual Avg)'!Y393,'225 PCAR (Annual Avg)'!Y425,'225 PCAR (Annual Avg)'!Y457,'225 PCAR (Annual Avg)'!Y489,'225 PCAR (Annual Avg)'!Y521,'225 PCAR (Annual Avg)'!Y553,'225 PCAR (Annual Avg)'!Y585,'225 PCAR (Annual Avg)'!Y617,'225 PCAR (Annual Avg)'!Y649,'225 PCAR (Annual Avg)'!Y681,'225 PCAR (Annual Avg)'!Y713,'225 PCAR (Annual Avg)'!Y745,'225 PCAR (Annual Avg)'!Y777,'225 PCAR (Annual Avg)'!Y809,'225 PCAR (Annual Avg)'!Y841,'225 PCAR (Annual Avg)'!Y873,'225 PCAR (Annual Avg)'!Y905,'225 PCAR (Annual Avg)'!Y937,'225 PCAR (Annual Avg)'!Y969,'225 PCAR (Annual Avg)'!Y1001,'225 PCAR (Annual Avg)'!Y1033,'225 PCAR (Annual Avg)'!Y1065,'225 PCAR (Annual Avg)'!Y1097,'225 PCAR (Annual Avg)'!Y1129,'225 PCAR (Annual Avg)'!Y1161,'225 PCAR (Annual Avg)'!Y1193,'225 PCAR (Annual Avg)'!Y1225,'225 PCAR (Annual Avg)'!Y1257,'225 PCAR (Annual Avg)'!Y1289,'225 PCAR (Annual Avg)'!Y1321),"")</f>
        <v/>
      </c>
      <c r="Z31" s="7" t="str">
        <f>IFERROR(AVERAGE('225 PCAR (Annual Avg)'!Z41,'225 PCAR (Annual Avg)'!Z73,'225 PCAR (Annual Avg)'!Z105,'225 PCAR (Annual Avg)'!Z137,'225 PCAR (Annual Avg)'!Z169,'225 PCAR (Annual Avg)'!Z201,'225 PCAR (Annual Avg)'!Z233,'225 PCAR (Annual Avg)'!Z265,'225 PCAR (Annual Avg)'!Z297,'225 PCAR (Annual Avg)'!Z329,'225 PCAR (Annual Avg)'!Z361,'225 PCAR (Annual Avg)'!Z393,'225 PCAR (Annual Avg)'!Z425,'225 PCAR (Annual Avg)'!Z457,'225 PCAR (Annual Avg)'!Z489,'225 PCAR (Annual Avg)'!Z521,'225 PCAR (Annual Avg)'!Z553,'225 PCAR (Annual Avg)'!Z585,'225 PCAR (Annual Avg)'!Z617,'225 PCAR (Annual Avg)'!Z649,'225 PCAR (Annual Avg)'!Z681,'225 PCAR (Annual Avg)'!Z713,'225 PCAR (Annual Avg)'!Z745,'225 PCAR (Annual Avg)'!Z777,'225 PCAR (Annual Avg)'!Z809,'225 PCAR (Annual Avg)'!Z841,'225 PCAR (Annual Avg)'!Z873,'225 PCAR (Annual Avg)'!Z905,'225 PCAR (Annual Avg)'!Z937,'225 PCAR (Annual Avg)'!Z969,'225 PCAR (Annual Avg)'!Z1001,'225 PCAR (Annual Avg)'!Z1033,'225 PCAR (Annual Avg)'!Z1065,'225 PCAR (Annual Avg)'!Z1097,'225 PCAR (Annual Avg)'!Z1129,'225 PCAR (Annual Avg)'!Z1161,'225 PCAR (Annual Avg)'!Z1193,'225 PCAR (Annual Avg)'!Z1225,'225 PCAR (Annual Avg)'!Z1257,'225 PCAR (Annual Avg)'!Z1289,'225 PCAR (Annual Avg)'!Z1321),"")</f>
        <v/>
      </c>
      <c r="AA31" s="7" t="str">
        <f>IFERROR(AVERAGE('225 PCAR (Annual Avg)'!AA41,'225 PCAR (Annual Avg)'!AA73,'225 PCAR (Annual Avg)'!AA105,'225 PCAR (Annual Avg)'!AA137,'225 PCAR (Annual Avg)'!AA169,'225 PCAR (Annual Avg)'!AA201,'225 PCAR (Annual Avg)'!AA233,'225 PCAR (Annual Avg)'!AA265,'225 PCAR (Annual Avg)'!AA297,'225 PCAR (Annual Avg)'!AA329,'225 PCAR (Annual Avg)'!AA361,'225 PCAR (Annual Avg)'!AA393,'225 PCAR (Annual Avg)'!AA425,'225 PCAR (Annual Avg)'!AA457,'225 PCAR (Annual Avg)'!AA489,'225 PCAR (Annual Avg)'!AA521,'225 PCAR (Annual Avg)'!AA553,'225 PCAR (Annual Avg)'!AA585,'225 PCAR (Annual Avg)'!AA617,'225 PCAR (Annual Avg)'!AA649,'225 PCAR (Annual Avg)'!AA681,'225 PCAR (Annual Avg)'!AA713,'225 PCAR (Annual Avg)'!AA745,'225 PCAR (Annual Avg)'!AA777,'225 PCAR (Annual Avg)'!AA809,'225 PCAR (Annual Avg)'!AA841,'225 PCAR (Annual Avg)'!AA873,'225 PCAR (Annual Avg)'!AA905,'225 PCAR (Annual Avg)'!AA937,'225 PCAR (Annual Avg)'!AA969,'225 PCAR (Annual Avg)'!AA1001,'225 PCAR (Annual Avg)'!AA1033,'225 PCAR (Annual Avg)'!AA1065,'225 PCAR (Annual Avg)'!AA1097,'225 PCAR (Annual Avg)'!AA1129,'225 PCAR (Annual Avg)'!AA1161,'225 PCAR (Annual Avg)'!AA1193,'225 PCAR (Annual Avg)'!AA1225,'225 PCAR (Annual Avg)'!AA1257,'225 PCAR (Annual Avg)'!AA1289,'225 PCAR (Annual Avg)'!AA1321),"")</f>
        <v/>
      </c>
      <c r="AB31" s="7" t="str">
        <f>IFERROR(AVERAGE('225 PCAR (Annual Avg)'!AB41,'225 PCAR (Annual Avg)'!AB73,'225 PCAR (Annual Avg)'!AB105,'225 PCAR (Annual Avg)'!AB137,'225 PCAR (Annual Avg)'!AB169,'225 PCAR (Annual Avg)'!AB201,'225 PCAR (Annual Avg)'!AB233,'225 PCAR (Annual Avg)'!AB265,'225 PCAR (Annual Avg)'!AB297,'225 PCAR (Annual Avg)'!AB329,'225 PCAR (Annual Avg)'!AB361,'225 PCAR (Annual Avg)'!AB393,'225 PCAR (Annual Avg)'!AB425,'225 PCAR (Annual Avg)'!AB457,'225 PCAR (Annual Avg)'!AB489,'225 PCAR (Annual Avg)'!AB521,'225 PCAR (Annual Avg)'!AB553,'225 PCAR (Annual Avg)'!AB585,'225 PCAR (Annual Avg)'!AB617,'225 PCAR (Annual Avg)'!AB649,'225 PCAR (Annual Avg)'!AB681,'225 PCAR (Annual Avg)'!AB713,'225 PCAR (Annual Avg)'!AB745,'225 PCAR (Annual Avg)'!AB777,'225 PCAR (Annual Avg)'!AB809,'225 PCAR (Annual Avg)'!AB841,'225 PCAR (Annual Avg)'!AB873,'225 PCAR (Annual Avg)'!AB905,'225 PCAR (Annual Avg)'!AB937,'225 PCAR (Annual Avg)'!AB969,'225 PCAR (Annual Avg)'!AB1001,'225 PCAR (Annual Avg)'!AB1033,'225 PCAR (Annual Avg)'!AB1065,'225 PCAR (Annual Avg)'!AB1097,'225 PCAR (Annual Avg)'!AB1129,'225 PCAR (Annual Avg)'!AB1161,'225 PCAR (Annual Avg)'!AB1193,'225 PCAR (Annual Avg)'!AB1225,'225 PCAR (Annual Avg)'!AB1257,'225 PCAR (Annual Avg)'!AB1289,'225 PCAR (Annual Avg)'!AB1321),"")</f>
        <v/>
      </c>
    </row>
    <row r="32" spans="2:28" x14ac:dyDescent="0.3">
      <c r="B32" s="76">
        <f>AVERAGE('225 PCAR (Annual Avg)'!B42,'225 PCAR (Annual Avg)'!B74,'225 PCAR (Annual Avg)'!B106,'225 PCAR (Annual Avg)'!B138,'225 PCAR (Annual Avg)'!B170,'225 PCAR (Annual Avg)'!B202,'225 PCAR (Annual Avg)'!B234,'225 PCAR (Annual Avg)'!B266,'225 PCAR (Annual Avg)'!B298,'225 PCAR (Annual Avg)'!B330,'225 PCAR (Annual Avg)'!B362,'225 PCAR (Annual Avg)'!B394,'225 PCAR (Annual Avg)'!B426,'225 PCAR (Annual Avg)'!B458,'225 PCAR (Annual Avg)'!B490,'225 PCAR (Annual Avg)'!B522,'225 PCAR (Annual Avg)'!B554,'225 PCAR (Annual Avg)'!B586,'225 PCAR (Annual Avg)'!B618,'225 PCAR (Annual Avg)'!B650,'225 PCAR (Annual Avg)'!B682,'225 PCAR (Annual Avg)'!B714,'225 PCAR (Annual Avg)'!B746,'225 PCAR (Annual Avg)'!B778,'225 PCAR (Annual Avg)'!B810,'225 PCAR (Annual Avg)'!B842,'225 PCAR (Annual Avg)'!B874,'225 PCAR (Annual Avg)'!B906,'225 PCAR (Annual Avg)'!B938,'225 PCAR (Annual Avg)'!B970,'225 PCAR (Annual Avg)'!B1002,'225 PCAR (Annual Avg)'!B1034,'225 PCAR (Annual Avg)'!B1066,'225 PCAR (Annual Avg)'!B1098,'225 PCAR (Annual Avg)'!B1130,'225 PCAR (Annual Avg)'!B1162,'225 PCAR (Annual Avg)'!B1194,'225 PCAR (Annual Avg)'!B1226,'225 PCAR (Annual Avg)'!B1258,'225 PCAR (Annual Avg)'!B1290,'225 PCAR (Annual Avg)'!B1322)</f>
        <v>29</v>
      </c>
      <c r="C32" s="7">
        <f>IFERROR(AVERAGE('225 PCAR (Annual Avg)'!C42,'225 PCAR (Annual Avg)'!C74,'225 PCAR (Annual Avg)'!C106,'225 PCAR (Annual Avg)'!C138,'225 PCAR (Annual Avg)'!C170,'225 PCAR (Annual Avg)'!C202,'225 PCAR (Annual Avg)'!C234,'225 PCAR (Annual Avg)'!C266,'225 PCAR (Annual Avg)'!C298,'225 PCAR (Annual Avg)'!C330,'225 PCAR (Annual Avg)'!C362,'225 PCAR (Annual Avg)'!C394,'225 PCAR (Annual Avg)'!C426,'225 PCAR (Annual Avg)'!C458,'225 PCAR (Annual Avg)'!C490,'225 PCAR (Annual Avg)'!C522,'225 PCAR (Annual Avg)'!C554,'225 PCAR (Annual Avg)'!C586,'225 PCAR (Annual Avg)'!C618,'225 PCAR (Annual Avg)'!C650,'225 PCAR (Annual Avg)'!C682,'225 PCAR (Annual Avg)'!C714,'225 PCAR (Annual Avg)'!C746,'225 PCAR (Annual Avg)'!C778,'225 PCAR (Annual Avg)'!C810,'225 PCAR (Annual Avg)'!C842,'225 PCAR (Annual Avg)'!C874,'225 PCAR (Annual Avg)'!C906,'225 PCAR (Annual Avg)'!C938,'225 PCAR (Annual Avg)'!C970,'225 PCAR (Annual Avg)'!C1002,'225 PCAR (Annual Avg)'!C1034,'225 PCAR (Annual Avg)'!C1066,'225 PCAR (Annual Avg)'!C1098,'225 PCAR (Annual Avg)'!C1130,'225 PCAR (Annual Avg)'!C1162,'225 PCAR (Annual Avg)'!C1194,'225 PCAR (Annual Avg)'!C1226,'225 PCAR (Annual Avg)'!C1258,'225 PCAR (Annual Avg)'!C1290,'225 PCAR (Annual Avg)'!C1322),"")</f>
        <v>5.730975609756098</v>
      </c>
      <c r="D32" s="7">
        <f>IFERROR(AVERAGE('225 PCAR (Annual Avg)'!D42,'225 PCAR (Annual Avg)'!D74,'225 PCAR (Annual Avg)'!D106,'225 PCAR (Annual Avg)'!D138,'225 PCAR (Annual Avg)'!D170,'225 PCAR (Annual Avg)'!D202,'225 PCAR (Annual Avg)'!D234,'225 PCAR (Annual Avg)'!D266,'225 PCAR (Annual Avg)'!D298,'225 PCAR (Annual Avg)'!D330,'225 PCAR (Annual Avg)'!D362,'225 PCAR (Annual Avg)'!D394,'225 PCAR (Annual Avg)'!D426,'225 PCAR (Annual Avg)'!D458,'225 PCAR (Annual Avg)'!D490,'225 PCAR (Annual Avg)'!D522,'225 PCAR (Annual Avg)'!D554,'225 PCAR (Annual Avg)'!D586,'225 PCAR (Annual Avg)'!D618,'225 PCAR (Annual Avg)'!D650,'225 PCAR (Annual Avg)'!D682,'225 PCAR (Annual Avg)'!D714,'225 PCAR (Annual Avg)'!D746,'225 PCAR (Annual Avg)'!D778,'225 PCAR (Annual Avg)'!D810,'225 PCAR (Annual Avg)'!D842,'225 PCAR (Annual Avg)'!D874,'225 PCAR (Annual Avg)'!D906,'225 PCAR (Annual Avg)'!D938,'225 PCAR (Annual Avg)'!D970,'225 PCAR (Annual Avg)'!D1002,'225 PCAR (Annual Avg)'!D1034,'225 PCAR (Annual Avg)'!D1066,'225 PCAR (Annual Avg)'!D1098,'225 PCAR (Annual Avg)'!D1130,'225 PCAR (Annual Avg)'!D1162,'225 PCAR (Annual Avg)'!D1194,'225 PCAR (Annual Avg)'!D1226,'225 PCAR (Annual Avg)'!D1258,'225 PCAR (Annual Avg)'!D1290,'225 PCAR (Annual Avg)'!D1322),"")</f>
        <v>6.3209090909090913</v>
      </c>
      <c r="E32" s="7">
        <f>IFERROR(AVERAGE('225 PCAR (Annual Avg)'!E42,'225 PCAR (Annual Avg)'!E74,'225 PCAR (Annual Avg)'!E106,'225 PCAR (Annual Avg)'!E138,'225 PCAR (Annual Avg)'!E170,'225 PCAR (Annual Avg)'!E202,'225 PCAR (Annual Avg)'!E234,'225 PCAR (Annual Avg)'!E266,'225 PCAR (Annual Avg)'!E298,'225 PCAR (Annual Avg)'!E330,'225 PCAR (Annual Avg)'!E362,'225 PCAR (Annual Avg)'!E394,'225 PCAR (Annual Avg)'!E426,'225 PCAR (Annual Avg)'!E458,'225 PCAR (Annual Avg)'!E490,'225 PCAR (Annual Avg)'!E522,'225 PCAR (Annual Avg)'!E554,'225 PCAR (Annual Avg)'!E586,'225 PCAR (Annual Avg)'!E618,'225 PCAR (Annual Avg)'!E650,'225 PCAR (Annual Avg)'!E682,'225 PCAR (Annual Avg)'!E714,'225 PCAR (Annual Avg)'!E746,'225 PCAR (Annual Avg)'!E778,'225 PCAR (Annual Avg)'!E810,'225 PCAR (Annual Avg)'!E842,'225 PCAR (Annual Avg)'!E874,'225 PCAR (Annual Avg)'!E906,'225 PCAR (Annual Avg)'!E938,'225 PCAR (Annual Avg)'!E970,'225 PCAR (Annual Avg)'!E1002,'225 PCAR (Annual Avg)'!E1034,'225 PCAR (Annual Avg)'!E1066,'225 PCAR (Annual Avg)'!E1098,'225 PCAR (Annual Avg)'!E1130,'225 PCAR (Annual Avg)'!E1162,'225 PCAR (Annual Avg)'!E1194,'225 PCAR (Annual Avg)'!E1226,'225 PCAR (Annual Avg)'!E1258,'225 PCAR (Annual Avg)'!E1290,'225 PCAR (Annual Avg)'!E1322),"")</f>
        <v>8.8802439024390232</v>
      </c>
      <c r="F32" s="7">
        <f>IFERROR(AVERAGE('225 PCAR (Annual Avg)'!F42,'225 PCAR (Annual Avg)'!F74,'225 PCAR (Annual Avg)'!F106,'225 PCAR (Annual Avg)'!F138,'225 PCAR (Annual Avg)'!F170,'225 PCAR (Annual Avg)'!F202,'225 PCAR (Annual Avg)'!F234,'225 PCAR (Annual Avg)'!F266,'225 PCAR (Annual Avg)'!F298,'225 PCAR (Annual Avg)'!F330,'225 PCAR (Annual Avg)'!F362,'225 PCAR (Annual Avg)'!F394,'225 PCAR (Annual Avg)'!F426,'225 PCAR (Annual Avg)'!F458,'225 PCAR (Annual Avg)'!F490,'225 PCAR (Annual Avg)'!F522,'225 PCAR (Annual Avg)'!F554,'225 PCAR (Annual Avg)'!F586,'225 PCAR (Annual Avg)'!F618,'225 PCAR (Annual Avg)'!F650,'225 PCAR (Annual Avg)'!F682,'225 PCAR (Annual Avg)'!F714,'225 PCAR (Annual Avg)'!F746,'225 PCAR (Annual Avg)'!F778,'225 PCAR (Annual Avg)'!F810,'225 PCAR (Annual Avg)'!F842,'225 PCAR (Annual Avg)'!F874,'225 PCAR (Annual Avg)'!F906,'225 PCAR (Annual Avg)'!F938,'225 PCAR (Annual Avg)'!F970,'225 PCAR (Annual Avg)'!F1002,'225 PCAR (Annual Avg)'!F1034,'225 PCAR (Annual Avg)'!F1066,'225 PCAR (Annual Avg)'!F1098,'225 PCAR (Annual Avg)'!F1130,'225 PCAR (Annual Avg)'!F1162,'225 PCAR (Annual Avg)'!F1194,'225 PCAR (Annual Avg)'!F1226,'225 PCAR (Annual Avg)'!F1258,'225 PCAR (Annual Avg)'!F1290,'225 PCAR (Annual Avg)'!F1322),"")</f>
        <v>12.536097560975611</v>
      </c>
      <c r="G32" s="7">
        <f>IFERROR(AVERAGE('225 PCAR (Annual Avg)'!G42,'225 PCAR (Annual Avg)'!G74,'225 PCAR (Annual Avg)'!G106,'225 PCAR (Annual Avg)'!G138,'225 PCAR (Annual Avg)'!G170,'225 PCAR (Annual Avg)'!G202,'225 PCAR (Annual Avg)'!G234,'225 PCAR (Annual Avg)'!G266,'225 PCAR (Annual Avg)'!G298,'225 PCAR (Annual Avg)'!G330,'225 PCAR (Annual Avg)'!G362,'225 PCAR (Annual Avg)'!G394,'225 PCAR (Annual Avg)'!G426,'225 PCAR (Annual Avg)'!G458,'225 PCAR (Annual Avg)'!G490,'225 PCAR (Annual Avg)'!G522,'225 PCAR (Annual Avg)'!G554,'225 PCAR (Annual Avg)'!G586,'225 PCAR (Annual Avg)'!G618,'225 PCAR (Annual Avg)'!G650,'225 PCAR (Annual Avg)'!G682,'225 PCAR (Annual Avg)'!G714,'225 PCAR (Annual Avg)'!G746,'225 PCAR (Annual Avg)'!G778,'225 PCAR (Annual Avg)'!G810,'225 PCAR (Annual Avg)'!G842,'225 PCAR (Annual Avg)'!G874,'225 PCAR (Annual Avg)'!G906,'225 PCAR (Annual Avg)'!G938,'225 PCAR (Annual Avg)'!G970,'225 PCAR (Annual Avg)'!G1002,'225 PCAR (Annual Avg)'!G1034,'225 PCAR (Annual Avg)'!G1066,'225 PCAR (Annual Avg)'!G1098,'225 PCAR (Annual Avg)'!G1130,'225 PCAR (Annual Avg)'!G1162,'225 PCAR (Annual Avg)'!G1194,'225 PCAR (Annual Avg)'!G1226,'225 PCAR (Annual Avg)'!G1258,'225 PCAR (Annual Avg)'!G1290,'225 PCAR (Annual Avg)'!G1322),"")</f>
        <v>13.703658536585367</v>
      </c>
      <c r="H32" s="7">
        <f>IFERROR(AVERAGE('225 PCAR (Annual Avg)'!H42,'225 PCAR (Annual Avg)'!H74,'225 PCAR (Annual Avg)'!H106,'225 PCAR (Annual Avg)'!H138,'225 PCAR (Annual Avg)'!H170,'225 PCAR (Annual Avg)'!H202,'225 PCAR (Annual Avg)'!H234,'225 PCAR (Annual Avg)'!H266,'225 PCAR (Annual Avg)'!H298,'225 PCAR (Annual Avg)'!H330,'225 PCAR (Annual Avg)'!H362,'225 PCAR (Annual Avg)'!H394,'225 PCAR (Annual Avg)'!H426,'225 PCAR (Annual Avg)'!H458,'225 PCAR (Annual Avg)'!H490,'225 PCAR (Annual Avg)'!H522,'225 PCAR (Annual Avg)'!H554,'225 PCAR (Annual Avg)'!H586,'225 PCAR (Annual Avg)'!H618,'225 PCAR (Annual Avg)'!H650,'225 PCAR (Annual Avg)'!H682,'225 PCAR (Annual Avg)'!H714,'225 PCAR (Annual Avg)'!H746,'225 PCAR (Annual Avg)'!H778,'225 PCAR (Annual Avg)'!H810,'225 PCAR (Annual Avg)'!H842,'225 PCAR (Annual Avg)'!H874,'225 PCAR (Annual Avg)'!H906,'225 PCAR (Annual Avg)'!H938,'225 PCAR (Annual Avg)'!H970,'225 PCAR (Annual Avg)'!H1002,'225 PCAR (Annual Avg)'!H1034,'225 PCAR (Annual Avg)'!H1066,'225 PCAR (Annual Avg)'!H1098,'225 PCAR (Annual Avg)'!H1130,'225 PCAR (Annual Avg)'!H1162,'225 PCAR (Annual Avg)'!H1194,'225 PCAR (Annual Avg)'!H1226,'225 PCAR (Annual Avg)'!H1258,'225 PCAR (Annual Avg)'!H1290,'225 PCAR (Annual Avg)'!H1322),"")</f>
        <v>25.913902439024387</v>
      </c>
      <c r="I32" s="7">
        <f>IFERROR(AVERAGE('225 PCAR (Annual Avg)'!I42,'225 PCAR (Annual Avg)'!I74,'225 PCAR (Annual Avg)'!I106,'225 PCAR (Annual Avg)'!I138,'225 PCAR (Annual Avg)'!I170,'225 PCAR (Annual Avg)'!I202,'225 PCAR (Annual Avg)'!I234,'225 PCAR (Annual Avg)'!I266,'225 PCAR (Annual Avg)'!I298,'225 PCAR (Annual Avg)'!I330,'225 PCAR (Annual Avg)'!I362,'225 PCAR (Annual Avg)'!I394,'225 PCAR (Annual Avg)'!I426,'225 PCAR (Annual Avg)'!I458,'225 PCAR (Annual Avg)'!I490,'225 PCAR (Annual Avg)'!I522,'225 PCAR (Annual Avg)'!I554,'225 PCAR (Annual Avg)'!I586,'225 PCAR (Annual Avg)'!I618,'225 PCAR (Annual Avg)'!I650,'225 PCAR (Annual Avg)'!I682,'225 PCAR (Annual Avg)'!I714,'225 PCAR (Annual Avg)'!I746,'225 PCAR (Annual Avg)'!I778,'225 PCAR (Annual Avg)'!I810,'225 PCAR (Annual Avg)'!I842,'225 PCAR (Annual Avg)'!I874,'225 PCAR (Annual Avg)'!I906,'225 PCAR (Annual Avg)'!I938,'225 PCAR (Annual Avg)'!I970,'225 PCAR (Annual Avg)'!I1002,'225 PCAR (Annual Avg)'!I1034,'225 PCAR (Annual Avg)'!I1066,'225 PCAR (Annual Avg)'!I1098,'225 PCAR (Annual Avg)'!I1130,'225 PCAR (Annual Avg)'!I1162,'225 PCAR (Annual Avg)'!I1194,'225 PCAR (Annual Avg)'!I1226,'225 PCAR (Annual Avg)'!I1258,'225 PCAR (Annual Avg)'!I1290,'225 PCAR (Annual Avg)'!I1322),"")</f>
        <v>58.229268292682953</v>
      </c>
      <c r="J32" s="7">
        <f>IFERROR(AVERAGE('225 PCAR (Annual Avg)'!J42,'225 PCAR (Annual Avg)'!J74,'225 PCAR (Annual Avg)'!J106,'225 PCAR (Annual Avg)'!J138,'225 PCAR (Annual Avg)'!J170,'225 PCAR (Annual Avg)'!J202,'225 PCAR (Annual Avg)'!J234,'225 PCAR (Annual Avg)'!J266,'225 PCAR (Annual Avg)'!J298,'225 PCAR (Annual Avg)'!J330,'225 PCAR (Annual Avg)'!J362,'225 PCAR (Annual Avg)'!J394,'225 PCAR (Annual Avg)'!J426,'225 PCAR (Annual Avg)'!J458,'225 PCAR (Annual Avg)'!J490,'225 PCAR (Annual Avg)'!J522,'225 PCAR (Annual Avg)'!J554,'225 PCAR (Annual Avg)'!J586,'225 PCAR (Annual Avg)'!J618,'225 PCAR (Annual Avg)'!J650,'225 PCAR (Annual Avg)'!J682,'225 PCAR (Annual Avg)'!J714,'225 PCAR (Annual Avg)'!J746,'225 PCAR (Annual Avg)'!J778,'225 PCAR (Annual Avg)'!J810,'225 PCAR (Annual Avg)'!J842,'225 PCAR (Annual Avg)'!J874,'225 PCAR (Annual Avg)'!J906,'225 PCAR (Annual Avg)'!J938,'225 PCAR (Annual Avg)'!J970,'225 PCAR (Annual Avg)'!J1002,'225 PCAR (Annual Avg)'!J1034,'225 PCAR (Annual Avg)'!J1066,'225 PCAR (Annual Avg)'!J1098,'225 PCAR (Annual Avg)'!J1130,'225 PCAR (Annual Avg)'!J1162,'225 PCAR (Annual Avg)'!J1194,'225 PCAR (Annual Avg)'!J1226,'225 PCAR (Annual Avg)'!J1258,'225 PCAR (Annual Avg)'!J1290,'225 PCAR (Annual Avg)'!J1322),"")</f>
        <v>60.085365853658523</v>
      </c>
      <c r="K32" s="7">
        <f>IFERROR(AVERAGE('225 PCAR (Annual Avg)'!K42,'225 PCAR (Annual Avg)'!K74,'225 PCAR (Annual Avg)'!K106,'225 PCAR (Annual Avg)'!K138,'225 PCAR (Annual Avg)'!K170,'225 PCAR (Annual Avg)'!K202,'225 PCAR (Annual Avg)'!K234,'225 PCAR (Annual Avg)'!K266,'225 PCAR (Annual Avg)'!K298,'225 PCAR (Annual Avg)'!K330,'225 PCAR (Annual Avg)'!K362,'225 PCAR (Annual Avg)'!K394,'225 PCAR (Annual Avg)'!K426,'225 PCAR (Annual Avg)'!K458,'225 PCAR (Annual Avg)'!K490,'225 PCAR (Annual Avg)'!K522,'225 PCAR (Annual Avg)'!K554,'225 PCAR (Annual Avg)'!K586,'225 PCAR (Annual Avg)'!K618,'225 PCAR (Annual Avg)'!K650,'225 PCAR (Annual Avg)'!K682,'225 PCAR (Annual Avg)'!K714,'225 PCAR (Annual Avg)'!K746,'225 PCAR (Annual Avg)'!K778,'225 PCAR (Annual Avg)'!K810,'225 PCAR (Annual Avg)'!K842,'225 PCAR (Annual Avg)'!K874,'225 PCAR (Annual Avg)'!K906,'225 PCAR (Annual Avg)'!K938,'225 PCAR (Annual Avg)'!K970,'225 PCAR (Annual Avg)'!K1002,'225 PCAR (Annual Avg)'!K1034,'225 PCAR (Annual Avg)'!K1066,'225 PCAR (Annual Avg)'!K1098,'225 PCAR (Annual Avg)'!K1130,'225 PCAR (Annual Avg)'!K1162,'225 PCAR (Annual Avg)'!K1194,'225 PCAR (Annual Avg)'!K1226,'225 PCAR (Annual Avg)'!K1258,'225 PCAR (Annual Avg)'!K1290,'225 PCAR (Annual Avg)'!K1322),"")</f>
        <v>32.295121951219507</v>
      </c>
      <c r="L32" s="7">
        <f>IFERROR(AVERAGE('225 PCAR (Annual Avg)'!L42,'225 PCAR (Annual Avg)'!L74,'225 PCAR (Annual Avg)'!L106,'225 PCAR (Annual Avg)'!L138,'225 PCAR (Annual Avg)'!L170,'225 PCAR (Annual Avg)'!L202,'225 PCAR (Annual Avg)'!L234,'225 PCAR (Annual Avg)'!L266,'225 PCAR (Annual Avg)'!L298,'225 PCAR (Annual Avg)'!L330,'225 PCAR (Annual Avg)'!L362,'225 PCAR (Annual Avg)'!L394,'225 PCAR (Annual Avg)'!L426,'225 PCAR (Annual Avg)'!L458,'225 PCAR (Annual Avg)'!L490,'225 PCAR (Annual Avg)'!L522,'225 PCAR (Annual Avg)'!L554,'225 PCAR (Annual Avg)'!L586,'225 PCAR (Annual Avg)'!L618,'225 PCAR (Annual Avg)'!L650,'225 PCAR (Annual Avg)'!L682,'225 PCAR (Annual Avg)'!L714,'225 PCAR (Annual Avg)'!L746,'225 PCAR (Annual Avg)'!L778,'225 PCAR (Annual Avg)'!L810,'225 PCAR (Annual Avg)'!L842,'225 PCAR (Annual Avg)'!L874,'225 PCAR (Annual Avg)'!L906,'225 PCAR (Annual Avg)'!L938,'225 PCAR (Annual Avg)'!L970,'225 PCAR (Annual Avg)'!L1002,'225 PCAR (Annual Avg)'!L1034,'225 PCAR (Annual Avg)'!L1066,'225 PCAR (Annual Avg)'!L1098,'225 PCAR (Annual Avg)'!L1130,'225 PCAR (Annual Avg)'!L1162,'225 PCAR (Annual Avg)'!L1194,'225 PCAR (Annual Avg)'!L1226,'225 PCAR (Annual Avg)'!L1258,'225 PCAR (Annual Avg)'!L1290,'225 PCAR (Annual Avg)'!L1322),"")</f>
        <v>15.237560975609757</v>
      </c>
      <c r="M32" s="7">
        <f>IFERROR(AVERAGE('225 PCAR (Annual Avg)'!M42,'225 PCAR (Annual Avg)'!M74,'225 PCAR (Annual Avg)'!M106,'225 PCAR (Annual Avg)'!M138,'225 PCAR (Annual Avg)'!M170,'225 PCAR (Annual Avg)'!M202,'225 PCAR (Annual Avg)'!M234,'225 PCAR (Annual Avg)'!M266,'225 PCAR (Annual Avg)'!M298,'225 PCAR (Annual Avg)'!M330,'225 PCAR (Annual Avg)'!M362,'225 PCAR (Annual Avg)'!M394,'225 PCAR (Annual Avg)'!M426,'225 PCAR (Annual Avg)'!M458,'225 PCAR (Annual Avg)'!M490,'225 PCAR (Annual Avg)'!M522,'225 PCAR (Annual Avg)'!M554,'225 PCAR (Annual Avg)'!M586,'225 PCAR (Annual Avg)'!M618,'225 PCAR (Annual Avg)'!M650,'225 PCAR (Annual Avg)'!M682,'225 PCAR (Annual Avg)'!M714,'225 PCAR (Annual Avg)'!M746,'225 PCAR (Annual Avg)'!M778,'225 PCAR (Annual Avg)'!M810,'225 PCAR (Annual Avg)'!M842,'225 PCAR (Annual Avg)'!M874,'225 PCAR (Annual Avg)'!M906,'225 PCAR (Annual Avg)'!M938,'225 PCAR (Annual Avg)'!M970,'225 PCAR (Annual Avg)'!M1002,'225 PCAR (Annual Avg)'!M1034,'225 PCAR (Annual Avg)'!M1066,'225 PCAR (Annual Avg)'!M1098,'225 PCAR (Annual Avg)'!M1130,'225 PCAR (Annual Avg)'!M1162,'225 PCAR (Annual Avg)'!M1194,'225 PCAR (Annual Avg)'!M1226,'225 PCAR (Annual Avg)'!M1258,'225 PCAR (Annual Avg)'!M1290,'225 PCAR (Annual Avg)'!M1322),"")</f>
        <v>8.9902439024390226</v>
      </c>
      <c r="N32" s="7">
        <f>IFERROR(AVERAGE('225 PCAR (Annual Avg)'!N42,'225 PCAR (Annual Avg)'!N74,'225 PCAR (Annual Avg)'!N106,'225 PCAR (Annual Avg)'!N138,'225 PCAR (Annual Avg)'!N170,'225 PCAR (Annual Avg)'!N202,'225 PCAR (Annual Avg)'!N234,'225 PCAR (Annual Avg)'!N266,'225 PCAR (Annual Avg)'!N298,'225 PCAR (Annual Avg)'!N330,'225 PCAR (Annual Avg)'!N362,'225 PCAR (Annual Avg)'!N394,'225 PCAR (Annual Avg)'!N426,'225 PCAR (Annual Avg)'!N458,'225 PCAR (Annual Avg)'!N490,'225 PCAR (Annual Avg)'!N522,'225 PCAR (Annual Avg)'!N554,'225 PCAR (Annual Avg)'!N586,'225 PCAR (Annual Avg)'!N618,'225 PCAR (Annual Avg)'!N650,'225 PCAR (Annual Avg)'!N682,'225 PCAR (Annual Avg)'!N714,'225 PCAR (Annual Avg)'!N746,'225 PCAR (Annual Avg)'!N778,'225 PCAR (Annual Avg)'!N810,'225 PCAR (Annual Avg)'!N842,'225 PCAR (Annual Avg)'!N874,'225 PCAR (Annual Avg)'!N906,'225 PCAR (Annual Avg)'!N938,'225 PCAR (Annual Avg)'!N970,'225 PCAR (Annual Avg)'!N1002,'225 PCAR (Annual Avg)'!N1034,'225 PCAR (Annual Avg)'!N1066,'225 PCAR (Annual Avg)'!N1098,'225 PCAR (Annual Avg)'!N1130,'225 PCAR (Annual Avg)'!N1162,'225 PCAR (Annual Avg)'!N1194,'225 PCAR (Annual Avg)'!N1226,'225 PCAR (Annual Avg)'!N1258,'225 PCAR (Annual Avg)'!N1290,'225 PCAR (Annual Avg)'!N1322),"")</f>
        <v>6.8736585365853671</v>
      </c>
      <c r="P32" s="76">
        <f>AVERAGE('225 PCAR (Annual Avg)'!P42,'225 PCAR (Annual Avg)'!P74,'225 PCAR (Annual Avg)'!P106,'225 PCAR (Annual Avg)'!P138,'225 PCAR (Annual Avg)'!P170,'225 PCAR (Annual Avg)'!P202,'225 PCAR (Annual Avg)'!P234,'225 PCAR (Annual Avg)'!P266,'225 PCAR (Annual Avg)'!P298,'225 PCAR (Annual Avg)'!P330,'225 PCAR (Annual Avg)'!P362,'225 PCAR (Annual Avg)'!P394,'225 PCAR (Annual Avg)'!P426,'225 PCAR (Annual Avg)'!P458,'225 PCAR (Annual Avg)'!P490,'225 PCAR (Annual Avg)'!P522,'225 PCAR (Annual Avg)'!P554,'225 PCAR (Annual Avg)'!P586,'225 PCAR (Annual Avg)'!P618,'225 PCAR (Annual Avg)'!P650,'225 PCAR (Annual Avg)'!P682,'225 PCAR (Annual Avg)'!P714,'225 PCAR (Annual Avg)'!P746,'225 PCAR (Annual Avg)'!P778,'225 PCAR (Annual Avg)'!P810,'225 PCAR (Annual Avg)'!P842,'225 PCAR (Annual Avg)'!P874,'225 PCAR (Annual Avg)'!P906,'225 PCAR (Annual Avg)'!P938,'225 PCAR (Annual Avg)'!P970,'225 PCAR (Annual Avg)'!P1002,'225 PCAR (Annual Avg)'!P1034,'225 PCAR (Annual Avg)'!P1066,'225 PCAR (Annual Avg)'!P1098,'225 PCAR (Annual Avg)'!P1130,'225 PCAR (Annual Avg)'!P1162,'225 PCAR (Annual Avg)'!P1194,'225 PCAR (Annual Avg)'!P1226,'225 PCAR (Annual Avg)'!P1258,'225 PCAR (Annual Avg)'!P1290,'225 PCAR (Annual Avg)'!P1322)</f>
        <v>29</v>
      </c>
      <c r="Q32" s="7" t="str">
        <f>IFERROR(AVERAGE('225 PCAR (Annual Avg)'!Q42,'225 PCAR (Annual Avg)'!Q74,'225 PCAR (Annual Avg)'!Q106,'225 PCAR (Annual Avg)'!Q138,'225 PCAR (Annual Avg)'!Q170,'225 PCAR (Annual Avg)'!Q202,'225 PCAR (Annual Avg)'!Q234,'225 PCAR (Annual Avg)'!Q266,'225 PCAR (Annual Avg)'!Q298,'225 PCAR (Annual Avg)'!Q330,'225 PCAR (Annual Avg)'!Q362,'225 PCAR (Annual Avg)'!Q394,'225 PCAR (Annual Avg)'!Q426,'225 PCAR (Annual Avg)'!Q458,'225 PCAR (Annual Avg)'!Q490,'225 PCAR (Annual Avg)'!Q522,'225 PCAR (Annual Avg)'!Q554,'225 PCAR (Annual Avg)'!Q586,'225 PCAR (Annual Avg)'!Q618,'225 PCAR (Annual Avg)'!Q650,'225 PCAR (Annual Avg)'!Q682,'225 PCAR (Annual Avg)'!Q714,'225 PCAR (Annual Avg)'!Q746,'225 PCAR (Annual Avg)'!Q778,'225 PCAR (Annual Avg)'!Q810,'225 PCAR (Annual Avg)'!Q842,'225 PCAR (Annual Avg)'!Q874,'225 PCAR (Annual Avg)'!Q906,'225 PCAR (Annual Avg)'!Q938,'225 PCAR (Annual Avg)'!Q970,'225 PCAR (Annual Avg)'!Q1002,'225 PCAR (Annual Avg)'!Q1034,'225 PCAR (Annual Avg)'!Q1066,'225 PCAR (Annual Avg)'!Q1098,'225 PCAR (Annual Avg)'!Q1130,'225 PCAR (Annual Avg)'!Q1162,'225 PCAR (Annual Avg)'!Q1194,'225 PCAR (Annual Avg)'!Q1226,'225 PCAR (Annual Avg)'!Q1258,'225 PCAR (Annual Avg)'!Q1290,'225 PCAR (Annual Avg)'!Q1322),"")</f>
        <v/>
      </c>
      <c r="R32" s="7" t="str">
        <f>IFERROR(AVERAGE('225 PCAR (Annual Avg)'!R42,'225 PCAR (Annual Avg)'!R74,'225 PCAR (Annual Avg)'!R106,'225 PCAR (Annual Avg)'!R138,'225 PCAR (Annual Avg)'!R170,'225 PCAR (Annual Avg)'!R202,'225 PCAR (Annual Avg)'!R234,'225 PCAR (Annual Avg)'!R266,'225 PCAR (Annual Avg)'!R298,'225 PCAR (Annual Avg)'!R330,'225 PCAR (Annual Avg)'!R362,'225 PCAR (Annual Avg)'!R394,'225 PCAR (Annual Avg)'!R426,'225 PCAR (Annual Avg)'!R458,'225 PCAR (Annual Avg)'!R490,'225 PCAR (Annual Avg)'!R522,'225 PCAR (Annual Avg)'!R554,'225 PCAR (Annual Avg)'!R586,'225 PCAR (Annual Avg)'!R618,'225 PCAR (Annual Avg)'!R650,'225 PCAR (Annual Avg)'!R682,'225 PCAR (Annual Avg)'!R714,'225 PCAR (Annual Avg)'!R746,'225 PCAR (Annual Avg)'!R778,'225 PCAR (Annual Avg)'!R810,'225 PCAR (Annual Avg)'!R842,'225 PCAR (Annual Avg)'!R874,'225 PCAR (Annual Avg)'!R906,'225 PCAR (Annual Avg)'!R938,'225 PCAR (Annual Avg)'!R970,'225 PCAR (Annual Avg)'!R1002,'225 PCAR (Annual Avg)'!R1034,'225 PCAR (Annual Avg)'!R1066,'225 PCAR (Annual Avg)'!R1098,'225 PCAR (Annual Avg)'!R1130,'225 PCAR (Annual Avg)'!R1162,'225 PCAR (Annual Avg)'!R1194,'225 PCAR (Annual Avg)'!R1226,'225 PCAR (Annual Avg)'!R1258,'225 PCAR (Annual Avg)'!R1290,'225 PCAR (Annual Avg)'!R1322),"")</f>
        <v/>
      </c>
      <c r="S32" s="7" t="str">
        <f>IFERROR(AVERAGE('225 PCAR (Annual Avg)'!S42,'225 PCAR (Annual Avg)'!S74,'225 PCAR (Annual Avg)'!S106,'225 PCAR (Annual Avg)'!S138,'225 PCAR (Annual Avg)'!S170,'225 PCAR (Annual Avg)'!S202,'225 PCAR (Annual Avg)'!S234,'225 PCAR (Annual Avg)'!S266,'225 PCAR (Annual Avg)'!S298,'225 PCAR (Annual Avg)'!S330,'225 PCAR (Annual Avg)'!S362,'225 PCAR (Annual Avg)'!S394,'225 PCAR (Annual Avg)'!S426,'225 PCAR (Annual Avg)'!S458,'225 PCAR (Annual Avg)'!S490,'225 PCAR (Annual Avg)'!S522,'225 PCAR (Annual Avg)'!S554,'225 PCAR (Annual Avg)'!S586,'225 PCAR (Annual Avg)'!S618,'225 PCAR (Annual Avg)'!S650,'225 PCAR (Annual Avg)'!S682,'225 PCAR (Annual Avg)'!S714,'225 PCAR (Annual Avg)'!S746,'225 PCAR (Annual Avg)'!S778,'225 PCAR (Annual Avg)'!S810,'225 PCAR (Annual Avg)'!S842,'225 PCAR (Annual Avg)'!S874,'225 PCAR (Annual Avg)'!S906,'225 PCAR (Annual Avg)'!S938,'225 PCAR (Annual Avg)'!S970,'225 PCAR (Annual Avg)'!S1002,'225 PCAR (Annual Avg)'!S1034,'225 PCAR (Annual Avg)'!S1066,'225 PCAR (Annual Avg)'!S1098,'225 PCAR (Annual Avg)'!S1130,'225 PCAR (Annual Avg)'!S1162,'225 PCAR (Annual Avg)'!S1194,'225 PCAR (Annual Avg)'!S1226,'225 PCAR (Annual Avg)'!S1258,'225 PCAR (Annual Avg)'!S1290,'225 PCAR (Annual Avg)'!S1322),"")</f>
        <v/>
      </c>
      <c r="T32" s="7" t="str">
        <f>IFERROR(AVERAGE('225 PCAR (Annual Avg)'!T42,'225 PCAR (Annual Avg)'!T74,'225 PCAR (Annual Avg)'!T106,'225 PCAR (Annual Avg)'!T138,'225 PCAR (Annual Avg)'!T170,'225 PCAR (Annual Avg)'!T202,'225 PCAR (Annual Avg)'!T234,'225 PCAR (Annual Avg)'!T266,'225 PCAR (Annual Avg)'!T298,'225 PCAR (Annual Avg)'!T330,'225 PCAR (Annual Avg)'!T362,'225 PCAR (Annual Avg)'!T394,'225 PCAR (Annual Avg)'!T426,'225 PCAR (Annual Avg)'!T458,'225 PCAR (Annual Avg)'!T490,'225 PCAR (Annual Avg)'!T522,'225 PCAR (Annual Avg)'!T554,'225 PCAR (Annual Avg)'!T586,'225 PCAR (Annual Avg)'!T618,'225 PCAR (Annual Avg)'!T650,'225 PCAR (Annual Avg)'!T682,'225 PCAR (Annual Avg)'!T714,'225 PCAR (Annual Avg)'!T746,'225 PCAR (Annual Avg)'!T778,'225 PCAR (Annual Avg)'!T810,'225 PCAR (Annual Avg)'!T842,'225 PCAR (Annual Avg)'!T874,'225 PCAR (Annual Avg)'!T906,'225 PCAR (Annual Avg)'!T938,'225 PCAR (Annual Avg)'!T970,'225 PCAR (Annual Avg)'!T1002,'225 PCAR (Annual Avg)'!T1034,'225 PCAR (Annual Avg)'!T1066,'225 PCAR (Annual Avg)'!T1098,'225 PCAR (Annual Avg)'!T1130,'225 PCAR (Annual Avg)'!T1162,'225 PCAR (Annual Avg)'!T1194,'225 PCAR (Annual Avg)'!T1226,'225 PCAR (Annual Avg)'!T1258,'225 PCAR (Annual Avg)'!T1290,'225 PCAR (Annual Avg)'!T1322),"")</f>
        <v/>
      </c>
      <c r="U32" s="7" t="str">
        <f>IFERROR(AVERAGE('225 PCAR (Annual Avg)'!U42,'225 PCAR (Annual Avg)'!U74,'225 PCAR (Annual Avg)'!U106,'225 PCAR (Annual Avg)'!U138,'225 PCAR (Annual Avg)'!U170,'225 PCAR (Annual Avg)'!U202,'225 PCAR (Annual Avg)'!U234,'225 PCAR (Annual Avg)'!U266,'225 PCAR (Annual Avg)'!U298,'225 PCAR (Annual Avg)'!U330,'225 PCAR (Annual Avg)'!U362,'225 PCAR (Annual Avg)'!U394,'225 PCAR (Annual Avg)'!U426,'225 PCAR (Annual Avg)'!U458,'225 PCAR (Annual Avg)'!U490,'225 PCAR (Annual Avg)'!U522,'225 PCAR (Annual Avg)'!U554,'225 PCAR (Annual Avg)'!U586,'225 PCAR (Annual Avg)'!U618,'225 PCAR (Annual Avg)'!U650,'225 PCAR (Annual Avg)'!U682,'225 PCAR (Annual Avg)'!U714,'225 PCAR (Annual Avg)'!U746,'225 PCAR (Annual Avg)'!U778,'225 PCAR (Annual Avg)'!U810,'225 PCAR (Annual Avg)'!U842,'225 PCAR (Annual Avg)'!U874,'225 PCAR (Annual Avg)'!U906,'225 PCAR (Annual Avg)'!U938,'225 PCAR (Annual Avg)'!U970,'225 PCAR (Annual Avg)'!U1002,'225 PCAR (Annual Avg)'!U1034,'225 PCAR (Annual Avg)'!U1066,'225 PCAR (Annual Avg)'!U1098,'225 PCAR (Annual Avg)'!U1130,'225 PCAR (Annual Avg)'!U1162,'225 PCAR (Annual Avg)'!U1194,'225 PCAR (Annual Avg)'!U1226,'225 PCAR (Annual Avg)'!U1258,'225 PCAR (Annual Avg)'!U1290,'225 PCAR (Annual Avg)'!U1322),"")</f>
        <v/>
      </c>
      <c r="V32" s="7" t="str">
        <f>IFERROR(AVERAGE('225 PCAR (Annual Avg)'!V42,'225 PCAR (Annual Avg)'!V74,'225 PCAR (Annual Avg)'!V106,'225 PCAR (Annual Avg)'!V138,'225 PCAR (Annual Avg)'!V170,'225 PCAR (Annual Avg)'!V202,'225 PCAR (Annual Avg)'!V234,'225 PCAR (Annual Avg)'!V266,'225 PCAR (Annual Avg)'!V298,'225 PCAR (Annual Avg)'!V330,'225 PCAR (Annual Avg)'!V362,'225 PCAR (Annual Avg)'!V394,'225 PCAR (Annual Avg)'!V426,'225 PCAR (Annual Avg)'!V458,'225 PCAR (Annual Avg)'!V490,'225 PCAR (Annual Avg)'!V522,'225 PCAR (Annual Avg)'!V554,'225 PCAR (Annual Avg)'!V586,'225 PCAR (Annual Avg)'!V618,'225 PCAR (Annual Avg)'!V650,'225 PCAR (Annual Avg)'!V682,'225 PCAR (Annual Avg)'!V714,'225 PCAR (Annual Avg)'!V746,'225 PCAR (Annual Avg)'!V778,'225 PCAR (Annual Avg)'!V810,'225 PCAR (Annual Avg)'!V842,'225 PCAR (Annual Avg)'!V874,'225 PCAR (Annual Avg)'!V906,'225 PCAR (Annual Avg)'!V938,'225 PCAR (Annual Avg)'!V970,'225 PCAR (Annual Avg)'!V1002,'225 PCAR (Annual Avg)'!V1034,'225 PCAR (Annual Avg)'!V1066,'225 PCAR (Annual Avg)'!V1098,'225 PCAR (Annual Avg)'!V1130,'225 PCAR (Annual Avg)'!V1162,'225 PCAR (Annual Avg)'!V1194,'225 PCAR (Annual Avg)'!V1226,'225 PCAR (Annual Avg)'!V1258,'225 PCAR (Annual Avg)'!V1290,'225 PCAR (Annual Avg)'!V1322),"")</f>
        <v/>
      </c>
      <c r="W32" s="7" t="str">
        <f>IFERROR(AVERAGE('225 PCAR (Annual Avg)'!W42,'225 PCAR (Annual Avg)'!W74,'225 PCAR (Annual Avg)'!W106,'225 PCAR (Annual Avg)'!W138,'225 PCAR (Annual Avg)'!W170,'225 PCAR (Annual Avg)'!W202,'225 PCAR (Annual Avg)'!W234,'225 PCAR (Annual Avg)'!W266,'225 PCAR (Annual Avg)'!W298,'225 PCAR (Annual Avg)'!W330,'225 PCAR (Annual Avg)'!W362,'225 PCAR (Annual Avg)'!W394,'225 PCAR (Annual Avg)'!W426,'225 PCAR (Annual Avg)'!W458,'225 PCAR (Annual Avg)'!W490,'225 PCAR (Annual Avg)'!W522,'225 PCAR (Annual Avg)'!W554,'225 PCAR (Annual Avg)'!W586,'225 PCAR (Annual Avg)'!W618,'225 PCAR (Annual Avg)'!W650,'225 PCAR (Annual Avg)'!W682,'225 PCAR (Annual Avg)'!W714,'225 PCAR (Annual Avg)'!W746,'225 PCAR (Annual Avg)'!W778,'225 PCAR (Annual Avg)'!W810,'225 PCAR (Annual Avg)'!W842,'225 PCAR (Annual Avg)'!W874,'225 PCAR (Annual Avg)'!W906,'225 PCAR (Annual Avg)'!W938,'225 PCAR (Annual Avg)'!W970,'225 PCAR (Annual Avg)'!W1002,'225 PCAR (Annual Avg)'!W1034,'225 PCAR (Annual Avg)'!W1066,'225 PCAR (Annual Avg)'!W1098,'225 PCAR (Annual Avg)'!W1130,'225 PCAR (Annual Avg)'!W1162,'225 PCAR (Annual Avg)'!W1194,'225 PCAR (Annual Avg)'!W1226,'225 PCAR (Annual Avg)'!W1258,'225 PCAR (Annual Avg)'!W1290,'225 PCAR (Annual Avg)'!W1322),"")</f>
        <v/>
      </c>
      <c r="X32" s="7" t="str">
        <f>IFERROR(AVERAGE('225 PCAR (Annual Avg)'!X42,'225 PCAR (Annual Avg)'!X74,'225 PCAR (Annual Avg)'!X106,'225 PCAR (Annual Avg)'!X138,'225 PCAR (Annual Avg)'!X170,'225 PCAR (Annual Avg)'!X202,'225 PCAR (Annual Avg)'!X234,'225 PCAR (Annual Avg)'!X266,'225 PCAR (Annual Avg)'!X298,'225 PCAR (Annual Avg)'!X330,'225 PCAR (Annual Avg)'!X362,'225 PCAR (Annual Avg)'!X394,'225 PCAR (Annual Avg)'!X426,'225 PCAR (Annual Avg)'!X458,'225 PCAR (Annual Avg)'!X490,'225 PCAR (Annual Avg)'!X522,'225 PCAR (Annual Avg)'!X554,'225 PCAR (Annual Avg)'!X586,'225 PCAR (Annual Avg)'!X618,'225 PCAR (Annual Avg)'!X650,'225 PCAR (Annual Avg)'!X682,'225 PCAR (Annual Avg)'!X714,'225 PCAR (Annual Avg)'!X746,'225 PCAR (Annual Avg)'!X778,'225 PCAR (Annual Avg)'!X810,'225 PCAR (Annual Avg)'!X842,'225 PCAR (Annual Avg)'!X874,'225 PCAR (Annual Avg)'!X906,'225 PCAR (Annual Avg)'!X938,'225 PCAR (Annual Avg)'!X970,'225 PCAR (Annual Avg)'!X1002,'225 PCAR (Annual Avg)'!X1034,'225 PCAR (Annual Avg)'!X1066,'225 PCAR (Annual Avg)'!X1098,'225 PCAR (Annual Avg)'!X1130,'225 PCAR (Annual Avg)'!X1162,'225 PCAR (Annual Avg)'!X1194,'225 PCAR (Annual Avg)'!X1226,'225 PCAR (Annual Avg)'!X1258,'225 PCAR (Annual Avg)'!X1290,'225 PCAR (Annual Avg)'!X1322),"")</f>
        <v/>
      </c>
      <c r="Y32" s="7" t="str">
        <f>IFERROR(AVERAGE('225 PCAR (Annual Avg)'!Y42,'225 PCAR (Annual Avg)'!Y74,'225 PCAR (Annual Avg)'!Y106,'225 PCAR (Annual Avg)'!Y138,'225 PCAR (Annual Avg)'!Y170,'225 PCAR (Annual Avg)'!Y202,'225 PCAR (Annual Avg)'!Y234,'225 PCAR (Annual Avg)'!Y266,'225 PCAR (Annual Avg)'!Y298,'225 PCAR (Annual Avg)'!Y330,'225 PCAR (Annual Avg)'!Y362,'225 PCAR (Annual Avg)'!Y394,'225 PCAR (Annual Avg)'!Y426,'225 PCAR (Annual Avg)'!Y458,'225 PCAR (Annual Avg)'!Y490,'225 PCAR (Annual Avg)'!Y522,'225 PCAR (Annual Avg)'!Y554,'225 PCAR (Annual Avg)'!Y586,'225 PCAR (Annual Avg)'!Y618,'225 PCAR (Annual Avg)'!Y650,'225 PCAR (Annual Avg)'!Y682,'225 PCAR (Annual Avg)'!Y714,'225 PCAR (Annual Avg)'!Y746,'225 PCAR (Annual Avg)'!Y778,'225 PCAR (Annual Avg)'!Y810,'225 PCAR (Annual Avg)'!Y842,'225 PCAR (Annual Avg)'!Y874,'225 PCAR (Annual Avg)'!Y906,'225 PCAR (Annual Avg)'!Y938,'225 PCAR (Annual Avg)'!Y970,'225 PCAR (Annual Avg)'!Y1002,'225 PCAR (Annual Avg)'!Y1034,'225 PCAR (Annual Avg)'!Y1066,'225 PCAR (Annual Avg)'!Y1098,'225 PCAR (Annual Avg)'!Y1130,'225 PCAR (Annual Avg)'!Y1162,'225 PCAR (Annual Avg)'!Y1194,'225 PCAR (Annual Avg)'!Y1226,'225 PCAR (Annual Avg)'!Y1258,'225 PCAR (Annual Avg)'!Y1290,'225 PCAR (Annual Avg)'!Y1322),"")</f>
        <v/>
      </c>
      <c r="Z32" s="7" t="str">
        <f>IFERROR(AVERAGE('225 PCAR (Annual Avg)'!Z42,'225 PCAR (Annual Avg)'!Z74,'225 PCAR (Annual Avg)'!Z106,'225 PCAR (Annual Avg)'!Z138,'225 PCAR (Annual Avg)'!Z170,'225 PCAR (Annual Avg)'!Z202,'225 PCAR (Annual Avg)'!Z234,'225 PCAR (Annual Avg)'!Z266,'225 PCAR (Annual Avg)'!Z298,'225 PCAR (Annual Avg)'!Z330,'225 PCAR (Annual Avg)'!Z362,'225 PCAR (Annual Avg)'!Z394,'225 PCAR (Annual Avg)'!Z426,'225 PCAR (Annual Avg)'!Z458,'225 PCAR (Annual Avg)'!Z490,'225 PCAR (Annual Avg)'!Z522,'225 PCAR (Annual Avg)'!Z554,'225 PCAR (Annual Avg)'!Z586,'225 PCAR (Annual Avg)'!Z618,'225 PCAR (Annual Avg)'!Z650,'225 PCAR (Annual Avg)'!Z682,'225 PCAR (Annual Avg)'!Z714,'225 PCAR (Annual Avg)'!Z746,'225 PCAR (Annual Avg)'!Z778,'225 PCAR (Annual Avg)'!Z810,'225 PCAR (Annual Avg)'!Z842,'225 PCAR (Annual Avg)'!Z874,'225 PCAR (Annual Avg)'!Z906,'225 PCAR (Annual Avg)'!Z938,'225 PCAR (Annual Avg)'!Z970,'225 PCAR (Annual Avg)'!Z1002,'225 PCAR (Annual Avg)'!Z1034,'225 PCAR (Annual Avg)'!Z1066,'225 PCAR (Annual Avg)'!Z1098,'225 PCAR (Annual Avg)'!Z1130,'225 PCAR (Annual Avg)'!Z1162,'225 PCAR (Annual Avg)'!Z1194,'225 PCAR (Annual Avg)'!Z1226,'225 PCAR (Annual Avg)'!Z1258,'225 PCAR (Annual Avg)'!Z1290,'225 PCAR (Annual Avg)'!Z1322),"")</f>
        <v/>
      </c>
      <c r="AA32" s="7" t="str">
        <f>IFERROR(AVERAGE('225 PCAR (Annual Avg)'!AA42,'225 PCAR (Annual Avg)'!AA74,'225 PCAR (Annual Avg)'!AA106,'225 PCAR (Annual Avg)'!AA138,'225 PCAR (Annual Avg)'!AA170,'225 PCAR (Annual Avg)'!AA202,'225 PCAR (Annual Avg)'!AA234,'225 PCAR (Annual Avg)'!AA266,'225 PCAR (Annual Avg)'!AA298,'225 PCAR (Annual Avg)'!AA330,'225 PCAR (Annual Avg)'!AA362,'225 PCAR (Annual Avg)'!AA394,'225 PCAR (Annual Avg)'!AA426,'225 PCAR (Annual Avg)'!AA458,'225 PCAR (Annual Avg)'!AA490,'225 PCAR (Annual Avg)'!AA522,'225 PCAR (Annual Avg)'!AA554,'225 PCAR (Annual Avg)'!AA586,'225 PCAR (Annual Avg)'!AA618,'225 PCAR (Annual Avg)'!AA650,'225 PCAR (Annual Avg)'!AA682,'225 PCAR (Annual Avg)'!AA714,'225 PCAR (Annual Avg)'!AA746,'225 PCAR (Annual Avg)'!AA778,'225 PCAR (Annual Avg)'!AA810,'225 PCAR (Annual Avg)'!AA842,'225 PCAR (Annual Avg)'!AA874,'225 PCAR (Annual Avg)'!AA906,'225 PCAR (Annual Avg)'!AA938,'225 PCAR (Annual Avg)'!AA970,'225 PCAR (Annual Avg)'!AA1002,'225 PCAR (Annual Avg)'!AA1034,'225 PCAR (Annual Avg)'!AA1066,'225 PCAR (Annual Avg)'!AA1098,'225 PCAR (Annual Avg)'!AA1130,'225 PCAR (Annual Avg)'!AA1162,'225 PCAR (Annual Avg)'!AA1194,'225 PCAR (Annual Avg)'!AA1226,'225 PCAR (Annual Avg)'!AA1258,'225 PCAR (Annual Avg)'!AA1290,'225 PCAR (Annual Avg)'!AA1322),"")</f>
        <v/>
      </c>
      <c r="AB32" s="7" t="str">
        <f>IFERROR(AVERAGE('225 PCAR (Annual Avg)'!AB42,'225 PCAR (Annual Avg)'!AB74,'225 PCAR (Annual Avg)'!AB106,'225 PCAR (Annual Avg)'!AB138,'225 PCAR (Annual Avg)'!AB170,'225 PCAR (Annual Avg)'!AB202,'225 PCAR (Annual Avg)'!AB234,'225 PCAR (Annual Avg)'!AB266,'225 PCAR (Annual Avg)'!AB298,'225 PCAR (Annual Avg)'!AB330,'225 PCAR (Annual Avg)'!AB362,'225 PCAR (Annual Avg)'!AB394,'225 PCAR (Annual Avg)'!AB426,'225 PCAR (Annual Avg)'!AB458,'225 PCAR (Annual Avg)'!AB490,'225 PCAR (Annual Avg)'!AB522,'225 PCAR (Annual Avg)'!AB554,'225 PCAR (Annual Avg)'!AB586,'225 PCAR (Annual Avg)'!AB618,'225 PCAR (Annual Avg)'!AB650,'225 PCAR (Annual Avg)'!AB682,'225 PCAR (Annual Avg)'!AB714,'225 PCAR (Annual Avg)'!AB746,'225 PCAR (Annual Avg)'!AB778,'225 PCAR (Annual Avg)'!AB810,'225 PCAR (Annual Avg)'!AB842,'225 PCAR (Annual Avg)'!AB874,'225 PCAR (Annual Avg)'!AB906,'225 PCAR (Annual Avg)'!AB938,'225 PCAR (Annual Avg)'!AB970,'225 PCAR (Annual Avg)'!AB1002,'225 PCAR (Annual Avg)'!AB1034,'225 PCAR (Annual Avg)'!AB1066,'225 PCAR (Annual Avg)'!AB1098,'225 PCAR (Annual Avg)'!AB1130,'225 PCAR (Annual Avg)'!AB1162,'225 PCAR (Annual Avg)'!AB1194,'225 PCAR (Annual Avg)'!AB1226,'225 PCAR (Annual Avg)'!AB1258,'225 PCAR (Annual Avg)'!AB1290,'225 PCAR (Annual Avg)'!AB1322),"")</f>
        <v/>
      </c>
    </row>
    <row r="33" spans="2:28" x14ac:dyDescent="0.3">
      <c r="B33" s="76">
        <f>AVERAGE('225 PCAR (Annual Avg)'!B43,'225 PCAR (Annual Avg)'!B75,'225 PCAR (Annual Avg)'!B107,'225 PCAR (Annual Avg)'!B139,'225 PCAR (Annual Avg)'!B171,'225 PCAR (Annual Avg)'!B203,'225 PCAR (Annual Avg)'!B235,'225 PCAR (Annual Avg)'!B267,'225 PCAR (Annual Avg)'!B299,'225 PCAR (Annual Avg)'!B331,'225 PCAR (Annual Avg)'!B363,'225 PCAR (Annual Avg)'!B395,'225 PCAR (Annual Avg)'!B427,'225 PCAR (Annual Avg)'!B459,'225 PCAR (Annual Avg)'!B491,'225 PCAR (Annual Avg)'!B523,'225 PCAR (Annual Avg)'!B555,'225 PCAR (Annual Avg)'!B587,'225 PCAR (Annual Avg)'!B619,'225 PCAR (Annual Avg)'!B651,'225 PCAR (Annual Avg)'!B683,'225 PCAR (Annual Avg)'!B715,'225 PCAR (Annual Avg)'!B747,'225 PCAR (Annual Avg)'!B779,'225 PCAR (Annual Avg)'!B811,'225 PCAR (Annual Avg)'!B843,'225 PCAR (Annual Avg)'!B875,'225 PCAR (Annual Avg)'!B907,'225 PCAR (Annual Avg)'!B939,'225 PCAR (Annual Avg)'!B971,'225 PCAR (Annual Avg)'!B1003,'225 PCAR (Annual Avg)'!B1035,'225 PCAR (Annual Avg)'!B1067,'225 PCAR (Annual Avg)'!B1099,'225 PCAR (Annual Avg)'!B1131,'225 PCAR (Annual Avg)'!B1163,'225 PCAR (Annual Avg)'!B1195,'225 PCAR (Annual Avg)'!B1227,'225 PCAR (Annual Avg)'!B1259,'225 PCAR (Annual Avg)'!B1291,'225 PCAR (Annual Avg)'!B1323)</f>
        <v>30</v>
      </c>
      <c r="C33" s="7">
        <f>IFERROR(AVERAGE('225 PCAR (Annual Avg)'!C43,'225 PCAR (Annual Avg)'!C75,'225 PCAR (Annual Avg)'!C107,'225 PCAR (Annual Avg)'!C139,'225 PCAR (Annual Avg)'!C171,'225 PCAR (Annual Avg)'!C203,'225 PCAR (Annual Avg)'!C235,'225 PCAR (Annual Avg)'!C267,'225 PCAR (Annual Avg)'!C299,'225 PCAR (Annual Avg)'!C331,'225 PCAR (Annual Avg)'!C363,'225 PCAR (Annual Avg)'!C395,'225 PCAR (Annual Avg)'!C427,'225 PCAR (Annual Avg)'!C459,'225 PCAR (Annual Avg)'!C491,'225 PCAR (Annual Avg)'!C523,'225 PCAR (Annual Avg)'!C555,'225 PCAR (Annual Avg)'!C587,'225 PCAR (Annual Avg)'!C619,'225 PCAR (Annual Avg)'!C651,'225 PCAR (Annual Avg)'!C683,'225 PCAR (Annual Avg)'!C715,'225 PCAR (Annual Avg)'!C747,'225 PCAR (Annual Avg)'!C779,'225 PCAR (Annual Avg)'!C811,'225 PCAR (Annual Avg)'!C843,'225 PCAR (Annual Avg)'!C875,'225 PCAR (Annual Avg)'!C907,'225 PCAR (Annual Avg)'!C939,'225 PCAR (Annual Avg)'!C971,'225 PCAR (Annual Avg)'!C1003,'225 PCAR (Annual Avg)'!C1035,'225 PCAR (Annual Avg)'!C1067,'225 PCAR (Annual Avg)'!C1099,'225 PCAR (Annual Avg)'!C1131,'225 PCAR (Annual Avg)'!C1163,'225 PCAR (Annual Avg)'!C1195,'225 PCAR (Annual Avg)'!C1227,'225 PCAR (Annual Avg)'!C1259,'225 PCAR (Annual Avg)'!C1291,'225 PCAR (Annual Avg)'!C1323),"")</f>
        <v>5.6904878048780487</v>
      </c>
      <c r="D33" s="7"/>
      <c r="E33" s="7">
        <f>IFERROR(AVERAGE('225 PCAR (Annual Avg)'!E43,'225 PCAR (Annual Avg)'!E75,'225 PCAR (Annual Avg)'!E107,'225 PCAR (Annual Avg)'!E139,'225 PCAR (Annual Avg)'!E171,'225 PCAR (Annual Avg)'!E203,'225 PCAR (Annual Avg)'!E235,'225 PCAR (Annual Avg)'!E267,'225 PCAR (Annual Avg)'!E299,'225 PCAR (Annual Avg)'!E331,'225 PCAR (Annual Avg)'!E363,'225 PCAR (Annual Avg)'!E395,'225 PCAR (Annual Avg)'!E427,'225 PCAR (Annual Avg)'!E459,'225 PCAR (Annual Avg)'!E491,'225 PCAR (Annual Avg)'!E523,'225 PCAR (Annual Avg)'!E555,'225 PCAR (Annual Avg)'!E587,'225 PCAR (Annual Avg)'!E619,'225 PCAR (Annual Avg)'!E651,'225 PCAR (Annual Avg)'!E683,'225 PCAR (Annual Avg)'!E715,'225 PCAR (Annual Avg)'!E747,'225 PCAR (Annual Avg)'!E779,'225 PCAR (Annual Avg)'!E811,'225 PCAR (Annual Avg)'!E843,'225 PCAR (Annual Avg)'!E875,'225 PCAR (Annual Avg)'!E907,'225 PCAR (Annual Avg)'!E939,'225 PCAR (Annual Avg)'!E971,'225 PCAR (Annual Avg)'!E1003,'225 PCAR (Annual Avg)'!E1035,'225 PCAR (Annual Avg)'!E1067,'225 PCAR (Annual Avg)'!E1099,'225 PCAR (Annual Avg)'!E1131,'225 PCAR (Annual Avg)'!E1163,'225 PCAR (Annual Avg)'!E1195,'225 PCAR (Annual Avg)'!E1227,'225 PCAR (Annual Avg)'!E1259,'225 PCAR (Annual Avg)'!E1291,'225 PCAR (Annual Avg)'!E1323),"")</f>
        <v>9.3787804878048799</v>
      </c>
      <c r="F33" s="7">
        <f>IFERROR(AVERAGE('225 PCAR (Annual Avg)'!F43,'225 PCAR (Annual Avg)'!F75,'225 PCAR (Annual Avg)'!F107,'225 PCAR (Annual Avg)'!F139,'225 PCAR (Annual Avg)'!F171,'225 PCAR (Annual Avg)'!F203,'225 PCAR (Annual Avg)'!F235,'225 PCAR (Annual Avg)'!F267,'225 PCAR (Annual Avg)'!F299,'225 PCAR (Annual Avg)'!F331,'225 PCAR (Annual Avg)'!F363,'225 PCAR (Annual Avg)'!F395,'225 PCAR (Annual Avg)'!F427,'225 PCAR (Annual Avg)'!F459,'225 PCAR (Annual Avg)'!F491,'225 PCAR (Annual Avg)'!F523,'225 PCAR (Annual Avg)'!F555,'225 PCAR (Annual Avg)'!F587,'225 PCAR (Annual Avg)'!F619,'225 PCAR (Annual Avg)'!F651,'225 PCAR (Annual Avg)'!F683,'225 PCAR (Annual Avg)'!F715,'225 PCAR (Annual Avg)'!F747,'225 PCAR (Annual Avg)'!F779,'225 PCAR (Annual Avg)'!F811,'225 PCAR (Annual Avg)'!F843,'225 PCAR (Annual Avg)'!F875,'225 PCAR (Annual Avg)'!F907,'225 PCAR (Annual Avg)'!F939,'225 PCAR (Annual Avg)'!F971,'225 PCAR (Annual Avg)'!F1003,'225 PCAR (Annual Avg)'!F1035,'225 PCAR (Annual Avg)'!F1067,'225 PCAR (Annual Avg)'!F1099,'225 PCAR (Annual Avg)'!F1131,'225 PCAR (Annual Avg)'!F1163,'225 PCAR (Annual Avg)'!F1195,'225 PCAR (Annual Avg)'!F1227,'225 PCAR (Annual Avg)'!F1259,'225 PCAR (Annual Avg)'!F1291,'225 PCAR (Annual Avg)'!F1323),"")</f>
        <v>12.737317073170733</v>
      </c>
      <c r="G33" s="7">
        <f>IFERROR(AVERAGE('225 PCAR (Annual Avg)'!G43,'225 PCAR (Annual Avg)'!G75,'225 PCAR (Annual Avg)'!G107,'225 PCAR (Annual Avg)'!G139,'225 PCAR (Annual Avg)'!G171,'225 PCAR (Annual Avg)'!G203,'225 PCAR (Annual Avg)'!G235,'225 PCAR (Annual Avg)'!G267,'225 PCAR (Annual Avg)'!G299,'225 PCAR (Annual Avg)'!G331,'225 PCAR (Annual Avg)'!G363,'225 PCAR (Annual Avg)'!G395,'225 PCAR (Annual Avg)'!G427,'225 PCAR (Annual Avg)'!G459,'225 PCAR (Annual Avg)'!G491,'225 PCAR (Annual Avg)'!G523,'225 PCAR (Annual Avg)'!G555,'225 PCAR (Annual Avg)'!G587,'225 PCAR (Annual Avg)'!G619,'225 PCAR (Annual Avg)'!G651,'225 PCAR (Annual Avg)'!G683,'225 PCAR (Annual Avg)'!G715,'225 PCAR (Annual Avg)'!G747,'225 PCAR (Annual Avg)'!G779,'225 PCAR (Annual Avg)'!G811,'225 PCAR (Annual Avg)'!G843,'225 PCAR (Annual Avg)'!G875,'225 PCAR (Annual Avg)'!G907,'225 PCAR (Annual Avg)'!G939,'225 PCAR (Annual Avg)'!G971,'225 PCAR (Annual Avg)'!G1003,'225 PCAR (Annual Avg)'!G1035,'225 PCAR (Annual Avg)'!G1067,'225 PCAR (Annual Avg)'!G1099,'225 PCAR (Annual Avg)'!G1131,'225 PCAR (Annual Avg)'!G1163,'225 PCAR (Annual Avg)'!G1195,'225 PCAR (Annual Avg)'!G1227,'225 PCAR (Annual Avg)'!G1259,'225 PCAR (Annual Avg)'!G1291,'225 PCAR (Annual Avg)'!G1323),"")</f>
        <v>13.268780487804881</v>
      </c>
      <c r="H33" s="7">
        <f>IFERROR(AVERAGE('225 PCAR (Annual Avg)'!H43,'225 PCAR (Annual Avg)'!H75,'225 PCAR (Annual Avg)'!H107,'225 PCAR (Annual Avg)'!H139,'225 PCAR (Annual Avg)'!H171,'225 PCAR (Annual Avg)'!H203,'225 PCAR (Annual Avg)'!H235,'225 PCAR (Annual Avg)'!H267,'225 PCAR (Annual Avg)'!H299,'225 PCAR (Annual Avg)'!H331,'225 PCAR (Annual Avg)'!H363,'225 PCAR (Annual Avg)'!H395,'225 PCAR (Annual Avg)'!H427,'225 PCAR (Annual Avg)'!H459,'225 PCAR (Annual Avg)'!H491,'225 PCAR (Annual Avg)'!H523,'225 PCAR (Annual Avg)'!H555,'225 PCAR (Annual Avg)'!H587,'225 PCAR (Annual Avg)'!H619,'225 PCAR (Annual Avg)'!H651,'225 PCAR (Annual Avg)'!H683,'225 PCAR (Annual Avg)'!H715,'225 PCAR (Annual Avg)'!H747,'225 PCAR (Annual Avg)'!H779,'225 PCAR (Annual Avg)'!H811,'225 PCAR (Annual Avg)'!H843,'225 PCAR (Annual Avg)'!H875,'225 PCAR (Annual Avg)'!H907,'225 PCAR (Annual Avg)'!H939,'225 PCAR (Annual Avg)'!H971,'225 PCAR (Annual Avg)'!H1003,'225 PCAR (Annual Avg)'!H1035,'225 PCAR (Annual Avg)'!H1067,'225 PCAR (Annual Avg)'!H1099,'225 PCAR (Annual Avg)'!H1131,'225 PCAR (Annual Avg)'!H1163,'225 PCAR (Annual Avg)'!H1195,'225 PCAR (Annual Avg)'!H1227,'225 PCAR (Annual Avg)'!H1259,'225 PCAR (Annual Avg)'!H1291,'225 PCAR (Annual Avg)'!H1323),"")</f>
        <v>30.283414634146339</v>
      </c>
      <c r="I33" s="7">
        <f>IFERROR(AVERAGE('225 PCAR (Annual Avg)'!I43,'225 PCAR (Annual Avg)'!I75,'225 PCAR (Annual Avg)'!I107,'225 PCAR (Annual Avg)'!I139,'225 PCAR (Annual Avg)'!I171,'225 PCAR (Annual Avg)'!I203,'225 PCAR (Annual Avg)'!I235,'225 PCAR (Annual Avg)'!I267,'225 PCAR (Annual Avg)'!I299,'225 PCAR (Annual Avg)'!I331,'225 PCAR (Annual Avg)'!I363,'225 PCAR (Annual Avg)'!I395,'225 PCAR (Annual Avg)'!I427,'225 PCAR (Annual Avg)'!I459,'225 PCAR (Annual Avg)'!I491,'225 PCAR (Annual Avg)'!I523,'225 PCAR (Annual Avg)'!I555,'225 PCAR (Annual Avg)'!I587,'225 PCAR (Annual Avg)'!I619,'225 PCAR (Annual Avg)'!I651,'225 PCAR (Annual Avg)'!I683,'225 PCAR (Annual Avg)'!I715,'225 PCAR (Annual Avg)'!I747,'225 PCAR (Annual Avg)'!I779,'225 PCAR (Annual Avg)'!I811,'225 PCAR (Annual Avg)'!I843,'225 PCAR (Annual Avg)'!I875,'225 PCAR (Annual Avg)'!I907,'225 PCAR (Annual Avg)'!I939,'225 PCAR (Annual Avg)'!I971,'225 PCAR (Annual Avg)'!I1003,'225 PCAR (Annual Avg)'!I1035,'225 PCAR (Annual Avg)'!I1067,'225 PCAR (Annual Avg)'!I1099,'225 PCAR (Annual Avg)'!I1131,'225 PCAR (Annual Avg)'!I1163,'225 PCAR (Annual Avg)'!I1195,'225 PCAR (Annual Avg)'!I1227,'225 PCAR (Annual Avg)'!I1259,'225 PCAR (Annual Avg)'!I1291,'225 PCAR (Annual Avg)'!I1323),"")</f>
        <v>56.124390243902425</v>
      </c>
      <c r="J33" s="7">
        <f>IFERROR(AVERAGE('225 PCAR (Annual Avg)'!J43,'225 PCAR (Annual Avg)'!J75,'225 PCAR (Annual Avg)'!J107,'225 PCAR (Annual Avg)'!J139,'225 PCAR (Annual Avg)'!J171,'225 PCAR (Annual Avg)'!J203,'225 PCAR (Annual Avg)'!J235,'225 PCAR (Annual Avg)'!J267,'225 PCAR (Annual Avg)'!J299,'225 PCAR (Annual Avg)'!J331,'225 PCAR (Annual Avg)'!J363,'225 PCAR (Annual Avg)'!J395,'225 PCAR (Annual Avg)'!J427,'225 PCAR (Annual Avg)'!J459,'225 PCAR (Annual Avg)'!J491,'225 PCAR (Annual Avg)'!J523,'225 PCAR (Annual Avg)'!J555,'225 PCAR (Annual Avg)'!J587,'225 PCAR (Annual Avg)'!J619,'225 PCAR (Annual Avg)'!J651,'225 PCAR (Annual Avg)'!J683,'225 PCAR (Annual Avg)'!J715,'225 PCAR (Annual Avg)'!J747,'225 PCAR (Annual Avg)'!J779,'225 PCAR (Annual Avg)'!J811,'225 PCAR (Annual Avg)'!J843,'225 PCAR (Annual Avg)'!J875,'225 PCAR (Annual Avg)'!J907,'225 PCAR (Annual Avg)'!J939,'225 PCAR (Annual Avg)'!J971,'225 PCAR (Annual Avg)'!J1003,'225 PCAR (Annual Avg)'!J1035,'225 PCAR (Annual Avg)'!J1067,'225 PCAR (Annual Avg)'!J1099,'225 PCAR (Annual Avg)'!J1131,'225 PCAR (Annual Avg)'!J1163,'225 PCAR (Annual Avg)'!J1195,'225 PCAR (Annual Avg)'!J1227,'225 PCAR (Annual Avg)'!J1259,'225 PCAR (Annual Avg)'!J1291,'225 PCAR (Annual Avg)'!J1323),"")</f>
        <v>56.170731707317074</v>
      </c>
      <c r="K33" s="7">
        <f>IFERROR(AVERAGE('225 PCAR (Annual Avg)'!K43,'225 PCAR (Annual Avg)'!K75,'225 PCAR (Annual Avg)'!K107,'225 PCAR (Annual Avg)'!K139,'225 PCAR (Annual Avg)'!K171,'225 PCAR (Annual Avg)'!K203,'225 PCAR (Annual Avg)'!K235,'225 PCAR (Annual Avg)'!K267,'225 PCAR (Annual Avg)'!K299,'225 PCAR (Annual Avg)'!K331,'225 PCAR (Annual Avg)'!K363,'225 PCAR (Annual Avg)'!K395,'225 PCAR (Annual Avg)'!K427,'225 PCAR (Annual Avg)'!K459,'225 PCAR (Annual Avg)'!K491,'225 PCAR (Annual Avg)'!K523,'225 PCAR (Annual Avg)'!K555,'225 PCAR (Annual Avg)'!K587,'225 PCAR (Annual Avg)'!K619,'225 PCAR (Annual Avg)'!K651,'225 PCAR (Annual Avg)'!K683,'225 PCAR (Annual Avg)'!K715,'225 PCAR (Annual Avg)'!K747,'225 PCAR (Annual Avg)'!K779,'225 PCAR (Annual Avg)'!K811,'225 PCAR (Annual Avg)'!K843,'225 PCAR (Annual Avg)'!K875,'225 PCAR (Annual Avg)'!K907,'225 PCAR (Annual Avg)'!K939,'225 PCAR (Annual Avg)'!K971,'225 PCAR (Annual Avg)'!K1003,'225 PCAR (Annual Avg)'!K1035,'225 PCAR (Annual Avg)'!K1067,'225 PCAR (Annual Avg)'!K1099,'225 PCAR (Annual Avg)'!K1131,'225 PCAR (Annual Avg)'!K1163,'225 PCAR (Annual Avg)'!K1195,'225 PCAR (Annual Avg)'!K1227,'225 PCAR (Annual Avg)'!K1259,'225 PCAR (Annual Avg)'!K1291,'225 PCAR (Annual Avg)'!K1323),"")</f>
        <v>31.05365853658536</v>
      </c>
      <c r="L33" s="7">
        <f>IFERROR(AVERAGE('225 PCAR (Annual Avg)'!L43,'225 PCAR (Annual Avg)'!L75,'225 PCAR (Annual Avg)'!L107,'225 PCAR (Annual Avg)'!L139,'225 PCAR (Annual Avg)'!L171,'225 PCAR (Annual Avg)'!L203,'225 PCAR (Annual Avg)'!L235,'225 PCAR (Annual Avg)'!L267,'225 PCAR (Annual Avg)'!L299,'225 PCAR (Annual Avg)'!L331,'225 PCAR (Annual Avg)'!L363,'225 PCAR (Annual Avg)'!L395,'225 PCAR (Annual Avg)'!L427,'225 PCAR (Annual Avg)'!L459,'225 PCAR (Annual Avg)'!L491,'225 PCAR (Annual Avg)'!L523,'225 PCAR (Annual Avg)'!L555,'225 PCAR (Annual Avg)'!L587,'225 PCAR (Annual Avg)'!L619,'225 PCAR (Annual Avg)'!L651,'225 PCAR (Annual Avg)'!L683,'225 PCAR (Annual Avg)'!L715,'225 PCAR (Annual Avg)'!L747,'225 PCAR (Annual Avg)'!L779,'225 PCAR (Annual Avg)'!L811,'225 PCAR (Annual Avg)'!L843,'225 PCAR (Annual Avg)'!L875,'225 PCAR (Annual Avg)'!L907,'225 PCAR (Annual Avg)'!L939,'225 PCAR (Annual Avg)'!L971,'225 PCAR (Annual Avg)'!L1003,'225 PCAR (Annual Avg)'!L1035,'225 PCAR (Annual Avg)'!L1067,'225 PCAR (Annual Avg)'!L1099,'225 PCAR (Annual Avg)'!L1131,'225 PCAR (Annual Avg)'!L1163,'225 PCAR (Annual Avg)'!L1195,'225 PCAR (Annual Avg)'!L1227,'225 PCAR (Annual Avg)'!L1259,'225 PCAR (Annual Avg)'!L1291,'225 PCAR (Annual Avg)'!L1323),"")</f>
        <v>14.74390243902439</v>
      </c>
      <c r="M33" s="7">
        <f>IFERROR(AVERAGE('225 PCAR (Annual Avg)'!M43,'225 PCAR (Annual Avg)'!M75,'225 PCAR (Annual Avg)'!M107,'225 PCAR (Annual Avg)'!M139,'225 PCAR (Annual Avg)'!M171,'225 PCAR (Annual Avg)'!M203,'225 PCAR (Annual Avg)'!M235,'225 PCAR (Annual Avg)'!M267,'225 PCAR (Annual Avg)'!M299,'225 PCAR (Annual Avg)'!M331,'225 PCAR (Annual Avg)'!M363,'225 PCAR (Annual Avg)'!M395,'225 PCAR (Annual Avg)'!M427,'225 PCAR (Annual Avg)'!M459,'225 PCAR (Annual Avg)'!M491,'225 PCAR (Annual Avg)'!M523,'225 PCAR (Annual Avg)'!M555,'225 PCAR (Annual Avg)'!M587,'225 PCAR (Annual Avg)'!M619,'225 PCAR (Annual Avg)'!M651,'225 PCAR (Annual Avg)'!M683,'225 PCAR (Annual Avg)'!M715,'225 PCAR (Annual Avg)'!M747,'225 PCAR (Annual Avg)'!M779,'225 PCAR (Annual Avg)'!M811,'225 PCAR (Annual Avg)'!M843,'225 PCAR (Annual Avg)'!M875,'225 PCAR (Annual Avg)'!M907,'225 PCAR (Annual Avg)'!M939,'225 PCAR (Annual Avg)'!M971,'225 PCAR (Annual Avg)'!M1003,'225 PCAR (Annual Avg)'!M1035,'225 PCAR (Annual Avg)'!M1067,'225 PCAR (Annual Avg)'!M1099,'225 PCAR (Annual Avg)'!M1131,'225 PCAR (Annual Avg)'!M1163,'225 PCAR (Annual Avg)'!M1195,'225 PCAR (Annual Avg)'!M1227,'225 PCAR (Annual Avg)'!M1259,'225 PCAR (Annual Avg)'!M1291,'225 PCAR (Annual Avg)'!M1323),"")</f>
        <v>8.8631707317073154</v>
      </c>
      <c r="N33" s="7">
        <f>IFERROR(AVERAGE('225 PCAR (Annual Avg)'!N43,'225 PCAR (Annual Avg)'!N75,'225 PCAR (Annual Avg)'!N107,'225 PCAR (Annual Avg)'!N139,'225 PCAR (Annual Avg)'!N171,'225 PCAR (Annual Avg)'!N203,'225 PCAR (Annual Avg)'!N235,'225 PCAR (Annual Avg)'!N267,'225 PCAR (Annual Avg)'!N299,'225 PCAR (Annual Avg)'!N331,'225 PCAR (Annual Avg)'!N363,'225 PCAR (Annual Avg)'!N395,'225 PCAR (Annual Avg)'!N427,'225 PCAR (Annual Avg)'!N459,'225 PCAR (Annual Avg)'!N491,'225 PCAR (Annual Avg)'!N523,'225 PCAR (Annual Avg)'!N555,'225 PCAR (Annual Avg)'!N587,'225 PCAR (Annual Avg)'!N619,'225 PCAR (Annual Avg)'!N651,'225 PCAR (Annual Avg)'!N683,'225 PCAR (Annual Avg)'!N715,'225 PCAR (Annual Avg)'!N747,'225 PCAR (Annual Avg)'!N779,'225 PCAR (Annual Avg)'!N811,'225 PCAR (Annual Avg)'!N843,'225 PCAR (Annual Avg)'!N875,'225 PCAR (Annual Avg)'!N907,'225 PCAR (Annual Avg)'!N939,'225 PCAR (Annual Avg)'!N971,'225 PCAR (Annual Avg)'!N1003,'225 PCAR (Annual Avg)'!N1035,'225 PCAR (Annual Avg)'!N1067,'225 PCAR (Annual Avg)'!N1099,'225 PCAR (Annual Avg)'!N1131,'225 PCAR (Annual Avg)'!N1163,'225 PCAR (Annual Avg)'!N1195,'225 PCAR (Annual Avg)'!N1227,'225 PCAR (Annual Avg)'!N1259,'225 PCAR (Annual Avg)'!N1291,'225 PCAR (Annual Avg)'!N1323),"")</f>
        <v>6.7343902439024381</v>
      </c>
      <c r="P33" s="76">
        <f>AVERAGE('225 PCAR (Annual Avg)'!P43,'225 PCAR (Annual Avg)'!P75,'225 PCAR (Annual Avg)'!P107,'225 PCAR (Annual Avg)'!P139,'225 PCAR (Annual Avg)'!P171,'225 PCAR (Annual Avg)'!P203,'225 PCAR (Annual Avg)'!P235,'225 PCAR (Annual Avg)'!P267,'225 PCAR (Annual Avg)'!P299,'225 PCAR (Annual Avg)'!P331,'225 PCAR (Annual Avg)'!P363,'225 PCAR (Annual Avg)'!P395,'225 PCAR (Annual Avg)'!P427,'225 PCAR (Annual Avg)'!P459,'225 PCAR (Annual Avg)'!P491,'225 PCAR (Annual Avg)'!P523,'225 PCAR (Annual Avg)'!P555,'225 PCAR (Annual Avg)'!P587,'225 PCAR (Annual Avg)'!P619,'225 PCAR (Annual Avg)'!P651,'225 PCAR (Annual Avg)'!P683,'225 PCAR (Annual Avg)'!P715,'225 PCAR (Annual Avg)'!P747,'225 PCAR (Annual Avg)'!P779,'225 PCAR (Annual Avg)'!P811,'225 PCAR (Annual Avg)'!P843,'225 PCAR (Annual Avg)'!P875,'225 PCAR (Annual Avg)'!P907,'225 PCAR (Annual Avg)'!P939,'225 PCAR (Annual Avg)'!P971,'225 PCAR (Annual Avg)'!P1003,'225 PCAR (Annual Avg)'!P1035,'225 PCAR (Annual Avg)'!P1067,'225 PCAR (Annual Avg)'!P1099,'225 PCAR (Annual Avg)'!P1131,'225 PCAR (Annual Avg)'!P1163,'225 PCAR (Annual Avg)'!P1195,'225 PCAR (Annual Avg)'!P1227,'225 PCAR (Annual Avg)'!P1259,'225 PCAR (Annual Avg)'!P1291,'225 PCAR (Annual Avg)'!P1323)</f>
        <v>30</v>
      </c>
      <c r="Q33" s="7" t="str">
        <f>IFERROR(AVERAGE('225 PCAR (Annual Avg)'!Q43,'225 PCAR (Annual Avg)'!Q75,'225 PCAR (Annual Avg)'!Q107,'225 PCAR (Annual Avg)'!Q139,'225 PCAR (Annual Avg)'!Q171,'225 PCAR (Annual Avg)'!Q203,'225 PCAR (Annual Avg)'!Q235,'225 PCAR (Annual Avg)'!Q267,'225 PCAR (Annual Avg)'!Q299,'225 PCAR (Annual Avg)'!Q331,'225 PCAR (Annual Avg)'!Q363,'225 PCAR (Annual Avg)'!Q395,'225 PCAR (Annual Avg)'!Q427,'225 PCAR (Annual Avg)'!Q459,'225 PCAR (Annual Avg)'!Q491,'225 PCAR (Annual Avg)'!Q523,'225 PCAR (Annual Avg)'!Q555,'225 PCAR (Annual Avg)'!Q587,'225 PCAR (Annual Avg)'!Q619,'225 PCAR (Annual Avg)'!Q651,'225 PCAR (Annual Avg)'!Q683,'225 PCAR (Annual Avg)'!Q715,'225 PCAR (Annual Avg)'!Q747,'225 PCAR (Annual Avg)'!Q779,'225 PCAR (Annual Avg)'!Q811,'225 PCAR (Annual Avg)'!Q843,'225 PCAR (Annual Avg)'!Q875,'225 PCAR (Annual Avg)'!Q907,'225 PCAR (Annual Avg)'!Q939,'225 PCAR (Annual Avg)'!Q971,'225 PCAR (Annual Avg)'!Q1003,'225 PCAR (Annual Avg)'!Q1035,'225 PCAR (Annual Avg)'!Q1067,'225 PCAR (Annual Avg)'!Q1099,'225 PCAR (Annual Avg)'!Q1131,'225 PCAR (Annual Avg)'!Q1163,'225 PCAR (Annual Avg)'!Q1195,'225 PCAR (Annual Avg)'!Q1227,'225 PCAR (Annual Avg)'!Q1259,'225 PCAR (Annual Avg)'!Q1291,'225 PCAR (Annual Avg)'!Q1323),"")</f>
        <v/>
      </c>
      <c r="R33" s="7"/>
      <c r="S33" s="7" t="str">
        <f>IFERROR(AVERAGE('225 PCAR (Annual Avg)'!S43,'225 PCAR (Annual Avg)'!S75,'225 PCAR (Annual Avg)'!S107,'225 PCAR (Annual Avg)'!S139,'225 PCAR (Annual Avg)'!S171,'225 PCAR (Annual Avg)'!S203,'225 PCAR (Annual Avg)'!S235,'225 PCAR (Annual Avg)'!S267,'225 PCAR (Annual Avg)'!S299,'225 PCAR (Annual Avg)'!S331,'225 PCAR (Annual Avg)'!S363,'225 PCAR (Annual Avg)'!S395,'225 PCAR (Annual Avg)'!S427,'225 PCAR (Annual Avg)'!S459,'225 PCAR (Annual Avg)'!S491,'225 PCAR (Annual Avg)'!S523,'225 PCAR (Annual Avg)'!S555,'225 PCAR (Annual Avg)'!S587,'225 PCAR (Annual Avg)'!S619,'225 PCAR (Annual Avg)'!S651,'225 PCAR (Annual Avg)'!S683,'225 PCAR (Annual Avg)'!S715,'225 PCAR (Annual Avg)'!S747,'225 PCAR (Annual Avg)'!S779,'225 PCAR (Annual Avg)'!S811,'225 PCAR (Annual Avg)'!S843,'225 PCAR (Annual Avg)'!S875,'225 PCAR (Annual Avg)'!S907,'225 PCAR (Annual Avg)'!S939,'225 PCAR (Annual Avg)'!S971,'225 PCAR (Annual Avg)'!S1003,'225 PCAR (Annual Avg)'!S1035,'225 PCAR (Annual Avg)'!S1067,'225 PCAR (Annual Avg)'!S1099,'225 PCAR (Annual Avg)'!S1131,'225 PCAR (Annual Avg)'!S1163,'225 PCAR (Annual Avg)'!S1195,'225 PCAR (Annual Avg)'!S1227,'225 PCAR (Annual Avg)'!S1259,'225 PCAR (Annual Avg)'!S1291,'225 PCAR (Annual Avg)'!S1323),"")</f>
        <v/>
      </c>
      <c r="T33" s="7" t="str">
        <f>IFERROR(AVERAGE('225 PCAR (Annual Avg)'!T43,'225 PCAR (Annual Avg)'!T75,'225 PCAR (Annual Avg)'!T107,'225 PCAR (Annual Avg)'!T139,'225 PCAR (Annual Avg)'!T171,'225 PCAR (Annual Avg)'!T203,'225 PCAR (Annual Avg)'!T235,'225 PCAR (Annual Avg)'!T267,'225 PCAR (Annual Avg)'!T299,'225 PCAR (Annual Avg)'!T331,'225 PCAR (Annual Avg)'!T363,'225 PCAR (Annual Avg)'!T395,'225 PCAR (Annual Avg)'!T427,'225 PCAR (Annual Avg)'!T459,'225 PCAR (Annual Avg)'!T491,'225 PCAR (Annual Avg)'!T523,'225 PCAR (Annual Avg)'!T555,'225 PCAR (Annual Avg)'!T587,'225 PCAR (Annual Avg)'!T619,'225 PCAR (Annual Avg)'!T651,'225 PCAR (Annual Avg)'!T683,'225 PCAR (Annual Avg)'!T715,'225 PCAR (Annual Avg)'!T747,'225 PCAR (Annual Avg)'!T779,'225 PCAR (Annual Avg)'!T811,'225 PCAR (Annual Avg)'!T843,'225 PCAR (Annual Avg)'!T875,'225 PCAR (Annual Avg)'!T907,'225 PCAR (Annual Avg)'!T939,'225 PCAR (Annual Avg)'!T971,'225 PCAR (Annual Avg)'!T1003,'225 PCAR (Annual Avg)'!T1035,'225 PCAR (Annual Avg)'!T1067,'225 PCAR (Annual Avg)'!T1099,'225 PCAR (Annual Avg)'!T1131,'225 PCAR (Annual Avg)'!T1163,'225 PCAR (Annual Avg)'!T1195,'225 PCAR (Annual Avg)'!T1227,'225 PCAR (Annual Avg)'!T1259,'225 PCAR (Annual Avg)'!T1291,'225 PCAR (Annual Avg)'!T1323),"")</f>
        <v/>
      </c>
      <c r="U33" s="7" t="str">
        <f>IFERROR(AVERAGE('225 PCAR (Annual Avg)'!U43,'225 PCAR (Annual Avg)'!U75,'225 PCAR (Annual Avg)'!U107,'225 PCAR (Annual Avg)'!U139,'225 PCAR (Annual Avg)'!U171,'225 PCAR (Annual Avg)'!U203,'225 PCAR (Annual Avg)'!U235,'225 PCAR (Annual Avg)'!U267,'225 PCAR (Annual Avg)'!U299,'225 PCAR (Annual Avg)'!U331,'225 PCAR (Annual Avg)'!U363,'225 PCAR (Annual Avg)'!U395,'225 PCAR (Annual Avg)'!U427,'225 PCAR (Annual Avg)'!U459,'225 PCAR (Annual Avg)'!U491,'225 PCAR (Annual Avg)'!U523,'225 PCAR (Annual Avg)'!U555,'225 PCAR (Annual Avg)'!U587,'225 PCAR (Annual Avg)'!U619,'225 PCAR (Annual Avg)'!U651,'225 PCAR (Annual Avg)'!U683,'225 PCAR (Annual Avg)'!U715,'225 PCAR (Annual Avg)'!U747,'225 PCAR (Annual Avg)'!U779,'225 PCAR (Annual Avg)'!U811,'225 PCAR (Annual Avg)'!U843,'225 PCAR (Annual Avg)'!U875,'225 PCAR (Annual Avg)'!U907,'225 PCAR (Annual Avg)'!U939,'225 PCAR (Annual Avg)'!U971,'225 PCAR (Annual Avg)'!U1003,'225 PCAR (Annual Avg)'!U1035,'225 PCAR (Annual Avg)'!U1067,'225 PCAR (Annual Avg)'!U1099,'225 PCAR (Annual Avg)'!U1131,'225 PCAR (Annual Avg)'!U1163,'225 PCAR (Annual Avg)'!U1195,'225 PCAR (Annual Avg)'!U1227,'225 PCAR (Annual Avg)'!U1259,'225 PCAR (Annual Avg)'!U1291,'225 PCAR (Annual Avg)'!U1323),"")</f>
        <v/>
      </c>
      <c r="V33" s="7" t="str">
        <f>IFERROR(AVERAGE('225 PCAR (Annual Avg)'!V43,'225 PCAR (Annual Avg)'!V75,'225 PCAR (Annual Avg)'!V107,'225 PCAR (Annual Avg)'!V139,'225 PCAR (Annual Avg)'!V171,'225 PCAR (Annual Avg)'!V203,'225 PCAR (Annual Avg)'!V235,'225 PCAR (Annual Avg)'!V267,'225 PCAR (Annual Avg)'!V299,'225 PCAR (Annual Avg)'!V331,'225 PCAR (Annual Avg)'!V363,'225 PCAR (Annual Avg)'!V395,'225 PCAR (Annual Avg)'!V427,'225 PCAR (Annual Avg)'!V459,'225 PCAR (Annual Avg)'!V491,'225 PCAR (Annual Avg)'!V523,'225 PCAR (Annual Avg)'!V555,'225 PCAR (Annual Avg)'!V587,'225 PCAR (Annual Avg)'!V619,'225 PCAR (Annual Avg)'!V651,'225 PCAR (Annual Avg)'!V683,'225 PCAR (Annual Avg)'!V715,'225 PCAR (Annual Avg)'!V747,'225 PCAR (Annual Avg)'!V779,'225 PCAR (Annual Avg)'!V811,'225 PCAR (Annual Avg)'!V843,'225 PCAR (Annual Avg)'!V875,'225 PCAR (Annual Avg)'!V907,'225 PCAR (Annual Avg)'!V939,'225 PCAR (Annual Avg)'!V971,'225 PCAR (Annual Avg)'!V1003,'225 PCAR (Annual Avg)'!V1035,'225 PCAR (Annual Avg)'!V1067,'225 PCAR (Annual Avg)'!V1099,'225 PCAR (Annual Avg)'!V1131,'225 PCAR (Annual Avg)'!V1163,'225 PCAR (Annual Avg)'!V1195,'225 PCAR (Annual Avg)'!V1227,'225 PCAR (Annual Avg)'!V1259,'225 PCAR (Annual Avg)'!V1291,'225 PCAR (Annual Avg)'!V1323),"")</f>
        <v/>
      </c>
      <c r="W33" s="7" t="str">
        <f>IFERROR(AVERAGE('225 PCAR (Annual Avg)'!W43,'225 PCAR (Annual Avg)'!W75,'225 PCAR (Annual Avg)'!W107,'225 PCAR (Annual Avg)'!W139,'225 PCAR (Annual Avg)'!W171,'225 PCAR (Annual Avg)'!W203,'225 PCAR (Annual Avg)'!W235,'225 PCAR (Annual Avg)'!W267,'225 PCAR (Annual Avg)'!W299,'225 PCAR (Annual Avg)'!W331,'225 PCAR (Annual Avg)'!W363,'225 PCAR (Annual Avg)'!W395,'225 PCAR (Annual Avg)'!W427,'225 PCAR (Annual Avg)'!W459,'225 PCAR (Annual Avg)'!W491,'225 PCAR (Annual Avg)'!W523,'225 PCAR (Annual Avg)'!W555,'225 PCAR (Annual Avg)'!W587,'225 PCAR (Annual Avg)'!W619,'225 PCAR (Annual Avg)'!W651,'225 PCAR (Annual Avg)'!W683,'225 PCAR (Annual Avg)'!W715,'225 PCAR (Annual Avg)'!W747,'225 PCAR (Annual Avg)'!W779,'225 PCAR (Annual Avg)'!W811,'225 PCAR (Annual Avg)'!W843,'225 PCAR (Annual Avg)'!W875,'225 PCAR (Annual Avg)'!W907,'225 PCAR (Annual Avg)'!W939,'225 PCAR (Annual Avg)'!W971,'225 PCAR (Annual Avg)'!W1003,'225 PCAR (Annual Avg)'!W1035,'225 PCAR (Annual Avg)'!W1067,'225 PCAR (Annual Avg)'!W1099,'225 PCAR (Annual Avg)'!W1131,'225 PCAR (Annual Avg)'!W1163,'225 PCAR (Annual Avg)'!W1195,'225 PCAR (Annual Avg)'!W1227,'225 PCAR (Annual Avg)'!W1259,'225 PCAR (Annual Avg)'!W1291,'225 PCAR (Annual Avg)'!W1323),"")</f>
        <v/>
      </c>
      <c r="X33" s="7" t="str">
        <f>IFERROR(AVERAGE('225 PCAR (Annual Avg)'!X43,'225 PCAR (Annual Avg)'!X75,'225 PCAR (Annual Avg)'!X107,'225 PCAR (Annual Avg)'!X139,'225 PCAR (Annual Avg)'!X171,'225 PCAR (Annual Avg)'!X203,'225 PCAR (Annual Avg)'!X235,'225 PCAR (Annual Avg)'!X267,'225 PCAR (Annual Avg)'!X299,'225 PCAR (Annual Avg)'!X331,'225 PCAR (Annual Avg)'!X363,'225 PCAR (Annual Avg)'!X395,'225 PCAR (Annual Avg)'!X427,'225 PCAR (Annual Avg)'!X459,'225 PCAR (Annual Avg)'!X491,'225 PCAR (Annual Avg)'!X523,'225 PCAR (Annual Avg)'!X555,'225 PCAR (Annual Avg)'!X587,'225 PCAR (Annual Avg)'!X619,'225 PCAR (Annual Avg)'!X651,'225 PCAR (Annual Avg)'!X683,'225 PCAR (Annual Avg)'!X715,'225 PCAR (Annual Avg)'!X747,'225 PCAR (Annual Avg)'!X779,'225 PCAR (Annual Avg)'!X811,'225 PCAR (Annual Avg)'!X843,'225 PCAR (Annual Avg)'!X875,'225 PCAR (Annual Avg)'!X907,'225 PCAR (Annual Avg)'!X939,'225 PCAR (Annual Avg)'!X971,'225 PCAR (Annual Avg)'!X1003,'225 PCAR (Annual Avg)'!X1035,'225 PCAR (Annual Avg)'!X1067,'225 PCAR (Annual Avg)'!X1099,'225 PCAR (Annual Avg)'!X1131,'225 PCAR (Annual Avg)'!X1163,'225 PCAR (Annual Avg)'!X1195,'225 PCAR (Annual Avg)'!X1227,'225 PCAR (Annual Avg)'!X1259,'225 PCAR (Annual Avg)'!X1291,'225 PCAR (Annual Avg)'!X1323),"")</f>
        <v/>
      </c>
      <c r="Y33" s="7" t="str">
        <f>IFERROR(AVERAGE('225 PCAR (Annual Avg)'!Y43,'225 PCAR (Annual Avg)'!Y75,'225 PCAR (Annual Avg)'!Y107,'225 PCAR (Annual Avg)'!Y139,'225 PCAR (Annual Avg)'!Y171,'225 PCAR (Annual Avg)'!Y203,'225 PCAR (Annual Avg)'!Y235,'225 PCAR (Annual Avg)'!Y267,'225 PCAR (Annual Avg)'!Y299,'225 PCAR (Annual Avg)'!Y331,'225 PCAR (Annual Avg)'!Y363,'225 PCAR (Annual Avg)'!Y395,'225 PCAR (Annual Avg)'!Y427,'225 PCAR (Annual Avg)'!Y459,'225 PCAR (Annual Avg)'!Y491,'225 PCAR (Annual Avg)'!Y523,'225 PCAR (Annual Avg)'!Y555,'225 PCAR (Annual Avg)'!Y587,'225 PCAR (Annual Avg)'!Y619,'225 PCAR (Annual Avg)'!Y651,'225 PCAR (Annual Avg)'!Y683,'225 PCAR (Annual Avg)'!Y715,'225 PCAR (Annual Avg)'!Y747,'225 PCAR (Annual Avg)'!Y779,'225 PCAR (Annual Avg)'!Y811,'225 PCAR (Annual Avg)'!Y843,'225 PCAR (Annual Avg)'!Y875,'225 PCAR (Annual Avg)'!Y907,'225 PCAR (Annual Avg)'!Y939,'225 PCAR (Annual Avg)'!Y971,'225 PCAR (Annual Avg)'!Y1003,'225 PCAR (Annual Avg)'!Y1035,'225 PCAR (Annual Avg)'!Y1067,'225 PCAR (Annual Avg)'!Y1099,'225 PCAR (Annual Avg)'!Y1131,'225 PCAR (Annual Avg)'!Y1163,'225 PCAR (Annual Avg)'!Y1195,'225 PCAR (Annual Avg)'!Y1227,'225 PCAR (Annual Avg)'!Y1259,'225 PCAR (Annual Avg)'!Y1291,'225 PCAR (Annual Avg)'!Y1323),"")</f>
        <v/>
      </c>
      <c r="Z33" s="7" t="str">
        <f>IFERROR(AVERAGE('225 PCAR (Annual Avg)'!Z43,'225 PCAR (Annual Avg)'!Z75,'225 PCAR (Annual Avg)'!Z107,'225 PCAR (Annual Avg)'!Z139,'225 PCAR (Annual Avg)'!Z171,'225 PCAR (Annual Avg)'!Z203,'225 PCAR (Annual Avg)'!Z235,'225 PCAR (Annual Avg)'!Z267,'225 PCAR (Annual Avg)'!Z299,'225 PCAR (Annual Avg)'!Z331,'225 PCAR (Annual Avg)'!Z363,'225 PCAR (Annual Avg)'!Z395,'225 PCAR (Annual Avg)'!Z427,'225 PCAR (Annual Avg)'!Z459,'225 PCAR (Annual Avg)'!Z491,'225 PCAR (Annual Avg)'!Z523,'225 PCAR (Annual Avg)'!Z555,'225 PCAR (Annual Avg)'!Z587,'225 PCAR (Annual Avg)'!Z619,'225 PCAR (Annual Avg)'!Z651,'225 PCAR (Annual Avg)'!Z683,'225 PCAR (Annual Avg)'!Z715,'225 PCAR (Annual Avg)'!Z747,'225 PCAR (Annual Avg)'!Z779,'225 PCAR (Annual Avg)'!Z811,'225 PCAR (Annual Avg)'!Z843,'225 PCAR (Annual Avg)'!Z875,'225 PCAR (Annual Avg)'!Z907,'225 PCAR (Annual Avg)'!Z939,'225 PCAR (Annual Avg)'!Z971,'225 PCAR (Annual Avg)'!Z1003,'225 PCAR (Annual Avg)'!Z1035,'225 PCAR (Annual Avg)'!Z1067,'225 PCAR (Annual Avg)'!Z1099,'225 PCAR (Annual Avg)'!Z1131,'225 PCAR (Annual Avg)'!Z1163,'225 PCAR (Annual Avg)'!Z1195,'225 PCAR (Annual Avg)'!Z1227,'225 PCAR (Annual Avg)'!Z1259,'225 PCAR (Annual Avg)'!Z1291,'225 PCAR (Annual Avg)'!Z1323),"")</f>
        <v/>
      </c>
      <c r="AA33" s="7" t="str">
        <f>IFERROR(AVERAGE('225 PCAR (Annual Avg)'!AA43,'225 PCAR (Annual Avg)'!AA75,'225 PCAR (Annual Avg)'!AA107,'225 PCAR (Annual Avg)'!AA139,'225 PCAR (Annual Avg)'!AA171,'225 PCAR (Annual Avg)'!AA203,'225 PCAR (Annual Avg)'!AA235,'225 PCAR (Annual Avg)'!AA267,'225 PCAR (Annual Avg)'!AA299,'225 PCAR (Annual Avg)'!AA331,'225 PCAR (Annual Avg)'!AA363,'225 PCAR (Annual Avg)'!AA395,'225 PCAR (Annual Avg)'!AA427,'225 PCAR (Annual Avg)'!AA459,'225 PCAR (Annual Avg)'!AA491,'225 PCAR (Annual Avg)'!AA523,'225 PCAR (Annual Avg)'!AA555,'225 PCAR (Annual Avg)'!AA587,'225 PCAR (Annual Avg)'!AA619,'225 PCAR (Annual Avg)'!AA651,'225 PCAR (Annual Avg)'!AA683,'225 PCAR (Annual Avg)'!AA715,'225 PCAR (Annual Avg)'!AA747,'225 PCAR (Annual Avg)'!AA779,'225 PCAR (Annual Avg)'!AA811,'225 PCAR (Annual Avg)'!AA843,'225 PCAR (Annual Avg)'!AA875,'225 PCAR (Annual Avg)'!AA907,'225 PCAR (Annual Avg)'!AA939,'225 PCAR (Annual Avg)'!AA971,'225 PCAR (Annual Avg)'!AA1003,'225 PCAR (Annual Avg)'!AA1035,'225 PCAR (Annual Avg)'!AA1067,'225 PCAR (Annual Avg)'!AA1099,'225 PCAR (Annual Avg)'!AA1131,'225 PCAR (Annual Avg)'!AA1163,'225 PCAR (Annual Avg)'!AA1195,'225 PCAR (Annual Avg)'!AA1227,'225 PCAR (Annual Avg)'!AA1259,'225 PCAR (Annual Avg)'!AA1291,'225 PCAR (Annual Avg)'!AA1323),"")</f>
        <v/>
      </c>
      <c r="AB33" s="7" t="str">
        <f>IFERROR(AVERAGE('225 PCAR (Annual Avg)'!AB43,'225 PCAR (Annual Avg)'!AB75,'225 PCAR (Annual Avg)'!AB107,'225 PCAR (Annual Avg)'!AB139,'225 PCAR (Annual Avg)'!AB171,'225 PCAR (Annual Avg)'!AB203,'225 PCAR (Annual Avg)'!AB235,'225 PCAR (Annual Avg)'!AB267,'225 PCAR (Annual Avg)'!AB299,'225 PCAR (Annual Avg)'!AB331,'225 PCAR (Annual Avg)'!AB363,'225 PCAR (Annual Avg)'!AB395,'225 PCAR (Annual Avg)'!AB427,'225 PCAR (Annual Avg)'!AB459,'225 PCAR (Annual Avg)'!AB491,'225 PCAR (Annual Avg)'!AB523,'225 PCAR (Annual Avg)'!AB555,'225 PCAR (Annual Avg)'!AB587,'225 PCAR (Annual Avg)'!AB619,'225 PCAR (Annual Avg)'!AB651,'225 PCAR (Annual Avg)'!AB683,'225 PCAR (Annual Avg)'!AB715,'225 PCAR (Annual Avg)'!AB747,'225 PCAR (Annual Avg)'!AB779,'225 PCAR (Annual Avg)'!AB811,'225 PCAR (Annual Avg)'!AB843,'225 PCAR (Annual Avg)'!AB875,'225 PCAR (Annual Avg)'!AB907,'225 PCAR (Annual Avg)'!AB939,'225 PCAR (Annual Avg)'!AB971,'225 PCAR (Annual Avg)'!AB1003,'225 PCAR (Annual Avg)'!AB1035,'225 PCAR (Annual Avg)'!AB1067,'225 PCAR (Annual Avg)'!AB1099,'225 PCAR (Annual Avg)'!AB1131,'225 PCAR (Annual Avg)'!AB1163,'225 PCAR (Annual Avg)'!AB1195,'225 PCAR (Annual Avg)'!AB1227,'225 PCAR (Annual Avg)'!AB1259,'225 PCAR (Annual Avg)'!AB1291,'225 PCAR (Annual Avg)'!AB1323),"")</f>
        <v/>
      </c>
    </row>
    <row r="34" spans="2:28" x14ac:dyDescent="0.3">
      <c r="B34" s="76">
        <f>AVERAGE('225 PCAR (Annual Avg)'!B44,'225 PCAR (Annual Avg)'!B76,'225 PCAR (Annual Avg)'!B108,'225 PCAR (Annual Avg)'!B140,'225 PCAR (Annual Avg)'!B172,'225 PCAR (Annual Avg)'!B204,'225 PCAR (Annual Avg)'!B236,'225 PCAR (Annual Avg)'!B268,'225 PCAR (Annual Avg)'!B300,'225 PCAR (Annual Avg)'!B332,'225 PCAR (Annual Avg)'!B364,'225 PCAR (Annual Avg)'!B396,'225 PCAR (Annual Avg)'!B428,'225 PCAR (Annual Avg)'!B460,'225 PCAR (Annual Avg)'!B492,'225 PCAR (Annual Avg)'!B524,'225 PCAR (Annual Avg)'!B556,'225 PCAR (Annual Avg)'!B588,'225 PCAR (Annual Avg)'!B620,'225 PCAR (Annual Avg)'!B652,'225 PCAR (Annual Avg)'!B684,'225 PCAR (Annual Avg)'!B716,'225 PCAR (Annual Avg)'!B748,'225 PCAR (Annual Avg)'!B780,'225 PCAR (Annual Avg)'!B812,'225 PCAR (Annual Avg)'!B844,'225 PCAR (Annual Avg)'!B876,'225 PCAR (Annual Avg)'!B908,'225 PCAR (Annual Avg)'!B940,'225 PCAR (Annual Avg)'!B972,'225 PCAR (Annual Avg)'!B1004,'225 PCAR (Annual Avg)'!B1036,'225 PCAR (Annual Avg)'!B1068,'225 PCAR (Annual Avg)'!B1100,'225 PCAR (Annual Avg)'!B1132,'225 PCAR (Annual Avg)'!B1164,'225 PCAR (Annual Avg)'!B1196,'225 PCAR (Annual Avg)'!B1228,'225 PCAR (Annual Avg)'!B1260,'225 PCAR (Annual Avg)'!B1292,'225 PCAR (Annual Avg)'!B1324)</f>
        <v>31</v>
      </c>
      <c r="C34" s="7">
        <f>IFERROR(AVERAGE('225 PCAR (Annual Avg)'!C44,'225 PCAR (Annual Avg)'!C76,'225 PCAR (Annual Avg)'!C108,'225 PCAR (Annual Avg)'!C140,'225 PCAR (Annual Avg)'!C172,'225 PCAR (Annual Avg)'!C204,'225 PCAR (Annual Avg)'!C236,'225 PCAR (Annual Avg)'!C268,'225 PCAR (Annual Avg)'!C300,'225 PCAR (Annual Avg)'!C332,'225 PCAR (Annual Avg)'!C364,'225 PCAR (Annual Avg)'!C396,'225 PCAR (Annual Avg)'!C428,'225 PCAR (Annual Avg)'!C460,'225 PCAR (Annual Avg)'!C492,'225 PCAR (Annual Avg)'!C524,'225 PCAR (Annual Avg)'!C556,'225 PCAR (Annual Avg)'!C588,'225 PCAR (Annual Avg)'!C620,'225 PCAR (Annual Avg)'!C652,'225 PCAR (Annual Avg)'!C684,'225 PCAR (Annual Avg)'!C716,'225 PCAR (Annual Avg)'!C748,'225 PCAR (Annual Avg)'!C780,'225 PCAR (Annual Avg)'!C812,'225 PCAR (Annual Avg)'!C844,'225 PCAR (Annual Avg)'!C876,'225 PCAR (Annual Avg)'!C908,'225 PCAR (Annual Avg)'!C940,'225 PCAR (Annual Avg)'!C972,'225 PCAR (Annual Avg)'!C1004,'225 PCAR (Annual Avg)'!C1036,'225 PCAR (Annual Avg)'!C1068,'225 PCAR (Annual Avg)'!C1100,'225 PCAR (Annual Avg)'!C1132,'225 PCAR (Annual Avg)'!C1164,'225 PCAR (Annual Avg)'!C1196,'225 PCAR (Annual Avg)'!C1228,'225 PCAR (Annual Avg)'!C1260,'225 PCAR (Annual Avg)'!C1292,'225 PCAR (Annual Avg)'!C1324),"")</f>
        <v>5.7651219512195118</v>
      </c>
      <c r="D34" s="7"/>
      <c r="E34" s="7">
        <f>IFERROR(AVERAGE('225 PCAR (Annual Avg)'!E44,'225 PCAR (Annual Avg)'!E76,'225 PCAR (Annual Avg)'!E108,'225 PCAR (Annual Avg)'!E140,'225 PCAR (Annual Avg)'!E172,'225 PCAR (Annual Avg)'!E204,'225 PCAR (Annual Avg)'!E236,'225 PCAR (Annual Avg)'!E268,'225 PCAR (Annual Avg)'!E300,'225 PCAR (Annual Avg)'!E332,'225 PCAR (Annual Avg)'!E364,'225 PCAR (Annual Avg)'!E396,'225 PCAR (Annual Avg)'!E428,'225 PCAR (Annual Avg)'!E460,'225 PCAR (Annual Avg)'!E492,'225 PCAR (Annual Avg)'!E524,'225 PCAR (Annual Avg)'!E556,'225 PCAR (Annual Avg)'!E588,'225 PCAR (Annual Avg)'!E620,'225 PCAR (Annual Avg)'!E652,'225 PCAR (Annual Avg)'!E684,'225 PCAR (Annual Avg)'!E716,'225 PCAR (Annual Avg)'!E748,'225 PCAR (Annual Avg)'!E780,'225 PCAR (Annual Avg)'!E812,'225 PCAR (Annual Avg)'!E844,'225 PCAR (Annual Avg)'!E876,'225 PCAR (Annual Avg)'!E908,'225 PCAR (Annual Avg)'!E940,'225 PCAR (Annual Avg)'!E972,'225 PCAR (Annual Avg)'!E1004,'225 PCAR (Annual Avg)'!E1036,'225 PCAR (Annual Avg)'!E1068,'225 PCAR (Annual Avg)'!E1100,'225 PCAR (Annual Avg)'!E1132,'225 PCAR (Annual Avg)'!E1164,'225 PCAR (Annual Avg)'!E1196,'225 PCAR (Annual Avg)'!E1228,'225 PCAR (Annual Avg)'!E1260,'225 PCAR (Annual Avg)'!E1292,'225 PCAR (Annual Avg)'!E1324),"")</f>
        <v>9.600487804878048</v>
      </c>
      <c r="F34" s="7"/>
      <c r="G34" s="7">
        <f>IFERROR(AVERAGE('225 PCAR (Annual Avg)'!G44,'225 PCAR (Annual Avg)'!G76,'225 PCAR (Annual Avg)'!G108,'225 PCAR (Annual Avg)'!G140,'225 PCAR (Annual Avg)'!G172,'225 PCAR (Annual Avg)'!G204,'225 PCAR (Annual Avg)'!G236,'225 PCAR (Annual Avg)'!G268,'225 PCAR (Annual Avg)'!G300,'225 PCAR (Annual Avg)'!G332,'225 PCAR (Annual Avg)'!G364,'225 PCAR (Annual Avg)'!G396,'225 PCAR (Annual Avg)'!G428,'225 PCAR (Annual Avg)'!G460,'225 PCAR (Annual Avg)'!G492,'225 PCAR (Annual Avg)'!G524,'225 PCAR (Annual Avg)'!G556,'225 PCAR (Annual Avg)'!G588,'225 PCAR (Annual Avg)'!G620,'225 PCAR (Annual Avg)'!G652,'225 PCAR (Annual Avg)'!G684,'225 PCAR (Annual Avg)'!G716,'225 PCAR (Annual Avg)'!G748,'225 PCAR (Annual Avg)'!G780,'225 PCAR (Annual Avg)'!G812,'225 PCAR (Annual Avg)'!G844,'225 PCAR (Annual Avg)'!G876,'225 PCAR (Annual Avg)'!G908,'225 PCAR (Annual Avg)'!G940,'225 PCAR (Annual Avg)'!G972,'225 PCAR (Annual Avg)'!G1004,'225 PCAR (Annual Avg)'!G1036,'225 PCAR (Annual Avg)'!G1068,'225 PCAR (Annual Avg)'!G1100,'225 PCAR (Annual Avg)'!G1132,'225 PCAR (Annual Avg)'!G1164,'225 PCAR (Annual Avg)'!G1196,'225 PCAR (Annual Avg)'!G1228,'225 PCAR (Annual Avg)'!G1260,'225 PCAR (Annual Avg)'!G1292,'225 PCAR (Annual Avg)'!G1324),"")</f>
        <v>13.001951219512193</v>
      </c>
      <c r="H34" s="7"/>
      <c r="I34" s="7">
        <f>IFERROR(AVERAGE('225 PCAR (Annual Avg)'!I44,'225 PCAR (Annual Avg)'!I76,'225 PCAR (Annual Avg)'!I108,'225 PCAR (Annual Avg)'!I140,'225 PCAR (Annual Avg)'!I172,'225 PCAR (Annual Avg)'!I204,'225 PCAR (Annual Avg)'!I236,'225 PCAR (Annual Avg)'!I268,'225 PCAR (Annual Avg)'!I300,'225 PCAR (Annual Avg)'!I332,'225 PCAR (Annual Avg)'!I364,'225 PCAR (Annual Avg)'!I396,'225 PCAR (Annual Avg)'!I428,'225 PCAR (Annual Avg)'!I460,'225 PCAR (Annual Avg)'!I492,'225 PCAR (Annual Avg)'!I524,'225 PCAR (Annual Avg)'!I556,'225 PCAR (Annual Avg)'!I588,'225 PCAR (Annual Avg)'!I620,'225 PCAR (Annual Avg)'!I652,'225 PCAR (Annual Avg)'!I684,'225 PCAR (Annual Avg)'!I716,'225 PCAR (Annual Avg)'!I748,'225 PCAR (Annual Avg)'!I780,'225 PCAR (Annual Avg)'!I812,'225 PCAR (Annual Avg)'!I844,'225 PCAR (Annual Avg)'!I876,'225 PCAR (Annual Avg)'!I908,'225 PCAR (Annual Avg)'!I940,'225 PCAR (Annual Avg)'!I972,'225 PCAR (Annual Avg)'!I1004,'225 PCAR (Annual Avg)'!I1036,'225 PCAR (Annual Avg)'!I1068,'225 PCAR (Annual Avg)'!I1100,'225 PCAR (Annual Avg)'!I1132,'225 PCAR (Annual Avg)'!I1164,'225 PCAR (Annual Avg)'!I1196,'225 PCAR (Annual Avg)'!I1228,'225 PCAR (Annual Avg)'!I1260,'225 PCAR (Annual Avg)'!I1292,'225 PCAR (Annual Avg)'!I1324),"")</f>
        <v>57.178048780487806</v>
      </c>
      <c r="J34" s="7">
        <f>IFERROR(AVERAGE('225 PCAR (Annual Avg)'!J44,'225 PCAR (Annual Avg)'!J76,'225 PCAR (Annual Avg)'!J108,'225 PCAR (Annual Avg)'!J140,'225 PCAR (Annual Avg)'!J172,'225 PCAR (Annual Avg)'!J204,'225 PCAR (Annual Avg)'!J236,'225 PCAR (Annual Avg)'!J268,'225 PCAR (Annual Avg)'!J300,'225 PCAR (Annual Avg)'!J332,'225 PCAR (Annual Avg)'!J364,'225 PCAR (Annual Avg)'!J396,'225 PCAR (Annual Avg)'!J428,'225 PCAR (Annual Avg)'!J460,'225 PCAR (Annual Avg)'!J492,'225 PCAR (Annual Avg)'!J524,'225 PCAR (Annual Avg)'!J556,'225 PCAR (Annual Avg)'!J588,'225 PCAR (Annual Avg)'!J620,'225 PCAR (Annual Avg)'!J652,'225 PCAR (Annual Avg)'!J684,'225 PCAR (Annual Avg)'!J716,'225 PCAR (Annual Avg)'!J748,'225 PCAR (Annual Avg)'!J780,'225 PCAR (Annual Avg)'!J812,'225 PCAR (Annual Avg)'!J844,'225 PCAR (Annual Avg)'!J876,'225 PCAR (Annual Avg)'!J908,'225 PCAR (Annual Avg)'!J940,'225 PCAR (Annual Avg)'!J972,'225 PCAR (Annual Avg)'!J1004,'225 PCAR (Annual Avg)'!J1036,'225 PCAR (Annual Avg)'!J1068,'225 PCAR (Annual Avg)'!J1100,'225 PCAR (Annual Avg)'!J1132,'225 PCAR (Annual Avg)'!J1164,'225 PCAR (Annual Avg)'!J1196,'225 PCAR (Annual Avg)'!J1228,'225 PCAR (Annual Avg)'!J1260,'225 PCAR (Annual Avg)'!J1292,'225 PCAR (Annual Avg)'!J1324),"")</f>
        <v>55.531707317073177</v>
      </c>
      <c r="K34" s="7"/>
      <c r="L34" s="7">
        <f>IFERROR(AVERAGE('225 PCAR (Annual Avg)'!L44,'225 PCAR (Annual Avg)'!L76,'225 PCAR (Annual Avg)'!L108,'225 PCAR (Annual Avg)'!L140,'225 PCAR (Annual Avg)'!L172,'225 PCAR (Annual Avg)'!L204,'225 PCAR (Annual Avg)'!L236,'225 PCAR (Annual Avg)'!L268,'225 PCAR (Annual Avg)'!L300,'225 PCAR (Annual Avg)'!L332,'225 PCAR (Annual Avg)'!L364,'225 PCAR (Annual Avg)'!L396,'225 PCAR (Annual Avg)'!L428,'225 PCAR (Annual Avg)'!L460,'225 PCAR (Annual Avg)'!L492,'225 PCAR (Annual Avg)'!L524,'225 PCAR (Annual Avg)'!L556,'225 PCAR (Annual Avg)'!L588,'225 PCAR (Annual Avg)'!L620,'225 PCAR (Annual Avg)'!L652,'225 PCAR (Annual Avg)'!L684,'225 PCAR (Annual Avg)'!L716,'225 PCAR (Annual Avg)'!L748,'225 PCAR (Annual Avg)'!L780,'225 PCAR (Annual Avg)'!L812,'225 PCAR (Annual Avg)'!L844,'225 PCAR (Annual Avg)'!L876,'225 PCAR (Annual Avg)'!L908,'225 PCAR (Annual Avg)'!L940,'225 PCAR (Annual Avg)'!L972,'225 PCAR (Annual Avg)'!L1004,'225 PCAR (Annual Avg)'!L1036,'225 PCAR (Annual Avg)'!L1068,'225 PCAR (Annual Avg)'!L1100,'225 PCAR (Annual Avg)'!L1132,'225 PCAR (Annual Avg)'!L1164,'225 PCAR (Annual Avg)'!L1196,'225 PCAR (Annual Avg)'!L1228,'225 PCAR (Annual Avg)'!L1260,'225 PCAR (Annual Avg)'!L1292,'225 PCAR (Annual Avg)'!L1324),"")</f>
        <v>14.42365853658537</v>
      </c>
      <c r="M34" s="7"/>
      <c r="N34" s="7">
        <f>IFERROR(AVERAGE('225 PCAR (Annual Avg)'!N44,'225 PCAR (Annual Avg)'!N76,'225 PCAR (Annual Avg)'!N108,'225 PCAR (Annual Avg)'!N140,'225 PCAR (Annual Avg)'!N172,'225 PCAR (Annual Avg)'!N204,'225 PCAR (Annual Avg)'!N236,'225 PCAR (Annual Avg)'!N268,'225 PCAR (Annual Avg)'!N300,'225 PCAR (Annual Avg)'!N332,'225 PCAR (Annual Avg)'!N364,'225 PCAR (Annual Avg)'!N396,'225 PCAR (Annual Avg)'!N428,'225 PCAR (Annual Avg)'!N460,'225 PCAR (Annual Avg)'!N492,'225 PCAR (Annual Avg)'!N524,'225 PCAR (Annual Avg)'!N556,'225 PCAR (Annual Avg)'!N588,'225 PCAR (Annual Avg)'!N620,'225 PCAR (Annual Avg)'!N652,'225 PCAR (Annual Avg)'!N684,'225 PCAR (Annual Avg)'!N716,'225 PCAR (Annual Avg)'!N748,'225 PCAR (Annual Avg)'!N780,'225 PCAR (Annual Avg)'!N812,'225 PCAR (Annual Avg)'!N844,'225 PCAR (Annual Avg)'!N876,'225 PCAR (Annual Avg)'!N908,'225 PCAR (Annual Avg)'!N940,'225 PCAR (Annual Avg)'!N972,'225 PCAR (Annual Avg)'!N1004,'225 PCAR (Annual Avg)'!N1036,'225 PCAR (Annual Avg)'!N1068,'225 PCAR (Annual Avg)'!N1100,'225 PCAR (Annual Avg)'!N1132,'225 PCAR (Annual Avg)'!N1164,'225 PCAR (Annual Avg)'!N1196,'225 PCAR (Annual Avg)'!N1228,'225 PCAR (Annual Avg)'!N1260,'225 PCAR (Annual Avg)'!N1292,'225 PCAR (Annual Avg)'!N1324),"")</f>
        <v>6.679024390243903</v>
      </c>
      <c r="P34" s="76">
        <f>AVERAGE('225 PCAR (Annual Avg)'!P44,'225 PCAR (Annual Avg)'!P76,'225 PCAR (Annual Avg)'!P108,'225 PCAR (Annual Avg)'!P140,'225 PCAR (Annual Avg)'!P172,'225 PCAR (Annual Avg)'!P204,'225 PCAR (Annual Avg)'!P236,'225 PCAR (Annual Avg)'!P268,'225 PCAR (Annual Avg)'!P300,'225 PCAR (Annual Avg)'!P332,'225 PCAR (Annual Avg)'!P364,'225 PCAR (Annual Avg)'!P396,'225 PCAR (Annual Avg)'!P428,'225 PCAR (Annual Avg)'!P460,'225 PCAR (Annual Avg)'!P492,'225 PCAR (Annual Avg)'!P524,'225 PCAR (Annual Avg)'!P556,'225 PCAR (Annual Avg)'!P588,'225 PCAR (Annual Avg)'!P620,'225 PCAR (Annual Avg)'!P652,'225 PCAR (Annual Avg)'!P684,'225 PCAR (Annual Avg)'!P716,'225 PCAR (Annual Avg)'!P748,'225 PCAR (Annual Avg)'!P780,'225 PCAR (Annual Avg)'!P812,'225 PCAR (Annual Avg)'!P844,'225 PCAR (Annual Avg)'!P876,'225 PCAR (Annual Avg)'!P908,'225 PCAR (Annual Avg)'!P940,'225 PCAR (Annual Avg)'!P972,'225 PCAR (Annual Avg)'!P1004,'225 PCAR (Annual Avg)'!P1036,'225 PCAR (Annual Avg)'!P1068,'225 PCAR (Annual Avg)'!P1100,'225 PCAR (Annual Avg)'!P1132,'225 PCAR (Annual Avg)'!P1164,'225 PCAR (Annual Avg)'!P1196,'225 PCAR (Annual Avg)'!P1228,'225 PCAR (Annual Avg)'!P1260,'225 PCAR (Annual Avg)'!P1292,'225 PCAR (Annual Avg)'!P1324)</f>
        <v>31</v>
      </c>
      <c r="Q34" s="7" t="str">
        <f>IFERROR(AVERAGE('225 PCAR (Annual Avg)'!Q44,'225 PCAR (Annual Avg)'!Q76,'225 PCAR (Annual Avg)'!Q108,'225 PCAR (Annual Avg)'!Q140,'225 PCAR (Annual Avg)'!Q172,'225 PCAR (Annual Avg)'!Q204,'225 PCAR (Annual Avg)'!Q236,'225 PCAR (Annual Avg)'!Q268,'225 PCAR (Annual Avg)'!Q300,'225 PCAR (Annual Avg)'!Q332,'225 PCAR (Annual Avg)'!Q364,'225 PCAR (Annual Avg)'!Q396,'225 PCAR (Annual Avg)'!Q428,'225 PCAR (Annual Avg)'!Q460,'225 PCAR (Annual Avg)'!Q492,'225 PCAR (Annual Avg)'!Q524,'225 PCAR (Annual Avg)'!Q556,'225 PCAR (Annual Avg)'!Q588,'225 PCAR (Annual Avg)'!Q620,'225 PCAR (Annual Avg)'!Q652,'225 PCAR (Annual Avg)'!Q684,'225 PCAR (Annual Avg)'!Q716,'225 PCAR (Annual Avg)'!Q748,'225 PCAR (Annual Avg)'!Q780,'225 PCAR (Annual Avg)'!Q812,'225 PCAR (Annual Avg)'!Q844,'225 PCAR (Annual Avg)'!Q876,'225 PCAR (Annual Avg)'!Q908,'225 PCAR (Annual Avg)'!Q940,'225 PCAR (Annual Avg)'!Q972,'225 PCAR (Annual Avg)'!Q1004,'225 PCAR (Annual Avg)'!Q1036,'225 PCAR (Annual Avg)'!Q1068,'225 PCAR (Annual Avg)'!Q1100,'225 PCAR (Annual Avg)'!Q1132,'225 PCAR (Annual Avg)'!Q1164,'225 PCAR (Annual Avg)'!Q1196,'225 PCAR (Annual Avg)'!Q1228,'225 PCAR (Annual Avg)'!Q1260,'225 PCAR (Annual Avg)'!Q1292,'225 PCAR (Annual Avg)'!Q1324),"")</f>
        <v/>
      </c>
      <c r="R34" s="7"/>
      <c r="S34" s="7" t="str">
        <f>IFERROR(AVERAGE('225 PCAR (Annual Avg)'!S44,'225 PCAR (Annual Avg)'!S76,'225 PCAR (Annual Avg)'!S108,'225 PCAR (Annual Avg)'!S140,'225 PCAR (Annual Avg)'!S172,'225 PCAR (Annual Avg)'!S204,'225 PCAR (Annual Avg)'!S236,'225 PCAR (Annual Avg)'!S268,'225 PCAR (Annual Avg)'!S300,'225 PCAR (Annual Avg)'!S332,'225 PCAR (Annual Avg)'!S364,'225 PCAR (Annual Avg)'!S396,'225 PCAR (Annual Avg)'!S428,'225 PCAR (Annual Avg)'!S460,'225 PCAR (Annual Avg)'!S492,'225 PCAR (Annual Avg)'!S524,'225 PCAR (Annual Avg)'!S556,'225 PCAR (Annual Avg)'!S588,'225 PCAR (Annual Avg)'!S620,'225 PCAR (Annual Avg)'!S652,'225 PCAR (Annual Avg)'!S684,'225 PCAR (Annual Avg)'!S716,'225 PCAR (Annual Avg)'!S748,'225 PCAR (Annual Avg)'!S780,'225 PCAR (Annual Avg)'!S812,'225 PCAR (Annual Avg)'!S844,'225 PCAR (Annual Avg)'!S876,'225 PCAR (Annual Avg)'!S908,'225 PCAR (Annual Avg)'!S940,'225 PCAR (Annual Avg)'!S972,'225 PCAR (Annual Avg)'!S1004,'225 PCAR (Annual Avg)'!S1036,'225 PCAR (Annual Avg)'!S1068,'225 PCAR (Annual Avg)'!S1100,'225 PCAR (Annual Avg)'!S1132,'225 PCAR (Annual Avg)'!S1164,'225 PCAR (Annual Avg)'!S1196,'225 PCAR (Annual Avg)'!S1228,'225 PCAR (Annual Avg)'!S1260,'225 PCAR (Annual Avg)'!S1292,'225 PCAR (Annual Avg)'!S1324),"")</f>
        <v/>
      </c>
      <c r="T34" s="7"/>
      <c r="U34" s="7" t="str">
        <f>IFERROR(AVERAGE('225 PCAR (Annual Avg)'!U44,'225 PCAR (Annual Avg)'!U76,'225 PCAR (Annual Avg)'!U108,'225 PCAR (Annual Avg)'!U140,'225 PCAR (Annual Avg)'!U172,'225 PCAR (Annual Avg)'!U204,'225 PCAR (Annual Avg)'!U236,'225 PCAR (Annual Avg)'!U268,'225 PCAR (Annual Avg)'!U300,'225 PCAR (Annual Avg)'!U332,'225 PCAR (Annual Avg)'!U364,'225 PCAR (Annual Avg)'!U396,'225 PCAR (Annual Avg)'!U428,'225 PCAR (Annual Avg)'!U460,'225 PCAR (Annual Avg)'!U492,'225 PCAR (Annual Avg)'!U524,'225 PCAR (Annual Avg)'!U556,'225 PCAR (Annual Avg)'!U588,'225 PCAR (Annual Avg)'!U620,'225 PCAR (Annual Avg)'!U652,'225 PCAR (Annual Avg)'!U684,'225 PCAR (Annual Avg)'!U716,'225 PCAR (Annual Avg)'!U748,'225 PCAR (Annual Avg)'!U780,'225 PCAR (Annual Avg)'!U812,'225 PCAR (Annual Avg)'!U844,'225 PCAR (Annual Avg)'!U876,'225 PCAR (Annual Avg)'!U908,'225 PCAR (Annual Avg)'!U940,'225 PCAR (Annual Avg)'!U972,'225 PCAR (Annual Avg)'!U1004,'225 PCAR (Annual Avg)'!U1036,'225 PCAR (Annual Avg)'!U1068,'225 PCAR (Annual Avg)'!U1100,'225 PCAR (Annual Avg)'!U1132,'225 PCAR (Annual Avg)'!U1164,'225 PCAR (Annual Avg)'!U1196,'225 PCAR (Annual Avg)'!U1228,'225 PCAR (Annual Avg)'!U1260,'225 PCAR (Annual Avg)'!U1292,'225 PCAR (Annual Avg)'!U1324),"")</f>
        <v/>
      </c>
      <c r="V34" s="7"/>
      <c r="W34" s="7" t="str">
        <f>IFERROR(AVERAGE('225 PCAR (Annual Avg)'!W44,'225 PCAR (Annual Avg)'!W76,'225 PCAR (Annual Avg)'!W108,'225 PCAR (Annual Avg)'!W140,'225 PCAR (Annual Avg)'!W172,'225 PCAR (Annual Avg)'!W204,'225 PCAR (Annual Avg)'!W236,'225 PCAR (Annual Avg)'!W268,'225 PCAR (Annual Avg)'!W300,'225 PCAR (Annual Avg)'!W332,'225 PCAR (Annual Avg)'!W364,'225 PCAR (Annual Avg)'!W396,'225 PCAR (Annual Avg)'!W428,'225 PCAR (Annual Avg)'!W460,'225 PCAR (Annual Avg)'!W492,'225 PCAR (Annual Avg)'!W524,'225 PCAR (Annual Avg)'!W556,'225 PCAR (Annual Avg)'!W588,'225 PCAR (Annual Avg)'!W620,'225 PCAR (Annual Avg)'!W652,'225 PCAR (Annual Avg)'!W684,'225 PCAR (Annual Avg)'!W716,'225 PCAR (Annual Avg)'!W748,'225 PCAR (Annual Avg)'!W780,'225 PCAR (Annual Avg)'!W812,'225 PCAR (Annual Avg)'!W844,'225 PCAR (Annual Avg)'!W876,'225 PCAR (Annual Avg)'!W908,'225 PCAR (Annual Avg)'!W940,'225 PCAR (Annual Avg)'!W972,'225 PCAR (Annual Avg)'!W1004,'225 PCAR (Annual Avg)'!W1036,'225 PCAR (Annual Avg)'!W1068,'225 PCAR (Annual Avg)'!W1100,'225 PCAR (Annual Avg)'!W1132,'225 PCAR (Annual Avg)'!W1164,'225 PCAR (Annual Avg)'!W1196,'225 PCAR (Annual Avg)'!W1228,'225 PCAR (Annual Avg)'!W1260,'225 PCAR (Annual Avg)'!W1292,'225 PCAR (Annual Avg)'!W1324),"")</f>
        <v/>
      </c>
      <c r="X34" s="7" t="str">
        <f>IFERROR(AVERAGE('225 PCAR (Annual Avg)'!X44,'225 PCAR (Annual Avg)'!X76,'225 PCAR (Annual Avg)'!X108,'225 PCAR (Annual Avg)'!X140,'225 PCAR (Annual Avg)'!X172,'225 PCAR (Annual Avg)'!X204,'225 PCAR (Annual Avg)'!X236,'225 PCAR (Annual Avg)'!X268,'225 PCAR (Annual Avg)'!X300,'225 PCAR (Annual Avg)'!X332,'225 PCAR (Annual Avg)'!X364,'225 PCAR (Annual Avg)'!X396,'225 PCAR (Annual Avg)'!X428,'225 PCAR (Annual Avg)'!X460,'225 PCAR (Annual Avg)'!X492,'225 PCAR (Annual Avg)'!X524,'225 PCAR (Annual Avg)'!X556,'225 PCAR (Annual Avg)'!X588,'225 PCAR (Annual Avg)'!X620,'225 PCAR (Annual Avg)'!X652,'225 PCAR (Annual Avg)'!X684,'225 PCAR (Annual Avg)'!X716,'225 PCAR (Annual Avg)'!X748,'225 PCAR (Annual Avg)'!X780,'225 PCAR (Annual Avg)'!X812,'225 PCAR (Annual Avg)'!X844,'225 PCAR (Annual Avg)'!X876,'225 PCAR (Annual Avg)'!X908,'225 PCAR (Annual Avg)'!X940,'225 PCAR (Annual Avg)'!X972,'225 PCAR (Annual Avg)'!X1004,'225 PCAR (Annual Avg)'!X1036,'225 PCAR (Annual Avg)'!X1068,'225 PCAR (Annual Avg)'!X1100,'225 PCAR (Annual Avg)'!X1132,'225 PCAR (Annual Avg)'!X1164,'225 PCAR (Annual Avg)'!X1196,'225 PCAR (Annual Avg)'!X1228,'225 PCAR (Annual Avg)'!X1260,'225 PCAR (Annual Avg)'!X1292,'225 PCAR (Annual Avg)'!X1324),"")</f>
        <v/>
      </c>
      <c r="Y34" s="7"/>
      <c r="Z34" s="7" t="str">
        <f>IFERROR(AVERAGE('225 PCAR (Annual Avg)'!Z44,'225 PCAR (Annual Avg)'!Z76,'225 PCAR (Annual Avg)'!Z108,'225 PCAR (Annual Avg)'!Z140,'225 PCAR (Annual Avg)'!Z172,'225 PCAR (Annual Avg)'!Z204,'225 PCAR (Annual Avg)'!Z236,'225 PCAR (Annual Avg)'!Z268,'225 PCAR (Annual Avg)'!Z300,'225 PCAR (Annual Avg)'!Z332,'225 PCAR (Annual Avg)'!Z364,'225 PCAR (Annual Avg)'!Z396,'225 PCAR (Annual Avg)'!Z428,'225 PCAR (Annual Avg)'!Z460,'225 PCAR (Annual Avg)'!Z492,'225 PCAR (Annual Avg)'!Z524,'225 PCAR (Annual Avg)'!Z556,'225 PCAR (Annual Avg)'!Z588,'225 PCAR (Annual Avg)'!Z620,'225 PCAR (Annual Avg)'!Z652,'225 PCAR (Annual Avg)'!Z684,'225 PCAR (Annual Avg)'!Z716,'225 PCAR (Annual Avg)'!Z748,'225 PCAR (Annual Avg)'!Z780,'225 PCAR (Annual Avg)'!Z812,'225 PCAR (Annual Avg)'!Z844,'225 PCAR (Annual Avg)'!Z876,'225 PCAR (Annual Avg)'!Z908,'225 PCAR (Annual Avg)'!Z940,'225 PCAR (Annual Avg)'!Z972,'225 PCAR (Annual Avg)'!Z1004,'225 PCAR (Annual Avg)'!Z1036,'225 PCAR (Annual Avg)'!Z1068,'225 PCAR (Annual Avg)'!Z1100,'225 PCAR (Annual Avg)'!Z1132,'225 PCAR (Annual Avg)'!Z1164,'225 PCAR (Annual Avg)'!Z1196,'225 PCAR (Annual Avg)'!Z1228,'225 PCAR (Annual Avg)'!Z1260,'225 PCAR (Annual Avg)'!Z1292,'225 PCAR (Annual Avg)'!Z1324),"")</f>
        <v/>
      </c>
      <c r="AA34" s="7"/>
      <c r="AB34" s="7" t="str">
        <f>IFERROR(AVERAGE('225 PCAR (Annual Avg)'!AB44,'225 PCAR (Annual Avg)'!AB76,'225 PCAR (Annual Avg)'!AB108,'225 PCAR (Annual Avg)'!AB140,'225 PCAR (Annual Avg)'!AB172,'225 PCAR (Annual Avg)'!AB204,'225 PCAR (Annual Avg)'!AB236,'225 PCAR (Annual Avg)'!AB268,'225 PCAR (Annual Avg)'!AB300,'225 PCAR (Annual Avg)'!AB332,'225 PCAR (Annual Avg)'!AB364,'225 PCAR (Annual Avg)'!AB396,'225 PCAR (Annual Avg)'!AB428,'225 PCAR (Annual Avg)'!AB460,'225 PCAR (Annual Avg)'!AB492,'225 PCAR (Annual Avg)'!AB524,'225 PCAR (Annual Avg)'!AB556,'225 PCAR (Annual Avg)'!AB588,'225 PCAR (Annual Avg)'!AB620,'225 PCAR (Annual Avg)'!AB652,'225 PCAR (Annual Avg)'!AB684,'225 PCAR (Annual Avg)'!AB716,'225 PCAR (Annual Avg)'!AB748,'225 PCAR (Annual Avg)'!AB780,'225 PCAR (Annual Avg)'!AB812,'225 PCAR (Annual Avg)'!AB844,'225 PCAR (Annual Avg)'!AB876,'225 PCAR (Annual Avg)'!AB908,'225 PCAR (Annual Avg)'!AB940,'225 PCAR (Annual Avg)'!AB972,'225 PCAR (Annual Avg)'!AB1004,'225 PCAR (Annual Avg)'!AB1036,'225 PCAR (Annual Avg)'!AB1068,'225 PCAR (Annual Avg)'!AB1100,'225 PCAR (Annual Avg)'!AB1132,'225 PCAR (Annual Avg)'!AB1164,'225 PCAR (Annual Avg)'!AB1196,'225 PCAR (Annual Avg)'!AB1228,'225 PCAR (Annual Avg)'!AB1260,'225 PCAR (Annual Avg)'!AB1292,'225 PCAR (Annual Avg)'!AB1324),"")</f>
        <v/>
      </c>
    </row>
    <row r="35" spans="2:28" x14ac:dyDescent="0.3">
      <c r="P35" s="77"/>
    </row>
    <row r="36" spans="2:28" x14ac:dyDescent="0.3">
      <c r="B36" s="79" t="s">
        <v>32</v>
      </c>
      <c r="C36" s="11">
        <f>AVERAGE(C4:C34)</f>
        <v>6.476451612903225</v>
      </c>
      <c r="D36" s="11">
        <f t="shared" ref="D36:N36" si="0">AVERAGE(D4:D34)</f>
        <v>6.0589800443458985</v>
      </c>
      <c r="E36" s="11">
        <f t="shared" si="0"/>
        <v>7.8485129819040118</v>
      </c>
      <c r="F36" s="11">
        <f t="shared" si="0"/>
        <v>10.831365853658538</v>
      </c>
      <c r="G36" s="11">
        <f t="shared" si="0"/>
        <v>13.832785208497244</v>
      </c>
      <c r="H36" s="11">
        <f t="shared" si="0"/>
        <v>20.142308943089425</v>
      </c>
      <c r="I36" s="11">
        <f t="shared" si="0"/>
        <v>45.373886703383157</v>
      </c>
      <c r="J36" s="11">
        <f t="shared" si="0"/>
        <v>64.006066089693164</v>
      </c>
      <c r="K36" s="11">
        <f t="shared" si="0"/>
        <v>43.93678048780486</v>
      </c>
      <c r="L36" s="11">
        <f t="shared" si="0"/>
        <v>21.89119590873328</v>
      </c>
      <c r="M36" s="11">
        <f t="shared" si="0"/>
        <v>11.200837398373981</v>
      </c>
      <c r="N36" s="11">
        <f t="shared" si="0"/>
        <v>7.994704956726987</v>
      </c>
      <c r="P36" s="79" t="s">
        <v>32</v>
      </c>
      <c r="Q36" s="11" t="e">
        <f>AVERAGE(Q4:Q34)</f>
        <v>#DIV/0!</v>
      </c>
      <c r="R36" s="11" t="e">
        <f t="shared" ref="R36:AB36" si="1">AVERAGE(R4:R34)</f>
        <v>#DIV/0!</v>
      </c>
      <c r="S36" s="11" t="e">
        <f t="shared" si="1"/>
        <v>#DIV/0!</v>
      </c>
      <c r="T36" s="11" t="e">
        <f t="shared" si="1"/>
        <v>#DIV/0!</v>
      </c>
      <c r="U36" s="11" t="e">
        <f t="shared" si="1"/>
        <v>#DIV/0!</v>
      </c>
      <c r="V36" s="11" t="e">
        <f t="shared" si="1"/>
        <v>#DIV/0!</v>
      </c>
      <c r="W36" s="11" t="e">
        <f t="shared" si="1"/>
        <v>#DIV/0!</v>
      </c>
      <c r="X36" s="11" t="e">
        <f t="shared" si="1"/>
        <v>#DIV/0!</v>
      </c>
      <c r="Y36" s="11" t="e">
        <f t="shared" si="1"/>
        <v>#DIV/0!</v>
      </c>
      <c r="Z36" s="11" t="e">
        <f t="shared" si="1"/>
        <v>#DIV/0!</v>
      </c>
      <c r="AA36" s="11" t="e">
        <f t="shared" si="1"/>
        <v>#DIV/0!</v>
      </c>
      <c r="AB36" s="11" t="e">
        <f t="shared" si="1"/>
        <v>#DIV/0!</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M578"/>
  <sheetViews>
    <sheetView topLeftCell="Q535" zoomScale="85" zoomScaleNormal="85" workbookViewId="0">
      <selection activeCell="AB11" sqref="AB11"/>
    </sheetView>
  </sheetViews>
  <sheetFormatPr defaultRowHeight="14.4" x14ac:dyDescent="0.3"/>
  <cols>
    <col min="1" max="1" width="18.5546875" bestFit="1" customWidth="1"/>
    <col min="2" max="2" width="11.109375" bestFit="1" customWidth="1"/>
    <col min="3" max="3" width="11.5546875" style="185" bestFit="1" customWidth="1"/>
    <col min="4" max="4" width="15" style="7" bestFit="1" customWidth="1"/>
    <col min="5" max="14" width="9.33203125" style="7" bestFit="1" customWidth="1"/>
    <col min="16" max="16" width="17.6640625" bestFit="1" customWidth="1"/>
    <col min="27" max="27" width="14.88671875" bestFit="1" customWidth="1"/>
    <col min="28" max="28" width="16" bestFit="1" customWidth="1"/>
    <col min="31" max="31" width="14.88671875" bestFit="1" customWidth="1"/>
    <col min="36" max="36" width="18.109375" bestFit="1" customWidth="1"/>
    <col min="37" max="37" width="11.6640625" bestFit="1" customWidth="1"/>
    <col min="38" max="38" width="15.6640625" bestFit="1" customWidth="1"/>
  </cols>
  <sheetData>
    <row r="1" spans="1:64" ht="18" x14ac:dyDescent="0.5">
      <c r="A1" s="141" t="s">
        <v>65</v>
      </c>
      <c r="B1" s="200"/>
      <c r="C1" s="201">
        <v>627.5</v>
      </c>
      <c r="D1" s="200"/>
      <c r="E1" s="200"/>
      <c r="F1" s="200"/>
      <c r="G1" s="200"/>
      <c r="H1" s="200"/>
      <c r="I1" s="200"/>
      <c r="J1" s="200"/>
      <c r="K1" s="200"/>
      <c r="L1" s="200"/>
      <c r="M1" s="200"/>
      <c r="N1" s="200"/>
      <c r="O1" s="202"/>
      <c r="P1" s="202"/>
      <c r="Q1" s="202"/>
      <c r="R1" s="202"/>
      <c r="S1" s="202"/>
      <c r="T1" s="202"/>
      <c r="U1" s="202"/>
      <c r="V1" s="202"/>
      <c r="W1" s="202"/>
      <c r="X1" s="202"/>
    </row>
    <row r="2" spans="1:64" ht="18" x14ac:dyDescent="0.5">
      <c r="A2" s="141" t="s">
        <v>5</v>
      </c>
      <c r="B2" s="200"/>
      <c r="C2" s="201" t="s">
        <v>153</v>
      </c>
      <c r="D2" s="200"/>
      <c r="E2" s="200"/>
      <c r="F2" s="200" t="s">
        <v>4</v>
      </c>
      <c r="G2" s="201" t="s">
        <v>154</v>
      </c>
      <c r="H2" s="200"/>
      <c r="I2" s="200"/>
      <c r="J2" s="200"/>
      <c r="K2" s="200"/>
      <c r="L2" s="200"/>
      <c r="M2" s="200"/>
      <c r="N2" s="200"/>
      <c r="O2" s="202"/>
      <c r="P2" s="202"/>
      <c r="Q2" s="202"/>
      <c r="R2" s="202"/>
      <c r="S2" s="141" t="s">
        <v>155</v>
      </c>
      <c r="T2" s="200"/>
      <c r="U2" s="201" t="s">
        <v>156</v>
      </c>
      <c r="V2" s="200"/>
      <c r="W2" s="202"/>
      <c r="X2" s="202"/>
      <c r="Z2" s="202" t="s">
        <v>171</v>
      </c>
      <c r="AA2" s="202"/>
      <c r="AB2" s="203">
        <f>'[2]Rainfall analysis'!F35</f>
        <v>2604</v>
      </c>
    </row>
    <row r="3" spans="1:64" ht="18" x14ac:dyDescent="0.5">
      <c r="A3" s="141" t="s">
        <v>2</v>
      </c>
      <c r="B3" s="200"/>
      <c r="C3" s="201" t="s">
        <v>157</v>
      </c>
      <c r="D3" s="200"/>
      <c r="E3" s="200"/>
      <c r="F3" s="200" t="s">
        <v>8</v>
      </c>
      <c r="G3" s="201" t="s">
        <v>158</v>
      </c>
      <c r="H3" s="200"/>
      <c r="I3" s="200"/>
      <c r="J3" s="200"/>
      <c r="K3" s="200"/>
      <c r="L3" s="200"/>
      <c r="M3" s="200"/>
      <c r="N3" s="200"/>
      <c r="O3" s="202"/>
      <c r="P3" s="202"/>
      <c r="Q3" s="202"/>
      <c r="R3" s="202"/>
      <c r="S3" s="141" t="s">
        <v>2</v>
      </c>
      <c r="T3" s="200"/>
      <c r="U3" s="201" t="s">
        <v>52</v>
      </c>
      <c r="V3" s="200"/>
      <c r="W3" s="202"/>
      <c r="X3" s="202"/>
      <c r="Z3" s="202" t="s">
        <v>172</v>
      </c>
      <c r="AA3" s="202"/>
      <c r="AB3" s="203">
        <f>'[2]Rainfall analysis'!F34</f>
        <v>3593.11</v>
      </c>
      <c r="AJ3" s="229" t="s">
        <v>159</v>
      </c>
      <c r="AK3" s="229"/>
      <c r="AL3" s="229"/>
    </row>
    <row r="4" spans="1:64" ht="28.8" x14ac:dyDescent="0.55000000000000004">
      <c r="A4" s="141" t="s">
        <v>67</v>
      </c>
      <c r="B4" s="200"/>
      <c r="C4" s="204">
        <f>'[3]Catchment Area'!$P$13</f>
        <v>109.820859</v>
      </c>
      <c r="D4" s="177" t="s">
        <v>160</v>
      </c>
      <c r="E4" s="180">
        <v>84</v>
      </c>
      <c r="G4" s="200"/>
      <c r="H4" s="200"/>
      <c r="I4" s="200"/>
      <c r="J4" s="200"/>
      <c r="K4" s="200"/>
      <c r="L4" s="200"/>
      <c r="M4" s="200"/>
      <c r="N4" s="200"/>
      <c r="O4" s="202"/>
      <c r="P4" s="202"/>
      <c r="Q4" s="202"/>
      <c r="R4" s="202"/>
      <c r="S4" s="141" t="s">
        <v>67</v>
      </c>
      <c r="T4" s="200"/>
      <c r="U4" s="201"/>
      <c r="V4" s="181">
        <f>'[3]Catchment Area'!E12</f>
        <v>160.78568899999999</v>
      </c>
      <c r="W4" s="177" t="s">
        <v>160</v>
      </c>
      <c r="X4" s="205">
        <v>152</v>
      </c>
      <c r="Z4" s="202" t="s">
        <v>76</v>
      </c>
      <c r="AA4" s="202"/>
      <c r="AB4" s="202">
        <f>AB3/AB2</f>
        <v>1.3798425499231952</v>
      </c>
      <c r="AJ4" s="230" t="s">
        <v>161</v>
      </c>
      <c r="AK4" s="231"/>
      <c r="AL4" s="232"/>
      <c r="AZ4" s="233" t="s">
        <v>173</v>
      </c>
      <c r="BA4" s="233"/>
      <c r="BB4" s="233"/>
      <c r="BC4" s="233"/>
      <c r="BD4" s="233"/>
      <c r="BE4" s="233"/>
      <c r="BF4" s="233"/>
      <c r="BG4" s="233"/>
      <c r="BH4" s="233"/>
      <c r="BI4" s="233"/>
      <c r="BJ4" s="233"/>
      <c r="BK4" s="233"/>
      <c r="BL4" s="233"/>
    </row>
    <row r="5" spans="1:64" ht="18" x14ac:dyDescent="0.5">
      <c r="A5" s="141"/>
      <c r="B5" s="200"/>
      <c r="C5" s="201"/>
      <c r="D5" s="200"/>
      <c r="E5" s="200"/>
      <c r="F5" s="200"/>
      <c r="G5" s="201"/>
      <c r="H5" s="200"/>
      <c r="I5" s="200"/>
      <c r="J5" s="200"/>
      <c r="K5" s="200"/>
      <c r="L5" s="200"/>
      <c r="M5" s="200"/>
      <c r="N5" s="200"/>
      <c r="O5" s="202"/>
      <c r="P5" s="202"/>
      <c r="Q5" s="202"/>
      <c r="R5" s="202"/>
      <c r="S5" s="202" t="s">
        <v>173</v>
      </c>
      <c r="T5" s="202">
        <f>AB5*AB4</f>
        <v>2.0201893986361719</v>
      </c>
      <c r="U5" s="202"/>
      <c r="V5" s="202"/>
      <c r="W5" s="202"/>
      <c r="X5" s="202">
        <f>X4/C4</f>
        <v>1.384072218921544</v>
      </c>
      <c r="Z5" s="202" t="s">
        <v>162</v>
      </c>
      <c r="AA5" s="202"/>
      <c r="AB5" s="202">
        <f>V4/C4</f>
        <v>1.4640724035859161</v>
      </c>
      <c r="AJ5" s="182"/>
      <c r="AK5" s="183"/>
      <c r="AL5" s="184"/>
      <c r="AZ5" s="38" t="s">
        <v>163</v>
      </c>
    </row>
    <row r="6" spans="1:64" ht="45" x14ac:dyDescent="0.5">
      <c r="AJ6" s="186" t="s">
        <v>164</v>
      </c>
      <c r="AK6" s="187" t="s">
        <v>165</v>
      </c>
      <c r="AL6" s="187" t="s">
        <v>166</v>
      </c>
      <c r="AZ6" s="38"/>
      <c r="BA6" s="3">
        <f>+MIN(BA8:BL38)</f>
        <v>4.6864353669561911</v>
      </c>
    </row>
    <row r="7" spans="1:64" x14ac:dyDescent="0.3">
      <c r="AJ7" s="188">
        <v>0.05</v>
      </c>
      <c r="AK7" s="189">
        <f>PERCENTILE($V$10:$AG$567, 1-AJ7)</f>
        <v>68.686439553629839</v>
      </c>
      <c r="AL7" s="190">
        <f t="shared" ref="AL7:AL26" si="0">AJ7*365</f>
        <v>18.25</v>
      </c>
      <c r="AZ7" s="149" t="s">
        <v>16</v>
      </c>
      <c r="BA7" s="149" t="s">
        <v>36</v>
      </c>
      <c r="BB7" s="149" t="s">
        <v>167</v>
      </c>
      <c r="BC7" s="149" t="s">
        <v>38</v>
      </c>
      <c r="BD7" s="149" t="s">
        <v>39</v>
      </c>
      <c r="BE7" s="149" t="s">
        <v>21</v>
      </c>
      <c r="BF7" s="149" t="s">
        <v>40</v>
      </c>
      <c r="BG7" s="149" t="s">
        <v>41</v>
      </c>
      <c r="BH7" s="149" t="s">
        <v>42</v>
      </c>
      <c r="BI7" s="149" t="s">
        <v>43</v>
      </c>
      <c r="BJ7" s="149" t="s">
        <v>44</v>
      </c>
      <c r="BK7" s="149" t="s">
        <v>45</v>
      </c>
      <c r="BL7" s="149" t="s">
        <v>46</v>
      </c>
    </row>
    <row r="8" spans="1:64" ht="18" x14ac:dyDescent="0.5">
      <c r="A8" s="100" t="s">
        <v>35</v>
      </c>
      <c r="B8" s="178" t="s">
        <v>35</v>
      </c>
      <c r="C8" s="101" t="s">
        <v>36</v>
      </c>
      <c r="D8" s="101" t="s">
        <v>37</v>
      </c>
      <c r="E8" s="101" t="s">
        <v>38</v>
      </c>
      <c r="F8" s="101" t="s">
        <v>39</v>
      </c>
      <c r="G8" s="101" t="s">
        <v>21</v>
      </c>
      <c r="H8" s="101" t="s">
        <v>40</v>
      </c>
      <c r="I8" s="101" t="s">
        <v>41</v>
      </c>
      <c r="J8" s="101" t="s">
        <v>42</v>
      </c>
      <c r="K8" s="101" t="s">
        <v>43</v>
      </c>
      <c r="L8" s="101" t="s">
        <v>44</v>
      </c>
      <c r="M8" s="101" t="s">
        <v>45</v>
      </c>
      <c r="N8" s="101" t="s">
        <v>46</v>
      </c>
      <c r="T8" s="100" t="s">
        <v>35</v>
      </c>
      <c r="U8" s="178" t="s">
        <v>35</v>
      </c>
      <c r="V8" s="101" t="s">
        <v>36</v>
      </c>
      <c r="W8" s="101" t="s">
        <v>37</v>
      </c>
      <c r="X8" s="101" t="s">
        <v>38</v>
      </c>
      <c r="Y8" s="101" t="s">
        <v>39</v>
      </c>
      <c r="Z8" s="101" t="s">
        <v>21</v>
      </c>
      <c r="AA8" s="101" t="s">
        <v>40</v>
      </c>
      <c r="AB8" s="101" t="s">
        <v>41</v>
      </c>
      <c r="AC8" s="101" t="s">
        <v>42</v>
      </c>
      <c r="AD8" s="101" t="s">
        <v>43</v>
      </c>
      <c r="AE8" s="101" t="s">
        <v>44</v>
      </c>
      <c r="AF8" s="101" t="s">
        <v>45</v>
      </c>
      <c r="AG8" s="101" t="s">
        <v>46</v>
      </c>
      <c r="AJ8" s="188">
        <v>0.1</v>
      </c>
      <c r="AK8" s="189">
        <f t="shared" ref="AK8:AK26" si="1">PERCENTILE($V$10:$AG$567, 1-AJ8)</f>
        <v>56.363284221949193</v>
      </c>
      <c r="AL8" s="190">
        <f t="shared" si="0"/>
        <v>36.5</v>
      </c>
      <c r="AZ8" s="191">
        <v>1</v>
      </c>
      <c r="BA8" s="192">
        <f>+AVERAGEIF($U$10:$U$567,$U10,V$10:V$567)</f>
        <v>7.227788737342749</v>
      </c>
      <c r="BB8" s="192">
        <f t="shared" ref="BB8:BL23" si="2">+AVERAGEIF($U$10:$U$567,$U10,W$10:W$567)</f>
        <v>5.600301711252575</v>
      </c>
      <c r="BC8" s="192">
        <f t="shared" si="2"/>
        <v>5.4552970055282461</v>
      </c>
      <c r="BD8" s="192">
        <f t="shared" si="2"/>
        <v>6.0203888734245297</v>
      </c>
      <c r="BE8" s="192">
        <f t="shared" si="2"/>
        <v>7.4421532790869191</v>
      </c>
      <c r="BF8" s="192">
        <f t="shared" si="2"/>
        <v>14.87420561118066</v>
      </c>
      <c r="BG8" s="192">
        <f t="shared" si="2"/>
        <v>43.567629036476411</v>
      </c>
      <c r="BH8" s="192">
        <f t="shared" si="2"/>
        <v>83.748073847906184</v>
      </c>
      <c r="BI8" s="192">
        <f t="shared" si="2"/>
        <v>68.47319733932936</v>
      </c>
      <c r="BJ8" s="192">
        <f t="shared" si="2"/>
        <v>36.449828388614982</v>
      </c>
      <c r="BK8" s="192">
        <f t="shared" si="2"/>
        <v>19.374738660364574</v>
      </c>
      <c r="BL8" s="192">
        <f t="shared" si="2"/>
        <v>11.617211369601673</v>
      </c>
    </row>
    <row r="9" spans="1:64" ht="18" x14ac:dyDescent="0.5">
      <c r="A9" s="100"/>
      <c r="B9" s="178"/>
      <c r="C9" s="101"/>
      <c r="D9" s="101"/>
      <c r="E9" s="101"/>
      <c r="F9" s="101"/>
      <c r="G9" s="101"/>
      <c r="H9" s="101"/>
      <c r="I9" s="101"/>
      <c r="J9" s="101"/>
      <c r="K9" s="101"/>
      <c r="L9" s="101"/>
      <c r="M9" s="101"/>
      <c r="N9" s="101"/>
      <c r="T9" s="100"/>
      <c r="U9" s="178"/>
      <c r="V9" s="101"/>
      <c r="W9" s="101"/>
      <c r="X9" s="101"/>
      <c r="Y9" s="101"/>
      <c r="Z9" s="101"/>
      <c r="AA9" s="101"/>
      <c r="AB9" s="101"/>
      <c r="AC9" s="101"/>
      <c r="AD9" s="101"/>
      <c r="AE9" s="101"/>
      <c r="AF9" s="101"/>
      <c r="AG9" s="101"/>
      <c r="AJ9" s="188">
        <v>0.15</v>
      </c>
      <c r="AK9" s="189">
        <f t="shared" si="1"/>
        <v>47.272431928086419</v>
      </c>
      <c r="AL9" s="190">
        <f t="shared" si="0"/>
        <v>54.75</v>
      </c>
      <c r="AZ9" s="149">
        <v>2</v>
      </c>
      <c r="BA9" s="192">
        <f t="shared" ref="BA9:BL24" si="3">+AVERAGEIF($U$10:$U$567,$U11,V$10:V$567)</f>
        <v>7.1795286572642185</v>
      </c>
      <c r="BB9" s="192">
        <f t="shared" si="2"/>
        <v>5.5818955411761122</v>
      </c>
      <c r="BC9" s="192">
        <f t="shared" si="2"/>
        <v>5.3083843431496476</v>
      </c>
      <c r="BD9" s="192">
        <f t="shared" si="2"/>
        <v>5.8260017601779825</v>
      </c>
      <c r="BE9" s="192">
        <f t="shared" si="2"/>
        <v>7.5296948196944875</v>
      </c>
      <c r="BF9" s="192">
        <f t="shared" si="2"/>
        <v>15.999900037198479</v>
      </c>
      <c r="BG9" s="192">
        <f t="shared" si="2"/>
        <v>44.364481521494021</v>
      </c>
      <c r="BH9" s="192">
        <f t="shared" si="2"/>
        <v>73.321651896056167</v>
      </c>
      <c r="BI9" s="192">
        <f t="shared" si="2"/>
        <v>65.790834748918002</v>
      </c>
      <c r="BJ9" s="192">
        <f t="shared" si="2"/>
        <v>37.308408883035355</v>
      </c>
      <c r="BK9" s="192">
        <f t="shared" si="2"/>
        <v>19.005492931391629</v>
      </c>
      <c r="BL9" s="192">
        <f t="shared" si="2"/>
        <v>11.463452509816589</v>
      </c>
    </row>
    <row r="10" spans="1:64" ht="18" x14ac:dyDescent="0.5">
      <c r="A10" s="202">
        <v>1990</v>
      </c>
      <c r="B10" s="202">
        <v>1</v>
      </c>
      <c r="C10" s="202">
        <v>4.5</v>
      </c>
      <c r="D10" s="202">
        <v>3.3</v>
      </c>
      <c r="E10" s="202">
        <v>3.6</v>
      </c>
      <c r="F10" s="202">
        <v>3</v>
      </c>
      <c r="G10" s="202">
        <v>3.45</v>
      </c>
      <c r="H10" s="202">
        <v>4.05</v>
      </c>
      <c r="I10" s="202">
        <v>20.399999999999999</v>
      </c>
      <c r="J10" s="202">
        <v>44.2</v>
      </c>
      <c r="K10" s="202">
        <v>37.6</v>
      </c>
      <c r="L10" s="202">
        <v>27.9</v>
      </c>
      <c r="M10" s="202">
        <v>13.8</v>
      </c>
      <c r="N10" s="202">
        <v>5.25</v>
      </c>
      <c r="T10" s="202">
        <v>1990</v>
      </c>
      <c r="U10" s="202">
        <v>1</v>
      </c>
      <c r="V10" s="248">
        <f>$T$5*C10</f>
        <v>9.090852293862774</v>
      </c>
      <c r="W10" s="248">
        <f t="shared" ref="W10:AG25" si="4">$T$5*D10</f>
        <v>6.6666250154993669</v>
      </c>
      <c r="X10" s="248">
        <f t="shared" si="4"/>
        <v>7.2726818350902187</v>
      </c>
      <c r="Y10" s="248">
        <f t="shared" si="4"/>
        <v>6.060568195908516</v>
      </c>
      <c r="Z10" s="248">
        <f t="shared" si="4"/>
        <v>6.9696534252947933</v>
      </c>
      <c r="AA10" s="248">
        <f t="shared" si="4"/>
        <v>8.1817670644764959</v>
      </c>
      <c r="AB10" s="248">
        <f t="shared" si="4"/>
        <v>41.211863732177903</v>
      </c>
      <c r="AC10" s="248">
        <f t="shared" si="4"/>
        <v>89.292371419718805</v>
      </c>
      <c r="AD10" s="248">
        <f t="shared" si="4"/>
        <v>75.959121388720064</v>
      </c>
      <c r="AE10" s="248">
        <f t="shared" si="4"/>
        <v>56.363284221949193</v>
      </c>
      <c r="AF10" s="248">
        <f t="shared" si="4"/>
        <v>27.878613701179173</v>
      </c>
      <c r="AG10" s="248">
        <f t="shared" si="4"/>
        <v>10.605994342839903</v>
      </c>
      <c r="AJ10" s="188">
        <v>0.2</v>
      </c>
      <c r="AK10" s="189">
        <f t="shared" si="1"/>
        <v>39.595712213268975</v>
      </c>
      <c r="AL10" s="190">
        <f t="shared" si="0"/>
        <v>73</v>
      </c>
      <c r="AZ10" s="191">
        <v>3</v>
      </c>
      <c r="BA10" s="192">
        <f t="shared" si="3"/>
        <v>7.0302591072538778</v>
      </c>
      <c r="BB10" s="192">
        <f t="shared" si="2"/>
        <v>5.5448587355344481</v>
      </c>
      <c r="BC10" s="192">
        <f t="shared" si="2"/>
        <v>5.3162406352554568</v>
      </c>
      <c r="BD10" s="192">
        <f t="shared" si="2"/>
        <v>5.900075371461309</v>
      </c>
      <c r="BE10" s="192">
        <f t="shared" si="2"/>
        <v>7.8439465039267811</v>
      </c>
      <c r="BF10" s="192">
        <f t="shared" si="2"/>
        <v>11.81249634480317</v>
      </c>
      <c r="BG10" s="192">
        <f t="shared" si="2"/>
        <v>46.968281190847307</v>
      </c>
      <c r="BH10" s="192">
        <f t="shared" si="2"/>
        <v>68.989467963425284</v>
      </c>
      <c r="BI10" s="192">
        <f t="shared" si="2"/>
        <v>62.390182594547113</v>
      </c>
      <c r="BJ10" s="192">
        <f t="shared" si="2"/>
        <v>35.142316916719899</v>
      </c>
      <c r="BK10" s="192">
        <f t="shared" si="2"/>
        <v>18.63400254753131</v>
      </c>
      <c r="BL10" s="192">
        <f t="shared" si="2"/>
        <v>11.273779171833528</v>
      </c>
    </row>
    <row r="11" spans="1:64" ht="18" x14ac:dyDescent="0.5">
      <c r="A11" s="202"/>
      <c r="B11" s="202">
        <v>2</v>
      </c>
      <c r="C11" s="202">
        <v>4.5</v>
      </c>
      <c r="D11" s="202">
        <v>3.3</v>
      </c>
      <c r="E11" s="202">
        <v>3.45</v>
      </c>
      <c r="F11" s="202">
        <v>2.8</v>
      </c>
      <c r="G11" s="202">
        <v>3.45</v>
      </c>
      <c r="H11" s="202">
        <v>3.9</v>
      </c>
      <c r="I11" s="202">
        <v>20.399999999999999</v>
      </c>
      <c r="J11" s="202">
        <v>42</v>
      </c>
      <c r="K11" s="202">
        <v>36.1</v>
      </c>
      <c r="L11" s="202">
        <v>27.4</v>
      </c>
      <c r="M11" s="202">
        <v>13.4</v>
      </c>
      <c r="N11" s="202">
        <v>5.25</v>
      </c>
      <c r="T11" s="202"/>
      <c r="U11" s="202">
        <v>2</v>
      </c>
      <c r="V11" s="248">
        <f t="shared" ref="V11:AG41" si="5">$T$5*C11</f>
        <v>9.090852293862774</v>
      </c>
      <c r="W11" s="248">
        <f t="shared" si="4"/>
        <v>6.6666250154993669</v>
      </c>
      <c r="X11" s="248">
        <f t="shared" si="4"/>
        <v>6.9696534252947933</v>
      </c>
      <c r="Y11" s="248">
        <f t="shared" si="4"/>
        <v>5.6565303161812812</v>
      </c>
      <c r="Z11" s="248">
        <f t="shared" si="4"/>
        <v>6.9696534252947933</v>
      </c>
      <c r="AA11" s="248">
        <f t="shared" si="4"/>
        <v>7.8787386546810705</v>
      </c>
      <c r="AB11" s="248">
        <f t="shared" si="4"/>
        <v>41.211863732177903</v>
      </c>
      <c r="AC11" s="248">
        <f t="shared" si="4"/>
        <v>84.847954742719224</v>
      </c>
      <c r="AD11" s="248">
        <f t="shared" si="4"/>
        <v>72.928837290765813</v>
      </c>
      <c r="AE11" s="248">
        <f t="shared" si="4"/>
        <v>55.353189522631105</v>
      </c>
      <c r="AF11" s="248">
        <f t="shared" si="4"/>
        <v>27.070537941724705</v>
      </c>
      <c r="AG11" s="248">
        <f t="shared" si="4"/>
        <v>10.605994342839903</v>
      </c>
      <c r="AJ11" s="188">
        <v>0.25</v>
      </c>
      <c r="AK11" s="189">
        <f t="shared" si="1"/>
        <v>33.030096667701415</v>
      </c>
      <c r="AL11" s="190">
        <f t="shared" si="0"/>
        <v>91.25</v>
      </c>
      <c r="AZ11" s="149">
        <v>4</v>
      </c>
      <c r="BA11" s="192">
        <f t="shared" si="3"/>
        <v>6.8978244688988388</v>
      </c>
      <c r="BB11" s="192">
        <f t="shared" si="2"/>
        <v>5.4914359492149574</v>
      </c>
      <c r="BC11" s="192">
        <f t="shared" si="2"/>
        <v>5.1934580129161239</v>
      </c>
      <c r="BD11" s="192">
        <f t="shared" si="2"/>
        <v>5.859671583488586</v>
      </c>
      <c r="BE11" s="192">
        <f t="shared" si="2"/>
        <v>8.4657159077292512</v>
      </c>
      <c r="BF11" s="192">
        <f t="shared" si="2"/>
        <v>12.447733677929879</v>
      </c>
      <c r="BG11" s="192">
        <f t="shared" si="2"/>
        <v>42.770776551458816</v>
      </c>
      <c r="BH11" s="192">
        <f t="shared" si="2"/>
        <v>64.601167658610024</v>
      </c>
      <c r="BI11" s="192">
        <f t="shared" si="2"/>
        <v>61.728009402771917</v>
      </c>
      <c r="BJ11" s="192">
        <f t="shared" si="2"/>
        <v>34.397091494111891</v>
      </c>
      <c r="BK11" s="192">
        <f t="shared" si="2"/>
        <v>18.21874139336721</v>
      </c>
      <c r="BL11" s="192">
        <f t="shared" si="2"/>
        <v>11.136855223703741</v>
      </c>
    </row>
    <row r="12" spans="1:64" ht="18" x14ac:dyDescent="0.5">
      <c r="A12" s="202"/>
      <c r="B12" s="202">
        <v>3</v>
      </c>
      <c r="C12" s="202">
        <v>4.5</v>
      </c>
      <c r="D12" s="202">
        <v>3.3</v>
      </c>
      <c r="E12" s="202">
        <v>3.45</v>
      </c>
      <c r="F12" s="202">
        <v>2.6</v>
      </c>
      <c r="G12" s="202">
        <v>3.45</v>
      </c>
      <c r="H12" s="202">
        <v>4.05</v>
      </c>
      <c r="I12" s="202">
        <v>21.6</v>
      </c>
      <c r="J12" s="202">
        <v>43.1</v>
      </c>
      <c r="K12" s="202">
        <v>36.1</v>
      </c>
      <c r="L12" s="202">
        <v>27.4</v>
      </c>
      <c r="M12" s="202">
        <v>13</v>
      </c>
      <c r="N12" s="202">
        <v>5.25</v>
      </c>
      <c r="T12" s="202"/>
      <c r="U12" s="202">
        <v>3</v>
      </c>
      <c r="V12" s="248">
        <f t="shared" si="5"/>
        <v>9.090852293862774</v>
      </c>
      <c r="W12" s="248">
        <f t="shared" si="4"/>
        <v>6.6666250154993669</v>
      </c>
      <c r="X12" s="248">
        <f t="shared" si="4"/>
        <v>6.9696534252947933</v>
      </c>
      <c r="Y12" s="248">
        <f t="shared" si="4"/>
        <v>5.2524924364540473</v>
      </c>
      <c r="Z12" s="248">
        <f t="shared" si="4"/>
        <v>6.9696534252947933</v>
      </c>
      <c r="AA12" s="248">
        <f t="shared" si="4"/>
        <v>8.1817670644764959</v>
      </c>
      <c r="AB12" s="248">
        <f t="shared" si="4"/>
        <v>43.636091010541314</v>
      </c>
      <c r="AC12" s="248">
        <f t="shared" si="4"/>
        <v>87.070163081219007</v>
      </c>
      <c r="AD12" s="248">
        <f t="shared" si="4"/>
        <v>72.928837290765813</v>
      </c>
      <c r="AE12" s="248">
        <f t="shared" si="4"/>
        <v>55.353189522631105</v>
      </c>
      <c r="AF12" s="248">
        <f t="shared" si="4"/>
        <v>26.262462182270234</v>
      </c>
      <c r="AG12" s="248">
        <f t="shared" si="4"/>
        <v>10.605994342839903</v>
      </c>
      <c r="AJ12" s="188">
        <v>0.3</v>
      </c>
      <c r="AK12" s="189">
        <f t="shared" si="1"/>
        <v>26.868519001861088</v>
      </c>
      <c r="AL12" s="190">
        <f t="shared" si="0"/>
        <v>109.5</v>
      </c>
      <c r="AZ12" s="191">
        <v>5</v>
      </c>
      <c r="BA12" s="192">
        <f t="shared" si="3"/>
        <v>6.8708886102503559</v>
      </c>
      <c r="BB12" s="192">
        <f t="shared" si="2"/>
        <v>5.4071491581940823</v>
      </c>
      <c r="BC12" s="192">
        <f t="shared" si="2"/>
        <v>5.2903148713062906</v>
      </c>
      <c r="BD12" s="192">
        <f t="shared" si="2"/>
        <v>6.0145527707173585</v>
      </c>
      <c r="BE12" s="192">
        <f t="shared" si="2"/>
        <v>8.3355259242615833</v>
      </c>
      <c r="BF12" s="192">
        <f t="shared" si="2"/>
        <v>12.460079279810433</v>
      </c>
      <c r="BG12" s="192">
        <f t="shared" si="2"/>
        <v>42.845972490185844</v>
      </c>
      <c r="BH12" s="192">
        <f t="shared" si="2"/>
        <v>61.728009402771903</v>
      </c>
      <c r="BI12" s="192">
        <f t="shared" si="2"/>
        <v>64.758293500726182</v>
      </c>
      <c r="BJ12" s="192">
        <f t="shared" si="2"/>
        <v>33.914490693326577</v>
      </c>
      <c r="BK12" s="192">
        <f t="shared" si="2"/>
        <v>17.860718938831134</v>
      </c>
      <c r="BL12" s="192">
        <f t="shared" si="2"/>
        <v>10.808013282703522</v>
      </c>
    </row>
    <row r="13" spans="1:64" ht="18" x14ac:dyDescent="0.5">
      <c r="A13" s="202"/>
      <c r="B13" s="202">
        <v>4</v>
      </c>
      <c r="C13" s="202">
        <v>4.3499999999999996</v>
      </c>
      <c r="D13" s="202">
        <v>3.3</v>
      </c>
      <c r="E13" s="202">
        <v>3.3</v>
      </c>
      <c r="F13" s="202">
        <v>2.2999999999999998</v>
      </c>
      <c r="G13" s="202">
        <v>3.3</v>
      </c>
      <c r="H13" s="202">
        <v>5.25</v>
      </c>
      <c r="I13" s="202">
        <v>22</v>
      </c>
      <c r="J13" s="202">
        <v>43.1</v>
      </c>
      <c r="K13" s="202">
        <v>35.6</v>
      </c>
      <c r="L13" s="202">
        <v>26.5</v>
      </c>
      <c r="M13" s="202">
        <v>12.6</v>
      </c>
      <c r="N13" s="202">
        <v>5.5</v>
      </c>
      <c r="T13" s="202"/>
      <c r="U13" s="202">
        <v>4</v>
      </c>
      <c r="V13" s="248">
        <f t="shared" si="5"/>
        <v>8.7878238840673468</v>
      </c>
      <c r="W13" s="248">
        <f t="shared" si="4"/>
        <v>6.6666250154993669</v>
      </c>
      <c r="X13" s="248">
        <f t="shared" si="4"/>
        <v>6.6666250154993669</v>
      </c>
      <c r="Y13" s="248">
        <f t="shared" si="4"/>
        <v>4.6464356168631946</v>
      </c>
      <c r="Z13" s="248">
        <f t="shared" si="4"/>
        <v>6.6666250154993669</v>
      </c>
      <c r="AA13" s="248">
        <f t="shared" si="4"/>
        <v>10.605994342839903</v>
      </c>
      <c r="AB13" s="248">
        <f t="shared" si="4"/>
        <v>44.444166769995782</v>
      </c>
      <c r="AC13" s="248">
        <f t="shared" si="4"/>
        <v>87.070163081219007</v>
      </c>
      <c r="AD13" s="248">
        <f t="shared" si="4"/>
        <v>71.918742591447725</v>
      </c>
      <c r="AE13" s="248">
        <f t="shared" si="4"/>
        <v>53.535019063858556</v>
      </c>
      <c r="AF13" s="248">
        <f t="shared" si="4"/>
        <v>25.454386422815766</v>
      </c>
      <c r="AG13" s="248">
        <f t="shared" si="4"/>
        <v>11.111041692498945</v>
      </c>
      <c r="AJ13" s="188">
        <v>0.35</v>
      </c>
      <c r="AK13" s="189">
        <f t="shared" si="1"/>
        <v>21.41400762554342</v>
      </c>
      <c r="AL13" s="190">
        <f t="shared" si="0"/>
        <v>127.74999999999999</v>
      </c>
      <c r="AZ13" s="149">
        <v>6</v>
      </c>
      <c r="BA13" s="192">
        <f t="shared" si="3"/>
        <v>6.8787449023561642</v>
      </c>
      <c r="BB13" s="192">
        <f t="shared" si="2"/>
        <v>5.3954769527797408</v>
      </c>
      <c r="BC13" s="192">
        <f t="shared" si="2"/>
        <v>5.2600120303267479</v>
      </c>
      <c r="BD13" s="192">
        <f t="shared" si="2"/>
        <v>6.1200515504239137</v>
      </c>
      <c r="BE13" s="192">
        <f t="shared" si="2"/>
        <v>7.6654964403805836</v>
      </c>
      <c r="BF13" s="192">
        <f t="shared" si="2"/>
        <v>12.733927176070001</v>
      </c>
      <c r="BG13" s="192">
        <f t="shared" si="2"/>
        <v>43.44417301767087</v>
      </c>
      <c r="BH13" s="192">
        <f t="shared" si="2"/>
        <v>59.719043278572613</v>
      </c>
      <c r="BI13" s="192">
        <f t="shared" si="2"/>
        <v>64.062450485640383</v>
      </c>
      <c r="BJ13" s="192">
        <f t="shared" si="2"/>
        <v>33.409443343667533</v>
      </c>
      <c r="BK13" s="192">
        <f t="shared" si="2"/>
        <v>17.493717864745562</v>
      </c>
      <c r="BL13" s="192">
        <f t="shared" si="2"/>
        <v>10.637419511263133</v>
      </c>
    </row>
    <row r="14" spans="1:64" ht="18" x14ac:dyDescent="0.5">
      <c r="A14" s="202"/>
      <c r="B14" s="202">
        <v>5</v>
      </c>
      <c r="C14" s="202">
        <v>4.2</v>
      </c>
      <c r="D14" s="202">
        <v>3.3</v>
      </c>
      <c r="E14" s="202">
        <v>3.3</v>
      </c>
      <c r="F14" s="202">
        <v>2.2000000000000002</v>
      </c>
      <c r="G14" s="202">
        <v>3.45</v>
      </c>
      <c r="H14" s="202">
        <v>3.9</v>
      </c>
      <c r="I14" s="202">
        <v>20.8</v>
      </c>
      <c r="J14" s="202">
        <v>42.5</v>
      </c>
      <c r="K14" s="202">
        <v>35.1</v>
      </c>
      <c r="L14" s="202">
        <v>26.1</v>
      </c>
      <c r="M14" s="202">
        <v>12.2</v>
      </c>
      <c r="N14" s="202">
        <v>5.25</v>
      </c>
      <c r="T14" s="202"/>
      <c r="U14" s="202">
        <v>5</v>
      </c>
      <c r="V14" s="248">
        <f t="shared" si="5"/>
        <v>8.4847954742719214</v>
      </c>
      <c r="W14" s="248">
        <f t="shared" si="4"/>
        <v>6.6666250154993669</v>
      </c>
      <c r="X14" s="248">
        <f t="shared" si="4"/>
        <v>6.6666250154993669</v>
      </c>
      <c r="Y14" s="248">
        <f t="shared" si="4"/>
        <v>4.4444166769995785</v>
      </c>
      <c r="Z14" s="248">
        <f t="shared" si="4"/>
        <v>6.9696534252947933</v>
      </c>
      <c r="AA14" s="248">
        <f t="shared" si="4"/>
        <v>7.8787386546810705</v>
      </c>
      <c r="AB14" s="248">
        <f t="shared" si="4"/>
        <v>42.019939491632378</v>
      </c>
      <c r="AC14" s="248">
        <f t="shared" si="4"/>
        <v>85.858049442037299</v>
      </c>
      <c r="AD14" s="248">
        <f t="shared" si="4"/>
        <v>70.908647892129636</v>
      </c>
      <c r="AE14" s="248">
        <f t="shared" si="4"/>
        <v>52.726943304404088</v>
      </c>
      <c r="AF14" s="248">
        <f t="shared" si="4"/>
        <v>24.646310663361295</v>
      </c>
      <c r="AG14" s="248">
        <f t="shared" si="4"/>
        <v>10.605994342839903</v>
      </c>
      <c r="AJ14" s="193">
        <v>0.4</v>
      </c>
      <c r="AK14" s="194">
        <f t="shared" si="1"/>
        <v>16.908985266584757</v>
      </c>
      <c r="AL14" s="195">
        <f t="shared" si="0"/>
        <v>146</v>
      </c>
      <c r="AZ14" s="191">
        <v>7</v>
      </c>
      <c r="BA14" s="192">
        <f t="shared" si="3"/>
        <v>6.7979373264107172</v>
      </c>
      <c r="BB14" s="192">
        <f t="shared" si="2"/>
        <v>5.3954769527797399</v>
      </c>
      <c r="BC14" s="192">
        <f t="shared" si="2"/>
        <v>5.2468807992356128</v>
      </c>
      <c r="BD14" s="192">
        <f t="shared" si="2"/>
        <v>6.2872783395332403</v>
      </c>
      <c r="BE14" s="192">
        <f t="shared" si="2"/>
        <v>7.766505910312393</v>
      </c>
      <c r="BF14" s="192">
        <f t="shared" si="2"/>
        <v>13.502721474995436</v>
      </c>
      <c r="BG14" s="192">
        <f t="shared" si="2"/>
        <v>46.050217341911534</v>
      </c>
      <c r="BH14" s="192">
        <f t="shared" si="2"/>
        <v>57.799863349868261</v>
      </c>
      <c r="BI14" s="192">
        <f t="shared" si="2"/>
        <v>67.743684500932972</v>
      </c>
      <c r="BJ14" s="192">
        <f t="shared" si="2"/>
        <v>32.596878274438325</v>
      </c>
      <c r="BK14" s="192">
        <f t="shared" si="2"/>
        <v>17.14018471998423</v>
      </c>
      <c r="BL14" s="192">
        <f t="shared" si="2"/>
        <v>10.41632100485684</v>
      </c>
    </row>
    <row r="15" spans="1:64" ht="18" x14ac:dyDescent="0.5">
      <c r="A15" s="202"/>
      <c r="B15" s="202">
        <v>6</v>
      </c>
      <c r="C15" s="202">
        <v>4.3499999999999996</v>
      </c>
      <c r="D15" s="202">
        <v>3.3</v>
      </c>
      <c r="E15" s="202">
        <v>3.45</v>
      </c>
      <c r="F15" s="202">
        <v>2.1</v>
      </c>
      <c r="G15" s="202">
        <v>3.45</v>
      </c>
      <c r="H15" s="202">
        <v>4.05</v>
      </c>
      <c r="I15" s="202">
        <v>20.399999999999999</v>
      </c>
      <c r="J15" s="202">
        <v>40.9</v>
      </c>
      <c r="K15" s="202">
        <v>34.6</v>
      </c>
      <c r="L15" s="202">
        <v>25.7</v>
      </c>
      <c r="M15" s="202">
        <v>11.4</v>
      </c>
      <c r="N15" s="202">
        <v>5.25</v>
      </c>
      <c r="T15" s="202"/>
      <c r="U15" s="202">
        <v>6</v>
      </c>
      <c r="V15" s="248">
        <f t="shared" si="5"/>
        <v>8.7878238840673468</v>
      </c>
      <c r="W15" s="248">
        <f t="shared" si="4"/>
        <v>6.6666250154993669</v>
      </c>
      <c r="X15" s="248">
        <f t="shared" si="4"/>
        <v>6.9696534252947933</v>
      </c>
      <c r="Y15" s="248">
        <f t="shared" si="4"/>
        <v>4.2423977371359607</v>
      </c>
      <c r="Z15" s="248">
        <f t="shared" si="4"/>
        <v>6.9696534252947933</v>
      </c>
      <c r="AA15" s="248">
        <f t="shared" si="4"/>
        <v>8.1817670644764959</v>
      </c>
      <c r="AB15" s="248">
        <f t="shared" si="4"/>
        <v>41.211863732177903</v>
      </c>
      <c r="AC15" s="248">
        <f t="shared" si="4"/>
        <v>82.625746404219427</v>
      </c>
      <c r="AD15" s="248">
        <f t="shared" si="4"/>
        <v>69.898553192811548</v>
      </c>
      <c r="AE15" s="248">
        <f t="shared" si="4"/>
        <v>51.918867544949613</v>
      </c>
      <c r="AF15" s="248">
        <f t="shared" si="4"/>
        <v>23.030159144452359</v>
      </c>
      <c r="AG15" s="248">
        <f t="shared" si="4"/>
        <v>10.605994342839903</v>
      </c>
      <c r="AJ15" s="212">
        <v>0.47</v>
      </c>
      <c r="AK15" s="189">
        <f>PERCENTILE($V$10:$AG$567, 1-AJ15)</f>
        <v>12.635072574830083</v>
      </c>
      <c r="AL15" s="190">
        <f t="shared" si="0"/>
        <v>171.54999999999998</v>
      </c>
      <c r="AZ15" s="149">
        <v>8</v>
      </c>
      <c r="BA15" s="192">
        <f t="shared" si="3"/>
        <v>6.664380360611994</v>
      </c>
      <c r="BB15" s="192">
        <f t="shared" si="2"/>
        <v>5.273143261417883</v>
      </c>
      <c r="BC15" s="192">
        <f t="shared" si="2"/>
        <v>5.3254437202936868</v>
      </c>
      <c r="BD15" s="192">
        <f t="shared" si="2"/>
        <v>6.1121952583181063</v>
      </c>
      <c r="BE15" s="192">
        <f t="shared" si="2"/>
        <v>7.6621294580495247</v>
      </c>
      <c r="BF15" s="192">
        <f t="shared" si="2"/>
        <v>18.022334090722026</v>
      </c>
      <c r="BG15" s="192">
        <f t="shared" si="2"/>
        <v>47.047966439349061</v>
      </c>
      <c r="BH15" s="192">
        <f t="shared" si="2"/>
        <v>57.990659015294995</v>
      </c>
      <c r="BI15" s="192">
        <f t="shared" si="2"/>
        <v>66.31832864745077</v>
      </c>
      <c r="BJ15" s="192">
        <f t="shared" si="2"/>
        <v>31.17152242095613</v>
      </c>
      <c r="BK15" s="192">
        <f t="shared" si="2"/>
        <v>16.820321398533501</v>
      </c>
      <c r="BL15" s="192">
        <f t="shared" si="2"/>
        <v>10.095335355962426</v>
      </c>
    </row>
    <row r="16" spans="1:64" ht="18" x14ac:dyDescent="0.5">
      <c r="A16" s="202"/>
      <c r="B16" s="202">
        <v>7</v>
      </c>
      <c r="C16" s="202">
        <v>4.2</v>
      </c>
      <c r="D16" s="202">
        <v>3.45</v>
      </c>
      <c r="E16" s="202">
        <v>3.3</v>
      </c>
      <c r="F16" s="202">
        <v>2.1</v>
      </c>
      <c r="G16" s="202">
        <v>3.9</v>
      </c>
      <c r="H16" s="202">
        <v>4.05</v>
      </c>
      <c r="I16" s="202">
        <v>21.6</v>
      </c>
      <c r="J16" s="202">
        <v>40.299999999999997</v>
      </c>
      <c r="K16" s="202">
        <v>34.6</v>
      </c>
      <c r="L16" s="202">
        <v>25.3</v>
      </c>
      <c r="M16" s="202">
        <v>11</v>
      </c>
      <c r="N16" s="202">
        <v>5.25</v>
      </c>
      <c r="T16" s="202"/>
      <c r="U16" s="202">
        <v>7</v>
      </c>
      <c r="V16" s="248">
        <f t="shared" si="5"/>
        <v>8.4847954742719214</v>
      </c>
      <c r="W16" s="248">
        <f t="shared" si="4"/>
        <v>6.9696534252947933</v>
      </c>
      <c r="X16" s="248">
        <f t="shared" si="4"/>
        <v>6.6666250154993669</v>
      </c>
      <c r="Y16" s="248">
        <f t="shared" si="4"/>
        <v>4.2423977371359607</v>
      </c>
      <c r="Z16" s="248">
        <f t="shared" si="4"/>
        <v>7.8787386546810705</v>
      </c>
      <c r="AA16" s="248">
        <f t="shared" si="4"/>
        <v>8.1817670644764959</v>
      </c>
      <c r="AB16" s="248">
        <f t="shared" si="4"/>
        <v>43.636091010541314</v>
      </c>
      <c r="AC16" s="248">
        <f t="shared" si="4"/>
        <v>81.413632765037718</v>
      </c>
      <c r="AD16" s="248">
        <f t="shared" si="4"/>
        <v>69.898553192811548</v>
      </c>
      <c r="AE16" s="248">
        <f t="shared" si="4"/>
        <v>51.110791785495152</v>
      </c>
      <c r="AF16" s="248">
        <f t="shared" si="4"/>
        <v>22.222083384997891</v>
      </c>
      <c r="AG16" s="248">
        <f t="shared" si="4"/>
        <v>10.605994342839903</v>
      </c>
      <c r="AJ16" s="188">
        <v>0.5</v>
      </c>
      <c r="AK16" s="189">
        <f t="shared" si="1"/>
        <v>11.474675784253456</v>
      </c>
      <c r="AL16" s="190">
        <f t="shared" si="0"/>
        <v>182.5</v>
      </c>
      <c r="AZ16" s="191">
        <v>9</v>
      </c>
      <c r="BA16" s="192">
        <f t="shared" si="3"/>
        <v>6.6048970060965955</v>
      </c>
      <c r="BB16" s="192">
        <f t="shared" si="2"/>
        <v>5.2708986065305092</v>
      </c>
      <c r="BC16" s="192">
        <f t="shared" si="2"/>
        <v>5.389416384583833</v>
      </c>
      <c r="BD16" s="192">
        <f t="shared" si="2"/>
        <v>6.1997367989256738</v>
      </c>
      <c r="BE16" s="192">
        <f t="shared" si="2"/>
        <v>8.0246412223603478</v>
      </c>
      <c r="BF16" s="192">
        <f t="shared" si="2"/>
        <v>21.384827112007571</v>
      </c>
      <c r="BG16" s="192">
        <f t="shared" si="2"/>
        <v>48.500258151479748</v>
      </c>
      <c r="BH16" s="192">
        <f t="shared" si="2"/>
        <v>56.733652278365824</v>
      </c>
      <c r="BI16" s="192">
        <f t="shared" si="2"/>
        <v>67.81102414755415</v>
      </c>
      <c r="BJ16" s="192">
        <f t="shared" si="2"/>
        <v>30.36007967917061</v>
      </c>
      <c r="BK16" s="192">
        <f t="shared" si="2"/>
        <v>17.465659678653392</v>
      </c>
      <c r="BL16" s="192">
        <f t="shared" si="2"/>
        <v>9.9550444255015815</v>
      </c>
    </row>
    <row r="17" spans="1:64" ht="18" x14ac:dyDescent="0.5">
      <c r="A17" s="202"/>
      <c r="B17" s="202">
        <v>8</v>
      </c>
      <c r="C17" s="202">
        <v>4.2</v>
      </c>
      <c r="D17" s="202">
        <v>3.75</v>
      </c>
      <c r="E17" s="202">
        <v>3.3</v>
      </c>
      <c r="F17" s="202">
        <v>2.2999999999999998</v>
      </c>
      <c r="G17" s="202">
        <v>3.6</v>
      </c>
      <c r="H17" s="202">
        <v>3.9</v>
      </c>
      <c r="I17" s="202">
        <v>22.3</v>
      </c>
      <c r="J17" s="202">
        <v>39.799999999999997</v>
      </c>
      <c r="K17" s="202">
        <v>34</v>
      </c>
      <c r="L17" s="202">
        <v>24.8</v>
      </c>
      <c r="M17" s="202">
        <v>10.6</v>
      </c>
      <c r="N17" s="202">
        <v>5</v>
      </c>
      <c r="T17" s="202"/>
      <c r="U17" s="202">
        <v>8</v>
      </c>
      <c r="V17" s="248">
        <f t="shared" si="5"/>
        <v>8.4847954742719214</v>
      </c>
      <c r="W17" s="248">
        <f t="shared" si="4"/>
        <v>7.5757102448856442</v>
      </c>
      <c r="X17" s="248">
        <f t="shared" si="4"/>
        <v>6.6666250154993669</v>
      </c>
      <c r="Y17" s="248">
        <f t="shared" si="4"/>
        <v>4.6464356168631946</v>
      </c>
      <c r="Z17" s="248">
        <f t="shared" si="4"/>
        <v>7.2726818350902187</v>
      </c>
      <c r="AA17" s="248">
        <f t="shared" si="4"/>
        <v>7.8787386546810705</v>
      </c>
      <c r="AB17" s="248">
        <f t="shared" si="4"/>
        <v>45.050223589586636</v>
      </c>
      <c r="AC17" s="248">
        <f t="shared" si="4"/>
        <v>80.40353806571963</v>
      </c>
      <c r="AD17" s="248">
        <f t="shared" si="4"/>
        <v>68.686439553629839</v>
      </c>
      <c r="AE17" s="248">
        <f t="shared" si="4"/>
        <v>50.100697086177064</v>
      </c>
      <c r="AF17" s="248">
        <f t="shared" si="4"/>
        <v>21.41400762554342</v>
      </c>
      <c r="AG17" s="248">
        <f t="shared" si="4"/>
        <v>10.100946993180859</v>
      </c>
      <c r="AJ17" s="188">
        <v>0.55000000000000004</v>
      </c>
      <c r="AK17" s="189">
        <f t="shared" si="1"/>
        <v>9.8585242653445189</v>
      </c>
      <c r="AL17" s="190">
        <f t="shared" si="0"/>
        <v>200.75000000000003</v>
      </c>
      <c r="AZ17" s="149">
        <v>10</v>
      </c>
      <c r="BA17" s="192">
        <f t="shared" si="3"/>
        <v>6.5689825278986191</v>
      </c>
      <c r="BB17" s="192">
        <f t="shared" si="2"/>
        <v>5.1777454287045082</v>
      </c>
      <c r="BC17" s="192">
        <f t="shared" si="2"/>
        <v>5.4965986554559176</v>
      </c>
      <c r="BD17" s="192">
        <f t="shared" si="2"/>
        <v>6.142498099297649</v>
      </c>
      <c r="BE17" s="192">
        <f t="shared" si="2"/>
        <v>8.3052230832820406</v>
      </c>
      <c r="BF17" s="192">
        <f t="shared" si="2"/>
        <v>22.586839804196089</v>
      </c>
      <c r="BG17" s="192">
        <f t="shared" si="2"/>
        <v>49.728084374873049</v>
      </c>
      <c r="BH17" s="192">
        <f t="shared" si="2"/>
        <v>59.923306873323604</v>
      </c>
      <c r="BI17" s="192">
        <f t="shared" si="2"/>
        <v>64.825633147347361</v>
      </c>
      <c r="BJ17" s="192">
        <f t="shared" si="2"/>
        <v>29.481297290763866</v>
      </c>
      <c r="BK17" s="192">
        <f t="shared" si="2"/>
        <v>17.663189308742265</v>
      </c>
      <c r="BL17" s="192">
        <f t="shared" si="2"/>
        <v>9.8136311675970482</v>
      </c>
    </row>
    <row r="18" spans="1:64" ht="18" x14ac:dyDescent="0.5">
      <c r="A18" s="202"/>
      <c r="B18" s="202">
        <v>9</v>
      </c>
      <c r="C18" s="202">
        <v>4.05</v>
      </c>
      <c r="D18" s="202">
        <v>3.45</v>
      </c>
      <c r="E18" s="202">
        <v>3.6</v>
      </c>
      <c r="F18" s="202">
        <v>2.2999999999999998</v>
      </c>
      <c r="G18" s="202">
        <v>3.9</v>
      </c>
      <c r="H18" s="202">
        <v>4.2</v>
      </c>
      <c r="I18" s="202">
        <v>24.4</v>
      </c>
      <c r="J18" s="202">
        <v>39.799999999999997</v>
      </c>
      <c r="K18" s="202">
        <v>34</v>
      </c>
      <c r="L18" s="202">
        <v>24.8</v>
      </c>
      <c r="M18" s="202">
        <v>10.199999999999999</v>
      </c>
      <c r="N18" s="202">
        <v>5</v>
      </c>
      <c r="T18" s="202"/>
      <c r="U18" s="202">
        <v>9</v>
      </c>
      <c r="V18" s="248">
        <f t="shared" si="5"/>
        <v>8.1817670644764959</v>
      </c>
      <c r="W18" s="248">
        <f t="shared" si="4"/>
        <v>6.9696534252947933</v>
      </c>
      <c r="X18" s="248">
        <f t="shared" si="4"/>
        <v>7.2726818350902187</v>
      </c>
      <c r="Y18" s="248">
        <f t="shared" si="4"/>
        <v>4.6464356168631946</v>
      </c>
      <c r="Z18" s="248">
        <f t="shared" si="4"/>
        <v>7.8787386546810705</v>
      </c>
      <c r="AA18" s="248">
        <f t="shared" si="4"/>
        <v>8.4847954742719214</v>
      </c>
      <c r="AB18" s="248">
        <f t="shared" si="4"/>
        <v>49.292621326722589</v>
      </c>
      <c r="AC18" s="248">
        <f t="shared" si="4"/>
        <v>80.40353806571963</v>
      </c>
      <c r="AD18" s="248">
        <f t="shared" si="4"/>
        <v>68.686439553629839</v>
      </c>
      <c r="AE18" s="248">
        <f t="shared" si="4"/>
        <v>50.100697086177064</v>
      </c>
      <c r="AF18" s="248">
        <f t="shared" si="4"/>
        <v>20.605931866088952</v>
      </c>
      <c r="AG18" s="248">
        <f t="shared" si="4"/>
        <v>10.100946993180859</v>
      </c>
      <c r="AJ18" s="188">
        <v>0.6</v>
      </c>
      <c r="AK18" s="189">
        <f t="shared" si="1"/>
        <v>8.7070163081219007</v>
      </c>
      <c r="AL18" s="190">
        <f t="shared" si="0"/>
        <v>219</v>
      </c>
      <c r="AZ18" s="191">
        <v>11</v>
      </c>
      <c r="BA18" s="192">
        <f t="shared" si="3"/>
        <v>6.465728403079436</v>
      </c>
      <c r="BB18" s="192">
        <f t="shared" si="2"/>
        <v>5.1267917627611297</v>
      </c>
      <c r="BC18" s="192">
        <f t="shared" si="2"/>
        <v>5.6348693965181269</v>
      </c>
      <c r="BD18" s="192">
        <f t="shared" si="2"/>
        <v>6.1133175857617941</v>
      </c>
      <c r="BE18" s="192">
        <f t="shared" si="2"/>
        <v>8.0100509655924199</v>
      </c>
      <c r="BF18" s="192">
        <f t="shared" si="2"/>
        <v>18.291692677206854</v>
      </c>
      <c r="BG18" s="192">
        <f t="shared" si="2"/>
        <v>52.184859149103382</v>
      </c>
      <c r="BH18" s="192">
        <f t="shared" si="2"/>
        <v>63.492308144247531</v>
      </c>
      <c r="BI18" s="192">
        <f t="shared" si="2"/>
        <v>62.704434278779395</v>
      </c>
      <c r="BJ18" s="192">
        <f t="shared" si="2"/>
        <v>28.792188240340199</v>
      </c>
      <c r="BK18" s="192">
        <f t="shared" si="2"/>
        <v>20.373610085245794</v>
      </c>
      <c r="BL18" s="192">
        <f t="shared" si="2"/>
        <v>9.6205908472829247</v>
      </c>
    </row>
    <row r="19" spans="1:64" ht="18" x14ac:dyDescent="0.5">
      <c r="A19" s="202"/>
      <c r="B19" s="202">
        <v>10</v>
      </c>
      <c r="C19" s="202">
        <v>4.05</v>
      </c>
      <c r="D19" s="202">
        <v>3.45</v>
      </c>
      <c r="E19" s="202">
        <v>4.05</v>
      </c>
      <c r="F19" s="202">
        <v>2.4</v>
      </c>
      <c r="G19" s="202">
        <v>3.9</v>
      </c>
      <c r="H19" s="202">
        <v>5.25</v>
      </c>
      <c r="I19" s="202">
        <v>33.5</v>
      </c>
      <c r="J19" s="202">
        <v>39.799999999999997</v>
      </c>
      <c r="K19" s="202">
        <v>34</v>
      </c>
      <c r="L19" s="202">
        <v>24.4</v>
      </c>
      <c r="M19" s="202">
        <v>9.4</v>
      </c>
      <c r="N19" s="202">
        <v>5</v>
      </c>
      <c r="T19" s="202"/>
      <c r="U19" s="202">
        <v>10</v>
      </c>
      <c r="V19" s="248">
        <f t="shared" si="5"/>
        <v>8.1817670644764959</v>
      </c>
      <c r="W19" s="248">
        <f t="shared" si="4"/>
        <v>6.9696534252947933</v>
      </c>
      <c r="X19" s="248">
        <f t="shared" si="4"/>
        <v>8.1817670644764959</v>
      </c>
      <c r="Y19" s="248">
        <f t="shared" si="4"/>
        <v>4.8484545567268125</v>
      </c>
      <c r="Z19" s="248">
        <f t="shared" si="4"/>
        <v>7.8787386546810705</v>
      </c>
      <c r="AA19" s="248">
        <f t="shared" si="4"/>
        <v>10.605994342839903</v>
      </c>
      <c r="AB19" s="248">
        <f t="shared" si="4"/>
        <v>67.676344854311751</v>
      </c>
      <c r="AC19" s="248">
        <f t="shared" si="4"/>
        <v>80.40353806571963</v>
      </c>
      <c r="AD19" s="248">
        <f t="shared" si="4"/>
        <v>68.686439553629839</v>
      </c>
      <c r="AE19" s="248">
        <f t="shared" si="4"/>
        <v>49.292621326722589</v>
      </c>
      <c r="AF19" s="248">
        <f t="shared" si="4"/>
        <v>18.989780347180016</v>
      </c>
      <c r="AG19" s="248">
        <f t="shared" si="4"/>
        <v>10.100946993180859</v>
      </c>
      <c r="AJ19" s="188">
        <v>0.65</v>
      </c>
      <c r="AK19" s="189">
        <f t="shared" si="1"/>
        <v>7.8787386546810705</v>
      </c>
      <c r="AL19" s="190">
        <f t="shared" si="0"/>
        <v>237.25</v>
      </c>
      <c r="AZ19" s="149">
        <v>12</v>
      </c>
      <c r="BA19" s="192">
        <f t="shared" si="3"/>
        <v>6.3624742782602546</v>
      </c>
      <c r="BB19" s="192">
        <f t="shared" si="2"/>
        <v>5.1417187177621635</v>
      </c>
      <c r="BC19" s="192">
        <f t="shared" si="2"/>
        <v>5.6135451750880794</v>
      </c>
      <c r="BD19" s="192">
        <f t="shared" si="2"/>
        <v>6.1077059485433596</v>
      </c>
      <c r="BE19" s="192">
        <f t="shared" si="2"/>
        <v>8.6138631302959006</v>
      </c>
      <c r="BF19" s="192">
        <f t="shared" si="2"/>
        <v>19.77204257542969</v>
      </c>
      <c r="BG19" s="192">
        <f t="shared" si="2"/>
        <v>52.783059676588429</v>
      </c>
      <c r="BH19" s="192">
        <f t="shared" si="2"/>
        <v>64.670751960118622</v>
      </c>
      <c r="BI19" s="192">
        <f t="shared" si="2"/>
        <v>57.788640075431381</v>
      </c>
      <c r="BJ19" s="192">
        <f t="shared" si="2"/>
        <v>28.154706252326108</v>
      </c>
      <c r="BK19" s="192">
        <f t="shared" si="2"/>
        <v>16.958367674106977</v>
      </c>
      <c r="BL19" s="192">
        <f t="shared" si="2"/>
        <v>9.4634650051667784</v>
      </c>
    </row>
    <row r="20" spans="1:64" ht="18" x14ac:dyDescent="0.5">
      <c r="A20" s="202"/>
      <c r="B20" s="202">
        <v>11</v>
      </c>
      <c r="C20" s="202">
        <v>4.05</v>
      </c>
      <c r="D20" s="202">
        <v>3.45</v>
      </c>
      <c r="E20" s="202">
        <v>3.75</v>
      </c>
      <c r="F20" s="202">
        <v>2.7</v>
      </c>
      <c r="G20" s="202">
        <v>3.45</v>
      </c>
      <c r="H20" s="202">
        <v>4.75</v>
      </c>
      <c r="I20" s="202">
        <v>35.6</v>
      </c>
      <c r="J20" s="202">
        <v>39.799999999999997</v>
      </c>
      <c r="K20" s="202">
        <v>33.5</v>
      </c>
      <c r="L20" s="202">
        <v>24</v>
      </c>
      <c r="M20" s="202">
        <v>9</v>
      </c>
      <c r="N20" s="202">
        <v>5</v>
      </c>
      <c r="T20" s="202"/>
      <c r="U20" s="202">
        <v>11</v>
      </c>
      <c r="V20" s="248">
        <f t="shared" si="5"/>
        <v>8.1817670644764959</v>
      </c>
      <c r="W20" s="248">
        <f t="shared" si="4"/>
        <v>6.9696534252947933</v>
      </c>
      <c r="X20" s="248">
        <f t="shared" si="4"/>
        <v>7.5757102448856442</v>
      </c>
      <c r="Y20" s="248">
        <f t="shared" si="4"/>
        <v>5.4545113763176643</v>
      </c>
      <c r="Z20" s="248">
        <f t="shared" si="4"/>
        <v>6.9696534252947933</v>
      </c>
      <c r="AA20" s="248">
        <f t="shared" si="4"/>
        <v>9.5958996435218165</v>
      </c>
      <c r="AB20" s="248">
        <f t="shared" si="4"/>
        <v>71.918742591447725</v>
      </c>
      <c r="AC20" s="248">
        <f t="shared" si="4"/>
        <v>80.40353806571963</v>
      </c>
      <c r="AD20" s="248">
        <f t="shared" si="4"/>
        <v>67.676344854311751</v>
      </c>
      <c r="AE20" s="248">
        <f t="shared" si="4"/>
        <v>48.484545567268128</v>
      </c>
      <c r="AF20" s="248">
        <f t="shared" si="4"/>
        <v>18.181704587725548</v>
      </c>
      <c r="AG20" s="248">
        <f t="shared" si="4"/>
        <v>10.100946993180859</v>
      </c>
      <c r="AJ20" s="188">
        <v>0.7</v>
      </c>
      <c r="AK20" s="189">
        <f t="shared" si="1"/>
        <v>7.0504610012402402</v>
      </c>
      <c r="AL20" s="190">
        <f t="shared" si="0"/>
        <v>255.49999999999997</v>
      </c>
      <c r="AZ20" s="191">
        <v>13</v>
      </c>
      <c r="BA20" s="192">
        <f t="shared" si="3"/>
        <v>6.3231928177312176</v>
      </c>
      <c r="BB20" s="192">
        <f t="shared" si="2"/>
        <v>5.1417187177621635</v>
      </c>
      <c r="BC20" s="192">
        <f t="shared" si="2"/>
        <v>5.50827086087026</v>
      </c>
      <c r="BD20" s="192">
        <f t="shared" si="2"/>
        <v>6.1065836210996727</v>
      </c>
      <c r="BE20" s="192">
        <f t="shared" si="2"/>
        <v>8.409599535544908</v>
      </c>
      <c r="BF20" s="192">
        <f t="shared" si="2"/>
        <v>22.842730461356673</v>
      </c>
      <c r="BG20" s="192">
        <f t="shared" si="2"/>
        <v>53.366669947305539</v>
      </c>
      <c r="BH20" s="192">
        <f t="shared" si="2"/>
        <v>66.465353542573737</v>
      </c>
      <c r="BI20" s="192">
        <f t="shared" si="2"/>
        <v>55.243201433149807</v>
      </c>
      <c r="BJ20" s="192">
        <f t="shared" si="2"/>
        <v>27.398257555281234</v>
      </c>
      <c r="BK20" s="192">
        <f t="shared" si="2"/>
        <v>15.970719523662629</v>
      </c>
      <c r="BL20" s="192">
        <f t="shared" si="2"/>
        <v>9.2883819239516452</v>
      </c>
    </row>
    <row r="21" spans="1:64" ht="18" x14ac:dyDescent="0.5">
      <c r="A21" s="202"/>
      <c r="B21" s="202">
        <v>12</v>
      </c>
      <c r="C21" s="202">
        <v>4.05</v>
      </c>
      <c r="D21" s="202">
        <v>3.45</v>
      </c>
      <c r="E21" s="202">
        <v>3.75</v>
      </c>
      <c r="F21" s="202">
        <v>2.8</v>
      </c>
      <c r="G21" s="202">
        <v>3.9</v>
      </c>
      <c r="H21" s="202">
        <v>4.5</v>
      </c>
      <c r="I21" s="202">
        <v>37.6</v>
      </c>
      <c r="J21" s="202">
        <v>39.799999999999997</v>
      </c>
      <c r="K21" s="202">
        <v>33.5</v>
      </c>
      <c r="L21" s="202">
        <v>24</v>
      </c>
      <c r="M21" s="202">
        <v>8.6</v>
      </c>
      <c r="N21" s="202">
        <v>4.75</v>
      </c>
      <c r="T21" s="202"/>
      <c r="U21" s="202">
        <v>12</v>
      </c>
      <c r="V21" s="248">
        <f t="shared" si="5"/>
        <v>8.1817670644764959</v>
      </c>
      <c r="W21" s="248">
        <f t="shared" si="4"/>
        <v>6.9696534252947933</v>
      </c>
      <c r="X21" s="248">
        <f t="shared" si="4"/>
        <v>7.5757102448856442</v>
      </c>
      <c r="Y21" s="248">
        <f t="shared" si="4"/>
        <v>5.6565303161812812</v>
      </c>
      <c r="Z21" s="248">
        <f t="shared" si="4"/>
        <v>7.8787386546810705</v>
      </c>
      <c r="AA21" s="248">
        <f t="shared" si="4"/>
        <v>9.090852293862774</v>
      </c>
      <c r="AB21" s="248">
        <f t="shared" si="4"/>
        <v>75.959121388720064</v>
      </c>
      <c r="AC21" s="248">
        <f t="shared" si="4"/>
        <v>80.40353806571963</v>
      </c>
      <c r="AD21" s="248">
        <f t="shared" si="4"/>
        <v>67.676344854311751</v>
      </c>
      <c r="AE21" s="248">
        <f t="shared" si="4"/>
        <v>48.484545567268128</v>
      </c>
      <c r="AF21" s="248">
        <f t="shared" si="4"/>
        <v>17.373628828271077</v>
      </c>
      <c r="AG21" s="248">
        <f t="shared" si="4"/>
        <v>9.5958996435218165</v>
      </c>
      <c r="AJ21" s="188">
        <v>0.75</v>
      </c>
      <c r="AK21" s="189">
        <f t="shared" si="1"/>
        <v>6.46460607563575</v>
      </c>
      <c r="AL21" s="190">
        <f t="shared" si="0"/>
        <v>273.75</v>
      </c>
      <c r="AZ21" s="149">
        <v>14</v>
      </c>
      <c r="BA21" s="192">
        <f t="shared" si="3"/>
        <v>6.3052355786322298</v>
      </c>
      <c r="BB21" s="192">
        <f t="shared" si="2"/>
        <v>5.1293731158816094</v>
      </c>
      <c r="BC21" s="192">
        <f t="shared" si="2"/>
        <v>5.5404816585040697</v>
      </c>
      <c r="BD21" s="192">
        <f t="shared" si="2"/>
        <v>6.0156750981610454</v>
      </c>
      <c r="BE21" s="192">
        <f t="shared" si="2"/>
        <v>9.2771586495147744</v>
      </c>
      <c r="BF21" s="192">
        <f t="shared" si="2"/>
        <v>18.906728116347196</v>
      </c>
      <c r="BG21" s="192">
        <f t="shared" si="2"/>
        <v>54.118629334575665</v>
      </c>
      <c r="BH21" s="192">
        <f t="shared" si="2"/>
        <v>63.369974452885657</v>
      </c>
      <c r="BI21" s="192">
        <f t="shared" si="2"/>
        <v>53.458700797687854</v>
      </c>
      <c r="BJ21" s="192">
        <f t="shared" si="2"/>
        <v>26.474582069127035</v>
      </c>
      <c r="BK21" s="192">
        <f t="shared" si="2"/>
        <v>15.167133073982903</v>
      </c>
      <c r="BL21" s="192">
        <f t="shared" si="2"/>
        <v>9.1761491795829677</v>
      </c>
    </row>
    <row r="22" spans="1:64" ht="18" x14ac:dyDescent="0.5">
      <c r="A22" s="202"/>
      <c r="B22" s="202">
        <v>13</v>
      </c>
      <c r="C22" s="202">
        <v>4.05</v>
      </c>
      <c r="D22" s="202">
        <v>3.45</v>
      </c>
      <c r="E22" s="202">
        <v>3.6</v>
      </c>
      <c r="F22" s="202">
        <v>3.15</v>
      </c>
      <c r="G22" s="202">
        <v>4.05</v>
      </c>
      <c r="H22" s="202">
        <v>5.25</v>
      </c>
      <c r="I22" s="202">
        <v>40.299999999999997</v>
      </c>
      <c r="J22" s="202">
        <v>40.9</v>
      </c>
      <c r="K22" s="202">
        <v>33</v>
      </c>
      <c r="L22" s="202">
        <v>23.5</v>
      </c>
      <c r="M22" s="202">
        <v>8.1999999999999993</v>
      </c>
      <c r="N22" s="202">
        <v>4.5</v>
      </c>
      <c r="T22" s="202"/>
      <c r="U22" s="202">
        <v>13</v>
      </c>
      <c r="V22" s="248">
        <f t="shared" si="5"/>
        <v>8.1817670644764959</v>
      </c>
      <c r="W22" s="248">
        <f t="shared" si="4"/>
        <v>6.9696534252947933</v>
      </c>
      <c r="X22" s="248">
        <f t="shared" si="4"/>
        <v>7.2726818350902187</v>
      </c>
      <c r="Y22" s="248">
        <f t="shared" si="4"/>
        <v>6.3635966057039415</v>
      </c>
      <c r="Z22" s="248">
        <f t="shared" si="4"/>
        <v>8.1817670644764959</v>
      </c>
      <c r="AA22" s="248">
        <f t="shared" si="4"/>
        <v>10.605994342839903</v>
      </c>
      <c r="AB22" s="248">
        <f t="shared" si="4"/>
        <v>81.413632765037718</v>
      </c>
      <c r="AC22" s="248">
        <f t="shared" si="4"/>
        <v>82.625746404219427</v>
      </c>
      <c r="AD22" s="248">
        <f t="shared" si="4"/>
        <v>66.666250154993676</v>
      </c>
      <c r="AE22" s="248">
        <f t="shared" si="4"/>
        <v>47.47445086795004</v>
      </c>
      <c r="AF22" s="248">
        <f t="shared" si="4"/>
        <v>16.565553068816609</v>
      </c>
      <c r="AG22" s="248">
        <f t="shared" si="4"/>
        <v>9.090852293862774</v>
      </c>
      <c r="AJ22" s="188">
        <v>0.8</v>
      </c>
      <c r="AK22" s="189">
        <f t="shared" si="1"/>
        <v>5.7979435740858136</v>
      </c>
      <c r="AL22" s="190">
        <f t="shared" si="0"/>
        <v>292</v>
      </c>
      <c r="AZ22" s="191">
        <v>15</v>
      </c>
      <c r="BA22" s="192">
        <f t="shared" si="3"/>
        <v>6.3108472158506634</v>
      </c>
      <c r="BB22" s="192">
        <f t="shared" si="2"/>
        <v>5.1797656181031444</v>
      </c>
      <c r="BC22" s="192">
        <f t="shared" si="2"/>
        <v>5.5182595751190728</v>
      </c>
      <c r="BD22" s="192">
        <f t="shared" si="2"/>
        <v>6.0347546647037209</v>
      </c>
      <c r="BE22" s="192">
        <f t="shared" si="2"/>
        <v>9.6800742017983232</v>
      </c>
      <c r="BF22" s="192">
        <f t="shared" si="2"/>
        <v>19.554311051354457</v>
      </c>
      <c r="BG22" s="192">
        <f t="shared" si="2"/>
        <v>60.628128507958905</v>
      </c>
      <c r="BH22" s="192">
        <f t="shared" si="2"/>
        <v>66.063560317733888</v>
      </c>
      <c r="BI22" s="192">
        <f t="shared" si="2"/>
        <v>51.122015059932018</v>
      </c>
      <c r="BJ22" s="192">
        <f t="shared" si="2"/>
        <v>25.767515779604373</v>
      </c>
      <c r="BK22" s="192">
        <f t="shared" si="2"/>
        <v>14.735037008163497</v>
      </c>
      <c r="BL22" s="192">
        <f t="shared" si="2"/>
        <v>8.985353514156218</v>
      </c>
    </row>
    <row r="23" spans="1:64" ht="18" x14ac:dyDescent="0.5">
      <c r="A23" s="202"/>
      <c r="B23" s="202">
        <v>14</v>
      </c>
      <c r="C23" s="202">
        <v>4.05</v>
      </c>
      <c r="D23" s="202">
        <v>3.45</v>
      </c>
      <c r="E23" s="202">
        <v>3.6</v>
      </c>
      <c r="F23" s="202">
        <v>3.15</v>
      </c>
      <c r="G23" s="202">
        <v>5</v>
      </c>
      <c r="H23" s="202">
        <v>5</v>
      </c>
      <c r="I23" s="202">
        <v>40.299999999999997</v>
      </c>
      <c r="J23" s="202">
        <v>39.799999999999997</v>
      </c>
      <c r="K23" s="202">
        <v>33</v>
      </c>
      <c r="L23" s="202">
        <v>23.1</v>
      </c>
      <c r="M23" s="202">
        <v>7.4</v>
      </c>
      <c r="N23" s="202">
        <v>4.5</v>
      </c>
      <c r="T23" s="202"/>
      <c r="U23" s="202">
        <v>14</v>
      </c>
      <c r="V23" s="248">
        <f t="shared" si="5"/>
        <v>8.1817670644764959</v>
      </c>
      <c r="W23" s="248">
        <f t="shared" si="4"/>
        <v>6.9696534252947933</v>
      </c>
      <c r="X23" s="248">
        <f t="shared" si="4"/>
        <v>7.2726818350902187</v>
      </c>
      <c r="Y23" s="248">
        <f t="shared" si="4"/>
        <v>6.3635966057039415</v>
      </c>
      <c r="Z23" s="248">
        <f t="shared" si="4"/>
        <v>10.100946993180859</v>
      </c>
      <c r="AA23" s="248">
        <f t="shared" si="4"/>
        <v>10.100946993180859</v>
      </c>
      <c r="AB23" s="248">
        <f t="shared" si="4"/>
        <v>81.413632765037718</v>
      </c>
      <c r="AC23" s="248">
        <f t="shared" si="4"/>
        <v>80.40353806571963</v>
      </c>
      <c r="AD23" s="248">
        <f t="shared" si="4"/>
        <v>66.666250154993676</v>
      </c>
      <c r="AE23" s="248">
        <f t="shared" si="4"/>
        <v>46.666375108495572</v>
      </c>
      <c r="AF23" s="248">
        <f t="shared" si="4"/>
        <v>14.949401549907673</v>
      </c>
      <c r="AG23" s="248">
        <f t="shared" si="4"/>
        <v>9.090852293862774</v>
      </c>
      <c r="AJ23" s="188">
        <v>0.85</v>
      </c>
      <c r="AK23" s="189">
        <f t="shared" si="1"/>
        <v>5.2322905424676849</v>
      </c>
      <c r="AL23" s="190">
        <f t="shared" si="0"/>
        <v>310.25</v>
      </c>
      <c r="AZ23" s="149">
        <v>16</v>
      </c>
      <c r="BA23" s="192">
        <f t="shared" si="3"/>
        <v>6.4073673760077243</v>
      </c>
      <c r="BB23" s="192">
        <f t="shared" si="2"/>
        <v>5.1483404496799157</v>
      </c>
      <c r="BC23" s="192">
        <f t="shared" si="2"/>
        <v>5.49210934568117</v>
      </c>
      <c r="BD23" s="192">
        <f t="shared" si="2"/>
        <v>6.1279078425297211</v>
      </c>
      <c r="BE23" s="192">
        <f t="shared" si="2"/>
        <v>9.6699732548051411</v>
      </c>
      <c r="BF23" s="192">
        <f t="shared" si="2"/>
        <v>22.540824379004928</v>
      </c>
      <c r="BG23" s="192">
        <f t="shared" si="2"/>
        <v>61.60455338396639</v>
      </c>
      <c r="BH23" s="192">
        <f t="shared" si="2"/>
        <v>69.369936966835084</v>
      </c>
      <c r="BI23" s="192">
        <f t="shared" si="2"/>
        <v>49.169165307917055</v>
      </c>
      <c r="BJ23" s="192">
        <f t="shared" si="2"/>
        <v>25.232165588965781</v>
      </c>
      <c r="BK23" s="192">
        <f t="shared" si="2"/>
        <v>14.420785323931206</v>
      </c>
      <c r="BL23" s="192">
        <f t="shared" si="2"/>
        <v>8.919136194978698</v>
      </c>
    </row>
    <row r="24" spans="1:64" ht="18" x14ac:dyDescent="0.5">
      <c r="A24" s="202"/>
      <c r="B24" s="202">
        <v>15</v>
      </c>
      <c r="C24" s="202">
        <v>4.05</v>
      </c>
      <c r="D24" s="202">
        <v>3.6</v>
      </c>
      <c r="E24" s="202">
        <v>3.6</v>
      </c>
      <c r="F24" s="202">
        <v>3.3</v>
      </c>
      <c r="G24" s="202">
        <v>5</v>
      </c>
      <c r="H24" s="202">
        <v>7</v>
      </c>
      <c r="I24" s="202">
        <v>40.9</v>
      </c>
      <c r="J24" s="202">
        <v>42</v>
      </c>
      <c r="K24" s="202">
        <v>32.5</v>
      </c>
      <c r="L24" s="202">
        <v>23.1</v>
      </c>
      <c r="M24" s="202">
        <v>7</v>
      </c>
      <c r="N24" s="202">
        <v>4.3499999999999996</v>
      </c>
      <c r="T24" s="202"/>
      <c r="U24" s="202">
        <v>15</v>
      </c>
      <c r="V24" s="248">
        <f t="shared" si="5"/>
        <v>8.1817670644764959</v>
      </c>
      <c r="W24" s="248">
        <f t="shared" si="4"/>
        <v>7.2726818350902187</v>
      </c>
      <c r="X24" s="248">
        <f t="shared" si="4"/>
        <v>7.2726818350902187</v>
      </c>
      <c r="Y24" s="248">
        <f t="shared" si="4"/>
        <v>6.6666250154993669</v>
      </c>
      <c r="Z24" s="248">
        <f t="shared" si="4"/>
        <v>10.100946993180859</v>
      </c>
      <c r="AA24" s="248">
        <f t="shared" si="4"/>
        <v>14.141325790453203</v>
      </c>
      <c r="AB24" s="248">
        <f t="shared" si="4"/>
        <v>82.625746404219427</v>
      </c>
      <c r="AC24" s="248">
        <f t="shared" si="4"/>
        <v>84.847954742719224</v>
      </c>
      <c r="AD24" s="248">
        <f t="shared" si="4"/>
        <v>65.656155455675588</v>
      </c>
      <c r="AE24" s="248">
        <f t="shared" si="4"/>
        <v>46.666375108495572</v>
      </c>
      <c r="AF24" s="248">
        <f t="shared" si="4"/>
        <v>14.141325790453203</v>
      </c>
      <c r="AG24" s="248">
        <f t="shared" si="4"/>
        <v>8.7878238840673468</v>
      </c>
      <c r="AJ24" s="188">
        <v>0.9</v>
      </c>
      <c r="AK24" s="189">
        <f t="shared" si="1"/>
        <v>4.3514879646623115</v>
      </c>
      <c r="AL24" s="190">
        <f t="shared" si="0"/>
        <v>328.5</v>
      </c>
      <c r="AZ24" s="191">
        <v>17</v>
      </c>
      <c r="BA24" s="192">
        <f t="shared" si="3"/>
        <v>6.3602296233728808</v>
      </c>
      <c r="BB24" s="192">
        <f t="shared" si="3"/>
        <v>5.1639408011471613</v>
      </c>
      <c r="BC24" s="192">
        <f t="shared" si="3"/>
        <v>5.427126586691708</v>
      </c>
      <c r="BD24" s="192">
        <f t="shared" si="3"/>
        <v>6.1907581793761821</v>
      </c>
      <c r="BE24" s="192">
        <f t="shared" si="3"/>
        <v>9.720477989771048</v>
      </c>
      <c r="BF24" s="192">
        <f t="shared" si="3"/>
        <v>25.710277079976347</v>
      </c>
      <c r="BG24" s="192">
        <f t="shared" si="3"/>
        <v>62.906453218643023</v>
      </c>
      <c r="BH24" s="192">
        <f t="shared" si="3"/>
        <v>66.99284744110652</v>
      </c>
      <c r="BI24" s="192">
        <f t="shared" si="3"/>
        <v>48.652894683821138</v>
      </c>
      <c r="BJ24" s="192">
        <f t="shared" si="3"/>
        <v>24.773133664497905</v>
      </c>
      <c r="BK24" s="192">
        <f t="shared" si="3"/>
        <v>14.250191552490817</v>
      </c>
      <c r="BL24" s="192">
        <f t="shared" si="3"/>
        <v>8.8158820701595157</v>
      </c>
    </row>
    <row r="25" spans="1:64" ht="18" x14ac:dyDescent="0.5">
      <c r="A25" s="202"/>
      <c r="B25" s="202">
        <v>16</v>
      </c>
      <c r="C25" s="202">
        <v>4.05</v>
      </c>
      <c r="D25" s="202">
        <v>3.75</v>
      </c>
      <c r="E25" s="202">
        <v>3.45</v>
      </c>
      <c r="F25" s="202">
        <v>3.45</v>
      </c>
      <c r="G25" s="202">
        <v>4.5</v>
      </c>
      <c r="H25" s="202">
        <v>9.4</v>
      </c>
      <c r="I25" s="202">
        <v>40.299999999999997</v>
      </c>
      <c r="J25" s="202">
        <v>40.299999999999997</v>
      </c>
      <c r="K25" s="202">
        <v>32.5</v>
      </c>
      <c r="L25" s="202">
        <v>22.3</v>
      </c>
      <c r="M25" s="202">
        <v>6.5</v>
      </c>
      <c r="N25" s="202">
        <v>4.2</v>
      </c>
      <c r="T25" s="202"/>
      <c r="U25" s="202">
        <v>16</v>
      </c>
      <c r="V25" s="248">
        <f t="shared" si="5"/>
        <v>8.1817670644764959</v>
      </c>
      <c r="W25" s="248">
        <f t="shared" si="4"/>
        <v>7.5757102448856442</v>
      </c>
      <c r="X25" s="248">
        <f t="shared" si="4"/>
        <v>6.9696534252947933</v>
      </c>
      <c r="Y25" s="248">
        <f t="shared" si="4"/>
        <v>6.9696534252947933</v>
      </c>
      <c r="Z25" s="248">
        <f t="shared" si="4"/>
        <v>9.090852293862774</v>
      </c>
      <c r="AA25" s="248">
        <f t="shared" si="4"/>
        <v>18.989780347180016</v>
      </c>
      <c r="AB25" s="248">
        <f t="shared" si="4"/>
        <v>81.413632765037718</v>
      </c>
      <c r="AC25" s="248">
        <f t="shared" si="4"/>
        <v>81.413632765037718</v>
      </c>
      <c r="AD25" s="248">
        <f t="shared" si="4"/>
        <v>65.656155455675588</v>
      </c>
      <c r="AE25" s="248">
        <f t="shared" si="4"/>
        <v>45.050223589586636</v>
      </c>
      <c r="AF25" s="248">
        <f t="shared" si="4"/>
        <v>13.131231091135117</v>
      </c>
      <c r="AG25" s="248">
        <f t="shared" si="4"/>
        <v>8.4847954742719214</v>
      </c>
      <c r="AJ25" s="188">
        <v>0.95</v>
      </c>
      <c r="AK25" s="189">
        <f t="shared" si="1"/>
        <v>3.1918992498451515</v>
      </c>
      <c r="AL25" s="190">
        <f t="shared" si="0"/>
        <v>346.75</v>
      </c>
      <c r="AZ25" s="149">
        <v>18</v>
      </c>
      <c r="BA25" s="192">
        <f t="shared" ref="BA25:BL38" si="6">+AVERAGEIF($U$10:$U$567,$U27,V$10:V$567)</f>
        <v>6.2345289496799632</v>
      </c>
      <c r="BB25" s="192">
        <f t="shared" si="6"/>
        <v>5.1500239408454451</v>
      </c>
      <c r="BC25" s="192">
        <f t="shared" si="6"/>
        <v>5.3496859930773217</v>
      </c>
      <c r="BD25" s="192">
        <f t="shared" si="6"/>
        <v>6.3209481628438438</v>
      </c>
      <c r="BE25" s="192">
        <f t="shared" si="6"/>
        <v>13.283867623476516</v>
      </c>
      <c r="BF25" s="192">
        <f t="shared" si="6"/>
        <v>31.774212258215918</v>
      </c>
      <c r="BG25" s="192">
        <f t="shared" si="6"/>
        <v>63.018685963011713</v>
      </c>
      <c r="BH25" s="192">
        <f t="shared" si="6"/>
        <v>68.638179473551304</v>
      </c>
      <c r="BI25" s="192">
        <f t="shared" si="6"/>
        <v>47.858286853690906</v>
      </c>
      <c r="BJ25" s="192">
        <f t="shared" si="6"/>
        <v>24.521732317112068</v>
      </c>
      <c r="BK25" s="192">
        <f t="shared" si="6"/>
        <v>13.996545550217611</v>
      </c>
      <c r="BL25" s="192">
        <f t="shared" si="6"/>
        <v>8.7232900560553599</v>
      </c>
    </row>
    <row r="26" spans="1:64" ht="18" x14ac:dyDescent="0.5">
      <c r="A26" s="202"/>
      <c r="B26" s="202">
        <v>17</v>
      </c>
      <c r="C26" s="202">
        <v>3.9</v>
      </c>
      <c r="D26" s="202">
        <v>3.75</v>
      </c>
      <c r="E26" s="202">
        <v>3.45</v>
      </c>
      <c r="F26" s="202">
        <v>3.45</v>
      </c>
      <c r="G26" s="202">
        <v>5</v>
      </c>
      <c r="H26" s="202">
        <v>9.8000000000000007</v>
      </c>
      <c r="I26" s="202">
        <v>42</v>
      </c>
      <c r="J26" s="202">
        <v>39.799999999999997</v>
      </c>
      <c r="K26" s="202">
        <v>33</v>
      </c>
      <c r="L26" s="202">
        <v>22</v>
      </c>
      <c r="M26" s="202">
        <v>6.25</v>
      </c>
      <c r="N26" s="202">
        <v>4.05</v>
      </c>
      <c r="T26" s="202"/>
      <c r="U26" s="202">
        <v>17</v>
      </c>
      <c r="V26" s="248">
        <f t="shared" si="5"/>
        <v>7.8787386546810705</v>
      </c>
      <c r="W26" s="248">
        <f t="shared" si="5"/>
        <v>7.5757102448856442</v>
      </c>
      <c r="X26" s="248">
        <f t="shared" si="5"/>
        <v>6.9696534252947933</v>
      </c>
      <c r="Y26" s="248">
        <f t="shared" si="5"/>
        <v>6.9696534252947933</v>
      </c>
      <c r="Z26" s="248">
        <f t="shared" si="5"/>
        <v>10.100946993180859</v>
      </c>
      <c r="AA26" s="248">
        <f t="shared" si="5"/>
        <v>19.797856106634487</v>
      </c>
      <c r="AB26" s="248">
        <f t="shared" si="5"/>
        <v>84.847954742719224</v>
      </c>
      <c r="AC26" s="248">
        <f t="shared" si="5"/>
        <v>80.40353806571963</v>
      </c>
      <c r="AD26" s="248">
        <f t="shared" si="5"/>
        <v>66.666250154993676</v>
      </c>
      <c r="AE26" s="248">
        <f t="shared" si="5"/>
        <v>44.444166769995782</v>
      </c>
      <c r="AF26" s="248">
        <f t="shared" si="5"/>
        <v>12.626183741476074</v>
      </c>
      <c r="AG26" s="248">
        <f t="shared" si="5"/>
        <v>8.1817670644764959</v>
      </c>
      <c r="AJ26" s="188">
        <v>1</v>
      </c>
      <c r="AK26" s="189">
        <f t="shared" si="1"/>
        <v>0.94948901735900071</v>
      </c>
      <c r="AL26" s="190">
        <f t="shared" si="0"/>
        <v>365</v>
      </c>
      <c r="AZ26" s="191">
        <v>19</v>
      </c>
      <c r="BA26" s="192">
        <f t="shared" si="6"/>
        <v>6.1222962053112893</v>
      </c>
      <c r="BB26" s="192">
        <f t="shared" si="6"/>
        <v>5.1166908157679494</v>
      </c>
      <c r="BC26" s="192">
        <f t="shared" si="6"/>
        <v>5.3528285099196431</v>
      </c>
      <c r="BD26" s="192">
        <f t="shared" si="6"/>
        <v>6.3288044549496529</v>
      </c>
      <c r="BE26" s="192">
        <f t="shared" si="6"/>
        <v>11.077371869188344</v>
      </c>
      <c r="BF26" s="192">
        <f t="shared" si="6"/>
        <v>32.220898580803251</v>
      </c>
      <c r="BG26" s="192">
        <f t="shared" si="6"/>
        <v>63.703305703660625</v>
      </c>
      <c r="BH26" s="192">
        <f t="shared" si="6"/>
        <v>70.079247911245119</v>
      </c>
      <c r="BI26" s="192">
        <f t="shared" si="6"/>
        <v>46.48904737239306</v>
      </c>
      <c r="BJ26" s="192">
        <f t="shared" si="6"/>
        <v>24.350016218227992</v>
      </c>
      <c r="BK26" s="192">
        <f t="shared" si="6"/>
        <v>13.618321201695169</v>
      </c>
      <c r="BL26" s="192">
        <f t="shared" si="6"/>
        <v>8.5981505460842858</v>
      </c>
    </row>
    <row r="27" spans="1:64" ht="18" x14ac:dyDescent="0.5">
      <c r="A27" s="202"/>
      <c r="B27" s="202">
        <v>18</v>
      </c>
      <c r="C27" s="202">
        <v>3.9</v>
      </c>
      <c r="D27" s="202">
        <v>3.9</v>
      </c>
      <c r="E27" s="202">
        <v>3.3</v>
      </c>
      <c r="F27" s="202">
        <v>3.45</v>
      </c>
      <c r="G27" s="202">
        <v>6.5</v>
      </c>
      <c r="H27" s="202">
        <v>11.8</v>
      </c>
      <c r="I27" s="202">
        <v>44.2</v>
      </c>
      <c r="J27" s="202">
        <v>39.299999999999997</v>
      </c>
      <c r="K27" s="202">
        <v>32.5</v>
      </c>
      <c r="L27" s="202">
        <v>22</v>
      </c>
      <c r="M27" s="202">
        <v>6</v>
      </c>
      <c r="N27" s="202">
        <v>4.05</v>
      </c>
      <c r="T27" s="202"/>
      <c r="U27" s="202">
        <v>18</v>
      </c>
      <c r="V27" s="248">
        <f t="shared" si="5"/>
        <v>7.8787386546810705</v>
      </c>
      <c r="W27" s="248">
        <f t="shared" si="5"/>
        <v>7.8787386546810705</v>
      </c>
      <c r="X27" s="248">
        <f t="shared" si="5"/>
        <v>6.6666250154993669</v>
      </c>
      <c r="Y27" s="248">
        <f t="shared" si="5"/>
        <v>6.9696534252947933</v>
      </c>
      <c r="Z27" s="248">
        <f t="shared" si="5"/>
        <v>13.131231091135117</v>
      </c>
      <c r="AA27" s="248">
        <f t="shared" si="5"/>
        <v>23.83823490390683</v>
      </c>
      <c r="AB27" s="248">
        <f t="shared" si="5"/>
        <v>89.292371419718805</v>
      </c>
      <c r="AC27" s="248">
        <f t="shared" si="5"/>
        <v>79.393443366401542</v>
      </c>
      <c r="AD27" s="248">
        <f t="shared" si="5"/>
        <v>65.656155455675588</v>
      </c>
      <c r="AE27" s="248">
        <f t="shared" si="5"/>
        <v>44.444166769995782</v>
      </c>
      <c r="AF27" s="248">
        <f t="shared" si="5"/>
        <v>12.121136391817032</v>
      </c>
      <c r="AG27" s="248">
        <f t="shared" si="5"/>
        <v>8.1817670644764959</v>
      </c>
      <c r="AZ27" s="149">
        <v>20</v>
      </c>
      <c r="BA27" s="192">
        <f t="shared" si="6"/>
        <v>6.0964826741064932</v>
      </c>
      <c r="BB27" s="192">
        <f t="shared" si="6"/>
        <v>5.120731194565221</v>
      </c>
      <c r="BC27" s="192">
        <f t="shared" si="6"/>
        <v>5.4304935690227687</v>
      </c>
      <c r="BD27" s="192">
        <f t="shared" si="6"/>
        <v>6.3097248884069765</v>
      </c>
      <c r="BE27" s="192">
        <f t="shared" si="6"/>
        <v>11.753012990287774</v>
      </c>
      <c r="BF27" s="192">
        <f t="shared" si="6"/>
        <v>32.558719141352967</v>
      </c>
      <c r="BG27" s="192">
        <f t="shared" si="6"/>
        <v>61.63822320727698</v>
      </c>
      <c r="BH27" s="192">
        <f t="shared" si="6"/>
        <v>70.548380782706175</v>
      </c>
      <c r="BI27" s="192">
        <f t="shared" si="6"/>
        <v>45.60240869188052</v>
      </c>
      <c r="BJ27" s="192">
        <f t="shared" si="6"/>
        <v>25.394903068300369</v>
      </c>
      <c r="BK27" s="192">
        <f t="shared" si="6"/>
        <v>13.512822421988616</v>
      </c>
      <c r="BL27" s="192">
        <f t="shared" si="6"/>
        <v>8.4387800490807656</v>
      </c>
    </row>
    <row r="28" spans="1:64" ht="18" x14ac:dyDescent="0.5">
      <c r="A28" s="202"/>
      <c r="B28" s="202">
        <v>19</v>
      </c>
      <c r="C28" s="202">
        <v>3.75</v>
      </c>
      <c r="D28" s="202">
        <v>3.75</v>
      </c>
      <c r="E28" s="202">
        <v>3.3</v>
      </c>
      <c r="F28" s="202">
        <v>3.45</v>
      </c>
      <c r="G28" s="202">
        <v>4.5</v>
      </c>
      <c r="H28" s="202">
        <v>13</v>
      </c>
      <c r="I28" s="202">
        <v>43.1</v>
      </c>
      <c r="J28" s="202">
        <v>39.799999999999997</v>
      </c>
      <c r="K28" s="202">
        <v>32.5</v>
      </c>
      <c r="L28" s="202">
        <v>21.6</v>
      </c>
      <c r="M28" s="202">
        <v>5.75</v>
      </c>
      <c r="N28" s="202">
        <v>3.9</v>
      </c>
      <c r="T28" s="202"/>
      <c r="U28" s="202">
        <v>19</v>
      </c>
      <c r="V28" s="248">
        <f t="shared" si="5"/>
        <v>7.5757102448856442</v>
      </c>
      <c r="W28" s="248">
        <f t="shared" si="5"/>
        <v>7.5757102448856442</v>
      </c>
      <c r="X28" s="248">
        <f t="shared" si="5"/>
        <v>6.6666250154993669</v>
      </c>
      <c r="Y28" s="248">
        <f t="shared" si="5"/>
        <v>6.9696534252947933</v>
      </c>
      <c r="Z28" s="248">
        <f t="shared" si="5"/>
        <v>9.090852293862774</v>
      </c>
      <c r="AA28" s="248">
        <f t="shared" si="5"/>
        <v>26.262462182270234</v>
      </c>
      <c r="AB28" s="248">
        <f t="shared" si="5"/>
        <v>87.070163081219007</v>
      </c>
      <c r="AC28" s="248">
        <f t="shared" si="5"/>
        <v>80.40353806571963</v>
      </c>
      <c r="AD28" s="248">
        <f t="shared" si="5"/>
        <v>65.656155455675588</v>
      </c>
      <c r="AE28" s="248">
        <f t="shared" si="5"/>
        <v>43.636091010541314</v>
      </c>
      <c r="AF28" s="248">
        <f t="shared" si="5"/>
        <v>11.616089042157988</v>
      </c>
      <c r="AG28" s="248">
        <f t="shared" si="5"/>
        <v>7.8787386546810705</v>
      </c>
      <c r="AZ28" s="191">
        <v>21</v>
      </c>
      <c r="BA28" s="192">
        <f t="shared" si="6"/>
        <v>6.0807700898948784</v>
      </c>
      <c r="BB28" s="192">
        <f t="shared" si="6"/>
        <v>5.11994556535464</v>
      </c>
      <c r="BC28" s="192">
        <f t="shared" si="6"/>
        <v>5.4508076957534985</v>
      </c>
      <c r="BD28" s="192">
        <f t="shared" si="6"/>
        <v>6.5308233948132699</v>
      </c>
      <c r="BE28" s="192">
        <f t="shared" si="6"/>
        <v>11.252454950403479</v>
      </c>
      <c r="BF28" s="192">
        <f t="shared" si="6"/>
        <v>39.315130352347268</v>
      </c>
      <c r="BG28" s="192">
        <f t="shared" si="6"/>
        <v>63.714528978097491</v>
      </c>
      <c r="BH28" s="192">
        <f t="shared" si="6"/>
        <v>71.825589413621714</v>
      </c>
      <c r="BI28" s="192">
        <f t="shared" si="6"/>
        <v>44.298264202316496</v>
      </c>
      <c r="BJ28" s="192">
        <f t="shared" si="6"/>
        <v>25.648549070573573</v>
      </c>
      <c r="BK28" s="192">
        <f t="shared" si="6"/>
        <v>13.452216740029527</v>
      </c>
      <c r="BL28" s="192">
        <f t="shared" si="6"/>
        <v>8.2945609725670142</v>
      </c>
    </row>
    <row r="29" spans="1:64" ht="18" x14ac:dyDescent="0.5">
      <c r="A29" s="202"/>
      <c r="B29" s="202">
        <v>20</v>
      </c>
      <c r="C29" s="202">
        <v>3.75</v>
      </c>
      <c r="D29" s="202">
        <v>3.75</v>
      </c>
      <c r="E29" s="202">
        <v>3.3</v>
      </c>
      <c r="F29" s="202">
        <v>3.3</v>
      </c>
      <c r="G29" s="202">
        <v>6.5</v>
      </c>
      <c r="H29" s="202">
        <v>14.2</v>
      </c>
      <c r="I29" s="202">
        <v>44.8</v>
      </c>
      <c r="J29" s="202">
        <v>38.700000000000003</v>
      </c>
      <c r="K29" s="202">
        <v>31.1</v>
      </c>
      <c r="L29" s="202">
        <v>20.8</v>
      </c>
      <c r="M29" s="202">
        <v>5.25</v>
      </c>
      <c r="N29" s="202">
        <v>3.9</v>
      </c>
      <c r="T29" s="202"/>
      <c r="U29" s="202">
        <v>20</v>
      </c>
      <c r="V29" s="248">
        <f t="shared" si="5"/>
        <v>7.5757102448856442</v>
      </c>
      <c r="W29" s="248">
        <f t="shared" si="5"/>
        <v>7.5757102448856442</v>
      </c>
      <c r="X29" s="248">
        <f t="shared" si="5"/>
        <v>6.6666250154993669</v>
      </c>
      <c r="Y29" s="248">
        <f t="shared" si="5"/>
        <v>6.6666250154993669</v>
      </c>
      <c r="Z29" s="248">
        <f t="shared" si="5"/>
        <v>13.131231091135117</v>
      </c>
      <c r="AA29" s="248">
        <f t="shared" si="5"/>
        <v>28.686689460633637</v>
      </c>
      <c r="AB29" s="248">
        <f t="shared" si="5"/>
        <v>90.504485058900499</v>
      </c>
      <c r="AC29" s="248">
        <f t="shared" si="5"/>
        <v>78.181329727219861</v>
      </c>
      <c r="AD29" s="248">
        <f t="shared" si="5"/>
        <v>62.82789029758495</v>
      </c>
      <c r="AE29" s="248">
        <f t="shared" si="5"/>
        <v>42.019939491632378</v>
      </c>
      <c r="AF29" s="248">
        <f t="shared" si="5"/>
        <v>10.605994342839903</v>
      </c>
      <c r="AG29" s="248">
        <f t="shared" si="5"/>
        <v>7.8787386546810705</v>
      </c>
      <c r="AZ29" s="149">
        <v>22</v>
      </c>
      <c r="BA29" s="192">
        <f t="shared" si="6"/>
        <v>6.0369993195910929</v>
      </c>
      <c r="BB29" s="192">
        <f t="shared" si="6"/>
        <v>5.1285874866710284</v>
      </c>
      <c r="BC29" s="192">
        <f t="shared" si="6"/>
        <v>5.4003029607875943</v>
      </c>
      <c r="BD29" s="192">
        <f t="shared" si="6"/>
        <v>6.5398020143627633</v>
      </c>
      <c r="BE29" s="192">
        <f t="shared" si="6"/>
        <v>10.97411774436916</v>
      </c>
      <c r="BF29" s="192">
        <f t="shared" si="6"/>
        <v>36.705719045775552</v>
      </c>
      <c r="BG29" s="192">
        <f t="shared" si="6"/>
        <v>77.541603084318396</v>
      </c>
      <c r="BH29" s="192">
        <f t="shared" si="6"/>
        <v>70.075880928914046</v>
      </c>
      <c r="BI29" s="192">
        <f t="shared" si="6"/>
        <v>44.264594379005899</v>
      </c>
      <c r="BJ29" s="192">
        <f t="shared" si="6"/>
        <v>24.484695511470406</v>
      </c>
      <c r="BK29" s="192">
        <f t="shared" si="6"/>
        <v>13.29621322535707</v>
      </c>
      <c r="BL29" s="192">
        <f t="shared" si="6"/>
        <v>8.1750330998143745</v>
      </c>
    </row>
    <row r="30" spans="1:64" ht="18" x14ac:dyDescent="0.5">
      <c r="A30" s="202"/>
      <c r="B30" s="202">
        <v>21</v>
      </c>
      <c r="C30" s="202">
        <v>3.75</v>
      </c>
      <c r="D30" s="202">
        <v>3.6</v>
      </c>
      <c r="E30" s="202">
        <v>3.15</v>
      </c>
      <c r="F30" s="202">
        <v>3.9</v>
      </c>
      <c r="G30" s="202">
        <v>5.25</v>
      </c>
      <c r="H30" s="202">
        <v>17.2</v>
      </c>
      <c r="I30" s="202">
        <v>44.8</v>
      </c>
      <c r="J30" s="202">
        <v>38.700000000000003</v>
      </c>
      <c r="K30" s="202">
        <v>31.1</v>
      </c>
      <c r="L30" s="202">
        <v>20.399999999999999</v>
      </c>
      <c r="M30" s="202">
        <v>5.75</v>
      </c>
      <c r="N30" s="202">
        <v>3.75</v>
      </c>
      <c r="T30" s="202"/>
      <c r="U30" s="202">
        <v>21</v>
      </c>
      <c r="V30" s="248">
        <f t="shared" si="5"/>
        <v>7.5757102448856442</v>
      </c>
      <c r="W30" s="248">
        <f t="shared" si="5"/>
        <v>7.2726818350902187</v>
      </c>
      <c r="X30" s="248">
        <f t="shared" si="5"/>
        <v>6.3635966057039415</v>
      </c>
      <c r="Y30" s="248">
        <f t="shared" si="5"/>
        <v>7.8787386546810705</v>
      </c>
      <c r="Z30" s="248">
        <f t="shared" si="5"/>
        <v>10.605994342839903</v>
      </c>
      <c r="AA30" s="248">
        <f t="shared" si="5"/>
        <v>34.747257656542153</v>
      </c>
      <c r="AB30" s="248">
        <f t="shared" si="5"/>
        <v>90.504485058900499</v>
      </c>
      <c r="AC30" s="248">
        <f t="shared" si="5"/>
        <v>78.181329727219861</v>
      </c>
      <c r="AD30" s="248">
        <f t="shared" si="5"/>
        <v>62.82789029758495</v>
      </c>
      <c r="AE30" s="248">
        <f t="shared" si="5"/>
        <v>41.211863732177903</v>
      </c>
      <c r="AF30" s="248">
        <f t="shared" si="5"/>
        <v>11.616089042157988</v>
      </c>
      <c r="AG30" s="248">
        <f t="shared" si="5"/>
        <v>7.5757102448856442</v>
      </c>
      <c r="AZ30" s="191">
        <v>23</v>
      </c>
      <c r="BA30" s="192">
        <f t="shared" si="6"/>
        <v>6.0381216470347816</v>
      </c>
      <c r="BB30" s="192">
        <f t="shared" si="6"/>
        <v>5.1922234527280677</v>
      </c>
      <c r="BC30" s="192">
        <f t="shared" si="6"/>
        <v>5.4289223106016058</v>
      </c>
      <c r="BD30" s="192">
        <f t="shared" si="6"/>
        <v>6.5947960591034143</v>
      </c>
      <c r="BE30" s="192">
        <f t="shared" si="6"/>
        <v>10.984218691362342</v>
      </c>
      <c r="BF30" s="192">
        <f t="shared" si="6"/>
        <v>38.179334979336282</v>
      </c>
      <c r="BG30" s="192">
        <f t="shared" si="6"/>
        <v>67.912033617485974</v>
      </c>
      <c r="BH30" s="192">
        <f t="shared" si="6"/>
        <v>68.769491784462673</v>
      </c>
      <c r="BI30" s="192">
        <f t="shared" si="6"/>
        <v>42.201756537509631</v>
      </c>
      <c r="BJ30" s="192">
        <f t="shared" si="6"/>
        <v>23.796708788490417</v>
      </c>
      <c r="BK30" s="192">
        <f t="shared" si="6"/>
        <v>13.086337993387646</v>
      </c>
      <c r="BL30" s="192">
        <f t="shared" si="6"/>
        <v>8.0218354037511315</v>
      </c>
    </row>
    <row r="31" spans="1:64" ht="18" x14ac:dyDescent="0.5">
      <c r="A31" s="202"/>
      <c r="B31" s="202">
        <v>22</v>
      </c>
      <c r="C31" s="202">
        <v>3.75</v>
      </c>
      <c r="D31" s="202">
        <v>3.6</v>
      </c>
      <c r="E31" s="202">
        <v>3</v>
      </c>
      <c r="F31" s="202">
        <v>3.3</v>
      </c>
      <c r="G31" s="202">
        <v>4.05</v>
      </c>
      <c r="H31" s="202">
        <v>17.600000000000001</v>
      </c>
      <c r="I31" s="202">
        <v>45.4</v>
      </c>
      <c r="J31" s="202">
        <v>38.700000000000003</v>
      </c>
      <c r="K31" s="202">
        <v>30.6</v>
      </c>
      <c r="L31" s="202">
        <v>20.100000000000001</v>
      </c>
      <c r="M31" s="202">
        <v>5.75</v>
      </c>
      <c r="N31" s="202">
        <v>3.75</v>
      </c>
      <c r="T31" s="202"/>
      <c r="U31" s="202">
        <v>22</v>
      </c>
      <c r="V31" s="248">
        <f t="shared" si="5"/>
        <v>7.5757102448856442</v>
      </c>
      <c r="W31" s="248">
        <f t="shared" si="5"/>
        <v>7.2726818350902187</v>
      </c>
      <c r="X31" s="248">
        <f t="shared" si="5"/>
        <v>6.060568195908516</v>
      </c>
      <c r="Y31" s="248">
        <f t="shared" si="5"/>
        <v>6.6666250154993669</v>
      </c>
      <c r="Z31" s="248">
        <f t="shared" si="5"/>
        <v>8.1817670644764959</v>
      </c>
      <c r="AA31" s="248">
        <f t="shared" si="5"/>
        <v>35.555333415996628</v>
      </c>
      <c r="AB31" s="248">
        <f t="shared" si="5"/>
        <v>91.716598698082194</v>
      </c>
      <c r="AC31" s="248">
        <f t="shared" si="5"/>
        <v>78.181329727219861</v>
      </c>
      <c r="AD31" s="248">
        <f t="shared" si="5"/>
        <v>61.817795598266862</v>
      </c>
      <c r="AE31" s="248">
        <f t="shared" si="5"/>
        <v>40.605806912587056</v>
      </c>
      <c r="AF31" s="248">
        <f t="shared" si="5"/>
        <v>11.616089042157988</v>
      </c>
      <c r="AG31" s="248">
        <f t="shared" si="5"/>
        <v>7.5757102448856442</v>
      </c>
      <c r="AJ31" s="163" t="s">
        <v>92</v>
      </c>
      <c r="AK31" s="164" t="s">
        <v>141</v>
      </c>
      <c r="AZ31" s="149">
        <v>24</v>
      </c>
      <c r="BA31" s="192">
        <f t="shared" si="6"/>
        <v>5.9483354515398394</v>
      </c>
      <c r="BB31" s="192">
        <f t="shared" si="6"/>
        <v>5.1766231012608204</v>
      </c>
      <c r="BC31" s="192">
        <f t="shared" si="6"/>
        <v>5.4616942719572599</v>
      </c>
      <c r="BD31" s="192">
        <f t="shared" si="6"/>
        <v>6.9023137786735882</v>
      </c>
      <c r="BE31" s="192">
        <f t="shared" si="6"/>
        <v>11.498244660570878</v>
      </c>
      <c r="BF31" s="192">
        <f t="shared" si="6"/>
        <v>40.366751167081766</v>
      </c>
      <c r="BG31" s="192">
        <f t="shared" si="6"/>
        <v>65.341903771443299</v>
      </c>
      <c r="BH31" s="192">
        <f t="shared" si="6"/>
        <v>66.769504279812864</v>
      </c>
      <c r="BI31" s="192">
        <f t="shared" si="6"/>
        <v>41.776394436352341</v>
      </c>
      <c r="BJ31" s="192">
        <f t="shared" si="6"/>
        <v>22.981899064373824</v>
      </c>
      <c r="BK31" s="192">
        <f t="shared" si="6"/>
        <v>12.889930690742462</v>
      </c>
      <c r="BL31" s="192">
        <f t="shared" si="6"/>
        <v>7.8961347300582139</v>
      </c>
    </row>
    <row r="32" spans="1:64" ht="18" x14ac:dyDescent="0.5">
      <c r="A32" s="202"/>
      <c r="B32" s="202">
        <v>23</v>
      </c>
      <c r="C32" s="202">
        <v>3.75</v>
      </c>
      <c r="D32" s="202">
        <v>3.6</v>
      </c>
      <c r="E32" s="202">
        <v>3.15</v>
      </c>
      <c r="F32" s="202">
        <v>3.45</v>
      </c>
      <c r="G32" s="202">
        <v>3.9</v>
      </c>
      <c r="H32" s="202">
        <v>18</v>
      </c>
      <c r="I32" s="202">
        <v>77.7</v>
      </c>
      <c r="J32" s="202">
        <v>38.700000000000003</v>
      </c>
      <c r="K32" s="202">
        <v>29.7</v>
      </c>
      <c r="L32" s="202">
        <v>19.3</v>
      </c>
      <c r="M32" s="202">
        <v>5.75</v>
      </c>
      <c r="N32" s="202">
        <v>3.75</v>
      </c>
      <c r="T32" s="202"/>
      <c r="U32" s="202">
        <v>23</v>
      </c>
      <c r="V32" s="248">
        <f t="shared" si="5"/>
        <v>7.5757102448856442</v>
      </c>
      <c r="W32" s="248">
        <f t="shared" si="5"/>
        <v>7.2726818350902187</v>
      </c>
      <c r="X32" s="248">
        <f t="shared" si="5"/>
        <v>6.3635966057039415</v>
      </c>
      <c r="Y32" s="248">
        <f t="shared" si="5"/>
        <v>6.9696534252947933</v>
      </c>
      <c r="Z32" s="248">
        <f t="shared" si="5"/>
        <v>7.8787386546810705</v>
      </c>
      <c r="AA32" s="248">
        <f t="shared" si="5"/>
        <v>36.363409175451096</v>
      </c>
      <c r="AB32" s="248">
        <f t="shared" si="5"/>
        <v>156.96871627403056</v>
      </c>
      <c r="AC32" s="248">
        <f t="shared" si="5"/>
        <v>78.181329727219861</v>
      </c>
      <c r="AD32" s="248">
        <f t="shared" si="5"/>
        <v>59.999625139494306</v>
      </c>
      <c r="AE32" s="248">
        <f t="shared" si="5"/>
        <v>38.98965539367812</v>
      </c>
      <c r="AF32" s="248">
        <f t="shared" si="5"/>
        <v>11.616089042157988</v>
      </c>
      <c r="AG32" s="248">
        <f t="shared" si="5"/>
        <v>7.5757102448856442</v>
      </c>
      <c r="AJ32" s="166" t="s">
        <v>36</v>
      </c>
      <c r="AK32" s="167">
        <f t="array" ref="AK32:AK43">TRANSPOSE(V569:AG569)</f>
        <v>6.329202700171602</v>
      </c>
      <c r="AZ32" s="191">
        <v>25</v>
      </c>
      <c r="BA32" s="192">
        <f t="shared" si="6"/>
        <v>5.9213995928913583</v>
      </c>
      <c r="BB32" s="192">
        <f t="shared" si="6"/>
        <v>5.2813362517567963</v>
      </c>
      <c r="BC32" s="192">
        <f t="shared" si="6"/>
        <v>5.5107399812463704</v>
      </c>
      <c r="BD32" s="192">
        <f t="shared" si="6"/>
        <v>6.8809895572435389</v>
      </c>
      <c r="BE32" s="192">
        <f t="shared" si="6"/>
        <v>13.329883048667675</v>
      </c>
      <c r="BF32" s="192">
        <f t="shared" si="6"/>
        <v>36.745000506304592</v>
      </c>
      <c r="BG32" s="192">
        <f t="shared" si="6"/>
        <v>63.153365256254105</v>
      </c>
      <c r="BH32" s="192">
        <f t="shared" si="6"/>
        <v>66.531570861751277</v>
      </c>
      <c r="BI32" s="192">
        <f t="shared" si="6"/>
        <v>41.266857776918556</v>
      </c>
      <c r="BJ32" s="192">
        <f t="shared" si="6"/>
        <v>22.619387300063003</v>
      </c>
      <c r="BK32" s="192">
        <f t="shared" si="6"/>
        <v>12.68678942343516</v>
      </c>
      <c r="BL32" s="192">
        <f t="shared" si="6"/>
        <v>7.8074708620069613</v>
      </c>
    </row>
    <row r="33" spans="1:65" ht="18" x14ac:dyDescent="0.5">
      <c r="A33" s="202"/>
      <c r="B33" s="202">
        <v>24</v>
      </c>
      <c r="C33" s="202">
        <v>3.6</v>
      </c>
      <c r="D33" s="202">
        <v>3.45</v>
      </c>
      <c r="E33" s="202">
        <v>3.3</v>
      </c>
      <c r="F33" s="202">
        <v>3.45</v>
      </c>
      <c r="G33" s="202">
        <v>3.9</v>
      </c>
      <c r="H33" s="202">
        <v>20.100000000000001</v>
      </c>
      <c r="I33" s="202">
        <v>76.2</v>
      </c>
      <c r="J33" s="202">
        <v>38.200000000000003</v>
      </c>
      <c r="K33" s="202">
        <v>29.7</v>
      </c>
      <c r="L33" s="202">
        <v>19.3</v>
      </c>
      <c r="M33" s="202">
        <v>5.25</v>
      </c>
      <c r="N33" s="202">
        <v>3.75</v>
      </c>
      <c r="T33" s="202"/>
      <c r="U33" s="202">
        <v>24</v>
      </c>
      <c r="V33" s="248">
        <f t="shared" si="5"/>
        <v>7.2726818350902187</v>
      </c>
      <c r="W33" s="248">
        <f t="shared" si="5"/>
        <v>6.9696534252947933</v>
      </c>
      <c r="X33" s="248">
        <f t="shared" si="5"/>
        <v>6.6666250154993669</v>
      </c>
      <c r="Y33" s="248">
        <f t="shared" si="5"/>
        <v>6.9696534252947933</v>
      </c>
      <c r="Z33" s="248">
        <f t="shared" si="5"/>
        <v>7.8787386546810705</v>
      </c>
      <c r="AA33" s="248">
        <f t="shared" si="5"/>
        <v>40.605806912587056</v>
      </c>
      <c r="AB33" s="248">
        <f t="shared" si="5"/>
        <v>153.9384321760763</v>
      </c>
      <c r="AC33" s="248">
        <f t="shared" si="5"/>
        <v>77.171235027901773</v>
      </c>
      <c r="AD33" s="248">
        <f t="shared" si="5"/>
        <v>59.999625139494306</v>
      </c>
      <c r="AE33" s="248">
        <f t="shared" si="5"/>
        <v>38.98965539367812</v>
      </c>
      <c r="AF33" s="248">
        <f t="shared" si="5"/>
        <v>10.605994342839903</v>
      </c>
      <c r="AG33" s="248">
        <f t="shared" si="5"/>
        <v>7.5757102448856442</v>
      </c>
      <c r="AJ33" s="166" t="s">
        <v>37</v>
      </c>
      <c r="AK33" s="167">
        <v>5.2724125358484475</v>
      </c>
      <c r="AZ33" s="149">
        <v>26</v>
      </c>
      <c r="BA33" s="192">
        <f t="shared" si="6"/>
        <v>5.8675278755943934</v>
      </c>
      <c r="BB33" s="192">
        <f t="shared" si="6"/>
        <v>5.3964870474790594</v>
      </c>
      <c r="BC33" s="192">
        <f t="shared" si="6"/>
        <v>5.7416027364127391</v>
      </c>
      <c r="BD33" s="192">
        <f t="shared" si="6"/>
        <v>6.9696534252947924</v>
      </c>
      <c r="BE33" s="192">
        <f t="shared" si="6"/>
        <v>13.322026756561867</v>
      </c>
      <c r="BF33" s="192">
        <f t="shared" si="6"/>
        <v>35.714703913000143</v>
      </c>
      <c r="BG33" s="192">
        <f t="shared" si="6"/>
        <v>61.851465421577444</v>
      </c>
      <c r="BH33" s="192">
        <f t="shared" si="6"/>
        <v>65.62248563236497</v>
      </c>
      <c r="BI33" s="192">
        <f t="shared" si="6"/>
        <v>40.80221421523224</v>
      </c>
      <c r="BJ33" s="192">
        <f t="shared" si="6"/>
        <v>22.13454184439032</v>
      </c>
      <c r="BK33" s="192">
        <f t="shared" si="6"/>
        <v>12.599247882827591</v>
      </c>
      <c r="BL33" s="192">
        <f t="shared" si="6"/>
        <v>7.8344067206554433</v>
      </c>
    </row>
    <row r="34" spans="1:65" ht="18" x14ac:dyDescent="0.5">
      <c r="A34" s="202"/>
      <c r="B34" s="202">
        <v>25</v>
      </c>
      <c r="C34" s="202">
        <v>3.6</v>
      </c>
      <c r="D34" s="202">
        <v>3.6</v>
      </c>
      <c r="E34" s="202">
        <v>3.15</v>
      </c>
      <c r="F34" s="202">
        <v>3.45</v>
      </c>
      <c r="G34" s="202">
        <v>3.75</v>
      </c>
      <c r="H34" s="202">
        <v>21.6</v>
      </c>
      <c r="I34" s="202">
        <v>43.7</v>
      </c>
      <c r="J34" s="202">
        <v>38.200000000000003</v>
      </c>
      <c r="K34" s="202">
        <v>29.2</v>
      </c>
      <c r="L34" s="202">
        <v>18.399999999999999</v>
      </c>
      <c r="M34" s="202">
        <v>5.5</v>
      </c>
      <c r="N34" s="202">
        <v>3.6</v>
      </c>
      <c r="T34" s="202"/>
      <c r="U34" s="202">
        <v>25</v>
      </c>
      <c r="V34" s="248">
        <f t="shared" si="5"/>
        <v>7.2726818350902187</v>
      </c>
      <c r="W34" s="248">
        <f t="shared" si="5"/>
        <v>7.2726818350902187</v>
      </c>
      <c r="X34" s="248">
        <f t="shared" si="5"/>
        <v>6.3635966057039415</v>
      </c>
      <c r="Y34" s="248">
        <f t="shared" si="5"/>
        <v>6.9696534252947933</v>
      </c>
      <c r="Z34" s="248">
        <f t="shared" si="5"/>
        <v>7.5757102448856442</v>
      </c>
      <c r="AA34" s="248">
        <f t="shared" si="5"/>
        <v>43.636091010541314</v>
      </c>
      <c r="AB34" s="248">
        <f t="shared" si="5"/>
        <v>88.282276720400716</v>
      </c>
      <c r="AC34" s="248">
        <f t="shared" si="5"/>
        <v>77.171235027901773</v>
      </c>
      <c r="AD34" s="248">
        <f t="shared" si="5"/>
        <v>58.989530440176217</v>
      </c>
      <c r="AE34" s="248">
        <f t="shared" si="5"/>
        <v>37.171484934905557</v>
      </c>
      <c r="AF34" s="248">
        <f t="shared" si="5"/>
        <v>11.111041692498945</v>
      </c>
      <c r="AG34" s="248">
        <f t="shared" si="5"/>
        <v>7.2726818350902187</v>
      </c>
      <c r="AJ34" s="166" t="s">
        <v>38</v>
      </c>
      <c r="AK34" s="167">
        <v>5.4880001790728459</v>
      </c>
      <c r="AZ34" s="191">
        <v>27</v>
      </c>
      <c r="BA34" s="192">
        <f t="shared" si="6"/>
        <v>5.8495706364954048</v>
      </c>
      <c r="BB34" s="192">
        <f t="shared" si="6"/>
        <v>5.4708973569954917</v>
      </c>
      <c r="BC34" s="192">
        <f t="shared" si="6"/>
        <v>5.8728028145797211</v>
      </c>
      <c r="BD34" s="192">
        <f t="shared" si="6"/>
        <v>7.2367673568922424</v>
      </c>
      <c r="BE34" s="192">
        <f t="shared" si="6"/>
        <v>13.526290351312856</v>
      </c>
      <c r="BF34" s="192">
        <f t="shared" si="6"/>
        <v>37.878551224428243</v>
      </c>
      <c r="BG34" s="192">
        <f t="shared" si="6"/>
        <v>64.253246151067131</v>
      </c>
      <c r="BH34" s="192">
        <f t="shared" si="6"/>
        <v>64.14325806158584</v>
      </c>
      <c r="BI34" s="192">
        <f t="shared" si="6"/>
        <v>39.780896241477279</v>
      </c>
      <c r="BJ34" s="192">
        <f t="shared" si="6"/>
        <v>21.64969638871764</v>
      </c>
      <c r="BK34" s="192">
        <f t="shared" si="6"/>
        <v>12.35121351777282</v>
      </c>
      <c r="BL34" s="192">
        <f t="shared" si="6"/>
        <v>7.6705469138771747</v>
      </c>
    </row>
    <row r="35" spans="1:65" ht="18" x14ac:dyDescent="0.5">
      <c r="A35" s="202"/>
      <c r="B35" s="202">
        <v>26</v>
      </c>
      <c r="C35" s="202">
        <v>3.6</v>
      </c>
      <c r="D35" s="202">
        <v>3.75</v>
      </c>
      <c r="E35" s="202">
        <v>3.15</v>
      </c>
      <c r="F35" s="202">
        <v>3.45</v>
      </c>
      <c r="G35" s="202">
        <v>3.9</v>
      </c>
      <c r="H35" s="202">
        <v>21.6</v>
      </c>
      <c r="I35" s="202">
        <v>46</v>
      </c>
      <c r="J35" s="202">
        <v>38.200000000000003</v>
      </c>
      <c r="K35" s="202">
        <v>29.2</v>
      </c>
      <c r="L35" s="202">
        <v>17.600000000000001</v>
      </c>
      <c r="M35" s="202">
        <v>5.5</v>
      </c>
      <c r="N35" s="202">
        <v>3.6</v>
      </c>
      <c r="T35" s="202"/>
      <c r="U35" s="202">
        <v>26</v>
      </c>
      <c r="V35" s="248">
        <f t="shared" si="5"/>
        <v>7.2726818350902187</v>
      </c>
      <c r="W35" s="248">
        <f t="shared" si="5"/>
        <v>7.5757102448856442</v>
      </c>
      <c r="X35" s="248">
        <f t="shared" si="5"/>
        <v>6.3635966057039415</v>
      </c>
      <c r="Y35" s="248">
        <f t="shared" si="5"/>
        <v>6.9696534252947933</v>
      </c>
      <c r="Z35" s="248">
        <f t="shared" si="5"/>
        <v>7.8787386546810705</v>
      </c>
      <c r="AA35" s="248">
        <f t="shared" si="5"/>
        <v>43.636091010541314</v>
      </c>
      <c r="AB35" s="248">
        <f t="shared" si="5"/>
        <v>92.928712337263903</v>
      </c>
      <c r="AC35" s="248">
        <f t="shared" si="5"/>
        <v>77.171235027901773</v>
      </c>
      <c r="AD35" s="248">
        <f t="shared" si="5"/>
        <v>58.989530440176217</v>
      </c>
      <c r="AE35" s="248">
        <f t="shared" si="5"/>
        <v>35.555333415996628</v>
      </c>
      <c r="AF35" s="248">
        <f t="shared" si="5"/>
        <v>11.111041692498945</v>
      </c>
      <c r="AG35" s="248">
        <f t="shared" si="5"/>
        <v>7.2726818350902187</v>
      </c>
      <c r="AJ35" s="166" t="s">
        <v>39</v>
      </c>
      <c r="AK35" s="167">
        <v>6.3921486158713456</v>
      </c>
      <c r="AZ35" s="149">
        <v>28</v>
      </c>
      <c r="BA35" s="192">
        <f t="shared" si="6"/>
        <v>5.8125338308537398</v>
      </c>
      <c r="BB35" s="192">
        <f t="shared" si="6"/>
        <v>5.4667447454538509</v>
      </c>
      <c r="BC35" s="192">
        <f t="shared" si="6"/>
        <v>5.694913914755368</v>
      </c>
      <c r="BD35" s="192">
        <f t="shared" si="6"/>
        <v>7.4724561200664636</v>
      </c>
      <c r="BE35" s="192">
        <f t="shared" si="6"/>
        <v>13.236729870841669</v>
      </c>
      <c r="BF35" s="192">
        <f t="shared" si="6"/>
        <v>36.472274937488713</v>
      </c>
      <c r="BG35" s="192">
        <f t="shared" si="6"/>
        <v>71.525927986157356</v>
      </c>
      <c r="BH35" s="192">
        <f t="shared" si="6"/>
        <v>63.815538448029287</v>
      </c>
      <c r="BI35" s="192">
        <f t="shared" si="6"/>
        <v>38.844875153442516</v>
      </c>
      <c r="BJ35" s="192">
        <f t="shared" si="6"/>
        <v>21.106489905973248</v>
      </c>
      <c r="BK35" s="192">
        <f t="shared" si="6"/>
        <v>12.130115011366525</v>
      </c>
      <c r="BL35" s="192">
        <f t="shared" si="6"/>
        <v>7.5319394745818613</v>
      </c>
    </row>
    <row r="36" spans="1:65" ht="18" x14ac:dyDescent="0.5">
      <c r="A36" s="202"/>
      <c r="B36" s="202">
        <v>27</v>
      </c>
      <c r="C36" s="202">
        <v>3.6</v>
      </c>
      <c r="D36" s="202">
        <v>3.75</v>
      </c>
      <c r="E36" s="202">
        <v>3.45</v>
      </c>
      <c r="F36" s="202">
        <v>3.6</v>
      </c>
      <c r="G36" s="202">
        <v>3.6</v>
      </c>
      <c r="H36" s="202">
        <v>21.2</v>
      </c>
      <c r="I36" s="202">
        <v>44.8</v>
      </c>
      <c r="J36" s="202">
        <v>38.200000000000003</v>
      </c>
      <c r="K36" s="202">
        <v>28.8</v>
      </c>
      <c r="L36" s="202">
        <v>17.2</v>
      </c>
      <c r="M36" s="202">
        <v>5.25</v>
      </c>
      <c r="N36" s="202">
        <v>3.45</v>
      </c>
      <c r="T36" s="202"/>
      <c r="U36" s="202">
        <v>27</v>
      </c>
      <c r="V36" s="248">
        <f t="shared" si="5"/>
        <v>7.2726818350902187</v>
      </c>
      <c r="W36" s="248">
        <f t="shared" si="5"/>
        <v>7.5757102448856442</v>
      </c>
      <c r="X36" s="248">
        <f t="shared" si="5"/>
        <v>6.9696534252947933</v>
      </c>
      <c r="Y36" s="248">
        <f t="shared" si="5"/>
        <v>7.2726818350902187</v>
      </c>
      <c r="Z36" s="248">
        <f t="shared" si="5"/>
        <v>7.2726818350902187</v>
      </c>
      <c r="AA36" s="248">
        <f t="shared" si="5"/>
        <v>42.828015251086839</v>
      </c>
      <c r="AB36" s="248">
        <f t="shared" si="5"/>
        <v>90.504485058900499</v>
      </c>
      <c r="AC36" s="248">
        <f t="shared" si="5"/>
        <v>77.171235027901773</v>
      </c>
      <c r="AD36" s="248">
        <f t="shared" si="5"/>
        <v>58.18145468072175</v>
      </c>
      <c r="AE36" s="248">
        <f t="shared" si="5"/>
        <v>34.747257656542153</v>
      </c>
      <c r="AF36" s="248">
        <f t="shared" si="5"/>
        <v>10.605994342839903</v>
      </c>
      <c r="AG36" s="248">
        <f t="shared" si="5"/>
        <v>6.9696534252947933</v>
      </c>
      <c r="AJ36" s="166" t="s">
        <v>21</v>
      </c>
      <c r="AK36" s="167">
        <v>10.279107423838376</v>
      </c>
      <c r="AZ36" s="191">
        <v>29</v>
      </c>
      <c r="BA36" s="192">
        <f t="shared" si="6"/>
        <v>5.7227476353587994</v>
      </c>
      <c r="BB36" s="192">
        <f t="shared" si="6"/>
        <v>4.6864353669561911</v>
      </c>
      <c r="BC36" s="192">
        <f t="shared" si="6"/>
        <v>5.6006384094856809</v>
      </c>
      <c r="BD36" s="192">
        <f t="shared" si="6"/>
        <v>6.9977116113869622</v>
      </c>
      <c r="BE36" s="192">
        <f t="shared" si="6"/>
        <v>12.754129070056365</v>
      </c>
      <c r="BF36" s="192">
        <f t="shared" si="6"/>
        <v>37.232090616864646</v>
      </c>
      <c r="BG36" s="192">
        <f t="shared" si="6"/>
        <v>68.136499106223326</v>
      </c>
      <c r="BH36" s="192">
        <f t="shared" si="6"/>
        <v>69.036605716060123</v>
      </c>
      <c r="BI36" s="192">
        <f t="shared" si="6"/>
        <v>38.553070018083964</v>
      </c>
      <c r="BJ36" s="192">
        <f t="shared" si="6"/>
        <v>20.647457981505365</v>
      </c>
      <c r="BK36" s="192">
        <f t="shared" si="6"/>
        <v>11.946053310601897</v>
      </c>
      <c r="BL36" s="192">
        <f t="shared" si="6"/>
        <v>7.3978213450612929</v>
      </c>
    </row>
    <row r="37" spans="1:65" ht="18" x14ac:dyDescent="0.5">
      <c r="A37" s="202"/>
      <c r="B37" s="202">
        <v>28</v>
      </c>
      <c r="C37" s="202">
        <v>3.45</v>
      </c>
      <c r="D37" s="202">
        <v>3.6</v>
      </c>
      <c r="E37" s="202">
        <v>3.3</v>
      </c>
      <c r="F37" s="202">
        <v>3.45</v>
      </c>
      <c r="G37" s="202">
        <v>3.75</v>
      </c>
      <c r="H37" s="202">
        <v>20.8</v>
      </c>
      <c r="I37" s="202">
        <v>44.2</v>
      </c>
      <c r="J37" s="202">
        <v>37.1</v>
      </c>
      <c r="K37" s="202">
        <v>28.8</v>
      </c>
      <c r="L37" s="202">
        <v>16.3</v>
      </c>
      <c r="M37" s="202">
        <v>5.25</v>
      </c>
      <c r="N37" s="202">
        <v>3.6</v>
      </c>
      <c r="T37" s="202"/>
      <c r="U37" s="202">
        <v>28</v>
      </c>
      <c r="V37" s="248">
        <f t="shared" si="5"/>
        <v>6.9696534252947933</v>
      </c>
      <c r="W37" s="248">
        <f t="shared" si="5"/>
        <v>7.2726818350902187</v>
      </c>
      <c r="X37" s="248">
        <f t="shared" si="5"/>
        <v>6.6666250154993669</v>
      </c>
      <c r="Y37" s="248">
        <f t="shared" si="5"/>
        <v>6.9696534252947933</v>
      </c>
      <c r="Z37" s="248">
        <f t="shared" si="5"/>
        <v>7.5757102448856442</v>
      </c>
      <c r="AA37" s="248">
        <f t="shared" si="5"/>
        <v>42.019939491632378</v>
      </c>
      <c r="AB37" s="248">
        <f t="shared" si="5"/>
        <v>89.292371419718805</v>
      </c>
      <c r="AC37" s="248">
        <f t="shared" si="5"/>
        <v>74.949026689401975</v>
      </c>
      <c r="AD37" s="248">
        <f t="shared" si="5"/>
        <v>58.18145468072175</v>
      </c>
      <c r="AE37" s="248">
        <f t="shared" si="5"/>
        <v>32.929087197769604</v>
      </c>
      <c r="AF37" s="248">
        <f t="shared" si="5"/>
        <v>10.605994342839903</v>
      </c>
      <c r="AG37" s="248">
        <f t="shared" si="5"/>
        <v>7.2726818350902187</v>
      </c>
      <c r="AJ37" s="166" t="s">
        <v>40</v>
      </c>
      <c r="AK37" s="167">
        <v>25.933956939503123</v>
      </c>
      <c r="AZ37" s="149">
        <v>30</v>
      </c>
      <c r="BA37" s="192">
        <f t="shared" si="6"/>
        <v>5.6408177319696664</v>
      </c>
      <c r="BB37" s="192"/>
      <c r="BC37" s="192">
        <f t="shared" si="6"/>
        <v>5.7404804089690522</v>
      </c>
      <c r="BD37" s="192">
        <f t="shared" si="6"/>
        <v>7.5005143061586308</v>
      </c>
      <c r="BE37" s="192">
        <f t="shared" si="6"/>
        <v>12.17949741888874</v>
      </c>
      <c r="BF37" s="192">
        <f t="shared" si="6"/>
        <v>39.411650512504337</v>
      </c>
      <c r="BG37" s="192">
        <f t="shared" si="6"/>
        <v>66.834599271546679</v>
      </c>
      <c r="BH37" s="192">
        <f t="shared" si="6"/>
        <v>63.86267620066414</v>
      </c>
      <c r="BI37" s="192">
        <f t="shared" si="6"/>
        <v>37.291573971380053</v>
      </c>
      <c r="BJ37" s="192">
        <f t="shared" si="6"/>
        <v>20.18505907470642</v>
      </c>
      <c r="BK37" s="192">
        <f t="shared" si="6"/>
        <v>11.813618672246861</v>
      </c>
      <c r="BL37" s="192">
        <f t="shared" si="6"/>
        <v>7.3254312249434967</v>
      </c>
    </row>
    <row r="38" spans="1:65" ht="18" x14ac:dyDescent="0.5">
      <c r="A38" s="202"/>
      <c r="B38" s="202">
        <v>29</v>
      </c>
      <c r="C38" s="202">
        <v>3.45</v>
      </c>
      <c r="D38" s="202"/>
      <c r="E38" s="202">
        <v>3</v>
      </c>
      <c r="F38" s="202">
        <v>3.45</v>
      </c>
      <c r="G38" s="202">
        <v>3.6</v>
      </c>
      <c r="H38" s="202">
        <v>20.399999999999999</v>
      </c>
      <c r="I38" s="202">
        <v>44.2</v>
      </c>
      <c r="J38" s="202">
        <v>37.1</v>
      </c>
      <c r="K38" s="202">
        <v>28.3</v>
      </c>
      <c r="L38" s="202">
        <v>15.9</v>
      </c>
      <c r="M38" s="202">
        <v>5</v>
      </c>
      <c r="N38" s="202">
        <v>3.6</v>
      </c>
      <c r="T38" s="202"/>
      <c r="U38" s="202">
        <v>29</v>
      </c>
      <c r="V38" s="248">
        <f t="shared" si="5"/>
        <v>6.9696534252947933</v>
      </c>
      <c r="W38" s="248"/>
      <c r="X38" s="248">
        <f t="shared" si="5"/>
        <v>6.060568195908516</v>
      </c>
      <c r="Y38" s="248">
        <f t="shared" si="5"/>
        <v>6.9696534252947933</v>
      </c>
      <c r="Z38" s="248">
        <f t="shared" si="5"/>
        <v>7.2726818350902187</v>
      </c>
      <c r="AA38" s="248">
        <f t="shared" si="5"/>
        <v>41.211863732177903</v>
      </c>
      <c r="AB38" s="248">
        <f t="shared" si="5"/>
        <v>89.292371419718805</v>
      </c>
      <c r="AC38" s="248">
        <f t="shared" si="5"/>
        <v>74.949026689401975</v>
      </c>
      <c r="AD38" s="248">
        <f t="shared" si="5"/>
        <v>57.171359981403668</v>
      </c>
      <c r="AE38" s="248">
        <f t="shared" si="5"/>
        <v>32.121011438315136</v>
      </c>
      <c r="AF38" s="248">
        <f t="shared" si="5"/>
        <v>10.100946993180859</v>
      </c>
      <c r="AG38" s="248">
        <f t="shared" si="5"/>
        <v>7.2726818350902187</v>
      </c>
      <c r="AJ38" s="166" t="s">
        <v>41</v>
      </c>
      <c r="AK38" s="167">
        <v>57.592449997452725</v>
      </c>
      <c r="AZ38" s="191">
        <v>31</v>
      </c>
      <c r="BA38" s="192">
        <f t="shared" si="6"/>
        <v>5.5768450676795203</v>
      </c>
      <c r="BB38" s="192"/>
      <c r="BC38" s="192">
        <f t="shared" si="6"/>
        <v>6.0753829181651797</v>
      </c>
      <c r="BD38" s="192"/>
      <c r="BE38" s="192">
        <f t="shared" si="6"/>
        <v>17.058254816595099</v>
      </c>
      <c r="BF38" s="192"/>
      <c r="BG38" s="192">
        <f t="shared" si="6"/>
        <v>73.860369069025822</v>
      </c>
      <c r="BH38" s="192">
        <f t="shared" si="6"/>
        <v>64.165704610459571</v>
      </c>
      <c r="BI38" s="192"/>
      <c r="BJ38" s="192">
        <f t="shared" si="6"/>
        <v>19.777654212648123</v>
      </c>
      <c r="BK38" s="192"/>
      <c r="BL38" s="192">
        <f t="shared" si="6"/>
        <v>7.213198480574821</v>
      </c>
    </row>
    <row r="39" spans="1:65" ht="18" x14ac:dyDescent="0.5">
      <c r="A39" s="202"/>
      <c r="B39" s="202">
        <v>30</v>
      </c>
      <c r="C39" s="202">
        <v>3.45</v>
      </c>
      <c r="D39" s="202"/>
      <c r="E39" s="202">
        <v>3</v>
      </c>
      <c r="F39" s="202">
        <v>3.3</v>
      </c>
      <c r="G39" s="202">
        <v>3.6</v>
      </c>
      <c r="H39" s="202">
        <v>20.399999999999999</v>
      </c>
      <c r="I39" s="202">
        <v>45.4</v>
      </c>
      <c r="J39" s="202">
        <v>37.6</v>
      </c>
      <c r="K39" s="202">
        <v>27.9</v>
      </c>
      <c r="L39" s="202">
        <v>15.4</v>
      </c>
      <c r="M39" s="202">
        <v>5.25</v>
      </c>
      <c r="N39" s="202">
        <v>3.3</v>
      </c>
      <c r="T39" s="202"/>
      <c r="U39" s="202">
        <v>30</v>
      </c>
      <c r="V39" s="248">
        <f t="shared" si="5"/>
        <v>6.9696534252947933</v>
      </c>
      <c r="W39" s="248"/>
      <c r="X39" s="248">
        <f t="shared" si="5"/>
        <v>6.060568195908516</v>
      </c>
      <c r="Y39" s="248">
        <f t="shared" si="5"/>
        <v>6.6666250154993669</v>
      </c>
      <c r="Z39" s="248">
        <f t="shared" si="5"/>
        <v>7.2726818350902187</v>
      </c>
      <c r="AA39" s="248">
        <f t="shared" si="5"/>
        <v>41.211863732177903</v>
      </c>
      <c r="AB39" s="248">
        <f t="shared" si="5"/>
        <v>91.716598698082194</v>
      </c>
      <c r="AC39" s="248">
        <f t="shared" si="5"/>
        <v>75.959121388720064</v>
      </c>
      <c r="AD39" s="248">
        <f t="shared" si="5"/>
        <v>56.363284221949193</v>
      </c>
      <c r="AE39" s="248">
        <f t="shared" si="5"/>
        <v>31.110916738997048</v>
      </c>
      <c r="AF39" s="248">
        <f t="shared" si="5"/>
        <v>10.605994342839903</v>
      </c>
      <c r="AG39" s="248">
        <f t="shared" si="5"/>
        <v>6.6666250154993669</v>
      </c>
      <c r="AJ39" s="166" t="s">
        <v>42</v>
      </c>
      <c r="AK39" s="167">
        <v>66.092378790158776</v>
      </c>
      <c r="AZ39" s="148" t="s">
        <v>168</v>
      </c>
      <c r="BA39" s="196">
        <f t="shared" ref="BA39:BL39" si="7">+AVERAGE(BA8:BA38)</f>
        <v>6.3292027001716047</v>
      </c>
      <c r="BB39" s="196">
        <f t="shared" si="7"/>
        <v>5.2578192347074628</v>
      </c>
      <c r="BC39" s="196">
        <f t="shared" si="7"/>
        <v>5.4880001790728343</v>
      </c>
      <c r="BD39" s="196">
        <f t="shared" si="7"/>
        <v>6.3921486158713314</v>
      </c>
      <c r="BE39" s="196">
        <f t="shared" si="7"/>
        <v>10.27910742383836</v>
      </c>
      <c r="BF39" s="197">
        <f t="shared" si="7"/>
        <v>25.933956939503119</v>
      </c>
      <c r="BG39" s="197">
        <f t="shared" si="7"/>
        <v>57.592449997452725</v>
      </c>
      <c r="BH39" s="197">
        <f t="shared" si="7"/>
        <v>66.092378790158875</v>
      </c>
      <c r="BI39" s="197">
        <f t="shared" si="7"/>
        <v>52.702364333387351</v>
      </c>
      <c r="BJ39" s="196">
        <f t="shared" si="7"/>
        <v>27.100732170370978</v>
      </c>
      <c r="BK39" s="196">
        <f t="shared" si="7"/>
        <v>15.297734577513252</v>
      </c>
      <c r="BL39" s="196">
        <f t="shared" si="7"/>
        <v>9.1101490850719689</v>
      </c>
      <c r="BM39" s="3">
        <f>AVERAGE(BA39:BL39)</f>
        <v>23.964670337259989</v>
      </c>
    </row>
    <row r="40" spans="1:65" ht="18" x14ac:dyDescent="0.5">
      <c r="A40" s="202"/>
      <c r="B40" s="202">
        <v>31</v>
      </c>
      <c r="C40" s="202">
        <v>3.3</v>
      </c>
      <c r="D40" s="202"/>
      <c r="E40" s="202">
        <v>3</v>
      </c>
      <c r="F40" s="202"/>
      <c r="G40" s="202">
        <v>3.75</v>
      </c>
      <c r="H40" s="202"/>
      <c r="I40" s="202">
        <v>44.8</v>
      </c>
      <c r="J40" s="202">
        <v>37.6</v>
      </c>
      <c r="K40" s="202"/>
      <c r="L40" s="202">
        <v>14.6</v>
      </c>
      <c r="M40" s="202"/>
      <c r="N40" s="202">
        <v>3.6</v>
      </c>
      <c r="T40" s="202"/>
      <c r="U40" s="202">
        <v>31</v>
      </c>
      <c r="V40" s="248">
        <f t="shared" si="5"/>
        <v>6.6666250154993669</v>
      </c>
      <c r="W40" s="248"/>
      <c r="X40" s="248">
        <f t="shared" si="5"/>
        <v>6.060568195908516</v>
      </c>
      <c r="Y40" s="248"/>
      <c r="Z40" s="248">
        <f t="shared" si="5"/>
        <v>7.5757102448856442</v>
      </c>
      <c r="AA40" s="248"/>
      <c r="AB40" s="248">
        <f t="shared" si="5"/>
        <v>90.504485058900499</v>
      </c>
      <c r="AC40" s="248">
        <f t="shared" si="5"/>
        <v>75.959121388720064</v>
      </c>
      <c r="AD40" s="248"/>
      <c r="AE40" s="248">
        <f t="shared" si="5"/>
        <v>29.494765220088109</v>
      </c>
      <c r="AF40" s="248"/>
      <c r="AG40" s="248">
        <f t="shared" si="5"/>
        <v>7.2726818350902187</v>
      </c>
      <c r="AJ40" s="166" t="s">
        <v>43</v>
      </c>
      <c r="AK40" s="167">
        <v>52.702364333387429</v>
      </c>
      <c r="BA40" s="3">
        <v>6.400781330099603</v>
      </c>
      <c r="BB40" s="3">
        <v>5.3320396458667503</v>
      </c>
      <c r="BC40" s="3">
        <v>5.5500654268570395</v>
      </c>
      <c r="BD40" s="3">
        <v>6.4644391178341962</v>
      </c>
      <c r="BE40" s="3">
        <v>10.395356572607295</v>
      </c>
      <c r="BF40" s="3">
        <v>26.227250928379618</v>
      </c>
      <c r="BG40" s="3">
        <v>58.243778270586198</v>
      </c>
      <c r="BH40" s="3">
        <v>66.839835009621268</v>
      </c>
      <c r="BI40" s="3">
        <v>53.298389332373091</v>
      </c>
      <c r="BJ40" s="3">
        <v>27.407221529409554</v>
      </c>
      <c r="BK40" s="3">
        <v>15.470740710186318</v>
      </c>
      <c r="BL40" s="3">
        <v>9.213178174333331</v>
      </c>
    </row>
    <row r="41" spans="1:65" ht="18" x14ac:dyDescent="0.5">
      <c r="A41" s="202">
        <v>1991</v>
      </c>
      <c r="B41" s="202">
        <v>1</v>
      </c>
      <c r="C41" s="202">
        <v>3.75</v>
      </c>
      <c r="D41" s="202">
        <v>3</v>
      </c>
      <c r="E41" s="202">
        <v>3.6</v>
      </c>
      <c r="F41" s="202">
        <v>2.9</v>
      </c>
      <c r="G41" s="202">
        <v>2.9</v>
      </c>
      <c r="H41" s="202">
        <v>4.05</v>
      </c>
      <c r="I41" s="202">
        <v>45.4</v>
      </c>
      <c r="J41" s="202">
        <v>23.1</v>
      </c>
      <c r="K41" s="202">
        <v>40.299999999999997</v>
      </c>
      <c r="L41" s="202">
        <v>12.3</v>
      </c>
      <c r="M41" s="202">
        <v>6.78</v>
      </c>
      <c r="N41" s="202">
        <v>4.82</v>
      </c>
      <c r="T41" s="202">
        <v>1991</v>
      </c>
      <c r="U41" s="202">
        <v>1</v>
      </c>
      <c r="V41" s="248">
        <f t="shared" si="5"/>
        <v>7.5757102448856442</v>
      </c>
      <c r="W41" s="248">
        <f t="shared" si="5"/>
        <v>6.060568195908516</v>
      </c>
      <c r="X41" s="248">
        <f t="shared" si="5"/>
        <v>7.2726818350902187</v>
      </c>
      <c r="Y41" s="248">
        <f t="shared" si="5"/>
        <v>5.8585492560448982</v>
      </c>
      <c r="Z41" s="248">
        <f t="shared" si="5"/>
        <v>5.8585492560448982</v>
      </c>
      <c r="AA41" s="248">
        <f t="shared" si="5"/>
        <v>8.1817670644764959</v>
      </c>
      <c r="AB41" s="248">
        <f t="shared" si="5"/>
        <v>91.716598698082194</v>
      </c>
      <c r="AC41" s="248">
        <f t="shared" si="5"/>
        <v>46.666375108495572</v>
      </c>
      <c r="AD41" s="248">
        <f t="shared" si="5"/>
        <v>81.413632765037718</v>
      </c>
      <c r="AE41" s="248">
        <f t="shared" si="5"/>
        <v>24.848329603224915</v>
      </c>
      <c r="AF41" s="248">
        <f t="shared" si="5"/>
        <v>13.696884122753247</v>
      </c>
      <c r="AG41" s="248">
        <f t="shared" si="5"/>
        <v>9.7373129014263498</v>
      </c>
      <c r="AJ41" s="166" t="s">
        <v>44</v>
      </c>
      <c r="AK41" s="167">
        <v>27.100732170370968</v>
      </c>
    </row>
    <row r="42" spans="1:65" ht="18" x14ac:dyDescent="0.5">
      <c r="A42" s="202"/>
      <c r="B42" s="202">
        <v>2</v>
      </c>
      <c r="C42" s="202">
        <v>3.75</v>
      </c>
      <c r="D42" s="202">
        <v>3</v>
      </c>
      <c r="E42" s="202">
        <v>2.8</v>
      </c>
      <c r="F42" s="202">
        <v>2.9</v>
      </c>
      <c r="G42" s="202">
        <v>3.15</v>
      </c>
      <c r="H42" s="202">
        <v>3.6</v>
      </c>
      <c r="I42" s="202">
        <v>29.2</v>
      </c>
      <c r="J42" s="202">
        <v>29.2</v>
      </c>
      <c r="K42" s="202">
        <v>34.6</v>
      </c>
      <c r="L42" s="202">
        <v>11.8</v>
      </c>
      <c r="M42" s="202">
        <v>6.78</v>
      </c>
      <c r="N42" s="202">
        <v>5</v>
      </c>
      <c r="T42" s="202"/>
      <c r="U42" s="202">
        <v>2</v>
      </c>
      <c r="V42" s="248">
        <f t="shared" ref="V42:AG63" si="8">$T$5*C42</f>
        <v>7.5757102448856442</v>
      </c>
      <c r="W42" s="248">
        <f t="shared" si="8"/>
        <v>6.060568195908516</v>
      </c>
      <c r="X42" s="248">
        <f t="shared" si="8"/>
        <v>5.6565303161812812</v>
      </c>
      <c r="Y42" s="248">
        <f t="shared" si="8"/>
        <v>5.8585492560448982</v>
      </c>
      <c r="Z42" s="248">
        <f t="shared" si="8"/>
        <v>6.3635966057039415</v>
      </c>
      <c r="AA42" s="248">
        <f t="shared" si="8"/>
        <v>7.2726818350902187</v>
      </c>
      <c r="AB42" s="248">
        <f t="shared" si="8"/>
        <v>58.989530440176217</v>
      </c>
      <c r="AC42" s="248">
        <f t="shared" si="8"/>
        <v>58.989530440176217</v>
      </c>
      <c r="AD42" s="248">
        <f t="shared" si="8"/>
        <v>69.898553192811548</v>
      </c>
      <c r="AE42" s="248">
        <f t="shared" si="8"/>
        <v>23.83823490390683</v>
      </c>
      <c r="AF42" s="248">
        <f t="shared" si="8"/>
        <v>13.696884122753247</v>
      </c>
      <c r="AG42" s="248">
        <f t="shared" si="8"/>
        <v>10.100946993180859</v>
      </c>
      <c r="AJ42" s="166" t="s">
        <v>45</v>
      </c>
      <c r="AK42" s="167">
        <v>15.297734577513266</v>
      </c>
    </row>
    <row r="43" spans="1:65" ht="18" x14ac:dyDescent="0.5">
      <c r="A43" s="202"/>
      <c r="B43" s="202">
        <v>3</v>
      </c>
      <c r="C43" s="202">
        <v>3.75</v>
      </c>
      <c r="D43" s="202">
        <v>2.9</v>
      </c>
      <c r="E43" s="202">
        <v>2.8</v>
      </c>
      <c r="F43" s="202">
        <v>3.15</v>
      </c>
      <c r="G43" s="202">
        <v>3.6</v>
      </c>
      <c r="H43" s="202">
        <v>3.6</v>
      </c>
      <c r="I43" s="202">
        <v>14.2</v>
      </c>
      <c r="J43" s="202">
        <v>47.1</v>
      </c>
      <c r="K43" s="202">
        <v>29.2</v>
      </c>
      <c r="L43" s="202">
        <v>11.8</v>
      </c>
      <c r="M43" s="202">
        <v>6.58</v>
      </c>
      <c r="N43" s="202">
        <v>4.82</v>
      </c>
      <c r="T43" s="202"/>
      <c r="U43" s="202">
        <v>3</v>
      </c>
      <c r="V43" s="248">
        <f t="shared" si="8"/>
        <v>7.5757102448856442</v>
      </c>
      <c r="W43" s="248">
        <f t="shared" si="8"/>
        <v>5.8585492560448982</v>
      </c>
      <c r="X43" s="248">
        <f t="shared" si="8"/>
        <v>5.6565303161812812</v>
      </c>
      <c r="Y43" s="248">
        <f t="shared" si="8"/>
        <v>6.3635966057039415</v>
      </c>
      <c r="Z43" s="248">
        <f t="shared" si="8"/>
        <v>7.2726818350902187</v>
      </c>
      <c r="AA43" s="248">
        <f t="shared" si="8"/>
        <v>7.2726818350902187</v>
      </c>
      <c r="AB43" s="248">
        <f t="shared" si="8"/>
        <v>28.686689460633637</v>
      </c>
      <c r="AC43" s="248">
        <f t="shared" si="8"/>
        <v>95.1509206757637</v>
      </c>
      <c r="AD43" s="248">
        <f t="shared" si="8"/>
        <v>58.989530440176217</v>
      </c>
      <c r="AE43" s="248">
        <f t="shared" si="8"/>
        <v>23.83823490390683</v>
      </c>
      <c r="AF43" s="248">
        <f t="shared" si="8"/>
        <v>13.292846243026011</v>
      </c>
      <c r="AG43" s="248">
        <f t="shared" si="8"/>
        <v>9.7373129014263498</v>
      </c>
      <c r="AJ43" s="166" t="s">
        <v>46</v>
      </c>
      <c r="AK43" s="167">
        <v>9.1101490850719546</v>
      </c>
    </row>
    <row r="44" spans="1:65" ht="18" x14ac:dyDescent="0.5">
      <c r="A44" s="202"/>
      <c r="B44" s="202">
        <v>4</v>
      </c>
      <c r="C44" s="202">
        <v>3.6</v>
      </c>
      <c r="D44" s="202">
        <v>2.9</v>
      </c>
      <c r="E44" s="202">
        <v>2.8</v>
      </c>
      <c r="F44" s="202">
        <v>3</v>
      </c>
      <c r="G44" s="202">
        <v>3</v>
      </c>
      <c r="H44" s="202">
        <v>3.75</v>
      </c>
      <c r="I44" s="202">
        <v>17.600000000000001</v>
      </c>
      <c r="J44" s="202">
        <v>45.4</v>
      </c>
      <c r="K44" s="202">
        <v>25.7</v>
      </c>
      <c r="L44" s="202">
        <v>11.2</v>
      </c>
      <c r="M44" s="202">
        <v>6.37</v>
      </c>
      <c r="N44" s="202">
        <v>4.6500000000000004</v>
      </c>
      <c r="T44" s="202"/>
      <c r="U44" s="202">
        <v>4</v>
      </c>
      <c r="V44" s="248">
        <f t="shared" si="8"/>
        <v>7.2726818350902187</v>
      </c>
      <c r="W44" s="248">
        <f t="shared" si="8"/>
        <v>5.8585492560448982</v>
      </c>
      <c r="X44" s="248">
        <f t="shared" si="8"/>
        <v>5.6565303161812812</v>
      </c>
      <c r="Y44" s="248">
        <f t="shared" si="8"/>
        <v>6.060568195908516</v>
      </c>
      <c r="Z44" s="248">
        <f t="shared" si="8"/>
        <v>6.060568195908516</v>
      </c>
      <c r="AA44" s="248">
        <f t="shared" si="8"/>
        <v>7.5757102448856442</v>
      </c>
      <c r="AB44" s="248">
        <f t="shared" si="8"/>
        <v>35.555333415996628</v>
      </c>
      <c r="AC44" s="248">
        <f t="shared" si="8"/>
        <v>91.716598698082194</v>
      </c>
      <c r="AD44" s="248">
        <f t="shared" si="8"/>
        <v>51.918867544949613</v>
      </c>
      <c r="AE44" s="248">
        <f t="shared" si="8"/>
        <v>22.626121264725125</v>
      </c>
      <c r="AF44" s="248">
        <f t="shared" si="8"/>
        <v>12.868606469312414</v>
      </c>
      <c r="AG44" s="248">
        <f t="shared" si="8"/>
        <v>9.3938807036581995</v>
      </c>
    </row>
    <row r="45" spans="1:65" ht="18" x14ac:dyDescent="0.5">
      <c r="A45" s="202"/>
      <c r="B45" s="202">
        <v>5</v>
      </c>
      <c r="C45" s="202">
        <v>3.45</v>
      </c>
      <c r="D45" s="202">
        <v>2.8</v>
      </c>
      <c r="E45" s="202">
        <v>3</v>
      </c>
      <c r="F45" s="202">
        <v>2.9</v>
      </c>
      <c r="G45" s="202">
        <v>3.75</v>
      </c>
      <c r="H45" s="202">
        <v>4.2</v>
      </c>
      <c r="I45" s="202">
        <v>16.7</v>
      </c>
      <c r="J45" s="202">
        <v>28.3</v>
      </c>
      <c r="K45" s="202">
        <v>24.8</v>
      </c>
      <c r="L45" s="202">
        <v>11.5</v>
      </c>
      <c r="M45" s="202">
        <v>6.37</v>
      </c>
      <c r="N45" s="202">
        <v>4.6500000000000004</v>
      </c>
      <c r="T45" s="202"/>
      <c r="U45" s="202">
        <v>5</v>
      </c>
      <c r="V45" s="248">
        <f t="shared" si="8"/>
        <v>6.9696534252947933</v>
      </c>
      <c r="W45" s="248">
        <f t="shared" si="8"/>
        <v>5.6565303161812812</v>
      </c>
      <c r="X45" s="248">
        <f t="shared" si="8"/>
        <v>6.060568195908516</v>
      </c>
      <c r="Y45" s="248">
        <f t="shared" si="8"/>
        <v>5.8585492560448982</v>
      </c>
      <c r="Z45" s="248">
        <f t="shared" si="8"/>
        <v>7.5757102448856442</v>
      </c>
      <c r="AA45" s="248">
        <f t="shared" si="8"/>
        <v>8.4847954742719214</v>
      </c>
      <c r="AB45" s="248">
        <f t="shared" si="8"/>
        <v>33.737162957224072</v>
      </c>
      <c r="AC45" s="248">
        <f t="shared" si="8"/>
        <v>57.171359981403668</v>
      </c>
      <c r="AD45" s="248">
        <f t="shared" si="8"/>
        <v>50.100697086177064</v>
      </c>
      <c r="AE45" s="248">
        <f t="shared" si="8"/>
        <v>23.232178084315976</v>
      </c>
      <c r="AF45" s="248">
        <f t="shared" si="8"/>
        <v>12.868606469312414</v>
      </c>
      <c r="AG45" s="248">
        <f t="shared" si="8"/>
        <v>9.3938807036581995</v>
      </c>
    </row>
    <row r="46" spans="1:65" ht="18" x14ac:dyDescent="0.5">
      <c r="A46" s="202"/>
      <c r="B46" s="202">
        <v>6</v>
      </c>
      <c r="C46" s="202">
        <v>3.45</v>
      </c>
      <c r="D46" s="202">
        <v>2.8</v>
      </c>
      <c r="E46" s="202">
        <v>2.8</v>
      </c>
      <c r="F46" s="202">
        <v>2.8</v>
      </c>
      <c r="G46" s="202">
        <v>3.6</v>
      </c>
      <c r="H46" s="202">
        <v>4.75</v>
      </c>
      <c r="I46" s="202">
        <v>23.1</v>
      </c>
      <c r="J46" s="202">
        <v>24</v>
      </c>
      <c r="K46" s="202">
        <v>25.3</v>
      </c>
      <c r="L46" s="202">
        <v>11.2</v>
      </c>
      <c r="M46" s="202">
        <v>6.37</v>
      </c>
      <c r="N46" s="202">
        <v>4.6500000000000004</v>
      </c>
      <c r="T46" s="202"/>
      <c r="U46" s="202">
        <v>6</v>
      </c>
      <c r="V46" s="248">
        <f t="shared" si="8"/>
        <v>6.9696534252947933</v>
      </c>
      <c r="W46" s="248">
        <f t="shared" si="8"/>
        <v>5.6565303161812812</v>
      </c>
      <c r="X46" s="248">
        <f t="shared" si="8"/>
        <v>5.6565303161812812</v>
      </c>
      <c r="Y46" s="248">
        <f t="shared" si="8"/>
        <v>5.6565303161812812</v>
      </c>
      <c r="Z46" s="248">
        <f t="shared" si="8"/>
        <v>7.2726818350902187</v>
      </c>
      <c r="AA46" s="248">
        <f t="shared" si="8"/>
        <v>9.5958996435218165</v>
      </c>
      <c r="AB46" s="248">
        <f t="shared" si="8"/>
        <v>46.666375108495572</v>
      </c>
      <c r="AC46" s="248">
        <f t="shared" si="8"/>
        <v>48.484545567268128</v>
      </c>
      <c r="AD46" s="248">
        <f t="shared" si="8"/>
        <v>51.110791785495152</v>
      </c>
      <c r="AE46" s="248">
        <f t="shared" si="8"/>
        <v>22.626121264725125</v>
      </c>
      <c r="AF46" s="248">
        <f t="shared" si="8"/>
        <v>12.868606469312414</v>
      </c>
      <c r="AG46" s="248">
        <f t="shared" si="8"/>
        <v>9.3938807036581995</v>
      </c>
    </row>
    <row r="47" spans="1:65" ht="18" x14ac:dyDescent="0.5">
      <c r="A47" s="202"/>
      <c r="B47" s="202">
        <v>7</v>
      </c>
      <c r="C47" s="202">
        <v>3.45</v>
      </c>
      <c r="D47" s="202">
        <v>2.8</v>
      </c>
      <c r="E47" s="202">
        <v>2.8</v>
      </c>
      <c r="F47" s="202">
        <v>2.8</v>
      </c>
      <c r="G47" s="202">
        <v>3.75</v>
      </c>
      <c r="H47" s="202">
        <v>7.4</v>
      </c>
      <c r="I47" s="202">
        <v>26.1</v>
      </c>
      <c r="J47" s="202">
        <v>30.2</v>
      </c>
      <c r="K47" s="202">
        <v>25.3</v>
      </c>
      <c r="L47" s="202">
        <v>10.9</v>
      </c>
      <c r="M47" s="202">
        <v>6.16</v>
      </c>
      <c r="N47" s="202">
        <v>4.6500000000000004</v>
      </c>
      <c r="T47" s="202"/>
      <c r="U47" s="202">
        <v>7</v>
      </c>
      <c r="V47" s="248">
        <f t="shared" si="8"/>
        <v>6.9696534252947933</v>
      </c>
      <c r="W47" s="248">
        <f t="shared" si="8"/>
        <v>5.6565303161812812</v>
      </c>
      <c r="X47" s="248">
        <f t="shared" si="8"/>
        <v>5.6565303161812812</v>
      </c>
      <c r="Y47" s="248">
        <f t="shared" si="8"/>
        <v>5.6565303161812812</v>
      </c>
      <c r="Z47" s="248">
        <f t="shared" si="8"/>
        <v>7.5757102448856442</v>
      </c>
      <c r="AA47" s="248">
        <f t="shared" si="8"/>
        <v>14.949401549907673</v>
      </c>
      <c r="AB47" s="248">
        <f t="shared" si="8"/>
        <v>52.726943304404088</v>
      </c>
      <c r="AC47" s="248">
        <f t="shared" si="8"/>
        <v>61.009719838812387</v>
      </c>
      <c r="AD47" s="248">
        <f t="shared" si="8"/>
        <v>51.110791785495152</v>
      </c>
      <c r="AE47" s="248">
        <f t="shared" si="8"/>
        <v>22.020064445134274</v>
      </c>
      <c r="AF47" s="248">
        <f t="shared" si="8"/>
        <v>12.444366695598818</v>
      </c>
      <c r="AG47" s="248">
        <f t="shared" si="8"/>
        <v>9.3938807036581995</v>
      </c>
    </row>
    <row r="48" spans="1:65" ht="18" x14ac:dyDescent="0.5">
      <c r="A48" s="202"/>
      <c r="B48" s="202">
        <v>8</v>
      </c>
      <c r="C48" s="202">
        <v>3.3</v>
      </c>
      <c r="D48" s="202">
        <v>2.8</v>
      </c>
      <c r="E48" s="202">
        <v>2.8</v>
      </c>
      <c r="F48" s="202">
        <v>2.7</v>
      </c>
      <c r="G48" s="202">
        <v>4.2</v>
      </c>
      <c r="H48" s="202">
        <v>4.75</v>
      </c>
      <c r="I48" s="202">
        <v>19.3</v>
      </c>
      <c r="J48" s="202">
        <v>33</v>
      </c>
      <c r="K48" s="202">
        <v>31.1</v>
      </c>
      <c r="L48" s="202">
        <v>10.7</v>
      </c>
      <c r="M48" s="202">
        <v>6.16</v>
      </c>
      <c r="N48" s="202">
        <v>4.4800000000000004</v>
      </c>
      <c r="T48" s="202"/>
      <c r="U48" s="202">
        <v>8</v>
      </c>
      <c r="V48" s="248">
        <f t="shared" si="8"/>
        <v>6.6666250154993669</v>
      </c>
      <c r="W48" s="248">
        <f t="shared" si="8"/>
        <v>5.6565303161812812</v>
      </c>
      <c r="X48" s="248">
        <f t="shared" si="8"/>
        <v>5.6565303161812812</v>
      </c>
      <c r="Y48" s="248">
        <f t="shared" si="8"/>
        <v>5.4545113763176643</v>
      </c>
      <c r="Z48" s="248">
        <f t="shared" si="8"/>
        <v>8.4847954742719214</v>
      </c>
      <c r="AA48" s="248">
        <f t="shared" si="8"/>
        <v>9.5958996435218165</v>
      </c>
      <c r="AB48" s="248">
        <f t="shared" si="8"/>
        <v>38.98965539367812</v>
      </c>
      <c r="AC48" s="248">
        <f t="shared" si="8"/>
        <v>66.666250154993676</v>
      </c>
      <c r="AD48" s="248">
        <f t="shared" si="8"/>
        <v>62.82789029758495</v>
      </c>
      <c r="AE48" s="248">
        <f t="shared" si="8"/>
        <v>21.616026565407036</v>
      </c>
      <c r="AF48" s="248">
        <f t="shared" si="8"/>
        <v>12.444366695598818</v>
      </c>
      <c r="AG48" s="248">
        <f t="shared" si="8"/>
        <v>9.050448505890051</v>
      </c>
    </row>
    <row r="49" spans="1:33" ht="18" x14ac:dyDescent="0.5">
      <c r="A49" s="202"/>
      <c r="B49" s="202">
        <v>9</v>
      </c>
      <c r="C49" s="202">
        <v>3.3</v>
      </c>
      <c r="D49" s="202">
        <v>2.8</v>
      </c>
      <c r="E49" s="202">
        <v>2.7</v>
      </c>
      <c r="F49" s="202">
        <v>2.7</v>
      </c>
      <c r="G49" s="202">
        <v>4.75</v>
      </c>
      <c r="H49" s="202">
        <v>4.3499999999999996</v>
      </c>
      <c r="I49" s="202">
        <v>29.2</v>
      </c>
      <c r="J49" s="202">
        <v>31.1</v>
      </c>
      <c r="K49" s="202">
        <v>31.1</v>
      </c>
      <c r="L49" s="202">
        <v>10.4</v>
      </c>
      <c r="M49" s="202">
        <v>5.96</v>
      </c>
      <c r="N49" s="202">
        <v>4.4800000000000004</v>
      </c>
      <c r="T49" s="202"/>
      <c r="U49" s="202">
        <v>9</v>
      </c>
      <c r="V49" s="248">
        <f t="shared" si="8"/>
        <v>6.6666250154993669</v>
      </c>
      <c r="W49" s="248">
        <f t="shared" si="8"/>
        <v>5.6565303161812812</v>
      </c>
      <c r="X49" s="248">
        <f t="shared" si="8"/>
        <v>5.4545113763176643</v>
      </c>
      <c r="Y49" s="248">
        <f t="shared" si="8"/>
        <v>5.4545113763176643</v>
      </c>
      <c r="Z49" s="248">
        <f t="shared" si="8"/>
        <v>9.5958996435218165</v>
      </c>
      <c r="AA49" s="248">
        <f t="shared" si="8"/>
        <v>8.7878238840673468</v>
      </c>
      <c r="AB49" s="248">
        <f t="shared" si="8"/>
        <v>58.989530440176217</v>
      </c>
      <c r="AC49" s="248">
        <f t="shared" si="8"/>
        <v>62.82789029758495</v>
      </c>
      <c r="AD49" s="248">
        <f t="shared" si="8"/>
        <v>62.82789029758495</v>
      </c>
      <c r="AE49" s="248">
        <f t="shared" si="8"/>
        <v>21.009969745816189</v>
      </c>
      <c r="AF49" s="248">
        <f t="shared" si="8"/>
        <v>12.040328815871584</v>
      </c>
      <c r="AG49" s="248">
        <f t="shared" si="8"/>
        <v>9.050448505890051</v>
      </c>
    </row>
    <row r="50" spans="1:33" ht="18" x14ac:dyDescent="0.5">
      <c r="A50" s="202"/>
      <c r="B50" s="202">
        <v>10</v>
      </c>
      <c r="C50" s="202">
        <v>3.3</v>
      </c>
      <c r="D50" s="202">
        <v>2.8</v>
      </c>
      <c r="E50" s="202">
        <v>2.7</v>
      </c>
      <c r="F50" s="202">
        <v>2.7</v>
      </c>
      <c r="G50" s="202">
        <v>4.3499999999999996</v>
      </c>
      <c r="H50" s="202">
        <v>4.75</v>
      </c>
      <c r="I50" s="202">
        <v>18.399999999999999</v>
      </c>
      <c r="J50" s="202">
        <v>29.2</v>
      </c>
      <c r="K50" s="202">
        <v>29.2</v>
      </c>
      <c r="L50" s="202">
        <v>10.1</v>
      </c>
      <c r="M50" s="202">
        <v>5.96</v>
      </c>
      <c r="N50" s="202">
        <v>4.3099999999999996</v>
      </c>
      <c r="T50" s="202"/>
      <c r="U50" s="202">
        <v>10</v>
      </c>
      <c r="V50" s="248">
        <f t="shared" si="8"/>
        <v>6.6666250154993669</v>
      </c>
      <c r="W50" s="248">
        <f t="shared" si="8"/>
        <v>5.6565303161812812</v>
      </c>
      <c r="X50" s="248">
        <f t="shared" si="8"/>
        <v>5.4545113763176643</v>
      </c>
      <c r="Y50" s="248">
        <f t="shared" si="8"/>
        <v>5.4545113763176643</v>
      </c>
      <c r="Z50" s="248">
        <f t="shared" si="8"/>
        <v>8.7878238840673468</v>
      </c>
      <c r="AA50" s="248">
        <f t="shared" si="8"/>
        <v>9.5958996435218165</v>
      </c>
      <c r="AB50" s="248">
        <f t="shared" si="8"/>
        <v>37.171484934905557</v>
      </c>
      <c r="AC50" s="248">
        <f t="shared" si="8"/>
        <v>58.989530440176217</v>
      </c>
      <c r="AD50" s="248">
        <f t="shared" si="8"/>
        <v>58.989530440176217</v>
      </c>
      <c r="AE50" s="248">
        <f t="shared" si="8"/>
        <v>20.403912926225335</v>
      </c>
      <c r="AF50" s="248">
        <f t="shared" si="8"/>
        <v>12.040328815871584</v>
      </c>
      <c r="AG50" s="248">
        <f t="shared" si="8"/>
        <v>8.7070163081219007</v>
      </c>
    </row>
    <row r="51" spans="1:33" ht="18" x14ac:dyDescent="0.5">
      <c r="A51" s="202"/>
      <c r="B51" s="202">
        <v>11</v>
      </c>
      <c r="C51" s="202">
        <v>3.3</v>
      </c>
      <c r="D51" s="202">
        <v>2.7</v>
      </c>
      <c r="E51" s="202">
        <v>2.7</v>
      </c>
      <c r="F51" s="202">
        <v>2.7</v>
      </c>
      <c r="G51" s="202">
        <v>3.75</v>
      </c>
      <c r="H51" s="202">
        <v>13</v>
      </c>
      <c r="I51" s="202">
        <v>15.9</v>
      </c>
      <c r="J51" s="202">
        <v>26.1</v>
      </c>
      <c r="K51" s="202">
        <v>27</v>
      </c>
      <c r="L51" s="202">
        <v>9.82</v>
      </c>
      <c r="M51" s="202">
        <v>5.96</v>
      </c>
      <c r="N51" s="202">
        <v>4.3099999999999996</v>
      </c>
      <c r="T51" s="202"/>
      <c r="U51" s="202">
        <v>11</v>
      </c>
      <c r="V51" s="248">
        <f t="shared" si="8"/>
        <v>6.6666250154993669</v>
      </c>
      <c r="W51" s="248">
        <f t="shared" si="8"/>
        <v>5.4545113763176643</v>
      </c>
      <c r="X51" s="248">
        <f t="shared" si="8"/>
        <v>5.4545113763176643</v>
      </c>
      <c r="Y51" s="248">
        <f t="shared" si="8"/>
        <v>5.4545113763176643</v>
      </c>
      <c r="Z51" s="248">
        <f t="shared" si="8"/>
        <v>7.5757102448856442</v>
      </c>
      <c r="AA51" s="248">
        <f t="shared" si="8"/>
        <v>26.262462182270234</v>
      </c>
      <c r="AB51" s="248">
        <f t="shared" si="8"/>
        <v>32.121011438315136</v>
      </c>
      <c r="AC51" s="248">
        <f t="shared" si="8"/>
        <v>52.726943304404088</v>
      </c>
      <c r="AD51" s="248">
        <f t="shared" si="8"/>
        <v>54.545113763176637</v>
      </c>
      <c r="AE51" s="248">
        <f t="shared" si="8"/>
        <v>19.838259894607209</v>
      </c>
      <c r="AF51" s="248">
        <f t="shared" si="8"/>
        <v>12.040328815871584</v>
      </c>
      <c r="AG51" s="248">
        <f t="shared" si="8"/>
        <v>8.7070163081219007</v>
      </c>
    </row>
    <row r="52" spans="1:33" ht="18" x14ac:dyDescent="0.5">
      <c r="A52" s="202"/>
      <c r="B52" s="202">
        <v>12</v>
      </c>
      <c r="C52" s="202">
        <v>3.3</v>
      </c>
      <c r="D52" s="202">
        <v>2.7</v>
      </c>
      <c r="E52" s="202">
        <v>2.7</v>
      </c>
      <c r="F52" s="202">
        <v>2.7</v>
      </c>
      <c r="G52" s="202">
        <v>3.75</v>
      </c>
      <c r="H52" s="202">
        <v>11.8</v>
      </c>
      <c r="I52" s="202">
        <v>6.5</v>
      </c>
      <c r="J52" s="202">
        <v>37.6</v>
      </c>
      <c r="K52" s="202">
        <v>24</v>
      </c>
      <c r="L52" s="202">
        <v>10.1</v>
      </c>
      <c r="M52" s="202">
        <v>5.96</v>
      </c>
      <c r="N52" s="202">
        <v>4.3099999999999996</v>
      </c>
      <c r="T52" s="202"/>
      <c r="U52" s="202">
        <v>12</v>
      </c>
      <c r="V52" s="248">
        <f t="shared" si="8"/>
        <v>6.6666250154993669</v>
      </c>
      <c r="W52" s="248">
        <f t="shared" si="8"/>
        <v>5.4545113763176643</v>
      </c>
      <c r="X52" s="248">
        <f t="shared" si="8"/>
        <v>5.4545113763176643</v>
      </c>
      <c r="Y52" s="248">
        <f t="shared" si="8"/>
        <v>5.4545113763176643</v>
      </c>
      <c r="Z52" s="248">
        <f t="shared" si="8"/>
        <v>7.5757102448856442</v>
      </c>
      <c r="AA52" s="248">
        <f t="shared" si="8"/>
        <v>23.83823490390683</v>
      </c>
      <c r="AB52" s="248">
        <f t="shared" si="8"/>
        <v>13.131231091135117</v>
      </c>
      <c r="AC52" s="248">
        <f t="shared" si="8"/>
        <v>75.959121388720064</v>
      </c>
      <c r="AD52" s="248">
        <f t="shared" si="8"/>
        <v>48.484545567268128</v>
      </c>
      <c r="AE52" s="248">
        <f t="shared" si="8"/>
        <v>20.403912926225335</v>
      </c>
      <c r="AF52" s="248">
        <f t="shared" si="8"/>
        <v>12.040328815871584</v>
      </c>
      <c r="AG52" s="248">
        <f t="shared" si="8"/>
        <v>8.7070163081219007</v>
      </c>
    </row>
    <row r="53" spans="1:33" ht="18" x14ac:dyDescent="0.5">
      <c r="A53" s="202"/>
      <c r="B53" s="202">
        <v>13</v>
      </c>
      <c r="C53" s="202">
        <v>3.3</v>
      </c>
      <c r="D53" s="202">
        <v>2.7</v>
      </c>
      <c r="E53" s="202">
        <v>2.7</v>
      </c>
      <c r="F53" s="202">
        <v>2.7</v>
      </c>
      <c r="G53" s="202">
        <v>3.45</v>
      </c>
      <c r="H53" s="202">
        <v>15.9</v>
      </c>
      <c r="I53" s="202">
        <v>15</v>
      </c>
      <c r="J53" s="202">
        <v>26.5</v>
      </c>
      <c r="K53" s="202">
        <v>23.1</v>
      </c>
      <c r="L53" s="202">
        <v>9.34</v>
      </c>
      <c r="M53" s="202">
        <v>5.75</v>
      </c>
      <c r="N53" s="202">
        <v>4.3099999999999996</v>
      </c>
      <c r="T53" s="202"/>
      <c r="U53" s="202">
        <v>13</v>
      </c>
      <c r="V53" s="248">
        <f t="shared" si="8"/>
        <v>6.6666250154993669</v>
      </c>
      <c r="W53" s="248">
        <f t="shared" si="8"/>
        <v>5.4545113763176643</v>
      </c>
      <c r="X53" s="248">
        <f t="shared" si="8"/>
        <v>5.4545113763176643</v>
      </c>
      <c r="Y53" s="248">
        <f t="shared" si="8"/>
        <v>5.4545113763176643</v>
      </c>
      <c r="Z53" s="248">
        <f t="shared" si="8"/>
        <v>6.9696534252947933</v>
      </c>
      <c r="AA53" s="248">
        <f t="shared" si="8"/>
        <v>32.121011438315136</v>
      </c>
      <c r="AB53" s="248">
        <f t="shared" si="8"/>
        <v>30.302840979542577</v>
      </c>
      <c r="AC53" s="248">
        <f t="shared" si="8"/>
        <v>53.535019063858556</v>
      </c>
      <c r="AD53" s="248">
        <f t="shared" si="8"/>
        <v>46.666375108495572</v>
      </c>
      <c r="AE53" s="248">
        <f t="shared" si="8"/>
        <v>18.868568983261845</v>
      </c>
      <c r="AF53" s="248">
        <f t="shared" si="8"/>
        <v>11.616089042157988</v>
      </c>
      <c r="AG53" s="248">
        <f t="shared" si="8"/>
        <v>8.7070163081219007</v>
      </c>
    </row>
    <row r="54" spans="1:33" ht="18" x14ac:dyDescent="0.5">
      <c r="A54" s="202"/>
      <c r="B54" s="202">
        <v>14</v>
      </c>
      <c r="C54" s="202">
        <v>3.3</v>
      </c>
      <c r="D54" s="202">
        <v>2.7</v>
      </c>
      <c r="E54" s="202">
        <v>2.7</v>
      </c>
      <c r="F54" s="202">
        <v>2.7</v>
      </c>
      <c r="G54" s="202">
        <v>3.6</v>
      </c>
      <c r="H54" s="202">
        <v>17.600000000000001</v>
      </c>
      <c r="I54" s="202">
        <v>10.6</v>
      </c>
      <c r="J54" s="202">
        <v>22.3</v>
      </c>
      <c r="K54" s="202">
        <v>22.7</v>
      </c>
      <c r="L54" s="202">
        <v>9.34</v>
      </c>
      <c r="M54" s="202">
        <v>5.75</v>
      </c>
      <c r="N54" s="202">
        <v>4.3099999999999996</v>
      </c>
      <c r="T54" s="202"/>
      <c r="U54" s="202">
        <v>14</v>
      </c>
      <c r="V54" s="248">
        <f t="shared" si="8"/>
        <v>6.6666250154993669</v>
      </c>
      <c r="W54" s="248">
        <f t="shared" si="8"/>
        <v>5.4545113763176643</v>
      </c>
      <c r="X54" s="248">
        <f t="shared" si="8"/>
        <v>5.4545113763176643</v>
      </c>
      <c r="Y54" s="248">
        <f t="shared" si="8"/>
        <v>5.4545113763176643</v>
      </c>
      <c r="Z54" s="248">
        <f t="shared" si="8"/>
        <v>7.2726818350902187</v>
      </c>
      <c r="AA54" s="248">
        <f t="shared" si="8"/>
        <v>35.555333415996628</v>
      </c>
      <c r="AB54" s="248">
        <f t="shared" si="8"/>
        <v>21.41400762554342</v>
      </c>
      <c r="AC54" s="248">
        <f t="shared" si="8"/>
        <v>45.050223589586636</v>
      </c>
      <c r="AD54" s="248">
        <f t="shared" si="8"/>
        <v>45.858299349041097</v>
      </c>
      <c r="AE54" s="248">
        <f t="shared" si="8"/>
        <v>18.868568983261845</v>
      </c>
      <c r="AF54" s="248">
        <f t="shared" si="8"/>
        <v>11.616089042157988</v>
      </c>
      <c r="AG54" s="248">
        <f t="shared" si="8"/>
        <v>8.7070163081219007</v>
      </c>
    </row>
    <row r="55" spans="1:33" ht="18" x14ac:dyDescent="0.5">
      <c r="A55" s="202"/>
      <c r="B55" s="202">
        <v>15</v>
      </c>
      <c r="C55" s="202">
        <v>3.3</v>
      </c>
      <c r="D55" s="202">
        <v>2.7</v>
      </c>
      <c r="E55" s="202">
        <v>2.7</v>
      </c>
      <c r="F55" s="202">
        <v>2.7</v>
      </c>
      <c r="G55" s="202">
        <v>3.45</v>
      </c>
      <c r="H55" s="202">
        <v>11</v>
      </c>
      <c r="I55" s="202">
        <v>37.6</v>
      </c>
      <c r="J55" s="202">
        <v>26.5</v>
      </c>
      <c r="K55" s="202">
        <v>21.6</v>
      </c>
      <c r="L55" s="202">
        <v>9.09</v>
      </c>
      <c r="M55" s="202">
        <v>5.75</v>
      </c>
      <c r="N55" s="202">
        <v>4.3099999999999996</v>
      </c>
      <c r="T55" s="202"/>
      <c r="U55" s="202">
        <v>15</v>
      </c>
      <c r="V55" s="248">
        <f t="shared" si="8"/>
        <v>6.6666250154993669</v>
      </c>
      <c r="W55" s="248">
        <f t="shared" si="8"/>
        <v>5.4545113763176643</v>
      </c>
      <c r="X55" s="248">
        <f t="shared" si="8"/>
        <v>5.4545113763176643</v>
      </c>
      <c r="Y55" s="248">
        <f t="shared" si="8"/>
        <v>5.4545113763176643</v>
      </c>
      <c r="Z55" s="248">
        <f t="shared" si="8"/>
        <v>6.9696534252947933</v>
      </c>
      <c r="AA55" s="248">
        <f t="shared" si="8"/>
        <v>22.222083384997891</v>
      </c>
      <c r="AB55" s="248">
        <f t="shared" si="8"/>
        <v>75.959121388720064</v>
      </c>
      <c r="AC55" s="248">
        <f t="shared" si="8"/>
        <v>53.535019063858556</v>
      </c>
      <c r="AD55" s="248">
        <f t="shared" si="8"/>
        <v>43.636091010541314</v>
      </c>
      <c r="AE55" s="248">
        <f t="shared" si="8"/>
        <v>18.363521633602801</v>
      </c>
      <c r="AF55" s="248">
        <f t="shared" si="8"/>
        <v>11.616089042157988</v>
      </c>
      <c r="AG55" s="248">
        <f t="shared" si="8"/>
        <v>8.7070163081219007</v>
      </c>
    </row>
    <row r="56" spans="1:33" ht="18" x14ac:dyDescent="0.5">
      <c r="A56" s="202"/>
      <c r="B56" s="202">
        <v>16</v>
      </c>
      <c r="C56" s="202">
        <v>3.3</v>
      </c>
      <c r="D56" s="202">
        <v>2.7</v>
      </c>
      <c r="E56" s="202">
        <v>2.7</v>
      </c>
      <c r="F56" s="202">
        <v>2.9</v>
      </c>
      <c r="G56" s="202">
        <v>3.6</v>
      </c>
      <c r="H56" s="202">
        <v>7.8</v>
      </c>
      <c r="I56" s="202">
        <v>16.7</v>
      </c>
      <c r="J56" s="202">
        <v>28.3</v>
      </c>
      <c r="K56" s="202">
        <v>21.2</v>
      </c>
      <c r="L56" s="202">
        <v>8.85</v>
      </c>
      <c r="M56" s="202">
        <v>5.75</v>
      </c>
      <c r="N56" s="202">
        <v>4.1399999999999997</v>
      </c>
      <c r="T56" s="202"/>
      <c r="U56" s="202">
        <v>16</v>
      </c>
      <c r="V56" s="248">
        <f t="shared" si="8"/>
        <v>6.6666250154993669</v>
      </c>
      <c r="W56" s="248">
        <f t="shared" si="8"/>
        <v>5.4545113763176643</v>
      </c>
      <c r="X56" s="248">
        <f t="shared" si="8"/>
        <v>5.4545113763176643</v>
      </c>
      <c r="Y56" s="248">
        <f t="shared" si="8"/>
        <v>5.8585492560448982</v>
      </c>
      <c r="Z56" s="248">
        <f t="shared" si="8"/>
        <v>7.2726818350902187</v>
      </c>
      <c r="AA56" s="248">
        <f t="shared" si="8"/>
        <v>15.757477309362141</v>
      </c>
      <c r="AB56" s="248">
        <f t="shared" si="8"/>
        <v>33.737162957224072</v>
      </c>
      <c r="AC56" s="248">
        <f t="shared" si="8"/>
        <v>57.171359981403668</v>
      </c>
      <c r="AD56" s="248">
        <f t="shared" si="8"/>
        <v>42.828015251086839</v>
      </c>
      <c r="AE56" s="248">
        <f t="shared" si="8"/>
        <v>17.878676177930121</v>
      </c>
      <c r="AF56" s="248">
        <f t="shared" si="8"/>
        <v>11.616089042157988</v>
      </c>
      <c r="AG56" s="248">
        <f t="shared" si="8"/>
        <v>8.3635841103537505</v>
      </c>
    </row>
    <row r="57" spans="1:33" ht="18" x14ac:dyDescent="0.5">
      <c r="A57" s="202"/>
      <c r="B57" s="202">
        <v>17</v>
      </c>
      <c r="C57" s="202">
        <v>3.3</v>
      </c>
      <c r="D57" s="202">
        <v>2.7</v>
      </c>
      <c r="E57" s="202">
        <v>2.7</v>
      </c>
      <c r="F57" s="202">
        <v>2.7</v>
      </c>
      <c r="G57" s="202">
        <v>3.45</v>
      </c>
      <c r="H57" s="202">
        <v>9</v>
      </c>
      <c r="I57" s="202">
        <v>17.2</v>
      </c>
      <c r="J57" s="202">
        <v>26.5</v>
      </c>
      <c r="K57" s="202">
        <v>25.3</v>
      </c>
      <c r="L57" s="202">
        <v>8.61</v>
      </c>
      <c r="M57" s="202">
        <v>5.75</v>
      </c>
      <c r="N57" s="202">
        <v>4.1399999999999997</v>
      </c>
      <c r="T57" s="202"/>
      <c r="U57" s="202">
        <v>17</v>
      </c>
      <c r="V57" s="248">
        <f t="shared" si="8"/>
        <v>6.6666250154993669</v>
      </c>
      <c r="W57" s="248">
        <f t="shared" si="8"/>
        <v>5.4545113763176643</v>
      </c>
      <c r="X57" s="248">
        <f t="shared" si="8"/>
        <v>5.4545113763176643</v>
      </c>
      <c r="Y57" s="248">
        <f t="shared" si="8"/>
        <v>5.4545113763176643</v>
      </c>
      <c r="Z57" s="248">
        <f t="shared" si="8"/>
        <v>6.9696534252947933</v>
      </c>
      <c r="AA57" s="248">
        <f t="shared" si="8"/>
        <v>18.181704587725548</v>
      </c>
      <c r="AB57" s="248">
        <f t="shared" si="8"/>
        <v>34.747257656542153</v>
      </c>
      <c r="AC57" s="248">
        <f t="shared" si="8"/>
        <v>53.535019063858556</v>
      </c>
      <c r="AD57" s="248">
        <f t="shared" si="8"/>
        <v>51.110791785495152</v>
      </c>
      <c r="AE57" s="248">
        <f t="shared" si="8"/>
        <v>17.393830722257437</v>
      </c>
      <c r="AF57" s="248">
        <f t="shared" si="8"/>
        <v>11.616089042157988</v>
      </c>
      <c r="AG57" s="248">
        <f t="shared" si="8"/>
        <v>8.3635841103537505</v>
      </c>
    </row>
    <row r="58" spans="1:33" ht="18" x14ac:dyDescent="0.5">
      <c r="A58" s="202"/>
      <c r="B58" s="202">
        <v>18</v>
      </c>
      <c r="C58" s="202">
        <v>3.15</v>
      </c>
      <c r="D58" s="202">
        <v>2.8</v>
      </c>
      <c r="E58" s="202">
        <v>2.8</v>
      </c>
      <c r="F58" s="202">
        <v>2.9</v>
      </c>
      <c r="G58" s="202">
        <v>3.45</v>
      </c>
      <c r="H58" s="202">
        <v>8.6</v>
      </c>
      <c r="I58" s="202">
        <v>22.3</v>
      </c>
      <c r="J58" s="202">
        <v>24.4</v>
      </c>
      <c r="K58" s="202">
        <v>21.2</v>
      </c>
      <c r="L58" s="202">
        <v>8.3699999999999992</v>
      </c>
      <c r="M58" s="202">
        <v>5.75</v>
      </c>
      <c r="N58" s="202">
        <v>4.1399999999999997</v>
      </c>
      <c r="T58" s="202"/>
      <c r="U58" s="202">
        <v>18</v>
      </c>
      <c r="V58" s="248">
        <f t="shared" si="8"/>
        <v>6.3635966057039415</v>
      </c>
      <c r="W58" s="248">
        <f t="shared" si="8"/>
        <v>5.6565303161812812</v>
      </c>
      <c r="X58" s="248">
        <f t="shared" si="8"/>
        <v>5.6565303161812812</v>
      </c>
      <c r="Y58" s="248">
        <f t="shared" si="8"/>
        <v>5.8585492560448982</v>
      </c>
      <c r="Z58" s="248">
        <f t="shared" si="8"/>
        <v>6.9696534252947933</v>
      </c>
      <c r="AA58" s="248">
        <f t="shared" si="8"/>
        <v>17.373628828271077</v>
      </c>
      <c r="AB58" s="248">
        <f t="shared" si="8"/>
        <v>45.050223589586636</v>
      </c>
      <c r="AC58" s="248">
        <f t="shared" si="8"/>
        <v>49.292621326722589</v>
      </c>
      <c r="AD58" s="248">
        <f t="shared" si="8"/>
        <v>42.828015251086839</v>
      </c>
      <c r="AE58" s="248">
        <f t="shared" si="8"/>
        <v>16.908985266584757</v>
      </c>
      <c r="AF58" s="248">
        <f t="shared" si="8"/>
        <v>11.616089042157988</v>
      </c>
      <c r="AG58" s="248">
        <f t="shared" si="8"/>
        <v>8.3635841103537505</v>
      </c>
    </row>
    <row r="59" spans="1:33" ht="18" x14ac:dyDescent="0.5">
      <c r="A59" s="202"/>
      <c r="B59" s="202">
        <v>19</v>
      </c>
      <c r="C59" s="202">
        <v>3.15</v>
      </c>
      <c r="D59" s="202">
        <v>2.9</v>
      </c>
      <c r="E59" s="202">
        <v>2.8</v>
      </c>
      <c r="F59" s="202">
        <v>2.8</v>
      </c>
      <c r="G59" s="202">
        <v>3.75</v>
      </c>
      <c r="H59" s="202">
        <v>10.199999999999999</v>
      </c>
      <c r="I59" s="202">
        <v>23.1</v>
      </c>
      <c r="J59" s="202">
        <v>24.8</v>
      </c>
      <c r="K59" s="202">
        <v>19.7</v>
      </c>
      <c r="L59" s="202">
        <v>8.3699999999999992</v>
      </c>
      <c r="M59" s="202">
        <v>5.55</v>
      </c>
      <c r="N59" s="202">
        <v>4.1399999999999997</v>
      </c>
      <c r="T59" s="202"/>
      <c r="U59" s="202">
        <v>19</v>
      </c>
      <c r="V59" s="248">
        <f t="shared" si="8"/>
        <v>6.3635966057039415</v>
      </c>
      <c r="W59" s="248">
        <f t="shared" si="8"/>
        <v>5.8585492560448982</v>
      </c>
      <c r="X59" s="248">
        <f t="shared" si="8"/>
        <v>5.6565303161812812</v>
      </c>
      <c r="Y59" s="248">
        <f t="shared" si="8"/>
        <v>5.6565303161812812</v>
      </c>
      <c r="Z59" s="248">
        <f t="shared" si="8"/>
        <v>7.5757102448856442</v>
      </c>
      <c r="AA59" s="248">
        <f t="shared" si="8"/>
        <v>20.605931866088952</v>
      </c>
      <c r="AB59" s="248">
        <f t="shared" si="8"/>
        <v>46.666375108495572</v>
      </c>
      <c r="AC59" s="248">
        <f t="shared" si="8"/>
        <v>50.100697086177064</v>
      </c>
      <c r="AD59" s="248">
        <f t="shared" si="8"/>
        <v>39.797731153132581</v>
      </c>
      <c r="AE59" s="248">
        <f t="shared" si="8"/>
        <v>16.908985266584757</v>
      </c>
      <c r="AF59" s="248">
        <f t="shared" si="8"/>
        <v>11.212051162430754</v>
      </c>
      <c r="AG59" s="248">
        <f t="shared" si="8"/>
        <v>8.3635841103537505</v>
      </c>
    </row>
    <row r="60" spans="1:33" ht="18" x14ac:dyDescent="0.5">
      <c r="A60" s="202"/>
      <c r="B60" s="202">
        <v>20</v>
      </c>
      <c r="C60" s="202">
        <v>3.15</v>
      </c>
      <c r="D60" s="202">
        <v>2.8</v>
      </c>
      <c r="E60" s="202">
        <v>2.9</v>
      </c>
      <c r="F60" s="202">
        <v>2.7</v>
      </c>
      <c r="G60" s="202">
        <v>3.9</v>
      </c>
      <c r="H60" s="202">
        <v>8.1999999999999993</v>
      </c>
      <c r="I60" s="202">
        <v>22.7</v>
      </c>
      <c r="J60" s="202">
        <v>25.7</v>
      </c>
      <c r="K60" s="202">
        <v>18.600000000000001</v>
      </c>
      <c r="L60" s="202">
        <v>8.1300000000000008</v>
      </c>
      <c r="M60" s="202">
        <v>5.55</v>
      </c>
      <c r="N60" s="202">
        <v>4.1399999999999997</v>
      </c>
      <c r="T60" s="202"/>
      <c r="U60" s="202">
        <v>20</v>
      </c>
      <c r="V60" s="248">
        <f t="shared" si="8"/>
        <v>6.3635966057039415</v>
      </c>
      <c r="W60" s="248">
        <f t="shared" si="8"/>
        <v>5.6565303161812812</v>
      </c>
      <c r="X60" s="248">
        <f t="shared" si="8"/>
        <v>5.8585492560448982</v>
      </c>
      <c r="Y60" s="248">
        <f t="shared" si="8"/>
        <v>5.4545113763176643</v>
      </c>
      <c r="Z60" s="248">
        <f t="shared" si="8"/>
        <v>7.8787386546810705</v>
      </c>
      <c r="AA60" s="248">
        <f t="shared" si="8"/>
        <v>16.565553068816609</v>
      </c>
      <c r="AB60" s="248">
        <f t="shared" si="8"/>
        <v>45.858299349041097</v>
      </c>
      <c r="AC60" s="248">
        <f t="shared" si="8"/>
        <v>51.918867544949613</v>
      </c>
      <c r="AD60" s="248">
        <f t="shared" si="8"/>
        <v>37.575522814632798</v>
      </c>
      <c r="AE60" s="248">
        <f t="shared" si="8"/>
        <v>16.424139810912077</v>
      </c>
      <c r="AF60" s="248">
        <f t="shared" si="8"/>
        <v>11.212051162430754</v>
      </c>
      <c r="AG60" s="248">
        <f t="shared" si="8"/>
        <v>8.3635841103537505</v>
      </c>
    </row>
    <row r="61" spans="1:33" ht="18" x14ac:dyDescent="0.5">
      <c r="A61" s="202"/>
      <c r="B61" s="202">
        <v>21</v>
      </c>
      <c r="C61" s="202">
        <v>3.15</v>
      </c>
      <c r="D61" s="202">
        <v>2.9</v>
      </c>
      <c r="E61" s="202">
        <v>2.9</v>
      </c>
      <c r="F61" s="202">
        <v>2.7</v>
      </c>
      <c r="G61" s="202">
        <v>3.9</v>
      </c>
      <c r="H61" s="202">
        <v>6.5</v>
      </c>
      <c r="I61" s="202">
        <v>20.8</v>
      </c>
      <c r="J61" s="202">
        <v>25.3</v>
      </c>
      <c r="K61" s="202">
        <v>17.5</v>
      </c>
      <c r="L61" s="202">
        <v>7.88</v>
      </c>
      <c r="M61" s="202">
        <v>5.55</v>
      </c>
      <c r="N61" s="202">
        <v>4.1399999999999997</v>
      </c>
      <c r="T61" s="202"/>
      <c r="U61" s="202">
        <v>21</v>
      </c>
      <c r="V61" s="248">
        <f t="shared" si="8"/>
        <v>6.3635966057039415</v>
      </c>
      <c r="W61" s="248">
        <f t="shared" si="8"/>
        <v>5.8585492560448982</v>
      </c>
      <c r="X61" s="248">
        <f t="shared" si="8"/>
        <v>5.8585492560448982</v>
      </c>
      <c r="Y61" s="248">
        <f t="shared" si="8"/>
        <v>5.4545113763176643</v>
      </c>
      <c r="Z61" s="248">
        <f t="shared" si="8"/>
        <v>7.8787386546810705</v>
      </c>
      <c r="AA61" s="248">
        <f t="shared" si="8"/>
        <v>13.131231091135117</v>
      </c>
      <c r="AB61" s="248">
        <f t="shared" si="8"/>
        <v>42.019939491632378</v>
      </c>
      <c r="AC61" s="248">
        <f t="shared" si="8"/>
        <v>51.110791785495152</v>
      </c>
      <c r="AD61" s="248">
        <f t="shared" si="8"/>
        <v>35.353314476133008</v>
      </c>
      <c r="AE61" s="248">
        <f t="shared" si="8"/>
        <v>15.919092461253035</v>
      </c>
      <c r="AF61" s="248">
        <f t="shared" si="8"/>
        <v>11.212051162430754</v>
      </c>
      <c r="AG61" s="248">
        <f t="shared" si="8"/>
        <v>8.3635841103537505</v>
      </c>
    </row>
    <row r="62" spans="1:33" ht="18" x14ac:dyDescent="0.5">
      <c r="A62" s="202"/>
      <c r="B62" s="202">
        <v>22</v>
      </c>
      <c r="C62" s="202">
        <v>3.15</v>
      </c>
      <c r="D62" s="202">
        <v>2.8</v>
      </c>
      <c r="E62" s="202">
        <v>2.8</v>
      </c>
      <c r="F62" s="202">
        <v>2.7</v>
      </c>
      <c r="G62" s="202">
        <v>4.2</v>
      </c>
      <c r="H62" s="202">
        <v>6</v>
      </c>
      <c r="I62" s="202">
        <v>19.3</v>
      </c>
      <c r="J62" s="202">
        <v>20.8</v>
      </c>
      <c r="K62" s="202">
        <v>17.100000000000001</v>
      </c>
      <c r="L62" s="202">
        <v>7.88</v>
      </c>
      <c r="M62" s="202">
        <v>5.55</v>
      </c>
      <c r="N62" s="202">
        <v>4.1399999999999997</v>
      </c>
      <c r="T62" s="202"/>
      <c r="U62" s="202">
        <v>22</v>
      </c>
      <c r="V62" s="248">
        <f t="shared" si="8"/>
        <v>6.3635966057039415</v>
      </c>
      <c r="W62" s="248">
        <f t="shared" si="8"/>
        <v>5.6565303161812812</v>
      </c>
      <c r="X62" s="248">
        <f t="shared" si="8"/>
        <v>5.6565303161812812</v>
      </c>
      <c r="Y62" s="248">
        <f t="shared" si="8"/>
        <v>5.4545113763176643</v>
      </c>
      <c r="Z62" s="248">
        <f t="shared" si="8"/>
        <v>8.4847954742719214</v>
      </c>
      <c r="AA62" s="248">
        <f t="shared" si="8"/>
        <v>12.121136391817032</v>
      </c>
      <c r="AB62" s="248">
        <f t="shared" si="8"/>
        <v>38.98965539367812</v>
      </c>
      <c r="AC62" s="248">
        <f t="shared" si="8"/>
        <v>42.019939491632378</v>
      </c>
      <c r="AD62" s="248">
        <f t="shared" si="8"/>
        <v>34.54523871667854</v>
      </c>
      <c r="AE62" s="248">
        <f t="shared" si="8"/>
        <v>15.919092461253035</v>
      </c>
      <c r="AF62" s="248">
        <f t="shared" si="8"/>
        <v>11.212051162430754</v>
      </c>
      <c r="AG62" s="248">
        <f t="shared" si="8"/>
        <v>8.3635841103537505</v>
      </c>
    </row>
    <row r="63" spans="1:33" ht="18" x14ac:dyDescent="0.5">
      <c r="A63" s="202"/>
      <c r="B63" s="202">
        <v>23</v>
      </c>
      <c r="C63" s="202">
        <v>3.3</v>
      </c>
      <c r="D63" s="202">
        <v>2.8</v>
      </c>
      <c r="E63" s="202">
        <v>2.9</v>
      </c>
      <c r="F63" s="202">
        <v>2.7</v>
      </c>
      <c r="G63" s="202">
        <v>4.05</v>
      </c>
      <c r="H63" s="202">
        <v>6.75</v>
      </c>
      <c r="I63" s="202">
        <v>21.2</v>
      </c>
      <c r="J63" s="202">
        <v>21.6</v>
      </c>
      <c r="K63" s="202">
        <v>16.8</v>
      </c>
      <c r="L63" s="202">
        <v>7.64</v>
      </c>
      <c r="M63" s="202">
        <v>5.55</v>
      </c>
      <c r="N63" s="202">
        <v>4.1399999999999997</v>
      </c>
      <c r="T63" s="202"/>
      <c r="U63" s="202">
        <v>23</v>
      </c>
      <c r="V63" s="248">
        <f t="shared" si="8"/>
        <v>6.6666250154993669</v>
      </c>
      <c r="W63" s="248">
        <f t="shared" si="8"/>
        <v>5.6565303161812812</v>
      </c>
      <c r="X63" s="248">
        <f t="shared" si="8"/>
        <v>5.8585492560448982</v>
      </c>
      <c r="Y63" s="248">
        <f t="shared" ref="Y63:AG91" si="9">$T$5*F63</f>
        <v>5.4545113763176643</v>
      </c>
      <c r="Z63" s="248">
        <f t="shared" si="9"/>
        <v>8.1817670644764959</v>
      </c>
      <c r="AA63" s="248">
        <f t="shared" si="9"/>
        <v>13.636278440794159</v>
      </c>
      <c r="AB63" s="248">
        <f t="shared" si="9"/>
        <v>42.828015251086839</v>
      </c>
      <c r="AC63" s="248">
        <f t="shared" si="9"/>
        <v>43.636091010541314</v>
      </c>
      <c r="AD63" s="248">
        <f t="shared" si="9"/>
        <v>33.939181897087686</v>
      </c>
      <c r="AE63" s="248">
        <f t="shared" si="9"/>
        <v>15.434247005580353</v>
      </c>
      <c r="AF63" s="248">
        <f t="shared" si="9"/>
        <v>11.212051162430754</v>
      </c>
      <c r="AG63" s="248">
        <f t="shared" si="9"/>
        <v>8.3635841103537505</v>
      </c>
    </row>
    <row r="64" spans="1:33" ht="18" x14ac:dyDescent="0.5">
      <c r="A64" s="202"/>
      <c r="B64" s="202">
        <v>24</v>
      </c>
      <c r="C64" s="202">
        <v>3.15</v>
      </c>
      <c r="D64" s="202">
        <v>2.9</v>
      </c>
      <c r="E64" s="202">
        <v>3</v>
      </c>
      <c r="F64" s="202">
        <v>2.7</v>
      </c>
      <c r="G64" s="202">
        <v>4.2</v>
      </c>
      <c r="H64" s="202">
        <v>6.75</v>
      </c>
      <c r="I64" s="202">
        <v>20.8</v>
      </c>
      <c r="J64" s="202">
        <v>23.1</v>
      </c>
      <c r="K64" s="202">
        <v>16.100000000000001</v>
      </c>
      <c r="L64" s="202">
        <v>7.64</v>
      </c>
      <c r="M64" s="202">
        <v>5.34</v>
      </c>
      <c r="N64" s="202">
        <v>3.96</v>
      </c>
      <c r="T64" s="202"/>
      <c r="U64" s="202">
        <v>24</v>
      </c>
      <c r="V64" s="248">
        <f t="shared" ref="V64:AG94" si="10">$T$5*C64</f>
        <v>6.3635966057039415</v>
      </c>
      <c r="W64" s="248">
        <f t="shared" si="10"/>
        <v>5.8585492560448982</v>
      </c>
      <c r="X64" s="248">
        <f t="shared" si="10"/>
        <v>6.060568195908516</v>
      </c>
      <c r="Y64" s="248">
        <f t="shared" si="9"/>
        <v>5.4545113763176643</v>
      </c>
      <c r="Z64" s="248">
        <f t="shared" si="9"/>
        <v>8.4847954742719214</v>
      </c>
      <c r="AA64" s="248">
        <f t="shared" si="9"/>
        <v>13.636278440794159</v>
      </c>
      <c r="AB64" s="248">
        <f t="shared" si="9"/>
        <v>42.019939491632378</v>
      </c>
      <c r="AC64" s="248">
        <f t="shared" si="9"/>
        <v>46.666375108495572</v>
      </c>
      <c r="AD64" s="248">
        <f t="shared" si="9"/>
        <v>32.52504931804237</v>
      </c>
      <c r="AE64" s="248">
        <f t="shared" si="9"/>
        <v>15.434247005580353</v>
      </c>
      <c r="AF64" s="248">
        <f t="shared" si="9"/>
        <v>10.787811388717158</v>
      </c>
      <c r="AG64" s="248">
        <f t="shared" si="9"/>
        <v>7.9999500185992405</v>
      </c>
    </row>
    <row r="65" spans="1:33" ht="18" x14ac:dyDescent="0.5">
      <c r="A65" s="202"/>
      <c r="B65" s="202">
        <v>25</v>
      </c>
      <c r="C65" s="202">
        <v>3.3</v>
      </c>
      <c r="D65" s="202">
        <v>2.9</v>
      </c>
      <c r="E65" s="202">
        <v>2.8</v>
      </c>
      <c r="F65" s="202">
        <v>2.7</v>
      </c>
      <c r="G65" s="202">
        <v>4.2</v>
      </c>
      <c r="H65" s="202">
        <v>6.25</v>
      </c>
      <c r="I65" s="202">
        <v>21.2</v>
      </c>
      <c r="J65" s="202">
        <v>23.1</v>
      </c>
      <c r="K65" s="202">
        <v>16.100000000000001</v>
      </c>
      <c r="L65" s="202">
        <v>7.64</v>
      </c>
      <c r="M65" s="202">
        <v>5.34</v>
      </c>
      <c r="N65" s="202">
        <v>3.96</v>
      </c>
      <c r="T65" s="202"/>
      <c r="U65" s="202">
        <v>25</v>
      </c>
      <c r="V65" s="248">
        <f t="shared" si="10"/>
        <v>6.6666250154993669</v>
      </c>
      <c r="W65" s="248">
        <f t="shared" si="10"/>
        <v>5.8585492560448982</v>
      </c>
      <c r="X65" s="248">
        <f t="shared" si="10"/>
        <v>5.6565303161812812</v>
      </c>
      <c r="Y65" s="248">
        <f t="shared" si="9"/>
        <v>5.4545113763176643</v>
      </c>
      <c r="Z65" s="248">
        <f t="shared" si="9"/>
        <v>8.4847954742719214</v>
      </c>
      <c r="AA65" s="248">
        <f t="shared" si="9"/>
        <v>12.626183741476074</v>
      </c>
      <c r="AB65" s="248">
        <f t="shared" si="9"/>
        <v>42.828015251086839</v>
      </c>
      <c r="AC65" s="248">
        <f t="shared" si="9"/>
        <v>46.666375108495572</v>
      </c>
      <c r="AD65" s="248">
        <f t="shared" si="9"/>
        <v>32.52504931804237</v>
      </c>
      <c r="AE65" s="248">
        <f t="shared" si="9"/>
        <v>15.434247005580353</v>
      </c>
      <c r="AF65" s="248">
        <f t="shared" si="9"/>
        <v>10.787811388717158</v>
      </c>
      <c r="AG65" s="248">
        <f t="shared" si="9"/>
        <v>7.9999500185992405</v>
      </c>
    </row>
    <row r="66" spans="1:33" ht="18" x14ac:dyDescent="0.5">
      <c r="A66" s="202"/>
      <c r="B66" s="202">
        <v>26</v>
      </c>
      <c r="C66" s="202">
        <v>3.3</v>
      </c>
      <c r="D66" s="202">
        <v>2.9</v>
      </c>
      <c r="E66" s="202">
        <v>2.6</v>
      </c>
      <c r="F66" s="202">
        <v>2.7</v>
      </c>
      <c r="G66" s="202">
        <v>4.3499999999999996</v>
      </c>
      <c r="H66" s="202">
        <v>6.25</v>
      </c>
      <c r="I66" s="202">
        <v>20.100000000000001</v>
      </c>
      <c r="J66" s="202">
        <v>21.6</v>
      </c>
      <c r="K66" s="202">
        <v>15.4</v>
      </c>
      <c r="L66" s="202">
        <v>7.4</v>
      </c>
      <c r="M66" s="202">
        <v>5.34</v>
      </c>
      <c r="N66" s="202">
        <v>3.96</v>
      </c>
      <c r="T66" s="202"/>
      <c r="U66" s="202">
        <v>26</v>
      </c>
      <c r="V66" s="248">
        <f t="shared" si="10"/>
        <v>6.6666250154993669</v>
      </c>
      <c r="W66" s="248">
        <f t="shared" si="10"/>
        <v>5.8585492560448982</v>
      </c>
      <c r="X66" s="248">
        <f t="shared" si="10"/>
        <v>5.2524924364540473</v>
      </c>
      <c r="Y66" s="248">
        <f t="shared" si="9"/>
        <v>5.4545113763176643</v>
      </c>
      <c r="Z66" s="248">
        <f t="shared" si="9"/>
        <v>8.7878238840673468</v>
      </c>
      <c r="AA66" s="248">
        <f t="shared" si="9"/>
        <v>12.626183741476074</v>
      </c>
      <c r="AB66" s="248">
        <f t="shared" si="9"/>
        <v>40.605806912587056</v>
      </c>
      <c r="AC66" s="248">
        <f t="shared" si="9"/>
        <v>43.636091010541314</v>
      </c>
      <c r="AD66" s="248">
        <f t="shared" si="9"/>
        <v>31.110916738997048</v>
      </c>
      <c r="AE66" s="248">
        <f t="shared" si="9"/>
        <v>14.949401549907673</v>
      </c>
      <c r="AF66" s="248">
        <f t="shared" si="9"/>
        <v>10.787811388717158</v>
      </c>
      <c r="AG66" s="248">
        <f t="shared" si="9"/>
        <v>7.9999500185992405</v>
      </c>
    </row>
    <row r="67" spans="1:33" ht="18" x14ac:dyDescent="0.5">
      <c r="A67" s="202"/>
      <c r="B67" s="202">
        <v>27</v>
      </c>
      <c r="C67" s="202">
        <v>3.3</v>
      </c>
      <c r="D67" s="202">
        <v>3.6</v>
      </c>
      <c r="E67" s="202">
        <v>3</v>
      </c>
      <c r="F67" s="202">
        <v>2.7</v>
      </c>
      <c r="G67" s="202">
        <v>4.3499999999999996</v>
      </c>
      <c r="H67" s="202">
        <v>6.75</v>
      </c>
      <c r="I67" s="202">
        <v>18.399999999999999</v>
      </c>
      <c r="J67" s="202">
        <v>34</v>
      </c>
      <c r="K67" s="202">
        <v>14.8</v>
      </c>
      <c r="L67" s="202">
        <v>7.4</v>
      </c>
      <c r="M67" s="202">
        <v>5.34</v>
      </c>
      <c r="N67" s="202">
        <v>3.96</v>
      </c>
      <c r="T67" s="202"/>
      <c r="U67" s="202">
        <v>27</v>
      </c>
      <c r="V67" s="248">
        <f t="shared" si="10"/>
        <v>6.6666250154993669</v>
      </c>
      <c r="W67" s="248">
        <f t="shared" si="10"/>
        <v>7.2726818350902187</v>
      </c>
      <c r="X67" s="248">
        <f t="shared" si="10"/>
        <v>6.060568195908516</v>
      </c>
      <c r="Y67" s="248">
        <f t="shared" si="9"/>
        <v>5.4545113763176643</v>
      </c>
      <c r="Z67" s="248">
        <f t="shared" si="9"/>
        <v>8.7878238840673468</v>
      </c>
      <c r="AA67" s="248">
        <f t="shared" si="9"/>
        <v>13.636278440794159</v>
      </c>
      <c r="AB67" s="248">
        <f t="shared" si="9"/>
        <v>37.171484934905557</v>
      </c>
      <c r="AC67" s="248">
        <f t="shared" si="9"/>
        <v>68.686439553629839</v>
      </c>
      <c r="AD67" s="248">
        <f t="shared" si="9"/>
        <v>29.898803099815346</v>
      </c>
      <c r="AE67" s="248">
        <f t="shared" si="9"/>
        <v>14.949401549907673</v>
      </c>
      <c r="AF67" s="248">
        <f t="shared" si="9"/>
        <v>10.787811388717158</v>
      </c>
      <c r="AG67" s="248">
        <f t="shared" si="9"/>
        <v>7.9999500185992405</v>
      </c>
    </row>
    <row r="68" spans="1:33" ht="18" x14ac:dyDescent="0.5">
      <c r="A68" s="202"/>
      <c r="B68" s="202">
        <v>28</v>
      </c>
      <c r="C68" s="202">
        <v>3.15</v>
      </c>
      <c r="D68" s="202">
        <v>3.45</v>
      </c>
      <c r="E68" s="202">
        <v>2.8</v>
      </c>
      <c r="F68" s="202">
        <v>2.7</v>
      </c>
      <c r="G68" s="202">
        <v>4.3499999999999996</v>
      </c>
      <c r="H68" s="202">
        <v>8.1999999999999993</v>
      </c>
      <c r="I68" s="202">
        <v>22</v>
      </c>
      <c r="J68" s="202">
        <v>28.3</v>
      </c>
      <c r="K68" s="202">
        <v>14.2</v>
      </c>
      <c r="L68" s="202">
        <v>7.19</v>
      </c>
      <c r="M68" s="202">
        <v>5.17</v>
      </c>
      <c r="N68" s="202">
        <v>3.96</v>
      </c>
      <c r="T68" s="202"/>
      <c r="U68" s="202">
        <v>28</v>
      </c>
      <c r="V68" s="248">
        <f t="shared" si="10"/>
        <v>6.3635966057039415</v>
      </c>
      <c r="W68" s="248">
        <f t="shared" si="10"/>
        <v>6.9696534252947933</v>
      </c>
      <c r="X68" s="248">
        <f t="shared" si="10"/>
        <v>5.6565303161812812</v>
      </c>
      <c r="Y68" s="248">
        <f t="shared" si="9"/>
        <v>5.4545113763176643</v>
      </c>
      <c r="Z68" s="248">
        <f t="shared" si="9"/>
        <v>8.7878238840673468</v>
      </c>
      <c r="AA68" s="248">
        <f t="shared" si="9"/>
        <v>16.565553068816609</v>
      </c>
      <c r="AB68" s="248">
        <f t="shared" si="9"/>
        <v>44.444166769995782</v>
      </c>
      <c r="AC68" s="248">
        <f t="shared" si="9"/>
        <v>57.171359981403668</v>
      </c>
      <c r="AD68" s="248">
        <f t="shared" si="9"/>
        <v>28.686689460633637</v>
      </c>
      <c r="AE68" s="248">
        <f t="shared" si="9"/>
        <v>14.525161776194077</v>
      </c>
      <c r="AF68" s="248">
        <f t="shared" si="9"/>
        <v>10.444379190949009</v>
      </c>
      <c r="AG68" s="248">
        <f t="shared" si="9"/>
        <v>7.9999500185992405</v>
      </c>
    </row>
    <row r="69" spans="1:33" ht="18" x14ac:dyDescent="0.5">
      <c r="A69" s="202"/>
      <c r="B69" s="202">
        <v>29</v>
      </c>
      <c r="C69" s="202">
        <v>3.15</v>
      </c>
      <c r="D69" s="202"/>
      <c r="E69" s="202">
        <v>2.8</v>
      </c>
      <c r="F69" s="202">
        <v>2.7</v>
      </c>
      <c r="G69" s="202">
        <v>4.3499999999999996</v>
      </c>
      <c r="H69" s="202">
        <v>11.4</v>
      </c>
      <c r="I69" s="202">
        <v>22</v>
      </c>
      <c r="J69" s="202">
        <v>28.8</v>
      </c>
      <c r="K69" s="202">
        <v>13.5</v>
      </c>
      <c r="L69" s="202">
        <v>6.99</v>
      </c>
      <c r="M69" s="202">
        <v>5</v>
      </c>
      <c r="N69" s="202">
        <v>3.79</v>
      </c>
      <c r="T69" s="202"/>
      <c r="U69" s="202">
        <v>29</v>
      </c>
      <c r="V69" s="248">
        <f t="shared" si="10"/>
        <v>6.3635966057039415</v>
      </c>
      <c r="W69" s="248"/>
      <c r="X69" s="248">
        <f t="shared" si="10"/>
        <v>5.6565303161812812</v>
      </c>
      <c r="Y69" s="248">
        <f t="shared" si="9"/>
        <v>5.4545113763176643</v>
      </c>
      <c r="Z69" s="248">
        <f t="shared" si="9"/>
        <v>8.7878238840673468</v>
      </c>
      <c r="AA69" s="248">
        <f t="shared" si="9"/>
        <v>23.030159144452359</v>
      </c>
      <c r="AB69" s="248">
        <f t="shared" si="9"/>
        <v>44.444166769995782</v>
      </c>
      <c r="AC69" s="248">
        <f t="shared" si="9"/>
        <v>58.18145468072175</v>
      </c>
      <c r="AD69" s="248">
        <f t="shared" si="9"/>
        <v>27.272556881588319</v>
      </c>
      <c r="AE69" s="248">
        <f t="shared" si="9"/>
        <v>14.121123896466841</v>
      </c>
      <c r="AF69" s="248">
        <f t="shared" si="9"/>
        <v>10.100946993180859</v>
      </c>
      <c r="AG69" s="248">
        <f t="shared" si="9"/>
        <v>7.6565178208310911</v>
      </c>
    </row>
    <row r="70" spans="1:33" ht="18" x14ac:dyDescent="0.5">
      <c r="A70" s="202"/>
      <c r="B70" s="202">
        <v>30</v>
      </c>
      <c r="C70" s="202">
        <v>3.15</v>
      </c>
      <c r="D70" s="202"/>
      <c r="E70" s="202">
        <v>2.8</v>
      </c>
      <c r="F70" s="202">
        <v>2.6</v>
      </c>
      <c r="G70" s="202">
        <v>4.5</v>
      </c>
      <c r="H70" s="202">
        <v>20.100000000000001</v>
      </c>
      <c r="I70" s="202">
        <v>21.2</v>
      </c>
      <c r="J70" s="202">
        <v>34</v>
      </c>
      <c r="K70" s="202">
        <v>13.2</v>
      </c>
      <c r="L70" s="202">
        <v>6.78</v>
      </c>
      <c r="M70" s="202">
        <v>5</v>
      </c>
      <c r="N70" s="202">
        <v>3.79</v>
      </c>
      <c r="T70" s="202"/>
      <c r="U70" s="202">
        <v>30</v>
      </c>
      <c r="V70" s="248">
        <f t="shared" si="10"/>
        <v>6.3635966057039415</v>
      </c>
      <c r="W70" s="248"/>
      <c r="X70" s="248">
        <f t="shared" si="10"/>
        <v>5.6565303161812812</v>
      </c>
      <c r="Y70" s="248">
        <f t="shared" si="9"/>
        <v>5.2524924364540473</v>
      </c>
      <c r="Z70" s="248">
        <f t="shared" si="9"/>
        <v>9.090852293862774</v>
      </c>
      <c r="AA70" s="248">
        <f t="shared" si="9"/>
        <v>40.605806912587056</v>
      </c>
      <c r="AB70" s="248">
        <f t="shared" si="9"/>
        <v>42.828015251086839</v>
      </c>
      <c r="AC70" s="248">
        <f t="shared" si="9"/>
        <v>68.686439553629839</v>
      </c>
      <c r="AD70" s="248">
        <f t="shared" si="9"/>
        <v>26.666500061997468</v>
      </c>
      <c r="AE70" s="248">
        <f t="shared" si="9"/>
        <v>13.696884122753247</v>
      </c>
      <c r="AF70" s="248">
        <f t="shared" si="9"/>
        <v>10.100946993180859</v>
      </c>
      <c r="AG70" s="248">
        <f t="shared" si="9"/>
        <v>7.6565178208310911</v>
      </c>
    </row>
    <row r="71" spans="1:33" ht="18" x14ac:dyDescent="0.5">
      <c r="A71" s="202"/>
      <c r="B71" s="202">
        <v>31</v>
      </c>
      <c r="C71" s="202">
        <v>3.15</v>
      </c>
      <c r="D71" s="202"/>
      <c r="E71" s="202">
        <v>2.8</v>
      </c>
      <c r="F71" s="202"/>
      <c r="G71" s="202">
        <v>4.5</v>
      </c>
      <c r="H71" s="202"/>
      <c r="I71" s="202">
        <v>20.399999999999999</v>
      </c>
      <c r="J71" s="202">
        <v>28.3</v>
      </c>
      <c r="K71" s="202"/>
      <c r="L71" s="202">
        <v>6.78</v>
      </c>
      <c r="M71" s="202"/>
      <c r="N71" s="202">
        <v>3.79</v>
      </c>
      <c r="T71" s="202"/>
      <c r="U71" s="202">
        <v>31</v>
      </c>
      <c r="V71" s="248">
        <f t="shared" si="10"/>
        <v>6.3635966057039415</v>
      </c>
      <c r="W71" s="248"/>
      <c r="X71" s="248">
        <f t="shared" si="10"/>
        <v>5.6565303161812812</v>
      </c>
      <c r="Y71" s="248"/>
      <c r="Z71" s="248">
        <f t="shared" si="9"/>
        <v>9.090852293862774</v>
      </c>
      <c r="AA71" s="248"/>
      <c r="AB71" s="248">
        <f t="shared" si="9"/>
        <v>41.211863732177903</v>
      </c>
      <c r="AC71" s="248">
        <f t="shared" si="9"/>
        <v>57.171359981403668</v>
      </c>
      <c r="AD71" s="248"/>
      <c r="AE71" s="248">
        <f t="shared" si="9"/>
        <v>13.696884122753247</v>
      </c>
      <c r="AF71" s="248"/>
      <c r="AG71" s="248">
        <f t="shared" si="9"/>
        <v>7.6565178208310911</v>
      </c>
    </row>
    <row r="72" spans="1:33" ht="18" x14ac:dyDescent="0.5">
      <c r="A72" s="202">
        <v>1992</v>
      </c>
      <c r="B72" s="202">
        <v>1</v>
      </c>
      <c r="C72" s="202">
        <v>3.79</v>
      </c>
      <c r="D72" s="202">
        <v>3.48</v>
      </c>
      <c r="E72" s="202">
        <v>2.94</v>
      </c>
      <c r="F72" s="202">
        <v>2.8</v>
      </c>
      <c r="G72" s="202">
        <v>2.8</v>
      </c>
      <c r="H72" s="202">
        <v>3.62</v>
      </c>
      <c r="I72" s="202">
        <v>2.39</v>
      </c>
      <c r="J72" s="202">
        <v>28.8</v>
      </c>
      <c r="K72" s="202">
        <v>22.3</v>
      </c>
      <c r="L72" s="202">
        <v>16.399999999999999</v>
      </c>
      <c r="M72" s="202">
        <v>8.1300000000000008</v>
      </c>
      <c r="N72" s="202">
        <v>5.75</v>
      </c>
      <c r="T72" s="202">
        <v>1992</v>
      </c>
      <c r="U72" s="202">
        <v>1</v>
      </c>
      <c r="V72" s="248">
        <f t="shared" si="10"/>
        <v>7.6565178208310911</v>
      </c>
      <c r="W72" s="248">
        <f t="shared" si="10"/>
        <v>7.0302591072538778</v>
      </c>
      <c r="X72" s="248">
        <f t="shared" si="10"/>
        <v>5.9393568319903451</v>
      </c>
      <c r="Y72" s="248">
        <f t="shared" si="10"/>
        <v>5.6565303161812812</v>
      </c>
      <c r="Z72" s="248">
        <f t="shared" si="9"/>
        <v>5.6565303161812812</v>
      </c>
      <c r="AA72" s="248">
        <f t="shared" si="9"/>
        <v>7.3130856230629426</v>
      </c>
      <c r="AB72" s="248">
        <f t="shared" si="9"/>
        <v>4.828252662740451</v>
      </c>
      <c r="AC72" s="248">
        <f t="shared" si="9"/>
        <v>58.18145468072175</v>
      </c>
      <c r="AD72" s="248">
        <f t="shared" si="9"/>
        <v>45.050223589586636</v>
      </c>
      <c r="AE72" s="248">
        <f t="shared" si="9"/>
        <v>33.131106137633218</v>
      </c>
      <c r="AF72" s="248">
        <f t="shared" si="9"/>
        <v>16.424139810912077</v>
      </c>
      <c r="AG72" s="248">
        <f t="shared" si="9"/>
        <v>11.616089042157988</v>
      </c>
    </row>
    <row r="73" spans="1:33" ht="18" x14ac:dyDescent="0.5">
      <c r="A73" s="202"/>
      <c r="B73" s="202">
        <v>2</v>
      </c>
      <c r="C73" s="202">
        <v>3.79</v>
      </c>
      <c r="D73" s="202">
        <v>3.35</v>
      </c>
      <c r="E73" s="202">
        <v>2.94</v>
      </c>
      <c r="F73" s="202">
        <v>2.8</v>
      </c>
      <c r="G73" s="202">
        <v>2.8</v>
      </c>
      <c r="H73" s="202">
        <v>3.35</v>
      </c>
      <c r="I73" s="202">
        <v>2.39</v>
      </c>
      <c r="J73" s="202">
        <v>22.3</v>
      </c>
      <c r="K73" s="202">
        <v>21.2</v>
      </c>
      <c r="L73" s="202">
        <v>13.8</v>
      </c>
      <c r="M73" s="202">
        <v>7.88</v>
      </c>
      <c r="N73" s="202">
        <v>5.75</v>
      </c>
      <c r="T73" s="202"/>
      <c r="U73" s="202">
        <v>2</v>
      </c>
      <c r="V73" s="248">
        <f t="shared" si="10"/>
        <v>7.6565178208310911</v>
      </c>
      <c r="W73" s="248">
        <f t="shared" si="10"/>
        <v>6.7676344854311763</v>
      </c>
      <c r="X73" s="248">
        <f t="shared" si="10"/>
        <v>5.9393568319903451</v>
      </c>
      <c r="Y73" s="248">
        <f t="shared" si="10"/>
        <v>5.6565303161812812</v>
      </c>
      <c r="Z73" s="248">
        <f t="shared" si="9"/>
        <v>5.6565303161812812</v>
      </c>
      <c r="AA73" s="248">
        <f t="shared" si="9"/>
        <v>6.7676344854311763</v>
      </c>
      <c r="AB73" s="248">
        <f t="shared" si="9"/>
        <v>4.828252662740451</v>
      </c>
      <c r="AC73" s="248">
        <f t="shared" si="9"/>
        <v>45.050223589586636</v>
      </c>
      <c r="AD73" s="248">
        <f t="shared" si="9"/>
        <v>42.828015251086839</v>
      </c>
      <c r="AE73" s="248">
        <f t="shared" si="9"/>
        <v>27.878613701179173</v>
      </c>
      <c r="AF73" s="248">
        <f t="shared" si="9"/>
        <v>15.919092461253035</v>
      </c>
      <c r="AG73" s="248">
        <f t="shared" si="9"/>
        <v>11.616089042157988</v>
      </c>
    </row>
    <row r="74" spans="1:33" ht="18" x14ac:dyDescent="0.5">
      <c r="A74" s="202"/>
      <c r="B74" s="202">
        <v>3</v>
      </c>
      <c r="C74" s="202">
        <v>3.62</v>
      </c>
      <c r="D74" s="202">
        <v>3.21</v>
      </c>
      <c r="E74" s="202">
        <v>2.94</v>
      </c>
      <c r="F74" s="202">
        <v>2.8</v>
      </c>
      <c r="G74" s="202">
        <v>2.8</v>
      </c>
      <c r="H74" s="202">
        <v>3.35</v>
      </c>
      <c r="I74" s="202">
        <v>2.25</v>
      </c>
      <c r="J74" s="202">
        <v>25.7</v>
      </c>
      <c r="K74" s="202">
        <v>20.399999999999999</v>
      </c>
      <c r="L74" s="202">
        <v>13.2</v>
      </c>
      <c r="M74" s="202">
        <v>7.64</v>
      </c>
      <c r="N74" s="202">
        <v>5.75</v>
      </c>
      <c r="T74" s="202"/>
      <c r="U74" s="202">
        <v>3</v>
      </c>
      <c r="V74" s="248">
        <f t="shared" si="10"/>
        <v>7.3130856230629426</v>
      </c>
      <c r="W74" s="248">
        <f t="shared" si="10"/>
        <v>6.4848079696221115</v>
      </c>
      <c r="X74" s="248">
        <f t="shared" si="10"/>
        <v>5.9393568319903451</v>
      </c>
      <c r="Y74" s="248">
        <f t="shared" si="10"/>
        <v>5.6565303161812812</v>
      </c>
      <c r="Z74" s="248">
        <f t="shared" si="9"/>
        <v>5.6565303161812812</v>
      </c>
      <c r="AA74" s="248">
        <f t="shared" si="9"/>
        <v>6.7676344854311763</v>
      </c>
      <c r="AB74" s="248">
        <f t="shared" si="9"/>
        <v>4.545426146931387</v>
      </c>
      <c r="AC74" s="248">
        <f t="shared" si="9"/>
        <v>51.918867544949613</v>
      </c>
      <c r="AD74" s="248">
        <f t="shared" si="9"/>
        <v>41.211863732177903</v>
      </c>
      <c r="AE74" s="248">
        <f t="shared" si="9"/>
        <v>26.666500061997468</v>
      </c>
      <c r="AF74" s="248">
        <f t="shared" si="9"/>
        <v>15.434247005580353</v>
      </c>
      <c r="AG74" s="248">
        <f t="shared" si="9"/>
        <v>11.616089042157988</v>
      </c>
    </row>
    <row r="75" spans="1:33" ht="18" x14ac:dyDescent="0.5">
      <c r="A75" s="202"/>
      <c r="B75" s="202">
        <v>4</v>
      </c>
      <c r="C75" s="202">
        <v>3.79</v>
      </c>
      <c r="D75" s="202">
        <v>3.21</v>
      </c>
      <c r="E75" s="202">
        <v>2.94</v>
      </c>
      <c r="F75" s="202">
        <v>2.8</v>
      </c>
      <c r="G75" s="202">
        <v>3.48</v>
      </c>
      <c r="H75" s="202">
        <v>3.48</v>
      </c>
      <c r="I75" s="202">
        <v>2.25</v>
      </c>
      <c r="J75" s="202">
        <v>25.7</v>
      </c>
      <c r="K75" s="202">
        <v>19.3</v>
      </c>
      <c r="L75" s="202">
        <v>12.9</v>
      </c>
      <c r="M75" s="202">
        <v>7.64</v>
      </c>
      <c r="N75" s="202">
        <v>5.75</v>
      </c>
      <c r="T75" s="202"/>
      <c r="U75" s="202">
        <v>4</v>
      </c>
      <c r="V75" s="248">
        <f t="shared" si="10"/>
        <v>7.6565178208310911</v>
      </c>
      <c r="W75" s="248">
        <f t="shared" si="10"/>
        <v>6.4848079696221115</v>
      </c>
      <c r="X75" s="248">
        <f t="shared" si="10"/>
        <v>5.9393568319903451</v>
      </c>
      <c r="Y75" s="248">
        <f t="shared" si="10"/>
        <v>5.6565303161812812</v>
      </c>
      <c r="Z75" s="248">
        <f t="shared" si="9"/>
        <v>7.0302591072538778</v>
      </c>
      <c r="AA75" s="248">
        <f t="shared" si="9"/>
        <v>7.0302591072538778</v>
      </c>
      <c r="AB75" s="248">
        <f t="shared" si="9"/>
        <v>4.545426146931387</v>
      </c>
      <c r="AC75" s="248">
        <f t="shared" si="9"/>
        <v>51.918867544949613</v>
      </c>
      <c r="AD75" s="248">
        <f t="shared" si="9"/>
        <v>38.98965539367812</v>
      </c>
      <c r="AE75" s="248">
        <f t="shared" si="9"/>
        <v>26.060443242406617</v>
      </c>
      <c r="AF75" s="248">
        <f t="shared" si="9"/>
        <v>15.434247005580353</v>
      </c>
      <c r="AG75" s="248">
        <f t="shared" si="9"/>
        <v>11.616089042157988</v>
      </c>
    </row>
    <row r="76" spans="1:33" ht="18" x14ac:dyDescent="0.5">
      <c r="A76" s="202"/>
      <c r="B76" s="202">
        <v>5</v>
      </c>
      <c r="C76" s="202">
        <v>3.79</v>
      </c>
      <c r="D76" s="202">
        <v>3.21</v>
      </c>
      <c r="E76" s="202">
        <v>2.94</v>
      </c>
      <c r="F76" s="202">
        <v>2.8</v>
      </c>
      <c r="G76" s="202">
        <v>3.07</v>
      </c>
      <c r="H76" s="202">
        <v>3.35</v>
      </c>
      <c r="I76" s="202">
        <v>2.25</v>
      </c>
      <c r="J76" s="202">
        <v>25.3</v>
      </c>
      <c r="K76" s="202">
        <v>19.7</v>
      </c>
      <c r="L76" s="202">
        <v>12.6</v>
      </c>
      <c r="M76" s="202">
        <v>7.64</v>
      </c>
      <c r="N76" s="202">
        <v>5.55</v>
      </c>
      <c r="T76" s="202"/>
      <c r="U76" s="202">
        <v>5</v>
      </c>
      <c r="V76" s="248">
        <f t="shared" si="10"/>
        <v>7.6565178208310911</v>
      </c>
      <c r="W76" s="248">
        <f t="shared" si="10"/>
        <v>6.4848079696221115</v>
      </c>
      <c r="X76" s="248">
        <f t="shared" si="10"/>
        <v>5.9393568319903451</v>
      </c>
      <c r="Y76" s="248">
        <f t="shared" si="10"/>
        <v>5.6565303161812812</v>
      </c>
      <c r="Z76" s="248">
        <f t="shared" si="9"/>
        <v>6.2019814538130476</v>
      </c>
      <c r="AA76" s="248">
        <f t="shared" si="9"/>
        <v>6.7676344854311763</v>
      </c>
      <c r="AB76" s="248">
        <f t="shared" si="9"/>
        <v>4.545426146931387</v>
      </c>
      <c r="AC76" s="248">
        <f t="shared" si="9"/>
        <v>51.110791785495152</v>
      </c>
      <c r="AD76" s="248">
        <f t="shared" si="9"/>
        <v>39.797731153132581</v>
      </c>
      <c r="AE76" s="248">
        <f t="shared" si="9"/>
        <v>25.454386422815766</v>
      </c>
      <c r="AF76" s="248">
        <f t="shared" si="9"/>
        <v>15.434247005580353</v>
      </c>
      <c r="AG76" s="248">
        <f t="shared" si="9"/>
        <v>11.212051162430754</v>
      </c>
    </row>
    <row r="77" spans="1:33" ht="18" x14ac:dyDescent="0.5">
      <c r="A77" s="202"/>
      <c r="B77" s="202">
        <v>6</v>
      </c>
      <c r="C77" s="202">
        <v>3.79</v>
      </c>
      <c r="D77" s="202">
        <v>3.21</v>
      </c>
      <c r="E77" s="202">
        <v>2.94</v>
      </c>
      <c r="F77" s="202">
        <v>2.8</v>
      </c>
      <c r="G77" s="202">
        <v>2.94</v>
      </c>
      <c r="H77" s="202">
        <v>3.62</v>
      </c>
      <c r="I77" s="202">
        <v>2.39</v>
      </c>
      <c r="J77" s="202">
        <v>23.5</v>
      </c>
      <c r="K77" s="202">
        <v>21.2</v>
      </c>
      <c r="L77" s="202">
        <v>12</v>
      </c>
      <c r="M77" s="202">
        <v>7.4</v>
      </c>
      <c r="N77" s="202">
        <v>5.55</v>
      </c>
      <c r="T77" s="202"/>
      <c r="U77" s="202">
        <v>6</v>
      </c>
      <c r="V77" s="248">
        <f t="shared" si="10"/>
        <v>7.6565178208310911</v>
      </c>
      <c r="W77" s="248">
        <f t="shared" si="10"/>
        <v>6.4848079696221115</v>
      </c>
      <c r="X77" s="248">
        <f t="shared" si="10"/>
        <v>5.9393568319903451</v>
      </c>
      <c r="Y77" s="248">
        <f t="shared" si="10"/>
        <v>5.6565303161812812</v>
      </c>
      <c r="Z77" s="248">
        <f t="shared" si="9"/>
        <v>5.9393568319903451</v>
      </c>
      <c r="AA77" s="248">
        <f t="shared" si="9"/>
        <v>7.3130856230629426</v>
      </c>
      <c r="AB77" s="248">
        <f t="shared" si="9"/>
        <v>4.828252662740451</v>
      </c>
      <c r="AC77" s="248">
        <f t="shared" si="9"/>
        <v>47.47445086795004</v>
      </c>
      <c r="AD77" s="248">
        <f t="shared" si="9"/>
        <v>42.828015251086839</v>
      </c>
      <c r="AE77" s="248">
        <f t="shared" si="9"/>
        <v>24.242272783634064</v>
      </c>
      <c r="AF77" s="248">
        <f t="shared" si="9"/>
        <v>14.949401549907673</v>
      </c>
      <c r="AG77" s="248">
        <f t="shared" si="9"/>
        <v>11.212051162430754</v>
      </c>
    </row>
    <row r="78" spans="1:33" ht="18" x14ac:dyDescent="0.5">
      <c r="A78" s="202"/>
      <c r="B78" s="202">
        <v>7</v>
      </c>
      <c r="C78" s="202">
        <v>3.79</v>
      </c>
      <c r="D78" s="202">
        <v>3.62</v>
      </c>
      <c r="E78" s="202">
        <v>2.94</v>
      </c>
      <c r="F78" s="202">
        <v>2.8</v>
      </c>
      <c r="G78" s="202">
        <v>2.94</v>
      </c>
      <c r="H78" s="202">
        <v>3.96</v>
      </c>
      <c r="I78" s="202">
        <v>2.39</v>
      </c>
      <c r="J78" s="202">
        <v>27.4</v>
      </c>
      <c r="K78" s="202">
        <v>19.7</v>
      </c>
      <c r="L78" s="202">
        <v>11.5</v>
      </c>
      <c r="M78" s="202">
        <v>7.4</v>
      </c>
      <c r="N78" s="202">
        <v>5.55</v>
      </c>
      <c r="T78" s="202"/>
      <c r="U78" s="202">
        <v>7</v>
      </c>
      <c r="V78" s="248">
        <f t="shared" si="10"/>
        <v>7.6565178208310911</v>
      </c>
      <c r="W78" s="248">
        <f t="shared" si="10"/>
        <v>7.3130856230629426</v>
      </c>
      <c r="X78" s="248">
        <f t="shared" si="10"/>
        <v>5.9393568319903451</v>
      </c>
      <c r="Y78" s="248">
        <f t="shared" si="10"/>
        <v>5.6565303161812812</v>
      </c>
      <c r="Z78" s="248">
        <f t="shared" si="9"/>
        <v>5.9393568319903451</v>
      </c>
      <c r="AA78" s="248">
        <f t="shared" si="9"/>
        <v>7.9999500185992405</v>
      </c>
      <c r="AB78" s="248">
        <f t="shared" si="9"/>
        <v>4.828252662740451</v>
      </c>
      <c r="AC78" s="248">
        <f t="shared" si="9"/>
        <v>55.353189522631105</v>
      </c>
      <c r="AD78" s="248">
        <f t="shared" si="9"/>
        <v>39.797731153132581</v>
      </c>
      <c r="AE78" s="248">
        <f t="shared" si="9"/>
        <v>23.232178084315976</v>
      </c>
      <c r="AF78" s="248">
        <f t="shared" si="9"/>
        <v>14.949401549907673</v>
      </c>
      <c r="AG78" s="248">
        <f t="shared" si="9"/>
        <v>11.212051162430754</v>
      </c>
    </row>
    <row r="79" spans="1:33" ht="18" x14ac:dyDescent="0.5">
      <c r="A79" s="202"/>
      <c r="B79" s="202">
        <v>8</v>
      </c>
      <c r="C79" s="202">
        <v>3.79</v>
      </c>
      <c r="D79" s="202">
        <v>3.35</v>
      </c>
      <c r="E79" s="202">
        <v>2.94</v>
      </c>
      <c r="F79" s="202">
        <v>2.8</v>
      </c>
      <c r="G79" s="202">
        <v>2.94</v>
      </c>
      <c r="H79" s="202">
        <v>3.79</v>
      </c>
      <c r="I79" s="202">
        <v>2.8</v>
      </c>
      <c r="J79" s="202">
        <v>24.8</v>
      </c>
      <c r="K79" s="202">
        <v>19.7</v>
      </c>
      <c r="L79" s="202">
        <v>10.9</v>
      </c>
      <c r="M79" s="202">
        <v>7.4</v>
      </c>
      <c r="N79" s="202">
        <v>5.34</v>
      </c>
      <c r="T79" s="202"/>
      <c r="U79" s="202">
        <v>8</v>
      </c>
      <c r="V79" s="248">
        <f t="shared" si="10"/>
        <v>7.6565178208310911</v>
      </c>
      <c r="W79" s="248">
        <f t="shared" si="10"/>
        <v>6.7676344854311763</v>
      </c>
      <c r="X79" s="248">
        <f t="shared" si="10"/>
        <v>5.9393568319903451</v>
      </c>
      <c r="Y79" s="248">
        <f t="shared" si="10"/>
        <v>5.6565303161812812</v>
      </c>
      <c r="Z79" s="248">
        <f t="shared" si="9"/>
        <v>5.9393568319903451</v>
      </c>
      <c r="AA79" s="248">
        <f t="shared" si="9"/>
        <v>7.6565178208310911</v>
      </c>
      <c r="AB79" s="248">
        <f t="shared" si="9"/>
        <v>5.6565303161812812</v>
      </c>
      <c r="AC79" s="248">
        <f t="shared" si="9"/>
        <v>50.100697086177064</v>
      </c>
      <c r="AD79" s="248">
        <f t="shared" si="9"/>
        <v>39.797731153132581</v>
      </c>
      <c r="AE79" s="248">
        <f t="shared" si="9"/>
        <v>22.020064445134274</v>
      </c>
      <c r="AF79" s="248">
        <f t="shared" si="9"/>
        <v>14.949401549907673</v>
      </c>
      <c r="AG79" s="248">
        <f t="shared" si="9"/>
        <v>10.787811388717158</v>
      </c>
    </row>
    <row r="80" spans="1:33" ht="18" x14ac:dyDescent="0.5">
      <c r="A80" s="202"/>
      <c r="B80" s="202">
        <v>9</v>
      </c>
      <c r="C80" s="202">
        <v>3.79</v>
      </c>
      <c r="D80" s="202">
        <v>3.35</v>
      </c>
      <c r="E80" s="202">
        <v>2.94</v>
      </c>
      <c r="F80" s="202">
        <v>3.07</v>
      </c>
      <c r="G80" s="202">
        <v>2.94</v>
      </c>
      <c r="H80" s="202">
        <v>3.48</v>
      </c>
      <c r="I80" s="202">
        <v>2.52</v>
      </c>
      <c r="J80" s="202">
        <v>23.1</v>
      </c>
      <c r="K80" s="202">
        <v>24.4</v>
      </c>
      <c r="L80" s="202">
        <v>10.7</v>
      </c>
      <c r="M80" s="202">
        <v>6.99</v>
      </c>
      <c r="N80" s="202">
        <v>5.34</v>
      </c>
      <c r="T80" s="202"/>
      <c r="U80" s="202">
        <v>9</v>
      </c>
      <c r="V80" s="248">
        <f t="shared" si="10"/>
        <v>7.6565178208310911</v>
      </c>
      <c r="W80" s="248">
        <f t="shared" si="10"/>
        <v>6.7676344854311763</v>
      </c>
      <c r="X80" s="248">
        <f t="shared" si="10"/>
        <v>5.9393568319903451</v>
      </c>
      <c r="Y80" s="248">
        <f t="shared" si="10"/>
        <v>6.2019814538130476</v>
      </c>
      <c r="Z80" s="248">
        <f t="shared" si="9"/>
        <v>5.9393568319903451</v>
      </c>
      <c r="AA80" s="248">
        <f t="shared" si="9"/>
        <v>7.0302591072538778</v>
      </c>
      <c r="AB80" s="248">
        <f t="shared" si="9"/>
        <v>5.0908772845631534</v>
      </c>
      <c r="AC80" s="248">
        <f t="shared" si="9"/>
        <v>46.666375108495572</v>
      </c>
      <c r="AD80" s="248">
        <f t="shared" si="9"/>
        <v>49.292621326722589</v>
      </c>
      <c r="AE80" s="248">
        <f t="shared" si="9"/>
        <v>21.616026565407036</v>
      </c>
      <c r="AF80" s="248">
        <f t="shared" si="9"/>
        <v>14.121123896466841</v>
      </c>
      <c r="AG80" s="248">
        <f t="shared" si="9"/>
        <v>10.787811388717158</v>
      </c>
    </row>
    <row r="81" spans="1:33" ht="18" x14ac:dyDescent="0.5">
      <c r="A81" s="202"/>
      <c r="B81" s="202">
        <v>10</v>
      </c>
      <c r="C81" s="202">
        <v>3.79</v>
      </c>
      <c r="D81" s="202">
        <v>3.35</v>
      </c>
      <c r="E81" s="202">
        <v>2.94</v>
      </c>
      <c r="F81" s="202">
        <v>2.94</v>
      </c>
      <c r="G81" s="202">
        <v>2.94</v>
      </c>
      <c r="H81" s="202">
        <v>3.62</v>
      </c>
      <c r="I81" s="202">
        <v>6.58</v>
      </c>
      <c r="J81" s="202">
        <v>26.5</v>
      </c>
      <c r="K81" s="202">
        <v>22.7</v>
      </c>
      <c r="L81" s="202">
        <v>10.7</v>
      </c>
      <c r="M81" s="202">
        <v>6.99</v>
      </c>
      <c r="N81" s="202">
        <v>5.34</v>
      </c>
      <c r="T81" s="202"/>
      <c r="U81" s="202">
        <v>10</v>
      </c>
      <c r="V81" s="248">
        <f t="shared" si="10"/>
        <v>7.6565178208310911</v>
      </c>
      <c r="W81" s="248">
        <f t="shared" si="10"/>
        <v>6.7676344854311763</v>
      </c>
      <c r="X81" s="248">
        <f t="shared" si="10"/>
        <v>5.9393568319903451</v>
      </c>
      <c r="Y81" s="248">
        <f t="shared" si="10"/>
        <v>5.9393568319903451</v>
      </c>
      <c r="Z81" s="248">
        <f t="shared" si="9"/>
        <v>5.9393568319903451</v>
      </c>
      <c r="AA81" s="248">
        <f t="shared" si="9"/>
        <v>7.3130856230629426</v>
      </c>
      <c r="AB81" s="248">
        <f t="shared" si="9"/>
        <v>13.292846243026011</v>
      </c>
      <c r="AC81" s="248">
        <f t="shared" si="9"/>
        <v>53.535019063858556</v>
      </c>
      <c r="AD81" s="248">
        <f t="shared" si="9"/>
        <v>45.858299349041097</v>
      </c>
      <c r="AE81" s="248">
        <f t="shared" si="9"/>
        <v>21.616026565407036</v>
      </c>
      <c r="AF81" s="248">
        <f t="shared" si="9"/>
        <v>14.121123896466841</v>
      </c>
      <c r="AG81" s="248">
        <f t="shared" si="9"/>
        <v>10.787811388717158</v>
      </c>
    </row>
    <row r="82" spans="1:33" ht="18" x14ac:dyDescent="0.5">
      <c r="A82" s="202"/>
      <c r="B82" s="202">
        <v>11</v>
      </c>
      <c r="C82" s="202">
        <v>3.62</v>
      </c>
      <c r="D82" s="202">
        <v>3.35</v>
      </c>
      <c r="E82" s="202">
        <v>2.94</v>
      </c>
      <c r="F82" s="202">
        <v>3.07</v>
      </c>
      <c r="G82" s="202">
        <v>2.94</v>
      </c>
      <c r="H82" s="202">
        <v>3.48</v>
      </c>
      <c r="I82" s="202">
        <v>6.37</v>
      </c>
      <c r="J82" s="202">
        <v>31.1</v>
      </c>
      <c r="K82" s="202">
        <v>20.100000000000001</v>
      </c>
      <c r="L82" s="202">
        <v>10.7</v>
      </c>
      <c r="M82" s="202">
        <v>6.78</v>
      </c>
      <c r="N82" s="202">
        <v>5.17</v>
      </c>
      <c r="T82" s="202"/>
      <c r="U82" s="202">
        <v>11</v>
      </c>
      <c r="V82" s="248">
        <f t="shared" si="10"/>
        <v>7.3130856230629426</v>
      </c>
      <c r="W82" s="248">
        <f t="shared" si="10"/>
        <v>6.7676344854311763</v>
      </c>
      <c r="X82" s="248">
        <f t="shared" si="10"/>
        <v>5.9393568319903451</v>
      </c>
      <c r="Y82" s="248">
        <f t="shared" si="10"/>
        <v>6.2019814538130476</v>
      </c>
      <c r="Z82" s="248">
        <f t="shared" si="9"/>
        <v>5.9393568319903451</v>
      </c>
      <c r="AA82" s="248">
        <f t="shared" si="9"/>
        <v>7.0302591072538778</v>
      </c>
      <c r="AB82" s="248">
        <f t="shared" si="9"/>
        <v>12.868606469312414</v>
      </c>
      <c r="AC82" s="248">
        <f t="shared" si="9"/>
        <v>62.82789029758495</v>
      </c>
      <c r="AD82" s="248">
        <f t="shared" si="9"/>
        <v>40.605806912587056</v>
      </c>
      <c r="AE82" s="248">
        <f t="shared" si="9"/>
        <v>21.616026565407036</v>
      </c>
      <c r="AF82" s="248">
        <f t="shared" si="9"/>
        <v>13.696884122753247</v>
      </c>
      <c r="AG82" s="248">
        <f t="shared" si="9"/>
        <v>10.444379190949009</v>
      </c>
    </row>
    <row r="83" spans="1:33" ht="18" x14ac:dyDescent="0.5">
      <c r="A83" s="202"/>
      <c r="B83" s="202">
        <v>12</v>
      </c>
      <c r="C83" s="202">
        <v>3.62</v>
      </c>
      <c r="D83" s="202">
        <v>3.35</v>
      </c>
      <c r="E83" s="202">
        <v>3.07</v>
      </c>
      <c r="F83" s="202">
        <v>2.94</v>
      </c>
      <c r="G83" s="202">
        <v>2.94</v>
      </c>
      <c r="H83" s="202">
        <v>3.48</v>
      </c>
      <c r="I83" s="202">
        <v>15.7</v>
      </c>
      <c r="J83" s="202">
        <v>24.4</v>
      </c>
      <c r="K83" s="202">
        <v>24.8</v>
      </c>
      <c r="L83" s="202">
        <v>10.4</v>
      </c>
      <c r="M83" s="202">
        <v>6.78</v>
      </c>
      <c r="N83" s="202">
        <v>5</v>
      </c>
      <c r="T83" s="202"/>
      <c r="U83" s="202">
        <v>12</v>
      </c>
      <c r="V83" s="248">
        <f t="shared" si="10"/>
        <v>7.3130856230629426</v>
      </c>
      <c r="W83" s="248">
        <f t="shared" si="10"/>
        <v>6.7676344854311763</v>
      </c>
      <c r="X83" s="248">
        <f t="shared" si="10"/>
        <v>6.2019814538130476</v>
      </c>
      <c r="Y83" s="248">
        <f t="shared" si="10"/>
        <v>5.9393568319903451</v>
      </c>
      <c r="Z83" s="248">
        <f t="shared" si="9"/>
        <v>5.9393568319903451</v>
      </c>
      <c r="AA83" s="248">
        <f t="shared" si="9"/>
        <v>7.0302591072538778</v>
      </c>
      <c r="AB83" s="248">
        <f t="shared" si="9"/>
        <v>31.716973558587895</v>
      </c>
      <c r="AC83" s="248">
        <f t="shared" si="9"/>
        <v>49.292621326722589</v>
      </c>
      <c r="AD83" s="248">
        <f t="shared" si="9"/>
        <v>50.100697086177064</v>
      </c>
      <c r="AE83" s="248">
        <f t="shared" si="9"/>
        <v>21.009969745816189</v>
      </c>
      <c r="AF83" s="248">
        <f t="shared" si="9"/>
        <v>13.696884122753247</v>
      </c>
      <c r="AG83" s="248">
        <f t="shared" si="9"/>
        <v>10.100946993180859</v>
      </c>
    </row>
    <row r="84" spans="1:33" ht="18" x14ac:dyDescent="0.5">
      <c r="A84" s="202"/>
      <c r="B84" s="202">
        <v>13</v>
      </c>
      <c r="C84" s="202">
        <v>3.62</v>
      </c>
      <c r="D84" s="202">
        <v>3.35</v>
      </c>
      <c r="E84" s="202">
        <v>3.07</v>
      </c>
      <c r="F84" s="202">
        <v>2.94</v>
      </c>
      <c r="G84" s="202">
        <v>2.94</v>
      </c>
      <c r="H84" s="202">
        <v>4.4800000000000004</v>
      </c>
      <c r="I84" s="202">
        <v>16.100000000000001</v>
      </c>
      <c r="J84" s="202">
        <v>21.6</v>
      </c>
      <c r="K84" s="202">
        <v>27</v>
      </c>
      <c r="L84" s="202">
        <v>10.4</v>
      </c>
      <c r="M84" s="202">
        <v>6.78</v>
      </c>
      <c r="N84" s="202">
        <v>5</v>
      </c>
      <c r="T84" s="202"/>
      <c r="U84" s="202">
        <v>13</v>
      </c>
      <c r="V84" s="248">
        <f t="shared" si="10"/>
        <v>7.3130856230629426</v>
      </c>
      <c r="W84" s="248">
        <f t="shared" si="10"/>
        <v>6.7676344854311763</v>
      </c>
      <c r="X84" s="248">
        <f t="shared" si="10"/>
        <v>6.2019814538130476</v>
      </c>
      <c r="Y84" s="248">
        <f t="shared" si="10"/>
        <v>5.9393568319903451</v>
      </c>
      <c r="Z84" s="248">
        <f t="shared" si="9"/>
        <v>5.9393568319903451</v>
      </c>
      <c r="AA84" s="248">
        <f t="shared" si="9"/>
        <v>9.050448505890051</v>
      </c>
      <c r="AB84" s="248">
        <f t="shared" si="9"/>
        <v>32.52504931804237</v>
      </c>
      <c r="AC84" s="248">
        <f t="shared" si="9"/>
        <v>43.636091010541314</v>
      </c>
      <c r="AD84" s="248">
        <f t="shared" si="9"/>
        <v>54.545113763176637</v>
      </c>
      <c r="AE84" s="248">
        <f t="shared" si="9"/>
        <v>21.009969745816189</v>
      </c>
      <c r="AF84" s="248">
        <f t="shared" si="9"/>
        <v>13.696884122753247</v>
      </c>
      <c r="AG84" s="248">
        <f t="shared" si="9"/>
        <v>10.100946993180859</v>
      </c>
    </row>
    <row r="85" spans="1:33" ht="18" x14ac:dyDescent="0.5">
      <c r="A85" s="202"/>
      <c r="B85" s="202">
        <v>14</v>
      </c>
      <c r="C85" s="202">
        <v>3.62</v>
      </c>
      <c r="D85" s="202">
        <v>3.35</v>
      </c>
      <c r="E85" s="202">
        <v>3.07</v>
      </c>
      <c r="F85" s="202">
        <v>2.8</v>
      </c>
      <c r="G85" s="202">
        <v>3.62</v>
      </c>
      <c r="H85" s="202">
        <v>4.3099999999999996</v>
      </c>
      <c r="I85" s="202">
        <v>10.1</v>
      </c>
      <c r="J85" s="202">
        <v>22</v>
      </c>
      <c r="K85" s="202">
        <v>24.8</v>
      </c>
      <c r="L85" s="202">
        <v>10.1</v>
      </c>
      <c r="M85" s="202">
        <v>6.78</v>
      </c>
      <c r="N85" s="202">
        <v>5</v>
      </c>
      <c r="T85" s="202"/>
      <c r="U85" s="202">
        <v>14</v>
      </c>
      <c r="V85" s="248">
        <f t="shared" si="10"/>
        <v>7.3130856230629426</v>
      </c>
      <c r="W85" s="248">
        <f t="shared" si="10"/>
        <v>6.7676344854311763</v>
      </c>
      <c r="X85" s="248">
        <f t="shared" si="10"/>
        <v>6.2019814538130476</v>
      </c>
      <c r="Y85" s="248">
        <f t="shared" si="10"/>
        <v>5.6565303161812812</v>
      </c>
      <c r="Z85" s="248">
        <f t="shared" si="9"/>
        <v>7.3130856230629426</v>
      </c>
      <c r="AA85" s="248">
        <f t="shared" si="9"/>
        <v>8.7070163081219007</v>
      </c>
      <c r="AB85" s="248">
        <f t="shared" si="9"/>
        <v>20.403912926225335</v>
      </c>
      <c r="AC85" s="248">
        <f t="shared" si="9"/>
        <v>44.444166769995782</v>
      </c>
      <c r="AD85" s="248">
        <f t="shared" si="9"/>
        <v>50.100697086177064</v>
      </c>
      <c r="AE85" s="248">
        <f t="shared" si="9"/>
        <v>20.403912926225335</v>
      </c>
      <c r="AF85" s="248">
        <f t="shared" si="9"/>
        <v>13.696884122753247</v>
      </c>
      <c r="AG85" s="248">
        <f t="shared" si="9"/>
        <v>10.100946993180859</v>
      </c>
    </row>
    <row r="86" spans="1:33" ht="18" x14ac:dyDescent="0.5">
      <c r="A86" s="202"/>
      <c r="B86" s="202">
        <v>15</v>
      </c>
      <c r="C86" s="202">
        <v>3.62</v>
      </c>
      <c r="D86" s="202">
        <v>3.21</v>
      </c>
      <c r="E86" s="202">
        <v>3.07</v>
      </c>
      <c r="F86" s="202">
        <v>2.8</v>
      </c>
      <c r="G86" s="202">
        <v>2.94</v>
      </c>
      <c r="H86" s="202">
        <v>5.75</v>
      </c>
      <c r="I86" s="202">
        <v>11.8</v>
      </c>
      <c r="J86" s="202">
        <v>37.1</v>
      </c>
      <c r="K86" s="202">
        <v>23.5</v>
      </c>
      <c r="L86" s="202">
        <v>9.82</v>
      </c>
      <c r="M86" s="202">
        <v>6.58</v>
      </c>
      <c r="N86" s="202">
        <v>5</v>
      </c>
      <c r="T86" s="202"/>
      <c r="U86" s="202">
        <v>15</v>
      </c>
      <c r="V86" s="248">
        <f t="shared" si="10"/>
        <v>7.3130856230629426</v>
      </c>
      <c r="W86" s="248">
        <f t="shared" si="10"/>
        <v>6.4848079696221115</v>
      </c>
      <c r="X86" s="248">
        <f t="shared" si="10"/>
        <v>6.2019814538130476</v>
      </c>
      <c r="Y86" s="248">
        <f t="shared" si="10"/>
        <v>5.6565303161812812</v>
      </c>
      <c r="Z86" s="248">
        <f t="shared" si="9"/>
        <v>5.9393568319903451</v>
      </c>
      <c r="AA86" s="248">
        <f t="shared" si="9"/>
        <v>11.616089042157988</v>
      </c>
      <c r="AB86" s="248">
        <f t="shared" si="9"/>
        <v>23.83823490390683</v>
      </c>
      <c r="AC86" s="248">
        <f t="shared" si="9"/>
        <v>74.949026689401975</v>
      </c>
      <c r="AD86" s="248">
        <f t="shared" si="9"/>
        <v>47.47445086795004</v>
      </c>
      <c r="AE86" s="248">
        <f t="shared" si="9"/>
        <v>19.838259894607209</v>
      </c>
      <c r="AF86" s="248">
        <f t="shared" si="9"/>
        <v>13.292846243026011</v>
      </c>
      <c r="AG86" s="248">
        <f t="shared" si="9"/>
        <v>10.100946993180859</v>
      </c>
    </row>
    <row r="87" spans="1:33" ht="18" x14ac:dyDescent="0.5">
      <c r="A87" s="202"/>
      <c r="B87" s="202">
        <v>16</v>
      </c>
      <c r="C87" s="202">
        <v>3.62</v>
      </c>
      <c r="D87" s="202">
        <v>3.21</v>
      </c>
      <c r="E87" s="202">
        <v>2.94</v>
      </c>
      <c r="F87" s="202">
        <v>2.8</v>
      </c>
      <c r="G87" s="202">
        <v>2.94</v>
      </c>
      <c r="H87" s="202">
        <v>5.96</v>
      </c>
      <c r="I87" s="202">
        <v>10.9</v>
      </c>
      <c r="J87" s="202">
        <v>24</v>
      </c>
      <c r="K87" s="202">
        <v>21.6</v>
      </c>
      <c r="L87" s="202">
        <v>11.5</v>
      </c>
      <c r="M87" s="202">
        <v>6.58</v>
      </c>
      <c r="N87" s="202">
        <v>4.82</v>
      </c>
      <c r="T87" s="202"/>
      <c r="U87" s="202">
        <v>16</v>
      </c>
      <c r="V87" s="248">
        <f t="shared" si="10"/>
        <v>7.3130856230629426</v>
      </c>
      <c r="W87" s="248">
        <f t="shared" si="10"/>
        <v>6.4848079696221115</v>
      </c>
      <c r="X87" s="248">
        <f t="shared" si="10"/>
        <v>5.9393568319903451</v>
      </c>
      <c r="Y87" s="248">
        <f t="shared" si="10"/>
        <v>5.6565303161812812</v>
      </c>
      <c r="Z87" s="248">
        <f t="shared" si="9"/>
        <v>5.9393568319903451</v>
      </c>
      <c r="AA87" s="248">
        <f t="shared" si="9"/>
        <v>12.040328815871584</v>
      </c>
      <c r="AB87" s="248">
        <f t="shared" si="9"/>
        <v>22.020064445134274</v>
      </c>
      <c r="AC87" s="248">
        <f t="shared" si="9"/>
        <v>48.484545567268128</v>
      </c>
      <c r="AD87" s="248">
        <f t="shared" si="9"/>
        <v>43.636091010541314</v>
      </c>
      <c r="AE87" s="248">
        <f t="shared" si="9"/>
        <v>23.232178084315976</v>
      </c>
      <c r="AF87" s="248">
        <f t="shared" si="9"/>
        <v>13.292846243026011</v>
      </c>
      <c r="AG87" s="248">
        <f t="shared" si="9"/>
        <v>9.7373129014263498</v>
      </c>
    </row>
    <row r="88" spans="1:33" ht="18" x14ac:dyDescent="0.5">
      <c r="A88" s="202"/>
      <c r="B88" s="202">
        <v>17</v>
      </c>
      <c r="C88" s="202">
        <v>3.62</v>
      </c>
      <c r="D88" s="202">
        <v>3.21</v>
      </c>
      <c r="E88" s="202">
        <v>2.94</v>
      </c>
      <c r="F88" s="202">
        <v>2.66</v>
      </c>
      <c r="G88" s="202">
        <v>3.62</v>
      </c>
      <c r="H88" s="202">
        <v>6.16</v>
      </c>
      <c r="I88" s="202">
        <v>12.9</v>
      </c>
      <c r="J88" s="202">
        <v>24.8</v>
      </c>
      <c r="K88" s="202">
        <v>19.7</v>
      </c>
      <c r="L88" s="202">
        <v>10.7</v>
      </c>
      <c r="M88" s="202">
        <v>6.58</v>
      </c>
      <c r="N88" s="202">
        <v>4.6500000000000004</v>
      </c>
      <c r="T88" s="202"/>
      <c r="U88" s="202">
        <v>17</v>
      </c>
      <c r="V88" s="248">
        <f t="shared" si="10"/>
        <v>7.3130856230629426</v>
      </c>
      <c r="W88" s="248">
        <f t="shared" si="10"/>
        <v>6.4848079696221115</v>
      </c>
      <c r="X88" s="248">
        <f t="shared" si="10"/>
        <v>5.9393568319903451</v>
      </c>
      <c r="Y88" s="248">
        <f t="shared" si="10"/>
        <v>5.3737038003722173</v>
      </c>
      <c r="Z88" s="248">
        <f t="shared" si="9"/>
        <v>7.3130856230629426</v>
      </c>
      <c r="AA88" s="248">
        <f t="shared" si="9"/>
        <v>12.444366695598818</v>
      </c>
      <c r="AB88" s="248">
        <f t="shared" si="9"/>
        <v>26.060443242406617</v>
      </c>
      <c r="AC88" s="248">
        <f t="shared" si="9"/>
        <v>50.100697086177064</v>
      </c>
      <c r="AD88" s="248">
        <f t="shared" si="9"/>
        <v>39.797731153132581</v>
      </c>
      <c r="AE88" s="248">
        <f t="shared" si="9"/>
        <v>21.616026565407036</v>
      </c>
      <c r="AF88" s="248">
        <f t="shared" si="9"/>
        <v>13.292846243026011</v>
      </c>
      <c r="AG88" s="248">
        <f t="shared" si="9"/>
        <v>9.3938807036581995</v>
      </c>
    </row>
    <row r="89" spans="1:33" ht="18" x14ac:dyDescent="0.5">
      <c r="A89" s="202"/>
      <c r="B89" s="202">
        <v>18</v>
      </c>
      <c r="C89" s="202">
        <v>3.48</v>
      </c>
      <c r="D89" s="202">
        <v>3.21</v>
      </c>
      <c r="E89" s="202">
        <v>2.94</v>
      </c>
      <c r="F89" s="202">
        <v>2.66</v>
      </c>
      <c r="G89" s="202">
        <v>2.94</v>
      </c>
      <c r="H89" s="202">
        <v>12</v>
      </c>
      <c r="I89" s="202">
        <v>18.899999999999999</v>
      </c>
      <c r="J89" s="202">
        <v>25.7</v>
      </c>
      <c r="K89" s="202">
        <v>18.600000000000001</v>
      </c>
      <c r="L89" s="202">
        <v>11.2</v>
      </c>
      <c r="M89" s="202">
        <v>6.37</v>
      </c>
      <c r="N89" s="202">
        <v>4.6500000000000004</v>
      </c>
      <c r="T89" s="202"/>
      <c r="U89" s="202">
        <v>18</v>
      </c>
      <c r="V89" s="248">
        <f t="shared" si="10"/>
        <v>7.0302591072538778</v>
      </c>
      <c r="W89" s="248">
        <f t="shared" si="10"/>
        <v>6.4848079696221115</v>
      </c>
      <c r="X89" s="248">
        <f t="shared" si="10"/>
        <v>5.9393568319903451</v>
      </c>
      <c r="Y89" s="248">
        <f t="shared" si="10"/>
        <v>5.3737038003722173</v>
      </c>
      <c r="Z89" s="248">
        <f t="shared" si="9"/>
        <v>5.9393568319903451</v>
      </c>
      <c r="AA89" s="248">
        <f t="shared" si="9"/>
        <v>24.242272783634064</v>
      </c>
      <c r="AB89" s="248">
        <f t="shared" si="9"/>
        <v>38.181579634223645</v>
      </c>
      <c r="AC89" s="248">
        <f t="shared" si="9"/>
        <v>51.918867544949613</v>
      </c>
      <c r="AD89" s="248">
        <f t="shared" si="9"/>
        <v>37.575522814632798</v>
      </c>
      <c r="AE89" s="248">
        <f t="shared" si="9"/>
        <v>22.626121264725125</v>
      </c>
      <c r="AF89" s="248">
        <f t="shared" si="9"/>
        <v>12.868606469312414</v>
      </c>
      <c r="AG89" s="248">
        <f t="shared" si="9"/>
        <v>9.3938807036581995</v>
      </c>
    </row>
    <row r="90" spans="1:33" ht="18" x14ac:dyDescent="0.5">
      <c r="A90" s="202"/>
      <c r="B90" s="202">
        <v>19</v>
      </c>
      <c r="C90" s="202">
        <v>3.48</v>
      </c>
      <c r="D90" s="202">
        <v>3.07</v>
      </c>
      <c r="E90" s="202">
        <v>2.94</v>
      </c>
      <c r="F90" s="202">
        <v>2.66</v>
      </c>
      <c r="G90" s="202">
        <v>2.94</v>
      </c>
      <c r="H90" s="202">
        <v>10.7</v>
      </c>
      <c r="I90" s="202">
        <v>15.7</v>
      </c>
      <c r="J90" s="202">
        <v>22.7</v>
      </c>
      <c r="K90" s="202">
        <v>17.899999999999999</v>
      </c>
      <c r="L90" s="202">
        <v>10.4</v>
      </c>
      <c r="M90" s="202">
        <v>6.37</v>
      </c>
      <c r="N90" s="202">
        <v>4.6500000000000004</v>
      </c>
      <c r="T90" s="202"/>
      <c r="U90" s="202">
        <v>19</v>
      </c>
      <c r="V90" s="248">
        <f t="shared" si="10"/>
        <v>7.0302591072538778</v>
      </c>
      <c r="W90" s="248">
        <f t="shared" si="10"/>
        <v>6.2019814538130476</v>
      </c>
      <c r="X90" s="248">
        <f t="shared" si="10"/>
        <v>5.9393568319903451</v>
      </c>
      <c r="Y90" s="248">
        <f t="shared" si="10"/>
        <v>5.3737038003722173</v>
      </c>
      <c r="Z90" s="248">
        <f t="shared" si="9"/>
        <v>5.9393568319903451</v>
      </c>
      <c r="AA90" s="248">
        <f t="shared" si="9"/>
        <v>21.616026565407036</v>
      </c>
      <c r="AB90" s="248">
        <f t="shared" si="9"/>
        <v>31.716973558587895</v>
      </c>
      <c r="AC90" s="248">
        <f t="shared" si="9"/>
        <v>45.858299349041097</v>
      </c>
      <c r="AD90" s="248">
        <f t="shared" si="9"/>
        <v>36.161390235587476</v>
      </c>
      <c r="AE90" s="248">
        <f t="shared" si="9"/>
        <v>21.009969745816189</v>
      </c>
      <c r="AF90" s="248">
        <f t="shared" si="9"/>
        <v>12.868606469312414</v>
      </c>
      <c r="AG90" s="248">
        <f t="shared" si="9"/>
        <v>9.3938807036581995</v>
      </c>
    </row>
    <row r="91" spans="1:33" ht="18" x14ac:dyDescent="0.5">
      <c r="A91" s="202"/>
      <c r="B91" s="202">
        <v>20</v>
      </c>
      <c r="C91" s="202">
        <v>3.48</v>
      </c>
      <c r="D91" s="202">
        <v>3.07</v>
      </c>
      <c r="E91" s="202">
        <v>2.94</v>
      </c>
      <c r="F91" s="202">
        <v>2.66</v>
      </c>
      <c r="G91" s="202">
        <v>2.94</v>
      </c>
      <c r="H91" s="202">
        <v>16.100000000000001</v>
      </c>
      <c r="I91" s="202">
        <v>20.8</v>
      </c>
      <c r="J91" s="202">
        <v>22.7</v>
      </c>
      <c r="K91" s="202">
        <v>17.5</v>
      </c>
      <c r="L91" s="202">
        <v>10.7</v>
      </c>
      <c r="M91" s="202">
        <v>6.37</v>
      </c>
      <c r="N91" s="202">
        <v>4.4800000000000004</v>
      </c>
      <c r="T91" s="202"/>
      <c r="U91" s="202">
        <v>20</v>
      </c>
      <c r="V91" s="248">
        <f t="shared" si="10"/>
        <v>7.0302591072538778</v>
      </c>
      <c r="W91" s="248">
        <f t="shared" si="10"/>
        <v>6.2019814538130476</v>
      </c>
      <c r="X91" s="248">
        <f t="shared" si="10"/>
        <v>5.9393568319903451</v>
      </c>
      <c r="Y91" s="248">
        <f t="shared" si="10"/>
        <v>5.3737038003722173</v>
      </c>
      <c r="Z91" s="248">
        <f t="shared" si="9"/>
        <v>5.9393568319903451</v>
      </c>
      <c r="AA91" s="248">
        <f t="shared" si="9"/>
        <v>32.52504931804237</v>
      </c>
      <c r="AB91" s="248">
        <f t="shared" si="9"/>
        <v>42.019939491632378</v>
      </c>
      <c r="AC91" s="248">
        <f t="shared" si="9"/>
        <v>45.858299349041097</v>
      </c>
      <c r="AD91" s="248">
        <f t="shared" si="9"/>
        <v>35.353314476133008</v>
      </c>
      <c r="AE91" s="248">
        <f t="shared" si="9"/>
        <v>21.616026565407036</v>
      </c>
      <c r="AF91" s="248">
        <f t="shared" si="9"/>
        <v>12.868606469312414</v>
      </c>
      <c r="AG91" s="248">
        <f t="shared" si="9"/>
        <v>9.050448505890051</v>
      </c>
    </row>
    <row r="92" spans="1:33" ht="18" x14ac:dyDescent="0.5">
      <c r="A92" s="202"/>
      <c r="B92" s="202">
        <v>21</v>
      </c>
      <c r="C92" s="202">
        <v>3.62</v>
      </c>
      <c r="D92" s="202">
        <v>3.07</v>
      </c>
      <c r="E92" s="202">
        <v>2.94</v>
      </c>
      <c r="F92" s="202">
        <v>2.66</v>
      </c>
      <c r="G92" s="202">
        <v>2.66</v>
      </c>
      <c r="H92" s="202">
        <v>22</v>
      </c>
      <c r="I92" s="202">
        <v>22.3</v>
      </c>
      <c r="J92" s="202">
        <v>24.4</v>
      </c>
      <c r="K92" s="202">
        <v>16.8</v>
      </c>
      <c r="L92" s="202">
        <v>9.82</v>
      </c>
      <c r="M92" s="202">
        <v>6.37</v>
      </c>
      <c r="N92" s="202">
        <v>4.4800000000000004</v>
      </c>
      <c r="T92" s="202"/>
      <c r="U92" s="202">
        <v>21</v>
      </c>
      <c r="V92" s="248">
        <f t="shared" si="10"/>
        <v>7.3130856230629426</v>
      </c>
      <c r="W92" s="248">
        <f t="shared" si="10"/>
        <v>6.2019814538130476</v>
      </c>
      <c r="X92" s="248">
        <f t="shared" si="10"/>
        <v>5.9393568319903451</v>
      </c>
      <c r="Y92" s="248">
        <f t="shared" si="10"/>
        <v>5.3737038003722173</v>
      </c>
      <c r="Z92" s="248">
        <f t="shared" si="10"/>
        <v>5.3737038003722173</v>
      </c>
      <c r="AA92" s="248">
        <f t="shared" si="10"/>
        <v>44.444166769995782</v>
      </c>
      <c r="AB92" s="248">
        <f t="shared" si="10"/>
        <v>45.050223589586636</v>
      </c>
      <c r="AC92" s="248">
        <f t="shared" si="10"/>
        <v>49.292621326722589</v>
      </c>
      <c r="AD92" s="248">
        <f t="shared" si="10"/>
        <v>33.939181897087686</v>
      </c>
      <c r="AE92" s="248">
        <f t="shared" si="10"/>
        <v>19.838259894607209</v>
      </c>
      <c r="AF92" s="248">
        <f t="shared" si="10"/>
        <v>12.868606469312414</v>
      </c>
      <c r="AG92" s="248">
        <f t="shared" si="10"/>
        <v>9.050448505890051</v>
      </c>
    </row>
    <row r="93" spans="1:33" ht="18" x14ac:dyDescent="0.5">
      <c r="A93" s="202"/>
      <c r="B93" s="202">
        <v>22</v>
      </c>
      <c r="C93" s="202">
        <v>3.62</v>
      </c>
      <c r="D93" s="202">
        <v>2.94</v>
      </c>
      <c r="E93" s="202">
        <v>2.94</v>
      </c>
      <c r="F93" s="202">
        <v>2.66</v>
      </c>
      <c r="G93" s="202">
        <v>2.66</v>
      </c>
      <c r="H93" s="202">
        <v>8.3699999999999992</v>
      </c>
      <c r="I93" s="202">
        <v>24.4</v>
      </c>
      <c r="J93" s="202">
        <v>26.5</v>
      </c>
      <c r="K93" s="202">
        <v>15.7</v>
      </c>
      <c r="L93" s="202">
        <v>9.34</v>
      </c>
      <c r="M93" s="202">
        <v>6.16</v>
      </c>
      <c r="N93" s="202">
        <v>4.1399999999999997</v>
      </c>
      <c r="T93" s="202"/>
      <c r="U93" s="202">
        <v>22</v>
      </c>
      <c r="V93" s="248">
        <f t="shared" si="10"/>
        <v>7.3130856230629426</v>
      </c>
      <c r="W93" s="248">
        <f t="shared" si="10"/>
        <v>5.9393568319903451</v>
      </c>
      <c r="X93" s="248">
        <f t="shared" si="10"/>
        <v>5.9393568319903451</v>
      </c>
      <c r="Y93" s="248">
        <f t="shared" si="10"/>
        <v>5.3737038003722173</v>
      </c>
      <c r="Z93" s="248">
        <f t="shared" si="10"/>
        <v>5.3737038003722173</v>
      </c>
      <c r="AA93" s="248">
        <f t="shared" si="10"/>
        <v>16.908985266584757</v>
      </c>
      <c r="AB93" s="248">
        <f t="shared" si="10"/>
        <v>49.292621326722589</v>
      </c>
      <c r="AC93" s="248">
        <f t="shared" si="10"/>
        <v>53.535019063858556</v>
      </c>
      <c r="AD93" s="248">
        <f t="shared" si="10"/>
        <v>31.716973558587895</v>
      </c>
      <c r="AE93" s="248">
        <f t="shared" si="10"/>
        <v>18.868568983261845</v>
      </c>
      <c r="AF93" s="248">
        <f t="shared" si="10"/>
        <v>12.444366695598818</v>
      </c>
      <c r="AG93" s="248">
        <f t="shared" si="10"/>
        <v>8.3635841103537505</v>
      </c>
    </row>
    <row r="94" spans="1:33" ht="18" x14ac:dyDescent="0.5">
      <c r="A94" s="202"/>
      <c r="B94" s="202">
        <v>23</v>
      </c>
      <c r="C94" s="202">
        <v>3.35</v>
      </c>
      <c r="D94" s="202">
        <v>2.94</v>
      </c>
      <c r="E94" s="202">
        <v>2.94</v>
      </c>
      <c r="F94" s="202">
        <v>2.66</v>
      </c>
      <c r="G94" s="202">
        <v>2.8</v>
      </c>
      <c r="H94" s="202">
        <v>3.79</v>
      </c>
      <c r="I94" s="202">
        <v>18.600000000000001</v>
      </c>
      <c r="J94" s="202">
        <v>28.8</v>
      </c>
      <c r="K94" s="202">
        <v>15.4</v>
      </c>
      <c r="L94" s="202">
        <v>9.09</v>
      </c>
      <c r="M94" s="202">
        <v>6.16</v>
      </c>
      <c r="N94" s="202">
        <v>4.1399999999999997</v>
      </c>
      <c r="T94" s="202"/>
      <c r="U94" s="202">
        <v>23</v>
      </c>
      <c r="V94" s="248">
        <f t="shared" si="10"/>
        <v>6.7676344854311763</v>
      </c>
      <c r="W94" s="248">
        <f t="shared" si="10"/>
        <v>5.9393568319903451</v>
      </c>
      <c r="X94" s="248">
        <f t="shared" si="10"/>
        <v>5.9393568319903451</v>
      </c>
      <c r="Y94" s="248">
        <f t="shared" si="10"/>
        <v>5.3737038003722173</v>
      </c>
      <c r="Z94" s="248">
        <f t="shared" si="10"/>
        <v>5.6565303161812812</v>
      </c>
      <c r="AA94" s="248">
        <f t="shared" si="10"/>
        <v>7.6565178208310911</v>
      </c>
      <c r="AB94" s="248">
        <f t="shared" si="10"/>
        <v>37.575522814632798</v>
      </c>
      <c r="AC94" s="248">
        <f t="shared" si="10"/>
        <v>58.18145468072175</v>
      </c>
      <c r="AD94" s="248">
        <f t="shared" si="10"/>
        <v>31.110916738997048</v>
      </c>
      <c r="AE94" s="248">
        <f t="shared" si="10"/>
        <v>18.363521633602801</v>
      </c>
      <c r="AF94" s="248">
        <f t="shared" si="10"/>
        <v>12.444366695598818</v>
      </c>
      <c r="AG94" s="248">
        <f t="shared" si="10"/>
        <v>8.3635841103537505</v>
      </c>
    </row>
    <row r="95" spans="1:33" ht="18" x14ac:dyDescent="0.5">
      <c r="A95" s="202"/>
      <c r="B95" s="202">
        <v>24</v>
      </c>
      <c r="C95" s="202">
        <v>3.35</v>
      </c>
      <c r="D95" s="202">
        <v>2.94</v>
      </c>
      <c r="E95" s="202">
        <v>2.8</v>
      </c>
      <c r="F95" s="202">
        <v>2.66</v>
      </c>
      <c r="G95" s="202">
        <v>2.8</v>
      </c>
      <c r="H95" s="202">
        <v>4.4800000000000004</v>
      </c>
      <c r="I95" s="202">
        <v>17.100000000000001</v>
      </c>
      <c r="J95" s="202">
        <v>32</v>
      </c>
      <c r="K95" s="202">
        <v>14.2</v>
      </c>
      <c r="L95" s="202">
        <v>8.85</v>
      </c>
      <c r="M95" s="202">
        <v>6.37</v>
      </c>
      <c r="N95" s="202">
        <v>4.1399999999999997</v>
      </c>
      <c r="T95" s="202"/>
      <c r="U95" s="202">
        <v>24</v>
      </c>
      <c r="V95" s="248">
        <f t="shared" ref="V95:AG116" si="11">$T$5*C95</f>
        <v>6.7676344854311763</v>
      </c>
      <c r="W95" s="248">
        <f t="shared" si="11"/>
        <v>5.9393568319903451</v>
      </c>
      <c r="X95" s="248">
        <f t="shared" si="11"/>
        <v>5.6565303161812812</v>
      </c>
      <c r="Y95" s="248">
        <f t="shared" si="11"/>
        <v>5.3737038003722173</v>
      </c>
      <c r="Z95" s="248">
        <f t="shared" si="11"/>
        <v>5.6565303161812812</v>
      </c>
      <c r="AA95" s="248">
        <f t="shared" si="11"/>
        <v>9.050448505890051</v>
      </c>
      <c r="AB95" s="248">
        <f t="shared" si="11"/>
        <v>34.54523871667854</v>
      </c>
      <c r="AC95" s="248">
        <f t="shared" si="11"/>
        <v>64.6460607563575</v>
      </c>
      <c r="AD95" s="248">
        <f t="shared" si="11"/>
        <v>28.686689460633637</v>
      </c>
      <c r="AE95" s="248">
        <f t="shared" si="11"/>
        <v>17.878676177930121</v>
      </c>
      <c r="AF95" s="248">
        <f t="shared" si="11"/>
        <v>12.868606469312414</v>
      </c>
      <c r="AG95" s="248">
        <f t="shared" si="11"/>
        <v>8.3635841103537505</v>
      </c>
    </row>
    <row r="96" spans="1:33" ht="18" x14ac:dyDescent="0.5">
      <c r="A96" s="202"/>
      <c r="B96" s="202">
        <v>25</v>
      </c>
      <c r="C96" s="202">
        <v>3.48</v>
      </c>
      <c r="D96" s="202">
        <v>2.94</v>
      </c>
      <c r="E96" s="202">
        <v>2.8</v>
      </c>
      <c r="F96" s="202">
        <v>2.66</v>
      </c>
      <c r="G96" s="202">
        <v>3.35</v>
      </c>
      <c r="H96" s="202">
        <v>3.35</v>
      </c>
      <c r="I96" s="202">
        <v>22.7</v>
      </c>
      <c r="J96" s="202">
        <v>28.8</v>
      </c>
      <c r="K96" s="202">
        <v>13.5</v>
      </c>
      <c r="L96" s="202">
        <v>8.85</v>
      </c>
      <c r="M96" s="202">
        <v>6.37</v>
      </c>
      <c r="N96" s="202">
        <v>4.1399999999999997</v>
      </c>
      <c r="T96" s="202"/>
      <c r="U96" s="202">
        <v>25</v>
      </c>
      <c r="V96" s="248">
        <f t="shared" si="11"/>
        <v>7.0302591072538778</v>
      </c>
      <c r="W96" s="248">
        <f t="shared" si="11"/>
        <v>5.9393568319903451</v>
      </c>
      <c r="X96" s="248">
        <f t="shared" si="11"/>
        <v>5.6565303161812812</v>
      </c>
      <c r="Y96" s="248">
        <f t="shared" si="11"/>
        <v>5.3737038003722173</v>
      </c>
      <c r="Z96" s="248">
        <f t="shared" si="11"/>
        <v>6.7676344854311763</v>
      </c>
      <c r="AA96" s="248">
        <f t="shared" si="11"/>
        <v>6.7676344854311763</v>
      </c>
      <c r="AB96" s="248">
        <f t="shared" si="11"/>
        <v>45.858299349041097</v>
      </c>
      <c r="AC96" s="248">
        <f t="shared" si="11"/>
        <v>58.18145468072175</v>
      </c>
      <c r="AD96" s="248">
        <f t="shared" si="11"/>
        <v>27.272556881588319</v>
      </c>
      <c r="AE96" s="248">
        <f t="shared" si="11"/>
        <v>17.878676177930121</v>
      </c>
      <c r="AF96" s="248">
        <f t="shared" si="11"/>
        <v>12.868606469312414</v>
      </c>
      <c r="AG96" s="248">
        <f t="shared" si="11"/>
        <v>8.3635841103537505</v>
      </c>
    </row>
    <row r="97" spans="1:33" ht="18" x14ac:dyDescent="0.5">
      <c r="A97" s="202"/>
      <c r="B97" s="202">
        <v>26</v>
      </c>
      <c r="C97" s="202">
        <v>3.35</v>
      </c>
      <c r="D97" s="202">
        <v>2.94</v>
      </c>
      <c r="E97" s="202">
        <v>2.8</v>
      </c>
      <c r="F97" s="202">
        <v>2.66</v>
      </c>
      <c r="G97" s="202">
        <v>3.62</v>
      </c>
      <c r="H97" s="202">
        <v>3.07</v>
      </c>
      <c r="I97" s="202">
        <v>19.3</v>
      </c>
      <c r="J97" s="202">
        <v>27.9</v>
      </c>
      <c r="K97" s="202">
        <v>13.2</v>
      </c>
      <c r="L97" s="202">
        <v>8.61</v>
      </c>
      <c r="M97" s="202">
        <v>6.16</v>
      </c>
      <c r="N97" s="202">
        <v>3.96</v>
      </c>
      <c r="T97" s="202"/>
      <c r="U97" s="202">
        <v>26</v>
      </c>
      <c r="V97" s="248">
        <f t="shared" si="11"/>
        <v>6.7676344854311763</v>
      </c>
      <c r="W97" s="248">
        <f t="shared" si="11"/>
        <v>5.9393568319903451</v>
      </c>
      <c r="X97" s="248">
        <f t="shared" si="11"/>
        <v>5.6565303161812812</v>
      </c>
      <c r="Y97" s="248">
        <f t="shared" si="11"/>
        <v>5.3737038003722173</v>
      </c>
      <c r="Z97" s="248">
        <f t="shared" si="11"/>
        <v>7.3130856230629426</v>
      </c>
      <c r="AA97" s="248">
        <f t="shared" si="11"/>
        <v>6.2019814538130476</v>
      </c>
      <c r="AB97" s="248">
        <f t="shared" si="11"/>
        <v>38.98965539367812</v>
      </c>
      <c r="AC97" s="248">
        <f t="shared" si="11"/>
        <v>56.363284221949193</v>
      </c>
      <c r="AD97" s="248">
        <f t="shared" si="11"/>
        <v>26.666500061997468</v>
      </c>
      <c r="AE97" s="248">
        <f t="shared" si="11"/>
        <v>17.393830722257437</v>
      </c>
      <c r="AF97" s="248">
        <f t="shared" si="11"/>
        <v>12.444366695598818</v>
      </c>
      <c r="AG97" s="248">
        <f t="shared" si="11"/>
        <v>7.9999500185992405</v>
      </c>
    </row>
    <row r="98" spans="1:33" ht="18" x14ac:dyDescent="0.5">
      <c r="A98" s="202"/>
      <c r="B98" s="202">
        <v>27</v>
      </c>
      <c r="C98" s="202">
        <v>3.35</v>
      </c>
      <c r="D98" s="202">
        <v>2.94</v>
      </c>
      <c r="E98" s="202">
        <v>2.8</v>
      </c>
      <c r="F98" s="202">
        <v>2.66</v>
      </c>
      <c r="G98" s="202">
        <v>5.17</v>
      </c>
      <c r="H98" s="202">
        <v>3.35</v>
      </c>
      <c r="I98" s="202">
        <v>20.8</v>
      </c>
      <c r="J98" s="202">
        <v>28.8</v>
      </c>
      <c r="K98" s="202">
        <v>13.8</v>
      </c>
      <c r="L98" s="202">
        <v>8.3699999999999992</v>
      </c>
      <c r="M98" s="202">
        <v>5.96</v>
      </c>
      <c r="N98" s="202">
        <v>3.96</v>
      </c>
      <c r="T98" s="202"/>
      <c r="U98" s="202">
        <v>27</v>
      </c>
      <c r="V98" s="248">
        <f t="shared" si="11"/>
        <v>6.7676344854311763</v>
      </c>
      <c r="W98" s="248">
        <f t="shared" si="11"/>
        <v>5.9393568319903451</v>
      </c>
      <c r="X98" s="248">
        <f t="shared" si="11"/>
        <v>5.6565303161812812</v>
      </c>
      <c r="Y98" s="248">
        <f t="shared" si="11"/>
        <v>5.3737038003722173</v>
      </c>
      <c r="Z98" s="248">
        <f t="shared" si="11"/>
        <v>10.444379190949009</v>
      </c>
      <c r="AA98" s="248">
        <f t="shared" si="11"/>
        <v>6.7676344854311763</v>
      </c>
      <c r="AB98" s="248">
        <f t="shared" si="11"/>
        <v>42.019939491632378</v>
      </c>
      <c r="AC98" s="248">
        <f t="shared" si="11"/>
        <v>58.18145468072175</v>
      </c>
      <c r="AD98" s="248">
        <f t="shared" si="11"/>
        <v>27.878613701179173</v>
      </c>
      <c r="AE98" s="248">
        <f t="shared" si="11"/>
        <v>16.908985266584757</v>
      </c>
      <c r="AF98" s="248">
        <f t="shared" si="11"/>
        <v>12.040328815871584</v>
      </c>
      <c r="AG98" s="248">
        <f t="shared" si="11"/>
        <v>7.9999500185992405</v>
      </c>
    </row>
    <row r="99" spans="1:33" ht="18" x14ac:dyDescent="0.5">
      <c r="A99" s="202"/>
      <c r="B99" s="202">
        <v>28</v>
      </c>
      <c r="C99" s="202">
        <v>3.48</v>
      </c>
      <c r="D99" s="202">
        <v>2.94</v>
      </c>
      <c r="E99" s="202">
        <v>2.8</v>
      </c>
      <c r="F99" s="202">
        <v>2.66</v>
      </c>
      <c r="G99" s="202">
        <v>4.3099999999999996</v>
      </c>
      <c r="H99" s="202">
        <v>3.07</v>
      </c>
      <c r="I99" s="202">
        <v>18.600000000000001</v>
      </c>
      <c r="J99" s="202">
        <v>28.3</v>
      </c>
      <c r="K99" s="202">
        <v>16.399999999999999</v>
      </c>
      <c r="L99" s="202">
        <v>8.3699999999999992</v>
      </c>
      <c r="M99" s="202">
        <v>5.96</v>
      </c>
      <c r="N99" s="202">
        <v>3.96</v>
      </c>
      <c r="T99" s="202"/>
      <c r="U99" s="202">
        <v>28</v>
      </c>
      <c r="V99" s="248">
        <f t="shared" si="11"/>
        <v>7.0302591072538778</v>
      </c>
      <c r="W99" s="248">
        <f t="shared" si="11"/>
        <v>5.9393568319903451</v>
      </c>
      <c r="X99" s="248">
        <f t="shared" si="11"/>
        <v>5.6565303161812812</v>
      </c>
      <c r="Y99" s="248">
        <f t="shared" si="11"/>
        <v>5.3737038003722173</v>
      </c>
      <c r="Z99" s="248">
        <f t="shared" si="11"/>
        <v>8.7070163081219007</v>
      </c>
      <c r="AA99" s="248">
        <f t="shared" si="11"/>
        <v>6.2019814538130476</v>
      </c>
      <c r="AB99" s="248">
        <f t="shared" si="11"/>
        <v>37.575522814632798</v>
      </c>
      <c r="AC99" s="248">
        <f t="shared" si="11"/>
        <v>57.171359981403668</v>
      </c>
      <c r="AD99" s="248">
        <f t="shared" si="11"/>
        <v>33.131106137633218</v>
      </c>
      <c r="AE99" s="248">
        <f t="shared" si="11"/>
        <v>16.908985266584757</v>
      </c>
      <c r="AF99" s="248">
        <f t="shared" si="11"/>
        <v>12.040328815871584</v>
      </c>
      <c r="AG99" s="248">
        <f t="shared" si="11"/>
        <v>7.9999500185992405</v>
      </c>
    </row>
    <row r="100" spans="1:33" ht="18" x14ac:dyDescent="0.5">
      <c r="A100" s="202"/>
      <c r="B100" s="202">
        <v>29</v>
      </c>
      <c r="C100" s="202">
        <v>3.35</v>
      </c>
      <c r="D100" s="202">
        <v>2.94</v>
      </c>
      <c r="E100" s="202">
        <v>2.8</v>
      </c>
      <c r="F100" s="202">
        <v>2.8</v>
      </c>
      <c r="G100" s="202">
        <v>3.21</v>
      </c>
      <c r="H100" s="202">
        <v>2.8</v>
      </c>
      <c r="I100" s="202">
        <v>17.100000000000001</v>
      </c>
      <c r="J100" s="202">
        <v>25.3</v>
      </c>
      <c r="K100" s="202">
        <v>18.600000000000001</v>
      </c>
      <c r="L100" s="202">
        <v>8.3699999999999992</v>
      </c>
      <c r="M100" s="202">
        <v>5.96</v>
      </c>
      <c r="N100" s="202">
        <v>3.96</v>
      </c>
      <c r="T100" s="202"/>
      <c r="U100" s="202">
        <v>29</v>
      </c>
      <c r="V100" s="248">
        <f t="shared" si="11"/>
        <v>6.7676344854311763</v>
      </c>
      <c r="W100" s="248">
        <f t="shared" si="11"/>
        <v>5.9393568319903451</v>
      </c>
      <c r="X100" s="248">
        <f t="shared" si="11"/>
        <v>5.6565303161812812</v>
      </c>
      <c r="Y100" s="248">
        <f t="shared" si="11"/>
        <v>5.6565303161812812</v>
      </c>
      <c r="Z100" s="248">
        <f t="shared" si="11"/>
        <v>6.4848079696221115</v>
      </c>
      <c r="AA100" s="248">
        <f t="shared" si="11"/>
        <v>5.6565303161812812</v>
      </c>
      <c r="AB100" s="248">
        <f t="shared" si="11"/>
        <v>34.54523871667854</v>
      </c>
      <c r="AC100" s="248">
        <f t="shared" si="11"/>
        <v>51.110791785495152</v>
      </c>
      <c r="AD100" s="248">
        <f t="shared" si="11"/>
        <v>37.575522814632798</v>
      </c>
      <c r="AE100" s="248">
        <f t="shared" si="11"/>
        <v>16.908985266584757</v>
      </c>
      <c r="AF100" s="248">
        <f t="shared" si="11"/>
        <v>12.040328815871584</v>
      </c>
      <c r="AG100" s="248">
        <f t="shared" si="11"/>
        <v>7.9999500185992405</v>
      </c>
    </row>
    <row r="101" spans="1:33" ht="18" x14ac:dyDescent="0.5">
      <c r="A101" s="202"/>
      <c r="B101" s="202">
        <v>30</v>
      </c>
      <c r="C101" s="202">
        <v>3.35</v>
      </c>
      <c r="D101" s="202"/>
      <c r="E101" s="202">
        <v>2.8</v>
      </c>
      <c r="F101" s="202">
        <v>2.8</v>
      </c>
      <c r="G101" s="202">
        <v>4.4800000000000004</v>
      </c>
      <c r="H101" s="202">
        <v>2.66</v>
      </c>
      <c r="I101" s="202">
        <v>20.100000000000001</v>
      </c>
      <c r="J101" s="202">
        <v>24.4</v>
      </c>
      <c r="K101" s="202">
        <v>16.399999999999999</v>
      </c>
      <c r="L101" s="202">
        <v>8.1300000000000008</v>
      </c>
      <c r="M101" s="202">
        <v>5.96</v>
      </c>
      <c r="N101" s="202">
        <v>3.79</v>
      </c>
      <c r="T101" s="202"/>
      <c r="U101" s="202">
        <v>30</v>
      </c>
      <c r="V101" s="248">
        <f t="shared" si="11"/>
        <v>6.7676344854311763</v>
      </c>
      <c r="W101" s="248"/>
      <c r="X101" s="248">
        <f t="shared" si="11"/>
        <v>5.6565303161812812</v>
      </c>
      <c r="Y101" s="248">
        <f t="shared" si="11"/>
        <v>5.6565303161812812</v>
      </c>
      <c r="Z101" s="248">
        <f t="shared" si="11"/>
        <v>9.050448505890051</v>
      </c>
      <c r="AA101" s="248">
        <f t="shared" si="11"/>
        <v>5.3737038003722173</v>
      </c>
      <c r="AB101" s="248">
        <f t="shared" si="11"/>
        <v>40.605806912587056</v>
      </c>
      <c r="AC101" s="248">
        <f t="shared" si="11"/>
        <v>49.292621326722589</v>
      </c>
      <c r="AD101" s="248">
        <f t="shared" si="11"/>
        <v>33.131106137633218</v>
      </c>
      <c r="AE101" s="248">
        <f t="shared" si="11"/>
        <v>16.424139810912077</v>
      </c>
      <c r="AF101" s="248">
        <f t="shared" si="11"/>
        <v>12.040328815871584</v>
      </c>
      <c r="AG101" s="248">
        <f t="shared" si="11"/>
        <v>7.6565178208310911</v>
      </c>
    </row>
    <row r="102" spans="1:33" ht="18" x14ac:dyDescent="0.5">
      <c r="A102" s="202"/>
      <c r="B102" s="202">
        <v>31</v>
      </c>
      <c r="C102" s="202">
        <v>3.35</v>
      </c>
      <c r="D102" s="202"/>
      <c r="E102" s="202">
        <v>2.8</v>
      </c>
      <c r="F102" s="202"/>
      <c r="G102" s="202">
        <v>4.3099999999999996</v>
      </c>
      <c r="H102" s="202"/>
      <c r="I102" s="202">
        <v>28.8</v>
      </c>
      <c r="J102" s="202">
        <v>23.5</v>
      </c>
      <c r="K102" s="202"/>
      <c r="L102" s="202">
        <v>8.1300000000000008</v>
      </c>
      <c r="M102" s="202"/>
      <c r="N102" s="202">
        <v>3.79</v>
      </c>
      <c r="T102" s="202"/>
      <c r="U102" s="202">
        <v>31</v>
      </c>
      <c r="V102" s="248">
        <f t="shared" si="11"/>
        <v>6.7676344854311763</v>
      </c>
      <c r="W102" s="248"/>
      <c r="X102" s="248">
        <f t="shared" si="11"/>
        <v>5.6565303161812812</v>
      </c>
      <c r="Y102" s="248"/>
      <c r="Z102" s="248">
        <f t="shared" si="11"/>
        <v>8.7070163081219007</v>
      </c>
      <c r="AA102" s="248"/>
      <c r="AB102" s="248">
        <f t="shared" si="11"/>
        <v>58.18145468072175</v>
      </c>
      <c r="AC102" s="248">
        <f t="shared" si="11"/>
        <v>47.47445086795004</v>
      </c>
      <c r="AD102" s="248"/>
      <c r="AE102" s="248">
        <f t="shared" si="11"/>
        <v>16.424139810912077</v>
      </c>
      <c r="AF102" s="248"/>
      <c r="AG102" s="248">
        <f t="shared" si="11"/>
        <v>7.6565178208310911</v>
      </c>
    </row>
    <row r="103" spans="1:33" ht="18" x14ac:dyDescent="0.5">
      <c r="A103" s="202">
        <v>1993</v>
      </c>
      <c r="B103" s="202">
        <v>1</v>
      </c>
      <c r="C103" s="202">
        <v>3.79</v>
      </c>
      <c r="D103" s="202">
        <v>3.07</v>
      </c>
      <c r="E103" s="202">
        <v>2.94</v>
      </c>
      <c r="F103" s="202">
        <v>2.66</v>
      </c>
      <c r="G103" s="202">
        <v>6.99</v>
      </c>
      <c r="H103" s="202">
        <v>6.58</v>
      </c>
      <c r="I103" s="202">
        <v>19.7</v>
      </c>
      <c r="J103" s="202">
        <v>35.1</v>
      </c>
      <c r="K103" s="202">
        <v>24</v>
      </c>
      <c r="L103" s="202">
        <v>15.1</v>
      </c>
      <c r="M103" s="202">
        <v>6.58</v>
      </c>
      <c r="N103" s="202">
        <v>3.79</v>
      </c>
      <c r="T103" s="202">
        <v>1993</v>
      </c>
      <c r="U103" s="202">
        <v>1</v>
      </c>
      <c r="V103" s="248">
        <f t="shared" si="11"/>
        <v>7.6565178208310911</v>
      </c>
      <c r="W103" s="248">
        <f t="shared" si="11"/>
        <v>6.2019814538130476</v>
      </c>
      <c r="X103" s="248">
        <f t="shared" si="11"/>
        <v>5.9393568319903451</v>
      </c>
      <c r="Y103" s="248">
        <f t="shared" si="11"/>
        <v>5.3737038003722173</v>
      </c>
      <c r="Z103" s="248">
        <f t="shared" si="11"/>
        <v>14.121123896466841</v>
      </c>
      <c r="AA103" s="248">
        <f t="shared" si="11"/>
        <v>13.292846243026011</v>
      </c>
      <c r="AB103" s="248">
        <f t="shared" si="11"/>
        <v>39.797731153132581</v>
      </c>
      <c r="AC103" s="248">
        <f t="shared" si="11"/>
        <v>70.908647892129636</v>
      </c>
      <c r="AD103" s="248">
        <f t="shared" si="11"/>
        <v>48.484545567268128</v>
      </c>
      <c r="AE103" s="248">
        <f t="shared" si="11"/>
        <v>30.504859919406194</v>
      </c>
      <c r="AF103" s="248">
        <f t="shared" si="11"/>
        <v>13.292846243026011</v>
      </c>
      <c r="AG103" s="248">
        <f t="shared" si="11"/>
        <v>7.6565178208310911</v>
      </c>
    </row>
    <row r="104" spans="1:33" ht="18" x14ac:dyDescent="0.5">
      <c r="A104" s="202"/>
      <c r="B104" s="202">
        <v>2</v>
      </c>
      <c r="C104" s="202">
        <v>3.62</v>
      </c>
      <c r="D104" s="202">
        <v>3.07</v>
      </c>
      <c r="E104" s="202">
        <v>2.8</v>
      </c>
      <c r="F104" s="202">
        <v>2.52</v>
      </c>
      <c r="G104" s="202">
        <v>6.37</v>
      </c>
      <c r="H104" s="202">
        <v>6.16</v>
      </c>
      <c r="I104" s="202">
        <v>16.100000000000001</v>
      </c>
      <c r="J104" s="202">
        <v>32</v>
      </c>
      <c r="K104" s="202">
        <v>21.6</v>
      </c>
      <c r="L104" s="202">
        <v>14.2</v>
      </c>
      <c r="M104" s="202">
        <v>6.37</v>
      </c>
      <c r="N104" s="202">
        <v>3.62</v>
      </c>
      <c r="T104" s="202"/>
      <c r="U104" s="202">
        <v>2</v>
      </c>
      <c r="V104" s="248">
        <f t="shared" si="11"/>
        <v>7.3130856230629426</v>
      </c>
      <c r="W104" s="248">
        <f t="shared" si="11"/>
        <v>6.2019814538130476</v>
      </c>
      <c r="X104" s="248">
        <f t="shared" si="11"/>
        <v>5.6565303161812812</v>
      </c>
      <c r="Y104" s="248">
        <f t="shared" si="11"/>
        <v>5.0908772845631534</v>
      </c>
      <c r="Z104" s="248">
        <f t="shared" si="11"/>
        <v>12.868606469312414</v>
      </c>
      <c r="AA104" s="248">
        <f t="shared" si="11"/>
        <v>12.444366695598818</v>
      </c>
      <c r="AB104" s="248">
        <f t="shared" si="11"/>
        <v>32.52504931804237</v>
      </c>
      <c r="AC104" s="248">
        <f t="shared" si="11"/>
        <v>64.6460607563575</v>
      </c>
      <c r="AD104" s="248">
        <f t="shared" si="11"/>
        <v>43.636091010541314</v>
      </c>
      <c r="AE104" s="248">
        <f t="shared" si="11"/>
        <v>28.686689460633637</v>
      </c>
      <c r="AF104" s="248">
        <f t="shared" si="11"/>
        <v>12.868606469312414</v>
      </c>
      <c r="AG104" s="248">
        <f t="shared" si="11"/>
        <v>7.3130856230629426</v>
      </c>
    </row>
    <row r="105" spans="1:33" ht="18" x14ac:dyDescent="0.5">
      <c r="A105" s="202"/>
      <c r="B105" s="202">
        <v>3</v>
      </c>
      <c r="C105" s="202">
        <v>3.62</v>
      </c>
      <c r="D105" s="202">
        <v>3.07</v>
      </c>
      <c r="E105" s="202">
        <v>2.8</v>
      </c>
      <c r="F105" s="202">
        <v>2.52</v>
      </c>
      <c r="G105" s="202">
        <v>6.78</v>
      </c>
      <c r="H105" s="202">
        <v>5.34</v>
      </c>
      <c r="I105" s="202">
        <v>11.8</v>
      </c>
      <c r="J105" s="202">
        <v>25.3</v>
      </c>
      <c r="K105" s="202">
        <v>21.2</v>
      </c>
      <c r="L105" s="202">
        <v>13.8</v>
      </c>
      <c r="M105" s="202">
        <v>6.37</v>
      </c>
      <c r="N105" s="202">
        <v>3.62</v>
      </c>
      <c r="T105" s="202"/>
      <c r="U105" s="202">
        <v>3</v>
      </c>
      <c r="V105" s="248">
        <f t="shared" si="11"/>
        <v>7.3130856230629426</v>
      </c>
      <c r="W105" s="248">
        <f t="shared" si="11"/>
        <v>6.2019814538130476</v>
      </c>
      <c r="X105" s="248">
        <f t="shared" si="11"/>
        <v>5.6565303161812812</v>
      </c>
      <c r="Y105" s="248">
        <f t="shared" si="11"/>
        <v>5.0908772845631534</v>
      </c>
      <c r="Z105" s="248">
        <f t="shared" si="11"/>
        <v>13.696884122753247</v>
      </c>
      <c r="AA105" s="248">
        <f t="shared" si="11"/>
        <v>10.787811388717158</v>
      </c>
      <c r="AB105" s="248">
        <f t="shared" si="11"/>
        <v>23.83823490390683</v>
      </c>
      <c r="AC105" s="248">
        <f t="shared" si="11"/>
        <v>51.110791785495152</v>
      </c>
      <c r="AD105" s="248">
        <f t="shared" si="11"/>
        <v>42.828015251086839</v>
      </c>
      <c r="AE105" s="248">
        <f t="shared" si="11"/>
        <v>27.878613701179173</v>
      </c>
      <c r="AF105" s="248">
        <f t="shared" si="11"/>
        <v>12.868606469312414</v>
      </c>
      <c r="AG105" s="248">
        <f t="shared" si="11"/>
        <v>7.3130856230629426</v>
      </c>
    </row>
    <row r="106" spans="1:33" ht="18" x14ac:dyDescent="0.5">
      <c r="A106" s="202"/>
      <c r="B106" s="202">
        <v>4</v>
      </c>
      <c r="C106" s="202">
        <v>3.62</v>
      </c>
      <c r="D106" s="202">
        <v>3.07</v>
      </c>
      <c r="E106" s="202">
        <v>2.66</v>
      </c>
      <c r="F106" s="202">
        <v>2.52</v>
      </c>
      <c r="G106" s="202">
        <v>7.64</v>
      </c>
      <c r="H106" s="202">
        <v>5.75</v>
      </c>
      <c r="I106" s="202">
        <v>11.2</v>
      </c>
      <c r="J106" s="202">
        <v>26.1</v>
      </c>
      <c r="K106" s="202">
        <v>21.6</v>
      </c>
      <c r="L106" s="202">
        <v>13.8</v>
      </c>
      <c r="M106" s="202">
        <v>6.16</v>
      </c>
      <c r="N106" s="202">
        <v>3.62</v>
      </c>
      <c r="T106" s="202"/>
      <c r="U106" s="202">
        <v>4</v>
      </c>
      <c r="V106" s="248">
        <f t="shared" si="11"/>
        <v>7.3130856230629426</v>
      </c>
      <c r="W106" s="248">
        <f t="shared" si="11"/>
        <v>6.2019814538130476</v>
      </c>
      <c r="X106" s="248">
        <f t="shared" si="11"/>
        <v>5.3737038003722173</v>
      </c>
      <c r="Y106" s="248">
        <f t="shared" si="11"/>
        <v>5.0908772845631534</v>
      </c>
      <c r="Z106" s="248">
        <f t="shared" si="11"/>
        <v>15.434247005580353</v>
      </c>
      <c r="AA106" s="248">
        <f t="shared" si="11"/>
        <v>11.616089042157988</v>
      </c>
      <c r="AB106" s="248">
        <f t="shared" si="11"/>
        <v>22.626121264725125</v>
      </c>
      <c r="AC106" s="248">
        <f t="shared" si="11"/>
        <v>52.726943304404088</v>
      </c>
      <c r="AD106" s="248">
        <f t="shared" si="11"/>
        <v>43.636091010541314</v>
      </c>
      <c r="AE106" s="248">
        <f t="shared" si="11"/>
        <v>27.878613701179173</v>
      </c>
      <c r="AF106" s="248">
        <f t="shared" si="11"/>
        <v>12.444366695598818</v>
      </c>
      <c r="AG106" s="248">
        <f t="shared" si="11"/>
        <v>7.3130856230629426</v>
      </c>
    </row>
    <row r="107" spans="1:33" ht="18" x14ac:dyDescent="0.5">
      <c r="A107" s="202"/>
      <c r="B107" s="202">
        <v>5</v>
      </c>
      <c r="C107" s="202">
        <v>3.62</v>
      </c>
      <c r="D107" s="202">
        <v>3.07</v>
      </c>
      <c r="E107" s="202">
        <v>2.66</v>
      </c>
      <c r="F107" s="202">
        <v>2.52</v>
      </c>
      <c r="G107" s="202">
        <v>6.99</v>
      </c>
      <c r="H107" s="202">
        <v>5.34</v>
      </c>
      <c r="I107" s="202">
        <v>11.2</v>
      </c>
      <c r="J107" s="202">
        <v>30.2</v>
      </c>
      <c r="K107" s="202">
        <v>26.1</v>
      </c>
      <c r="L107" s="202">
        <v>13.5</v>
      </c>
      <c r="M107" s="202">
        <v>5.96</v>
      </c>
      <c r="N107" s="202">
        <v>3.62</v>
      </c>
      <c r="T107" s="202"/>
      <c r="U107" s="202">
        <v>5</v>
      </c>
      <c r="V107" s="248">
        <f t="shared" si="11"/>
        <v>7.3130856230629426</v>
      </c>
      <c r="W107" s="248">
        <f t="shared" si="11"/>
        <v>6.2019814538130476</v>
      </c>
      <c r="X107" s="248">
        <f t="shared" si="11"/>
        <v>5.3737038003722173</v>
      </c>
      <c r="Y107" s="248">
        <f t="shared" si="11"/>
        <v>5.0908772845631534</v>
      </c>
      <c r="Z107" s="248">
        <f t="shared" si="11"/>
        <v>14.121123896466841</v>
      </c>
      <c r="AA107" s="248">
        <f t="shared" si="11"/>
        <v>10.787811388717158</v>
      </c>
      <c r="AB107" s="248">
        <f t="shared" si="11"/>
        <v>22.626121264725125</v>
      </c>
      <c r="AC107" s="248">
        <f t="shared" si="11"/>
        <v>61.009719838812387</v>
      </c>
      <c r="AD107" s="248">
        <f t="shared" si="11"/>
        <v>52.726943304404088</v>
      </c>
      <c r="AE107" s="248">
        <f t="shared" si="11"/>
        <v>27.272556881588319</v>
      </c>
      <c r="AF107" s="248">
        <f t="shared" si="11"/>
        <v>12.040328815871584</v>
      </c>
      <c r="AG107" s="248">
        <f t="shared" si="11"/>
        <v>7.3130856230629426</v>
      </c>
    </row>
    <row r="108" spans="1:33" ht="18" x14ac:dyDescent="0.5">
      <c r="A108" s="202"/>
      <c r="B108" s="202">
        <v>6</v>
      </c>
      <c r="C108" s="202">
        <v>3.96</v>
      </c>
      <c r="D108" s="202">
        <v>3.07</v>
      </c>
      <c r="E108" s="202">
        <v>2.66</v>
      </c>
      <c r="F108" s="202">
        <v>2.52</v>
      </c>
      <c r="G108" s="202">
        <v>5.96</v>
      </c>
      <c r="H108" s="202">
        <v>5.96</v>
      </c>
      <c r="I108" s="202">
        <v>11.5</v>
      </c>
      <c r="J108" s="202">
        <v>28.8</v>
      </c>
      <c r="K108" s="202">
        <v>27</v>
      </c>
      <c r="L108" s="202">
        <v>13.2</v>
      </c>
      <c r="M108" s="202">
        <v>5.96</v>
      </c>
      <c r="N108" s="202">
        <v>3.62</v>
      </c>
      <c r="T108" s="202"/>
      <c r="U108" s="202">
        <v>6</v>
      </c>
      <c r="V108" s="248">
        <f t="shared" si="11"/>
        <v>7.9999500185992405</v>
      </c>
      <c r="W108" s="248">
        <f t="shared" si="11"/>
        <v>6.2019814538130476</v>
      </c>
      <c r="X108" s="248">
        <f t="shared" si="11"/>
        <v>5.3737038003722173</v>
      </c>
      <c r="Y108" s="248">
        <f t="shared" si="11"/>
        <v>5.0908772845631534</v>
      </c>
      <c r="Z108" s="248">
        <f t="shared" si="11"/>
        <v>12.040328815871584</v>
      </c>
      <c r="AA108" s="248">
        <f t="shared" si="11"/>
        <v>12.040328815871584</v>
      </c>
      <c r="AB108" s="248">
        <f t="shared" si="11"/>
        <v>23.232178084315976</v>
      </c>
      <c r="AC108" s="248">
        <f t="shared" si="11"/>
        <v>58.18145468072175</v>
      </c>
      <c r="AD108" s="248">
        <f t="shared" si="11"/>
        <v>54.545113763176637</v>
      </c>
      <c r="AE108" s="248">
        <f t="shared" si="11"/>
        <v>26.666500061997468</v>
      </c>
      <c r="AF108" s="248">
        <f t="shared" si="11"/>
        <v>12.040328815871584</v>
      </c>
      <c r="AG108" s="248">
        <f t="shared" si="11"/>
        <v>7.3130856230629426</v>
      </c>
    </row>
    <row r="109" spans="1:33" ht="18" x14ac:dyDescent="0.5">
      <c r="A109" s="202"/>
      <c r="B109" s="202">
        <v>7</v>
      </c>
      <c r="C109" s="202">
        <v>3.79</v>
      </c>
      <c r="D109" s="202">
        <v>3.07</v>
      </c>
      <c r="E109" s="202">
        <v>2.66</v>
      </c>
      <c r="F109" s="202">
        <v>2.52</v>
      </c>
      <c r="G109" s="202">
        <v>6.99</v>
      </c>
      <c r="H109" s="202">
        <v>5.55</v>
      </c>
      <c r="I109" s="202">
        <v>9.82</v>
      </c>
      <c r="J109" s="202">
        <v>25.7</v>
      </c>
      <c r="K109" s="202">
        <v>23.5</v>
      </c>
      <c r="L109" s="202">
        <v>12.9</v>
      </c>
      <c r="M109" s="202">
        <v>5.75</v>
      </c>
      <c r="N109" s="202">
        <v>3.48</v>
      </c>
      <c r="T109" s="202"/>
      <c r="U109" s="202">
        <v>7</v>
      </c>
      <c r="V109" s="248">
        <f t="shared" si="11"/>
        <v>7.6565178208310911</v>
      </c>
      <c r="W109" s="248">
        <f t="shared" si="11"/>
        <v>6.2019814538130476</v>
      </c>
      <c r="X109" s="248">
        <f t="shared" si="11"/>
        <v>5.3737038003722173</v>
      </c>
      <c r="Y109" s="248">
        <f t="shared" si="11"/>
        <v>5.0908772845631534</v>
      </c>
      <c r="Z109" s="248">
        <f t="shared" si="11"/>
        <v>14.121123896466841</v>
      </c>
      <c r="AA109" s="248">
        <f t="shared" si="11"/>
        <v>11.212051162430754</v>
      </c>
      <c r="AB109" s="248">
        <f t="shared" si="11"/>
        <v>19.838259894607209</v>
      </c>
      <c r="AC109" s="248">
        <f t="shared" si="11"/>
        <v>51.918867544949613</v>
      </c>
      <c r="AD109" s="248">
        <f t="shared" si="11"/>
        <v>47.47445086795004</v>
      </c>
      <c r="AE109" s="248">
        <f t="shared" si="11"/>
        <v>26.060443242406617</v>
      </c>
      <c r="AF109" s="248">
        <f t="shared" si="11"/>
        <v>11.616089042157988</v>
      </c>
      <c r="AG109" s="248">
        <f t="shared" si="11"/>
        <v>7.0302591072538778</v>
      </c>
    </row>
    <row r="110" spans="1:33" ht="18" x14ac:dyDescent="0.5">
      <c r="A110" s="202"/>
      <c r="B110" s="202">
        <v>8</v>
      </c>
      <c r="C110" s="202">
        <v>3.62</v>
      </c>
      <c r="D110" s="202">
        <v>3.07</v>
      </c>
      <c r="E110" s="202">
        <v>2.66</v>
      </c>
      <c r="F110" s="202">
        <v>2.66</v>
      </c>
      <c r="G110" s="202">
        <v>5.75</v>
      </c>
      <c r="H110" s="202">
        <v>5.17</v>
      </c>
      <c r="I110" s="202">
        <v>10.1</v>
      </c>
      <c r="J110" s="202">
        <v>27</v>
      </c>
      <c r="K110" s="202">
        <v>22</v>
      </c>
      <c r="L110" s="202">
        <v>12</v>
      </c>
      <c r="M110" s="202">
        <v>5.75</v>
      </c>
      <c r="N110" s="202">
        <v>3.35</v>
      </c>
      <c r="T110" s="202"/>
      <c r="U110" s="202">
        <v>8</v>
      </c>
      <c r="V110" s="248">
        <f t="shared" si="11"/>
        <v>7.3130856230629426</v>
      </c>
      <c r="W110" s="248">
        <f t="shared" si="11"/>
        <v>6.2019814538130476</v>
      </c>
      <c r="X110" s="248">
        <f t="shared" si="11"/>
        <v>5.3737038003722173</v>
      </c>
      <c r="Y110" s="248">
        <f t="shared" si="11"/>
        <v>5.3737038003722173</v>
      </c>
      <c r="Z110" s="248">
        <f t="shared" si="11"/>
        <v>11.616089042157988</v>
      </c>
      <c r="AA110" s="248">
        <f t="shared" si="11"/>
        <v>10.444379190949009</v>
      </c>
      <c r="AB110" s="248">
        <f t="shared" si="11"/>
        <v>20.403912926225335</v>
      </c>
      <c r="AC110" s="248">
        <f t="shared" si="11"/>
        <v>54.545113763176637</v>
      </c>
      <c r="AD110" s="248">
        <f t="shared" si="11"/>
        <v>44.444166769995782</v>
      </c>
      <c r="AE110" s="248">
        <f t="shared" si="11"/>
        <v>24.242272783634064</v>
      </c>
      <c r="AF110" s="248">
        <f t="shared" si="11"/>
        <v>11.616089042157988</v>
      </c>
      <c r="AG110" s="248">
        <f t="shared" si="11"/>
        <v>6.7676344854311763</v>
      </c>
    </row>
    <row r="111" spans="1:33" ht="18" x14ac:dyDescent="0.5">
      <c r="A111" s="202"/>
      <c r="B111" s="202">
        <v>9</v>
      </c>
      <c r="C111" s="202">
        <v>3.62</v>
      </c>
      <c r="D111" s="202">
        <v>3.07</v>
      </c>
      <c r="E111" s="202">
        <v>2.66</v>
      </c>
      <c r="F111" s="202">
        <v>3.07</v>
      </c>
      <c r="G111" s="202">
        <v>5</v>
      </c>
      <c r="H111" s="202">
        <v>4.82</v>
      </c>
      <c r="I111" s="202">
        <v>9.82</v>
      </c>
      <c r="J111" s="202">
        <v>31.5</v>
      </c>
      <c r="K111" s="202">
        <v>22.7</v>
      </c>
      <c r="L111" s="202">
        <v>11.5</v>
      </c>
      <c r="M111" s="202">
        <v>5.75</v>
      </c>
      <c r="N111" s="202">
        <v>3.35</v>
      </c>
      <c r="T111" s="202"/>
      <c r="U111" s="202">
        <v>9</v>
      </c>
      <c r="V111" s="248">
        <f t="shared" si="11"/>
        <v>7.3130856230629426</v>
      </c>
      <c r="W111" s="248">
        <f t="shared" si="11"/>
        <v>6.2019814538130476</v>
      </c>
      <c r="X111" s="248">
        <f t="shared" si="11"/>
        <v>5.3737038003722173</v>
      </c>
      <c r="Y111" s="248">
        <f t="shared" si="11"/>
        <v>6.2019814538130476</v>
      </c>
      <c r="Z111" s="248">
        <f t="shared" si="11"/>
        <v>10.100946993180859</v>
      </c>
      <c r="AA111" s="248">
        <f t="shared" si="11"/>
        <v>9.7373129014263498</v>
      </c>
      <c r="AB111" s="248">
        <f t="shared" si="11"/>
        <v>19.838259894607209</v>
      </c>
      <c r="AC111" s="248">
        <f t="shared" si="11"/>
        <v>63.635966057039411</v>
      </c>
      <c r="AD111" s="248">
        <f t="shared" si="11"/>
        <v>45.858299349041097</v>
      </c>
      <c r="AE111" s="248">
        <f t="shared" si="11"/>
        <v>23.232178084315976</v>
      </c>
      <c r="AF111" s="248">
        <f t="shared" si="11"/>
        <v>11.616089042157988</v>
      </c>
      <c r="AG111" s="248">
        <f t="shared" si="11"/>
        <v>6.7676344854311763</v>
      </c>
    </row>
    <row r="112" spans="1:33" ht="18" x14ac:dyDescent="0.5">
      <c r="A112" s="202"/>
      <c r="B112" s="202">
        <v>10</v>
      </c>
      <c r="C112" s="202">
        <v>3.62</v>
      </c>
      <c r="D112" s="202">
        <v>3.07</v>
      </c>
      <c r="E112" s="202">
        <v>2.66</v>
      </c>
      <c r="F112" s="202">
        <v>3.07</v>
      </c>
      <c r="G112" s="202">
        <v>4.3099999999999996</v>
      </c>
      <c r="H112" s="202">
        <v>4.82</v>
      </c>
      <c r="I112" s="202">
        <v>15.1</v>
      </c>
      <c r="J112" s="202">
        <v>47.1</v>
      </c>
      <c r="K112" s="202">
        <v>21.2</v>
      </c>
      <c r="L112" s="202">
        <v>11.2</v>
      </c>
      <c r="M112" s="202">
        <v>5.75</v>
      </c>
      <c r="N112" s="202">
        <v>3.35</v>
      </c>
      <c r="T112" s="202"/>
      <c r="U112" s="202">
        <v>10</v>
      </c>
      <c r="V112" s="248">
        <f t="shared" si="11"/>
        <v>7.3130856230629426</v>
      </c>
      <c r="W112" s="248">
        <f t="shared" si="11"/>
        <v>6.2019814538130476</v>
      </c>
      <c r="X112" s="248">
        <f t="shared" si="11"/>
        <v>5.3737038003722173</v>
      </c>
      <c r="Y112" s="248">
        <f t="shared" si="11"/>
        <v>6.2019814538130476</v>
      </c>
      <c r="Z112" s="248">
        <f t="shared" si="11"/>
        <v>8.7070163081219007</v>
      </c>
      <c r="AA112" s="248">
        <f t="shared" si="11"/>
        <v>9.7373129014263498</v>
      </c>
      <c r="AB112" s="248">
        <f t="shared" si="11"/>
        <v>30.504859919406194</v>
      </c>
      <c r="AC112" s="248">
        <f t="shared" si="11"/>
        <v>95.1509206757637</v>
      </c>
      <c r="AD112" s="248">
        <f t="shared" si="11"/>
        <v>42.828015251086839</v>
      </c>
      <c r="AE112" s="248">
        <f t="shared" si="11"/>
        <v>22.626121264725125</v>
      </c>
      <c r="AF112" s="248">
        <f t="shared" si="11"/>
        <v>11.616089042157988</v>
      </c>
      <c r="AG112" s="248">
        <f t="shared" si="11"/>
        <v>6.7676344854311763</v>
      </c>
    </row>
    <row r="113" spans="1:33" ht="18" x14ac:dyDescent="0.5">
      <c r="A113" s="202"/>
      <c r="B113" s="202">
        <v>11</v>
      </c>
      <c r="C113" s="202">
        <v>3.79</v>
      </c>
      <c r="D113" s="202">
        <v>3.07</v>
      </c>
      <c r="E113" s="202">
        <v>2.66</v>
      </c>
      <c r="F113" s="202">
        <v>2.8</v>
      </c>
      <c r="G113" s="202">
        <v>4.4800000000000004</v>
      </c>
      <c r="H113" s="202">
        <v>5.55</v>
      </c>
      <c r="I113" s="202">
        <v>13.8</v>
      </c>
      <c r="J113" s="202">
        <v>27.4</v>
      </c>
      <c r="K113" s="202">
        <v>21.2</v>
      </c>
      <c r="L113" s="202">
        <v>11.2</v>
      </c>
      <c r="M113" s="202">
        <v>5.34</v>
      </c>
      <c r="N113" s="202">
        <v>3.35</v>
      </c>
      <c r="T113" s="202"/>
      <c r="U113" s="202">
        <v>11</v>
      </c>
      <c r="V113" s="248">
        <f t="shared" si="11"/>
        <v>7.6565178208310911</v>
      </c>
      <c r="W113" s="248">
        <f t="shared" si="11"/>
        <v>6.2019814538130476</v>
      </c>
      <c r="X113" s="248">
        <f t="shared" si="11"/>
        <v>5.3737038003722173</v>
      </c>
      <c r="Y113" s="248">
        <f t="shared" si="11"/>
        <v>5.6565303161812812</v>
      </c>
      <c r="Z113" s="248">
        <f t="shared" si="11"/>
        <v>9.050448505890051</v>
      </c>
      <c r="AA113" s="248">
        <f t="shared" si="11"/>
        <v>11.212051162430754</v>
      </c>
      <c r="AB113" s="248">
        <f t="shared" si="11"/>
        <v>27.878613701179173</v>
      </c>
      <c r="AC113" s="248">
        <f t="shared" si="11"/>
        <v>55.353189522631105</v>
      </c>
      <c r="AD113" s="248">
        <f t="shared" si="11"/>
        <v>42.828015251086839</v>
      </c>
      <c r="AE113" s="248">
        <f t="shared" si="11"/>
        <v>22.626121264725125</v>
      </c>
      <c r="AF113" s="248">
        <f t="shared" si="11"/>
        <v>10.787811388717158</v>
      </c>
      <c r="AG113" s="248">
        <f t="shared" si="11"/>
        <v>6.7676344854311763</v>
      </c>
    </row>
    <row r="114" spans="1:33" ht="18" x14ac:dyDescent="0.5">
      <c r="A114" s="202"/>
      <c r="B114" s="202">
        <v>12</v>
      </c>
      <c r="C114" s="202">
        <v>3.62</v>
      </c>
      <c r="D114" s="202">
        <v>3.07</v>
      </c>
      <c r="E114" s="202">
        <v>2.66</v>
      </c>
      <c r="F114" s="202">
        <v>2.8</v>
      </c>
      <c r="G114" s="202">
        <v>3.62</v>
      </c>
      <c r="H114" s="202">
        <v>5.96</v>
      </c>
      <c r="I114" s="202">
        <v>16.399999999999999</v>
      </c>
      <c r="J114" s="202">
        <v>27</v>
      </c>
      <c r="K114" s="202">
        <v>20.399999999999999</v>
      </c>
      <c r="L114" s="202">
        <v>10.9</v>
      </c>
      <c r="M114" s="202">
        <v>5.34</v>
      </c>
      <c r="N114" s="202">
        <v>3.35</v>
      </c>
      <c r="T114" s="202"/>
      <c r="U114" s="202">
        <v>12</v>
      </c>
      <c r="V114" s="248">
        <f t="shared" si="11"/>
        <v>7.3130856230629426</v>
      </c>
      <c r="W114" s="248">
        <f t="shared" si="11"/>
        <v>6.2019814538130476</v>
      </c>
      <c r="X114" s="248">
        <f t="shared" si="11"/>
        <v>5.3737038003722173</v>
      </c>
      <c r="Y114" s="248">
        <f t="shared" si="11"/>
        <v>5.6565303161812812</v>
      </c>
      <c r="Z114" s="248">
        <f t="shared" si="11"/>
        <v>7.3130856230629426</v>
      </c>
      <c r="AA114" s="248">
        <f t="shared" si="11"/>
        <v>12.040328815871584</v>
      </c>
      <c r="AB114" s="248">
        <f t="shared" si="11"/>
        <v>33.131106137633218</v>
      </c>
      <c r="AC114" s="248">
        <f t="shared" si="11"/>
        <v>54.545113763176637</v>
      </c>
      <c r="AD114" s="248">
        <f t="shared" si="11"/>
        <v>41.211863732177903</v>
      </c>
      <c r="AE114" s="248">
        <f t="shared" si="11"/>
        <v>22.020064445134274</v>
      </c>
      <c r="AF114" s="248">
        <f t="shared" si="11"/>
        <v>10.787811388717158</v>
      </c>
      <c r="AG114" s="248">
        <f t="shared" si="11"/>
        <v>6.7676344854311763</v>
      </c>
    </row>
    <row r="115" spans="1:33" ht="18" x14ac:dyDescent="0.5">
      <c r="A115" s="202"/>
      <c r="B115" s="202">
        <v>13</v>
      </c>
      <c r="C115" s="202">
        <v>3.62</v>
      </c>
      <c r="D115" s="202">
        <v>3.07</v>
      </c>
      <c r="E115" s="202">
        <v>2.66</v>
      </c>
      <c r="F115" s="202">
        <v>3.62</v>
      </c>
      <c r="G115" s="202">
        <v>4.1399999999999997</v>
      </c>
      <c r="H115" s="202">
        <v>6.37</v>
      </c>
      <c r="I115" s="202">
        <v>12.3</v>
      </c>
      <c r="J115" s="202">
        <v>25.7</v>
      </c>
      <c r="K115" s="202">
        <v>21.6</v>
      </c>
      <c r="L115" s="202">
        <v>10.9</v>
      </c>
      <c r="M115" s="202">
        <v>5.34</v>
      </c>
      <c r="N115" s="202">
        <v>3.35</v>
      </c>
      <c r="T115" s="202"/>
      <c r="U115" s="202">
        <v>13</v>
      </c>
      <c r="V115" s="248">
        <f t="shared" si="11"/>
        <v>7.3130856230629426</v>
      </c>
      <c r="W115" s="248">
        <f t="shared" si="11"/>
        <v>6.2019814538130476</v>
      </c>
      <c r="X115" s="248">
        <f t="shared" si="11"/>
        <v>5.3737038003722173</v>
      </c>
      <c r="Y115" s="248">
        <f t="shared" si="11"/>
        <v>7.3130856230629426</v>
      </c>
      <c r="Z115" s="248">
        <f t="shared" si="11"/>
        <v>8.3635841103537505</v>
      </c>
      <c r="AA115" s="248">
        <f t="shared" si="11"/>
        <v>12.868606469312414</v>
      </c>
      <c r="AB115" s="248">
        <f t="shared" si="11"/>
        <v>24.848329603224915</v>
      </c>
      <c r="AC115" s="248">
        <f t="shared" si="11"/>
        <v>51.918867544949613</v>
      </c>
      <c r="AD115" s="248">
        <f t="shared" si="11"/>
        <v>43.636091010541314</v>
      </c>
      <c r="AE115" s="248">
        <f t="shared" si="11"/>
        <v>22.020064445134274</v>
      </c>
      <c r="AF115" s="248">
        <f t="shared" si="11"/>
        <v>10.787811388717158</v>
      </c>
      <c r="AG115" s="248">
        <f t="shared" si="11"/>
        <v>6.7676344854311763</v>
      </c>
    </row>
    <row r="116" spans="1:33" ht="18" x14ac:dyDescent="0.5">
      <c r="A116" s="202"/>
      <c r="B116" s="202">
        <v>14</v>
      </c>
      <c r="C116" s="202">
        <v>3.62</v>
      </c>
      <c r="D116" s="202">
        <v>3.07</v>
      </c>
      <c r="E116" s="202">
        <v>2.66</v>
      </c>
      <c r="F116" s="202">
        <v>2.94</v>
      </c>
      <c r="G116" s="202">
        <v>3.79</v>
      </c>
      <c r="H116" s="202">
        <v>5.75</v>
      </c>
      <c r="I116" s="202">
        <v>23.1</v>
      </c>
      <c r="J116" s="202">
        <v>25.7</v>
      </c>
      <c r="K116" s="202">
        <v>20.399999999999999</v>
      </c>
      <c r="L116" s="202">
        <v>10.4</v>
      </c>
      <c r="M116" s="202">
        <v>5.17</v>
      </c>
      <c r="N116" s="202">
        <v>3.35</v>
      </c>
      <c r="T116" s="202"/>
      <c r="U116" s="202">
        <v>14</v>
      </c>
      <c r="V116" s="248">
        <f t="shared" si="11"/>
        <v>7.3130856230629426</v>
      </c>
      <c r="W116" s="248">
        <f t="shared" si="11"/>
        <v>6.2019814538130476</v>
      </c>
      <c r="X116" s="248">
        <f t="shared" si="11"/>
        <v>5.3737038003722173</v>
      </c>
      <c r="Y116" s="248">
        <f t="shared" si="11"/>
        <v>5.9393568319903451</v>
      </c>
      <c r="Z116" s="248">
        <f t="shared" si="11"/>
        <v>7.6565178208310911</v>
      </c>
      <c r="AA116" s="248">
        <f t="shared" si="11"/>
        <v>11.616089042157988</v>
      </c>
      <c r="AB116" s="248">
        <f t="shared" si="11"/>
        <v>46.666375108495572</v>
      </c>
      <c r="AC116" s="248">
        <f t="shared" si="11"/>
        <v>51.918867544949613</v>
      </c>
      <c r="AD116" s="248">
        <f t="shared" si="11"/>
        <v>41.211863732177903</v>
      </c>
      <c r="AE116" s="248">
        <f t="shared" ref="AE116:AG179" si="12">$T$5*L116</f>
        <v>21.009969745816189</v>
      </c>
      <c r="AF116" s="248">
        <f t="shared" si="12"/>
        <v>10.444379190949009</v>
      </c>
      <c r="AG116" s="248">
        <f t="shared" si="12"/>
        <v>6.7676344854311763</v>
      </c>
    </row>
    <row r="117" spans="1:33" ht="18" x14ac:dyDescent="0.5">
      <c r="A117" s="202"/>
      <c r="B117" s="202">
        <v>15</v>
      </c>
      <c r="C117" s="202">
        <v>3.79</v>
      </c>
      <c r="D117" s="202">
        <v>3.07</v>
      </c>
      <c r="E117" s="202">
        <v>2.66</v>
      </c>
      <c r="F117" s="202">
        <v>2.8</v>
      </c>
      <c r="G117" s="202">
        <v>3.62</v>
      </c>
      <c r="H117" s="202">
        <v>6.37</v>
      </c>
      <c r="I117" s="202">
        <v>21.6</v>
      </c>
      <c r="J117" s="202">
        <v>25.7</v>
      </c>
      <c r="K117" s="202">
        <v>19.3</v>
      </c>
      <c r="L117" s="202">
        <v>10.4</v>
      </c>
      <c r="M117" s="202">
        <v>5.17</v>
      </c>
      <c r="N117" s="202">
        <v>3.35</v>
      </c>
      <c r="T117" s="202"/>
      <c r="U117" s="202">
        <v>15</v>
      </c>
      <c r="V117" s="248">
        <f t="shared" ref="V117:AD145" si="13">$T$5*C117</f>
        <v>7.6565178208310911</v>
      </c>
      <c r="W117" s="248">
        <f t="shared" si="13"/>
        <v>6.2019814538130476</v>
      </c>
      <c r="X117" s="248">
        <f t="shared" si="13"/>
        <v>5.3737038003722173</v>
      </c>
      <c r="Y117" s="248">
        <f t="shared" si="13"/>
        <v>5.6565303161812812</v>
      </c>
      <c r="Z117" s="248">
        <f t="shared" si="13"/>
        <v>7.3130856230629426</v>
      </c>
      <c r="AA117" s="248">
        <f t="shared" si="13"/>
        <v>12.868606469312414</v>
      </c>
      <c r="AB117" s="248">
        <f t="shared" si="13"/>
        <v>43.636091010541314</v>
      </c>
      <c r="AC117" s="248">
        <f t="shared" si="13"/>
        <v>51.918867544949613</v>
      </c>
      <c r="AD117" s="248">
        <f t="shared" si="13"/>
        <v>38.98965539367812</v>
      </c>
      <c r="AE117" s="248">
        <f t="shared" si="12"/>
        <v>21.009969745816189</v>
      </c>
      <c r="AF117" s="248">
        <f t="shared" si="12"/>
        <v>10.444379190949009</v>
      </c>
      <c r="AG117" s="248">
        <f t="shared" si="12"/>
        <v>6.7676344854311763</v>
      </c>
    </row>
    <row r="118" spans="1:33" ht="18" x14ac:dyDescent="0.5">
      <c r="A118" s="202"/>
      <c r="B118" s="202">
        <v>16</v>
      </c>
      <c r="C118" s="202">
        <v>3.62</v>
      </c>
      <c r="D118" s="202">
        <v>3.21</v>
      </c>
      <c r="E118" s="202">
        <v>2.66</v>
      </c>
      <c r="F118" s="202">
        <v>2.94</v>
      </c>
      <c r="G118" s="202">
        <v>3.79</v>
      </c>
      <c r="H118" s="202">
        <v>6.99</v>
      </c>
      <c r="I118" s="202">
        <v>25.7</v>
      </c>
      <c r="J118" s="202">
        <v>24</v>
      </c>
      <c r="K118" s="202">
        <v>19.3</v>
      </c>
      <c r="L118" s="202">
        <v>10.1</v>
      </c>
      <c r="M118" s="202">
        <v>5</v>
      </c>
      <c r="N118" s="202">
        <v>3.35</v>
      </c>
      <c r="T118" s="202"/>
      <c r="U118" s="202">
        <v>16</v>
      </c>
      <c r="V118" s="248">
        <f t="shared" si="13"/>
        <v>7.3130856230629426</v>
      </c>
      <c r="W118" s="248">
        <f t="shared" si="13"/>
        <v>6.4848079696221115</v>
      </c>
      <c r="X118" s="248">
        <f t="shared" si="13"/>
        <v>5.3737038003722173</v>
      </c>
      <c r="Y118" s="248">
        <f t="shared" si="13"/>
        <v>5.9393568319903451</v>
      </c>
      <c r="Z118" s="248">
        <f t="shared" si="13"/>
        <v>7.6565178208310911</v>
      </c>
      <c r="AA118" s="248">
        <f t="shared" si="13"/>
        <v>14.121123896466841</v>
      </c>
      <c r="AB118" s="248">
        <f t="shared" si="13"/>
        <v>51.918867544949613</v>
      </c>
      <c r="AC118" s="248">
        <f t="shared" si="13"/>
        <v>48.484545567268128</v>
      </c>
      <c r="AD118" s="248">
        <f t="shared" si="13"/>
        <v>38.98965539367812</v>
      </c>
      <c r="AE118" s="248">
        <f t="shared" si="12"/>
        <v>20.403912926225335</v>
      </c>
      <c r="AF118" s="248">
        <f t="shared" si="12"/>
        <v>10.100946993180859</v>
      </c>
      <c r="AG118" s="248">
        <f t="shared" si="12"/>
        <v>6.7676344854311763</v>
      </c>
    </row>
    <row r="119" spans="1:33" ht="18" x14ac:dyDescent="0.5">
      <c r="A119" s="202"/>
      <c r="B119" s="202">
        <v>17</v>
      </c>
      <c r="C119" s="202">
        <v>3.48</v>
      </c>
      <c r="D119" s="202">
        <v>3.07</v>
      </c>
      <c r="E119" s="202">
        <v>2.52</v>
      </c>
      <c r="F119" s="202">
        <v>3.48</v>
      </c>
      <c r="G119" s="202">
        <v>4.82</v>
      </c>
      <c r="H119" s="202">
        <v>6.58</v>
      </c>
      <c r="I119" s="202">
        <v>24.8</v>
      </c>
      <c r="J119" s="202">
        <v>24.8</v>
      </c>
      <c r="K119" s="202">
        <v>19.7</v>
      </c>
      <c r="L119" s="202">
        <v>10.1</v>
      </c>
      <c r="M119" s="202">
        <v>5</v>
      </c>
      <c r="N119" s="202">
        <v>3.35</v>
      </c>
      <c r="T119" s="202"/>
      <c r="U119" s="202">
        <v>17</v>
      </c>
      <c r="V119" s="248">
        <f t="shared" si="13"/>
        <v>7.0302591072538778</v>
      </c>
      <c r="W119" s="248">
        <f t="shared" si="13"/>
        <v>6.2019814538130476</v>
      </c>
      <c r="X119" s="248">
        <f t="shared" si="13"/>
        <v>5.0908772845631534</v>
      </c>
      <c r="Y119" s="248">
        <f t="shared" si="13"/>
        <v>7.0302591072538778</v>
      </c>
      <c r="Z119" s="248">
        <f t="shared" si="13"/>
        <v>9.7373129014263498</v>
      </c>
      <c r="AA119" s="248">
        <f t="shared" si="13"/>
        <v>13.292846243026011</v>
      </c>
      <c r="AB119" s="248">
        <f t="shared" si="13"/>
        <v>50.100697086177064</v>
      </c>
      <c r="AC119" s="248">
        <f t="shared" si="13"/>
        <v>50.100697086177064</v>
      </c>
      <c r="AD119" s="248">
        <f t="shared" si="13"/>
        <v>39.797731153132581</v>
      </c>
      <c r="AE119" s="248">
        <f t="shared" si="12"/>
        <v>20.403912926225335</v>
      </c>
      <c r="AF119" s="248">
        <f t="shared" si="12"/>
        <v>10.100946993180859</v>
      </c>
      <c r="AG119" s="248">
        <f t="shared" si="12"/>
        <v>6.7676344854311763</v>
      </c>
    </row>
    <row r="120" spans="1:33" ht="18" x14ac:dyDescent="0.5">
      <c r="A120" s="202"/>
      <c r="B120" s="202">
        <v>18</v>
      </c>
      <c r="C120" s="202">
        <v>3.48</v>
      </c>
      <c r="D120" s="202">
        <v>3.07</v>
      </c>
      <c r="E120" s="202">
        <v>2.52</v>
      </c>
      <c r="F120" s="202">
        <v>3.48</v>
      </c>
      <c r="G120" s="202">
        <v>4.82</v>
      </c>
      <c r="H120" s="202">
        <v>10.4</v>
      </c>
      <c r="I120" s="202">
        <v>21.6</v>
      </c>
      <c r="J120" s="202">
        <v>24.8</v>
      </c>
      <c r="K120" s="202">
        <v>18.2</v>
      </c>
      <c r="L120" s="202">
        <v>9.82</v>
      </c>
      <c r="M120" s="202">
        <v>4.82</v>
      </c>
      <c r="N120" s="202">
        <v>3.35</v>
      </c>
      <c r="T120" s="202"/>
      <c r="U120" s="202">
        <v>18</v>
      </c>
      <c r="V120" s="248">
        <f t="shared" si="13"/>
        <v>7.0302591072538778</v>
      </c>
      <c r="W120" s="248">
        <f t="shared" si="13"/>
        <v>6.2019814538130476</v>
      </c>
      <c r="X120" s="248">
        <f t="shared" si="13"/>
        <v>5.0908772845631534</v>
      </c>
      <c r="Y120" s="248">
        <f t="shared" si="13"/>
        <v>7.0302591072538778</v>
      </c>
      <c r="Z120" s="248">
        <f t="shared" si="13"/>
        <v>9.7373129014263498</v>
      </c>
      <c r="AA120" s="248">
        <f t="shared" si="13"/>
        <v>21.009969745816189</v>
      </c>
      <c r="AB120" s="248">
        <f t="shared" si="13"/>
        <v>43.636091010541314</v>
      </c>
      <c r="AC120" s="248">
        <f t="shared" si="13"/>
        <v>50.100697086177064</v>
      </c>
      <c r="AD120" s="248">
        <f t="shared" si="13"/>
        <v>36.767447055178323</v>
      </c>
      <c r="AE120" s="248">
        <f t="shared" si="12"/>
        <v>19.838259894607209</v>
      </c>
      <c r="AF120" s="248">
        <f t="shared" si="12"/>
        <v>9.7373129014263498</v>
      </c>
      <c r="AG120" s="248">
        <f t="shared" si="12"/>
        <v>6.7676344854311763</v>
      </c>
    </row>
    <row r="121" spans="1:33" ht="18" x14ac:dyDescent="0.5">
      <c r="A121" s="202"/>
      <c r="B121" s="202">
        <v>19</v>
      </c>
      <c r="C121" s="202">
        <v>3.35</v>
      </c>
      <c r="D121" s="202">
        <v>2.94</v>
      </c>
      <c r="E121" s="202">
        <v>2.52</v>
      </c>
      <c r="F121" s="202">
        <v>3.35</v>
      </c>
      <c r="G121" s="202">
        <v>4.3099999999999996</v>
      </c>
      <c r="H121" s="202">
        <v>10.9</v>
      </c>
      <c r="I121" s="202">
        <v>22.7</v>
      </c>
      <c r="J121" s="202">
        <v>25.3</v>
      </c>
      <c r="K121" s="202">
        <v>17.5</v>
      </c>
      <c r="L121" s="202">
        <v>9.34</v>
      </c>
      <c r="M121" s="202">
        <v>4.6500000000000004</v>
      </c>
      <c r="N121" s="202">
        <v>3.35</v>
      </c>
      <c r="T121" s="202"/>
      <c r="U121" s="202">
        <v>19</v>
      </c>
      <c r="V121" s="248">
        <f t="shared" si="13"/>
        <v>6.7676344854311763</v>
      </c>
      <c r="W121" s="248">
        <f t="shared" si="13"/>
        <v>5.9393568319903451</v>
      </c>
      <c r="X121" s="248">
        <f t="shared" si="13"/>
        <v>5.0908772845631534</v>
      </c>
      <c r="Y121" s="248">
        <f t="shared" si="13"/>
        <v>6.7676344854311763</v>
      </c>
      <c r="Z121" s="248">
        <f t="shared" si="13"/>
        <v>8.7070163081219007</v>
      </c>
      <c r="AA121" s="248">
        <f t="shared" si="13"/>
        <v>22.020064445134274</v>
      </c>
      <c r="AB121" s="248">
        <f t="shared" si="13"/>
        <v>45.858299349041097</v>
      </c>
      <c r="AC121" s="248">
        <f t="shared" si="13"/>
        <v>51.110791785495152</v>
      </c>
      <c r="AD121" s="248">
        <f t="shared" si="13"/>
        <v>35.353314476133008</v>
      </c>
      <c r="AE121" s="248">
        <f t="shared" si="12"/>
        <v>18.868568983261845</v>
      </c>
      <c r="AF121" s="248">
        <f t="shared" si="12"/>
        <v>9.3938807036581995</v>
      </c>
      <c r="AG121" s="248">
        <f t="shared" si="12"/>
        <v>6.7676344854311763</v>
      </c>
    </row>
    <row r="122" spans="1:33" ht="18" x14ac:dyDescent="0.5">
      <c r="A122" s="202"/>
      <c r="B122" s="202">
        <v>20</v>
      </c>
      <c r="C122" s="202">
        <v>3.35</v>
      </c>
      <c r="D122" s="202">
        <v>2.94</v>
      </c>
      <c r="E122" s="202">
        <v>2.52</v>
      </c>
      <c r="F122" s="202">
        <v>3.21</v>
      </c>
      <c r="G122" s="202">
        <v>3.96</v>
      </c>
      <c r="H122" s="202">
        <v>6.78</v>
      </c>
      <c r="I122" s="202">
        <v>19.7</v>
      </c>
      <c r="J122" s="202">
        <v>25.7</v>
      </c>
      <c r="K122" s="202">
        <v>17.5</v>
      </c>
      <c r="L122" s="202">
        <v>9.09</v>
      </c>
      <c r="M122" s="202">
        <v>4.6500000000000004</v>
      </c>
      <c r="N122" s="202">
        <v>3.35</v>
      </c>
      <c r="T122" s="202"/>
      <c r="U122" s="202">
        <v>20</v>
      </c>
      <c r="V122" s="248">
        <f t="shared" si="13"/>
        <v>6.7676344854311763</v>
      </c>
      <c r="W122" s="248">
        <f t="shared" si="13"/>
        <v>5.9393568319903451</v>
      </c>
      <c r="X122" s="248">
        <f t="shared" si="13"/>
        <v>5.0908772845631534</v>
      </c>
      <c r="Y122" s="248">
        <f t="shared" si="13"/>
        <v>6.4848079696221115</v>
      </c>
      <c r="Z122" s="248">
        <f t="shared" si="13"/>
        <v>7.9999500185992405</v>
      </c>
      <c r="AA122" s="248">
        <f t="shared" si="13"/>
        <v>13.696884122753247</v>
      </c>
      <c r="AB122" s="248">
        <f t="shared" si="13"/>
        <v>39.797731153132581</v>
      </c>
      <c r="AC122" s="248">
        <f t="shared" si="13"/>
        <v>51.918867544949613</v>
      </c>
      <c r="AD122" s="248">
        <f t="shared" si="13"/>
        <v>35.353314476133008</v>
      </c>
      <c r="AE122" s="248">
        <f t="shared" si="12"/>
        <v>18.363521633602801</v>
      </c>
      <c r="AF122" s="248">
        <f t="shared" si="12"/>
        <v>9.3938807036581995</v>
      </c>
      <c r="AG122" s="248">
        <f t="shared" si="12"/>
        <v>6.7676344854311763</v>
      </c>
    </row>
    <row r="123" spans="1:33" ht="18" x14ac:dyDescent="0.5">
      <c r="A123" s="202"/>
      <c r="B123" s="202">
        <v>21</v>
      </c>
      <c r="C123" s="202">
        <v>3.35</v>
      </c>
      <c r="D123" s="202">
        <v>2.94</v>
      </c>
      <c r="E123" s="202">
        <v>2.52</v>
      </c>
      <c r="F123" s="202">
        <v>3.21</v>
      </c>
      <c r="G123" s="202">
        <v>4.1399999999999997</v>
      </c>
      <c r="H123" s="202">
        <v>6.78</v>
      </c>
      <c r="I123" s="202">
        <v>18.600000000000001</v>
      </c>
      <c r="J123" s="202">
        <v>25.3</v>
      </c>
      <c r="K123" s="202">
        <v>17.100000000000001</v>
      </c>
      <c r="L123" s="202">
        <v>9.09</v>
      </c>
      <c r="M123" s="202">
        <v>4.6500000000000004</v>
      </c>
      <c r="N123" s="202">
        <v>3.35</v>
      </c>
      <c r="T123" s="202"/>
      <c r="U123" s="202">
        <v>21</v>
      </c>
      <c r="V123" s="248">
        <f t="shared" si="13"/>
        <v>6.7676344854311763</v>
      </c>
      <c r="W123" s="248">
        <f t="shared" si="13"/>
        <v>5.9393568319903451</v>
      </c>
      <c r="X123" s="248">
        <f t="shared" si="13"/>
        <v>5.0908772845631534</v>
      </c>
      <c r="Y123" s="248">
        <f t="shared" si="13"/>
        <v>6.4848079696221115</v>
      </c>
      <c r="Z123" s="248">
        <f t="shared" si="13"/>
        <v>8.3635841103537505</v>
      </c>
      <c r="AA123" s="248">
        <f t="shared" si="13"/>
        <v>13.696884122753247</v>
      </c>
      <c r="AB123" s="248">
        <f t="shared" si="13"/>
        <v>37.575522814632798</v>
      </c>
      <c r="AC123" s="248">
        <f t="shared" si="13"/>
        <v>51.110791785495152</v>
      </c>
      <c r="AD123" s="248">
        <f t="shared" si="13"/>
        <v>34.54523871667854</v>
      </c>
      <c r="AE123" s="248">
        <f t="shared" si="12"/>
        <v>18.363521633602801</v>
      </c>
      <c r="AF123" s="248">
        <f t="shared" si="12"/>
        <v>9.3938807036581995</v>
      </c>
      <c r="AG123" s="248">
        <f t="shared" si="12"/>
        <v>6.7676344854311763</v>
      </c>
    </row>
    <row r="124" spans="1:33" ht="18" x14ac:dyDescent="0.5">
      <c r="A124" s="202"/>
      <c r="B124" s="202">
        <v>22</v>
      </c>
      <c r="C124" s="202">
        <v>3.35</v>
      </c>
      <c r="D124" s="202">
        <v>2.94</v>
      </c>
      <c r="E124" s="202">
        <v>2.52</v>
      </c>
      <c r="F124" s="202">
        <v>3.21</v>
      </c>
      <c r="G124" s="202">
        <v>4.3099999999999996</v>
      </c>
      <c r="H124" s="202">
        <v>6.78</v>
      </c>
      <c r="I124" s="202">
        <v>22</v>
      </c>
      <c r="J124" s="202">
        <v>25.7</v>
      </c>
      <c r="K124" s="202">
        <v>17.100000000000001</v>
      </c>
      <c r="L124" s="202">
        <v>8.85</v>
      </c>
      <c r="M124" s="202">
        <v>4.4800000000000004</v>
      </c>
      <c r="N124" s="202">
        <v>3.21</v>
      </c>
      <c r="T124" s="202"/>
      <c r="U124" s="202">
        <v>22</v>
      </c>
      <c r="V124" s="248">
        <f t="shared" si="13"/>
        <v>6.7676344854311763</v>
      </c>
      <c r="W124" s="248">
        <f t="shared" si="13"/>
        <v>5.9393568319903451</v>
      </c>
      <c r="X124" s="248">
        <f t="shared" si="13"/>
        <v>5.0908772845631534</v>
      </c>
      <c r="Y124" s="248">
        <f t="shared" si="13"/>
        <v>6.4848079696221115</v>
      </c>
      <c r="Z124" s="248">
        <f t="shared" si="13"/>
        <v>8.7070163081219007</v>
      </c>
      <c r="AA124" s="248">
        <f t="shared" si="13"/>
        <v>13.696884122753247</v>
      </c>
      <c r="AB124" s="248">
        <f t="shared" si="13"/>
        <v>44.444166769995782</v>
      </c>
      <c r="AC124" s="248">
        <f t="shared" si="13"/>
        <v>51.918867544949613</v>
      </c>
      <c r="AD124" s="248">
        <f t="shared" si="13"/>
        <v>34.54523871667854</v>
      </c>
      <c r="AE124" s="248">
        <f t="shared" si="12"/>
        <v>17.878676177930121</v>
      </c>
      <c r="AF124" s="248">
        <f t="shared" si="12"/>
        <v>9.050448505890051</v>
      </c>
      <c r="AG124" s="248">
        <f t="shared" si="12"/>
        <v>6.4848079696221115</v>
      </c>
    </row>
    <row r="125" spans="1:33" ht="18" x14ac:dyDescent="0.5">
      <c r="A125" s="202"/>
      <c r="B125" s="202">
        <v>23</v>
      </c>
      <c r="C125" s="202">
        <v>3.35</v>
      </c>
      <c r="D125" s="202">
        <v>2.94</v>
      </c>
      <c r="E125" s="202">
        <v>2.52</v>
      </c>
      <c r="F125" s="202">
        <v>2.94</v>
      </c>
      <c r="G125" s="202">
        <v>4.3099999999999996</v>
      </c>
      <c r="H125" s="202">
        <v>10.4</v>
      </c>
      <c r="I125" s="202">
        <v>18.899999999999999</v>
      </c>
      <c r="J125" s="202">
        <v>24.8</v>
      </c>
      <c r="K125" s="202">
        <v>18.899999999999999</v>
      </c>
      <c r="L125" s="202">
        <v>8.61</v>
      </c>
      <c r="M125" s="202">
        <v>4.4800000000000004</v>
      </c>
      <c r="N125" s="202">
        <v>3.21</v>
      </c>
      <c r="T125" s="202"/>
      <c r="U125" s="202">
        <v>23</v>
      </c>
      <c r="V125" s="248">
        <f t="shared" si="13"/>
        <v>6.7676344854311763</v>
      </c>
      <c r="W125" s="248">
        <f t="shared" si="13"/>
        <v>5.9393568319903451</v>
      </c>
      <c r="X125" s="248">
        <f t="shared" si="13"/>
        <v>5.0908772845631534</v>
      </c>
      <c r="Y125" s="248">
        <f t="shared" si="13"/>
        <v>5.9393568319903451</v>
      </c>
      <c r="Z125" s="248">
        <f t="shared" si="13"/>
        <v>8.7070163081219007</v>
      </c>
      <c r="AA125" s="248">
        <f t="shared" si="13"/>
        <v>21.009969745816189</v>
      </c>
      <c r="AB125" s="248">
        <f t="shared" si="13"/>
        <v>38.181579634223645</v>
      </c>
      <c r="AC125" s="248">
        <f t="shared" si="13"/>
        <v>50.100697086177064</v>
      </c>
      <c r="AD125" s="248">
        <f t="shared" si="13"/>
        <v>38.181579634223645</v>
      </c>
      <c r="AE125" s="248">
        <f t="shared" si="12"/>
        <v>17.393830722257437</v>
      </c>
      <c r="AF125" s="248">
        <f t="shared" si="12"/>
        <v>9.050448505890051</v>
      </c>
      <c r="AG125" s="248">
        <f t="shared" si="12"/>
        <v>6.4848079696221115</v>
      </c>
    </row>
    <row r="126" spans="1:33" ht="18" x14ac:dyDescent="0.5">
      <c r="A126" s="202"/>
      <c r="B126" s="202">
        <v>24</v>
      </c>
      <c r="C126" s="202">
        <v>3.21</v>
      </c>
      <c r="D126" s="202">
        <v>2.8</v>
      </c>
      <c r="E126" s="202">
        <v>2.52</v>
      </c>
      <c r="F126" s="202">
        <v>3.07</v>
      </c>
      <c r="G126" s="202">
        <v>5.75</v>
      </c>
      <c r="H126" s="202">
        <v>12.3</v>
      </c>
      <c r="I126" s="202">
        <v>18.899999999999999</v>
      </c>
      <c r="J126" s="202">
        <v>24.4</v>
      </c>
      <c r="K126" s="202">
        <v>22.3</v>
      </c>
      <c r="L126" s="202">
        <v>8.61</v>
      </c>
      <c r="M126" s="202">
        <v>4.4800000000000004</v>
      </c>
      <c r="N126" s="202">
        <v>3.21</v>
      </c>
      <c r="T126" s="202"/>
      <c r="U126" s="202">
        <v>24</v>
      </c>
      <c r="V126" s="248">
        <f t="shared" si="13"/>
        <v>6.4848079696221115</v>
      </c>
      <c r="W126" s="248">
        <f t="shared" si="13"/>
        <v>5.6565303161812812</v>
      </c>
      <c r="X126" s="248">
        <f t="shared" si="13"/>
        <v>5.0908772845631534</v>
      </c>
      <c r="Y126" s="248">
        <f t="shared" si="13"/>
        <v>6.2019814538130476</v>
      </c>
      <c r="Z126" s="248">
        <f t="shared" si="13"/>
        <v>11.616089042157988</v>
      </c>
      <c r="AA126" s="248">
        <f t="shared" si="13"/>
        <v>24.848329603224915</v>
      </c>
      <c r="AB126" s="248">
        <f t="shared" si="13"/>
        <v>38.181579634223645</v>
      </c>
      <c r="AC126" s="248">
        <f t="shared" si="13"/>
        <v>49.292621326722589</v>
      </c>
      <c r="AD126" s="248">
        <f t="shared" si="13"/>
        <v>45.050223589586636</v>
      </c>
      <c r="AE126" s="248">
        <f t="shared" si="12"/>
        <v>17.393830722257437</v>
      </c>
      <c r="AF126" s="248">
        <f t="shared" si="12"/>
        <v>9.050448505890051</v>
      </c>
      <c r="AG126" s="248">
        <f t="shared" si="12"/>
        <v>6.4848079696221115</v>
      </c>
    </row>
    <row r="127" spans="1:33" ht="18" x14ac:dyDescent="0.5">
      <c r="A127" s="202"/>
      <c r="B127" s="202">
        <v>25</v>
      </c>
      <c r="C127" s="202">
        <v>3.21</v>
      </c>
      <c r="D127" s="202">
        <v>2.8</v>
      </c>
      <c r="E127" s="202">
        <v>2.52</v>
      </c>
      <c r="F127" s="202">
        <v>3.48</v>
      </c>
      <c r="G127" s="202">
        <v>5.34</v>
      </c>
      <c r="H127" s="202">
        <v>21.2</v>
      </c>
      <c r="I127" s="202">
        <v>23.5</v>
      </c>
      <c r="J127" s="202">
        <v>27.9</v>
      </c>
      <c r="K127" s="202">
        <v>26.1</v>
      </c>
      <c r="L127" s="202">
        <v>8.61</v>
      </c>
      <c r="M127" s="202">
        <v>4.3099999999999996</v>
      </c>
      <c r="N127" s="202">
        <v>3.21</v>
      </c>
      <c r="T127" s="202"/>
      <c r="U127" s="202">
        <v>25</v>
      </c>
      <c r="V127" s="248">
        <f t="shared" si="13"/>
        <v>6.4848079696221115</v>
      </c>
      <c r="W127" s="248">
        <f t="shared" si="13"/>
        <v>5.6565303161812812</v>
      </c>
      <c r="X127" s="248">
        <f t="shared" si="13"/>
        <v>5.0908772845631534</v>
      </c>
      <c r="Y127" s="248">
        <f t="shared" si="13"/>
        <v>7.0302591072538778</v>
      </c>
      <c r="Z127" s="248">
        <f t="shared" si="13"/>
        <v>10.787811388717158</v>
      </c>
      <c r="AA127" s="248">
        <f t="shared" si="13"/>
        <v>42.828015251086839</v>
      </c>
      <c r="AB127" s="248">
        <f t="shared" si="13"/>
        <v>47.47445086795004</v>
      </c>
      <c r="AC127" s="248">
        <f t="shared" si="13"/>
        <v>56.363284221949193</v>
      </c>
      <c r="AD127" s="248">
        <f t="shared" si="13"/>
        <v>52.726943304404088</v>
      </c>
      <c r="AE127" s="248">
        <f t="shared" si="12"/>
        <v>17.393830722257437</v>
      </c>
      <c r="AF127" s="248">
        <f t="shared" si="12"/>
        <v>8.7070163081219007</v>
      </c>
      <c r="AG127" s="248">
        <f t="shared" si="12"/>
        <v>6.4848079696221115</v>
      </c>
    </row>
    <row r="128" spans="1:33" ht="18" x14ac:dyDescent="0.5">
      <c r="A128" s="202"/>
      <c r="B128" s="202">
        <v>26</v>
      </c>
      <c r="C128" s="202">
        <v>3.21</v>
      </c>
      <c r="D128" s="202">
        <v>2.8</v>
      </c>
      <c r="E128" s="202">
        <v>2.66</v>
      </c>
      <c r="F128" s="202">
        <v>3.48</v>
      </c>
      <c r="G128" s="202">
        <v>5.96</v>
      </c>
      <c r="H128" s="202">
        <v>13.2</v>
      </c>
      <c r="I128" s="202">
        <v>22.7</v>
      </c>
      <c r="J128" s="202">
        <v>24.4</v>
      </c>
      <c r="K128" s="202">
        <v>23.1</v>
      </c>
      <c r="L128" s="202">
        <v>8.3699999999999992</v>
      </c>
      <c r="M128" s="202">
        <v>4.3099999999999996</v>
      </c>
      <c r="N128" s="202">
        <v>3.07</v>
      </c>
      <c r="T128" s="202"/>
      <c r="U128" s="202">
        <v>26</v>
      </c>
      <c r="V128" s="248">
        <f t="shared" si="13"/>
        <v>6.4848079696221115</v>
      </c>
      <c r="W128" s="248">
        <f t="shared" si="13"/>
        <v>5.6565303161812812</v>
      </c>
      <c r="X128" s="248">
        <f t="shared" si="13"/>
        <v>5.3737038003722173</v>
      </c>
      <c r="Y128" s="248">
        <f t="shared" si="13"/>
        <v>7.0302591072538778</v>
      </c>
      <c r="Z128" s="248">
        <f t="shared" si="13"/>
        <v>12.040328815871584</v>
      </c>
      <c r="AA128" s="248">
        <f t="shared" si="13"/>
        <v>26.666500061997468</v>
      </c>
      <c r="AB128" s="248">
        <f t="shared" si="13"/>
        <v>45.858299349041097</v>
      </c>
      <c r="AC128" s="248">
        <f t="shared" si="13"/>
        <v>49.292621326722589</v>
      </c>
      <c r="AD128" s="248">
        <f t="shared" si="13"/>
        <v>46.666375108495572</v>
      </c>
      <c r="AE128" s="248">
        <f t="shared" si="12"/>
        <v>16.908985266584757</v>
      </c>
      <c r="AF128" s="248">
        <f t="shared" si="12"/>
        <v>8.7070163081219007</v>
      </c>
      <c r="AG128" s="248">
        <f t="shared" si="12"/>
        <v>6.2019814538130476</v>
      </c>
    </row>
    <row r="129" spans="1:33" ht="18" x14ac:dyDescent="0.5">
      <c r="A129" s="202"/>
      <c r="B129" s="202">
        <v>27</v>
      </c>
      <c r="C129" s="202">
        <v>3.21</v>
      </c>
      <c r="D129" s="202">
        <v>2.94</v>
      </c>
      <c r="E129" s="202">
        <v>2.52</v>
      </c>
      <c r="F129" s="202">
        <v>3.48</v>
      </c>
      <c r="G129" s="202">
        <v>5.17</v>
      </c>
      <c r="H129" s="202">
        <v>22</v>
      </c>
      <c r="I129" s="202">
        <v>24</v>
      </c>
      <c r="J129" s="202">
        <v>21.6</v>
      </c>
      <c r="K129" s="202">
        <v>19.7</v>
      </c>
      <c r="L129" s="202">
        <v>8.1300000000000008</v>
      </c>
      <c r="M129" s="202">
        <v>4.3099999999999996</v>
      </c>
      <c r="N129" s="202">
        <v>3.07</v>
      </c>
      <c r="T129" s="202"/>
      <c r="U129" s="202">
        <v>27</v>
      </c>
      <c r="V129" s="248">
        <f t="shared" si="13"/>
        <v>6.4848079696221115</v>
      </c>
      <c r="W129" s="248">
        <f t="shared" si="13"/>
        <v>5.9393568319903451</v>
      </c>
      <c r="X129" s="248">
        <f t="shared" si="13"/>
        <v>5.0908772845631534</v>
      </c>
      <c r="Y129" s="248">
        <f t="shared" si="13"/>
        <v>7.0302591072538778</v>
      </c>
      <c r="Z129" s="248">
        <f t="shared" si="13"/>
        <v>10.444379190949009</v>
      </c>
      <c r="AA129" s="248">
        <f t="shared" si="13"/>
        <v>44.444166769995782</v>
      </c>
      <c r="AB129" s="248">
        <f t="shared" si="13"/>
        <v>48.484545567268128</v>
      </c>
      <c r="AC129" s="248">
        <f t="shared" si="13"/>
        <v>43.636091010541314</v>
      </c>
      <c r="AD129" s="248">
        <f t="shared" si="13"/>
        <v>39.797731153132581</v>
      </c>
      <c r="AE129" s="248">
        <f t="shared" si="12"/>
        <v>16.424139810912077</v>
      </c>
      <c r="AF129" s="248">
        <f t="shared" si="12"/>
        <v>8.7070163081219007</v>
      </c>
      <c r="AG129" s="248">
        <f t="shared" si="12"/>
        <v>6.2019814538130476</v>
      </c>
    </row>
    <row r="130" spans="1:33" ht="18" x14ac:dyDescent="0.5">
      <c r="A130" s="202"/>
      <c r="B130" s="202">
        <v>28</v>
      </c>
      <c r="C130" s="202">
        <v>3.21</v>
      </c>
      <c r="D130" s="202">
        <v>2.8</v>
      </c>
      <c r="E130" s="202">
        <v>2.52</v>
      </c>
      <c r="F130" s="202">
        <v>6.37</v>
      </c>
      <c r="G130" s="202">
        <v>5.17</v>
      </c>
      <c r="H130" s="202">
        <v>16.100000000000001</v>
      </c>
      <c r="I130" s="202">
        <v>31.5</v>
      </c>
      <c r="J130" s="202">
        <v>24.8</v>
      </c>
      <c r="K130" s="202">
        <v>17.899999999999999</v>
      </c>
      <c r="L130" s="202">
        <v>7.88</v>
      </c>
      <c r="M130" s="202">
        <v>4.3099999999999996</v>
      </c>
      <c r="N130" s="202">
        <v>3.07</v>
      </c>
      <c r="T130" s="202"/>
      <c r="U130" s="202">
        <v>28</v>
      </c>
      <c r="V130" s="248">
        <f t="shared" si="13"/>
        <v>6.4848079696221115</v>
      </c>
      <c r="W130" s="248">
        <f t="shared" si="13"/>
        <v>5.6565303161812812</v>
      </c>
      <c r="X130" s="248">
        <f t="shared" si="13"/>
        <v>5.0908772845631534</v>
      </c>
      <c r="Y130" s="248">
        <f t="shared" si="13"/>
        <v>12.868606469312414</v>
      </c>
      <c r="Z130" s="248">
        <f t="shared" si="13"/>
        <v>10.444379190949009</v>
      </c>
      <c r="AA130" s="248">
        <f t="shared" si="13"/>
        <v>32.52504931804237</v>
      </c>
      <c r="AB130" s="248">
        <f t="shared" si="13"/>
        <v>63.635966057039411</v>
      </c>
      <c r="AC130" s="248">
        <f t="shared" si="13"/>
        <v>50.100697086177064</v>
      </c>
      <c r="AD130" s="248">
        <f t="shared" si="13"/>
        <v>36.161390235587476</v>
      </c>
      <c r="AE130" s="248">
        <f t="shared" si="12"/>
        <v>15.919092461253035</v>
      </c>
      <c r="AF130" s="248">
        <f t="shared" si="12"/>
        <v>8.7070163081219007</v>
      </c>
      <c r="AG130" s="248">
        <f t="shared" si="12"/>
        <v>6.2019814538130476</v>
      </c>
    </row>
    <row r="131" spans="1:33" ht="18" x14ac:dyDescent="0.5">
      <c r="A131" s="202"/>
      <c r="B131" s="202">
        <v>29</v>
      </c>
      <c r="C131" s="202">
        <v>3.21</v>
      </c>
      <c r="D131" s="202"/>
      <c r="E131" s="202">
        <v>2.66</v>
      </c>
      <c r="F131" s="202">
        <v>5.55</v>
      </c>
      <c r="G131" s="202">
        <v>4.6500000000000004</v>
      </c>
      <c r="H131" s="202">
        <v>13.2</v>
      </c>
      <c r="I131" s="202">
        <v>27.9</v>
      </c>
      <c r="J131" s="202">
        <v>22.3</v>
      </c>
      <c r="K131" s="202">
        <v>16.8</v>
      </c>
      <c r="L131" s="202">
        <v>7.88</v>
      </c>
      <c r="M131" s="202">
        <v>4.1399999999999997</v>
      </c>
      <c r="N131" s="202">
        <v>2.94</v>
      </c>
      <c r="T131" s="202"/>
      <c r="U131" s="202">
        <v>29</v>
      </c>
      <c r="V131" s="248">
        <f t="shared" si="13"/>
        <v>6.4848079696221115</v>
      </c>
      <c r="W131" s="248"/>
      <c r="X131" s="248">
        <f t="shared" si="13"/>
        <v>5.3737038003722173</v>
      </c>
      <c r="Y131" s="248">
        <f t="shared" si="13"/>
        <v>11.212051162430754</v>
      </c>
      <c r="Z131" s="248">
        <f t="shared" si="13"/>
        <v>9.3938807036581995</v>
      </c>
      <c r="AA131" s="248">
        <f t="shared" si="13"/>
        <v>26.666500061997468</v>
      </c>
      <c r="AB131" s="248">
        <f t="shared" si="13"/>
        <v>56.363284221949193</v>
      </c>
      <c r="AC131" s="248">
        <f t="shared" si="13"/>
        <v>45.050223589586636</v>
      </c>
      <c r="AD131" s="248">
        <f t="shared" si="13"/>
        <v>33.939181897087686</v>
      </c>
      <c r="AE131" s="248">
        <f t="shared" si="12"/>
        <v>15.919092461253035</v>
      </c>
      <c r="AF131" s="248">
        <f t="shared" si="12"/>
        <v>8.3635841103537505</v>
      </c>
      <c r="AG131" s="248">
        <f t="shared" si="12"/>
        <v>5.9393568319903451</v>
      </c>
    </row>
    <row r="132" spans="1:33" ht="18" x14ac:dyDescent="0.5">
      <c r="A132" s="202"/>
      <c r="B132" s="202">
        <v>30</v>
      </c>
      <c r="C132" s="202">
        <v>3.21</v>
      </c>
      <c r="D132" s="202"/>
      <c r="E132" s="202">
        <v>2.8</v>
      </c>
      <c r="F132" s="202">
        <v>4.4800000000000004</v>
      </c>
      <c r="G132" s="202">
        <v>5</v>
      </c>
      <c r="H132" s="202">
        <v>14.5</v>
      </c>
      <c r="I132" s="202">
        <v>33.5</v>
      </c>
      <c r="J132" s="202">
        <v>23.5</v>
      </c>
      <c r="K132" s="202">
        <v>15.4</v>
      </c>
      <c r="L132" s="202">
        <v>6.99</v>
      </c>
      <c r="M132" s="202">
        <v>3.96</v>
      </c>
      <c r="N132" s="202">
        <v>2.94</v>
      </c>
      <c r="T132" s="202"/>
      <c r="U132" s="202">
        <v>30</v>
      </c>
      <c r="V132" s="248">
        <f t="shared" si="13"/>
        <v>6.4848079696221115</v>
      </c>
      <c r="W132" s="248"/>
      <c r="X132" s="248">
        <f t="shared" si="13"/>
        <v>5.6565303161812812</v>
      </c>
      <c r="Y132" s="248">
        <f t="shared" si="13"/>
        <v>9.050448505890051</v>
      </c>
      <c r="Z132" s="248">
        <f t="shared" si="13"/>
        <v>10.100946993180859</v>
      </c>
      <c r="AA132" s="248">
        <f t="shared" si="13"/>
        <v>29.292746280224492</v>
      </c>
      <c r="AB132" s="248">
        <f t="shared" si="13"/>
        <v>67.676344854311751</v>
      </c>
      <c r="AC132" s="248">
        <f t="shared" si="13"/>
        <v>47.47445086795004</v>
      </c>
      <c r="AD132" s="248">
        <f t="shared" si="13"/>
        <v>31.110916738997048</v>
      </c>
      <c r="AE132" s="248">
        <f t="shared" si="12"/>
        <v>14.121123896466841</v>
      </c>
      <c r="AF132" s="248">
        <f t="shared" si="12"/>
        <v>7.9999500185992405</v>
      </c>
      <c r="AG132" s="248">
        <f t="shared" si="12"/>
        <v>5.9393568319903451</v>
      </c>
    </row>
    <row r="133" spans="1:33" ht="18" x14ac:dyDescent="0.5">
      <c r="A133" s="202"/>
      <c r="B133" s="202">
        <v>31</v>
      </c>
      <c r="C133" s="202">
        <v>3.07</v>
      </c>
      <c r="D133" s="202"/>
      <c r="E133" s="202">
        <v>2.8</v>
      </c>
      <c r="F133" s="202"/>
      <c r="G133" s="202">
        <v>4.82</v>
      </c>
      <c r="H133" s="202"/>
      <c r="I133" s="202">
        <v>24.4</v>
      </c>
      <c r="J133" s="202">
        <v>23.5</v>
      </c>
      <c r="K133" s="202"/>
      <c r="L133" s="202">
        <v>6.78</v>
      </c>
      <c r="M133" s="202"/>
      <c r="N133" s="202">
        <v>2.94</v>
      </c>
      <c r="T133" s="202"/>
      <c r="U133" s="202">
        <v>31</v>
      </c>
      <c r="V133" s="248">
        <f t="shared" si="13"/>
        <v>6.2019814538130476</v>
      </c>
      <c r="W133" s="248"/>
      <c r="X133" s="248">
        <f t="shared" si="13"/>
        <v>5.6565303161812812</v>
      </c>
      <c r="Y133" s="248"/>
      <c r="Z133" s="248">
        <f t="shared" si="13"/>
        <v>9.7373129014263498</v>
      </c>
      <c r="AA133" s="248"/>
      <c r="AB133" s="248">
        <f t="shared" si="13"/>
        <v>49.292621326722589</v>
      </c>
      <c r="AC133" s="248">
        <f t="shared" si="13"/>
        <v>47.47445086795004</v>
      </c>
      <c r="AD133" s="248"/>
      <c r="AE133" s="248">
        <f t="shared" si="12"/>
        <v>13.696884122753247</v>
      </c>
      <c r="AF133" s="248"/>
      <c r="AG133" s="248">
        <f t="shared" si="12"/>
        <v>5.9393568319903451</v>
      </c>
    </row>
    <row r="134" spans="1:33" ht="18" x14ac:dyDescent="0.5">
      <c r="A134" s="202">
        <v>1994</v>
      </c>
      <c r="B134" s="202">
        <v>1</v>
      </c>
      <c r="C134" s="202">
        <v>2.94</v>
      </c>
      <c r="D134" s="202">
        <v>2.52</v>
      </c>
      <c r="E134" s="202">
        <v>1.98</v>
      </c>
      <c r="F134" s="202">
        <v>2.48</v>
      </c>
      <c r="G134" s="202">
        <v>1.43</v>
      </c>
      <c r="H134" s="202">
        <v>3.35</v>
      </c>
      <c r="I134" s="202">
        <v>15</v>
      </c>
      <c r="J134" s="202">
        <v>22.3</v>
      </c>
      <c r="K134" s="202">
        <v>22.3</v>
      </c>
      <c r="L134" s="202">
        <v>14.4</v>
      </c>
      <c r="M134" s="202">
        <v>8.1300000000000008</v>
      </c>
      <c r="N134" s="202">
        <v>5.34</v>
      </c>
      <c r="T134" s="202">
        <v>1994</v>
      </c>
      <c r="U134" s="202">
        <v>1</v>
      </c>
      <c r="V134" s="248">
        <f t="shared" si="13"/>
        <v>5.9393568319903451</v>
      </c>
      <c r="W134" s="248">
        <f t="shared" si="13"/>
        <v>5.0908772845631534</v>
      </c>
      <c r="X134" s="248">
        <f t="shared" si="13"/>
        <v>3.9999750092996202</v>
      </c>
      <c r="Y134" s="248">
        <f t="shared" si="13"/>
        <v>5.0100697086177064</v>
      </c>
      <c r="Z134" s="248">
        <f t="shared" si="13"/>
        <v>2.8888708400497256</v>
      </c>
      <c r="AA134" s="248">
        <f t="shared" si="13"/>
        <v>6.7676344854311763</v>
      </c>
      <c r="AB134" s="248">
        <f t="shared" si="13"/>
        <v>30.302840979542577</v>
      </c>
      <c r="AC134" s="248">
        <f t="shared" si="13"/>
        <v>45.050223589586636</v>
      </c>
      <c r="AD134" s="248">
        <f t="shared" si="13"/>
        <v>45.050223589586636</v>
      </c>
      <c r="AE134" s="248">
        <f t="shared" si="12"/>
        <v>29.090727340360875</v>
      </c>
      <c r="AF134" s="248">
        <f t="shared" si="12"/>
        <v>16.424139810912077</v>
      </c>
      <c r="AG134" s="248">
        <f t="shared" si="12"/>
        <v>10.787811388717158</v>
      </c>
    </row>
    <row r="135" spans="1:33" ht="18" x14ac:dyDescent="0.5">
      <c r="A135" s="202"/>
      <c r="B135" s="202">
        <v>2</v>
      </c>
      <c r="C135" s="202">
        <v>2.94</v>
      </c>
      <c r="D135" s="202">
        <v>2.52</v>
      </c>
      <c r="E135" s="202">
        <v>1.94</v>
      </c>
      <c r="F135" s="202">
        <v>2.04</v>
      </c>
      <c r="G135" s="202">
        <v>1.46</v>
      </c>
      <c r="H135" s="202">
        <v>3.25</v>
      </c>
      <c r="I135" s="202">
        <v>13.2</v>
      </c>
      <c r="J135" s="202">
        <v>19.3</v>
      </c>
      <c r="K135" s="202">
        <v>22</v>
      </c>
      <c r="L135" s="202">
        <v>13.7</v>
      </c>
      <c r="M135" s="202">
        <v>7.88</v>
      </c>
      <c r="N135" s="202">
        <v>5.34</v>
      </c>
      <c r="T135" s="202"/>
      <c r="U135" s="202">
        <v>2</v>
      </c>
      <c r="V135" s="248">
        <f t="shared" si="13"/>
        <v>5.9393568319903451</v>
      </c>
      <c r="W135" s="248">
        <f t="shared" si="13"/>
        <v>5.0908772845631534</v>
      </c>
      <c r="X135" s="248">
        <f t="shared" si="13"/>
        <v>3.9191674333541733</v>
      </c>
      <c r="Y135" s="248">
        <f t="shared" si="13"/>
        <v>4.1211863732177907</v>
      </c>
      <c r="Z135" s="248">
        <f t="shared" si="13"/>
        <v>2.9494765220088111</v>
      </c>
      <c r="AA135" s="248">
        <f t="shared" si="13"/>
        <v>6.5656155455675584</v>
      </c>
      <c r="AB135" s="248">
        <f t="shared" si="13"/>
        <v>26.666500061997468</v>
      </c>
      <c r="AC135" s="248">
        <f t="shared" si="13"/>
        <v>38.98965539367812</v>
      </c>
      <c r="AD135" s="248">
        <f t="shared" si="13"/>
        <v>44.444166769995782</v>
      </c>
      <c r="AE135" s="248">
        <f t="shared" si="12"/>
        <v>27.676594761315553</v>
      </c>
      <c r="AF135" s="248">
        <f t="shared" si="12"/>
        <v>15.919092461253035</v>
      </c>
      <c r="AG135" s="248">
        <f t="shared" si="12"/>
        <v>10.787811388717158</v>
      </c>
    </row>
    <row r="136" spans="1:33" ht="18" x14ac:dyDescent="0.5">
      <c r="A136" s="202"/>
      <c r="B136" s="202">
        <v>3</v>
      </c>
      <c r="C136" s="202">
        <v>2.94</v>
      </c>
      <c r="D136" s="202">
        <v>2.52</v>
      </c>
      <c r="E136" s="202">
        <v>1.84</v>
      </c>
      <c r="F136" s="202">
        <v>1.91</v>
      </c>
      <c r="G136" s="202">
        <v>1.56</v>
      </c>
      <c r="H136" s="202">
        <v>3.25</v>
      </c>
      <c r="I136" s="202">
        <v>17</v>
      </c>
      <c r="J136" s="202">
        <v>20.399999999999999</v>
      </c>
      <c r="K136" s="202">
        <v>22.7</v>
      </c>
      <c r="L136" s="202">
        <v>13</v>
      </c>
      <c r="M136" s="202">
        <v>7.88</v>
      </c>
      <c r="N136" s="202">
        <v>5.34</v>
      </c>
      <c r="T136" s="202"/>
      <c r="U136" s="202">
        <v>3</v>
      </c>
      <c r="V136" s="248">
        <f t="shared" si="13"/>
        <v>5.9393568319903451</v>
      </c>
      <c r="W136" s="248">
        <f t="shared" si="13"/>
        <v>5.0908772845631534</v>
      </c>
      <c r="X136" s="248">
        <f t="shared" si="13"/>
        <v>3.7171484934905563</v>
      </c>
      <c r="Y136" s="248">
        <f t="shared" si="13"/>
        <v>3.8585617513950883</v>
      </c>
      <c r="Z136" s="248">
        <f t="shared" si="13"/>
        <v>3.151495461872428</v>
      </c>
      <c r="AA136" s="248">
        <f t="shared" si="13"/>
        <v>6.5656155455675584</v>
      </c>
      <c r="AB136" s="248">
        <f t="shared" si="13"/>
        <v>34.343219776814919</v>
      </c>
      <c r="AC136" s="248">
        <f t="shared" si="13"/>
        <v>41.211863732177903</v>
      </c>
      <c r="AD136" s="248">
        <f t="shared" si="13"/>
        <v>45.858299349041097</v>
      </c>
      <c r="AE136" s="248">
        <f t="shared" si="12"/>
        <v>26.262462182270234</v>
      </c>
      <c r="AF136" s="248">
        <f t="shared" si="12"/>
        <v>15.919092461253035</v>
      </c>
      <c r="AG136" s="248">
        <f t="shared" si="12"/>
        <v>10.787811388717158</v>
      </c>
    </row>
    <row r="137" spans="1:33" ht="18" x14ac:dyDescent="0.5">
      <c r="A137" s="202"/>
      <c r="B137" s="202">
        <v>4</v>
      </c>
      <c r="C137" s="202">
        <v>2.8</v>
      </c>
      <c r="D137" s="202">
        <v>2.52</v>
      </c>
      <c r="E137" s="202">
        <v>1.84</v>
      </c>
      <c r="F137" s="202">
        <v>1.84</v>
      </c>
      <c r="G137" s="202">
        <v>1.6</v>
      </c>
      <c r="H137" s="202">
        <v>2.8</v>
      </c>
      <c r="I137" s="202">
        <v>13.6</v>
      </c>
      <c r="J137" s="202">
        <v>18.3</v>
      </c>
      <c r="K137" s="202">
        <v>22.8</v>
      </c>
      <c r="L137" s="202">
        <v>12.6</v>
      </c>
      <c r="M137" s="202">
        <v>7.8</v>
      </c>
      <c r="N137" s="202">
        <v>5.34</v>
      </c>
      <c r="T137" s="202"/>
      <c r="U137" s="202">
        <v>4</v>
      </c>
      <c r="V137" s="248">
        <f t="shared" si="13"/>
        <v>5.6565303161812812</v>
      </c>
      <c r="W137" s="248">
        <f t="shared" si="13"/>
        <v>5.0908772845631534</v>
      </c>
      <c r="X137" s="248">
        <f t="shared" si="13"/>
        <v>3.7171484934905563</v>
      </c>
      <c r="Y137" s="248">
        <f t="shared" si="13"/>
        <v>3.7171484934905563</v>
      </c>
      <c r="Z137" s="248">
        <f t="shared" si="13"/>
        <v>3.232303037817875</v>
      </c>
      <c r="AA137" s="248">
        <f t="shared" si="13"/>
        <v>5.6565303161812812</v>
      </c>
      <c r="AB137" s="248">
        <f t="shared" si="13"/>
        <v>27.474575821451936</v>
      </c>
      <c r="AC137" s="248">
        <f t="shared" si="13"/>
        <v>36.969465995041944</v>
      </c>
      <c r="AD137" s="248">
        <f t="shared" si="13"/>
        <v>46.060318288904718</v>
      </c>
      <c r="AE137" s="248">
        <f t="shared" si="12"/>
        <v>25.454386422815766</v>
      </c>
      <c r="AF137" s="248">
        <f t="shared" si="12"/>
        <v>15.757477309362141</v>
      </c>
      <c r="AG137" s="248">
        <f t="shared" si="12"/>
        <v>10.787811388717158</v>
      </c>
    </row>
    <row r="138" spans="1:33" ht="18" x14ac:dyDescent="0.5">
      <c r="A138" s="202"/>
      <c r="B138" s="202">
        <v>5</v>
      </c>
      <c r="C138" s="202">
        <v>2.8</v>
      </c>
      <c r="D138" s="202">
        <v>2.39</v>
      </c>
      <c r="E138" s="202">
        <v>1.84</v>
      </c>
      <c r="F138" s="202">
        <v>1.87</v>
      </c>
      <c r="G138" s="202">
        <v>1.63</v>
      </c>
      <c r="H138" s="202">
        <v>2.8</v>
      </c>
      <c r="I138" s="202">
        <v>14.9</v>
      </c>
      <c r="J138" s="202">
        <v>17.100000000000001</v>
      </c>
      <c r="K138" s="202">
        <v>21.2</v>
      </c>
      <c r="L138" s="202">
        <v>12.5</v>
      </c>
      <c r="M138" s="202">
        <v>7.8</v>
      </c>
      <c r="N138" s="202">
        <v>5.1100000000000003</v>
      </c>
      <c r="T138" s="202"/>
      <c r="U138" s="202">
        <v>5</v>
      </c>
      <c r="V138" s="248">
        <f t="shared" si="13"/>
        <v>5.6565303161812812</v>
      </c>
      <c r="W138" s="248">
        <f t="shared" si="13"/>
        <v>4.828252662740451</v>
      </c>
      <c r="X138" s="248">
        <f t="shared" si="13"/>
        <v>3.7171484934905563</v>
      </c>
      <c r="Y138" s="248">
        <f t="shared" si="13"/>
        <v>3.7777541754496418</v>
      </c>
      <c r="Z138" s="248">
        <f t="shared" si="13"/>
        <v>3.29290871977696</v>
      </c>
      <c r="AA138" s="248">
        <f t="shared" si="13"/>
        <v>5.6565303161812812</v>
      </c>
      <c r="AB138" s="248">
        <f t="shared" si="13"/>
        <v>30.100822039678963</v>
      </c>
      <c r="AC138" s="248">
        <f t="shared" si="13"/>
        <v>34.54523871667854</v>
      </c>
      <c r="AD138" s="248">
        <f t="shared" si="13"/>
        <v>42.828015251086839</v>
      </c>
      <c r="AE138" s="248">
        <f t="shared" si="12"/>
        <v>25.252367482952149</v>
      </c>
      <c r="AF138" s="248">
        <f t="shared" si="12"/>
        <v>15.757477309362141</v>
      </c>
      <c r="AG138" s="248">
        <f t="shared" si="12"/>
        <v>10.323167827030838</v>
      </c>
    </row>
    <row r="139" spans="1:33" ht="18" x14ac:dyDescent="0.5">
      <c r="A139" s="202"/>
      <c r="B139" s="202">
        <v>6</v>
      </c>
      <c r="C139" s="202">
        <v>2.8</v>
      </c>
      <c r="D139" s="202">
        <v>2.39</v>
      </c>
      <c r="E139" s="202">
        <v>1.74</v>
      </c>
      <c r="F139" s="202">
        <v>1.84</v>
      </c>
      <c r="G139" s="202">
        <v>1.67</v>
      </c>
      <c r="H139" s="202">
        <v>2.8</v>
      </c>
      <c r="I139" s="202">
        <v>12.6</v>
      </c>
      <c r="J139" s="202">
        <v>19.600000000000001</v>
      </c>
      <c r="K139" s="202">
        <v>18.600000000000001</v>
      </c>
      <c r="L139" s="202">
        <v>12.3</v>
      </c>
      <c r="M139" s="202">
        <v>7.64</v>
      </c>
      <c r="N139" s="202">
        <v>4.82</v>
      </c>
      <c r="T139" s="202"/>
      <c r="U139" s="202">
        <v>6</v>
      </c>
      <c r="V139" s="248">
        <f t="shared" si="13"/>
        <v>5.6565303161812812</v>
      </c>
      <c r="W139" s="248">
        <f t="shared" si="13"/>
        <v>4.828252662740451</v>
      </c>
      <c r="X139" s="248">
        <f t="shared" si="13"/>
        <v>3.5151295536269389</v>
      </c>
      <c r="Y139" s="248">
        <f t="shared" si="13"/>
        <v>3.7171484934905563</v>
      </c>
      <c r="Z139" s="248">
        <f t="shared" si="13"/>
        <v>3.3737162957224069</v>
      </c>
      <c r="AA139" s="248">
        <f t="shared" si="13"/>
        <v>5.6565303161812812</v>
      </c>
      <c r="AB139" s="248">
        <f t="shared" si="13"/>
        <v>25.454386422815766</v>
      </c>
      <c r="AC139" s="248">
        <f t="shared" si="13"/>
        <v>39.595712213268975</v>
      </c>
      <c r="AD139" s="248">
        <f t="shared" si="13"/>
        <v>37.575522814632798</v>
      </c>
      <c r="AE139" s="248">
        <f t="shared" si="12"/>
        <v>24.848329603224915</v>
      </c>
      <c r="AF139" s="248">
        <f t="shared" si="12"/>
        <v>15.434247005580353</v>
      </c>
      <c r="AG139" s="248">
        <f t="shared" si="12"/>
        <v>9.7373129014263498</v>
      </c>
    </row>
    <row r="140" spans="1:33" ht="18" x14ac:dyDescent="0.5">
      <c r="A140" s="202"/>
      <c r="B140" s="202">
        <v>7</v>
      </c>
      <c r="C140" s="202">
        <v>2.8</v>
      </c>
      <c r="D140" s="202">
        <v>2.39</v>
      </c>
      <c r="E140" s="202">
        <v>1.74</v>
      </c>
      <c r="F140" s="202">
        <v>1.87</v>
      </c>
      <c r="G140" s="202">
        <v>1.87</v>
      </c>
      <c r="H140" s="202">
        <v>2.98</v>
      </c>
      <c r="I140" s="202">
        <v>11.8</v>
      </c>
      <c r="J140" s="202">
        <v>18.3</v>
      </c>
      <c r="K140" s="202">
        <v>18.600000000000001</v>
      </c>
      <c r="L140" s="202">
        <v>12</v>
      </c>
      <c r="M140" s="202">
        <v>7.48</v>
      </c>
      <c r="N140" s="202">
        <v>4.82</v>
      </c>
      <c r="T140" s="202"/>
      <c r="U140" s="202">
        <v>7</v>
      </c>
      <c r="V140" s="248">
        <f t="shared" si="13"/>
        <v>5.6565303161812812</v>
      </c>
      <c r="W140" s="248">
        <f t="shared" si="13"/>
        <v>4.828252662740451</v>
      </c>
      <c r="X140" s="248">
        <f t="shared" si="13"/>
        <v>3.5151295536269389</v>
      </c>
      <c r="Y140" s="248">
        <f t="shared" si="13"/>
        <v>3.7777541754496418</v>
      </c>
      <c r="Z140" s="248">
        <f t="shared" si="13"/>
        <v>3.7777541754496418</v>
      </c>
      <c r="AA140" s="248">
        <f t="shared" si="13"/>
        <v>6.0201644079357921</v>
      </c>
      <c r="AB140" s="248">
        <f t="shared" si="13"/>
        <v>23.83823490390683</v>
      </c>
      <c r="AC140" s="248">
        <f t="shared" si="13"/>
        <v>36.969465995041944</v>
      </c>
      <c r="AD140" s="248">
        <f t="shared" si="13"/>
        <v>37.575522814632798</v>
      </c>
      <c r="AE140" s="248">
        <f t="shared" si="12"/>
        <v>24.242272783634064</v>
      </c>
      <c r="AF140" s="248">
        <f t="shared" si="12"/>
        <v>15.111016701798567</v>
      </c>
      <c r="AG140" s="248">
        <f t="shared" si="12"/>
        <v>9.7373129014263498</v>
      </c>
    </row>
    <row r="141" spans="1:33" ht="18" x14ac:dyDescent="0.5">
      <c r="A141" s="202"/>
      <c r="B141" s="202">
        <v>8</v>
      </c>
      <c r="C141" s="202">
        <v>2.8</v>
      </c>
      <c r="D141" s="202">
        <v>2.39</v>
      </c>
      <c r="E141" s="202">
        <v>1.63</v>
      </c>
      <c r="F141" s="202">
        <v>1.84</v>
      </c>
      <c r="G141" s="202">
        <v>1.87</v>
      </c>
      <c r="H141" s="202">
        <v>2.66</v>
      </c>
      <c r="I141" s="202">
        <v>12</v>
      </c>
      <c r="J141" s="202">
        <v>18.600000000000001</v>
      </c>
      <c r="K141" s="202">
        <v>17.5</v>
      </c>
      <c r="L141" s="202">
        <v>11.7</v>
      </c>
      <c r="M141" s="202">
        <v>7.4</v>
      </c>
      <c r="N141" s="202">
        <v>4.6500000000000004</v>
      </c>
      <c r="T141" s="202"/>
      <c r="U141" s="202">
        <v>8</v>
      </c>
      <c r="V141" s="248">
        <f t="shared" si="13"/>
        <v>5.6565303161812812</v>
      </c>
      <c r="W141" s="248">
        <f t="shared" si="13"/>
        <v>4.828252662740451</v>
      </c>
      <c r="X141" s="248">
        <f t="shared" si="13"/>
        <v>3.29290871977696</v>
      </c>
      <c r="Y141" s="248">
        <f t="shared" si="13"/>
        <v>3.7171484934905563</v>
      </c>
      <c r="Z141" s="248">
        <f t="shared" si="13"/>
        <v>3.7777541754496418</v>
      </c>
      <c r="AA141" s="248">
        <f t="shared" si="13"/>
        <v>5.3737038003722173</v>
      </c>
      <c r="AB141" s="248">
        <f t="shared" si="13"/>
        <v>24.242272783634064</v>
      </c>
      <c r="AC141" s="248">
        <f t="shared" si="13"/>
        <v>37.575522814632798</v>
      </c>
      <c r="AD141" s="248">
        <f t="shared" si="13"/>
        <v>35.353314476133008</v>
      </c>
      <c r="AE141" s="248">
        <f t="shared" si="12"/>
        <v>23.63621596404321</v>
      </c>
      <c r="AF141" s="248">
        <f t="shared" si="12"/>
        <v>14.949401549907673</v>
      </c>
      <c r="AG141" s="248">
        <f t="shared" si="12"/>
        <v>9.3938807036581995</v>
      </c>
    </row>
    <row r="142" spans="1:33" ht="18" x14ac:dyDescent="0.5">
      <c r="A142" s="202"/>
      <c r="B142" s="202">
        <v>9</v>
      </c>
      <c r="C142" s="202">
        <v>2.8</v>
      </c>
      <c r="D142" s="202">
        <v>2.39</v>
      </c>
      <c r="E142" s="202">
        <v>1.63</v>
      </c>
      <c r="F142" s="202">
        <v>1.74</v>
      </c>
      <c r="G142" s="202">
        <v>1.91</v>
      </c>
      <c r="H142" s="202">
        <v>2.98</v>
      </c>
      <c r="I142" s="202">
        <v>11.2</v>
      </c>
      <c r="J142" s="202">
        <v>18.600000000000001</v>
      </c>
      <c r="K142" s="202">
        <v>18.2</v>
      </c>
      <c r="L142" s="202">
        <v>11.1</v>
      </c>
      <c r="M142" s="202">
        <v>7.4</v>
      </c>
      <c r="N142" s="202">
        <v>4.6500000000000004</v>
      </c>
      <c r="T142" s="202"/>
      <c r="U142" s="202">
        <v>9</v>
      </c>
      <c r="V142" s="248">
        <f t="shared" si="13"/>
        <v>5.6565303161812812</v>
      </c>
      <c r="W142" s="248">
        <f t="shared" si="13"/>
        <v>4.828252662740451</v>
      </c>
      <c r="X142" s="248">
        <f t="shared" si="13"/>
        <v>3.29290871977696</v>
      </c>
      <c r="Y142" s="248">
        <f t="shared" si="13"/>
        <v>3.5151295536269389</v>
      </c>
      <c r="Z142" s="248">
        <f t="shared" si="13"/>
        <v>3.8585617513950883</v>
      </c>
      <c r="AA142" s="248">
        <f t="shared" si="13"/>
        <v>6.0201644079357921</v>
      </c>
      <c r="AB142" s="248">
        <f t="shared" si="13"/>
        <v>22.626121264725125</v>
      </c>
      <c r="AC142" s="248">
        <f t="shared" si="13"/>
        <v>37.575522814632798</v>
      </c>
      <c r="AD142" s="248">
        <f t="shared" si="13"/>
        <v>36.767447055178323</v>
      </c>
      <c r="AE142" s="248">
        <f t="shared" si="12"/>
        <v>22.424102324861508</v>
      </c>
      <c r="AF142" s="248">
        <f t="shared" si="12"/>
        <v>14.949401549907673</v>
      </c>
      <c r="AG142" s="248">
        <f t="shared" si="12"/>
        <v>9.3938807036581995</v>
      </c>
    </row>
    <row r="143" spans="1:33" ht="18" x14ac:dyDescent="0.5">
      <c r="A143" s="202"/>
      <c r="B143" s="202">
        <v>10</v>
      </c>
      <c r="C143" s="202">
        <v>2.8</v>
      </c>
      <c r="D143" s="202">
        <v>2.39</v>
      </c>
      <c r="E143" s="202">
        <v>1.53</v>
      </c>
      <c r="F143" s="202">
        <v>1.63</v>
      </c>
      <c r="G143" s="202">
        <v>1.94</v>
      </c>
      <c r="H143" s="202">
        <v>3.03</v>
      </c>
      <c r="I143" s="202">
        <v>11.6</v>
      </c>
      <c r="J143" s="202">
        <v>26.3</v>
      </c>
      <c r="K143" s="202">
        <v>23.2</v>
      </c>
      <c r="L143" s="202">
        <v>10.9</v>
      </c>
      <c r="M143" s="202">
        <v>6.99</v>
      </c>
      <c r="N143" s="202">
        <v>4.6500000000000004</v>
      </c>
      <c r="T143" s="202"/>
      <c r="U143" s="202">
        <v>10</v>
      </c>
      <c r="V143" s="248">
        <f t="shared" si="13"/>
        <v>5.6565303161812812</v>
      </c>
      <c r="W143" s="248">
        <f t="shared" si="13"/>
        <v>4.828252662740451</v>
      </c>
      <c r="X143" s="248">
        <f t="shared" si="13"/>
        <v>3.090889779913343</v>
      </c>
      <c r="Y143" s="248">
        <f t="shared" si="13"/>
        <v>3.29290871977696</v>
      </c>
      <c r="Z143" s="248">
        <f t="shared" si="13"/>
        <v>3.9191674333541733</v>
      </c>
      <c r="AA143" s="248">
        <f t="shared" si="13"/>
        <v>6.1211738778676006</v>
      </c>
      <c r="AB143" s="248">
        <f t="shared" si="13"/>
        <v>23.434197024179593</v>
      </c>
      <c r="AC143" s="248">
        <f t="shared" si="13"/>
        <v>53.130981184131322</v>
      </c>
      <c r="AD143" s="248">
        <f t="shared" si="13"/>
        <v>46.868394048359185</v>
      </c>
      <c r="AE143" s="248">
        <f t="shared" si="12"/>
        <v>22.020064445134274</v>
      </c>
      <c r="AF143" s="248">
        <f t="shared" si="12"/>
        <v>14.121123896466841</v>
      </c>
      <c r="AG143" s="248">
        <f t="shared" si="12"/>
        <v>9.3938807036581995</v>
      </c>
    </row>
    <row r="144" spans="1:33" ht="18" x14ac:dyDescent="0.5">
      <c r="A144" s="202"/>
      <c r="B144" s="202">
        <v>11</v>
      </c>
      <c r="C144" s="202">
        <v>2.8</v>
      </c>
      <c r="D144" s="202">
        <v>2.39</v>
      </c>
      <c r="E144" s="202">
        <v>1.53</v>
      </c>
      <c r="F144" s="202">
        <v>1.67</v>
      </c>
      <c r="G144" s="202">
        <v>1.98</v>
      </c>
      <c r="H144" s="202">
        <v>3.12</v>
      </c>
      <c r="I144" s="202">
        <v>11.4</v>
      </c>
      <c r="J144" s="202">
        <v>32.799999999999997</v>
      </c>
      <c r="K144" s="202">
        <v>19.100000000000001</v>
      </c>
      <c r="L144" s="202">
        <v>10.9</v>
      </c>
      <c r="M144" s="202">
        <v>6.85</v>
      </c>
      <c r="N144" s="202">
        <v>4.6500000000000004</v>
      </c>
      <c r="T144" s="202"/>
      <c r="U144" s="202">
        <v>11</v>
      </c>
      <c r="V144" s="248">
        <f t="shared" si="13"/>
        <v>5.6565303161812812</v>
      </c>
      <c r="W144" s="248">
        <f t="shared" si="13"/>
        <v>4.828252662740451</v>
      </c>
      <c r="X144" s="248">
        <f t="shared" si="13"/>
        <v>3.090889779913343</v>
      </c>
      <c r="Y144" s="248">
        <f t="shared" si="13"/>
        <v>3.3737162957224069</v>
      </c>
      <c r="Z144" s="248">
        <f t="shared" si="13"/>
        <v>3.9999750092996202</v>
      </c>
      <c r="AA144" s="248">
        <f t="shared" si="13"/>
        <v>6.302990923744856</v>
      </c>
      <c r="AB144" s="248">
        <f t="shared" si="13"/>
        <v>23.030159144452359</v>
      </c>
      <c r="AC144" s="248">
        <f t="shared" si="13"/>
        <v>66.262212275266435</v>
      </c>
      <c r="AD144" s="248">
        <f t="shared" si="13"/>
        <v>38.585617513950886</v>
      </c>
      <c r="AE144" s="248">
        <f t="shared" si="12"/>
        <v>22.020064445134274</v>
      </c>
      <c r="AF144" s="248">
        <f t="shared" si="12"/>
        <v>13.838297380657776</v>
      </c>
      <c r="AG144" s="248">
        <f t="shared" si="12"/>
        <v>9.3938807036581995</v>
      </c>
    </row>
    <row r="145" spans="1:33" ht="18" x14ac:dyDescent="0.5">
      <c r="A145" s="202"/>
      <c r="B145" s="202">
        <v>12</v>
      </c>
      <c r="C145" s="202">
        <v>2.8</v>
      </c>
      <c r="D145" s="202">
        <v>2.39</v>
      </c>
      <c r="E145" s="202">
        <v>1.63</v>
      </c>
      <c r="F145" s="202">
        <v>1.63</v>
      </c>
      <c r="G145" s="202">
        <v>1.98</v>
      </c>
      <c r="H145" s="202">
        <v>3.12</v>
      </c>
      <c r="I145" s="202">
        <v>11.9</v>
      </c>
      <c r="J145" s="202">
        <v>30.9</v>
      </c>
      <c r="K145" s="202">
        <v>17.5</v>
      </c>
      <c r="L145" s="202">
        <v>10.9</v>
      </c>
      <c r="M145" s="202">
        <v>6.78</v>
      </c>
      <c r="N145" s="202">
        <v>4.4800000000000004</v>
      </c>
      <c r="T145" s="202"/>
      <c r="U145" s="202">
        <v>12</v>
      </c>
      <c r="V145" s="248">
        <f t="shared" si="13"/>
        <v>5.6565303161812812</v>
      </c>
      <c r="W145" s="248">
        <f t="shared" si="13"/>
        <v>4.828252662740451</v>
      </c>
      <c r="X145" s="248">
        <f t="shared" si="13"/>
        <v>3.29290871977696</v>
      </c>
      <c r="Y145" s="248">
        <f t="shared" si="13"/>
        <v>3.29290871977696</v>
      </c>
      <c r="Z145" s="248">
        <f t="shared" si="13"/>
        <v>3.9999750092996202</v>
      </c>
      <c r="AA145" s="248">
        <f t="shared" si="13"/>
        <v>6.302990923744856</v>
      </c>
      <c r="AB145" s="248">
        <f t="shared" si="13"/>
        <v>24.040253843770447</v>
      </c>
      <c r="AC145" s="248">
        <f t="shared" si="13"/>
        <v>62.423852417857709</v>
      </c>
      <c r="AD145" s="248">
        <f t="shared" si="13"/>
        <v>35.353314476133008</v>
      </c>
      <c r="AE145" s="248">
        <f t="shared" si="12"/>
        <v>22.020064445134274</v>
      </c>
      <c r="AF145" s="248">
        <f t="shared" si="12"/>
        <v>13.696884122753247</v>
      </c>
      <c r="AG145" s="248">
        <f t="shared" si="12"/>
        <v>9.050448505890051</v>
      </c>
    </row>
    <row r="146" spans="1:33" ht="18" x14ac:dyDescent="0.5">
      <c r="A146" s="202"/>
      <c r="B146" s="202">
        <v>13</v>
      </c>
      <c r="C146" s="202">
        <v>2.8</v>
      </c>
      <c r="D146" s="202">
        <v>2.39</v>
      </c>
      <c r="E146" s="202">
        <v>1.8</v>
      </c>
      <c r="F146" s="202">
        <v>1.53</v>
      </c>
      <c r="G146" s="202">
        <v>2.4300000000000002</v>
      </c>
      <c r="H146" s="202">
        <v>5.75</v>
      </c>
      <c r="I146" s="202">
        <v>11.6</v>
      </c>
      <c r="J146" s="202">
        <v>30.5</v>
      </c>
      <c r="K146" s="202">
        <v>22.6</v>
      </c>
      <c r="L146" s="202">
        <v>10.8</v>
      </c>
      <c r="M146" s="202">
        <v>6.64</v>
      </c>
      <c r="N146" s="202">
        <v>4.4800000000000004</v>
      </c>
      <c r="T146" s="202"/>
      <c r="U146" s="202">
        <v>13</v>
      </c>
      <c r="V146" s="248">
        <f t="shared" ref="V146:AD174" si="14">$T$5*C146</f>
        <v>5.6565303161812812</v>
      </c>
      <c r="W146" s="248">
        <f t="shared" si="14"/>
        <v>4.828252662740451</v>
      </c>
      <c r="X146" s="248">
        <f t="shared" si="14"/>
        <v>3.6363409175451094</v>
      </c>
      <c r="Y146" s="248">
        <f t="shared" si="14"/>
        <v>3.090889779913343</v>
      </c>
      <c r="Z146" s="248">
        <f t="shared" si="14"/>
        <v>4.9090602386858979</v>
      </c>
      <c r="AA146" s="248">
        <f t="shared" si="14"/>
        <v>11.616089042157988</v>
      </c>
      <c r="AB146" s="248">
        <f t="shared" si="14"/>
        <v>23.434197024179593</v>
      </c>
      <c r="AC146" s="248">
        <f t="shared" si="14"/>
        <v>61.615776658403242</v>
      </c>
      <c r="AD146" s="248">
        <f t="shared" si="14"/>
        <v>45.656280409177484</v>
      </c>
      <c r="AE146" s="248">
        <f t="shared" si="12"/>
        <v>21.818045505270657</v>
      </c>
      <c r="AF146" s="248">
        <f t="shared" si="12"/>
        <v>13.41405760694418</v>
      </c>
      <c r="AG146" s="248">
        <f t="shared" si="12"/>
        <v>9.050448505890051</v>
      </c>
    </row>
    <row r="147" spans="1:33" ht="18" x14ac:dyDescent="0.5">
      <c r="A147" s="202"/>
      <c r="B147" s="202">
        <v>14</v>
      </c>
      <c r="C147" s="202">
        <v>2.8</v>
      </c>
      <c r="D147" s="202">
        <v>2.39</v>
      </c>
      <c r="E147" s="202">
        <v>1.67</v>
      </c>
      <c r="F147" s="202">
        <v>1.53</v>
      </c>
      <c r="G147" s="202">
        <v>2.84</v>
      </c>
      <c r="H147" s="202">
        <v>8.2899999999999991</v>
      </c>
      <c r="I147" s="202">
        <v>11.6</v>
      </c>
      <c r="J147" s="202">
        <v>32.5</v>
      </c>
      <c r="K147" s="202">
        <v>24.1</v>
      </c>
      <c r="L147" s="202">
        <v>10.7</v>
      </c>
      <c r="M147" s="202">
        <v>6.58</v>
      </c>
      <c r="N147" s="202">
        <v>4.4800000000000004</v>
      </c>
      <c r="T147" s="202"/>
      <c r="U147" s="202">
        <v>14</v>
      </c>
      <c r="V147" s="248">
        <f t="shared" si="14"/>
        <v>5.6565303161812812</v>
      </c>
      <c r="W147" s="248">
        <f t="shared" si="14"/>
        <v>4.828252662740451</v>
      </c>
      <c r="X147" s="248">
        <f t="shared" si="14"/>
        <v>3.3737162957224069</v>
      </c>
      <c r="Y147" s="248">
        <f t="shared" si="14"/>
        <v>3.090889779913343</v>
      </c>
      <c r="Z147" s="248">
        <f t="shared" si="14"/>
        <v>5.7373378921267282</v>
      </c>
      <c r="AA147" s="248">
        <f t="shared" si="14"/>
        <v>16.747370114693862</v>
      </c>
      <c r="AB147" s="248">
        <f t="shared" si="14"/>
        <v>23.434197024179593</v>
      </c>
      <c r="AC147" s="248">
        <f t="shared" si="14"/>
        <v>65.656155455675588</v>
      </c>
      <c r="AD147" s="248">
        <f t="shared" si="14"/>
        <v>48.686564507131742</v>
      </c>
      <c r="AE147" s="248">
        <f t="shared" si="12"/>
        <v>21.616026565407036</v>
      </c>
      <c r="AF147" s="248">
        <f t="shared" si="12"/>
        <v>13.292846243026011</v>
      </c>
      <c r="AG147" s="248">
        <f t="shared" si="12"/>
        <v>9.050448505890051</v>
      </c>
    </row>
    <row r="148" spans="1:33" ht="18" x14ac:dyDescent="0.5">
      <c r="A148" s="202"/>
      <c r="B148" s="202">
        <v>15</v>
      </c>
      <c r="C148" s="202">
        <v>2.8</v>
      </c>
      <c r="D148" s="202">
        <v>2.39</v>
      </c>
      <c r="E148" s="202">
        <v>1.63</v>
      </c>
      <c r="F148" s="202">
        <v>1.53</v>
      </c>
      <c r="G148" s="202">
        <v>2.2999999999999998</v>
      </c>
      <c r="H148" s="202">
        <v>10.6</v>
      </c>
      <c r="I148" s="202">
        <v>14.7</v>
      </c>
      <c r="J148" s="202">
        <v>35.4</v>
      </c>
      <c r="K148" s="202">
        <v>26.5</v>
      </c>
      <c r="L148" s="202">
        <v>10.6</v>
      </c>
      <c r="M148" s="202">
        <v>6.58</v>
      </c>
      <c r="N148" s="202">
        <v>4.4800000000000004</v>
      </c>
      <c r="T148" s="202"/>
      <c r="U148" s="202">
        <v>15</v>
      </c>
      <c r="V148" s="248">
        <f t="shared" si="14"/>
        <v>5.6565303161812812</v>
      </c>
      <c r="W148" s="248">
        <f t="shared" si="14"/>
        <v>4.828252662740451</v>
      </c>
      <c r="X148" s="248">
        <f t="shared" si="14"/>
        <v>3.29290871977696</v>
      </c>
      <c r="Y148" s="248">
        <f t="shared" si="14"/>
        <v>3.090889779913343</v>
      </c>
      <c r="Z148" s="248">
        <f t="shared" si="14"/>
        <v>4.6464356168631946</v>
      </c>
      <c r="AA148" s="248">
        <f t="shared" si="14"/>
        <v>21.41400762554342</v>
      </c>
      <c r="AB148" s="248">
        <f t="shared" si="14"/>
        <v>29.696784159951726</v>
      </c>
      <c r="AC148" s="248">
        <f t="shared" si="14"/>
        <v>71.514704711720483</v>
      </c>
      <c r="AD148" s="248">
        <f t="shared" si="14"/>
        <v>53.535019063858556</v>
      </c>
      <c r="AE148" s="248">
        <f t="shared" si="12"/>
        <v>21.41400762554342</v>
      </c>
      <c r="AF148" s="248">
        <f t="shared" si="12"/>
        <v>13.292846243026011</v>
      </c>
      <c r="AG148" s="248">
        <f t="shared" si="12"/>
        <v>9.050448505890051</v>
      </c>
    </row>
    <row r="149" spans="1:33" ht="18" x14ac:dyDescent="0.5">
      <c r="A149" s="202"/>
      <c r="B149" s="202">
        <v>16</v>
      </c>
      <c r="C149" s="202">
        <v>2.84</v>
      </c>
      <c r="D149" s="202">
        <v>2.39</v>
      </c>
      <c r="E149" s="202">
        <v>1.63</v>
      </c>
      <c r="F149" s="202">
        <v>1.53</v>
      </c>
      <c r="G149" s="202">
        <v>2.04</v>
      </c>
      <c r="H149" s="202">
        <v>13.4</v>
      </c>
      <c r="I149" s="202">
        <v>12.8</v>
      </c>
      <c r="J149" s="202">
        <v>27.9</v>
      </c>
      <c r="K149" s="202">
        <v>23.1</v>
      </c>
      <c r="L149" s="202">
        <v>9.91</v>
      </c>
      <c r="M149" s="202">
        <v>6.37</v>
      </c>
      <c r="N149" s="202">
        <v>4.42</v>
      </c>
      <c r="T149" s="202"/>
      <c r="U149" s="202">
        <v>16</v>
      </c>
      <c r="V149" s="248">
        <f t="shared" si="14"/>
        <v>5.7373378921267282</v>
      </c>
      <c r="W149" s="248">
        <f t="shared" si="14"/>
        <v>4.828252662740451</v>
      </c>
      <c r="X149" s="248">
        <f t="shared" si="14"/>
        <v>3.29290871977696</v>
      </c>
      <c r="Y149" s="248">
        <f t="shared" si="14"/>
        <v>3.090889779913343</v>
      </c>
      <c r="Z149" s="248">
        <f t="shared" si="14"/>
        <v>4.1211863732177907</v>
      </c>
      <c r="AA149" s="248">
        <f t="shared" si="14"/>
        <v>27.070537941724705</v>
      </c>
      <c r="AB149" s="248">
        <f t="shared" si="14"/>
        <v>25.858424302543</v>
      </c>
      <c r="AC149" s="248">
        <f t="shared" si="14"/>
        <v>56.363284221949193</v>
      </c>
      <c r="AD149" s="248">
        <f t="shared" si="14"/>
        <v>46.666375108495572</v>
      </c>
      <c r="AE149" s="248">
        <f t="shared" si="12"/>
        <v>20.020076940484465</v>
      </c>
      <c r="AF149" s="248">
        <f t="shared" si="12"/>
        <v>12.868606469312414</v>
      </c>
      <c r="AG149" s="248">
        <f t="shared" si="12"/>
        <v>8.9292371419718801</v>
      </c>
    </row>
    <row r="150" spans="1:33" ht="18" x14ac:dyDescent="0.5">
      <c r="A150" s="202"/>
      <c r="B150" s="202">
        <v>17</v>
      </c>
      <c r="C150" s="202">
        <v>2.94</v>
      </c>
      <c r="D150" s="202">
        <v>2.39</v>
      </c>
      <c r="E150" s="202">
        <v>1.63</v>
      </c>
      <c r="F150" s="202">
        <v>1.53</v>
      </c>
      <c r="G150" s="202">
        <v>2.04</v>
      </c>
      <c r="H150" s="202">
        <v>13.8</v>
      </c>
      <c r="I150" s="202">
        <v>11.7</v>
      </c>
      <c r="J150" s="202">
        <v>25.8</v>
      </c>
      <c r="K150" s="202">
        <v>21.8</v>
      </c>
      <c r="L150" s="202">
        <v>9.42</v>
      </c>
      <c r="M150" s="202">
        <v>6.37</v>
      </c>
      <c r="N150" s="202">
        <v>4.3099999999999996</v>
      </c>
      <c r="T150" s="202"/>
      <c r="U150" s="202">
        <v>17</v>
      </c>
      <c r="V150" s="248">
        <f t="shared" si="14"/>
        <v>5.9393568319903451</v>
      </c>
      <c r="W150" s="248">
        <f t="shared" si="14"/>
        <v>4.828252662740451</v>
      </c>
      <c r="X150" s="248">
        <f t="shared" si="14"/>
        <v>3.29290871977696</v>
      </c>
      <c r="Y150" s="248">
        <f t="shared" si="14"/>
        <v>3.090889779913343</v>
      </c>
      <c r="Z150" s="248">
        <f t="shared" si="14"/>
        <v>4.1211863732177907</v>
      </c>
      <c r="AA150" s="248">
        <f t="shared" si="14"/>
        <v>27.878613701179173</v>
      </c>
      <c r="AB150" s="248">
        <f t="shared" si="14"/>
        <v>23.63621596404321</v>
      </c>
      <c r="AC150" s="248">
        <f t="shared" si="14"/>
        <v>52.120886484813234</v>
      </c>
      <c r="AD150" s="248">
        <f t="shared" si="14"/>
        <v>44.040128890268548</v>
      </c>
      <c r="AE150" s="248">
        <f t="shared" si="12"/>
        <v>19.030184135152737</v>
      </c>
      <c r="AF150" s="248">
        <f t="shared" si="12"/>
        <v>12.868606469312414</v>
      </c>
      <c r="AG150" s="248">
        <f t="shared" si="12"/>
        <v>8.7070163081219007</v>
      </c>
    </row>
    <row r="151" spans="1:33" ht="18" x14ac:dyDescent="0.5">
      <c r="A151" s="202"/>
      <c r="B151" s="202">
        <v>18</v>
      </c>
      <c r="C151" s="202">
        <v>2.94</v>
      </c>
      <c r="D151" s="202">
        <v>2.25</v>
      </c>
      <c r="E151" s="202">
        <v>1.63</v>
      </c>
      <c r="F151" s="202">
        <v>1.43</v>
      </c>
      <c r="G151" s="202">
        <v>1.87</v>
      </c>
      <c r="H151" s="202">
        <v>14.3</v>
      </c>
      <c r="I151" s="202">
        <v>22.9</v>
      </c>
      <c r="J151" s="202">
        <v>29.5</v>
      </c>
      <c r="K151" s="202">
        <v>21.8</v>
      </c>
      <c r="L151" s="202">
        <v>9.26</v>
      </c>
      <c r="M151" s="202">
        <v>6.37</v>
      </c>
      <c r="N151" s="202">
        <v>4.3099999999999996</v>
      </c>
      <c r="T151" s="202"/>
      <c r="U151" s="202">
        <v>18</v>
      </c>
      <c r="V151" s="248">
        <f t="shared" si="14"/>
        <v>5.9393568319903451</v>
      </c>
      <c r="W151" s="248">
        <f t="shared" si="14"/>
        <v>4.545426146931387</v>
      </c>
      <c r="X151" s="248">
        <f t="shared" si="14"/>
        <v>3.29290871977696</v>
      </c>
      <c r="Y151" s="248">
        <f t="shared" si="14"/>
        <v>2.8888708400497256</v>
      </c>
      <c r="Z151" s="248">
        <f t="shared" si="14"/>
        <v>3.7777541754496418</v>
      </c>
      <c r="AA151" s="248">
        <f t="shared" si="14"/>
        <v>28.888708400497258</v>
      </c>
      <c r="AB151" s="248">
        <f t="shared" si="14"/>
        <v>46.262337228768331</v>
      </c>
      <c r="AC151" s="248">
        <f t="shared" si="14"/>
        <v>59.595587259767072</v>
      </c>
      <c r="AD151" s="248">
        <f t="shared" si="14"/>
        <v>44.040128890268548</v>
      </c>
      <c r="AE151" s="248">
        <f t="shared" si="12"/>
        <v>18.706953831370949</v>
      </c>
      <c r="AF151" s="248">
        <f t="shared" si="12"/>
        <v>12.868606469312414</v>
      </c>
      <c r="AG151" s="248">
        <f t="shared" si="12"/>
        <v>8.7070163081219007</v>
      </c>
    </row>
    <row r="152" spans="1:33" ht="18" x14ac:dyDescent="0.5">
      <c r="A152" s="202"/>
      <c r="B152" s="202">
        <v>19</v>
      </c>
      <c r="C152" s="202">
        <v>2.94</v>
      </c>
      <c r="D152" s="202">
        <v>2.25</v>
      </c>
      <c r="E152" s="202">
        <v>1.63</v>
      </c>
      <c r="F152" s="202">
        <v>1.43</v>
      </c>
      <c r="G152" s="202">
        <v>1.6</v>
      </c>
      <c r="H152" s="202">
        <v>14.3</v>
      </c>
      <c r="I152" s="202">
        <v>21</v>
      </c>
      <c r="J152" s="202">
        <v>24.7</v>
      </c>
      <c r="K152" s="202">
        <v>18.600000000000001</v>
      </c>
      <c r="L152" s="202">
        <v>9.09</v>
      </c>
      <c r="M152" s="202">
        <v>6.16</v>
      </c>
      <c r="N152" s="202">
        <v>4.3099999999999996</v>
      </c>
      <c r="T152" s="202"/>
      <c r="U152" s="202">
        <v>19</v>
      </c>
      <c r="V152" s="248">
        <f t="shared" si="14"/>
        <v>5.9393568319903451</v>
      </c>
      <c r="W152" s="248">
        <f t="shared" si="14"/>
        <v>4.545426146931387</v>
      </c>
      <c r="X152" s="248">
        <f t="shared" si="14"/>
        <v>3.29290871977696</v>
      </c>
      <c r="Y152" s="248">
        <f t="shared" si="14"/>
        <v>2.8888708400497256</v>
      </c>
      <c r="Z152" s="248">
        <f t="shared" si="14"/>
        <v>3.232303037817875</v>
      </c>
      <c r="AA152" s="248">
        <f t="shared" si="14"/>
        <v>28.888708400497258</v>
      </c>
      <c r="AB152" s="248">
        <f t="shared" si="14"/>
        <v>42.423977371359612</v>
      </c>
      <c r="AC152" s="248">
        <f t="shared" si="14"/>
        <v>49.898678146313443</v>
      </c>
      <c r="AD152" s="248">
        <f t="shared" si="14"/>
        <v>37.575522814632798</v>
      </c>
      <c r="AE152" s="248">
        <f t="shared" si="12"/>
        <v>18.363521633602801</v>
      </c>
      <c r="AF152" s="248">
        <f t="shared" si="12"/>
        <v>12.444366695598818</v>
      </c>
      <c r="AG152" s="248">
        <f t="shared" si="12"/>
        <v>8.7070163081219007</v>
      </c>
    </row>
    <row r="153" spans="1:33" ht="18" x14ac:dyDescent="0.5">
      <c r="A153" s="202"/>
      <c r="B153" s="202">
        <v>20</v>
      </c>
      <c r="C153" s="202">
        <v>2.84</v>
      </c>
      <c r="D153" s="202">
        <v>2.25</v>
      </c>
      <c r="E153" s="202">
        <v>1.63</v>
      </c>
      <c r="F153" s="202">
        <v>1.43</v>
      </c>
      <c r="G153" s="202">
        <v>1.56</v>
      </c>
      <c r="H153" s="202">
        <v>15.8</v>
      </c>
      <c r="I153" s="202">
        <v>17</v>
      </c>
      <c r="J153" s="202">
        <v>29.9</v>
      </c>
      <c r="K153" s="202">
        <v>25.1</v>
      </c>
      <c r="L153" s="202">
        <v>8.85</v>
      </c>
      <c r="M153" s="202">
        <v>6.16</v>
      </c>
      <c r="N153" s="202">
        <v>4.3099999999999996</v>
      </c>
      <c r="T153" s="202"/>
      <c r="U153" s="202">
        <v>20</v>
      </c>
      <c r="V153" s="248">
        <f t="shared" si="14"/>
        <v>5.7373378921267282</v>
      </c>
      <c r="W153" s="248">
        <f t="shared" si="14"/>
        <v>4.545426146931387</v>
      </c>
      <c r="X153" s="248">
        <f t="shared" si="14"/>
        <v>3.29290871977696</v>
      </c>
      <c r="Y153" s="248">
        <f t="shared" si="14"/>
        <v>2.8888708400497256</v>
      </c>
      <c r="Z153" s="248">
        <f t="shared" si="14"/>
        <v>3.151495461872428</v>
      </c>
      <c r="AA153" s="248">
        <f t="shared" si="14"/>
        <v>31.918992498451516</v>
      </c>
      <c r="AB153" s="248">
        <f t="shared" si="14"/>
        <v>34.343219776814919</v>
      </c>
      <c r="AC153" s="248">
        <f t="shared" si="14"/>
        <v>60.403663019221533</v>
      </c>
      <c r="AD153" s="248">
        <f t="shared" si="14"/>
        <v>50.706753905767918</v>
      </c>
      <c r="AE153" s="248">
        <f t="shared" si="12"/>
        <v>17.878676177930121</v>
      </c>
      <c r="AF153" s="248">
        <f t="shared" si="12"/>
        <v>12.444366695598818</v>
      </c>
      <c r="AG153" s="248">
        <f t="shared" si="12"/>
        <v>8.7070163081219007</v>
      </c>
    </row>
    <row r="154" spans="1:33" ht="18" x14ac:dyDescent="0.5">
      <c r="A154" s="202"/>
      <c r="B154" s="202">
        <v>21</v>
      </c>
      <c r="C154" s="202">
        <v>2.8</v>
      </c>
      <c r="D154" s="202">
        <v>2.25</v>
      </c>
      <c r="E154" s="202">
        <v>1.63</v>
      </c>
      <c r="F154" s="202">
        <v>1.43</v>
      </c>
      <c r="G154" s="202">
        <v>1.77</v>
      </c>
      <c r="H154" s="202">
        <v>19.899999999999999</v>
      </c>
      <c r="I154" s="202">
        <v>16.7</v>
      </c>
      <c r="J154" s="202">
        <v>28.5</v>
      </c>
      <c r="K154" s="202">
        <v>22.1</v>
      </c>
      <c r="L154" s="202">
        <v>8.85</v>
      </c>
      <c r="M154" s="202">
        <v>6.16</v>
      </c>
      <c r="N154" s="202">
        <v>4.1399999999999997</v>
      </c>
      <c r="T154" s="202"/>
      <c r="U154" s="202">
        <v>21</v>
      </c>
      <c r="V154" s="248">
        <f t="shared" si="14"/>
        <v>5.6565303161812812</v>
      </c>
      <c r="W154" s="248">
        <f t="shared" si="14"/>
        <v>4.545426146931387</v>
      </c>
      <c r="X154" s="248">
        <f t="shared" si="14"/>
        <v>3.29290871977696</v>
      </c>
      <c r="Y154" s="248">
        <f t="shared" si="14"/>
        <v>2.8888708400497256</v>
      </c>
      <c r="Z154" s="248">
        <f t="shared" si="14"/>
        <v>3.5757352355860244</v>
      </c>
      <c r="AA154" s="248">
        <f t="shared" si="14"/>
        <v>40.201769032859815</v>
      </c>
      <c r="AB154" s="248">
        <f t="shared" si="14"/>
        <v>33.737162957224072</v>
      </c>
      <c r="AC154" s="248">
        <f t="shared" si="14"/>
        <v>57.575397861130895</v>
      </c>
      <c r="AD154" s="248">
        <f t="shared" si="14"/>
        <v>44.646185709859402</v>
      </c>
      <c r="AE154" s="248">
        <f t="shared" si="12"/>
        <v>17.878676177930121</v>
      </c>
      <c r="AF154" s="248">
        <f t="shared" si="12"/>
        <v>12.444366695598818</v>
      </c>
      <c r="AG154" s="248">
        <f t="shared" si="12"/>
        <v>8.3635841103537505</v>
      </c>
    </row>
    <row r="155" spans="1:33" ht="18" x14ac:dyDescent="0.5">
      <c r="A155" s="202"/>
      <c r="B155" s="202">
        <v>22</v>
      </c>
      <c r="C155" s="202">
        <v>2.66</v>
      </c>
      <c r="D155" s="202">
        <v>2.25</v>
      </c>
      <c r="E155" s="202">
        <v>1.63</v>
      </c>
      <c r="F155" s="202">
        <v>1.46</v>
      </c>
      <c r="G155" s="202">
        <v>1.87</v>
      </c>
      <c r="H155" s="202">
        <v>18.5</v>
      </c>
      <c r="I155" s="202">
        <v>18.100000000000001</v>
      </c>
      <c r="J155" s="202">
        <v>28.3</v>
      </c>
      <c r="K155" s="202">
        <v>18.100000000000001</v>
      </c>
      <c r="L155" s="202">
        <v>8.61</v>
      </c>
      <c r="M155" s="202">
        <v>6.16</v>
      </c>
      <c r="N155" s="202">
        <v>4.1399999999999997</v>
      </c>
      <c r="T155" s="202"/>
      <c r="U155" s="202">
        <v>22</v>
      </c>
      <c r="V155" s="248">
        <f t="shared" si="14"/>
        <v>5.3737038003722173</v>
      </c>
      <c r="W155" s="248">
        <f t="shared" si="14"/>
        <v>4.545426146931387</v>
      </c>
      <c r="X155" s="248">
        <f t="shared" si="14"/>
        <v>3.29290871977696</v>
      </c>
      <c r="Y155" s="248">
        <f t="shared" si="14"/>
        <v>2.9494765220088111</v>
      </c>
      <c r="Z155" s="248">
        <f t="shared" si="14"/>
        <v>3.7777541754496418</v>
      </c>
      <c r="AA155" s="248">
        <f t="shared" si="14"/>
        <v>37.373503874769177</v>
      </c>
      <c r="AB155" s="248">
        <f t="shared" si="14"/>
        <v>36.565428115314717</v>
      </c>
      <c r="AC155" s="248">
        <f t="shared" si="14"/>
        <v>57.171359981403668</v>
      </c>
      <c r="AD155" s="248">
        <f t="shared" si="14"/>
        <v>36.565428115314717</v>
      </c>
      <c r="AE155" s="248">
        <f t="shared" si="12"/>
        <v>17.393830722257437</v>
      </c>
      <c r="AF155" s="248">
        <f t="shared" si="12"/>
        <v>12.444366695598818</v>
      </c>
      <c r="AG155" s="248">
        <f t="shared" si="12"/>
        <v>8.3635841103537505</v>
      </c>
    </row>
    <row r="156" spans="1:33" ht="18" x14ac:dyDescent="0.5">
      <c r="A156" s="202"/>
      <c r="B156" s="202">
        <v>23</v>
      </c>
      <c r="C156" s="202">
        <v>2.66</v>
      </c>
      <c r="D156" s="202">
        <v>2.1800000000000002</v>
      </c>
      <c r="E156" s="202">
        <v>1.63</v>
      </c>
      <c r="F156" s="202">
        <v>1.46</v>
      </c>
      <c r="G156" s="202">
        <v>2.2000000000000002</v>
      </c>
      <c r="H156" s="202">
        <v>19.600000000000001</v>
      </c>
      <c r="I156" s="202">
        <v>18.8</v>
      </c>
      <c r="J156" s="202">
        <v>31.1</v>
      </c>
      <c r="K156" s="202">
        <v>17.100000000000001</v>
      </c>
      <c r="L156" s="202">
        <v>8.61</v>
      </c>
      <c r="M156" s="202">
        <v>6.03</v>
      </c>
      <c r="N156" s="202">
        <v>3.96</v>
      </c>
      <c r="T156" s="202"/>
      <c r="U156" s="202">
        <v>23</v>
      </c>
      <c r="V156" s="248">
        <f t="shared" si="14"/>
        <v>5.3737038003722173</v>
      </c>
      <c r="W156" s="248">
        <f t="shared" si="14"/>
        <v>4.4040128890268546</v>
      </c>
      <c r="X156" s="248">
        <f t="shared" si="14"/>
        <v>3.29290871977696</v>
      </c>
      <c r="Y156" s="248">
        <f t="shared" si="14"/>
        <v>2.9494765220088111</v>
      </c>
      <c r="Z156" s="248">
        <f t="shared" si="14"/>
        <v>4.4444166769995785</v>
      </c>
      <c r="AA156" s="248">
        <f t="shared" si="14"/>
        <v>39.595712213268975</v>
      </c>
      <c r="AB156" s="248">
        <f t="shared" si="14"/>
        <v>37.979560694360032</v>
      </c>
      <c r="AC156" s="248">
        <f t="shared" si="14"/>
        <v>62.82789029758495</v>
      </c>
      <c r="AD156" s="248">
        <f t="shared" si="14"/>
        <v>34.54523871667854</v>
      </c>
      <c r="AE156" s="248">
        <f t="shared" si="12"/>
        <v>17.393830722257437</v>
      </c>
      <c r="AF156" s="248">
        <f t="shared" si="12"/>
        <v>12.181742073776118</v>
      </c>
      <c r="AG156" s="248">
        <f t="shared" si="12"/>
        <v>7.9999500185992405</v>
      </c>
    </row>
    <row r="157" spans="1:33" ht="18" x14ac:dyDescent="0.5">
      <c r="A157" s="202"/>
      <c r="B157" s="202">
        <v>24</v>
      </c>
      <c r="C157" s="202">
        <v>2.66</v>
      </c>
      <c r="D157" s="202">
        <v>2.15</v>
      </c>
      <c r="E157" s="202">
        <v>1.74</v>
      </c>
      <c r="F157" s="202">
        <v>1.43</v>
      </c>
      <c r="G157" s="202">
        <v>2.52</v>
      </c>
      <c r="H157" s="202">
        <v>14</v>
      </c>
      <c r="I157" s="202">
        <v>20.9</v>
      </c>
      <c r="J157" s="202">
        <v>28.5</v>
      </c>
      <c r="K157" s="202">
        <v>17</v>
      </c>
      <c r="L157" s="202">
        <v>8.3699999999999992</v>
      </c>
      <c r="M157" s="202">
        <v>5.75</v>
      </c>
      <c r="N157" s="202">
        <v>3.96</v>
      </c>
      <c r="T157" s="202"/>
      <c r="U157" s="202">
        <v>24</v>
      </c>
      <c r="V157" s="248">
        <f t="shared" si="14"/>
        <v>5.3737038003722173</v>
      </c>
      <c r="W157" s="248">
        <f t="shared" si="14"/>
        <v>4.3434072070677692</v>
      </c>
      <c r="X157" s="248">
        <f t="shared" si="14"/>
        <v>3.5151295536269389</v>
      </c>
      <c r="Y157" s="248">
        <f t="shared" si="14"/>
        <v>2.8888708400497256</v>
      </c>
      <c r="Z157" s="248">
        <f t="shared" si="14"/>
        <v>5.0908772845631534</v>
      </c>
      <c r="AA157" s="248">
        <f t="shared" si="14"/>
        <v>28.282651580906407</v>
      </c>
      <c r="AB157" s="248">
        <f t="shared" si="14"/>
        <v>42.221958431495992</v>
      </c>
      <c r="AC157" s="248">
        <f t="shared" si="14"/>
        <v>57.575397861130895</v>
      </c>
      <c r="AD157" s="248">
        <f t="shared" si="14"/>
        <v>34.343219776814919</v>
      </c>
      <c r="AE157" s="248">
        <f t="shared" si="12"/>
        <v>16.908985266584757</v>
      </c>
      <c r="AF157" s="248">
        <f t="shared" si="12"/>
        <v>11.616089042157988</v>
      </c>
      <c r="AG157" s="248">
        <f t="shared" si="12"/>
        <v>7.9999500185992405</v>
      </c>
    </row>
    <row r="158" spans="1:33" ht="18" x14ac:dyDescent="0.5">
      <c r="A158" s="202"/>
      <c r="B158" s="202">
        <v>25</v>
      </c>
      <c r="C158" s="202">
        <v>2.66</v>
      </c>
      <c r="D158" s="202">
        <v>2.15</v>
      </c>
      <c r="E158" s="202">
        <v>1.84</v>
      </c>
      <c r="F158" s="202">
        <v>1.43</v>
      </c>
      <c r="G158" s="202">
        <v>2.75</v>
      </c>
      <c r="H158" s="202">
        <v>14.9</v>
      </c>
      <c r="I158" s="202">
        <v>22.2</v>
      </c>
      <c r="J158" s="202">
        <v>28</v>
      </c>
      <c r="K158" s="202">
        <v>16.8</v>
      </c>
      <c r="L158" s="202">
        <v>8.3699999999999992</v>
      </c>
      <c r="M158" s="202">
        <v>5.55</v>
      </c>
      <c r="N158" s="202">
        <v>3.96</v>
      </c>
      <c r="T158" s="202"/>
      <c r="U158" s="202">
        <v>25</v>
      </c>
      <c r="V158" s="248">
        <f t="shared" si="14"/>
        <v>5.3737038003722173</v>
      </c>
      <c r="W158" s="248">
        <f t="shared" si="14"/>
        <v>4.3434072070677692</v>
      </c>
      <c r="X158" s="248">
        <f t="shared" si="14"/>
        <v>3.7171484934905563</v>
      </c>
      <c r="Y158" s="248">
        <f t="shared" si="14"/>
        <v>2.8888708400497256</v>
      </c>
      <c r="Z158" s="248">
        <f t="shared" si="14"/>
        <v>5.5555208462494727</v>
      </c>
      <c r="AA158" s="248">
        <f t="shared" si="14"/>
        <v>30.100822039678963</v>
      </c>
      <c r="AB158" s="248">
        <f t="shared" si="14"/>
        <v>44.848204649723016</v>
      </c>
      <c r="AC158" s="248">
        <f t="shared" si="14"/>
        <v>56.565303161812814</v>
      </c>
      <c r="AD158" s="248">
        <f t="shared" si="14"/>
        <v>33.939181897087686</v>
      </c>
      <c r="AE158" s="248">
        <f t="shared" si="12"/>
        <v>16.908985266584757</v>
      </c>
      <c r="AF158" s="248">
        <f t="shared" si="12"/>
        <v>11.212051162430754</v>
      </c>
      <c r="AG158" s="248">
        <f t="shared" si="12"/>
        <v>7.9999500185992405</v>
      </c>
    </row>
    <row r="159" spans="1:33" ht="18" x14ac:dyDescent="0.5">
      <c r="A159" s="202"/>
      <c r="B159" s="202">
        <v>26</v>
      </c>
      <c r="C159" s="202">
        <v>2.52</v>
      </c>
      <c r="D159" s="202">
        <v>2.15</v>
      </c>
      <c r="E159" s="202">
        <v>1.8</v>
      </c>
      <c r="F159" s="202">
        <v>1.32</v>
      </c>
      <c r="G159" s="202">
        <v>2.94</v>
      </c>
      <c r="H159" s="202">
        <v>14.3</v>
      </c>
      <c r="I159" s="202">
        <v>20.399999999999999</v>
      </c>
      <c r="J159" s="202">
        <v>32</v>
      </c>
      <c r="K159" s="202">
        <v>16.7</v>
      </c>
      <c r="L159" s="202">
        <v>8.3699999999999992</v>
      </c>
      <c r="M159" s="202">
        <v>5.55</v>
      </c>
      <c r="N159" s="202">
        <v>3.79</v>
      </c>
      <c r="T159" s="202"/>
      <c r="U159" s="202">
        <v>26</v>
      </c>
      <c r="V159" s="248">
        <f t="shared" si="14"/>
        <v>5.0908772845631534</v>
      </c>
      <c r="W159" s="248">
        <f t="shared" si="14"/>
        <v>4.3434072070677692</v>
      </c>
      <c r="X159" s="248">
        <f t="shared" si="14"/>
        <v>3.6363409175451094</v>
      </c>
      <c r="Y159" s="248">
        <f t="shared" si="14"/>
        <v>2.6666500061997471</v>
      </c>
      <c r="Z159" s="248">
        <f t="shared" si="14"/>
        <v>5.9393568319903451</v>
      </c>
      <c r="AA159" s="248">
        <f t="shared" si="14"/>
        <v>28.888708400497258</v>
      </c>
      <c r="AB159" s="248">
        <f t="shared" si="14"/>
        <v>41.211863732177903</v>
      </c>
      <c r="AC159" s="248">
        <f t="shared" si="14"/>
        <v>64.6460607563575</v>
      </c>
      <c r="AD159" s="248">
        <f t="shared" si="14"/>
        <v>33.737162957224072</v>
      </c>
      <c r="AE159" s="248">
        <f t="shared" si="12"/>
        <v>16.908985266584757</v>
      </c>
      <c r="AF159" s="248">
        <f t="shared" si="12"/>
        <v>11.212051162430754</v>
      </c>
      <c r="AG159" s="248">
        <f t="shared" si="12"/>
        <v>7.6565178208310911</v>
      </c>
    </row>
    <row r="160" spans="1:33" ht="18" x14ac:dyDescent="0.5">
      <c r="A160" s="202"/>
      <c r="B160" s="202">
        <v>27</v>
      </c>
      <c r="C160" s="202">
        <v>2.52</v>
      </c>
      <c r="D160" s="202">
        <v>2.15</v>
      </c>
      <c r="E160" s="202">
        <v>1.74</v>
      </c>
      <c r="F160" s="202">
        <v>1.32</v>
      </c>
      <c r="G160" s="202">
        <v>2.94</v>
      </c>
      <c r="H160" s="202">
        <v>13.8</v>
      </c>
      <c r="I160" s="202">
        <v>30.5</v>
      </c>
      <c r="J160" s="202">
        <v>25.3</v>
      </c>
      <c r="K160" s="202">
        <v>16.399999999999999</v>
      </c>
      <c r="L160" s="202">
        <v>8.3699999999999992</v>
      </c>
      <c r="M160" s="202">
        <v>5.41</v>
      </c>
      <c r="N160" s="202">
        <v>3.79</v>
      </c>
      <c r="T160" s="202"/>
      <c r="U160" s="202">
        <v>27</v>
      </c>
      <c r="V160" s="248">
        <f t="shared" si="14"/>
        <v>5.0908772845631534</v>
      </c>
      <c r="W160" s="248">
        <f t="shared" si="14"/>
        <v>4.3434072070677692</v>
      </c>
      <c r="X160" s="248">
        <f t="shared" si="14"/>
        <v>3.5151295536269389</v>
      </c>
      <c r="Y160" s="248">
        <f t="shared" si="14"/>
        <v>2.6666500061997471</v>
      </c>
      <c r="Z160" s="248">
        <f t="shared" si="14"/>
        <v>5.9393568319903451</v>
      </c>
      <c r="AA160" s="248">
        <f t="shared" si="14"/>
        <v>27.878613701179173</v>
      </c>
      <c r="AB160" s="248">
        <f t="shared" si="14"/>
        <v>61.615776658403242</v>
      </c>
      <c r="AC160" s="248">
        <f t="shared" si="14"/>
        <v>51.110791785495152</v>
      </c>
      <c r="AD160" s="248">
        <f t="shared" si="14"/>
        <v>33.131106137633218</v>
      </c>
      <c r="AE160" s="248">
        <f t="shared" si="12"/>
        <v>16.908985266584757</v>
      </c>
      <c r="AF160" s="248">
        <f t="shared" si="12"/>
        <v>10.929224646621691</v>
      </c>
      <c r="AG160" s="248">
        <f t="shared" si="12"/>
        <v>7.6565178208310911</v>
      </c>
    </row>
    <row r="161" spans="1:33" ht="18" x14ac:dyDescent="0.5">
      <c r="A161" s="202"/>
      <c r="B161" s="202">
        <v>28</v>
      </c>
      <c r="C161" s="202">
        <v>2.52</v>
      </c>
      <c r="D161" s="202">
        <v>2.04</v>
      </c>
      <c r="E161" s="202">
        <v>1.74</v>
      </c>
      <c r="F161" s="202">
        <v>1.36</v>
      </c>
      <c r="G161" s="202">
        <v>2.8</v>
      </c>
      <c r="H161" s="202">
        <v>11.3</v>
      </c>
      <c r="I161" s="202">
        <v>31.1</v>
      </c>
      <c r="J161" s="202">
        <v>28.5</v>
      </c>
      <c r="K161" s="202">
        <v>16.399999999999999</v>
      </c>
      <c r="L161" s="202">
        <v>8.3699999999999992</v>
      </c>
      <c r="M161" s="202">
        <v>5.34</v>
      </c>
      <c r="N161" s="202">
        <v>3.79</v>
      </c>
      <c r="T161" s="202"/>
      <c r="U161" s="202">
        <v>28</v>
      </c>
      <c r="V161" s="248">
        <f t="shared" si="14"/>
        <v>5.0908772845631534</v>
      </c>
      <c r="W161" s="248">
        <f t="shared" si="14"/>
        <v>4.1211863732177907</v>
      </c>
      <c r="X161" s="248">
        <f t="shared" si="14"/>
        <v>3.5151295536269389</v>
      </c>
      <c r="Y161" s="248">
        <f t="shared" si="14"/>
        <v>2.7474575821451941</v>
      </c>
      <c r="Z161" s="248">
        <f t="shared" si="14"/>
        <v>5.6565303161812812</v>
      </c>
      <c r="AA161" s="248">
        <f t="shared" si="14"/>
        <v>22.828140204588742</v>
      </c>
      <c r="AB161" s="248">
        <f t="shared" si="14"/>
        <v>62.82789029758495</v>
      </c>
      <c r="AC161" s="248">
        <f t="shared" si="14"/>
        <v>57.575397861130895</v>
      </c>
      <c r="AD161" s="248">
        <f t="shared" si="14"/>
        <v>33.131106137633218</v>
      </c>
      <c r="AE161" s="248">
        <f t="shared" si="12"/>
        <v>16.908985266584757</v>
      </c>
      <c r="AF161" s="248">
        <f t="shared" si="12"/>
        <v>10.787811388717158</v>
      </c>
      <c r="AG161" s="248">
        <f t="shared" si="12"/>
        <v>7.6565178208310911</v>
      </c>
    </row>
    <row r="162" spans="1:33" ht="18" x14ac:dyDescent="0.5">
      <c r="A162" s="202"/>
      <c r="B162" s="202">
        <v>29</v>
      </c>
      <c r="C162" s="202">
        <v>2.52</v>
      </c>
      <c r="D162" s="202"/>
      <c r="E162" s="202">
        <v>1.84</v>
      </c>
      <c r="F162" s="202">
        <v>1.43</v>
      </c>
      <c r="G162" s="202">
        <v>3.03</v>
      </c>
      <c r="H162" s="202">
        <v>14.9</v>
      </c>
      <c r="I162" s="202">
        <v>26.5</v>
      </c>
      <c r="J162" s="202">
        <v>28.8</v>
      </c>
      <c r="K162" s="202">
        <v>15.7</v>
      </c>
      <c r="L162" s="202">
        <v>8.3699999999999992</v>
      </c>
      <c r="M162" s="202">
        <v>5.34</v>
      </c>
      <c r="N162" s="202">
        <v>3.62</v>
      </c>
      <c r="T162" s="202"/>
      <c r="U162" s="202">
        <v>29</v>
      </c>
      <c r="V162" s="248">
        <f t="shared" si="14"/>
        <v>5.0908772845631534</v>
      </c>
      <c r="W162" s="248"/>
      <c r="X162" s="248">
        <f t="shared" si="14"/>
        <v>3.7171484934905563</v>
      </c>
      <c r="Y162" s="248">
        <f t="shared" si="14"/>
        <v>2.8888708400497256</v>
      </c>
      <c r="Z162" s="248">
        <f t="shared" si="14"/>
        <v>6.1211738778676006</v>
      </c>
      <c r="AA162" s="248">
        <f t="shared" si="14"/>
        <v>30.100822039678963</v>
      </c>
      <c r="AB162" s="248">
        <f t="shared" si="14"/>
        <v>53.535019063858556</v>
      </c>
      <c r="AC162" s="248">
        <f t="shared" si="14"/>
        <v>58.18145468072175</v>
      </c>
      <c r="AD162" s="248">
        <f t="shared" si="14"/>
        <v>31.716973558587895</v>
      </c>
      <c r="AE162" s="248">
        <f t="shared" si="12"/>
        <v>16.908985266584757</v>
      </c>
      <c r="AF162" s="248">
        <f t="shared" si="12"/>
        <v>10.787811388717158</v>
      </c>
      <c r="AG162" s="248">
        <f t="shared" si="12"/>
        <v>7.3130856230629426</v>
      </c>
    </row>
    <row r="163" spans="1:33" ht="18" x14ac:dyDescent="0.5">
      <c r="A163" s="202"/>
      <c r="B163" s="202">
        <v>30</v>
      </c>
      <c r="C163" s="202">
        <v>2.52</v>
      </c>
      <c r="D163" s="202"/>
      <c r="E163" s="202">
        <v>2.0099999999999998</v>
      </c>
      <c r="F163" s="202">
        <v>1.43</v>
      </c>
      <c r="G163" s="202">
        <v>3.12</v>
      </c>
      <c r="H163" s="202">
        <v>14.9</v>
      </c>
      <c r="I163" s="202">
        <v>25.4</v>
      </c>
      <c r="J163" s="202">
        <v>24.2</v>
      </c>
      <c r="K163" s="202">
        <v>15</v>
      </c>
      <c r="L163" s="202">
        <v>8.1300000000000008</v>
      </c>
      <c r="M163" s="202">
        <v>5.34</v>
      </c>
      <c r="N163" s="202">
        <v>3.62</v>
      </c>
      <c r="T163" s="202"/>
      <c r="U163" s="202">
        <v>30</v>
      </c>
      <c r="V163" s="248">
        <f t="shared" si="14"/>
        <v>5.0908772845631534</v>
      </c>
      <c r="W163" s="248"/>
      <c r="X163" s="248">
        <f t="shared" si="14"/>
        <v>4.0605806912587052</v>
      </c>
      <c r="Y163" s="248">
        <f t="shared" si="14"/>
        <v>2.8888708400497256</v>
      </c>
      <c r="Z163" s="248">
        <f t="shared" si="14"/>
        <v>6.302990923744856</v>
      </c>
      <c r="AA163" s="248">
        <f t="shared" si="14"/>
        <v>30.100822039678963</v>
      </c>
      <c r="AB163" s="248">
        <f t="shared" si="14"/>
        <v>51.312810725358766</v>
      </c>
      <c r="AC163" s="248">
        <f t="shared" si="14"/>
        <v>48.888583446995355</v>
      </c>
      <c r="AD163" s="248">
        <f t="shared" si="14"/>
        <v>30.302840979542577</v>
      </c>
      <c r="AE163" s="248">
        <f t="shared" si="12"/>
        <v>16.424139810912077</v>
      </c>
      <c r="AF163" s="248">
        <f t="shared" si="12"/>
        <v>10.787811388717158</v>
      </c>
      <c r="AG163" s="248">
        <f t="shared" si="12"/>
        <v>7.3130856230629426</v>
      </c>
    </row>
    <row r="164" spans="1:33" ht="18" x14ac:dyDescent="0.5">
      <c r="A164" s="202"/>
      <c r="B164" s="202">
        <v>31</v>
      </c>
      <c r="C164" s="202">
        <v>2.52</v>
      </c>
      <c r="D164" s="202"/>
      <c r="E164" s="202">
        <v>2.84</v>
      </c>
      <c r="F164" s="202"/>
      <c r="G164" s="202">
        <v>3.21</v>
      </c>
      <c r="H164" s="202"/>
      <c r="I164" s="202">
        <v>26.1</v>
      </c>
      <c r="J164" s="202">
        <v>24</v>
      </c>
      <c r="K164" s="202"/>
      <c r="L164" s="202">
        <v>8.1300000000000008</v>
      </c>
      <c r="M164" s="202"/>
      <c r="N164" s="202">
        <v>3.53</v>
      </c>
      <c r="T164" s="202"/>
      <c r="U164" s="202">
        <v>31</v>
      </c>
      <c r="V164" s="248">
        <f t="shared" si="14"/>
        <v>5.0908772845631534</v>
      </c>
      <c r="W164" s="248"/>
      <c r="X164" s="248">
        <f t="shared" si="14"/>
        <v>5.7373378921267282</v>
      </c>
      <c r="Y164" s="248"/>
      <c r="Z164" s="248">
        <f t="shared" si="14"/>
        <v>6.4848079696221115</v>
      </c>
      <c r="AA164" s="248"/>
      <c r="AB164" s="248">
        <f t="shared" si="14"/>
        <v>52.726943304404088</v>
      </c>
      <c r="AC164" s="248">
        <f t="shared" si="14"/>
        <v>48.484545567268128</v>
      </c>
      <c r="AD164" s="248"/>
      <c r="AE164" s="248">
        <f t="shared" si="12"/>
        <v>16.424139810912077</v>
      </c>
      <c r="AF164" s="248"/>
      <c r="AG164" s="248">
        <f t="shared" si="12"/>
        <v>7.1312685771856863</v>
      </c>
    </row>
    <row r="165" spans="1:33" ht="18" x14ac:dyDescent="0.5">
      <c r="A165" s="202">
        <v>1995</v>
      </c>
      <c r="B165" s="202">
        <v>1</v>
      </c>
      <c r="C165" s="202">
        <v>3.48</v>
      </c>
      <c r="D165" s="202">
        <v>2.66</v>
      </c>
      <c r="E165" s="202">
        <v>3.21</v>
      </c>
      <c r="F165" s="202">
        <v>4.1399999999999997</v>
      </c>
      <c r="G165" s="202">
        <v>6.78</v>
      </c>
      <c r="H165" s="202">
        <v>7.88</v>
      </c>
      <c r="I165" s="202">
        <v>17.100000000000001</v>
      </c>
      <c r="J165" s="202">
        <v>30.6</v>
      </c>
      <c r="K165" s="202">
        <v>26.1</v>
      </c>
      <c r="L165" s="202">
        <v>14.2</v>
      </c>
      <c r="M165" s="202">
        <v>7.4</v>
      </c>
      <c r="N165" s="202">
        <v>7.4</v>
      </c>
      <c r="T165" s="202">
        <v>1995</v>
      </c>
      <c r="U165" s="202">
        <v>1</v>
      </c>
      <c r="V165" s="248">
        <f t="shared" si="14"/>
        <v>7.0302591072538778</v>
      </c>
      <c r="W165" s="248">
        <f t="shared" si="14"/>
        <v>5.3737038003722173</v>
      </c>
      <c r="X165" s="248">
        <f t="shared" si="14"/>
        <v>6.4848079696221115</v>
      </c>
      <c r="Y165" s="248">
        <f t="shared" si="14"/>
        <v>8.3635841103537505</v>
      </c>
      <c r="Z165" s="248">
        <f t="shared" si="14"/>
        <v>13.696884122753247</v>
      </c>
      <c r="AA165" s="248">
        <f t="shared" si="14"/>
        <v>15.919092461253035</v>
      </c>
      <c r="AB165" s="248">
        <f t="shared" si="14"/>
        <v>34.54523871667854</v>
      </c>
      <c r="AC165" s="248">
        <f t="shared" si="14"/>
        <v>61.817795598266862</v>
      </c>
      <c r="AD165" s="248">
        <f t="shared" si="14"/>
        <v>52.726943304404088</v>
      </c>
      <c r="AE165" s="248">
        <f t="shared" si="12"/>
        <v>28.686689460633637</v>
      </c>
      <c r="AF165" s="248">
        <f t="shared" si="12"/>
        <v>14.949401549907673</v>
      </c>
      <c r="AG165" s="248">
        <f t="shared" si="12"/>
        <v>14.949401549907673</v>
      </c>
    </row>
    <row r="166" spans="1:33" ht="18" x14ac:dyDescent="0.5">
      <c r="A166" s="202"/>
      <c r="B166" s="202">
        <v>2</v>
      </c>
      <c r="C166" s="202">
        <v>3.48</v>
      </c>
      <c r="D166" s="202">
        <v>2.66</v>
      </c>
      <c r="E166" s="202">
        <v>3.07</v>
      </c>
      <c r="F166" s="202">
        <v>4.3099999999999996</v>
      </c>
      <c r="G166" s="202">
        <v>5.96</v>
      </c>
      <c r="H166" s="202">
        <v>7.88</v>
      </c>
      <c r="I166" s="202">
        <v>18.899999999999999</v>
      </c>
      <c r="J166" s="202">
        <v>31.1</v>
      </c>
      <c r="K166" s="202">
        <v>24.8</v>
      </c>
      <c r="L166" s="202">
        <v>13.8</v>
      </c>
      <c r="M166" s="202">
        <v>7.4</v>
      </c>
      <c r="N166" s="202">
        <v>7.4</v>
      </c>
      <c r="T166" s="202"/>
      <c r="U166" s="202">
        <v>2</v>
      </c>
      <c r="V166" s="248">
        <f t="shared" si="14"/>
        <v>7.0302591072538778</v>
      </c>
      <c r="W166" s="248">
        <f t="shared" si="14"/>
        <v>5.3737038003722173</v>
      </c>
      <c r="X166" s="248">
        <f t="shared" si="14"/>
        <v>6.2019814538130476</v>
      </c>
      <c r="Y166" s="248">
        <f t="shared" si="14"/>
        <v>8.7070163081219007</v>
      </c>
      <c r="Z166" s="248">
        <f t="shared" si="14"/>
        <v>12.040328815871584</v>
      </c>
      <c r="AA166" s="248">
        <f t="shared" si="14"/>
        <v>15.919092461253035</v>
      </c>
      <c r="AB166" s="248">
        <f t="shared" si="14"/>
        <v>38.181579634223645</v>
      </c>
      <c r="AC166" s="248">
        <f t="shared" si="14"/>
        <v>62.82789029758495</v>
      </c>
      <c r="AD166" s="248">
        <f t="shared" si="14"/>
        <v>50.100697086177064</v>
      </c>
      <c r="AE166" s="248">
        <f t="shared" si="12"/>
        <v>27.878613701179173</v>
      </c>
      <c r="AF166" s="248">
        <f t="shared" si="12"/>
        <v>14.949401549907673</v>
      </c>
      <c r="AG166" s="248">
        <f t="shared" si="12"/>
        <v>14.949401549907673</v>
      </c>
    </row>
    <row r="167" spans="1:33" ht="18" x14ac:dyDescent="0.5">
      <c r="A167" s="202"/>
      <c r="B167" s="202">
        <v>3</v>
      </c>
      <c r="C167" s="202">
        <v>3.48</v>
      </c>
      <c r="D167" s="202">
        <v>2.66</v>
      </c>
      <c r="E167" s="202">
        <v>3.07</v>
      </c>
      <c r="F167" s="202">
        <v>4.3099999999999996</v>
      </c>
      <c r="G167" s="202">
        <v>6.58</v>
      </c>
      <c r="H167" s="202">
        <v>7.88</v>
      </c>
      <c r="I167" s="202">
        <v>23.1</v>
      </c>
      <c r="J167" s="202">
        <v>30.2</v>
      </c>
      <c r="K167" s="202">
        <v>24.4</v>
      </c>
      <c r="L167" s="202">
        <v>13.5</v>
      </c>
      <c r="M167" s="202">
        <v>7.19</v>
      </c>
      <c r="N167" s="202">
        <v>7.19</v>
      </c>
      <c r="T167" s="202"/>
      <c r="U167" s="202">
        <v>3</v>
      </c>
      <c r="V167" s="248">
        <f t="shared" si="14"/>
        <v>7.0302591072538778</v>
      </c>
      <c r="W167" s="248">
        <f t="shared" si="14"/>
        <v>5.3737038003722173</v>
      </c>
      <c r="X167" s="248">
        <f t="shared" si="14"/>
        <v>6.2019814538130476</v>
      </c>
      <c r="Y167" s="248">
        <f t="shared" si="14"/>
        <v>8.7070163081219007</v>
      </c>
      <c r="Z167" s="248">
        <f t="shared" si="14"/>
        <v>13.292846243026011</v>
      </c>
      <c r="AA167" s="248">
        <f t="shared" si="14"/>
        <v>15.919092461253035</v>
      </c>
      <c r="AB167" s="248">
        <f t="shared" si="14"/>
        <v>46.666375108495572</v>
      </c>
      <c r="AC167" s="248">
        <f t="shared" si="14"/>
        <v>61.009719838812387</v>
      </c>
      <c r="AD167" s="248">
        <f t="shared" si="14"/>
        <v>49.292621326722589</v>
      </c>
      <c r="AE167" s="248">
        <f t="shared" si="12"/>
        <v>27.272556881588319</v>
      </c>
      <c r="AF167" s="248">
        <f t="shared" si="12"/>
        <v>14.525161776194077</v>
      </c>
      <c r="AG167" s="248">
        <f t="shared" si="12"/>
        <v>14.525161776194077</v>
      </c>
    </row>
    <row r="168" spans="1:33" ht="18" x14ac:dyDescent="0.5">
      <c r="A168" s="202"/>
      <c r="B168" s="202">
        <v>4</v>
      </c>
      <c r="C168" s="202">
        <v>3.35</v>
      </c>
      <c r="D168" s="202">
        <v>2.52</v>
      </c>
      <c r="E168" s="202">
        <v>3.07</v>
      </c>
      <c r="F168" s="202">
        <v>4.1399999999999997</v>
      </c>
      <c r="G168" s="202">
        <v>5.96</v>
      </c>
      <c r="H168" s="202">
        <v>7.88</v>
      </c>
      <c r="I168" s="202">
        <v>23.1</v>
      </c>
      <c r="J168" s="202">
        <v>30.2</v>
      </c>
      <c r="K168" s="202">
        <v>23.5</v>
      </c>
      <c r="L168" s="202">
        <v>13.2</v>
      </c>
      <c r="M168" s="202">
        <v>6.99</v>
      </c>
      <c r="N168" s="202">
        <v>6.99</v>
      </c>
      <c r="T168" s="202"/>
      <c r="U168" s="202">
        <v>4</v>
      </c>
      <c r="V168" s="248">
        <f t="shared" si="14"/>
        <v>6.7676344854311763</v>
      </c>
      <c r="W168" s="248">
        <f t="shared" si="14"/>
        <v>5.0908772845631534</v>
      </c>
      <c r="X168" s="248">
        <f t="shared" si="14"/>
        <v>6.2019814538130476</v>
      </c>
      <c r="Y168" s="248">
        <f t="shared" si="14"/>
        <v>8.3635841103537505</v>
      </c>
      <c r="Z168" s="248">
        <f t="shared" si="14"/>
        <v>12.040328815871584</v>
      </c>
      <c r="AA168" s="248">
        <f t="shared" si="14"/>
        <v>15.919092461253035</v>
      </c>
      <c r="AB168" s="248">
        <f t="shared" si="14"/>
        <v>46.666375108495572</v>
      </c>
      <c r="AC168" s="248">
        <f t="shared" si="14"/>
        <v>61.009719838812387</v>
      </c>
      <c r="AD168" s="248">
        <f t="shared" si="14"/>
        <v>47.47445086795004</v>
      </c>
      <c r="AE168" s="248">
        <f t="shared" si="12"/>
        <v>26.666500061997468</v>
      </c>
      <c r="AF168" s="248">
        <f t="shared" si="12"/>
        <v>14.121123896466841</v>
      </c>
      <c r="AG168" s="248">
        <f t="shared" si="12"/>
        <v>14.121123896466841</v>
      </c>
    </row>
    <row r="169" spans="1:33" ht="18" x14ac:dyDescent="0.5">
      <c r="A169" s="202"/>
      <c r="B169" s="202">
        <v>5</v>
      </c>
      <c r="C169" s="202">
        <v>3.35</v>
      </c>
      <c r="D169" s="202">
        <v>2.52</v>
      </c>
      <c r="E169" s="202">
        <v>3.07</v>
      </c>
      <c r="F169" s="202">
        <v>4.3099999999999996</v>
      </c>
      <c r="G169" s="202">
        <v>5.55</v>
      </c>
      <c r="H169" s="202">
        <v>7.88</v>
      </c>
      <c r="I169" s="202">
        <v>22</v>
      </c>
      <c r="J169" s="202">
        <v>27.9</v>
      </c>
      <c r="K169" s="202">
        <v>25.3</v>
      </c>
      <c r="L169" s="202">
        <v>12.9</v>
      </c>
      <c r="M169" s="202">
        <v>6.78</v>
      </c>
      <c r="N169" s="202">
        <v>6.58</v>
      </c>
      <c r="T169" s="202"/>
      <c r="U169" s="202">
        <v>5</v>
      </c>
      <c r="V169" s="248">
        <f t="shared" si="14"/>
        <v>6.7676344854311763</v>
      </c>
      <c r="W169" s="248">
        <f t="shared" si="14"/>
        <v>5.0908772845631534</v>
      </c>
      <c r="X169" s="248">
        <f t="shared" si="14"/>
        <v>6.2019814538130476</v>
      </c>
      <c r="Y169" s="248">
        <f t="shared" si="14"/>
        <v>8.7070163081219007</v>
      </c>
      <c r="Z169" s="248">
        <f t="shared" si="14"/>
        <v>11.212051162430754</v>
      </c>
      <c r="AA169" s="248">
        <f t="shared" si="14"/>
        <v>15.919092461253035</v>
      </c>
      <c r="AB169" s="248">
        <f t="shared" si="14"/>
        <v>44.444166769995782</v>
      </c>
      <c r="AC169" s="248">
        <f t="shared" si="14"/>
        <v>56.363284221949193</v>
      </c>
      <c r="AD169" s="248">
        <f t="shared" si="14"/>
        <v>51.110791785495152</v>
      </c>
      <c r="AE169" s="248">
        <f t="shared" si="12"/>
        <v>26.060443242406617</v>
      </c>
      <c r="AF169" s="248">
        <f t="shared" si="12"/>
        <v>13.696884122753247</v>
      </c>
      <c r="AG169" s="248">
        <f t="shared" si="12"/>
        <v>13.292846243026011</v>
      </c>
    </row>
    <row r="170" spans="1:33" ht="18" x14ac:dyDescent="0.5">
      <c r="A170" s="202"/>
      <c r="B170" s="202">
        <v>6</v>
      </c>
      <c r="C170" s="202">
        <v>3.35</v>
      </c>
      <c r="D170" s="202">
        <v>2.52</v>
      </c>
      <c r="E170" s="202">
        <v>2.94</v>
      </c>
      <c r="F170" s="202">
        <v>4.3099999999999996</v>
      </c>
      <c r="G170" s="202">
        <v>5.34</v>
      </c>
      <c r="H170" s="202">
        <v>11.5</v>
      </c>
      <c r="I170" s="202">
        <v>20.8</v>
      </c>
      <c r="J170" s="202">
        <v>26.1</v>
      </c>
      <c r="K170" s="202">
        <v>25.7</v>
      </c>
      <c r="L170" s="202">
        <v>12.6</v>
      </c>
      <c r="M170" s="202">
        <v>6.78</v>
      </c>
      <c r="N170" s="202">
        <v>6.37</v>
      </c>
      <c r="T170" s="202"/>
      <c r="U170" s="202">
        <v>6</v>
      </c>
      <c r="V170" s="248">
        <f t="shared" si="14"/>
        <v>6.7676344854311763</v>
      </c>
      <c r="W170" s="248">
        <f t="shared" si="14"/>
        <v>5.0908772845631534</v>
      </c>
      <c r="X170" s="248">
        <f t="shared" si="14"/>
        <v>5.9393568319903451</v>
      </c>
      <c r="Y170" s="248">
        <f t="shared" si="14"/>
        <v>8.7070163081219007</v>
      </c>
      <c r="Z170" s="248">
        <f t="shared" si="14"/>
        <v>10.787811388717158</v>
      </c>
      <c r="AA170" s="248">
        <f t="shared" si="14"/>
        <v>23.232178084315976</v>
      </c>
      <c r="AB170" s="248">
        <f t="shared" si="14"/>
        <v>42.019939491632378</v>
      </c>
      <c r="AC170" s="248">
        <f t="shared" si="14"/>
        <v>52.726943304404088</v>
      </c>
      <c r="AD170" s="248">
        <f t="shared" si="14"/>
        <v>51.918867544949613</v>
      </c>
      <c r="AE170" s="248">
        <f t="shared" si="12"/>
        <v>25.454386422815766</v>
      </c>
      <c r="AF170" s="248">
        <f t="shared" si="12"/>
        <v>13.696884122753247</v>
      </c>
      <c r="AG170" s="248">
        <f t="shared" si="12"/>
        <v>12.868606469312414</v>
      </c>
    </row>
    <row r="171" spans="1:33" ht="18" x14ac:dyDescent="0.5">
      <c r="A171" s="202"/>
      <c r="B171" s="202">
        <v>7</v>
      </c>
      <c r="C171" s="202">
        <v>3.35</v>
      </c>
      <c r="D171" s="202">
        <v>2.52</v>
      </c>
      <c r="E171" s="202">
        <v>2.94</v>
      </c>
      <c r="F171" s="202">
        <v>4.3099999999999996</v>
      </c>
      <c r="G171" s="202">
        <v>5.55</v>
      </c>
      <c r="H171" s="202">
        <v>16.100000000000001</v>
      </c>
      <c r="I171" s="202">
        <v>19.7</v>
      </c>
      <c r="J171" s="202">
        <v>31.1</v>
      </c>
      <c r="K171" s="202">
        <v>25.7</v>
      </c>
      <c r="L171" s="202">
        <v>12</v>
      </c>
      <c r="M171" s="202">
        <v>6.78</v>
      </c>
      <c r="N171" s="202">
        <v>5.96</v>
      </c>
      <c r="T171" s="202"/>
      <c r="U171" s="202">
        <v>7</v>
      </c>
      <c r="V171" s="248">
        <f t="shared" si="14"/>
        <v>6.7676344854311763</v>
      </c>
      <c r="W171" s="248">
        <f t="shared" si="14"/>
        <v>5.0908772845631534</v>
      </c>
      <c r="X171" s="248">
        <f t="shared" si="14"/>
        <v>5.9393568319903451</v>
      </c>
      <c r="Y171" s="248">
        <f t="shared" si="14"/>
        <v>8.7070163081219007</v>
      </c>
      <c r="Z171" s="248">
        <f t="shared" si="14"/>
        <v>11.212051162430754</v>
      </c>
      <c r="AA171" s="248">
        <f t="shared" si="14"/>
        <v>32.52504931804237</v>
      </c>
      <c r="AB171" s="248">
        <f t="shared" si="14"/>
        <v>39.797731153132581</v>
      </c>
      <c r="AC171" s="248">
        <f t="shared" si="14"/>
        <v>62.82789029758495</v>
      </c>
      <c r="AD171" s="248">
        <f t="shared" si="14"/>
        <v>51.918867544949613</v>
      </c>
      <c r="AE171" s="248">
        <f t="shared" si="12"/>
        <v>24.242272783634064</v>
      </c>
      <c r="AF171" s="248">
        <f t="shared" si="12"/>
        <v>13.696884122753247</v>
      </c>
      <c r="AG171" s="248">
        <f t="shared" si="12"/>
        <v>12.040328815871584</v>
      </c>
    </row>
    <row r="172" spans="1:33" ht="18" x14ac:dyDescent="0.5">
      <c r="A172" s="202"/>
      <c r="B172" s="202">
        <v>8</v>
      </c>
      <c r="C172" s="202">
        <v>3.35</v>
      </c>
      <c r="D172" s="202">
        <v>2.52</v>
      </c>
      <c r="E172" s="202">
        <v>2.8</v>
      </c>
      <c r="F172" s="202">
        <v>4.1399999999999997</v>
      </c>
      <c r="G172" s="202">
        <v>5.55</v>
      </c>
      <c r="H172" s="202">
        <v>14.5</v>
      </c>
      <c r="I172" s="202">
        <v>22.3</v>
      </c>
      <c r="J172" s="202">
        <v>33</v>
      </c>
      <c r="K172" s="202">
        <v>25.7</v>
      </c>
      <c r="L172" s="202">
        <v>11.2</v>
      </c>
      <c r="M172" s="202">
        <v>7.19</v>
      </c>
      <c r="N172" s="202">
        <v>5.55</v>
      </c>
      <c r="T172" s="202"/>
      <c r="U172" s="202">
        <v>8</v>
      </c>
      <c r="V172" s="248">
        <f t="shared" si="14"/>
        <v>6.7676344854311763</v>
      </c>
      <c r="W172" s="248">
        <f t="shared" si="14"/>
        <v>5.0908772845631534</v>
      </c>
      <c r="X172" s="248">
        <f t="shared" si="14"/>
        <v>5.6565303161812812</v>
      </c>
      <c r="Y172" s="248">
        <f t="shared" si="14"/>
        <v>8.3635841103537505</v>
      </c>
      <c r="Z172" s="248">
        <f t="shared" si="14"/>
        <v>11.212051162430754</v>
      </c>
      <c r="AA172" s="248">
        <f t="shared" si="14"/>
        <v>29.292746280224492</v>
      </c>
      <c r="AB172" s="248">
        <f t="shared" si="14"/>
        <v>45.050223589586636</v>
      </c>
      <c r="AC172" s="248">
        <f t="shared" si="14"/>
        <v>66.666250154993676</v>
      </c>
      <c r="AD172" s="248">
        <f t="shared" si="14"/>
        <v>51.918867544949613</v>
      </c>
      <c r="AE172" s="248">
        <f t="shared" si="12"/>
        <v>22.626121264725125</v>
      </c>
      <c r="AF172" s="248">
        <f t="shared" si="12"/>
        <v>14.525161776194077</v>
      </c>
      <c r="AG172" s="248">
        <f t="shared" si="12"/>
        <v>11.212051162430754</v>
      </c>
    </row>
    <row r="173" spans="1:33" ht="18" x14ac:dyDescent="0.5">
      <c r="A173" s="202"/>
      <c r="B173" s="202">
        <v>9</v>
      </c>
      <c r="C173" s="202">
        <v>3.35</v>
      </c>
      <c r="D173" s="202">
        <v>2.8</v>
      </c>
      <c r="E173" s="202">
        <v>2.8</v>
      </c>
      <c r="F173" s="202">
        <v>4.1399999999999997</v>
      </c>
      <c r="G173" s="202">
        <v>5.75</v>
      </c>
      <c r="H173" s="202">
        <v>18.600000000000001</v>
      </c>
      <c r="I173" s="202">
        <v>22.3</v>
      </c>
      <c r="J173" s="202">
        <v>30.6</v>
      </c>
      <c r="K173" s="202">
        <v>24</v>
      </c>
      <c r="L173" s="202">
        <v>11.2</v>
      </c>
      <c r="M173" s="202">
        <v>17.100000000000001</v>
      </c>
      <c r="N173" s="202">
        <v>5.55</v>
      </c>
      <c r="T173" s="202"/>
      <c r="U173" s="202">
        <v>9</v>
      </c>
      <c r="V173" s="248">
        <f t="shared" si="14"/>
        <v>6.7676344854311763</v>
      </c>
      <c r="W173" s="248">
        <f t="shared" si="14"/>
        <v>5.6565303161812812</v>
      </c>
      <c r="X173" s="248">
        <f t="shared" si="14"/>
        <v>5.6565303161812812</v>
      </c>
      <c r="Y173" s="248">
        <f t="shared" si="14"/>
        <v>8.3635841103537505</v>
      </c>
      <c r="Z173" s="248">
        <f t="shared" si="14"/>
        <v>11.616089042157988</v>
      </c>
      <c r="AA173" s="248">
        <f t="shared" si="14"/>
        <v>37.575522814632798</v>
      </c>
      <c r="AB173" s="248">
        <f t="shared" si="14"/>
        <v>45.050223589586636</v>
      </c>
      <c r="AC173" s="248">
        <f t="shared" si="14"/>
        <v>61.817795598266862</v>
      </c>
      <c r="AD173" s="248">
        <f t="shared" si="14"/>
        <v>48.484545567268128</v>
      </c>
      <c r="AE173" s="248">
        <f t="shared" si="12"/>
        <v>22.626121264725125</v>
      </c>
      <c r="AF173" s="248">
        <f t="shared" si="12"/>
        <v>34.54523871667854</v>
      </c>
      <c r="AG173" s="248">
        <f t="shared" si="12"/>
        <v>11.212051162430754</v>
      </c>
    </row>
    <row r="174" spans="1:33" ht="18" x14ac:dyDescent="0.5">
      <c r="A174" s="202"/>
      <c r="B174" s="202">
        <v>10</v>
      </c>
      <c r="C174" s="202">
        <v>3.35</v>
      </c>
      <c r="D174" s="202">
        <v>2.66</v>
      </c>
      <c r="E174" s="202">
        <v>2.52</v>
      </c>
      <c r="F174" s="202">
        <v>3.96</v>
      </c>
      <c r="G174" s="202">
        <v>8.61</v>
      </c>
      <c r="H174" s="202">
        <v>42</v>
      </c>
      <c r="I174" s="202">
        <v>23.1</v>
      </c>
      <c r="J174" s="202">
        <v>29.2</v>
      </c>
      <c r="K174" s="202">
        <v>22</v>
      </c>
      <c r="L174" s="202">
        <v>10.9</v>
      </c>
      <c r="M174" s="202">
        <v>22.7</v>
      </c>
      <c r="N174" s="202">
        <v>5.17</v>
      </c>
      <c r="T174" s="202"/>
      <c r="U174" s="202">
        <v>10</v>
      </c>
      <c r="V174" s="248">
        <f t="shared" si="14"/>
        <v>6.7676344854311763</v>
      </c>
      <c r="W174" s="248">
        <f t="shared" si="14"/>
        <v>5.3737038003722173</v>
      </c>
      <c r="X174" s="248">
        <f t="shared" si="14"/>
        <v>5.0908772845631534</v>
      </c>
      <c r="Y174" s="248">
        <f t="shared" si="14"/>
        <v>7.9999500185992405</v>
      </c>
      <c r="Z174" s="248">
        <f t="shared" si="14"/>
        <v>17.393830722257437</v>
      </c>
      <c r="AA174" s="248">
        <f t="shared" si="14"/>
        <v>84.847954742719224</v>
      </c>
      <c r="AB174" s="248">
        <f t="shared" si="14"/>
        <v>46.666375108495572</v>
      </c>
      <c r="AC174" s="248">
        <f t="shared" si="14"/>
        <v>58.989530440176217</v>
      </c>
      <c r="AD174" s="248">
        <f t="shared" si="14"/>
        <v>44.444166769995782</v>
      </c>
      <c r="AE174" s="248">
        <f t="shared" si="12"/>
        <v>22.020064445134274</v>
      </c>
      <c r="AF174" s="248">
        <f t="shared" si="12"/>
        <v>45.858299349041097</v>
      </c>
      <c r="AG174" s="248">
        <f t="shared" si="12"/>
        <v>10.444379190949009</v>
      </c>
    </row>
    <row r="175" spans="1:33" ht="18" x14ac:dyDescent="0.5">
      <c r="A175" s="202"/>
      <c r="B175" s="202">
        <v>11</v>
      </c>
      <c r="C175" s="202">
        <v>3.21</v>
      </c>
      <c r="D175" s="202">
        <v>2.52</v>
      </c>
      <c r="E175" s="202">
        <v>2.52</v>
      </c>
      <c r="F175" s="202">
        <v>3.96</v>
      </c>
      <c r="G175" s="202">
        <v>6.58</v>
      </c>
      <c r="H175" s="202">
        <v>17.5</v>
      </c>
      <c r="I175" s="202">
        <v>31.5</v>
      </c>
      <c r="J175" s="202">
        <v>27</v>
      </c>
      <c r="K175" s="202">
        <v>20.399999999999999</v>
      </c>
      <c r="L175" s="202">
        <v>10.9</v>
      </c>
      <c r="M175" s="202">
        <v>50.2</v>
      </c>
      <c r="N175" s="202">
        <v>4.82</v>
      </c>
      <c r="T175" s="202"/>
      <c r="U175" s="202">
        <v>11</v>
      </c>
      <c r="V175" s="248">
        <f t="shared" ref="V175:AG198" si="15">$T$5*C175</f>
        <v>6.4848079696221115</v>
      </c>
      <c r="W175" s="248">
        <f t="shared" si="15"/>
        <v>5.0908772845631534</v>
      </c>
      <c r="X175" s="248">
        <f t="shared" si="15"/>
        <v>5.0908772845631534</v>
      </c>
      <c r="Y175" s="248">
        <f t="shared" si="15"/>
        <v>7.9999500185992405</v>
      </c>
      <c r="Z175" s="248">
        <f t="shared" si="15"/>
        <v>13.292846243026011</v>
      </c>
      <c r="AA175" s="248">
        <f t="shared" si="15"/>
        <v>35.353314476133008</v>
      </c>
      <c r="AB175" s="248">
        <f t="shared" si="15"/>
        <v>63.635966057039411</v>
      </c>
      <c r="AC175" s="248">
        <f t="shared" si="15"/>
        <v>54.545113763176637</v>
      </c>
      <c r="AD175" s="248">
        <f t="shared" si="15"/>
        <v>41.211863732177903</v>
      </c>
      <c r="AE175" s="248">
        <f t="shared" si="12"/>
        <v>22.020064445134274</v>
      </c>
      <c r="AF175" s="248">
        <f t="shared" si="12"/>
        <v>101.41350781153584</v>
      </c>
      <c r="AG175" s="248">
        <f t="shared" si="12"/>
        <v>9.7373129014263498</v>
      </c>
    </row>
    <row r="176" spans="1:33" ht="18" x14ac:dyDescent="0.5">
      <c r="A176" s="202"/>
      <c r="B176" s="202">
        <v>12</v>
      </c>
      <c r="C176" s="202">
        <v>3.21</v>
      </c>
      <c r="D176" s="202">
        <v>2.52</v>
      </c>
      <c r="E176" s="202">
        <v>2.52</v>
      </c>
      <c r="F176" s="202">
        <v>3.96</v>
      </c>
      <c r="G176" s="202">
        <v>7.64</v>
      </c>
      <c r="H176" s="202">
        <v>17.899999999999999</v>
      </c>
      <c r="I176" s="202">
        <v>30.6</v>
      </c>
      <c r="J176" s="202">
        <v>27</v>
      </c>
      <c r="K176" s="202">
        <v>18.899999999999999</v>
      </c>
      <c r="L176" s="202">
        <v>10.7</v>
      </c>
      <c r="M176" s="202">
        <v>21.6</v>
      </c>
      <c r="N176" s="202">
        <v>4.6500000000000004</v>
      </c>
      <c r="T176" s="202"/>
      <c r="U176" s="202">
        <v>12</v>
      </c>
      <c r="V176" s="248">
        <f t="shared" si="15"/>
        <v>6.4848079696221115</v>
      </c>
      <c r="W176" s="248">
        <f t="shared" si="15"/>
        <v>5.0908772845631534</v>
      </c>
      <c r="X176" s="248">
        <f t="shared" si="15"/>
        <v>5.0908772845631534</v>
      </c>
      <c r="Y176" s="248">
        <f t="shared" si="15"/>
        <v>7.9999500185992405</v>
      </c>
      <c r="Z176" s="248">
        <f t="shared" si="15"/>
        <v>15.434247005580353</v>
      </c>
      <c r="AA176" s="248">
        <f t="shared" si="15"/>
        <v>36.161390235587476</v>
      </c>
      <c r="AB176" s="248">
        <f t="shared" si="15"/>
        <v>61.817795598266862</v>
      </c>
      <c r="AC176" s="248">
        <f t="shared" si="15"/>
        <v>54.545113763176637</v>
      </c>
      <c r="AD176" s="248">
        <f t="shared" si="15"/>
        <v>38.181579634223645</v>
      </c>
      <c r="AE176" s="248">
        <f t="shared" si="12"/>
        <v>21.616026565407036</v>
      </c>
      <c r="AF176" s="248">
        <f t="shared" si="12"/>
        <v>43.636091010541314</v>
      </c>
      <c r="AG176" s="248">
        <f t="shared" si="12"/>
        <v>9.3938807036581995</v>
      </c>
    </row>
    <row r="177" spans="1:33" ht="18" x14ac:dyDescent="0.5">
      <c r="A177" s="202"/>
      <c r="B177" s="202">
        <v>13</v>
      </c>
      <c r="C177" s="202">
        <v>3.07</v>
      </c>
      <c r="D177" s="202">
        <v>2.52</v>
      </c>
      <c r="E177" s="202">
        <v>2.52</v>
      </c>
      <c r="F177" s="202">
        <v>3.96</v>
      </c>
      <c r="G177" s="202">
        <v>7.64</v>
      </c>
      <c r="H177" s="202">
        <v>16.8</v>
      </c>
      <c r="I177" s="202">
        <v>30.2</v>
      </c>
      <c r="J177" s="202">
        <v>35.1</v>
      </c>
      <c r="K177" s="202">
        <v>17.5</v>
      </c>
      <c r="L177" s="202">
        <v>10.7</v>
      </c>
      <c r="M177" s="202">
        <v>15.4</v>
      </c>
      <c r="N177" s="202">
        <v>4.4800000000000004</v>
      </c>
      <c r="T177" s="202"/>
      <c r="U177" s="202">
        <v>13</v>
      </c>
      <c r="V177" s="248">
        <f t="shared" si="15"/>
        <v>6.2019814538130476</v>
      </c>
      <c r="W177" s="248">
        <f t="shared" si="15"/>
        <v>5.0908772845631534</v>
      </c>
      <c r="X177" s="248">
        <f t="shared" si="15"/>
        <v>5.0908772845631534</v>
      </c>
      <c r="Y177" s="248">
        <f t="shared" si="15"/>
        <v>7.9999500185992405</v>
      </c>
      <c r="Z177" s="248">
        <f t="shared" si="15"/>
        <v>15.434247005580353</v>
      </c>
      <c r="AA177" s="248">
        <f t="shared" si="15"/>
        <v>33.939181897087686</v>
      </c>
      <c r="AB177" s="248">
        <f t="shared" si="15"/>
        <v>61.009719838812387</v>
      </c>
      <c r="AC177" s="248">
        <f t="shared" si="15"/>
        <v>70.908647892129636</v>
      </c>
      <c r="AD177" s="248">
        <f t="shared" si="15"/>
        <v>35.353314476133008</v>
      </c>
      <c r="AE177" s="248">
        <f t="shared" si="12"/>
        <v>21.616026565407036</v>
      </c>
      <c r="AF177" s="248">
        <f t="shared" si="12"/>
        <v>31.110916738997048</v>
      </c>
      <c r="AG177" s="248">
        <f t="shared" si="12"/>
        <v>9.050448505890051</v>
      </c>
    </row>
    <row r="178" spans="1:33" ht="18" x14ac:dyDescent="0.5">
      <c r="A178" s="202"/>
      <c r="B178" s="202">
        <v>14</v>
      </c>
      <c r="C178" s="202">
        <v>3.07</v>
      </c>
      <c r="D178" s="202">
        <v>2.52</v>
      </c>
      <c r="E178" s="202">
        <v>2.52</v>
      </c>
      <c r="F178" s="202">
        <v>3.96</v>
      </c>
      <c r="G178" s="202">
        <v>7.88</v>
      </c>
      <c r="H178" s="202">
        <v>14.5</v>
      </c>
      <c r="I178" s="202">
        <v>30.6</v>
      </c>
      <c r="J178" s="202">
        <v>29.2</v>
      </c>
      <c r="K178" s="202">
        <v>17.100000000000001</v>
      </c>
      <c r="L178" s="202">
        <v>10.4</v>
      </c>
      <c r="M178" s="202">
        <v>11.5</v>
      </c>
      <c r="N178" s="202">
        <v>4.3099999999999996</v>
      </c>
      <c r="T178" s="202"/>
      <c r="U178" s="202">
        <v>14</v>
      </c>
      <c r="V178" s="248">
        <f t="shared" si="15"/>
        <v>6.2019814538130476</v>
      </c>
      <c r="W178" s="248">
        <f t="shared" si="15"/>
        <v>5.0908772845631534</v>
      </c>
      <c r="X178" s="248">
        <f t="shared" si="15"/>
        <v>5.0908772845631534</v>
      </c>
      <c r="Y178" s="248">
        <f t="shared" si="15"/>
        <v>7.9999500185992405</v>
      </c>
      <c r="Z178" s="248">
        <f t="shared" si="15"/>
        <v>15.919092461253035</v>
      </c>
      <c r="AA178" s="248">
        <f t="shared" si="15"/>
        <v>29.292746280224492</v>
      </c>
      <c r="AB178" s="248">
        <f t="shared" si="15"/>
        <v>61.817795598266862</v>
      </c>
      <c r="AC178" s="248">
        <f t="shared" si="15"/>
        <v>58.989530440176217</v>
      </c>
      <c r="AD178" s="248">
        <f t="shared" si="15"/>
        <v>34.54523871667854</v>
      </c>
      <c r="AE178" s="248">
        <f t="shared" si="12"/>
        <v>21.009969745816189</v>
      </c>
      <c r="AF178" s="248">
        <f t="shared" si="12"/>
        <v>23.232178084315976</v>
      </c>
      <c r="AG178" s="248">
        <f t="shared" si="12"/>
        <v>8.7070163081219007</v>
      </c>
    </row>
    <row r="179" spans="1:33" ht="18" x14ac:dyDescent="0.5">
      <c r="A179" s="202"/>
      <c r="B179" s="202">
        <v>15</v>
      </c>
      <c r="C179" s="202">
        <v>3.21</v>
      </c>
      <c r="D179" s="202">
        <v>3.21</v>
      </c>
      <c r="E179" s="202">
        <v>2.52</v>
      </c>
      <c r="F179" s="202">
        <v>3.96</v>
      </c>
      <c r="G179" s="202">
        <v>8.61</v>
      </c>
      <c r="H179" s="202">
        <v>13.8</v>
      </c>
      <c r="I179" s="202">
        <v>30.2</v>
      </c>
      <c r="J179" s="202">
        <v>27.4</v>
      </c>
      <c r="K179" s="202">
        <v>17.100000000000001</v>
      </c>
      <c r="L179" s="202">
        <v>10.1</v>
      </c>
      <c r="M179" s="202">
        <v>9.58</v>
      </c>
      <c r="N179" s="202">
        <v>4.1399999999999997</v>
      </c>
      <c r="T179" s="202"/>
      <c r="U179" s="202">
        <v>15</v>
      </c>
      <c r="V179" s="248">
        <f t="shared" si="15"/>
        <v>6.4848079696221115</v>
      </c>
      <c r="W179" s="248">
        <f t="shared" si="15"/>
        <v>6.4848079696221115</v>
      </c>
      <c r="X179" s="248">
        <f t="shared" si="15"/>
        <v>5.0908772845631534</v>
      </c>
      <c r="Y179" s="248">
        <f t="shared" si="15"/>
        <v>7.9999500185992405</v>
      </c>
      <c r="Z179" s="248">
        <f t="shared" si="15"/>
        <v>17.393830722257437</v>
      </c>
      <c r="AA179" s="248">
        <f t="shared" si="15"/>
        <v>27.878613701179173</v>
      </c>
      <c r="AB179" s="248">
        <f t="shared" si="15"/>
        <v>61.009719838812387</v>
      </c>
      <c r="AC179" s="248">
        <f t="shared" si="15"/>
        <v>55.353189522631105</v>
      </c>
      <c r="AD179" s="248">
        <f t="shared" si="15"/>
        <v>34.54523871667854</v>
      </c>
      <c r="AE179" s="248">
        <f t="shared" si="12"/>
        <v>20.403912926225335</v>
      </c>
      <c r="AF179" s="248">
        <f t="shared" si="12"/>
        <v>19.353414438934525</v>
      </c>
      <c r="AG179" s="248">
        <f t="shared" si="12"/>
        <v>8.3635841103537505</v>
      </c>
    </row>
    <row r="180" spans="1:33" ht="18" x14ac:dyDescent="0.5">
      <c r="A180" s="202"/>
      <c r="B180" s="202">
        <v>16</v>
      </c>
      <c r="C180" s="202">
        <v>3.21</v>
      </c>
      <c r="D180" s="202">
        <v>3.07</v>
      </c>
      <c r="E180" s="202">
        <v>2.39</v>
      </c>
      <c r="F180" s="202">
        <v>3.96</v>
      </c>
      <c r="G180" s="202">
        <v>9.09</v>
      </c>
      <c r="H180" s="202">
        <v>13.8</v>
      </c>
      <c r="I180" s="202">
        <v>29.7</v>
      </c>
      <c r="J180" s="202">
        <v>27.4</v>
      </c>
      <c r="K180" s="202">
        <v>17.100000000000001</v>
      </c>
      <c r="L180" s="202">
        <v>9.82</v>
      </c>
      <c r="M180" s="202">
        <v>9.09</v>
      </c>
      <c r="N180" s="202">
        <v>4.1399999999999997</v>
      </c>
      <c r="T180" s="202"/>
      <c r="U180" s="202">
        <v>16</v>
      </c>
      <c r="V180" s="248">
        <f t="shared" si="15"/>
        <v>6.4848079696221115</v>
      </c>
      <c r="W180" s="248">
        <f t="shared" si="15"/>
        <v>6.2019814538130476</v>
      </c>
      <c r="X180" s="248">
        <f t="shared" si="15"/>
        <v>4.828252662740451</v>
      </c>
      <c r="Y180" s="248">
        <f t="shared" si="15"/>
        <v>7.9999500185992405</v>
      </c>
      <c r="Z180" s="248">
        <f t="shared" si="15"/>
        <v>18.363521633602801</v>
      </c>
      <c r="AA180" s="248">
        <f t="shared" si="15"/>
        <v>27.878613701179173</v>
      </c>
      <c r="AB180" s="248">
        <f t="shared" si="15"/>
        <v>59.999625139494306</v>
      </c>
      <c r="AC180" s="248">
        <f t="shared" si="15"/>
        <v>55.353189522631105</v>
      </c>
      <c r="AD180" s="248">
        <f t="shared" si="15"/>
        <v>34.54523871667854</v>
      </c>
      <c r="AE180" s="248">
        <f t="shared" si="15"/>
        <v>19.838259894607209</v>
      </c>
      <c r="AF180" s="248">
        <f t="shared" si="15"/>
        <v>18.363521633602801</v>
      </c>
      <c r="AG180" s="248">
        <f t="shared" si="15"/>
        <v>8.3635841103537505</v>
      </c>
    </row>
    <row r="181" spans="1:33" ht="18" x14ac:dyDescent="0.5">
      <c r="A181" s="202"/>
      <c r="B181" s="202">
        <v>17</v>
      </c>
      <c r="C181" s="202">
        <v>3.21</v>
      </c>
      <c r="D181" s="202">
        <v>3.07</v>
      </c>
      <c r="E181" s="202">
        <v>2.39</v>
      </c>
      <c r="F181" s="202">
        <v>4.1399999999999997</v>
      </c>
      <c r="G181" s="202">
        <v>12</v>
      </c>
      <c r="H181" s="202">
        <v>13.5</v>
      </c>
      <c r="I181" s="202">
        <v>28.3</v>
      </c>
      <c r="J181" s="202">
        <v>26.1</v>
      </c>
      <c r="K181" s="202">
        <v>16.8</v>
      </c>
      <c r="L181" s="202">
        <v>9.82</v>
      </c>
      <c r="M181" s="202">
        <v>9.09</v>
      </c>
      <c r="N181" s="202">
        <v>3.96</v>
      </c>
      <c r="T181" s="202"/>
      <c r="U181" s="202">
        <v>17</v>
      </c>
      <c r="V181" s="248">
        <f t="shared" si="15"/>
        <v>6.4848079696221115</v>
      </c>
      <c r="W181" s="248">
        <f t="shared" si="15"/>
        <v>6.2019814538130476</v>
      </c>
      <c r="X181" s="248">
        <f t="shared" si="15"/>
        <v>4.828252662740451</v>
      </c>
      <c r="Y181" s="248">
        <f t="shared" si="15"/>
        <v>8.3635841103537505</v>
      </c>
      <c r="Z181" s="248">
        <f t="shared" si="15"/>
        <v>24.242272783634064</v>
      </c>
      <c r="AA181" s="248">
        <f t="shared" si="15"/>
        <v>27.272556881588319</v>
      </c>
      <c r="AB181" s="248">
        <f t="shared" si="15"/>
        <v>57.171359981403668</v>
      </c>
      <c r="AC181" s="248">
        <f t="shared" si="15"/>
        <v>52.726943304404088</v>
      </c>
      <c r="AD181" s="248">
        <f t="shared" si="15"/>
        <v>33.939181897087686</v>
      </c>
      <c r="AE181" s="248">
        <f t="shared" si="15"/>
        <v>19.838259894607209</v>
      </c>
      <c r="AF181" s="248">
        <f t="shared" si="15"/>
        <v>18.363521633602801</v>
      </c>
      <c r="AG181" s="248">
        <f t="shared" si="15"/>
        <v>7.9999500185992405</v>
      </c>
    </row>
    <row r="182" spans="1:33" ht="18" x14ac:dyDescent="0.5">
      <c r="A182" s="202"/>
      <c r="B182" s="202">
        <v>18</v>
      </c>
      <c r="C182" s="202">
        <v>3.07</v>
      </c>
      <c r="D182" s="202">
        <v>3.21</v>
      </c>
      <c r="E182" s="202">
        <v>2.39</v>
      </c>
      <c r="F182" s="202">
        <v>4.1399999999999997</v>
      </c>
      <c r="G182" s="202">
        <v>29.2</v>
      </c>
      <c r="H182" s="202">
        <v>16.100000000000001</v>
      </c>
      <c r="I182" s="202">
        <v>28.8</v>
      </c>
      <c r="J182" s="202">
        <v>25.3</v>
      </c>
      <c r="K182" s="202">
        <v>16.8</v>
      </c>
      <c r="L182" s="202">
        <v>9.34</v>
      </c>
      <c r="M182" s="202">
        <v>8.85</v>
      </c>
      <c r="N182" s="202">
        <v>3.79</v>
      </c>
      <c r="T182" s="202"/>
      <c r="U182" s="202">
        <v>18</v>
      </c>
      <c r="V182" s="248">
        <f t="shared" si="15"/>
        <v>6.2019814538130476</v>
      </c>
      <c r="W182" s="248">
        <f t="shared" si="15"/>
        <v>6.4848079696221115</v>
      </c>
      <c r="X182" s="248">
        <f t="shared" si="15"/>
        <v>4.828252662740451</v>
      </c>
      <c r="Y182" s="248">
        <f t="shared" si="15"/>
        <v>8.3635841103537505</v>
      </c>
      <c r="Z182" s="248">
        <f t="shared" si="15"/>
        <v>58.989530440176217</v>
      </c>
      <c r="AA182" s="248">
        <f t="shared" si="15"/>
        <v>32.52504931804237</v>
      </c>
      <c r="AB182" s="248">
        <f t="shared" si="15"/>
        <v>58.18145468072175</v>
      </c>
      <c r="AC182" s="248">
        <f t="shared" si="15"/>
        <v>51.110791785495152</v>
      </c>
      <c r="AD182" s="248">
        <f t="shared" si="15"/>
        <v>33.939181897087686</v>
      </c>
      <c r="AE182" s="248">
        <f t="shared" si="15"/>
        <v>18.868568983261845</v>
      </c>
      <c r="AF182" s="248">
        <f t="shared" si="15"/>
        <v>17.878676177930121</v>
      </c>
      <c r="AG182" s="248">
        <f t="shared" si="15"/>
        <v>7.6565178208310911</v>
      </c>
    </row>
    <row r="183" spans="1:33" ht="18" x14ac:dyDescent="0.5">
      <c r="A183" s="202"/>
      <c r="B183" s="202">
        <v>19</v>
      </c>
      <c r="C183" s="202">
        <v>3.07</v>
      </c>
      <c r="D183" s="202">
        <v>3.07</v>
      </c>
      <c r="E183" s="202">
        <v>2.52</v>
      </c>
      <c r="F183" s="202">
        <v>4.1399999999999997</v>
      </c>
      <c r="G183" s="202">
        <v>19.7</v>
      </c>
      <c r="H183" s="202">
        <v>15.4</v>
      </c>
      <c r="I183" s="202">
        <v>28.3</v>
      </c>
      <c r="J183" s="202">
        <v>26.5</v>
      </c>
      <c r="K183" s="202">
        <v>17.100000000000001</v>
      </c>
      <c r="L183" s="202">
        <v>9.34</v>
      </c>
      <c r="M183" s="202">
        <v>8.61</v>
      </c>
      <c r="N183" s="202">
        <v>3.79</v>
      </c>
      <c r="T183" s="202"/>
      <c r="U183" s="202">
        <v>19</v>
      </c>
      <c r="V183" s="248">
        <f t="shared" si="15"/>
        <v>6.2019814538130476</v>
      </c>
      <c r="W183" s="248">
        <f t="shared" si="15"/>
        <v>6.2019814538130476</v>
      </c>
      <c r="X183" s="248">
        <f t="shared" si="15"/>
        <v>5.0908772845631534</v>
      </c>
      <c r="Y183" s="248">
        <f t="shared" si="15"/>
        <v>8.3635841103537505</v>
      </c>
      <c r="Z183" s="248">
        <f t="shared" si="15"/>
        <v>39.797731153132581</v>
      </c>
      <c r="AA183" s="248">
        <f t="shared" si="15"/>
        <v>31.110916738997048</v>
      </c>
      <c r="AB183" s="248">
        <f t="shared" si="15"/>
        <v>57.171359981403668</v>
      </c>
      <c r="AC183" s="248">
        <f t="shared" si="15"/>
        <v>53.535019063858556</v>
      </c>
      <c r="AD183" s="248">
        <f t="shared" si="15"/>
        <v>34.54523871667854</v>
      </c>
      <c r="AE183" s="248">
        <f t="shared" si="15"/>
        <v>18.868568983261845</v>
      </c>
      <c r="AF183" s="248">
        <f t="shared" si="15"/>
        <v>17.393830722257437</v>
      </c>
      <c r="AG183" s="248">
        <f t="shared" si="15"/>
        <v>7.6565178208310911</v>
      </c>
    </row>
    <row r="184" spans="1:33" ht="18" x14ac:dyDescent="0.5">
      <c r="A184" s="202"/>
      <c r="B184" s="202">
        <v>20</v>
      </c>
      <c r="C184" s="202">
        <v>3.07</v>
      </c>
      <c r="D184" s="202">
        <v>3.07</v>
      </c>
      <c r="E184" s="202">
        <v>2.66</v>
      </c>
      <c r="F184" s="202">
        <v>4.1399999999999997</v>
      </c>
      <c r="G184" s="202">
        <v>19.3</v>
      </c>
      <c r="H184" s="202">
        <v>15.4</v>
      </c>
      <c r="I184" s="202">
        <v>27.9</v>
      </c>
      <c r="J184" s="202">
        <v>24.8</v>
      </c>
      <c r="K184" s="202">
        <v>17.100000000000001</v>
      </c>
      <c r="L184" s="202">
        <v>9.34</v>
      </c>
      <c r="M184" s="202">
        <v>8.61</v>
      </c>
      <c r="N184" s="202">
        <v>3.79</v>
      </c>
      <c r="T184" s="202"/>
      <c r="U184" s="202">
        <v>20</v>
      </c>
      <c r="V184" s="248">
        <f t="shared" si="15"/>
        <v>6.2019814538130476</v>
      </c>
      <c r="W184" s="248">
        <f t="shared" si="15"/>
        <v>6.2019814538130476</v>
      </c>
      <c r="X184" s="248">
        <f t="shared" si="15"/>
        <v>5.3737038003722173</v>
      </c>
      <c r="Y184" s="248">
        <f t="shared" si="15"/>
        <v>8.3635841103537505</v>
      </c>
      <c r="Z184" s="248">
        <f t="shared" si="15"/>
        <v>38.98965539367812</v>
      </c>
      <c r="AA184" s="248">
        <f t="shared" si="15"/>
        <v>31.110916738997048</v>
      </c>
      <c r="AB184" s="248">
        <f t="shared" si="15"/>
        <v>56.363284221949193</v>
      </c>
      <c r="AC184" s="248">
        <f t="shared" si="15"/>
        <v>50.100697086177064</v>
      </c>
      <c r="AD184" s="248">
        <f t="shared" si="15"/>
        <v>34.54523871667854</v>
      </c>
      <c r="AE184" s="248">
        <f t="shared" si="15"/>
        <v>18.868568983261845</v>
      </c>
      <c r="AF184" s="248">
        <f t="shared" si="15"/>
        <v>17.393830722257437</v>
      </c>
      <c r="AG184" s="248">
        <f t="shared" si="15"/>
        <v>7.6565178208310911</v>
      </c>
    </row>
    <row r="185" spans="1:33" ht="18" x14ac:dyDescent="0.5">
      <c r="A185" s="202"/>
      <c r="B185" s="202">
        <v>21</v>
      </c>
      <c r="C185" s="202">
        <v>3.07</v>
      </c>
      <c r="D185" s="202">
        <v>3.07</v>
      </c>
      <c r="E185" s="202">
        <v>2.66</v>
      </c>
      <c r="F185" s="202">
        <v>3.96</v>
      </c>
      <c r="G185" s="202">
        <v>17.899999999999999</v>
      </c>
      <c r="H185" s="202">
        <v>15.1</v>
      </c>
      <c r="I185" s="202">
        <v>27.4</v>
      </c>
      <c r="J185" s="202">
        <v>24.4</v>
      </c>
      <c r="K185" s="202">
        <v>17.100000000000001</v>
      </c>
      <c r="L185" s="202">
        <v>9.09</v>
      </c>
      <c r="M185" s="202">
        <v>8.61</v>
      </c>
      <c r="N185" s="202">
        <v>3.79</v>
      </c>
      <c r="T185" s="202"/>
      <c r="U185" s="202">
        <v>21</v>
      </c>
      <c r="V185" s="248">
        <f t="shared" si="15"/>
        <v>6.2019814538130476</v>
      </c>
      <c r="W185" s="248">
        <f t="shared" si="15"/>
        <v>6.2019814538130476</v>
      </c>
      <c r="X185" s="248">
        <f t="shared" si="15"/>
        <v>5.3737038003722173</v>
      </c>
      <c r="Y185" s="248">
        <f t="shared" si="15"/>
        <v>7.9999500185992405</v>
      </c>
      <c r="Z185" s="248">
        <f t="shared" si="15"/>
        <v>36.161390235587476</v>
      </c>
      <c r="AA185" s="248">
        <f t="shared" si="15"/>
        <v>30.504859919406194</v>
      </c>
      <c r="AB185" s="248">
        <f t="shared" si="15"/>
        <v>55.353189522631105</v>
      </c>
      <c r="AC185" s="248">
        <f t="shared" si="15"/>
        <v>49.292621326722589</v>
      </c>
      <c r="AD185" s="248">
        <f t="shared" si="15"/>
        <v>34.54523871667854</v>
      </c>
      <c r="AE185" s="248">
        <f t="shared" si="15"/>
        <v>18.363521633602801</v>
      </c>
      <c r="AF185" s="248">
        <f t="shared" si="15"/>
        <v>17.393830722257437</v>
      </c>
      <c r="AG185" s="248">
        <f t="shared" si="15"/>
        <v>7.6565178208310911</v>
      </c>
    </row>
    <row r="186" spans="1:33" ht="18" x14ac:dyDescent="0.5">
      <c r="A186" s="202"/>
      <c r="B186" s="202">
        <v>22</v>
      </c>
      <c r="C186" s="202">
        <v>2.94</v>
      </c>
      <c r="D186" s="202">
        <v>3.07</v>
      </c>
      <c r="E186" s="202">
        <v>2.66</v>
      </c>
      <c r="F186" s="202">
        <v>3.96</v>
      </c>
      <c r="G186" s="202">
        <v>15.1</v>
      </c>
      <c r="H186" s="202">
        <v>14.5</v>
      </c>
      <c r="I186" s="202">
        <v>27.4</v>
      </c>
      <c r="J186" s="202">
        <v>24.4</v>
      </c>
      <c r="K186" s="202">
        <v>16.8</v>
      </c>
      <c r="L186" s="202">
        <v>8.85</v>
      </c>
      <c r="M186" s="202">
        <v>8.61</v>
      </c>
      <c r="N186" s="202">
        <v>3.79</v>
      </c>
      <c r="T186" s="202"/>
      <c r="U186" s="202">
        <v>22</v>
      </c>
      <c r="V186" s="248">
        <f t="shared" si="15"/>
        <v>5.9393568319903451</v>
      </c>
      <c r="W186" s="248">
        <f t="shared" si="15"/>
        <v>6.2019814538130476</v>
      </c>
      <c r="X186" s="248">
        <f t="shared" si="15"/>
        <v>5.3737038003722173</v>
      </c>
      <c r="Y186" s="248">
        <f t="shared" si="15"/>
        <v>7.9999500185992405</v>
      </c>
      <c r="Z186" s="248">
        <f t="shared" si="15"/>
        <v>30.504859919406194</v>
      </c>
      <c r="AA186" s="248">
        <f t="shared" si="15"/>
        <v>29.292746280224492</v>
      </c>
      <c r="AB186" s="248">
        <f t="shared" si="15"/>
        <v>55.353189522631105</v>
      </c>
      <c r="AC186" s="248">
        <f t="shared" si="15"/>
        <v>49.292621326722589</v>
      </c>
      <c r="AD186" s="248">
        <f t="shared" si="15"/>
        <v>33.939181897087686</v>
      </c>
      <c r="AE186" s="248">
        <f t="shared" si="15"/>
        <v>17.878676177930121</v>
      </c>
      <c r="AF186" s="248">
        <f t="shared" si="15"/>
        <v>17.393830722257437</v>
      </c>
      <c r="AG186" s="248">
        <f t="shared" si="15"/>
        <v>7.6565178208310911</v>
      </c>
    </row>
    <row r="187" spans="1:33" ht="18" x14ac:dyDescent="0.5">
      <c r="A187" s="202"/>
      <c r="B187" s="202">
        <v>23</v>
      </c>
      <c r="C187" s="202">
        <v>2.94</v>
      </c>
      <c r="D187" s="202">
        <v>3.35</v>
      </c>
      <c r="E187" s="202">
        <v>2.66</v>
      </c>
      <c r="F187" s="202">
        <v>4.1399999999999997</v>
      </c>
      <c r="G187" s="202">
        <v>12.9</v>
      </c>
      <c r="H187" s="202">
        <v>24.8</v>
      </c>
      <c r="I187" s="202">
        <v>25.7</v>
      </c>
      <c r="J187" s="202">
        <v>24.4</v>
      </c>
      <c r="K187" s="202">
        <v>16.399999999999999</v>
      </c>
      <c r="L187" s="202">
        <v>8.85</v>
      </c>
      <c r="M187" s="202">
        <v>8.3699999999999992</v>
      </c>
      <c r="N187" s="202">
        <v>3.62</v>
      </c>
      <c r="T187" s="202"/>
      <c r="U187" s="202">
        <v>23</v>
      </c>
      <c r="V187" s="248">
        <f t="shared" si="15"/>
        <v>5.9393568319903451</v>
      </c>
      <c r="W187" s="248">
        <f t="shared" si="15"/>
        <v>6.7676344854311763</v>
      </c>
      <c r="X187" s="248">
        <f t="shared" si="15"/>
        <v>5.3737038003722173</v>
      </c>
      <c r="Y187" s="248">
        <f t="shared" si="15"/>
        <v>8.3635841103537505</v>
      </c>
      <c r="Z187" s="248">
        <f t="shared" si="15"/>
        <v>26.060443242406617</v>
      </c>
      <c r="AA187" s="248">
        <f t="shared" si="15"/>
        <v>50.100697086177064</v>
      </c>
      <c r="AB187" s="248">
        <f t="shared" si="15"/>
        <v>51.918867544949613</v>
      </c>
      <c r="AC187" s="248">
        <f t="shared" si="15"/>
        <v>49.292621326722589</v>
      </c>
      <c r="AD187" s="248">
        <f t="shared" si="15"/>
        <v>33.131106137633218</v>
      </c>
      <c r="AE187" s="248">
        <f t="shared" si="15"/>
        <v>17.878676177930121</v>
      </c>
      <c r="AF187" s="248">
        <f t="shared" si="15"/>
        <v>16.908985266584757</v>
      </c>
      <c r="AG187" s="248">
        <f t="shared" si="15"/>
        <v>7.3130856230629426</v>
      </c>
    </row>
    <row r="188" spans="1:33" ht="18" x14ac:dyDescent="0.5">
      <c r="A188" s="202"/>
      <c r="B188" s="202">
        <v>24</v>
      </c>
      <c r="C188" s="202">
        <v>2.94</v>
      </c>
      <c r="D188" s="202">
        <v>3.35</v>
      </c>
      <c r="E188" s="202">
        <v>2.66</v>
      </c>
      <c r="F188" s="202">
        <v>5.34</v>
      </c>
      <c r="G188" s="202">
        <v>8.61</v>
      </c>
      <c r="H188" s="202">
        <v>34.6</v>
      </c>
      <c r="I188" s="202">
        <v>24.4</v>
      </c>
      <c r="J188" s="202">
        <v>27.4</v>
      </c>
      <c r="K188" s="202">
        <v>16.100000000000001</v>
      </c>
      <c r="L188" s="202">
        <v>8.85</v>
      </c>
      <c r="M188" s="202">
        <v>8.3699999999999992</v>
      </c>
      <c r="N188" s="202">
        <v>3.48</v>
      </c>
      <c r="T188" s="202"/>
      <c r="U188" s="202">
        <v>24</v>
      </c>
      <c r="V188" s="248">
        <f t="shared" si="15"/>
        <v>5.9393568319903451</v>
      </c>
      <c r="W188" s="248">
        <f t="shared" si="15"/>
        <v>6.7676344854311763</v>
      </c>
      <c r="X188" s="248">
        <f t="shared" si="15"/>
        <v>5.3737038003722173</v>
      </c>
      <c r="Y188" s="248">
        <f t="shared" si="15"/>
        <v>10.787811388717158</v>
      </c>
      <c r="Z188" s="248">
        <f t="shared" si="15"/>
        <v>17.393830722257437</v>
      </c>
      <c r="AA188" s="248">
        <f t="shared" si="15"/>
        <v>69.898553192811548</v>
      </c>
      <c r="AB188" s="248">
        <f t="shared" si="15"/>
        <v>49.292621326722589</v>
      </c>
      <c r="AC188" s="248">
        <f t="shared" si="15"/>
        <v>55.353189522631105</v>
      </c>
      <c r="AD188" s="248">
        <f t="shared" si="15"/>
        <v>32.52504931804237</v>
      </c>
      <c r="AE188" s="248">
        <f t="shared" si="15"/>
        <v>17.878676177930121</v>
      </c>
      <c r="AF188" s="248">
        <f t="shared" si="15"/>
        <v>16.908985266584757</v>
      </c>
      <c r="AG188" s="248">
        <f t="shared" si="15"/>
        <v>7.0302591072538778</v>
      </c>
    </row>
    <row r="189" spans="1:33" ht="18" x14ac:dyDescent="0.5">
      <c r="A189" s="202"/>
      <c r="B189" s="202">
        <v>25</v>
      </c>
      <c r="C189" s="202">
        <v>2.8</v>
      </c>
      <c r="D189" s="202">
        <v>3.35</v>
      </c>
      <c r="E189" s="202">
        <v>2.94</v>
      </c>
      <c r="F189" s="202">
        <v>4.82</v>
      </c>
      <c r="G189" s="202">
        <v>8.1300000000000008</v>
      </c>
      <c r="H189" s="202">
        <v>36.6</v>
      </c>
      <c r="I189" s="202">
        <v>24.4</v>
      </c>
      <c r="J189" s="202">
        <v>29.2</v>
      </c>
      <c r="K189" s="202">
        <v>17.100000000000001</v>
      </c>
      <c r="L189" s="202">
        <v>8.61</v>
      </c>
      <c r="M189" s="202">
        <v>8.3699999999999992</v>
      </c>
      <c r="N189" s="202">
        <v>3.48</v>
      </c>
      <c r="T189" s="202"/>
      <c r="U189" s="202">
        <v>25</v>
      </c>
      <c r="V189" s="248">
        <f t="shared" si="15"/>
        <v>5.6565303161812812</v>
      </c>
      <c r="W189" s="248">
        <f t="shared" si="15"/>
        <v>6.7676344854311763</v>
      </c>
      <c r="X189" s="248">
        <f t="shared" si="15"/>
        <v>5.9393568319903451</v>
      </c>
      <c r="Y189" s="248">
        <f t="shared" si="15"/>
        <v>9.7373129014263498</v>
      </c>
      <c r="Z189" s="248">
        <f t="shared" si="15"/>
        <v>16.424139810912077</v>
      </c>
      <c r="AA189" s="248">
        <f t="shared" si="15"/>
        <v>73.938931990083887</v>
      </c>
      <c r="AB189" s="248">
        <f t="shared" si="15"/>
        <v>49.292621326722589</v>
      </c>
      <c r="AC189" s="248">
        <f t="shared" si="15"/>
        <v>58.989530440176217</v>
      </c>
      <c r="AD189" s="248">
        <f t="shared" si="15"/>
        <v>34.54523871667854</v>
      </c>
      <c r="AE189" s="248">
        <f t="shared" si="15"/>
        <v>17.393830722257437</v>
      </c>
      <c r="AF189" s="248">
        <f t="shared" si="15"/>
        <v>16.908985266584757</v>
      </c>
      <c r="AG189" s="248">
        <f t="shared" si="15"/>
        <v>7.0302591072538778</v>
      </c>
    </row>
    <row r="190" spans="1:33" ht="18" x14ac:dyDescent="0.5">
      <c r="A190" s="202"/>
      <c r="B190" s="202">
        <v>26</v>
      </c>
      <c r="C190" s="202">
        <v>2.8</v>
      </c>
      <c r="D190" s="202">
        <v>3.35</v>
      </c>
      <c r="E190" s="202">
        <v>5</v>
      </c>
      <c r="F190" s="202">
        <v>4.82</v>
      </c>
      <c r="G190" s="202">
        <v>7.64</v>
      </c>
      <c r="H190" s="202">
        <v>23.1</v>
      </c>
      <c r="I190" s="202">
        <v>24.4</v>
      </c>
      <c r="J190" s="202">
        <v>27</v>
      </c>
      <c r="K190" s="202">
        <v>15.7</v>
      </c>
      <c r="L190" s="202">
        <v>8.3699999999999992</v>
      </c>
      <c r="M190" s="202">
        <v>8.3699999999999992</v>
      </c>
      <c r="N190" s="202">
        <v>4.6500000000000004</v>
      </c>
      <c r="T190" s="202"/>
      <c r="U190" s="202">
        <v>26</v>
      </c>
      <c r="V190" s="248">
        <f t="shared" si="15"/>
        <v>5.6565303161812812</v>
      </c>
      <c r="W190" s="248">
        <f t="shared" si="15"/>
        <v>6.7676344854311763</v>
      </c>
      <c r="X190" s="248">
        <f t="shared" si="15"/>
        <v>10.100946993180859</v>
      </c>
      <c r="Y190" s="248">
        <f t="shared" si="15"/>
        <v>9.7373129014263498</v>
      </c>
      <c r="Z190" s="248">
        <f t="shared" si="15"/>
        <v>15.434247005580353</v>
      </c>
      <c r="AA190" s="248">
        <f t="shared" si="15"/>
        <v>46.666375108495572</v>
      </c>
      <c r="AB190" s="248">
        <f t="shared" si="15"/>
        <v>49.292621326722589</v>
      </c>
      <c r="AC190" s="248">
        <f t="shared" si="15"/>
        <v>54.545113763176637</v>
      </c>
      <c r="AD190" s="248">
        <f t="shared" si="15"/>
        <v>31.716973558587895</v>
      </c>
      <c r="AE190" s="248">
        <f t="shared" si="15"/>
        <v>16.908985266584757</v>
      </c>
      <c r="AF190" s="248">
        <f t="shared" si="15"/>
        <v>16.908985266584757</v>
      </c>
      <c r="AG190" s="248">
        <f t="shared" si="15"/>
        <v>9.3938807036581995</v>
      </c>
    </row>
    <row r="191" spans="1:33" ht="18" x14ac:dyDescent="0.5">
      <c r="A191" s="202"/>
      <c r="B191" s="202">
        <v>27</v>
      </c>
      <c r="C191" s="202">
        <v>2.8</v>
      </c>
      <c r="D191" s="202">
        <v>3.21</v>
      </c>
      <c r="E191" s="202">
        <v>5.55</v>
      </c>
      <c r="F191" s="202">
        <v>6.58</v>
      </c>
      <c r="G191" s="202">
        <v>8.3699999999999992</v>
      </c>
      <c r="H191" s="202">
        <v>18.899999999999999</v>
      </c>
      <c r="I191" s="202">
        <v>31.1</v>
      </c>
      <c r="J191" s="202">
        <v>27</v>
      </c>
      <c r="K191" s="202">
        <v>15.1</v>
      </c>
      <c r="L191" s="202">
        <v>8.3699999999999992</v>
      </c>
      <c r="M191" s="202">
        <v>8.3699999999999992</v>
      </c>
      <c r="N191" s="202">
        <v>4.3099999999999996</v>
      </c>
      <c r="T191" s="202"/>
      <c r="U191" s="202">
        <v>27</v>
      </c>
      <c r="V191" s="248">
        <f t="shared" si="15"/>
        <v>5.6565303161812812</v>
      </c>
      <c r="W191" s="248">
        <f t="shared" si="15"/>
        <v>6.4848079696221115</v>
      </c>
      <c r="X191" s="248">
        <f t="shared" si="15"/>
        <v>11.212051162430754</v>
      </c>
      <c r="Y191" s="248">
        <f t="shared" si="15"/>
        <v>13.292846243026011</v>
      </c>
      <c r="Z191" s="248">
        <f t="shared" si="15"/>
        <v>16.908985266584757</v>
      </c>
      <c r="AA191" s="248">
        <f t="shared" si="15"/>
        <v>38.181579634223645</v>
      </c>
      <c r="AB191" s="248">
        <f t="shared" si="15"/>
        <v>62.82789029758495</v>
      </c>
      <c r="AC191" s="248">
        <f t="shared" si="15"/>
        <v>54.545113763176637</v>
      </c>
      <c r="AD191" s="248">
        <f t="shared" si="15"/>
        <v>30.504859919406194</v>
      </c>
      <c r="AE191" s="248">
        <f t="shared" si="15"/>
        <v>16.908985266584757</v>
      </c>
      <c r="AF191" s="248">
        <f t="shared" si="15"/>
        <v>16.908985266584757</v>
      </c>
      <c r="AG191" s="248">
        <f t="shared" si="15"/>
        <v>8.7070163081219007</v>
      </c>
    </row>
    <row r="192" spans="1:33" ht="18" x14ac:dyDescent="0.5">
      <c r="A192" s="202"/>
      <c r="B192" s="202">
        <v>28</v>
      </c>
      <c r="C192" s="202">
        <v>2.8</v>
      </c>
      <c r="D192" s="202">
        <v>3.21</v>
      </c>
      <c r="E192" s="202">
        <v>4.4800000000000004</v>
      </c>
      <c r="F192" s="202">
        <v>6.37</v>
      </c>
      <c r="G192" s="202">
        <v>8.61</v>
      </c>
      <c r="H192" s="202">
        <v>18.2</v>
      </c>
      <c r="I192" s="202">
        <v>26.5</v>
      </c>
      <c r="J192" s="202">
        <v>28.8</v>
      </c>
      <c r="K192" s="202">
        <v>14.8</v>
      </c>
      <c r="L192" s="202">
        <v>8.1300000000000008</v>
      </c>
      <c r="M192" s="202">
        <v>7.88</v>
      </c>
      <c r="N192" s="202">
        <v>3.79</v>
      </c>
      <c r="T192" s="202"/>
      <c r="U192" s="202">
        <v>28</v>
      </c>
      <c r="V192" s="248">
        <f t="shared" si="15"/>
        <v>5.6565303161812812</v>
      </c>
      <c r="W192" s="248">
        <f t="shared" si="15"/>
        <v>6.4848079696221115</v>
      </c>
      <c r="X192" s="248">
        <f t="shared" si="15"/>
        <v>9.050448505890051</v>
      </c>
      <c r="Y192" s="248">
        <f t="shared" si="15"/>
        <v>12.868606469312414</v>
      </c>
      <c r="Z192" s="248">
        <f t="shared" si="15"/>
        <v>17.393830722257437</v>
      </c>
      <c r="AA192" s="248">
        <f t="shared" si="15"/>
        <v>36.767447055178323</v>
      </c>
      <c r="AB192" s="248">
        <f t="shared" si="15"/>
        <v>53.535019063858556</v>
      </c>
      <c r="AC192" s="248">
        <f t="shared" si="15"/>
        <v>58.18145468072175</v>
      </c>
      <c r="AD192" s="248">
        <f t="shared" si="15"/>
        <v>29.898803099815346</v>
      </c>
      <c r="AE192" s="248">
        <f t="shared" si="15"/>
        <v>16.424139810912077</v>
      </c>
      <c r="AF192" s="248">
        <f t="shared" si="15"/>
        <v>15.919092461253035</v>
      </c>
      <c r="AG192" s="248">
        <f t="shared" si="15"/>
        <v>7.6565178208310911</v>
      </c>
    </row>
    <row r="193" spans="1:33" ht="18" x14ac:dyDescent="0.5">
      <c r="A193" s="202"/>
      <c r="B193" s="202">
        <v>29</v>
      </c>
      <c r="C193" s="202">
        <v>2.66</v>
      </c>
      <c r="D193" s="202"/>
      <c r="E193" s="202">
        <v>4.3099999999999996</v>
      </c>
      <c r="F193" s="202">
        <v>6.16</v>
      </c>
      <c r="G193" s="202">
        <v>11.2</v>
      </c>
      <c r="H193" s="202">
        <v>18.2</v>
      </c>
      <c r="I193" s="202">
        <v>25.7</v>
      </c>
      <c r="J193" s="202">
        <v>28.8</v>
      </c>
      <c r="K193" s="202">
        <v>14.5</v>
      </c>
      <c r="L193" s="202">
        <v>7.88</v>
      </c>
      <c r="M193" s="202">
        <v>7.64</v>
      </c>
      <c r="N193" s="202">
        <v>3.62</v>
      </c>
      <c r="T193" s="202"/>
      <c r="U193" s="202">
        <v>29</v>
      </c>
      <c r="V193" s="248">
        <f t="shared" si="15"/>
        <v>5.3737038003722173</v>
      </c>
      <c r="W193" s="248"/>
      <c r="X193" s="248">
        <f t="shared" si="15"/>
        <v>8.7070163081219007</v>
      </c>
      <c r="Y193" s="248">
        <f t="shared" si="15"/>
        <v>12.444366695598818</v>
      </c>
      <c r="Z193" s="248">
        <f t="shared" si="15"/>
        <v>22.626121264725125</v>
      </c>
      <c r="AA193" s="248">
        <f t="shared" si="15"/>
        <v>36.767447055178323</v>
      </c>
      <c r="AB193" s="248">
        <f t="shared" si="15"/>
        <v>51.918867544949613</v>
      </c>
      <c r="AC193" s="248">
        <f t="shared" si="15"/>
        <v>58.18145468072175</v>
      </c>
      <c r="AD193" s="248">
        <f t="shared" si="15"/>
        <v>29.292746280224492</v>
      </c>
      <c r="AE193" s="248">
        <f t="shared" si="15"/>
        <v>15.919092461253035</v>
      </c>
      <c r="AF193" s="248">
        <f t="shared" si="15"/>
        <v>15.434247005580353</v>
      </c>
      <c r="AG193" s="248">
        <f t="shared" si="15"/>
        <v>7.3130856230629426</v>
      </c>
    </row>
    <row r="194" spans="1:33" ht="18" x14ac:dyDescent="0.5">
      <c r="A194" s="202"/>
      <c r="B194" s="202">
        <v>30</v>
      </c>
      <c r="C194" s="202">
        <v>2.66</v>
      </c>
      <c r="D194" s="202"/>
      <c r="E194" s="202">
        <v>4.1399999999999997</v>
      </c>
      <c r="F194" s="202">
        <v>10.9</v>
      </c>
      <c r="G194" s="202">
        <v>8.1300000000000008</v>
      </c>
      <c r="H194" s="202">
        <v>17.5</v>
      </c>
      <c r="I194" s="202">
        <v>26.5</v>
      </c>
      <c r="J194" s="202">
        <v>28.8</v>
      </c>
      <c r="K194" s="202">
        <v>14.5</v>
      </c>
      <c r="L194" s="202">
        <v>7.88</v>
      </c>
      <c r="M194" s="202">
        <v>7.4</v>
      </c>
      <c r="N194" s="202">
        <v>3.48</v>
      </c>
      <c r="T194" s="202"/>
      <c r="U194" s="202">
        <v>30</v>
      </c>
      <c r="V194" s="248">
        <f t="shared" si="15"/>
        <v>5.3737038003722173</v>
      </c>
      <c r="W194" s="248"/>
      <c r="X194" s="248">
        <f t="shared" si="15"/>
        <v>8.3635841103537505</v>
      </c>
      <c r="Y194" s="248">
        <f t="shared" si="15"/>
        <v>22.020064445134274</v>
      </c>
      <c r="Z194" s="248">
        <f t="shared" si="15"/>
        <v>16.424139810912077</v>
      </c>
      <c r="AA194" s="248">
        <f t="shared" si="15"/>
        <v>35.353314476133008</v>
      </c>
      <c r="AB194" s="248">
        <f t="shared" si="15"/>
        <v>53.535019063858556</v>
      </c>
      <c r="AC194" s="248">
        <f t="shared" si="15"/>
        <v>58.18145468072175</v>
      </c>
      <c r="AD194" s="248">
        <f t="shared" si="15"/>
        <v>29.292746280224492</v>
      </c>
      <c r="AE194" s="248">
        <f t="shared" si="15"/>
        <v>15.919092461253035</v>
      </c>
      <c r="AF194" s="248">
        <f t="shared" si="15"/>
        <v>14.949401549907673</v>
      </c>
      <c r="AG194" s="248">
        <f t="shared" si="15"/>
        <v>7.0302591072538778</v>
      </c>
    </row>
    <row r="195" spans="1:33" ht="18" x14ac:dyDescent="0.5">
      <c r="A195" s="202"/>
      <c r="B195" s="202">
        <v>31</v>
      </c>
      <c r="C195" s="202">
        <v>2.66</v>
      </c>
      <c r="D195" s="202"/>
      <c r="E195" s="202">
        <v>4.1399999999999997</v>
      </c>
      <c r="F195" s="202"/>
      <c r="G195" s="202">
        <v>7.88</v>
      </c>
      <c r="H195" s="202"/>
      <c r="I195" s="202">
        <v>32.5</v>
      </c>
      <c r="J195" s="202">
        <v>29.2</v>
      </c>
      <c r="K195" s="202"/>
      <c r="L195" s="202">
        <v>7.64</v>
      </c>
      <c r="M195" s="202"/>
      <c r="N195" s="202">
        <v>3.35</v>
      </c>
      <c r="T195" s="202"/>
      <c r="U195" s="202">
        <v>31</v>
      </c>
      <c r="V195" s="248">
        <f t="shared" si="15"/>
        <v>5.3737038003722173</v>
      </c>
      <c r="W195" s="248"/>
      <c r="X195" s="248">
        <f t="shared" si="15"/>
        <v>8.3635841103537505</v>
      </c>
      <c r="Y195" s="248"/>
      <c r="Z195" s="248">
        <f t="shared" si="15"/>
        <v>15.919092461253035</v>
      </c>
      <c r="AA195" s="248"/>
      <c r="AB195" s="248">
        <f t="shared" si="15"/>
        <v>65.656155455675588</v>
      </c>
      <c r="AC195" s="248">
        <f t="shared" si="15"/>
        <v>58.989530440176217</v>
      </c>
      <c r="AD195" s="248"/>
      <c r="AE195" s="248">
        <f t="shared" si="15"/>
        <v>15.434247005580353</v>
      </c>
      <c r="AF195" s="248"/>
      <c r="AG195" s="248">
        <f t="shared" si="15"/>
        <v>6.7676344854311763</v>
      </c>
    </row>
    <row r="196" spans="1:33" ht="18" x14ac:dyDescent="0.5">
      <c r="A196" s="202">
        <v>1996</v>
      </c>
      <c r="B196" s="202">
        <v>1</v>
      </c>
      <c r="C196" s="202">
        <v>3.35</v>
      </c>
      <c r="D196" s="202">
        <v>2.25</v>
      </c>
      <c r="E196" s="202">
        <v>2.57</v>
      </c>
      <c r="F196" s="202">
        <v>1.91</v>
      </c>
      <c r="G196" s="202">
        <v>1.98</v>
      </c>
      <c r="H196" s="202">
        <v>4.3099999999999996</v>
      </c>
      <c r="I196" s="202">
        <v>16</v>
      </c>
      <c r="J196" s="202">
        <v>26.8</v>
      </c>
      <c r="K196" s="202">
        <v>21.7</v>
      </c>
      <c r="L196" s="202">
        <v>13.3</v>
      </c>
      <c r="M196" s="202">
        <v>5.75</v>
      </c>
      <c r="N196" s="202">
        <v>2.66</v>
      </c>
      <c r="T196" s="202">
        <v>1996</v>
      </c>
      <c r="U196" s="202">
        <v>1</v>
      </c>
      <c r="V196" s="248">
        <f t="shared" si="15"/>
        <v>6.7676344854311763</v>
      </c>
      <c r="W196" s="248">
        <f t="shared" si="15"/>
        <v>4.545426146931387</v>
      </c>
      <c r="X196" s="248">
        <f t="shared" si="15"/>
        <v>5.191886754494961</v>
      </c>
      <c r="Y196" s="248">
        <f t="shared" si="15"/>
        <v>3.8585617513950883</v>
      </c>
      <c r="Z196" s="248">
        <f t="shared" si="15"/>
        <v>3.9999750092996202</v>
      </c>
      <c r="AA196" s="248">
        <f t="shared" si="15"/>
        <v>8.7070163081219007</v>
      </c>
      <c r="AB196" s="248">
        <f t="shared" si="15"/>
        <v>32.32303037817875</v>
      </c>
      <c r="AC196" s="248">
        <f t="shared" si="15"/>
        <v>54.14107588344941</v>
      </c>
      <c r="AD196" s="248">
        <f t="shared" si="15"/>
        <v>43.838109950404927</v>
      </c>
      <c r="AE196" s="248">
        <f t="shared" si="15"/>
        <v>26.868519001861088</v>
      </c>
      <c r="AF196" s="248">
        <f t="shared" si="15"/>
        <v>11.616089042157988</v>
      </c>
      <c r="AG196" s="248">
        <f t="shared" si="15"/>
        <v>5.3737038003722173</v>
      </c>
    </row>
    <row r="197" spans="1:33" ht="18" x14ac:dyDescent="0.5">
      <c r="A197" s="202"/>
      <c r="B197" s="202">
        <v>2</v>
      </c>
      <c r="C197" s="202">
        <v>3.21</v>
      </c>
      <c r="D197" s="202">
        <v>2.25</v>
      </c>
      <c r="E197" s="202">
        <v>2.34</v>
      </c>
      <c r="F197" s="202">
        <v>1.94</v>
      </c>
      <c r="G197" s="202">
        <v>2.41</v>
      </c>
      <c r="H197" s="202">
        <v>4.82</v>
      </c>
      <c r="I197" s="202">
        <v>14.8</v>
      </c>
      <c r="J197" s="202">
        <v>26.4</v>
      </c>
      <c r="K197" s="202">
        <v>22.5</v>
      </c>
      <c r="L197" s="202">
        <v>12.9</v>
      </c>
      <c r="M197" s="202">
        <v>5.61</v>
      </c>
      <c r="N197" s="202">
        <v>2.5299999999999998</v>
      </c>
      <c r="T197" s="202"/>
      <c r="U197" s="202">
        <v>2</v>
      </c>
      <c r="V197" s="248">
        <f t="shared" si="15"/>
        <v>6.4848079696221115</v>
      </c>
      <c r="W197" s="248">
        <f t="shared" si="15"/>
        <v>4.545426146931387</v>
      </c>
      <c r="X197" s="248">
        <f t="shared" si="15"/>
        <v>4.7272431928086416</v>
      </c>
      <c r="Y197" s="248">
        <f t="shared" si="15"/>
        <v>3.9191674333541733</v>
      </c>
      <c r="Z197" s="248">
        <f t="shared" si="15"/>
        <v>4.8686564507131749</v>
      </c>
      <c r="AA197" s="248">
        <f t="shared" si="15"/>
        <v>9.7373129014263498</v>
      </c>
      <c r="AB197" s="248">
        <f t="shared" si="15"/>
        <v>29.898803099815346</v>
      </c>
      <c r="AC197" s="248">
        <f t="shared" si="15"/>
        <v>53.333000123994935</v>
      </c>
      <c r="AD197" s="248">
        <f t="shared" si="15"/>
        <v>45.45426146931387</v>
      </c>
      <c r="AE197" s="248">
        <f t="shared" si="15"/>
        <v>26.060443242406617</v>
      </c>
      <c r="AF197" s="248">
        <f t="shared" si="15"/>
        <v>11.333262526348925</v>
      </c>
      <c r="AG197" s="248">
        <f t="shared" si="15"/>
        <v>5.111079178549514</v>
      </c>
    </row>
    <row r="198" spans="1:33" ht="18" x14ac:dyDescent="0.5">
      <c r="A198" s="202"/>
      <c r="B198" s="202">
        <v>3</v>
      </c>
      <c r="C198" s="202">
        <v>3.21</v>
      </c>
      <c r="D198" s="202">
        <v>2.25</v>
      </c>
      <c r="E198" s="202">
        <v>2.1800000000000002</v>
      </c>
      <c r="F198" s="202">
        <v>1.94</v>
      </c>
      <c r="G198" s="202">
        <v>2.71</v>
      </c>
      <c r="H198" s="202">
        <v>3.77</v>
      </c>
      <c r="I198" s="202">
        <v>14.3</v>
      </c>
      <c r="J198" s="202">
        <v>25.8</v>
      </c>
      <c r="K198" s="202">
        <v>24.3</v>
      </c>
      <c r="L198" s="202">
        <v>12.1</v>
      </c>
      <c r="M198" s="202">
        <v>5.54</v>
      </c>
      <c r="N198" s="202">
        <v>2.5299999999999998</v>
      </c>
      <c r="T198" s="202"/>
      <c r="U198" s="202">
        <v>3</v>
      </c>
      <c r="V198" s="248">
        <f t="shared" si="15"/>
        <v>6.4848079696221115</v>
      </c>
      <c r="W198" s="248">
        <f t="shared" ref="W198:AG221" si="16">$T$5*D198</f>
        <v>4.545426146931387</v>
      </c>
      <c r="X198" s="248">
        <f t="shared" si="16"/>
        <v>4.4040128890268546</v>
      </c>
      <c r="Y198" s="248">
        <f t="shared" si="16"/>
        <v>3.9191674333541733</v>
      </c>
      <c r="Z198" s="248">
        <f t="shared" si="16"/>
        <v>5.4747132703040258</v>
      </c>
      <c r="AA198" s="248">
        <f t="shared" si="16"/>
        <v>7.6161140328583681</v>
      </c>
      <c r="AB198" s="248">
        <f t="shared" si="16"/>
        <v>28.888708400497258</v>
      </c>
      <c r="AC198" s="248">
        <f t="shared" si="16"/>
        <v>52.120886484813234</v>
      </c>
      <c r="AD198" s="248">
        <f t="shared" si="16"/>
        <v>49.090602386858976</v>
      </c>
      <c r="AE198" s="248">
        <f t="shared" si="16"/>
        <v>24.444291723497678</v>
      </c>
      <c r="AF198" s="248">
        <f t="shared" si="16"/>
        <v>11.191849268444392</v>
      </c>
      <c r="AG198" s="248">
        <f t="shared" si="16"/>
        <v>5.111079178549514</v>
      </c>
    </row>
    <row r="199" spans="1:33" ht="18" x14ac:dyDescent="0.5">
      <c r="A199" s="202"/>
      <c r="B199" s="202">
        <v>4</v>
      </c>
      <c r="C199" s="202">
        <v>3.12</v>
      </c>
      <c r="D199" s="202">
        <v>2.2999999999999998</v>
      </c>
      <c r="E199" s="202">
        <v>2.0099999999999998</v>
      </c>
      <c r="F199" s="202">
        <v>1.94</v>
      </c>
      <c r="G199" s="202">
        <v>4.0199999999999996</v>
      </c>
      <c r="H199" s="202">
        <v>3.12</v>
      </c>
      <c r="I199" s="202">
        <v>14.1</v>
      </c>
      <c r="J199" s="202">
        <v>25</v>
      </c>
      <c r="K199" s="202">
        <v>26.1</v>
      </c>
      <c r="L199" s="202">
        <v>11.3</v>
      </c>
      <c r="M199" s="202">
        <v>5.4</v>
      </c>
      <c r="N199" s="202">
        <v>2.5299999999999998</v>
      </c>
      <c r="T199" s="202"/>
      <c r="U199" s="202">
        <v>4</v>
      </c>
      <c r="V199" s="248">
        <f t="shared" ref="V199:AG261" si="17">$T$5*C199</f>
        <v>6.302990923744856</v>
      </c>
      <c r="W199" s="248">
        <f t="shared" si="16"/>
        <v>4.6464356168631946</v>
      </c>
      <c r="X199" s="248">
        <f t="shared" si="16"/>
        <v>4.0605806912587052</v>
      </c>
      <c r="Y199" s="248">
        <f t="shared" si="16"/>
        <v>3.9191674333541733</v>
      </c>
      <c r="Z199" s="248">
        <f t="shared" si="16"/>
        <v>8.1211613825174105</v>
      </c>
      <c r="AA199" s="248">
        <f t="shared" si="16"/>
        <v>6.302990923744856</v>
      </c>
      <c r="AB199" s="248">
        <f t="shared" si="16"/>
        <v>28.484670520770024</v>
      </c>
      <c r="AC199" s="248">
        <f t="shared" si="16"/>
        <v>50.504734965904298</v>
      </c>
      <c r="AD199" s="248">
        <f t="shared" si="16"/>
        <v>52.726943304404088</v>
      </c>
      <c r="AE199" s="248">
        <f t="shared" si="16"/>
        <v>22.828140204588742</v>
      </c>
      <c r="AF199" s="248">
        <f t="shared" si="16"/>
        <v>10.909022752635329</v>
      </c>
      <c r="AG199" s="248">
        <f t="shared" si="16"/>
        <v>5.111079178549514</v>
      </c>
    </row>
    <row r="200" spans="1:33" ht="18" x14ac:dyDescent="0.5">
      <c r="A200" s="202"/>
      <c r="B200" s="202">
        <v>5</v>
      </c>
      <c r="C200" s="202">
        <v>3.08</v>
      </c>
      <c r="D200" s="202">
        <v>2.25</v>
      </c>
      <c r="E200" s="202">
        <v>1.87</v>
      </c>
      <c r="F200" s="202">
        <v>1.91</v>
      </c>
      <c r="G200" s="202">
        <v>4.82</v>
      </c>
      <c r="H200" s="202">
        <v>3.03</v>
      </c>
      <c r="I200" s="202">
        <v>14</v>
      </c>
      <c r="J200" s="202">
        <v>24.8</v>
      </c>
      <c r="K200" s="202">
        <v>26.8</v>
      </c>
      <c r="L200" s="202">
        <v>11.3</v>
      </c>
      <c r="M200" s="202">
        <v>5.34</v>
      </c>
      <c r="N200" s="202">
        <v>2.5299999999999998</v>
      </c>
      <c r="T200" s="202"/>
      <c r="U200" s="202">
        <v>5</v>
      </c>
      <c r="V200" s="248">
        <f t="shared" si="17"/>
        <v>6.2221833477994091</v>
      </c>
      <c r="W200" s="248">
        <f t="shared" si="16"/>
        <v>4.545426146931387</v>
      </c>
      <c r="X200" s="248">
        <f t="shared" si="16"/>
        <v>3.7777541754496418</v>
      </c>
      <c r="Y200" s="248">
        <f t="shared" si="16"/>
        <v>3.8585617513950883</v>
      </c>
      <c r="Z200" s="248">
        <f t="shared" si="16"/>
        <v>9.7373129014263498</v>
      </c>
      <c r="AA200" s="248">
        <f t="shared" si="16"/>
        <v>6.1211738778676006</v>
      </c>
      <c r="AB200" s="248">
        <f t="shared" si="16"/>
        <v>28.282651580906407</v>
      </c>
      <c r="AC200" s="248">
        <f t="shared" si="16"/>
        <v>50.100697086177064</v>
      </c>
      <c r="AD200" s="248">
        <f t="shared" si="16"/>
        <v>54.14107588344941</v>
      </c>
      <c r="AE200" s="248">
        <f t="shared" si="16"/>
        <v>22.828140204588742</v>
      </c>
      <c r="AF200" s="248">
        <f t="shared" si="16"/>
        <v>10.787811388717158</v>
      </c>
      <c r="AG200" s="248">
        <f t="shared" si="16"/>
        <v>5.111079178549514</v>
      </c>
    </row>
    <row r="201" spans="1:33" ht="18" x14ac:dyDescent="0.5">
      <c r="A201" s="202"/>
      <c r="B201" s="202">
        <v>6</v>
      </c>
      <c r="C201" s="202">
        <v>2.98</v>
      </c>
      <c r="D201" s="202">
        <v>2.25</v>
      </c>
      <c r="E201" s="202">
        <v>1.87</v>
      </c>
      <c r="F201" s="202">
        <v>1.87</v>
      </c>
      <c r="G201" s="202">
        <v>4.59</v>
      </c>
      <c r="H201" s="202">
        <v>3.03</v>
      </c>
      <c r="I201" s="202">
        <v>13.8</v>
      </c>
      <c r="J201" s="202">
        <v>24.4</v>
      </c>
      <c r="K201" s="202">
        <v>26</v>
      </c>
      <c r="L201" s="202">
        <v>10.9</v>
      </c>
      <c r="M201" s="202">
        <v>5.22</v>
      </c>
      <c r="N201" s="202">
        <v>2.5299999999999998</v>
      </c>
      <c r="T201" s="202"/>
      <c r="U201" s="202">
        <v>6</v>
      </c>
      <c r="V201" s="248">
        <f t="shared" si="17"/>
        <v>6.0201644079357921</v>
      </c>
      <c r="W201" s="248">
        <f t="shared" si="16"/>
        <v>4.545426146931387</v>
      </c>
      <c r="X201" s="248">
        <f t="shared" si="16"/>
        <v>3.7777541754496418</v>
      </c>
      <c r="Y201" s="248">
        <f t="shared" si="16"/>
        <v>3.7777541754496418</v>
      </c>
      <c r="Z201" s="248">
        <f t="shared" si="16"/>
        <v>9.2726693397400286</v>
      </c>
      <c r="AA201" s="248">
        <f t="shared" si="16"/>
        <v>6.1211738778676006</v>
      </c>
      <c r="AB201" s="248">
        <f t="shared" si="16"/>
        <v>27.878613701179173</v>
      </c>
      <c r="AC201" s="248">
        <f t="shared" si="16"/>
        <v>49.292621326722589</v>
      </c>
      <c r="AD201" s="248">
        <f t="shared" si="16"/>
        <v>52.524924364540468</v>
      </c>
      <c r="AE201" s="248">
        <f t="shared" si="16"/>
        <v>22.020064445134274</v>
      </c>
      <c r="AF201" s="248">
        <f t="shared" si="16"/>
        <v>10.545388660880816</v>
      </c>
      <c r="AG201" s="248">
        <f t="shared" si="16"/>
        <v>5.111079178549514</v>
      </c>
    </row>
    <row r="202" spans="1:33" ht="18" x14ac:dyDescent="0.5">
      <c r="A202" s="202"/>
      <c r="B202" s="202">
        <v>7</v>
      </c>
      <c r="C202" s="202">
        <v>2.94</v>
      </c>
      <c r="D202" s="202">
        <v>2.25</v>
      </c>
      <c r="E202" s="202">
        <v>1.74</v>
      </c>
      <c r="F202" s="202">
        <v>1.87</v>
      </c>
      <c r="G202" s="202">
        <v>4.59</v>
      </c>
      <c r="H202" s="202">
        <v>3.17</v>
      </c>
      <c r="I202" s="202">
        <v>14.1</v>
      </c>
      <c r="J202" s="202">
        <v>24</v>
      </c>
      <c r="K202" s="202">
        <v>25.8</v>
      </c>
      <c r="L202" s="202">
        <v>10.7</v>
      </c>
      <c r="M202" s="202">
        <v>5.1100000000000003</v>
      </c>
      <c r="N202" s="202">
        <v>2.39</v>
      </c>
      <c r="T202" s="202"/>
      <c r="U202" s="202">
        <v>7</v>
      </c>
      <c r="V202" s="248">
        <f t="shared" si="17"/>
        <v>5.9393568319903451</v>
      </c>
      <c r="W202" s="248">
        <f t="shared" si="16"/>
        <v>4.545426146931387</v>
      </c>
      <c r="X202" s="248">
        <f t="shared" si="16"/>
        <v>3.5151295536269389</v>
      </c>
      <c r="Y202" s="248">
        <f t="shared" si="16"/>
        <v>3.7777541754496418</v>
      </c>
      <c r="Z202" s="248">
        <f t="shared" si="16"/>
        <v>9.2726693397400286</v>
      </c>
      <c r="AA202" s="248">
        <f t="shared" si="16"/>
        <v>6.4040003936766645</v>
      </c>
      <c r="AB202" s="248">
        <f t="shared" si="16"/>
        <v>28.484670520770024</v>
      </c>
      <c r="AC202" s="248">
        <f t="shared" si="16"/>
        <v>48.484545567268128</v>
      </c>
      <c r="AD202" s="248">
        <f t="shared" si="16"/>
        <v>52.120886484813234</v>
      </c>
      <c r="AE202" s="248">
        <f t="shared" si="16"/>
        <v>21.616026565407036</v>
      </c>
      <c r="AF202" s="248">
        <f t="shared" si="16"/>
        <v>10.323167827030838</v>
      </c>
      <c r="AG202" s="248">
        <f t="shared" si="16"/>
        <v>4.828252662740451</v>
      </c>
    </row>
    <row r="203" spans="1:33" ht="18" x14ac:dyDescent="0.5">
      <c r="A203" s="202"/>
      <c r="B203" s="202">
        <v>8</v>
      </c>
      <c r="C203" s="202">
        <v>2.8</v>
      </c>
      <c r="D203" s="202">
        <v>2.34</v>
      </c>
      <c r="E203" s="202">
        <v>1.67</v>
      </c>
      <c r="F203" s="202">
        <v>1.91</v>
      </c>
      <c r="G203" s="202">
        <v>4.88</v>
      </c>
      <c r="H203" s="202">
        <v>2.66</v>
      </c>
      <c r="I203" s="202">
        <v>14.4</v>
      </c>
      <c r="J203" s="202">
        <v>23.6</v>
      </c>
      <c r="K203" s="202">
        <v>25.4</v>
      </c>
      <c r="L203" s="202">
        <v>10.4</v>
      </c>
      <c r="M203" s="202">
        <v>4.99</v>
      </c>
      <c r="N203" s="202">
        <v>2.2999999999999998</v>
      </c>
      <c r="T203" s="202"/>
      <c r="U203" s="202">
        <v>8</v>
      </c>
      <c r="V203" s="248">
        <f t="shared" si="17"/>
        <v>5.6565303161812812</v>
      </c>
      <c r="W203" s="248">
        <f t="shared" si="16"/>
        <v>4.7272431928086416</v>
      </c>
      <c r="X203" s="248">
        <f t="shared" si="16"/>
        <v>3.3737162957224069</v>
      </c>
      <c r="Y203" s="248">
        <f t="shared" si="16"/>
        <v>3.8585617513950883</v>
      </c>
      <c r="Z203" s="248">
        <f t="shared" si="16"/>
        <v>9.8585242653445189</v>
      </c>
      <c r="AA203" s="248">
        <f t="shared" si="16"/>
        <v>5.3737038003722173</v>
      </c>
      <c r="AB203" s="248">
        <f t="shared" si="16"/>
        <v>29.090727340360875</v>
      </c>
      <c r="AC203" s="248">
        <f t="shared" si="16"/>
        <v>47.67646980781366</v>
      </c>
      <c r="AD203" s="248">
        <f t="shared" si="16"/>
        <v>51.312810725358766</v>
      </c>
      <c r="AE203" s="248">
        <f t="shared" si="16"/>
        <v>21.009969745816189</v>
      </c>
      <c r="AF203" s="248">
        <f t="shared" si="16"/>
        <v>10.080745099194498</v>
      </c>
      <c r="AG203" s="248">
        <f t="shared" si="16"/>
        <v>4.6464356168631946</v>
      </c>
    </row>
    <row r="204" spans="1:33" ht="18" x14ac:dyDescent="0.5">
      <c r="A204" s="202"/>
      <c r="B204" s="202">
        <v>9</v>
      </c>
      <c r="C204" s="202">
        <v>2.8</v>
      </c>
      <c r="D204" s="202">
        <v>2.48</v>
      </c>
      <c r="E204" s="202">
        <v>1.63</v>
      </c>
      <c r="F204" s="202">
        <v>1.94</v>
      </c>
      <c r="G204" s="202">
        <v>5.1100000000000003</v>
      </c>
      <c r="H204" s="202">
        <v>2.71</v>
      </c>
      <c r="I204" s="202">
        <v>13.8</v>
      </c>
      <c r="J204" s="202">
        <v>23.3</v>
      </c>
      <c r="K204" s="202">
        <v>25.6</v>
      </c>
      <c r="L204" s="202">
        <v>9.91</v>
      </c>
      <c r="M204" s="202">
        <v>4.82</v>
      </c>
      <c r="N204" s="202">
        <v>2.25</v>
      </c>
      <c r="T204" s="202"/>
      <c r="U204" s="202">
        <v>9</v>
      </c>
      <c r="V204" s="248">
        <f t="shared" si="17"/>
        <v>5.6565303161812812</v>
      </c>
      <c r="W204" s="248">
        <f t="shared" si="16"/>
        <v>5.0100697086177064</v>
      </c>
      <c r="X204" s="248">
        <f t="shared" si="16"/>
        <v>3.29290871977696</v>
      </c>
      <c r="Y204" s="248">
        <f t="shared" si="16"/>
        <v>3.9191674333541733</v>
      </c>
      <c r="Z204" s="248">
        <f t="shared" si="16"/>
        <v>10.323167827030838</v>
      </c>
      <c r="AA204" s="248">
        <f t="shared" si="16"/>
        <v>5.4747132703040258</v>
      </c>
      <c r="AB204" s="248">
        <f t="shared" si="16"/>
        <v>27.878613701179173</v>
      </c>
      <c r="AC204" s="248">
        <f t="shared" si="16"/>
        <v>47.070412988222806</v>
      </c>
      <c r="AD204" s="248">
        <f t="shared" si="16"/>
        <v>51.716848605086</v>
      </c>
      <c r="AE204" s="248">
        <f t="shared" si="16"/>
        <v>20.020076940484465</v>
      </c>
      <c r="AF204" s="248">
        <f t="shared" si="16"/>
        <v>9.7373129014263498</v>
      </c>
      <c r="AG204" s="248">
        <f t="shared" si="16"/>
        <v>4.545426146931387</v>
      </c>
    </row>
    <row r="205" spans="1:33" ht="18" x14ac:dyDescent="0.5">
      <c r="A205" s="202"/>
      <c r="B205" s="202">
        <v>10</v>
      </c>
      <c r="C205" s="202">
        <v>2.71</v>
      </c>
      <c r="D205" s="202">
        <v>2.44</v>
      </c>
      <c r="E205" s="202">
        <v>1.63</v>
      </c>
      <c r="F205" s="202">
        <v>1.98</v>
      </c>
      <c r="G205" s="202">
        <v>5.47</v>
      </c>
      <c r="H205" s="202">
        <v>2.89</v>
      </c>
      <c r="I205" s="202">
        <v>13.9</v>
      </c>
      <c r="J205" s="202">
        <v>23.3</v>
      </c>
      <c r="K205" s="202">
        <v>23.8</v>
      </c>
      <c r="L205" s="202">
        <v>9.58</v>
      </c>
      <c r="M205" s="202">
        <v>4.59</v>
      </c>
      <c r="N205" s="202">
        <v>2.25</v>
      </c>
      <c r="T205" s="202"/>
      <c r="U205" s="202">
        <v>10</v>
      </c>
      <c r="V205" s="248">
        <f t="shared" si="17"/>
        <v>5.4747132703040258</v>
      </c>
      <c r="W205" s="248">
        <f t="shared" si="16"/>
        <v>4.9292621326722594</v>
      </c>
      <c r="X205" s="248">
        <f t="shared" si="16"/>
        <v>3.29290871977696</v>
      </c>
      <c r="Y205" s="248">
        <f t="shared" si="16"/>
        <v>3.9999750092996202</v>
      </c>
      <c r="Z205" s="248">
        <f t="shared" si="16"/>
        <v>11.05043601053986</v>
      </c>
      <c r="AA205" s="248">
        <f t="shared" si="16"/>
        <v>5.8383473620585367</v>
      </c>
      <c r="AB205" s="248">
        <f t="shared" si="16"/>
        <v>28.08063264104279</v>
      </c>
      <c r="AC205" s="248">
        <f t="shared" si="16"/>
        <v>47.070412988222806</v>
      </c>
      <c r="AD205" s="248">
        <f t="shared" si="16"/>
        <v>48.080507687540894</v>
      </c>
      <c r="AE205" s="248">
        <f t="shared" si="16"/>
        <v>19.353414438934525</v>
      </c>
      <c r="AF205" s="248">
        <f t="shared" si="16"/>
        <v>9.2726693397400286</v>
      </c>
      <c r="AG205" s="248">
        <f t="shared" si="16"/>
        <v>4.545426146931387</v>
      </c>
    </row>
    <row r="206" spans="1:33" ht="18" x14ac:dyDescent="0.5">
      <c r="A206" s="202"/>
      <c r="B206" s="202">
        <v>11</v>
      </c>
      <c r="C206" s="202">
        <v>2.66</v>
      </c>
      <c r="D206" s="202">
        <v>2.44</v>
      </c>
      <c r="E206" s="202">
        <v>1.63</v>
      </c>
      <c r="F206" s="202">
        <v>2.0499999999999998</v>
      </c>
      <c r="G206" s="202">
        <v>5.16</v>
      </c>
      <c r="H206" s="202">
        <v>2.89</v>
      </c>
      <c r="I206" s="202">
        <v>13.6</v>
      </c>
      <c r="J206" s="202">
        <v>22.9</v>
      </c>
      <c r="K206" s="202">
        <v>22.4</v>
      </c>
      <c r="L206" s="202">
        <v>9.33</v>
      </c>
      <c r="M206" s="202">
        <v>4.42</v>
      </c>
      <c r="N206" s="202">
        <v>2.25</v>
      </c>
      <c r="T206" s="202"/>
      <c r="U206" s="202">
        <v>11</v>
      </c>
      <c r="V206" s="248">
        <f t="shared" si="17"/>
        <v>5.3737038003722173</v>
      </c>
      <c r="W206" s="248">
        <f t="shared" si="16"/>
        <v>4.9292621326722594</v>
      </c>
      <c r="X206" s="248">
        <f t="shared" si="16"/>
        <v>3.29290871977696</v>
      </c>
      <c r="Y206" s="248">
        <f t="shared" si="16"/>
        <v>4.1413882672041522</v>
      </c>
      <c r="Z206" s="248">
        <f t="shared" si="16"/>
        <v>10.424177296962647</v>
      </c>
      <c r="AA206" s="248">
        <f t="shared" si="16"/>
        <v>5.8383473620585367</v>
      </c>
      <c r="AB206" s="248">
        <f t="shared" si="16"/>
        <v>27.474575821451936</v>
      </c>
      <c r="AC206" s="248">
        <f t="shared" si="16"/>
        <v>46.262337228768331</v>
      </c>
      <c r="AD206" s="248">
        <f t="shared" si="16"/>
        <v>45.25224252945025</v>
      </c>
      <c r="AE206" s="248">
        <f t="shared" si="16"/>
        <v>18.848367089275484</v>
      </c>
      <c r="AF206" s="248">
        <f t="shared" si="16"/>
        <v>8.9292371419718801</v>
      </c>
      <c r="AG206" s="248">
        <f t="shared" si="16"/>
        <v>4.545426146931387</v>
      </c>
    </row>
    <row r="207" spans="1:33" ht="18" x14ac:dyDescent="0.5">
      <c r="A207" s="202"/>
      <c r="B207" s="202">
        <v>12</v>
      </c>
      <c r="C207" s="202">
        <v>2.66</v>
      </c>
      <c r="D207" s="202">
        <v>2.39</v>
      </c>
      <c r="E207" s="202">
        <v>1.63</v>
      </c>
      <c r="F207" s="202">
        <v>2.15</v>
      </c>
      <c r="G207" s="202">
        <v>4.76</v>
      </c>
      <c r="H207" s="202">
        <v>3.21</v>
      </c>
      <c r="I207" s="202">
        <v>14.6</v>
      </c>
      <c r="J207" s="202">
        <v>22.8</v>
      </c>
      <c r="K207" s="202">
        <v>20.9</v>
      </c>
      <c r="L207" s="202">
        <v>9.33</v>
      </c>
      <c r="M207" s="202">
        <v>4.3099999999999996</v>
      </c>
      <c r="N207" s="202">
        <v>2.25</v>
      </c>
      <c r="T207" s="202"/>
      <c r="U207" s="202">
        <v>12</v>
      </c>
      <c r="V207" s="248">
        <f t="shared" si="17"/>
        <v>5.3737038003722173</v>
      </c>
      <c r="W207" s="248">
        <f t="shared" si="16"/>
        <v>4.828252662740451</v>
      </c>
      <c r="X207" s="248">
        <f t="shared" si="16"/>
        <v>3.29290871977696</v>
      </c>
      <c r="Y207" s="248">
        <f t="shared" si="16"/>
        <v>4.3434072070677692</v>
      </c>
      <c r="Z207" s="248">
        <f t="shared" si="16"/>
        <v>9.6161015375081771</v>
      </c>
      <c r="AA207" s="248">
        <f t="shared" si="16"/>
        <v>6.4848079696221115</v>
      </c>
      <c r="AB207" s="248">
        <f t="shared" si="16"/>
        <v>29.494765220088109</v>
      </c>
      <c r="AC207" s="248">
        <f t="shared" si="16"/>
        <v>46.060318288904718</v>
      </c>
      <c r="AD207" s="248">
        <f t="shared" si="16"/>
        <v>42.221958431495992</v>
      </c>
      <c r="AE207" s="248">
        <f t="shared" si="16"/>
        <v>18.848367089275484</v>
      </c>
      <c r="AF207" s="248">
        <f t="shared" si="16"/>
        <v>8.7070163081219007</v>
      </c>
      <c r="AG207" s="248">
        <f t="shared" si="16"/>
        <v>4.545426146931387</v>
      </c>
    </row>
    <row r="208" spans="1:33" ht="18" x14ac:dyDescent="0.5">
      <c r="A208" s="202"/>
      <c r="B208" s="202">
        <v>13</v>
      </c>
      <c r="C208" s="202">
        <v>2.62</v>
      </c>
      <c r="D208" s="202">
        <v>2.34</v>
      </c>
      <c r="E208" s="202">
        <v>1.63</v>
      </c>
      <c r="F208" s="202">
        <v>2.12</v>
      </c>
      <c r="G208" s="202">
        <v>4.6500000000000004</v>
      </c>
      <c r="H208" s="202">
        <v>3.17</v>
      </c>
      <c r="I208" s="202">
        <v>14.9</v>
      </c>
      <c r="J208" s="202">
        <v>41.4</v>
      </c>
      <c r="K208" s="202">
        <v>20.7</v>
      </c>
      <c r="L208" s="202">
        <v>9.01</v>
      </c>
      <c r="M208" s="202">
        <v>4.25</v>
      </c>
      <c r="N208" s="202">
        <v>2.25</v>
      </c>
      <c r="T208" s="202"/>
      <c r="U208" s="202">
        <v>13</v>
      </c>
      <c r="V208" s="248">
        <f t="shared" si="17"/>
        <v>5.2928962244267703</v>
      </c>
      <c r="W208" s="248">
        <f t="shared" si="16"/>
        <v>4.7272431928086416</v>
      </c>
      <c r="X208" s="248">
        <f t="shared" si="16"/>
        <v>3.29290871977696</v>
      </c>
      <c r="Y208" s="248">
        <f t="shared" si="16"/>
        <v>4.2828015251086846</v>
      </c>
      <c r="Z208" s="248">
        <f t="shared" si="16"/>
        <v>9.3938807036581995</v>
      </c>
      <c r="AA208" s="248">
        <f t="shared" si="16"/>
        <v>6.4040003936766645</v>
      </c>
      <c r="AB208" s="248">
        <f t="shared" si="16"/>
        <v>30.100822039678963</v>
      </c>
      <c r="AC208" s="248">
        <f t="shared" si="16"/>
        <v>83.635841103537516</v>
      </c>
      <c r="AD208" s="248">
        <f t="shared" si="16"/>
        <v>41.817920551768758</v>
      </c>
      <c r="AE208" s="248">
        <f t="shared" si="16"/>
        <v>18.201906481711909</v>
      </c>
      <c r="AF208" s="248">
        <f t="shared" si="16"/>
        <v>8.5858049442037299</v>
      </c>
      <c r="AG208" s="248">
        <f t="shared" si="16"/>
        <v>4.545426146931387</v>
      </c>
    </row>
    <row r="209" spans="1:33" ht="18" x14ac:dyDescent="0.5">
      <c r="A209" s="202"/>
      <c r="B209" s="202">
        <v>14</v>
      </c>
      <c r="C209" s="202">
        <v>2.5299999999999998</v>
      </c>
      <c r="D209" s="202">
        <v>2.25</v>
      </c>
      <c r="E209" s="202">
        <v>1.63</v>
      </c>
      <c r="F209" s="202">
        <v>2.12</v>
      </c>
      <c r="G209" s="202">
        <v>3.17</v>
      </c>
      <c r="H209" s="202">
        <v>3.26</v>
      </c>
      <c r="I209" s="202">
        <v>24.7</v>
      </c>
      <c r="J209" s="202">
        <v>30</v>
      </c>
      <c r="K209" s="202">
        <v>20.399999999999999</v>
      </c>
      <c r="L209" s="202">
        <v>8.69</v>
      </c>
      <c r="M209" s="202">
        <v>4.08</v>
      </c>
      <c r="N209" s="202">
        <v>2.15</v>
      </c>
      <c r="T209" s="202"/>
      <c r="U209" s="202">
        <v>14</v>
      </c>
      <c r="V209" s="248">
        <f t="shared" si="17"/>
        <v>5.111079178549514</v>
      </c>
      <c r="W209" s="248">
        <f t="shared" si="16"/>
        <v>4.545426146931387</v>
      </c>
      <c r="X209" s="248">
        <f t="shared" si="16"/>
        <v>3.29290871977696</v>
      </c>
      <c r="Y209" s="248">
        <f t="shared" si="16"/>
        <v>4.2828015251086846</v>
      </c>
      <c r="Z209" s="248">
        <f t="shared" si="16"/>
        <v>6.4040003936766645</v>
      </c>
      <c r="AA209" s="248">
        <f t="shared" si="16"/>
        <v>6.58581743955392</v>
      </c>
      <c r="AB209" s="248">
        <f t="shared" si="16"/>
        <v>49.898678146313443</v>
      </c>
      <c r="AC209" s="248">
        <f t="shared" si="16"/>
        <v>60.605681959085153</v>
      </c>
      <c r="AD209" s="248">
        <f t="shared" si="16"/>
        <v>41.211863732177903</v>
      </c>
      <c r="AE209" s="248">
        <f t="shared" si="16"/>
        <v>17.555445874148333</v>
      </c>
      <c r="AF209" s="248">
        <f t="shared" si="16"/>
        <v>8.2423727464355814</v>
      </c>
      <c r="AG209" s="248">
        <f t="shared" si="16"/>
        <v>4.3434072070677692</v>
      </c>
    </row>
    <row r="210" spans="1:33" ht="18" x14ac:dyDescent="0.5">
      <c r="A210" s="202"/>
      <c r="B210" s="202">
        <v>15</v>
      </c>
      <c r="C210" s="202">
        <v>2.5299999999999998</v>
      </c>
      <c r="D210" s="202">
        <v>2.25</v>
      </c>
      <c r="E210" s="202">
        <v>1.8</v>
      </c>
      <c r="F210" s="202">
        <v>2.0099999999999998</v>
      </c>
      <c r="G210" s="202">
        <v>2.62</v>
      </c>
      <c r="H210" s="202">
        <v>4.0199999999999996</v>
      </c>
      <c r="I210" s="202">
        <v>29.4</v>
      </c>
      <c r="J210" s="202">
        <v>30.8</v>
      </c>
      <c r="K210" s="202">
        <v>20.100000000000001</v>
      </c>
      <c r="L210" s="202">
        <v>8.4499999999999993</v>
      </c>
      <c r="M210" s="202">
        <v>3.97</v>
      </c>
      <c r="N210" s="202">
        <v>2.15</v>
      </c>
      <c r="T210" s="202"/>
      <c r="U210" s="202">
        <v>15</v>
      </c>
      <c r="V210" s="248">
        <f t="shared" si="17"/>
        <v>5.111079178549514</v>
      </c>
      <c r="W210" s="248">
        <f t="shared" si="16"/>
        <v>4.545426146931387</v>
      </c>
      <c r="X210" s="248">
        <f t="shared" si="16"/>
        <v>3.6363409175451094</v>
      </c>
      <c r="Y210" s="248">
        <f t="shared" si="16"/>
        <v>4.0605806912587052</v>
      </c>
      <c r="Z210" s="248">
        <f t="shared" si="16"/>
        <v>5.2928962244267703</v>
      </c>
      <c r="AA210" s="248">
        <f t="shared" si="16"/>
        <v>8.1211613825174105</v>
      </c>
      <c r="AB210" s="248">
        <f t="shared" si="16"/>
        <v>59.393568319903451</v>
      </c>
      <c r="AC210" s="248">
        <f t="shared" si="16"/>
        <v>62.221833477994096</v>
      </c>
      <c r="AD210" s="248">
        <f t="shared" si="16"/>
        <v>40.605806912587056</v>
      </c>
      <c r="AE210" s="248">
        <f t="shared" si="16"/>
        <v>17.070600418475649</v>
      </c>
      <c r="AF210" s="248">
        <f t="shared" si="16"/>
        <v>8.020151912585602</v>
      </c>
      <c r="AG210" s="248">
        <f t="shared" si="16"/>
        <v>4.3434072070677692</v>
      </c>
    </row>
    <row r="211" spans="1:33" ht="18" x14ac:dyDescent="0.5">
      <c r="A211" s="202"/>
      <c r="B211" s="202">
        <v>16</v>
      </c>
      <c r="C211" s="202">
        <v>2.85</v>
      </c>
      <c r="D211" s="202">
        <v>2.15</v>
      </c>
      <c r="E211" s="202">
        <v>1.84</v>
      </c>
      <c r="F211" s="202">
        <v>2.0099999999999998</v>
      </c>
      <c r="G211" s="202">
        <v>2.5299999999999998</v>
      </c>
      <c r="H211" s="202">
        <v>4.4800000000000004</v>
      </c>
      <c r="I211" s="202">
        <v>19.600000000000001</v>
      </c>
      <c r="J211" s="202">
        <v>30.8</v>
      </c>
      <c r="K211" s="202">
        <v>17.100000000000001</v>
      </c>
      <c r="L211" s="202">
        <v>8.2899999999999991</v>
      </c>
      <c r="M211" s="202">
        <v>3.97</v>
      </c>
      <c r="N211" s="202">
        <v>2.15</v>
      </c>
      <c r="T211" s="202"/>
      <c r="U211" s="202">
        <v>16</v>
      </c>
      <c r="V211" s="248">
        <f t="shared" si="17"/>
        <v>5.7575397861130897</v>
      </c>
      <c r="W211" s="248">
        <f t="shared" si="16"/>
        <v>4.3434072070677692</v>
      </c>
      <c r="X211" s="248">
        <f t="shared" si="16"/>
        <v>3.7171484934905563</v>
      </c>
      <c r="Y211" s="248">
        <f t="shared" si="16"/>
        <v>4.0605806912587052</v>
      </c>
      <c r="Z211" s="248">
        <f t="shared" si="16"/>
        <v>5.111079178549514</v>
      </c>
      <c r="AA211" s="248">
        <f t="shared" si="16"/>
        <v>9.050448505890051</v>
      </c>
      <c r="AB211" s="248">
        <f t="shared" si="16"/>
        <v>39.595712213268975</v>
      </c>
      <c r="AC211" s="248">
        <f t="shared" si="16"/>
        <v>62.221833477994096</v>
      </c>
      <c r="AD211" s="248">
        <f t="shared" si="16"/>
        <v>34.54523871667854</v>
      </c>
      <c r="AE211" s="248">
        <f t="shared" si="16"/>
        <v>16.747370114693862</v>
      </c>
      <c r="AF211" s="248">
        <f t="shared" si="16"/>
        <v>8.020151912585602</v>
      </c>
      <c r="AG211" s="248">
        <f t="shared" si="16"/>
        <v>4.3434072070677692</v>
      </c>
    </row>
    <row r="212" spans="1:33" ht="18" x14ac:dyDescent="0.5">
      <c r="A212" s="202"/>
      <c r="B212" s="202">
        <v>17</v>
      </c>
      <c r="C212" s="202">
        <v>2.94</v>
      </c>
      <c r="D212" s="202">
        <v>2.15</v>
      </c>
      <c r="E212" s="202">
        <v>1.94</v>
      </c>
      <c r="F212" s="202">
        <v>2.08</v>
      </c>
      <c r="G212" s="202">
        <v>2.5299999999999998</v>
      </c>
      <c r="H212" s="202">
        <v>15.6</v>
      </c>
      <c r="I212" s="202">
        <v>19.2</v>
      </c>
      <c r="J212" s="202">
        <v>30.3</v>
      </c>
      <c r="K212" s="202">
        <v>17.399999999999999</v>
      </c>
      <c r="L212" s="202">
        <v>8.0399999999999991</v>
      </c>
      <c r="M212" s="202">
        <v>3.79</v>
      </c>
      <c r="N212" s="202">
        <v>2.15</v>
      </c>
      <c r="T212" s="202"/>
      <c r="U212" s="202">
        <v>17</v>
      </c>
      <c r="V212" s="248">
        <f t="shared" si="17"/>
        <v>5.9393568319903451</v>
      </c>
      <c r="W212" s="248">
        <f t="shared" si="16"/>
        <v>4.3434072070677692</v>
      </c>
      <c r="X212" s="248">
        <f t="shared" si="16"/>
        <v>3.9191674333541733</v>
      </c>
      <c r="Y212" s="248">
        <f t="shared" si="16"/>
        <v>4.2019939491632377</v>
      </c>
      <c r="Z212" s="248">
        <f t="shared" si="16"/>
        <v>5.111079178549514</v>
      </c>
      <c r="AA212" s="248">
        <f t="shared" si="16"/>
        <v>31.514954618724282</v>
      </c>
      <c r="AB212" s="248">
        <f t="shared" si="16"/>
        <v>38.7876364538145</v>
      </c>
      <c r="AC212" s="248">
        <f t="shared" si="16"/>
        <v>61.211738778676008</v>
      </c>
      <c r="AD212" s="248">
        <f t="shared" si="16"/>
        <v>35.151295536269387</v>
      </c>
      <c r="AE212" s="248">
        <f t="shared" si="16"/>
        <v>16.242322765034821</v>
      </c>
      <c r="AF212" s="248">
        <f t="shared" si="16"/>
        <v>7.6565178208310911</v>
      </c>
      <c r="AG212" s="248">
        <f t="shared" si="16"/>
        <v>4.3434072070677692</v>
      </c>
    </row>
    <row r="213" spans="1:33" ht="18" x14ac:dyDescent="0.5">
      <c r="A213" s="202"/>
      <c r="B213" s="202">
        <v>18</v>
      </c>
      <c r="C213" s="202">
        <v>2.76</v>
      </c>
      <c r="D213" s="202">
        <v>2.15</v>
      </c>
      <c r="E213" s="202">
        <v>1.91</v>
      </c>
      <c r="F213" s="202">
        <v>2.12</v>
      </c>
      <c r="G213" s="202">
        <v>2.71</v>
      </c>
      <c r="H213" s="202">
        <v>9.09</v>
      </c>
      <c r="I213" s="202">
        <v>18.399999999999999</v>
      </c>
      <c r="J213" s="202">
        <v>31.3</v>
      </c>
      <c r="K213" s="202">
        <v>17</v>
      </c>
      <c r="L213" s="202">
        <v>7.8</v>
      </c>
      <c r="M213" s="202">
        <v>3.68</v>
      </c>
      <c r="N213" s="202">
        <v>2.15</v>
      </c>
      <c r="T213" s="202"/>
      <c r="U213" s="202">
        <v>18</v>
      </c>
      <c r="V213" s="248">
        <f t="shared" si="17"/>
        <v>5.5757227402358343</v>
      </c>
      <c r="W213" s="248">
        <f t="shared" si="16"/>
        <v>4.3434072070677692</v>
      </c>
      <c r="X213" s="248">
        <f t="shared" si="16"/>
        <v>3.8585617513950883</v>
      </c>
      <c r="Y213" s="248">
        <f t="shared" si="16"/>
        <v>4.2828015251086846</v>
      </c>
      <c r="Z213" s="248">
        <f t="shared" si="16"/>
        <v>5.4747132703040258</v>
      </c>
      <c r="AA213" s="248">
        <f t="shared" si="16"/>
        <v>18.363521633602801</v>
      </c>
      <c r="AB213" s="248">
        <f t="shared" si="16"/>
        <v>37.171484934905557</v>
      </c>
      <c r="AC213" s="248">
        <f t="shared" si="16"/>
        <v>63.231928177312177</v>
      </c>
      <c r="AD213" s="248">
        <f t="shared" si="16"/>
        <v>34.343219776814919</v>
      </c>
      <c r="AE213" s="248">
        <f t="shared" si="16"/>
        <v>15.757477309362141</v>
      </c>
      <c r="AF213" s="248">
        <f t="shared" si="16"/>
        <v>7.4342969869811126</v>
      </c>
      <c r="AG213" s="248">
        <f t="shared" si="16"/>
        <v>4.3434072070677692</v>
      </c>
    </row>
    <row r="214" spans="1:33" ht="18" x14ac:dyDescent="0.5">
      <c r="A214" s="202"/>
      <c r="B214" s="202">
        <v>19</v>
      </c>
      <c r="C214" s="202">
        <v>2.57</v>
      </c>
      <c r="D214" s="202">
        <v>2.15</v>
      </c>
      <c r="E214" s="202">
        <v>1.94</v>
      </c>
      <c r="F214" s="202">
        <v>2.21</v>
      </c>
      <c r="G214" s="202">
        <v>2.5299999999999998</v>
      </c>
      <c r="H214" s="202">
        <v>8.61</v>
      </c>
      <c r="I214" s="202">
        <v>19.8</v>
      </c>
      <c r="J214" s="202">
        <v>30.5</v>
      </c>
      <c r="K214" s="202">
        <v>16.399999999999999</v>
      </c>
      <c r="L214" s="202">
        <v>7.56</v>
      </c>
      <c r="M214" s="202">
        <v>3.53</v>
      </c>
      <c r="N214" s="202">
        <v>2.08</v>
      </c>
      <c r="T214" s="202"/>
      <c r="U214" s="202">
        <v>19</v>
      </c>
      <c r="V214" s="248">
        <f t="shared" si="17"/>
        <v>5.191886754494961</v>
      </c>
      <c r="W214" s="248">
        <f t="shared" si="16"/>
        <v>4.3434072070677692</v>
      </c>
      <c r="X214" s="248">
        <f t="shared" si="16"/>
        <v>3.9191674333541733</v>
      </c>
      <c r="Y214" s="248">
        <f t="shared" si="16"/>
        <v>4.4646185709859401</v>
      </c>
      <c r="Z214" s="248">
        <f t="shared" si="16"/>
        <v>5.111079178549514</v>
      </c>
      <c r="AA214" s="248">
        <f t="shared" si="16"/>
        <v>17.393830722257437</v>
      </c>
      <c r="AB214" s="248">
        <f t="shared" si="16"/>
        <v>39.999750092996202</v>
      </c>
      <c r="AC214" s="248">
        <f t="shared" si="16"/>
        <v>61.615776658403242</v>
      </c>
      <c r="AD214" s="248">
        <f t="shared" si="16"/>
        <v>33.131106137633218</v>
      </c>
      <c r="AE214" s="248">
        <f t="shared" si="16"/>
        <v>15.272631853689459</v>
      </c>
      <c r="AF214" s="248">
        <f t="shared" si="16"/>
        <v>7.1312685771856863</v>
      </c>
      <c r="AG214" s="248">
        <f t="shared" si="16"/>
        <v>4.2019939491632377</v>
      </c>
    </row>
    <row r="215" spans="1:33" ht="18" x14ac:dyDescent="0.5">
      <c r="A215" s="202"/>
      <c r="B215" s="202">
        <v>20</v>
      </c>
      <c r="C215" s="202">
        <v>2.5299999999999998</v>
      </c>
      <c r="D215" s="202">
        <v>2.25</v>
      </c>
      <c r="E215" s="202">
        <v>1.94</v>
      </c>
      <c r="F215" s="202">
        <v>2.48</v>
      </c>
      <c r="G215" s="202">
        <v>2.5299999999999998</v>
      </c>
      <c r="H215" s="202">
        <v>8.2899999999999991</v>
      </c>
      <c r="I215" s="202">
        <v>20.3</v>
      </c>
      <c r="J215" s="202">
        <v>30.3</v>
      </c>
      <c r="K215" s="202">
        <v>15.9</v>
      </c>
      <c r="L215" s="202">
        <v>7.19</v>
      </c>
      <c r="M215" s="202">
        <v>3.39</v>
      </c>
      <c r="N215" s="202">
        <v>2.0499999999999998</v>
      </c>
      <c r="T215" s="202"/>
      <c r="U215" s="202">
        <v>20</v>
      </c>
      <c r="V215" s="248">
        <f t="shared" si="17"/>
        <v>5.111079178549514</v>
      </c>
      <c r="W215" s="248">
        <f t="shared" si="16"/>
        <v>4.545426146931387</v>
      </c>
      <c r="X215" s="248">
        <f t="shared" si="16"/>
        <v>3.9191674333541733</v>
      </c>
      <c r="Y215" s="248">
        <f t="shared" si="16"/>
        <v>5.0100697086177064</v>
      </c>
      <c r="Z215" s="248">
        <f t="shared" si="16"/>
        <v>5.111079178549514</v>
      </c>
      <c r="AA215" s="248">
        <f t="shared" si="16"/>
        <v>16.747370114693862</v>
      </c>
      <c r="AB215" s="248">
        <f t="shared" si="16"/>
        <v>41.00984479231429</v>
      </c>
      <c r="AC215" s="248">
        <f t="shared" si="16"/>
        <v>61.211738778676008</v>
      </c>
      <c r="AD215" s="248">
        <f t="shared" si="16"/>
        <v>32.121011438315136</v>
      </c>
      <c r="AE215" s="248">
        <f t="shared" si="16"/>
        <v>14.525161776194077</v>
      </c>
      <c r="AF215" s="248">
        <f t="shared" si="16"/>
        <v>6.8484420613766233</v>
      </c>
      <c r="AG215" s="248">
        <f t="shared" si="16"/>
        <v>4.1413882672041522</v>
      </c>
    </row>
    <row r="216" spans="1:33" ht="18" x14ac:dyDescent="0.5">
      <c r="A216" s="202"/>
      <c r="B216" s="202">
        <v>21</v>
      </c>
      <c r="C216" s="202">
        <v>2.5299999999999998</v>
      </c>
      <c r="D216" s="202">
        <v>2.25</v>
      </c>
      <c r="E216" s="202">
        <v>1.94</v>
      </c>
      <c r="F216" s="202">
        <v>2.94</v>
      </c>
      <c r="G216" s="202">
        <v>2.5299999999999998</v>
      </c>
      <c r="H216" s="202">
        <v>14.3</v>
      </c>
      <c r="I216" s="202">
        <v>20.9</v>
      </c>
      <c r="J216" s="202">
        <v>30.8</v>
      </c>
      <c r="K216" s="202">
        <v>15.6</v>
      </c>
      <c r="L216" s="202">
        <v>6.57</v>
      </c>
      <c r="M216" s="202">
        <v>3.26</v>
      </c>
      <c r="N216" s="202">
        <v>2.0499999999999998</v>
      </c>
      <c r="T216" s="202"/>
      <c r="U216" s="202">
        <v>21</v>
      </c>
      <c r="V216" s="248">
        <f t="shared" si="17"/>
        <v>5.111079178549514</v>
      </c>
      <c r="W216" s="248">
        <f t="shared" si="16"/>
        <v>4.545426146931387</v>
      </c>
      <c r="X216" s="248">
        <f t="shared" si="16"/>
        <v>3.9191674333541733</v>
      </c>
      <c r="Y216" s="248">
        <f t="shared" si="16"/>
        <v>5.9393568319903451</v>
      </c>
      <c r="Z216" s="248">
        <f t="shared" si="16"/>
        <v>5.111079178549514</v>
      </c>
      <c r="AA216" s="248">
        <f t="shared" si="16"/>
        <v>28.888708400497258</v>
      </c>
      <c r="AB216" s="248">
        <f t="shared" si="16"/>
        <v>42.221958431495992</v>
      </c>
      <c r="AC216" s="248">
        <f t="shared" si="16"/>
        <v>62.221833477994096</v>
      </c>
      <c r="AD216" s="248">
        <f t="shared" si="16"/>
        <v>31.514954618724282</v>
      </c>
      <c r="AE216" s="248">
        <f t="shared" si="16"/>
        <v>13.27264434903965</v>
      </c>
      <c r="AF216" s="248">
        <f t="shared" si="16"/>
        <v>6.58581743955392</v>
      </c>
      <c r="AG216" s="248">
        <f t="shared" si="16"/>
        <v>4.1413882672041522</v>
      </c>
    </row>
    <row r="217" spans="1:33" ht="18" x14ac:dyDescent="0.5">
      <c r="A217" s="202"/>
      <c r="B217" s="202">
        <v>22</v>
      </c>
      <c r="C217" s="202">
        <v>2.48</v>
      </c>
      <c r="D217" s="202">
        <v>2.25</v>
      </c>
      <c r="E217" s="202">
        <v>1.98</v>
      </c>
      <c r="F217" s="202">
        <v>2.44</v>
      </c>
      <c r="G217" s="202">
        <v>2.62</v>
      </c>
      <c r="H217" s="202">
        <v>13.8</v>
      </c>
      <c r="I217" s="202">
        <v>20.2</v>
      </c>
      <c r="J217" s="202">
        <v>26.8</v>
      </c>
      <c r="K217" s="202">
        <v>15</v>
      </c>
      <c r="L217" s="202">
        <v>6.37</v>
      </c>
      <c r="M217" s="202">
        <v>3.21</v>
      </c>
      <c r="N217" s="202">
        <v>1.98</v>
      </c>
      <c r="T217" s="202"/>
      <c r="U217" s="202">
        <v>22</v>
      </c>
      <c r="V217" s="248">
        <f t="shared" si="17"/>
        <v>5.0100697086177064</v>
      </c>
      <c r="W217" s="248">
        <f t="shared" si="16"/>
        <v>4.545426146931387</v>
      </c>
      <c r="X217" s="248">
        <f t="shared" si="16"/>
        <v>3.9999750092996202</v>
      </c>
      <c r="Y217" s="248">
        <f t="shared" si="16"/>
        <v>4.9292621326722594</v>
      </c>
      <c r="Z217" s="248">
        <f t="shared" si="16"/>
        <v>5.2928962244267703</v>
      </c>
      <c r="AA217" s="248">
        <f t="shared" si="16"/>
        <v>27.878613701179173</v>
      </c>
      <c r="AB217" s="248">
        <f t="shared" si="16"/>
        <v>40.807825852450669</v>
      </c>
      <c r="AC217" s="248">
        <f t="shared" si="16"/>
        <v>54.14107588344941</v>
      </c>
      <c r="AD217" s="248">
        <f t="shared" si="16"/>
        <v>30.302840979542577</v>
      </c>
      <c r="AE217" s="248">
        <f t="shared" si="16"/>
        <v>12.868606469312414</v>
      </c>
      <c r="AF217" s="248">
        <f t="shared" si="16"/>
        <v>6.4848079696221115</v>
      </c>
      <c r="AG217" s="248">
        <f t="shared" si="16"/>
        <v>3.9999750092996202</v>
      </c>
    </row>
    <row r="218" spans="1:33" ht="18" x14ac:dyDescent="0.5">
      <c r="A218" s="202"/>
      <c r="B218" s="202">
        <v>23</v>
      </c>
      <c r="C218" s="202">
        <v>2.39</v>
      </c>
      <c r="D218" s="202">
        <v>2.34</v>
      </c>
      <c r="E218" s="202">
        <v>2.0499999999999998</v>
      </c>
      <c r="F218" s="202">
        <v>2.08</v>
      </c>
      <c r="G218" s="202">
        <v>2.62</v>
      </c>
      <c r="H218" s="202">
        <v>16.3</v>
      </c>
      <c r="I218" s="202">
        <v>28.2</v>
      </c>
      <c r="J218" s="202">
        <v>26</v>
      </c>
      <c r="K218" s="202">
        <v>14.8</v>
      </c>
      <c r="L218" s="202">
        <v>6.37</v>
      </c>
      <c r="M218" s="202">
        <v>3.08</v>
      </c>
      <c r="N218" s="202">
        <v>1.94</v>
      </c>
      <c r="T218" s="202"/>
      <c r="U218" s="202">
        <v>23</v>
      </c>
      <c r="V218" s="248">
        <f t="shared" si="17"/>
        <v>4.828252662740451</v>
      </c>
      <c r="W218" s="248">
        <f t="shared" si="16"/>
        <v>4.7272431928086416</v>
      </c>
      <c r="X218" s="248">
        <f t="shared" si="16"/>
        <v>4.1413882672041522</v>
      </c>
      <c r="Y218" s="248">
        <f t="shared" si="16"/>
        <v>4.2019939491632377</v>
      </c>
      <c r="Z218" s="248">
        <f t="shared" si="16"/>
        <v>5.2928962244267703</v>
      </c>
      <c r="AA218" s="248">
        <f t="shared" si="16"/>
        <v>32.929087197769604</v>
      </c>
      <c r="AB218" s="248">
        <f t="shared" si="16"/>
        <v>56.969341041540048</v>
      </c>
      <c r="AC218" s="248">
        <f t="shared" si="16"/>
        <v>52.524924364540468</v>
      </c>
      <c r="AD218" s="248">
        <f t="shared" si="16"/>
        <v>29.898803099815346</v>
      </c>
      <c r="AE218" s="248">
        <f t="shared" si="16"/>
        <v>12.868606469312414</v>
      </c>
      <c r="AF218" s="248">
        <f t="shared" si="16"/>
        <v>6.2221833477994091</v>
      </c>
      <c r="AG218" s="248">
        <f t="shared" si="16"/>
        <v>3.9191674333541733</v>
      </c>
    </row>
    <row r="219" spans="1:33" ht="18" x14ac:dyDescent="0.5">
      <c r="A219" s="202"/>
      <c r="B219" s="202">
        <v>24</v>
      </c>
      <c r="C219" s="202">
        <v>2.39</v>
      </c>
      <c r="D219" s="202">
        <v>2.2999999999999998</v>
      </c>
      <c r="E219" s="202">
        <v>1.94</v>
      </c>
      <c r="F219" s="202">
        <v>2.0099999999999998</v>
      </c>
      <c r="G219" s="202">
        <v>2.89</v>
      </c>
      <c r="H219" s="202">
        <v>23.6</v>
      </c>
      <c r="I219" s="202">
        <v>23.4</v>
      </c>
      <c r="J219" s="202">
        <v>25.7</v>
      </c>
      <c r="K219" s="202">
        <v>14.5</v>
      </c>
      <c r="L219" s="202">
        <v>6.37</v>
      </c>
      <c r="M219" s="202">
        <v>2.98</v>
      </c>
      <c r="N219" s="202">
        <v>1.84</v>
      </c>
      <c r="T219" s="202"/>
      <c r="U219" s="202">
        <v>24</v>
      </c>
      <c r="V219" s="248">
        <f t="shared" si="17"/>
        <v>4.828252662740451</v>
      </c>
      <c r="W219" s="248">
        <f t="shared" si="16"/>
        <v>4.6464356168631946</v>
      </c>
      <c r="X219" s="248">
        <f t="shared" si="16"/>
        <v>3.9191674333541733</v>
      </c>
      <c r="Y219" s="248">
        <f t="shared" si="16"/>
        <v>4.0605806912587052</v>
      </c>
      <c r="Z219" s="248">
        <f t="shared" si="16"/>
        <v>5.8383473620585367</v>
      </c>
      <c r="AA219" s="248">
        <f t="shared" si="16"/>
        <v>47.67646980781366</v>
      </c>
      <c r="AB219" s="248">
        <f t="shared" si="16"/>
        <v>47.272431928086419</v>
      </c>
      <c r="AC219" s="248">
        <f t="shared" si="16"/>
        <v>51.918867544949613</v>
      </c>
      <c r="AD219" s="248">
        <f t="shared" si="16"/>
        <v>29.292746280224492</v>
      </c>
      <c r="AE219" s="248">
        <f t="shared" si="16"/>
        <v>12.868606469312414</v>
      </c>
      <c r="AF219" s="248">
        <f t="shared" si="16"/>
        <v>6.0201644079357921</v>
      </c>
      <c r="AG219" s="248">
        <f t="shared" si="16"/>
        <v>3.7171484934905563</v>
      </c>
    </row>
    <row r="220" spans="1:33" ht="18" x14ac:dyDescent="0.5">
      <c r="A220" s="202"/>
      <c r="B220" s="202">
        <v>25</v>
      </c>
      <c r="C220" s="202">
        <v>2.39</v>
      </c>
      <c r="D220" s="202">
        <v>2.39</v>
      </c>
      <c r="E220" s="202">
        <v>1.94</v>
      </c>
      <c r="F220" s="202">
        <v>2.08</v>
      </c>
      <c r="G220" s="202">
        <v>3.45</v>
      </c>
      <c r="H220" s="202">
        <v>21.7</v>
      </c>
      <c r="I220" s="202">
        <v>23.6</v>
      </c>
      <c r="J220" s="202">
        <v>25.1</v>
      </c>
      <c r="K220" s="202">
        <v>14.2</v>
      </c>
      <c r="L220" s="202">
        <v>6.23</v>
      </c>
      <c r="M220" s="202">
        <v>2.8</v>
      </c>
      <c r="N220" s="202">
        <v>1.84</v>
      </c>
      <c r="T220" s="202"/>
      <c r="U220" s="202">
        <v>25</v>
      </c>
      <c r="V220" s="248">
        <f t="shared" si="17"/>
        <v>4.828252662740451</v>
      </c>
      <c r="W220" s="248">
        <f t="shared" si="16"/>
        <v>4.828252662740451</v>
      </c>
      <c r="X220" s="248">
        <f t="shared" si="16"/>
        <v>3.9191674333541733</v>
      </c>
      <c r="Y220" s="248">
        <f t="shared" si="16"/>
        <v>4.2019939491632377</v>
      </c>
      <c r="Z220" s="248">
        <f t="shared" si="16"/>
        <v>6.9696534252947933</v>
      </c>
      <c r="AA220" s="248">
        <f t="shared" si="16"/>
        <v>43.838109950404927</v>
      </c>
      <c r="AB220" s="248">
        <f t="shared" si="16"/>
        <v>47.67646980781366</v>
      </c>
      <c r="AC220" s="248">
        <f t="shared" si="16"/>
        <v>50.706753905767918</v>
      </c>
      <c r="AD220" s="248">
        <f t="shared" si="16"/>
        <v>28.686689460633637</v>
      </c>
      <c r="AE220" s="248">
        <f t="shared" si="16"/>
        <v>12.585779953503351</v>
      </c>
      <c r="AF220" s="248">
        <f t="shared" si="16"/>
        <v>5.6565303161812812</v>
      </c>
      <c r="AG220" s="248">
        <f t="shared" si="16"/>
        <v>3.7171484934905563</v>
      </c>
    </row>
    <row r="221" spans="1:33" ht="18" x14ac:dyDescent="0.5">
      <c r="A221" s="202"/>
      <c r="B221" s="202">
        <v>26</v>
      </c>
      <c r="C221" s="202">
        <v>2.39</v>
      </c>
      <c r="D221" s="202">
        <v>2.62</v>
      </c>
      <c r="E221" s="202">
        <v>1.94</v>
      </c>
      <c r="F221" s="202">
        <v>2.0499999999999998</v>
      </c>
      <c r="G221" s="202">
        <v>4.4800000000000004</v>
      </c>
      <c r="H221" s="202">
        <v>20.2</v>
      </c>
      <c r="I221" s="202">
        <v>22.6</v>
      </c>
      <c r="J221" s="202">
        <v>24.3</v>
      </c>
      <c r="K221" s="202">
        <v>13.5</v>
      </c>
      <c r="L221" s="202">
        <v>6.44</v>
      </c>
      <c r="M221" s="202">
        <v>2.66</v>
      </c>
      <c r="N221" s="202">
        <v>1.74</v>
      </c>
      <c r="T221" s="202"/>
      <c r="U221" s="202">
        <v>26</v>
      </c>
      <c r="V221" s="248">
        <f t="shared" si="17"/>
        <v>4.828252662740451</v>
      </c>
      <c r="W221" s="248">
        <f t="shared" si="16"/>
        <v>5.2928962244267703</v>
      </c>
      <c r="X221" s="248">
        <f t="shared" si="16"/>
        <v>3.9191674333541733</v>
      </c>
      <c r="Y221" s="248">
        <f t="shared" ref="Y221:AG250" si="18">$T$5*F221</f>
        <v>4.1413882672041522</v>
      </c>
      <c r="Z221" s="248">
        <f t="shared" si="18"/>
        <v>9.050448505890051</v>
      </c>
      <c r="AA221" s="248">
        <f t="shared" si="18"/>
        <v>40.807825852450669</v>
      </c>
      <c r="AB221" s="248">
        <f t="shared" si="18"/>
        <v>45.656280409177484</v>
      </c>
      <c r="AC221" s="248">
        <f t="shared" si="18"/>
        <v>49.090602386858976</v>
      </c>
      <c r="AD221" s="248">
        <f t="shared" si="18"/>
        <v>27.272556881588319</v>
      </c>
      <c r="AE221" s="248">
        <f t="shared" si="18"/>
        <v>13.010019727216948</v>
      </c>
      <c r="AF221" s="248">
        <f t="shared" si="18"/>
        <v>5.3737038003722173</v>
      </c>
      <c r="AG221" s="248">
        <f t="shared" si="18"/>
        <v>3.5151295536269389</v>
      </c>
    </row>
    <row r="222" spans="1:33" ht="18" x14ac:dyDescent="0.5">
      <c r="A222" s="202"/>
      <c r="B222" s="202">
        <v>27</v>
      </c>
      <c r="C222" s="202">
        <v>2.39</v>
      </c>
      <c r="D222" s="202">
        <v>3.03</v>
      </c>
      <c r="E222" s="202">
        <v>1.94</v>
      </c>
      <c r="F222" s="202">
        <v>2.0499999999999998</v>
      </c>
      <c r="G222" s="202">
        <v>4.82</v>
      </c>
      <c r="H222" s="202">
        <v>23.6</v>
      </c>
      <c r="I222" s="202">
        <v>23.7</v>
      </c>
      <c r="J222" s="202">
        <v>23.3</v>
      </c>
      <c r="K222" s="202">
        <v>18.5</v>
      </c>
      <c r="L222" s="202">
        <v>6.3</v>
      </c>
      <c r="M222" s="202">
        <v>2.66</v>
      </c>
      <c r="N222" s="202">
        <v>1.74</v>
      </c>
      <c r="T222" s="202"/>
      <c r="U222" s="202">
        <v>27</v>
      </c>
      <c r="V222" s="248">
        <f t="shared" si="17"/>
        <v>4.828252662740451</v>
      </c>
      <c r="W222" s="248">
        <f t="shared" si="17"/>
        <v>6.1211738778676006</v>
      </c>
      <c r="X222" s="248">
        <f t="shared" si="17"/>
        <v>3.9191674333541733</v>
      </c>
      <c r="Y222" s="248">
        <f t="shared" si="18"/>
        <v>4.1413882672041522</v>
      </c>
      <c r="Z222" s="248">
        <f t="shared" si="18"/>
        <v>9.7373129014263498</v>
      </c>
      <c r="AA222" s="248">
        <f t="shared" si="18"/>
        <v>47.67646980781366</v>
      </c>
      <c r="AB222" s="248">
        <f t="shared" si="18"/>
        <v>47.878488747677274</v>
      </c>
      <c r="AC222" s="248">
        <f t="shared" si="18"/>
        <v>47.070412988222806</v>
      </c>
      <c r="AD222" s="248">
        <f t="shared" si="18"/>
        <v>37.373503874769177</v>
      </c>
      <c r="AE222" s="248">
        <f t="shared" si="18"/>
        <v>12.727193211407883</v>
      </c>
      <c r="AF222" s="248">
        <f t="shared" si="18"/>
        <v>5.3737038003722173</v>
      </c>
      <c r="AG222" s="248">
        <f t="shared" si="18"/>
        <v>3.5151295536269389</v>
      </c>
    </row>
    <row r="223" spans="1:33" ht="18" x14ac:dyDescent="0.5">
      <c r="A223" s="202"/>
      <c r="B223" s="202">
        <v>28</v>
      </c>
      <c r="C223" s="202">
        <v>2.2999999999999998</v>
      </c>
      <c r="D223" s="202">
        <v>2.85</v>
      </c>
      <c r="E223" s="202">
        <v>1.94</v>
      </c>
      <c r="F223" s="202">
        <v>2.0099999999999998</v>
      </c>
      <c r="G223" s="202">
        <v>8.8699999999999992</v>
      </c>
      <c r="H223" s="202">
        <v>22.5</v>
      </c>
      <c r="I223" s="202">
        <v>23.8</v>
      </c>
      <c r="J223" s="202">
        <v>22.2</v>
      </c>
      <c r="K223" s="202">
        <v>15.7</v>
      </c>
      <c r="L223" s="202">
        <v>6.16</v>
      </c>
      <c r="M223" s="202">
        <v>2.66</v>
      </c>
      <c r="N223" s="202">
        <v>1.63</v>
      </c>
      <c r="T223" s="202"/>
      <c r="U223" s="202">
        <v>28</v>
      </c>
      <c r="V223" s="248">
        <f t="shared" si="17"/>
        <v>4.6464356168631946</v>
      </c>
      <c r="W223" s="248">
        <f t="shared" si="17"/>
        <v>5.7575397861130897</v>
      </c>
      <c r="X223" s="248">
        <f t="shared" si="17"/>
        <v>3.9191674333541733</v>
      </c>
      <c r="Y223" s="248">
        <f t="shared" si="18"/>
        <v>4.0605806912587052</v>
      </c>
      <c r="Z223" s="248">
        <f t="shared" si="18"/>
        <v>17.919079965902842</v>
      </c>
      <c r="AA223" s="248">
        <f t="shared" si="18"/>
        <v>45.45426146931387</v>
      </c>
      <c r="AB223" s="248">
        <f t="shared" si="18"/>
        <v>48.080507687540894</v>
      </c>
      <c r="AC223" s="248">
        <f t="shared" si="18"/>
        <v>44.848204649723016</v>
      </c>
      <c r="AD223" s="248">
        <f t="shared" si="18"/>
        <v>31.716973558587895</v>
      </c>
      <c r="AE223" s="248">
        <f t="shared" si="18"/>
        <v>12.444366695598818</v>
      </c>
      <c r="AF223" s="248">
        <f t="shared" si="18"/>
        <v>5.3737038003722173</v>
      </c>
      <c r="AG223" s="248">
        <f t="shared" si="18"/>
        <v>3.29290871977696</v>
      </c>
    </row>
    <row r="224" spans="1:33" ht="18" x14ac:dyDescent="0.5">
      <c r="A224" s="202"/>
      <c r="B224" s="202">
        <v>29</v>
      </c>
      <c r="C224" s="202">
        <v>2.25</v>
      </c>
      <c r="D224" s="202">
        <v>2.71</v>
      </c>
      <c r="E224" s="202">
        <v>1.87</v>
      </c>
      <c r="F224" s="202">
        <v>1.91</v>
      </c>
      <c r="G224" s="202">
        <v>5.53</v>
      </c>
      <c r="H224" s="202">
        <v>23.7</v>
      </c>
      <c r="I224" s="202">
        <v>24</v>
      </c>
      <c r="J224" s="202">
        <v>21.1</v>
      </c>
      <c r="K224" s="202">
        <v>15.1</v>
      </c>
      <c r="L224" s="202">
        <v>6.16</v>
      </c>
      <c r="M224" s="202">
        <v>2.66</v>
      </c>
      <c r="N224" s="202">
        <v>1.63</v>
      </c>
      <c r="T224" s="202"/>
      <c r="U224" s="202">
        <v>29</v>
      </c>
      <c r="V224" s="248">
        <f t="shared" si="17"/>
        <v>4.545426146931387</v>
      </c>
      <c r="W224" s="248">
        <f t="shared" si="17"/>
        <v>5.4747132703040258</v>
      </c>
      <c r="X224" s="248">
        <f t="shared" si="17"/>
        <v>3.7777541754496418</v>
      </c>
      <c r="Y224" s="248">
        <f t="shared" si="18"/>
        <v>3.8585617513950883</v>
      </c>
      <c r="Z224" s="248">
        <f t="shared" si="18"/>
        <v>11.171647374458031</v>
      </c>
      <c r="AA224" s="248">
        <f t="shared" si="18"/>
        <v>47.878488747677274</v>
      </c>
      <c r="AB224" s="248">
        <f t="shared" si="18"/>
        <v>48.484545567268128</v>
      </c>
      <c r="AC224" s="248">
        <f t="shared" si="18"/>
        <v>42.625996311223226</v>
      </c>
      <c r="AD224" s="248">
        <f t="shared" si="18"/>
        <v>30.504859919406194</v>
      </c>
      <c r="AE224" s="248">
        <f t="shared" si="18"/>
        <v>12.444366695598818</v>
      </c>
      <c r="AF224" s="248">
        <f t="shared" si="18"/>
        <v>5.3737038003722173</v>
      </c>
      <c r="AG224" s="248">
        <f t="shared" si="18"/>
        <v>3.29290871977696</v>
      </c>
    </row>
    <row r="225" spans="1:33" ht="18" x14ac:dyDescent="0.5">
      <c r="A225" s="202"/>
      <c r="B225" s="202">
        <v>30</v>
      </c>
      <c r="C225" s="202">
        <v>2.25</v>
      </c>
      <c r="D225" s="202"/>
      <c r="E225" s="202">
        <v>1.87</v>
      </c>
      <c r="F225" s="202">
        <v>1.84</v>
      </c>
      <c r="G225" s="202">
        <v>4.0199999999999996</v>
      </c>
      <c r="H225" s="202">
        <v>20</v>
      </c>
      <c r="I225" s="202">
        <v>24.1</v>
      </c>
      <c r="J225" s="202">
        <v>21.8</v>
      </c>
      <c r="K225" s="202">
        <v>14.2</v>
      </c>
      <c r="L225" s="202">
        <v>6.16</v>
      </c>
      <c r="M225" s="202">
        <v>2.66</v>
      </c>
      <c r="N225" s="202">
        <v>1.63</v>
      </c>
      <c r="T225" s="202"/>
      <c r="U225" s="202">
        <v>30</v>
      </c>
      <c r="V225" s="248">
        <f t="shared" si="17"/>
        <v>4.545426146931387</v>
      </c>
      <c r="W225" s="248"/>
      <c r="X225" s="248">
        <f t="shared" si="17"/>
        <v>3.7777541754496418</v>
      </c>
      <c r="Y225" s="248">
        <f t="shared" si="18"/>
        <v>3.7171484934905563</v>
      </c>
      <c r="Z225" s="248">
        <f t="shared" si="18"/>
        <v>8.1211613825174105</v>
      </c>
      <c r="AA225" s="248">
        <f t="shared" si="18"/>
        <v>40.403787972723435</v>
      </c>
      <c r="AB225" s="248">
        <f t="shared" si="18"/>
        <v>48.686564507131742</v>
      </c>
      <c r="AC225" s="248">
        <f t="shared" si="18"/>
        <v>44.040128890268548</v>
      </c>
      <c r="AD225" s="248">
        <f t="shared" si="18"/>
        <v>28.686689460633637</v>
      </c>
      <c r="AE225" s="248">
        <f t="shared" si="18"/>
        <v>12.444366695598818</v>
      </c>
      <c r="AF225" s="248">
        <f t="shared" si="18"/>
        <v>5.3737038003722173</v>
      </c>
      <c r="AG225" s="248">
        <f t="shared" si="18"/>
        <v>3.29290871977696</v>
      </c>
    </row>
    <row r="226" spans="1:33" ht="18" x14ac:dyDescent="0.5">
      <c r="A226" s="202"/>
      <c r="B226" s="202">
        <v>31</v>
      </c>
      <c r="C226" s="202">
        <v>2.25</v>
      </c>
      <c r="D226" s="202"/>
      <c r="E226" s="202">
        <v>1.91</v>
      </c>
      <c r="F226" s="202"/>
      <c r="G226" s="202">
        <v>4.37</v>
      </c>
      <c r="H226" s="202"/>
      <c r="I226" s="202">
        <v>22.9</v>
      </c>
      <c r="J226" s="202">
        <v>21.7</v>
      </c>
      <c r="K226" s="202"/>
      <c r="L226" s="202">
        <v>5.89</v>
      </c>
      <c r="M226" s="202"/>
      <c r="N226" s="202">
        <v>1.53</v>
      </c>
      <c r="T226" s="202"/>
      <c r="U226" s="202">
        <v>31</v>
      </c>
      <c r="V226" s="248">
        <f t="shared" si="17"/>
        <v>4.545426146931387</v>
      </c>
      <c r="W226" s="248"/>
      <c r="X226" s="248">
        <f t="shared" si="17"/>
        <v>3.8585617513950883</v>
      </c>
      <c r="Y226" s="248"/>
      <c r="Z226" s="248">
        <f t="shared" si="18"/>
        <v>8.8282276720400716</v>
      </c>
      <c r="AA226" s="248"/>
      <c r="AB226" s="248">
        <f t="shared" si="18"/>
        <v>46.262337228768331</v>
      </c>
      <c r="AC226" s="248">
        <f t="shared" si="18"/>
        <v>43.838109950404927</v>
      </c>
      <c r="AD226" s="248"/>
      <c r="AE226" s="248">
        <f t="shared" si="18"/>
        <v>11.898915557967051</v>
      </c>
      <c r="AF226" s="248"/>
      <c r="AG226" s="248">
        <f t="shared" si="18"/>
        <v>3.090889779913343</v>
      </c>
    </row>
    <row r="227" spans="1:33" ht="18" x14ac:dyDescent="0.5">
      <c r="A227" s="202">
        <v>1998</v>
      </c>
      <c r="B227" s="202">
        <v>1</v>
      </c>
      <c r="C227" s="202">
        <v>1.7</v>
      </c>
      <c r="D227" s="202">
        <v>0.95899999999999996</v>
      </c>
      <c r="E227" s="202">
        <v>0.79400000000000004</v>
      </c>
      <c r="F227" s="202">
        <v>0.91200000000000003</v>
      </c>
      <c r="G227" s="202">
        <v>2.8</v>
      </c>
      <c r="H227" s="202">
        <v>4.9000000000000004</v>
      </c>
      <c r="I227" s="202">
        <v>37.6</v>
      </c>
      <c r="J227" s="202">
        <v>28.1</v>
      </c>
      <c r="K227" s="202">
        <v>32.9</v>
      </c>
      <c r="L227" s="202">
        <v>16.7</v>
      </c>
      <c r="M227" s="202">
        <v>10.6</v>
      </c>
      <c r="N227" s="202">
        <v>7</v>
      </c>
      <c r="T227" s="202">
        <v>1998</v>
      </c>
      <c r="U227" s="202">
        <v>1</v>
      </c>
      <c r="V227" s="248">
        <f t="shared" si="17"/>
        <v>3.4343219776814919</v>
      </c>
      <c r="W227" s="248">
        <f t="shared" si="17"/>
        <v>1.9373616332920887</v>
      </c>
      <c r="X227" s="248">
        <f t="shared" si="17"/>
        <v>1.6040303825171205</v>
      </c>
      <c r="Y227" s="248">
        <f t="shared" si="17"/>
        <v>1.8424127315561889</v>
      </c>
      <c r="Z227" s="248">
        <f t="shared" si="18"/>
        <v>5.6565303161812812</v>
      </c>
      <c r="AA227" s="248">
        <f t="shared" si="18"/>
        <v>9.8989280533172437</v>
      </c>
      <c r="AB227" s="248">
        <f t="shared" si="18"/>
        <v>75.959121388720064</v>
      </c>
      <c r="AC227" s="248">
        <f t="shared" si="18"/>
        <v>56.767322101676434</v>
      </c>
      <c r="AD227" s="248">
        <f t="shared" si="18"/>
        <v>66.464231215130056</v>
      </c>
      <c r="AE227" s="248">
        <f t="shared" si="18"/>
        <v>33.737162957224072</v>
      </c>
      <c r="AF227" s="248">
        <f t="shared" si="18"/>
        <v>21.41400762554342</v>
      </c>
      <c r="AG227" s="248">
        <f t="shared" si="18"/>
        <v>14.141325790453203</v>
      </c>
    </row>
    <row r="228" spans="1:33" ht="18" x14ac:dyDescent="0.5">
      <c r="A228" s="202"/>
      <c r="B228" s="202">
        <v>2</v>
      </c>
      <c r="C228" s="202">
        <v>1.8</v>
      </c>
      <c r="D228" s="202">
        <v>0.93500000000000005</v>
      </c>
      <c r="E228" s="202">
        <v>0.79400000000000004</v>
      </c>
      <c r="F228" s="202">
        <v>1.1399999999999999</v>
      </c>
      <c r="G228" s="202">
        <v>2.85</v>
      </c>
      <c r="H228" s="202">
        <v>4.91</v>
      </c>
      <c r="I228" s="202">
        <v>41.5</v>
      </c>
      <c r="J228" s="202">
        <v>28.7</v>
      </c>
      <c r="K228" s="202">
        <v>32</v>
      </c>
      <c r="L228" s="202">
        <v>17.100000000000001</v>
      </c>
      <c r="M228" s="202">
        <v>10.4</v>
      </c>
      <c r="N228" s="202">
        <v>6.78</v>
      </c>
      <c r="T228" s="202"/>
      <c r="U228" s="202">
        <v>2</v>
      </c>
      <c r="V228" s="248">
        <f t="shared" si="17"/>
        <v>3.6363409175451094</v>
      </c>
      <c r="W228" s="248">
        <f t="shared" si="17"/>
        <v>1.8888770877248209</v>
      </c>
      <c r="X228" s="248">
        <f t="shared" si="17"/>
        <v>1.6040303825171205</v>
      </c>
      <c r="Y228" s="248">
        <f t="shared" si="17"/>
        <v>2.3030159144452358</v>
      </c>
      <c r="Z228" s="248">
        <f t="shared" si="18"/>
        <v>5.7575397861130897</v>
      </c>
      <c r="AA228" s="248">
        <f t="shared" si="18"/>
        <v>9.9191299473036043</v>
      </c>
      <c r="AB228" s="248">
        <f t="shared" si="18"/>
        <v>83.837860043401136</v>
      </c>
      <c r="AC228" s="248">
        <f t="shared" si="18"/>
        <v>57.979435740858129</v>
      </c>
      <c r="AD228" s="248">
        <f t="shared" si="18"/>
        <v>64.6460607563575</v>
      </c>
      <c r="AE228" s="248">
        <f t="shared" si="18"/>
        <v>34.54523871667854</v>
      </c>
      <c r="AF228" s="248">
        <f t="shared" si="18"/>
        <v>21.009969745816189</v>
      </c>
      <c r="AG228" s="248">
        <f t="shared" si="18"/>
        <v>13.696884122753247</v>
      </c>
    </row>
    <row r="229" spans="1:33" ht="18" x14ac:dyDescent="0.5">
      <c r="A229" s="202"/>
      <c r="B229" s="202">
        <v>3</v>
      </c>
      <c r="C229" s="202">
        <v>1.67</v>
      </c>
      <c r="D229" s="202">
        <v>0.93500000000000005</v>
      </c>
      <c r="E229" s="202">
        <v>0.79400000000000004</v>
      </c>
      <c r="F229" s="202">
        <v>1.26</v>
      </c>
      <c r="G229" s="202">
        <v>2.94</v>
      </c>
      <c r="H229" s="202">
        <v>4.93</v>
      </c>
      <c r="I229" s="202">
        <v>36.799999999999997</v>
      </c>
      <c r="J229" s="202">
        <v>30.1</v>
      </c>
      <c r="K229" s="202">
        <v>32</v>
      </c>
      <c r="L229" s="202">
        <v>19.3</v>
      </c>
      <c r="M229" s="202">
        <v>10.199999999999999</v>
      </c>
      <c r="N229" s="202">
        <v>6.71</v>
      </c>
      <c r="T229" s="202"/>
      <c r="U229" s="202">
        <v>3</v>
      </c>
      <c r="V229" s="248">
        <f t="shared" si="17"/>
        <v>3.3737162957224069</v>
      </c>
      <c r="W229" s="248">
        <f t="shared" si="17"/>
        <v>1.8888770877248209</v>
      </c>
      <c r="X229" s="248">
        <f t="shared" si="17"/>
        <v>1.6040303825171205</v>
      </c>
      <c r="Y229" s="248">
        <f t="shared" si="17"/>
        <v>2.5454386422815767</v>
      </c>
      <c r="Z229" s="248">
        <f t="shared" si="18"/>
        <v>5.9393568319903451</v>
      </c>
      <c r="AA229" s="248">
        <f t="shared" si="18"/>
        <v>9.9595337352763273</v>
      </c>
      <c r="AB229" s="248">
        <f t="shared" si="18"/>
        <v>74.342969869811114</v>
      </c>
      <c r="AC229" s="248">
        <f t="shared" si="18"/>
        <v>60.807700898948774</v>
      </c>
      <c r="AD229" s="248">
        <f t="shared" si="18"/>
        <v>64.6460607563575</v>
      </c>
      <c r="AE229" s="248">
        <f t="shared" si="18"/>
        <v>38.98965539367812</v>
      </c>
      <c r="AF229" s="248">
        <f t="shared" si="18"/>
        <v>20.605931866088952</v>
      </c>
      <c r="AG229" s="248">
        <f t="shared" si="18"/>
        <v>13.555470864848713</v>
      </c>
    </row>
    <row r="230" spans="1:33" ht="18" x14ac:dyDescent="0.5">
      <c r="A230" s="202"/>
      <c r="B230" s="202">
        <v>4</v>
      </c>
      <c r="C230" s="202">
        <v>1.67</v>
      </c>
      <c r="D230" s="202">
        <v>0.95899999999999996</v>
      </c>
      <c r="E230" s="202">
        <v>0.77</v>
      </c>
      <c r="F230" s="202">
        <v>1.32</v>
      </c>
      <c r="G230" s="202">
        <v>3.08</v>
      </c>
      <c r="H230" s="202">
        <v>5.3</v>
      </c>
      <c r="I230" s="202">
        <v>36.9</v>
      </c>
      <c r="J230" s="202">
        <v>32.4</v>
      </c>
      <c r="K230" s="202">
        <v>33.1</v>
      </c>
      <c r="L230" s="202">
        <v>19.5</v>
      </c>
      <c r="M230" s="202">
        <v>9.99</v>
      </c>
      <c r="N230" s="202">
        <v>6.41</v>
      </c>
      <c r="T230" s="202"/>
      <c r="U230" s="202">
        <v>4</v>
      </c>
      <c r="V230" s="248">
        <f t="shared" si="17"/>
        <v>3.3737162957224069</v>
      </c>
      <c r="W230" s="248">
        <f t="shared" si="17"/>
        <v>1.9373616332920887</v>
      </c>
      <c r="X230" s="248">
        <f t="shared" si="17"/>
        <v>1.5555458369498523</v>
      </c>
      <c r="Y230" s="248">
        <f t="shared" si="17"/>
        <v>2.6666500061997471</v>
      </c>
      <c r="Z230" s="248">
        <f t="shared" si="18"/>
        <v>6.2221833477994091</v>
      </c>
      <c r="AA230" s="248">
        <f t="shared" si="18"/>
        <v>10.70700381277171</v>
      </c>
      <c r="AB230" s="248">
        <f t="shared" si="18"/>
        <v>74.544988809674734</v>
      </c>
      <c r="AC230" s="248">
        <f t="shared" si="18"/>
        <v>65.454136515811967</v>
      </c>
      <c r="AD230" s="248">
        <f t="shared" si="18"/>
        <v>66.868269094857297</v>
      </c>
      <c r="AE230" s="248">
        <f t="shared" si="18"/>
        <v>39.393693273405354</v>
      </c>
      <c r="AF230" s="248">
        <f t="shared" si="18"/>
        <v>20.181692092375357</v>
      </c>
      <c r="AG230" s="248">
        <f t="shared" si="18"/>
        <v>12.949414045257862</v>
      </c>
    </row>
    <row r="231" spans="1:33" ht="18" x14ac:dyDescent="0.5">
      <c r="A231" s="202"/>
      <c r="B231" s="202">
        <v>5</v>
      </c>
      <c r="C231" s="202">
        <v>1.63</v>
      </c>
      <c r="D231" s="202">
        <v>0.88800000000000001</v>
      </c>
      <c r="E231" s="202">
        <v>0.72299999999999998</v>
      </c>
      <c r="F231" s="202">
        <v>1.24</v>
      </c>
      <c r="G231" s="202">
        <v>3.03</v>
      </c>
      <c r="H231" s="202">
        <v>4.3099999999999996</v>
      </c>
      <c r="I231" s="202">
        <v>37.1</v>
      </c>
      <c r="J231" s="202">
        <v>35.700000000000003</v>
      </c>
      <c r="K231" s="202">
        <v>30.3</v>
      </c>
      <c r="L231" s="202">
        <v>19.3</v>
      </c>
      <c r="M231" s="202">
        <v>9.8800000000000008</v>
      </c>
      <c r="N231" s="202">
        <v>6.34</v>
      </c>
      <c r="T231" s="202"/>
      <c r="U231" s="202">
        <v>5</v>
      </c>
      <c r="V231" s="248">
        <f t="shared" si="17"/>
        <v>3.29290871977696</v>
      </c>
      <c r="W231" s="248">
        <f t="shared" si="17"/>
        <v>1.7939281859889207</v>
      </c>
      <c r="X231" s="248">
        <f t="shared" si="17"/>
        <v>1.4605969352139523</v>
      </c>
      <c r="Y231" s="248">
        <f t="shared" si="17"/>
        <v>2.5050348543088532</v>
      </c>
      <c r="Z231" s="248">
        <f t="shared" si="18"/>
        <v>6.1211738778676006</v>
      </c>
      <c r="AA231" s="248">
        <f t="shared" si="18"/>
        <v>8.7070163081219007</v>
      </c>
      <c r="AB231" s="248">
        <f t="shared" si="18"/>
        <v>74.949026689401975</v>
      </c>
      <c r="AC231" s="248">
        <f t="shared" si="18"/>
        <v>72.120761531311345</v>
      </c>
      <c r="AD231" s="248">
        <f t="shared" si="18"/>
        <v>61.211738778676008</v>
      </c>
      <c r="AE231" s="248">
        <f t="shared" si="18"/>
        <v>38.98965539367812</v>
      </c>
      <c r="AF231" s="248">
        <f t="shared" si="18"/>
        <v>19.95947125852538</v>
      </c>
      <c r="AG231" s="248">
        <f t="shared" si="18"/>
        <v>12.808000787353329</v>
      </c>
    </row>
    <row r="232" spans="1:33" ht="18" x14ac:dyDescent="0.5">
      <c r="A232" s="202"/>
      <c r="B232" s="202">
        <v>6</v>
      </c>
      <c r="C232" s="202">
        <v>1.56</v>
      </c>
      <c r="D232" s="202">
        <v>0.86399999999999999</v>
      </c>
      <c r="E232" s="202">
        <v>0.72299999999999998</v>
      </c>
      <c r="F232" s="202">
        <v>1.2</v>
      </c>
      <c r="G232" s="202">
        <v>3.12</v>
      </c>
      <c r="H232" s="202">
        <v>4.4800000000000004</v>
      </c>
      <c r="I232" s="202">
        <v>38.700000000000003</v>
      </c>
      <c r="J232" s="202">
        <v>32.5</v>
      </c>
      <c r="K232" s="202">
        <v>30.1</v>
      </c>
      <c r="L232" s="202">
        <v>19</v>
      </c>
      <c r="M232" s="202">
        <v>9.24</v>
      </c>
      <c r="N232" s="202">
        <v>6.27</v>
      </c>
      <c r="T232" s="202"/>
      <c r="U232" s="202">
        <v>6</v>
      </c>
      <c r="V232" s="248">
        <f t="shared" si="17"/>
        <v>3.151495461872428</v>
      </c>
      <c r="W232" s="248">
        <f t="shared" si="17"/>
        <v>1.7454436404216525</v>
      </c>
      <c r="X232" s="248">
        <f t="shared" si="17"/>
        <v>1.4605969352139523</v>
      </c>
      <c r="Y232" s="248">
        <f t="shared" si="17"/>
        <v>2.4242272783634062</v>
      </c>
      <c r="Z232" s="248">
        <f t="shared" si="18"/>
        <v>6.302990923744856</v>
      </c>
      <c r="AA232" s="248">
        <f t="shared" si="18"/>
        <v>9.050448505890051</v>
      </c>
      <c r="AB232" s="248">
        <f t="shared" si="18"/>
        <v>78.181329727219861</v>
      </c>
      <c r="AC232" s="248">
        <f t="shared" si="18"/>
        <v>65.656155455675588</v>
      </c>
      <c r="AD232" s="248">
        <f t="shared" si="18"/>
        <v>60.807700898948774</v>
      </c>
      <c r="AE232" s="248">
        <f t="shared" si="18"/>
        <v>38.383598574087266</v>
      </c>
      <c r="AF232" s="248">
        <f t="shared" si="18"/>
        <v>18.666550043398228</v>
      </c>
      <c r="AG232" s="248">
        <f t="shared" si="18"/>
        <v>12.666587529448798</v>
      </c>
    </row>
    <row r="233" spans="1:33" ht="18" x14ac:dyDescent="0.5">
      <c r="A233" s="202"/>
      <c r="B233" s="202">
        <v>7</v>
      </c>
      <c r="C233" s="202">
        <v>1.53</v>
      </c>
      <c r="D233" s="202">
        <v>0.86399999999999999</v>
      </c>
      <c r="E233" s="202">
        <v>0.84099999999999997</v>
      </c>
      <c r="F233" s="202">
        <v>1.44</v>
      </c>
      <c r="G233" s="202">
        <v>3.26</v>
      </c>
      <c r="H233" s="202">
        <v>4.25</v>
      </c>
      <c r="I233" s="202">
        <v>55.7</v>
      </c>
      <c r="J233" s="202">
        <v>30</v>
      </c>
      <c r="K233" s="202">
        <v>30.5</v>
      </c>
      <c r="L233" s="202">
        <v>18.600000000000001</v>
      </c>
      <c r="M233" s="202">
        <v>8.92</v>
      </c>
      <c r="N233" s="202">
        <v>6.12</v>
      </c>
      <c r="T233" s="202"/>
      <c r="U233" s="202">
        <v>7</v>
      </c>
      <c r="V233" s="248">
        <f t="shared" si="17"/>
        <v>3.090889779913343</v>
      </c>
      <c r="W233" s="248">
        <f t="shared" si="17"/>
        <v>1.7454436404216525</v>
      </c>
      <c r="X233" s="248">
        <f t="shared" si="17"/>
        <v>1.6989792842530205</v>
      </c>
      <c r="Y233" s="248">
        <f t="shared" si="17"/>
        <v>2.9090727340360876</v>
      </c>
      <c r="Z233" s="248">
        <f t="shared" si="18"/>
        <v>6.58581743955392</v>
      </c>
      <c r="AA233" s="248">
        <f t="shared" si="18"/>
        <v>8.5858049442037299</v>
      </c>
      <c r="AB233" s="248">
        <f t="shared" si="18"/>
        <v>112.52454950403478</v>
      </c>
      <c r="AC233" s="248">
        <f t="shared" si="18"/>
        <v>60.605681959085153</v>
      </c>
      <c r="AD233" s="248">
        <f t="shared" si="18"/>
        <v>61.615776658403242</v>
      </c>
      <c r="AE233" s="248">
        <f t="shared" si="18"/>
        <v>37.575522814632798</v>
      </c>
      <c r="AF233" s="248">
        <f t="shared" si="18"/>
        <v>18.020089435834652</v>
      </c>
      <c r="AG233" s="248">
        <f t="shared" si="18"/>
        <v>12.363559119653372</v>
      </c>
    </row>
    <row r="234" spans="1:33" ht="18" x14ac:dyDescent="0.5">
      <c r="A234" s="202"/>
      <c r="B234" s="202">
        <v>8</v>
      </c>
      <c r="C234" s="202">
        <v>1.56</v>
      </c>
      <c r="D234" s="202">
        <v>0.86399999999999999</v>
      </c>
      <c r="E234" s="202">
        <v>0.81699999999999995</v>
      </c>
      <c r="F234" s="202">
        <v>1.56</v>
      </c>
      <c r="G234" s="202">
        <v>3.26</v>
      </c>
      <c r="H234" s="202">
        <v>4.37</v>
      </c>
      <c r="I234" s="202">
        <v>56.7</v>
      </c>
      <c r="J234" s="202">
        <v>30.1</v>
      </c>
      <c r="K234" s="202">
        <v>30.1</v>
      </c>
      <c r="L234" s="202">
        <v>18</v>
      </c>
      <c r="M234" s="202">
        <v>8.92</v>
      </c>
      <c r="N234" s="202">
        <v>5.9</v>
      </c>
      <c r="T234" s="202"/>
      <c r="U234" s="202">
        <v>8</v>
      </c>
      <c r="V234" s="248">
        <f t="shared" si="17"/>
        <v>3.151495461872428</v>
      </c>
      <c r="W234" s="248">
        <f t="shared" si="17"/>
        <v>1.7454436404216525</v>
      </c>
      <c r="X234" s="248">
        <f t="shared" si="17"/>
        <v>1.6504947386857522</v>
      </c>
      <c r="Y234" s="248">
        <f t="shared" si="17"/>
        <v>3.151495461872428</v>
      </c>
      <c r="Z234" s="248">
        <f t="shared" si="18"/>
        <v>6.58581743955392</v>
      </c>
      <c r="AA234" s="248">
        <f t="shared" si="18"/>
        <v>8.8282276720400716</v>
      </c>
      <c r="AB234" s="248">
        <f t="shared" si="18"/>
        <v>114.54473890267096</v>
      </c>
      <c r="AC234" s="248">
        <f t="shared" si="18"/>
        <v>60.807700898948774</v>
      </c>
      <c r="AD234" s="248">
        <f t="shared" si="18"/>
        <v>60.807700898948774</v>
      </c>
      <c r="AE234" s="248">
        <f t="shared" si="18"/>
        <v>36.363409175451096</v>
      </c>
      <c r="AF234" s="248">
        <f t="shared" si="18"/>
        <v>18.020089435834652</v>
      </c>
      <c r="AG234" s="248">
        <f t="shared" si="18"/>
        <v>11.919117451953415</v>
      </c>
    </row>
    <row r="235" spans="1:33" ht="18" x14ac:dyDescent="0.5">
      <c r="A235" s="202"/>
      <c r="B235" s="202">
        <v>9</v>
      </c>
      <c r="C235" s="202">
        <v>1.53</v>
      </c>
      <c r="D235" s="202">
        <v>0.79400000000000004</v>
      </c>
      <c r="E235" s="202">
        <v>0.746</v>
      </c>
      <c r="F235" s="202">
        <v>1.53</v>
      </c>
      <c r="G235" s="202">
        <v>3.26</v>
      </c>
      <c r="H235" s="202">
        <v>4.71</v>
      </c>
      <c r="I235" s="202">
        <v>45</v>
      </c>
      <c r="J235" s="202">
        <v>34.299999999999997</v>
      </c>
      <c r="K235" s="202">
        <v>29.7</v>
      </c>
      <c r="L235" s="202">
        <v>17.5</v>
      </c>
      <c r="M235" s="202">
        <v>8.92</v>
      </c>
      <c r="N235" s="202">
        <v>5.9</v>
      </c>
      <c r="T235" s="202"/>
      <c r="U235" s="202">
        <v>9</v>
      </c>
      <c r="V235" s="248">
        <f t="shared" si="17"/>
        <v>3.090889779913343</v>
      </c>
      <c r="W235" s="248">
        <f t="shared" si="17"/>
        <v>1.6040303825171205</v>
      </c>
      <c r="X235" s="248">
        <f t="shared" si="17"/>
        <v>1.5070612913825843</v>
      </c>
      <c r="Y235" s="248">
        <f t="shared" si="17"/>
        <v>3.090889779913343</v>
      </c>
      <c r="Z235" s="248">
        <f t="shared" si="18"/>
        <v>6.58581743955392</v>
      </c>
      <c r="AA235" s="248">
        <f t="shared" si="18"/>
        <v>9.5150920675763686</v>
      </c>
      <c r="AB235" s="248">
        <f t="shared" si="18"/>
        <v>90.90852293862774</v>
      </c>
      <c r="AC235" s="248">
        <f t="shared" si="18"/>
        <v>69.292496373220686</v>
      </c>
      <c r="AD235" s="248">
        <f t="shared" si="18"/>
        <v>59.999625139494306</v>
      </c>
      <c r="AE235" s="248">
        <f t="shared" si="18"/>
        <v>35.353314476133008</v>
      </c>
      <c r="AF235" s="248">
        <f t="shared" si="18"/>
        <v>18.020089435834652</v>
      </c>
      <c r="AG235" s="248">
        <f t="shared" si="18"/>
        <v>11.919117451953415</v>
      </c>
    </row>
    <row r="236" spans="1:33" ht="18" x14ac:dyDescent="0.5">
      <c r="A236" s="202"/>
      <c r="B236" s="202">
        <v>10</v>
      </c>
      <c r="C236" s="202">
        <v>1.63</v>
      </c>
      <c r="D236" s="202">
        <v>0.79400000000000004</v>
      </c>
      <c r="E236" s="202">
        <v>0.72299999999999998</v>
      </c>
      <c r="F236" s="202">
        <v>1.63</v>
      </c>
      <c r="G236" s="202">
        <v>3.21</v>
      </c>
      <c r="H236" s="202">
        <v>5.13</v>
      </c>
      <c r="I236" s="202">
        <v>34.299999999999997</v>
      </c>
      <c r="J236" s="202">
        <v>39.1</v>
      </c>
      <c r="K236" s="202">
        <v>27.6</v>
      </c>
      <c r="L236" s="202">
        <v>16.7</v>
      </c>
      <c r="M236" s="202">
        <v>8.6</v>
      </c>
      <c r="N236" s="202">
        <v>5.75</v>
      </c>
      <c r="T236" s="202"/>
      <c r="U236" s="202">
        <v>10</v>
      </c>
      <c r="V236" s="248">
        <f t="shared" si="17"/>
        <v>3.29290871977696</v>
      </c>
      <c r="W236" s="248">
        <f t="shared" si="17"/>
        <v>1.6040303825171205</v>
      </c>
      <c r="X236" s="248">
        <f t="shared" si="17"/>
        <v>1.4605969352139523</v>
      </c>
      <c r="Y236" s="248">
        <f t="shared" si="17"/>
        <v>3.29290871977696</v>
      </c>
      <c r="Z236" s="248">
        <f t="shared" si="18"/>
        <v>6.4848079696221115</v>
      </c>
      <c r="AA236" s="248">
        <f t="shared" si="18"/>
        <v>10.363571615003561</v>
      </c>
      <c r="AB236" s="248">
        <f t="shared" si="18"/>
        <v>69.292496373220686</v>
      </c>
      <c r="AC236" s="248">
        <f t="shared" si="18"/>
        <v>78.989405486674329</v>
      </c>
      <c r="AD236" s="248">
        <f t="shared" si="18"/>
        <v>55.757227402358346</v>
      </c>
      <c r="AE236" s="248">
        <f t="shared" si="18"/>
        <v>33.737162957224072</v>
      </c>
      <c r="AF236" s="248">
        <f t="shared" si="18"/>
        <v>17.373628828271077</v>
      </c>
      <c r="AG236" s="248">
        <f t="shared" si="18"/>
        <v>11.616089042157988</v>
      </c>
    </row>
    <row r="237" spans="1:33" ht="18" x14ac:dyDescent="0.5">
      <c r="A237" s="202"/>
      <c r="B237" s="202">
        <v>11</v>
      </c>
      <c r="C237" s="202">
        <v>1.53</v>
      </c>
      <c r="D237" s="202">
        <v>0.77</v>
      </c>
      <c r="E237" s="202">
        <v>0.72299999999999998</v>
      </c>
      <c r="F237" s="202">
        <v>1.7</v>
      </c>
      <c r="G237" s="202">
        <v>2.94</v>
      </c>
      <c r="H237" s="202">
        <v>4.91</v>
      </c>
      <c r="I237" s="202">
        <v>31.5</v>
      </c>
      <c r="J237" s="202">
        <v>45.5</v>
      </c>
      <c r="K237" s="202">
        <v>25.2</v>
      </c>
      <c r="L237" s="202">
        <v>16.3</v>
      </c>
      <c r="M237" s="202">
        <v>8.6</v>
      </c>
      <c r="N237" s="202">
        <v>5.68</v>
      </c>
      <c r="T237" s="202"/>
      <c r="U237" s="202">
        <v>11</v>
      </c>
      <c r="V237" s="248">
        <f t="shared" si="17"/>
        <v>3.090889779913343</v>
      </c>
      <c r="W237" s="248">
        <f t="shared" si="17"/>
        <v>1.5555458369498523</v>
      </c>
      <c r="X237" s="248">
        <f t="shared" si="17"/>
        <v>1.4605969352139523</v>
      </c>
      <c r="Y237" s="248">
        <f t="shared" si="17"/>
        <v>3.4343219776814919</v>
      </c>
      <c r="Z237" s="248">
        <f t="shared" si="18"/>
        <v>5.9393568319903451</v>
      </c>
      <c r="AA237" s="248">
        <f t="shared" si="18"/>
        <v>9.9191299473036043</v>
      </c>
      <c r="AB237" s="248">
        <f t="shared" si="18"/>
        <v>63.635966057039411</v>
      </c>
      <c r="AC237" s="248">
        <f t="shared" si="18"/>
        <v>91.918617637945815</v>
      </c>
      <c r="AD237" s="248">
        <f t="shared" si="18"/>
        <v>50.908772845631532</v>
      </c>
      <c r="AE237" s="248">
        <f t="shared" si="18"/>
        <v>32.929087197769604</v>
      </c>
      <c r="AF237" s="248">
        <f t="shared" si="18"/>
        <v>17.373628828271077</v>
      </c>
      <c r="AG237" s="248">
        <f t="shared" si="18"/>
        <v>11.474675784253456</v>
      </c>
    </row>
    <row r="238" spans="1:33" ht="18" x14ac:dyDescent="0.5">
      <c r="A238" s="202"/>
      <c r="B238" s="202">
        <v>12</v>
      </c>
      <c r="C238" s="202">
        <v>1.63</v>
      </c>
      <c r="D238" s="202">
        <v>0.72299999999999998</v>
      </c>
      <c r="E238" s="202">
        <v>0.72299999999999998</v>
      </c>
      <c r="F238" s="202">
        <v>1.67</v>
      </c>
      <c r="G238" s="202">
        <v>2.98</v>
      </c>
      <c r="H238" s="202">
        <v>5.22</v>
      </c>
      <c r="I238" s="202">
        <v>32.1</v>
      </c>
      <c r="J238" s="202">
        <v>43.9</v>
      </c>
      <c r="K238" s="202">
        <v>24.1</v>
      </c>
      <c r="L238" s="202">
        <v>16</v>
      </c>
      <c r="M238" s="202">
        <v>8.6</v>
      </c>
      <c r="N238" s="202">
        <v>5.46</v>
      </c>
      <c r="T238" s="202"/>
      <c r="U238" s="202">
        <v>12</v>
      </c>
      <c r="V238" s="248">
        <f t="shared" si="17"/>
        <v>3.29290871977696</v>
      </c>
      <c r="W238" s="248">
        <f t="shared" si="17"/>
        <v>1.4605969352139523</v>
      </c>
      <c r="X238" s="248">
        <f t="shared" si="17"/>
        <v>1.4605969352139523</v>
      </c>
      <c r="Y238" s="248">
        <f t="shared" si="17"/>
        <v>3.3737162957224069</v>
      </c>
      <c r="Z238" s="248">
        <f t="shared" si="18"/>
        <v>6.0201644079357921</v>
      </c>
      <c r="AA238" s="248">
        <f t="shared" si="18"/>
        <v>10.545388660880816</v>
      </c>
      <c r="AB238" s="248">
        <f t="shared" si="18"/>
        <v>64.84807969622112</v>
      </c>
      <c r="AC238" s="248">
        <f t="shared" si="18"/>
        <v>88.686314600127943</v>
      </c>
      <c r="AD238" s="248">
        <f t="shared" si="18"/>
        <v>48.686564507131742</v>
      </c>
      <c r="AE238" s="248">
        <f t="shared" si="18"/>
        <v>32.32303037817875</v>
      </c>
      <c r="AF238" s="248">
        <f t="shared" si="18"/>
        <v>17.373628828271077</v>
      </c>
      <c r="AG238" s="248">
        <f t="shared" si="18"/>
        <v>11.030234116553498</v>
      </c>
    </row>
    <row r="239" spans="1:33" ht="18" x14ac:dyDescent="0.5">
      <c r="A239" s="202"/>
      <c r="B239" s="202">
        <v>13</v>
      </c>
      <c r="C239" s="202">
        <v>1.63</v>
      </c>
      <c r="D239" s="202">
        <v>0.72299999999999998</v>
      </c>
      <c r="E239" s="202">
        <v>0.72299999999999998</v>
      </c>
      <c r="F239" s="202">
        <v>1.74</v>
      </c>
      <c r="G239" s="202">
        <v>2.85</v>
      </c>
      <c r="H239" s="202">
        <v>5.12</v>
      </c>
      <c r="I239" s="202">
        <v>33.1</v>
      </c>
      <c r="J239" s="202">
        <v>39.200000000000003</v>
      </c>
      <c r="K239" s="202">
        <v>23.6</v>
      </c>
      <c r="L239" s="202">
        <v>15.2</v>
      </c>
      <c r="M239" s="202">
        <v>8.49</v>
      </c>
      <c r="N239" s="202">
        <v>5.46</v>
      </c>
      <c r="T239" s="202"/>
      <c r="U239" s="202">
        <v>13</v>
      </c>
      <c r="V239" s="248">
        <f t="shared" si="17"/>
        <v>3.29290871977696</v>
      </c>
      <c r="W239" s="248">
        <f t="shared" si="17"/>
        <v>1.4605969352139523</v>
      </c>
      <c r="X239" s="248">
        <f t="shared" si="17"/>
        <v>1.4605969352139523</v>
      </c>
      <c r="Y239" s="248">
        <f t="shared" si="17"/>
        <v>3.5151295536269389</v>
      </c>
      <c r="Z239" s="248">
        <f t="shared" si="18"/>
        <v>5.7575397861130897</v>
      </c>
      <c r="AA239" s="248">
        <f t="shared" si="18"/>
        <v>10.343369721017201</v>
      </c>
      <c r="AB239" s="248">
        <f t="shared" si="18"/>
        <v>66.868269094857297</v>
      </c>
      <c r="AC239" s="248">
        <f t="shared" si="18"/>
        <v>79.191424426537949</v>
      </c>
      <c r="AD239" s="248">
        <f t="shared" si="18"/>
        <v>47.67646980781366</v>
      </c>
      <c r="AE239" s="248">
        <f t="shared" si="18"/>
        <v>30.706878859269811</v>
      </c>
      <c r="AF239" s="248">
        <f t="shared" si="18"/>
        <v>17.151407994421099</v>
      </c>
      <c r="AG239" s="248">
        <f t="shared" si="18"/>
        <v>11.030234116553498</v>
      </c>
    </row>
    <row r="240" spans="1:33" ht="18" x14ac:dyDescent="0.5">
      <c r="A240" s="202"/>
      <c r="B240" s="202">
        <v>14</v>
      </c>
      <c r="C240" s="202">
        <v>1.63</v>
      </c>
      <c r="D240" s="202">
        <v>0.72299999999999998</v>
      </c>
      <c r="E240" s="202">
        <v>0.72299999999999998</v>
      </c>
      <c r="F240" s="202">
        <v>1.67</v>
      </c>
      <c r="G240" s="202">
        <v>2.8</v>
      </c>
      <c r="H240" s="202">
        <v>4.8600000000000003</v>
      </c>
      <c r="I240" s="202">
        <v>36.5</v>
      </c>
      <c r="J240" s="202">
        <v>39.200000000000003</v>
      </c>
      <c r="K240" s="202">
        <v>22.8</v>
      </c>
      <c r="L240" s="202">
        <v>14.3</v>
      </c>
      <c r="M240" s="202">
        <v>8.2799999999999994</v>
      </c>
      <c r="N240" s="202">
        <v>5.46</v>
      </c>
      <c r="T240" s="202"/>
      <c r="U240" s="202">
        <v>14</v>
      </c>
      <c r="V240" s="248">
        <f t="shared" si="17"/>
        <v>3.29290871977696</v>
      </c>
      <c r="W240" s="248">
        <f t="shared" si="17"/>
        <v>1.4605969352139523</v>
      </c>
      <c r="X240" s="248">
        <f t="shared" si="17"/>
        <v>1.4605969352139523</v>
      </c>
      <c r="Y240" s="248">
        <f t="shared" si="17"/>
        <v>3.3737162957224069</v>
      </c>
      <c r="Z240" s="248">
        <f t="shared" si="18"/>
        <v>5.6565303161812812</v>
      </c>
      <c r="AA240" s="248">
        <f t="shared" si="18"/>
        <v>9.8181204773717958</v>
      </c>
      <c r="AB240" s="248">
        <f t="shared" si="18"/>
        <v>73.736913050220267</v>
      </c>
      <c r="AC240" s="248">
        <f t="shared" si="18"/>
        <v>79.191424426537949</v>
      </c>
      <c r="AD240" s="248">
        <f t="shared" si="18"/>
        <v>46.060318288904718</v>
      </c>
      <c r="AE240" s="248">
        <f t="shared" si="18"/>
        <v>28.888708400497258</v>
      </c>
      <c r="AF240" s="248">
        <f t="shared" si="18"/>
        <v>16.727168220707501</v>
      </c>
      <c r="AG240" s="248">
        <f t="shared" si="18"/>
        <v>11.030234116553498</v>
      </c>
    </row>
    <row r="241" spans="1:33" ht="18" x14ac:dyDescent="0.5">
      <c r="A241" s="202"/>
      <c r="B241" s="202">
        <v>15</v>
      </c>
      <c r="C241" s="202">
        <v>1.53</v>
      </c>
      <c r="D241" s="202">
        <v>0.65200000000000002</v>
      </c>
      <c r="E241" s="202">
        <v>0.67500000000000004</v>
      </c>
      <c r="F241" s="202">
        <v>1.67</v>
      </c>
      <c r="G241" s="202">
        <v>3.3</v>
      </c>
      <c r="H241" s="202">
        <v>5.0999999999999996</v>
      </c>
      <c r="I241" s="202">
        <v>37.6</v>
      </c>
      <c r="J241" s="202">
        <v>43.3</v>
      </c>
      <c r="K241" s="202">
        <v>21.7</v>
      </c>
      <c r="L241" s="202">
        <v>14.1</v>
      </c>
      <c r="M241" s="202">
        <v>8.2799999999999994</v>
      </c>
      <c r="N241" s="202">
        <v>5.31</v>
      </c>
      <c r="T241" s="202"/>
      <c r="U241" s="202">
        <v>15</v>
      </c>
      <c r="V241" s="248">
        <f t="shared" si="17"/>
        <v>3.090889779913343</v>
      </c>
      <c r="W241" s="248">
        <f t="shared" si="17"/>
        <v>1.3171634879107841</v>
      </c>
      <c r="X241" s="248">
        <f t="shared" si="17"/>
        <v>1.3636278440794161</v>
      </c>
      <c r="Y241" s="248">
        <f t="shared" si="17"/>
        <v>3.3737162957224069</v>
      </c>
      <c r="Z241" s="248">
        <f t="shared" si="18"/>
        <v>6.6666250154993669</v>
      </c>
      <c r="AA241" s="248">
        <f t="shared" si="18"/>
        <v>10.302965933044476</v>
      </c>
      <c r="AB241" s="248">
        <f t="shared" si="18"/>
        <v>75.959121388720064</v>
      </c>
      <c r="AC241" s="248">
        <f t="shared" si="18"/>
        <v>87.474200960946234</v>
      </c>
      <c r="AD241" s="248">
        <f t="shared" si="18"/>
        <v>43.838109950404927</v>
      </c>
      <c r="AE241" s="248">
        <f t="shared" si="18"/>
        <v>28.484670520770024</v>
      </c>
      <c r="AF241" s="248">
        <f t="shared" si="18"/>
        <v>16.727168220707501</v>
      </c>
      <c r="AG241" s="248">
        <f t="shared" si="18"/>
        <v>10.727205706758072</v>
      </c>
    </row>
    <row r="242" spans="1:33" ht="18" x14ac:dyDescent="0.5">
      <c r="A242" s="202"/>
      <c r="B242" s="202">
        <v>16</v>
      </c>
      <c r="C242" s="202">
        <v>1.53</v>
      </c>
      <c r="D242" s="202">
        <v>0.65200000000000002</v>
      </c>
      <c r="E242" s="202">
        <v>0.65200000000000002</v>
      </c>
      <c r="F242" s="202">
        <v>1.7</v>
      </c>
      <c r="G242" s="202">
        <v>3.26</v>
      </c>
      <c r="H242" s="202">
        <v>4.91</v>
      </c>
      <c r="I242" s="202">
        <v>36.9</v>
      </c>
      <c r="J242" s="202">
        <v>37.6</v>
      </c>
      <c r="K242" s="202">
        <v>20.5</v>
      </c>
      <c r="L242" s="202">
        <v>13.8</v>
      </c>
      <c r="M242" s="202">
        <v>8.2799999999999994</v>
      </c>
      <c r="N242" s="202">
        <v>4.67</v>
      </c>
      <c r="T242" s="202"/>
      <c r="U242" s="202">
        <v>16</v>
      </c>
      <c r="V242" s="248">
        <f t="shared" si="17"/>
        <v>3.090889779913343</v>
      </c>
      <c r="W242" s="248">
        <f t="shared" si="17"/>
        <v>1.3171634879107841</v>
      </c>
      <c r="X242" s="248">
        <f t="shared" si="17"/>
        <v>1.3171634879107841</v>
      </c>
      <c r="Y242" s="248">
        <f t="shared" si="17"/>
        <v>3.4343219776814919</v>
      </c>
      <c r="Z242" s="248">
        <f t="shared" si="18"/>
        <v>6.58581743955392</v>
      </c>
      <c r="AA242" s="248">
        <f t="shared" si="18"/>
        <v>9.9191299473036043</v>
      </c>
      <c r="AB242" s="248">
        <f t="shared" si="18"/>
        <v>74.544988809674734</v>
      </c>
      <c r="AC242" s="248">
        <f t="shared" si="18"/>
        <v>75.959121388720064</v>
      </c>
      <c r="AD242" s="248">
        <f t="shared" si="18"/>
        <v>41.413882672041524</v>
      </c>
      <c r="AE242" s="248">
        <f t="shared" si="18"/>
        <v>27.878613701179173</v>
      </c>
      <c r="AF242" s="248">
        <f t="shared" si="18"/>
        <v>16.727168220707501</v>
      </c>
      <c r="AG242" s="248">
        <f t="shared" si="18"/>
        <v>9.4342844916309225</v>
      </c>
    </row>
    <row r="243" spans="1:33" ht="18" x14ac:dyDescent="0.5">
      <c r="A243" s="202"/>
      <c r="B243" s="202">
        <v>17</v>
      </c>
      <c r="C243" s="202">
        <v>1.46</v>
      </c>
      <c r="D243" s="202">
        <v>0.65200000000000002</v>
      </c>
      <c r="E243" s="202">
        <v>0.65200000000000002</v>
      </c>
      <c r="F243" s="202">
        <v>1.67</v>
      </c>
      <c r="G243" s="202">
        <v>3.12</v>
      </c>
      <c r="H243" s="202">
        <v>4.6500000000000004</v>
      </c>
      <c r="I243" s="202">
        <v>43.2</v>
      </c>
      <c r="J243" s="202">
        <v>44.3</v>
      </c>
      <c r="K243" s="202">
        <v>20</v>
      </c>
      <c r="L243" s="202">
        <v>13.8</v>
      </c>
      <c r="M243" s="202">
        <v>8.2799999999999994</v>
      </c>
      <c r="N243" s="202">
        <v>4.53</v>
      </c>
      <c r="T243" s="202"/>
      <c r="U243" s="202">
        <v>17</v>
      </c>
      <c r="V243" s="248">
        <f t="shared" si="17"/>
        <v>2.9494765220088111</v>
      </c>
      <c r="W243" s="248">
        <f t="shared" si="17"/>
        <v>1.3171634879107841</v>
      </c>
      <c r="X243" s="248">
        <f t="shared" si="17"/>
        <v>1.3171634879107841</v>
      </c>
      <c r="Y243" s="248">
        <f t="shared" si="17"/>
        <v>3.3737162957224069</v>
      </c>
      <c r="Z243" s="248">
        <f t="shared" si="18"/>
        <v>6.302990923744856</v>
      </c>
      <c r="AA243" s="248">
        <f t="shared" si="18"/>
        <v>9.3938807036581995</v>
      </c>
      <c r="AB243" s="248">
        <f t="shared" si="18"/>
        <v>87.272182021082628</v>
      </c>
      <c r="AC243" s="248">
        <f t="shared" si="18"/>
        <v>89.494390359582411</v>
      </c>
      <c r="AD243" s="248">
        <f t="shared" si="18"/>
        <v>40.403787972723435</v>
      </c>
      <c r="AE243" s="248">
        <f t="shared" si="18"/>
        <v>27.878613701179173</v>
      </c>
      <c r="AF243" s="248">
        <f t="shared" si="18"/>
        <v>16.727168220707501</v>
      </c>
      <c r="AG243" s="248">
        <f t="shared" si="18"/>
        <v>9.1514579758218595</v>
      </c>
    </row>
    <row r="244" spans="1:33" ht="18" x14ac:dyDescent="0.5">
      <c r="A244" s="202"/>
      <c r="B244" s="202">
        <v>18</v>
      </c>
      <c r="C244" s="202">
        <v>1.53</v>
      </c>
      <c r="D244" s="202">
        <v>0.65200000000000002</v>
      </c>
      <c r="E244" s="202">
        <v>0.65200000000000002</v>
      </c>
      <c r="F244" s="202">
        <v>1.74</v>
      </c>
      <c r="G244" s="202">
        <v>2.98</v>
      </c>
      <c r="H244" s="202">
        <v>5.39</v>
      </c>
      <c r="I244" s="202">
        <v>38.9</v>
      </c>
      <c r="J244" s="202">
        <v>40.9</v>
      </c>
      <c r="K244" s="202">
        <v>19.600000000000001</v>
      </c>
      <c r="L244" s="202">
        <v>13.8</v>
      </c>
      <c r="M244" s="202">
        <v>8.49</v>
      </c>
      <c r="N244" s="202">
        <v>4.4000000000000004</v>
      </c>
      <c r="T244" s="202"/>
      <c r="U244" s="202">
        <v>18</v>
      </c>
      <c r="V244" s="248">
        <f t="shared" si="17"/>
        <v>3.090889779913343</v>
      </c>
      <c r="W244" s="248">
        <f t="shared" si="17"/>
        <v>1.3171634879107841</v>
      </c>
      <c r="X244" s="248">
        <f t="shared" si="17"/>
        <v>1.3171634879107841</v>
      </c>
      <c r="Y244" s="248">
        <f t="shared" si="17"/>
        <v>3.5151295536269389</v>
      </c>
      <c r="Z244" s="248">
        <f t="shared" si="18"/>
        <v>6.0201644079357921</v>
      </c>
      <c r="AA244" s="248">
        <f t="shared" si="18"/>
        <v>10.888820858648966</v>
      </c>
      <c r="AB244" s="248">
        <f t="shared" si="18"/>
        <v>78.585367606947088</v>
      </c>
      <c r="AC244" s="248">
        <f t="shared" si="18"/>
        <v>82.625746404219427</v>
      </c>
      <c r="AD244" s="248">
        <f t="shared" si="18"/>
        <v>39.595712213268975</v>
      </c>
      <c r="AE244" s="248">
        <f t="shared" si="18"/>
        <v>27.878613701179173</v>
      </c>
      <c r="AF244" s="248">
        <f t="shared" si="18"/>
        <v>17.151407994421099</v>
      </c>
      <c r="AG244" s="248">
        <f t="shared" si="18"/>
        <v>8.8888333539991571</v>
      </c>
    </row>
    <row r="245" spans="1:33" ht="18" x14ac:dyDescent="0.5">
      <c r="A245" s="202"/>
      <c r="B245" s="202">
        <v>19</v>
      </c>
      <c r="C245" s="202">
        <v>1.43</v>
      </c>
      <c r="D245" s="202">
        <v>0.65200000000000002</v>
      </c>
      <c r="E245" s="202">
        <v>0.67500000000000004</v>
      </c>
      <c r="F245" s="202">
        <v>1.67</v>
      </c>
      <c r="G245" s="202">
        <v>2.98</v>
      </c>
      <c r="H245" s="202">
        <v>6.64</v>
      </c>
      <c r="I245" s="202">
        <v>48.6</v>
      </c>
      <c r="J245" s="202">
        <v>41.1</v>
      </c>
      <c r="K245" s="202">
        <v>18.899999999999999</v>
      </c>
      <c r="L245" s="202">
        <v>13.8</v>
      </c>
      <c r="M245" s="202">
        <v>8.2799999999999994</v>
      </c>
      <c r="N245" s="202">
        <v>4.2699999999999996</v>
      </c>
      <c r="T245" s="202"/>
      <c r="U245" s="202">
        <v>19</v>
      </c>
      <c r="V245" s="248">
        <f t="shared" si="17"/>
        <v>2.8888708400497256</v>
      </c>
      <c r="W245" s="248">
        <f t="shared" si="17"/>
        <v>1.3171634879107841</v>
      </c>
      <c r="X245" s="248">
        <f t="shared" si="17"/>
        <v>1.3636278440794161</v>
      </c>
      <c r="Y245" s="248">
        <f t="shared" si="17"/>
        <v>3.3737162957224069</v>
      </c>
      <c r="Z245" s="248">
        <f t="shared" si="18"/>
        <v>6.0201644079357921</v>
      </c>
      <c r="AA245" s="248">
        <f t="shared" si="18"/>
        <v>13.41405760694418</v>
      </c>
      <c r="AB245" s="248">
        <f t="shared" si="18"/>
        <v>98.181204773717951</v>
      </c>
      <c r="AC245" s="248">
        <f t="shared" si="18"/>
        <v>83.029784283946668</v>
      </c>
      <c r="AD245" s="248">
        <f t="shared" si="18"/>
        <v>38.181579634223645</v>
      </c>
      <c r="AE245" s="248">
        <f t="shared" si="18"/>
        <v>27.878613701179173</v>
      </c>
      <c r="AF245" s="248">
        <f t="shared" si="18"/>
        <v>16.727168220707501</v>
      </c>
      <c r="AG245" s="248">
        <f t="shared" si="18"/>
        <v>8.6262087321764529</v>
      </c>
    </row>
    <row r="246" spans="1:33" ht="18" x14ac:dyDescent="0.5">
      <c r="A246" s="202"/>
      <c r="B246" s="202">
        <v>20</v>
      </c>
      <c r="C246" s="202">
        <v>1.43</v>
      </c>
      <c r="D246" s="202">
        <v>0.65200000000000002</v>
      </c>
      <c r="E246" s="202">
        <v>0.67500000000000004</v>
      </c>
      <c r="F246" s="202">
        <v>1.74</v>
      </c>
      <c r="G246" s="202">
        <v>3.46</v>
      </c>
      <c r="H246" s="202">
        <v>6.99</v>
      </c>
      <c r="I246" s="202">
        <v>40</v>
      </c>
      <c r="J246" s="202">
        <v>37.1</v>
      </c>
      <c r="K246" s="202">
        <v>18.399999999999999</v>
      </c>
      <c r="L246" s="202">
        <v>13.6</v>
      </c>
      <c r="M246" s="202">
        <v>8.2799999999999994</v>
      </c>
      <c r="N246" s="202">
        <v>4.13</v>
      </c>
      <c r="T246" s="202"/>
      <c r="U246" s="202">
        <v>20</v>
      </c>
      <c r="V246" s="248">
        <f t="shared" si="17"/>
        <v>2.8888708400497256</v>
      </c>
      <c r="W246" s="248">
        <f t="shared" si="17"/>
        <v>1.3171634879107841</v>
      </c>
      <c r="X246" s="248">
        <f t="shared" si="17"/>
        <v>1.3636278440794161</v>
      </c>
      <c r="Y246" s="248">
        <f t="shared" si="17"/>
        <v>3.5151295536269389</v>
      </c>
      <c r="Z246" s="248">
        <f t="shared" si="18"/>
        <v>6.9898553192811548</v>
      </c>
      <c r="AA246" s="248">
        <f t="shared" si="18"/>
        <v>14.121123896466841</v>
      </c>
      <c r="AB246" s="248">
        <f t="shared" si="18"/>
        <v>80.807575945446871</v>
      </c>
      <c r="AC246" s="248">
        <f t="shared" si="18"/>
        <v>74.949026689401975</v>
      </c>
      <c r="AD246" s="248">
        <f t="shared" si="18"/>
        <v>37.171484934905557</v>
      </c>
      <c r="AE246" s="248">
        <f t="shared" si="18"/>
        <v>27.474575821451936</v>
      </c>
      <c r="AF246" s="248">
        <f t="shared" si="18"/>
        <v>16.727168220707501</v>
      </c>
      <c r="AG246" s="248">
        <f t="shared" si="18"/>
        <v>8.3433822163673899</v>
      </c>
    </row>
    <row r="247" spans="1:33" ht="18" x14ac:dyDescent="0.5">
      <c r="A247" s="202"/>
      <c r="B247" s="202">
        <v>21</v>
      </c>
      <c r="C247" s="202">
        <v>1.43</v>
      </c>
      <c r="D247" s="202">
        <v>0.65200000000000002</v>
      </c>
      <c r="E247" s="202">
        <v>0.746</v>
      </c>
      <c r="F247" s="202">
        <v>1.74</v>
      </c>
      <c r="G247" s="202">
        <v>4.3099999999999996</v>
      </c>
      <c r="H247" s="202">
        <v>20.2</v>
      </c>
      <c r="I247" s="202">
        <v>39.5</v>
      </c>
      <c r="J247" s="202">
        <v>43.3</v>
      </c>
      <c r="K247" s="202">
        <v>18.399999999999999</v>
      </c>
      <c r="L247" s="202">
        <v>13</v>
      </c>
      <c r="M247" s="202">
        <v>8.07</v>
      </c>
      <c r="N247" s="202">
        <v>4</v>
      </c>
      <c r="T247" s="202"/>
      <c r="U247" s="202">
        <v>21</v>
      </c>
      <c r="V247" s="248">
        <f t="shared" si="17"/>
        <v>2.8888708400497256</v>
      </c>
      <c r="W247" s="248">
        <f t="shared" si="17"/>
        <v>1.3171634879107841</v>
      </c>
      <c r="X247" s="248">
        <f t="shared" si="17"/>
        <v>1.5070612913825843</v>
      </c>
      <c r="Y247" s="248">
        <f t="shared" si="17"/>
        <v>3.5151295536269389</v>
      </c>
      <c r="Z247" s="248">
        <f t="shared" si="18"/>
        <v>8.7070163081219007</v>
      </c>
      <c r="AA247" s="248">
        <f t="shared" si="18"/>
        <v>40.807825852450669</v>
      </c>
      <c r="AB247" s="248">
        <f t="shared" si="18"/>
        <v>79.797481246128783</v>
      </c>
      <c r="AC247" s="248">
        <f t="shared" si="18"/>
        <v>87.474200960946234</v>
      </c>
      <c r="AD247" s="248">
        <f t="shared" si="18"/>
        <v>37.171484934905557</v>
      </c>
      <c r="AE247" s="248">
        <f t="shared" si="18"/>
        <v>26.262462182270234</v>
      </c>
      <c r="AF247" s="248">
        <f t="shared" si="18"/>
        <v>16.302928446993906</v>
      </c>
      <c r="AG247" s="248">
        <f t="shared" si="18"/>
        <v>8.0807575945446874</v>
      </c>
    </row>
    <row r="248" spans="1:33" ht="18" x14ac:dyDescent="0.5">
      <c r="A248" s="202"/>
      <c r="B248" s="202">
        <v>22</v>
      </c>
      <c r="C248" s="202">
        <v>1.32</v>
      </c>
      <c r="D248" s="202">
        <v>0.65200000000000002</v>
      </c>
      <c r="E248" s="202">
        <v>0.746</v>
      </c>
      <c r="F248" s="202">
        <v>1.7</v>
      </c>
      <c r="G248" s="202">
        <v>4.88</v>
      </c>
      <c r="H248" s="202">
        <v>30</v>
      </c>
      <c r="I248" s="202">
        <v>38.700000000000003</v>
      </c>
      <c r="J248" s="202">
        <v>37.9</v>
      </c>
      <c r="K248" s="202">
        <v>18.2</v>
      </c>
      <c r="L248" s="202">
        <v>12.7</v>
      </c>
      <c r="M248" s="202">
        <v>7.96</v>
      </c>
      <c r="N248" s="202">
        <v>3.87</v>
      </c>
      <c r="T248" s="202"/>
      <c r="U248" s="202">
        <v>22</v>
      </c>
      <c r="V248" s="248">
        <f t="shared" si="17"/>
        <v>2.6666500061997471</v>
      </c>
      <c r="W248" s="248">
        <f t="shared" si="17"/>
        <v>1.3171634879107841</v>
      </c>
      <c r="X248" s="248">
        <f t="shared" si="17"/>
        <v>1.5070612913825843</v>
      </c>
      <c r="Y248" s="248">
        <f t="shared" si="17"/>
        <v>3.4343219776814919</v>
      </c>
      <c r="Z248" s="248">
        <f t="shared" si="18"/>
        <v>9.8585242653445189</v>
      </c>
      <c r="AA248" s="248">
        <f t="shared" si="18"/>
        <v>60.605681959085153</v>
      </c>
      <c r="AB248" s="248">
        <f t="shared" si="18"/>
        <v>78.181329727219861</v>
      </c>
      <c r="AC248" s="248">
        <f t="shared" si="18"/>
        <v>76.565178208310911</v>
      </c>
      <c r="AD248" s="248">
        <f t="shared" si="18"/>
        <v>36.767447055178323</v>
      </c>
      <c r="AE248" s="248">
        <f t="shared" si="18"/>
        <v>25.656405362679383</v>
      </c>
      <c r="AF248" s="248">
        <f t="shared" si="18"/>
        <v>16.080707613143929</v>
      </c>
      <c r="AG248" s="248">
        <f t="shared" si="18"/>
        <v>7.818132972721985</v>
      </c>
    </row>
    <row r="249" spans="1:33" ht="18" x14ac:dyDescent="0.5">
      <c r="A249" s="202"/>
      <c r="B249" s="202">
        <v>23</v>
      </c>
      <c r="C249" s="202">
        <v>1.32</v>
      </c>
      <c r="D249" s="202">
        <v>0.69899999999999995</v>
      </c>
      <c r="E249" s="202">
        <v>0.91200000000000003</v>
      </c>
      <c r="F249" s="202">
        <v>1.94</v>
      </c>
      <c r="G249" s="202">
        <v>4.9400000000000004</v>
      </c>
      <c r="H249" s="202">
        <v>25.9</v>
      </c>
      <c r="I249" s="202">
        <v>31.9</v>
      </c>
      <c r="J249" s="202">
        <v>39.299999999999997</v>
      </c>
      <c r="K249" s="202">
        <v>17.8</v>
      </c>
      <c r="L249" s="202">
        <v>12.4</v>
      </c>
      <c r="M249" s="202">
        <v>7.75</v>
      </c>
      <c r="N249" s="202">
        <v>3.8</v>
      </c>
      <c r="T249" s="202"/>
      <c r="U249" s="202">
        <v>23</v>
      </c>
      <c r="V249" s="248">
        <f t="shared" si="17"/>
        <v>2.6666500061997471</v>
      </c>
      <c r="W249" s="248">
        <f t="shared" si="17"/>
        <v>1.4121123896466841</v>
      </c>
      <c r="X249" s="248">
        <f t="shared" si="17"/>
        <v>1.8424127315561889</v>
      </c>
      <c r="Y249" s="248">
        <f t="shared" si="17"/>
        <v>3.9191674333541733</v>
      </c>
      <c r="Z249" s="248">
        <f t="shared" si="18"/>
        <v>9.9797356292626898</v>
      </c>
      <c r="AA249" s="248">
        <f t="shared" si="18"/>
        <v>52.322905424676847</v>
      </c>
      <c r="AB249" s="248">
        <f t="shared" si="18"/>
        <v>64.444041816493879</v>
      </c>
      <c r="AC249" s="248">
        <f t="shared" si="18"/>
        <v>79.393443366401542</v>
      </c>
      <c r="AD249" s="248">
        <f t="shared" si="18"/>
        <v>35.959371295723862</v>
      </c>
      <c r="AE249" s="248">
        <f t="shared" si="18"/>
        <v>25.050348543088532</v>
      </c>
      <c r="AF249" s="248">
        <f t="shared" si="18"/>
        <v>15.656467839430332</v>
      </c>
      <c r="AG249" s="248">
        <f t="shared" si="18"/>
        <v>7.6767197148174526</v>
      </c>
    </row>
    <row r="250" spans="1:33" ht="18" x14ac:dyDescent="0.5">
      <c r="A250" s="202"/>
      <c r="B250" s="202">
        <v>24</v>
      </c>
      <c r="C250" s="202">
        <v>1.32</v>
      </c>
      <c r="D250" s="202">
        <v>0.77</v>
      </c>
      <c r="E250" s="202">
        <v>0.86399999999999999</v>
      </c>
      <c r="F250" s="202">
        <v>2.0099999999999998</v>
      </c>
      <c r="G250" s="202">
        <v>5.22</v>
      </c>
      <c r="H250" s="202">
        <v>26.4</v>
      </c>
      <c r="I250" s="202">
        <v>30.4</v>
      </c>
      <c r="J250" s="202">
        <v>39.5</v>
      </c>
      <c r="K250" s="202">
        <v>17.7</v>
      </c>
      <c r="L250" s="202">
        <v>12.4</v>
      </c>
      <c r="M250" s="202">
        <v>7.64</v>
      </c>
      <c r="N250" s="202">
        <v>3.8</v>
      </c>
      <c r="T250" s="202"/>
      <c r="U250" s="202">
        <v>24</v>
      </c>
      <c r="V250" s="248">
        <f t="shared" si="17"/>
        <v>2.6666500061997471</v>
      </c>
      <c r="W250" s="248">
        <f t="shared" si="17"/>
        <v>1.5555458369498523</v>
      </c>
      <c r="X250" s="248">
        <f t="shared" si="17"/>
        <v>1.7454436404216525</v>
      </c>
      <c r="Y250" s="248">
        <f t="shared" si="17"/>
        <v>4.0605806912587052</v>
      </c>
      <c r="Z250" s="248">
        <f t="shared" si="18"/>
        <v>10.545388660880816</v>
      </c>
      <c r="AA250" s="248">
        <f t="shared" si="18"/>
        <v>53.333000123994935</v>
      </c>
      <c r="AB250" s="248">
        <f t="shared" si="18"/>
        <v>61.413757718539621</v>
      </c>
      <c r="AC250" s="248">
        <f t="shared" si="18"/>
        <v>79.797481246128783</v>
      </c>
      <c r="AD250" s="248">
        <f t="shared" si="18"/>
        <v>35.757352355860242</v>
      </c>
      <c r="AE250" s="248">
        <f t="shared" si="18"/>
        <v>25.050348543088532</v>
      </c>
      <c r="AF250" s="248">
        <f t="shared" si="18"/>
        <v>15.434247005580353</v>
      </c>
      <c r="AG250" s="248">
        <f t="shared" si="18"/>
        <v>7.6767197148174526</v>
      </c>
    </row>
    <row r="251" spans="1:33" ht="18" x14ac:dyDescent="0.5">
      <c r="A251" s="202"/>
      <c r="B251" s="202">
        <v>25</v>
      </c>
      <c r="C251" s="202">
        <v>1.22</v>
      </c>
      <c r="D251" s="202">
        <v>0.81699999999999995</v>
      </c>
      <c r="E251" s="202">
        <v>0.86399999999999999</v>
      </c>
      <c r="F251" s="202">
        <v>2.12</v>
      </c>
      <c r="G251" s="202">
        <v>6.02</v>
      </c>
      <c r="H251" s="202">
        <v>22.5</v>
      </c>
      <c r="I251" s="202">
        <v>30.4</v>
      </c>
      <c r="J251" s="202">
        <v>36.9</v>
      </c>
      <c r="K251" s="202">
        <v>17.600000000000001</v>
      </c>
      <c r="L251" s="202">
        <v>12.1</v>
      </c>
      <c r="M251" s="202">
        <v>7.64</v>
      </c>
      <c r="N251" s="202">
        <v>3.73</v>
      </c>
      <c r="T251" s="202"/>
      <c r="U251" s="202">
        <v>25</v>
      </c>
      <c r="V251" s="248">
        <f t="shared" si="17"/>
        <v>2.4646310663361297</v>
      </c>
      <c r="W251" s="248">
        <f t="shared" si="17"/>
        <v>1.6504947386857522</v>
      </c>
      <c r="X251" s="248">
        <f t="shared" si="17"/>
        <v>1.7454436404216525</v>
      </c>
      <c r="Y251" s="248">
        <f t="shared" si="17"/>
        <v>4.2828015251086846</v>
      </c>
      <c r="Z251" s="248">
        <f t="shared" si="17"/>
        <v>12.161540179789753</v>
      </c>
      <c r="AA251" s="248">
        <f t="shared" si="17"/>
        <v>45.45426146931387</v>
      </c>
      <c r="AB251" s="248">
        <f t="shared" si="17"/>
        <v>61.413757718539621</v>
      </c>
      <c r="AC251" s="248">
        <f t="shared" si="17"/>
        <v>74.544988809674734</v>
      </c>
      <c r="AD251" s="248">
        <f t="shared" si="17"/>
        <v>35.555333415996628</v>
      </c>
      <c r="AE251" s="248">
        <f t="shared" si="17"/>
        <v>24.444291723497678</v>
      </c>
      <c r="AF251" s="248">
        <f t="shared" si="17"/>
        <v>15.434247005580353</v>
      </c>
      <c r="AG251" s="248">
        <f t="shared" si="17"/>
        <v>7.5353064569129211</v>
      </c>
    </row>
    <row r="252" spans="1:33" ht="18" x14ac:dyDescent="0.5">
      <c r="A252" s="202"/>
      <c r="B252" s="202">
        <v>26</v>
      </c>
      <c r="C252" s="202">
        <v>1.2</v>
      </c>
      <c r="D252" s="202">
        <v>0.86399999999999999</v>
      </c>
      <c r="E252" s="202">
        <v>0.88800000000000001</v>
      </c>
      <c r="F252" s="202">
        <v>2.2000000000000002</v>
      </c>
      <c r="G252" s="202">
        <v>6.37</v>
      </c>
      <c r="H252" s="202">
        <v>35.5</v>
      </c>
      <c r="I252" s="202">
        <v>28.9</v>
      </c>
      <c r="J252" s="202">
        <v>37.6</v>
      </c>
      <c r="K252" s="202">
        <v>17.600000000000001</v>
      </c>
      <c r="L252" s="202">
        <v>12</v>
      </c>
      <c r="M252" s="202">
        <v>7.53</v>
      </c>
      <c r="N252" s="202">
        <v>3.73</v>
      </c>
      <c r="T252" s="202"/>
      <c r="U252" s="202">
        <v>26</v>
      </c>
      <c r="V252" s="248">
        <f t="shared" si="17"/>
        <v>2.4242272783634062</v>
      </c>
      <c r="W252" s="248">
        <f t="shared" si="17"/>
        <v>1.7454436404216525</v>
      </c>
      <c r="X252" s="248">
        <f t="shared" si="17"/>
        <v>1.7939281859889207</v>
      </c>
      <c r="Y252" s="248">
        <f t="shared" si="17"/>
        <v>4.4444166769995785</v>
      </c>
      <c r="Z252" s="248">
        <f t="shared" si="17"/>
        <v>12.868606469312414</v>
      </c>
      <c r="AA252" s="248">
        <f t="shared" si="17"/>
        <v>71.716723651584104</v>
      </c>
      <c r="AB252" s="248">
        <f t="shared" si="17"/>
        <v>58.383473620585363</v>
      </c>
      <c r="AC252" s="248">
        <f t="shared" si="17"/>
        <v>75.959121388720064</v>
      </c>
      <c r="AD252" s="248">
        <f t="shared" si="17"/>
        <v>35.555333415996628</v>
      </c>
      <c r="AE252" s="248">
        <f t="shared" si="17"/>
        <v>24.242272783634064</v>
      </c>
      <c r="AF252" s="248">
        <f t="shared" si="17"/>
        <v>15.212026171730374</v>
      </c>
      <c r="AG252" s="248">
        <f t="shared" si="17"/>
        <v>7.5353064569129211</v>
      </c>
    </row>
    <row r="253" spans="1:33" ht="18" x14ac:dyDescent="0.5">
      <c r="A253" s="202"/>
      <c r="B253" s="202">
        <v>27</v>
      </c>
      <c r="C253" s="202">
        <v>1.1499999999999999</v>
      </c>
      <c r="D253" s="202">
        <v>0.79400000000000004</v>
      </c>
      <c r="E253" s="202">
        <v>0.88800000000000001</v>
      </c>
      <c r="F253" s="202">
        <v>2.39</v>
      </c>
      <c r="G253" s="202">
        <v>6.37</v>
      </c>
      <c r="H253" s="202">
        <v>38.4</v>
      </c>
      <c r="I253" s="202">
        <v>29.3</v>
      </c>
      <c r="J253" s="202">
        <v>36.700000000000003</v>
      </c>
      <c r="K253" s="202">
        <v>17</v>
      </c>
      <c r="L253" s="202">
        <v>11.6</v>
      </c>
      <c r="M253" s="202">
        <v>7.32</v>
      </c>
      <c r="N253" s="202">
        <v>3.67</v>
      </c>
      <c r="T253" s="202"/>
      <c r="U253" s="202">
        <v>27</v>
      </c>
      <c r="V253" s="248">
        <f t="shared" si="17"/>
        <v>2.3232178084315973</v>
      </c>
      <c r="W253" s="248">
        <f t="shared" si="17"/>
        <v>1.6040303825171205</v>
      </c>
      <c r="X253" s="248">
        <f t="shared" si="17"/>
        <v>1.7939281859889207</v>
      </c>
      <c r="Y253" s="248">
        <f t="shared" si="17"/>
        <v>4.828252662740451</v>
      </c>
      <c r="Z253" s="248">
        <f t="shared" si="17"/>
        <v>12.868606469312414</v>
      </c>
      <c r="AA253" s="248">
        <f t="shared" si="17"/>
        <v>77.575272907629</v>
      </c>
      <c r="AB253" s="248">
        <f t="shared" si="17"/>
        <v>59.191549380039838</v>
      </c>
      <c r="AC253" s="248">
        <f t="shared" si="17"/>
        <v>74.140950929947508</v>
      </c>
      <c r="AD253" s="248">
        <f t="shared" si="17"/>
        <v>34.343219776814919</v>
      </c>
      <c r="AE253" s="248">
        <f t="shared" si="17"/>
        <v>23.434197024179593</v>
      </c>
      <c r="AF253" s="248">
        <f t="shared" si="17"/>
        <v>14.787786398016779</v>
      </c>
      <c r="AG253" s="248">
        <f t="shared" si="17"/>
        <v>7.4140950929947502</v>
      </c>
    </row>
    <row r="254" spans="1:33" ht="18" x14ac:dyDescent="0.5">
      <c r="A254" s="202"/>
      <c r="B254" s="202">
        <v>28</v>
      </c>
      <c r="C254" s="202">
        <v>1.1000000000000001</v>
      </c>
      <c r="D254" s="202">
        <v>0.79400000000000004</v>
      </c>
      <c r="E254" s="202">
        <v>0.88800000000000001</v>
      </c>
      <c r="F254" s="202">
        <v>2.5299999999999998</v>
      </c>
      <c r="G254" s="202">
        <v>6.37</v>
      </c>
      <c r="H254" s="202">
        <v>27.3</v>
      </c>
      <c r="I254" s="202">
        <v>28</v>
      </c>
      <c r="J254" s="202">
        <v>34.299999999999997</v>
      </c>
      <c r="K254" s="202">
        <v>16.8</v>
      </c>
      <c r="L254" s="202">
        <v>11.3</v>
      </c>
      <c r="M254" s="202">
        <v>7.32</v>
      </c>
      <c r="N254" s="202">
        <v>3.6</v>
      </c>
      <c r="T254" s="202"/>
      <c r="U254" s="202">
        <v>28</v>
      </c>
      <c r="V254" s="248">
        <f t="shared" si="17"/>
        <v>2.2222083384997893</v>
      </c>
      <c r="W254" s="248">
        <f t="shared" si="17"/>
        <v>1.6040303825171205</v>
      </c>
      <c r="X254" s="248">
        <f t="shared" si="17"/>
        <v>1.7939281859889207</v>
      </c>
      <c r="Y254" s="248">
        <f t="shared" si="17"/>
        <v>5.111079178549514</v>
      </c>
      <c r="Z254" s="248">
        <f t="shared" si="17"/>
        <v>12.868606469312414</v>
      </c>
      <c r="AA254" s="248">
        <f t="shared" si="17"/>
        <v>55.151170582767492</v>
      </c>
      <c r="AB254" s="248">
        <f t="shared" si="17"/>
        <v>56.565303161812814</v>
      </c>
      <c r="AC254" s="248">
        <f t="shared" si="17"/>
        <v>69.292496373220686</v>
      </c>
      <c r="AD254" s="248">
        <f t="shared" si="17"/>
        <v>33.939181897087686</v>
      </c>
      <c r="AE254" s="248">
        <f t="shared" si="17"/>
        <v>22.828140204588742</v>
      </c>
      <c r="AF254" s="248">
        <f t="shared" si="17"/>
        <v>14.787786398016779</v>
      </c>
      <c r="AG254" s="248">
        <f t="shared" si="17"/>
        <v>7.2726818350902187</v>
      </c>
    </row>
    <row r="255" spans="1:33" ht="18" x14ac:dyDescent="0.5">
      <c r="A255" s="202"/>
      <c r="B255" s="202">
        <v>29</v>
      </c>
      <c r="C255" s="202">
        <v>1.03</v>
      </c>
      <c r="D255" s="202"/>
      <c r="E255" s="202">
        <v>0.88800000000000001</v>
      </c>
      <c r="F255" s="202">
        <v>2.34</v>
      </c>
      <c r="G255" s="202">
        <v>6.51</v>
      </c>
      <c r="H255" s="202">
        <v>34.299999999999997</v>
      </c>
      <c r="I255" s="202">
        <v>28</v>
      </c>
      <c r="J255" s="202">
        <v>33.299999999999997</v>
      </c>
      <c r="K255" s="202">
        <v>16.600000000000001</v>
      </c>
      <c r="L255" s="202">
        <v>11</v>
      </c>
      <c r="M255" s="202">
        <v>7.11</v>
      </c>
      <c r="N255" s="202">
        <v>3.53</v>
      </c>
      <c r="T255" s="202"/>
      <c r="U255" s="202">
        <v>29</v>
      </c>
      <c r="V255" s="248">
        <f t="shared" si="17"/>
        <v>2.0807950805952569</v>
      </c>
      <c r="W255" s="248"/>
      <c r="X255" s="248">
        <f t="shared" si="17"/>
        <v>1.7939281859889207</v>
      </c>
      <c r="Y255" s="248">
        <f t="shared" si="17"/>
        <v>4.7272431928086416</v>
      </c>
      <c r="Z255" s="248">
        <f t="shared" si="17"/>
        <v>13.151432985121478</v>
      </c>
      <c r="AA255" s="248">
        <f t="shared" si="17"/>
        <v>69.292496373220686</v>
      </c>
      <c r="AB255" s="248">
        <f t="shared" si="17"/>
        <v>56.565303161812814</v>
      </c>
      <c r="AC255" s="248">
        <f t="shared" si="17"/>
        <v>67.272306974584524</v>
      </c>
      <c r="AD255" s="248">
        <f t="shared" si="17"/>
        <v>33.535144017360459</v>
      </c>
      <c r="AE255" s="248">
        <f t="shared" si="17"/>
        <v>22.222083384997891</v>
      </c>
      <c r="AF255" s="248">
        <f t="shared" si="17"/>
        <v>14.363546624303183</v>
      </c>
      <c r="AG255" s="248">
        <f t="shared" si="17"/>
        <v>7.1312685771856863</v>
      </c>
    </row>
    <row r="256" spans="1:33" ht="18" x14ac:dyDescent="0.5">
      <c r="A256" s="202"/>
      <c r="B256" s="202">
        <v>30</v>
      </c>
      <c r="C256" s="202">
        <v>1.01</v>
      </c>
      <c r="D256" s="202"/>
      <c r="E256" s="202">
        <v>0.79400000000000004</v>
      </c>
      <c r="F256" s="202">
        <v>2.71</v>
      </c>
      <c r="G256" s="202">
        <v>6.02</v>
      </c>
      <c r="H256" s="202">
        <v>30.7</v>
      </c>
      <c r="I256" s="202">
        <v>28.4</v>
      </c>
      <c r="J256" s="202">
        <v>33.1</v>
      </c>
      <c r="K256" s="202">
        <v>16.7</v>
      </c>
      <c r="L256" s="202">
        <v>10.9</v>
      </c>
      <c r="M256" s="202">
        <v>7</v>
      </c>
      <c r="N256" s="202">
        <v>3.6</v>
      </c>
      <c r="T256" s="202"/>
      <c r="U256" s="202">
        <v>30</v>
      </c>
      <c r="V256" s="248">
        <f t="shared" si="17"/>
        <v>2.0403912926225334</v>
      </c>
      <c r="W256" s="248"/>
      <c r="X256" s="248">
        <f t="shared" si="17"/>
        <v>1.6040303825171205</v>
      </c>
      <c r="Y256" s="248">
        <f t="shared" si="17"/>
        <v>5.4747132703040258</v>
      </c>
      <c r="Z256" s="248">
        <f t="shared" si="17"/>
        <v>12.161540179789753</v>
      </c>
      <c r="AA256" s="248">
        <f t="shared" si="17"/>
        <v>62.019814538130476</v>
      </c>
      <c r="AB256" s="248">
        <f t="shared" si="17"/>
        <v>57.373378921267275</v>
      </c>
      <c r="AC256" s="248">
        <f t="shared" si="17"/>
        <v>66.868269094857297</v>
      </c>
      <c r="AD256" s="248">
        <f t="shared" si="17"/>
        <v>33.737162957224072</v>
      </c>
      <c r="AE256" s="248">
        <f t="shared" si="17"/>
        <v>22.020064445134274</v>
      </c>
      <c r="AF256" s="248">
        <f t="shared" si="17"/>
        <v>14.141325790453203</v>
      </c>
      <c r="AG256" s="248">
        <f t="shared" si="17"/>
        <v>7.2726818350902187</v>
      </c>
    </row>
    <row r="257" spans="1:33" ht="18" x14ac:dyDescent="0.5">
      <c r="A257" s="202"/>
      <c r="B257" s="202">
        <v>31</v>
      </c>
      <c r="C257" s="202">
        <v>1.01</v>
      </c>
      <c r="D257" s="202"/>
      <c r="E257" s="202">
        <v>0.91200000000000003</v>
      </c>
      <c r="F257" s="202"/>
      <c r="G257" s="202">
        <v>5.0599999999999996</v>
      </c>
      <c r="H257" s="202"/>
      <c r="I257" s="202">
        <v>27.5</v>
      </c>
      <c r="J257" s="202">
        <v>36.1</v>
      </c>
      <c r="K257" s="202"/>
      <c r="L257" s="202">
        <v>10.9</v>
      </c>
      <c r="M257" s="202"/>
      <c r="N257" s="202">
        <v>3.6</v>
      </c>
      <c r="T257" s="202"/>
      <c r="U257" s="202">
        <v>31</v>
      </c>
      <c r="V257" s="248">
        <f t="shared" si="17"/>
        <v>2.0403912926225334</v>
      </c>
      <c r="W257" s="248"/>
      <c r="X257" s="248">
        <f t="shared" si="17"/>
        <v>1.8424127315561889</v>
      </c>
      <c r="Y257" s="248"/>
      <c r="Z257" s="248">
        <f t="shared" si="17"/>
        <v>10.222158357099028</v>
      </c>
      <c r="AA257" s="248"/>
      <c r="AB257" s="248">
        <f t="shared" si="17"/>
        <v>55.555208462494726</v>
      </c>
      <c r="AC257" s="248">
        <f t="shared" si="17"/>
        <v>72.928837290765813</v>
      </c>
      <c r="AD257" s="248"/>
      <c r="AE257" s="248">
        <f t="shared" si="17"/>
        <v>22.020064445134274</v>
      </c>
      <c r="AF257" s="248"/>
      <c r="AG257" s="248">
        <f t="shared" si="17"/>
        <v>7.2726818350902187</v>
      </c>
    </row>
    <row r="258" spans="1:33" ht="18" x14ac:dyDescent="0.5">
      <c r="A258" s="202">
        <v>1999</v>
      </c>
      <c r="B258" s="202">
        <v>1</v>
      </c>
      <c r="C258" s="202">
        <v>3.53</v>
      </c>
      <c r="D258" s="202">
        <v>2.2799999999999998</v>
      </c>
      <c r="E258" s="202">
        <v>2.2400000000000002</v>
      </c>
      <c r="F258" s="202">
        <v>2.06</v>
      </c>
      <c r="G258" s="202">
        <v>2.2799999999999998</v>
      </c>
      <c r="H258" s="202">
        <v>3.93</v>
      </c>
      <c r="I258" s="202">
        <v>13.6</v>
      </c>
      <c r="J258" s="202">
        <v>20.7</v>
      </c>
      <c r="K258" s="202">
        <v>23.3</v>
      </c>
      <c r="L258" s="202">
        <v>15.2</v>
      </c>
      <c r="M258" s="202">
        <v>6.92</v>
      </c>
      <c r="N258" s="202">
        <v>5.4</v>
      </c>
      <c r="T258" s="202">
        <v>1999</v>
      </c>
      <c r="U258" s="202">
        <v>1</v>
      </c>
      <c r="V258" s="248">
        <f t="shared" si="17"/>
        <v>7.1312685771856863</v>
      </c>
      <c r="W258" s="248">
        <f t="shared" si="17"/>
        <v>4.6060318288904716</v>
      </c>
      <c r="X258" s="248">
        <f t="shared" si="17"/>
        <v>4.5252242529450255</v>
      </c>
      <c r="Y258" s="248">
        <f t="shared" si="17"/>
        <v>4.1615901611905137</v>
      </c>
      <c r="Z258" s="248">
        <f t="shared" si="17"/>
        <v>4.6060318288904716</v>
      </c>
      <c r="AA258" s="248">
        <f t="shared" si="17"/>
        <v>7.9393443366401559</v>
      </c>
      <c r="AB258" s="248">
        <f t="shared" si="17"/>
        <v>27.474575821451936</v>
      </c>
      <c r="AC258" s="248">
        <f t="shared" si="17"/>
        <v>41.817920551768758</v>
      </c>
      <c r="AD258" s="248">
        <f t="shared" si="17"/>
        <v>47.070412988222806</v>
      </c>
      <c r="AE258" s="248">
        <f t="shared" si="17"/>
        <v>30.706878859269811</v>
      </c>
      <c r="AF258" s="248">
        <f t="shared" si="17"/>
        <v>13.97971063856231</v>
      </c>
      <c r="AG258" s="248">
        <f t="shared" si="17"/>
        <v>10.909022752635329</v>
      </c>
    </row>
    <row r="259" spans="1:33" ht="18" x14ac:dyDescent="0.5">
      <c r="A259" s="202"/>
      <c r="B259" s="202">
        <v>2</v>
      </c>
      <c r="C259" s="202">
        <v>3.4</v>
      </c>
      <c r="D259" s="202">
        <v>2.2799999999999998</v>
      </c>
      <c r="E259" s="202">
        <v>2.2799999999999998</v>
      </c>
      <c r="F259" s="202">
        <v>2.06</v>
      </c>
      <c r="G259" s="202">
        <v>2.2400000000000002</v>
      </c>
      <c r="H259" s="202">
        <v>3.67</v>
      </c>
      <c r="I259" s="202">
        <v>18.399999999999999</v>
      </c>
      <c r="J259" s="202">
        <v>22.8</v>
      </c>
      <c r="K259" s="202">
        <v>21.6</v>
      </c>
      <c r="L259" s="202">
        <v>31.3</v>
      </c>
      <c r="M259" s="202">
        <v>6.85</v>
      </c>
      <c r="N259" s="202">
        <v>5.16</v>
      </c>
      <c r="T259" s="202"/>
      <c r="U259" s="202">
        <v>2</v>
      </c>
      <c r="V259" s="248">
        <f t="shared" si="17"/>
        <v>6.8686439553629839</v>
      </c>
      <c r="W259" s="248">
        <f t="shared" si="17"/>
        <v>4.6060318288904716</v>
      </c>
      <c r="X259" s="248">
        <f t="shared" si="17"/>
        <v>4.6060318288904716</v>
      </c>
      <c r="Y259" s="248">
        <f t="shared" si="17"/>
        <v>4.1615901611905137</v>
      </c>
      <c r="Z259" s="248">
        <f t="shared" si="17"/>
        <v>4.5252242529450255</v>
      </c>
      <c r="AA259" s="248">
        <f t="shared" si="17"/>
        <v>7.4140950929947502</v>
      </c>
      <c r="AB259" s="248">
        <f t="shared" si="17"/>
        <v>37.171484934905557</v>
      </c>
      <c r="AC259" s="248">
        <f t="shared" si="17"/>
        <v>46.060318288904718</v>
      </c>
      <c r="AD259" s="248">
        <f t="shared" si="17"/>
        <v>43.636091010541314</v>
      </c>
      <c r="AE259" s="248">
        <f t="shared" si="17"/>
        <v>63.231928177312177</v>
      </c>
      <c r="AF259" s="248">
        <f t="shared" si="17"/>
        <v>13.838297380657776</v>
      </c>
      <c r="AG259" s="248">
        <f t="shared" si="17"/>
        <v>10.424177296962647</v>
      </c>
    </row>
    <row r="260" spans="1:33" ht="18" x14ac:dyDescent="0.5">
      <c r="A260" s="202"/>
      <c r="B260" s="202">
        <v>3</v>
      </c>
      <c r="C260" s="202">
        <v>3.33</v>
      </c>
      <c r="D260" s="202">
        <v>2.2799999999999998</v>
      </c>
      <c r="E260" s="202">
        <v>2.3199999999999998</v>
      </c>
      <c r="F260" s="202">
        <v>2.02</v>
      </c>
      <c r="G260" s="202">
        <v>2.37</v>
      </c>
      <c r="H260" s="202">
        <v>3.53</v>
      </c>
      <c r="I260" s="202">
        <v>34.1</v>
      </c>
      <c r="J260" s="202">
        <v>17.8</v>
      </c>
      <c r="K260" s="202">
        <v>23.8</v>
      </c>
      <c r="L260" s="202">
        <v>16.7</v>
      </c>
      <c r="M260" s="202">
        <v>6.57</v>
      </c>
      <c r="N260" s="202">
        <v>5.1100000000000003</v>
      </c>
      <c r="T260" s="202"/>
      <c r="U260" s="202">
        <v>3</v>
      </c>
      <c r="V260" s="248">
        <f t="shared" si="17"/>
        <v>6.7272306974584524</v>
      </c>
      <c r="W260" s="248">
        <f t="shared" si="17"/>
        <v>4.6060318288904716</v>
      </c>
      <c r="X260" s="248">
        <f t="shared" si="17"/>
        <v>4.6868394048359185</v>
      </c>
      <c r="Y260" s="248">
        <f t="shared" si="17"/>
        <v>4.0807825852450668</v>
      </c>
      <c r="Z260" s="248">
        <f t="shared" si="17"/>
        <v>4.7878488747677279</v>
      </c>
      <c r="AA260" s="248">
        <f t="shared" si="17"/>
        <v>7.1312685771856863</v>
      </c>
      <c r="AB260" s="248">
        <f t="shared" si="17"/>
        <v>68.888458493493459</v>
      </c>
      <c r="AC260" s="248">
        <f t="shared" si="17"/>
        <v>35.959371295723862</v>
      </c>
      <c r="AD260" s="248">
        <f t="shared" si="17"/>
        <v>48.080507687540894</v>
      </c>
      <c r="AE260" s="248">
        <f t="shared" si="17"/>
        <v>33.737162957224072</v>
      </c>
      <c r="AF260" s="248">
        <f t="shared" si="17"/>
        <v>13.27264434903965</v>
      </c>
      <c r="AG260" s="248">
        <f t="shared" si="17"/>
        <v>10.323167827030838</v>
      </c>
    </row>
    <row r="261" spans="1:33" ht="18" x14ac:dyDescent="0.5">
      <c r="A261" s="202"/>
      <c r="B261" s="202">
        <v>4</v>
      </c>
      <c r="C261" s="202">
        <v>3.13</v>
      </c>
      <c r="D261" s="202">
        <v>2.2799999999999998</v>
      </c>
      <c r="E261" s="202">
        <v>2.3199999999999998</v>
      </c>
      <c r="F261" s="202">
        <v>1.93</v>
      </c>
      <c r="G261" s="202">
        <v>2.37</v>
      </c>
      <c r="H261" s="202">
        <v>3.6</v>
      </c>
      <c r="I261" s="202">
        <v>21.7</v>
      </c>
      <c r="J261" s="202">
        <v>20.5</v>
      </c>
      <c r="K261" s="202">
        <v>20.8</v>
      </c>
      <c r="L261" s="202">
        <v>14.7</v>
      </c>
      <c r="M261" s="202">
        <v>6.37</v>
      </c>
      <c r="N261" s="202">
        <v>4.88</v>
      </c>
      <c r="T261" s="202"/>
      <c r="U261" s="202">
        <v>4</v>
      </c>
      <c r="V261" s="248">
        <f t="shared" si="17"/>
        <v>6.3231928177312176</v>
      </c>
      <c r="W261" s="248">
        <f t="shared" si="17"/>
        <v>4.6060318288904716</v>
      </c>
      <c r="X261" s="248">
        <f t="shared" si="17"/>
        <v>4.6868394048359185</v>
      </c>
      <c r="Y261" s="248">
        <f t="shared" si="17"/>
        <v>3.8989655393678118</v>
      </c>
      <c r="Z261" s="248">
        <f t="shared" si="17"/>
        <v>4.7878488747677279</v>
      </c>
      <c r="AA261" s="248">
        <f t="shared" si="17"/>
        <v>7.2726818350902187</v>
      </c>
      <c r="AB261" s="248">
        <f t="shared" si="17"/>
        <v>43.838109950404927</v>
      </c>
      <c r="AC261" s="248">
        <f t="shared" si="17"/>
        <v>41.413882672041524</v>
      </c>
      <c r="AD261" s="248">
        <f t="shared" si="17"/>
        <v>42.019939491632378</v>
      </c>
      <c r="AE261" s="248">
        <f t="shared" si="17"/>
        <v>29.696784159951726</v>
      </c>
      <c r="AF261" s="248">
        <f t="shared" ref="AF261:AG290" si="19">$T$5*M261</f>
        <v>12.868606469312414</v>
      </c>
      <c r="AG261" s="248">
        <f t="shared" si="19"/>
        <v>9.8585242653445189</v>
      </c>
    </row>
    <row r="262" spans="1:33" ht="18" x14ac:dyDescent="0.5">
      <c r="A262" s="202"/>
      <c r="B262" s="202">
        <v>5</v>
      </c>
      <c r="C262" s="202">
        <v>3.27</v>
      </c>
      <c r="D262" s="202">
        <v>2.2799999999999998</v>
      </c>
      <c r="E262" s="202">
        <v>2.4500000000000002</v>
      </c>
      <c r="F262" s="202">
        <v>1.98</v>
      </c>
      <c r="G262" s="202">
        <v>2.37</v>
      </c>
      <c r="H262" s="202">
        <v>3.4</v>
      </c>
      <c r="I262" s="202">
        <v>15.3</v>
      </c>
      <c r="J262" s="202">
        <v>18.8</v>
      </c>
      <c r="K262" s="202">
        <v>19.100000000000001</v>
      </c>
      <c r="L262" s="202">
        <v>15.9</v>
      </c>
      <c r="M262" s="202">
        <v>6.51</v>
      </c>
      <c r="N262" s="202">
        <v>4.6500000000000004</v>
      </c>
      <c r="T262" s="202"/>
      <c r="U262" s="202">
        <v>5</v>
      </c>
      <c r="V262" s="248">
        <f t="shared" ref="V262:AE287" si="20">$T$5*C262</f>
        <v>6.6060193335402824</v>
      </c>
      <c r="W262" s="248">
        <f t="shared" si="20"/>
        <v>4.6060318288904716</v>
      </c>
      <c r="X262" s="248">
        <f t="shared" si="20"/>
        <v>4.9494640266586218</v>
      </c>
      <c r="Y262" s="248">
        <f t="shared" si="20"/>
        <v>3.9999750092996202</v>
      </c>
      <c r="Z262" s="248">
        <f t="shared" si="20"/>
        <v>4.7878488747677279</v>
      </c>
      <c r="AA262" s="248">
        <f t="shared" si="20"/>
        <v>6.8686439553629839</v>
      </c>
      <c r="AB262" s="248">
        <f t="shared" si="20"/>
        <v>30.908897799133431</v>
      </c>
      <c r="AC262" s="248">
        <f t="shared" si="20"/>
        <v>37.979560694360032</v>
      </c>
      <c r="AD262" s="248">
        <f t="shared" si="20"/>
        <v>38.585617513950886</v>
      </c>
      <c r="AE262" s="248">
        <f t="shared" si="20"/>
        <v>32.121011438315136</v>
      </c>
      <c r="AF262" s="248">
        <f t="shared" si="19"/>
        <v>13.151432985121478</v>
      </c>
      <c r="AG262" s="248">
        <f t="shared" si="19"/>
        <v>9.3938807036581995</v>
      </c>
    </row>
    <row r="263" spans="1:33" ht="18" x14ac:dyDescent="0.5">
      <c r="A263" s="202"/>
      <c r="B263" s="202">
        <v>6</v>
      </c>
      <c r="C263" s="202">
        <v>3.2</v>
      </c>
      <c r="D263" s="202">
        <v>2.2799999999999998</v>
      </c>
      <c r="E263" s="202">
        <v>2.2400000000000002</v>
      </c>
      <c r="F263" s="202">
        <v>1.93</v>
      </c>
      <c r="G263" s="202">
        <v>2.37</v>
      </c>
      <c r="H263" s="202">
        <v>3.07</v>
      </c>
      <c r="I263" s="202">
        <v>14.4</v>
      </c>
      <c r="J263" s="202">
        <v>18.5</v>
      </c>
      <c r="K263" s="202">
        <v>17.600000000000001</v>
      </c>
      <c r="L263" s="202">
        <v>21</v>
      </c>
      <c r="M263" s="202">
        <v>6.57</v>
      </c>
      <c r="N263" s="202">
        <v>4.37</v>
      </c>
      <c r="T263" s="202"/>
      <c r="U263" s="202">
        <v>6</v>
      </c>
      <c r="V263" s="248">
        <f t="shared" si="20"/>
        <v>6.46460607563575</v>
      </c>
      <c r="W263" s="248">
        <f t="shared" si="20"/>
        <v>4.6060318288904716</v>
      </c>
      <c r="X263" s="248">
        <f t="shared" si="20"/>
        <v>4.5252242529450255</v>
      </c>
      <c r="Y263" s="248">
        <f t="shared" si="20"/>
        <v>3.8989655393678118</v>
      </c>
      <c r="Z263" s="248">
        <f t="shared" si="20"/>
        <v>4.7878488747677279</v>
      </c>
      <c r="AA263" s="248">
        <f t="shared" si="20"/>
        <v>6.2019814538130476</v>
      </c>
      <c r="AB263" s="248">
        <f t="shared" si="20"/>
        <v>29.090727340360875</v>
      </c>
      <c r="AC263" s="248">
        <f t="shared" si="20"/>
        <v>37.373503874769177</v>
      </c>
      <c r="AD263" s="248">
        <f t="shared" si="20"/>
        <v>35.555333415996628</v>
      </c>
      <c r="AE263" s="248">
        <f t="shared" si="20"/>
        <v>42.423977371359612</v>
      </c>
      <c r="AF263" s="248">
        <f t="shared" si="19"/>
        <v>13.27264434903965</v>
      </c>
      <c r="AG263" s="248">
        <f t="shared" si="19"/>
        <v>8.8282276720400716</v>
      </c>
    </row>
    <row r="264" spans="1:33" ht="18" x14ac:dyDescent="0.5">
      <c r="A264" s="202"/>
      <c r="B264" s="202">
        <v>7</v>
      </c>
      <c r="C264" s="202">
        <v>3.2</v>
      </c>
      <c r="D264" s="202">
        <v>2.15</v>
      </c>
      <c r="E264" s="202">
        <v>2.2400000000000002</v>
      </c>
      <c r="F264" s="202">
        <v>2.06</v>
      </c>
      <c r="G264" s="202">
        <v>2.85</v>
      </c>
      <c r="H264" s="202">
        <v>3.33</v>
      </c>
      <c r="I264" s="202">
        <v>21.5</v>
      </c>
      <c r="J264" s="202">
        <v>17</v>
      </c>
      <c r="K264" s="202">
        <v>16.100000000000001</v>
      </c>
      <c r="L264" s="202">
        <v>19.3</v>
      </c>
      <c r="M264" s="202">
        <v>6.3</v>
      </c>
      <c r="N264" s="202">
        <v>4.59</v>
      </c>
      <c r="T264" s="202"/>
      <c r="U264" s="202">
        <v>7</v>
      </c>
      <c r="V264" s="248">
        <f t="shared" si="20"/>
        <v>6.46460607563575</v>
      </c>
      <c r="W264" s="248">
        <f t="shared" si="20"/>
        <v>4.3434072070677692</v>
      </c>
      <c r="X264" s="248">
        <f t="shared" si="20"/>
        <v>4.5252242529450255</v>
      </c>
      <c r="Y264" s="248">
        <f t="shared" si="20"/>
        <v>4.1615901611905137</v>
      </c>
      <c r="Z264" s="248">
        <f t="shared" si="20"/>
        <v>5.7575397861130897</v>
      </c>
      <c r="AA264" s="248">
        <f t="shared" si="20"/>
        <v>6.7272306974584524</v>
      </c>
      <c r="AB264" s="248">
        <f t="shared" si="20"/>
        <v>43.434072070677693</v>
      </c>
      <c r="AC264" s="248">
        <f t="shared" si="20"/>
        <v>34.343219776814919</v>
      </c>
      <c r="AD264" s="248">
        <f t="shared" si="20"/>
        <v>32.52504931804237</v>
      </c>
      <c r="AE264" s="248">
        <f t="shared" si="20"/>
        <v>38.98965539367812</v>
      </c>
      <c r="AF264" s="248">
        <f t="shared" si="19"/>
        <v>12.727193211407883</v>
      </c>
      <c r="AG264" s="248">
        <f t="shared" si="19"/>
        <v>9.2726693397400286</v>
      </c>
    </row>
    <row r="265" spans="1:33" ht="18" x14ac:dyDescent="0.5">
      <c r="A265" s="202"/>
      <c r="B265" s="202">
        <v>8</v>
      </c>
      <c r="C265" s="202">
        <v>3.07</v>
      </c>
      <c r="D265" s="202">
        <v>2.15</v>
      </c>
      <c r="E265" s="202">
        <v>2.19</v>
      </c>
      <c r="F265" s="202">
        <v>2.11</v>
      </c>
      <c r="G265" s="202">
        <v>3</v>
      </c>
      <c r="H265" s="202">
        <v>3.2</v>
      </c>
      <c r="I265" s="202">
        <v>18.600000000000001</v>
      </c>
      <c r="J265" s="202">
        <v>16.8</v>
      </c>
      <c r="K265" s="202">
        <v>18.2</v>
      </c>
      <c r="L265" s="202">
        <v>15.5</v>
      </c>
      <c r="M265" s="202">
        <v>6.02</v>
      </c>
      <c r="N265" s="202">
        <v>4.37</v>
      </c>
      <c r="T265" s="202"/>
      <c r="U265" s="202">
        <v>8</v>
      </c>
      <c r="V265" s="248">
        <f t="shared" si="20"/>
        <v>6.2019814538130476</v>
      </c>
      <c r="W265" s="248">
        <f t="shared" si="20"/>
        <v>4.3434072070677692</v>
      </c>
      <c r="X265" s="248">
        <f t="shared" si="20"/>
        <v>4.4242147830132161</v>
      </c>
      <c r="Y265" s="248">
        <f t="shared" si="20"/>
        <v>4.2625996311223222</v>
      </c>
      <c r="Z265" s="248">
        <f t="shared" si="20"/>
        <v>6.060568195908516</v>
      </c>
      <c r="AA265" s="248">
        <f t="shared" si="20"/>
        <v>6.46460607563575</v>
      </c>
      <c r="AB265" s="248">
        <f t="shared" si="20"/>
        <v>37.575522814632798</v>
      </c>
      <c r="AC265" s="248">
        <f t="shared" si="20"/>
        <v>33.939181897087686</v>
      </c>
      <c r="AD265" s="248">
        <f t="shared" si="20"/>
        <v>36.767447055178323</v>
      </c>
      <c r="AE265" s="248">
        <f t="shared" si="20"/>
        <v>31.312935678860665</v>
      </c>
      <c r="AF265" s="248">
        <f t="shared" si="19"/>
        <v>12.161540179789753</v>
      </c>
      <c r="AG265" s="248">
        <f t="shared" si="19"/>
        <v>8.8282276720400716</v>
      </c>
    </row>
    <row r="266" spans="1:33" ht="18" x14ac:dyDescent="0.5">
      <c r="A266" s="202"/>
      <c r="B266" s="202">
        <v>9</v>
      </c>
      <c r="C266" s="202">
        <v>3</v>
      </c>
      <c r="D266" s="202">
        <v>2.15</v>
      </c>
      <c r="E266" s="202">
        <v>2.11</v>
      </c>
      <c r="F266" s="202">
        <v>2.76</v>
      </c>
      <c r="G266" s="202">
        <v>3.2</v>
      </c>
      <c r="H266" s="202">
        <v>3.67</v>
      </c>
      <c r="I266" s="202">
        <v>15.1</v>
      </c>
      <c r="J266" s="202">
        <v>17.8</v>
      </c>
      <c r="K266" s="202">
        <v>27.9</v>
      </c>
      <c r="L266" s="202">
        <v>14.5</v>
      </c>
      <c r="M266" s="202">
        <v>5.75</v>
      </c>
      <c r="N266" s="202">
        <v>4.1399999999999997</v>
      </c>
      <c r="T266" s="202"/>
      <c r="U266" s="202">
        <v>9</v>
      </c>
      <c r="V266" s="248">
        <f t="shared" si="20"/>
        <v>6.060568195908516</v>
      </c>
      <c r="W266" s="248">
        <f t="shared" si="20"/>
        <v>4.3434072070677692</v>
      </c>
      <c r="X266" s="248">
        <f t="shared" si="20"/>
        <v>4.2625996311223222</v>
      </c>
      <c r="Y266" s="248">
        <f t="shared" si="20"/>
        <v>5.5757227402358343</v>
      </c>
      <c r="Z266" s="248">
        <f t="shared" si="20"/>
        <v>6.46460607563575</v>
      </c>
      <c r="AA266" s="248">
        <f t="shared" si="20"/>
        <v>7.4140950929947502</v>
      </c>
      <c r="AB266" s="248">
        <f t="shared" si="20"/>
        <v>30.504859919406194</v>
      </c>
      <c r="AC266" s="248">
        <f t="shared" si="20"/>
        <v>35.959371295723862</v>
      </c>
      <c r="AD266" s="248">
        <f t="shared" si="20"/>
        <v>56.363284221949193</v>
      </c>
      <c r="AE266" s="248">
        <f t="shared" si="20"/>
        <v>29.292746280224492</v>
      </c>
      <c r="AF266" s="248">
        <f t="shared" si="19"/>
        <v>11.616089042157988</v>
      </c>
      <c r="AG266" s="248">
        <f t="shared" si="19"/>
        <v>8.3635841103537505</v>
      </c>
    </row>
    <row r="267" spans="1:33" ht="18" x14ac:dyDescent="0.5">
      <c r="A267" s="202"/>
      <c r="B267" s="202">
        <v>10</v>
      </c>
      <c r="C267" s="202">
        <v>3</v>
      </c>
      <c r="D267" s="202">
        <v>2.15</v>
      </c>
      <c r="E267" s="202">
        <v>2.2400000000000002</v>
      </c>
      <c r="F267" s="202">
        <v>2.76</v>
      </c>
      <c r="G267" s="202">
        <v>2.63</v>
      </c>
      <c r="H267" s="202">
        <v>7.96</v>
      </c>
      <c r="I267" s="202">
        <v>17.100000000000001</v>
      </c>
      <c r="J267" s="202">
        <v>19.899999999999999</v>
      </c>
      <c r="K267" s="202">
        <v>23.4</v>
      </c>
      <c r="L267" s="202">
        <v>14</v>
      </c>
      <c r="M267" s="202">
        <v>5.68</v>
      </c>
      <c r="N267" s="202">
        <v>4.0199999999999996</v>
      </c>
      <c r="T267" s="202"/>
      <c r="U267" s="202">
        <v>10</v>
      </c>
      <c r="V267" s="248">
        <f t="shared" si="20"/>
        <v>6.060568195908516</v>
      </c>
      <c r="W267" s="248">
        <f t="shared" si="20"/>
        <v>4.3434072070677692</v>
      </c>
      <c r="X267" s="248">
        <f t="shared" si="20"/>
        <v>4.5252242529450255</v>
      </c>
      <c r="Y267" s="248">
        <f t="shared" si="20"/>
        <v>5.5757227402358343</v>
      </c>
      <c r="Z267" s="248">
        <f t="shared" si="20"/>
        <v>5.3130981184131318</v>
      </c>
      <c r="AA267" s="248">
        <f t="shared" si="20"/>
        <v>16.080707613143929</v>
      </c>
      <c r="AB267" s="248">
        <f t="shared" si="20"/>
        <v>34.54523871667854</v>
      </c>
      <c r="AC267" s="248">
        <f t="shared" si="20"/>
        <v>40.201769032859815</v>
      </c>
      <c r="AD267" s="248">
        <f t="shared" si="20"/>
        <v>47.272431928086419</v>
      </c>
      <c r="AE267" s="248">
        <f t="shared" si="20"/>
        <v>28.282651580906407</v>
      </c>
      <c r="AF267" s="248">
        <f t="shared" si="19"/>
        <v>11.474675784253456</v>
      </c>
      <c r="AG267" s="248">
        <f t="shared" si="19"/>
        <v>8.1211613825174105</v>
      </c>
    </row>
    <row r="268" spans="1:33" ht="18" x14ac:dyDescent="0.5">
      <c r="A268" s="202"/>
      <c r="B268" s="202">
        <v>11</v>
      </c>
      <c r="C268" s="202">
        <v>2.8</v>
      </c>
      <c r="D268" s="202">
        <v>2.15</v>
      </c>
      <c r="E268" s="202">
        <v>2.2400000000000002</v>
      </c>
      <c r="F268" s="202">
        <v>2.87</v>
      </c>
      <c r="G268" s="202">
        <v>2.37</v>
      </c>
      <c r="H268" s="202">
        <v>10</v>
      </c>
      <c r="I268" s="202">
        <v>25.3</v>
      </c>
      <c r="J268" s="202">
        <v>19.7</v>
      </c>
      <c r="K268" s="202">
        <v>22.8</v>
      </c>
      <c r="L268" s="202">
        <v>13.4</v>
      </c>
      <c r="M268" s="202">
        <v>5.54</v>
      </c>
      <c r="N268" s="202">
        <v>3.91</v>
      </c>
      <c r="T268" s="202"/>
      <c r="U268" s="202">
        <v>11</v>
      </c>
      <c r="V268" s="248">
        <f t="shared" si="20"/>
        <v>5.6565303161812812</v>
      </c>
      <c r="W268" s="248">
        <f t="shared" si="20"/>
        <v>4.3434072070677692</v>
      </c>
      <c r="X268" s="248">
        <f t="shared" si="20"/>
        <v>4.5252242529450255</v>
      </c>
      <c r="Y268" s="248">
        <f t="shared" si="20"/>
        <v>5.7979435740858136</v>
      </c>
      <c r="Z268" s="248">
        <f t="shared" si="20"/>
        <v>4.7878488747677279</v>
      </c>
      <c r="AA268" s="248">
        <f t="shared" si="20"/>
        <v>20.201893986361718</v>
      </c>
      <c r="AB268" s="248">
        <f t="shared" si="20"/>
        <v>51.110791785495152</v>
      </c>
      <c r="AC268" s="248">
        <f t="shared" si="20"/>
        <v>39.797731153132581</v>
      </c>
      <c r="AD268" s="248">
        <f t="shared" si="20"/>
        <v>46.060318288904718</v>
      </c>
      <c r="AE268" s="248">
        <f t="shared" si="20"/>
        <v>27.070537941724705</v>
      </c>
      <c r="AF268" s="248">
        <f t="shared" si="19"/>
        <v>11.191849268444392</v>
      </c>
      <c r="AG268" s="248">
        <f t="shared" si="19"/>
        <v>7.898940548667432</v>
      </c>
    </row>
    <row r="269" spans="1:33" ht="18" x14ac:dyDescent="0.5">
      <c r="A269" s="202"/>
      <c r="B269" s="202">
        <v>12</v>
      </c>
      <c r="C269" s="202">
        <v>2.8</v>
      </c>
      <c r="D269" s="202">
        <v>2.15</v>
      </c>
      <c r="E269" s="202">
        <v>2.11</v>
      </c>
      <c r="F269" s="202">
        <v>2.69</v>
      </c>
      <c r="G269" s="202">
        <v>3.33</v>
      </c>
      <c r="H269" s="202">
        <v>25</v>
      </c>
      <c r="I269" s="202">
        <v>20.8</v>
      </c>
      <c r="J269" s="202">
        <v>31.2</v>
      </c>
      <c r="K269" s="202">
        <v>19.8</v>
      </c>
      <c r="L269" s="202">
        <v>12.7</v>
      </c>
      <c r="M269" s="202">
        <v>5.82</v>
      </c>
      <c r="N269" s="202">
        <v>3.85</v>
      </c>
      <c r="T269" s="202"/>
      <c r="U269" s="202">
        <v>12</v>
      </c>
      <c r="V269" s="248">
        <f t="shared" si="20"/>
        <v>5.6565303161812812</v>
      </c>
      <c r="W269" s="248">
        <f t="shared" si="20"/>
        <v>4.3434072070677692</v>
      </c>
      <c r="X269" s="248">
        <f t="shared" si="20"/>
        <v>4.2625996311223222</v>
      </c>
      <c r="Y269" s="248">
        <f t="shared" si="20"/>
        <v>5.4343094823313018</v>
      </c>
      <c r="Z269" s="248">
        <f t="shared" si="20"/>
        <v>6.7272306974584524</v>
      </c>
      <c r="AA269" s="248">
        <f t="shared" si="20"/>
        <v>50.504734965904298</v>
      </c>
      <c r="AB269" s="248">
        <f t="shared" si="20"/>
        <v>42.019939491632378</v>
      </c>
      <c r="AC269" s="248">
        <f t="shared" si="20"/>
        <v>63.029909237448564</v>
      </c>
      <c r="AD269" s="248">
        <f t="shared" si="20"/>
        <v>39.999750092996202</v>
      </c>
      <c r="AE269" s="248">
        <f t="shared" si="20"/>
        <v>25.656405362679383</v>
      </c>
      <c r="AF269" s="248">
        <f t="shared" si="19"/>
        <v>11.757502300062521</v>
      </c>
      <c r="AG269" s="248">
        <f t="shared" si="19"/>
        <v>7.777729184749262</v>
      </c>
    </row>
    <row r="270" spans="1:33" ht="18" x14ac:dyDescent="0.5">
      <c r="A270" s="202"/>
      <c r="B270" s="202">
        <v>13</v>
      </c>
      <c r="C270" s="202">
        <v>2.8</v>
      </c>
      <c r="D270" s="202">
        <v>2.11</v>
      </c>
      <c r="E270" s="202">
        <v>2.2400000000000002</v>
      </c>
      <c r="F270" s="202">
        <v>2.63</v>
      </c>
      <c r="G270" s="202">
        <v>2.41</v>
      </c>
      <c r="H270" s="202">
        <v>46.4</v>
      </c>
      <c r="I270" s="202">
        <v>19.100000000000001</v>
      </c>
      <c r="J270" s="202">
        <v>28.2</v>
      </c>
      <c r="K270" s="202">
        <v>21.5</v>
      </c>
      <c r="L270" s="202">
        <v>11.9</v>
      </c>
      <c r="M270" s="202">
        <v>5.61</v>
      </c>
      <c r="N270" s="202">
        <v>3.62</v>
      </c>
      <c r="T270" s="202"/>
      <c r="U270" s="202">
        <v>13</v>
      </c>
      <c r="V270" s="248">
        <f t="shared" si="20"/>
        <v>5.6565303161812812</v>
      </c>
      <c r="W270" s="248">
        <f t="shared" si="20"/>
        <v>4.2625996311223222</v>
      </c>
      <c r="X270" s="248">
        <f t="shared" si="20"/>
        <v>4.5252242529450255</v>
      </c>
      <c r="Y270" s="248">
        <f t="shared" si="20"/>
        <v>5.3130981184131318</v>
      </c>
      <c r="Z270" s="248">
        <f t="shared" si="20"/>
        <v>4.8686564507131749</v>
      </c>
      <c r="AA270" s="248">
        <f t="shared" si="20"/>
        <v>93.736788096718371</v>
      </c>
      <c r="AB270" s="248">
        <f t="shared" si="20"/>
        <v>38.585617513950886</v>
      </c>
      <c r="AC270" s="248">
        <f t="shared" si="20"/>
        <v>56.969341041540048</v>
      </c>
      <c r="AD270" s="248">
        <f t="shared" si="20"/>
        <v>43.434072070677693</v>
      </c>
      <c r="AE270" s="248">
        <f t="shared" si="20"/>
        <v>24.040253843770447</v>
      </c>
      <c r="AF270" s="248">
        <f t="shared" si="19"/>
        <v>11.333262526348925</v>
      </c>
      <c r="AG270" s="248">
        <f t="shared" si="19"/>
        <v>7.3130856230629426</v>
      </c>
    </row>
    <row r="271" spans="1:33" ht="18" x14ac:dyDescent="0.5">
      <c r="A271" s="202"/>
      <c r="B271" s="202">
        <v>14</v>
      </c>
      <c r="C271" s="202">
        <v>2.8</v>
      </c>
      <c r="D271" s="202">
        <v>2.06</v>
      </c>
      <c r="E271" s="202">
        <v>2.2400000000000002</v>
      </c>
      <c r="F271" s="202">
        <v>2.58</v>
      </c>
      <c r="G271" s="202">
        <v>4.7699999999999996</v>
      </c>
      <c r="H271" s="202">
        <v>10.1</v>
      </c>
      <c r="I271" s="202">
        <v>16.899999999999999</v>
      </c>
      <c r="J271" s="202">
        <v>30.5</v>
      </c>
      <c r="K271" s="202">
        <v>21.1</v>
      </c>
      <c r="L271" s="202">
        <v>10.7</v>
      </c>
      <c r="M271" s="202">
        <v>5.54</v>
      </c>
      <c r="N271" s="202">
        <v>3.53</v>
      </c>
      <c r="T271" s="202"/>
      <c r="U271" s="202">
        <v>14</v>
      </c>
      <c r="V271" s="248">
        <f t="shared" si="20"/>
        <v>5.6565303161812812</v>
      </c>
      <c r="W271" s="248">
        <f t="shared" si="20"/>
        <v>4.1615901611905137</v>
      </c>
      <c r="X271" s="248">
        <f t="shared" si="20"/>
        <v>4.5252242529450255</v>
      </c>
      <c r="Y271" s="248">
        <f t="shared" si="20"/>
        <v>5.2120886484813234</v>
      </c>
      <c r="Z271" s="248">
        <f t="shared" si="20"/>
        <v>9.6363034314945395</v>
      </c>
      <c r="AA271" s="248">
        <f t="shared" si="20"/>
        <v>20.403912926225335</v>
      </c>
      <c r="AB271" s="248">
        <f t="shared" si="20"/>
        <v>34.141200836951299</v>
      </c>
      <c r="AC271" s="248">
        <f t="shared" si="20"/>
        <v>61.615776658403242</v>
      </c>
      <c r="AD271" s="248">
        <f t="shared" si="20"/>
        <v>42.625996311223226</v>
      </c>
      <c r="AE271" s="248">
        <f t="shared" si="20"/>
        <v>21.616026565407036</v>
      </c>
      <c r="AF271" s="248">
        <f t="shared" si="19"/>
        <v>11.191849268444392</v>
      </c>
      <c r="AG271" s="248">
        <f t="shared" si="19"/>
        <v>7.1312685771856863</v>
      </c>
    </row>
    <row r="272" spans="1:33" ht="18" x14ac:dyDescent="0.5">
      <c r="A272" s="202"/>
      <c r="B272" s="202">
        <v>15</v>
      </c>
      <c r="C272" s="202">
        <v>2.8</v>
      </c>
      <c r="D272" s="202">
        <v>1.93</v>
      </c>
      <c r="E272" s="202">
        <v>2.2400000000000002</v>
      </c>
      <c r="F272" s="202">
        <v>2.37</v>
      </c>
      <c r="G272" s="202">
        <v>2.63</v>
      </c>
      <c r="H272" s="202">
        <v>7.12</v>
      </c>
      <c r="I272" s="202">
        <v>14.7</v>
      </c>
      <c r="J272" s="202">
        <v>25.4</v>
      </c>
      <c r="K272" s="202">
        <v>18.2</v>
      </c>
      <c r="L272" s="202">
        <v>9.09</v>
      </c>
      <c r="M272" s="202">
        <v>5.54</v>
      </c>
      <c r="N272" s="202">
        <v>3.44</v>
      </c>
      <c r="T272" s="202"/>
      <c r="U272" s="202">
        <v>15</v>
      </c>
      <c r="V272" s="248">
        <f t="shared" si="20"/>
        <v>5.6565303161812812</v>
      </c>
      <c r="W272" s="248">
        <f t="shared" si="20"/>
        <v>3.8989655393678118</v>
      </c>
      <c r="X272" s="248">
        <f t="shared" si="20"/>
        <v>4.5252242529450255</v>
      </c>
      <c r="Y272" s="248">
        <f t="shared" si="20"/>
        <v>4.7878488747677279</v>
      </c>
      <c r="Z272" s="248">
        <f t="shared" si="20"/>
        <v>5.3130981184131318</v>
      </c>
      <c r="AA272" s="248">
        <f t="shared" si="20"/>
        <v>14.383748518289543</v>
      </c>
      <c r="AB272" s="248">
        <f t="shared" si="20"/>
        <v>29.696784159951726</v>
      </c>
      <c r="AC272" s="248">
        <f t="shared" si="20"/>
        <v>51.312810725358766</v>
      </c>
      <c r="AD272" s="248">
        <f t="shared" si="20"/>
        <v>36.767447055178323</v>
      </c>
      <c r="AE272" s="248">
        <f t="shared" si="20"/>
        <v>18.363521633602801</v>
      </c>
      <c r="AF272" s="248">
        <f t="shared" si="19"/>
        <v>11.191849268444392</v>
      </c>
      <c r="AG272" s="248">
        <f t="shared" si="19"/>
        <v>6.9494515313084309</v>
      </c>
    </row>
    <row r="273" spans="1:33" ht="18" x14ac:dyDescent="0.5">
      <c r="A273" s="202"/>
      <c r="B273" s="202">
        <v>16</v>
      </c>
      <c r="C273" s="202">
        <v>2.8</v>
      </c>
      <c r="D273" s="202">
        <v>1.98</v>
      </c>
      <c r="E273" s="202">
        <v>2.19</v>
      </c>
      <c r="F273" s="202">
        <v>2.2799999999999998</v>
      </c>
      <c r="G273" s="202">
        <v>2.37</v>
      </c>
      <c r="H273" s="202">
        <v>7.66</v>
      </c>
      <c r="I273" s="202">
        <v>15.3</v>
      </c>
      <c r="J273" s="202">
        <v>25.9</v>
      </c>
      <c r="K273" s="202">
        <v>17.5</v>
      </c>
      <c r="L273" s="202">
        <v>8.4499999999999993</v>
      </c>
      <c r="M273" s="202">
        <v>5.4</v>
      </c>
      <c r="N273" s="206">
        <f t="shared" ref="N273:N288" si="21">AVERAGE(N304,N242)</f>
        <v>4.32</v>
      </c>
      <c r="T273" s="202"/>
      <c r="U273" s="202">
        <v>16</v>
      </c>
      <c r="V273" s="248">
        <f t="shared" si="20"/>
        <v>5.6565303161812812</v>
      </c>
      <c r="W273" s="248">
        <f t="shared" si="20"/>
        <v>3.9999750092996202</v>
      </c>
      <c r="X273" s="248">
        <f t="shared" si="20"/>
        <v>4.4242147830132161</v>
      </c>
      <c r="Y273" s="248">
        <f t="shared" si="20"/>
        <v>4.6060318288904716</v>
      </c>
      <c r="Z273" s="248">
        <f t="shared" si="20"/>
        <v>4.7878488747677279</v>
      </c>
      <c r="AA273" s="248">
        <f t="shared" si="20"/>
        <v>15.474650793553076</v>
      </c>
      <c r="AB273" s="248">
        <f t="shared" si="20"/>
        <v>30.908897799133431</v>
      </c>
      <c r="AC273" s="248">
        <f t="shared" si="20"/>
        <v>52.322905424676847</v>
      </c>
      <c r="AD273" s="248">
        <f t="shared" si="20"/>
        <v>35.353314476133008</v>
      </c>
      <c r="AE273" s="248">
        <f t="shared" si="20"/>
        <v>17.070600418475649</v>
      </c>
      <c r="AF273" s="248">
        <f t="shared" si="19"/>
        <v>10.909022752635329</v>
      </c>
      <c r="AG273" s="249">
        <f t="shared" si="19"/>
        <v>8.7272182021082632</v>
      </c>
    </row>
    <row r="274" spans="1:33" ht="18" x14ac:dyDescent="0.5">
      <c r="A274" s="202"/>
      <c r="B274" s="202">
        <v>17</v>
      </c>
      <c r="C274" s="202">
        <v>2.67</v>
      </c>
      <c r="D274" s="202">
        <v>2.06</v>
      </c>
      <c r="E274" s="202">
        <v>2.2799999999999998</v>
      </c>
      <c r="F274" s="202">
        <v>2.15</v>
      </c>
      <c r="G274" s="202">
        <v>2.67</v>
      </c>
      <c r="H274" s="202">
        <v>16.8</v>
      </c>
      <c r="I274" s="202">
        <v>16.7</v>
      </c>
      <c r="J274" s="202">
        <v>21.8</v>
      </c>
      <c r="K274" s="202">
        <v>18</v>
      </c>
      <c r="L274" s="202">
        <v>8.4499999999999993</v>
      </c>
      <c r="M274" s="202">
        <v>5.82</v>
      </c>
      <c r="N274" s="206">
        <f t="shared" si="21"/>
        <v>4.25</v>
      </c>
      <c r="T274" s="202"/>
      <c r="U274" s="202">
        <v>17</v>
      </c>
      <c r="V274" s="248">
        <f t="shared" si="20"/>
        <v>5.3939056943585788</v>
      </c>
      <c r="W274" s="248">
        <f t="shared" si="20"/>
        <v>4.1615901611905137</v>
      </c>
      <c r="X274" s="248">
        <f t="shared" si="20"/>
        <v>4.6060318288904716</v>
      </c>
      <c r="Y274" s="248">
        <f t="shared" si="20"/>
        <v>4.3434072070677692</v>
      </c>
      <c r="Z274" s="248">
        <f t="shared" si="20"/>
        <v>5.3939056943585788</v>
      </c>
      <c r="AA274" s="248">
        <f t="shared" si="20"/>
        <v>33.939181897087686</v>
      </c>
      <c r="AB274" s="248">
        <f t="shared" si="20"/>
        <v>33.737162957224072</v>
      </c>
      <c r="AC274" s="248">
        <f t="shared" si="20"/>
        <v>44.040128890268548</v>
      </c>
      <c r="AD274" s="248">
        <f t="shared" si="20"/>
        <v>36.363409175451096</v>
      </c>
      <c r="AE274" s="248">
        <f t="shared" si="20"/>
        <v>17.070600418475649</v>
      </c>
      <c r="AF274" s="248">
        <f t="shared" si="19"/>
        <v>11.757502300062521</v>
      </c>
      <c r="AG274" s="249">
        <f t="shared" si="19"/>
        <v>8.5858049442037299</v>
      </c>
    </row>
    <row r="275" spans="1:33" ht="18" x14ac:dyDescent="0.5">
      <c r="A275" s="202"/>
      <c r="B275" s="202">
        <v>18</v>
      </c>
      <c r="C275" s="202">
        <v>2.67</v>
      </c>
      <c r="D275" s="202">
        <v>1.98</v>
      </c>
      <c r="E275" s="202">
        <v>2.3199999999999998</v>
      </c>
      <c r="F275" s="202">
        <v>2.41</v>
      </c>
      <c r="G275" s="202">
        <v>2.78</v>
      </c>
      <c r="H275" s="202">
        <v>13.3</v>
      </c>
      <c r="I275" s="202">
        <v>21.7</v>
      </c>
      <c r="J275" s="202">
        <v>21.3</v>
      </c>
      <c r="K275" s="202">
        <v>16.7</v>
      </c>
      <c r="L275" s="202">
        <v>8.4499999999999993</v>
      </c>
      <c r="M275" s="202">
        <v>5.82</v>
      </c>
      <c r="N275" s="206">
        <f t="shared" si="21"/>
        <v>4.0950000000000006</v>
      </c>
      <c r="T275" s="202"/>
      <c r="U275" s="202">
        <v>18</v>
      </c>
      <c r="V275" s="248">
        <f t="shared" si="20"/>
        <v>5.3939056943585788</v>
      </c>
      <c r="W275" s="248">
        <f t="shared" si="20"/>
        <v>3.9999750092996202</v>
      </c>
      <c r="X275" s="248">
        <f t="shared" si="20"/>
        <v>4.6868394048359185</v>
      </c>
      <c r="Y275" s="248">
        <f t="shared" si="20"/>
        <v>4.8686564507131749</v>
      </c>
      <c r="Z275" s="248">
        <f t="shared" si="20"/>
        <v>5.6161265282085573</v>
      </c>
      <c r="AA275" s="248">
        <f t="shared" si="20"/>
        <v>26.868519001861088</v>
      </c>
      <c r="AB275" s="248">
        <f t="shared" si="20"/>
        <v>43.838109950404927</v>
      </c>
      <c r="AC275" s="248">
        <f t="shared" si="20"/>
        <v>43.03003419095046</v>
      </c>
      <c r="AD275" s="248">
        <f t="shared" si="20"/>
        <v>33.737162957224072</v>
      </c>
      <c r="AE275" s="248">
        <f t="shared" si="20"/>
        <v>17.070600418475649</v>
      </c>
      <c r="AF275" s="248">
        <f t="shared" si="19"/>
        <v>11.757502300062521</v>
      </c>
      <c r="AG275" s="249">
        <f t="shared" si="19"/>
        <v>8.2726755874151259</v>
      </c>
    </row>
    <row r="276" spans="1:33" ht="18" x14ac:dyDescent="0.5">
      <c r="A276" s="202"/>
      <c r="B276" s="202">
        <v>19</v>
      </c>
      <c r="C276" s="202">
        <v>2.67</v>
      </c>
      <c r="D276" s="202">
        <v>2.06</v>
      </c>
      <c r="E276" s="202">
        <v>2.19</v>
      </c>
      <c r="F276" s="202">
        <v>2.37</v>
      </c>
      <c r="G276" s="202">
        <v>3.67</v>
      </c>
      <c r="H276" s="202">
        <v>13.5</v>
      </c>
      <c r="I276" s="202">
        <v>17.5</v>
      </c>
      <c r="J276" s="202">
        <v>19.899999999999999</v>
      </c>
      <c r="K276" s="202">
        <v>15.1</v>
      </c>
      <c r="L276" s="202">
        <v>11.1</v>
      </c>
      <c r="M276" s="202">
        <v>5.82</v>
      </c>
      <c r="N276" s="206">
        <f t="shared" si="21"/>
        <v>4.0299999999999994</v>
      </c>
      <c r="T276" s="202"/>
      <c r="U276" s="202">
        <v>19</v>
      </c>
      <c r="V276" s="248">
        <f t="shared" si="20"/>
        <v>5.3939056943585788</v>
      </c>
      <c r="W276" s="248">
        <f t="shared" si="20"/>
        <v>4.1615901611905137</v>
      </c>
      <c r="X276" s="248">
        <f t="shared" si="20"/>
        <v>4.4242147830132161</v>
      </c>
      <c r="Y276" s="248">
        <f t="shared" si="20"/>
        <v>4.7878488747677279</v>
      </c>
      <c r="Z276" s="248">
        <f t="shared" si="20"/>
        <v>7.4140950929947502</v>
      </c>
      <c r="AA276" s="248">
        <f t="shared" si="20"/>
        <v>27.272556881588319</v>
      </c>
      <c r="AB276" s="248">
        <f t="shared" si="20"/>
        <v>35.353314476133008</v>
      </c>
      <c r="AC276" s="248">
        <f t="shared" si="20"/>
        <v>40.201769032859815</v>
      </c>
      <c r="AD276" s="248">
        <f t="shared" si="20"/>
        <v>30.504859919406194</v>
      </c>
      <c r="AE276" s="248">
        <f t="shared" si="20"/>
        <v>22.424102324861508</v>
      </c>
      <c r="AF276" s="248">
        <f t="shared" si="19"/>
        <v>11.757502300062521</v>
      </c>
      <c r="AG276" s="249">
        <f t="shared" si="19"/>
        <v>8.1413632765037711</v>
      </c>
    </row>
    <row r="277" spans="1:33" ht="18" x14ac:dyDescent="0.5">
      <c r="A277" s="202"/>
      <c r="B277" s="202">
        <v>20</v>
      </c>
      <c r="C277" s="202">
        <v>2.58</v>
      </c>
      <c r="D277" s="202">
        <v>1.93</v>
      </c>
      <c r="E277" s="202">
        <v>2.19</v>
      </c>
      <c r="F277" s="202">
        <v>2.37</v>
      </c>
      <c r="G277" s="202">
        <v>2.93</v>
      </c>
      <c r="H277" s="202">
        <v>15.2</v>
      </c>
      <c r="I277" s="202">
        <v>22</v>
      </c>
      <c r="J277" s="202">
        <v>22.4</v>
      </c>
      <c r="K277" s="202">
        <v>14.8</v>
      </c>
      <c r="L277" s="202">
        <v>19</v>
      </c>
      <c r="M277" s="202">
        <v>5.82</v>
      </c>
      <c r="N277" s="206">
        <f t="shared" si="21"/>
        <v>3.81</v>
      </c>
      <c r="T277" s="202"/>
      <c r="U277" s="202">
        <v>20</v>
      </c>
      <c r="V277" s="248">
        <f t="shared" si="20"/>
        <v>5.2120886484813234</v>
      </c>
      <c r="W277" s="248">
        <f t="shared" si="20"/>
        <v>3.8989655393678118</v>
      </c>
      <c r="X277" s="248">
        <f t="shared" si="20"/>
        <v>4.4242147830132161</v>
      </c>
      <c r="Y277" s="248">
        <f t="shared" si="20"/>
        <v>4.7878488747677279</v>
      </c>
      <c r="Z277" s="248">
        <f t="shared" si="20"/>
        <v>5.9191549380039836</v>
      </c>
      <c r="AA277" s="248">
        <f t="shared" si="20"/>
        <v>30.706878859269811</v>
      </c>
      <c r="AB277" s="248">
        <f t="shared" si="20"/>
        <v>44.444166769995782</v>
      </c>
      <c r="AC277" s="248">
        <f t="shared" si="20"/>
        <v>45.25224252945025</v>
      </c>
      <c r="AD277" s="248">
        <f t="shared" si="20"/>
        <v>29.898803099815346</v>
      </c>
      <c r="AE277" s="248">
        <f t="shared" si="20"/>
        <v>38.383598574087266</v>
      </c>
      <c r="AF277" s="248">
        <f t="shared" si="19"/>
        <v>11.757502300062521</v>
      </c>
      <c r="AG277" s="249">
        <f t="shared" si="19"/>
        <v>7.696921608803815</v>
      </c>
    </row>
    <row r="278" spans="1:33" ht="18" x14ac:dyDescent="0.5">
      <c r="A278" s="202"/>
      <c r="B278" s="202">
        <v>21</v>
      </c>
      <c r="C278" s="202">
        <v>2.54</v>
      </c>
      <c r="D278" s="202">
        <v>1.89</v>
      </c>
      <c r="E278" s="202">
        <v>2.15</v>
      </c>
      <c r="F278" s="202">
        <v>2.2799999999999998</v>
      </c>
      <c r="G278" s="202">
        <v>2.93</v>
      </c>
      <c r="H278" s="202">
        <v>10.199999999999999</v>
      </c>
      <c r="I278" s="202">
        <v>18.5</v>
      </c>
      <c r="J278" s="202">
        <v>19.5</v>
      </c>
      <c r="K278" s="202">
        <v>14.8</v>
      </c>
      <c r="L278" s="202">
        <v>17.5</v>
      </c>
      <c r="M278" s="202">
        <v>5.95</v>
      </c>
      <c r="N278" s="206">
        <f t="shared" si="21"/>
        <v>3.6749999999999998</v>
      </c>
      <c r="T278" s="202"/>
      <c r="U278" s="202">
        <v>21</v>
      </c>
      <c r="V278" s="248">
        <f t="shared" si="20"/>
        <v>5.1312810725358764</v>
      </c>
      <c r="W278" s="248">
        <f t="shared" si="20"/>
        <v>3.8181579634223648</v>
      </c>
      <c r="X278" s="248">
        <f t="shared" si="20"/>
        <v>4.3434072070677692</v>
      </c>
      <c r="Y278" s="248">
        <f t="shared" si="20"/>
        <v>4.6060318288904716</v>
      </c>
      <c r="Z278" s="248">
        <f t="shared" si="20"/>
        <v>5.9191549380039836</v>
      </c>
      <c r="AA278" s="248">
        <f t="shared" si="20"/>
        <v>20.605931866088952</v>
      </c>
      <c r="AB278" s="248">
        <f t="shared" si="20"/>
        <v>37.373503874769177</v>
      </c>
      <c r="AC278" s="248">
        <f t="shared" si="20"/>
        <v>39.393693273405354</v>
      </c>
      <c r="AD278" s="248">
        <f t="shared" si="20"/>
        <v>29.898803099815346</v>
      </c>
      <c r="AE278" s="248">
        <f t="shared" si="20"/>
        <v>35.353314476133008</v>
      </c>
      <c r="AF278" s="248">
        <f t="shared" si="19"/>
        <v>12.020126921885224</v>
      </c>
      <c r="AG278" s="249">
        <f t="shared" si="19"/>
        <v>7.4241960399879314</v>
      </c>
    </row>
    <row r="279" spans="1:33" ht="18" x14ac:dyDescent="0.5">
      <c r="A279" s="202"/>
      <c r="B279" s="202">
        <v>22</v>
      </c>
      <c r="C279" s="202">
        <v>2.54</v>
      </c>
      <c r="D279" s="202">
        <v>1.89</v>
      </c>
      <c r="E279" s="202">
        <v>2.02</v>
      </c>
      <c r="F279" s="202">
        <v>2.2799999999999998</v>
      </c>
      <c r="G279" s="202">
        <v>3.33</v>
      </c>
      <c r="H279" s="202">
        <v>10</v>
      </c>
      <c r="I279" s="202">
        <v>19.3</v>
      </c>
      <c r="J279" s="202">
        <v>24</v>
      </c>
      <c r="K279" s="202">
        <v>14.2</v>
      </c>
      <c r="L279" s="202">
        <v>13.6</v>
      </c>
      <c r="M279" s="202">
        <v>6.02</v>
      </c>
      <c r="N279" s="206">
        <f t="shared" si="21"/>
        <v>3.6100000000000003</v>
      </c>
      <c r="T279" s="202"/>
      <c r="U279" s="202">
        <v>22</v>
      </c>
      <c r="V279" s="248">
        <f t="shared" si="20"/>
        <v>5.1312810725358764</v>
      </c>
      <c r="W279" s="248">
        <f t="shared" si="20"/>
        <v>3.8181579634223648</v>
      </c>
      <c r="X279" s="248">
        <f t="shared" si="20"/>
        <v>4.0807825852450668</v>
      </c>
      <c r="Y279" s="248">
        <f t="shared" si="20"/>
        <v>4.6060318288904716</v>
      </c>
      <c r="Z279" s="248">
        <f t="shared" si="20"/>
        <v>6.7272306974584524</v>
      </c>
      <c r="AA279" s="248">
        <f t="shared" si="20"/>
        <v>20.201893986361718</v>
      </c>
      <c r="AB279" s="248">
        <f t="shared" si="20"/>
        <v>38.98965539367812</v>
      </c>
      <c r="AC279" s="248">
        <f t="shared" si="20"/>
        <v>48.484545567268128</v>
      </c>
      <c r="AD279" s="248">
        <f t="shared" si="20"/>
        <v>28.686689460633637</v>
      </c>
      <c r="AE279" s="248">
        <f t="shared" si="20"/>
        <v>27.474575821451936</v>
      </c>
      <c r="AF279" s="248">
        <f t="shared" si="19"/>
        <v>12.161540179789753</v>
      </c>
      <c r="AG279" s="249">
        <f t="shared" si="19"/>
        <v>7.2928837290765811</v>
      </c>
    </row>
    <row r="280" spans="1:33" ht="18" x14ac:dyDescent="0.5">
      <c r="A280" s="202"/>
      <c r="B280" s="202">
        <v>23</v>
      </c>
      <c r="C280" s="202">
        <v>2.54</v>
      </c>
      <c r="D280" s="202">
        <v>2.06</v>
      </c>
      <c r="E280" s="202">
        <v>2.06</v>
      </c>
      <c r="F280" s="202">
        <v>2.5</v>
      </c>
      <c r="G280" s="202">
        <v>3.93</v>
      </c>
      <c r="H280" s="202">
        <v>9.5399999999999991</v>
      </c>
      <c r="I280" s="202">
        <v>19.8</v>
      </c>
      <c r="J280" s="202">
        <v>28.8</v>
      </c>
      <c r="K280" s="202">
        <v>14.8</v>
      </c>
      <c r="L280" s="202">
        <v>11.8</v>
      </c>
      <c r="M280" s="202">
        <v>5.89</v>
      </c>
      <c r="N280" s="206">
        <f t="shared" si="21"/>
        <v>3.5049999999999999</v>
      </c>
      <c r="T280" s="202"/>
      <c r="U280" s="202">
        <v>23</v>
      </c>
      <c r="V280" s="248">
        <f t="shared" si="20"/>
        <v>5.1312810725358764</v>
      </c>
      <c r="W280" s="248">
        <f t="shared" si="20"/>
        <v>4.1615901611905137</v>
      </c>
      <c r="X280" s="248">
        <f t="shared" si="20"/>
        <v>4.1615901611905137</v>
      </c>
      <c r="Y280" s="248">
        <f t="shared" si="20"/>
        <v>5.0504734965904294</v>
      </c>
      <c r="Z280" s="248">
        <f t="shared" si="20"/>
        <v>7.9393443366401559</v>
      </c>
      <c r="AA280" s="248">
        <f t="shared" si="20"/>
        <v>19.272606862989079</v>
      </c>
      <c r="AB280" s="248">
        <f t="shared" si="20"/>
        <v>39.999750092996202</v>
      </c>
      <c r="AC280" s="248">
        <f t="shared" si="20"/>
        <v>58.18145468072175</v>
      </c>
      <c r="AD280" s="248">
        <f t="shared" si="20"/>
        <v>29.898803099815346</v>
      </c>
      <c r="AE280" s="248">
        <f t="shared" si="20"/>
        <v>23.83823490390683</v>
      </c>
      <c r="AF280" s="248">
        <f t="shared" si="19"/>
        <v>11.898915557967051</v>
      </c>
      <c r="AG280" s="249">
        <f t="shared" si="19"/>
        <v>7.0807638422197821</v>
      </c>
    </row>
    <row r="281" spans="1:33" ht="18" x14ac:dyDescent="0.5">
      <c r="A281" s="202"/>
      <c r="B281" s="202">
        <v>24</v>
      </c>
      <c r="C281" s="202">
        <v>2.54</v>
      </c>
      <c r="D281" s="202">
        <v>2.11</v>
      </c>
      <c r="E281" s="202">
        <v>2.19</v>
      </c>
      <c r="F281" s="202">
        <v>2.5</v>
      </c>
      <c r="G281" s="202">
        <v>4.87</v>
      </c>
      <c r="H281" s="202">
        <v>13.4</v>
      </c>
      <c r="I281" s="202">
        <v>24.8</v>
      </c>
      <c r="J281" s="202">
        <v>23.3</v>
      </c>
      <c r="K281" s="202">
        <v>13.8</v>
      </c>
      <c r="L281" s="202">
        <v>10.5</v>
      </c>
      <c r="M281" s="202">
        <v>6.02</v>
      </c>
      <c r="N281" s="206">
        <f t="shared" si="21"/>
        <v>3.5049999999999999</v>
      </c>
      <c r="T281" s="202"/>
      <c r="U281" s="202">
        <v>24</v>
      </c>
      <c r="V281" s="248">
        <f t="shared" si="20"/>
        <v>5.1312810725358764</v>
      </c>
      <c r="W281" s="248">
        <f t="shared" si="20"/>
        <v>4.2625996311223222</v>
      </c>
      <c r="X281" s="248">
        <f t="shared" si="20"/>
        <v>4.4242147830132161</v>
      </c>
      <c r="Y281" s="248">
        <f t="shared" si="20"/>
        <v>5.0504734965904294</v>
      </c>
      <c r="Z281" s="248">
        <f t="shared" si="20"/>
        <v>9.8383223713581565</v>
      </c>
      <c r="AA281" s="248">
        <f t="shared" si="20"/>
        <v>27.070537941724705</v>
      </c>
      <c r="AB281" s="248">
        <f t="shared" si="20"/>
        <v>50.100697086177064</v>
      </c>
      <c r="AC281" s="248">
        <f t="shared" si="20"/>
        <v>47.070412988222806</v>
      </c>
      <c r="AD281" s="248">
        <f t="shared" si="20"/>
        <v>27.878613701179173</v>
      </c>
      <c r="AE281" s="248">
        <f t="shared" si="20"/>
        <v>21.211988685679806</v>
      </c>
      <c r="AF281" s="248">
        <f t="shared" si="19"/>
        <v>12.161540179789753</v>
      </c>
      <c r="AG281" s="249">
        <f t="shared" si="19"/>
        <v>7.0807638422197821</v>
      </c>
    </row>
    <row r="282" spans="1:33" ht="18" x14ac:dyDescent="0.5">
      <c r="A282" s="202"/>
      <c r="B282" s="202">
        <v>25</v>
      </c>
      <c r="C282" s="202">
        <v>2.54</v>
      </c>
      <c r="D282" s="202">
        <v>2.11</v>
      </c>
      <c r="E282" s="202">
        <v>2.19</v>
      </c>
      <c r="F282" s="202">
        <v>2.41</v>
      </c>
      <c r="G282" s="202">
        <v>10.8</v>
      </c>
      <c r="H282" s="202">
        <v>12.7</v>
      </c>
      <c r="I282" s="202">
        <v>25.9</v>
      </c>
      <c r="J282" s="202">
        <v>32.700000000000003</v>
      </c>
      <c r="K282" s="202">
        <v>14</v>
      </c>
      <c r="L282" s="202">
        <v>9.75</v>
      </c>
      <c r="M282" s="202">
        <v>5.82</v>
      </c>
      <c r="N282" s="206">
        <f t="shared" si="21"/>
        <v>3.4050000000000002</v>
      </c>
      <c r="T282" s="202"/>
      <c r="U282" s="202">
        <v>25</v>
      </c>
      <c r="V282" s="248">
        <f t="shared" si="20"/>
        <v>5.1312810725358764</v>
      </c>
      <c r="W282" s="248">
        <f t="shared" si="20"/>
        <v>4.2625996311223222</v>
      </c>
      <c r="X282" s="248">
        <f t="shared" si="20"/>
        <v>4.4242147830132161</v>
      </c>
      <c r="Y282" s="248">
        <f t="shared" si="20"/>
        <v>4.8686564507131749</v>
      </c>
      <c r="Z282" s="248">
        <f t="shared" si="20"/>
        <v>21.818045505270657</v>
      </c>
      <c r="AA282" s="248">
        <f t="shared" si="20"/>
        <v>25.656405362679383</v>
      </c>
      <c r="AB282" s="248">
        <f t="shared" si="20"/>
        <v>52.322905424676847</v>
      </c>
      <c r="AC282" s="248">
        <f t="shared" si="20"/>
        <v>66.060193335402829</v>
      </c>
      <c r="AD282" s="248">
        <f t="shared" si="20"/>
        <v>28.282651580906407</v>
      </c>
      <c r="AE282" s="248">
        <f t="shared" si="20"/>
        <v>19.696846636702677</v>
      </c>
      <c r="AF282" s="248">
        <f t="shared" si="19"/>
        <v>11.757502300062521</v>
      </c>
      <c r="AG282" s="249">
        <f t="shared" si="19"/>
        <v>6.878744902356166</v>
      </c>
    </row>
    <row r="283" spans="1:33" ht="18" x14ac:dyDescent="0.5">
      <c r="A283" s="202"/>
      <c r="B283" s="202">
        <v>26</v>
      </c>
      <c r="C283" s="202">
        <v>2.54</v>
      </c>
      <c r="D283" s="202">
        <v>2.11</v>
      </c>
      <c r="E283" s="202">
        <v>2.19</v>
      </c>
      <c r="F283" s="202">
        <v>2.3199999999999998</v>
      </c>
      <c r="G283" s="202">
        <v>6.49</v>
      </c>
      <c r="H283" s="202">
        <v>18.600000000000001</v>
      </c>
      <c r="I283" s="202">
        <v>23.4</v>
      </c>
      <c r="J283" s="202">
        <v>33.5</v>
      </c>
      <c r="K283" s="202">
        <v>14.2</v>
      </c>
      <c r="L283" s="202">
        <v>8.85</v>
      </c>
      <c r="M283" s="202">
        <v>5.89</v>
      </c>
      <c r="N283" s="206">
        <f t="shared" si="21"/>
        <v>3.4050000000000002</v>
      </c>
      <c r="T283" s="202"/>
      <c r="U283" s="202">
        <v>26</v>
      </c>
      <c r="V283" s="248">
        <f t="shared" si="20"/>
        <v>5.1312810725358764</v>
      </c>
      <c r="W283" s="248">
        <f t="shared" si="20"/>
        <v>4.2625996311223222</v>
      </c>
      <c r="X283" s="248">
        <f t="shared" si="20"/>
        <v>4.4242147830132161</v>
      </c>
      <c r="Y283" s="248">
        <f t="shared" si="20"/>
        <v>4.6868394048359185</v>
      </c>
      <c r="Z283" s="248">
        <f t="shared" si="20"/>
        <v>13.111029197148756</v>
      </c>
      <c r="AA283" s="248">
        <f t="shared" si="20"/>
        <v>37.575522814632798</v>
      </c>
      <c r="AB283" s="248">
        <f t="shared" si="20"/>
        <v>47.272431928086419</v>
      </c>
      <c r="AC283" s="248">
        <f t="shared" si="20"/>
        <v>67.676344854311751</v>
      </c>
      <c r="AD283" s="248">
        <f t="shared" si="20"/>
        <v>28.686689460633637</v>
      </c>
      <c r="AE283" s="248">
        <f t="shared" si="20"/>
        <v>17.878676177930121</v>
      </c>
      <c r="AF283" s="248">
        <f t="shared" si="19"/>
        <v>11.898915557967051</v>
      </c>
      <c r="AG283" s="249">
        <f t="shared" si="19"/>
        <v>6.878744902356166</v>
      </c>
    </row>
    <row r="284" spans="1:33" ht="18" x14ac:dyDescent="0.5">
      <c r="A284" s="202"/>
      <c r="B284" s="202">
        <v>27</v>
      </c>
      <c r="C284" s="202">
        <v>2.41</v>
      </c>
      <c r="D284" s="202">
        <v>2.2400000000000002</v>
      </c>
      <c r="E284" s="202">
        <v>2.2400000000000002</v>
      </c>
      <c r="F284" s="202">
        <v>2.4500000000000002</v>
      </c>
      <c r="G284" s="202">
        <v>12.7</v>
      </c>
      <c r="H284" s="202">
        <v>15.1</v>
      </c>
      <c r="I284" s="202">
        <v>25.1</v>
      </c>
      <c r="J284" s="202">
        <v>24.5</v>
      </c>
      <c r="K284" s="202">
        <v>16.3</v>
      </c>
      <c r="L284" s="202">
        <v>8.2899999999999991</v>
      </c>
      <c r="M284" s="202">
        <v>5.61</v>
      </c>
      <c r="N284" s="206">
        <f t="shared" si="21"/>
        <v>3.375</v>
      </c>
      <c r="T284" s="202"/>
      <c r="U284" s="202">
        <v>27</v>
      </c>
      <c r="V284" s="248">
        <f t="shared" si="20"/>
        <v>4.8686564507131749</v>
      </c>
      <c r="W284" s="248">
        <f t="shared" si="20"/>
        <v>4.5252242529450255</v>
      </c>
      <c r="X284" s="248">
        <f t="shared" si="20"/>
        <v>4.5252242529450255</v>
      </c>
      <c r="Y284" s="248">
        <f t="shared" si="20"/>
        <v>4.9494640266586218</v>
      </c>
      <c r="Z284" s="248">
        <f t="shared" si="20"/>
        <v>25.656405362679383</v>
      </c>
      <c r="AA284" s="248">
        <f t="shared" si="20"/>
        <v>30.504859919406194</v>
      </c>
      <c r="AB284" s="248">
        <f t="shared" si="20"/>
        <v>50.706753905767918</v>
      </c>
      <c r="AC284" s="248">
        <f t="shared" si="20"/>
        <v>49.49464026658621</v>
      </c>
      <c r="AD284" s="248">
        <f t="shared" si="20"/>
        <v>32.929087197769604</v>
      </c>
      <c r="AE284" s="248">
        <f t="shared" si="20"/>
        <v>16.747370114693862</v>
      </c>
      <c r="AF284" s="248">
        <f t="shared" si="19"/>
        <v>11.333262526348925</v>
      </c>
      <c r="AG284" s="249">
        <f t="shared" si="19"/>
        <v>6.8181392203970796</v>
      </c>
    </row>
    <row r="285" spans="1:33" ht="18" x14ac:dyDescent="0.5">
      <c r="A285" s="202"/>
      <c r="B285" s="202">
        <v>28</v>
      </c>
      <c r="C285" s="202">
        <v>2.41</v>
      </c>
      <c r="D285" s="202">
        <v>2.2400000000000002</v>
      </c>
      <c r="E285" s="202">
        <v>2.2400000000000002</v>
      </c>
      <c r="F285" s="202">
        <v>2.41</v>
      </c>
      <c r="G285" s="202">
        <v>11.5</v>
      </c>
      <c r="H285" s="202">
        <v>29.6</v>
      </c>
      <c r="I285" s="202">
        <v>24.8</v>
      </c>
      <c r="J285" s="202">
        <v>25</v>
      </c>
      <c r="K285" s="202">
        <v>17.899999999999999</v>
      </c>
      <c r="L285" s="202">
        <v>7.72</v>
      </c>
      <c r="M285" s="202">
        <v>5.61</v>
      </c>
      <c r="N285" s="206">
        <f t="shared" si="21"/>
        <v>3.27</v>
      </c>
      <c r="T285" s="202"/>
      <c r="U285" s="202">
        <v>28</v>
      </c>
      <c r="V285" s="248">
        <f t="shared" si="20"/>
        <v>4.8686564507131749</v>
      </c>
      <c r="W285" s="248">
        <f t="shared" si="20"/>
        <v>4.5252242529450255</v>
      </c>
      <c r="X285" s="248">
        <f t="shared" si="20"/>
        <v>4.5252242529450255</v>
      </c>
      <c r="Y285" s="248">
        <f t="shared" si="20"/>
        <v>4.8686564507131749</v>
      </c>
      <c r="Z285" s="248">
        <f t="shared" si="20"/>
        <v>23.232178084315976</v>
      </c>
      <c r="AA285" s="248">
        <f t="shared" si="20"/>
        <v>59.797606199630692</v>
      </c>
      <c r="AB285" s="248">
        <f t="shared" si="20"/>
        <v>50.100697086177064</v>
      </c>
      <c r="AC285" s="248">
        <f t="shared" si="20"/>
        <v>50.504734965904298</v>
      </c>
      <c r="AD285" s="248">
        <f t="shared" si="20"/>
        <v>36.161390235587476</v>
      </c>
      <c r="AE285" s="248">
        <f t="shared" si="20"/>
        <v>15.595862157471247</v>
      </c>
      <c r="AF285" s="248">
        <f t="shared" si="19"/>
        <v>11.333262526348925</v>
      </c>
      <c r="AG285" s="249">
        <f t="shared" si="19"/>
        <v>6.6060193335402824</v>
      </c>
    </row>
    <row r="286" spans="1:33" ht="18" x14ac:dyDescent="0.5">
      <c r="A286" s="202"/>
      <c r="B286" s="202">
        <v>29</v>
      </c>
      <c r="C286" s="202">
        <v>2.41</v>
      </c>
      <c r="D286" s="202"/>
      <c r="E286" s="202">
        <v>2.2400000000000002</v>
      </c>
      <c r="F286" s="202">
        <v>2.2400000000000002</v>
      </c>
      <c r="G286" s="202">
        <v>8.6</v>
      </c>
      <c r="H286" s="202">
        <v>15.8</v>
      </c>
      <c r="I286" s="202">
        <v>20.7</v>
      </c>
      <c r="J286" s="202">
        <v>25.7</v>
      </c>
      <c r="K286" s="202">
        <v>16.600000000000001</v>
      </c>
      <c r="L286" s="202">
        <v>7.33</v>
      </c>
      <c r="M286" s="202">
        <v>5.61</v>
      </c>
      <c r="N286" s="206">
        <f t="shared" si="21"/>
        <v>3.2349999999999999</v>
      </c>
      <c r="T286" s="202"/>
      <c r="U286" s="202">
        <v>29</v>
      </c>
      <c r="V286" s="248">
        <f t="shared" si="20"/>
        <v>4.8686564507131749</v>
      </c>
      <c r="W286" s="248"/>
      <c r="X286" s="248">
        <f t="shared" si="20"/>
        <v>4.5252242529450255</v>
      </c>
      <c r="Y286" s="248">
        <f t="shared" si="20"/>
        <v>4.5252242529450255</v>
      </c>
      <c r="Z286" s="248">
        <f t="shared" si="20"/>
        <v>17.373628828271077</v>
      </c>
      <c r="AA286" s="248">
        <f t="shared" si="20"/>
        <v>31.918992498451516</v>
      </c>
      <c r="AB286" s="248">
        <f t="shared" si="20"/>
        <v>41.817920551768758</v>
      </c>
      <c r="AC286" s="248">
        <f t="shared" si="20"/>
        <v>51.918867544949613</v>
      </c>
      <c r="AD286" s="248">
        <f t="shared" si="20"/>
        <v>33.535144017360459</v>
      </c>
      <c r="AE286" s="248">
        <f t="shared" si="20"/>
        <v>14.80798829200314</v>
      </c>
      <c r="AF286" s="248">
        <f t="shared" si="19"/>
        <v>11.333262526348925</v>
      </c>
      <c r="AG286" s="249">
        <f t="shared" si="19"/>
        <v>6.5353127045880157</v>
      </c>
    </row>
    <row r="287" spans="1:33" ht="18" x14ac:dyDescent="0.5">
      <c r="A287" s="202"/>
      <c r="B287" s="202">
        <v>30</v>
      </c>
      <c r="C287" s="202">
        <v>2.41</v>
      </c>
      <c r="D287" s="202"/>
      <c r="E287" s="202">
        <v>2.3199999999999998</v>
      </c>
      <c r="F287" s="202">
        <v>2.2400000000000002</v>
      </c>
      <c r="G287" s="202">
        <v>5.83</v>
      </c>
      <c r="H287" s="202">
        <v>13.8</v>
      </c>
      <c r="I287" s="202">
        <v>20.2</v>
      </c>
      <c r="J287" s="202">
        <v>24.3</v>
      </c>
      <c r="K287" s="202">
        <v>16.100000000000001</v>
      </c>
      <c r="L287" s="202">
        <v>7.12</v>
      </c>
      <c r="M287" s="202">
        <v>5.47</v>
      </c>
      <c r="N287" s="206">
        <f t="shared" si="21"/>
        <v>3.27</v>
      </c>
      <c r="T287" s="202"/>
      <c r="U287" s="202">
        <v>30</v>
      </c>
      <c r="V287" s="248">
        <f t="shared" si="20"/>
        <v>4.8686564507131749</v>
      </c>
      <c r="W287" s="248"/>
      <c r="X287" s="248">
        <f t="shared" si="20"/>
        <v>4.6868394048359185</v>
      </c>
      <c r="Y287" s="248">
        <f t="shared" si="20"/>
        <v>4.5252242529450255</v>
      </c>
      <c r="Z287" s="248">
        <f t="shared" si="20"/>
        <v>11.777704194048882</v>
      </c>
      <c r="AA287" s="248">
        <f t="shared" si="20"/>
        <v>27.878613701179173</v>
      </c>
      <c r="AB287" s="248">
        <f t="shared" si="20"/>
        <v>40.807825852450669</v>
      </c>
      <c r="AC287" s="248">
        <f t="shared" ref="AC287:AG339" si="22">$T$5*J287</f>
        <v>49.090602386858976</v>
      </c>
      <c r="AD287" s="248">
        <f t="shared" si="22"/>
        <v>32.52504931804237</v>
      </c>
      <c r="AE287" s="248">
        <f t="shared" si="22"/>
        <v>14.383748518289543</v>
      </c>
      <c r="AF287" s="248">
        <f t="shared" si="19"/>
        <v>11.05043601053986</v>
      </c>
      <c r="AG287" s="249">
        <f t="shared" si="19"/>
        <v>6.6060193335402824</v>
      </c>
    </row>
    <row r="288" spans="1:33" ht="18" x14ac:dyDescent="0.5">
      <c r="A288" s="202"/>
      <c r="B288" s="202">
        <v>31</v>
      </c>
      <c r="C288" s="202">
        <v>2.41</v>
      </c>
      <c r="D288" s="202"/>
      <c r="E288" s="202">
        <v>2.2400000000000002</v>
      </c>
      <c r="F288" s="202"/>
      <c r="G288" s="202">
        <v>4.7300000000000004</v>
      </c>
      <c r="H288" s="202"/>
      <c r="I288" s="202">
        <v>26.5</v>
      </c>
      <c r="J288" s="202">
        <v>26.5</v>
      </c>
      <c r="K288" s="202"/>
      <c r="L288" s="202">
        <v>7.19</v>
      </c>
      <c r="M288" s="202"/>
      <c r="N288" s="206">
        <f t="shared" si="21"/>
        <v>3.27</v>
      </c>
      <c r="T288" s="202"/>
      <c r="U288" s="202">
        <v>31</v>
      </c>
      <c r="V288" s="248">
        <f t="shared" ref="V288:W351" si="23">$T$5*C288</f>
        <v>4.8686564507131749</v>
      </c>
      <c r="W288" s="248"/>
      <c r="X288" s="248">
        <f t="shared" ref="X288:Y351" si="24">$T$5*E288</f>
        <v>4.5252242529450255</v>
      </c>
      <c r="Y288" s="248"/>
      <c r="Z288" s="248">
        <f t="shared" ref="Z288:AA351" si="25">$T$5*G288</f>
        <v>9.5554958555490934</v>
      </c>
      <c r="AA288" s="248"/>
      <c r="AB288" s="248">
        <f t="shared" ref="AB288:AF351" si="26">$T$5*I288</f>
        <v>53.535019063858556</v>
      </c>
      <c r="AC288" s="248">
        <f t="shared" si="22"/>
        <v>53.535019063858556</v>
      </c>
      <c r="AD288" s="248"/>
      <c r="AE288" s="248">
        <f t="shared" si="22"/>
        <v>14.525161776194077</v>
      </c>
      <c r="AF288" s="248"/>
      <c r="AG288" s="249">
        <f t="shared" si="19"/>
        <v>6.6060193335402824</v>
      </c>
    </row>
    <row r="289" spans="1:33" ht="18" x14ac:dyDescent="0.5">
      <c r="A289" s="202">
        <v>2000</v>
      </c>
      <c r="B289" s="202">
        <v>1</v>
      </c>
      <c r="C289" s="202">
        <v>2.12</v>
      </c>
      <c r="D289" s="202">
        <v>1.88</v>
      </c>
      <c r="E289" s="202">
        <v>0.72299999999999998</v>
      </c>
      <c r="F289" s="202">
        <v>1.94</v>
      </c>
      <c r="G289" s="202">
        <v>3.62</v>
      </c>
      <c r="H289" s="202">
        <v>45.5</v>
      </c>
      <c r="I289" s="202">
        <v>65.5</v>
      </c>
      <c r="J289" s="202">
        <v>288</v>
      </c>
      <c r="K289" s="202">
        <v>171</v>
      </c>
      <c r="L289" s="202">
        <v>39.6</v>
      </c>
      <c r="M289" s="202">
        <v>13.2</v>
      </c>
      <c r="N289" s="202">
        <v>5.54</v>
      </c>
      <c r="T289" s="202">
        <v>2000</v>
      </c>
      <c r="U289" s="202">
        <v>1</v>
      </c>
      <c r="V289" s="248">
        <f t="shared" si="23"/>
        <v>4.2828015251086846</v>
      </c>
      <c r="W289" s="248">
        <f t="shared" si="23"/>
        <v>3.7979560694360028</v>
      </c>
      <c r="X289" s="248">
        <f t="shared" si="24"/>
        <v>1.4605969352139523</v>
      </c>
      <c r="Y289" s="248">
        <f t="shared" si="24"/>
        <v>3.9191674333541733</v>
      </c>
      <c r="Z289" s="248">
        <f t="shared" si="25"/>
        <v>7.3130856230629426</v>
      </c>
      <c r="AA289" s="248">
        <f t="shared" si="25"/>
        <v>91.918617637945815</v>
      </c>
      <c r="AB289" s="248">
        <f t="shared" si="26"/>
        <v>132.32240561066925</v>
      </c>
      <c r="AC289" s="248">
        <f t="shared" si="22"/>
        <v>581.81454680721754</v>
      </c>
      <c r="AD289" s="248">
        <f t="shared" si="22"/>
        <v>345.4523871667854</v>
      </c>
      <c r="AE289" s="248">
        <f t="shared" si="22"/>
        <v>79.999500185992403</v>
      </c>
      <c r="AF289" s="248">
        <f t="shared" si="22"/>
        <v>26.666500061997468</v>
      </c>
      <c r="AG289" s="248">
        <f t="shared" si="19"/>
        <v>11.191849268444392</v>
      </c>
    </row>
    <row r="290" spans="1:33" ht="18" x14ac:dyDescent="0.5">
      <c r="A290" s="202"/>
      <c r="B290" s="202">
        <v>2</v>
      </c>
      <c r="C290" s="202">
        <v>2.25</v>
      </c>
      <c r="D290" s="202">
        <v>2.25</v>
      </c>
      <c r="E290" s="202">
        <v>0.86399999999999999</v>
      </c>
      <c r="F290" s="202">
        <v>1.03</v>
      </c>
      <c r="G290" s="202">
        <v>6.37</v>
      </c>
      <c r="H290" s="202">
        <v>55.8</v>
      </c>
      <c r="I290" s="202">
        <v>65</v>
      </c>
      <c r="J290" s="202">
        <v>208</v>
      </c>
      <c r="K290" s="202">
        <v>156</v>
      </c>
      <c r="L290" s="202">
        <v>39.1</v>
      </c>
      <c r="M290" s="202">
        <v>12.9</v>
      </c>
      <c r="N290" s="202">
        <v>5.34</v>
      </c>
      <c r="T290" s="202"/>
      <c r="U290" s="202">
        <v>2</v>
      </c>
      <c r="V290" s="248">
        <f t="shared" si="23"/>
        <v>4.545426146931387</v>
      </c>
      <c r="W290" s="248">
        <f t="shared" si="23"/>
        <v>4.545426146931387</v>
      </c>
      <c r="X290" s="248">
        <f t="shared" si="24"/>
        <v>1.7454436404216525</v>
      </c>
      <c r="Y290" s="248">
        <f t="shared" si="24"/>
        <v>2.0807950805952569</v>
      </c>
      <c r="Z290" s="248">
        <f t="shared" si="25"/>
        <v>12.868606469312414</v>
      </c>
      <c r="AA290" s="248">
        <f t="shared" si="25"/>
        <v>112.72656844389839</v>
      </c>
      <c r="AB290" s="248">
        <f t="shared" si="26"/>
        <v>131.31231091135118</v>
      </c>
      <c r="AC290" s="248">
        <f t="shared" si="22"/>
        <v>420.19939491632374</v>
      </c>
      <c r="AD290" s="248">
        <f t="shared" si="22"/>
        <v>315.14954618724283</v>
      </c>
      <c r="AE290" s="248">
        <f t="shared" si="22"/>
        <v>78.989405486674329</v>
      </c>
      <c r="AF290" s="248">
        <f t="shared" si="22"/>
        <v>26.060443242406617</v>
      </c>
      <c r="AG290" s="248">
        <f t="shared" si="19"/>
        <v>10.787811388717158</v>
      </c>
    </row>
    <row r="291" spans="1:33" ht="18" x14ac:dyDescent="0.5">
      <c r="A291" s="202"/>
      <c r="B291" s="202">
        <v>3</v>
      </c>
      <c r="C291" s="202">
        <v>2.15</v>
      </c>
      <c r="D291" s="202">
        <v>2.08</v>
      </c>
      <c r="E291" s="202">
        <v>0.79400000000000004</v>
      </c>
      <c r="F291" s="202">
        <v>2.76</v>
      </c>
      <c r="G291" s="202">
        <v>7.4</v>
      </c>
      <c r="H291" s="202">
        <v>19.3</v>
      </c>
      <c r="I291" s="202">
        <v>81.900000000000006</v>
      </c>
      <c r="J291" s="202">
        <v>143</v>
      </c>
      <c r="K291" s="202">
        <v>131</v>
      </c>
      <c r="L291" s="202">
        <v>38.9</v>
      </c>
      <c r="M291" s="202">
        <v>12.9</v>
      </c>
      <c r="N291" s="202">
        <v>5.16</v>
      </c>
      <c r="T291" s="202"/>
      <c r="U291" s="202">
        <v>3</v>
      </c>
      <c r="V291" s="248">
        <f t="shared" si="23"/>
        <v>4.3434072070677692</v>
      </c>
      <c r="W291" s="248">
        <f t="shared" si="23"/>
        <v>4.2019939491632377</v>
      </c>
      <c r="X291" s="248">
        <f t="shared" si="24"/>
        <v>1.6040303825171205</v>
      </c>
      <c r="Y291" s="248">
        <f t="shared" si="24"/>
        <v>5.5757227402358343</v>
      </c>
      <c r="Z291" s="248">
        <f t="shared" si="25"/>
        <v>14.949401549907673</v>
      </c>
      <c r="AA291" s="248">
        <f t="shared" si="25"/>
        <v>38.98965539367812</v>
      </c>
      <c r="AB291" s="248">
        <f t="shared" si="26"/>
        <v>165.45351174830247</v>
      </c>
      <c r="AC291" s="248">
        <f t="shared" si="22"/>
        <v>288.88708400497256</v>
      </c>
      <c r="AD291" s="248">
        <f t="shared" si="22"/>
        <v>264.6448112213385</v>
      </c>
      <c r="AE291" s="248">
        <f t="shared" si="22"/>
        <v>78.585367606947088</v>
      </c>
      <c r="AF291" s="248">
        <f t="shared" si="22"/>
        <v>26.060443242406617</v>
      </c>
      <c r="AG291" s="248">
        <f t="shared" si="22"/>
        <v>10.424177296962647</v>
      </c>
    </row>
    <row r="292" spans="1:33" ht="18" x14ac:dyDescent="0.5">
      <c r="A292" s="202"/>
      <c r="B292" s="202">
        <v>4</v>
      </c>
      <c r="C292" s="202">
        <v>2.15</v>
      </c>
      <c r="D292" s="202">
        <v>1.98</v>
      </c>
      <c r="E292" s="202">
        <v>0.79400000000000004</v>
      </c>
      <c r="F292" s="202">
        <v>3.26</v>
      </c>
      <c r="G292" s="202">
        <v>10.9</v>
      </c>
      <c r="H292" s="202">
        <v>21.2</v>
      </c>
      <c r="I292" s="202">
        <v>52.4</v>
      </c>
      <c r="J292" s="202">
        <v>116</v>
      </c>
      <c r="K292" s="202">
        <v>121</v>
      </c>
      <c r="L292" s="202">
        <v>38.299999999999997</v>
      </c>
      <c r="M292" s="202">
        <v>12.3</v>
      </c>
      <c r="N292" s="202">
        <v>5.16</v>
      </c>
      <c r="T292" s="202"/>
      <c r="U292" s="202">
        <v>4</v>
      </c>
      <c r="V292" s="248">
        <f t="shared" si="23"/>
        <v>4.3434072070677692</v>
      </c>
      <c r="W292" s="248">
        <f t="shared" si="23"/>
        <v>3.9999750092996202</v>
      </c>
      <c r="X292" s="248">
        <f t="shared" si="24"/>
        <v>1.6040303825171205</v>
      </c>
      <c r="Y292" s="248">
        <f t="shared" si="24"/>
        <v>6.58581743955392</v>
      </c>
      <c r="Z292" s="248">
        <f t="shared" si="25"/>
        <v>22.020064445134274</v>
      </c>
      <c r="AA292" s="248">
        <f t="shared" si="25"/>
        <v>42.828015251086839</v>
      </c>
      <c r="AB292" s="248">
        <f t="shared" si="26"/>
        <v>105.8579244885354</v>
      </c>
      <c r="AC292" s="248">
        <f t="shared" si="22"/>
        <v>234.34197024179593</v>
      </c>
      <c r="AD292" s="248">
        <f t="shared" si="22"/>
        <v>244.44291723497679</v>
      </c>
      <c r="AE292" s="248">
        <f t="shared" si="22"/>
        <v>77.373253967765379</v>
      </c>
      <c r="AF292" s="248">
        <f t="shared" si="22"/>
        <v>24.848329603224915</v>
      </c>
      <c r="AG292" s="248">
        <f t="shared" si="22"/>
        <v>10.424177296962647</v>
      </c>
    </row>
    <row r="293" spans="1:33" ht="18" x14ac:dyDescent="0.5">
      <c r="A293" s="202"/>
      <c r="B293" s="202">
        <v>5</v>
      </c>
      <c r="C293" s="202">
        <v>2.0499999999999998</v>
      </c>
      <c r="D293" s="202">
        <v>1.94</v>
      </c>
      <c r="E293" s="202">
        <v>0.79400000000000004</v>
      </c>
      <c r="F293" s="202">
        <v>3.3</v>
      </c>
      <c r="G293" s="202">
        <v>10.5</v>
      </c>
      <c r="H293" s="202">
        <v>21.6</v>
      </c>
      <c r="I293" s="202">
        <v>59.8</v>
      </c>
      <c r="J293" s="202">
        <v>103</v>
      </c>
      <c r="K293" s="202">
        <v>131</v>
      </c>
      <c r="L293" s="202">
        <v>37.799999999999997</v>
      </c>
      <c r="M293" s="202">
        <v>11.9</v>
      </c>
      <c r="N293" s="202">
        <v>4.99</v>
      </c>
      <c r="T293" s="202"/>
      <c r="U293" s="202">
        <v>5</v>
      </c>
      <c r="V293" s="248">
        <f t="shared" si="23"/>
        <v>4.1413882672041522</v>
      </c>
      <c r="W293" s="248">
        <f t="shared" si="23"/>
        <v>3.9191674333541733</v>
      </c>
      <c r="X293" s="248">
        <f t="shared" si="24"/>
        <v>1.6040303825171205</v>
      </c>
      <c r="Y293" s="248">
        <f t="shared" si="24"/>
        <v>6.6666250154993669</v>
      </c>
      <c r="Z293" s="248">
        <f t="shared" si="25"/>
        <v>21.211988685679806</v>
      </c>
      <c r="AA293" s="248">
        <f t="shared" si="25"/>
        <v>43.636091010541314</v>
      </c>
      <c r="AB293" s="248">
        <f t="shared" si="26"/>
        <v>120.80732603844307</v>
      </c>
      <c r="AC293" s="248">
        <f t="shared" si="22"/>
        <v>208.07950805952569</v>
      </c>
      <c r="AD293" s="248">
        <f t="shared" si="22"/>
        <v>264.6448112213385</v>
      </c>
      <c r="AE293" s="248">
        <f t="shared" si="22"/>
        <v>76.363159268447291</v>
      </c>
      <c r="AF293" s="248">
        <f t="shared" si="22"/>
        <v>24.040253843770447</v>
      </c>
      <c r="AG293" s="248">
        <f t="shared" si="22"/>
        <v>10.080745099194498</v>
      </c>
    </row>
    <row r="294" spans="1:33" ht="18" x14ac:dyDescent="0.5">
      <c r="A294" s="202"/>
      <c r="B294" s="202">
        <v>6</v>
      </c>
      <c r="C294" s="202">
        <v>2.0499999999999998</v>
      </c>
      <c r="D294" s="202">
        <v>1.94</v>
      </c>
      <c r="E294" s="202">
        <v>0.86399999999999999</v>
      </c>
      <c r="F294" s="202">
        <v>3.12</v>
      </c>
      <c r="G294" s="202">
        <v>5.54</v>
      </c>
      <c r="H294" s="202">
        <v>17.7</v>
      </c>
      <c r="I294" s="202">
        <v>52</v>
      </c>
      <c r="J294" s="202">
        <v>103</v>
      </c>
      <c r="K294" s="202">
        <v>142</v>
      </c>
      <c r="L294" s="202">
        <v>34.700000000000003</v>
      </c>
      <c r="M294" s="202">
        <v>11.3</v>
      </c>
      <c r="N294" s="202">
        <v>4.99</v>
      </c>
      <c r="T294" s="202"/>
      <c r="U294" s="202">
        <v>6</v>
      </c>
      <c r="V294" s="248">
        <f t="shared" si="23"/>
        <v>4.1413882672041522</v>
      </c>
      <c r="W294" s="248">
        <f t="shared" si="23"/>
        <v>3.9191674333541733</v>
      </c>
      <c r="X294" s="248">
        <f t="shared" si="24"/>
        <v>1.7454436404216525</v>
      </c>
      <c r="Y294" s="248">
        <f t="shared" si="24"/>
        <v>6.302990923744856</v>
      </c>
      <c r="Z294" s="248">
        <f t="shared" si="25"/>
        <v>11.191849268444392</v>
      </c>
      <c r="AA294" s="248">
        <f t="shared" si="25"/>
        <v>35.757352355860242</v>
      </c>
      <c r="AB294" s="248">
        <f t="shared" si="26"/>
        <v>105.04984872908094</v>
      </c>
      <c r="AC294" s="248">
        <f t="shared" si="22"/>
        <v>208.07950805952569</v>
      </c>
      <c r="AD294" s="248">
        <f t="shared" si="22"/>
        <v>286.86689460633642</v>
      </c>
      <c r="AE294" s="248">
        <f t="shared" si="22"/>
        <v>70.100572132675168</v>
      </c>
      <c r="AF294" s="248">
        <f t="shared" si="22"/>
        <v>22.828140204588742</v>
      </c>
      <c r="AG294" s="248">
        <f t="shared" si="22"/>
        <v>10.080745099194498</v>
      </c>
    </row>
    <row r="295" spans="1:33" ht="18" x14ac:dyDescent="0.5">
      <c r="A295" s="202"/>
      <c r="B295" s="202">
        <v>7</v>
      </c>
      <c r="C295" s="202">
        <v>1.94</v>
      </c>
      <c r="D295" s="202">
        <v>1.84</v>
      </c>
      <c r="E295" s="202">
        <v>0.69899999999999995</v>
      </c>
      <c r="F295" s="202">
        <v>3.03</v>
      </c>
      <c r="G295" s="202">
        <v>3.91</v>
      </c>
      <c r="H295" s="202">
        <v>20.3</v>
      </c>
      <c r="I295" s="202">
        <v>58.9</v>
      </c>
      <c r="J295" s="202">
        <v>87.9</v>
      </c>
      <c r="K295" s="202">
        <v>192</v>
      </c>
      <c r="L295" s="202">
        <v>31.9</v>
      </c>
      <c r="M295" s="202">
        <v>10.7</v>
      </c>
      <c r="N295" s="202">
        <v>4.82</v>
      </c>
      <c r="T295" s="202"/>
      <c r="U295" s="202">
        <v>7</v>
      </c>
      <c r="V295" s="248">
        <f t="shared" si="23"/>
        <v>3.9191674333541733</v>
      </c>
      <c r="W295" s="248">
        <f t="shared" si="23"/>
        <v>3.7171484934905563</v>
      </c>
      <c r="X295" s="248">
        <f t="shared" si="24"/>
        <v>1.4121123896466841</v>
      </c>
      <c r="Y295" s="248">
        <f t="shared" si="24"/>
        <v>6.1211738778676006</v>
      </c>
      <c r="Z295" s="248">
        <f t="shared" si="25"/>
        <v>7.898940548667432</v>
      </c>
      <c r="AA295" s="248">
        <f t="shared" si="25"/>
        <v>41.00984479231429</v>
      </c>
      <c r="AB295" s="248">
        <f t="shared" si="26"/>
        <v>118.98915557967052</v>
      </c>
      <c r="AC295" s="248">
        <f t="shared" si="22"/>
        <v>177.57464814011951</v>
      </c>
      <c r="AD295" s="248">
        <f t="shared" si="22"/>
        <v>387.87636453814503</v>
      </c>
      <c r="AE295" s="248">
        <f t="shared" si="22"/>
        <v>64.444041816493879</v>
      </c>
      <c r="AF295" s="248">
        <f t="shared" si="22"/>
        <v>21.616026565407036</v>
      </c>
      <c r="AG295" s="248">
        <f t="shared" si="22"/>
        <v>9.7373129014263498</v>
      </c>
    </row>
    <row r="296" spans="1:33" ht="18" x14ac:dyDescent="0.5">
      <c r="A296" s="202"/>
      <c r="B296" s="202">
        <v>8</v>
      </c>
      <c r="C296" s="202">
        <v>1.94</v>
      </c>
      <c r="D296" s="202">
        <v>1.1499999999999999</v>
      </c>
      <c r="E296" s="202">
        <v>0.72299999999999998</v>
      </c>
      <c r="F296" s="202">
        <v>2.8</v>
      </c>
      <c r="G296" s="202">
        <v>3.85</v>
      </c>
      <c r="H296" s="202">
        <v>66.2</v>
      </c>
      <c r="I296" s="202">
        <v>74</v>
      </c>
      <c r="J296" s="202">
        <v>88</v>
      </c>
      <c r="K296" s="202">
        <v>169</v>
      </c>
      <c r="L296" s="202">
        <v>30.7</v>
      </c>
      <c r="M296" s="202">
        <v>10.3</v>
      </c>
      <c r="N296" s="202">
        <v>4.82</v>
      </c>
      <c r="T296" s="202"/>
      <c r="U296" s="202">
        <v>8</v>
      </c>
      <c r="V296" s="248">
        <f t="shared" si="23"/>
        <v>3.9191674333541733</v>
      </c>
      <c r="W296" s="248">
        <f t="shared" si="23"/>
        <v>2.3232178084315973</v>
      </c>
      <c r="X296" s="248">
        <f t="shared" si="24"/>
        <v>1.4605969352139523</v>
      </c>
      <c r="Y296" s="248">
        <f t="shared" si="24"/>
        <v>5.6565303161812812</v>
      </c>
      <c r="Z296" s="248">
        <f t="shared" si="25"/>
        <v>7.777729184749262</v>
      </c>
      <c r="AA296" s="248">
        <f t="shared" si="25"/>
        <v>133.73653818971459</v>
      </c>
      <c r="AB296" s="248">
        <f t="shared" si="26"/>
        <v>149.49401549907671</v>
      </c>
      <c r="AC296" s="248">
        <f t="shared" si="22"/>
        <v>177.77666707998313</v>
      </c>
      <c r="AD296" s="248">
        <f t="shared" si="22"/>
        <v>341.41200836951305</v>
      </c>
      <c r="AE296" s="248">
        <f t="shared" si="22"/>
        <v>62.019814538130476</v>
      </c>
      <c r="AF296" s="248">
        <f t="shared" si="22"/>
        <v>20.807950805952572</v>
      </c>
      <c r="AG296" s="248">
        <f t="shared" si="22"/>
        <v>9.7373129014263498</v>
      </c>
    </row>
    <row r="297" spans="1:33" ht="18" x14ac:dyDescent="0.5">
      <c r="A297" s="202"/>
      <c r="B297" s="202">
        <v>9</v>
      </c>
      <c r="C297" s="202">
        <v>1.84</v>
      </c>
      <c r="D297" s="202">
        <v>1.08</v>
      </c>
      <c r="E297" s="202">
        <v>0.79400000000000004</v>
      </c>
      <c r="F297" s="202">
        <v>2.85</v>
      </c>
      <c r="G297" s="202">
        <v>3.97</v>
      </c>
      <c r="H297" s="202">
        <v>91.5</v>
      </c>
      <c r="I297" s="202">
        <v>85.1</v>
      </c>
      <c r="J297" s="202">
        <v>78</v>
      </c>
      <c r="K297" s="202">
        <v>163</v>
      </c>
      <c r="L297" s="202">
        <v>29.6</v>
      </c>
      <c r="M297" s="202">
        <v>9.51</v>
      </c>
      <c r="N297" s="202">
        <v>4.6500000000000004</v>
      </c>
      <c r="T297" s="202"/>
      <c r="U297" s="202">
        <v>9</v>
      </c>
      <c r="V297" s="248">
        <f t="shared" si="23"/>
        <v>3.7171484934905563</v>
      </c>
      <c r="W297" s="248">
        <f t="shared" si="23"/>
        <v>2.1818045505270658</v>
      </c>
      <c r="X297" s="248">
        <f t="shared" si="24"/>
        <v>1.6040303825171205</v>
      </c>
      <c r="Y297" s="248">
        <f t="shared" si="24"/>
        <v>5.7575397861130897</v>
      </c>
      <c r="Z297" s="248">
        <f t="shared" si="25"/>
        <v>8.020151912585602</v>
      </c>
      <c r="AA297" s="248">
        <f t="shared" si="25"/>
        <v>184.84732997520973</v>
      </c>
      <c r="AB297" s="248">
        <f t="shared" si="26"/>
        <v>171.91811782393822</v>
      </c>
      <c r="AC297" s="248">
        <f t="shared" si="22"/>
        <v>157.57477309362142</v>
      </c>
      <c r="AD297" s="248">
        <f t="shared" si="22"/>
        <v>329.29087197769599</v>
      </c>
      <c r="AE297" s="248">
        <f t="shared" si="22"/>
        <v>59.797606199630692</v>
      </c>
      <c r="AF297" s="248">
        <f t="shared" si="22"/>
        <v>19.212001181029994</v>
      </c>
      <c r="AG297" s="248">
        <f t="shared" si="22"/>
        <v>9.3938807036581995</v>
      </c>
    </row>
    <row r="298" spans="1:33" ht="18" x14ac:dyDescent="0.5">
      <c r="A298" s="202"/>
      <c r="B298" s="202">
        <v>10</v>
      </c>
      <c r="C298" s="202">
        <v>1.84</v>
      </c>
      <c r="D298" s="202">
        <v>1.01</v>
      </c>
      <c r="E298" s="202">
        <v>0.65200000000000002</v>
      </c>
      <c r="F298" s="202">
        <v>3.03</v>
      </c>
      <c r="G298" s="202">
        <v>4.82</v>
      </c>
      <c r="H298" s="202">
        <v>50.3</v>
      </c>
      <c r="I298" s="202">
        <v>84.8</v>
      </c>
      <c r="J298" s="202">
        <v>78.5</v>
      </c>
      <c r="K298" s="202">
        <v>160</v>
      </c>
      <c r="L298" s="202">
        <v>28.2</v>
      </c>
      <c r="M298" s="202">
        <v>8.69</v>
      </c>
      <c r="N298" s="202">
        <v>4.6500000000000004</v>
      </c>
      <c r="T298" s="202"/>
      <c r="U298" s="202">
        <v>10</v>
      </c>
      <c r="V298" s="248">
        <f t="shared" si="23"/>
        <v>3.7171484934905563</v>
      </c>
      <c r="W298" s="248">
        <f t="shared" si="23"/>
        <v>2.0403912926225334</v>
      </c>
      <c r="X298" s="248">
        <f t="shared" si="24"/>
        <v>1.3171634879107841</v>
      </c>
      <c r="Y298" s="248">
        <f t="shared" si="24"/>
        <v>6.1211738778676006</v>
      </c>
      <c r="Z298" s="248">
        <f t="shared" si="25"/>
        <v>9.7373129014263498</v>
      </c>
      <c r="AA298" s="248">
        <f t="shared" si="25"/>
        <v>101.61552675139944</v>
      </c>
      <c r="AB298" s="248">
        <f t="shared" si="26"/>
        <v>171.31206100434736</v>
      </c>
      <c r="AC298" s="248">
        <f t="shared" si="22"/>
        <v>158.58486779293949</v>
      </c>
      <c r="AD298" s="248">
        <f t="shared" si="22"/>
        <v>323.23030378178748</v>
      </c>
      <c r="AE298" s="248">
        <f t="shared" si="22"/>
        <v>56.969341041540048</v>
      </c>
      <c r="AF298" s="248">
        <f t="shared" si="22"/>
        <v>17.555445874148333</v>
      </c>
      <c r="AG298" s="248">
        <f t="shared" si="22"/>
        <v>9.3938807036581995</v>
      </c>
    </row>
    <row r="299" spans="1:33" ht="18" x14ac:dyDescent="0.5">
      <c r="A299" s="202"/>
      <c r="B299" s="202">
        <v>11</v>
      </c>
      <c r="C299" s="202">
        <v>1.74</v>
      </c>
      <c r="D299" s="202">
        <v>1.08</v>
      </c>
      <c r="E299" s="202">
        <v>0.79400000000000004</v>
      </c>
      <c r="F299" s="202">
        <v>3.17</v>
      </c>
      <c r="G299" s="202">
        <v>5.47</v>
      </c>
      <c r="H299" s="202">
        <v>37.799999999999997</v>
      </c>
      <c r="I299" s="202">
        <v>92.5</v>
      </c>
      <c r="J299" s="202">
        <v>114</v>
      </c>
      <c r="K299" s="202">
        <v>160</v>
      </c>
      <c r="L299" s="202">
        <v>27.1</v>
      </c>
      <c r="M299" s="202">
        <v>8.3699999999999992</v>
      </c>
      <c r="N299" s="202">
        <v>4.4800000000000004</v>
      </c>
      <c r="T299" s="202"/>
      <c r="U299" s="202">
        <v>11</v>
      </c>
      <c r="V299" s="248">
        <f t="shared" si="23"/>
        <v>3.5151295536269389</v>
      </c>
      <c r="W299" s="248">
        <f t="shared" si="23"/>
        <v>2.1818045505270658</v>
      </c>
      <c r="X299" s="248">
        <f t="shared" si="24"/>
        <v>1.6040303825171205</v>
      </c>
      <c r="Y299" s="248">
        <f t="shared" si="24"/>
        <v>6.4040003936766645</v>
      </c>
      <c r="Z299" s="248">
        <f t="shared" si="25"/>
        <v>11.05043601053986</v>
      </c>
      <c r="AA299" s="248">
        <f t="shared" si="25"/>
        <v>76.363159268447291</v>
      </c>
      <c r="AB299" s="248">
        <f t="shared" si="26"/>
        <v>186.86751937384591</v>
      </c>
      <c r="AC299" s="248">
        <f t="shared" si="22"/>
        <v>230.30159144452358</v>
      </c>
      <c r="AD299" s="248">
        <f t="shared" si="22"/>
        <v>323.23030378178748</v>
      </c>
      <c r="AE299" s="248">
        <f t="shared" si="22"/>
        <v>54.747132703040258</v>
      </c>
      <c r="AF299" s="248">
        <f t="shared" si="22"/>
        <v>16.908985266584757</v>
      </c>
      <c r="AG299" s="248">
        <f t="shared" si="22"/>
        <v>9.050448505890051</v>
      </c>
    </row>
    <row r="300" spans="1:33" ht="18" x14ac:dyDescent="0.5">
      <c r="A300" s="202"/>
      <c r="B300" s="202">
        <v>12</v>
      </c>
      <c r="C300" s="202">
        <v>1.74</v>
      </c>
      <c r="D300" s="202">
        <v>1.22</v>
      </c>
      <c r="E300" s="202">
        <v>0.79400000000000004</v>
      </c>
      <c r="F300" s="202">
        <v>3.26</v>
      </c>
      <c r="G300" s="202">
        <v>8.3699999999999992</v>
      </c>
      <c r="H300" s="202">
        <v>29.6</v>
      </c>
      <c r="I300" s="202">
        <v>95.3</v>
      </c>
      <c r="J300" s="202">
        <v>111</v>
      </c>
      <c r="K300" s="202">
        <v>129</v>
      </c>
      <c r="L300" s="202">
        <v>25.3</v>
      </c>
      <c r="M300" s="202">
        <v>8.1199999999999992</v>
      </c>
      <c r="N300" s="202">
        <v>4.4800000000000004</v>
      </c>
      <c r="T300" s="202"/>
      <c r="U300" s="202">
        <v>12</v>
      </c>
      <c r="V300" s="248">
        <f t="shared" si="23"/>
        <v>3.5151295536269389</v>
      </c>
      <c r="W300" s="248">
        <f t="shared" si="23"/>
        <v>2.4646310663361297</v>
      </c>
      <c r="X300" s="248">
        <f t="shared" si="24"/>
        <v>1.6040303825171205</v>
      </c>
      <c r="Y300" s="248">
        <f t="shared" si="24"/>
        <v>6.58581743955392</v>
      </c>
      <c r="Z300" s="248">
        <f t="shared" si="25"/>
        <v>16.908985266584757</v>
      </c>
      <c r="AA300" s="248">
        <f t="shared" si="25"/>
        <v>59.797606199630692</v>
      </c>
      <c r="AB300" s="248">
        <f t="shared" si="26"/>
        <v>192.52404969002717</v>
      </c>
      <c r="AC300" s="248">
        <f t="shared" si="22"/>
        <v>224.24102324861508</v>
      </c>
      <c r="AD300" s="248">
        <f t="shared" si="22"/>
        <v>260.60443242406615</v>
      </c>
      <c r="AE300" s="248">
        <f t="shared" si="22"/>
        <v>51.110791785495152</v>
      </c>
      <c r="AF300" s="248">
        <f t="shared" si="22"/>
        <v>16.403937916925713</v>
      </c>
      <c r="AG300" s="248">
        <f t="shared" si="22"/>
        <v>9.050448505890051</v>
      </c>
    </row>
    <row r="301" spans="1:33" ht="18" x14ac:dyDescent="0.5">
      <c r="A301" s="202"/>
      <c r="B301" s="202">
        <v>13</v>
      </c>
      <c r="C301" s="202">
        <v>1.84</v>
      </c>
      <c r="D301" s="202">
        <v>1.1499999999999999</v>
      </c>
      <c r="E301" s="202">
        <v>0.746</v>
      </c>
      <c r="F301" s="202">
        <v>2.62</v>
      </c>
      <c r="G301" s="202">
        <v>6.78</v>
      </c>
      <c r="H301" s="202">
        <v>25.7</v>
      </c>
      <c r="I301" s="202">
        <v>99.9</v>
      </c>
      <c r="J301" s="202">
        <v>112</v>
      </c>
      <c r="K301" s="202">
        <v>104</v>
      </c>
      <c r="L301" s="202">
        <v>24.3</v>
      </c>
      <c r="M301" s="202">
        <v>7.88</v>
      </c>
      <c r="N301" s="202">
        <v>4.3099999999999996</v>
      </c>
      <c r="T301" s="202"/>
      <c r="U301" s="202">
        <v>13</v>
      </c>
      <c r="V301" s="248">
        <f t="shared" si="23"/>
        <v>3.7171484934905563</v>
      </c>
      <c r="W301" s="248">
        <f t="shared" si="23"/>
        <v>2.3232178084315973</v>
      </c>
      <c r="X301" s="248">
        <f t="shared" si="24"/>
        <v>1.5070612913825843</v>
      </c>
      <c r="Y301" s="248">
        <f t="shared" si="24"/>
        <v>5.2928962244267703</v>
      </c>
      <c r="Z301" s="248">
        <f t="shared" si="25"/>
        <v>13.696884122753247</v>
      </c>
      <c r="AA301" s="248">
        <f t="shared" si="25"/>
        <v>51.918867544949613</v>
      </c>
      <c r="AB301" s="248">
        <f t="shared" si="26"/>
        <v>201.81692092375357</v>
      </c>
      <c r="AC301" s="248">
        <f t="shared" si="22"/>
        <v>226.26121264725126</v>
      </c>
      <c r="AD301" s="248">
        <f t="shared" si="22"/>
        <v>210.09969745816187</v>
      </c>
      <c r="AE301" s="248">
        <f t="shared" si="22"/>
        <v>49.090602386858976</v>
      </c>
      <c r="AF301" s="248">
        <f t="shared" si="22"/>
        <v>15.919092461253035</v>
      </c>
      <c r="AG301" s="248">
        <f t="shared" si="22"/>
        <v>8.7070163081219007</v>
      </c>
    </row>
    <row r="302" spans="1:33" ht="18" x14ac:dyDescent="0.5">
      <c r="A302" s="202"/>
      <c r="B302" s="202">
        <v>14</v>
      </c>
      <c r="C302" s="202">
        <v>1.84</v>
      </c>
      <c r="D302" s="202">
        <v>1.1000000000000001</v>
      </c>
      <c r="E302" s="202">
        <v>0.72299999999999998</v>
      </c>
      <c r="F302" s="202">
        <v>2.2999999999999998</v>
      </c>
      <c r="G302" s="202">
        <v>11.5</v>
      </c>
      <c r="H302" s="202">
        <v>24.1</v>
      </c>
      <c r="I302" s="202">
        <v>95.9</v>
      </c>
      <c r="J302" s="202">
        <v>104</v>
      </c>
      <c r="K302" s="202">
        <v>98.2</v>
      </c>
      <c r="L302" s="202">
        <v>23</v>
      </c>
      <c r="M302" s="202">
        <v>7.64</v>
      </c>
      <c r="N302" s="202">
        <v>4.3099999999999996</v>
      </c>
      <c r="T302" s="202"/>
      <c r="U302" s="202">
        <v>14</v>
      </c>
      <c r="V302" s="248">
        <f t="shared" si="23"/>
        <v>3.7171484934905563</v>
      </c>
      <c r="W302" s="248">
        <f t="shared" si="23"/>
        <v>2.2222083384997893</v>
      </c>
      <c r="X302" s="248">
        <f t="shared" si="24"/>
        <v>1.4605969352139523</v>
      </c>
      <c r="Y302" s="248">
        <f t="shared" si="24"/>
        <v>4.6464356168631946</v>
      </c>
      <c r="Z302" s="248">
        <f t="shared" si="25"/>
        <v>23.232178084315976</v>
      </c>
      <c r="AA302" s="248">
        <f t="shared" si="25"/>
        <v>48.686564507131742</v>
      </c>
      <c r="AB302" s="248">
        <f t="shared" si="26"/>
        <v>193.73616332920889</v>
      </c>
      <c r="AC302" s="248">
        <f t="shared" si="22"/>
        <v>210.09969745816187</v>
      </c>
      <c r="AD302" s="248">
        <f t="shared" si="22"/>
        <v>198.38259894607208</v>
      </c>
      <c r="AE302" s="248">
        <f t="shared" si="22"/>
        <v>46.464356168631952</v>
      </c>
      <c r="AF302" s="248">
        <f t="shared" si="22"/>
        <v>15.434247005580353</v>
      </c>
      <c r="AG302" s="248">
        <f t="shared" si="22"/>
        <v>8.7070163081219007</v>
      </c>
    </row>
    <row r="303" spans="1:33" ht="18" x14ac:dyDescent="0.5">
      <c r="A303" s="202"/>
      <c r="B303" s="202">
        <v>15</v>
      </c>
      <c r="C303" s="202">
        <v>1.74</v>
      </c>
      <c r="D303" s="202">
        <v>1.03</v>
      </c>
      <c r="E303" s="202">
        <v>0.72299999999999998</v>
      </c>
      <c r="F303" s="202">
        <v>2.8</v>
      </c>
      <c r="G303" s="202">
        <v>16.2</v>
      </c>
      <c r="H303" s="202">
        <v>27.9</v>
      </c>
      <c r="I303" s="202">
        <v>109</v>
      </c>
      <c r="J303" s="202">
        <v>106</v>
      </c>
      <c r="K303" s="202">
        <v>87.5</v>
      </c>
      <c r="L303" s="202">
        <v>22</v>
      </c>
      <c r="M303" s="202">
        <v>7.4</v>
      </c>
      <c r="N303" s="202">
        <v>4.1399999999999997</v>
      </c>
      <c r="T303" s="202"/>
      <c r="U303" s="202">
        <v>15</v>
      </c>
      <c r="V303" s="248">
        <f t="shared" si="23"/>
        <v>3.5151295536269389</v>
      </c>
      <c r="W303" s="248">
        <f t="shared" si="23"/>
        <v>2.0807950805952569</v>
      </c>
      <c r="X303" s="248">
        <f t="shared" si="24"/>
        <v>1.4605969352139523</v>
      </c>
      <c r="Y303" s="248">
        <f t="shared" si="24"/>
        <v>5.6565303161812812</v>
      </c>
      <c r="Z303" s="248">
        <f t="shared" si="25"/>
        <v>32.727068257905984</v>
      </c>
      <c r="AA303" s="248">
        <f t="shared" si="25"/>
        <v>56.363284221949193</v>
      </c>
      <c r="AB303" s="248">
        <f t="shared" si="26"/>
        <v>220.20064445134273</v>
      </c>
      <c r="AC303" s="248">
        <f t="shared" si="22"/>
        <v>214.14007625543422</v>
      </c>
      <c r="AD303" s="248">
        <f t="shared" si="22"/>
        <v>176.76657238066502</v>
      </c>
      <c r="AE303" s="248">
        <f t="shared" si="22"/>
        <v>44.444166769995782</v>
      </c>
      <c r="AF303" s="248">
        <f t="shared" si="22"/>
        <v>14.949401549907673</v>
      </c>
      <c r="AG303" s="248">
        <f t="shared" si="22"/>
        <v>8.3635841103537505</v>
      </c>
    </row>
    <row r="304" spans="1:33" ht="18" x14ac:dyDescent="0.5">
      <c r="A304" s="202"/>
      <c r="B304" s="202">
        <v>16</v>
      </c>
      <c r="C304" s="202">
        <v>1.74</v>
      </c>
      <c r="D304" s="202">
        <v>1.01</v>
      </c>
      <c r="E304" s="202">
        <v>0.72299999999999998</v>
      </c>
      <c r="F304" s="202">
        <v>2.98</v>
      </c>
      <c r="G304" s="202">
        <v>16.2</v>
      </c>
      <c r="H304" s="202">
        <v>33.9</v>
      </c>
      <c r="I304" s="202">
        <v>140</v>
      </c>
      <c r="J304" s="202">
        <v>158</v>
      </c>
      <c r="K304" s="202">
        <v>84.3</v>
      </c>
      <c r="L304" s="202">
        <v>21.2</v>
      </c>
      <c r="M304" s="202">
        <v>7.4</v>
      </c>
      <c r="N304" s="202">
        <v>3.97</v>
      </c>
      <c r="T304" s="202"/>
      <c r="U304" s="202">
        <v>16</v>
      </c>
      <c r="V304" s="248">
        <f t="shared" si="23"/>
        <v>3.5151295536269389</v>
      </c>
      <c r="W304" s="248">
        <f t="shared" si="23"/>
        <v>2.0403912926225334</v>
      </c>
      <c r="X304" s="248">
        <f t="shared" si="24"/>
        <v>1.4605969352139523</v>
      </c>
      <c r="Y304" s="248">
        <f t="shared" si="24"/>
        <v>6.0201644079357921</v>
      </c>
      <c r="Z304" s="248">
        <f t="shared" si="25"/>
        <v>32.727068257905984</v>
      </c>
      <c r="AA304" s="248">
        <f t="shared" si="25"/>
        <v>68.484420613766218</v>
      </c>
      <c r="AB304" s="248">
        <f t="shared" si="26"/>
        <v>282.82651580906406</v>
      </c>
      <c r="AC304" s="248">
        <f t="shared" si="22"/>
        <v>319.18992498451513</v>
      </c>
      <c r="AD304" s="248">
        <f t="shared" si="22"/>
        <v>170.30196630502928</v>
      </c>
      <c r="AE304" s="248">
        <f t="shared" si="22"/>
        <v>42.828015251086839</v>
      </c>
      <c r="AF304" s="248">
        <f t="shared" si="22"/>
        <v>14.949401549907673</v>
      </c>
      <c r="AG304" s="248">
        <f t="shared" si="22"/>
        <v>8.020151912585602</v>
      </c>
    </row>
    <row r="305" spans="1:33" ht="18" x14ac:dyDescent="0.5">
      <c r="A305" s="202"/>
      <c r="B305" s="202">
        <v>17</v>
      </c>
      <c r="C305" s="202">
        <v>1.63</v>
      </c>
      <c r="D305" s="202">
        <v>0.95899999999999996</v>
      </c>
      <c r="E305" s="202">
        <v>0.79400000000000004</v>
      </c>
      <c r="F305" s="202">
        <v>2.85</v>
      </c>
      <c r="G305" s="202">
        <v>10.9</v>
      </c>
      <c r="H305" s="202">
        <v>32.9</v>
      </c>
      <c r="I305" s="202">
        <v>145</v>
      </c>
      <c r="J305" s="202">
        <v>114</v>
      </c>
      <c r="K305" s="202">
        <v>80.599999999999994</v>
      </c>
      <c r="L305" s="202">
        <v>20.7</v>
      </c>
      <c r="M305" s="202">
        <v>7.26</v>
      </c>
      <c r="N305" s="202">
        <v>3.97</v>
      </c>
      <c r="T305" s="202"/>
      <c r="U305" s="202">
        <v>17</v>
      </c>
      <c r="V305" s="248">
        <f t="shared" si="23"/>
        <v>3.29290871977696</v>
      </c>
      <c r="W305" s="248">
        <f t="shared" si="23"/>
        <v>1.9373616332920887</v>
      </c>
      <c r="X305" s="248">
        <f t="shared" si="24"/>
        <v>1.6040303825171205</v>
      </c>
      <c r="Y305" s="248">
        <f t="shared" si="24"/>
        <v>5.7575397861130897</v>
      </c>
      <c r="Z305" s="248">
        <f t="shared" si="25"/>
        <v>22.020064445134274</v>
      </c>
      <c r="AA305" s="248">
        <f t="shared" si="25"/>
        <v>66.464231215130056</v>
      </c>
      <c r="AB305" s="248">
        <f t="shared" si="26"/>
        <v>292.92746280224492</v>
      </c>
      <c r="AC305" s="248">
        <f t="shared" si="22"/>
        <v>230.30159144452358</v>
      </c>
      <c r="AD305" s="248">
        <f t="shared" si="22"/>
        <v>162.82726553007544</v>
      </c>
      <c r="AE305" s="248">
        <f t="shared" si="22"/>
        <v>41.817920551768758</v>
      </c>
      <c r="AF305" s="248">
        <f t="shared" si="22"/>
        <v>14.666575034098607</v>
      </c>
      <c r="AG305" s="248">
        <f t="shared" si="22"/>
        <v>8.020151912585602</v>
      </c>
    </row>
    <row r="306" spans="1:33" ht="18" x14ac:dyDescent="0.5">
      <c r="A306" s="202"/>
      <c r="B306" s="202">
        <v>18</v>
      </c>
      <c r="C306" s="202">
        <v>1.63</v>
      </c>
      <c r="D306" s="202">
        <v>0.93500000000000005</v>
      </c>
      <c r="E306" s="202">
        <v>0.79400000000000004</v>
      </c>
      <c r="F306" s="202">
        <v>2.85</v>
      </c>
      <c r="G306" s="202">
        <v>23.4</v>
      </c>
      <c r="H306" s="202">
        <v>49.5</v>
      </c>
      <c r="I306" s="202">
        <v>132</v>
      </c>
      <c r="J306" s="202">
        <v>114</v>
      </c>
      <c r="K306" s="202">
        <v>84.5</v>
      </c>
      <c r="L306" s="202">
        <v>20.3</v>
      </c>
      <c r="M306" s="202">
        <v>6.71</v>
      </c>
      <c r="N306" s="202">
        <v>3.79</v>
      </c>
      <c r="T306" s="202"/>
      <c r="U306" s="202">
        <v>18</v>
      </c>
      <c r="V306" s="248">
        <f t="shared" si="23"/>
        <v>3.29290871977696</v>
      </c>
      <c r="W306" s="248">
        <f t="shared" si="23"/>
        <v>1.8888770877248209</v>
      </c>
      <c r="X306" s="248">
        <f t="shared" si="24"/>
        <v>1.6040303825171205</v>
      </c>
      <c r="Y306" s="248">
        <f t="shared" si="24"/>
        <v>5.7575397861130897</v>
      </c>
      <c r="Z306" s="248">
        <f t="shared" si="25"/>
        <v>47.272431928086419</v>
      </c>
      <c r="AA306" s="248">
        <f t="shared" si="25"/>
        <v>99.999375232490507</v>
      </c>
      <c r="AB306" s="248">
        <f t="shared" si="26"/>
        <v>266.66500061997471</v>
      </c>
      <c r="AC306" s="248">
        <f t="shared" si="22"/>
        <v>230.30159144452358</v>
      </c>
      <c r="AD306" s="248">
        <f t="shared" si="22"/>
        <v>170.70600418475652</v>
      </c>
      <c r="AE306" s="248">
        <f t="shared" si="22"/>
        <v>41.00984479231429</v>
      </c>
      <c r="AF306" s="248">
        <f t="shared" si="22"/>
        <v>13.555470864848713</v>
      </c>
      <c r="AG306" s="248">
        <f t="shared" si="22"/>
        <v>7.6565178208310911</v>
      </c>
    </row>
    <row r="307" spans="1:33" ht="18" x14ac:dyDescent="0.5">
      <c r="A307" s="202"/>
      <c r="B307" s="202">
        <v>19</v>
      </c>
      <c r="C307" s="202">
        <v>1.63</v>
      </c>
      <c r="D307" s="202">
        <v>0.88800000000000001</v>
      </c>
      <c r="E307" s="202">
        <v>0.69899999999999995</v>
      </c>
      <c r="F307" s="202">
        <v>2.5299999999999998</v>
      </c>
      <c r="G307" s="202">
        <v>15.7</v>
      </c>
      <c r="H307" s="202">
        <v>67.599999999999994</v>
      </c>
      <c r="I307" s="202">
        <v>132</v>
      </c>
      <c r="J307" s="202">
        <v>123</v>
      </c>
      <c r="K307" s="202">
        <v>83.2</v>
      </c>
      <c r="L307" s="202">
        <v>19.2</v>
      </c>
      <c r="M307" s="202">
        <v>6.78</v>
      </c>
      <c r="N307" s="202">
        <v>3.79</v>
      </c>
      <c r="T307" s="202"/>
      <c r="U307" s="202">
        <v>19</v>
      </c>
      <c r="V307" s="248">
        <f t="shared" si="23"/>
        <v>3.29290871977696</v>
      </c>
      <c r="W307" s="248">
        <f t="shared" si="23"/>
        <v>1.7939281859889207</v>
      </c>
      <c r="X307" s="248">
        <f t="shared" si="24"/>
        <v>1.4121123896466841</v>
      </c>
      <c r="Y307" s="248">
        <f t="shared" si="24"/>
        <v>5.111079178549514</v>
      </c>
      <c r="Z307" s="248">
        <f t="shared" si="25"/>
        <v>31.716973558587895</v>
      </c>
      <c r="AA307" s="248">
        <f t="shared" si="25"/>
        <v>136.5648033478052</v>
      </c>
      <c r="AB307" s="248">
        <f t="shared" si="26"/>
        <v>266.66500061997471</v>
      </c>
      <c r="AC307" s="248">
        <f t="shared" si="22"/>
        <v>248.48329603224914</v>
      </c>
      <c r="AD307" s="248">
        <f t="shared" si="22"/>
        <v>168.07975796652951</v>
      </c>
      <c r="AE307" s="248">
        <f t="shared" si="22"/>
        <v>38.7876364538145</v>
      </c>
      <c r="AF307" s="248">
        <f t="shared" si="22"/>
        <v>13.696884122753247</v>
      </c>
      <c r="AG307" s="248">
        <f t="shared" si="22"/>
        <v>7.6565178208310911</v>
      </c>
    </row>
    <row r="308" spans="1:33" ht="18" x14ac:dyDescent="0.5">
      <c r="A308" s="202"/>
      <c r="B308" s="202">
        <v>20</v>
      </c>
      <c r="C308" s="202">
        <v>1.53</v>
      </c>
      <c r="D308" s="202">
        <v>0.86399999999999999</v>
      </c>
      <c r="E308" s="202">
        <v>0.58099999999999996</v>
      </c>
      <c r="F308" s="202">
        <v>2.85</v>
      </c>
      <c r="G308" s="202">
        <v>18.899999999999999</v>
      </c>
      <c r="H308" s="202">
        <v>59.4</v>
      </c>
      <c r="I308" s="202">
        <v>114</v>
      </c>
      <c r="J308" s="202">
        <v>114</v>
      </c>
      <c r="K308" s="202">
        <v>76</v>
      </c>
      <c r="L308" s="202">
        <v>19.2</v>
      </c>
      <c r="M308" s="202">
        <v>6.57</v>
      </c>
      <c r="N308" s="202">
        <v>3.49</v>
      </c>
      <c r="T308" s="202"/>
      <c r="U308" s="202">
        <v>20</v>
      </c>
      <c r="V308" s="248">
        <f t="shared" si="23"/>
        <v>3.090889779913343</v>
      </c>
      <c r="W308" s="248">
        <f t="shared" si="23"/>
        <v>1.7454436404216525</v>
      </c>
      <c r="X308" s="248">
        <f t="shared" si="24"/>
        <v>1.1737300406076159</v>
      </c>
      <c r="Y308" s="248">
        <f t="shared" si="24"/>
        <v>5.7575397861130897</v>
      </c>
      <c r="Z308" s="248">
        <f t="shared" si="25"/>
        <v>38.181579634223645</v>
      </c>
      <c r="AA308" s="248">
        <f t="shared" si="25"/>
        <v>119.99925027898861</v>
      </c>
      <c r="AB308" s="248">
        <f t="shared" si="26"/>
        <v>230.30159144452358</v>
      </c>
      <c r="AC308" s="248">
        <f t="shared" si="22"/>
        <v>230.30159144452358</v>
      </c>
      <c r="AD308" s="248">
        <f t="shared" si="22"/>
        <v>153.53439429634906</v>
      </c>
      <c r="AE308" s="248">
        <f t="shared" si="22"/>
        <v>38.7876364538145</v>
      </c>
      <c r="AF308" s="248">
        <f t="shared" si="22"/>
        <v>13.27264434903965</v>
      </c>
      <c r="AG308" s="248">
        <f t="shared" si="22"/>
        <v>7.0504610012402402</v>
      </c>
    </row>
    <row r="309" spans="1:33" ht="18" x14ac:dyDescent="0.5">
      <c r="A309" s="202"/>
      <c r="B309" s="202">
        <v>21</v>
      </c>
      <c r="C309" s="202">
        <v>1.53</v>
      </c>
      <c r="D309" s="202">
        <v>0.81699999999999995</v>
      </c>
      <c r="E309" s="202">
        <v>0.58099999999999996</v>
      </c>
      <c r="F309" s="202">
        <v>4.05</v>
      </c>
      <c r="G309" s="202">
        <v>14.3</v>
      </c>
      <c r="H309" s="202">
        <v>103</v>
      </c>
      <c r="I309" s="202">
        <v>123</v>
      </c>
      <c r="J309" s="202">
        <v>124</v>
      </c>
      <c r="K309" s="202">
        <v>71</v>
      </c>
      <c r="L309" s="202">
        <v>18.7</v>
      </c>
      <c r="M309" s="202">
        <v>6.37</v>
      </c>
      <c r="N309" s="202">
        <v>3.35</v>
      </c>
      <c r="T309" s="202"/>
      <c r="U309" s="202">
        <v>21</v>
      </c>
      <c r="V309" s="248">
        <f t="shared" si="23"/>
        <v>3.090889779913343</v>
      </c>
      <c r="W309" s="248">
        <f t="shared" si="23"/>
        <v>1.6504947386857522</v>
      </c>
      <c r="X309" s="248">
        <f t="shared" si="24"/>
        <v>1.1737300406076159</v>
      </c>
      <c r="Y309" s="248">
        <f t="shared" si="24"/>
        <v>8.1817670644764959</v>
      </c>
      <c r="Z309" s="248">
        <f t="shared" si="25"/>
        <v>28.888708400497258</v>
      </c>
      <c r="AA309" s="248">
        <f t="shared" si="25"/>
        <v>208.07950805952569</v>
      </c>
      <c r="AB309" s="248">
        <f t="shared" si="26"/>
        <v>248.48329603224914</v>
      </c>
      <c r="AC309" s="248">
        <f t="shared" si="22"/>
        <v>250.50348543088532</v>
      </c>
      <c r="AD309" s="248">
        <f t="shared" si="22"/>
        <v>143.43344730316821</v>
      </c>
      <c r="AE309" s="248">
        <f t="shared" si="22"/>
        <v>37.777541754496411</v>
      </c>
      <c r="AF309" s="248">
        <f t="shared" si="22"/>
        <v>12.868606469312414</v>
      </c>
      <c r="AG309" s="248">
        <f t="shared" si="22"/>
        <v>6.7676344854311763</v>
      </c>
    </row>
    <row r="310" spans="1:33" ht="18" x14ac:dyDescent="0.5">
      <c r="A310" s="202"/>
      <c r="B310" s="202">
        <v>22</v>
      </c>
      <c r="C310" s="202">
        <v>1.43</v>
      </c>
      <c r="D310" s="202">
        <v>0.79400000000000004</v>
      </c>
      <c r="E310" s="202">
        <v>0.58099999999999996</v>
      </c>
      <c r="F310" s="202">
        <v>4.9400000000000004</v>
      </c>
      <c r="G310" s="202">
        <v>14.5</v>
      </c>
      <c r="H310" s="202">
        <v>85.7</v>
      </c>
      <c r="I310" s="202">
        <v>256</v>
      </c>
      <c r="J310" s="202">
        <v>129</v>
      </c>
      <c r="K310" s="202">
        <v>69.7</v>
      </c>
      <c r="L310" s="202">
        <v>18.5</v>
      </c>
      <c r="M310" s="202">
        <v>6.37</v>
      </c>
      <c r="N310" s="202">
        <v>3.35</v>
      </c>
      <c r="T310" s="202"/>
      <c r="U310" s="202">
        <v>22</v>
      </c>
      <c r="V310" s="248">
        <f t="shared" si="23"/>
        <v>2.8888708400497256</v>
      </c>
      <c r="W310" s="248">
        <f t="shared" si="23"/>
        <v>1.6040303825171205</v>
      </c>
      <c r="X310" s="248">
        <f t="shared" si="24"/>
        <v>1.1737300406076159</v>
      </c>
      <c r="Y310" s="248">
        <f t="shared" si="24"/>
        <v>9.9797356292626898</v>
      </c>
      <c r="Z310" s="248">
        <f t="shared" si="25"/>
        <v>29.292746280224492</v>
      </c>
      <c r="AA310" s="248">
        <f t="shared" si="25"/>
        <v>173.13023146311994</v>
      </c>
      <c r="AB310" s="248">
        <f t="shared" si="26"/>
        <v>517.16848605086</v>
      </c>
      <c r="AC310" s="248">
        <f t="shared" si="22"/>
        <v>260.60443242406615</v>
      </c>
      <c r="AD310" s="248">
        <f t="shared" si="22"/>
        <v>140.8072010849412</v>
      </c>
      <c r="AE310" s="248">
        <f t="shared" si="22"/>
        <v>37.373503874769177</v>
      </c>
      <c r="AF310" s="248">
        <f t="shared" si="22"/>
        <v>12.868606469312414</v>
      </c>
      <c r="AG310" s="248">
        <f t="shared" si="22"/>
        <v>6.7676344854311763</v>
      </c>
    </row>
    <row r="311" spans="1:33" ht="18" x14ac:dyDescent="0.5">
      <c r="A311" s="202"/>
      <c r="B311" s="202">
        <v>23</v>
      </c>
      <c r="C311" s="202">
        <v>1.43</v>
      </c>
      <c r="D311" s="202">
        <v>0.79400000000000004</v>
      </c>
      <c r="E311" s="202">
        <v>0.47</v>
      </c>
      <c r="F311" s="202">
        <v>4.99</v>
      </c>
      <c r="G311" s="202">
        <v>14.8</v>
      </c>
      <c r="H311" s="202">
        <v>76.400000000000006</v>
      </c>
      <c r="I311" s="202">
        <v>139</v>
      </c>
      <c r="J311" s="202">
        <v>115</v>
      </c>
      <c r="K311" s="202">
        <v>62.7</v>
      </c>
      <c r="L311" s="202">
        <v>18.2</v>
      </c>
      <c r="M311" s="202">
        <v>6.37</v>
      </c>
      <c r="N311" s="202">
        <v>3.21</v>
      </c>
      <c r="T311" s="202"/>
      <c r="U311" s="202">
        <v>23</v>
      </c>
      <c r="V311" s="248">
        <f t="shared" si="23"/>
        <v>2.8888708400497256</v>
      </c>
      <c r="W311" s="248">
        <f t="shared" si="23"/>
        <v>1.6040303825171205</v>
      </c>
      <c r="X311" s="248">
        <f t="shared" si="24"/>
        <v>0.94948901735900071</v>
      </c>
      <c r="Y311" s="248">
        <f t="shared" si="24"/>
        <v>10.080745099194498</v>
      </c>
      <c r="Z311" s="248">
        <f t="shared" si="25"/>
        <v>29.898803099815346</v>
      </c>
      <c r="AA311" s="248">
        <f t="shared" si="25"/>
        <v>154.34247005580355</v>
      </c>
      <c r="AB311" s="248">
        <f t="shared" si="26"/>
        <v>280.80632641042791</v>
      </c>
      <c r="AC311" s="248">
        <f t="shared" si="22"/>
        <v>232.32178084315976</v>
      </c>
      <c r="AD311" s="248">
        <f t="shared" si="22"/>
        <v>126.66587529448798</v>
      </c>
      <c r="AE311" s="248">
        <f t="shared" si="22"/>
        <v>36.767447055178323</v>
      </c>
      <c r="AF311" s="248">
        <f t="shared" si="22"/>
        <v>12.868606469312414</v>
      </c>
      <c r="AG311" s="248">
        <f t="shared" si="22"/>
        <v>6.4848079696221115</v>
      </c>
    </row>
    <row r="312" spans="1:33" ht="18" x14ac:dyDescent="0.5">
      <c r="A312" s="202"/>
      <c r="B312" s="202">
        <v>24</v>
      </c>
      <c r="C312" s="202">
        <v>1.32</v>
      </c>
      <c r="D312" s="202">
        <v>0.79400000000000004</v>
      </c>
      <c r="E312" s="202">
        <v>0.47</v>
      </c>
      <c r="F312" s="202">
        <v>6.09</v>
      </c>
      <c r="G312" s="202">
        <v>19.5</v>
      </c>
      <c r="H312" s="202">
        <v>64.8</v>
      </c>
      <c r="I312" s="202">
        <v>124</v>
      </c>
      <c r="J312" s="202">
        <v>102</v>
      </c>
      <c r="K312" s="202">
        <v>57.1</v>
      </c>
      <c r="L312" s="202">
        <v>15.4</v>
      </c>
      <c r="M312" s="202">
        <v>6.16</v>
      </c>
      <c r="N312" s="202">
        <v>3.21</v>
      </c>
      <c r="T312" s="202"/>
      <c r="U312" s="202">
        <v>24</v>
      </c>
      <c r="V312" s="248">
        <f t="shared" si="23"/>
        <v>2.6666500061997471</v>
      </c>
      <c r="W312" s="248">
        <f t="shared" si="23"/>
        <v>1.6040303825171205</v>
      </c>
      <c r="X312" s="248">
        <f t="shared" si="24"/>
        <v>0.94948901735900071</v>
      </c>
      <c r="Y312" s="248">
        <f t="shared" si="24"/>
        <v>12.302953437694287</v>
      </c>
      <c r="Z312" s="248">
        <f t="shared" si="25"/>
        <v>39.393693273405354</v>
      </c>
      <c r="AA312" s="248">
        <f t="shared" si="25"/>
        <v>130.90827303162393</v>
      </c>
      <c r="AB312" s="248">
        <f t="shared" si="26"/>
        <v>250.50348543088532</v>
      </c>
      <c r="AC312" s="248">
        <f t="shared" si="22"/>
        <v>206.05931866088952</v>
      </c>
      <c r="AD312" s="248">
        <f t="shared" si="22"/>
        <v>115.35281466212541</v>
      </c>
      <c r="AE312" s="248">
        <f t="shared" si="22"/>
        <v>31.110916738997048</v>
      </c>
      <c r="AF312" s="248">
        <f t="shared" si="22"/>
        <v>12.444366695598818</v>
      </c>
      <c r="AG312" s="248">
        <f t="shared" si="22"/>
        <v>6.4848079696221115</v>
      </c>
    </row>
    <row r="313" spans="1:33" ht="18" x14ac:dyDescent="0.5">
      <c r="A313" s="202"/>
      <c r="B313" s="202">
        <v>25</v>
      </c>
      <c r="C313" s="202">
        <v>1.32</v>
      </c>
      <c r="D313" s="202">
        <v>0.77</v>
      </c>
      <c r="E313" s="202">
        <v>0.81699999999999995</v>
      </c>
      <c r="F313" s="202">
        <v>6.09</v>
      </c>
      <c r="G313" s="202">
        <v>28.3</v>
      </c>
      <c r="H313" s="202">
        <v>47.2</v>
      </c>
      <c r="I313" s="202">
        <v>121</v>
      </c>
      <c r="J313" s="202">
        <v>105</v>
      </c>
      <c r="K313" s="202">
        <v>52.4</v>
      </c>
      <c r="L313" s="202">
        <v>15.4</v>
      </c>
      <c r="M313" s="202">
        <v>6.16</v>
      </c>
      <c r="N313" s="202">
        <v>3.08</v>
      </c>
      <c r="T313" s="202"/>
      <c r="U313" s="202">
        <v>25</v>
      </c>
      <c r="V313" s="248">
        <f t="shared" si="23"/>
        <v>2.6666500061997471</v>
      </c>
      <c r="W313" s="248">
        <f t="shared" si="23"/>
        <v>1.5555458369498523</v>
      </c>
      <c r="X313" s="248">
        <f t="shared" si="24"/>
        <v>1.6504947386857522</v>
      </c>
      <c r="Y313" s="248">
        <f t="shared" si="24"/>
        <v>12.302953437694287</v>
      </c>
      <c r="Z313" s="248">
        <f t="shared" si="25"/>
        <v>57.171359981403668</v>
      </c>
      <c r="AA313" s="248">
        <f t="shared" si="25"/>
        <v>95.352939615627321</v>
      </c>
      <c r="AB313" s="248">
        <f t="shared" si="26"/>
        <v>244.44291723497679</v>
      </c>
      <c r="AC313" s="248">
        <f t="shared" si="22"/>
        <v>212.11988685679805</v>
      </c>
      <c r="AD313" s="248">
        <f t="shared" si="22"/>
        <v>105.8579244885354</v>
      </c>
      <c r="AE313" s="248">
        <f t="shared" si="22"/>
        <v>31.110916738997048</v>
      </c>
      <c r="AF313" s="248">
        <f t="shared" si="22"/>
        <v>12.444366695598818</v>
      </c>
      <c r="AG313" s="248">
        <f t="shared" si="22"/>
        <v>6.2221833477994091</v>
      </c>
    </row>
    <row r="314" spans="1:33" ht="18" x14ac:dyDescent="0.5">
      <c r="A314" s="202"/>
      <c r="B314" s="202">
        <v>26</v>
      </c>
      <c r="C314" s="202">
        <v>1.29</v>
      </c>
      <c r="D314" s="202">
        <v>0.69899999999999995</v>
      </c>
      <c r="E314" s="202">
        <v>0.77</v>
      </c>
      <c r="F314" s="202">
        <v>6.85</v>
      </c>
      <c r="G314" s="202">
        <v>29.7</v>
      </c>
      <c r="H314" s="202">
        <v>43.5</v>
      </c>
      <c r="I314" s="202">
        <v>113</v>
      </c>
      <c r="J314" s="202">
        <v>103</v>
      </c>
      <c r="K314" s="202">
        <v>50.1</v>
      </c>
      <c r="L314" s="202">
        <v>15.1</v>
      </c>
      <c r="M314" s="202">
        <v>5.95</v>
      </c>
      <c r="N314" s="202">
        <v>3.08</v>
      </c>
      <c r="T314" s="202"/>
      <c r="U314" s="202">
        <v>26</v>
      </c>
      <c r="V314" s="248">
        <f t="shared" si="23"/>
        <v>2.6060443242406617</v>
      </c>
      <c r="W314" s="248">
        <f t="shared" si="23"/>
        <v>1.4121123896466841</v>
      </c>
      <c r="X314" s="248">
        <f t="shared" si="24"/>
        <v>1.5555458369498523</v>
      </c>
      <c r="Y314" s="248">
        <f t="shared" si="24"/>
        <v>13.838297380657776</v>
      </c>
      <c r="Z314" s="248">
        <f t="shared" si="25"/>
        <v>59.999625139494306</v>
      </c>
      <c r="AA314" s="248">
        <f t="shared" si="25"/>
        <v>87.878238840673475</v>
      </c>
      <c r="AB314" s="248">
        <f t="shared" si="26"/>
        <v>228.28140204588743</v>
      </c>
      <c r="AC314" s="248">
        <f t="shared" si="22"/>
        <v>208.07950805952569</v>
      </c>
      <c r="AD314" s="248">
        <f t="shared" si="22"/>
        <v>101.21148887167222</v>
      </c>
      <c r="AE314" s="248">
        <f t="shared" si="22"/>
        <v>30.504859919406194</v>
      </c>
      <c r="AF314" s="248">
        <f t="shared" si="22"/>
        <v>12.020126921885224</v>
      </c>
      <c r="AG314" s="248">
        <f t="shared" si="22"/>
        <v>6.2221833477994091</v>
      </c>
    </row>
    <row r="315" spans="1:33" ht="18" x14ac:dyDescent="0.5">
      <c r="A315" s="202"/>
      <c r="B315" s="202">
        <v>27</v>
      </c>
      <c r="C315" s="202">
        <v>1.22</v>
      </c>
      <c r="D315" s="202">
        <v>0.65200000000000002</v>
      </c>
      <c r="E315" s="202">
        <v>0.69899999999999995</v>
      </c>
      <c r="F315" s="202">
        <v>6.78</v>
      </c>
      <c r="G315" s="202">
        <v>24</v>
      </c>
      <c r="H315" s="202">
        <v>41.8</v>
      </c>
      <c r="I315" s="202">
        <v>112</v>
      </c>
      <c r="J315" s="202">
        <v>106</v>
      </c>
      <c r="K315" s="202">
        <v>48.3</v>
      </c>
      <c r="L315" s="202">
        <v>14.8</v>
      </c>
      <c r="M315" s="202">
        <v>5.95</v>
      </c>
      <c r="N315" s="202">
        <v>3.08</v>
      </c>
      <c r="T315" s="202"/>
      <c r="U315" s="202">
        <v>27</v>
      </c>
      <c r="V315" s="248">
        <f t="shared" si="23"/>
        <v>2.4646310663361297</v>
      </c>
      <c r="W315" s="248">
        <f t="shared" si="23"/>
        <v>1.3171634879107841</v>
      </c>
      <c r="X315" s="248">
        <f t="shared" si="24"/>
        <v>1.4121123896466841</v>
      </c>
      <c r="Y315" s="248">
        <f t="shared" si="24"/>
        <v>13.696884122753247</v>
      </c>
      <c r="Z315" s="248">
        <f t="shared" si="25"/>
        <v>48.484545567268128</v>
      </c>
      <c r="AA315" s="248">
        <f t="shared" si="25"/>
        <v>84.443916862991983</v>
      </c>
      <c r="AB315" s="248">
        <f t="shared" si="26"/>
        <v>226.26121264725126</v>
      </c>
      <c r="AC315" s="248">
        <f t="shared" si="22"/>
        <v>214.14007625543422</v>
      </c>
      <c r="AD315" s="248">
        <f t="shared" si="22"/>
        <v>97.57514795412709</v>
      </c>
      <c r="AE315" s="248">
        <f t="shared" si="22"/>
        <v>29.898803099815346</v>
      </c>
      <c r="AF315" s="248">
        <f t="shared" si="22"/>
        <v>12.020126921885224</v>
      </c>
      <c r="AG315" s="248">
        <f t="shared" si="22"/>
        <v>6.2221833477994091</v>
      </c>
    </row>
    <row r="316" spans="1:33" ht="18" x14ac:dyDescent="0.5">
      <c r="A316" s="202"/>
      <c r="B316" s="202">
        <v>28</v>
      </c>
      <c r="C316" s="202">
        <v>1.2</v>
      </c>
      <c r="D316" s="202">
        <v>0.67500000000000004</v>
      </c>
      <c r="E316" s="202">
        <v>0.86399999999999999</v>
      </c>
      <c r="F316" s="202">
        <v>6.99</v>
      </c>
      <c r="G316" s="202">
        <v>18.899999999999999</v>
      </c>
      <c r="H316" s="202">
        <v>45</v>
      </c>
      <c r="I316" s="202">
        <v>178</v>
      </c>
      <c r="J316" s="202">
        <v>109</v>
      </c>
      <c r="K316" s="202">
        <v>45.8</v>
      </c>
      <c r="L316" s="202">
        <v>14.5</v>
      </c>
      <c r="M316" s="202">
        <v>5.95</v>
      </c>
      <c r="N316" s="202">
        <v>2.94</v>
      </c>
      <c r="T316" s="202"/>
      <c r="U316" s="202">
        <v>28</v>
      </c>
      <c r="V316" s="248">
        <f t="shared" si="23"/>
        <v>2.4242272783634062</v>
      </c>
      <c r="W316" s="248">
        <f t="shared" si="23"/>
        <v>1.3636278440794161</v>
      </c>
      <c r="X316" s="248">
        <f t="shared" si="24"/>
        <v>1.7454436404216525</v>
      </c>
      <c r="Y316" s="248">
        <f t="shared" si="24"/>
        <v>14.121123896466841</v>
      </c>
      <c r="Z316" s="248">
        <f t="shared" si="25"/>
        <v>38.181579634223645</v>
      </c>
      <c r="AA316" s="248">
        <f t="shared" si="25"/>
        <v>90.90852293862774</v>
      </c>
      <c r="AB316" s="248">
        <f t="shared" si="26"/>
        <v>359.59371295723861</v>
      </c>
      <c r="AC316" s="248">
        <f t="shared" si="22"/>
        <v>220.20064445134273</v>
      </c>
      <c r="AD316" s="248">
        <f t="shared" si="22"/>
        <v>92.524674457536662</v>
      </c>
      <c r="AE316" s="248">
        <f t="shared" si="22"/>
        <v>29.292746280224492</v>
      </c>
      <c r="AF316" s="248">
        <f t="shared" si="22"/>
        <v>12.020126921885224</v>
      </c>
      <c r="AG316" s="248">
        <f t="shared" si="22"/>
        <v>5.9393568319903451</v>
      </c>
    </row>
    <row r="317" spans="1:33" ht="18" x14ac:dyDescent="0.5">
      <c r="A317" s="202"/>
      <c r="B317" s="202">
        <v>29</v>
      </c>
      <c r="C317" s="202">
        <v>1.1499999999999999</v>
      </c>
      <c r="D317" s="202">
        <v>0.69899999999999995</v>
      </c>
      <c r="E317" s="202">
        <v>0.79400000000000004</v>
      </c>
      <c r="F317" s="202">
        <v>3.97</v>
      </c>
      <c r="G317" s="202">
        <v>18.100000000000001</v>
      </c>
      <c r="H317" s="202">
        <v>48.2</v>
      </c>
      <c r="I317" s="202">
        <v>179</v>
      </c>
      <c r="J317" s="202">
        <v>163</v>
      </c>
      <c r="K317" s="202">
        <v>42.7</v>
      </c>
      <c r="L317" s="202">
        <v>14.2</v>
      </c>
      <c r="M317" s="202">
        <v>5.75</v>
      </c>
      <c r="N317" s="202">
        <v>2.94</v>
      </c>
      <c r="T317" s="202"/>
      <c r="U317" s="202">
        <v>29</v>
      </c>
      <c r="V317" s="248">
        <f t="shared" si="23"/>
        <v>2.3232178084315973</v>
      </c>
      <c r="W317" s="248">
        <f t="shared" si="23"/>
        <v>1.4121123896466841</v>
      </c>
      <c r="X317" s="248">
        <f t="shared" si="24"/>
        <v>1.6040303825171205</v>
      </c>
      <c r="Y317" s="248">
        <f t="shared" si="24"/>
        <v>8.020151912585602</v>
      </c>
      <c r="Z317" s="248">
        <f t="shared" si="25"/>
        <v>36.565428115314717</v>
      </c>
      <c r="AA317" s="248">
        <f t="shared" si="25"/>
        <v>97.373129014263483</v>
      </c>
      <c r="AB317" s="248">
        <f t="shared" si="26"/>
        <v>361.61390235587476</v>
      </c>
      <c r="AC317" s="248">
        <f t="shared" si="22"/>
        <v>329.29087197769599</v>
      </c>
      <c r="AD317" s="248">
        <f t="shared" si="22"/>
        <v>86.26208732176454</v>
      </c>
      <c r="AE317" s="248">
        <f t="shared" si="22"/>
        <v>28.686689460633637</v>
      </c>
      <c r="AF317" s="248">
        <f t="shared" si="22"/>
        <v>11.616089042157988</v>
      </c>
      <c r="AG317" s="248">
        <f t="shared" si="22"/>
        <v>5.9393568319903451</v>
      </c>
    </row>
    <row r="318" spans="1:33" ht="18" x14ac:dyDescent="0.5">
      <c r="A318" s="202"/>
      <c r="B318" s="202">
        <v>30</v>
      </c>
      <c r="C318" s="202">
        <v>1.1499999999999999</v>
      </c>
      <c r="D318" s="202"/>
      <c r="E318" s="202">
        <v>0.86399999999999999</v>
      </c>
      <c r="F318" s="202">
        <v>4.4800000000000004</v>
      </c>
      <c r="G318" s="202">
        <v>19.899999999999999</v>
      </c>
      <c r="H318" s="202">
        <v>64.5</v>
      </c>
      <c r="I318" s="202">
        <v>167</v>
      </c>
      <c r="J318" s="202">
        <v>124</v>
      </c>
      <c r="K318" s="202">
        <v>41.4</v>
      </c>
      <c r="L318" s="202">
        <v>13.9</v>
      </c>
      <c r="M318" s="202">
        <v>5.75</v>
      </c>
      <c r="N318" s="202">
        <v>2.94</v>
      </c>
      <c r="T318" s="202"/>
      <c r="U318" s="202">
        <v>30</v>
      </c>
      <c r="V318" s="248">
        <f t="shared" si="23"/>
        <v>2.3232178084315973</v>
      </c>
      <c r="W318" s="248"/>
      <c r="X318" s="248">
        <f t="shared" si="24"/>
        <v>1.7454436404216525</v>
      </c>
      <c r="Y318" s="248">
        <f t="shared" si="24"/>
        <v>9.050448505890051</v>
      </c>
      <c r="Z318" s="248">
        <f t="shared" si="25"/>
        <v>40.201769032859815</v>
      </c>
      <c r="AA318" s="248">
        <f t="shared" si="25"/>
        <v>130.30221621203307</v>
      </c>
      <c r="AB318" s="248">
        <f t="shared" si="26"/>
        <v>337.37162957224069</v>
      </c>
      <c r="AC318" s="248">
        <f t="shared" si="22"/>
        <v>250.50348543088532</v>
      </c>
      <c r="AD318" s="248">
        <f t="shared" si="22"/>
        <v>83.635841103537516</v>
      </c>
      <c r="AE318" s="248">
        <f t="shared" si="22"/>
        <v>28.08063264104279</v>
      </c>
      <c r="AF318" s="248">
        <f t="shared" si="22"/>
        <v>11.616089042157988</v>
      </c>
      <c r="AG318" s="248">
        <f t="shared" si="22"/>
        <v>5.9393568319903451</v>
      </c>
    </row>
    <row r="319" spans="1:33" ht="18" x14ac:dyDescent="0.5">
      <c r="A319" s="202"/>
      <c r="B319" s="202">
        <v>31</v>
      </c>
      <c r="C319" s="202">
        <v>1.1499999999999999</v>
      </c>
      <c r="D319" s="202"/>
      <c r="E319" s="202">
        <v>1.43</v>
      </c>
      <c r="F319" s="202"/>
      <c r="G319" s="202">
        <v>65.7</v>
      </c>
      <c r="H319" s="202"/>
      <c r="I319" s="202">
        <v>204</v>
      </c>
      <c r="J319" s="202">
        <v>132</v>
      </c>
      <c r="K319" s="202"/>
      <c r="L319" s="202">
        <v>13.5</v>
      </c>
      <c r="M319" s="202"/>
      <c r="N319" s="202">
        <v>2.94</v>
      </c>
      <c r="T319" s="202"/>
      <c r="U319" s="202">
        <v>31</v>
      </c>
      <c r="V319" s="248">
        <f t="shared" si="23"/>
        <v>2.3232178084315973</v>
      </c>
      <c r="W319" s="248"/>
      <c r="X319" s="248">
        <f t="shared" si="24"/>
        <v>2.8888708400497256</v>
      </c>
      <c r="Y319" s="248"/>
      <c r="Z319" s="248">
        <f t="shared" si="25"/>
        <v>132.72644349039649</v>
      </c>
      <c r="AA319" s="248"/>
      <c r="AB319" s="248">
        <f t="shared" si="26"/>
        <v>412.11863732177903</v>
      </c>
      <c r="AC319" s="248">
        <f t="shared" si="22"/>
        <v>266.66500061997471</v>
      </c>
      <c r="AD319" s="248"/>
      <c r="AE319" s="248">
        <f t="shared" si="22"/>
        <v>27.272556881588319</v>
      </c>
      <c r="AF319" s="248"/>
      <c r="AG319" s="248">
        <f t="shared" si="22"/>
        <v>5.9393568319903451</v>
      </c>
    </row>
    <row r="320" spans="1:33" ht="18" x14ac:dyDescent="0.5">
      <c r="A320" s="202">
        <v>2001</v>
      </c>
      <c r="B320" s="202">
        <v>1</v>
      </c>
      <c r="C320" s="202">
        <v>2.25</v>
      </c>
      <c r="D320" s="202">
        <v>1.63</v>
      </c>
      <c r="E320" s="202">
        <v>1.43</v>
      </c>
      <c r="F320" s="202">
        <v>1.49</v>
      </c>
      <c r="G320" s="202">
        <v>1.91</v>
      </c>
      <c r="H320" s="202">
        <v>2.76</v>
      </c>
      <c r="I320" s="202">
        <v>14.1</v>
      </c>
      <c r="J320" s="202">
        <v>22.8</v>
      </c>
      <c r="K320" s="202">
        <v>30.8</v>
      </c>
      <c r="L320" s="202">
        <v>18</v>
      </c>
      <c r="M320" s="202">
        <v>12.4</v>
      </c>
      <c r="N320" s="202">
        <v>8.92</v>
      </c>
      <c r="T320" s="202">
        <v>2001</v>
      </c>
      <c r="U320" s="202">
        <v>1</v>
      </c>
      <c r="V320" s="248">
        <f t="shared" si="23"/>
        <v>4.545426146931387</v>
      </c>
      <c r="W320" s="248">
        <f t="shared" si="23"/>
        <v>3.29290871977696</v>
      </c>
      <c r="X320" s="248">
        <f t="shared" si="24"/>
        <v>2.8888708400497256</v>
      </c>
      <c r="Y320" s="248">
        <f t="shared" si="24"/>
        <v>3.0100822039678961</v>
      </c>
      <c r="Z320" s="248">
        <f t="shared" si="25"/>
        <v>3.8585617513950883</v>
      </c>
      <c r="AA320" s="248">
        <f t="shared" si="25"/>
        <v>5.5757227402358343</v>
      </c>
      <c r="AB320" s="248">
        <f t="shared" si="26"/>
        <v>28.484670520770024</v>
      </c>
      <c r="AC320" s="248">
        <f t="shared" si="22"/>
        <v>46.060318288904718</v>
      </c>
      <c r="AD320" s="248">
        <f t="shared" si="22"/>
        <v>62.221833477994096</v>
      </c>
      <c r="AE320" s="248">
        <f t="shared" si="22"/>
        <v>36.363409175451096</v>
      </c>
      <c r="AF320" s="248">
        <f t="shared" si="22"/>
        <v>25.050348543088532</v>
      </c>
      <c r="AG320" s="248">
        <f t="shared" si="22"/>
        <v>18.020089435834652</v>
      </c>
    </row>
    <row r="321" spans="1:33" ht="18" x14ac:dyDescent="0.5">
      <c r="A321" s="202"/>
      <c r="B321" s="202">
        <v>2</v>
      </c>
      <c r="C321" s="202">
        <v>2.25</v>
      </c>
      <c r="D321" s="202">
        <v>1.63</v>
      </c>
      <c r="E321" s="202">
        <v>1.39</v>
      </c>
      <c r="F321" s="202">
        <v>1.53</v>
      </c>
      <c r="G321" s="202">
        <v>1.91</v>
      </c>
      <c r="H321" s="202">
        <v>2.85</v>
      </c>
      <c r="I321" s="202">
        <v>12.8</v>
      </c>
      <c r="J321" s="202">
        <v>24.7</v>
      </c>
      <c r="K321" s="202">
        <v>30.3</v>
      </c>
      <c r="L321" s="202">
        <v>17.600000000000001</v>
      </c>
      <c r="M321" s="202">
        <v>12.4</v>
      </c>
      <c r="N321" s="202">
        <v>8.7100000000000009</v>
      </c>
      <c r="T321" s="202"/>
      <c r="U321" s="202">
        <v>2</v>
      </c>
      <c r="V321" s="248">
        <f t="shared" si="23"/>
        <v>4.545426146931387</v>
      </c>
      <c r="W321" s="248">
        <f t="shared" si="23"/>
        <v>3.29290871977696</v>
      </c>
      <c r="X321" s="248">
        <f t="shared" si="24"/>
        <v>2.8080632641042786</v>
      </c>
      <c r="Y321" s="248">
        <f t="shared" si="24"/>
        <v>3.090889779913343</v>
      </c>
      <c r="Z321" s="248">
        <f t="shared" si="25"/>
        <v>3.8585617513950883</v>
      </c>
      <c r="AA321" s="248">
        <f t="shared" si="25"/>
        <v>5.7575397861130897</v>
      </c>
      <c r="AB321" s="248">
        <f t="shared" si="26"/>
        <v>25.858424302543</v>
      </c>
      <c r="AC321" s="248">
        <f t="shared" si="22"/>
        <v>49.898678146313443</v>
      </c>
      <c r="AD321" s="248">
        <f t="shared" si="22"/>
        <v>61.211738778676008</v>
      </c>
      <c r="AE321" s="248">
        <f t="shared" si="22"/>
        <v>35.555333415996628</v>
      </c>
      <c r="AF321" s="248">
        <f t="shared" si="22"/>
        <v>25.050348543088532</v>
      </c>
      <c r="AG321" s="248">
        <f t="shared" si="22"/>
        <v>17.595849662121058</v>
      </c>
    </row>
    <row r="322" spans="1:33" ht="18" x14ac:dyDescent="0.5">
      <c r="A322" s="202"/>
      <c r="B322" s="202">
        <v>3</v>
      </c>
      <c r="C322" s="202">
        <v>2.2200000000000002</v>
      </c>
      <c r="D322" s="202">
        <v>1.63</v>
      </c>
      <c r="E322" s="202">
        <v>1.43</v>
      </c>
      <c r="F322" s="202">
        <v>1.49</v>
      </c>
      <c r="G322" s="202">
        <v>2.0499999999999998</v>
      </c>
      <c r="H322" s="202">
        <v>4.37</v>
      </c>
      <c r="I322" s="202">
        <v>14.7</v>
      </c>
      <c r="J322" s="202">
        <v>34.200000000000003</v>
      </c>
      <c r="K322" s="202">
        <v>29.7</v>
      </c>
      <c r="L322" s="202">
        <v>16.100000000000001</v>
      </c>
      <c r="M322" s="202">
        <v>12</v>
      </c>
      <c r="N322" s="202">
        <v>8.6</v>
      </c>
      <c r="T322" s="202"/>
      <c r="U322" s="202">
        <v>3</v>
      </c>
      <c r="V322" s="248">
        <f t="shared" si="23"/>
        <v>4.4848204649723016</v>
      </c>
      <c r="W322" s="248">
        <f t="shared" si="23"/>
        <v>3.29290871977696</v>
      </c>
      <c r="X322" s="248">
        <f t="shared" si="24"/>
        <v>2.8888708400497256</v>
      </c>
      <c r="Y322" s="248">
        <f t="shared" si="24"/>
        <v>3.0100822039678961</v>
      </c>
      <c r="Z322" s="248">
        <f t="shared" si="25"/>
        <v>4.1413882672041522</v>
      </c>
      <c r="AA322" s="248">
        <f t="shared" si="25"/>
        <v>8.8282276720400716</v>
      </c>
      <c r="AB322" s="248">
        <f t="shared" si="26"/>
        <v>29.696784159951726</v>
      </c>
      <c r="AC322" s="248">
        <f t="shared" si="22"/>
        <v>69.09047743335708</v>
      </c>
      <c r="AD322" s="248">
        <f t="shared" si="22"/>
        <v>59.999625139494306</v>
      </c>
      <c r="AE322" s="248">
        <f t="shared" si="22"/>
        <v>32.52504931804237</v>
      </c>
      <c r="AF322" s="248">
        <f t="shared" si="22"/>
        <v>24.242272783634064</v>
      </c>
      <c r="AG322" s="248">
        <f t="shared" si="22"/>
        <v>17.373628828271077</v>
      </c>
    </row>
    <row r="323" spans="1:33" ht="18" x14ac:dyDescent="0.5">
      <c r="A323" s="202"/>
      <c r="B323" s="202">
        <v>4</v>
      </c>
      <c r="C323" s="202">
        <v>2.15</v>
      </c>
      <c r="D323" s="202">
        <v>1.63</v>
      </c>
      <c r="E323" s="202">
        <v>1.43</v>
      </c>
      <c r="F323" s="202">
        <v>1.43</v>
      </c>
      <c r="G323" s="202">
        <v>2.16</v>
      </c>
      <c r="H323" s="202">
        <v>5.89</v>
      </c>
      <c r="I323" s="202">
        <v>10.9</v>
      </c>
      <c r="J323" s="202">
        <v>22</v>
      </c>
      <c r="K323" s="202">
        <v>29.2</v>
      </c>
      <c r="L323" s="202">
        <v>17.399999999999999</v>
      </c>
      <c r="M323" s="202">
        <v>12</v>
      </c>
      <c r="N323" s="202">
        <v>8.6</v>
      </c>
      <c r="T323" s="202"/>
      <c r="U323" s="202">
        <v>4</v>
      </c>
      <c r="V323" s="248">
        <f t="shared" si="23"/>
        <v>4.3434072070677692</v>
      </c>
      <c r="W323" s="248">
        <f t="shared" si="23"/>
        <v>3.29290871977696</v>
      </c>
      <c r="X323" s="248">
        <f t="shared" si="24"/>
        <v>2.8888708400497256</v>
      </c>
      <c r="Y323" s="248">
        <f t="shared" si="24"/>
        <v>2.8888708400497256</v>
      </c>
      <c r="Z323" s="248">
        <f t="shared" si="25"/>
        <v>4.3636091010541316</v>
      </c>
      <c r="AA323" s="248">
        <f t="shared" si="25"/>
        <v>11.898915557967051</v>
      </c>
      <c r="AB323" s="248">
        <f t="shared" si="26"/>
        <v>22.020064445134274</v>
      </c>
      <c r="AC323" s="248">
        <f t="shared" si="22"/>
        <v>44.444166769995782</v>
      </c>
      <c r="AD323" s="248">
        <f t="shared" si="22"/>
        <v>58.989530440176217</v>
      </c>
      <c r="AE323" s="248">
        <f t="shared" si="22"/>
        <v>35.151295536269387</v>
      </c>
      <c r="AF323" s="248">
        <f t="shared" si="22"/>
        <v>24.242272783634064</v>
      </c>
      <c r="AG323" s="248">
        <f t="shared" si="22"/>
        <v>17.373628828271077</v>
      </c>
    </row>
    <row r="324" spans="1:33" ht="18" x14ac:dyDescent="0.5">
      <c r="A324" s="202"/>
      <c r="B324" s="202">
        <v>5</v>
      </c>
      <c r="C324" s="202">
        <v>2.15</v>
      </c>
      <c r="D324" s="202">
        <v>1.53</v>
      </c>
      <c r="E324" s="202">
        <v>1.39</v>
      </c>
      <c r="F324" s="202">
        <v>1.39</v>
      </c>
      <c r="G324" s="202">
        <v>1.7</v>
      </c>
      <c r="H324" s="202">
        <v>9.1300000000000008</v>
      </c>
      <c r="I324" s="202">
        <v>11.7</v>
      </c>
      <c r="J324" s="202">
        <v>23.3</v>
      </c>
      <c r="K324" s="202">
        <v>38.700000000000003</v>
      </c>
      <c r="L324" s="202">
        <v>16.8</v>
      </c>
      <c r="M324" s="202">
        <v>12</v>
      </c>
      <c r="N324" s="202">
        <v>8.2799999999999994</v>
      </c>
      <c r="T324" s="202"/>
      <c r="U324" s="202">
        <v>5</v>
      </c>
      <c r="V324" s="248">
        <f t="shared" si="23"/>
        <v>4.3434072070677692</v>
      </c>
      <c r="W324" s="248">
        <f t="shared" si="23"/>
        <v>3.090889779913343</v>
      </c>
      <c r="X324" s="248">
        <f t="shared" si="24"/>
        <v>2.8080632641042786</v>
      </c>
      <c r="Y324" s="248">
        <f t="shared" si="24"/>
        <v>2.8080632641042786</v>
      </c>
      <c r="Z324" s="248">
        <f t="shared" si="25"/>
        <v>3.4343219776814919</v>
      </c>
      <c r="AA324" s="248">
        <f t="shared" si="25"/>
        <v>18.444329209548251</v>
      </c>
      <c r="AB324" s="248">
        <f t="shared" si="26"/>
        <v>23.63621596404321</v>
      </c>
      <c r="AC324" s="248">
        <f t="shared" si="22"/>
        <v>47.070412988222806</v>
      </c>
      <c r="AD324" s="248">
        <f t="shared" si="22"/>
        <v>78.181329727219861</v>
      </c>
      <c r="AE324" s="248">
        <f t="shared" si="22"/>
        <v>33.939181897087686</v>
      </c>
      <c r="AF324" s="248">
        <f t="shared" si="22"/>
        <v>24.242272783634064</v>
      </c>
      <c r="AG324" s="248">
        <f t="shared" si="22"/>
        <v>16.727168220707501</v>
      </c>
    </row>
    <row r="325" spans="1:33" ht="18" x14ac:dyDescent="0.5">
      <c r="A325" s="202"/>
      <c r="B325" s="202">
        <v>6</v>
      </c>
      <c r="C325" s="202">
        <v>2.15</v>
      </c>
      <c r="D325" s="202">
        <v>1.53</v>
      </c>
      <c r="E325" s="202">
        <v>1.32</v>
      </c>
      <c r="F325" s="202">
        <v>1.39</v>
      </c>
      <c r="G325" s="202">
        <v>1.98</v>
      </c>
      <c r="H325" s="202">
        <v>8.69</v>
      </c>
      <c r="I325" s="202">
        <v>10.7</v>
      </c>
      <c r="J325" s="202">
        <v>18.3</v>
      </c>
      <c r="K325" s="202">
        <v>30.8</v>
      </c>
      <c r="L325" s="202">
        <v>16.5</v>
      </c>
      <c r="M325" s="202">
        <v>11.9</v>
      </c>
      <c r="N325" s="202">
        <v>8.2799999999999994</v>
      </c>
      <c r="T325" s="202"/>
      <c r="U325" s="202">
        <v>6</v>
      </c>
      <c r="V325" s="248">
        <f t="shared" si="23"/>
        <v>4.3434072070677692</v>
      </c>
      <c r="W325" s="248">
        <f t="shared" si="23"/>
        <v>3.090889779913343</v>
      </c>
      <c r="X325" s="248">
        <f t="shared" si="24"/>
        <v>2.6666500061997471</v>
      </c>
      <c r="Y325" s="248">
        <f t="shared" si="24"/>
        <v>2.8080632641042786</v>
      </c>
      <c r="Z325" s="248">
        <f t="shared" si="25"/>
        <v>3.9999750092996202</v>
      </c>
      <c r="AA325" s="248">
        <f t="shared" si="25"/>
        <v>17.555445874148333</v>
      </c>
      <c r="AB325" s="248">
        <f t="shared" si="26"/>
        <v>21.616026565407036</v>
      </c>
      <c r="AC325" s="248">
        <f t="shared" si="22"/>
        <v>36.969465995041944</v>
      </c>
      <c r="AD325" s="248">
        <f t="shared" si="22"/>
        <v>62.221833477994096</v>
      </c>
      <c r="AE325" s="248">
        <f t="shared" si="22"/>
        <v>33.333125077496838</v>
      </c>
      <c r="AF325" s="248">
        <f t="shared" si="22"/>
        <v>24.040253843770447</v>
      </c>
      <c r="AG325" s="248">
        <f t="shared" si="22"/>
        <v>16.727168220707501</v>
      </c>
    </row>
    <row r="326" spans="1:33" ht="18" x14ac:dyDescent="0.5">
      <c r="A326" s="202"/>
      <c r="B326" s="202">
        <v>7</v>
      </c>
      <c r="C326" s="202">
        <v>2.15</v>
      </c>
      <c r="D326" s="202">
        <v>1.53</v>
      </c>
      <c r="E326" s="202">
        <v>1.32</v>
      </c>
      <c r="F326" s="202">
        <v>1.43</v>
      </c>
      <c r="G326" s="202">
        <v>2.14</v>
      </c>
      <c r="H326" s="202">
        <v>6.16</v>
      </c>
      <c r="I326" s="202">
        <v>10.7</v>
      </c>
      <c r="J326" s="202">
        <v>18.8</v>
      </c>
      <c r="K326" s="202">
        <v>29.9</v>
      </c>
      <c r="L326" s="202">
        <v>16.3</v>
      </c>
      <c r="M326" s="202">
        <v>12</v>
      </c>
      <c r="N326" s="202">
        <v>8.2799999999999994</v>
      </c>
      <c r="T326" s="202"/>
      <c r="U326" s="202">
        <v>7</v>
      </c>
      <c r="V326" s="248">
        <f t="shared" si="23"/>
        <v>4.3434072070677692</v>
      </c>
      <c r="W326" s="248">
        <f t="shared" si="23"/>
        <v>3.090889779913343</v>
      </c>
      <c r="X326" s="248">
        <f t="shared" si="24"/>
        <v>2.6666500061997471</v>
      </c>
      <c r="Y326" s="248">
        <f t="shared" si="24"/>
        <v>2.8888708400497256</v>
      </c>
      <c r="Z326" s="248">
        <f t="shared" si="25"/>
        <v>4.3232053130814077</v>
      </c>
      <c r="AA326" s="248">
        <f t="shared" si="25"/>
        <v>12.444366695598818</v>
      </c>
      <c r="AB326" s="248">
        <f t="shared" si="26"/>
        <v>21.616026565407036</v>
      </c>
      <c r="AC326" s="248">
        <f t="shared" si="22"/>
        <v>37.979560694360032</v>
      </c>
      <c r="AD326" s="248">
        <f t="shared" si="22"/>
        <v>60.403663019221533</v>
      </c>
      <c r="AE326" s="248">
        <f t="shared" si="22"/>
        <v>32.929087197769604</v>
      </c>
      <c r="AF326" s="248">
        <f t="shared" si="22"/>
        <v>24.242272783634064</v>
      </c>
      <c r="AG326" s="248">
        <f t="shared" si="22"/>
        <v>16.727168220707501</v>
      </c>
    </row>
    <row r="327" spans="1:33" ht="18" x14ac:dyDescent="0.5">
      <c r="A327" s="202"/>
      <c r="B327" s="202">
        <v>8</v>
      </c>
      <c r="C327" s="202">
        <v>2.15</v>
      </c>
      <c r="D327" s="202">
        <v>1.53</v>
      </c>
      <c r="E327" s="202">
        <v>1.32</v>
      </c>
      <c r="F327" s="202">
        <v>1.43</v>
      </c>
      <c r="G327" s="202">
        <v>2.44</v>
      </c>
      <c r="H327" s="202">
        <v>4.82</v>
      </c>
      <c r="I327" s="202">
        <v>11</v>
      </c>
      <c r="J327" s="202">
        <v>18.8</v>
      </c>
      <c r="K327" s="202">
        <v>34.799999999999997</v>
      </c>
      <c r="L327" s="202">
        <v>16.100000000000001</v>
      </c>
      <c r="M327" s="202">
        <v>11.8</v>
      </c>
      <c r="N327" s="202">
        <v>8.2799999999999994</v>
      </c>
      <c r="T327" s="202"/>
      <c r="U327" s="202">
        <v>8</v>
      </c>
      <c r="V327" s="248">
        <f t="shared" si="23"/>
        <v>4.3434072070677692</v>
      </c>
      <c r="W327" s="248">
        <f t="shared" si="23"/>
        <v>3.090889779913343</v>
      </c>
      <c r="X327" s="248">
        <f t="shared" si="24"/>
        <v>2.6666500061997471</v>
      </c>
      <c r="Y327" s="248">
        <f t="shared" si="24"/>
        <v>2.8888708400497256</v>
      </c>
      <c r="Z327" s="248">
        <f t="shared" si="25"/>
        <v>4.9292621326722594</v>
      </c>
      <c r="AA327" s="248">
        <f t="shared" si="25"/>
        <v>9.7373129014263498</v>
      </c>
      <c r="AB327" s="248">
        <f t="shared" si="26"/>
        <v>22.222083384997891</v>
      </c>
      <c r="AC327" s="248">
        <f t="shared" si="22"/>
        <v>37.979560694360032</v>
      </c>
      <c r="AD327" s="248">
        <f t="shared" si="22"/>
        <v>70.302591072538775</v>
      </c>
      <c r="AE327" s="248">
        <f t="shared" si="22"/>
        <v>32.52504931804237</v>
      </c>
      <c r="AF327" s="248">
        <f t="shared" si="22"/>
        <v>23.83823490390683</v>
      </c>
      <c r="AG327" s="248">
        <f t="shared" si="22"/>
        <v>16.727168220707501</v>
      </c>
    </row>
    <row r="328" spans="1:33" ht="18" x14ac:dyDescent="0.5">
      <c r="A328" s="202"/>
      <c r="B328" s="202">
        <v>9</v>
      </c>
      <c r="C328" s="202">
        <v>2.0499999999999998</v>
      </c>
      <c r="D328" s="202">
        <v>1.53</v>
      </c>
      <c r="E328" s="202">
        <v>1.22</v>
      </c>
      <c r="F328" s="202">
        <v>1.39</v>
      </c>
      <c r="G328" s="202">
        <v>3.68</v>
      </c>
      <c r="H328" s="202">
        <v>3.68</v>
      </c>
      <c r="I328" s="202">
        <v>13.6</v>
      </c>
      <c r="J328" s="202">
        <v>17.5</v>
      </c>
      <c r="K328" s="202">
        <v>30.1</v>
      </c>
      <c r="L328" s="202">
        <v>16.100000000000001</v>
      </c>
      <c r="M328" s="202">
        <v>11.5</v>
      </c>
      <c r="N328" s="202">
        <v>7.96</v>
      </c>
      <c r="T328" s="202"/>
      <c r="U328" s="202">
        <v>9</v>
      </c>
      <c r="V328" s="248">
        <f t="shared" si="23"/>
        <v>4.1413882672041522</v>
      </c>
      <c r="W328" s="248">
        <f t="shared" si="23"/>
        <v>3.090889779913343</v>
      </c>
      <c r="X328" s="248">
        <f t="shared" si="24"/>
        <v>2.4646310663361297</v>
      </c>
      <c r="Y328" s="248">
        <f t="shared" si="24"/>
        <v>2.8080632641042786</v>
      </c>
      <c r="Z328" s="248">
        <f t="shared" si="25"/>
        <v>7.4342969869811126</v>
      </c>
      <c r="AA328" s="248">
        <f t="shared" si="25"/>
        <v>7.4342969869811126</v>
      </c>
      <c r="AB328" s="248">
        <f t="shared" si="26"/>
        <v>27.474575821451936</v>
      </c>
      <c r="AC328" s="248">
        <f t="shared" si="22"/>
        <v>35.353314476133008</v>
      </c>
      <c r="AD328" s="248">
        <f t="shared" si="22"/>
        <v>60.807700898948774</v>
      </c>
      <c r="AE328" s="248">
        <f t="shared" si="22"/>
        <v>32.52504931804237</v>
      </c>
      <c r="AF328" s="248">
        <f t="shared" si="22"/>
        <v>23.232178084315976</v>
      </c>
      <c r="AG328" s="248">
        <f t="shared" si="22"/>
        <v>16.080707613143929</v>
      </c>
    </row>
    <row r="329" spans="1:33" ht="18" x14ac:dyDescent="0.5">
      <c r="A329" s="202"/>
      <c r="B329" s="202">
        <v>10</v>
      </c>
      <c r="C329" s="202">
        <v>2.0499999999999998</v>
      </c>
      <c r="D329" s="202">
        <v>1.53</v>
      </c>
      <c r="E329" s="202">
        <v>1.22</v>
      </c>
      <c r="F329" s="202">
        <v>1.49</v>
      </c>
      <c r="G329" s="202">
        <v>3.44</v>
      </c>
      <c r="H329" s="202">
        <v>3.55</v>
      </c>
      <c r="I329" s="202">
        <v>13.3</v>
      </c>
      <c r="J329" s="202">
        <v>16.100000000000001</v>
      </c>
      <c r="K329" s="202">
        <v>29.7</v>
      </c>
      <c r="L329" s="202">
        <v>15.7</v>
      </c>
      <c r="M329" s="202">
        <v>11.3</v>
      </c>
      <c r="N329" s="202">
        <v>7.96</v>
      </c>
      <c r="T329" s="202"/>
      <c r="U329" s="202">
        <v>10</v>
      </c>
      <c r="V329" s="248">
        <f t="shared" si="23"/>
        <v>4.1413882672041522</v>
      </c>
      <c r="W329" s="248">
        <f t="shared" si="23"/>
        <v>3.090889779913343</v>
      </c>
      <c r="X329" s="248">
        <f t="shared" si="24"/>
        <v>2.4646310663361297</v>
      </c>
      <c r="Y329" s="248">
        <f t="shared" si="24"/>
        <v>3.0100822039678961</v>
      </c>
      <c r="Z329" s="248">
        <f t="shared" si="25"/>
        <v>6.9494515313084309</v>
      </c>
      <c r="AA329" s="248">
        <f t="shared" si="25"/>
        <v>7.1716723651584093</v>
      </c>
      <c r="AB329" s="248">
        <f t="shared" si="26"/>
        <v>26.868519001861088</v>
      </c>
      <c r="AC329" s="248">
        <f t="shared" si="22"/>
        <v>32.52504931804237</v>
      </c>
      <c r="AD329" s="248">
        <f t="shared" si="22"/>
        <v>59.999625139494306</v>
      </c>
      <c r="AE329" s="248">
        <f t="shared" si="22"/>
        <v>31.716973558587895</v>
      </c>
      <c r="AF329" s="248">
        <f t="shared" si="22"/>
        <v>22.828140204588742</v>
      </c>
      <c r="AG329" s="248">
        <f t="shared" si="22"/>
        <v>16.080707613143929</v>
      </c>
    </row>
    <row r="330" spans="1:33" ht="18" x14ac:dyDescent="0.5">
      <c r="A330" s="202"/>
      <c r="B330" s="202">
        <v>11</v>
      </c>
      <c r="C330" s="202">
        <v>2.0499999999999998</v>
      </c>
      <c r="D330" s="202">
        <v>1.53</v>
      </c>
      <c r="E330" s="202">
        <v>1.22</v>
      </c>
      <c r="F330" s="202">
        <v>1.49</v>
      </c>
      <c r="G330" s="202">
        <v>3.17</v>
      </c>
      <c r="H330" s="202">
        <v>3.97</v>
      </c>
      <c r="I330" s="202">
        <v>19.8</v>
      </c>
      <c r="J330" s="202">
        <v>20.3</v>
      </c>
      <c r="K330" s="202">
        <v>29.5</v>
      </c>
      <c r="L330" s="202">
        <v>15.3</v>
      </c>
      <c r="M330" s="202">
        <v>11</v>
      </c>
      <c r="N330" s="202">
        <v>7.85</v>
      </c>
      <c r="T330" s="202"/>
      <c r="U330" s="202">
        <v>11</v>
      </c>
      <c r="V330" s="248">
        <f t="shared" si="23"/>
        <v>4.1413882672041522</v>
      </c>
      <c r="W330" s="248">
        <f t="shared" si="23"/>
        <v>3.090889779913343</v>
      </c>
      <c r="X330" s="248">
        <f t="shared" si="24"/>
        <v>2.4646310663361297</v>
      </c>
      <c r="Y330" s="248">
        <f t="shared" si="24"/>
        <v>3.0100822039678961</v>
      </c>
      <c r="Z330" s="248">
        <f t="shared" si="25"/>
        <v>6.4040003936766645</v>
      </c>
      <c r="AA330" s="248">
        <f t="shared" si="25"/>
        <v>8.020151912585602</v>
      </c>
      <c r="AB330" s="248">
        <f t="shared" si="26"/>
        <v>39.999750092996202</v>
      </c>
      <c r="AC330" s="248">
        <f t="shared" si="22"/>
        <v>41.00984479231429</v>
      </c>
      <c r="AD330" s="248">
        <f t="shared" si="22"/>
        <v>59.595587259767072</v>
      </c>
      <c r="AE330" s="248">
        <f t="shared" si="22"/>
        <v>30.908897799133431</v>
      </c>
      <c r="AF330" s="248">
        <f t="shared" si="22"/>
        <v>22.222083384997891</v>
      </c>
      <c r="AG330" s="248">
        <f t="shared" si="22"/>
        <v>15.858486779293948</v>
      </c>
    </row>
    <row r="331" spans="1:33" ht="18" x14ac:dyDescent="0.5">
      <c r="A331" s="202"/>
      <c r="B331" s="202">
        <v>12</v>
      </c>
      <c r="C331" s="202">
        <v>1.98</v>
      </c>
      <c r="D331" s="202">
        <v>1.53</v>
      </c>
      <c r="E331" s="202">
        <v>1.22</v>
      </c>
      <c r="F331" s="202">
        <v>1.39</v>
      </c>
      <c r="G331" s="202">
        <v>3.08</v>
      </c>
      <c r="H331" s="202">
        <v>4.1900000000000004</v>
      </c>
      <c r="I331" s="202">
        <v>22.3</v>
      </c>
      <c r="J331" s="202">
        <v>15.7</v>
      </c>
      <c r="K331" s="202">
        <v>29.7</v>
      </c>
      <c r="L331" s="202">
        <v>14.9</v>
      </c>
      <c r="M331" s="202">
        <v>10.9</v>
      </c>
      <c r="N331" s="202">
        <v>7.64</v>
      </c>
      <c r="T331" s="202"/>
      <c r="U331" s="202">
        <v>12</v>
      </c>
      <c r="V331" s="248">
        <f t="shared" si="23"/>
        <v>3.9999750092996202</v>
      </c>
      <c r="W331" s="248">
        <f t="shared" si="23"/>
        <v>3.090889779913343</v>
      </c>
      <c r="X331" s="248">
        <f t="shared" si="24"/>
        <v>2.4646310663361297</v>
      </c>
      <c r="Y331" s="248">
        <f t="shared" si="24"/>
        <v>2.8080632641042786</v>
      </c>
      <c r="Z331" s="248">
        <f t="shared" si="25"/>
        <v>6.2221833477994091</v>
      </c>
      <c r="AA331" s="248">
        <f t="shared" si="25"/>
        <v>8.4645935802855607</v>
      </c>
      <c r="AB331" s="248">
        <f t="shared" si="26"/>
        <v>45.050223589586636</v>
      </c>
      <c r="AC331" s="248">
        <f t="shared" si="22"/>
        <v>31.716973558587895</v>
      </c>
      <c r="AD331" s="248">
        <f t="shared" si="22"/>
        <v>59.999625139494306</v>
      </c>
      <c r="AE331" s="248">
        <f t="shared" si="22"/>
        <v>30.100822039678963</v>
      </c>
      <c r="AF331" s="248">
        <f t="shared" si="22"/>
        <v>22.020064445134274</v>
      </c>
      <c r="AG331" s="248">
        <f t="shared" si="22"/>
        <v>15.434247005580353</v>
      </c>
    </row>
    <row r="332" spans="1:33" ht="18" x14ac:dyDescent="0.5">
      <c r="A332" s="202"/>
      <c r="B332" s="202">
        <v>13</v>
      </c>
      <c r="C332" s="202">
        <v>1.94</v>
      </c>
      <c r="D332" s="202">
        <v>1.53</v>
      </c>
      <c r="E332" s="202">
        <v>1.22</v>
      </c>
      <c r="F332" s="202">
        <v>1.49</v>
      </c>
      <c r="G332" s="202">
        <v>2.76</v>
      </c>
      <c r="H332" s="202">
        <v>4.42</v>
      </c>
      <c r="I332" s="202">
        <v>15.9</v>
      </c>
      <c r="J332" s="202">
        <v>25.1</v>
      </c>
      <c r="K332" s="202">
        <v>29.5</v>
      </c>
      <c r="L332" s="202">
        <v>14.8</v>
      </c>
      <c r="M332" s="202">
        <v>10.9</v>
      </c>
      <c r="N332" s="202">
        <v>7.53</v>
      </c>
      <c r="T332" s="202"/>
      <c r="U332" s="202">
        <v>13</v>
      </c>
      <c r="V332" s="248">
        <f t="shared" si="23"/>
        <v>3.9191674333541733</v>
      </c>
      <c r="W332" s="248">
        <f t="shared" si="23"/>
        <v>3.090889779913343</v>
      </c>
      <c r="X332" s="248">
        <f t="shared" si="24"/>
        <v>2.4646310663361297</v>
      </c>
      <c r="Y332" s="248">
        <f t="shared" si="24"/>
        <v>3.0100822039678961</v>
      </c>
      <c r="Z332" s="248">
        <f t="shared" si="25"/>
        <v>5.5757227402358343</v>
      </c>
      <c r="AA332" s="248">
        <f t="shared" si="25"/>
        <v>8.9292371419718801</v>
      </c>
      <c r="AB332" s="248">
        <f t="shared" si="26"/>
        <v>32.121011438315136</v>
      </c>
      <c r="AC332" s="248">
        <f t="shared" si="22"/>
        <v>50.706753905767918</v>
      </c>
      <c r="AD332" s="248">
        <f t="shared" si="22"/>
        <v>59.595587259767072</v>
      </c>
      <c r="AE332" s="248">
        <f t="shared" si="22"/>
        <v>29.898803099815346</v>
      </c>
      <c r="AF332" s="248">
        <f t="shared" si="22"/>
        <v>22.020064445134274</v>
      </c>
      <c r="AG332" s="248">
        <f t="shared" si="22"/>
        <v>15.212026171730374</v>
      </c>
    </row>
    <row r="333" spans="1:33" ht="18" x14ac:dyDescent="0.5">
      <c r="A333" s="202"/>
      <c r="B333" s="202">
        <v>14</v>
      </c>
      <c r="C333" s="202">
        <v>1.94</v>
      </c>
      <c r="D333" s="202">
        <v>1.53</v>
      </c>
      <c r="E333" s="202">
        <v>1.22</v>
      </c>
      <c r="F333" s="202">
        <v>1.49</v>
      </c>
      <c r="G333" s="202">
        <v>2.57</v>
      </c>
      <c r="H333" s="202">
        <v>4.54</v>
      </c>
      <c r="I333" s="202">
        <v>14</v>
      </c>
      <c r="J333" s="202">
        <v>20.399999999999999</v>
      </c>
      <c r="K333" s="202">
        <v>28</v>
      </c>
      <c r="L333" s="202">
        <v>14.6</v>
      </c>
      <c r="M333" s="202">
        <v>10.7</v>
      </c>
      <c r="N333" s="202">
        <v>7.32</v>
      </c>
      <c r="T333" s="202"/>
      <c r="U333" s="202">
        <v>14</v>
      </c>
      <c r="V333" s="248">
        <f t="shared" si="23"/>
        <v>3.9191674333541733</v>
      </c>
      <c r="W333" s="248">
        <f t="shared" si="23"/>
        <v>3.090889779913343</v>
      </c>
      <c r="X333" s="248">
        <f t="shared" si="24"/>
        <v>2.4646310663361297</v>
      </c>
      <c r="Y333" s="248">
        <f t="shared" si="24"/>
        <v>3.0100822039678961</v>
      </c>
      <c r="Z333" s="248">
        <f t="shared" si="25"/>
        <v>5.191886754494961</v>
      </c>
      <c r="AA333" s="248">
        <f t="shared" si="25"/>
        <v>9.1716598698082201</v>
      </c>
      <c r="AB333" s="248">
        <f t="shared" si="26"/>
        <v>28.282651580906407</v>
      </c>
      <c r="AC333" s="248">
        <f t="shared" si="22"/>
        <v>41.211863732177903</v>
      </c>
      <c r="AD333" s="248">
        <f t="shared" si="22"/>
        <v>56.565303161812814</v>
      </c>
      <c r="AE333" s="248">
        <f t="shared" si="22"/>
        <v>29.494765220088109</v>
      </c>
      <c r="AF333" s="248">
        <f t="shared" si="22"/>
        <v>21.616026565407036</v>
      </c>
      <c r="AG333" s="248">
        <f t="shared" si="22"/>
        <v>14.787786398016779</v>
      </c>
    </row>
    <row r="334" spans="1:33" ht="18" x14ac:dyDescent="0.5">
      <c r="A334" s="202"/>
      <c r="B334" s="202">
        <v>15</v>
      </c>
      <c r="C334" s="202">
        <v>1.94</v>
      </c>
      <c r="D334" s="202">
        <v>1.53</v>
      </c>
      <c r="E334" s="202">
        <v>1.22</v>
      </c>
      <c r="F334" s="202">
        <v>1.63</v>
      </c>
      <c r="G334" s="202">
        <v>3.26</v>
      </c>
      <c r="H334" s="202">
        <v>5.68</v>
      </c>
      <c r="I334" s="202">
        <v>21.2</v>
      </c>
      <c r="J334" s="202">
        <v>15.5</v>
      </c>
      <c r="K334" s="202">
        <v>26.8</v>
      </c>
      <c r="L334" s="202">
        <v>14.6</v>
      </c>
      <c r="M334" s="202">
        <v>10.6</v>
      </c>
      <c r="N334" s="202">
        <v>7.21</v>
      </c>
      <c r="T334" s="202"/>
      <c r="U334" s="202">
        <v>15</v>
      </c>
      <c r="V334" s="248">
        <f t="shared" si="23"/>
        <v>3.9191674333541733</v>
      </c>
      <c r="W334" s="248">
        <f t="shared" si="23"/>
        <v>3.090889779913343</v>
      </c>
      <c r="X334" s="248">
        <f t="shared" si="24"/>
        <v>2.4646310663361297</v>
      </c>
      <c r="Y334" s="248">
        <f t="shared" si="24"/>
        <v>3.29290871977696</v>
      </c>
      <c r="Z334" s="248">
        <f t="shared" si="25"/>
        <v>6.58581743955392</v>
      </c>
      <c r="AA334" s="248">
        <f t="shared" si="25"/>
        <v>11.474675784253456</v>
      </c>
      <c r="AB334" s="248">
        <f t="shared" si="26"/>
        <v>42.828015251086839</v>
      </c>
      <c r="AC334" s="248">
        <f t="shared" si="22"/>
        <v>31.312935678860665</v>
      </c>
      <c r="AD334" s="248">
        <f t="shared" si="22"/>
        <v>54.14107588344941</v>
      </c>
      <c r="AE334" s="248">
        <f t="shared" si="22"/>
        <v>29.494765220088109</v>
      </c>
      <c r="AF334" s="248">
        <f t="shared" si="22"/>
        <v>21.41400762554342</v>
      </c>
      <c r="AG334" s="248">
        <f t="shared" si="22"/>
        <v>14.5655655641668</v>
      </c>
    </row>
    <row r="335" spans="1:33" ht="18" x14ac:dyDescent="0.5">
      <c r="A335" s="202"/>
      <c r="B335" s="202">
        <v>16</v>
      </c>
      <c r="C335" s="202">
        <v>1.94</v>
      </c>
      <c r="D335" s="202">
        <v>1.53</v>
      </c>
      <c r="E335" s="202">
        <v>1.22</v>
      </c>
      <c r="F335" s="202">
        <v>1.6</v>
      </c>
      <c r="G335" s="202">
        <v>3.12</v>
      </c>
      <c r="H335" s="202">
        <v>8.1999999999999993</v>
      </c>
      <c r="I335" s="202">
        <v>25.2</v>
      </c>
      <c r="J335" s="202">
        <v>19.399999999999999</v>
      </c>
      <c r="K335" s="202">
        <v>26.1</v>
      </c>
      <c r="L335" s="202">
        <v>14.2</v>
      </c>
      <c r="M335" s="202">
        <v>10.6</v>
      </c>
      <c r="N335" s="202">
        <v>7</v>
      </c>
      <c r="T335" s="202"/>
      <c r="U335" s="202">
        <v>16</v>
      </c>
      <c r="V335" s="248">
        <f t="shared" si="23"/>
        <v>3.9191674333541733</v>
      </c>
      <c r="W335" s="248">
        <f t="shared" si="23"/>
        <v>3.090889779913343</v>
      </c>
      <c r="X335" s="248">
        <f t="shared" si="24"/>
        <v>2.4646310663361297</v>
      </c>
      <c r="Y335" s="248">
        <f t="shared" si="24"/>
        <v>3.232303037817875</v>
      </c>
      <c r="Z335" s="248">
        <f t="shared" si="25"/>
        <v>6.302990923744856</v>
      </c>
      <c r="AA335" s="248">
        <f t="shared" si="25"/>
        <v>16.565553068816609</v>
      </c>
      <c r="AB335" s="248">
        <f t="shared" si="26"/>
        <v>50.908772845631532</v>
      </c>
      <c r="AC335" s="248">
        <f t="shared" si="22"/>
        <v>39.191674333541734</v>
      </c>
      <c r="AD335" s="248">
        <f t="shared" si="22"/>
        <v>52.726943304404088</v>
      </c>
      <c r="AE335" s="248">
        <f t="shared" si="22"/>
        <v>28.686689460633637</v>
      </c>
      <c r="AF335" s="248">
        <f t="shared" si="22"/>
        <v>21.41400762554342</v>
      </c>
      <c r="AG335" s="248">
        <f t="shared" si="22"/>
        <v>14.141325790453203</v>
      </c>
    </row>
    <row r="336" spans="1:33" ht="18" x14ac:dyDescent="0.5">
      <c r="A336" s="202"/>
      <c r="B336" s="202">
        <v>17</v>
      </c>
      <c r="C336" s="202">
        <v>1.94</v>
      </c>
      <c r="D336" s="202">
        <v>1.53</v>
      </c>
      <c r="E336" s="202">
        <v>1.22</v>
      </c>
      <c r="F336" s="202">
        <v>1.6</v>
      </c>
      <c r="G336" s="202">
        <v>2.89</v>
      </c>
      <c r="H336" s="202">
        <v>9.49</v>
      </c>
      <c r="I336" s="202">
        <v>19.5</v>
      </c>
      <c r="J336" s="202">
        <v>34.9</v>
      </c>
      <c r="K336" s="202">
        <v>25.3</v>
      </c>
      <c r="L336" s="202">
        <v>14.2</v>
      </c>
      <c r="M336" s="202">
        <v>10.199999999999999</v>
      </c>
      <c r="N336" s="202">
        <v>7</v>
      </c>
      <c r="T336" s="202"/>
      <c r="U336" s="202">
        <v>17</v>
      </c>
      <c r="V336" s="248">
        <f t="shared" si="23"/>
        <v>3.9191674333541733</v>
      </c>
      <c r="W336" s="248">
        <f t="shared" si="23"/>
        <v>3.090889779913343</v>
      </c>
      <c r="X336" s="248">
        <f t="shared" si="24"/>
        <v>2.4646310663361297</v>
      </c>
      <c r="Y336" s="248">
        <f t="shared" si="24"/>
        <v>3.232303037817875</v>
      </c>
      <c r="Z336" s="248">
        <f t="shared" si="25"/>
        <v>5.8383473620585367</v>
      </c>
      <c r="AA336" s="248">
        <f t="shared" si="25"/>
        <v>19.171597393057272</v>
      </c>
      <c r="AB336" s="248">
        <f t="shared" si="26"/>
        <v>39.393693273405354</v>
      </c>
      <c r="AC336" s="248">
        <f t="shared" si="22"/>
        <v>70.504610012402395</v>
      </c>
      <c r="AD336" s="248">
        <f t="shared" si="22"/>
        <v>51.110791785495152</v>
      </c>
      <c r="AE336" s="248">
        <f t="shared" si="22"/>
        <v>28.686689460633637</v>
      </c>
      <c r="AF336" s="248">
        <f t="shared" si="22"/>
        <v>20.605931866088952</v>
      </c>
      <c r="AG336" s="248">
        <f t="shared" si="22"/>
        <v>14.141325790453203</v>
      </c>
    </row>
    <row r="337" spans="1:33" ht="18" x14ac:dyDescent="0.5">
      <c r="A337" s="202"/>
      <c r="B337" s="202">
        <v>18</v>
      </c>
      <c r="C337" s="202">
        <v>1.94</v>
      </c>
      <c r="D337" s="202">
        <v>1.53</v>
      </c>
      <c r="E337" s="202">
        <v>1.22</v>
      </c>
      <c r="F337" s="202">
        <v>1.6</v>
      </c>
      <c r="G337" s="202">
        <v>2.85</v>
      </c>
      <c r="H337" s="202">
        <v>12.3</v>
      </c>
      <c r="I337" s="202">
        <v>18.5</v>
      </c>
      <c r="J337" s="202">
        <v>29.6</v>
      </c>
      <c r="K337" s="202">
        <v>26.8</v>
      </c>
      <c r="L337" s="202">
        <v>14.2</v>
      </c>
      <c r="M337" s="202">
        <v>10.199999999999999</v>
      </c>
      <c r="N337" s="202">
        <v>7</v>
      </c>
      <c r="T337" s="202"/>
      <c r="U337" s="202">
        <v>18</v>
      </c>
      <c r="V337" s="248">
        <f t="shared" si="23"/>
        <v>3.9191674333541733</v>
      </c>
      <c r="W337" s="248">
        <f t="shared" si="23"/>
        <v>3.090889779913343</v>
      </c>
      <c r="X337" s="248">
        <f t="shared" si="24"/>
        <v>2.4646310663361297</v>
      </c>
      <c r="Y337" s="248">
        <f t="shared" si="24"/>
        <v>3.232303037817875</v>
      </c>
      <c r="Z337" s="248">
        <f t="shared" si="25"/>
        <v>5.7575397861130897</v>
      </c>
      <c r="AA337" s="248">
        <f t="shared" si="25"/>
        <v>24.848329603224915</v>
      </c>
      <c r="AB337" s="248">
        <f t="shared" si="26"/>
        <v>37.373503874769177</v>
      </c>
      <c r="AC337" s="248">
        <f t="shared" si="22"/>
        <v>59.797606199630692</v>
      </c>
      <c r="AD337" s="248">
        <f t="shared" si="22"/>
        <v>54.14107588344941</v>
      </c>
      <c r="AE337" s="248">
        <f t="shared" si="22"/>
        <v>28.686689460633637</v>
      </c>
      <c r="AF337" s="248">
        <f t="shared" si="22"/>
        <v>20.605931866088952</v>
      </c>
      <c r="AG337" s="248">
        <f t="shared" si="22"/>
        <v>14.141325790453203</v>
      </c>
    </row>
    <row r="338" spans="1:33" ht="18" x14ac:dyDescent="0.5">
      <c r="A338" s="202"/>
      <c r="B338" s="202">
        <v>19</v>
      </c>
      <c r="C338" s="202">
        <v>1.94</v>
      </c>
      <c r="D338" s="202">
        <v>1.43</v>
      </c>
      <c r="E338" s="202">
        <v>1.22</v>
      </c>
      <c r="F338" s="202">
        <v>1.6</v>
      </c>
      <c r="G338" s="202">
        <v>2.62</v>
      </c>
      <c r="H338" s="202">
        <v>16.399999999999999</v>
      </c>
      <c r="I338" s="202">
        <v>22.2</v>
      </c>
      <c r="J338" s="202">
        <v>38.700000000000003</v>
      </c>
      <c r="K338" s="202">
        <v>25.1</v>
      </c>
      <c r="L338" s="202">
        <v>13.8</v>
      </c>
      <c r="M338" s="202">
        <v>10.199999999999999</v>
      </c>
      <c r="N338" s="202">
        <v>6.78</v>
      </c>
      <c r="T338" s="202"/>
      <c r="U338" s="202">
        <v>19</v>
      </c>
      <c r="V338" s="248">
        <f t="shared" si="23"/>
        <v>3.9191674333541733</v>
      </c>
      <c r="W338" s="248">
        <f t="shared" si="23"/>
        <v>2.8888708400497256</v>
      </c>
      <c r="X338" s="248">
        <f t="shared" si="24"/>
        <v>2.4646310663361297</v>
      </c>
      <c r="Y338" s="248">
        <f t="shared" si="24"/>
        <v>3.232303037817875</v>
      </c>
      <c r="Z338" s="248">
        <f t="shared" si="25"/>
        <v>5.2928962244267703</v>
      </c>
      <c r="AA338" s="248">
        <f t="shared" si="25"/>
        <v>33.131106137633218</v>
      </c>
      <c r="AB338" s="248">
        <f t="shared" si="26"/>
        <v>44.848204649723016</v>
      </c>
      <c r="AC338" s="248">
        <f t="shared" si="22"/>
        <v>78.181329727219861</v>
      </c>
      <c r="AD338" s="248">
        <f t="shared" si="22"/>
        <v>50.706753905767918</v>
      </c>
      <c r="AE338" s="248">
        <f t="shared" si="22"/>
        <v>27.878613701179173</v>
      </c>
      <c r="AF338" s="248">
        <f t="shared" si="22"/>
        <v>20.605931866088952</v>
      </c>
      <c r="AG338" s="248">
        <f t="shared" si="22"/>
        <v>13.696884122753247</v>
      </c>
    </row>
    <row r="339" spans="1:33" ht="18" x14ac:dyDescent="0.5">
      <c r="A339" s="202"/>
      <c r="B339" s="202">
        <v>20</v>
      </c>
      <c r="C339" s="202">
        <v>1.84</v>
      </c>
      <c r="D339" s="202">
        <v>1.43</v>
      </c>
      <c r="E339" s="202">
        <v>1.22</v>
      </c>
      <c r="F339" s="202">
        <v>1.49</v>
      </c>
      <c r="G339" s="202">
        <v>2.71</v>
      </c>
      <c r="H339" s="202">
        <v>19.2</v>
      </c>
      <c r="I339" s="202">
        <v>26.1</v>
      </c>
      <c r="J339" s="202">
        <v>39.200000000000003</v>
      </c>
      <c r="K339" s="202">
        <v>23.7</v>
      </c>
      <c r="L339" s="202">
        <v>13.8</v>
      </c>
      <c r="M339" s="202">
        <v>9.8800000000000008</v>
      </c>
      <c r="N339" s="202">
        <v>6.78</v>
      </c>
      <c r="T339" s="202"/>
      <c r="U339" s="202">
        <v>20</v>
      </c>
      <c r="V339" s="248">
        <f t="shared" si="23"/>
        <v>3.7171484934905563</v>
      </c>
      <c r="W339" s="248">
        <f t="shared" si="23"/>
        <v>2.8888708400497256</v>
      </c>
      <c r="X339" s="248">
        <f t="shared" si="24"/>
        <v>2.4646310663361297</v>
      </c>
      <c r="Y339" s="248">
        <f t="shared" si="24"/>
        <v>3.0100822039678961</v>
      </c>
      <c r="Z339" s="248">
        <f t="shared" si="25"/>
        <v>5.4747132703040258</v>
      </c>
      <c r="AA339" s="248">
        <f t="shared" si="25"/>
        <v>38.7876364538145</v>
      </c>
      <c r="AB339" s="248">
        <f t="shared" si="26"/>
        <v>52.726943304404088</v>
      </c>
      <c r="AC339" s="248">
        <f t="shared" si="22"/>
        <v>79.191424426537949</v>
      </c>
      <c r="AD339" s="248">
        <f t="shared" si="22"/>
        <v>47.878488747677274</v>
      </c>
      <c r="AE339" s="248">
        <f t="shared" si="22"/>
        <v>27.878613701179173</v>
      </c>
      <c r="AF339" s="248">
        <f t="shared" si="22"/>
        <v>19.95947125852538</v>
      </c>
      <c r="AG339" s="248">
        <f t="shared" ref="AG339:AG402" si="27">$T$5*N339</f>
        <v>13.696884122753247</v>
      </c>
    </row>
    <row r="340" spans="1:33" ht="18" x14ac:dyDescent="0.5">
      <c r="A340" s="202"/>
      <c r="B340" s="202">
        <v>21</v>
      </c>
      <c r="C340" s="202">
        <v>1.84</v>
      </c>
      <c r="D340" s="202">
        <v>1.43</v>
      </c>
      <c r="E340" s="202">
        <v>1.43</v>
      </c>
      <c r="F340" s="202">
        <v>1.49</v>
      </c>
      <c r="G340" s="202">
        <v>2.71</v>
      </c>
      <c r="H340" s="202">
        <v>15.1</v>
      </c>
      <c r="I340" s="202">
        <v>21.1</v>
      </c>
      <c r="J340" s="202">
        <v>40</v>
      </c>
      <c r="K340" s="202">
        <v>23.1</v>
      </c>
      <c r="L340" s="202">
        <v>13.8</v>
      </c>
      <c r="M340" s="202">
        <v>9.8800000000000008</v>
      </c>
      <c r="N340" s="202">
        <v>6.56</v>
      </c>
      <c r="T340" s="202"/>
      <c r="U340" s="202">
        <v>21</v>
      </c>
      <c r="V340" s="248">
        <f t="shared" si="23"/>
        <v>3.7171484934905563</v>
      </c>
      <c r="W340" s="248">
        <f t="shared" si="23"/>
        <v>2.8888708400497256</v>
      </c>
      <c r="X340" s="248">
        <f t="shared" si="24"/>
        <v>2.8888708400497256</v>
      </c>
      <c r="Y340" s="248">
        <f t="shared" si="24"/>
        <v>3.0100822039678961</v>
      </c>
      <c r="Z340" s="248">
        <f t="shared" si="25"/>
        <v>5.4747132703040258</v>
      </c>
      <c r="AA340" s="248">
        <f t="shared" si="25"/>
        <v>30.504859919406194</v>
      </c>
      <c r="AB340" s="248">
        <f t="shared" si="26"/>
        <v>42.625996311223226</v>
      </c>
      <c r="AC340" s="248">
        <f t="shared" si="26"/>
        <v>80.807575945446871</v>
      </c>
      <c r="AD340" s="248">
        <f t="shared" si="26"/>
        <v>46.666375108495572</v>
      </c>
      <c r="AE340" s="248">
        <f t="shared" si="26"/>
        <v>27.878613701179173</v>
      </c>
      <c r="AF340" s="248">
        <f t="shared" si="26"/>
        <v>19.95947125852538</v>
      </c>
      <c r="AG340" s="248">
        <f t="shared" si="27"/>
        <v>13.252442455053286</v>
      </c>
    </row>
    <row r="341" spans="1:33" ht="18" x14ac:dyDescent="0.5">
      <c r="A341" s="202"/>
      <c r="B341" s="202">
        <v>22</v>
      </c>
      <c r="C341" s="202">
        <v>1.84</v>
      </c>
      <c r="D341" s="202">
        <v>1.43</v>
      </c>
      <c r="E341" s="202">
        <v>1.32</v>
      </c>
      <c r="F341" s="202">
        <v>1.49</v>
      </c>
      <c r="G341" s="202">
        <v>2.57</v>
      </c>
      <c r="H341" s="202">
        <v>15.1</v>
      </c>
      <c r="I341" s="202">
        <v>21.2</v>
      </c>
      <c r="J341" s="202">
        <v>38.700000000000003</v>
      </c>
      <c r="K341" s="202">
        <v>22.8</v>
      </c>
      <c r="L341" s="202">
        <v>13.4</v>
      </c>
      <c r="M341" s="202">
        <v>9.56</v>
      </c>
      <c r="N341" s="202">
        <v>6.56</v>
      </c>
      <c r="T341" s="202"/>
      <c r="U341" s="202">
        <v>22</v>
      </c>
      <c r="V341" s="248">
        <f t="shared" si="23"/>
        <v>3.7171484934905563</v>
      </c>
      <c r="W341" s="248">
        <f t="shared" si="23"/>
        <v>2.8888708400497256</v>
      </c>
      <c r="X341" s="248">
        <f t="shared" si="24"/>
        <v>2.6666500061997471</v>
      </c>
      <c r="Y341" s="248">
        <f t="shared" si="24"/>
        <v>3.0100822039678961</v>
      </c>
      <c r="Z341" s="248">
        <f t="shared" si="25"/>
        <v>5.191886754494961</v>
      </c>
      <c r="AA341" s="248">
        <f t="shared" si="25"/>
        <v>30.504859919406194</v>
      </c>
      <c r="AB341" s="248">
        <f t="shared" si="26"/>
        <v>42.828015251086839</v>
      </c>
      <c r="AC341" s="248">
        <f t="shared" si="26"/>
        <v>78.181329727219861</v>
      </c>
      <c r="AD341" s="248">
        <f t="shared" si="26"/>
        <v>46.060318288904718</v>
      </c>
      <c r="AE341" s="248">
        <f t="shared" si="26"/>
        <v>27.070537941724705</v>
      </c>
      <c r="AF341" s="248">
        <f t="shared" si="26"/>
        <v>19.313010650961804</v>
      </c>
      <c r="AG341" s="248">
        <f t="shared" si="27"/>
        <v>13.252442455053286</v>
      </c>
    </row>
    <row r="342" spans="1:33" ht="18" x14ac:dyDescent="0.5">
      <c r="A342" s="202"/>
      <c r="B342" s="202">
        <v>23</v>
      </c>
      <c r="C342" s="202">
        <v>1.84</v>
      </c>
      <c r="D342" s="202">
        <v>1.43</v>
      </c>
      <c r="E342" s="202">
        <v>1.53</v>
      </c>
      <c r="F342" s="202">
        <v>1.49</v>
      </c>
      <c r="G342" s="202">
        <v>2.57</v>
      </c>
      <c r="H342" s="202">
        <v>17.600000000000001</v>
      </c>
      <c r="I342" s="202">
        <v>19.5</v>
      </c>
      <c r="J342" s="202">
        <v>38.299999999999997</v>
      </c>
      <c r="K342" s="202">
        <v>22.3</v>
      </c>
      <c r="L342" s="202">
        <v>13.4</v>
      </c>
      <c r="M342" s="202">
        <v>9.56</v>
      </c>
      <c r="N342" s="202">
        <v>6.34</v>
      </c>
      <c r="T342" s="202"/>
      <c r="U342" s="202">
        <v>23</v>
      </c>
      <c r="V342" s="248">
        <f t="shared" si="23"/>
        <v>3.7171484934905563</v>
      </c>
      <c r="W342" s="248">
        <f t="shared" si="23"/>
        <v>2.8888708400497256</v>
      </c>
      <c r="X342" s="248">
        <f t="shared" si="24"/>
        <v>3.090889779913343</v>
      </c>
      <c r="Y342" s="248">
        <f t="shared" si="24"/>
        <v>3.0100822039678961</v>
      </c>
      <c r="Z342" s="248">
        <f t="shared" si="25"/>
        <v>5.191886754494961</v>
      </c>
      <c r="AA342" s="248">
        <f t="shared" si="25"/>
        <v>35.555333415996628</v>
      </c>
      <c r="AB342" s="248">
        <f t="shared" si="26"/>
        <v>39.393693273405354</v>
      </c>
      <c r="AC342" s="248">
        <f t="shared" si="26"/>
        <v>77.373253967765379</v>
      </c>
      <c r="AD342" s="248">
        <f t="shared" si="26"/>
        <v>45.050223589586636</v>
      </c>
      <c r="AE342" s="248">
        <f t="shared" si="26"/>
        <v>27.070537941724705</v>
      </c>
      <c r="AF342" s="248">
        <f t="shared" si="26"/>
        <v>19.313010650961804</v>
      </c>
      <c r="AG342" s="248">
        <f t="shared" si="27"/>
        <v>12.808000787353329</v>
      </c>
    </row>
    <row r="343" spans="1:33" ht="18" x14ac:dyDescent="0.5">
      <c r="A343" s="202"/>
      <c r="B343" s="202">
        <v>24</v>
      </c>
      <c r="C343" s="202">
        <v>1.84</v>
      </c>
      <c r="D343" s="202">
        <v>1.43</v>
      </c>
      <c r="E343" s="202">
        <v>1.53</v>
      </c>
      <c r="F343" s="202">
        <v>1.49</v>
      </c>
      <c r="G343" s="202">
        <v>2.57</v>
      </c>
      <c r="H343" s="202">
        <v>15.2</v>
      </c>
      <c r="I343" s="202">
        <v>20.8</v>
      </c>
      <c r="J343" s="202">
        <v>38.299999999999997</v>
      </c>
      <c r="K343" s="202">
        <v>21.7</v>
      </c>
      <c r="L343" s="202">
        <v>13.4</v>
      </c>
      <c r="M343" s="202">
        <v>9.4499999999999993</v>
      </c>
      <c r="N343" s="202">
        <v>6.12</v>
      </c>
      <c r="T343" s="202"/>
      <c r="U343" s="202">
        <v>24</v>
      </c>
      <c r="V343" s="248">
        <f t="shared" si="23"/>
        <v>3.7171484934905563</v>
      </c>
      <c r="W343" s="248">
        <f t="shared" si="23"/>
        <v>2.8888708400497256</v>
      </c>
      <c r="X343" s="248">
        <f t="shared" si="24"/>
        <v>3.090889779913343</v>
      </c>
      <c r="Y343" s="248">
        <f t="shared" si="24"/>
        <v>3.0100822039678961</v>
      </c>
      <c r="Z343" s="248">
        <f t="shared" si="25"/>
        <v>5.191886754494961</v>
      </c>
      <c r="AA343" s="248">
        <f t="shared" si="25"/>
        <v>30.706878859269811</v>
      </c>
      <c r="AB343" s="248">
        <f t="shared" si="26"/>
        <v>42.019939491632378</v>
      </c>
      <c r="AC343" s="248">
        <f t="shared" si="26"/>
        <v>77.373253967765379</v>
      </c>
      <c r="AD343" s="248">
        <f t="shared" si="26"/>
        <v>43.838109950404927</v>
      </c>
      <c r="AE343" s="248">
        <f t="shared" si="26"/>
        <v>27.070537941724705</v>
      </c>
      <c r="AF343" s="248">
        <f t="shared" si="26"/>
        <v>19.090789817111823</v>
      </c>
      <c r="AG343" s="248">
        <f t="shared" si="27"/>
        <v>12.363559119653372</v>
      </c>
    </row>
    <row r="344" spans="1:33" ht="18" x14ac:dyDescent="0.5">
      <c r="A344" s="202"/>
      <c r="B344" s="202">
        <v>25</v>
      </c>
      <c r="C344" s="202">
        <v>1.84</v>
      </c>
      <c r="D344" s="202">
        <v>1.43</v>
      </c>
      <c r="E344" s="202">
        <v>1.53</v>
      </c>
      <c r="F344" s="202">
        <v>1.67</v>
      </c>
      <c r="G344" s="202">
        <v>2.76</v>
      </c>
      <c r="H344" s="202">
        <v>16.899999999999999</v>
      </c>
      <c r="I344" s="202">
        <v>22.9</v>
      </c>
      <c r="J344" s="202">
        <v>37.5</v>
      </c>
      <c r="K344" s="202">
        <v>20.399999999999999</v>
      </c>
      <c r="L344" s="202">
        <v>13.1</v>
      </c>
      <c r="M344" s="202">
        <v>9.24</v>
      </c>
      <c r="N344" s="202">
        <v>6.12</v>
      </c>
      <c r="T344" s="202"/>
      <c r="U344" s="202">
        <v>25</v>
      </c>
      <c r="V344" s="248">
        <f t="shared" si="23"/>
        <v>3.7171484934905563</v>
      </c>
      <c r="W344" s="248">
        <f t="shared" si="23"/>
        <v>2.8888708400497256</v>
      </c>
      <c r="X344" s="248">
        <f t="shared" si="24"/>
        <v>3.090889779913343</v>
      </c>
      <c r="Y344" s="248">
        <f t="shared" si="24"/>
        <v>3.3737162957224069</v>
      </c>
      <c r="Z344" s="248">
        <f t="shared" si="25"/>
        <v>5.5757227402358343</v>
      </c>
      <c r="AA344" s="248">
        <f t="shared" si="25"/>
        <v>34.141200836951299</v>
      </c>
      <c r="AB344" s="248">
        <f t="shared" si="26"/>
        <v>46.262337228768331</v>
      </c>
      <c r="AC344" s="248">
        <f t="shared" si="26"/>
        <v>75.757102448856443</v>
      </c>
      <c r="AD344" s="248">
        <f t="shared" si="26"/>
        <v>41.211863732177903</v>
      </c>
      <c r="AE344" s="248">
        <f t="shared" si="26"/>
        <v>26.464481122133851</v>
      </c>
      <c r="AF344" s="248">
        <f t="shared" si="26"/>
        <v>18.666550043398228</v>
      </c>
      <c r="AG344" s="248">
        <f t="shared" si="27"/>
        <v>12.363559119653372</v>
      </c>
    </row>
    <row r="345" spans="1:33" ht="18" x14ac:dyDescent="0.5">
      <c r="A345" s="202"/>
      <c r="B345" s="202">
        <v>26</v>
      </c>
      <c r="C345" s="202">
        <v>1.84</v>
      </c>
      <c r="D345" s="202">
        <v>1.53</v>
      </c>
      <c r="E345" s="202">
        <v>1.49</v>
      </c>
      <c r="F345" s="202">
        <v>1.63</v>
      </c>
      <c r="G345" s="202">
        <v>3.44</v>
      </c>
      <c r="H345" s="202">
        <v>14.2</v>
      </c>
      <c r="I345" s="202">
        <v>25</v>
      </c>
      <c r="J345" s="202">
        <v>37.1</v>
      </c>
      <c r="K345" s="202">
        <v>19.8</v>
      </c>
      <c r="L345" s="202">
        <v>13.1</v>
      </c>
      <c r="M345" s="202">
        <v>9.24</v>
      </c>
      <c r="N345" s="202">
        <v>5.9</v>
      </c>
      <c r="T345" s="202"/>
      <c r="U345" s="202">
        <v>26</v>
      </c>
      <c r="V345" s="248">
        <f t="shared" si="23"/>
        <v>3.7171484934905563</v>
      </c>
      <c r="W345" s="248">
        <f t="shared" si="23"/>
        <v>3.090889779913343</v>
      </c>
      <c r="X345" s="248">
        <f t="shared" si="24"/>
        <v>3.0100822039678961</v>
      </c>
      <c r="Y345" s="248">
        <f t="shared" si="24"/>
        <v>3.29290871977696</v>
      </c>
      <c r="Z345" s="248">
        <f t="shared" si="25"/>
        <v>6.9494515313084309</v>
      </c>
      <c r="AA345" s="248">
        <f t="shared" si="25"/>
        <v>28.686689460633637</v>
      </c>
      <c r="AB345" s="248">
        <f t="shared" si="26"/>
        <v>50.504734965904298</v>
      </c>
      <c r="AC345" s="248">
        <f t="shared" si="26"/>
        <v>74.949026689401975</v>
      </c>
      <c r="AD345" s="248">
        <f t="shared" si="26"/>
        <v>39.999750092996202</v>
      </c>
      <c r="AE345" s="248">
        <f t="shared" si="26"/>
        <v>26.464481122133851</v>
      </c>
      <c r="AF345" s="248">
        <f t="shared" si="26"/>
        <v>18.666550043398228</v>
      </c>
      <c r="AG345" s="248">
        <f t="shared" si="27"/>
        <v>11.919117451953415</v>
      </c>
    </row>
    <row r="346" spans="1:33" ht="18" x14ac:dyDescent="0.5">
      <c r="A346" s="202"/>
      <c r="B346" s="202">
        <v>27</v>
      </c>
      <c r="C346" s="202">
        <v>1.84</v>
      </c>
      <c r="D346" s="202">
        <v>1.67</v>
      </c>
      <c r="E346" s="202">
        <v>1.56</v>
      </c>
      <c r="F346" s="202">
        <v>1.63</v>
      </c>
      <c r="G346" s="202">
        <v>2.76</v>
      </c>
      <c r="H346" s="202">
        <v>14.4</v>
      </c>
      <c r="I346" s="202">
        <v>23.4</v>
      </c>
      <c r="J346" s="202">
        <v>36.700000000000003</v>
      </c>
      <c r="K346" s="202">
        <v>19.3</v>
      </c>
      <c r="L346" s="202">
        <v>12.8</v>
      </c>
      <c r="M346" s="202">
        <v>8.92</v>
      </c>
      <c r="N346" s="202">
        <v>5.9</v>
      </c>
      <c r="T346" s="202"/>
      <c r="U346" s="202">
        <v>27</v>
      </c>
      <c r="V346" s="248">
        <f t="shared" si="23"/>
        <v>3.7171484934905563</v>
      </c>
      <c r="W346" s="248">
        <f t="shared" si="23"/>
        <v>3.3737162957224069</v>
      </c>
      <c r="X346" s="248">
        <f t="shared" si="24"/>
        <v>3.151495461872428</v>
      </c>
      <c r="Y346" s="248">
        <f t="shared" si="24"/>
        <v>3.29290871977696</v>
      </c>
      <c r="Z346" s="248">
        <f t="shared" si="25"/>
        <v>5.5757227402358343</v>
      </c>
      <c r="AA346" s="248">
        <f t="shared" si="25"/>
        <v>29.090727340360875</v>
      </c>
      <c r="AB346" s="248">
        <f t="shared" si="26"/>
        <v>47.272431928086419</v>
      </c>
      <c r="AC346" s="248">
        <f t="shared" si="26"/>
        <v>74.140950929947508</v>
      </c>
      <c r="AD346" s="248">
        <f t="shared" si="26"/>
        <v>38.98965539367812</v>
      </c>
      <c r="AE346" s="248">
        <f t="shared" si="26"/>
        <v>25.858424302543</v>
      </c>
      <c r="AF346" s="248">
        <f t="shared" si="26"/>
        <v>18.020089435834652</v>
      </c>
      <c r="AG346" s="248">
        <f t="shared" si="27"/>
        <v>11.919117451953415</v>
      </c>
    </row>
    <row r="347" spans="1:33" ht="18" x14ac:dyDescent="0.5">
      <c r="A347" s="202"/>
      <c r="B347" s="202">
        <v>28</v>
      </c>
      <c r="C347" s="202">
        <v>1.84</v>
      </c>
      <c r="D347" s="202">
        <v>1.63</v>
      </c>
      <c r="E347" s="202">
        <v>1.46</v>
      </c>
      <c r="F347" s="202">
        <v>1.77</v>
      </c>
      <c r="G347" s="202">
        <v>2.89</v>
      </c>
      <c r="H347" s="202">
        <v>12.1</v>
      </c>
      <c r="I347" s="202">
        <v>24.4</v>
      </c>
      <c r="J347" s="202">
        <v>36.5</v>
      </c>
      <c r="K347" s="202">
        <v>18.8</v>
      </c>
      <c r="L347" s="202">
        <v>12.7</v>
      </c>
      <c r="M347" s="202">
        <v>8.92</v>
      </c>
      <c r="N347" s="202">
        <v>5.68</v>
      </c>
      <c r="T347" s="202"/>
      <c r="U347" s="202">
        <v>28</v>
      </c>
      <c r="V347" s="248">
        <f t="shared" si="23"/>
        <v>3.7171484934905563</v>
      </c>
      <c r="W347" s="248">
        <f t="shared" si="23"/>
        <v>3.29290871977696</v>
      </c>
      <c r="X347" s="248">
        <f t="shared" si="24"/>
        <v>2.9494765220088111</v>
      </c>
      <c r="Y347" s="248">
        <f t="shared" si="24"/>
        <v>3.5757352355860244</v>
      </c>
      <c r="Z347" s="248">
        <f t="shared" si="25"/>
        <v>5.8383473620585367</v>
      </c>
      <c r="AA347" s="248">
        <f t="shared" si="25"/>
        <v>24.444291723497678</v>
      </c>
      <c r="AB347" s="248">
        <f t="shared" si="26"/>
        <v>49.292621326722589</v>
      </c>
      <c r="AC347" s="248">
        <f t="shared" si="26"/>
        <v>73.736913050220267</v>
      </c>
      <c r="AD347" s="248">
        <f t="shared" si="26"/>
        <v>37.979560694360032</v>
      </c>
      <c r="AE347" s="248">
        <f t="shared" si="26"/>
        <v>25.656405362679383</v>
      </c>
      <c r="AF347" s="248">
        <f t="shared" si="26"/>
        <v>18.020089435834652</v>
      </c>
      <c r="AG347" s="248">
        <f t="shared" si="27"/>
        <v>11.474675784253456</v>
      </c>
    </row>
    <row r="348" spans="1:33" ht="18" x14ac:dyDescent="0.5">
      <c r="A348" s="202"/>
      <c r="B348" s="202">
        <v>29</v>
      </c>
      <c r="C348" s="202">
        <v>1.74</v>
      </c>
      <c r="D348" s="202"/>
      <c r="E348" s="202">
        <v>1.36</v>
      </c>
      <c r="F348" s="202">
        <v>1.94</v>
      </c>
      <c r="G348" s="202">
        <v>2.94</v>
      </c>
      <c r="H348" s="202">
        <v>12.1</v>
      </c>
      <c r="I348" s="202">
        <v>20.8</v>
      </c>
      <c r="J348" s="202">
        <v>34.4</v>
      </c>
      <c r="K348" s="202">
        <v>18.399999999999999</v>
      </c>
      <c r="L348" s="202">
        <v>12.7</v>
      </c>
      <c r="M348" s="202">
        <v>8.92</v>
      </c>
      <c r="N348" s="202">
        <v>5.46</v>
      </c>
      <c r="T348" s="202"/>
      <c r="U348" s="202">
        <v>29</v>
      </c>
      <c r="V348" s="248">
        <f t="shared" si="23"/>
        <v>3.5151295536269389</v>
      </c>
      <c r="W348" s="248"/>
      <c r="X348" s="248">
        <f t="shared" si="24"/>
        <v>2.7474575821451941</v>
      </c>
      <c r="Y348" s="248">
        <f t="shared" si="24"/>
        <v>3.9191674333541733</v>
      </c>
      <c r="Z348" s="248">
        <f t="shared" si="25"/>
        <v>5.9393568319903451</v>
      </c>
      <c r="AA348" s="248">
        <f t="shared" si="25"/>
        <v>24.444291723497678</v>
      </c>
      <c r="AB348" s="248">
        <f t="shared" si="26"/>
        <v>42.019939491632378</v>
      </c>
      <c r="AC348" s="248">
        <f t="shared" si="26"/>
        <v>69.494515313084307</v>
      </c>
      <c r="AD348" s="248">
        <f t="shared" si="26"/>
        <v>37.171484934905557</v>
      </c>
      <c r="AE348" s="248">
        <f t="shared" si="26"/>
        <v>25.656405362679383</v>
      </c>
      <c r="AF348" s="248">
        <f t="shared" si="26"/>
        <v>18.020089435834652</v>
      </c>
      <c r="AG348" s="248">
        <f t="shared" si="27"/>
        <v>11.030234116553498</v>
      </c>
    </row>
    <row r="349" spans="1:33" ht="18" x14ac:dyDescent="0.5">
      <c r="A349" s="202"/>
      <c r="B349" s="202">
        <v>30</v>
      </c>
      <c r="C349" s="202">
        <v>1.74</v>
      </c>
      <c r="D349" s="202"/>
      <c r="E349" s="202">
        <v>1.36</v>
      </c>
      <c r="F349" s="202">
        <v>1.8</v>
      </c>
      <c r="G349" s="202">
        <v>2.66</v>
      </c>
      <c r="H349" s="202">
        <v>11.9</v>
      </c>
      <c r="I349" s="202">
        <v>20.399999999999999</v>
      </c>
      <c r="J349" s="202">
        <v>32.5</v>
      </c>
      <c r="K349" s="202">
        <v>18.3</v>
      </c>
      <c r="L349" s="202">
        <v>12.7</v>
      </c>
      <c r="M349" s="202">
        <v>8.92</v>
      </c>
      <c r="N349" s="202">
        <v>5.46</v>
      </c>
      <c r="T349" s="202"/>
      <c r="U349" s="202">
        <v>30</v>
      </c>
      <c r="V349" s="248">
        <f t="shared" si="23"/>
        <v>3.5151295536269389</v>
      </c>
      <c r="W349" s="248"/>
      <c r="X349" s="248">
        <f t="shared" si="24"/>
        <v>2.7474575821451941</v>
      </c>
      <c r="Y349" s="248">
        <f t="shared" si="24"/>
        <v>3.6363409175451094</v>
      </c>
      <c r="Z349" s="248">
        <f t="shared" si="25"/>
        <v>5.3737038003722173</v>
      </c>
      <c r="AA349" s="248">
        <f t="shared" si="25"/>
        <v>24.040253843770447</v>
      </c>
      <c r="AB349" s="248">
        <f t="shared" si="26"/>
        <v>41.211863732177903</v>
      </c>
      <c r="AC349" s="248">
        <f t="shared" si="26"/>
        <v>65.656155455675588</v>
      </c>
      <c r="AD349" s="248">
        <f t="shared" si="26"/>
        <v>36.969465995041944</v>
      </c>
      <c r="AE349" s="248">
        <f t="shared" si="26"/>
        <v>25.656405362679383</v>
      </c>
      <c r="AF349" s="248">
        <f t="shared" si="26"/>
        <v>18.020089435834652</v>
      </c>
      <c r="AG349" s="248">
        <f t="shared" si="27"/>
        <v>11.030234116553498</v>
      </c>
    </row>
    <row r="350" spans="1:33" ht="18" x14ac:dyDescent="0.5">
      <c r="A350" s="202"/>
      <c r="B350" s="202">
        <v>31</v>
      </c>
      <c r="C350" s="202">
        <v>1.63</v>
      </c>
      <c r="D350" s="202"/>
      <c r="E350" s="202">
        <v>1.39</v>
      </c>
      <c r="F350" s="202"/>
      <c r="G350" s="202">
        <v>2.57</v>
      </c>
      <c r="H350" s="202"/>
      <c r="I350" s="202">
        <v>20.7</v>
      </c>
      <c r="J350" s="202">
        <v>32.5</v>
      </c>
      <c r="K350" s="202"/>
      <c r="L350" s="202">
        <v>12.4</v>
      </c>
      <c r="M350" s="202"/>
      <c r="N350" s="202">
        <v>5.46</v>
      </c>
      <c r="T350" s="202"/>
      <c r="U350" s="202">
        <v>31</v>
      </c>
      <c r="V350" s="248">
        <f t="shared" si="23"/>
        <v>3.29290871977696</v>
      </c>
      <c r="W350" s="248"/>
      <c r="X350" s="248">
        <f t="shared" si="24"/>
        <v>2.8080632641042786</v>
      </c>
      <c r="Y350" s="248"/>
      <c r="Z350" s="248">
        <f t="shared" si="25"/>
        <v>5.191886754494961</v>
      </c>
      <c r="AA350" s="248"/>
      <c r="AB350" s="248">
        <f t="shared" si="26"/>
        <v>41.817920551768758</v>
      </c>
      <c r="AC350" s="248">
        <f t="shared" si="26"/>
        <v>65.656155455675588</v>
      </c>
      <c r="AD350" s="248"/>
      <c r="AE350" s="248">
        <f t="shared" si="26"/>
        <v>25.050348543088532</v>
      </c>
      <c r="AF350" s="248"/>
      <c r="AG350" s="248">
        <f t="shared" si="27"/>
        <v>11.030234116553498</v>
      </c>
    </row>
    <row r="351" spans="1:33" ht="18" x14ac:dyDescent="0.5">
      <c r="A351" s="202">
        <v>2002</v>
      </c>
      <c r="B351" s="202">
        <v>1</v>
      </c>
      <c r="C351" s="202">
        <v>5.46</v>
      </c>
      <c r="D351" s="202">
        <v>3.8</v>
      </c>
      <c r="E351" s="202">
        <v>2.8</v>
      </c>
      <c r="F351" s="202">
        <v>3.27</v>
      </c>
      <c r="G351" s="202">
        <v>4.8099999999999996</v>
      </c>
      <c r="H351" s="202">
        <v>8.07</v>
      </c>
      <c r="I351" s="202">
        <v>17.7</v>
      </c>
      <c r="J351" s="202">
        <v>26.4</v>
      </c>
      <c r="K351" s="202">
        <v>24.5</v>
      </c>
      <c r="L351" s="202">
        <v>24.4</v>
      </c>
      <c r="M351" s="202">
        <v>16.100000000000001</v>
      </c>
      <c r="N351" s="202">
        <v>8.6</v>
      </c>
      <c r="T351" s="202">
        <v>2002</v>
      </c>
      <c r="U351" s="202">
        <v>1</v>
      </c>
      <c r="V351" s="248">
        <f t="shared" si="23"/>
        <v>11.030234116553498</v>
      </c>
      <c r="W351" s="248">
        <f t="shared" si="23"/>
        <v>7.6767197148174526</v>
      </c>
      <c r="X351" s="248">
        <f t="shared" si="24"/>
        <v>5.6565303161812812</v>
      </c>
      <c r="Y351" s="248">
        <f t="shared" si="24"/>
        <v>6.6060193335402824</v>
      </c>
      <c r="Z351" s="248">
        <f t="shared" si="25"/>
        <v>9.7171110074399856</v>
      </c>
      <c r="AA351" s="248">
        <f t="shared" si="25"/>
        <v>16.302928446993906</v>
      </c>
      <c r="AB351" s="248">
        <f t="shared" si="26"/>
        <v>35.757352355860242</v>
      </c>
      <c r="AC351" s="248">
        <f t="shared" si="26"/>
        <v>53.333000123994935</v>
      </c>
      <c r="AD351" s="248">
        <f t="shared" si="26"/>
        <v>49.49464026658621</v>
      </c>
      <c r="AE351" s="248">
        <f t="shared" si="26"/>
        <v>49.292621326722589</v>
      </c>
      <c r="AF351" s="248">
        <f t="shared" si="26"/>
        <v>32.52504931804237</v>
      </c>
      <c r="AG351" s="248">
        <f t="shared" si="27"/>
        <v>17.373628828271077</v>
      </c>
    </row>
    <row r="352" spans="1:33" ht="18" x14ac:dyDescent="0.5">
      <c r="A352" s="202"/>
      <c r="B352" s="202">
        <v>2</v>
      </c>
      <c r="C352" s="202">
        <v>5.24</v>
      </c>
      <c r="D352" s="202">
        <v>3.8</v>
      </c>
      <c r="E352" s="202">
        <v>2.8</v>
      </c>
      <c r="F352" s="202">
        <v>3.27</v>
      </c>
      <c r="G352" s="202">
        <v>4.47</v>
      </c>
      <c r="H352" s="202">
        <v>7.75</v>
      </c>
      <c r="I352" s="202">
        <v>17.3</v>
      </c>
      <c r="J352" s="202">
        <v>26.7</v>
      </c>
      <c r="K352" s="202">
        <v>23.2</v>
      </c>
      <c r="L352" s="202">
        <v>24</v>
      </c>
      <c r="M352" s="202">
        <v>15.7</v>
      </c>
      <c r="N352" s="202">
        <v>8.39</v>
      </c>
      <c r="T352" s="202"/>
      <c r="U352" s="202">
        <v>2</v>
      </c>
      <c r="V352" s="248">
        <f t="shared" ref="V352:AF375" si="28">$T$5*C352</f>
        <v>10.585792448853541</v>
      </c>
      <c r="W352" s="248">
        <f t="shared" si="28"/>
        <v>7.6767197148174526</v>
      </c>
      <c r="X352" s="248">
        <f t="shared" si="28"/>
        <v>5.6565303161812812</v>
      </c>
      <c r="Y352" s="248">
        <f t="shared" si="28"/>
        <v>6.6060193335402824</v>
      </c>
      <c r="Z352" s="248">
        <f t="shared" si="28"/>
        <v>9.0302466119036886</v>
      </c>
      <c r="AA352" s="248">
        <f t="shared" si="28"/>
        <v>15.656467839430332</v>
      </c>
      <c r="AB352" s="248">
        <f t="shared" si="28"/>
        <v>34.949276596405774</v>
      </c>
      <c r="AC352" s="248">
        <f t="shared" si="28"/>
        <v>53.93905694358579</v>
      </c>
      <c r="AD352" s="248">
        <f t="shared" si="28"/>
        <v>46.868394048359185</v>
      </c>
      <c r="AE352" s="248">
        <f t="shared" si="28"/>
        <v>48.484545567268128</v>
      </c>
      <c r="AF352" s="248">
        <f t="shared" si="28"/>
        <v>31.716973558587895</v>
      </c>
      <c r="AG352" s="248">
        <f t="shared" si="27"/>
        <v>16.949389054557482</v>
      </c>
    </row>
    <row r="353" spans="1:33" ht="18" x14ac:dyDescent="0.5">
      <c r="A353" s="202"/>
      <c r="B353" s="202">
        <v>3</v>
      </c>
      <c r="C353" s="202">
        <v>5.24</v>
      </c>
      <c r="D353" s="202">
        <v>3.8</v>
      </c>
      <c r="E353" s="202">
        <v>2.67</v>
      </c>
      <c r="F353" s="202">
        <v>3.27</v>
      </c>
      <c r="G353" s="202">
        <v>4.2699999999999996</v>
      </c>
      <c r="H353" s="202">
        <v>7.43</v>
      </c>
      <c r="I353" s="202">
        <v>18.2</v>
      </c>
      <c r="J353" s="202">
        <v>34.9</v>
      </c>
      <c r="K353" s="202">
        <v>22.8</v>
      </c>
      <c r="L353" s="202">
        <v>23.6</v>
      </c>
      <c r="M353" s="202">
        <v>15.4</v>
      </c>
      <c r="N353" s="202">
        <v>8.2799999999999994</v>
      </c>
      <c r="T353" s="202"/>
      <c r="U353" s="202">
        <v>3</v>
      </c>
      <c r="V353" s="248">
        <f t="shared" si="28"/>
        <v>10.585792448853541</v>
      </c>
      <c r="W353" s="248">
        <f t="shared" si="28"/>
        <v>7.6767197148174526</v>
      </c>
      <c r="X353" s="248">
        <f t="shared" si="28"/>
        <v>5.3939056943585788</v>
      </c>
      <c r="Y353" s="248">
        <f t="shared" si="28"/>
        <v>6.6060193335402824</v>
      </c>
      <c r="Z353" s="248">
        <f t="shared" si="28"/>
        <v>8.6262087321764529</v>
      </c>
      <c r="AA353" s="248">
        <f t="shared" si="28"/>
        <v>15.010007231866757</v>
      </c>
      <c r="AB353" s="248">
        <f t="shared" si="28"/>
        <v>36.767447055178323</v>
      </c>
      <c r="AC353" s="248">
        <f t="shared" si="28"/>
        <v>70.504610012402395</v>
      </c>
      <c r="AD353" s="248">
        <f t="shared" si="28"/>
        <v>46.060318288904718</v>
      </c>
      <c r="AE353" s="248">
        <f t="shared" si="28"/>
        <v>47.67646980781366</v>
      </c>
      <c r="AF353" s="248">
        <f t="shared" si="28"/>
        <v>31.110916738997048</v>
      </c>
      <c r="AG353" s="248">
        <f t="shared" si="27"/>
        <v>16.727168220707501</v>
      </c>
    </row>
    <row r="354" spans="1:33" ht="18" x14ac:dyDescent="0.5">
      <c r="A354" s="202"/>
      <c r="B354" s="202">
        <v>4</v>
      </c>
      <c r="C354" s="202">
        <v>5.0199999999999996</v>
      </c>
      <c r="D354" s="202">
        <v>3.6</v>
      </c>
      <c r="E354" s="202">
        <v>2.67</v>
      </c>
      <c r="F354" s="202">
        <v>3.27</v>
      </c>
      <c r="G354" s="202">
        <v>4.2699999999999996</v>
      </c>
      <c r="H354" s="202">
        <v>7.43</v>
      </c>
      <c r="I354" s="202">
        <v>17.3</v>
      </c>
      <c r="J354" s="202">
        <v>34</v>
      </c>
      <c r="K354" s="202">
        <v>32.1</v>
      </c>
      <c r="L354" s="202">
        <v>23.6</v>
      </c>
      <c r="M354" s="202">
        <v>14.9</v>
      </c>
      <c r="N354" s="202">
        <v>7.96</v>
      </c>
      <c r="T354" s="202"/>
      <c r="U354" s="202">
        <v>4</v>
      </c>
      <c r="V354" s="248">
        <f t="shared" si="28"/>
        <v>10.141350781153582</v>
      </c>
      <c r="W354" s="248">
        <f t="shared" si="28"/>
        <v>7.2726818350902187</v>
      </c>
      <c r="X354" s="248">
        <f t="shared" si="28"/>
        <v>5.3939056943585788</v>
      </c>
      <c r="Y354" s="248">
        <f t="shared" si="28"/>
        <v>6.6060193335402824</v>
      </c>
      <c r="Z354" s="248">
        <f t="shared" si="28"/>
        <v>8.6262087321764529</v>
      </c>
      <c r="AA354" s="248">
        <f t="shared" si="28"/>
        <v>15.010007231866757</v>
      </c>
      <c r="AB354" s="248">
        <f t="shared" si="28"/>
        <v>34.949276596405774</v>
      </c>
      <c r="AC354" s="248">
        <f t="shared" si="28"/>
        <v>68.686439553629839</v>
      </c>
      <c r="AD354" s="248">
        <f t="shared" si="28"/>
        <v>64.84807969622112</v>
      </c>
      <c r="AE354" s="248">
        <f t="shared" si="28"/>
        <v>47.67646980781366</v>
      </c>
      <c r="AF354" s="248">
        <f t="shared" si="28"/>
        <v>30.100822039678963</v>
      </c>
      <c r="AG354" s="248">
        <f t="shared" si="27"/>
        <v>16.080707613143929</v>
      </c>
    </row>
    <row r="355" spans="1:33" ht="18" x14ac:dyDescent="0.5">
      <c r="A355" s="202"/>
      <c r="B355" s="202">
        <v>5</v>
      </c>
      <c r="C355" s="202">
        <v>5.0199999999999996</v>
      </c>
      <c r="D355" s="202">
        <v>3.6</v>
      </c>
      <c r="E355" s="202">
        <v>2.67</v>
      </c>
      <c r="F355" s="202">
        <v>3.47</v>
      </c>
      <c r="G355" s="202">
        <v>4.07</v>
      </c>
      <c r="H355" s="202">
        <v>7</v>
      </c>
      <c r="I355" s="202">
        <v>19.899999999999999</v>
      </c>
      <c r="J355" s="202">
        <v>34.299999999999997</v>
      </c>
      <c r="K355" s="202">
        <v>31.1</v>
      </c>
      <c r="L355" s="202">
        <v>23.2</v>
      </c>
      <c r="M355" s="202">
        <v>14.6</v>
      </c>
      <c r="N355" s="202">
        <v>7.85</v>
      </c>
      <c r="T355" s="202"/>
      <c r="U355" s="202">
        <v>5</v>
      </c>
      <c r="V355" s="248">
        <f t="shared" si="28"/>
        <v>10.141350781153582</v>
      </c>
      <c r="W355" s="248">
        <f t="shared" si="28"/>
        <v>7.2726818350902187</v>
      </c>
      <c r="X355" s="248">
        <f t="shared" si="28"/>
        <v>5.3939056943585788</v>
      </c>
      <c r="Y355" s="248">
        <f t="shared" si="28"/>
        <v>7.0100572132675172</v>
      </c>
      <c r="Z355" s="248">
        <f t="shared" si="28"/>
        <v>8.2221708524492207</v>
      </c>
      <c r="AA355" s="248">
        <f t="shared" si="28"/>
        <v>14.141325790453203</v>
      </c>
      <c r="AB355" s="248">
        <f t="shared" si="28"/>
        <v>40.201769032859815</v>
      </c>
      <c r="AC355" s="248">
        <f t="shared" si="28"/>
        <v>69.292496373220686</v>
      </c>
      <c r="AD355" s="248">
        <f t="shared" si="28"/>
        <v>62.82789029758495</v>
      </c>
      <c r="AE355" s="248">
        <f t="shared" si="28"/>
        <v>46.868394048359185</v>
      </c>
      <c r="AF355" s="248">
        <f t="shared" si="28"/>
        <v>29.494765220088109</v>
      </c>
      <c r="AG355" s="248">
        <f t="shared" si="27"/>
        <v>15.858486779293948</v>
      </c>
    </row>
    <row r="356" spans="1:33" ht="18" x14ac:dyDescent="0.5">
      <c r="A356" s="202"/>
      <c r="B356" s="202">
        <v>6</v>
      </c>
      <c r="C356" s="202">
        <v>4.8</v>
      </c>
      <c r="D356" s="202">
        <v>3.6</v>
      </c>
      <c r="E356" s="202">
        <v>2.67</v>
      </c>
      <c r="F356" s="202">
        <v>3.6</v>
      </c>
      <c r="G356" s="202">
        <v>4.2699999999999996</v>
      </c>
      <c r="H356" s="202">
        <v>7.11</v>
      </c>
      <c r="I356" s="202">
        <v>28.7</v>
      </c>
      <c r="J356" s="202">
        <v>37.9</v>
      </c>
      <c r="K356" s="202">
        <v>30.3</v>
      </c>
      <c r="L356" s="202">
        <v>22.9</v>
      </c>
      <c r="M356" s="202">
        <v>14.2</v>
      </c>
      <c r="N356" s="202">
        <v>7.64</v>
      </c>
      <c r="T356" s="202"/>
      <c r="U356" s="202">
        <v>6</v>
      </c>
      <c r="V356" s="248">
        <f t="shared" si="28"/>
        <v>9.6969091134536249</v>
      </c>
      <c r="W356" s="248">
        <f t="shared" si="28"/>
        <v>7.2726818350902187</v>
      </c>
      <c r="X356" s="248">
        <f t="shared" si="28"/>
        <v>5.3939056943585788</v>
      </c>
      <c r="Y356" s="248">
        <f t="shared" si="28"/>
        <v>7.2726818350902187</v>
      </c>
      <c r="Z356" s="248">
        <f t="shared" si="28"/>
        <v>8.6262087321764529</v>
      </c>
      <c r="AA356" s="248">
        <f t="shared" si="28"/>
        <v>14.363546624303183</v>
      </c>
      <c r="AB356" s="248">
        <f t="shared" si="28"/>
        <v>57.979435740858129</v>
      </c>
      <c r="AC356" s="248">
        <f t="shared" si="28"/>
        <v>76.565178208310911</v>
      </c>
      <c r="AD356" s="248">
        <f t="shared" si="28"/>
        <v>61.211738778676008</v>
      </c>
      <c r="AE356" s="248">
        <f t="shared" si="28"/>
        <v>46.262337228768331</v>
      </c>
      <c r="AF356" s="248">
        <f t="shared" si="28"/>
        <v>28.686689460633637</v>
      </c>
      <c r="AG356" s="248">
        <f t="shared" si="27"/>
        <v>15.434247005580353</v>
      </c>
    </row>
    <row r="357" spans="1:33" ht="18" x14ac:dyDescent="0.5">
      <c r="A357" s="202"/>
      <c r="B357" s="202">
        <v>7</v>
      </c>
      <c r="C357" s="202">
        <v>4.8</v>
      </c>
      <c r="D357" s="202">
        <v>3.4</v>
      </c>
      <c r="E357" s="202">
        <v>2.67</v>
      </c>
      <c r="F357" s="202">
        <v>3.8</v>
      </c>
      <c r="G357" s="202">
        <v>3.8</v>
      </c>
      <c r="H357" s="202">
        <v>7</v>
      </c>
      <c r="I357" s="202">
        <v>29.6</v>
      </c>
      <c r="J357" s="202">
        <v>31.1</v>
      </c>
      <c r="K357" s="202">
        <v>29.2</v>
      </c>
      <c r="L357" s="202">
        <v>22.8</v>
      </c>
      <c r="M357" s="202">
        <v>13.8</v>
      </c>
      <c r="N357" s="202">
        <v>7.32</v>
      </c>
      <c r="T357" s="202"/>
      <c r="U357" s="202">
        <v>7</v>
      </c>
      <c r="V357" s="248">
        <f t="shared" si="28"/>
        <v>9.6969091134536249</v>
      </c>
      <c r="W357" s="248">
        <f t="shared" si="28"/>
        <v>6.8686439553629839</v>
      </c>
      <c r="X357" s="248">
        <f t="shared" si="28"/>
        <v>5.3939056943585788</v>
      </c>
      <c r="Y357" s="248">
        <f t="shared" si="28"/>
        <v>7.6767197148174526</v>
      </c>
      <c r="Z357" s="248">
        <f t="shared" si="28"/>
        <v>7.6767197148174526</v>
      </c>
      <c r="AA357" s="248">
        <f t="shared" si="28"/>
        <v>14.141325790453203</v>
      </c>
      <c r="AB357" s="248">
        <f t="shared" si="28"/>
        <v>59.797606199630692</v>
      </c>
      <c r="AC357" s="248">
        <f t="shared" si="28"/>
        <v>62.82789029758495</v>
      </c>
      <c r="AD357" s="248">
        <f t="shared" si="28"/>
        <v>58.989530440176217</v>
      </c>
      <c r="AE357" s="248">
        <f t="shared" si="28"/>
        <v>46.060318288904718</v>
      </c>
      <c r="AF357" s="248">
        <f t="shared" si="28"/>
        <v>27.878613701179173</v>
      </c>
      <c r="AG357" s="248">
        <f t="shared" si="27"/>
        <v>14.787786398016779</v>
      </c>
    </row>
    <row r="358" spans="1:33" ht="18" x14ac:dyDescent="0.5">
      <c r="A358" s="202"/>
      <c r="B358" s="202">
        <v>8</v>
      </c>
      <c r="C358" s="202">
        <v>4.5999999999999996</v>
      </c>
      <c r="D358" s="202">
        <v>3.4</v>
      </c>
      <c r="E358" s="202">
        <v>3.02</v>
      </c>
      <c r="F358" s="202">
        <v>3.87</v>
      </c>
      <c r="G358" s="202">
        <v>4.2699999999999996</v>
      </c>
      <c r="H358" s="202">
        <v>6.63</v>
      </c>
      <c r="I358" s="202">
        <v>27.3</v>
      </c>
      <c r="J358" s="202">
        <v>29.9</v>
      </c>
      <c r="K358" s="202">
        <v>29.2</v>
      </c>
      <c r="L358" s="202">
        <v>22.4</v>
      </c>
      <c r="M358" s="202">
        <v>13.2</v>
      </c>
      <c r="N358" s="202">
        <v>7</v>
      </c>
      <c r="T358" s="202"/>
      <c r="U358" s="202">
        <v>8</v>
      </c>
      <c r="V358" s="248">
        <f t="shared" si="28"/>
        <v>9.2928712337263892</v>
      </c>
      <c r="W358" s="248">
        <f t="shared" si="28"/>
        <v>6.8686439553629839</v>
      </c>
      <c r="X358" s="248">
        <f t="shared" si="28"/>
        <v>6.1009719838812391</v>
      </c>
      <c r="Y358" s="248">
        <f t="shared" si="28"/>
        <v>7.818132972721985</v>
      </c>
      <c r="Z358" s="248">
        <f t="shared" si="28"/>
        <v>8.6262087321764529</v>
      </c>
      <c r="AA358" s="248">
        <f t="shared" si="28"/>
        <v>13.393855712957819</v>
      </c>
      <c r="AB358" s="248">
        <f t="shared" si="28"/>
        <v>55.151170582767492</v>
      </c>
      <c r="AC358" s="248">
        <f t="shared" si="28"/>
        <v>60.403663019221533</v>
      </c>
      <c r="AD358" s="248">
        <f t="shared" si="28"/>
        <v>58.989530440176217</v>
      </c>
      <c r="AE358" s="248">
        <f t="shared" si="28"/>
        <v>45.25224252945025</v>
      </c>
      <c r="AF358" s="248">
        <f t="shared" si="28"/>
        <v>26.666500061997468</v>
      </c>
      <c r="AG358" s="248">
        <f t="shared" si="27"/>
        <v>14.141325790453203</v>
      </c>
    </row>
    <row r="359" spans="1:33" ht="18" x14ac:dyDescent="0.5">
      <c r="A359" s="202"/>
      <c r="B359" s="202">
        <v>9</v>
      </c>
      <c r="C359" s="202">
        <v>4.5999999999999996</v>
      </c>
      <c r="D359" s="202">
        <v>3.4</v>
      </c>
      <c r="E359" s="202">
        <v>3.07</v>
      </c>
      <c r="F359" s="202">
        <v>4.4000000000000004</v>
      </c>
      <c r="G359" s="202">
        <v>5.31</v>
      </c>
      <c r="H359" s="202">
        <v>6.56</v>
      </c>
      <c r="I359" s="202">
        <v>26.4</v>
      </c>
      <c r="J359" s="202">
        <v>29.2</v>
      </c>
      <c r="K359" s="202">
        <v>28.7</v>
      </c>
      <c r="L359" s="202">
        <v>22.4</v>
      </c>
      <c r="M359" s="202">
        <v>12.7</v>
      </c>
      <c r="N359" s="202">
        <v>7</v>
      </c>
      <c r="T359" s="202"/>
      <c r="U359" s="202">
        <v>9</v>
      </c>
      <c r="V359" s="248">
        <f t="shared" si="28"/>
        <v>9.2928712337263892</v>
      </c>
      <c r="W359" s="248">
        <f t="shared" si="28"/>
        <v>6.8686439553629839</v>
      </c>
      <c r="X359" s="248">
        <f t="shared" si="28"/>
        <v>6.2019814538130476</v>
      </c>
      <c r="Y359" s="248">
        <f t="shared" si="28"/>
        <v>8.8888333539991571</v>
      </c>
      <c r="Z359" s="248">
        <f t="shared" si="28"/>
        <v>10.727205706758072</v>
      </c>
      <c r="AA359" s="248">
        <f t="shared" si="28"/>
        <v>13.252442455053286</v>
      </c>
      <c r="AB359" s="248">
        <f t="shared" si="28"/>
        <v>53.333000123994935</v>
      </c>
      <c r="AC359" s="248">
        <f t="shared" si="28"/>
        <v>58.989530440176217</v>
      </c>
      <c r="AD359" s="248">
        <f t="shared" si="28"/>
        <v>57.979435740858129</v>
      </c>
      <c r="AE359" s="248">
        <f t="shared" si="28"/>
        <v>45.25224252945025</v>
      </c>
      <c r="AF359" s="248">
        <f t="shared" si="28"/>
        <v>25.656405362679383</v>
      </c>
      <c r="AG359" s="248">
        <f t="shared" si="27"/>
        <v>14.141325790453203</v>
      </c>
    </row>
    <row r="360" spans="1:33" ht="18" x14ac:dyDescent="0.5">
      <c r="A360" s="202"/>
      <c r="B360" s="202">
        <v>10</v>
      </c>
      <c r="C360" s="202">
        <v>4.4000000000000004</v>
      </c>
      <c r="D360" s="202">
        <v>3.2</v>
      </c>
      <c r="E360" s="202">
        <v>3.2</v>
      </c>
      <c r="F360" s="202">
        <v>4.33</v>
      </c>
      <c r="G360" s="202">
        <v>5.31</v>
      </c>
      <c r="H360" s="202">
        <v>7.21</v>
      </c>
      <c r="I360" s="202">
        <v>25.2</v>
      </c>
      <c r="J360" s="202">
        <v>28.3</v>
      </c>
      <c r="K360" s="202">
        <v>28.3</v>
      </c>
      <c r="L360" s="202">
        <v>22</v>
      </c>
      <c r="M360" s="202">
        <v>12.7</v>
      </c>
      <c r="N360" s="202">
        <v>7</v>
      </c>
      <c r="T360" s="202"/>
      <c r="U360" s="202">
        <v>10</v>
      </c>
      <c r="V360" s="248">
        <f t="shared" si="28"/>
        <v>8.8888333539991571</v>
      </c>
      <c r="W360" s="248">
        <f t="shared" si="28"/>
        <v>6.46460607563575</v>
      </c>
      <c r="X360" s="248">
        <f t="shared" si="28"/>
        <v>6.46460607563575</v>
      </c>
      <c r="Y360" s="248">
        <f t="shared" si="28"/>
        <v>8.7474200960946238</v>
      </c>
      <c r="Z360" s="248">
        <f t="shared" si="28"/>
        <v>10.727205706758072</v>
      </c>
      <c r="AA360" s="248">
        <f t="shared" si="28"/>
        <v>14.5655655641668</v>
      </c>
      <c r="AB360" s="248">
        <f t="shared" si="28"/>
        <v>50.908772845631532</v>
      </c>
      <c r="AC360" s="248">
        <f t="shared" si="28"/>
        <v>57.171359981403668</v>
      </c>
      <c r="AD360" s="248">
        <f t="shared" si="28"/>
        <v>57.171359981403668</v>
      </c>
      <c r="AE360" s="248">
        <f t="shared" si="28"/>
        <v>44.444166769995782</v>
      </c>
      <c r="AF360" s="248">
        <f t="shared" si="28"/>
        <v>25.656405362679383</v>
      </c>
      <c r="AG360" s="248">
        <f t="shared" si="27"/>
        <v>14.141325790453203</v>
      </c>
    </row>
    <row r="361" spans="1:33" ht="18" x14ac:dyDescent="0.5">
      <c r="A361" s="202"/>
      <c r="B361" s="202">
        <v>11</v>
      </c>
      <c r="C361" s="202">
        <v>4.2</v>
      </c>
      <c r="D361" s="202">
        <v>3.2</v>
      </c>
      <c r="E361" s="202">
        <v>2.87</v>
      </c>
      <c r="F361" s="202">
        <v>4.07</v>
      </c>
      <c r="G361" s="202">
        <v>5.31</v>
      </c>
      <c r="H361" s="202">
        <v>7.32</v>
      </c>
      <c r="I361" s="202">
        <v>25.5</v>
      </c>
      <c r="J361" s="202">
        <v>28</v>
      </c>
      <c r="K361" s="202">
        <v>28</v>
      </c>
      <c r="L361" s="202">
        <v>21.9</v>
      </c>
      <c r="M361" s="202">
        <v>12.4</v>
      </c>
      <c r="N361" s="202">
        <v>6.78</v>
      </c>
      <c r="T361" s="202"/>
      <c r="U361" s="202">
        <v>11</v>
      </c>
      <c r="V361" s="248">
        <f t="shared" si="28"/>
        <v>8.4847954742719214</v>
      </c>
      <c r="W361" s="248">
        <f t="shared" si="28"/>
        <v>6.46460607563575</v>
      </c>
      <c r="X361" s="248">
        <f t="shared" si="28"/>
        <v>5.7979435740858136</v>
      </c>
      <c r="Y361" s="248">
        <f t="shared" si="28"/>
        <v>8.2221708524492207</v>
      </c>
      <c r="Z361" s="248">
        <f t="shared" si="28"/>
        <v>10.727205706758072</v>
      </c>
      <c r="AA361" s="248">
        <f t="shared" si="28"/>
        <v>14.787786398016779</v>
      </c>
      <c r="AB361" s="248">
        <f t="shared" si="28"/>
        <v>51.514829665222379</v>
      </c>
      <c r="AC361" s="248">
        <f t="shared" si="28"/>
        <v>56.565303161812814</v>
      </c>
      <c r="AD361" s="248">
        <f t="shared" si="28"/>
        <v>56.565303161812814</v>
      </c>
      <c r="AE361" s="248">
        <f t="shared" si="28"/>
        <v>44.242147830132161</v>
      </c>
      <c r="AF361" s="248">
        <f t="shared" si="28"/>
        <v>25.050348543088532</v>
      </c>
      <c r="AG361" s="248">
        <f t="shared" si="27"/>
        <v>13.696884122753247</v>
      </c>
    </row>
    <row r="362" spans="1:33" ht="18" x14ac:dyDescent="0.5">
      <c r="A362" s="202"/>
      <c r="B362" s="202">
        <v>12</v>
      </c>
      <c r="C362" s="202">
        <v>4</v>
      </c>
      <c r="D362" s="202">
        <v>3.2</v>
      </c>
      <c r="E362" s="202">
        <v>3</v>
      </c>
      <c r="F362" s="202">
        <v>4.07</v>
      </c>
      <c r="G362" s="202">
        <v>5.31</v>
      </c>
      <c r="H362" s="202">
        <v>7</v>
      </c>
      <c r="I362" s="202">
        <v>25.2</v>
      </c>
      <c r="J362" s="202">
        <v>29.1</v>
      </c>
      <c r="K362" s="202">
        <v>26.9</v>
      </c>
      <c r="L362" s="202">
        <v>21.6</v>
      </c>
      <c r="M362" s="202">
        <v>12.4</v>
      </c>
      <c r="N362" s="202">
        <v>6.78</v>
      </c>
      <c r="T362" s="202"/>
      <c r="U362" s="202">
        <v>12</v>
      </c>
      <c r="V362" s="248">
        <f t="shared" si="28"/>
        <v>8.0807575945446874</v>
      </c>
      <c r="W362" s="248">
        <f t="shared" si="28"/>
        <v>6.46460607563575</v>
      </c>
      <c r="X362" s="248">
        <f t="shared" si="28"/>
        <v>6.060568195908516</v>
      </c>
      <c r="Y362" s="248">
        <f t="shared" si="28"/>
        <v>8.2221708524492207</v>
      </c>
      <c r="Z362" s="248">
        <f t="shared" si="28"/>
        <v>10.727205706758072</v>
      </c>
      <c r="AA362" s="248">
        <f t="shared" si="28"/>
        <v>14.141325790453203</v>
      </c>
      <c r="AB362" s="248">
        <f t="shared" si="28"/>
        <v>50.908772845631532</v>
      </c>
      <c r="AC362" s="248">
        <f t="shared" si="28"/>
        <v>58.787511500312604</v>
      </c>
      <c r="AD362" s="248">
        <f t="shared" si="28"/>
        <v>54.343094823313024</v>
      </c>
      <c r="AE362" s="248">
        <f t="shared" si="28"/>
        <v>43.636091010541314</v>
      </c>
      <c r="AF362" s="248">
        <f t="shared" si="28"/>
        <v>25.050348543088532</v>
      </c>
      <c r="AG362" s="248">
        <f t="shared" si="27"/>
        <v>13.696884122753247</v>
      </c>
    </row>
    <row r="363" spans="1:33" ht="18" x14ac:dyDescent="0.5">
      <c r="A363" s="202"/>
      <c r="B363" s="202">
        <v>13</v>
      </c>
      <c r="C363" s="202">
        <v>3.8</v>
      </c>
      <c r="D363" s="202">
        <v>3.2</v>
      </c>
      <c r="E363" s="202">
        <v>2.87</v>
      </c>
      <c r="F363" s="202">
        <v>4.2699999999999996</v>
      </c>
      <c r="G363" s="202">
        <v>5.53</v>
      </c>
      <c r="H363" s="202">
        <v>9.56</v>
      </c>
      <c r="I363" s="202">
        <v>23.2</v>
      </c>
      <c r="J363" s="202">
        <v>34</v>
      </c>
      <c r="K363" s="202">
        <v>26.3</v>
      </c>
      <c r="L363" s="202">
        <v>21.2</v>
      </c>
      <c r="M363" s="202">
        <v>12</v>
      </c>
      <c r="N363" s="202">
        <v>6.56</v>
      </c>
      <c r="T363" s="202"/>
      <c r="U363" s="202">
        <v>13</v>
      </c>
      <c r="V363" s="248">
        <f t="shared" si="28"/>
        <v>7.6767197148174526</v>
      </c>
      <c r="W363" s="248">
        <f t="shared" si="28"/>
        <v>6.46460607563575</v>
      </c>
      <c r="X363" s="248">
        <f t="shared" si="28"/>
        <v>5.7979435740858136</v>
      </c>
      <c r="Y363" s="248">
        <f t="shared" si="28"/>
        <v>8.6262087321764529</v>
      </c>
      <c r="Z363" s="248">
        <f t="shared" si="28"/>
        <v>11.171647374458031</v>
      </c>
      <c r="AA363" s="248">
        <f t="shared" si="28"/>
        <v>19.313010650961804</v>
      </c>
      <c r="AB363" s="248">
        <f t="shared" si="28"/>
        <v>46.868394048359185</v>
      </c>
      <c r="AC363" s="248">
        <f t="shared" si="28"/>
        <v>68.686439553629839</v>
      </c>
      <c r="AD363" s="248">
        <f t="shared" si="28"/>
        <v>53.130981184131322</v>
      </c>
      <c r="AE363" s="248">
        <f t="shared" si="28"/>
        <v>42.828015251086839</v>
      </c>
      <c r="AF363" s="248">
        <f t="shared" si="28"/>
        <v>24.242272783634064</v>
      </c>
      <c r="AG363" s="248">
        <f t="shared" si="27"/>
        <v>13.252442455053286</v>
      </c>
    </row>
    <row r="364" spans="1:33" ht="18" x14ac:dyDescent="0.5">
      <c r="A364" s="202"/>
      <c r="B364" s="202">
        <v>14</v>
      </c>
      <c r="C364" s="202">
        <v>3.8</v>
      </c>
      <c r="D364" s="202">
        <v>3.2</v>
      </c>
      <c r="E364" s="202">
        <v>2.93</v>
      </c>
      <c r="F364" s="202">
        <v>4.33</v>
      </c>
      <c r="G364" s="202">
        <v>5.68</v>
      </c>
      <c r="H364" s="202">
        <v>10</v>
      </c>
      <c r="I364" s="202">
        <v>23.6</v>
      </c>
      <c r="J364" s="202">
        <v>34</v>
      </c>
      <c r="K364" s="202">
        <v>25.5</v>
      </c>
      <c r="L364" s="202">
        <v>20.8</v>
      </c>
      <c r="M364" s="202">
        <v>12</v>
      </c>
      <c r="N364" s="202">
        <v>6.56</v>
      </c>
      <c r="T364" s="202"/>
      <c r="U364" s="202">
        <v>14</v>
      </c>
      <c r="V364" s="248">
        <f t="shared" si="28"/>
        <v>7.6767197148174526</v>
      </c>
      <c r="W364" s="248">
        <f t="shared" si="28"/>
        <v>6.46460607563575</v>
      </c>
      <c r="X364" s="248">
        <f t="shared" si="28"/>
        <v>5.9191549380039836</v>
      </c>
      <c r="Y364" s="248">
        <f t="shared" si="28"/>
        <v>8.7474200960946238</v>
      </c>
      <c r="Z364" s="248">
        <f t="shared" si="28"/>
        <v>11.474675784253456</v>
      </c>
      <c r="AA364" s="248">
        <f t="shared" si="28"/>
        <v>20.201893986361718</v>
      </c>
      <c r="AB364" s="248">
        <f t="shared" si="28"/>
        <v>47.67646980781366</v>
      </c>
      <c r="AC364" s="248">
        <f t="shared" si="28"/>
        <v>68.686439553629839</v>
      </c>
      <c r="AD364" s="248">
        <f t="shared" si="28"/>
        <v>51.514829665222379</v>
      </c>
      <c r="AE364" s="248">
        <f t="shared" si="28"/>
        <v>42.019939491632378</v>
      </c>
      <c r="AF364" s="248">
        <f t="shared" si="28"/>
        <v>24.242272783634064</v>
      </c>
      <c r="AG364" s="248">
        <f t="shared" si="27"/>
        <v>13.252442455053286</v>
      </c>
    </row>
    <row r="365" spans="1:33" ht="18" x14ac:dyDescent="0.5">
      <c r="A365" s="202"/>
      <c r="B365" s="202">
        <v>15</v>
      </c>
      <c r="C365" s="202">
        <v>3.8</v>
      </c>
      <c r="D365" s="202">
        <v>3.2</v>
      </c>
      <c r="E365" s="202">
        <v>2.87</v>
      </c>
      <c r="F365" s="202">
        <v>4.2699999999999996</v>
      </c>
      <c r="G365" s="202">
        <v>5.97</v>
      </c>
      <c r="H365" s="202">
        <v>10</v>
      </c>
      <c r="I365" s="202">
        <v>23.6</v>
      </c>
      <c r="J365" s="202">
        <v>33.6</v>
      </c>
      <c r="K365" s="202">
        <v>24.7</v>
      </c>
      <c r="L365" s="202">
        <v>20.100000000000001</v>
      </c>
      <c r="M365" s="202">
        <v>11.8</v>
      </c>
      <c r="N365" s="202">
        <v>6.34</v>
      </c>
      <c r="T365" s="202"/>
      <c r="U365" s="202">
        <v>15</v>
      </c>
      <c r="V365" s="248">
        <f t="shared" si="28"/>
        <v>7.6767197148174526</v>
      </c>
      <c r="W365" s="248">
        <f t="shared" si="28"/>
        <v>6.46460607563575</v>
      </c>
      <c r="X365" s="248">
        <f t="shared" si="28"/>
        <v>5.7979435740858136</v>
      </c>
      <c r="Y365" s="248">
        <f t="shared" si="28"/>
        <v>8.6262087321764529</v>
      </c>
      <c r="Z365" s="248">
        <f t="shared" si="28"/>
        <v>12.060530709857945</v>
      </c>
      <c r="AA365" s="248">
        <f t="shared" si="28"/>
        <v>20.201893986361718</v>
      </c>
      <c r="AB365" s="248">
        <f t="shared" si="28"/>
        <v>47.67646980781366</v>
      </c>
      <c r="AC365" s="248">
        <f t="shared" si="28"/>
        <v>67.878363794175371</v>
      </c>
      <c r="AD365" s="248">
        <f t="shared" si="28"/>
        <v>49.898678146313443</v>
      </c>
      <c r="AE365" s="248">
        <f t="shared" si="28"/>
        <v>40.605806912587056</v>
      </c>
      <c r="AF365" s="248">
        <f t="shared" si="28"/>
        <v>23.83823490390683</v>
      </c>
      <c r="AG365" s="248">
        <f t="shared" si="27"/>
        <v>12.808000787353329</v>
      </c>
    </row>
    <row r="366" spans="1:33" ht="18" x14ac:dyDescent="0.5">
      <c r="A366" s="202"/>
      <c r="B366" s="202">
        <v>16</v>
      </c>
      <c r="C366" s="202">
        <v>4.47</v>
      </c>
      <c r="D366" s="202">
        <v>3.2</v>
      </c>
      <c r="E366" s="202">
        <v>2.87</v>
      </c>
      <c r="F366" s="202">
        <v>4.2699999999999996</v>
      </c>
      <c r="G366" s="202">
        <v>6.19</v>
      </c>
      <c r="H366" s="202">
        <v>13.1</v>
      </c>
      <c r="I366" s="202">
        <v>23.7</v>
      </c>
      <c r="J366" s="202">
        <v>33.700000000000003</v>
      </c>
      <c r="K366" s="202">
        <v>24</v>
      </c>
      <c r="L366" s="202">
        <v>20</v>
      </c>
      <c r="M366" s="202">
        <v>11.6</v>
      </c>
      <c r="N366" s="202">
        <v>6.34</v>
      </c>
      <c r="T366" s="202"/>
      <c r="U366" s="202">
        <v>16</v>
      </c>
      <c r="V366" s="248">
        <f t="shared" si="28"/>
        <v>9.0302466119036886</v>
      </c>
      <c r="W366" s="248">
        <f t="shared" si="28"/>
        <v>6.46460607563575</v>
      </c>
      <c r="X366" s="248">
        <f t="shared" si="28"/>
        <v>5.7979435740858136</v>
      </c>
      <c r="Y366" s="248">
        <f t="shared" si="28"/>
        <v>8.6262087321764529</v>
      </c>
      <c r="Z366" s="248">
        <f t="shared" si="28"/>
        <v>12.504972377557905</v>
      </c>
      <c r="AA366" s="248">
        <f t="shared" si="28"/>
        <v>26.464481122133851</v>
      </c>
      <c r="AB366" s="248">
        <f t="shared" si="28"/>
        <v>47.878488747677274</v>
      </c>
      <c r="AC366" s="248">
        <f t="shared" si="28"/>
        <v>68.080382734038992</v>
      </c>
      <c r="AD366" s="248">
        <f t="shared" si="28"/>
        <v>48.484545567268128</v>
      </c>
      <c r="AE366" s="248">
        <f t="shared" si="28"/>
        <v>40.403787972723435</v>
      </c>
      <c r="AF366" s="248">
        <f t="shared" si="28"/>
        <v>23.434197024179593</v>
      </c>
      <c r="AG366" s="248">
        <f t="shared" si="27"/>
        <v>12.808000787353329</v>
      </c>
    </row>
    <row r="367" spans="1:33" ht="18" x14ac:dyDescent="0.5">
      <c r="A367" s="202"/>
      <c r="B367" s="202">
        <v>17</v>
      </c>
      <c r="C367" s="202">
        <v>4.4000000000000004</v>
      </c>
      <c r="D367" s="202">
        <v>3.2</v>
      </c>
      <c r="E367" s="202">
        <v>2.87</v>
      </c>
      <c r="F367" s="202">
        <v>4.47</v>
      </c>
      <c r="G367" s="202">
        <v>6.56</v>
      </c>
      <c r="H367" s="202">
        <v>14.9</v>
      </c>
      <c r="I367" s="202">
        <v>23.7</v>
      </c>
      <c r="J367" s="202">
        <v>33.5</v>
      </c>
      <c r="K367" s="202">
        <v>23.9</v>
      </c>
      <c r="L367" s="202">
        <v>19.600000000000001</v>
      </c>
      <c r="M367" s="202">
        <v>11.6</v>
      </c>
      <c r="N367" s="202">
        <v>6.34</v>
      </c>
      <c r="T367" s="202"/>
      <c r="U367" s="202">
        <v>17</v>
      </c>
      <c r="V367" s="248">
        <f t="shared" si="28"/>
        <v>8.8888333539991571</v>
      </c>
      <c r="W367" s="248">
        <f t="shared" si="28"/>
        <v>6.46460607563575</v>
      </c>
      <c r="X367" s="248">
        <f t="shared" si="28"/>
        <v>5.7979435740858136</v>
      </c>
      <c r="Y367" s="248">
        <f t="shared" si="28"/>
        <v>9.0302466119036886</v>
      </c>
      <c r="Z367" s="248">
        <f t="shared" si="28"/>
        <v>13.252442455053286</v>
      </c>
      <c r="AA367" s="248">
        <f t="shared" si="28"/>
        <v>30.100822039678963</v>
      </c>
      <c r="AB367" s="248">
        <f t="shared" si="28"/>
        <v>47.878488747677274</v>
      </c>
      <c r="AC367" s="248">
        <f t="shared" si="28"/>
        <v>67.676344854311751</v>
      </c>
      <c r="AD367" s="248">
        <f t="shared" si="28"/>
        <v>48.282526627404508</v>
      </c>
      <c r="AE367" s="248">
        <f t="shared" si="28"/>
        <v>39.595712213268975</v>
      </c>
      <c r="AF367" s="248">
        <f t="shared" si="28"/>
        <v>23.434197024179593</v>
      </c>
      <c r="AG367" s="248">
        <f t="shared" si="27"/>
        <v>12.808000787353329</v>
      </c>
    </row>
    <row r="368" spans="1:33" ht="18" x14ac:dyDescent="0.5">
      <c r="A368" s="202"/>
      <c r="B368" s="202">
        <v>18</v>
      </c>
      <c r="C368" s="202">
        <v>4.2</v>
      </c>
      <c r="D368" s="202">
        <v>3</v>
      </c>
      <c r="E368" s="202">
        <v>3</v>
      </c>
      <c r="F368" s="202">
        <v>4.53</v>
      </c>
      <c r="G368" s="202">
        <v>7.85</v>
      </c>
      <c r="H368" s="202">
        <v>16</v>
      </c>
      <c r="I368" s="202">
        <v>24.5</v>
      </c>
      <c r="J368" s="202">
        <v>33.9</v>
      </c>
      <c r="K368" s="202">
        <v>23.5</v>
      </c>
      <c r="L368" s="202">
        <v>19.399999999999999</v>
      </c>
      <c r="M368" s="202">
        <v>11.5</v>
      </c>
      <c r="N368" s="202">
        <v>6.34</v>
      </c>
      <c r="T368" s="202"/>
      <c r="U368" s="202">
        <v>18</v>
      </c>
      <c r="V368" s="248">
        <f t="shared" si="28"/>
        <v>8.4847954742719214</v>
      </c>
      <c r="W368" s="248">
        <f t="shared" si="28"/>
        <v>6.060568195908516</v>
      </c>
      <c r="X368" s="248">
        <f t="shared" si="28"/>
        <v>6.060568195908516</v>
      </c>
      <c r="Y368" s="248">
        <f t="shared" si="28"/>
        <v>9.1514579758218595</v>
      </c>
      <c r="Z368" s="248">
        <f t="shared" si="28"/>
        <v>15.858486779293948</v>
      </c>
      <c r="AA368" s="248">
        <f t="shared" si="28"/>
        <v>32.32303037817875</v>
      </c>
      <c r="AB368" s="248">
        <f t="shared" si="28"/>
        <v>49.49464026658621</v>
      </c>
      <c r="AC368" s="248">
        <f t="shared" si="28"/>
        <v>68.484420613766218</v>
      </c>
      <c r="AD368" s="248">
        <f t="shared" si="28"/>
        <v>47.47445086795004</v>
      </c>
      <c r="AE368" s="248">
        <f t="shared" si="28"/>
        <v>39.191674333541734</v>
      </c>
      <c r="AF368" s="248">
        <f t="shared" si="28"/>
        <v>23.232178084315976</v>
      </c>
      <c r="AG368" s="248">
        <f t="shared" si="27"/>
        <v>12.808000787353329</v>
      </c>
    </row>
    <row r="369" spans="1:33" ht="18" x14ac:dyDescent="0.5">
      <c r="A369" s="202"/>
      <c r="B369" s="202">
        <v>19</v>
      </c>
      <c r="C369" s="202">
        <v>4.2</v>
      </c>
      <c r="D369" s="202">
        <v>3</v>
      </c>
      <c r="E369" s="202">
        <v>3.07</v>
      </c>
      <c r="F369" s="202">
        <v>4.47</v>
      </c>
      <c r="G369" s="202">
        <v>7.21</v>
      </c>
      <c r="H369" s="202">
        <v>16.600000000000001</v>
      </c>
      <c r="I369" s="202">
        <v>24.8</v>
      </c>
      <c r="J369" s="202">
        <v>34.700000000000003</v>
      </c>
      <c r="K369" s="202">
        <v>23.1</v>
      </c>
      <c r="L369" s="202">
        <v>19.399999999999999</v>
      </c>
      <c r="M369" s="202">
        <v>11.3</v>
      </c>
      <c r="N369" s="202">
        <v>6.12</v>
      </c>
      <c r="T369" s="202"/>
      <c r="U369" s="202">
        <v>19</v>
      </c>
      <c r="V369" s="248">
        <f t="shared" si="28"/>
        <v>8.4847954742719214</v>
      </c>
      <c r="W369" s="248">
        <f t="shared" si="28"/>
        <v>6.060568195908516</v>
      </c>
      <c r="X369" s="248">
        <f t="shared" si="28"/>
        <v>6.2019814538130476</v>
      </c>
      <c r="Y369" s="248">
        <f t="shared" si="28"/>
        <v>9.0302466119036886</v>
      </c>
      <c r="Z369" s="248">
        <f t="shared" si="28"/>
        <v>14.5655655641668</v>
      </c>
      <c r="AA369" s="248">
        <f t="shared" si="28"/>
        <v>33.535144017360459</v>
      </c>
      <c r="AB369" s="248">
        <f t="shared" si="28"/>
        <v>50.100697086177064</v>
      </c>
      <c r="AC369" s="248">
        <f t="shared" si="28"/>
        <v>70.100572132675168</v>
      </c>
      <c r="AD369" s="248">
        <f t="shared" si="28"/>
        <v>46.666375108495572</v>
      </c>
      <c r="AE369" s="248">
        <f t="shared" si="28"/>
        <v>39.191674333541734</v>
      </c>
      <c r="AF369" s="248">
        <f t="shared" si="28"/>
        <v>22.828140204588742</v>
      </c>
      <c r="AG369" s="248">
        <f t="shared" si="27"/>
        <v>12.363559119653372</v>
      </c>
    </row>
    <row r="370" spans="1:33" ht="18" x14ac:dyDescent="0.5">
      <c r="A370" s="202"/>
      <c r="B370" s="202">
        <v>20</v>
      </c>
      <c r="C370" s="202">
        <v>4.2</v>
      </c>
      <c r="D370" s="202">
        <v>3</v>
      </c>
      <c r="E370" s="202">
        <v>3.07</v>
      </c>
      <c r="F370" s="202">
        <v>4.2699999999999996</v>
      </c>
      <c r="G370" s="202">
        <v>7.43</v>
      </c>
      <c r="H370" s="202">
        <v>16.2</v>
      </c>
      <c r="I370" s="202">
        <v>24.5</v>
      </c>
      <c r="J370" s="202">
        <v>42.9</v>
      </c>
      <c r="K370" s="202">
        <v>22.5</v>
      </c>
      <c r="L370" s="202">
        <v>19</v>
      </c>
      <c r="M370" s="202">
        <v>11.3</v>
      </c>
      <c r="N370" s="202">
        <v>6.12</v>
      </c>
      <c r="T370" s="202"/>
      <c r="U370" s="202">
        <v>20</v>
      </c>
      <c r="V370" s="248">
        <f t="shared" si="28"/>
        <v>8.4847954742719214</v>
      </c>
      <c r="W370" s="248">
        <f t="shared" si="28"/>
        <v>6.060568195908516</v>
      </c>
      <c r="X370" s="248">
        <f t="shared" si="28"/>
        <v>6.2019814538130476</v>
      </c>
      <c r="Y370" s="248">
        <f t="shared" si="28"/>
        <v>8.6262087321764529</v>
      </c>
      <c r="Z370" s="248">
        <f t="shared" si="28"/>
        <v>15.010007231866757</v>
      </c>
      <c r="AA370" s="248">
        <f t="shared" si="28"/>
        <v>32.727068257905984</v>
      </c>
      <c r="AB370" s="248">
        <f t="shared" si="28"/>
        <v>49.49464026658621</v>
      </c>
      <c r="AC370" s="248">
        <f t="shared" si="28"/>
        <v>86.666125201491766</v>
      </c>
      <c r="AD370" s="248">
        <f t="shared" si="28"/>
        <v>45.45426146931387</v>
      </c>
      <c r="AE370" s="248">
        <f t="shared" si="28"/>
        <v>38.383598574087266</v>
      </c>
      <c r="AF370" s="248">
        <f t="shared" si="28"/>
        <v>22.828140204588742</v>
      </c>
      <c r="AG370" s="248">
        <f t="shared" si="27"/>
        <v>12.363559119653372</v>
      </c>
    </row>
    <row r="371" spans="1:33" ht="18" x14ac:dyDescent="0.5">
      <c r="A371" s="202"/>
      <c r="B371" s="202">
        <v>21</v>
      </c>
      <c r="C371" s="202">
        <v>4</v>
      </c>
      <c r="D371" s="202">
        <v>3</v>
      </c>
      <c r="E371" s="202">
        <v>3.07</v>
      </c>
      <c r="F371" s="202">
        <v>4.2699999999999996</v>
      </c>
      <c r="G371" s="202">
        <v>8.17</v>
      </c>
      <c r="H371" s="202">
        <v>16.2</v>
      </c>
      <c r="I371" s="202">
        <v>42.5</v>
      </c>
      <c r="J371" s="202">
        <v>46.3</v>
      </c>
      <c r="K371" s="202">
        <v>22.4</v>
      </c>
      <c r="L371" s="202">
        <v>19</v>
      </c>
      <c r="M371" s="202">
        <v>10.9</v>
      </c>
      <c r="N371" s="202">
        <v>6.12</v>
      </c>
      <c r="T371" s="202"/>
      <c r="U371" s="202">
        <v>21</v>
      </c>
      <c r="V371" s="248">
        <f t="shared" si="28"/>
        <v>8.0807575945446874</v>
      </c>
      <c r="W371" s="248">
        <f t="shared" si="28"/>
        <v>6.060568195908516</v>
      </c>
      <c r="X371" s="248">
        <f t="shared" si="28"/>
        <v>6.2019814538130476</v>
      </c>
      <c r="Y371" s="248">
        <f t="shared" si="28"/>
        <v>8.6262087321764529</v>
      </c>
      <c r="Z371" s="248">
        <f t="shared" si="28"/>
        <v>16.504947386857523</v>
      </c>
      <c r="AA371" s="248">
        <f t="shared" si="28"/>
        <v>32.727068257905984</v>
      </c>
      <c r="AB371" s="248">
        <f t="shared" si="28"/>
        <v>85.858049442037299</v>
      </c>
      <c r="AC371" s="248">
        <f t="shared" si="28"/>
        <v>93.53476915685475</v>
      </c>
      <c r="AD371" s="248">
        <f t="shared" si="28"/>
        <v>45.25224252945025</v>
      </c>
      <c r="AE371" s="248">
        <f t="shared" si="28"/>
        <v>38.383598574087266</v>
      </c>
      <c r="AF371" s="248">
        <f t="shared" si="28"/>
        <v>22.020064445134274</v>
      </c>
      <c r="AG371" s="248">
        <f t="shared" si="27"/>
        <v>12.363559119653372</v>
      </c>
    </row>
    <row r="372" spans="1:33" ht="18" x14ac:dyDescent="0.5">
      <c r="A372" s="202"/>
      <c r="B372" s="202">
        <v>22</v>
      </c>
      <c r="C372" s="202">
        <v>4</v>
      </c>
      <c r="D372" s="202">
        <v>3</v>
      </c>
      <c r="E372" s="202">
        <v>3.33</v>
      </c>
      <c r="F372" s="202">
        <v>4.2</v>
      </c>
      <c r="G372" s="202">
        <v>8.39</v>
      </c>
      <c r="H372" s="202">
        <v>16.600000000000001</v>
      </c>
      <c r="I372" s="202">
        <v>36.1</v>
      </c>
      <c r="J372" s="202">
        <v>44.7</v>
      </c>
      <c r="K372" s="202">
        <v>33.200000000000003</v>
      </c>
      <c r="L372" s="202">
        <v>18.899999999999999</v>
      </c>
      <c r="M372" s="202">
        <v>10.9</v>
      </c>
      <c r="N372" s="202">
        <v>5.9</v>
      </c>
      <c r="T372" s="202"/>
      <c r="U372" s="202">
        <v>22</v>
      </c>
      <c r="V372" s="248">
        <f t="shared" si="28"/>
        <v>8.0807575945446874</v>
      </c>
      <c r="W372" s="248">
        <f t="shared" si="28"/>
        <v>6.060568195908516</v>
      </c>
      <c r="X372" s="248">
        <f t="shared" si="28"/>
        <v>6.7272306974584524</v>
      </c>
      <c r="Y372" s="248">
        <f t="shared" si="28"/>
        <v>8.4847954742719214</v>
      </c>
      <c r="Z372" s="248">
        <f t="shared" si="28"/>
        <v>16.949389054557482</v>
      </c>
      <c r="AA372" s="248">
        <f t="shared" si="28"/>
        <v>33.535144017360459</v>
      </c>
      <c r="AB372" s="248">
        <f t="shared" si="28"/>
        <v>72.928837290765813</v>
      </c>
      <c r="AC372" s="248">
        <f t="shared" si="28"/>
        <v>90.302466119036893</v>
      </c>
      <c r="AD372" s="248">
        <f t="shared" si="28"/>
        <v>67.070288034720917</v>
      </c>
      <c r="AE372" s="248">
        <f t="shared" si="28"/>
        <v>38.181579634223645</v>
      </c>
      <c r="AF372" s="248">
        <f t="shared" si="28"/>
        <v>22.020064445134274</v>
      </c>
      <c r="AG372" s="248">
        <f t="shared" si="27"/>
        <v>11.919117451953415</v>
      </c>
    </row>
    <row r="373" spans="1:33" ht="18" x14ac:dyDescent="0.5">
      <c r="A373" s="202"/>
      <c r="B373" s="202">
        <v>23</v>
      </c>
      <c r="C373" s="202">
        <v>4</v>
      </c>
      <c r="D373" s="202">
        <v>3</v>
      </c>
      <c r="E373" s="202">
        <v>3.27</v>
      </c>
      <c r="F373" s="202">
        <v>4.2699999999999996</v>
      </c>
      <c r="G373" s="202">
        <v>8.81</v>
      </c>
      <c r="H373" s="202">
        <v>16.600000000000001</v>
      </c>
      <c r="I373" s="202">
        <v>39.1</v>
      </c>
      <c r="J373" s="202">
        <v>40.4</v>
      </c>
      <c r="K373" s="202">
        <v>24.8</v>
      </c>
      <c r="L373" s="202">
        <v>18.7</v>
      </c>
      <c r="M373" s="202">
        <v>10.6</v>
      </c>
      <c r="N373" s="202">
        <v>5.9</v>
      </c>
      <c r="T373" s="202"/>
      <c r="U373" s="202">
        <v>23</v>
      </c>
      <c r="V373" s="248">
        <f t="shared" si="28"/>
        <v>8.0807575945446874</v>
      </c>
      <c r="W373" s="248">
        <f t="shared" si="28"/>
        <v>6.060568195908516</v>
      </c>
      <c r="X373" s="248">
        <f t="shared" si="28"/>
        <v>6.6060193335402824</v>
      </c>
      <c r="Y373" s="248">
        <f t="shared" si="28"/>
        <v>8.6262087321764529</v>
      </c>
      <c r="Z373" s="248">
        <f t="shared" si="28"/>
        <v>17.797868601984675</v>
      </c>
      <c r="AA373" s="248">
        <f t="shared" si="28"/>
        <v>33.535144017360459</v>
      </c>
      <c r="AB373" s="248">
        <f t="shared" si="28"/>
        <v>78.989405486674329</v>
      </c>
      <c r="AC373" s="248">
        <f t="shared" si="28"/>
        <v>81.615651704901339</v>
      </c>
      <c r="AD373" s="248">
        <f t="shared" si="28"/>
        <v>50.100697086177064</v>
      </c>
      <c r="AE373" s="248">
        <f t="shared" si="28"/>
        <v>37.777541754496411</v>
      </c>
      <c r="AF373" s="248">
        <f t="shared" si="28"/>
        <v>21.41400762554342</v>
      </c>
      <c r="AG373" s="248">
        <f t="shared" si="27"/>
        <v>11.919117451953415</v>
      </c>
    </row>
    <row r="374" spans="1:33" ht="18" x14ac:dyDescent="0.5">
      <c r="A374" s="202"/>
      <c r="B374" s="202">
        <v>24</v>
      </c>
      <c r="C374" s="202">
        <v>3.8</v>
      </c>
      <c r="D374" s="202">
        <v>3</v>
      </c>
      <c r="E374" s="202">
        <v>3.27</v>
      </c>
      <c r="F374" s="202">
        <v>4.47</v>
      </c>
      <c r="G374" s="202">
        <v>8.81</v>
      </c>
      <c r="H374" s="202">
        <v>17.3</v>
      </c>
      <c r="I374" s="202">
        <v>36.5</v>
      </c>
      <c r="J374" s="202">
        <v>37.700000000000003</v>
      </c>
      <c r="K374" s="202">
        <v>27.1</v>
      </c>
      <c r="L374" s="202">
        <v>18.3</v>
      </c>
      <c r="M374" s="202">
        <v>10.199999999999999</v>
      </c>
      <c r="N374" s="202">
        <v>5.9</v>
      </c>
      <c r="T374" s="202"/>
      <c r="U374" s="202">
        <v>24</v>
      </c>
      <c r="V374" s="248">
        <f t="shared" si="28"/>
        <v>7.6767197148174526</v>
      </c>
      <c r="W374" s="248">
        <f t="shared" si="28"/>
        <v>6.060568195908516</v>
      </c>
      <c r="X374" s="248">
        <f t="shared" si="28"/>
        <v>6.6060193335402824</v>
      </c>
      <c r="Y374" s="248">
        <f t="shared" si="28"/>
        <v>9.0302466119036886</v>
      </c>
      <c r="Z374" s="248">
        <f t="shared" si="28"/>
        <v>17.797868601984675</v>
      </c>
      <c r="AA374" s="248">
        <f t="shared" si="28"/>
        <v>34.949276596405774</v>
      </c>
      <c r="AB374" s="248">
        <f t="shared" si="28"/>
        <v>73.736913050220267</v>
      </c>
      <c r="AC374" s="248">
        <f t="shared" si="28"/>
        <v>76.161140328583684</v>
      </c>
      <c r="AD374" s="248">
        <f t="shared" si="28"/>
        <v>54.747132703040258</v>
      </c>
      <c r="AE374" s="248">
        <f t="shared" si="28"/>
        <v>36.969465995041944</v>
      </c>
      <c r="AF374" s="248">
        <f t="shared" si="28"/>
        <v>20.605931866088952</v>
      </c>
      <c r="AG374" s="248">
        <f t="shared" si="27"/>
        <v>11.919117451953415</v>
      </c>
    </row>
    <row r="375" spans="1:33" ht="18" x14ac:dyDescent="0.5">
      <c r="A375" s="202"/>
      <c r="B375" s="202">
        <v>25</v>
      </c>
      <c r="C375" s="202">
        <v>3.8</v>
      </c>
      <c r="D375" s="202">
        <v>3</v>
      </c>
      <c r="E375" s="202">
        <v>3.27</v>
      </c>
      <c r="F375" s="202">
        <v>4.2699999999999996</v>
      </c>
      <c r="G375" s="202">
        <v>8.7100000000000009</v>
      </c>
      <c r="H375" s="202">
        <v>16.5</v>
      </c>
      <c r="I375" s="202">
        <v>31.2</v>
      </c>
      <c r="J375" s="202">
        <v>34.9</v>
      </c>
      <c r="K375" s="202">
        <v>26.8</v>
      </c>
      <c r="L375" s="202">
        <v>18.3</v>
      </c>
      <c r="M375" s="202">
        <v>9.8800000000000008</v>
      </c>
      <c r="N375" s="202">
        <v>5.68</v>
      </c>
      <c r="T375" s="202"/>
      <c r="U375" s="202">
        <v>25</v>
      </c>
      <c r="V375" s="248">
        <f t="shared" si="28"/>
        <v>7.6767197148174526</v>
      </c>
      <c r="W375" s="248">
        <f t="shared" si="28"/>
        <v>6.060568195908516</v>
      </c>
      <c r="X375" s="248">
        <f t="shared" ref="X375:AF403" si="29">$T$5*E375</f>
        <v>6.6060193335402824</v>
      </c>
      <c r="Y375" s="248">
        <f t="shared" si="29"/>
        <v>8.6262087321764529</v>
      </c>
      <c r="Z375" s="248">
        <f t="shared" si="29"/>
        <v>17.595849662121058</v>
      </c>
      <c r="AA375" s="248">
        <f t="shared" si="29"/>
        <v>33.333125077496838</v>
      </c>
      <c r="AB375" s="248">
        <f t="shared" si="29"/>
        <v>63.029909237448564</v>
      </c>
      <c r="AC375" s="248">
        <f t="shared" si="29"/>
        <v>70.504610012402395</v>
      </c>
      <c r="AD375" s="248">
        <f t="shared" si="29"/>
        <v>54.14107588344941</v>
      </c>
      <c r="AE375" s="248">
        <f t="shared" si="29"/>
        <v>36.969465995041944</v>
      </c>
      <c r="AF375" s="248">
        <f t="shared" si="29"/>
        <v>19.95947125852538</v>
      </c>
      <c r="AG375" s="248">
        <f t="shared" si="27"/>
        <v>11.474675784253456</v>
      </c>
    </row>
    <row r="376" spans="1:33" ht="18" x14ac:dyDescent="0.5">
      <c r="A376" s="202"/>
      <c r="B376" s="202">
        <v>26</v>
      </c>
      <c r="C376" s="202">
        <v>3.8</v>
      </c>
      <c r="D376" s="202">
        <v>3</v>
      </c>
      <c r="E376" s="202">
        <v>3.27</v>
      </c>
      <c r="F376" s="202">
        <v>4.33</v>
      </c>
      <c r="G376" s="202">
        <v>8.39</v>
      </c>
      <c r="H376" s="202">
        <v>17.5</v>
      </c>
      <c r="I376" s="202">
        <v>31.9</v>
      </c>
      <c r="J376" s="202">
        <v>32.4</v>
      </c>
      <c r="K376" s="202">
        <v>35.200000000000003</v>
      </c>
      <c r="L376" s="202">
        <v>18</v>
      </c>
      <c r="M376" s="202">
        <v>9.8800000000000008</v>
      </c>
      <c r="N376" s="202">
        <v>5.68</v>
      </c>
      <c r="T376" s="202"/>
      <c r="U376" s="202">
        <v>26</v>
      </c>
      <c r="V376" s="248">
        <f t="shared" ref="V376:AD427" si="30">$T$5*C376</f>
        <v>7.6767197148174526</v>
      </c>
      <c r="W376" s="248">
        <f t="shared" si="30"/>
        <v>6.060568195908516</v>
      </c>
      <c r="X376" s="248">
        <f t="shared" si="29"/>
        <v>6.6060193335402824</v>
      </c>
      <c r="Y376" s="248">
        <f t="shared" si="29"/>
        <v>8.7474200960946238</v>
      </c>
      <c r="Z376" s="248">
        <f t="shared" si="29"/>
        <v>16.949389054557482</v>
      </c>
      <c r="AA376" s="248">
        <f t="shared" si="29"/>
        <v>35.353314476133008</v>
      </c>
      <c r="AB376" s="248">
        <f t="shared" si="29"/>
        <v>64.444041816493879</v>
      </c>
      <c r="AC376" s="248">
        <f t="shared" si="29"/>
        <v>65.454136515811967</v>
      </c>
      <c r="AD376" s="248">
        <f t="shared" si="29"/>
        <v>71.110666831993257</v>
      </c>
      <c r="AE376" s="248">
        <f t="shared" si="29"/>
        <v>36.363409175451096</v>
      </c>
      <c r="AF376" s="248">
        <f t="shared" si="29"/>
        <v>19.95947125852538</v>
      </c>
      <c r="AG376" s="248">
        <f t="shared" si="27"/>
        <v>11.474675784253456</v>
      </c>
    </row>
    <row r="377" spans="1:33" ht="18" x14ac:dyDescent="0.5">
      <c r="A377" s="202"/>
      <c r="B377" s="202">
        <v>27</v>
      </c>
      <c r="C377" s="202">
        <v>3.87</v>
      </c>
      <c r="D377" s="202">
        <v>2.8</v>
      </c>
      <c r="E377" s="202">
        <v>3.47</v>
      </c>
      <c r="F377" s="202">
        <v>4.6100000000000003</v>
      </c>
      <c r="G377" s="202">
        <v>8.49</v>
      </c>
      <c r="H377" s="202">
        <v>17.100000000000001</v>
      </c>
      <c r="I377" s="202">
        <v>31.5</v>
      </c>
      <c r="J377" s="202">
        <v>30.3</v>
      </c>
      <c r="K377" s="202">
        <v>28.4</v>
      </c>
      <c r="L377" s="202">
        <v>17.7</v>
      </c>
      <c r="M377" s="202">
        <v>9.56</v>
      </c>
      <c r="N377" s="202">
        <v>5.68</v>
      </c>
      <c r="T377" s="202"/>
      <c r="U377" s="202">
        <v>27</v>
      </c>
      <c r="V377" s="248">
        <f t="shared" si="30"/>
        <v>7.818132972721985</v>
      </c>
      <c r="W377" s="248">
        <f t="shared" si="30"/>
        <v>5.6565303161812812</v>
      </c>
      <c r="X377" s="248">
        <f t="shared" si="29"/>
        <v>7.0100572132675172</v>
      </c>
      <c r="Y377" s="248">
        <f t="shared" si="29"/>
        <v>9.3130731277127534</v>
      </c>
      <c r="Z377" s="248">
        <f t="shared" si="29"/>
        <v>17.151407994421099</v>
      </c>
      <c r="AA377" s="248">
        <f t="shared" si="29"/>
        <v>34.54523871667854</v>
      </c>
      <c r="AB377" s="248">
        <f t="shared" si="29"/>
        <v>63.635966057039411</v>
      </c>
      <c r="AC377" s="248">
        <f t="shared" si="29"/>
        <v>61.211738778676008</v>
      </c>
      <c r="AD377" s="248">
        <f t="shared" si="29"/>
        <v>57.373378921267275</v>
      </c>
      <c r="AE377" s="248">
        <f t="shared" si="29"/>
        <v>35.757352355860242</v>
      </c>
      <c r="AF377" s="248">
        <f t="shared" si="29"/>
        <v>19.313010650961804</v>
      </c>
      <c r="AG377" s="248">
        <f t="shared" si="27"/>
        <v>11.474675784253456</v>
      </c>
    </row>
    <row r="378" spans="1:33" ht="18" x14ac:dyDescent="0.5">
      <c r="A378" s="202"/>
      <c r="B378" s="202">
        <v>28</v>
      </c>
      <c r="C378" s="202">
        <v>4.2</v>
      </c>
      <c r="D378" s="202">
        <v>2.8</v>
      </c>
      <c r="E378" s="202">
        <v>3.53</v>
      </c>
      <c r="F378" s="202">
        <v>4.53</v>
      </c>
      <c r="G378" s="202">
        <v>9.0299999999999994</v>
      </c>
      <c r="H378" s="202">
        <v>17.8</v>
      </c>
      <c r="I378" s="202">
        <v>36.9</v>
      </c>
      <c r="J378" s="202">
        <v>29.2</v>
      </c>
      <c r="K378" s="202">
        <v>26.7</v>
      </c>
      <c r="L378" s="202">
        <v>17.5</v>
      </c>
      <c r="M378" s="202">
        <v>9.24</v>
      </c>
      <c r="N378" s="202">
        <v>5.46</v>
      </c>
      <c r="T378" s="202"/>
      <c r="U378" s="202">
        <v>28</v>
      </c>
      <c r="V378" s="248">
        <f t="shared" si="30"/>
        <v>8.4847954742719214</v>
      </c>
      <c r="W378" s="248">
        <f t="shared" si="30"/>
        <v>5.6565303161812812</v>
      </c>
      <c r="X378" s="248">
        <f t="shared" si="29"/>
        <v>7.1312685771856863</v>
      </c>
      <c r="Y378" s="248">
        <f t="shared" si="29"/>
        <v>9.1514579758218595</v>
      </c>
      <c r="Z378" s="248">
        <f t="shared" si="29"/>
        <v>18.24231026968463</v>
      </c>
      <c r="AA378" s="248">
        <f t="shared" si="29"/>
        <v>35.959371295723862</v>
      </c>
      <c r="AB378" s="248">
        <f t="shared" si="29"/>
        <v>74.544988809674734</v>
      </c>
      <c r="AC378" s="248">
        <f t="shared" si="29"/>
        <v>58.989530440176217</v>
      </c>
      <c r="AD378" s="248">
        <f t="shared" si="29"/>
        <v>53.93905694358579</v>
      </c>
      <c r="AE378" s="248">
        <f t="shared" si="29"/>
        <v>35.353314476133008</v>
      </c>
      <c r="AF378" s="248">
        <f t="shared" si="29"/>
        <v>18.666550043398228</v>
      </c>
      <c r="AG378" s="248">
        <f t="shared" si="27"/>
        <v>11.030234116553498</v>
      </c>
    </row>
    <row r="379" spans="1:33" ht="18" x14ac:dyDescent="0.5">
      <c r="A379" s="202"/>
      <c r="B379" s="202">
        <v>29</v>
      </c>
      <c r="C379" s="202">
        <v>4.2</v>
      </c>
      <c r="D379" s="202"/>
      <c r="E379" s="202">
        <v>3.27</v>
      </c>
      <c r="F379" s="202">
        <v>4.6100000000000003</v>
      </c>
      <c r="G379" s="202">
        <v>9.0299999999999994</v>
      </c>
      <c r="H379" s="202">
        <v>18</v>
      </c>
      <c r="I379" s="202">
        <v>32.9</v>
      </c>
      <c r="J379" s="202">
        <v>30.8</v>
      </c>
      <c r="K379" s="202">
        <v>25.2</v>
      </c>
      <c r="L379" s="202">
        <v>17</v>
      </c>
      <c r="M379" s="202">
        <v>9.0299999999999994</v>
      </c>
      <c r="N379" s="202">
        <v>5.46</v>
      </c>
      <c r="T379" s="202"/>
      <c r="U379" s="202">
        <v>29</v>
      </c>
      <c r="V379" s="248">
        <f t="shared" si="30"/>
        <v>8.4847954742719214</v>
      </c>
      <c r="W379" s="248"/>
      <c r="X379" s="248">
        <f t="shared" si="29"/>
        <v>6.6060193335402824</v>
      </c>
      <c r="Y379" s="248">
        <f t="shared" si="29"/>
        <v>9.3130731277127534</v>
      </c>
      <c r="Z379" s="248">
        <f t="shared" si="29"/>
        <v>18.24231026968463</v>
      </c>
      <c r="AA379" s="248">
        <f t="shared" si="29"/>
        <v>36.363409175451096</v>
      </c>
      <c r="AB379" s="248">
        <f t="shared" si="29"/>
        <v>66.464231215130056</v>
      </c>
      <c r="AC379" s="248">
        <f t="shared" si="29"/>
        <v>62.221833477994096</v>
      </c>
      <c r="AD379" s="248">
        <f t="shared" si="29"/>
        <v>50.908772845631532</v>
      </c>
      <c r="AE379" s="248">
        <f t="shared" si="29"/>
        <v>34.343219776814919</v>
      </c>
      <c r="AF379" s="248">
        <f t="shared" si="29"/>
        <v>18.24231026968463</v>
      </c>
      <c r="AG379" s="248">
        <f t="shared" si="27"/>
        <v>11.030234116553498</v>
      </c>
    </row>
    <row r="380" spans="1:33" ht="18" x14ac:dyDescent="0.5">
      <c r="A380" s="202"/>
      <c r="B380" s="202">
        <v>30</v>
      </c>
      <c r="C380" s="202">
        <v>4</v>
      </c>
      <c r="D380" s="202"/>
      <c r="E380" s="202">
        <v>3.27</v>
      </c>
      <c r="F380" s="202">
        <v>4.47</v>
      </c>
      <c r="G380" s="202">
        <v>8.39</v>
      </c>
      <c r="H380" s="202">
        <v>17.3</v>
      </c>
      <c r="I380" s="202">
        <v>28.1</v>
      </c>
      <c r="J380" s="202">
        <v>27.7</v>
      </c>
      <c r="K380" s="202">
        <v>24.7</v>
      </c>
      <c r="L380" s="202">
        <v>16.7</v>
      </c>
      <c r="M380" s="202">
        <v>8.92</v>
      </c>
      <c r="N380" s="202">
        <v>5.46</v>
      </c>
      <c r="T380" s="202"/>
      <c r="U380" s="202">
        <v>30</v>
      </c>
      <c r="V380" s="248">
        <f t="shared" si="30"/>
        <v>8.0807575945446874</v>
      </c>
      <c r="W380" s="248"/>
      <c r="X380" s="248">
        <f t="shared" si="29"/>
        <v>6.6060193335402824</v>
      </c>
      <c r="Y380" s="248">
        <f t="shared" si="29"/>
        <v>9.0302466119036886</v>
      </c>
      <c r="Z380" s="248">
        <f t="shared" si="29"/>
        <v>16.949389054557482</v>
      </c>
      <c r="AA380" s="248">
        <f t="shared" si="29"/>
        <v>34.949276596405774</v>
      </c>
      <c r="AB380" s="248">
        <f t="shared" si="29"/>
        <v>56.767322101676434</v>
      </c>
      <c r="AC380" s="248">
        <f t="shared" si="29"/>
        <v>55.959246342221959</v>
      </c>
      <c r="AD380" s="248">
        <f t="shared" si="29"/>
        <v>49.898678146313443</v>
      </c>
      <c r="AE380" s="248">
        <f t="shared" si="29"/>
        <v>33.737162957224072</v>
      </c>
      <c r="AF380" s="248">
        <f t="shared" si="29"/>
        <v>18.020089435834652</v>
      </c>
      <c r="AG380" s="248">
        <f t="shared" si="27"/>
        <v>11.030234116553498</v>
      </c>
    </row>
    <row r="381" spans="1:33" ht="18" x14ac:dyDescent="0.5">
      <c r="A381" s="202"/>
      <c r="B381" s="202">
        <v>31</v>
      </c>
      <c r="C381" s="202">
        <v>3.8</v>
      </c>
      <c r="D381" s="202"/>
      <c r="E381" s="202">
        <v>3.27</v>
      </c>
      <c r="F381" s="202"/>
      <c r="G381" s="202">
        <v>8.39</v>
      </c>
      <c r="H381" s="202"/>
      <c r="I381" s="202">
        <v>27.5</v>
      </c>
      <c r="J381" s="202">
        <v>26.1</v>
      </c>
      <c r="K381" s="202"/>
      <c r="L381" s="202">
        <v>16.5</v>
      </c>
      <c r="M381" s="202"/>
      <c r="N381" s="202">
        <v>5.24</v>
      </c>
      <c r="T381" s="202"/>
      <c r="U381" s="202">
        <v>31</v>
      </c>
      <c r="V381" s="248">
        <f t="shared" si="30"/>
        <v>7.6767197148174526</v>
      </c>
      <c r="W381" s="248"/>
      <c r="X381" s="248">
        <f t="shared" si="29"/>
        <v>6.6060193335402824</v>
      </c>
      <c r="Y381" s="248"/>
      <c r="Z381" s="248">
        <f t="shared" si="29"/>
        <v>16.949389054557482</v>
      </c>
      <c r="AA381" s="248"/>
      <c r="AB381" s="248">
        <f t="shared" si="29"/>
        <v>55.555208462494726</v>
      </c>
      <c r="AC381" s="248">
        <f t="shared" si="29"/>
        <v>52.726943304404088</v>
      </c>
      <c r="AD381" s="248"/>
      <c r="AE381" s="248">
        <f t="shared" si="29"/>
        <v>33.333125077496838</v>
      </c>
      <c r="AF381" s="248"/>
      <c r="AG381" s="248">
        <f t="shared" si="27"/>
        <v>10.585792448853541</v>
      </c>
    </row>
    <row r="382" spans="1:33" ht="18" x14ac:dyDescent="0.5">
      <c r="A382" s="202">
        <v>2003</v>
      </c>
      <c r="B382" s="202">
        <v>1</v>
      </c>
      <c r="C382" s="202">
        <v>5.24</v>
      </c>
      <c r="D382" s="202">
        <v>3.2</v>
      </c>
      <c r="E382" s="202">
        <v>4.4000000000000004</v>
      </c>
      <c r="F382" s="202">
        <v>7</v>
      </c>
      <c r="G382" s="202">
        <v>5.53</v>
      </c>
      <c r="H382" s="202">
        <v>5.83</v>
      </c>
      <c r="I382" s="202">
        <v>23.5</v>
      </c>
      <c r="J382" s="202">
        <v>40.700000000000003</v>
      </c>
      <c r="K382" s="202">
        <v>30.9</v>
      </c>
      <c r="L382" s="202">
        <v>24.8</v>
      </c>
      <c r="M382" s="202">
        <v>11.3</v>
      </c>
      <c r="N382" s="202">
        <v>6.56</v>
      </c>
      <c r="T382" s="202">
        <v>2003</v>
      </c>
      <c r="U382" s="202">
        <v>1</v>
      </c>
      <c r="V382" s="248">
        <f t="shared" si="30"/>
        <v>10.585792448853541</v>
      </c>
      <c r="W382" s="248">
        <f t="shared" si="30"/>
        <v>6.46460607563575</v>
      </c>
      <c r="X382" s="248">
        <f t="shared" si="29"/>
        <v>8.8888333539991571</v>
      </c>
      <c r="Y382" s="248">
        <f t="shared" si="29"/>
        <v>14.141325790453203</v>
      </c>
      <c r="Z382" s="248">
        <f t="shared" si="29"/>
        <v>11.171647374458031</v>
      </c>
      <c r="AA382" s="248">
        <f t="shared" si="29"/>
        <v>11.777704194048882</v>
      </c>
      <c r="AB382" s="248">
        <f t="shared" si="29"/>
        <v>47.47445086795004</v>
      </c>
      <c r="AC382" s="248">
        <f t="shared" si="29"/>
        <v>82.2217085244922</v>
      </c>
      <c r="AD382" s="248">
        <f t="shared" si="29"/>
        <v>62.423852417857709</v>
      </c>
      <c r="AE382" s="248">
        <f t="shared" si="29"/>
        <v>50.100697086177064</v>
      </c>
      <c r="AF382" s="248">
        <f t="shared" si="29"/>
        <v>22.828140204588742</v>
      </c>
      <c r="AG382" s="248">
        <f t="shared" si="27"/>
        <v>13.252442455053286</v>
      </c>
    </row>
    <row r="383" spans="1:33" ht="18" x14ac:dyDescent="0.5">
      <c r="A383" s="202"/>
      <c r="B383" s="202">
        <v>2</v>
      </c>
      <c r="C383" s="202">
        <v>5.24</v>
      </c>
      <c r="D383" s="202">
        <v>3.2</v>
      </c>
      <c r="E383" s="202">
        <v>4.5999999999999996</v>
      </c>
      <c r="F383" s="202">
        <v>6.49</v>
      </c>
      <c r="G383" s="202">
        <v>5.53</v>
      </c>
      <c r="H383" s="202">
        <v>6.41</v>
      </c>
      <c r="I383" s="202">
        <v>24.7</v>
      </c>
      <c r="J383" s="202">
        <v>33.200000000000003</v>
      </c>
      <c r="K383" s="202">
        <v>38.1</v>
      </c>
      <c r="L383" s="202">
        <v>24.4</v>
      </c>
      <c r="M383" s="202">
        <v>10.9</v>
      </c>
      <c r="N383" s="202">
        <v>6.56</v>
      </c>
      <c r="T383" s="202"/>
      <c r="U383" s="202">
        <v>2</v>
      </c>
      <c r="V383" s="248">
        <f t="shared" si="30"/>
        <v>10.585792448853541</v>
      </c>
      <c r="W383" s="248">
        <f t="shared" si="30"/>
        <v>6.46460607563575</v>
      </c>
      <c r="X383" s="248">
        <f t="shared" si="29"/>
        <v>9.2928712337263892</v>
      </c>
      <c r="Y383" s="248">
        <f t="shared" si="29"/>
        <v>13.111029197148756</v>
      </c>
      <c r="Z383" s="248">
        <f t="shared" si="29"/>
        <v>11.171647374458031</v>
      </c>
      <c r="AA383" s="248">
        <f t="shared" si="29"/>
        <v>12.949414045257862</v>
      </c>
      <c r="AB383" s="248">
        <f t="shared" si="29"/>
        <v>49.898678146313443</v>
      </c>
      <c r="AC383" s="248">
        <f t="shared" si="29"/>
        <v>67.070288034720917</v>
      </c>
      <c r="AD383" s="248">
        <f t="shared" si="29"/>
        <v>76.969216088038152</v>
      </c>
      <c r="AE383" s="248">
        <f t="shared" si="29"/>
        <v>49.292621326722589</v>
      </c>
      <c r="AF383" s="248">
        <f t="shared" si="29"/>
        <v>22.020064445134274</v>
      </c>
      <c r="AG383" s="248">
        <f t="shared" si="27"/>
        <v>13.252442455053286</v>
      </c>
    </row>
    <row r="384" spans="1:33" ht="18" x14ac:dyDescent="0.5">
      <c r="A384" s="202"/>
      <c r="B384" s="202">
        <v>3</v>
      </c>
      <c r="C384" s="202">
        <v>5.0199999999999996</v>
      </c>
      <c r="D384" s="202">
        <v>3.2</v>
      </c>
      <c r="E384" s="202">
        <v>4.8</v>
      </c>
      <c r="F384" s="202">
        <v>5.68</v>
      </c>
      <c r="G384" s="202">
        <v>5.53</v>
      </c>
      <c r="H384" s="202">
        <v>6.41</v>
      </c>
      <c r="I384" s="202">
        <v>32.299999999999997</v>
      </c>
      <c r="J384" s="202">
        <v>30.9</v>
      </c>
      <c r="K384" s="202">
        <v>34.299999999999997</v>
      </c>
      <c r="L384" s="202">
        <v>23.5</v>
      </c>
      <c r="M384" s="202">
        <v>10.6</v>
      </c>
      <c r="N384" s="202">
        <v>6.34</v>
      </c>
      <c r="T384" s="202"/>
      <c r="U384" s="202">
        <v>3</v>
      </c>
      <c r="V384" s="248">
        <f t="shared" si="30"/>
        <v>10.141350781153582</v>
      </c>
      <c r="W384" s="248">
        <f t="shared" si="30"/>
        <v>6.46460607563575</v>
      </c>
      <c r="X384" s="248">
        <f t="shared" si="29"/>
        <v>9.6969091134536249</v>
      </c>
      <c r="Y384" s="248">
        <f t="shared" si="29"/>
        <v>11.474675784253456</v>
      </c>
      <c r="Z384" s="248">
        <f t="shared" si="29"/>
        <v>11.171647374458031</v>
      </c>
      <c r="AA384" s="248">
        <f t="shared" si="29"/>
        <v>12.949414045257862</v>
      </c>
      <c r="AB384" s="248">
        <f t="shared" si="29"/>
        <v>65.252117575948347</v>
      </c>
      <c r="AC384" s="248">
        <f t="shared" si="29"/>
        <v>62.423852417857709</v>
      </c>
      <c r="AD384" s="248">
        <f t="shared" si="29"/>
        <v>69.292496373220686</v>
      </c>
      <c r="AE384" s="248">
        <f t="shared" si="29"/>
        <v>47.47445086795004</v>
      </c>
      <c r="AF384" s="248">
        <f t="shared" si="29"/>
        <v>21.41400762554342</v>
      </c>
      <c r="AG384" s="248">
        <f t="shared" si="27"/>
        <v>12.808000787353329</v>
      </c>
    </row>
    <row r="385" spans="1:33" ht="18" x14ac:dyDescent="0.5">
      <c r="A385" s="202"/>
      <c r="B385" s="202">
        <v>4</v>
      </c>
      <c r="C385" s="202">
        <v>5.0199999999999996</v>
      </c>
      <c r="D385" s="202">
        <v>3.2</v>
      </c>
      <c r="E385" s="202">
        <v>5.0199999999999996</v>
      </c>
      <c r="F385" s="202">
        <v>5.9</v>
      </c>
      <c r="G385" s="202">
        <v>5.53</v>
      </c>
      <c r="H385" s="202">
        <v>6.63</v>
      </c>
      <c r="I385" s="202">
        <v>34.9</v>
      </c>
      <c r="J385" s="202">
        <v>30.1</v>
      </c>
      <c r="K385" s="202">
        <v>34.799999999999997</v>
      </c>
      <c r="L385" s="202">
        <v>22.7</v>
      </c>
      <c r="M385" s="202">
        <v>10.6</v>
      </c>
      <c r="N385" s="202">
        <v>6.34</v>
      </c>
      <c r="T385" s="202"/>
      <c r="U385" s="202">
        <v>4</v>
      </c>
      <c r="V385" s="248">
        <f t="shared" si="30"/>
        <v>10.141350781153582</v>
      </c>
      <c r="W385" s="248">
        <f t="shared" si="30"/>
        <v>6.46460607563575</v>
      </c>
      <c r="X385" s="248">
        <f t="shared" si="29"/>
        <v>10.141350781153582</v>
      </c>
      <c r="Y385" s="248">
        <f t="shared" si="29"/>
        <v>11.919117451953415</v>
      </c>
      <c r="Z385" s="248">
        <f t="shared" si="29"/>
        <v>11.171647374458031</v>
      </c>
      <c r="AA385" s="248">
        <f t="shared" si="29"/>
        <v>13.393855712957819</v>
      </c>
      <c r="AB385" s="248">
        <f t="shared" si="29"/>
        <v>70.504610012402395</v>
      </c>
      <c r="AC385" s="248">
        <f t="shared" si="29"/>
        <v>60.807700898948774</v>
      </c>
      <c r="AD385" s="248">
        <f t="shared" si="29"/>
        <v>70.302591072538775</v>
      </c>
      <c r="AE385" s="248">
        <f t="shared" si="29"/>
        <v>45.858299349041097</v>
      </c>
      <c r="AF385" s="248">
        <f t="shared" si="29"/>
        <v>21.41400762554342</v>
      </c>
      <c r="AG385" s="248">
        <f t="shared" si="27"/>
        <v>12.808000787353329</v>
      </c>
    </row>
    <row r="386" spans="1:33" ht="18" x14ac:dyDescent="0.5">
      <c r="A386" s="202"/>
      <c r="B386" s="202">
        <v>5</v>
      </c>
      <c r="C386" s="202">
        <v>5.0199999999999996</v>
      </c>
      <c r="D386" s="202">
        <v>3</v>
      </c>
      <c r="E386" s="202">
        <v>5.24</v>
      </c>
      <c r="F386" s="202">
        <v>6.87</v>
      </c>
      <c r="G386" s="202">
        <v>5.46</v>
      </c>
      <c r="H386" s="202">
        <v>6.41</v>
      </c>
      <c r="I386" s="202">
        <v>28</v>
      </c>
      <c r="J386" s="202">
        <v>29.7</v>
      </c>
      <c r="K386" s="202">
        <v>42.1</v>
      </c>
      <c r="L386" s="202">
        <v>22</v>
      </c>
      <c r="M386" s="202">
        <v>10.3</v>
      </c>
      <c r="N386" s="202">
        <v>6.34</v>
      </c>
      <c r="T386" s="202"/>
      <c r="U386" s="202">
        <v>5</v>
      </c>
      <c r="V386" s="248">
        <f t="shared" si="30"/>
        <v>10.141350781153582</v>
      </c>
      <c r="W386" s="248">
        <f t="shared" si="30"/>
        <v>6.060568195908516</v>
      </c>
      <c r="X386" s="248">
        <f t="shared" si="29"/>
        <v>10.585792448853541</v>
      </c>
      <c r="Y386" s="248">
        <f t="shared" si="29"/>
        <v>13.878701168630501</v>
      </c>
      <c r="Z386" s="248">
        <f t="shared" si="29"/>
        <v>11.030234116553498</v>
      </c>
      <c r="AA386" s="248">
        <f t="shared" si="29"/>
        <v>12.949414045257862</v>
      </c>
      <c r="AB386" s="248">
        <f t="shared" si="29"/>
        <v>56.565303161812814</v>
      </c>
      <c r="AC386" s="248">
        <f t="shared" si="29"/>
        <v>59.999625139494306</v>
      </c>
      <c r="AD386" s="248">
        <f t="shared" si="29"/>
        <v>85.049973682582845</v>
      </c>
      <c r="AE386" s="248">
        <f t="shared" si="29"/>
        <v>44.444166769995782</v>
      </c>
      <c r="AF386" s="248">
        <f t="shared" si="29"/>
        <v>20.807950805952572</v>
      </c>
      <c r="AG386" s="248">
        <f t="shared" si="27"/>
        <v>12.808000787353329</v>
      </c>
    </row>
    <row r="387" spans="1:33" ht="18" x14ac:dyDescent="0.5">
      <c r="A387" s="202"/>
      <c r="B387" s="202">
        <v>6</v>
      </c>
      <c r="C387" s="202">
        <v>5.0199999999999996</v>
      </c>
      <c r="D387" s="202">
        <v>3</v>
      </c>
      <c r="E387" s="202">
        <v>5.46</v>
      </c>
      <c r="F387" s="202">
        <v>7.85</v>
      </c>
      <c r="G387" s="202">
        <v>5.39</v>
      </c>
      <c r="H387" s="202">
        <v>6.12</v>
      </c>
      <c r="I387" s="202">
        <v>27.3</v>
      </c>
      <c r="J387" s="202">
        <v>29.2</v>
      </c>
      <c r="K387" s="202">
        <v>34.700000000000003</v>
      </c>
      <c r="L387" s="202">
        <v>21.5</v>
      </c>
      <c r="M387" s="202">
        <v>10.199999999999999</v>
      </c>
      <c r="N387" s="202">
        <v>6.12</v>
      </c>
      <c r="T387" s="202"/>
      <c r="U387" s="202">
        <v>6</v>
      </c>
      <c r="V387" s="248">
        <f t="shared" si="30"/>
        <v>10.141350781153582</v>
      </c>
      <c r="W387" s="248">
        <f t="shared" si="30"/>
        <v>6.060568195908516</v>
      </c>
      <c r="X387" s="248">
        <f t="shared" si="29"/>
        <v>11.030234116553498</v>
      </c>
      <c r="Y387" s="248">
        <f t="shared" si="29"/>
        <v>15.858486779293948</v>
      </c>
      <c r="Z387" s="248">
        <f t="shared" si="29"/>
        <v>10.888820858648966</v>
      </c>
      <c r="AA387" s="248">
        <f t="shared" si="29"/>
        <v>12.363559119653372</v>
      </c>
      <c r="AB387" s="248">
        <f t="shared" si="29"/>
        <v>55.151170582767492</v>
      </c>
      <c r="AC387" s="248">
        <f t="shared" si="29"/>
        <v>58.989530440176217</v>
      </c>
      <c r="AD387" s="248">
        <f t="shared" si="29"/>
        <v>70.100572132675168</v>
      </c>
      <c r="AE387" s="248">
        <f t="shared" si="29"/>
        <v>43.434072070677693</v>
      </c>
      <c r="AF387" s="248">
        <f t="shared" si="29"/>
        <v>20.605931866088952</v>
      </c>
      <c r="AG387" s="248">
        <f t="shared" si="27"/>
        <v>12.363559119653372</v>
      </c>
    </row>
    <row r="388" spans="1:33" ht="18" x14ac:dyDescent="0.5">
      <c r="A388" s="202"/>
      <c r="B388" s="202">
        <v>7</v>
      </c>
      <c r="C388" s="202">
        <v>4.8</v>
      </c>
      <c r="D388" s="202">
        <v>3</v>
      </c>
      <c r="E388" s="202">
        <v>5.68</v>
      </c>
      <c r="F388" s="202">
        <v>8.49</v>
      </c>
      <c r="G388" s="202">
        <v>4.8899999999999997</v>
      </c>
      <c r="H388" s="202">
        <v>6.12</v>
      </c>
      <c r="I388" s="202">
        <v>26.9</v>
      </c>
      <c r="J388" s="202">
        <v>28.8</v>
      </c>
      <c r="K388" s="202">
        <v>32.1</v>
      </c>
      <c r="L388" s="202">
        <v>20.7</v>
      </c>
      <c r="M388" s="202">
        <v>9.8800000000000008</v>
      </c>
      <c r="N388" s="202">
        <v>6.12</v>
      </c>
      <c r="T388" s="202"/>
      <c r="U388" s="202">
        <v>7</v>
      </c>
      <c r="V388" s="248">
        <f t="shared" si="30"/>
        <v>9.6969091134536249</v>
      </c>
      <c r="W388" s="248">
        <f t="shared" si="30"/>
        <v>6.060568195908516</v>
      </c>
      <c r="X388" s="248">
        <f t="shared" si="29"/>
        <v>11.474675784253456</v>
      </c>
      <c r="Y388" s="248">
        <f t="shared" si="29"/>
        <v>17.151407994421099</v>
      </c>
      <c r="Z388" s="248">
        <f t="shared" si="29"/>
        <v>9.8787261593308795</v>
      </c>
      <c r="AA388" s="248">
        <f t="shared" si="29"/>
        <v>12.363559119653372</v>
      </c>
      <c r="AB388" s="248">
        <f t="shared" si="29"/>
        <v>54.343094823313024</v>
      </c>
      <c r="AC388" s="248">
        <f t="shared" si="29"/>
        <v>58.18145468072175</v>
      </c>
      <c r="AD388" s="248">
        <f t="shared" si="29"/>
        <v>64.84807969622112</v>
      </c>
      <c r="AE388" s="248">
        <f t="shared" si="29"/>
        <v>41.817920551768758</v>
      </c>
      <c r="AF388" s="248">
        <f t="shared" si="29"/>
        <v>19.95947125852538</v>
      </c>
      <c r="AG388" s="248">
        <f t="shared" si="27"/>
        <v>12.363559119653372</v>
      </c>
    </row>
    <row r="389" spans="1:33" ht="18" x14ac:dyDescent="0.5">
      <c r="A389" s="202"/>
      <c r="B389" s="202">
        <v>8</v>
      </c>
      <c r="C389" s="202">
        <v>4.8</v>
      </c>
      <c r="D389" s="202">
        <v>2.8</v>
      </c>
      <c r="E389" s="202">
        <v>6.34</v>
      </c>
      <c r="F389" s="202">
        <v>7.32</v>
      </c>
      <c r="G389" s="202">
        <v>4.2</v>
      </c>
      <c r="H389" s="202">
        <v>5.97</v>
      </c>
      <c r="I389" s="202">
        <v>28.1</v>
      </c>
      <c r="J389" s="202">
        <v>29.9</v>
      </c>
      <c r="K389" s="202">
        <v>31.2</v>
      </c>
      <c r="L389" s="202">
        <v>20</v>
      </c>
      <c r="M389" s="202">
        <v>9.56</v>
      </c>
      <c r="N389" s="202">
        <v>6.05</v>
      </c>
      <c r="T389" s="202"/>
      <c r="U389" s="202">
        <v>8</v>
      </c>
      <c r="V389" s="248">
        <f t="shared" si="30"/>
        <v>9.6969091134536249</v>
      </c>
      <c r="W389" s="248">
        <f t="shared" si="30"/>
        <v>5.6565303161812812</v>
      </c>
      <c r="X389" s="248">
        <f t="shared" si="29"/>
        <v>12.808000787353329</v>
      </c>
      <c r="Y389" s="248">
        <f t="shared" si="29"/>
        <v>14.787786398016779</v>
      </c>
      <c r="Z389" s="248">
        <f t="shared" si="29"/>
        <v>8.4847954742719214</v>
      </c>
      <c r="AA389" s="248">
        <f t="shared" si="29"/>
        <v>12.060530709857945</v>
      </c>
      <c r="AB389" s="248">
        <f t="shared" si="29"/>
        <v>56.767322101676434</v>
      </c>
      <c r="AC389" s="248">
        <f t="shared" si="29"/>
        <v>60.403663019221533</v>
      </c>
      <c r="AD389" s="248">
        <f t="shared" si="29"/>
        <v>63.029909237448564</v>
      </c>
      <c r="AE389" s="248">
        <f t="shared" si="29"/>
        <v>40.403787972723435</v>
      </c>
      <c r="AF389" s="248">
        <f t="shared" si="29"/>
        <v>19.313010650961804</v>
      </c>
      <c r="AG389" s="248">
        <f t="shared" si="27"/>
        <v>12.222145861748839</v>
      </c>
    </row>
    <row r="390" spans="1:33" ht="18" x14ac:dyDescent="0.5">
      <c r="A390" s="202"/>
      <c r="B390" s="202">
        <v>9</v>
      </c>
      <c r="C390" s="202">
        <v>4.8</v>
      </c>
      <c r="D390" s="202">
        <v>2.8</v>
      </c>
      <c r="E390" s="202">
        <v>7.03</v>
      </c>
      <c r="F390" s="202">
        <v>6.63</v>
      </c>
      <c r="G390" s="202">
        <v>4.07</v>
      </c>
      <c r="H390" s="202">
        <v>5.68</v>
      </c>
      <c r="I390" s="202">
        <v>29.5</v>
      </c>
      <c r="J390" s="202">
        <v>29.2</v>
      </c>
      <c r="K390" s="202">
        <v>30.3</v>
      </c>
      <c r="L390" s="202">
        <v>19.3</v>
      </c>
      <c r="M390" s="202">
        <v>9.24</v>
      </c>
      <c r="N390" s="202">
        <v>5.9</v>
      </c>
      <c r="T390" s="202"/>
      <c r="U390" s="202">
        <v>9</v>
      </c>
      <c r="V390" s="248">
        <f t="shared" si="30"/>
        <v>9.6969091134536249</v>
      </c>
      <c r="W390" s="248">
        <f t="shared" si="30"/>
        <v>5.6565303161812812</v>
      </c>
      <c r="X390" s="248">
        <f t="shared" si="29"/>
        <v>14.201931472412289</v>
      </c>
      <c r="Y390" s="248">
        <f t="shared" si="29"/>
        <v>13.393855712957819</v>
      </c>
      <c r="Z390" s="248">
        <f t="shared" si="29"/>
        <v>8.2221708524492207</v>
      </c>
      <c r="AA390" s="248">
        <f t="shared" si="29"/>
        <v>11.474675784253456</v>
      </c>
      <c r="AB390" s="248">
        <f t="shared" si="29"/>
        <v>59.595587259767072</v>
      </c>
      <c r="AC390" s="248">
        <f t="shared" si="29"/>
        <v>58.989530440176217</v>
      </c>
      <c r="AD390" s="248">
        <f t="shared" si="29"/>
        <v>61.211738778676008</v>
      </c>
      <c r="AE390" s="248">
        <f t="shared" si="29"/>
        <v>38.98965539367812</v>
      </c>
      <c r="AF390" s="248">
        <f t="shared" si="29"/>
        <v>18.666550043398228</v>
      </c>
      <c r="AG390" s="248">
        <f t="shared" si="27"/>
        <v>11.919117451953415</v>
      </c>
    </row>
    <row r="391" spans="1:33" ht="18" x14ac:dyDescent="0.5">
      <c r="A391" s="202"/>
      <c r="B391" s="202">
        <v>10</v>
      </c>
      <c r="C391" s="202">
        <v>4.5999999999999996</v>
      </c>
      <c r="D391" s="202">
        <v>2.8</v>
      </c>
      <c r="E391" s="202">
        <v>7.32</v>
      </c>
      <c r="F391" s="202">
        <v>6.12</v>
      </c>
      <c r="G391" s="202">
        <v>4.2699999999999996</v>
      </c>
      <c r="H391" s="202">
        <v>5.53</v>
      </c>
      <c r="I391" s="202">
        <v>30.1</v>
      </c>
      <c r="J391" s="202">
        <v>29.5</v>
      </c>
      <c r="K391" s="202">
        <v>30.5</v>
      </c>
      <c r="L391" s="202">
        <v>18.899999999999999</v>
      </c>
      <c r="M391" s="202">
        <v>8.92</v>
      </c>
      <c r="N391" s="202">
        <v>5.9</v>
      </c>
      <c r="T391" s="202"/>
      <c r="U391" s="202">
        <v>10</v>
      </c>
      <c r="V391" s="248">
        <f t="shared" si="30"/>
        <v>9.2928712337263892</v>
      </c>
      <c r="W391" s="248">
        <f t="shared" si="30"/>
        <v>5.6565303161812812</v>
      </c>
      <c r="X391" s="248">
        <f t="shared" si="29"/>
        <v>14.787786398016779</v>
      </c>
      <c r="Y391" s="248">
        <f t="shared" si="29"/>
        <v>12.363559119653372</v>
      </c>
      <c r="Z391" s="248">
        <f t="shared" si="29"/>
        <v>8.6262087321764529</v>
      </c>
      <c r="AA391" s="248">
        <f t="shared" si="29"/>
        <v>11.171647374458031</v>
      </c>
      <c r="AB391" s="248">
        <f t="shared" si="29"/>
        <v>60.807700898948774</v>
      </c>
      <c r="AC391" s="248">
        <f t="shared" si="29"/>
        <v>59.595587259767072</v>
      </c>
      <c r="AD391" s="248">
        <f t="shared" si="29"/>
        <v>61.615776658403242</v>
      </c>
      <c r="AE391" s="248">
        <f t="shared" si="29"/>
        <v>38.181579634223645</v>
      </c>
      <c r="AF391" s="248">
        <f t="shared" si="29"/>
        <v>18.020089435834652</v>
      </c>
      <c r="AG391" s="248">
        <f t="shared" si="27"/>
        <v>11.919117451953415</v>
      </c>
    </row>
    <row r="392" spans="1:33" ht="18" x14ac:dyDescent="0.5">
      <c r="A392" s="202"/>
      <c r="B392" s="202">
        <v>11</v>
      </c>
      <c r="C392" s="202">
        <v>4.5999999999999996</v>
      </c>
      <c r="D392" s="202">
        <v>2.67</v>
      </c>
      <c r="E392" s="202">
        <v>7.64</v>
      </c>
      <c r="F392" s="202">
        <v>5.75</v>
      </c>
      <c r="G392" s="202">
        <v>4.67</v>
      </c>
      <c r="H392" s="202">
        <v>5.31</v>
      </c>
      <c r="I392" s="202">
        <v>26.8</v>
      </c>
      <c r="J392" s="202">
        <v>28.8</v>
      </c>
      <c r="K392" s="202">
        <v>29.1</v>
      </c>
      <c r="L392" s="202">
        <v>18.3</v>
      </c>
      <c r="M392" s="202">
        <v>8.92</v>
      </c>
      <c r="N392" s="202">
        <v>5.68</v>
      </c>
      <c r="T392" s="202"/>
      <c r="U392" s="202">
        <v>11</v>
      </c>
      <c r="V392" s="248">
        <f t="shared" si="30"/>
        <v>9.2928712337263892</v>
      </c>
      <c r="W392" s="248">
        <f t="shared" si="30"/>
        <v>5.3939056943585788</v>
      </c>
      <c r="X392" s="248">
        <f t="shared" si="29"/>
        <v>15.434247005580353</v>
      </c>
      <c r="Y392" s="248">
        <f t="shared" si="29"/>
        <v>11.616089042157988</v>
      </c>
      <c r="Z392" s="248">
        <f t="shared" si="29"/>
        <v>9.4342844916309225</v>
      </c>
      <c r="AA392" s="248">
        <f t="shared" si="29"/>
        <v>10.727205706758072</v>
      </c>
      <c r="AB392" s="248">
        <f t="shared" si="29"/>
        <v>54.14107588344941</v>
      </c>
      <c r="AC392" s="248">
        <f t="shared" si="29"/>
        <v>58.18145468072175</v>
      </c>
      <c r="AD392" s="248">
        <f t="shared" si="29"/>
        <v>58.787511500312604</v>
      </c>
      <c r="AE392" s="248">
        <f t="shared" si="29"/>
        <v>36.969465995041944</v>
      </c>
      <c r="AF392" s="248">
        <f t="shared" si="29"/>
        <v>18.020089435834652</v>
      </c>
      <c r="AG392" s="248">
        <f t="shared" si="27"/>
        <v>11.474675784253456</v>
      </c>
    </row>
    <row r="393" spans="1:33" ht="18" x14ac:dyDescent="0.5">
      <c r="A393" s="202"/>
      <c r="B393" s="202">
        <v>12</v>
      </c>
      <c r="C393" s="202">
        <v>4.4000000000000004</v>
      </c>
      <c r="D393" s="202">
        <v>2.67</v>
      </c>
      <c r="E393" s="202">
        <v>7.96</v>
      </c>
      <c r="F393" s="202">
        <v>5.31</v>
      </c>
      <c r="G393" s="202">
        <v>5.46</v>
      </c>
      <c r="H393" s="202">
        <v>5.61</v>
      </c>
      <c r="I393" s="202">
        <v>26.1</v>
      </c>
      <c r="J393" s="202">
        <v>28.7</v>
      </c>
      <c r="K393" s="202">
        <v>27.6</v>
      </c>
      <c r="L393" s="202">
        <v>18</v>
      </c>
      <c r="M393" s="202">
        <v>8.6</v>
      </c>
      <c r="N393" s="202">
        <v>5.68</v>
      </c>
      <c r="T393" s="202"/>
      <c r="U393" s="202">
        <v>12</v>
      </c>
      <c r="V393" s="248">
        <f t="shared" si="30"/>
        <v>8.8888333539991571</v>
      </c>
      <c r="W393" s="248">
        <f t="shared" si="30"/>
        <v>5.3939056943585788</v>
      </c>
      <c r="X393" s="248">
        <f t="shared" si="29"/>
        <v>16.080707613143929</v>
      </c>
      <c r="Y393" s="248">
        <f t="shared" si="29"/>
        <v>10.727205706758072</v>
      </c>
      <c r="Z393" s="248">
        <f t="shared" si="29"/>
        <v>11.030234116553498</v>
      </c>
      <c r="AA393" s="248">
        <f t="shared" si="29"/>
        <v>11.333262526348925</v>
      </c>
      <c r="AB393" s="248">
        <f t="shared" si="29"/>
        <v>52.726943304404088</v>
      </c>
      <c r="AC393" s="248">
        <f t="shared" si="29"/>
        <v>57.979435740858129</v>
      </c>
      <c r="AD393" s="248">
        <f t="shared" si="29"/>
        <v>55.757227402358346</v>
      </c>
      <c r="AE393" s="248">
        <f t="shared" si="29"/>
        <v>36.363409175451096</v>
      </c>
      <c r="AF393" s="248">
        <f t="shared" si="29"/>
        <v>17.373628828271077</v>
      </c>
      <c r="AG393" s="248">
        <f t="shared" si="27"/>
        <v>11.474675784253456</v>
      </c>
    </row>
    <row r="394" spans="1:33" ht="18" x14ac:dyDescent="0.5">
      <c r="A394" s="202"/>
      <c r="B394" s="202">
        <v>13</v>
      </c>
      <c r="C394" s="202">
        <v>4.4000000000000004</v>
      </c>
      <c r="D394" s="202">
        <v>2.67</v>
      </c>
      <c r="E394" s="202">
        <v>7</v>
      </c>
      <c r="F394" s="202">
        <v>4.7300000000000004</v>
      </c>
      <c r="G394" s="202">
        <v>5.53</v>
      </c>
      <c r="H394" s="202">
        <v>5.97</v>
      </c>
      <c r="I394" s="202">
        <v>25.5</v>
      </c>
      <c r="J394" s="202">
        <v>28.5</v>
      </c>
      <c r="K394" s="202">
        <v>26.3</v>
      </c>
      <c r="L394" s="202">
        <v>17.600000000000001</v>
      </c>
      <c r="M394" s="202">
        <v>8.6</v>
      </c>
      <c r="N394" s="202">
        <v>5.46</v>
      </c>
      <c r="T394" s="202"/>
      <c r="U394" s="202">
        <v>13</v>
      </c>
      <c r="V394" s="248">
        <f t="shared" si="30"/>
        <v>8.8888333539991571</v>
      </c>
      <c r="W394" s="248">
        <f t="shared" si="30"/>
        <v>5.3939056943585788</v>
      </c>
      <c r="X394" s="248">
        <f t="shared" si="29"/>
        <v>14.141325790453203</v>
      </c>
      <c r="Y394" s="248">
        <f t="shared" si="29"/>
        <v>9.5554958555490934</v>
      </c>
      <c r="Z394" s="248">
        <f t="shared" si="29"/>
        <v>11.171647374458031</v>
      </c>
      <c r="AA394" s="248">
        <f t="shared" si="29"/>
        <v>12.060530709857945</v>
      </c>
      <c r="AB394" s="248">
        <f t="shared" si="29"/>
        <v>51.514829665222379</v>
      </c>
      <c r="AC394" s="248">
        <f t="shared" si="29"/>
        <v>57.575397861130895</v>
      </c>
      <c r="AD394" s="248">
        <f t="shared" si="29"/>
        <v>53.130981184131322</v>
      </c>
      <c r="AE394" s="248">
        <f t="shared" si="29"/>
        <v>35.555333415996628</v>
      </c>
      <c r="AF394" s="248">
        <f t="shared" si="29"/>
        <v>17.373628828271077</v>
      </c>
      <c r="AG394" s="248">
        <f t="shared" si="27"/>
        <v>11.030234116553498</v>
      </c>
    </row>
    <row r="395" spans="1:33" ht="18" x14ac:dyDescent="0.5">
      <c r="A395" s="202"/>
      <c r="B395" s="202">
        <v>14</v>
      </c>
      <c r="C395" s="202">
        <v>4.2</v>
      </c>
      <c r="D395" s="202">
        <v>2.67</v>
      </c>
      <c r="E395" s="202">
        <v>7.32</v>
      </c>
      <c r="F395" s="202">
        <v>4.4000000000000004</v>
      </c>
      <c r="G395" s="202">
        <v>5.31</v>
      </c>
      <c r="H395" s="202">
        <v>5.97</v>
      </c>
      <c r="I395" s="202">
        <v>24.7</v>
      </c>
      <c r="J395" s="202">
        <v>28.4</v>
      </c>
      <c r="K395" s="202">
        <v>25.2</v>
      </c>
      <c r="L395" s="202">
        <v>16.8</v>
      </c>
      <c r="M395" s="202">
        <v>8.2799999999999994</v>
      </c>
      <c r="N395" s="202">
        <v>5.46</v>
      </c>
      <c r="T395" s="202"/>
      <c r="U395" s="202">
        <v>14</v>
      </c>
      <c r="V395" s="248">
        <f t="shared" si="30"/>
        <v>8.4847954742719214</v>
      </c>
      <c r="W395" s="248">
        <f t="shared" si="30"/>
        <v>5.3939056943585788</v>
      </c>
      <c r="X395" s="248">
        <f t="shared" si="29"/>
        <v>14.787786398016779</v>
      </c>
      <c r="Y395" s="248">
        <f t="shared" si="29"/>
        <v>8.8888333539991571</v>
      </c>
      <c r="Z395" s="248">
        <f t="shared" si="29"/>
        <v>10.727205706758072</v>
      </c>
      <c r="AA395" s="248">
        <f t="shared" si="29"/>
        <v>12.060530709857945</v>
      </c>
      <c r="AB395" s="248">
        <f t="shared" si="29"/>
        <v>49.898678146313443</v>
      </c>
      <c r="AC395" s="248">
        <f t="shared" si="29"/>
        <v>57.373378921267275</v>
      </c>
      <c r="AD395" s="248">
        <f t="shared" si="29"/>
        <v>50.908772845631532</v>
      </c>
      <c r="AE395" s="248">
        <f t="shared" si="29"/>
        <v>33.939181897087686</v>
      </c>
      <c r="AF395" s="248">
        <f t="shared" si="29"/>
        <v>16.727168220707501</v>
      </c>
      <c r="AG395" s="248">
        <f t="shared" si="27"/>
        <v>11.030234116553498</v>
      </c>
    </row>
    <row r="396" spans="1:33" ht="18" x14ac:dyDescent="0.5">
      <c r="A396" s="202"/>
      <c r="B396" s="202">
        <v>15</v>
      </c>
      <c r="C396" s="202">
        <v>4.2</v>
      </c>
      <c r="D396" s="202">
        <v>2.67</v>
      </c>
      <c r="E396" s="202">
        <v>7.32</v>
      </c>
      <c r="F396" s="202">
        <v>4.4000000000000004</v>
      </c>
      <c r="G396" s="202">
        <v>5.53</v>
      </c>
      <c r="H396" s="202">
        <v>6.91</v>
      </c>
      <c r="I396" s="202">
        <v>24.1</v>
      </c>
      <c r="J396" s="202">
        <v>29.5</v>
      </c>
      <c r="K396" s="202">
        <v>24.3</v>
      </c>
      <c r="L396" s="202">
        <v>16.100000000000001</v>
      </c>
      <c r="M396" s="202">
        <v>8.2799999999999994</v>
      </c>
      <c r="N396" s="202">
        <v>5.24</v>
      </c>
      <c r="T396" s="202"/>
      <c r="U396" s="202">
        <v>15</v>
      </c>
      <c r="V396" s="248">
        <f t="shared" si="30"/>
        <v>8.4847954742719214</v>
      </c>
      <c r="W396" s="248">
        <f t="shared" si="30"/>
        <v>5.3939056943585788</v>
      </c>
      <c r="X396" s="248">
        <f t="shared" si="29"/>
        <v>14.787786398016779</v>
      </c>
      <c r="Y396" s="248">
        <f t="shared" si="29"/>
        <v>8.8888333539991571</v>
      </c>
      <c r="Z396" s="248">
        <f t="shared" si="29"/>
        <v>11.171647374458031</v>
      </c>
      <c r="AA396" s="248">
        <f t="shared" si="29"/>
        <v>13.959508744575947</v>
      </c>
      <c r="AB396" s="248">
        <f t="shared" si="29"/>
        <v>48.686564507131742</v>
      </c>
      <c r="AC396" s="248">
        <f t="shared" si="29"/>
        <v>59.595587259767072</v>
      </c>
      <c r="AD396" s="248">
        <f t="shared" si="29"/>
        <v>49.090602386858976</v>
      </c>
      <c r="AE396" s="248">
        <f t="shared" si="29"/>
        <v>32.52504931804237</v>
      </c>
      <c r="AF396" s="248">
        <f t="shared" si="29"/>
        <v>16.727168220707501</v>
      </c>
      <c r="AG396" s="248">
        <f t="shared" si="27"/>
        <v>10.585792448853541</v>
      </c>
    </row>
    <row r="397" spans="1:33" ht="18" x14ac:dyDescent="0.5">
      <c r="A397" s="202"/>
      <c r="B397" s="202">
        <v>16</v>
      </c>
      <c r="C397" s="202">
        <v>4.2</v>
      </c>
      <c r="D397" s="202">
        <v>2.54</v>
      </c>
      <c r="E397" s="202">
        <v>7.21</v>
      </c>
      <c r="F397" s="202">
        <v>4.4000000000000004</v>
      </c>
      <c r="G397" s="202">
        <v>5.31</v>
      </c>
      <c r="H397" s="202">
        <v>6.91</v>
      </c>
      <c r="I397" s="202">
        <v>28.1</v>
      </c>
      <c r="J397" s="202">
        <v>30.1</v>
      </c>
      <c r="K397" s="202">
        <v>24</v>
      </c>
      <c r="L397" s="202">
        <v>15.7</v>
      </c>
      <c r="M397" s="202">
        <v>7.96</v>
      </c>
      <c r="N397" s="202">
        <v>5.24</v>
      </c>
      <c r="T397" s="202"/>
      <c r="U397" s="202">
        <v>16</v>
      </c>
      <c r="V397" s="248">
        <f t="shared" si="30"/>
        <v>8.4847954742719214</v>
      </c>
      <c r="W397" s="248">
        <f t="shared" si="30"/>
        <v>5.1312810725358764</v>
      </c>
      <c r="X397" s="248">
        <f t="shared" si="29"/>
        <v>14.5655655641668</v>
      </c>
      <c r="Y397" s="248">
        <f t="shared" si="29"/>
        <v>8.8888333539991571</v>
      </c>
      <c r="Z397" s="248">
        <f t="shared" si="29"/>
        <v>10.727205706758072</v>
      </c>
      <c r="AA397" s="248">
        <f t="shared" si="29"/>
        <v>13.959508744575947</v>
      </c>
      <c r="AB397" s="248">
        <f t="shared" si="29"/>
        <v>56.767322101676434</v>
      </c>
      <c r="AC397" s="248">
        <f t="shared" si="29"/>
        <v>60.807700898948774</v>
      </c>
      <c r="AD397" s="248">
        <f t="shared" si="29"/>
        <v>48.484545567268128</v>
      </c>
      <c r="AE397" s="248">
        <f t="shared" si="29"/>
        <v>31.716973558587895</v>
      </c>
      <c r="AF397" s="248">
        <f t="shared" si="29"/>
        <v>16.080707613143929</v>
      </c>
      <c r="AG397" s="248">
        <f t="shared" si="27"/>
        <v>10.585792448853541</v>
      </c>
    </row>
    <row r="398" spans="1:33" ht="18" x14ac:dyDescent="0.5">
      <c r="A398" s="202"/>
      <c r="B398" s="202">
        <v>17</v>
      </c>
      <c r="C398" s="202">
        <v>4.2</v>
      </c>
      <c r="D398" s="202">
        <v>2.54</v>
      </c>
      <c r="E398" s="202">
        <v>6.78</v>
      </c>
      <c r="F398" s="202">
        <v>4.75</v>
      </c>
      <c r="G398" s="202">
        <v>5.31</v>
      </c>
      <c r="H398" s="202">
        <v>6.92</v>
      </c>
      <c r="I398" s="202">
        <v>35.1</v>
      </c>
      <c r="J398" s="202">
        <v>29.3</v>
      </c>
      <c r="K398" s="202">
        <v>23.5</v>
      </c>
      <c r="L398" s="202">
        <v>15.3</v>
      </c>
      <c r="M398" s="202">
        <v>7.96</v>
      </c>
      <c r="N398" s="202">
        <v>5.24</v>
      </c>
      <c r="T398" s="202"/>
      <c r="U398" s="202">
        <v>17</v>
      </c>
      <c r="V398" s="248">
        <f t="shared" si="30"/>
        <v>8.4847954742719214</v>
      </c>
      <c r="W398" s="248">
        <f t="shared" si="30"/>
        <v>5.1312810725358764</v>
      </c>
      <c r="X398" s="248">
        <f t="shared" si="29"/>
        <v>13.696884122753247</v>
      </c>
      <c r="Y398" s="248">
        <f t="shared" si="29"/>
        <v>9.5958996435218165</v>
      </c>
      <c r="Z398" s="248">
        <f t="shared" si="29"/>
        <v>10.727205706758072</v>
      </c>
      <c r="AA398" s="248">
        <f t="shared" si="29"/>
        <v>13.97971063856231</v>
      </c>
      <c r="AB398" s="248">
        <f t="shared" si="29"/>
        <v>70.908647892129636</v>
      </c>
      <c r="AC398" s="248">
        <f t="shared" si="29"/>
        <v>59.191549380039838</v>
      </c>
      <c r="AD398" s="248">
        <f t="shared" si="29"/>
        <v>47.47445086795004</v>
      </c>
      <c r="AE398" s="248">
        <f t="shared" si="29"/>
        <v>30.908897799133431</v>
      </c>
      <c r="AF398" s="248">
        <f t="shared" si="29"/>
        <v>16.080707613143929</v>
      </c>
      <c r="AG398" s="248">
        <f t="shared" si="27"/>
        <v>10.585792448853541</v>
      </c>
    </row>
    <row r="399" spans="1:33" ht="18" x14ac:dyDescent="0.5">
      <c r="A399" s="202"/>
      <c r="B399" s="202">
        <v>18</v>
      </c>
      <c r="C399" s="202">
        <v>4</v>
      </c>
      <c r="D399" s="202">
        <v>2.54</v>
      </c>
      <c r="E399" s="202">
        <v>6.56</v>
      </c>
      <c r="F399" s="202">
        <v>4.95</v>
      </c>
      <c r="G399" s="202">
        <v>5.39</v>
      </c>
      <c r="H399" s="202">
        <v>8.92</v>
      </c>
      <c r="I399" s="202">
        <v>35.6</v>
      </c>
      <c r="J399" s="202">
        <v>42.3</v>
      </c>
      <c r="K399" s="202">
        <v>23.1</v>
      </c>
      <c r="L399" s="202">
        <v>15.2</v>
      </c>
      <c r="M399" s="202">
        <v>7.96</v>
      </c>
      <c r="N399" s="202">
        <v>5.24</v>
      </c>
      <c r="T399" s="202"/>
      <c r="U399" s="202">
        <v>18</v>
      </c>
      <c r="V399" s="248">
        <f t="shared" si="30"/>
        <v>8.0807575945446874</v>
      </c>
      <c r="W399" s="248">
        <f t="shared" si="30"/>
        <v>5.1312810725358764</v>
      </c>
      <c r="X399" s="248">
        <f t="shared" si="29"/>
        <v>13.252442455053286</v>
      </c>
      <c r="Y399" s="248">
        <f t="shared" si="29"/>
        <v>9.9999375232490504</v>
      </c>
      <c r="Z399" s="248">
        <f t="shared" si="29"/>
        <v>10.888820858648966</v>
      </c>
      <c r="AA399" s="248">
        <f t="shared" si="29"/>
        <v>18.020089435834652</v>
      </c>
      <c r="AB399" s="248">
        <f t="shared" si="29"/>
        <v>71.918742591447725</v>
      </c>
      <c r="AC399" s="248">
        <f t="shared" si="29"/>
        <v>85.454011562310058</v>
      </c>
      <c r="AD399" s="248">
        <f t="shared" si="29"/>
        <v>46.666375108495572</v>
      </c>
      <c r="AE399" s="248">
        <f t="shared" si="29"/>
        <v>30.706878859269811</v>
      </c>
      <c r="AF399" s="248">
        <f t="shared" si="29"/>
        <v>16.080707613143929</v>
      </c>
      <c r="AG399" s="248">
        <f t="shared" si="27"/>
        <v>10.585792448853541</v>
      </c>
    </row>
    <row r="400" spans="1:33" ht="18" x14ac:dyDescent="0.5">
      <c r="A400" s="202"/>
      <c r="B400" s="202">
        <v>19</v>
      </c>
      <c r="C400" s="202">
        <v>4</v>
      </c>
      <c r="D400" s="202">
        <v>2.54</v>
      </c>
      <c r="E400" s="202">
        <v>6.49</v>
      </c>
      <c r="F400" s="202">
        <v>5.46</v>
      </c>
      <c r="G400" s="202">
        <v>5.09</v>
      </c>
      <c r="H400" s="202">
        <v>9.8800000000000008</v>
      </c>
      <c r="I400" s="202">
        <v>35.700000000000003</v>
      </c>
      <c r="J400" s="202">
        <v>42</v>
      </c>
      <c r="K400" s="202">
        <v>24.1</v>
      </c>
      <c r="L400" s="202">
        <v>14.9</v>
      </c>
      <c r="M400" s="202">
        <v>7.64</v>
      </c>
      <c r="N400" s="202">
        <v>5.24</v>
      </c>
      <c r="T400" s="202"/>
      <c r="U400" s="202">
        <v>19</v>
      </c>
      <c r="V400" s="248">
        <f t="shared" si="30"/>
        <v>8.0807575945446874</v>
      </c>
      <c r="W400" s="248">
        <f t="shared" si="30"/>
        <v>5.1312810725358764</v>
      </c>
      <c r="X400" s="248">
        <f t="shared" si="29"/>
        <v>13.111029197148756</v>
      </c>
      <c r="Y400" s="248">
        <f t="shared" si="29"/>
        <v>11.030234116553498</v>
      </c>
      <c r="Z400" s="248">
        <f t="shared" si="29"/>
        <v>10.282764039058115</v>
      </c>
      <c r="AA400" s="248">
        <f t="shared" si="29"/>
        <v>19.95947125852538</v>
      </c>
      <c r="AB400" s="248">
        <f t="shared" si="29"/>
        <v>72.120761531311345</v>
      </c>
      <c r="AC400" s="248">
        <f t="shared" si="29"/>
        <v>84.847954742719224</v>
      </c>
      <c r="AD400" s="248">
        <f t="shared" si="29"/>
        <v>48.686564507131742</v>
      </c>
      <c r="AE400" s="248">
        <f t="shared" si="29"/>
        <v>30.100822039678963</v>
      </c>
      <c r="AF400" s="248">
        <f t="shared" si="29"/>
        <v>15.434247005580353</v>
      </c>
      <c r="AG400" s="248">
        <f t="shared" si="27"/>
        <v>10.585792448853541</v>
      </c>
    </row>
    <row r="401" spans="1:33" ht="18" x14ac:dyDescent="0.5">
      <c r="A401" s="202"/>
      <c r="B401" s="202">
        <v>20</v>
      </c>
      <c r="C401" s="202">
        <v>4</v>
      </c>
      <c r="D401" s="202">
        <v>2.67</v>
      </c>
      <c r="E401" s="202">
        <v>6.27</v>
      </c>
      <c r="F401" s="202">
        <v>5.31</v>
      </c>
      <c r="G401" s="202">
        <v>5.39</v>
      </c>
      <c r="H401" s="202">
        <v>19</v>
      </c>
      <c r="I401" s="202">
        <v>36.1</v>
      </c>
      <c r="J401" s="202">
        <v>42</v>
      </c>
      <c r="K401" s="202">
        <v>24.5</v>
      </c>
      <c r="L401" s="202">
        <v>14.6</v>
      </c>
      <c r="M401" s="202">
        <v>7.64</v>
      </c>
      <c r="N401" s="202">
        <v>5.0199999999999996</v>
      </c>
      <c r="T401" s="202"/>
      <c r="U401" s="202">
        <v>20</v>
      </c>
      <c r="V401" s="248">
        <f t="shared" si="30"/>
        <v>8.0807575945446874</v>
      </c>
      <c r="W401" s="248">
        <f t="shared" si="30"/>
        <v>5.3939056943585788</v>
      </c>
      <c r="X401" s="248">
        <f t="shared" si="29"/>
        <v>12.666587529448798</v>
      </c>
      <c r="Y401" s="248">
        <f t="shared" si="29"/>
        <v>10.727205706758072</v>
      </c>
      <c r="Z401" s="248">
        <f t="shared" si="29"/>
        <v>10.888820858648966</v>
      </c>
      <c r="AA401" s="248">
        <f t="shared" si="29"/>
        <v>38.383598574087266</v>
      </c>
      <c r="AB401" s="248">
        <f t="shared" si="29"/>
        <v>72.928837290765813</v>
      </c>
      <c r="AC401" s="248">
        <f t="shared" si="29"/>
        <v>84.847954742719224</v>
      </c>
      <c r="AD401" s="248">
        <f t="shared" si="29"/>
        <v>49.49464026658621</v>
      </c>
      <c r="AE401" s="248">
        <f t="shared" si="29"/>
        <v>29.494765220088109</v>
      </c>
      <c r="AF401" s="248">
        <f t="shared" si="29"/>
        <v>15.434247005580353</v>
      </c>
      <c r="AG401" s="248">
        <f t="shared" si="27"/>
        <v>10.141350781153582</v>
      </c>
    </row>
    <row r="402" spans="1:33" ht="18" x14ac:dyDescent="0.5">
      <c r="A402" s="202"/>
      <c r="B402" s="202">
        <v>21</v>
      </c>
      <c r="C402" s="202">
        <v>3.8</v>
      </c>
      <c r="D402" s="202">
        <v>2.8</v>
      </c>
      <c r="E402" s="202">
        <v>5.61</v>
      </c>
      <c r="F402" s="202">
        <v>5.39</v>
      </c>
      <c r="G402" s="202">
        <v>5.61</v>
      </c>
      <c r="H402" s="202">
        <v>15.4</v>
      </c>
      <c r="I402" s="202">
        <v>37.200000000000003</v>
      </c>
      <c r="J402" s="202">
        <v>38.799999999999997</v>
      </c>
      <c r="K402" s="202">
        <v>24.4</v>
      </c>
      <c r="L402" s="202">
        <v>14.6</v>
      </c>
      <c r="M402" s="202">
        <v>7.64</v>
      </c>
      <c r="N402" s="202">
        <v>5.0199999999999996</v>
      </c>
      <c r="T402" s="202"/>
      <c r="U402" s="202">
        <v>21</v>
      </c>
      <c r="V402" s="248">
        <f t="shared" si="30"/>
        <v>7.6767197148174526</v>
      </c>
      <c r="W402" s="248">
        <f t="shared" si="30"/>
        <v>5.6565303161812812</v>
      </c>
      <c r="X402" s="248">
        <f t="shared" si="29"/>
        <v>11.333262526348925</v>
      </c>
      <c r="Y402" s="248">
        <f t="shared" si="29"/>
        <v>10.888820858648966</v>
      </c>
      <c r="Z402" s="248">
        <f t="shared" si="29"/>
        <v>11.333262526348925</v>
      </c>
      <c r="AA402" s="248">
        <f t="shared" si="29"/>
        <v>31.110916738997048</v>
      </c>
      <c r="AB402" s="248">
        <f t="shared" si="29"/>
        <v>75.151045629265596</v>
      </c>
      <c r="AC402" s="248">
        <f t="shared" si="29"/>
        <v>78.383348667083467</v>
      </c>
      <c r="AD402" s="248">
        <f t="shared" si="29"/>
        <v>49.292621326722589</v>
      </c>
      <c r="AE402" s="248">
        <f t="shared" si="29"/>
        <v>29.494765220088109</v>
      </c>
      <c r="AF402" s="248">
        <f t="shared" si="29"/>
        <v>15.434247005580353</v>
      </c>
      <c r="AG402" s="248">
        <f t="shared" si="27"/>
        <v>10.141350781153582</v>
      </c>
    </row>
    <row r="403" spans="1:33" ht="18" x14ac:dyDescent="0.5">
      <c r="A403" s="202"/>
      <c r="B403" s="202">
        <v>22</v>
      </c>
      <c r="C403" s="202">
        <v>3.8</v>
      </c>
      <c r="D403" s="202">
        <v>3</v>
      </c>
      <c r="E403" s="202">
        <v>5.97</v>
      </c>
      <c r="F403" s="202">
        <v>5.39</v>
      </c>
      <c r="G403" s="202">
        <v>5.0199999999999996</v>
      </c>
      <c r="H403" s="202">
        <v>19</v>
      </c>
      <c r="I403" s="202">
        <v>30.8</v>
      </c>
      <c r="J403" s="202">
        <v>36</v>
      </c>
      <c r="K403" s="202">
        <v>24</v>
      </c>
      <c r="L403" s="202">
        <v>14.2</v>
      </c>
      <c r="M403" s="202">
        <v>7.32</v>
      </c>
      <c r="N403" s="202">
        <v>5.0199999999999996</v>
      </c>
      <c r="T403" s="202"/>
      <c r="U403" s="202">
        <v>22</v>
      </c>
      <c r="V403" s="248">
        <f t="shared" si="30"/>
        <v>7.6767197148174526</v>
      </c>
      <c r="W403" s="248">
        <f t="shared" si="30"/>
        <v>6.060568195908516</v>
      </c>
      <c r="X403" s="248">
        <f t="shared" si="29"/>
        <v>12.060530709857945</v>
      </c>
      <c r="Y403" s="248">
        <f t="shared" si="29"/>
        <v>10.888820858648966</v>
      </c>
      <c r="Z403" s="248">
        <f t="shared" si="29"/>
        <v>10.141350781153582</v>
      </c>
      <c r="AA403" s="248">
        <f t="shared" si="29"/>
        <v>38.383598574087266</v>
      </c>
      <c r="AB403" s="248">
        <f t="shared" si="29"/>
        <v>62.221833477994096</v>
      </c>
      <c r="AC403" s="248">
        <f t="shared" si="29"/>
        <v>72.726818350902192</v>
      </c>
      <c r="AD403" s="248">
        <f t="shared" si="29"/>
        <v>48.484545567268128</v>
      </c>
      <c r="AE403" s="248">
        <f t="shared" ref="AE403:AG466" si="31">$T$5*L403</f>
        <v>28.686689460633637</v>
      </c>
      <c r="AF403" s="248">
        <f t="shared" si="31"/>
        <v>14.787786398016779</v>
      </c>
      <c r="AG403" s="248">
        <f t="shared" si="31"/>
        <v>10.141350781153582</v>
      </c>
    </row>
    <row r="404" spans="1:33" ht="18" x14ac:dyDescent="0.5">
      <c r="A404" s="202"/>
      <c r="B404" s="202">
        <v>23</v>
      </c>
      <c r="C404" s="202">
        <v>3.8</v>
      </c>
      <c r="D404" s="202">
        <v>3.2</v>
      </c>
      <c r="E404" s="202">
        <v>5.9</v>
      </c>
      <c r="F404" s="202">
        <v>5.75</v>
      </c>
      <c r="G404" s="202">
        <v>4.8</v>
      </c>
      <c r="H404" s="202">
        <v>22.9</v>
      </c>
      <c r="I404" s="202">
        <v>30.1</v>
      </c>
      <c r="J404" s="202">
        <v>35.6</v>
      </c>
      <c r="K404" s="202">
        <v>25.1</v>
      </c>
      <c r="L404" s="202">
        <v>14.2</v>
      </c>
      <c r="M404" s="202">
        <v>7.32</v>
      </c>
      <c r="N404" s="202">
        <v>4.8</v>
      </c>
      <c r="T404" s="202"/>
      <c r="U404" s="202">
        <v>23</v>
      </c>
      <c r="V404" s="248">
        <f t="shared" si="30"/>
        <v>7.6767197148174526</v>
      </c>
      <c r="W404" s="248">
        <f t="shared" si="30"/>
        <v>6.46460607563575</v>
      </c>
      <c r="X404" s="248">
        <f t="shared" si="30"/>
        <v>11.919117451953415</v>
      </c>
      <c r="Y404" s="248">
        <f t="shared" si="30"/>
        <v>11.616089042157988</v>
      </c>
      <c r="Z404" s="248">
        <f t="shared" si="30"/>
        <v>9.6969091134536249</v>
      </c>
      <c r="AA404" s="248">
        <f t="shared" si="30"/>
        <v>46.262337228768331</v>
      </c>
      <c r="AB404" s="248">
        <f t="shared" si="30"/>
        <v>60.807700898948774</v>
      </c>
      <c r="AC404" s="248">
        <f t="shared" si="30"/>
        <v>71.918742591447725</v>
      </c>
      <c r="AD404" s="248">
        <f t="shared" si="30"/>
        <v>50.706753905767918</v>
      </c>
      <c r="AE404" s="248">
        <f t="shared" si="31"/>
        <v>28.686689460633637</v>
      </c>
      <c r="AF404" s="248">
        <f t="shared" si="31"/>
        <v>14.787786398016779</v>
      </c>
      <c r="AG404" s="248">
        <f t="shared" si="31"/>
        <v>9.6969091134536249</v>
      </c>
    </row>
    <row r="405" spans="1:33" ht="18" x14ac:dyDescent="0.5">
      <c r="A405" s="202"/>
      <c r="B405" s="202">
        <v>24</v>
      </c>
      <c r="C405" s="202">
        <v>3.6</v>
      </c>
      <c r="D405" s="202">
        <v>3.4</v>
      </c>
      <c r="E405" s="202">
        <v>6.12</v>
      </c>
      <c r="F405" s="202">
        <v>5.83</v>
      </c>
      <c r="G405" s="202">
        <v>5.09</v>
      </c>
      <c r="H405" s="202">
        <v>37.6</v>
      </c>
      <c r="I405" s="202">
        <v>30</v>
      </c>
      <c r="J405" s="202">
        <v>34.700000000000003</v>
      </c>
      <c r="K405" s="202">
        <v>27.7</v>
      </c>
      <c r="L405" s="202">
        <v>13.8</v>
      </c>
      <c r="M405" s="202">
        <v>7.32</v>
      </c>
      <c r="N405" s="202">
        <v>4.8</v>
      </c>
      <c r="T405" s="202"/>
      <c r="U405" s="202">
        <v>24</v>
      </c>
      <c r="V405" s="248">
        <f t="shared" si="30"/>
        <v>7.2726818350902187</v>
      </c>
      <c r="W405" s="248">
        <f t="shared" si="30"/>
        <v>6.8686439553629839</v>
      </c>
      <c r="X405" s="248">
        <f t="shared" si="30"/>
        <v>12.363559119653372</v>
      </c>
      <c r="Y405" s="248">
        <f t="shared" si="30"/>
        <v>11.777704194048882</v>
      </c>
      <c r="Z405" s="248">
        <f t="shared" si="30"/>
        <v>10.282764039058115</v>
      </c>
      <c r="AA405" s="248">
        <f t="shared" si="30"/>
        <v>75.959121388720064</v>
      </c>
      <c r="AB405" s="248">
        <f t="shared" si="30"/>
        <v>60.605681959085153</v>
      </c>
      <c r="AC405" s="248">
        <f t="shared" si="30"/>
        <v>70.100572132675168</v>
      </c>
      <c r="AD405" s="248">
        <f t="shared" si="30"/>
        <v>55.959246342221959</v>
      </c>
      <c r="AE405" s="248">
        <f t="shared" si="31"/>
        <v>27.878613701179173</v>
      </c>
      <c r="AF405" s="248">
        <f t="shared" si="31"/>
        <v>14.787786398016779</v>
      </c>
      <c r="AG405" s="248">
        <f t="shared" si="31"/>
        <v>9.6969091134536249</v>
      </c>
    </row>
    <row r="406" spans="1:33" ht="18" x14ac:dyDescent="0.5">
      <c r="A406" s="202"/>
      <c r="B406" s="202">
        <v>25</v>
      </c>
      <c r="C406" s="202">
        <v>3.6</v>
      </c>
      <c r="D406" s="202">
        <v>3.6</v>
      </c>
      <c r="E406" s="202">
        <v>5.9</v>
      </c>
      <c r="F406" s="202">
        <v>5.83</v>
      </c>
      <c r="G406" s="202">
        <v>5.31</v>
      </c>
      <c r="H406" s="202">
        <v>16.8</v>
      </c>
      <c r="I406" s="202">
        <v>29.2</v>
      </c>
      <c r="J406" s="202">
        <v>34.799999999999997</v>
      </c>
      <c r="K406" s="202">
        <v>27.7</v>
      </c>
      <c r="L406" s="202">
        <v>13.8</v>
      </c>
      <c r="M406" s="202">
        <v>7</v>
      </c>
      <c r="N406" s="202">
        <v>4.8</v>
      </c>
      <c r="T406" s="202"/>
      <c r="U406" s="202">
        <v>25</v>
      </c>
      <c r="V406" s="248">
        <f t="shared" si="30"/>
        <v>7.2726818350902187</v>
      </c>
      <c r="W406" s="248">
        <f t="shared" si="30"/>
        <v>7.2726818350902187</v>
      </c>
      <c r="X406" s="248">
        <f t="shared" si="30"/>
        <v>11.919117451953415</v>
      </c>
      <c r="Y406" s="248">
        <f t="shared" si="30"/>
        <v>11.777704194048882</v>
      </c>
      <c r="Z406" s="248">
        <f t="shared" si="30"/>
        <v>10.727205706758072</v>
      </c>
      <c r="AA406" s="248">
        <f t="shared" si="30"/>
        <v>33.939181897087686</v>
      </c>
      <c r="AB406" s="248">
        <f t="shared" si="30"/>
        <v>58.989530440176217</v>
      </c>
      <c r="AC406" s="248">
        <f t="shared" si="30"/>
        <v>70.302591072538775</v>
      </c>
      <c r="AD406" s="248">
        <f t="shared" si="30"/>
        <v>55.959246342221959</v>
      </c>
      <c r="AE406" s="248">
        <f t="shared" si="31"/>
        <v>27.878613701179173</v>
      </c>
      <c r="AF406" s="248">
        <f t="shared" si="31"/>
        <v>14.141325790453203</v>
      </c>
      <c r="AG406" s="248">
        <f t="shared" si="31"/>
        <v>9.6969091134536249</v>
      </c>
    </row>
    <row r="407" spans="1:33" ht="18" x14ac:dyDescent="0.5">
      <c r="A407" s="202"/>
      <c r="B407" s="202">
        <v>26</v>
      </c>
      <c r="C407" s="202">
        <v>3.6</v>
      </c>
      <c r="D407" s="202">
        <v>3.8</v>
      </c>
      <c r="E407" s="202">
        <v>6.05</v>
      </c>
      <c r="F407" s="202">
        <v>5.97</v>
      </c>
      <c r="G407" s="202">
        <v>5.31</v>
      </c>
      <c r="H407" s="202">
        <v>16.5</v>
      </c>
      <c r="I407" s="202">
        <v>29.2</v>
      </c>
      <c r="J407" s="202">
        <v>36.5</v>
      </c>
      <c r="K407" s="202">
        <v>26.4</v>
      </c>
      <c r="L407" s="202">
        <v>13.4</v>
      </c>
      <c r="M407" s="202">
        <v>7</v>
      </c>
      <c r="N407" s="202">
        <v>4.8</v>
      </c>
      <c r="T407" s="202"/>
      <c r="U407" s="202">
        <v>26</v>
      </c>
      <c r="V407" s="248">
        <f t="shared" si="30"/>
        <v>7.2726818350902187</v>
      </c>
      <c r="W407" s="248">
        <f t="shared" si="30"/>
        <v>7.6767197148174526</v>
      </c>
      <c r="X407" s="248">
        <f t="shared" si="30"/>
        <v>12.222145861748839</v>
      </c>
      <c r="Y407" s="248">
        <f t="shared" si="30"/>
        <v>12.060530709857945</v>
      </c>
      <c r="Z407" s="248">
        <f t="shared" si="30"/>
        <v>10.727205706758072</v>
      </c>
      <c r="AA407" s="248">
        <f t="shared" si="30"/>
        <v>33.333125077496838</v>
      </c>
      <c r="AB407" s="248">
        <f t="shared" si="30"/>
        <v>58.989530440176217</v>
      </c>
      <c r="AC407" s="248">
        <f t="shared" si="30"/>
        <v>73.736913050220267</v>
      </c>
      <c r="AD407" s="248">
        <f t="shared" si="30"/>
        <v>53.333000123994935</v>
      </c>
      <c r="AE407" s="248">
        <f t="shared" si="31"/>
        <v>27.070537941724705</v>
      </c>
      <c r="AF407" s="248">
        <f t="shared" si="31"/>
        <v>14.141325790453203</v>
      </c>
      <c r="AG407" s="248">
        <f t="shared" si="31"/>
        <v>9.6969091134536249</v>
      </c>
    </row>
    <row r="408" spans="1:33" ht="18" x14ac:dyDescent="0.5">
      <c r="A408" s="202"/>
      <c r="B408" s="202">
        <v>27</v>
      </c>
      <c r="C408" s="202">
        <v>3.6</v>
      </c>
      <c r="D408" s="202">
        <v>4</v>
      </c>
      <c r="E408" s="202">
        <v>5.9</v>
      </c>
      <c r="F408" s="202">
        <v>5.97</v>
      </c>
      <c r="G408" s="202">
        <v>5.53</v>
      </c>
      <c r="H408" s="202">
        <v>20.2</v>
      </c>
      <c r="I408" s="202">
        <v>28.4</v>
      </c>
      <c r="J408" s="202">
        <v>33.1</v>
      </c>
      <c r="K408" s="202">
        <v>26</v>
      </c>
      <c r="L408" s="202">
        <v>13.1</v>
      </c>
      <c r="M408" s="202">
        <v>7</v>
      </c>
      <c r="N408" s="202">
        <v>4.5999999999999996</v>
      </c>
      <c r="T408" s="202"/>
      <c r="U408" s="202">
        <v>27</v>
      </c>
      <c r="V408" s="248">
        <f t="shared" si="30"/>
        <v>7.2726818350902187</v>
      </c>
      <c r="W408" s="248">
        <f t="shared" si="30"/>
        <v>8.0807575945446874</v>
      </c>
      <c r="X408" s="248">
        <f t="shared" si="30"/>
        <v>11.919117451953415</v>
      </c>
      <c r="Y408" s="248">
        <f t="shared" si="30"/>
        <v>12.060530709857945</v>
      </c>
      <c r="Z408" s="248">
        <f t="shared" si="30"/>
        <v>11.171647374458031</v>
      </c>
      <c r="AA408" s="248">
        <f t="shared" si="30"/>
        <v>40.807825852450669</v>
      </c>
      <c r="AB408" s="248">
        <f t="shared" si="30"/>
        <v>57.373378921267275</v>
      </c>
      <c r="AC408" s="248">
        <f t="shared" si="30"/>
        <v>66.868269094857297</v>
      </c>
      <c r="AD408" s="248">
        <f t="shared" si="30"/>
        <v>52.524924364540468</v>
      </c>
      <c r="AE408" s="248">
        <f t="shared" si="31"/>
        <v>26.464481122133851</v>
      </c>
      <c r="AF408" s="248">
        <f t="shared" si="31"/>
        <v>14.141325790453203</v>
      </c>
      <c r="AG408" s="248">
        <f t="shared" si="31"/>
        <v>9.2928712337263892</v>
      </c>
    </row>
    <row r="409" spans="1:33" ht="18" x14ac:dyDescent="0.5">
      <c r="A409" s="202"/>
      <c r="B409" s="202">
        <v>28</v>
      </c>
      <c r="C409" s="202">
        <v>3.4</v>
      </c>
      <c r="D409" s="202">
        <v>4.2</v>
      </c>
      <c r="E409" s="202">
        <v>5.53</v>
      </c>
      <c r="F409" s="202">
        <v>5.09</v>
      </c>
      <c r="G409" s="202">
        <v>5.53</v>
      </c>
      <c r="H409" s="202">
        <v>20.7</v>
      </c>
      <c r="I409" s="202">
        <v>27.6</v>
      </c>
      <c r="J409" s="202">
        <v>31.5</v>
      </c>
      <c r="K409" s="202">
        <v>25.6</v>
      </c>
      <c r="L409" s="202">
        <v>12.7</v>
      </c>
      <c r="M409" s="202">
        <v>6.78</v>
      </c>
      <c r="N409" s="202">
        <v>4.5999999999999996</v>
      </c>
      <c r="T409" s="202"/>
      <c r="U409" s="202">
        <v>28</v>
      </c>
      <c r="V409" s="248">
        <f t="shared" si="30"/>
        <v>6.8686439553629839</v>
      </c>
      <c r="W409" s="248">
        <f t="shared" si="30"/>
        <v>8.4847954742719214</v>
      </c>
      <c r="X409" s="248">
        <f t="shared" si="30"/>
        <v>11.171647374458031</v>
      </c>
      <c r="Y409" s="248">
        <f t="shared" si="30"/>
        <v>10.282764039058115</v>
      </c>
      <c r="Z409" s="248">
        <f t="shared" si="30"/>
        <v>11.171647374458031</v>
      </c>
      <c r="AA409" s="248">
        <f t="shared" si="30"/>
        <v>41.817920551768758</v>
      </c>
      <c r="AB409" s="248">
        <f t="shared" si="30"/>
        <v>55.757227402358346</v>
      </c>
      <c r="AC409" s="248">
        <f t="shared" si="30"/>
        <v>63.635966057039411</v>
      </c>
      <c r="AD409" s="248">
        <f t="shared" si="30"/>
        <v>51.716848605086</v>
      </c>
      <c r="AE409" s="248">
        <f t="shared" si="31"/>
        <v>25.656405362679383</v>
      </c>
      <c r="AF409" s="248">
        <f t="shared" si="31"/>
        <v>13.696884122753247</v>
      </c>
      <c r="AG409" s="248">
        <f t="shared" si="31"/>
        <v>9.2928712337263892</v>
      </c>
    </row>
    <row r="410" spans="1:33" ht="18" x14ac:dyDescent="0.5">
      <c r="A410" s="202"/>
      <c r="B410" s="202">
        <v>29</v>
      </c>
      <c r="C410" s="202">
        <v>3.4</v>
      </c>
      <c r="D410" s="202"/>
      <c r="E410" s="202">
        <v>5.24</v>
      </c>
      <c r="F410" s="202">
        <v>5.31</v>
      </c>
      <c r="G410" s="202">
        <v>5.83</v>
      </c>
      <c r="H410" s="202">
        <v>22.7</v>
      </c>
      <c r="I410" s="202">
        <v>24.9</v>
      </c>
      <c r="J410" s="202">
        <v>30.5</v>
      </c>
      <c r="K410" s="202">
        <v>25.2</v>
      </c>
      <c r="L410" s="202">
        <v>12.4</v>
      </c>
      <c r="M410" s="202">
        <v>6.78</v>
      </c>
      <c r="N410" s="202">
        <v>4.4000000000000004</v>
      </c>
      <c r="T410" s="202"/>
      <c r="U410" s="202">
        <v>29</v>
      </c>
      <c r="V410" s="248">
        <f t="shared" si="30"/>
        <v>6.8686439553629839</v>
      </c>
      <c r="W410" s="248"/>
      <c r="X410" s="248">
        <f t="shared" si="30"/>
        <v>10.585792448853541</v>
      </c>
      <c r="Y410" s="248">
        <f t="shared" si="30"/>
        <v>10.727205706758072</v>
      </c>
      <c r="Z410" s="248">
        <f t="shared" si="30"/>
        <v>11.777704194048882</v>
      </c>
      <c r="AA410" s="248">
        <f t="shared" si="30"/>
        <v>45.858299349041097</v>
      </c>
      <c r="AB410" s="248">
        <f t="shared" si="30"/>
        <v>50.302716026040677</v>
      </c>
      <c r="AC410" s="248">
        <f t="shared" si="30"/>
        <v>61.615776658403242</v>
      </c>
      <c r="AD410" s="248">
        <f t="shared" si="30"/>
        <v>50.908772845631532</v>
      </c>
      <c r="AE410" s="248">
        <f t="shared" si="31"/>
        <v>25.050348543088532</v>
      </c>
      <c r="AF410" s="248">
        <f t="shared" si="31"/>
        <v>13.696884122753247</v>
      </c>
      <c r="AG410" s="248">
        <f t="shared" si="31"/>
        <v>8.8888333539991571</v>
      </c>
    </row>
    <row r="411" spans="1:33" ht="18" x14ac:dyDescent="0.5">
      <c r="A411" s="202"/>
      <c r="B411" s="202">
        <v>30</v>
      </c>
      <c r="C411" s="202">
        <v>3.4</v>
      </c>
      <c r="D411" s="202"/>
      <c r="E411" s="202">
        <v>5.97</v>
      </c>
      <c r="F411" s="202">
        <v>5.31</v>
      </c>
      <c r="G411" s="202">
        <v>5.46</v>
      </c>
      <c r="H411" s="202">
        <v>22.8</v>
      </c>
      <c r="I411" s="202">
        <v>24.9</v>
      </c>
      <c r="J411" s="202">
        <v>29.2</v>
      </c>
      <c r="K411" s="202">
        <v>25.2</v>
      </c>
      <c r="L411" s="202">
        <v>12</v>
      </c>
      <c r="M411" s="202">
        <v>6.56</v>
      </c>
      <c r="N411" s="202">
        <v>4.4000000000000004</v>
      </c>
      <c r="T411" s="202"/>
      <c r="U411" s="202">
        <v>30</v>
      </c>
      <c r="V411" s="248">
        <f t="shared" si="30"/>
        <v>6.8686439553629839</v>
      </c>
      <c r="W411" s="248"/>
      <c r="X411" s="248">
        <f t="shared" si="30"/>
        <v>12.060530709857945</v>
      </c>
      <c r="Y411" s="248">
        <f t="shared" si="30"/>
        <v>10.727205706758072</v>
      </c>
      <c r="Z411" s="248">
        <f t="shared" si="30"/>
        <v>11.030234116553498</v>
      </c>
      <c r="AA411" s="248">
        <f t="shared" si="30"/>
        <v>46.060318288904718</v>
      </c>
      <c r="AB411" s="248">
        <f t="shared" si="30"/>
        <v>50.302716026040677</v>
      </c>
      <c r="AC411" s="248">
        <f t="shared" si="30"/>
        <v>58.989530440176217</v>
      </c>
      <c r="AD411" s="248">
        <f t="shared" si="30"/>
        <v>50.908772845631532</v>
      </c>
      <c r="AE411" s="248">
        <f t="shared" si="31"/>
        <v>24.242272783634064</v>
      </c>
      <c r="AF411" s="248">
        <f t="shared" si="31"/>
        <v>13.252442455053286</v>
      </c>
      <c r="AG411" s="248">
        <f t="shared" si="31"/>
        <v>8.8888333539991571</v>
      </c>
    </row>
    <row r="412" spans="1:33" ht="18" x14ac:dyDescent="0.5">
      <c r="A412" s="202"/>
      <c r="B412" s="202">
        <v>31</v>
      </c>
      <c r="C412" s="202">
        <v>3.4</v>
      </c>
      <c r="D412" s="202"/>
      <c r="E412" s="202">
        <v>7.39</v>
      </c>
      <c r="F412" s="202"/>
      <c r="G412" s="202">
        <v>5.31</v>
      </c>
      <c r="H412" s="202"/>
      <c r="I412" s="202">
        <v>42.9</v>
      </c>
      <c r="J412" s="202">
        <v>28.3</v>
      </c>
      <c r="K412" s="202"/>
      <c r="L412" s="202">
        <v>11.6</v>
      </c>
      <c r="M412" s="202"/>
      <c r="N412" s="202">
        <v>4.4000000000000004</v>
      </c>
      <c r="T412" s="202"/>
      <c r="U412" s="202">
        <v>31</v>
      </c>
      <c r="V412" s="248">
        <f t="shared" si="30"/>
        <v>6.8686439553629839</v>
      </c>
      <c r="W412" s="248"/>
      <c r="X412" s="248">
        <f t="shared" si="30"/>
        <v>14.929199655921309</v>
      </c>
      <c r="Y412" s="248"/>
      <c r="Z412" s="248">
        <f t="shared" si="30"/>
        <v>10.727205706758072</v>
      </c>
      <c r="AA412" s="248"/>
      <c r="AB412" s="248">
        <f t="shared" si="30"/>
        <v>86.666125201491766</v>
      </c>
      <c r="AC412" s="248">
        <f t="shared" si="30"/>
        <v>57.171359981403668</v>
      </c>
      <c r="AD412" s="248"/>
      <c r="AE412" s="248">
        <f t="shared" si="31"/>
        <v>23.434197024179593</v>
      </c>
      <c r="AF412" s="248"/>
      <c r="AG412" s="248">
        <f t="shared" si="31"/>
        <v>8.8888333539991571</v>
      </c>
    </row>
    <row r="413" spans="1:33" ht="18" x14ac:dyDescent="0.5">
      <c r="A413" s="202">
        <v>2004</v>
      </c>
      <c r="B413" s="202">
        <v>1</v>
      </c>
      <c r="C413" s="202">
        <v>4.4000000000000004</v>
      </c>
      <c r="D413" s="202">
        <v>3</v>
      </c>
      <c r="E413" s="202">
        <v>3.2</v>
      </c>
      <c r="F413" s="202">
        <v>4.47</v>
      </c>
      <c r="G413" s="202">
        <v>5.31</v>
      </c>
      <c r="H413" s="202">
        <v>9.1300000000000008</v>
      </c>
      <c r="I413" s="202">
        <v>15.1</v>
      </c>
      <c r="J413" s="202">
        <v>30.5</v>
      </c>
      <c r="K413" s="202">
        <v>28.8</v>
      </c>
      <c r="L413" s="202">
        <v>18.399999999999999</v>
      </c>
      <c r="M413" s="202">
        <v>11.6</v>
      </c>
      <c r="N413" s="202">
        <v>7</v>
      </c>
      <c r="T413" s="202">
        <v>2004</v>
      </c>
      <c r="U413" s="202">
        <v>1</v>
      </c>
      <c r="V413" s="248">
        <f t="shared" si="30"/>
        <v>8.8888333539991571</v>
      </c>
      <c r="W413" s="248">
        <f t="shared" si="30"/>
        <v>6.060568195908516</v>
      </c>
      <c r="X413" s="248">
        <f t="shared" si="30"/>
        <v>6.46460607563575</v>
      </c>
      <c r="Y413" s="248">
        <f t="shared" si="30"/>
        <v>9.0302466119036886</v>
      </c>
      <c r="Z413" s="248">
        <f t="shared" si="30"/>
        <v>10.727205706758072</v>
      </c>
      <c r="AA413" s="248">
        <f t="shared" si="30"/>
        <v>18.444329209548251</v>
      </c>
      <c r="AB413" s="248">
        <f t="shared" si="30"/>
        <v>30.504859919406194</v>
      </c>
      <c r="AC413" s="248">
        <f t="shared" si="30"/>
        <v>61.615776658403242</v>
      </c>
      <c r="AD413" s="248">
        <f t="shared" si="30"/>
        <v>58.18145468072175</v>
      </c>
      <c r="AE413" s="248">
        <f t="shared" si="31"/>
        <v>37.171484934905557</v>
      </c>
      <c r="AF413" s="248">
        <f t="shared" si="31"/>
        <v>23.434197024179593</v>
      </c>
      <c r="AG413" s="248">
        <f t="shared" si="31"/>
        <v>14.141325790453203</v>
      </c>
    </row>
    <row r="414" spans="1:33" ht="18" x14ac:dyDescent="0.5">
      <c r="A414" s="202"/>
      <c r="B414" s="202">
        <v>2</v>
      </c>
      <c r="C414" s="202">
        <v>4.4000000000000004</v>
      </c>
      <c r="D414" s="202">
        <v>2.8</v>
      </c>
      <c r="E414" s="202">
        <v>3.4</v>
      </c>
      <c r="F414" s="202">
        <v>4.47</v>
      </c>
      <c r="G414" s="202">
        <v>4.47</v>
      </c>
      <c r="H414" s="202">
        <v>9.56</v>
      </c>
      <c r="I414" s="202">
        <v>15.6</v>
      </c>
      <c r="J414" s="202">
        <v>30</v>
      </c>
      <c r="K414" s="202">
        <v>28.8</v>
      </c>
      <c r="L414" s="202">
        <v>18.3</v>
      </c>
      <c r="M414" s="202">
        <v>11.3</v>
      </c>
      <c r="N414" s="202">
        <v>7</v>
      </c>
      <c r="T414" s="202"/>
      <c r="U414" s="202">
        <v>2</v>
      </c>
      <c r="V414" s="248">
        <f t="shared" si="30"/>
        <v>8.8888333539991571</v>
      </c>
      <c r="W414" s="248">
        <f t="shared" si="30"/>
        <v>5.6565303161812812</v>
      </c>
      <c r="X414" s="248">
        <f t="shared" si="30"/>
        <v>6.8686439553629839</v>
      </c>
      <c r="Y414" s="248">
        <f t="shared" si="30"/>
        <v>9.0302466119036886</v>
      </c>
      <c r="Z414" s="248">
        <f t="shared" si="30"/>
        <v>9.0302466119036886</v>
      </c>
      <c r="AA414" s="248">
        <f t="shared" si="30"/>
        <v>19.313010650961804</v>
      </c>
      <c r="AB414" s="248">
        <f t="shared" si="30"/>
        <v>31.514954618724282</v>
      </c>
      <c r="AC414" s="248">
        <f t="shared" si="30"/>
        <v>60.605681959085153</v>
      </c>
      <c r="AD414" s="248">
        <f t="shared" si="30"/>
        <v>58.18145468072175</v>
      </c>
      <c r="AE414" s="248">
        <f t="shared" si="31"/>
        <v>36.969465995041944</v>
      </c>
      <c r="AF414" s="248">
        <f t="shared" si="31"/>
        <v>22.828140204588742</v>
      </c>
      <c r="AG414" s="248">
        <f t="shared" si="31"/>
        <v>14.141325790453203</v>
      </c>
    </row>
    <row r="415" spans="1:33" ht="18" x14ac:dyDescent="0.5">
      <c r="A415" s="202"/>
      <c r="B415" s="202">
        <v>3</v>
      </c>
      <c r="C415" s="202">
        <v>4.2</v>
      </c>
      <c r="D415" s="202">
        <v>2.8</v>
      </c>
      <c r="E415" s="202">
        <v>3.6</v>
      </c>
      <c r="F415" s="202">
        <v>4.47</v>
      </c>
      <c r="G415" s="202">
        <v>4.2699999999999996</v>
      </c>
      <c r="H415" s="202">
        <v>9.1300000000000008</v>
      </c>
      <c r="I415" s="202">
        <v>16.100000000000001</v>
      </c>
      <c r="J415" s="202">
        <v>29.6</v>
      </c>
      <c r="K415" s="202">
        <v>29.2</v>
      </c>
      <c r="L415" s="202">
        <v>18</v>
      </c>
      <c r="M415" s="202">
        <v>11.3</v>
      </c>
      <c r="N415" s="202">
        <v>6.78</v>
      </c>
      <c r="T415" s="202"/>
      <c r="U415" s="202">
        <v>3</v>
      </c>
      <c r="V415" s="248">
        <f t="shared" si="30"/>
        <v>8.4847954742719214</v>
      </c>
      <c r="W415" s="248">
        <f t="shared" si="30"/>
        <v>5.6565303161812812</v>
      </c>
      <c r="X415" s="248">
        <f t="shared" si="30"/>
        <v>7.2726818350902187</v>
      </c>
      <c r="Y415" s="248">
        <f t="shared" si="30"/>
        <v>9.0302466119036886</v>
      </c>
      <c r="Z415" s="248">
        <f t="shared" si="30"/>
        <v>8.6262087321764529</v>
      </c>
      <c r="AA415" s="248">
        <f t="shared" si="30"/>
        <v>18.444329209548251</v>
      </c>
      <c r="AB415" s="248">
        <f t="shared" si="30"/>
        <v>32.52504931804237</v>
      </c>
      <c r="AC415" s="248">
        <f t="shared" si="30"/>
        <v>59.797606199630692</v>
      </c>
      <c r="AD415" s="248">
        <f t="shared" si="30"/>
        <v>58.989530440176217</v>
      </c>
      <c r="AE415" s="248">
        <f t="shared" si="31"/>
        <v>36.363409175451096</v>
      </c>
      <c r="AF415" s="248">
        <f t="shared" si="31"/>
        <v>22.828140204588742</v>
      </c>
      <c r="AG415" s="248">
        <f t="shared" si="31"/>
        <v>13.696884122753247</v>
      </c>
    </row>
    <row r="416" spans="1:33" ht="18" x14ac:dyDescent="0.5">
      <c r="A416" s="202"/>
      <c r="B416" s="202">
        <v>4</v>
      </c>
      <c r="C416" s="202">
        <v>4.2</v>
      </c>
      <c r="D416" s="202">
        <v>2.67</v>
      </c>
      <c r="E416" s="202">
        <v>3</v>
      </c>
      <c r="F416" s="202">
        <v>4.2</v>
      </c>
      <c r="G416" s="202">
        <v>4.33</v>
      </c>
      <c r="H416" s="202">
        <v>9.35</v>
      </c>
      <c r="I416" s="202">
        <v>17.8</v>
      </c>
      <c r="J416" s="202">
        <v>31.3</v>
      </c>
      <c r="K416" s="202">
        <v>30</v>
      </c>
      <c r="L416" s="202">
        <v>17.5</v>
      </c>
      <c r="M416" s="202">
        <v>11.3</v>
      </c>
      <c r="N416" s="202">
        <v>6.78</v>
      </c>
      <c r="T416" s="202"/>
      <c r="U416" s="202">
        <v>4</v>
      </c>
      <c r="V416" s="248">
        <f t="shared" si="30"/>
        <v>8.4847954742719214</v>
      </c>
      <c r="W416" s="248">
        <f t="shared" si="30"/>
        <v>5.3939056943585788</v>
      </c>
      <c r="X416" s="248">
        <f t="shared" si="30"/>
        <v>6.060568195908516</v>
      </c>
      <c r="Y416" s="248">
        <f t="shared" si="30"/>
        <v>8.4847954742719214</v>
      </c>
      <c r="Z416" s="248">
        <f t="shared" si="30"/>
        <v>8.7474200960946238</v>
      </c>
      <c r="AA416" s="248">
        <f t="shared" si="30"/>
        <v>18.888770877248206</v>
      </c>
      <c r="AB416" s="248">
        <f t="shared" si="30"/>
        <v>35.959371295723862</v>
      </c>
      <c r="AC416" s="248">
        <f t="shared" si="30"/>
        <v>63.231928177312177</v>
      </c>
      <c r="AD416" s="248">
        <f t="shared" si="30"/>
        <v>60.605681959085153</v>
      </c>
      <c r="AE416" s="248">
        <f t="shared" si="31"/>
        <v>35.353314476133008</v>
      </c>
      <c r="AF416" s="248">
        <f t="shared" si="31"/>
        <v>22.828140204588742</v>
      </c>
      <c r="AG416" s="248">
        <f t="shared" si="31"/>
        <v>13.696884122753247</v>
      </c>
    </row>
    <row r="417" spans="1:33" ht="18" x14ac:dyDescent="0.5">
      <c r="A417" s="202"/>
      <c r="B417" s="202">
        <v>5</v>
      </c>
      <c r="C417" s="202">
        <v>4.2</v>
      </c>
      <c r="D417" s="202">
        <v>2.67</v>
      </c>
      <c r="E417" s="202">
        <v>3.27</v>
      </c>
      <c r="F417" s="202">
        <v>4.47</v>
      </c>
      <c r="G417" s="202">
        <v>4.2</v>
      </c>
      <c r="H417" s="202">
        <v>8.92</v>
      </c>
      <c r="I417" s="202">
        <v>19.3</v>
      </c>
      <c r="J417" s="202">
        <v>31.2</v>
      </c>
      <c r="K417" s="202">
        <v>30.5</v>
      </c>
      <c r="L417" s="202">
        <v>16.600000000000001</v>
      </c>
      <c r="M417" s="202">
        <v>10.9</v>
      </c>
      <c r="N417" s="202">
        <v>6.56</v>
      </c>
      <c r="T417" s="202"/>
      <c r="U417" s="202">
        <v>5</v>
      </c>
      <c r="V417" s="248">
        <f t="shared" si="30"/>
        <v>8.4847954742719214</v>
      </c>
      <c r="W417" s="248">
        <f t="shared" si="30"/>
        <v>5.3939056943585788</v>
      </c>
      <c r="X417" s="248">
        <f t="shared" si="30"/>
        <v>6.6060193335402824</v>
      </c>
      <c r="Y417" s="248">
        <f t="shared" si="30"/>
        <v>9.0302466119036886</v>
      </c>
      <c r="Z417" s="248">
        <f t="shared" si="30"/>
        <v>8.4847954742719214</v>
      </c>
      <c r="AA417" s="248">
        <f t="shared" si="30"/>
        <v>18.020089435834652</v>
      </c>
      <c r="AB417" s="248">
        <f t="shared" si="30"/>
        <v>38.98965539367812</v>
      </c>
      <c r="AC417" s="248">
        <f t="shared" si="30"/>
        <v>63.029909237448564</v>
      </c>
      <c r="AD417" s="248">
        <f t="shared" si="30"/>
        <v>61.615776658403242</v>
      </c>
      <c r="AE417" s="248">
        <f t="shared" si="31"/>
        <v>33.535144017360459</v>
      </c>
      <c r="AF417" s="248">
        <f t="shared" si="31"/>
        <v>22.020064445134274</v>
      </c>
      <c r="AG417" s="248">
        <f t="shared" si="31"/>
        <v>13.252442455053286</v>
      </c>
    </row>
    <row r="418" spans="1:33" ht="18" x14ac:dyDescent="0.5">
      <c r="A418" s="202"/>
      <c r="B418" s="202">
        <v>6</v>
      </c>
      <c r="C418" s="202">
        <v>4.2</v>
      </c>
      <c r="D418" s="202">
        <v>2.67</v>
      </c>
      <c r="E418" s="202">
        <v>3.27</v>
      </c>
      <c r="F418" s="202">
        <v>4.4000000000000004</v>
      </c>
      <c r="G418" s="202">
        <v>4.2</v>
      </c>
      <c r="H418" s="202">
        <v>9.0299999999999994</v>
      </c>
      <c r="I418" s="202">
        <v>20.9</v>
      </c>
      <c r="J418" s="202">
        <v>29.9</v>
      </c>
      <c r="K418" s="202">
        <v>30.7</v>
      </c>
      <c r="L418" s="202">
        <v>16</v>
      </c>
      <c r="M418" s="202">
        <v>10.9</v>
      </c>
      <c r="N418" s="202">
        <v>6.56</v>
      </c>
      <c r="T418" s="202"/>
      <c r="U418" s="202">
        <v>6</v>
      </c>
      <c r="V418" s="248">
        <f t="shared" si="30"/>
        <v>8.4847954742719214</v>
      </c>
      <c r="W418" s="248">
        <f t="shared" si="30"/>
        <v>5.3939056943585788</v>
      </c>
      <c r="X418" s="248">
        <f t="shared" si="30"/>
        <v>6.6060193335402824</v>
      </c>
      <c r="Y418" s="248">
        <f t="shared" si="30"/>
        <v>8.8888333539991571</v>
      </c>
      <c r="Z418" s="248">
        <f t="shared" si="30"/>
        <v>8.4847954742719214</v>
      </c>
      <c r="AA418" s="248">
        <f t="shared" si="30"/>
        <v>18.24231026968463</v>
      </c>
      <c r="AB418" s="248">
        <f t="shared" si="30"/>
        <v>42.221958431495992</v>
      </c>
      <c r="AC418" s="248">
        <f t="shared" si="30"/>
        <v>60.403663019221533</v>
      </c>
      <c r="AD418" s="248">
        <f t="shared" si="30"/>
        <v>62.019814538130476</v>
      </c>
      <c r="AE418" s="248">
        <f t="shared" si="31"/>
        <v>32.32303037817875</v>
      </c>
      <c r="AF418" s="248">
        <f t="shared" si="31"/>
        <v>22.020064445134274</v>
      </c>
      <c r="AG418" s="248">
        <f t="shared" si="31"/>
        <v>13.252442455053286</v>
      </c>
    </row>
    <row r="419" spans="1:33" ht="18" x14ac:dyDescent="0.5">
      <c r="A419" s="202"/>
      <c r="B419" s="202">
        <v>7</v>
      </c>
      <c r="C419" s="202">
        <v>4.2</v>
      </c>
      <c r="D419" s="202">
        <v>2.54</v>
      </c>
      <c r="E419" s="202">
        <v>3.47</v>
      </c>
      <c r="F419" s="202">
        <v>4.67</v>
      </c>
      <c r="G419" s="202">
        <v>4.47</v>
      </c>
      <c r="H419" s="202">
        <v>8.7100000000000009</v>
      </c>
      <c r="I419" s="202">
        <v>26.7</v>
      </c>
      <c r="J419" s="202">
        <v>30</v>
      </c>
      <c r="K419" s="202">
        <v>29.5</v>
      </c>
      <c r="L419" s="202">
        <v>15.4</v>
      </c>
      <c r="M419" s="202">
        <v>10.9</v>
      </c>
      <c r="N419" s="202">
        <v>6.41</v>
      </c>
      <c r="T419" s="202"/>
      <c r="U419" s="202">
        <v>7</v>
      </c>
      <c r="V419" s="248">
        <f t="shared" si="30"/>
        <v>8.4847954742719214</v>
      </c>
      <c r="W419" s="248">
        <f t="shared" si="30"/>
        <v>5.1312810725358764</v>
      </c>
      <c r="X419" s="248">
        <f t="shared" si="30"/>
        <v>7.0100572132675172</v>
      </c>
      <c r="Y419" s="248">
        <f t="shared" si="30"/>
        <v>9.4342844916309225</v>
      </c>
      <c r="Z419" s="248">
        <f t="shared" si="30"/>
        <v>9.0302466119036886</v>
      </c>
      <c r="AA419" s="248">
        <f t="shared" si="30"/>
        <v>17.595849662121058</v>
      </c>
      <c r="AB419" s="248">
        <f t="shared" si="30"/>
        <v>53.93905694358579</v>
      </c>
      <c r="AC419" s="248">
        <f t="shared" si="30"/>
        <v>60.605681959085153</v>
      </c>
      <c r="AD419" s="248">
        <f t="shared" si="30"/>
        <v>59.595587259767072</v>
      </c>
      <c r="AE419" s="248">
        <f t="shared" si="31"/>
        <v>31.110916738997048</v>
      </c>
      <c r="AF419" s="248">
        <f t="shared" si="31"/>
        <v>22.020064445134274</v>
      </c>
      <c r="AG419" s="248">
        <f t="shared" si="31"/>
        <v>12.949414045257862</v>
      </c>
    </row>
    <row r="420" spans="1:33" ht="18" x14ac:dyDescent="0.5">
      <c r="A420" s="202"/>
      <c r="B420" s="202">
        <v>8</v>
      </c>
      <c r="C420" s="202">
        <v>4</v>
      </c>
      <c r="D420" s="202">
        <v>2.54</v>
      </c>
      <c r="E420" s="202">
        <v>3.73</v>
      </c>
      <c r="F420" s="202">
        <v>4.47</v>
      </c>
      <c r="G420" s="202">
        <v>4.2699999999999996</v>
      </c>
      <c r="H420" s="202">
        <v>9.0299999999999994</v>
      </c>
      <c r="I420" s="202">
        <v>26</v>
      </c>
      <c r="J420" s="202">
        <v>30.3</v>
      </c>
      <c r="K420" s="202">
        <v>31.2</v>
      </c>
      <c r="L420" s="202">
        <v>15.2</v>
      </c>
      <c r="M420" s="202">
        <v>10.7</v>
      </c>
      <c r="N420" s="202">
        <v>6.34</v>
      </c>
      <c r="T420" s="202"/>
      <c r="U420" s="202">
        <v>8</v>
      </c>
      <c r="V420" s="248">
        <f t="shared" si="30"/>
        <v>8.0807575945446874</v>
      </c>
      <c r="W420" s="248">
        <f t="shared" si="30"/>
        <v>5.1312810725358764</v>
      </c>
      <c r="X420" s="248">
        <f t="shared" si="30"/>
        <v>7.5353064569129211</v>
      </c>
      <c r="Y420" s="248">
        <f t="shared" si="30"/>
        <v>9.0302466119036886</v>
      </c>
      <c r="Z420" s="248">
        <f t="shared" si="30"/>
        <v>8.6262087321764529</v>
      </c>
      <c r="AA420" s="248">
        <f t="shared" si="30"/>
        <v>18.24231026968463</v>
      </c>
      <c r="AB420" s="248">
        <f t="shared" si="30"/>
        <v>52.524924364540468</v>
      </c>
      <c r="AC420" s="248">
        <f t="shared" si="30"/>
        <v>61.211738778676008</v>
      </c>
      <c r="AD420" s="248">
        <f t="shared" si="30"/>
        <v>63.029909237448564</v>
      </c>
      <c r="AE420" s="248">
        <f t="shared" si="31"/>
        <v>30.706878859269811</v>
      </c>
      <c r="AF420" s="248">
        <f t="shared" si="31"/>
        <v>21.616026565407036</v>
      </c>
      <c r="AG420" s="248">
        <f t="shared" si="31"/>
        <v>12.808000787353329</v>
      </c>
    </row>
    <row r="421" spans="1:33" ht="18" x14ac:dyDescent="0.5">
      <c r="A421" s="202"/>
      <c r="B421" s="202">
        <v>9</v>
      </c>
      <c r="C421" s="202">
        <v>4</v>
      </c>
      <c r="D421" s="202">
        <v>2.54</v>
      </c>
      <c r="E421" s="202">
        <v>3.67</v>
      </c>
      <c r="F421" s="202">
        <v>4.2699999999999996</v>
      </c>
      <c r="G421" s="202">
        <v>4.2699999999999996</v>
      </c>
      <c r="H421" s="202">
        <v>9.0299999999999994</v>
      </c>
      <c r="I421" s="202">
        <v>25.2</v>
      </c>
      <c r="J421" s="202">
        <v>30</v>
      </c>
      <c r="K421" s="202">
        <v>44.7</v>
      </c>
      <c r="L421" s="202">
        <v>14.9</v>
      </c>
      <c r="M421" s="202">
        <v>10.6</v>
      </c>
      <c r="N421" s="202">
        <v>6.34</v>
      </c>
      <c r="T421" s="202"/>
      <c r="U421" s="202">
        <v>9</v>
      </c>
      <c r="V421" s="248">
        <f t="shared" si="30"/>
        <v>8.0807575945446874</v>
      </c>
      <c r="W421" s="248">
        <f t="shared" si="30"/>
        <v>5.1312810725358764</v>
      </c>
      <c r="X421" s="248">
        <f t="shared" si="30"/>
        <v>7.4140950929947502</v>
      </c>
      <c r="Y421" s="248">
        <f t="shared" si="30"/>
        <v>8.6262087321764529</v>
      </c>
      <c r="Z421" s="248">
        <f t="shared" si="30"/>
        <v>8.6262087321764529</v>
      </c>
      <c r="AA421" s="248">
        <f t="shared" si="30"/>
        <v>18.24231026968463</v>
      </c>
      <c r="AB421" s="248">
        <f t="shared" si="30"/>
        <v>50.908772845631532</v>
      </c>
      <c r="AC421" s="248">
        <f t="shared" si="30"/>
        <v>60.605681959085153</v>
      </c>
      <c r="AD421" s="248">
        <f t="shared" si="30"/>
        <v>90.302466119036893</v>
      </c>
      <c r="AE421" s="248">
        <f t="shared" si="31"/>
        <v>30.100822039678963</v>
      </c>
      <c r="AF421" s="248">
        <f t="shared" si="31"/>
        <v>21.41400762554342</v>
      </c>
      <c r="AG421" s="248">
        <f t="shared" si="31"/>
        <v>12.808000787353329</v>
      </c>
    </row>
    <row r="422" spans="1:33" ht="18" x14ac:dyDescent="0.5">
      <c r="A422" s="202"/>
      <c r="B422" s="202">
        <v>10</v>
      </c>
      <c r="C422" s="202">
        <v>4</v>
      </c>
      <c r="D422" s="202">
        <v>2.54</v>
      </c>
      <c r="E422" s="202">
        <v>3.87</v>
      </c>
      <c r="F422" s="202">
        <v>4.2699999999999996</v>
      </c>
      <c r="G422" s="202">
        <v>4.33</v>
      </c>
      <c r="H422" s="202">
        <v>9.35</v>
      </c>
      <c r="I422" s="202">
        <v>25.3</v>
      </c>
      <c r="J422" s="202">
        <v>30.9</v>
      </c>
      <c r="K422" s="202">
        <v>34.299999999999997</v>
      </c>
      <c r="L422" s="202">
        <v>14.9</v>
      </c>
      <c r="M422" s="202">
        <v>10.6</v>
      </c>
      <c r="N422" s="202">
        <v>6.12</v>
      </c>
      <c r="T422" s="202"/>
      <c r="U422" s="202">
        <v>10</v>
      </c>
      <c r="V422" s="248">
        <f t="shared" si="30"/>
        <v>8.0807575945446874</v>
      </c>
      <c r="W422" s="248">
        <f t="shared" si="30"/>
        <v>5.1312810725358764</v>
      </c>
      <c r="X422" s="248">
        <f t="shared" si="30"/>
        <v>7.818132972721985</v>
      </c>
      <c r="Y422" s="248">
        <f t="shared" si="30"/>
        <v>8.6262087321764529</v>
      </c>
      <c r="Z422" s="248">
        <f t="shared" si="30"/>
        <v>8.7474200960946238</v>
      </c>
      <c r="AA422" s="248">
        <f t="shared" si="30"/>
        <v>18.888770877248206</v>
      </c>
      <c r="AB422" s="248">
        <f t="shared" si="30"/>
        <v>51.110791785495152</v>
      </c>
      <c r="AC422" s="248">
        <f t="shared" si="30"/>
        <v>62.423852417857709</v>
      </c>
      <c r="AD422" s="248">
        <f t="shared" si="30"/>
        <v>69.292496373220686</v>
      </c>
      <c r="AE422" s="248">
        <f t="shared" si="31"/>
        <v>30.100822039678963</v>
      </c>
      <c r="AF422" s="248">
        <f t="shared" si="31"/>
        <v>21.41400762554342</v>
      </c>
      <c r="AG422" s="248">
        <f t="shared" si="31"/>
        <v>12.363559119653372</v>
      </c>
    </row>
    <row r="423" spans="1:33" ht="18" x14ac:dyDescent="0.5">
      <c r="A423" s="202"/>
      <c r="B423" s="202">
        <v>11</v>
      </c>
      <c r="C423" s="202">
        <v>4</v>
      </c>
      <c r="D423" s="202">
        <v>2.41</v>
      </c>
      <c r="E423" s="202">
        <v>4.07</v>
      </c>
      <c r="F423" s="202">
        <v>4.2</v>
      </c>
      <c r="G423" s="202">
        <v>4.74</v>
      </c>
      <c r="H423" s="202">
        <v>9.0299999999999994</v>
      </c>
      <c r="I423" s="202">
        <v>26.5</v>
      </c>
      <c r="J423" s="202">
        <v>32.1</v>
      </c>
      <c r="K423" s="202">
        <v>33.5</v>
      </c>
      <c r="L423" s="202">
        <v>14.6</v>
      </c>
      <c r="M423" s="202">
        <v>10.3</v>
      </c>
      <c r="N423" s="202">
        <v>6.12</v>
      </c>
      <c r="T423" s="202"/>
      <c r="U423" s="202">
        <v>11</v>
      </c>
      <c r="V423" s="248">
        <f t="shared" si="30"/>
        <v>8.0807575945446874</v>
      </c>
      <c r="W423" s="248">
        <f t="shared" si="30"/>
        <v>4.8686564507131749</v>
      </c>
      <c r="X423" s="248">
        <f t="shared" si="30"/>
        <v>8.2221708524492207</v>
      </c>
      <c r="Y423" s="248">
        <f t="shared" si="30"/>
        <v>8.4847954742719214</v>
      </c>
      <c r="Z423" s="248">
        <f t="shared" si="30"/>
        <v>9.5756977495354558</v>
      </c>
      <c r="AA423" s="248">
        <f t="shared" si="30"/>
        <v>18.24231026968463</v>
      </c>
      <c r="AB423" s="248">
        <f t="shared" si="30"/>
        <v>53.535019063858556</v>
      </c>
      <c r="AC423" s="248">
        <f t="shared" si="30"/>
        <v>64.84807969622112</v>
      </c>
      <c r="AD423" s="248">
        <f t="shared" si="30"/>
        <v>67.676344854311751</v>
      </c>
      <c r="AE423" s="248">
        <f t="shared" si="31"/>
        <v>29.494765220088109</v>
      </c>
      <c r="AF423" s="248">
        <f t="shared" si="31"/>
        <v>20.807950805952572</v>
      </c>
      <c r="AG423" s="248">
        <f t="shared" si="31"/>
        <v>12.363559119653372</v>
      </c>
    </row>
    <row r="424" spans="1:33" ht="18" x14ac:dyDescent="0.5">
      <c r="A424" s="202"/>
      <c r="B424" s="202">
        <v>12</v>
      </c>
      <c r="C424" s="202">
        <v>3.8</v>
      </c>
      <c r="D424" s="202">
        <v>2.41</v>
      </c>
      <c r="E424" s="202">
        <v>4.07</v>
      </c>
      <c r="F424" s="202">
        <v>4.4000000000000004</v>
      </c>
      <c r="G424" s="202">
        <v>5.39</v>
      </c>
      <c r="H424" s="202">
        <v>8.7100000000000009</v>
      </c>
      <c r="I424" s="202">
        <v>28.8</v>
      </c>
      <c r="J424" s="202">
        <v>36.4</v>
      </c>
      <c r="K424" s="202">
        <v>32.1</v>
      </c>
      <c r="L424" s="202">
        <v>14.6</v>
      </c>
      <c r="M424" s="202">
        <v>10.199999999999999</v>
      </c>
      <c r="N424" s="202">
        <v>5.9</v>
      </c>
      <c r="T424" s="202"/>
      <c r="U424" s="202">
        <v>12</v>
      </c>
      <c r="V424" s="248">
        <f t="shared" si="30"/>
        <v>7.6767197148174526</v>
      </c>
      <c r="W424" s="248">
        <f t="shared" si="30"/>
        <v>4.8686564507131749</v>
      </c>
      <c r="X424" s="248">
        <f t="shared" si="30"/>
        <v>8.2221708524492207</v>
      </c>
      <c r="Y424" s="248">
        <f t="shared" si="30"/>
        <v>8.8888333539991571</v>
      </c>
      <c r="Z424" s="248">
        <f t="shared" si="30"/>
        <v>10.888820858648966</v>
      </c>
      <c r="AA424" s="248">
        <f t="shared" si="30"/>
        <v>17.595849662121058</v>
      </c>
      <c r="AB424" s="248">
        <f t="shared" si="30"/>
        <v>58.18145468072175</v>
      </c>
      <c r="AC424" s="248">
        <f t="shared" si="30"/>
        <v>73.534894110356646</v>
      </c>
      <c r="AD424" s="248">
        <f t="shared" si="30"/>
        <v>64.84807969622112</v>
      </c>
      <c r="AE424" s="248">
        <f t="shared" si="31"/>
        <v>29.494765220088109</v>
      </c>
      <c r="AF424" s="248">
        <f t="shared" si="31"/>
        <v>20.605931866088952</v>
      </c>
      <c r="AG424" s="248">
        <f t="shared" si="31"/>
        <v>11.919117451953415</v>
      </c>
    </row>
    <row r="425" spans="1:33" ht="18" x14ac:dyDescent="0.5">
      <c r="A425" s="202"/>
      <c r="B425" s="202">
        <v>13</v>
      </c>
      <c r="C425" s="202">
        <v>3.8</v>
      </c>
      <c r="D425" s="202">
        <v>2.41</v>
      </c>
      <c r="E425" s="202">
        <v>4.07</v>
      </c>
      <c r="F425" s="202">
        <v>4.33</v>
      </c>
      <c r="G425" s="202">
        <v>5.53</v>
      </c>
      <c r="H425" s="202">
        <v>8.7100000000000009</v>
      </c>
      <c r="I425" s="202">
        <v>30.1</v>
      </c>
      <c r="J425" s="202">
        <v>33.6</v>
      </c>
      <c r="K425" s="202">
        <v>31.3</v>
      </c>
      <c r="L425" s="202">
        <v>14.2</v>
      </c>
      <c r="M425" s="202">
        <v>9.99</v>
      </c>
      <c r="N425" s="202">
        <v>5.9</v>
      </c>
      <c r="T425" s="202"/>
      <c r="U425" s="202">
        <v>13</v>
      </c>
      <c r="V425" s="248">
        <f t="shared" si="30"/>
        <v>7.6767197148174526</v>
      </c>
      <c r="W425" s="248">
        <f t="shared" si="30"/>
        <v>4.8686564507131749</v>
      </c>
      <c r="X425" s="248">
        <f t="shared" si="30"/>
        <v>8.2221708524492207</v>
      </c>
      <c r="Y425" s="248">
        <f t="shared" si="30"/>
        <v>8.7474200960946238</v>
      </c>
      <c r="Z425" s="248">
        <f t="shared" si="30"/>
        <v>11.171647374458031</v>
      </c>
      <c r="AA425" s="248">
        <f t="shared" si="30"/>
        <v>17.595849662121058</v>
      </c>
      <c r="AB425" s="248">
        <f t="shared" si="30"/>
        <v>60.807700898948774</v>
      </c>
      <c r="AC425" s="248">
        <f t="shared" si="30"/>
        <v>67.878363794175371</v>
      </c>
      <c r="AD425" s="248">
        <f t="shared" si="30"/>
        <v>63.231928177312177</v>
      </c>
      <c r="AE425" s="248">
        <f t="shared" si="31"/>
        <v>28.686689460633637</v>
      </c>
      <c r="AF425" s="248">
        <f t="shared" si="31"/>
        <v>20.181692092375357</v>
      </c>
      <c r="AG425" s="248">
        <f t="shared" si="31"/>
        <v>11.919117451953415</v>
      </c>
    </row>
    <row r="426" spans="1:33" ht="18" x14ac:dyDescent="0.5">
      <c r="A426" s="202"/>
      <c r="B426" s="202">
        <v>14</v>
      </c>
      <c r="C426" s="202">
        <v>3.8</v>
      </c>
      <c r="D426" s="202">
        <v>2.41</v>
      </c>
      <c r="E426" s="202">
        <v>4.2</v>
      </c>
      <c r="F426" s="202">
        <v>4.4000000000000004</v>
      </c>
      <c r="G426" s="202">
        <v>5.75</v>
      </c>
      <c r="H426" s="202">
        <v>9.0299999999999994</v>
      </c>
      <c r="I426" s="202">
        <v>30</v>
      </c>
      <c r="J426" s="202">
        <v>32.9</v>
      </c>
      <c r="K426" s="202">
        <v>30.1</v>
      </c>
      <c r="L426" s="202">
        <v>14.2</v>
      </c>
      <c r="M426" s="202">
        <v>9.67</v>
      </c>
      <c r="N426" s="202">
        <v>5.68</v>
      </c>
      <c r="T426" s="202"/>
      <c r="U426" s="202">
        <v>14</v>
      </c>
      <c r="V426" s="248">
        <f t="shared" si="30"/>
        <v>7.6767197148174526</v>
      </c>
      <c r="W426" s="248">
        <f t="shared" si="30"/>
        <v>4.8686564507131749</v>
      </c>
      <c r="X426" s="248">
        <f t="shared" si="30"/>
        <v>8.4847954742719214</v>
      </c>
      <c r="Y426" s="248">
        <f t="shared" si="30"/>
        <v>8.8888333539991571</v>
      </c>
      <c r="Z426" s="248">
        <f t="shared" si="30"/>
        <v>11.616089042157988</v>
      </c>
      <c r="AA426" s="248">
        <f t="shared" si="30"/>
        <v>18.24231026968463</v>
      </c>
      <c r="AB426" s="248">
        <f t="shared" si="30"/>
        <v>60.605681959085153</v>
      </c>
      <c r="AC426" s="248">
        <f t="shared" si="30"/>
        <v>66.464231215130056</v>
      </c>
      <c r="AD426" s="248">
        <f t="shared" si="30"/>
        <v>60.807700898948774</v>
      </c>
      <c r="AE426" s="248">
        <f t="shared" si="31"/>
        <v>28.686689460633637</v>
      </c>
      <c r="AF426" s="248">
        <f t="shared" si="31"/>
        <v>19.535231484811781</v>
      </c>
      <c r="AG426" s="248">
        <f t="shared" si="31"/>
        <v>11.474675784253456</v>
      </c>
    </row>
    <row r="427" spans="1:33" ht="18" x14ac:dyDescent="0.5">
      <c r="A427" s="202"/>
      <c r="B427" s="202">
        <v>15</v>
      </c>
      <c r="C427" s="202">
        <v>3.8</v>
      </c>
      <c r="D427" s="202">
        <v>2.4500000000000002</v>
      </c>
      <c r="E427" s="202">
        <v>4.07</v>
      </c>
      <c r="F427" s="202">
        <v>4.4000000000000004</v>
      </c>
      <c r="G427" s="202">
        <v>5.97</v>
      </c>
      <c r="H427" s="202">
        <v>9.35</v>
      </c>
      <c r="I427" s="202">
        <v>29.2</v>
      </c>
      <c r="J427" s="202">
        <v>36.700000000000003</v>
      </c>
      <c r="K427" s="202">
        <v>29.1</v>
      </c>
      <c r="L427" s="202">
        <v>14.2</v>
      </c>
      <c r="M427" s="202">
        <v>9.4499999999999993</v>
      </c>
      <c r="N427" s="202">
        <v>5.68</v>
      </c>
      <c r="T427" s="202"/>
      <c r="U427" s="202">
        <v>15</v>
      </c>
      <c r="V427" s="248">
        <f t="shared" si="30"/>
        <v>7.6767197148174526</v>
      </c>
      <c r="W427" s="248">
        <f t="shared" ref="W427:AD455" si="32">$T$5*D427</f>
        <v>4.9494640266586218</v>
      </c>
      <c r="X427" s="248">
        <f t="shared" si="32"/>
        <v>8.2221708524492207</v>
      </c>
      <c r="Y427" s="248">
        <f t="shared" si="32"/>
        <v>8.8888333539991571</v>
      </c>
      <c r="Z427" s="248">
        <f t="shared" si="32"/>
        <v>12.060530709857945</v>
      </c>
      <c r="AA427" s="248">
        <f t="shared" si="32"/>
        <v>18.888770877248206</v>
      </c>
      <c r="AB427" s="248">
        <f t="shared" si="32"/>
        <v>58.989530440176217</v>
      </c>
      <c r="AC427" s="248">
        <f t="shared" si="32"/>
        <v>74.140950929947508</v>
      </c>
      <c r="AD427" s="248">
        <f t="shared" si="32"/>
        <v>58.787511500312604</v>
      </c>
      <c r="AE427" s="248">
        <f t="shared" si="31"/>
        <v>28.686689460633637</v>
      </c>
      <c r="AF427" s="248">
        <f t="shared" si="31"/>
        <v>19.090789817111823</v>
      </c>
      <c r="AG427" s="248">
        <f t="shared" si="31"/>
        <v>11.474675784253456</v>
      </c>
    </row>
    <row r="428" spans="1:33" ht="18" x14ac:dyDescent="0.5">
      <c r="A428" s="202"/>
      <c r="B428" s="202">
        <v>16</v>
      </c>
      <c r="C428" s="202">
        <v>3.8</v>
      </c>
      <c r="D428" s="202">
        <v>2.54</v>
      </c>
      <c r="E428" s="202">
        <v>4.2699999999999996</v>
      </c>
      <c r="F428" s="202">
        <v>4.47</v>
      </c>
      <c r="G428" s="202">
        <v>6.05</v>
      </c>
      <c r="H428" s="202">
        <v>20</v>
      </c>
      <c r="I428" s="202">
        <v>28.1</v>
      </c>
      <c r="J428" s="202">
        <v>36.700000000000003</v>
      </c>
      <c r="K428" s="202">
        <v>27.9</v>
      </c>
      <c r="L428" s="202">
        <v>13.8</v>
      </c>
      <c r="M428" s="202">
        <v>9.24</v>
      </c>
      <c r="N428" s="202">
        <v>5.68</v>
      </c>
      <c r="T428" s="202"/>
      <c r="U428" s="202">
        <v>16</v>
      </c>
      <c r="V428" s="248">
        <f t="shared" ref="V428:AG477" si="33">$T$5*C428</f>
        <v>7.6767197148174526</v>
      </c>
      <c r="W428" s="248">
        <f t="shared" si="32"/>
        <v>5.1312810725358764</v>
      </c>
      <c r="X428" s="248">
        <f t="shared" si="32"/>
        <v>8.6262087321764529</v>
      </c>
      <c r="Y428" s="248">
        <f t="shared" si="32"/>
        <v>9.0302466119036886</v>
      </c>
      <c r="Z428" s="248">
        <f t="shared" si="32"/>
        <v>12.222145861748839</v>
      </c>
      <c r="AA428" s="248">
        <f t="shared" si="32"/>
        <v>40.403787972723435</v>
      </c>
      <c r="AB428" s="248">
        <f t="shared" si="32"/>
        <v>56.767322101676434</v>
      </c>
      <c r="AC428" s="248">
        <f t="shared" si="32"/>
        <v>74.140950929947508</v>
      </c>
      <c r="AD428" s="248">
        <f t="shared" si="32"/>
        <v>56.363284221949193</v>
      </c>
      <c r="AE428" s="248">
        <f t="shared" si="31"/>
        <v>27.878613701179173</v>
      </c>
      <c r="AF428" s="248">
        <f t="shared" si="31"/>
        <v>18.666550043398228</v>
      </c>
      <c r="AG428" s="248">
        <f t="shared" si="31"/>
        <v>11.474675784253456</v>
      </c>
    </row>
    <row r="429" spans="1:33" ht="18" x14ac:dyDescent="0.5">
      <c r="A429" s="202"/>
      <c r="B429" s="202">
        <v>17</v>
      </c>
      <c r="C429" s="202">
        <v>3.8</v>
      </c>
      <c r="D429" s="202">
        <v>2.67</v>
      </c>
      <c r="E429" s="202">
        <v>4.2699999999999996</v>
      </c>
      <c r="F429" s="202">
        <v>4.47</v>
      </c>
      <c r="G429" s="202">
        <v>6.34</v>
      </c>
      <c r="H429" s="202">
        <v>23.6</v>
      </c>
      <c r="I429" s="202">
        <v>27.5</v>
      </c>
      <c r="J429" s="202">
        <v>40.700000000000003</v>
      </c>
      <c r="K429" s="202">
        <v>27.3</v>
      </c>
      <c r="L429" s="202">
        <v>13.8</v>
      </c>
      <c r="M429" s="202">
        <v>9.0299999999999994</v>
      </c>
      <c r="N429" s="202">
        <v>5.68</v>
      </c>
      <c r="T429" s="202"/>
      <c r="U429" s="202">
        <v>17</v>
      </c>
      <c r="V429" s="248">
        <f t="shared" si="33"/>
        <v>7.6767197148174526</v>
      </c>
      <c r="W429" s="248">
        <f t="shared" si="32"/>
        <v>5.3939056943585788</v>
      </c>
      <c r="X429" s="248">
        <f t="shared" si="32"/>
        <v>8.6262087321764529</v>
      </c>
      <c r="Y429" s="248">
        <f t="shared" si="32"/>
        <v>9.0302466119036886</v>
      </c>
      <c r="Z429" s="248">
        <f t="shared" si="32"/>
        <v>12.808000787353329</v>
      </c>
      <c r="AA429" s="248">
        <f t="shared" si="32"/>
        <v>47.67646980781366</v>
      </c>
      <c r="AB429" s="248">
        <f t="shared" si="32"/>
        <v>55.555208462494726</v>
      </c>
      <c r="AC429" s="248">
        <f t="shared" si="32"/>
        <v>82.2217085244922</v>
      </c>
      <c r="AD429" s="248">
        <f t="shared" si="32"/>
        <v>55.151170582767492</v>
      </c>
      <c r="AE429" s="248">
        <f t="shared" si="31"/>
        <v>27.878613701179173</v>
      </c>
      <c r="AF429" s="248">
        <f t="shared" si="31"/>
        <v>18.24231026968463</v>
      </c>
      <c r="AG429" s="248">
        <f t="shared" si="31"/>
        <v>11.474675784253456</v>
      </c>
    </row>
    <row r="430" spans="1:33" ht="18" x14ac:dyDescent="0.5">
      <c r="A430" s="202"/>
      <c r="B430" s="202">
        <v>18</v>
      </c>
      <c r="C430" s="202">
        <v>3.8</v>
      </c>
      <c r="D430" s="202">
        <v>2.8</v>
      </c>
      <c r="E430" s="202">
        <v>4</v>
      </c>
      <c r="F430" s="202">
        <v>4.2699999999999996</v>
      </c>
      <c r="G430" s="202">
        <v>6.27</v>
      </c>
      <c r="H430" s="202">
        <v>46.2</v>
      </c>
      <c r="I430" s="202">
        <v>34.700000000000003</v>
      </c>
      <c r="J430" s="202">
        <v>33.9</v>
      </c>
      <c r="K430" s="202">
        <v>26.4</v>
      </c>
      <c r="L430" s="202">
        <v>13.8</v>
      </c>
      <c r="M430" s="202">
        <v>8.6</v>
      </c>
      <c r="N430" s="202">
        <v>5.68</v>
      </c>
      <c r="T430" s="202"/>
      <c r="U430" s="202">
        <v>18</v>
      </c>
      <c r="V430" s="248">
        <f t="shared" si="33"/>
        <v>7.6767197148174526</v>
      </c>
      <c r="W430" s="248">
        <f t="shared" si="32"/>
        <v>5.6565303161812812</v>
      </c>
      <c r="X430" s="248">
        <f t="shared" si="32"/>
        <v>8.0807575945446874</v>
      </c>
      <c r="Y430" s="248">
        <f t="shared" si="32"/>
        <v>8.6262087321764529</v>
      </c>
      <c r="Z430" s="248">
        <f t="shared" si="32"/>
        <v>12.666587529448798</v>
      </c>
      <c r="AA430" s="248">
        <f t="shared" si="32"/>
        <v>93.332750216991144</v>
      </c>
      <c r="AB430" s="248">
        <f t="shared" si="32"/>
        <v>70.100572132675168</v>
      </c>
      <c r="AC430" s="248">
        <f t="shared" si="32"/>
        <v>68.484420613766218</v>
      </c>
      <c r="AD430" s="248">
        <f t="shared" si="32"/>
        <v>53.333000123994935</v>
      </c>
      <c r="AE430" s="248">
        <f t="shared" si="31"/>
        <v>27.878613701179173</v>
      </c>
      <c r="AF430" s="248">
        <f t="shared" si="31"/>
        <v>17.373628828271077</v>
      </c>
      <c r="AG430" s="248">
        <f t="shared" si="31"/>
        <v>11.474675784253456</v>
      </c>
    </row>
    <row r="431" spans="1:33" ht="18" x14ac:dyDescent="0.5">
      <c r="A431" s="202"/>
      <c r="B431" s="202">
        <v>19</v>
      </c>
      <c r="C431" s="202">
        <v>3.6</v>
      </c>
      <c r="D431" s="202">
        <v>3</v>
      </c>
      <c r="E431" s="202">
        <v>3.87</v>
      </c>
      <c r="F431" s="202">
        <v>4.47</v>
      </c>
      <c r="G431" s="202">
        <v>6.56</v>
      </c>
      <c r="H431" s="202">
        <v>23.3</v>
      </c>
      <c r="I431" s="202">
        <v>36.5</v>
      </c>
      <c r="J431" s="202">
        <v>34.9</v>
      </c>
      <c r="K431" s="202">
        <v>25.6</v>
      </c>
      <c r="L431" s="202">
        <v>13.4</v>
      </c>
      <c r="M431" s="202">
        <v>7.96</v>
      </c>
      <c r="N431" s="202">
        <v>5.53</v>
      </c>
      <c r="T431" s="202"/>
      <c r="U431" s="202">
        <v>19</v>
      </c>
      <c r="V431" s="248">
        <f t="shared" si="33"/>
        <v>7.2726818350902187</v>
      </c>
      <c r="W431" s="248">
        <f t="shared" si="32"/>
        <v>6.060568195908516</v>
      </c>
      <c r="X431" s="248">
        <f t="shared" si="32"/>
        <v>7.818132972721985</v>
      </c>
      <c r="Y431" s="248">
        <f t="shared" si="32"/>
        <v>9.0302466119036886</v>
      </c>
      <c r="Z431" s="248">
        <f t="shared" si="32"/>
        <v>13.252442455053286</v>
      </c>
      <c r="AA431" s="248">
        <f t="shared" si="32"/>
        <v>47.070412988222806</v>
      </c>
      <c r="AB431" s="248">
        <f t="shared" si="32"/>
        <v>73.736913050220267</v>
      </c>
      <c r="AC431" s="248">
        <f t="shared" si="32"/>
        <v>70.504610012402395</v>
      </c>
      <c r="AD431" s="248">
        <f t="shared" si="32"/>
        <v>51.716848605086</v>
      </c>
      <c r="AE431" s="248">
        <f t="shared" si="31"/>
        <v>27.070537941724705</v>
      </c>
      <c r="AF431" s="248">
        <f t="shared" si="31"/>
        <v>16.080707613143929</v>
      </c>
      <c r="AG431" s="248">
        <f t="shared" si="31"/>
        <v>11.171647374458031</v>
      </c>
    </row>
    <row r="432" spans="1:33" ht="18" x14ac:dyDescent="0.5">
      <c r="A432" s="202"/>
      <c r="B432" s="202">
        <v>20</v>
      </c>
      <c r="C432" s="202">
        <v>3.6</v>
      </c>
      <c r="D432" s="202">
        <v>3.2</v>
      </c>
      <c r="E432" s="202">
        <v>3.87</v>
      </c>
      <c r="F432" s="202">
        <v>4.67</v>
      </c>
      <c r="G432" s="202">
        <v>7.21</v>
      </c>
      <c r="H432" s="202">
        <v>21.2</v>
      </c>
      <c r="I432" s="202">
        <v>35.700000000000003</v>
      </c>
      <c r="J432" s="202">
        <v>41.6</v>
      </c>
      <c r="K432" s="202">
        <v>25.1</v>
      </c>
      <c r="L432" s="202">
        <v>13.4</v>
      </c>
      <c r="M432" s="202">
        <v>7.96</v>
      </c>
      <c r="N432" s="202">
        <v>5.46</v>
      </c>
      <c r="T432" s="202"/>
      <c r="U432" s="202">
        <v>20</v>
      </c>
      <c r="V432" s="248">
        <f t="shared" si="33"/>
        <v>7.2726818350902187</v>
      </c>
      <c r="W432" s="248">
        <f t="shared" si="32"/>
        <v>6.46460607563575</v>
      </c>
      <c r="X432" s="248">
        <f t="shared" si="32"/>
        <v>7.818132972721985</v>
      </c>
      <c r="Y432" s="248">
        <f t="shared" si="32"/>
        <v>9.4342844916309225</v>
      </c>
      <c r="Z432" s="248">
        <f t="shared" si="32"/>
        <v>14.5655655641668</v>
      </c>
      <c r="AA432" s="248">
        <f t="shared" si="32"/>
        <v>42.828015251086839</v>
      </c>
      <c r="AB432" s="248">
        <f t="shared" si="32"/>
        <v>72.120761531311345</v>
      </c>
      <c r="AC432" s="248">
        <f t="shared" si="32"/>
        <v>84.039878983264757</v>
      </c>
      <c r="AD432" s="248">
        <f t="shared" si="32"/>
        <v>50.706753905767918</v>
      </c>
      <c r="AE432" s="248">
        <f t="shared" si="31"/>
        <v>27.070537941724705</v>
      </c>
      <c r="AF432" s="248">
        <f t="shared" si="31"/>
        <v>16.080707613143929</v>
      </c>
      <c r="AG432" s="248">
        <f t="shared" si="31"/>
        <v>11.030234116553498</v>
      </c>
    </row>
    <row r="433" spans="1:33" ht="18" x14ac:dyDescent="0.5">
      <c r="A433" s="202"/>
      <c r="B433" s="202">
        <v>21</v>
      </c>
      <c r="C433" s="202">
        <v>3.6</v>
      </c>
      <c r="D433" s="202">
        <v>3.4</v>
      </c>
      <c r="E433" s="202">
        <v>3.8</v>
      </c>
      <c r="F433" s="202">
        <v>4.67</v>
      </c>
      <c r="G433" s="202">
        <v>7.53</v>
      </c>
      <c r="H433" s="202">
        <v>19.600000000000001</v>
      </c>
      <c r="I433" s="202">
        <v>34.9</v>
      </c>
      <c r="J433" s="202">
        <v>39.1</v>
      </c>
      <c r="K433" s="202">
        <v>24.5</v>
      </c>
      <c r="L433" s="202">
        <v>13.3</v>
      </c>
      <c r="M433" s="202">
        <v>7.96</v>
      </c>
      <c r="N433" s="202">
        <v>5.46</v>
      </c>
      <c r="T433" s="202"/>
      <c r="U433" s="202">
        <v>21</v>
      </c>
      <c r="V433" s="248">
        <f t="shared" si="33"/>
        <v>7.2726818350902187</v>
      </c>
      <c r="W433" s="248">
        <f t="shared" si="32"/>
        <v>6.8686439553629839</v>
      </c>
      <c r="X433" s="248">
        <f t="shared" si="32"/>
        <v>7.6767197148174526</v>
      </c>
      <c r="Y433" s="248">
        <f t="shared" si="32"/>
        <v>9.4342844916309225</v>
      </c>
      <c r="Z433" s="248">
        <f t="shared" si="32"/>
        <v>15.212026171730374</v>
      </c>
      <c r="AA433" s="248">
        <f t="shared" si="32"/>
        <v>39.595712213268975</v>
      </c>
      <c r="AB433" s="248">
        <f t="shared" si="32"/>
        <v>70.504610012402395</v>
      </c>
      <c r="AC433" s="248">
        <f t="shared" si="32"/>
        <v>78.989405486674329</v>
      </c>
      <c r="AD433" s="248">
        <f t="shared" si="32"/>
        <v>49.49464026658621</v>
      </c>
      <c r="AE433" s="248">
        <f t="shared" si="31"/>
        <v>26.868519001861088</v>
      </c>
      <c r="AF433" s="248">
        <f t="shared" si="31"/>
        <v>16.080707613143929</v>
      </c>
      <c r="AG433" s="248">
        <f t="shared" si="31"/>
        <v>11.030234116553498</v>
      </c>
    </row>
    <row r="434" spans="1:33" ht="18" x14ac:dyDescent="0.5">
      <c r="A434" s="202"/>
      <c r="B434" s="202">
        <v>22</v>
      </c>
      <c r="C434" s="202">
        <v>3.4</v>
      </c>
      <c r="D434" s="202">
        <v>3.6</v>
      </c>
      <c r="E434" s="202">
        <v>3.87</v>
      </c>
      <c r="F434" s="202">
        <v>4.74</v>
      </c>
      <c r="G434" s="202">
        <v>7.85</v>
      </c>
      <c r="H434" s="202">
        <v>18.100000000000001</v>
      </c>
      <c r="I434" s="202">
        <v>34</v>
      </c>
      <c r="J434" s="202">
        <v>35.6</v>
      </c>
      <c r="K434" s="202">
        <v>23.9</v>
      </c>
      <c r="L434" s="202">
        <v>13.1</v>
      </c>
      <c r="M434" s="202">
        <v>7.96</v>
      </c>
      <c r="N434" s="202">
        <v>5.46</v>
      </c>
      <c r="T434" s="202"/>
      <c r="U434" s="202">
        <v>22</v>
      </c>
      <c r="V434" s="248">
        <f t="shared" si="33"/>
        <v>6.8686439553629839</v>
      </c>
      <c r="W434" s="248">
        <f t="shared" si="32"/>
        <v>7.2726818350902187</v>
      </c>
      <c r="X434" s="248">
        <f t="shared" si="32"/>
        <v>7.818132972721985</v>
      </c>
      <c r="Y434" s="248">
        <f t="shared" si="32"/>
        <v>9.5756977495354558</v>
      </c>
      <c r="Z434" s="248">
        <f t="shared" si="32"/>
        <v>15.858486779293948</v>
      </c>
      <c r="AA434" s="248">
        <f t="shared" si="32"/>
        <v>36.565428115314717</v>
      </c>
      <c r="AB434" s="248">
        <f t="shared" si="32"/>
        <v>68.686439553629839</v>
      </c>
      <c r="AC434" s="248">
        <f t="shared" si="32"/>
        <v>71.918742591447725</v>
      </c>
      <c r="AD434" s="248">
        <f t="shared" si="32"/>
        <v>48.282526627404508</v>
      </c>
      <c r="AE434" s="248">
        <f t="shared" si="31"/>
        <v>26.464481122133851</v>
      </c>
      <c r="AF434" s="248">
        <f t="shared" si="31"/>
        <v>16.080707613143929</v>
      </c>
      <c r="AG434" s="248">
        <f t="shared" si="31"/>
        <v>11.030234116553498</v>
      </c>
    </row>
    <row r="435" spans="1:33" ht="18" x14ac:dyDescent="0.5">
      <c r="A435" s="202"/>
      <c r="B435" s="202">
        <v>23</v>
      </c>
      <c r="C435" s="202">
        <v>3.4</v>
      </c>
      <c r="D435" s="202">
        <v>3.4</v>
      </c>
      <c r="E435" s="202">
        <v>3.67</v>
      </c>
      <c r="F435" s="202">
        <v>4.67</v>
      </c>
      <c r="G435" s="202">
        <v>8.17</v>
      </c>
      <c r="H435" s="202">
        <v>17.100000000000001</v>
      </c>
      <c r="I435" s="202">
        <v>33.200000000000003</v>
      </c>
      <c r="J435" s="202">
        <v>33.700000000000003</v>
      </c>
      <c r="K435" s="202">
        <v>22.7</v>
      </c>
      <c r="L435" s="202">
        <v>13.1</v>
      </c>
      <c r="M435" s="202">
        <v>7.64</v>
      </c>
      <c r="N435" s="202">
        <v>5.24</v>
      </c>
      <c r="T435" s="202"/>
      <c r="U435" s="202">
        <v>23</v>
      </c>
      <c r="V435" s="248">
        <f t="shared" si="33"/>
        <v>6.8686439553629839</v>
      </c>
      <c r="W435" s="248">
        <f t="shared" si="32"/>
        <v>6.8686439553629839</v>
      </c>
      <c r="X435" s="248">
        <f t="shared" si="32"/>
        <v>7.4140950929947502</v>
      </c>
      <c r="Y435" s="248">
        <f t="shared" si="32"/>
        <v>9.4342844916309225</v>
      </c>
      <c r="Z435" s="248">
        <f t="shared" si="32"/>
        <v>16.504947386857523</v>
      </c>
      <c r="AA435" s="248">
        <f t="shared" si="32"/>
        <v>34.54523871667854</v>
      </c>
      <c r="AB435" s="248">
        <f t="shared" si="32"/>
        <v>67.070288034720917</v>
      </c>
      <c r="AC435" s="248">
        <f t="shared" si="32"/>
        <v>68.080382734038992</v>
      </c>
      <c r="AD435" s="248">
        <f t="shared" si="32"/>
        <v>45.858299349041097</v>
      </c>
      <c r="AE435" s="248">
        <f t="shared" si="31"/>
        <v>26.464481122133851</v>
      </c>
      <c r="AF435" s="248">
        <f t="shared" si="31"/>
        <v>15.434247005580353</v>
      </c>
      <c r="AG435" s="248">
        <f t="shared" si="31"/>
        <v>10.585792448853541</v>
      </c>
    </row>
    <row r="436" spans="1:33" ht="18" x14ac:dyDescent="0.5">
      <c r="A436" s="202"/>
      <c r="B436" s="202">
        <v>24</v>
      </c>
      <c r="C436" s="202">
        <v>3.4</v>
      </c>
      <c r="D436" s="202">
        <v>3.2</v>
      </c>
      <c r="E436" s="202">
        <v>3.67</v>
      </c>
      <c r="F436" s="202">
        <v>4.47</v>
      </c>
      <c r="G436" s="202">
        <v>8.49</v>
      </c>
      <c r="H436" s="202">
        <v>16.5</v>
      </c>
      <c r="I436" s="202">
        <v>32.299999999999997</v>
      </c>
      <c r="J436" s="202">
        <v>36</v>
      </c>
      <c r="K436" s="202">
        <v>21.9</v>
      </c>
      <c r="L436" s="202">
        <v>12.7</v>
      </c>
      <c r="M436" s="202">
        <v>7.64</v>
      </c>
      <c r="N436" s="202">
        <v>5.24</v>
      </c>
      <c r="T436" s="202"/>
      <c r="U436" s="202">
        <v>24</v>
      </c>
      <c r="V436" s="248">
        <f t="shared" si="33"/>
        <v>6.8686439553629839</v>
      </c>
      <c r="W436" s="248">
        <f t="shared" si="32"/>
        <v>6.46460607563575</v>
      </c>
      <c r="X436" s="248">
        <f t="shared" si="32"/>
        <v>7.4140950929947502</v>
      </c>
      <c r="Y436" s="248">
        <f t="shared" si="32"/>
        <v>9.0302466119036886</v>
      </c>
      <c r="Z436" s="248">
        <f t="shared" si="32"/>
        <v>17.151407994421099</v>
      </c>
      <c r="AA436" s="248">
        <f t="shared" si="32"/>
        <v>33.333125077496838</v>
      </c>
      <c r="AB436" s="248">
        <f t="shared" si="32"/>
        <v>65.252117575948347</v>
      </c>
      <c r="AC436" s="248">
        <f t="shared" si="32"/>
        <v>72.726818350902192</v>
      </c>
      <c r="AD436" s="248">
        <f t="shared" si="32"/>
        <v>44.242147830132161</v>
      </c>
      <c r="AE436" s="248">
        <f t="shared" si="31"/>
        <v>25.656405362679383</v>
      </c>
      <c r="AF436" s="248">
        <f t="shared" si="31"/>
        <v>15.434247005580353</v>
      </c>
      <c r="AG436" s="248">
        <f t="shared" si="31"/>
        <v>10.585792448853541</v>
      </c>
    </row>
    <row r="437" spans="1:33" ht="18" x14ac:dyDescent="0.5">
      <c r="A437" s="202"/>
      <c r="B437" s="202">
        <v>25</v>
      </c>
      <c r="C437" s="202">
        <v>3.27</v>
      </c>
      <c r="D437" s="202">
        <v>3.6</v>
      </c>
      <c r="E437" s="202">
        <v>3.87</v>
      </c>
      <c r="F437" s="202">
        <v>4.47</v>
      </c>
      <c r="G437" s="202">
        <v>8.17</v>
      </c>
      <c r="H437" s="202">
        <v>16.5</v>
      </c>
      <c r="I437" s="202">
        <v>38.4</v>
      </c>
      <c r="J437" s="202">
        <v>28.9</v>
      </c>
      <c r="K437" s="202">
        <v>21.2</v>
      </c>
      <c r="L437" s="202">
        <v>12.7</v>
      </c>
      <c r="M437" s="202">
        <v>7.64</v>
      </c>
      <c r="N437" s="202">
        <v>5.24</v>
      </c>
      <c r="T437" s="202"/>
      <c r="U437" s="202">
        <v>25</v>
      </c>
      <c r="V437" s="248">
        <f t="shared" si="33"/>
        <v>6.6060193335402824</v>
      </c>
      <c r="W437" s="248">
        <f t="shared" si="32"/>
        <v>7.2726818350902187</v>
      </c>
      <c r="X437" s="248">
        <f t="shared" si="32"/>
        <v>7.818132972721985</v>
      </c>
      <c r="Y437" s="248">
        <f t="shared" si="32"/>
        <v>9.0302466119036886</v>
      </c>
      <c r="Z437" s="248">
        <f t="shared" si="32"/>
        <v>16.504947386857523</v>
      </c>
      <c r="AA437" s="248">
        <f t="shared" si="32"/>
        <v>33.333125077496838</v>
      </c>
      <c r="AB437" s="248">
        <f t="shared" si="32"/>
        <v>77.575272907629</v>
      </c>
      <c r="AC437" s="248">
        <f t="shared" si="32"/>
        <v>58.383473620585363</v>
      </c>
      <c r="AD437" s="248">
        <f t="shared" si="32"/>
        <v>42.828015251086839</v>
      </c>
      <c r="AE437" s="248">
        <f t="shared" si="31"/>
        <v>25.656405362679383</v>
      </c>
      <c r="AF437" s="248">
        <f t="shared" si="31"/>
        <v>15.434247005580353</v>
      </c>
      <c r="AG437" s="248">
        <f t="shared" si="31"/>
        <v>10.585792448853541</v>
      </c>
    </row>
    <row r="438" spans="1:33" ht="18" x14ac:dyDescent="0.5">
      <c r="A438" s="202"/>
      <c r="B438" s="202">
        <v>26</v>
      </c>
      <c r="C438" s="202">
        <v>3.2</v>
      </c>
      <c r="D438" s="202">
        <v>3.8</v>
      </c>
      <c r="E438" s="202">
        <v>3.93</v>
      </c>
      <c r="F438" s="202">
        <v>4.2699999999999996</v>
      </c>
      <c r="G438" s="202">
        <v>7.85</v>
      </c>
      <c r="H438" s="202">
        <v>15.8</v>
      </c>
      <c r="I438" s="202">
        <v>31.9</v>
      </c>
      <c r="J438" s="202">
        <v>29.7</v>
      </c>
      <c r="K438" s="202">
        <v>20.2</v>
      </c>
      <c r="L438" s="202">
        <v>12.7</v>
      </c>
      <c r="M438" s="202">
        <v>7.64</v>
      </c>
      <c r="N438" s="202">
        <v>5.24</v>
      </c>
      <c r="T438" s="202"/>
      <c r="U438" s="202">
        <v>26</v>
      </c>
      <c r="V438" s="248">
        <f t="shared" si="33"/>
        <v>6.46460607563575</v>
      </c>
      <c r="W438" s="248">
        <f t="shared" si="32"/>
        <v>7.6767197148174526</v>
      </c>
      <c r="X438" s="248">
        <f t="shared" si="32"/>
        <v>7.9393443366401559</v>
      </c>
      <c r="Y438" s="248">
        <f t="shared" si="32"/>
        <v>8.6262087321764529</v>
      </c>
      <c r="Z438" s="248">
        <f t="shared" si="32"/>
        <v>15.858486779293948</v>
      </c>
      <c r="AA438" s="248">
        <f t="shared" si="32"/>
        <v>31.918992498451516</v>
      </c>
      <c r="AB438" s="248">
        <f t="shared" si="32"/>
        <v>64.444041816493879</v>
      </c>
      <c r="AC438" s="248">
        <f t="shared" si="32"/>
        <v>59.999625139494306</v>
      </c>
      <c r="AD438" s="248">
        <f t="shared" si="32"/>
        <v>40.807825852450669</v>
      </c>
      <c r="AE438" s="248">
        <f t="shared" si="31"/>
        <v>25.656405362679383</v>
      </c>
      <c r="AF438" s="248">
        <f t="shared" si="31"/>
        <v>15.434247005580353</v>
      </c>
      <c r="AG438" s="248">
        <f t="shared" si="31"/>
        <v>10.585792448853541</v>
      </c>
    </row>
    <row r="439" spans="1:33" ht="18" x14ac:dyDescent="0.5">
      <c r="A439" s="202"/>
      <c r="B439" s="202">
        <v>27</v>
      </c>
      <c r="C439" s="202">
        <v>3.2</v>
      </c>
      <c r="D439" s="202">
        <v>3.4</v>
      </c>
      <c r="E439" s="202">
        <v>4.07</v>
      </c>
      <c r="F439" s="202">
        <v>4.2699999999999996</v>
      </c>
      <c r="G439" s="202">
        <v>7.75</v>
      </c>
      <c r="H439" s="202">
        <v>15.3</v>
      </c>
      <c r="I439" s="202">
        <v>39.700000000000003</v>
      </c>
      <c r="J439" s="202">
        <v>29.1</v>
      </c>
      <c r="K439" s="202">
        <v>19.600000000000001</v>
      </c>
      <c r="L439" s="202">
        <v>12.4</v>
      </c>
      <c r="M439" s="202">
        <v>7.32</v>
      </c>
      <c r="N439" s="202">
        <v>5.0199999999999996</v>
      </c>
      <c r="T439" s="202"/>
      <c r="U439" s="202">
        <v>27</v>
      </c>
      <c r="V439" s="248">
        <f t="shared" si="33"/>
        <v>6.46460607563575</v>
      </c>
      <c r="W439" s="248">
        <f t="shared" si="32"/>
        <v>6.8686439553629839</v>
      </c>
      <c r="X439" s="248">
        <f t="shared" si="32"/>
        <v>8.2221708524492207</v>
      </c>
      <c r="Y439" s="248">
        <f t="shared" si="32"/>
        <v>8.6262087321764529</v>
      </c>
      <c r="Z439" s="248">
        <f t="shared" si="32"/>
        <v>15.656467839430332</v>
      </c>
      <c r="AA439" s="248">
        <f t="shared" si="32"/>
        <v>30.908897799133431</v>
      </c>
      <c r="AB439" s="248">
        <f t="shared" si="32"/>
        <v>80.201519125856024</v>
      </c>
      <c r="AC439" s="248">
        <f t="shared" si="32"/>
        <v>58.787511500312604</v>
      </c>
      <c r="AD439" s="248">
        <f t="shared" si="32"/>
        <v>39.595712213268975</v>
      </c>
      <c r="AE439" s="248">
        <f t="shared" si="31"/>
        <v>25.050348543088532</v>
      </c>
      <c r="AF439" s="248">
        <f t="shared" si="31"/>
        <v>14.787786398016779</v>
      </c>
      <c r="AG439" s="248">
        <f t="shared" si="31"/>
        <v>10.141350781153582</v>
      </c>
    </row>
    <row r="440" spans="1:33" ht="18" x14ac:dyDescent="0.5">
      <c r="A440" s="202"/>
      <c r="B440" s="202">
        <v>28</v>
      </c>
      <c r="C440" s="202">
        <v>3.2</v>
      </c>
      <c r="D440" s="202">
        <v>3.6</v>
      </c>
      <c r="E440" s="202">
        <v>4.07</v>
      </c>
      <c r="F440" s="202">
        <v>4.47</v>
      </c>
      <c r="G440" s="202">
        <v>7.11</v>
      </c>
      <c r="H440" s="202">
        <v>13.8</v>
      </c>
      <c r="I440" s="202">
        <v>32.1</v>
      </c>
      <c r="J440" s="202">
        <v>28.4</v>
      </c>
      <c r="K440" s="202">
        <v>19.2</v>
      </c>
      <c r="L440" s="202">
        <v>12.4</v>
      </c>
      <c r="M440" s="202">
        <v>7.32</v>
      </c>
      <c r="N440" s="202">
        <v>5.0199999999999996</v>
      </c>
      <c r="T440" s="202"/>
      <c r="U440" s="202">
        <v>28</v>
      </c>
      <c r="V440" s="248">
        <f t="shared" si="33"/>
        <v>6.46460607563575</v>
      </c>
      <c r="W440" s="248">
        <f t="shared" si="32"/>
        <v>7.2726818350902187</v>
      </c>
      <c r="X440" s="248">
        <f t="shared" si="32"/>
        <v>8.2221708524492207</v>
      </c>
      <c r="Y440" s="248">
        <f t="shared" si="32"/>
        <v>9.0302466119036886</v>
      </c>
      <c r="Z440" s="248">
        <f t="shared" si="32"/>
        <v>14.363546624303183</v>
      </c>
      <c r="AA440" s="248">
        <f t="shared" si="32"/>
        <v>27.878613701179173</v>
      </c>
      <c r="AB440" s="248">
        <f t="shared" si="32"/>
        <v>64.84807969622112</v>
      </c>
      <c r="AC440" s="248">
        <f t="shared" si="32"/>
        <v>57.373378921267275</v>
      </c>
      <c r="AD440" s="248">
        <f t="shared" si="32"/>
        <v>38.7876364538145</v>
      </c>
      <c r="AE440" s="248">
        <f t="shared" si="31"/>
        <v>25.050348543088532</v>
      </c>
      <c r="AF440" s="248">
        <f t="shared" si="31"/>
        <v>14.787786398016779</v>
      </c>
      <c r="AG440" s="248">
        <f t="shared" si="31"/>
        <v>10.141350781153582</v>
      </c>
    </row>
    <row r="441" spans="1:33" ht="18" x14ac:dyDescent="0.5">
      <c r="A441" s="202"/>
      <c r="B441" s="202">
        <v>29</v>
      </c>
      <c r="C441" s="202">
        <v>3</v>
      </c>
      <c r="D441" s="202">
        <v>3.8</v>
      </c>
      <c r="E441" s="202">
        <v>4.07</v>
      </c>
      <c r="F441" s="202">
        <v>4.2699999999999996</v>
      </c>
      <c r="G441" s="202">
        <v>7.43</v>
      </c>
      <c r="H441" s="202">
        <v>14.4</v>
      </c>
      <c r="I441" s="202">
        <v>31.1</v>
      </c>
      <c r="J441" s="202">
        <v>29.1</v>
      </c>
      <c r="K441" s="202">
        <v>18.899999999999999</v>
      </c>
      <c r="L441" s="202">
        <v>12</v>
      </c>
      <c r="M441" s="202">
        <v>7.32</v>
      </c>
      <c r="N441" s="202">
        <v>5.0199999999999996</v>
      </c>
      <c r="T441" s="202"/>
      <c r="U441" s="202">
        <v>29</v>
      </c>
      <c r="V441" s="248">
        <f t="shared" si="33"/>
        <v>6.060568195908516</v>
      </c>
      <c r="W441" s="248">
        <f t="shared" si="32"/>
        <v>7.6767197148174526</v>
      </c>
      <c r="X441" s="248">
        <f t="shared" si="32"/>
        <v>8.2221708524492207</v>
      </c>
      <c r="Y441" s="248">
        <f t="shared" si="32"/>
        <v>8.6262087321764529</v>
      </c>
      <c r="Z441" s="248">
        <f t="shared" si="32"/>
        <v>15.010007231866757</v>
      </c>
      <c r="AA441" s="248">
        <f t="shared" si="32"/>
        <v>29.090727340360875</v>
      </c>
      <c r="AB441" s="248">
        <f t="shared" si="32"/>
        <v>62.82789029758495</v>
      </c>
      <c r="AC441" s="248">
        <f t="shared" si="32"/>
        <v>58.787511500312604</v>
      </c>
      <c r="AD441" s="248">
        <f t="shared" si="32"/>
        <v>38.181579634223645</v>
      </c>
      <c r="AE441" s="248">
        <f t="shared" si="31"/>
        <v>24.242272783634064</v>
      </c>
      <c r="AF441" s="248">
        <f t="shared" si="31"/>
        <v>14.787786398016779</v>
      </c>
      <c r="AG441" s="248">
        <f t="shared" si="31"/>
        <v>10.141350781153582</v>
      </c>
    </row>
    <row r="442" spans="1:33" ht="18" x14ac:dyDescent="0.5">
      <c r="A442" s="202"/>
      <c r="B442" s="202">
        <v>30</v>
      </c>
      <c r="C442" s="202">
        <v>3</v>
      </c>
      <c r="D442" s="202"/>
      <c r="E442" s="202">
        <v>4.2699999999999996</v>
      </c>
      <c r="F442" s="202">
        <v>4.47</v>
      </c>
      <c r="G442" s="202">
        <v>7.96</v>
      </c>
      <c r="H442" s="202">
        <v>15.1</v>
      </c>
      <c r="I442" s="202">
        <v>29.5</v>
      </c>
      <c r="J442" s="202">
        <v>28.9</v>
      </c>
      <c r="K442" s="202">
        <v>18.8</v>
      </c>
      <c r="L442" s="202">
        <v>12</v>
      </c>
      <c r="M442" s="202">
        <v>7</v>
      </c>
      <c r="N442" s="202">
        <v>5.0199999999999996</v>
      </c>
      <c r="T442" s="202"/>
      <c r="U442" s="202">
        <v>30</v>
      </c>
      <c r="V442" s="248">
        <f t="shared" si="33"/>
        <v>6.060568195908516</v>
      </c>
      <c r="W442" s="248"/>
      <c r="X442" s="248">
        <f t="shared" si="32"/>
        <v>8.6262087321764529</v>
      </c>
      <c r="Y442" s="248">
        <f t="shared" si="32"/>
        <v>9.0302466119036886</v>
      </c>
      <c r="Z442" s="248">
        <f t="shared" si="32"/>
        <v>16.080707613143929</v>
      </c>
      <c r="AA442" s="248">
        <f t="shared" si="32"/>
        <v>30.504859919406194</v>
      </c>
      <c r="AB442" s="248">
        <f t="shared" si="32"/>
        <v>59.595587259767072</v>
      </c>
      <c r="AC442" s="248">
        <f t="shared" si="32"/>
        <v>58.383473620585363</v>
      </c>
      <c r="AD442" s="248">
        <f t="shared" si="32"/>
        <v>37.979560694360032</v>
      </c>
      <c r="AE442" s="248">
        <f t="shared" si="31"/>
        <v>24.242272783634064</v>
      </c>
      <c r="AF442" s="248">
        <f t="shared" si="31"/>
        <v>14.141325790453203</v>
      </c>
      <c r="AG442" s="248">
        <f t="shared" si="31"/>
        <v>10.141350781153582</v>
      </c>
    </row>
    <row r="443" spans="1:33" ht="18" x14ac:dyDescent="0.5">
      <c r="A443" s="202"/>
      <c r="B443" s="202">
        <v>31</v>
      </c>
      <c r="C443" s="202">
        <v>3</v>
      </c>
      <c r="D443" s="202"/>
      <c r="E443" s="202">
        <v>4.47</v>
      </c>
      <c r="F443" s="202"/>
      <c r="G443" s="202">
        <v>8.49</v>
      </c>
      <c r="H443" s="202"/>
      <c r="I443" s="202">
        <v>30.8</v>
      </c>
      <c r="J443" s="202">
        <v>29.2</v>
      </c>
      <c r="K443" s="202"/>
      <c r="L443" s="202">
        <v>11.6</v>
      </c>
      <c r="M443" s="202"/>
      <c r="N443" s="202">
        <v>4.8</v>
      </c>
      <c r="T443" s="202"/>
      <c r="U443" s="202">
        <v>31</v>
      </c>
      <c r="V443" s="248">
        <f t="shared" si="33"/>
        <v>6.060568195908516</v>
      </c>
      <c r="W443" s="248"/>
      <c r="X443" s="248">
        <f t="shared" si="32"/>
        <v>9.0302466119036886</v>
      </c>
      <c r="Y443" s="248"/>
      <c r="Z443" s="248">
        <f t="shared" si="32"/>
        <v>17.151407994421099</v>
      </c>
      <c r="AA443" s="248"/>
      <c r="AB443" s="248">
        <f t="shared" si="32"/>
        <v>62.221833477994096</v>
      </c>
      <c r="AC443" s="248">
        <f t="shared" si="32"/>
        <v>58.989530440176217</v>
      </c>
      <c r="AD443" s="248"/>
      <c r="AE443" s="248">
        <f t="shared" si="31"/>
        <v>23.434197024179593</v>
      </c>
      <c r="AF443" s="248"/>
      <c r="AG443" s="248">
        <f t="shared" si="31"/>
        <v>9.6969091134536249</v>
      </c>
    </row>
    <row r="444" spans="1:33" ht="18" x14ac:dyDescent="0.5">
      <c r="A444" s="202">
        <v>2005</v>
      </c>
      <c r="B444" s="202">
        <v>1</v>
      </c>
      <c r="C444" s="202">
        <v>4.8</v>
      </c>
      <c r="D444" s="202">
        <v>5.24</v>
      </c>
      <c r="E444" s="202">
        <v>4</v>
      </c>
      <c r="F444" s="202">
        <v>4.2699999999999996</v>
      </c>
      <c r="G444" s="202">
        <v>5.09</v>
      </c>
      <c r="H444" s="202">
        <v>7.43</v>
      </c>
      <c r="I444" s="202">
        <v>20.100000000000001</v>
      </c>
      <c r="J444" s="202">
        <v>29.3</v>
      </c>
      <c r="K444" s="202">
        <v>28.4</v>
      </c>
      <c r="L444" s="202">
        <v>16.100000000000001</v>
      </c>
      <c r="M444" s="202">
        <v>11.6</v>
      </c>
      <c r="N444" s="202">
        <v>5.46</v>
      </c>
      <c r="T444" s="202">
        <v>2005</v>
      </c>
      <c r="U444" s="202">
        <v>1</v>
      </c>
      <c r="V444" s="248">
        <f t="shared" si="33"/>
        <v>9.6969091134536249</v>
      </c>
      <c r="W444" s="248">
        <f t="shared" si="33"/>
        <v>10.585792448853541</v>
      </c>
      <c r="X444" s="248">
        <f t="shared" si="32"/>
        <v>8.0807575945446874</v>
      </c>
      <c r="Y444" s="248">
        <f t="shared" si="32"/>
        <v>8.6262087321764529</v>
      </c>
      <c r="Z444" s="248">
        <f t="shared" si="32"/>
        <v>10.282764039058115</v>
      </c>
      <c r="AA444" s="248">
        <f t="shared" si="32"/>
        <v>15.010007231866757</v>
      </c>
      <c r="AB444" s="248">
        <f t="shared" si="32"/>
        <v>40.605806912587056</v>
      </c>
      <c r="AC444" s="248">
        <f t="shared" si="32"/>
        <v>59.191549380039838</v>
      </c>
      <c r="AD444" s="248">
        <f t="shared" si="32"/>
        <v>57.373378921267275</v>
      </c>
      <c r="AE444" s="248">
        <f t="shared" si="31"/>
        <v>32.52504931804237</v>
      </c>
      <c r="AF444" s="248">
        <f t="shared" si="31"/>
        <v>23.434197024179593</v>
      </c>
      <c r="AG444" s="248">
        <f t="shared" si="31"/>
        <v>11.030234116553498</v>
      </c>
    </row>
    <row r="445" spans="1:33" ht="18" x14ac:dyDescent="0.5">
      <c r="A445" s="202"/>
      <c r="B445" s="202">
        <v>2</v>
      </c>
      <c r="C445" s="202">
        <v>4.8</v>
      </c>
      <c r="D445" s="202">
        <v>5.0199999999999996</v>
      </c>
      <c r="E445" s="202">
        <v>4</v>
      </c>
      <c r="F445" s="202">
        <v>4.2699999999999996</v>
      </c>
      <c r="G445" s="202">
        <v>4.8</v>
      </c>
      <c r="H445" s="202">
        <v>7.43</v>
      </c>
      <c r="I445" s="202">
        <v>36.799999999999997</v>
      </c>
      <c r="J445" s="202">
        <v>29.3</v>
      </c>
      <c r="K445" s="202">
        <v>27.6</v>
      </c>
      <c r="L445" s="202">
        <v>15.7</v>
      </c>
      <c r="M445" s="202">
        <v>11.6</v>
      </c>
      <c r="N445" s="202">
        <v>5.46</v>
      </c>
      <c r="T445" s="202"/>
      <c r="U445" s="202">
        <v>2</v>
      </c>
      <c r="V445" s="248">
        <f t="shared" si="33"/>
        <v>9.6969091134536249</v>
      </c>
      <c r="W445" s="248">
        <f t="shared" si="33"/>
        <v>10.141350781153582</v>
      </c>
      <c r="X445" s="248">
        <f t="shared" si="32"/>
        <v>8.0807575945446874</v>
      </c>
      <c r="Y445" s="248">
        <f t="shared" si="32"/>
        <v>8.6262087321764529</v>
      </c>
      <c r="Z445" s="248">
        <f t="shared" si="32"/>
        <v>9.6969091134536249</v>
      </c>
      <c r="AA445" s="248">
        <f t="shared" si="32"/>
        <v>15.010007231866757</v>
      </c>
      <c r="AB445" s="248">
        <f t="shared" si="32"/>
        <v>74.342969869811114</v>
      </c>
      <c r="AC445" s="248">
        <f t="shared" si="32"/>
        <v>59.191549380039838</v>
      </c>
      <c r="AD445" s="248">
        <f t="shared" si="32"/>
        <v>55.757227402358346</v>
      </c>
      <c r="AE445" s="248">
        <f t="shared" si="31"/>
        <v>31.716973558587895</v>
      </c>
      <c r="AF445" s="248">
        <f t="shared" si="31"/>
        <v>23.434197024179593</v>
      </c>
      <c r="AG445" s="248">
        <f t="shared" si="31"/>
        <v>11.030234116553498</v>
      </c>
    </row>
    <row r="446" spans="1:33" ht="18" x14ac:dyDescent="0.5">
      <c r="A446" s="202"/>
      <c r="B446" s="202">
        <v>3</v>
      </c>
      <c r="C446" s="202">
        <v>4.8</v>
      </c>
      <c r="D446" s="202">
        <v>5.0199999999999996</v>
      </c>
      <c r="E446" s="202">
        <v>4</v>
      </c>
      <c r="F446" s="202">
        <v>4.07</v>
      </c>
      <c r="G446" s="202">
        <v>4.5999999999999996</v>
      </c>
      <c r="H446" s="202">
        <v>6.71</v>
      </c>
      <c r="I446" s="202">
        <v>32.5</v>
      </c>
      <c r="J446" s="202">
        <v>28.7</v>
      </c>
      <c r="K446" s="202">
        <v>27.2</v>
      </c>
      <c r="L446" s="202">
        <v>15.7</v>
      </c>
      <c r="M446" s="202">
        <v>11.3</v>
      </c>
      <c r="N446" s="202">
        <v>5.46</v>
      </c>
      <c r="T446" s="202"/>
      <c r="U446" s="202">
        <v>3</v>
      </c>
      <c r="V446" s="248">
        <f t="shared" si="33"/>
        <v>9.6969091134536249</v>
      </c>
      <c r="W446" s="248">
        <f t="shared" si="33"/>
        <v>10.141350781153582</v>
      </c>
      <c r="X446" s="248">
        <f t="shared" si="32"/>
        <v>8.0807575945446874</v>
      </c>
      <c r="Y446" s="248">
        <f t="shared" si="32"/>
        <v>8.2221708524492207</v>
      </c>
      <c r="Z446" s="248">
        <f t="shared" si="32"/>
        <v>9.2928712337263892</v>
      </c>
      <c r="AA446" s="248">
        <f t="shared" si="32"/>
        <v>13.555470864848713</v>
      </c>
      <c r="AB446" s="248">
        <f t="shared" si="32"/>
        <v>65.656155455675588</v>
      </c>
      <c r="AC446" s="248">
        <f t="shared" si="32"/>
        <v>57.979435740858129</v>
      </c>
      <c r="AD446" s="248">
        <f t="shared" si="32"/>
        <v>54.949151642903871</v>
      </c>
      <c r="AE446" s="248">
        <f t="shared" si="31"/>
        <v>31.716973558587895</v>
      </c>
      <c r="AF446" s="248">
        <f t="shared" si="31"/>
        <v>22.828140204588742</v>
      </c>
      <c r="AG446" s="248">
        <f t="shared" si="31"/>
        <v>11.030234116553498</v>
      </c>
    </row>
    <row r="447" spans="1:33" ht="18" x14ac:dyDescent="0.5">
      <c r="A447" s="202"/>
      <c r="B447" s="202">
        <v>4</v>
      </c>
      <c r="C447" s="202">
        <v>4.5999999999999996</v>
      </c>
      <c r="D447" s="202">
        <v>5.0199999999999996</v>
      </c>
      <c r="E447" s="202">
        <v>3.8</v>
      </c>
      <c r="F447" s="202">
        <v>4.07</v>
      </c>
      <c r="G447" s="202">
        <v>4.5999999999999996</v>
      </c>
      <c r="H447" s="202">
        <v>6.63</v>
      </c>
      <c r="I447" s="202">
        <v>33.299999999999997</v>
      </c>
      <c r="J447" s="202">
        <v>28.4</v>
      </c>
      <c r="K447" s="202">
        <v>27.2</v>
      </c>
      <c r="L447" s="202">
        <v>15.4</v>
      </c>
      <c r="M447" s="202">
        <v>10.6</v>
      </c>
      <c r="N447" s="202">
        <v>5.46</v>
      </c>
      <c r="T447" s="202"/>
      <c r="U447" s="202">
        <v>4</v>
      </c>
      <c r="V447" s="248">
        <f t="shared" si="33"/>
        <v>9.2928712337263892</v>
      </c>
      <c r="W447" s="248">
        <f t="shared" si="33"/>
        <v>10.141350781153582</v>
      </c>
      <c r="X447" s="248">
        <f t="shared" si="32"/>
        <v>7.6767197148174526</v>
      </c>
      <c r="Y447" s="248">
        <f t="shared" si="32"/>
        <v>8.2221708524492207</v>
      </c>
      <c r="Z447" s="248">
        <f t="shared" si="32"/>
        <v>9.2928712337263892</v>
      </c>
      <c r="AA447" s="248">
        <f t="shared" si="32"/>
        <v>13.393855712957819</v>
      </c>
      <c r="AB447" s="248">
        <f t="shared" si="32"/>
        <v>67.272306974584524</v>
      </c>
      <c r="AC447" s="248">
        <f t="shared" si="32"/>
        <v>57.373378921267275</v>
      </c>
      <c r="AD447" s="248">
        <f t="shared" si="32"/>
        <v>54.949151642903871</v>
      </c>
      <c r="AE447" s="248">
        <f t="shared" si="31"/>
        <v>31.110916738997048</v>
      </c>
      <c r="AF447" s="248">
        <f t="shared" si="31"/>
        <v>21.41400762554342</v>
      </c>
      <c r="AG447" s="248">
        <f t="shared" si="31"/>
        <v>11.030234116553498</v>
      </c>
    </row>
    <row r="448" spans="1:33" ht="18" x14ac:dyDescent="0.5">
      <c r="A448" s="202"/>
      <c r="B448" s="202">
        <v>5</v>
      </c>
      <c r="C448" s="202">
        <v>4.5999999999999996</v>
      </c>
      <c r="D448" s="202">
        <v>5.0199999999999996</v>
      </c>
      <c r="E448" s="202">
        <v>3.8</v>
      </c>
      <c r="F448" s="202">
        <v>4.07</v>
      </c>
      <c r="G448" s="202">
        <v>4.5999999999999996</v>
      </c>
      <c r="H448" s="202">
        <v>6.34</v>
      </c>
      <c r="I448" s="202">
        <v>36.700000000000003</v>
      </c>
      <c r="J448" s="202">
        <v>28.1</v>
      </c>
      <c r="K448" s="202">
        <v>27.2</v>
      </c>
      <c r="L448" s="202">
        <v>15.2</v>
      </c>
      <c r="M448" s="202">
        <v>10.199999999999999</v>
      </c>
      <c r="N448" s="202">
        <v>5.24</v>
      </c>
      <c r="T448" s="202"/>
      <c r="U448" s="202">
        <v>5</v>
      </c>
      <c r="V448" s="248">
        <f t="shared" si="33"/>
        <v>9.2928712337263892</v>
      </c>
      <c r="W448" s="248">
        <f t="shared" si="33"/>
        <v>10.141350781153582</v>
      </c>
      <c r="X448" s="248">
        <f t="shared" si="32"/>
        <v>7.6767197148174526</v>
      </c>
      <c r="Y448" s="248">
        <f t="shared" si="32"/>
        <v>8.2221708524492207</v>
      </c>
      <c r="Z448" s="248">
        <f t="shared" si="32"/>
        <v>9.2928712337263892</v>
      </c>
      <c r="AA448" s="248">
        <f t="shared" si="32"/>
        <v>12.808000787353329</v>
      </c>
      <c r="AB448" s="248">
        <f t="shared" si="32"/>
        <v>74.140950929947508</v>
      </c>
      <c r="AC448" s="248">
        <f t="shared" si="32"/>
        <v>56.767322101676434</v>
      </c>
      <c r="AD448" s="248">
        <f t="shared" si="32"/>
        <v>54.949151642903871</v>
      </c>
      <c r="AE448" s="248">
        <f t="shared" si="31"/>
        <v>30.706878859269811</v>
      </c>
      <c r="AF448" s="248">
        <f t="shared" si="31"/>
        <v>20.605931866088952</v>
      </c>
      <c r="AG448" s="248">
        <f t="shared" si="31"/>
        <v>10.585792448853541</v>
      </c>
    </row>
    <row r="449" spans="1:33" ht="18" x14ac:dyDescent="0.5">
      <c r="A449" s="202"/>
      <c r="B449" s="202">
        <v>6</v>
      </c>
      <c r="C449" s="202">
        <v>4.5999999999999996</v>
      </c>
      <c r="D449" s="202">
        <v>4.8</v>
      </c>
      <c r="E449" s="202">
        <v>3.8</v>
      </c>
      <c r="F449" s="202">
        <v>4.2699999999999996</v>
      </c>
      <c r="G449" s="202">
        <v>4.5999999999999996</v>
      </c>
      <c r="H449" s="202">
        <v>6.56</v>
      </c>
      <c r="I449" s="202">
        <v>38.299999999999997</v>
      </c>
      <c r="J449" s="202">
        <v>27.6</v>
      </c>
      <c r="K449" s="202">
        <v>30</v>
      </c>
      <c r="L449" s="202">
        <v>13.8</v>
      </c>
      <c r="M449" s="202">
        <v>10.199999999999999</v>
      </c>
      <c r="N449" s="202">
        <v>5.24</v>
      </c>
      <c r="T449" s="202"/>
      <c r="U449" s="202">
        <v>6</v>
      </c>
      <c r="V449" s="248">
        <f t="shared" si="33"/>
        <v>9.2928712337263892</v>
      </c>
      <c r="W449" s="248">
        <f t="shared" si="33"/>
        <v>9.6969091134536249</v>
      </c>
      <c r="X449" s="248">
        <f t="shared" si="32"/>
        <v>7.6767197148174526</v>
      </c>
      <c r="Y449" s="248">
        <f t="shared" si="32"/>
        <v>8.6262087321764529</v>
      </c>
      <c r="Z449" s="248">
        <f t="shared" si="32"/>
        <v>9.2928712337263892</v>
      </c>
      <c r="AA449" s="248">
        <f t="shared" si="32"/>
        <v>13.252442455053286</v>
      </c>
      <c r="AB449" s="248">
        <f t="shared" si="32"/>
        <v>77.373253967765379</v>
      </c>
      <c r="AC449" s="248">
        <f t="shared" si="32"/>
        <v>55.757227402358346</v>
      </c>
      <c r="AD449" s="248">
        <f t="shared" si="32"/>
        <v>60.605681959085153</v>
      </c>
      <c r="AE449" s="248">
        <f t="shared" si="31"/>
        <v>27.878613701179173</v>
      </c>
      <c r="AF449" s="248">
        <f t="shared" si="31"/>
        <v>20.605931866088952</v>
      </c>
      <c r="AG449" s="248">
        <f t="shared" si="31"/>
        <v>10.585792448853541</v>
      </c>
    </row>
    <row r="450" spans="1:33" ht="18" x14ac:dyDescent="0.5">
      <c r="A450" s="202"/>
      <c r="B450" s="202">
        <v>7</v>
      </c>
      <c r="C450" s="202">
        <v>4.5999999999999996</v>
      </c>
      <c r="D450" s="202">
        <v>4.8</v>
      </c>
      <c r="E450" s="202">
        <v>3.8</v>
      </c>
      <c r="F450" s="202">
        <v>4.2699999999999996</v>
      </c>
      <c r="G450" s="202">
        <v>4.95</v>
      </c>
      <c r="H450" s="202">
        <v>6.19</v>
      </c>
      <c r="I450" s="202">
        <v>24.9</v>
      </c>
      <c r="J450" s="202">
        <v>27.6</v>
      </c>
      <c r="K450" s="202">
        <v>25.2</v>
      </c>
      <c r="L450" s="202">
        <v>16.5</v>
      </c>
      <c r="M450" s="202">
        <v>9.8800000000000008</v>
      </c>
      <c r="N450" s="202">
        <v>5.24</v>
      </c>
      <c r="T450" s="202"/>
      <c r="U450" s="202">
        <v>7</v>
      </c>
      <c r="V450" s="248">
        <f t="shared" si="33"/>
        <v>9.2928712337263892</v>
      </c>
      <c r="W450" s="248">
        <f t="shared" si="33"/>
        <v>9.6969091134536249</v>
      </c>
      <c r="X450" s="248">
        <f t="shared" si="32"/>
        <v>7.6767197148174526</v>
      </c>
      <c r="Y450" s="248">
        <f t="shared" si="32"/>
        <v>8.6262087321764529</v>
      </c>
      <c r="Z450" s="248">
        <f t="shared" si="32"/>
        <v>9.9999375232490504</v>
      </c>
      <c r="AA450" s="248">
        <f t="shared" si="32"/>
        <v>12.504972377557905</v>
      </c>
      <c r="AB450" s="248">
        <f t="shared" si="32"/>
        <v>50.302716026040677</v>
      </c>
      <c r="AC450" s="248">
        <f t="shared" si="32"/>
        <v>55.757227402358346</v>
      </c>
      <c r="AD450" s="248">
        <f t="shared" si="32"/>
        <v>50.908772845631532</v>
      </c>
      <c r="AE450" s="248">
        <f t="shared" si="31"/>
        <v>33.333125077496838</v>
      </c>
      <c r="AF450" s="248">
        <f t="shared" si="31"/>
        <v>19.95947125852538</v>
      </c>
      <c r="AG450" s="248">
        <f t="shared" si="31"/>
        <v>10.585792448853541</v>
      </c>
    </row>
    <row r="451" spans="1:33" ht="18" x14ac:dyDescent="0.5">
      <c r="A451" s="202"/>
      <c r="B451" s="202">
        <v>8</v>
      </c>
      <c r="C451" s="202">
        <v>4.4000000000000004</v>
      </c>
      <c r="D451" s="202">
        <v>4.8</v>
      </c>
      <c r="E451" s="202">
        <v>3.8</v>
      </c>
      <c r="F451" s="202">
        <v>4.2699999999999996</v>
      </c>
      <c r="G451" s="202">
        <v>4.87</v>
      </c>
      <c r="H451" s="202">
        <v>6.19</v>
      </c>
      <c r="I451" s="202">
        <v>24.1</v>
      </c>
      <c r="J451" s="202">
        <v>27.2</v>
      </c>
      <c r="K451" s="202">
        <v>25.2</v>
      </c>
      <c r="L451" s="202">
        <v>14.9</v>
      </c>
      <c r="M451" s="202">
        <v>9.56</v>
      </c>
      <c r="N451" s="202">
        <v>5.24</v>
      </c>
      <c r="T451" s="202"/>
      <c r="U451" s="202">
        <v>8</v>
      </c>
      <c r="V451" s="248">
        <f t="shared" si="33"/>
        <v>8.8888333539991571</v>
      </c>
      <c r="W451" s="248">
        <f t="shared" si="33"/>
        <v>9.6969091134536249</v>
      </c>
      <c r="X451" s="248">
        <f t="shared" si="32"/>
        <v>7.6767197148174526</v>
      </c>
      <c r="Y451" s="248">
        <f t="shared" si="32"/>
        <v>8.6262087321764529</v>
      </c>
      <c r="Z451" s="248">
        <f t="shared" si="32"/>
        <v>9.8383223713581565</v>
      </c>
      <c r="AA451" s="248">
        <f t="shared" si="32"/>
        <v>12.504972377557905</v>
      </c>
      <c r="AB451" s="248">
        <f t="shared" si="32"/>
        <v>48.686564507131742</v>
      </c>
      <c r="AC451" s="248">
        <f t="shared" si="32"/>
        <v>54.949151642903871</v>
      </c>
      <c r="AD451" s="248">
        <f t="shared" si="32"/>
        <v>50.908772845631532</v>
      </c>
      <c r="AE451" s="248">
        <f t="shared" si="31"/>
        <v>30.100822039678963</v>
      </c>
      <c r="AF451" s="248">
        <f t="shared" si="31"/>
        <v>19.313010650961804</v>
      </c>
      <c r="AG451" s="248">
        <f t="shared" si="31"/>
        <v>10.585792448853541</v>
      </c>
    </row>
    <row r="452" spans="1:33" ht="18" x14ac:dyDescent="0.5">
      <c r="A452" s="202"/>
      <c r="B452" s="202">
        <v>9</v>
      </c>
      <c r="C452" s="202">
        <v>4.4000000000000004</v>
      </c>
      <c r="D452" s="202">
        <v>4.8</v>
      </c>
      <c r="E452" s="202">
        <v>3.6</v>
      </c>
      <c r="F452" s="202">
        <v>4.07</v>
      </c>
      <c r="G452" s="202">
        <v>5.31</v>
      </c>
      <c r="H452" s="202">
        <v>5.75</v>
      </c>
      <c r="I452" s="202">
        <v>28</v>
      </c>
      <c r="J452" s="202">
        <v>26.7</v>
      </c>
      <c r="K452" s="202">
        <v>23.9</v>
      </c>
      <c r="L452" s="202">
        <v>14.1</v>
      </c>
      <c r="M452" s="202">
        <v>9.24</v>
      </c>
      <c r="N452" s="202">
        <v>5.24</v>
      </c>
      <c r="T452" s="202"/>
      <c r="U452" s="202">
        <v>9</v>
      </c>
      <c r="V452" s="248">
        <f t="shared" si="33"/>
        <v>8.8888333539991571</v>
      </c>
      <c r="W452" s="248">
        <f t="shared" si="33"/>
        <v>9.6969091134536249</v>
      </c>
      <c r="X452" s="248">
        <f t="shared" si="32"/>
        <v>7.2726818350902187</v>
      </c>
      <c r="Y452" s="248">
        <f t="shared" si="32"/>
        <v>8.2221708524492207</v>
      </c>
      <c r="Z452" s="248">
        <f t="shared" si="32"/>
        <v>10.727205706758072</v>
      </c>
      <c r="AA452" s="248">
        <f t="shared" si="32"/>
        <v>11.616089042157988</v>
      </c>
      <c r="AB452" s="248">
        <f t="shared" si="32"/>
        <v>56.565303161812814</v>
      </c>
      <c r="AC452" s="248">
        <f t="shared" si="32"/>
        <v>53.93905694358579</v>
      </c>
      <c r="AD452" s="248">
        <f t="shared" si="32"/>
        <v>48.282526627404508</v>
      </c>
      <c r="AE452" s="248">
        <f t="shared" si="31"/>
        <v>28.484670520770024</v>
      </c>
      <c r="AF452" s="248">
        <f t="shared" si="31"/>
        <v>18.666550043398228</v>
      </c>
      <c r="AG452" s="248">
        <f t="shared" si="31"/>
        <v>10.585792448853541</v>
      </c>
    </row>
    <row r="453" spans="1:33" ht="18" x14ac:dyDescent="0.5">
      <c r="A453" s="202"/>
      <c r="B453" s="202">
        <v>10</v>
      </c>
      <c r="C453" s="202">
        <v>4.4000000000000004</v>
      </c>
      <c r="D453" s="202">
        <v>4.5999999999999996</v>
      </c>
      <c r="E453" s="202">
        <v>3.6</v>
      </c>
      <c r="F453" s="202">
        <v>4.07</v>
      </c>
      <c r="G453" s="202">
        <v>5.31</v>
      </c>
      <c r="H453" s="202">
        <v>5.75</v>
      </c>
      <c r="I453" s="202">
        <v>37.200000000000003</v>
      </c>
      <c r="J453" s="202">
        <v>27.7</v>
      </c>
      <c r="K453" s="202">
        <v>23.2</v>
      </c>
      <c r="L453" s="202">
        <v>13</v>
      </c>
      <c r="M453" s="202">
        <v>8.92</v>
      </c>
      <c r="N453" s="202">
        <v>5.0199999999999996</v>
      </c>
      <c r="T453" s="202"/>
      <c r="U453" s="202">
        <v>10</v>
      </c>
      <c r="V453" s="248">
        <f t="shared" si="33"/>
        <v>8.8888333539991571</v>
      </c>
      <c r="W453" s="248">
        <f t="shared" si="33"/>
        <v>9.2928712337263892</v>
      </c>
      <c r="X453" s="248">
        <f t="shared" si="32"/>
        <v>7.2726818350902187</v>
      </c>
      <c r="Y453" s="248">
        <f t="shared" si="32"/>
        <v>8.2221708524492207</v>
      </c>
      <c r="Z453" s="248">
        <f t="shared" si="32"/>
        <v>10.727205706758072</v>
      </c>
      <c r="AA453" s="248">
        <f t="shared" si="32"/>
        <v>11.616089042157988</v>
      </c>
      <c r="AB453" s="248">
        <f t="shared" si="32"/>
        <v>75.151045629265596</v>
      </c>
      <c r="AC453" s="248">
        <f t="shared" si="32"/>
        <v>55.959246342221959</v>
      </c>
      <c r="AD453" s="248">
        <f t="shared" si="32"/>
        <v>46.868394048359185</v>
      </c>
      <c r="AE453" s="248">
        <f t="shared" si="31"/>
        <v>26.262462182270234</v>
      </c>
      <c r="AF453" s="248">
        <f t="shared" si="31"/>
        <v>18.020089435834652</v>
      </c>
      <c r="AG453" s="248">
        <f t="shared" si="31"/>
        <v>10.141350781153582</v>
      </c>
    </row>
    <row r="454" spans="1:33" ht="18" x14ac:dyDescent="0.5">
      <c r="A454" s="202"/>
      <c r="B454" s="202">
        <v>11</v>
      </c>
      <c r="C454" s="202">
        <v>4.4000000000000004</v>
      </c>
      <c r="D454" s="202">
        <v>4.5999999999999996</v>
      </c>
      <c r="E454" s="202">
        <v>3.4</v>
      </c>
      <c r="F454" s="202">
        <v>4.2699999999999996</v>
      </c>
      <c r="G454" s="202">
        <v>5.31</v>
      </c>
      <c r="H454" s="202">
        <v>5.75</v>
      </c>
      <c r="I454" s="202">
        <v>30.3</v>
      </c>
      <c r="J454" s="202">
        <v>27.7</v>
      </c>
      <c r="K454" s="202">
        <v>22.4</v>
      </c>
      <c r="L454" s="202">
        <v>11.9</v>
      </c>
      <c r="M454" s="202">
        <v>8.6</v>
      </c>
      <c r="N454" s="202">
        <v>5.0199999999999996</v>
      </c>
      <c r="T454" s="202"/>
      <c r="U454" s="202">
        <v>11</v>
      </c>
      <c r="V454" s="248">
        <f t="shared" si="33"/>
        <v>8.8888333539991571</v>
      </c>
      <c r="W454" s="248">
        <f t="shared" si="33"/>
        <v>9.2928712337263892</v>
      </c>
      <c r="X454" s="248">
        <f t="shared" si="32"/>
        <v>6.8686439553629839</v>
      </c>
      <c r="Y454" s="248">
        <f t="shared" si="32"/>
        <v>8.6262087321764529</v>
      </c>
      <c r="Z454" s="248">
        <f t="shared" si="32"/>
        <v>10.727205706758072</v>
      </c>
      <c r="AA454" s="248">
        <f t="shared" si="32"/>
        <v>11.616089042157988</v>
      </c>
      <c r="AB454" s="248">
        <f t="shared" si="32"/>
        <v>61.211738778676008</v>
      </c>
      <c r="AC454" s="248">
        <f t="shared" si="32"/>
        <v>55.959246342221959</v>
      </c>
      <c r="AD454" s="248">
        <f t="shared" si="32"/>
        <v>45.25224252945025</v>
      </c>
      <c r="AE454" s="248">
        <f t="shared" si="31"/>
        <v>24.040253843770447</v>
      </c>
      <c r="AF454" s="248">
        <f t="shared" si="31"/>
        <v>17.373628828271077</v>
      </c>
      <c r="AG454" s="248">
        <f t="shared" si="31"/>
        <v>10.141350781153582</v>
      </c>
    </row>
    <row r="455" spans="1:33" ht="18" x14ac:dyDescent="0.5">
      <c r="A455" s="202"/>
      <c r="B455" s="202">
        <v>12</v>
      </c>
      <c r="C455" s="202">
        <v>4.4000000000000004</v>
      </c>
      <c r="D455" s="202">
        <v>4.5999999999999996</v>
      </c>
      <c r="E455" s="202">
        <v>3.4</v>
      </c>
      <c r="F455" s="202">
        <v>4.2699999999999996</v>
      </c>
      <c r="G455" s="202">
        <v>5.09</v>
      </c>
      <c r="H455" s="202">
        <v>5.53</v>
      </c>
      <c r="I455" s="202">
        <v>29.7</v>
      </c>
      <c r="J455" s="202">
        <v>27.2</v>
      </c>
      <c r="K455" s="202">
        <v>22.4</v>
      </c>
      <c r="L455" s="202">
        <v>11.2</v>
      </c>
      <c r="M455" s="202">
        <v>8.2799999999999994</v>
      </c>
      <c r="N455" s="202">
        <v>5.0199999999999996</v>
      </c>
      <c r="T455" s="202"/>
      <c r="U455" s="202">
        <v>12</v>
      </c>
      <c r="V455" s="248">
        <f t="shared" si="33"/>
        <v>8.8888333539991571</v>
      </c>
      <c r="W455" s="248">
        <f t="shared" si="33"/>
        <v>9.2928712337263892</v>
      </c>
      <c r="X455" s="248">
        <f t="shared" si="32"/>
        <v>6.8686439553629839</v>
      </c>
      <c r="Y455" s="248">
        <f t="shared" si="32"/>
        <v>8.6262087321764529</v>
      </c>
      <c r="Z455" s="248">
        <f t="shared" si="32"/>
        <v>10.282764039058115</v>
      </c>
      <c r="AA455" s="248">
        <f t="shared" si="32"/>
        <v>11.171647374458031</v>
      </c>
      <c r="AB455" s="248">
        <f t="shared" si="32"/>
        <v>59.999625139494306</v>
      </c>
      <c r="AC455" s="248">
        <f t="shared" si="32"/>
        <v>54.949151642903871</v>
      </c>
      <c r="AD455" s="248">
        <f t="shared" si="32"/>
        <v>45.25224252945025</v>
      </c>
      <c r="AE455" s="248">
        <f t="shared" si="31"/>
        <v>22.626121264725125</v>
      </c>
      <c r="AF455" s="248">
        <f t="shared" si="31"/>
        <v>16.727168220707501</v>
      </c>
      <c r="AG455" s="248">
        <f t="shared" si="31"/>
        <v>10.141350781153582</v>
      </c>
    </row>
    <row r="456" spans="1:33" ht="18" x14ac:dyDescent="0.5">
      <c r="A456" s="202"/>
      <c r="B456" s="202">
        <v>13</v>
      </c>
      <c r="C456" s="202">
        <v>4.4000000000000004</v>
      </c>
      <c r="D456" s="202">
        <v>4.5999999999999996</v>
      </c>
      <c r="E456" s="202">
        <v>3.4</v>
      </c>
      <c r="F456" s="202">
        <v>4.13</v>
      </c>
      <c r="G456" s="202">
        <v>5.09</v>
      </c>
      <c r="H456" s="202">
        <v>5.53</v>
      </c>
      <c r="I456" s="202">
        <v>29.7</v>
      </c>
      <c r="J456" s="202">
        <v>27.2</v>
      </c>
      <c r="K456" s="202">
        <v>22</v>
      </c>
      <c r="L456" s="202">
        <v>10.6</v>
      </c>
      <c r="M456" s="202">
        <v>8.07</v>
      </c>
      <c r="N456" s="202">
        <v>5.0199999999999996</v>
      </c>
      <c r="T456" s="202"/>
      <c r="U456" s="202">
        <v>13</v>
      </c>
      <c r="V456" s="248">
        <f t="shared" si="33"/>
        <v>8.8888333539991571</v>
      </c>
      <c r="W456" s="248">
        <f t="shared" si="33"/>
        <v>9.2928712337263892</v>
      </c>
      <c r="X456" s="248">
        <f t="shared" si="33"/>
        <v>6.8686439553629839</v>
      </c>
      <c r="Y456" s="248">
        <f t="shared" si="33"/>
        <v>8.3433822163673899</v>
      </c>
      <c r="Z456" s="248">
        <f t="shared" si="33"/>
        <v>10.282764039058115</v>
      </c>
      <c r="AA456" s="248">
        <f t="shared" si="33"/>
        <v>11.171647374458031</v>
      </c>
      <c r="AB456" s="248">
        <f t="shared" si="33"/>
        <v>59.999625139494306</v>
      </c>
      <c r="AC456" s="248">
        <f t="shared" si="33"/>
        <v>54.949151642903871</v>
      </c>
      <c r="AD456" s="248">
        <f t="shared" si="33"/>
        <v>44.444166769995782</v>
      </c>
      <c r="AE456" s="248">
        <f t="shared" si="31"/>
        <v>21.41400762554342</v>
      </c>
      <c r="AF456" s="248">
        <f t="shared" si="31"/>
        <v>16.302928446993906</v>
      </c>
      <c r="AG456" s="248">
        <f t="shared" si="31"/>
        <v>10.141350781153582</v>
      </c>
    </row>
    <row r="457" spans="1:33" ht="18" x14ac:dyDescent="0.5">
      <c r="A457" s="202"/>
      <c r="B457" s="202">
        <v>14</v>
      </c>
      <c r="C457" s="202">
        <v>4.4000000000000004</v>
      </c>
      <c r="D457" s="202">
        <v>4.5999999999999996</v>
      </c>
      <c r="E457" s="202">
        <v>3.4</v>
      </c>
      <c r="F457" s="202">
        <v>4.07</v>
      </c>
      <c r="G457" s="202">
        <v>4.87</v>
      </c>
      <c r="H457" s="202">
        <v>6.05</v>
      </c>
      <c r="I457" s="202">
        <v>29.2</v>
      </c>
      <c r="J457" s="202">
        <v>27.7</v>
      </c>
      <c r="K457" s="202">
        <v>21.2</v>
      </c>
      <c r="L457" s="202">
        <v>9.35</v>
      </c>
      <c r="M457" s="202">
        <v>7.75</v>
      </c>
      <c r="N457" s="202">
        <v>5.0199999999999996</v>
      </c>
      <c r="T457" s="202"/>
      <c r="U457" s="202">
        <v>14</v>
      </c>
      <c r="V457" s="248">
        <f t="shared" si="33"/>
        <v>8.8888333539991571</v>
      </c>
      <c r="W457" s="248">
        <f t="shared" si="33"/>
        <v>9.2928712337263892</v>
      </c>
      <c r="X457" s="248">
        <f t="shared" si="33"/>
        <v>6.8686439553629839</v>
      </c>
      <c r="Y457" s="248">
        <f t="shared" si="33"/>
        <v>8.2221708524492207</v>
      </c>
      <c r="Z457" s="248">
        <f t="shared" si="33"/>
        <v>9.8383223713581565</v>
      </c>
      <c r="AA457" s="248">
        <f t="shared" si="33"/>
        <v>12.222145861748839</v>
      </c>
      <c r="AB457" s="248">
        <f t="shared" si="33"/>
        <v>58.989530440176217</v>
      </c>
      <c r="AC457" s="248">
        <f t="shared" si="33"/>
        <v>55.959246342221959</v>
      </c>
      <c r="AD457" s="248">
        <f t="shared" si="33"/>
        <v>42.828015251086839</v>
      </c>
      <c r="AE457" s="248">
        <f t="shared" si="31"/>
        <v>18.888770877248206</v>
      </c>
      <c r="AF457" s="248">
        <f t="shared" si="31"/>
        <v>15.656467839430332</v>
      </c>
      <c r="AG457" s="248">
        <f t="shared" si="31"/>
        <v>10.141350781153582</v>
      </c>
    </row>
    <row r="458" spans="1:33" ht="18" x14ac:dyDescent="0.5">
      <c r="A458" s="202"/>
      <c r="B458" s="202">
        <v>15</v>
      </c>
      <c r="C458" s="202">
        <v>4.4000000000000004</v>
      </c>
      <c r="D458" s="202">
        <v>4.5999999999999996</v>
      </c>
      <c r="E458" s="202">
        <v>3.4</v>
      </c>
      <c r="F458" s="202">
        <v>4.07</v>
      </c>
      <c r="G458" s="202">
        <v>5.24</v>
      </c>
      <c r="H458" s="202">
        <v>7.53</v>
      </c>
      <c r="I458" s="202">
        <v>28.8</v>
      </c>
      <c r="J458" s="202">
        <v>27.3</v>
      </c>
      <c r="K458" s="202">
        <v>20.100000000000001</v>
      </c>
      <c r="L458" s="202">
        <v>9.1300000000000008</v>
      </c>
      <c r="M458" s="202">
        <v>7.64</v>
      </c>
      <c r="N458" s="202">
        <v>4.8</v>
      </c>
      <c r="T458" s="202"/>
      <c r="U458" s="202">
        <v>15</v>
      </c>
      <c r="V458" s="248">
        <f t="shared" si="33"/>
        <v>8.8888333539991571</v>
      </c>
      <c r="W458" s="248">
        <f t="shared" si="33"/>
        <v>9.2928712337263892</v>
      </c>
      <c r="X458" s="248">
        <f t="shared" si="33"/>
        <v>6.8686439553629839</v>
      </c>
      <c r="Y458" s="248">
        <f t="shared" si="33"/>
        <v>8.2221708524492207</v>
      </c>
      <c r="Z458" s="248">
        <f t="shared" si="33"/>
        <v>10.585792448853541</v>
      </c>
      <c r="AA458" s="248">
        <f t="shared" si="33"/>
        <v>15.212026171730374</v>
      </c>
      <c r="AB458" s="248">
        <f t="shared" si="33"/>
        <v>58.18145468072175</v>
      </c>
      <c r="AC458" s="248">
        <f t="shared" si="33"/>
        <v>55.151170582767492</v>
      </c>
      <c r="AD458" s="248">
        <f t="shared" si="33"/>
        <v>40.605806912587056</v>
      </c>
      <c r="AE458" s="248">
        <f t="shared" si="31"/>
        <v>18.444329209548251</v>
      </c>
      <c r="AF458" s="248">
        <f t="shared" si="31"/>
        <v>15.434247005580353</v>
      </c>
      <c r="AG458" s="248">
        <f t="shared" si="31"/>
        <v>9.6969091134536249</v>
      </c>
    </row>
    <row r="459" spans="1:33" ht="18" x14ac:dyDescent="0.5">
      <c r="A459" s="202"/>
      <c r="B459" s="202">
        <v>16</v>
      </c>
      <c r="C459" s="202">
        <v>4.4000000000000004</v>
      </c>
      <c r="D459" s="202">
        <v>4.4000000000000004</v>
      </c>
      <c r="E459" s="202">
        <v>3.4</v>
      </c>
      <c r="F459" s="202">
        <v>4.13</v>
      </c>
      <c r="G459" s="202">
        <v>5.31</v>
      </c>
      <c r="H459" s="202">
        <v>7.53</v>
      </c>
      <c r="I459" s="202">
        <v>27.7</v>
      </c>
      <c r="J459" s="202">
        <v>26.8</v>
      </c>
      <c r="K459" s="202">
        <v>20.100000000000001</v>
      </c>
      <c r="L459" s="202">
        <v>8.49</v>
      </c>
      <c r="M459" s="202">
        <v>7.43</v>
      </c>
      <c r="N459" s="202">
        <v>4.8</v>
      </c>
      <c r="T459" s="202"/>
      <c r="U459" s="202">
        <v>16</v>
      </c>
      <c r="V459" s="248">
        <f t="shared" si="33"/>
        <v>8.8888333539991571</v>
      </c>
      <c r="W459" s="248">
        <f t="shared" si="33"/>
        <v>8.8888333539991571</v>
      </c>
      <c r="X459" s="248">
        <f t="shared" si="33"/>
        <v>6.8686439553629839</v>
      </c>
      <c r="Y459" s="248">
        <f t="shared" si="33"/>
        <v>8.3433822163673899</v>
      </c>
      <c r="Z459" s="248">
        <f t="shared" si="33"/>
        <v>10.727205706758072</v>
      </c>
      <c r="AA459" s="248">
        <f t="shared" si="33"/>
        <v>15.212026171730374</v>
      </c>
      <c r="AB459" s="248">
        <f t="shared" si="33"/>
        <v>55.959246342221959</v>
      </c>
      <c r="AC459" s="248">
        <f t="shared" si="33"/>
        <v>54.14107588344941</v>
      </c>
      <c r="AD459" s="248">
        <f t="shared" si="33"/>
        <v>40.605806912587056</v>
      </c>
      <c r="AE459" s="248">
        <f t="shared" si="31"/>
        <v>17.151407994421099</v>
      </c>
      <c r="AF459" s="248">
        <f t="shared" si="31"/>
        <v>15.010007231866757</v>
      </c>
      <c r="AG459" s="248">
        <f t="shared" si="31"/>
        <v>9.6969091134536249</v>
      </c>
    </row>
    <row r="460" spans="1:33" ht="18" x14ac:dyDescent="0.5">
      <c r="A460" s="202"/>
      <c r="B460" s="202">
        <v>17</v>
      </c>
      <c r="C460" s="202">
        <v>4.4000000000000004</v>
      </c>
      <c r="D460" s="202">
        <v>4.4000000000000004</v>
      </c>
      <c r="E460" s="202">
        <v>3.2</v>
      </c>
      <c r="F460" s="202">
        <v>4.07</v>
      </c>
      <c r="G460" s="202">
        <v>5.53</v>
      </c>
      <c r="H460" s="202">
        <v>7.11</v>
      </c>
      <c r="I460" s="202">
        <v>27.9</v>
      </c>
      <c r="J460" s="202">
        <v>27.3</v>
      </c>
      <c r="K460" s="202">
        <v>19.899999999999999</v>
      </c>
      <c r="L460" s="202">
        <v>8.2799999999999994</v>
      </c>
      <c r="M460" s="202">
        <v>6.85</v>
      </c>
      <c r="N460" s="202">
        <v>4.8</v>
      </c>
      <c r="T460" s="202"/>
      <c r="U460" s="202">
        <v>17</v>
      </c>
      <c r="V460" s="248">
        <f t="shared" si="33"/>
        <v>8.8888333539991571</v>
      </c>
      <c r="W460" s="248">
        <f t="shared" si="33"/>
        <v>8.8888333539991571</v>
      </c>
      <c r="X460" s="248">
        <f t="shared" si="33"/>
        <v>6.46460607563575</v>
      </c>
      <c r="Y460" s="248">
        <f t="shared" si="33"/>
        <v>8.2221708524492207</v>
      </c>
      <c r="Z460" s="248">
        <f t="shared" si="33"/>
        <v>11.171647374458031</v>
      </c>
      <c r="AA460" s="248">
        <f t="shared" si="33"/>
        <v>14.363546624303183</v>
      </c>
      <c r="AB460" s="248">
        <f t="shared" si="33"/>
        <v>56.363284221949193</v>
      </c>
      <c r="AC460" s="248">
        <f t="shared" si="33"/>
        <v>55.151170582767492</v>
      </c>
      <c r="AD460" s="248">
        <f t="shared" si="33"/>
        <v>40.201769032859815</v>
      </c>
      <c r="AE460" s="248">
        <f t="shared" si="31"/>
        <v>16.727168220707501</v>
      </c>
      <c r="AF460" s="248">
        <f t="shared" si="31"/>
        <v>13.838297380657776</v>
      </c>
      <c r="AG460" s="248">
        <f t="shared" si="31"/>
        <v>9.6969091134536249</v>
      </c>
    </row>
    <row r="461" spans="1:33" ht="18" x14ac:dyDescent="0.5">
      <c r="A461" s="202"/>
      <c r="B461" s="202">
        <v>18</v>
      </c>
      <c r="C461" s="202">
        <v>4.4000000000000004</v>
      </c>
      <c r="D461" s="202">
        <v>4.4000000000000004</v>
      </c>
      <c r="E461" s="202">
        <v>3.2</v>
      </c>
      <c r="F461" s="202">
        <v>4.13</v>
      </c>
      <c r="G461" s="202">
        <v>5.53</v>
      </c>
      <c r="H461" s="202">
        <v>8.2799999999999994</v>
      </c>
      <c r="I461" s="202">
        <v>27.5</v>
      </c>
      <c r="J461" s="202">
        <v>40</v>
      </c>
      <c r="K461" s="202">
        <v>19.5</v>
      </c>
      <c r="L461" s="202">
        <v>8.07</v>
      </c>
      <c r="M461" s="202">
        <v>6.56</v>
      </c>
      <c r="N461" s="202">
        <v>4.8</v>
      </c>
      <c r="T461" s="202"/>
      <c r="U461" s="202">
        <v>18</v>
      </c>
      <c r="V461" s="248">
        <f t="shared" si="33"/>
        <v>8.8888333539991571</v>
      </c>
      <c r="W461" s="248">
        <f t="shared" si="33"/>
        <v>8.8888333539991571</v>
      </c>
      <c r="X461" s="248">
        <f t="shared" si="33"/>
        <v>6.46460607563575</v>
      </c>
      <c r="Y461" s="248">
        <f t="shared" si="33"/>
        <v>8.3433822163673899</v>
      </c>
      <c r="Z461" s="248">
        <f t="shared" si="33"/>
        <v>11.171647374458031</v>
      </c>
      <c r="AA461" s="248">
        <f t="shared" si="33"/>
        <v>16.727168220707501</v>
      </c>
      <c r="AB461" s="248">
        <f t="shared" si="33"/>
        <v>55.555208462494726</v>
      </c>
      <c r="AC461" s="248">
        <f t="shared" si="33"/>
        <v>80.807575945446871</v>
      </c>
      <c r="AD461" s="248">
        <f t="shared" si="33"/>
        <v>39.393693273405354</v>
      </c>
      <c r="AE461" s="248">
        <f t="shared" si="31"/>
        <v>16.302928446993906</v>
      </c>
      <c r="AF461" s="248">
        <f t="shared" si="31"/>
        <v>13.252442455053286</v>
      </c>
      <c r="AG461" s="248">
        <f t="shared" si="31"/>
        <v>9.6969091134536249</v>
      </c>
    </row>
    <row r="462" spans="1:33" ht="18" x14ac:dyDescent="0.5">
      <c r="A462" s="202"/>
      <c r="B462" s="202">
        <v>19</v>
      </c>
      <c r="C462" s="202">
        <v>4.4000000000000004</v>
      </c>
      <c r="D462" s="202">
        <v>4.4000000000000004</v>
      </c>
      <c r="E462" s="202">
        <v>3.4</v>
      </c>
      <c r="F462" s="202">
        <v>4.2699999999999996</v>
      </c>
      <c r="G462" s="202">
        <v>5.53</v>
      </c>
      <c r="H462" s="202">
        <v>7.85</v>
      </c>
      <c r="I462" s="202">
        <v>27.7</v>
      </c>
      <c r="J462" s="202">
        <v>39.299999999999997</v>
      </c>
      <c r="K462" s="202">
        <v>19.399999999999999</v>
      </c>
      <c r="L462" s="202">
        <v>8.2799999999999994</v>
      </c>
      <c r="M462" s="202">
        <v>6.12</v>
      </c>
      <c r="N462" s="202">
        <v>4.8</v>
      </c>
      <c r="T462" s="202"/>
      <c r="U462" s="202">
        <v>19</v>
      </c>
      <c r="V462" s="248">
        <f t="shared" si="33"/>
        <v>8.8888333539991571</v>
      </c>
      <c r="W462" s="248">
        <f t="shared" si="33"/>
        <v>8.8888333539991571</v>
      </c>
      <c r="X462" s="248">
        <f t="shared" si="33"/>
        <v>6.8686439553629839</v>
      </c>
      <c r="Y462" s="248">
        <f t="shared" si="33"/>
        <v>8.6262087321764529</v>
      </c>
      <c r="Z462" s="248">
        <f t="shared" si="33"/>
        <v>11.171647374458031</v>
      </c>
      <c r="AA462" s="248">
        <f t="shared" si="33"/>
        <v>15.858486779293948</v>
      </c>
      <c r="AB462" s="248">
        <f t="shared" si="33"/>
        <v>55.959246342221959</v>
      </c>
      <c r="AC462" s="248">
        <f t="shared" si="33"/>
        <v>79.393443366401542</v>
      </c>
      <c r="AD462" s="248">
        <f t="shared" si="33"/>
        <v>39.191674333541734</v>
      </c>
      <c r="AE462" s="248">
        <f t="shared" si="31"/>
        <v>16.727168220707501</v>
      </c>
      <c r="AF462" s="248">
        <f t="shared" si="31"/>
        <v>12.363559119653372</v>
      </c>
      <c r="AG462" s="248">
        <f t="shared" si="31"/>
        <v>9.6969091134536249</v>
      </c>
    </row>
    <row r="463" spans="1:33" ht="18" x14ac:dyDescent="0.5">
      <c r="A463" s="202"/>
      <c r="B463" s="202">
        <v>20</v>
      </c>
      <c r="C463" s="202">
        <v>4.5999999999999996</v>
      </c>
      <c r="D463" s="202">
        <v>4.4000000000000004</v>
      </c>
      <c r="E463" s="202">
        <v>4.07</v>
      </c>
      <c r="F463" s="202">
        <v>4.2699999999999996</v>
      </c>
      <c r="G463" s="202">
        <v>5.75</v>
      </c>
      <c r="H463" s="202">
        <v>7.85</v>
      </c>
      <c r="I463" s="202">
        <v>28.8</v>
      </c>
      <c r="J463" s="202">
        <v>37.5</v>
      </c>
      <c r="K463" s="202">
        <v>19</v>
      </c>
      <c r="L463" s="202">
        <v>12.6</v>
      </c>
      <c r="M463" s="202">
        <v>6.41</v>
      </c>
      <c r="N463" s="202">
        <v>4.67</v>
      </c>
      <c r="T463" s="202"/>
      <c r="U463" s="202">
        <v>20</v>
      </c>
      <c r="V463" s="248">
        <f t="shared" si="33"/>
        <v>9.2928712337263892</v>
      </c>
      <c r="W463" s="248">
        <f t="shared" si="33"/>
        <v>8.8888333539991571</v>
      </c>
      <c r="X463" s="248">
        <f t="shared" si="33"/>
        <v>8.2221708524492207</v>
      </c>
      <c r="Y463" s="248">
        <f t="shared" si="33"/>
        <v>8.6262087321764529</v>
      </c>
      <c r="Z463" s="248">
        <f t="shared" si="33"/>
        <v>11.616089042157988</v>
      </c>
      <c r="AA463" s="248">
        <f t="shared" si="33"/>
        <v>15.858486779293948</v>
      </c>
      <c r="AB463" s="248">
        <f t="shared" si="33"/>
        <v>58.18145468072175</v>
      </c>
      <c r="AC463" s="248">
        <f t="shared" si="33"/>
        <v>75.757102448856443</v>
      </c>
      <c r="AD463" s="248">
        <f t="shared" si="33"/>
        <v>38.383598574087266</v>
      </c>
      <c r="AE463" s="248">
        <f t="shared" si="31"/>
        <v>25.454386422815766</v>
      </c>
      <c r="AF463" s="248">
        <f t="shared" si="31"/>
        <v>12.949414045257862</v>
      </c>
      <c r="AG463" s="248">
        <f t="shared" si="31"/>
        <v>9.4342844916309225</v>
      </c>
    </row>
    <row r="464" spans="1:33" ht="18" x14ac:dyDescent="0.5">
      <c r="A464" s="202"/>
      <c r="B464" s="202">
        <v>21</v>
      </c>
      <c r="C464" s="202">
        <v>4.8</v>
      </c>
      <c r="D464" s="202">
        <v>4.2</v>
      </c>
      <c r="E464" s="202">
        <v>4.74</v>
      </c>
      <c r="F464" s="202">
        <v>4.33</v>
      </c>
      <c r="G464" s="202">
        <v>5.75</v>
      </c>
      <c r="H464" s="202">
        <v>7.53</v>
      </c>
      <c r="I464" s="202">
        <v>29.6</v>
      </c>
      <c r="J464" s="202">
        <v>38.700000000000003</v>
      </c>
      <c r="K464" s="202">
        <v>18.8</v>
      </c>
      <c r="L464" s="202">
        <v>20.5</v>
      </c>
      <c r="M464" s="202">
        <v>6.41</v>
      </c>
      <c r="N464" s="202">
        <v>4.5999999999999996</v>
      </c>
      <c r="T464" s="202"/>
      <c r="U464" s="202">
        <v>21</v>
      </c>
      <c r="V464" s="248">
        <f t="shared" si="33"/>
        <v>9.6969091134536249</v>
      </c>
      <c r="W464" s="248">
        <f t="shared" si="33"/>
        <v>8.4847954742719214</v>
      </c>
      <c r="X464" s="248">
        <f t="shared" si="33"/>
        <v>9.5756977495354558</v>
      </c>
      <c r="Y464" s="248">
        <f t="shared" si="33"/>
        <v>8.7474200960946238</v>
      </c>
      <c r="Z464" s="248">
        <f t="shared" si="33"/>
        <v>11.616089042157988</v>
      </c>
      <c r="AA464" s="248">
        <f t="shared" si="33"/>
        <v>15.212026171730374</v>
      </c>
      <c r="AB464" s="248">
        <f t="shared" si="33"/>
        <v>59.797606199630692</v>
      </c>
      <c r="AC464" s="248">
        <f t="shared" si="33"/>
        <v>78.181329727219861</v>
      </c>
      <c r="AD464" s="248">
        <f t="shared" si="33"/>
        <v>37.979560694360032</v>
      </c>
      <c r="AE464" s="248">
        <f t="shared" si="31"/>
        <v>41.413882672041524</v>
      </c>
      <c r="AF464" s="248">
        <f t="shared" si="31"/>
        <v>12.949414045257862</v>
      </c>
      <c r="AG464" s="248">
        <f t="shared" si="31"/>
        <v>9.2928712337263892</v>
      </c>
    </row>
    <row r="465" spans="1:33" ht="18" x14ac:dyDescent="0.5">
      <c r="A465" s="202"/>
      <c r="B465" s="202">
        <v>22</v>
      </c>
      <c r="C465" s="202">
        <v>5.24</v>
      </c>
      <c r="D465" s="202">
        <v>4.2</v>
      </c>
      <c r="E465" s="202">
        <v>4.2699999999999996</v>
      </c>
      <c r="F465" s="202">
        <v>4.47</v>
      </c>
      <c r="G465" s="202">
        <v>5.75</v>
      </c>
      <c r="H465" s="202">
        <v>7.85</v>
      </c>
      <c r="I465" s="202">
        <v>30.4</v>
      </c>
      <c r="J465" s="202">
        <v>36.1</v>
      </c>
      <c r="K465" s="202">
        <v>18.7</v>
      </c>
      <c r="L465" s="202">
        <v>17.600000000000001</v>
      </c>
      <c r="M465" s="202">
        <v>6.41</v>
      </c>
      <c r="N465" s="202">
        <v>4.5999999999999996</v>
      </c>
      <c r="T465" s="202"/>
      <c r="U465" s="202">
        <v>22</v>
      </c>
      <c r="V465" s="248">
        <f t="shared" si="33"/>
        <v>10.585792448853541</v>
      </c>
      <c r="W465" s="248">
        <f t="shared" si="33"/>
        <v>8.4847954742719214</v>
      </c>
      <c r="X465" s="248">
        <f t="shared" si="33"/>
        <v>8.6262087321764529</v>
      </c>
      <c r="Y465" s="248">
        <f t="shared" si="33"/>
        <v>9.0302466119036886</v>
      </c>
      <c r="Z465" s="248">
        <f t="shared" si="33"/>
        <v>11.616089042157988</v>
      </c>
      <c r="AA465" s="248">
        <f t="shared" si="33"/>
        <v>15.858486779293948</v>
      </c>
      <c r="AB465" s="248">
        <f t="shared" si="33"/>
        <v>61.413757718539621</v>
      </c>
      <c r="AC465" s="248">
        <f t="shared" si="33"/>
        <v>72.928837290765813</v>
      </c>
      <c r="AD465" s="248">
        <f t="shared" si="33"/>
        <v>37.777541754496411</v>
      </c>
      <c r="AE465" s="248">
        <f t="shared" si="31"/>
        <v>35.555333415996628</v>
      </c>
      <c r="AF465" s="248">
        <f t="shared" si="31"/>
        <v>12.949414045257862</v>
      </c>
      <c r="AG465" s="248">
        <f t="shared" si="31"/>
        <v>9.2928712337263892</v>
      </c>
    </row>
    <row r="466" spans="1:33" ht="18" x14ac:dyDescent="0.5">
      <c r="A466" s="202"/>
      <c r="B466" s="202">
        <v>23</v>
      </c>
      <c r="C466" s="202">
        <v>5.46</v>
      </c>
      <c r="D466" s="202">
        <v>4.2</v>
      </c>
      <c r="E466" s="202">
        <v>4.2699999999999996</v>
      </c>
      <c r="F466" s="202">
        <v>4.5999999999999996</v>
      </c>
      <c r="G466" s="202">
        <v>6.27</v>
      </c>
      <c r="H466" s="202">
        <v>9.56</v>
      </c>
      <c r="I466" s="202">
        <v>30.5</v>
      </c>
      <c r="J466" s="202">
        <v>34.9</v>
      </c>
      <c r="K466" s="202">
        <v>18.7</v>
      </c>
      <c r="L466" s="202">
        <v>16.2</v>
      </c>
      <c r="M466" s="202">
        <v>6.12</v>
      </c>
      <c r="N466" s="202">
        <v>4.5999999999999996</v>
      </c>
      <c r="T466" s="202"/>
      <c r="U466" s="202">
        <v>23</v>
      </c>
      <c r="V466" s="248">
        <f t="shared" si="33"/>
        <v>11.030234116553498</v>
      </c>
      <c r="W466" s="248">
        <f t="shared" si="33"/>
        <v>8.4847954742719214</v>
      </c>
      <c r="X466" s="248">
        <f t="shared" si="33"/>
        <v>8.6262087321764529</v>
      </c>
      <c r="Y466" s="248">
        <f t="shared" si="33"/>
        <v>9.2928712337263892</v>
      </c>
      <c r="Z466" s="248">
        <f t="shared" si="33"/>
        <v>12.666587529448798</v>
      </c>
      <c r="AA466" s="248">
        <f t="shared" si="33"/>
        <v>19.313010650961804</v>
      </c>
      <c r="AB466" s="248">
        <f t="shared" si="33"/>
        <v>61.615776658403242</v>
      </c>
      <c r="AC466" s="248">
        <f t="shared" si="33"/>
        <v>70.504610012402395</v>
      </c>
      <c r="AD466" s="248">
        <f t="shared" si="33"/>
        <v>37.777541754496411</v>
      </c>
      <c r="AE466" s="248">
        <f t="shared" si="31"/>
        <v>32.727068257905984</v>
      </c>
      <c r="AF466" s="248">
        <f t="shared" si="31"/>
        <v>12.363559119653372</v>
      </c>
      <c r="AG466" s="248">
        <f t="shared" si="31"/>
        <v>9.2928712337263892</v>
      </c>
    </row>
    <row r="467" spans="1:33" ht="18" x14ac:dyDescent="0.5">
      <c r="A467" s="202"/>
      <c r="B467" s="202">
        <v>24</v>
      </c>
      <c r="C467" s="202">
        <v>5.9</v>
      </c>
      <c r="D467" s="202">
        <v>4.2</v>
      </c>
      <c r="E467" s="202">
        <v>4.07</v>
      </c>
      <c r="F467" s="202">
        <v>4.8</v>
      </c>
      <c r="G467" s="202">
        <v>6.56</v>
      </c>
      <c r="H467" s="202">
        <v>11.5</v>
      </c>
      <c r="I467" s="202">
        <v>30.9</v>
      </c>
      <c r="J467" s="202">
        <v>34.700000000000003</v>
      </c>
      <c r="K467" s="202">
        <v>18.3</v>
      </c>
      <c r="L467" s="202">
        <v>15.2</v>
      </c>
      <c r="M467" s="202">
        <v>6.19</v>
      </c>
      <c r="N467" s="202">
        <v>4.4000000000000004</v>
      </c>
      <c r="T467" s="202"/>
      <c r="U467" s="202">
        <v>24</v>
      </c>
      <c r="V467" s="248">
        <f t="shared" si="33"/>
        <v>11.919117451953415</v>
      </c>
      <c r="W467" s="248">
        <f t="shared" si="33"/>
        <v>8.4847954742719214</v>
      </c>
      <c r="X467" s="248">
        <f t="shared" si="33"/>
        <v>8.2221708524492207</v>
      </c>
      <c r="Y467" s="248">
        <f t="shared" si="33"/>
        <v>9.6969091134536249</v>
      </c>
      <c r="Z467" s="248">
        <f t="shared" si="33"/>
        <v>13.252442455053286</v>
      </c>
      <c r="AA467" s="248">
        <f t="shared" si="33"/>
        <v>23.232178084315976</v>
      </c>
      <c r="AB467" s="248">
        <f t="shared" si="33"/>
        <v>62.423852417857709</v>
      </c>
      <c r="AC467" s="248">
        <f t="shared" si="33"/>
        <v>70.100572132675168</v>
      </c>
      <c r="AD467" s="248">
        <f t="shared" si="33"/>
        <v>36.969465995041944</v>
      </c>
      <c r="AE467" s="248">
        <f t="shared" si="33"/>
        <v>30.706878859269811</v>
      </c>
      <c r="AF467" s="248">
        <f t="shared" si="33"/>
        <v>12.504972377557905</v>
      </c>
      <c r="AG467" s="248">
        <f t="shared" si="33"/>
        <v>8.8888333539991571</v>
      </c>
    </row>
    <row r="468" spans="1:33" ht="18" x14ac:dyDescent="0.5">
      <c r="A468" s="202"/>
      <c r="B468" s="202">
        <v>25</v>
      </c>
      <c r="C468" s="202">
        <v>5.75</v>
      </c>
      <c r="D468" s="202">
        <v>4.2</v>
      </c>
      <c r="E468" s="202">
        <v>4.07</v>
      </c>
      <c r="F468" s="202">
        <v>4.8</v>
      </c>
      <c r="G468" s="202">
        <v>6.92</v>
      </c>
      <c r="H468" s="202">
        <v>12.1</v>
      </c>
      <c r="I468" s="202">
        <v>32.700000000000003</v>
      </c>
      <c r="J468" s="202">
        <v>34</v>
      </c>
      <c r="K468" s="202">
        <v>18</v>
      </c>
      <c r="L468" s="202">
        <v>14.7</v>
      </c>
      <c r="M468" s="202">
        <v>5.97</v>
      </c>
      <c r="N468" s="202">
        <v>4.4000000000000004</v>
      </c>
      <c r="T468" s="202"/>
      <c r="U468" s="202">
        <v>25</v>
      </c>
      <c r="V468" s="248">
        <f t="shared" si="33"/>
        <v>11.616089042157988</v>
      </c>
      <c r="W468" s="248">
        <f t="shared" si="33"/>
        <v>8.4847954742719214</v>
      </c>
      <c r="X468" s="248">
        <f t="shared" si="33"/>
        <v>8.2221708524492207</v>
      </c>
      <c r="Y468" s="248">
        <f t="shared" si="33"/>
        <v>9.6969091134536249</v>
      </c>
      <c r="Z468" s="248">
        <f t="shared" si="33"/>
        <v>13.97971063856231</v>
      </c>
      <c r="AA468" s="248">
        <f t="shared" si="33"/>
        <v>24.444291723497678</v>
      </c>
      <c r="AB468" s="248">
        <f t="shared" si="33"/>
        <v>66.060193335402829</v>
      </c>
      <c r="AC468" s="248">
        <f t="shared" si="33"/>
        <v>68.686439553629839</v>
      </c>
      <c r="AD468" s="248">
        <f t="shared" si="33"/>
        <v>36.363409175451096</v>
      </c>
      <c r="AE468" s="248">
        <f t="shared" si="33"/>
        <v>29.696784159951726</v>
      </c>
      <c r="AF468" s="248">
        <f t="shared" si="33"/>
        <v>12.060530709857945</v>
      </c>
      <c r="AG468" s="248">
        <f t="shared" si="33"/>
        <v>8.8888333539991571</v>
      </c>
    </row>
    <row r="469" spans="1:33" ht="18" x14ac:dyDescent="0.5">
      <c r="A469" s="202"/>
      <c r="B469" s="202">
        <v>26</v>
      </c>
      <c r="C469" s="202">
        <v>5.75</v>
      </c>
      <c r="D469" s="202">
        <v>4.2</v>
      </c>
      <c r="E469" s="202">
        <v>4.07</v>
      </c>
      <c r="F469" s="202">
        <v>5.0199999999999996</v>
      </c>
      <c r="G469" s="202">
        <v>7.03</v>
      </c>
      <c r="H469" s="202">
        <v>13.6</v>
      </c>
      <c r="I469" s="202">
        <v>43.2</v>
      </c>
      <c r="J469" s="202">
        <v>32.700000000000003</v>
      </c>
      <c r="K469" s="202">
        <v>17.600000000000001</v>
      </c>
      <c r="L469" s="202">
        <v>14.4</v>
      </c>
      <c r="M469" s="202">
        <v>5.9</v>
      </c>
      <c r="N469" s="202">
        <v>4.33</v>
      </c>
      <c r="T469" s="202"/>
      <c r="U469" s="202">
        <v>26</v>
      </c>
      <c r="V469" s="248">
        <f t="shared" si="33"/>
        <v>11.616089042157988</v>
      </c>
      <c r="W469" s="248">
        <f t="shared" si="33"/>
        <v>8.4847954742719214</v>
      </c>
      <c r="X469" s="248">
        <f t="shared" si="33"/>
        <v>8.2221708524492207</v>
      </c>
      <c r="Y469" s="248">
        <f t="shared" si="33"/>
        <v>10.141350781153582</v>
      </c>
      <c r="Z469" s="248">
        <f t="shared" si="33"/>
        <v>14.201931472412289</v>
      </c>
      <c r="AA469" s="248">
        <f t="shared" si="33"/>
        <v>27.474575821451936</v>
      </c>
      <c r="AB469" s="248">
        <f t="shared" si="33"/>
        <v>87.272182021082628</v>
      </c>
      <c r="AC469" s="248">
        <f t="shared" si="33"/>
        <v>66.060193335402829</v>
      </c>
      <c r="AD469" s="248">
        <f t="shared" si="33"/>
        <v>35.555333415996628</v>
      </c>
      <c r="AE469" s="248">
        <f t="shared" si="33"/>
        <v>29.090727340360875</v>
      </c>
      <c r="AF469" s="248">
        <f t="shared" si="33"/>
        <v>11.919117451953415</v>
      </c>
      <c r="AG469" s="248">
        <f t="shared" si="33"/>
        <v>8.7474200960946238</v>
      </c>
    </row>
    <row r="470" spans="1:33" ht="18" x14ac:dyDescent="0.5">
      <c r="A470" s="202"/>
      <c r="B470" s="202">
        <v>27</v>
      </c>
      <c r="C470" s="202">
        <v>5.68</v>
      </c>
      <c r="D470" s="202">
        <v>4</v>
      </c>
      <c r="E470" s="202">
        <v>4.07</v>
      </c>
      <c r="F470" s="202">
        <v>5.09</v>
      </c>
      <c r="G470" s="202">
        <v>7.39</v>
      </c>
      <c r="H470" s="202">
        <v>15.2</v>
      </c>
      <c r="I470" s="202">
        <v>40.799999999999997</v>
      </c>
      <c r="J470" s="202">
        <v>30.9</v>
      </c>
      <c r="K470" s="202">
        <v>17.3</v>
      </c>
      <c r="L470" s="202">
        <v>13.9</v>
      </c>
      <c r="M470" s="202">
        <v>5.9</v>
      </c>
      <c r="N470" s="202">
        <v>4.2</v>
      </c>
      <c r="T470" s="202"/>
      <c r="U470" s="202">
        <v>27</v>
      </c>
      <c r="V470" s="248">
        <f t="shared" si="33"/>
        <v>11.474675784253456</v>
      </c>
      <c r="W470" s="248">
        <f t="shared" si="33"/>
        <v>8.0807575945446874</v>
      </c>
      <c r="X470" s="248">
        <f t="shared" si="33"/>
        <v>8.2221708524492207</v>
      </c>
      <c r="Y470" s="248">
        <f t="shared" si="33"/>
        <v>10.282764039058115</v>
      </c>
      <c r="Z470" s="248">
        <f t="shared" si="33"/>
        <v>14.929199655921309</v>
      </c>
      <c r="AA470" s="248">
        <f t="shared" si="33"/>
        <v>30.706878859269811</v>
      </c>
      <c r="AB470" s="248">
        <f t="shared" si="33"/>
        <v>82.423727464355807</v>
      </c>
      <c r="AC470" s="248">
        <f t="shared" si="33"/>
        <v>62.423852417857709</v>
      </c>
      <c r="AD470" s="248">
        <f t="shared" si="33"/>
        <v>34.949276596405774</v>
      </c>
      <c r="AE470" s="248">
        <f t="shared" si="33"/>
        <v>28.08063264104279</v>
      </c>
      <c r="AF470" s="248">
        <f t="shared" si="33"/>
        <v>11.919117451953415</v>
      </c>
      <c r="AG470" s="248">
        <f t="shared" si="33"/>
        <v>8.4847954742719214</v>
      </c>
    </row>
    <row r="471" spans="1:33" ht="18" x14ac:dyDescent="0.5">
      <c r="A471" s="202"/>
      <c r="B471" s="202">
        <v>28</v>
      </c>
      <c r="C471" s="202">
        <v>5.61</v>
      </c>
      <c r="D471" s="202">
        <v>4</v>
      </c>
      <c r="E471" s="202">
        <v>4.07</v>
      </c>
      <c r="F471" s="202">
        <v>4.95</v>
      </c>
      <c r="G471" s="202">
        <v>7.64</v>
      </c>
      <c r="H471" s="202">
        <v>16.600000000000001</v>
      </c>
      <c r="I471" s="202">
        <v>37.9</v>
      </c>
      <c r="J471" s="202">
        <v>30</v>
      </c>
      <c r="K471" s="202">
        <v>16.8</v>
      </c>
      <c r="L471" s="202">
        <v>13.1</v>
      </c>
      <c r="M471" s="202">
        <v>5.68</v>
      </c>
      <c r="N471" s="202">
        <v>4.2</v>
      </c>
      <c r="T471" s="202"/>
      <c r="U471" s="202">
        <v>28</v>
      </c>
      <c r="V471" s="248">
        <f t="shared" si="33"/>
        <v>11.333262526348925</v>
      </c>
      <c r="W471" s="248">
        <f t="shared" si="33"/>
        <v>8.0807575945446874</v>
      </c>
      <c r="X471" s="248">
        <f t="shared" si="33"/>
        <v>8.2221708524492207</v>
      </c>
      <c r="Y471" s="248">
        <f t="shared" si="33"/>
        <v>9.9999375232490504</v>
      </c>
      <c r="Z471" s="248">
        <f t="shared" si="33"/>
        <v>15.434247005580353</v>
      </c>
      <c r="AA471" s="248">
        <f t="shared" si="33"/>
        <v>33.535144017360459</v>
      </c>
      <c r="AB471" s="248">
        <f t="shared" si="33"/>
        <v>76.565178208310911</v>
      </c>
      <c r="AC471" s="248">
        <f t="shared" si="33"/>
        <v>60.605681959085153</v>
      </c>
      <c r="AD471" s="248">
        <f t="shared" si="33"/>
        <v>33.939181897087686</v>
      </c>
      <c r="AE471" s="248">
        <f t="shared" si="33"/>
        <v>26.464481122133851</v>
      </c>
      <c r="AF471" s="248">
        <f t="shared" si="33"/>
        <v>11.474675784253456</v>
      </c>
      <c r="AG471" s="248">
        <f t="shared" si="33"/>
        <v>8.4847954742719214</v>
      </c>
    </row>
    <row r="472" spans="1:33" ht="18" x14ac:dyDescent="0.5">
      <c r="A472" s="202"/>
      <c r="B472" s="202">
        <v>29</v>
      </c>
      <c r="C472" s="202">
        <v>5.46</v>
      </c>
      <c r="D472" s="202"/>
      <c r="E472" s="202">
        <v>4.07</v>
      </c>
      <c r="F472" s="202">
        <v>4.87</v>
      </c>
      <c r="G472" s="202">
        <v>8.39</v>
      </c>
      <c r="H472" s="202">
        <v>19</v>
      </c>
      <c r="I472" s="202">
        <v>32.299999999999997</v>
      </c>
      <c r="J472" s="202">
        <v>29.2</v>
      </c>
      <c r="K472" s="202">
        <v>16.5</v>
      </c>
      <c r="L472" s="202">
        <v>12.5</v>
      </c>
      <c r="M472" s="202">
        <v>5.68</v>
      </c>
      <c r="N472" s="202">
        <v>4.2</v>
      </c>
      <c r="T472" s="202"/>
      <c r="U472" s="202">
        <v>29</v>
      </c>
      <c r="V472" s="248">
        <f t="shared" si="33"/>
        <v>11.030234116553498</v>
      </c>
      <c r="W472" s="248"/>
      <c r="X472" s="248">
        <f t="shared" si="33"/>
        <v>8.2221708524492207</v>
      </c>
      <c r="Y472" s="248">
        <f t="shared" si="33"/>
        <v>9.8383223713581565</v>
      </c>
      <c r="Z472" s="248">
        <f t="shared" si="33"/>
        <v>16.949389054557482</v>
      </c>
      <c r="AA472" s="248">
        <f t="shared" si="33"/>
        <v>38.383598574087266</v>
      </c>
      <c r="AB472" s="248">
        <f t="shared" si="33"/>
        <v>65.252117575948347</v>
      </c>
      <c r="AC472" s="248">
        <f t="shared" si="33"/>
        <v>58.989530440176217</v>
      </c>
      <c r="AD472" s="248">
        <f t="shared" si="33"/>
        <v>33.333125077496838</v>
      </c>
      <c r="AE472" s="248">
        <f t="shared" si="33"/>
        <v>25.252367482952149</v>
      </c>
      <c r="AF472" s="248">
        <f t="shared" si="33"/>
        <v>11.474675784253456</v>
      </c>
      <c r="AG472" s="248">
        <f t="shared" si="33"/>
        <v>8.4847954742719214</v>
      </c>
    </row>
    <row r="473" spans="1:33" ht="18" x14ac:dyDescent="0.5">
      <c r="A473" s="202"/>
      <c r="B473" s="202">
        <v>30</v>
      </c>
      <c r="C473" s="202">
        <v>5.24</v>
      </c>
      <c r="D473" s="202"/>
      <c r="E473" s="202">
        <v>4.2699999999999996</v>
      </c>
      <c r="F473" s="202">
        <v>5.17</v>
      </c>
      <c r="G473" s="202">
        <v>8.39</v>
      </c>
      <c r="H473" s="202">
        <v>20.100000000000001</v>
      </c>
      <c r="I473" s="202">
        <v>30.3</v>
      </c>
      <c r="J473" s="202">
        <v>29.2</v>
      </c>
      <c r="K473" s="202">
        <v>16.3</v>
      </c>
      <c r="L473" s="202">
        <v>12</v>
      </c>
      <c r="M473" s="202">
        <v>5.68</v>
      </c>
      <c r="N473" s="202">
        <v>4.13</v>
      </c>
      <c r="T473" s="202"/>
      <c r="U473" s="202">
        <v>30</v>
      </c>
      <c r="V473" s="248">
        <f t="shared" si="33"/>
        <v>10.585792448853541</v>
      </c>
      <c r="W473" s="248"/>
      <c r="X473" s="248">
        <f t="shared" si="33"/>
        <v>8.6262087321764529</v>
      </c>
      <c r="Y473" s="248">
        <f t="shared" si="33"/>
        <v>10.444379190949009</v>
      </c>
      <c r="Z473" s="248">
        <f t="shared" si="33"/>
        <v>16.949389054557482</v>
      </c>
      <c r="AA473" s="248">
        <f t="shared" si="33"/>
        <v>40.605806912587056</v>
      </c>
      <c r="AB473" s="248">
        <f t="shared" si="33"/>
        <v>61.211738778676008</v>
      </c>
      <c r="AC473" s="248">
        <f t="shared" si="33"/>
        <v>58.989530440176217</v>
      </c>
      <c r="AD473" s="248">
        <f t="shared" si="33"/>
        <v>32.929087197769604</v>
      </c>
      <c r="AE473" s="248">
        <f t="shared" si="33"/>
        <v>24.242272783634064</v>
      </c>
      <c r="AF473" s="248">
        <f t="shared" si="33"/>
        <v>11.474675784253456</v>
      </c>
      <c r="AG473" s="248">
        <f t="shared" si="33"/>
        <v>8.3433822163673899</v>
      </c>
    </row>
    <row r="474" spans="1:33" ht="18" x14ac:dyDescent="0.5">
      <c r="A474" s="202"/>
      <c r="B474" s="202">
        <v>31</v>
      </c>
      <c r="C474" s="202">
        <v>5.24</v>
      </c>
      <c r="D474" s="202"/>
      <c r="E474" s="202">
        <v>4.2699999999999996</v>
      </c>
      <c r="F474" s="202"/>
      <c r="G474" s="202">
        <v>8.07</v>
      </c>
      <c r="H474" s="202"/>
      <c r="I474" s="202">
        <v>29.7</v>
      </c>
      <c r="J474" s="202">
        <v>28.4</v>
      </c>
      <c r="K474" s="202"/>
      <c r="L474" s="202">
        <v>11.9</v>
      </c>
      <c r="M474" s="202"/>
      <c r="N474" s="202">
        <v>4</v>
      </c>
      <c r="T474" s="202"/>
      <c r="U474" s="202">
        <v>31</v>
      </c>
      <c r="V474" s="248">
        <f t="shared" si="33"/>
        <v>10.585792448853541</v>
      </c>
      <c r="W474" s="248"/>
      <c r="X474" s="248">
        <f t="shared" si="33"/>
        <v>8.6262087321764529</v>
      </c>
      <c r="Y474" s="248"/>
      <c r="Z474" s="248">
        <f t="shared" si="33"/>
        <v>16.302928446993906</v>
      </c>
      <c r="AA474" s="248"/>
      <c r="AB474" s="248">
        <f t="shared" si="33"/>
        <v>59.999625139494306</v>
      </c>
      <c r="AC474" s="248">
        <f t="shared" si="33"/>
        <v>57.373378921267275</v>
      </c>
      <c r="AD474" s="248"/>
      <c r="AE474" s="248">
        <f t="shared" si="33"/>
        <v>24.040253843770447</v>
      </c>
      <c r="AF474" s="248"/>
      <c r="AG474" s="248">
        <f t="shared" si="33"/>
        <v>8.0807575945446874</v>
      </c>
    </row>
    <row r="475" spans="1:33" ht="18" x14ac:dyDescent="0.5">
      <c r="A475" s="202">
        <v>2006</v>
      </c>
      <c r="B475" s="202">
        <v>1</v>
      </c>
      <c r="C475" s="202">
        <v>4</v>
      </c>
      <c r="D475" s="202">
        <v>3.67</v>
      </c>
      <c r="E475" s="202">
        <v>3.67</v>
      </c>
      <c r="F475" s="202">
        <v>3.87</v>
      </c>
      <c r="G475" s="202">
        <v>3.87</v>
      </c>
      <c r="H475" s="202">
        <v>3.87</v>
      </c>
      <c r="I475" s="202">
        <v>18.7</v>
      </c>
      <c r="J475" s="202">
        <v>16.100000000000001</v>
      </c>
      <c r="K475" s="202">
        <v>10.3</v>
      </c>
      <c r="L475" s="202">
        <v>8.3699999999999992</v>
      </c>
      <c r="M475" s="202">
        <v>5.34</v>
      </c>
      <c r="N475" s="202">
        <v>3.35</v>
      </c>
      <c r="T475" s="202">
        <v>2006</v>
      </c>
      <c r="U475" s="202">
        <v>1</v>
      </c>
      <c r="V475" s="248">
        <f t="shared" si="33"/>
        <v>8.0807575945446874</v>
      </c>
      <c r="W475" s="248">
        <f t="shared" si="33"/>
        <v>7.4140950929947502</v>
      </c>
      <c r="X475" s="248">
        <f t="shared" si="33"/>
        <v>7.4140950929947502</v>
      </c>
      <c r="Y475" s="248">
        <f t="shared" si="33"/>
        <v>7.818132972721985</v>
      </c>
      <c r="Z475" s="248">
        <f t="shared" si="33"/>
        <v>7.818132972721985</v>
      </c>
      <c r="AA475" s="248">
        <f t="shared" si="33"/>
        <v>7.818132972721985</v>
      </c>
      <c r="AB475" s="248">
        <f t="shared" si="33"/>
        <v>37.777541754496411</v>
      </c>
      <c r="AC475" s="248">
        <f t="shared" si="33"/>
        <v>32.52504931804237</v>
      </c>
      <c r="AD475" s="248">
        <f t="shared" si="33"/>
        <v>20.807950805952572</v>
      </c>
      <c r="AE475" s="248">
        <f t="shared" si="33"/>
        <v>16.908985266584757</v>
      </c>
      <c r="AF475" s="248">
        <f t="shared" si="33"/>
        <v>10.787811388717158</v>
      </c>
      <c r="AG475" s="248">
        <f t="shared" si="33"/>
        <v>6.7676344854311763</v>
      </c>
    </row>
    <row r="476" spans="1:33" ht="18" x14ac:dyDescent="0.5">
      <c r="A476" s="202"/>
      <c r="B476" s="202">
        <v>2</v>
      </c>
      <c r="C476" s="202">
        <v>4</v>
      </c>
      <c r="D476" s="202">
        <v>3.67</v>
      </c>
      <c r="E476" s="202">
        <v>3.4</v>
      </c>
      <c r="F476" s="202">
        <v>3.87</v>
      </c>
      <c r="G476" s="202">
        <v>3.87</v>
      </c>
      <c r="H476" s="202">
        <v>4.2699999999999996</v>
      </c>
      <c r="I476" s="202">
        <v>22.5</v>
      </c>
      <c r="J476" s="202">
        <v>15.1</v>
      </c>
      <c r="K476" s="202">
        <v>11</v>
      </c>
      <c r="L476" s="202">
        <v>8.1199999999999992</v>
      </c>
      <c r="M476" s="202">
        <v>5.34</v>
      </c>
      <c r="N476" s="202">
        <v>3.35</v>
      </c>
      <c r="T476" s="202"/>
      <c r="U476" s="202">
        <v>2</v>
      </c>
      <c r="V476" s="248">
        <f t="shared" si="33"/>
        <v>8.0807575945446874</v>
      </c>
      <c r="W476" s="248">
        <f t="shared" si="33"/>
        <v>7.4140950929947502</v>
      </c>
      <c r="X476" s="248">
        <f t="shared" si="33"/>
        <v>6.8686439553629839</v>
      </c>
      <c r="Y476" s="248">
        <f t="shared" si="33"/>
        <v>7.818132972721985</v>
      </c>
      <c r="Z476" s="248">
        <f t="shared" si="33"/>
        <v>7.818132972721985</v>
      </c>
      <c r="AA476" s="248">
        <f t="shared" si="33"/>
        <v>8.6262087321764529</v>
      </c>
      <c r="AB476" s="248">
        <f t="shared" si="33"/>
        <v>45.45426146931387</v>
      </c>
      <c r="AC476" s="248">
        <f t="shared" si="33"/>
        <v>30.504859919406194</v>
      </c>
      <c r="AD476" s="248">
        <f t="shared" si="33"/>
        <v>22.222083384997891</v>
      </c>
      <c r="AE476" s="248">
        <f t="shared" si="33"/>
        <v>16.403937916925713</v>
      </c>
      <c r="AF476" s="248">
        <f t="shared" si="33"/>
        <v>10.787811388717158</v>
      </c>
      <c r="AG476" s="248">
        <f t="shared" si="33"/>
        <v>6.7676344854311763</v>
      </c>
    </row>
    <row r="477" spans="1:33" ht="18" x14ac:dyDescent="0.5">
      <c r="A477" s="202"/>
      <c r="B477" s="202">
        <v>3</v>
      </c>
      <c r="C477" s="202">
        <v>3.8</v>
      </c>
      <c r="D477" s="202">
        <v>3.67</v>
      </c>
      <c r="E477" s="202">
        <v>3.6</v>
      </c>
      <c r="F477" s="202">
        <v>3.87</v>
      </c>
      <c r="G477" s="202">
        <v>3.87</v>
      </c>
      <c r="H477" s="202">
        <v>5.46</v>
      </c>
      <c r="I477" s="202">
        <v>20.6</v>
      </c>
      <c r="J477" s="202">
        <v>14.7</v>
      </c>
      <c r="K477" s="202">
        <v>11.5</v>
      </c>
      <c r="L477" s="202">
        <v>8.1199999999999992</v>
      </c>
      <c r="M477" s="202">
        <v>5.34</v>
      </c>
      <c r="N477" s="202">
        <v>3.21</v>
      </c>
      <c r="T477" s="202"/>
      <c r="U477" s="202">
        <v>3</v>
      </c>
      <c r="V477" s="248">
        <f t="shared" si="33"/>
        <v>7.6767197148174526</v>
      </c>
      <c r="W477" s="248">
        <f t="shared" si="33"/>
        <v>7.4140950929947502</v>
      </c>
      <c r="X477" s="248">
        <f t="shared" si="33"/>
        <v>7.2726818350902187</v>
      </c>
      <c r="Y477" s="248">
        <f t="shared" ref="Y477:AG505" si="34">$T$5*F477</f>
        <v>7.818132972721985</v>
      </c>
      <c r="Z477" s="248">
        <f t="shared" si="34"/>
        <v>7.818132972721985</v>
      </c>
      <c r="AA477" s="248">
        <f t="shared" si="34"/>
        <v>11.030234116553498</v>
      </c>
      <c r="AB477" s="248">
        <f t="shared" si="34"/>
        <v>41.615901611905144</v>
      </c>
      <c r="AC477" s="248">
        <f t="shared" si="34"/>
        <v>29.696784159951726</v>
      </c>
      <c r="AD477" s="248">
        <f t="shared" si="34"/>
        <v>23.232178084315976</v>
      </c>
      <c r="AE477" s="248">
        <f t="shared" si="34"/>
        <v>16.403937916925713</v>
      </c>
      <c r="AF477" s="248">
        <f t="shared" si="34"/>
        <v>10.787811388717158</v>
      </c>
      <c r="AG477" s="248">
        <f t="shared" si="34"/>
        <v>6.4848079696221115</v>
      </c>
    </row>
    <row r="478" spans="1:33" ht="18" x14ac:dyDescent="0.5">
      <c r="A478" s="202"/>
      <c r="B478" s="202">
        <v>4</v>
      </c>
      <c r="C478" s="202">
        <v>3.8</v>
      </c>
      <c r="D478" s="202">
        <v>3.67</v>
      </c>
      <c r="E478" s="202">
        <v>3.6</v>
      </c>
      <c r="F478" s="202">
        <v>3.87</v>
      </c>
      <c r="G478" s="202">
        <v>3.87</v>
      </c>
      <c r="H478" s="202">
        <v>6.27</v>
      </c>
      <c r="I478" s="202">
        <v>24.1</v>
      </c>
      <c r="J478" s="202">
        <v>14.2</v>
      </c>
      <c r="K478" s="202">
        <v>10.4</v>
      </c>
      <c r="L478" s="202">
        <v>7.88</v>
      </c>
      <c r="M478" s="202">
        <v>5.16</v>
      </c>
      <c r="N478" s="202">
        <v>3.21</v>
      </c>
      <c r="T478" s="202"/>
      <c r="U478" s="202">
        <v>4</v>
      </c>
      <c r="V478" s="248">
        <f t="shared" ref="V478:AD525" si="35">$T$5*C478</f>
        <v>7.6767197148174526</v>
      </c>
      <c r="W478" s="248">
        <f t="shared" si="35"/>
        <v>7.4140950929947502</v>
      </c>
      <c r="X478" s="248">
        <f t="shared" si="35"/>
        <v>7.2726818350902187</v>
      </c>
      <c r="Y478" s="248">
        <f t="shared" si="34"/>
        <v>7.818132972721985</v>
      </c>
      <c r="Z478" s="248">
        <f t="shared" si="34"/>
        <v>7.818132972721985</v>
      </c>
      <c r="AA478" s="248">
        <f t="shared" si="34"/>
        <v>12.666587529448798</v>
      </c>
      <c r="AB478" s="248">
        <f t="shared" si="34"/>
        <v>48.686564507131742</v>
      </c>
      <c r="AC478" s="248">
        <f t="shared" si="34"/>
        <v>28.686689460633637</v>
      </c>
      <c r="AD478" s="248">
        <f t="shared" si="34"/>
        <v>21.009969745816189</v>
      </c>
      <c r="AE478" s="248">
        <f t="shared" si="34"/>
        <v>15.919092461253035</v>
      </c>
      <c r="AF478" s="248">
        <f t="shared" si="34"/>
        <v>10.424177296962647</v>
      </c>
      <c r="AG478" s="248">
        <f t="shared" si="34"/>
        <v>6.4848079696221115</v>
      </c>
    </row>
    <row r="479" spans="1:33" ht="18" x14ac:dyDescent="0.5">
      <c r="A479" s="202"/>
      <c r="B479" s="202">
        <v>5</v>
      </c>
      <c r="C479" s="202">
        <v>3.87</v>
      </c>
      <c r="D479" s="202">
        <v>3.73</v>
      </c>
      <c r="E479" s="202">
        <v>3.87</v>
      </c>
      <c r="F479" s="202">
        <v>3.87</v>
      </c>
      <c r="G479" s="202">
        <v>3.67</v>
      </c>
      <c r="H479" s="202">
        <v>6.71</v>
      </c>
      <c r="I479" s="202">
        <v>25.2</v>
      </c>
      <c r="J479" s="202">
        <v>13.9</v>
      </c>
      <c r="K479" s="202">
        <v>10.7</v>
      </c>
      <c r="L479" s="202">
        <v>7.88</v>
      </c>
      <c r="M479" s="202">
        <v>5.16</v>
      </c>
      <c r="N479" s="202">
        <v>3.08</v>
      </c>
      <c r="T479" s="202"/>
      <c r="U479" s="202">
        <v>5</v>
      </c>
      <c r="V479" s="248">
        <f t="shared" si="35"/>
        <v>7.818132972721985</v>
      </c>
      <c r="W479" s="248">
        <f t="shared" si="35"/>
        <v>7.5353064569129211</v>
      </c>
      <c r="X479" s="248">
        <f t="shared" si="35"/>
        <v>7.818132972721985</v>
      </c>
      <c r="Y479" s="248">
        <f t="shared" si="34"/>
        <v>7.818132972721985</v>
      </c>
      <c r="Z479" s="248">
        <f t="shared" si="34"/>
        <v>7.4140950929947502</v>
      </c>
      <c r="AA479" s="248">
        <f t="shared" si="34"/>
        <v>13.555470864848713</v>
      </c>
      <c r="AB479" s="248">
        <f t="shared" si="34"/>
        <v>50.908772845631532</v>
      </c>
      <c r="AC479" s="248">
        <f t="shared" si="34"/>
        <v>28.08063264104279</v>
      </c>
      <c r="AD479" s="248">
        <f t="shared" si="34"/>
        <v>21.616026565407036</v>
      </c>
      <c r="AE479" s="248">
        <f t="shared" si="34"/>
        <v>15.919092461253035</v>
      </c>
      <c r="AF479" s="248">
        <f t="shared" si="34"/>
        <v>10.424177296962647</v>
      </c>
      <c r="AG479" s="248">
        <f t="shared" si="34"/>
        <v>6.2221833477994091</v>
      </c>
    </row>
    <row r="480" spans="1:33" ht="18" x14ac:dyDescent="0.5">
      <c r="A480" s="202"/>
      <c r="B480" s="202">
        <v>6</v>
      </c>
      <c r="C480" s="202">
        <v>4.13</v>
      </c>
      <c r="D480" s="202">
        <v>3.87</v>
      </c>
      <c r="E480" s="202">
        <v>3.87</v>
      </c>
      <c r="F480" s="202">
        <v>3.87</v>
      </c>
      <c r="G480" s="202">
        <v>3.67</v>
      </c>
      <c r="H480" s="202">
        <v>8.17</v>
      </c>
      <c r="I480" s="202">
        <v>24.7</v>
      </c>
      <c r="J480" s="202">
        <v>13.2</v>
      </c>
      <c r="K480" s="202">
        <v>10.4</v>
      </c>
      <c r="L480" s="202">
        <v>7.88</v>
      </c>
      <c r="M480" s="202">
        <v>4.99</v>
      </c>
      <c r="N480" s="202">
        <v>3.08</v>
      </c>
      <c r="T480" s="202"/>
      <c r="U480" s="202">
        <v>6</v>
      </c>
      <c r="V480" s="248">
        <f t="shared" si="35"/>
        <v>8.3433822163673899</v>
      </c>
      <c r="W480" s="248">
        <f t="shared" si="35"/>
        <v>7.818132972721985</v>
      </c>
      <c r="X480" s="248">
        <f t="shared" si="35"/>
        <v>7.818132972721985</v>
      </c>
      <c r="Y480" s="248">
        <f t="shared" si="34"/>
        <v>7.818132972721985</v>
      </c>
      <c r="Z480" s="248">
        <f t="shared" si="34"/>
        <v>7.4140950929947502</v>
      </c>
      <c r="AA480" s="248">
        <f t="shared" si="34"/>
        <v>16.504947386857523</v>
      </c>
      <c r="AB480" s="248">
        <f t="shared" si="34"/>
        <v>49.898678146313443</v>
      </c>
      <c r="AC480" s="248">
        <f t="shared" si="34"/>
        <v>26.666500061997468</v>
      </c>
      <c r="AD480" s="248">
        <f t="shared" si="34"/>
        <v>21.009969745816189</v>
      </c>
      <c r="AE480" s="248">
        <f t="shared" si="34"/>
        <v>15.919092461253035</v>
      </c>
      <c r="AF480" s="248">
        <f t="shared" si="34"/>
        <v>10.080745099194498</v>
      </c>
      <c r="AG480" s="248">
        <f t="shared" si="34"/>
        <v>6.2221833477994091</v>
      </c>
    </row>
    <row r="481" spans="1:33" ht="18" x14ac:dyDescent="0.5">
      <c r="A481" s="202"/>
      <c r="B481" s="202">
        <v>7</v>
      </c>
      <c r="C481" s="202">
        <v>4.13</v>
      </c>
      <c r="D481" s="202">
        <v>3.87</v>
      </c>
      <c r="E481" s="202">
        <v>3.87</v>
      </c>
      <c r="F481" s="202">
        <v>3.87</v>
      </c>
      <c r="G481" s="202">
        <v>3.67</v>
      </c>
      <c r="H481" s="202">
        <v>7.96</v>
      </c>
      <c r="I481" s="202">
        <v>23.5</v>
      </c>
      <c r="J481" s="202">
        <v>13.2</v>
      </c>
      <c r="K481" s="202">
        <v>10.7</v>
      </c>
      <c r="L481" s="202">
        <v>7.64</v>
      </c>
      <c r="M481" s="202">
        <v>4.99</v>
      </c>
      <c r="N481" s="202">
        <v>2.94</v>
      </c>
      <c r="T481" s="202"/>
      <c r="U481" s="202">
        <v>7</v>
      </c>
      <c r="V481" s="248">
        <f t="shared" si="35"/>
        <v>8.3433822163673899</v>
      </c>
      <c r="W481" s="248">
        <f t="shared" si="35"/>
        <v>7.818132972721985</v>
      </c>
      <c r="X481" s="248">
        <f t="shared" si="35"/>
        <v>7.818132972721985</v>
      </c>
      <c r="Y481" s="248">
        <f t="shared" si="34"/>
        <v>7.818132972721985</v>
      </c>
      <c r="Z481" s="248">
        <f t="shared" si="34"/>
        <v>7.4140950929947502</v>
      </c>
      <c r="AA481" s="248">
        <f t="shared" si="34"/>
        <v>16.080707613143929</v>
      </c>
      <c r="AB481" s="248">
        <f t="shared" si="34"/>
        <v>47.47445086795004</v>
      </c>
      <c r="AC481" s="248">
        <f t="shared" si="34"/>
        <v>26.666500061997468</v>
      </c>
      <c r="AD481" s="248">
        <f t="shared" si="34"/>
        <v>21.616026565407036</v>
      </c>
      <c r="AE481" s="248">
        <f t="shared" si="34"/>
        <v>15.434247005580353</v>
      </c>
      <c r="AF481" s="248">
        <f t="shared" si="34"/>
        <v>10.080745099194498</v>
      </c>
      <c r="AG481" s="248">
        <f t="shared" si="34"/>
        <v>5.9393568319903451</v>
      </c>
    </row>
    <row r="482" spans="1:33" ht="18" x14ac:dyDescent="0.5">
      <c r="A482" s="202"/>
      <c r="B482" s="202">
        <v>8</v>
      </c>
      <c r="C482" s="202">
        <v>4.13</v>
      </c>
      <c r="D482" s="202">
        <v>3.67</v>
      </c>
      <c r="E482" s="202">
        <v>3.67</v>
      </c>
      <c r="F482" s="202">
        <v>3.87</v>
      </c>
      <c r="G482" s="202">
        <v>3.67</v>
      </c>
      <c r="H482" s="202">
        <v>8.81</v>
      </c>
      <c r="I482" s="202">
        <v>23.2</v>
      </c>
      <c r="J482" s="202">
        <v>12.6</v>
      </c>
      <c r="K482" s="202">
        <v>10.9</v>
      </c>
      <c r="L482" s="202">
        <v>7.64</v>
      </c>
      <c r="M482" s="202">
        <v>4.99</v>
      </c>
      <c r="N482" s="202">
        <v>2.94</v>
      </c>
      <c r="T482" s="202"/>
      <c r="U482" s="202">
        <v>8</v>
      </c>
      <c r="V482" s="248">
        <f t="shared" si="35"/>
        <v>8.3433822163673899</v>
      </c>
      <c r="W482" s="248">
        <f t="shared" si="35"/>
        <v>7.4140950929947502</v>
      </c>
      <c r="X482" s="248">
        <f t="shared" si="35"/>
        <v>7.4140950929947502</v>
      </c>
      <c r="Y482" s="248">
        <f t="shared" si="34"/>
        <v>7.818132972721985</v>
      </c>
      <c r="Z482" s="248">
        <f t="shared" si="34"/>
        <v>7.4140950929947502</v>
      </c>
      <c r="AA482" s="248">
        <f t="shared" si="34"/>
        <v>17.797868601984675</v>
      </c>
      <c r="AB482" s="248">
        <f t="shared" si="34"/>
        <v>46.868394048359185</v>
      </c>
      <c r="AC482" s="248">
        <f t="shared" si="34"/>
        <v>25.454386422815766</v>
      </c>
      <c r="AD482" s="248">
        <f t="shared" si="34"/>
        <v>22.020064445134274</v>
      </c>
      <c r="AE482" s="248">
        <f t="shared" si="34"/>
        <v>15.434247005580353</v>
      </c>
      <c r="AF482" s="248">
        <f t="shared" si="34"/>
        <v>10.080745099194498</v>
      </c>
      <c r="AG482" s="248">
        <f t="shared" si="34"/>
        <v>5.9393568319903451</v>
      </c>
    </row>
    <row r="483" spans="1:33" ht="18" x14ac:dyDescent="0.5">
      <c r="A483" s="202"/>
      <c r="B483" s="202">
        <v>9</v>
      </c>
      <c r="C483" s="202">
        <v>4.2</v>
      </c>
      <c r="D483" s="202">
        <v>3.67</v>
      </c>
      <c r="E483" s="202">
        <v>3.67</v>
      </c>
      <c r="F483" s="202">
        <v>3.87</v>
      </c>
      <c r="G483" s="202">
        <v>3.47</v>
      </c>
      <c r="H483" s="202">
        <v>9.4499999999999993</v>
      </c>
      <c r="I483" s="202">
        <v>23.9</v>
      </c>
      <c r="J483" s="202">
        <v>12.1</v>
      </c>
      <c r="K483" s="202">
        <v>10.7</v>
      </c>
      <c r="L483" s="202">
        <v>7.4</v>
      </c>
      <c r="M483" s="202">
        <v>4.82</v>
      </c>
      <c r="N483" s="202">
        <v>2.8</v>
      </c>
      <c r="T483" s="202"/>
      <c r="U483" s="202">
        <v>9</v>
      </c>
      <c r="V483" s="248">
        <f t="shared" si="35"/>
        <v>8.4847954742719214</v>
      </c>
      <c r="W483" s="248">
        <f t="shared" si="35"/>
        <v>7.4140950929947502</v>
      </c>
      <c r="X483" s="248">
        <f t="shared" si="35"/>
        <v>7.4140950929947502</v>
      </c>
      <c r="Y483" s="248">
        <f t="shared" si="34"/>
        <v>7.818132972721985</v>
      </c>
      <c r="Z483" s="248">
        <f t="shared" si="34"/>
        <v>7.0100572132675172</v>
      </c>
      <c r="AA483" s="248">
        <f t="shared" si="34"/>
        <v>19.090789817111823</v>
      </c>
      <c r="AB483" s="248">
        <f t="shared" si="34"/>
        <v>48.282526627404508</v>
      </c>
      <c r="AC483" s="248">
        <f t="shared" si="34"/>
        <v>24.444291723497678</v>
      </c>
      <c r="AD483" s="248">
        <f t="shared" si="34"/>
        <v>21.616026565407036</v>
      </c>
      <c r="AE483" s="248">
        <f t="shared" si="34"/>
        <v>14.949401549907673</v>
      </c>
      <c r="AF483" s="248">
        <f t="shared" si="34"/>
        <v>9.7373129014263498</v>
      </c>
      <c r="AG483" s="248">
        <f t="shared" si="34"/>
        <v>5.6565303161812812</v>
      </c>
    </row>
    <row r="484" spans="1:33" ht="18" x14ac:dyDescent="0.5">
      <c r="A484" s="202"/>
      <c r="B484" s="202">
        <v>10</v>
      </c>
      <c r="C484" s="202">
        <v>4.33</v>
      </c>
      <c r="D484" s="202">
        <v>3.67</v>
      </c>
      <c r="E484" s="202">
        <v>3.67</v>
      </c>
      <c r="F484" s="202">
        <v>3.87</v>
      </c>
      <c r="G484" s="202">
        <v>3.47</v>
      </c>
      <c r="H484" s="202">
        <v>11</v>
      </c>
      <c r="I484" s="202">
        <v>23.5</v>
      </c>
      <c r="J484" s="202">
        <v>9.82</v>
      </c>
      <c r="K484" s="202">
        <v>10.4</v>
      </c>
      <c r="L484" s="202">
        <v>7.4</v>
      </c>
      <c r="M484" s="202">
        <v>4.82</v>
      </c>
      <c r="N484" s="202">
        <v>2.8</v>
      </c>
      <c r="T484" s="202"/>
      <c r="U484" s="202">
        <v>10</v>
      </c>
      <c r="V484" s="248">
        <f t="shared" si="35"/>
        <v>8.7474200960946238</v>
      </c>
      <c r="W484" s="248">
        <f t="shared" si="35"/>
        <v>7.4140950929947502</v>
      </c>
      <c r="X484" s="248">
        <f t="shared" si="35"/>
        <v>7.4140950929947502</v>
      </c>
      <c r="Y484" s="248">
        <f t="shared" si="34"/>
        <v>7.818132972721985</v>
      </c>
      <c r="Z484" s="248">
        <f t="shared" si="34"/>
        <v>7.0100572132675172</v>
      </c>
      <c r="AA484" s="248">
        <f t="shared" si="34"/>
        <v>22.222083384997891</v>
      </c>
      <c r="AB484" s="248">
        <f t="shared" si="34"/>
        <v>47.47445086795004</v>
      </c>
      <c r="AC484" s="248">
        <f t="shared" si="34"/>
        <v>19.838259894607209</v>
      </c>
      <c r="AD484" s="248">
        <f t="shared" si="34"/>
        <v>21.009969745816189</v>
      </c>
      <c r="AE484" s="248">
        <f t="shared" si="34"/>
        <v>14.949401549907673</v>
      </c>
      <c r="AF484" s="248">
        <f t="shared" si="34"/>
        <v>9.7373129014263498</v>
      </c>
      <c r="AG484" s="248">
        <f t="shared" si="34"/>
        <v>5.6565303161812812</v>
      </c>
    </row>
    <row r="485" spans="1:33" ht="18" x14ac:dyDescent="0.5">
      <c r="A485" s="202"/>
      <c r="B485" s="202">
        <v>11</v>
      </c>
      <c r="C485" s="202">
        <v>4.2</v>
      </c>
      <c r="D485" s="202">
        <v>3.67</v>
      </c>
      <c r="E485" s="202">
        <v>5.03</v>
      </c>
      <c r="F485" s="202">
        <v>3.87</v>
      </c>
      <c r="G485" s="202">
        <v>3.4</v>
      </c>
      <c r="H485" s="202">
        <v>11</v>
      </c>
      <c r="I485" s="202">
        <v>22.8</v>
      </c>
      <c r="J485" s="202">
        <v>9.82</v>
      </c>
      <c r="K485" s="202">
        <v>10.9</v>
      </c>
      <c r="L485" s="202">
        <v>7.19</v>
      </c>
      <c r="M485" s="202">
        <v>4.82</v>
      </c>
      <c r="N485" s="202">
        <v>2.66</v>
      </c>
      <c r="T485" s="202"/>
      <c r="U485" s="202">
        <v>11</v>
      </c>
      <c r="V485" s="248">
        <f t="shared" si="35"/>
        <v>8.4847954742719214</v>
      </c>
      <c r="W485" s="248">
        <f t="shared" si="35"/>
        <v>7.4140950929947502</v>
      </c>
      <c r="X485" s="248">
        <f t="shared" si="35"/>
        <v>10.161552675139944</v>
      </c>
      <c r="Y485" s="248">
        <f t="shared" si="34"/>
        <v>7.818132972721985</v>
      </c>
      <c r="Z485" s="248">
        <f t="shared" si="34"/>
        <v>6.8686439553629839</v>
      </c>
      <c r="AA485" s="248">
        <f t="shared" si="34"/>
        <v>22.222083384997891</v>
      </c>
      <c r="AB485" s="248">
        <f t="shared" si="34"/>
        <v>46.060318288904718</v>
      </c>
      <c r="AC485" s="248">
        <f t="shared" si="34"/>
        <v>19.838259894607209</v>
      </c>
      <c r="AD485" s="248">
        <f t="shared" si="34"/>
        <v>22.020064445134274</v>
      </c>
      <c r="AE485" s="248">
        <f t="shared" si="34"/>
        <v>14.525161776194077</v>
      </c>
      <c r="AF485" s="248">
        <f t="shared" si="34"/>
        <v>9.7373129014263498</v>
      </c>
      <c r="AG485" s="248">
        <f t="shared" si="34"/>
        <v>5.3737038003722173</v>
      </c>
    </row>
    <row r="486" spans="1:33" ht="18" x14ac:dyDescent="0.5">
      <c r="A486" s="202"/>
      <c r="B486" s="202">
        <v>12</v>
      </c>
      <c r="C486" s="202">
        <v>4.2</v>
      </c>
      <c r="D486" s="202">
        <v>3.67</v>
      </c>
      <c r="E486" s="202">
        <v>4.33</v>
      </c>
      <c r="F486" s="202">
        <v>3.87</v>
      </c>
      <c r="G486" s="202">
        <v>3.4</v>
      </c>
      <c r="H486" s="202">
        <v>10.7</v>
      </c>
      <c r="I486" s="202">
        <v>22.8</v>
      </c>
      <c r="J486" s="202">
        <v>9.82</v>
      </c>
      <c r="K486" s="202">
        <v>10.4</v>
      </c>
      <c r="L486" s="202">
        <v>6.99</v>
      </c>
      <c r="M486" s="202">
        <v>4.6500000000000004</v>
      </c>
      <c r="N486" s="202">
        <v>2.66</v>
      </c>
      <c r="T486" s="202"/>
      <c r="U486" s="202">
        <v>12</v>
      </c>
      <c r="V486" s="248">
        <f t="shared" si="35"/>
        <v>8.4847954742719214</v>
      </c>
      <c r="W486" s="248">
        <f t="shared" si="35"/>
        <v>7.4140950929947502</v>
      </c>
      <c r="X486" s="248">
        <f t="shared" si="35"/>
        <v>8.7474200960946238</v>
      </c>
      <c r="Y486" s="248">
        <f t="shared" si="34"/>
        <v>7.818132972721985</v>
      </c>
      <c r="Z486" s="248">
        <f t="shared" si="34"/>
        <v>6.8686439553629839</v>
      </c>
      <c r="AA486" s="248">
        <f t="shared" si="34"/>
        <v>21.616026565407036</v>
      </c>
      <c r="AB486" s="248">
        <f t="shared" si="34"/>
        <v>46.060318288904718</v>
      </c>
      <c r="AC486" s="248">
        <f t="shared" si="34"/>
        <v>19.838259894607209</v>
      </c>
      <c r="AD486" s="248">
        <f t="shared" si="34"/>
        <v>21.009969745816189</v>
      </c>
      <c r="AE486" s="248">
        <f t="shared" si="34"/>
        <v>14.121123896466841</v>
      </c>
      <c r="AF486" s="248">
        <f t="shared" si="34"/>
        <v>9.3938807036581995</v>
      </c>
      <c r="AG486" s="248">
        <f t="shared" si="34"/>
        <v>5.3737038003722173</v>
      </c>
    </row>
    <row r="487" spans="1:33" ht="18" x14ac:dyDescent="0.5">
      <c r="A487" s="202"/>
      <c r="B487" s="202">
        <v>13</v>
      </c>
      <c r="C487" s="202">
        <v>4.2</v>
      </c>
      <c r="D487" s="202">
        <v>3.67</v>
      </c>
      <c r="E487" s="202">
        <v>4.2699999999999996</v>
      </c>
      <c r="F487" s="202">
        <v>3.87</v>
      </c>
      <c r="G487" s="202">
        <v>3.4</v>
      </c>
      <c r="H487" s="202">
        <v>11.3</v>
      </c>
      <c r="I487" s="202">
        <v>23.6</v>
      </c>
      <c r="J487" s="202">
        <v>9.41</v>
      </c>
      <c r="K487" s="202">
        <v>9.82</v>
      </c>
      <c r="L487" s="202">
        <v>6.99</v>
      </c>
      <c r="M487" s="202">
        <v>4.6500000000000004</v>
      </c>
      <c r="N487" s="202">
        <v>2.5299999999999998</v>
      </c>
      <c r="T487" s="202"/>
      <c r="U487" s="202">
        <v>13</v>
      </c>
      <c r="V487" s="248">
        <f t="shared" si="35"/>
        <v>8.4847954742719214</v>
      </c>
      <c r="W487" s="248">
        <f t="shared" si="35"/>
        <v>7.4140950929947502</v>
      </c>
      <c r="X487" s="248">
        <f t="shared" si="35"/>
        <v>8.6262087321764529</v>
      </c>
      <c r="Y487" s="248">
        <f t="shared" si="34"/>
        <v>7.818132972721985</v>
      </c>
      <c r="Z487" s="248">
        <f t="shared" si="34"/>
        <v>6.8686439553629839</v>
      </c>
      <c r="AA487" s="248">
        <f t="shared" si="34"/>
        <v>22.828140204588742</v>
      </c>
      <c r="AB487" s="248">
        <f t="shared" si="34"/>
        <v>47.67646980781366</v>
      </c>
      <c r="AC487" s="248">
        <f t="shared" si="34"/>
        <v>19.009982241166377</v>
      </c>
      <c r="AD487" s="248">
        <f t="shared" si="34"/>
        <v>19.838259894607209</v>
      </c>
      <c r="AE487" s="248">
        <f t="shared" si="34"/>
        <v>14.121123896466841</v>
      </c>
      <c r="AF487" s="248">
        <f t="shared" si="34"/>
        <v>9.3938807036581995</v>
      </c>
      <c r="AG487" s="248">
        <f t="shared" si="34"/>
        <v>5.111079178549514</v>
      </c>
    </row>
    <row r="488" spans="1:33" ht="18" x14ac:dyDescent="0.5">
      <c r="A488" s="202"/>
      <c r="B488" s="202">
        <v>14</v>
      </c>
      <c r="C488" s="202">
        <v>4.33</v>
      </c>
      <c r="D488" s="202">
        <v>3.67</v>
      </c>
      <c r="E488" s="202">
        <v>4.2</v>
      </c>
      <c r="F488" s="202">
        <v>4.5</v>
      </c>
      <c r="G488" s="202">
        <v>3.4</v>
      </c>
      <c r="H488" s="202">
        <v>11.2</v>
      </c>
      <c r="I488" s="202">
        <v>23.2</v>
      </c>
      <c r="J488" s="202">
        <v>9.33</v>
      </c>
      <c r="K488" s="202">
        <v>9.82</v>
      </c>
      <c r="L488" s="202">
        <v>6.99</v>
      </c>
      <c r="M488" s="202">
        <v>4.4800000000000004</v>
      </c>
      <c r="N488" s="202">
        <v>2.5299999999999998</v>
      </c>
      <c r="T488" s="202"/>
      <c r="U488" s="202">
        <v>14</v>
      </c>
      <c r="V488" s="248">
        <f t="shared" si="35"/>
        <v>8.7474200960946238</v>
      </c>
      <c r="W488" s="248">
        <f t="shared" si="35"/>
        <v>7.4140950929947502</v>
      </c>
      <c r="X488" s="248">
        <f t="shared" si="35"/>
        <v>8.4847954742719214</v>
      </c>
      <c r="Y488" s="248">
        <f t="shared" si="34"/>
        <v>9.090852293862774</v>
      </c>
      <c r="Z488" s="248">
        <f t="shared" si="34"/>
        <v>6.8686439553629839</v>
      </c>
      <c r="AA488" s="248">
        <f t="shared" si="34"/>
        <v>22.626121264725125</v>
      </c>
      <c r="AB488" s="248">
        <f t="shared" si="34"/>
        <v>46.868394048359185</v>
      </c>
      <c r="AC488" s="248">
        <f t="shared" si="34"/>
        <v>18.848367089275484</v>
      </c>
      <c r="AD488" s="248">
        <f t="shared" si="34"/>
        <v>19.838259894607209</v>
      </c>
      <c r="AE488" s="248">
        <f t="shared" si="34"/>
        <v>14.121123896466841</v>
      </c>
      <c r="AF488" s="248">
        <f t="shared" si="34"/>
        <v>9.050448505890051</v>
      </c>
      <c r="AG488" s="248">
        <f t="shared" si="34"/>
        <v>5.111079178549514</v>
      </c>
    </row>
    <row r="489" spans="1:33" ht="18" x14ac:dyDescent="0.5">
      <c r="A489" s="202"/>
      <c r="B489" s="202">
        <v>15</v>
      </c>
      <c r="C489" s="202">
        <v>4.2699999999999996</v>
      </c>
      <c r="D489" s="202">
        <v>3.67</v>
      </c>
      <c r="E489" s="202">
        <v>4.2</v>
      </c>
      <c r="F489" s="202">
        <v>4.5</v>
      </c>
      <c r="G489" s="202">
        <v>3.4</v>
      </c>
      <c r="H489" s="202">
        <v>10.8</v>
      </c>
      <c r="I489" s="202">
        <v>27.9</v>
      </c>
      <c r="J489" s="202">
        <v>9.33</v>
      </c>
      <c r="K489" s="202">
        <v>10.7</v>
      </c>
      <c r="L489" s="202">
        <v>6.57</v>
      </c>
      <c r="M489" s="202">
        <v>4.4800000000000004</v>
      </c>
      <c r="N489" s="202">
        <v>2.5299999999999998</v>
      </c>
      <c r="T489" s="202"/>
      <c r="U489" s="202">
        <v>15</v>
      </c>
      <c r="V489" s="248">
        <f t="shared" si="35"/>
        <v>8.6262087321764529</v>
      </c>
      <c r="W489" s="248">
        <f t="shared" si="35"/>
        <v>7.4140950929947502</v>
      </c>
      <c r="X489" s="248">
        <f t="shared" si="35"/>
        <v>8.4847954742719214</v>
      </c>
      <c r="Y489" s="248">
        <f t="shared" si="34"/>
        <v>9.090852293862774</v>
      </c>
      <c r="Z489" s="248">
        <f t="shared" si="34"/>
        <v>6.8686439553629839</v>
      </c>
      <c r="AA489" s="248">
        <f t="shared" si="34"/>
        <v>21.818045505270657</v>
      </c>
      <c r="AB489" s="248">
        <f t="shared" si="34"/>
        <v>56.363284221949193</v>
      </c>
      <c r="AC489" s="248">
        <f t="shared" si="34"/>
        <v>18.848367089275484</v>
      </c>
      <c r="AD489" s="248">
        <f t="shared" si="34"/>
        <v>21.616026565407036</v>
      </c>
      <c r="AE489" s="248">
        <f t="shared" si="34"/>
        <v>13.27264434903965</v>
      </c>
      <c r="AF489" s="248">
        <f t="shared" si="34"/>
        <v>9.050448505890051</v>
      </c>
      <c r="AG489" s="248">
        <f t="shared" si="34"/>
        <v>5.111079178549514</v>
      </c>
    </row>
    <row r="490" spans="1:33" ht="18" x14ac:dyDescent="0.5">
      <c r="A490" s="202"/>
      <c r="B490" s="202">
        <v>16</v>
      </c>
      <c r="C490" s="202">
        <v>4.2699999999999996</v>
      </c>
      <c r="D490" s="202">
        <v>3.6</v>
      </c>
      <c r="E490" s="202">
        <v>4.2</v>
      </c>
      <c r="F490" s="202">
        <v>4.5</v>
      </c>
      <c r="G490" s="202">
        <v>3.4</v>
      </c>
      <c r="H490" s="202">
        <v>10.199999999999999</v>
      </c>
      <c r="I490" s="202">
        <v>34.5</v>
      </c>
      <c r="J490" s="202">
        <v>9.09</v>
      </c>
      <c r="K490" s="202">
        <v>10.4</v>
      </c>
      <c r="L490" s="202">
        <v>6.57</v>
      </c>
      <c r="M490" s="202">
        <v>4.3099999999999996</v>
      </c>
      <c r="N490" s="202">
        <v>2.5299999999999998</v>
      </c>
      <c r="T490" s="202"/>
      <c r="U490" s="202">
        <v>16</v>
      </c>
      <c r="V490" s="248">
        <f t="shared" si="35"/>
        <v>8.6262087321764529</v>
      </c>
      <c r="W490" s="248">
        <f t="shared" si="35"/>
        <v>7.2726818350902187</v>
      </c>
      <c r="X490" s="248">
        <f t="shared" si="35"/>
        <v>8.4847954742719214</v>
      </c>
      <c r="Y490" s="248">
        <f t="shared" si="34"/>
        <v>9.090852293862774</v>
      </c>
      <c r="Z490" s="248">
        <f t="shared" si="34"/>
        <v>6.8686439553629839</v>
      </c>
      <c r="AA490" s="248">
        <f t="shared" si="34"/>
        <v>20.605931866088952</v>
      </c>
      <c r="AB490" s="248">
        <f t="shared" si="34"/>
        <v>69.696534252947927</v>
      </c>
      <c r="AC490" s="248">
        <f t="shared" si="34"/>
        <v>18.363521633602801</v>
      </c>
      <c r="AD490" s="248">
        <f t="shared" si="34"/>
        <v>21.009969745816189</v>
      </c>
      <c r="AE490" s="248">
        <f t="shared" si="34"/>
        <v>13.27264434903965</v>
      </c>
      <c r="AF490" s="248">
        <f t="shared" si="34"/>
        <v>8.7070163081219007</v>
      </c>
      <c r="AG490" s="248">
        <f t="shared" si="34"/>
        <v>5.111079178549514</v>
      </c>
    </row>
    <row r="491" spans="1:33" ht="18" x14ac:dyDescent="0.5">
      <c r="A491" s="202"/>
      <c r="B491" s="202">
        <v>17</v>
      </c>
      <c r="C491" s="202">
        <v>4.33</v>
      </c>
      <c r="D491" s="202">
        <v>3.6</v>
      </c>
      <c r="E491" s="202">
        <v>4</v>
      </c>
      <c r="F491" s="202">
        <v>4.5</v>
      </c>
      <c r="G491" s="202">
        <v>3.4</v>
      </c>
      <c r="H491" s="202">
        <v>9.77</v>
      </c>
      <c r="I491" s="202">
        <v>34.9</v>
      </c>
      <c r="J491" s="202">
        <v>9.01</v>
      </c>
      <c r="K491" s="202">
        <v>10.4</v>
      </c>
      <c r="L491" s="202">
        <v>6.37</v>
      </c>
      <c r="M491" s="202">
        <v>4.3099999999999996</v>
      </c>
      <c r="N491" s="202">
        <v>2.5299999999999998</v>
      </c>
      <c r="T491" s="202"/>
      <c r="U491" s="202">
        <v>17</v>
      </c>
      <c r="V491" s="248">
        <f t="shared" si="35"/>
        <v>8.7474200960946238</v>
      </c>
      <c r="W491" s="248">
        <f t="shared" si="35"/>
        <v>7.2726818350902187</v>
      </c>
      <c r="X491" s="248">
        <f t="shared" si="35"/>
        <v>8.0807575945446874</v>
      </c>
      <c r="Y491" s="248">
        <f t="shared" si="34"/>
        <v>9.090852293862774</v>
      </c>
      <c r="Z491" s="248">
        <f t="shared" si="34"/>
        <v>6.8686439553629839</v>
      </c>
      <c r="AA491" s="248">
        <f t="shared" si="34"/>
        <v>19.737250424675398</v>
      </c>
      <c r="AB491" s="248">
        <f t="shared" si="34"/>
        <v>70.504610012402395</v>
      </c>
      <c r="AC491" s="248">
        <f t="shared" si="34"/>
        <v>18.201906481711909</v>
      </c>
      <c r="AD491" s="248">
        <f t="shared" si="34"/>
        <v>21.009969745816189</v>
      </c>
      <c r="AE491" s="248">
        <f t="shared" si="34"/>
        <v>12.868606469312414</v>
      </c>
      <c r="AF491" s="248">
        <f t="shared" si="34"/>
        <v>8.7070163081219007</v>
      </c>
      <c r="AG491" s="248">
        <f t="shared" si="34"/>
        <v>5.111079178549514</v>
      </c>
    </row>
    <row r="492" spans="1:33" ht="18" x14ac:dyDescent="0.5">
      <c r="A492" s="202"/>
      <c r="B492" s="202">
        <v>18</v>
      </c>
      <c r="C492" s="202">
        <v>4.2699999999999996</v>
      </c>
      <c r="D492" s="202">
        <v>3.4</v>
      </c>
      <c r="E492" s="202">
        <v>3.87</v>
      </c>
      <c r="F492" s="202">
        <v>4.95</v>
      </c>
      <c r="G492" s="202">
        <v>3.4</v>
      </c>
      <c r="H492" s="202">
        <v>9.0299999999999994</v>
      </c>
      <c r="I492" s="202">
        <v>21.5</v>
      </c>
      <c r="J492" s="202">
        <v>8.77</v>
      </c>
      <c r="K492" s="202">
        <v>9.82</v>
      </c>
      <c r="L492" s="202">
        <v>6.37</v>
      </c>
      <c r="M492" s="202">
        <v>4.3099999999999996</v>
      </c>
      <c r="N492" s="202">
        <v>2.39</v>
      </c>
      <c r="T492" s="202"/>
      <c r="U492" s="202">
        <v>18</v>
      </c>
      <c r="V492" s="248">
        <f t="shared" si="35"/>
        <v>8.6262087321764529</v>
      </c>
      <c r="W492" s="248">
        <f t="shared" si="35"/>
        <v>6.8686439553629839</v>
      </c>
      <c r="X492" s="248">
        <f t="shared" si="35"/>
        <v>7.818132972721985</v>
      </c>
      <c r="Y492" s="248">
        <f t="shared" si="34"/>
        <v>9.9999375232490504</v>
      </c>
      <c r="Z492" s="248">
        <f t="shared" si="34"/>
        <v>6.8686439553629839</v>
      </c>
      <c r="AA492" s="248">
        <f t="shared" si="34"/>
        <v>18.24231026968463</v>
      </c>
      <c r="AB492" s="248">
        <f t="shared" si="34"/>
        <v>43.434072070677693</v>
      </c>
      <c r="AC492" s="248">
        <f t="shared" si="34"/>
        <v>17.717061026039225</v>
      </c>
      <c r="AD492" s="248">
        <f t="shared" si="34"/>
        <v>19.838259894607209</v>
      </c>
      <c r="AE492" s="248">
        <f t="shared" si="34"/>
        <v>12.868606469312414</v>
      </c>
      <c r="AF492" s="248">
        <f t="shared" si="34"/>
        <v>8.7070163081219007</v>
      </c>
      <c r="AG492" s="248">
        <f t="shared" si="34"/>
        <v>4.828252662740451</v>
      </c>
    </row>
    <row r="493" spans="1:33" ht="18" x14ac:dyDescent="0.5">
      <c r="A493" s="202"/>
      <c r="B493" s="202">
        <v>19</v>
      </c>
      <c r="C493" s="202">
        <v>4.13</v>
      </c>
      <c r="D493" s="202">
        <v>3.47</v>
      </c>
      <c r="E493" s="202">
        <v>3.87</v>
      </c>
      <c r="F493" s="202">
        <v>4.87</v>
      </c>
      <c r="G493" s="202">
        <v>3.4</v>
      </c>
      <c r="H493" s="202">
        <v>8.7100000000000009</v>
      </c>
      <c r="I493" s="202">
        <v>20</v>
      </c>
      <c r="J493" s="202">
        <v>8.61</v>
      </c>
      <c r="K493" s="202">
        <v>9.82</v>
      </c>
      <c r="L493" s="202">
        <v>6.37</v>
      </c>
      <c r="M493" s="202">
        <v>4.1399999999999997</v>
      </c>
      <c r="N493" s="202">
        <v>2.39</v>
      </c>
      <c r="T493" s="202"/>
      <c r="U493" s="202">
        <v>19</v>
      </c>
      <c r="V493" s="248">
        <f t="shared" si="35"/>
        <v>8.3433822163673899</v>
      </c>
      <c r="W493" s="248">
        <f t="shared" si="35"/>
        <v>7.0100572132675172</v>
      </c>
      <c r="X493" s="248">
        <f t="shared" si="35"/>
        <v>7.818132972721985</v>
      </c>
      <c r="Y493" s="248">
        <f t="shared" si="34"/>
        <v>9.8383223713581565</v>
      </c>
      <c r="Z493" s="248">
        <f t="shared" si="34"/>
        <v>6.8686439553629839</v>
      </c>
      <c r="AA493" s="248">
        <f t="shared" si="34"/>
        <v>17.595849662121058</v>
      </c>
      <c r="AB493" s="248">
        <f t="shared" si="34"/>
        <v>40.403787972723435</v>
      </c>
      <c r="AC493" s="248">
        <f t="shared" si="34"/>
        <v>17.393830722257437</v>
      </c>
      <c r="AD493" s="248">
        <f t="shared" si="34"/>
        <v>19.838259894607209</v>
      </c>
      <c r="AE493" s="248">
        <f t="shared" si="34"/>
        <v>12.868606469312414</v>
      </c>
      <c r="AF493" s="248">
        <f t="shared" si="34"/>
        <v>8.3635841103537505</v>
      </c>
      <c r="AG493" s="248">
        <f t="shared" si="34"/>
        <v>4.828252662740451</v>
      </c>
    </row>
    <row r="494" spans="1:33" ht="18" x14ac:dyDescent="0.5">
      <c r="A494" s="202"/>
      <c r="B494" s="202">
        <v>20</v>
      </c>
      <c r="C494" s="202">
        <v>4.13</v>
      </c>
      <c r="D494" s="202">
        <v>3.47</v>
      </c>
      <c r="E494" s="202">
        <v>3.87</v>
      </c>
      <c r="F494" s="202">
        <v>4.53</v>
      </c>
      <c r="G494" s="202">
        <v>3.6</v>
      </c>
      <c r="H494" s="202">
        <v>8.39</v>
      </c>
      <c r="I494" s="202">
        <v>19.2</v>
      </c>
      <c r="J494" s="202">
        <v>8.69</v>
      </c>
      <c r="K494" s="202">
        <v>9.82</v>
      </c>
      <c r="L494" s="202">
        <v>6.16</v>
      </c>
      <c r="M494" s="202">
        <v>4.1399999999999997</v>
      </c>
      <c r="N494" s="202">
        <v>2.25</v>
      </c>
      <c r="T494" s="202"/>
      <c r="U494" s="202">
        <v>20</v>
      </c>
      <c r="V494" s="248">
        <f t="shared" si="35"/>
        <v>8.3433822163673899</v>
      </c>
      <c r="W494" s="248">
        <f t="shared" si="35"/>
        <v>7.0100572132675172</v>
      </c>
      <c r="X494" s="248">
        <f t="shared" si="35"/>
        <v>7.818132972721985</v>
      </c>
      <c r="Y494" s="248">
        <f t="shared" si="34"/>
        <v>9.1514579758218595</v>
      </c>
      <c r="Z494" s="248">
        <f t="shared" si="34"/>
        <v>7.2726818350902187</v>
      </c>
      <c r="AA494" s="248">
        <f t="shared" si="34"/>
        <v>16.949389054557482</v>
      </c>
      <c r="AB494" s="248">
        <f t="shared" si="34"/>
        <v>38.7876364538145</v>
      </c>
      <c r="AC494" s="248">
        <f t="shared" si="34"/>
        <v>17.555445874148333</v>
      </c>
      <c r="AD494" s="248">
        <f t="shared" si="34"/>
        <v>19.838259894607209</v>
      </c>
      <c r="AE494" s="248">
        <f t="shared" si="34"/>
        <v>12.444366695598818</v>
      </c>
      <c r="AF494" s="248">
        <f t="shared" si="34"/>
        <v>8.3635841103537505</v>
      </c>
      <c r="AG494" s="248">
        <f t="shared" si="34"/>
        <v>4.545426146931387</v>
      </c>
    </row>
    <row r="495" spans="1:33" ht="18" x14ac:dyDescent="0.5">
      <c r="A495" s="202"/>
      <c r="B495" s="202">
        <v>21</v>
      </c>
      <c r="C495" s="202">
        <v>4.13</v>
      </c>
      <c r="D495" s="202">
        <v>3.47</v>
      </c>
      <c r="E495" s="202">
        <v>3.6</v>
      </c>
      <c r="F495" s="202">
        <v>4.4000000000000004</v>
      </c>
      <c r="G495" s="202">
        <v>3.93</v>
      </c>
      <c r="H495" s="202">
        <v>8.39</v>
      </c>
      <c r="I495" s="202">
        <v>18.5</v>
      </c>
      <c r="J495" s="202">
        <v>8.77</v>
      </c>
      <c r="K495" s="202">
        <v>10.7</v>
      </c>
      <c r="L495" s="202">
        <v>6.16</v>
      </c>
      <c r="M495" s="202">
        <v>3.97</v>
      </c>
      <c r="N495" s="202">
        <v>2.25</v>
      </c>
      <c r="T495" s="202"/>
      <c r="U495" s="202">
        <v>21</v>
      </c>
      <c r="V495" s="248">
        <f t="shared" si="35"/>
        <v>8.3433822163673899</v>
      </c>
      <c r="W495" s="248">
        <f t="shared" si="35"/>
        <v>7.0100572132675172</v>
      </c>
      <c r="X495" s="248">
        <f t="shared" si="35"/>
        <v>7.2726818350902187</v>
      </c>
      <c r="Y495" s="248">
        <f t="shared" si="34"/>
        <v>8.8888333539991571</v>
      </c>
      <c r="Z495" s="248">
        <f t="shared" si="34"/>
        <v>7.9393443366401559</v>
      </c>
      <c r="AA495" s="248">
        <f t="shared" si="34"/>
        <v>16.949389054557482</v>
      </c>
      <c r="AB495" s="248">
        <f t="shared" si="34"/>
        <v>37.373503874769177</v>
      </c>
      <c r="AC495" s="248">
        <f t="shared" si="34"/>
        <v>17.717061026039225</v>
      </c>
      <c r="AD495" s="248">
        <f t="shared" si="34"/>
        <v>21.616026565407036</v>
      </c>
      <c r="AE495" s="248">
        <f t="shared" si="34"/>
        <v>12.444366695598818</v>
      </c>
      <c r="AF495" s="248">
        <f t="shared" si="34"/>
        <v>8.020151912585602</v>
      </c>
      <c r="AG495" s="248">
        <f t="shared" si="34"/>
        <v>4.545426146931387</v>
      </c>
    </row>
    <row r="496" spans="1:33" ht="18" x14ac:dyDescent="0.5">
      <c r="A496" s="202"/>
      <c r="B496" s="202">
        <v>22</v>
      </c>
      <c r="C496" s="202">
        <v>4.13</v>
      </c>
      <c r="D496" s="202">
        <v>3.4</v>
      </c>
      <c r="E496" s="202">
        <v>3.6</v>
      </c>
      <c r="F496" s="202">
        <v>4.53</v>
      </c>
      <c r="G496" s="202">
        <v>3.87</v>
      </c>
      <c r="H496" s="202">
        <v>9.35</v>
      </c>
      <c r="I496" s="202">
        <v>18.2</v>
      </c>
      <c r="J496" s="202">
        <v>9.68</v>
      </c>
      <c r="K496" s="202">
        <v>10.4</v>
      </c>
      <c r="L496" s="202">
        <v>6.09</v>
      </c>
      <c r="M496" s="202">
        <v>3.97</v>
      </c>
      <c r="N496" s="202">
        <v>2.15</v>
      </c>
      <c r="T496" s="202"/>
      <c r="U496" s="202">
        <v>22</v>
      </c>
      <c r="V496" s="248">
        <f t="shared" si="35"/>
        <v>8.3433822163673899</v>
      </c>
      <c r="W496" s="248">
        <f t="shared" si="35"/>
        <v>6.8686439553629839</v>
      </c>
      <c r="X496" s="248">
        <f t="shared" si="35"/>
        <v>7.2726818350902187</v>
      </c>
      <c r="Y496" s="248">
        <f t="shared" si="34"/>
        <v>9.1514579758218595</v>
      </c>
      <c r="Z496" s="248">
        <f t="shared" si="34"/>
        <v>7.818132972721985</v>
      </c>
      <c r="AA496" s="248">
        <f t="shared" si="34"/>
        <v>18.888770877248206</v>
      </c>
      <c r="AB496" s="248">
        <f t="shared" si="34"/>
        <v>36.767447055178323</v>
      </c>
      <c r="AC496" s="248">
        <f t="shared" si="34"/>
        <v>19.555433378798142</v>
      </c>
      <c r="AD496" s="248">
        <f t="shared" si="34"/>
        <v>21.009969745816189</v>
      </c>
      <c r="AE496" s="248">
        <f t="shared" si="34"/>
        <v>12.302953437694287</v>
      </c>
      <c r="AF496" s="248">
        <f t="shared" si="34"/>
        <v>8.020151912585602</v>
      </c>
      <c r="AG496" s="248">
        <f t="shared" si="34"/>
        <v>4.3434072070677692</v>
      </c>
    </row>
    <row r="497" spans="1:33" ht="18" x14ac:dyDescent="0.5">
      <c r="A497" s="202"/>
      <c r="B497" s="202">
        <v>23</v>
      </c>
      <c r="C497" s="202">
        <v>4.13</v>
      </c>
      <c r="D497" s="202">
        <v>3.4</v>
      </c>
      <c r="E497" s="202">
        <v>3.6</v>
      </c>
      <c r="F497" s="202">
        <v>4.53</v>
      </c>
      <c r="G497" s="202">
        <v>3.87</v>
      </c>
      <c r="H497" s="202">
        <v>9.24</v>
      </c>
      <c r="I497" s="202">
        <v>18.2</v>
      </c>
      <c r="J497" s="202">
        <v>9.84</v>
      </c>
      <c r="K497" s="202">
        <v>9.82</v>
      </c>
      <c r="L497" s="202">
        <v>5.95</v>
      </c>
      <c r="M497" s="202">
        <v>3.97</v>
      </c>
      <c r="N497" s="202">
        <v>2.15</v>
      </c>
      <c r="T497" s="202"/>
      <c r="U497" s="202">
        <v>23</v>
      </c>
      <c r="V497" s="248">
        <f t="shared" si="35"/>
        <v>8.3433822163673899</v>
      </c>
      <c r="W497" s="248">
        <f t="shared" si="35"/>
        <v>6.8686439553629839</v>
      </c>
      <c r="X497" s="248">
        <f t="shared" si="35"/>
        <v>7.2726818350902187</v>
      </c>
      <c r="Y497" s="248">
        <f t="shared" si="34"/>
        <v>9.1514579758218595</v>
      </c>
      <c r="Z497" s="248">
        <f t="shared" si="34"/>
        <v>7.818132972721985</v>
      </c>
      <c r="AA497" s="248">
        <f t="shared" si="34"/>
        <v>18.666550043398228</v>
      </c>
      <c r="AB497" s="248">
        <f t="shared" si="34"/>
        <v>36.767447055178323</v>
      </c>
      <c r="AC497" s="248">
        <f t="shared" si="34"/>
        <v>19.87866368257993</v>
      </c>
      <c r="AD497" s="248">
        <f t="shared" si="34"/>
        <v>19.838259894607209</v>
      </c>
      <c r="AE497" s="248">
        <f t="shared" si="34"/>
        <v>12.020126921885224</v>
      </c>
      <c r="AF497" s="248">
        <f t="shared" si="34"/>
        <v>8.020151912585602</v>
      </c>
      <c r="AG497" s="248">
        <f t="shared" si="34"/>
        <v>4.3434072070677692</v>
      </c>
    </row>
    <row r="498" spans="1:33" ht="18" x14ac:dyDescent="0.5">
      <c r="A498" s="202"/>
      <c r="B498" s="202">
        <v>24</v>
      </c>
      <c r="C498" s="202">
        <v>3.93</v>
      </c>
      <c r="D498" s="202">
        <v>3.4</v>
      </c>
      <c r="E498" s="202">
        <v>3.8</v>
      </c>
      <c r="F498" s="202">
        <v>4.47</v>
      </c>
      <c r="G498" s="202">
        <v>3.93</v>
      </c>
      <c r="H498" s="202">
        <v>9.24</v>
      </c>
      <c r="I498" s="202">
        <v>17.8</v>
      </c>
      <c r="J498" s="202">
        <v>9.82</v>
      </c>
      <c r="K498" s="202">
        <v>9.33</v>
      </c>
      <c r="L498" s="202">
        <v>5.75</v>
      </c>
      <c r="M498" s="202">
        <v>3.79</v>
      </c>
      <c r="N498" s="202">
        <v>2.0499999999999998</v>
      </c>
      <c r="T498" s="202"/>
      <c r="U498" s="202">
        <v>24</v>
      </c>
      <c r="V498" s="248">
        <f t="shared" si="35"/>
        <v>7.9393443366401559</v>
      </c>
      <c r="W498" s="248">
        <f t="shared" si="35"/>
        <v>6.8686439553629839</v>
      </c>
      <c r="X498" s="248">
        <f t="shared" si="35"/>
        <v>7.6767197148174526</v>
      </c>
      <c r="Y498" s="248">
        <f t="shared" si="34"/>
        <v>9.0302466119036886</v>
      </c>
      <c r="Z498" s="248">
        <f t="shared" si="34"/>
        <v>7.9393443366401559</v>
      </c>
      <c r="AA498" s="248">
        <f t="shared" si="34"/>
        <v>18.666550043398228</v>
      </c>
      <c r="AB498" s="248">
        <f t="shared" si="34"/>
        <v>35.959371295723862</v>
      </c>
      <c r="AC498" s="248">
        <f t="shared" si="34"/>
        <v>19.838259894607209</v>
      </c>
      <c r="AD498" s="248">
        <f t="shared" si="34"/>
        <v>18.848367089275484</v>
      </c>
      <c r="AE498" s="248">
        <f t="shared" si="34"/>
        <v>11.616089042157988</v>
      </c>
      <c r="AF498" s="248">
        <f t="shared" si="34"/>
        <v>7.6565178208310911</v>
      </c>
      <c r="AG498" s="248">
        <f t="shared" si="34"/>
        <v>4.1413882672041522</v>
      </c>
    </row>
    <row r="499" spans="1:33" ht="18" x14ac:dyDescent="0.5">
      <c r="A499" s="202"/>
      <c r="B499" s="202">
        <v>25</v>
      </c>
      <c r="C499" s="202">
        <v>3.93</v>
      </c>
      <c r="D499" s="202">
        <v>3.47</v>
      </c>
      <c r="E499" s="202">
        <v>3.8</v>
      </c>
      <c r="F499" s="202">
        <v>4.2699999999999996</v>
      </c>
      <c r="G499" s="202">
        <v>4.07</v>
      </c>
      <c r="H499" s="202">
        <v>11.8</v>
      </c>
      <c r="I499" s="202">
        <v>17.5</v>
      </c>
      <c r="J499" s="202">
        <v>10.4</v>
      </c>
      <c r="K499" s="202">
        <v>9.09</v>
      </c>
      <c r="L499" s="202">
        <v>5.75</v>
      </c>
      <c r="M499" s="202">
        <v>3.79</v>
      </c>
      <c r="N499" s="202">
        <v>2.0499999999999998</v>
      </c>
      <c r="T499" s="202"/>
      <c r="U499" s="202">
        <v>25</v>
      </c>
      <c r="V499" s="248">
        <f t="shared" si="35"/>
        <v>7.9393443366401559</v>
      </c>
      <c r="W499" s="248">
        <f t="shared" si="35"/>
        <v>7.0100572132675172</v>
      </c>
      <c r="X499" s="248">
        <f t="shared" si="35"/>
        <v>7.6767197148174526</v>
      </c>
      <c r="Y499" s="248">
        <f t="shared" si="34"/>
        <v>8.6262087321764529</v>
      </c>
      <c r="Z499" s="248">
        <f t="shared" si="34"/>
        <v>8.2221708524492207</v>
      </c>
      <c r="AA499" s="248">
        <f t="shared" si="34"/>
        <v>23.83823490390683</v>
      </c>
      <c r="AB499" s="248">
        <f t="shared" si="34"/>
        <v>35.353314476133008</v>
      </c>
      <c r="AC499" s="248">
        <f t="shared" si="34"/>
        <v>21.009969745816189</v>
      </c>
      <c r="AD499" s="248">
        <f t="shared" si="34"/>
        <v>18.363521633602801</v>
      </c>
      <c r="AE499" s="248">
        <f t="shared" si="34"/>
        <v>11.616089042157988</v>
      </c>
      <c r="AF499" s="248">
        <f t="shared" si="34"/>
        <v>7.6565178208310911</v>
      </c>
      <c r="AG499" s="248">
        <f t="shared" si="34"/>
        <v>4.1413882672041522</v>
      </c>
    </row>
    <row r="500" spans="1:33" ht="18" x14ac:dyDescent="0.5">
      <c r="A500" s="202"/>
      <c r="B500" s="202">
        <v>26</v>
      </c>
      <c r="C500" s="202">
        <v>3.93</v>
      </c>
      <c r="D500" s="202">
        <v>3.67</v>
      </c>
      <c r="E500" s="202">
        <v>3.8</v>
      </c>
      <c r="F500" s="202">
        <v>4.2699999999999996</v>
      </c>
      <c r="G500" s="202">
        <v>4.2699999999999996</v>
      </c>
      <c r="H500" s="202">
        <v>12.6</v>
      </c>
      <c r="I500" s="202">
        <v>17.5</v>
      </c>
      <c r="J500" s="202">
        <v>10.1</v>
      </c>
      <c r="K500" s="202">
        <v>8.85</v>
      </c>
      <c r="L500" s="202">
        <v>5.75</v>
      </c>
      <c r="M500" s="202">
        <v>3.79</v>
      </c>
      <c r="N500" s="202">
        <v>2.0499999999999998</v>
      </c>
      <c r="T500" s="202"/>
      <c r="U500" s="202">
        <v>26</v>
      </c>
      <c r="V500" s="248">
        <f t="shared" si="35"/>
        <v>7.9393443366401559</v>
      </c>
      <c r="W500" s="248">
        <f t="shared" si="35"/>
        <v>7.4140950929947502</v>
      </c>
      <c r="X500" s="248">
        <f t="shared" si="35"/>
        <v>7.6767197148174526</v>
      </c>
      <c r="Y500" s="248">
        <f t="shared" si="34"/>
        <v>8.6262087321764529</v>
      </c>
      <c r="Z500" s="248">
        <f t="shared" si="34"/>
        <v>8.6262087321764529</v>
      </c>
      <c r="AA500" s="248">
        <f t="shared" si="34"/>
        <v>25.454386422815766</v>
      </c>
      <c r="AB500" s="248">
        <f t="shared" si="34"/>
        <v>35.353314476133008</v>
      </c>
      <c r="AC500" s="248">
        <f t="shared" si="34"/>
        <v>20.403912926225335</v>
      </c>
      <c r="AD500" s="248">
        <f t="shared" si="34"/>
        <v>17.878676177930121</v>
      </c>
      <c r="AE500" s="248">
        <f t="shared" si="34"/>
        <v>11.616089042157988</v>
      </c>
      <c r="AF500" s="248">
        <f t="shared" si="34"/>
        <v>7.6565178208310911</v>
      </c>
      <c r="AG500" s="248">
        <f t="shared" si="34"/>
        <v>4.1413882672041522</v>
      </c>
    </row>
    <row r="501" spans="1:33" ht="18" x14ac:dyDescent="0.5">
      <c r="A501" s="202"/>
      <c r="B501" s="202">
        <v>27</v>
      </c>
      <c r="C501" s="202">
        <v>3.93</v>
      </c>
      <c r="D501" s="202">
        <v>3.67</v>
      </c>
      <c r="E501" s="202">
        <v>3.87</v>
      </c>
      <c r="F501" s="202">
        <v>4.07</v>
      </c>
      <c r="G501" s="202">
        <v>4.2699999999999996</v>
      </c>
      <c r="H501" s="202">
        <v>14.3</v>
      </c>
      <c r="I501" s="202">
        <v>17.3</v>
      </c>
      <c r="J501" s="202">
        <v>9.82</v>
      </c>
      <c r="K501" s="202">
        <v>8.85</v>
      </c>
      <c r="L501" s="202">
        <v>5.75</v>
      </c>
      <c r="M501" s="202">
        <v>3.74</v>
      </c>
      <c r="N501" s="202">
        <v>1.94</v>
      </c>
      <c r="T501" s="202"/>
      <c r="U501" s="202">
        <v>27</v>
      </c>
      <c r="V501" s="248">
        <f t="shared" si="35"/>
        <v>7.9393443366401559</v>
      </c>
      <c r="W501" s="248">
        <f t="shared" si="35"/>
        <v>7.4140950929947502</v>
      </c>
      <c r="X501" s="248">
        <f t="shared" si="35"/>
        <v>7.818132972721985</v>
      </c>
      <c r="Y501" s="248">
        <f t="shared" si="34"/>
        <v>8.2221708524492207</v>
      </c>
      <c r="Z501" s="248">
        <f t="shared" si="34"/>
        <v>8.6262087321764529</v>
      </c>
      <c r="AA501" s="248">
        <f t="shared" si="34"/>
        <v>28.888708400497258</v>
      </c>
      <c r="AB501" s="248">
        <f t="shared" si="34"/>
        <v>34.949276596405774</v>
      </c>
      <c r="AC501" s="248">
        <f t="shared" si="34"/>
        <v>19.838259894607209</v>
      </c>
      <c r="AD501" s="248">
        <f t="shared" si="34"/>
        <v>17.878676177930121</v>
      </c>
      <c r="AE501" s="248">
        <f t="shared" si="34"/>
        <v>11.616089042157988</v>
      </c>
      <c r="AF501" s="248">
        <f t="shared" si="34"/>
        <v>7.5555083508992835</v>
      </c>
      <c r="AG501" s="248">
        <f t="shared" si="34"/>
        <v>3.9191674333541733</v>
      </c>
    </row>
    <row r="502" spans="1:33" ht="18" x14ac:dyDescent="0.5">
      <c r="A502" s="202"/>
      <c r="B502" s="202">
        <v>28</v>
      </c>
      <c r="C502" s="202">
        <v>3.87</v>
      </c>
      <c r="D502" s="202">
        <v>3.67</v>
      </c>
      <c r="E502" s="202">
        <v>3.87</v>
      </c>
      <c r="F502" s="202">
        <v>4.07</v>
      </c>
      <c r="G502" s="202">
        <v>4.2699999999999996</v>
      </c>
      <c r="H502" s="202">
        <v>16.3</v>
      </c>
      <c r="I502" s="202">
        <v>16.8</v>
      </c>
      <c r="J502" s="202">
        <v>10.1</v>
      </c>
      <c r="K502" s="202">
        <v>8.61</v>
      </c>
      <c r="L502" s="202">
        <v>5.54</v>
      </c>
      <c r="M502" s="202">
        <v>3.62</v>
      </c>
      <c r="N502" s="202">
        <v>1.94</v>
      </c>
      <c r="T502" s="202"/>
      <c r="U502" s="202">
        <v>28</v>
      </c>
      <c r="V502" s="248">
        <f t="shared" si="35"/>
        <v>7.818132972721985</v>
      </c>
      <c r="W502" s="248">
        <f t="shared" si="35"/>
        <v>7.4140950929947502</v>
      </c>
      <c r="X502" s="248">
        <f t="shared" si="35"/>
        <v>7.818132972721985</v>
      </c>
      <c r="Y502" s="248">
        <f t="shared" si="34"/>
        <v>8.2221708524492207</v>
      </c>
      <c r="Z502" s="248">
        <f t="shared" si="34"/>
        <v>8.6262087321764529</v>
      </c>
      <c r="AA502" s="248">
        <f t="shared" si="34"/>
        <v>32.929087197769604</v>
      </c>
      <c r="AB502" s="248">
        <f t="shared" si="34"/>
        <v>33.939181897087686</v>
      </c>
      <c r="AC502" s="248">
        <f t="shared" si="34"/>
        <v>20.403912926225335</v>
      </c>
      <c r="AD502" s="248">
        <f t="shared" si="34"/>
        <v>17.393830722257437</v>
      </c>
      <c r="AE502" s="248">
        <f t="shared" si="34"/>
        <v>11.191849268444392</v>
      </c>
      <c r="AF502" s="248">
        <f t="shared" si="34"/>
        <v>7.3130856230629426</v>
      </c>
      <c r="AG502" s="248">
        <f t="shared" si="34"/>
        <v>3.9191674333541733</v>
      </c>
    </row>
    <row r="503" spans="1:33" ht="18" x14ac:dyDescent="0.5">
      <c r="A503" s="202"/>
      <c r="B503" s="202">
        <v>29</v>
      </c>
      <c r="C503" s="202">
        <v>3.87</v>
      </c>
      <c r="D503" s="202"/>
      <c r="E503" s="202">
        <v>3.87</v>
      </c>
      <c r="F503" s="202">
        <v>4.07</v>
      </c>
      <c r="G503" s="202">
        <v>4.13</v>
      </c>
      <c r="H503" s="202">
        <v>17.100000000000001</v>
      </c>
      <c r="I503" s="202">
        <v>16.8</v>
      </c>
      <c r="J503" s="202">
        <v>9.82</v>
      </c>
      <c r="K503" s="202">
        <v>8.61</v>
      </c>
      <c r="L503" s="202">
        <v>5.54</v>
      </c>
      <c r="M503" s="202">
        <v>3.49</v>
      </c>
      <c r="N503" s="202">
        <v>1.87</v>
      </c>
      <c r="T503" s="202"/>
      <c r="U503" s="202">
        <v>29</v>
      </c>
      <c r="V503" s="248">
        <f t="shared" si="35"/>
        <v>7.818132972721985</v>
      </c>
      <c r="W503" s="248"/>
      <c r="X503" s="248">
        <f t="shared" si="35"/>
        <v>7.818132972721985</v>
      </c>
      <c r="Y503" s="248">
        <f t="shared" si="34"/>
        <v>8.2221708524492207</v>
      </c>
      <c r="Z503" s="248">
        <f t="shared" si="34"/>
        <v>8.3433822163673899</v>
      </c>
      <c r="AA503" s="248">
        <f t="shared" si="34"/>
        <v>34.54523871667854</v>
      </c>
      <c r="AB503" s="248">
        <f t="shared" si="34"/>
        <v>33.939181897087686</v>
      </c>
      <c r="AC503" s="248">
        <f t="shared" si="34"/>
        <v>19.838259894607209</v>
      </c>
      <c r="AD503" s="248">
        <f t="shared" si="34"/>
        <v>17.393830722257437</v>
      </c>
      <c r="AE503" s="248">
        <f t="shared" si="34"/>
        <v>11.191849268444392</v>
      </c>
      <c r="AF503" s="248">
        <f t="shared" si="34"/>
        <v>7.0504610012402402</v>
      </c>
      <c r="AG503" s="248">
        <f t="shared" si="34"/>
        <v>3.7777541754496418</v>
      </c>
    </row>
    <row r="504" spans="1:33" ht="18" x14ac:dyDescent="0.5">
      <c r="A504" s="202"/>
      <c r="B504" s="202">
        <v>30</v>
      </c>
      <c r="C504" s="202">
        <v>3.67</v>
      </c>
      <c r="D504" s="202"/>
      <c r="E504" s="202">
        <v>3.87</v>
      </c>
      <c r="F504" s="202">
        <v>4.07</v>
      </c>
      <c r="G504" s="202">
        <v>4.07</v>
      </c>
      <c r="H504" s="202">
        <v>19.2</v>
      </c>
      <c r="I504" s="202">
        <v>16.399999999999999</v>
      </c>
      <c r="J504" s="202">
        <v>9.82</v>
      </c>
      <c r="K504" s="202">
        <v>8.3699999999999992</v>
      </c>
      <c r="L504" s="202">
        <v>5.54</v>
      </c>
      <c r="M504" s="202">
        <v>3.49</v>
      </c>
      <c r="N504" s="202">
        <v>1.84</v>
      </c>
      <c r="T504" s="202"/>
      <c r="U504" s="202">
        <v>30</v>
      </c>
      <c r="V504" s="248">
        <f t="shared" si="35"/>
        <v>7.4140950929947502</v>
      </c>
      <c r="W504" s="248"/>
      <c r="X504" s="248">
        <f t="shared" si="35"/>
        <v>7.818132972721985</v>
      </c>
      <c r="Y504" s="248">
        <f t="shared" si="34"/>
        <v>8.2221708524492207</v>
      </c>
      <c r="Z504" s="248">
        <f t="shared" si="34"/>
        <v>8.2221708524492207</v>
      </c>
      <c r="AA504" s="248">
        <f t="shared" si="34"/>
        <v>38.7876364538145</v>
      </c>
      <c r="AB504" s="248">
        <f t="shared" si="34"/>
        <v>33.131106137633218</v>
      </c>
      <c r="AC504" s="248">
        <f t="shared" si="34"/>
        <v>19.838259894607209</v>
      </c>
      <c r="AD504" s="248">
        <f t="shared" si="34"/>
        <v>16.908985266584757</v>
      </c>
      <c r="AE504" s="248">
        <f t="shared" si="34"/>
        <v>11.191849268444392</v>
      </c>
      <c r="AF504" s="248">
        <f t="shared" si="34"/>
        <v>7.0504610012402402</v>
      </c>
      <c r="AG504" s="248">
        <f t="shared" si="34"/>
        <v>3.7171484934905563</v>
      </c>
    </row>
    <row r="505" spans="1:33" ht="18" x14ac:dyDescent="0.5">
      <c r="A505" s="202"/>
      <c r="B505" s="202">
        <v>31</v>
      </c>
      <c r="C505" s="202">
        <v>3.67</v>
      </c>
      <c r="D505" s="202"/>
      <c r="E505" s="202">
        <v>3.87</v>
      </c>
      <c r="F505" s="202"/>
      <c r="G505" s="202">
        <v>3.87</v>
      </c>
      <c r="H505" s="202"/>
      <c r="I505" s="202">
        <v>16.399999999999999</v>
      </c>
      <c r="J505" s="202">
        <v>9.82</v>
      </c>
      <c r="K505" s="202"/>
      <c r="L505" s="202">
        <v>5.54</v>
      </c>
      <c r="M505" s="202"/>
      <c r="N505" s="202">
        <v>1.7</v>
      </c>
      <c r="T505" s="202"/>
      <c r="U505" s="202">
        <v>31</v>
      </c>
      <c r="V505" s="248">
        <f t="shared" si="35"/>
        <v>7.4140950929947502</v>
      </c>
      <c r="W505" s="248"/>
      <c r="X505" s="248">
        <f t="shared" si="35"/>
        <v>7.818132972721985</v>
      </c>
      <c r="Y505" s="248"/>
      <c r="Z505" s="248">
        <f t="shared" si="34"/>
        <v>7.818132972721985</v>
      </c>
      <c r="AA505" s="248"/>
      <c r="AB505" s="248">
        <f t="shared" si="34"/>
        <v>33.131106137633218</v>
      </c>
      <c r="AC505" s="248">
        <f t="shared" si="34"/>
        <v>19.838259894607209</v>
      </c>
      <c r="AD505" s="248"/>
      <c r="AE505" s="248">
        <f t="shared" ref="AE505:AF567" si="36">$T$5*L505</f>
        <v>11.191849268444392</v>
      </c>
      <c r="AF505" s="248"/>
      <c r="AG505" s="248">
        <f t="shared" ref="AG505:AG567" si="37">$T$5*N505</f>
        <v>3.4343219776814919</v>
      </c>
    </row>
    <row r="506" spans="1:33" ht="18" x14ac:dyDescent="0.5">
      <c r="A506" s="202">
        <v>2007</v>
      </c>
      <c r="B506" s="198">
        <v>1</v>
      </c>
      <c r="C506" s="207">
        <v>2.95</v>
      </c>
      <c r="D506" s="207">
        <v>2.35</v>
      </c>
      <c r="E506" s="207">
        <v>3.06</v>
      </c>
      <c r="F506" s="207">
        <v>3.02</v>
      </c>
      <c r="G506" s="207">
        <v>3.22</v>
      </c>
      <c r="H506" s="207">
        <v>4.5199999999999996</v>
      </c>
      <c r="I506" s="207">
        <v>10.7</v>
      </c>
      <c r="J506" s="207">
        <v>19.600000000000001</v>
      </c>
      <c r="K506" s="207">
        <v>19.5</v>
      </c>
      <c r="L506" s="207">
        <v>18.399999999999999</v>
      </c>
      <c r="M506" s="207">
        <v>8.99</v>
      </c>
      <c r="N506" s="202">
        <v>5.01</v>
      </c>
      <c r="T506" s="202">
        <v>2007</v>
      </c>
      <c r="U506" s="198">
        <v>1</v>
      </c>
      <c r="V506" s="248">
        <f t="shared" si="35"/>
        <v>5.9595587259767075</v>
      </c>
      <c r="W506" s="248">
        <f t="shared" si="35"/>
        <v>4.747445086795004</v>
      </c>
      <c r="X506" s="248">
        <f t="shared" si="35"/>
        <v>6.181779559826686</v>
      </c>
      <c r="Y506" s="248">
        <f t="shared" si="35"/>
        <v>6.1009719838812391</v>
      </c>
      <c r="Z506" s="248">
        <f t="shared" si="35"/>
        <v>6.5050098636084739</v>
      </c>
      <c r="AA506" s="248">
        <f t="shared" si="35"/>
        <v>9.1312560818354953</v>
      </c>
      <c r="AB506" s="248">
        <f t="shared" si="35"/>
        <v>21.616026565407036</v>
      </c>
      <c r="AC506" s="248">
        <f t="shared" si="35"/>
        <v>39.595712213268975</v>
      </c>
      <c r="AD506" s="248">
        <f t="shared" si="35"/>
        <v>39.393693273405354</v>
      </c>
      <c r="AE506" s="248">
        <f t="shared" si="36"/>
        <v>37.171484934905557</v>
      </c>
      <c r="AF506" s="248">
        <f t="shared" si="36"/>
        <v>18.161502693739184</v>
      </c>
      <c r="AG506" s="248">
        <f t="shared" si="37"/>
        <v>10.121148887167221</v>
      </c>
    </row>
    <row r="507" spans="1:33" ht="18" x14ac:dyDescent="0.5">
      <c r="A507" s="202"/>
      <c r="B507" s="198">
        <v>2</v>
      </c>
      <c r="C507" s="207">
        <v>2.95</v>
      </c>
      <c r="D507" s="207">
        <v>2.39</v>
      </c>
      <c r="E507" s="207">
        <v>2.95</v>
      </c>
      <c r="F507" s="207">
        <v>3.02</v>
      </c>
      <c r="G507" s="207">
        <v>3.34</v>
      </c>
      <c r="H507" s="207">
        <v>4.32</v>
      </c>
      <c r="I507" s="207">
        <v>10</v>
      </c>
      <c r="J507" s="207">
        <v>19.600000000000001</v>
      </c>
      <c r="K507" s="207">
        <v>19.7</v>
      </c>
      <c r="L507" s="207">
        <v>18.2</v>
      </c>
      <c r="M507" s="207">
        <v>8.69</v>
      </c>
      <c r="N507" s="202">
        <v>4.96</v>
      </c>
      <c r="T507" s="202"/>
      <c r="U507" s="198">
        <v>2</v>
      </c>
      <c r="V507" s="248">
        <f t="shared" si="35"/>
        <v>5.9595587259767075</v>
      </c>
      <c r="W507" s="248">
        <f t="shared" si="35"/>
        <v>4.828252662740451</v>
      </c>
      <c r="X507" s="248">
        <f t="shared" si="35"/>
        <v>5.9595587259767075</v>
      </c>
      <c r="Y507" s="248">
        <f t="shared" si="35"/>
        <v>6.1009719838812391</v>
      </c>
      <c r="Z507" s="248">
        <f t="shared" si="35"/>
        <v>6.7474325914448139</v>
      </c>
      <c r="AA507" s="248">
        <f t="shared" si="35"/>
        <v>8.7272182021082632</v>
      </c>
      <c r="AB507" s="248">
        <f t="shared" si="35"/>
        <v>20.201893986361718</v>
      </c>
      <c r="AC507" s="248">
        <f t="shared" si="35"/>
        <v>39.595712213268975</v>
      </c>
      <c r="AD507" s="248">
        <f t="shared" si="35"/>
        <v>39.797731153132581</v>
      </c>
      <c r="AE507" s="248">
        <f t="shared" si="36"/>
        <v>36.767447055178323</v>
      </c>
      <c r="AF507" s="248">
        <f t="shared" si="36"/>
        <v>17.555445874148333</v>
      </c>
      <c r="AG507" s="248">
        <f t="shared" si="37"/>
        <v>10.020139417235413</v>
      </c>
    </row>
    <row r="508" spans="1:33" ht="18" x14ac:dyDescent="0.5">
      <c r="A508" s="202"/>
      <c r="B508" s="198">
        <v>3</v>
      </c>
      <c r="C508" s="207">
        <v>2.83</v>
      </c>
      <c r="D508" s="207">
        <v>2.4700000000000002</v>
      </c>
      <c r="E508" s="207">
        <v>2.83</v>
      </c>
      <c r="F508" s="207">
        <v>2.91</v>
      </c>
      <c r="G508" s="207">
        <v>3.38</v>
      </c>
      <c r="H508" s="207">
        <v>4.2300000000000004</v>
      </c>
      <c r="I508" s="207">
        <v>9.5399999999999991</v>
      </c>
      <c r="J508" s="207">
        <v>20.3</v>
      </c>
      <c r="K508" s="207">
        <v>21.3</v>
      </c>
      <c r="L508" s="207">
        <v>17.600000000000001</v>
      </c>
      <c r="M508" s="207">
        <v>8.42</v>
      </c>
      <c r="N508" s="202">
        <v>4.76</v>
      </c>
      <c r="T508" s="202"/>
      <c r="U508" s="198">
        <v>3</v>
      </c>
      <c r="V508" s="248">
        <f t="shared" si="35"/>
        <v>5.7171359981403667</v>
      </c>
      <c r="W508" s="248">
        <f t="shared" si="35"/>
        <v>4.9898678146313449</v>
      </c>
      <c r="X508" s="248">
        <f t="shared" si="35"/>
        <v>5.7171359981403667</v>
      </c>
      <c r="Y508" s="248">
        <f t="shared" si="35"/>
        <v>5.8787511500312606</v>
      </c>
      <c r="Z508" s="248">
        <f t="shared" si="35"/>
        <v>6.8282401673902609</v>
      </c>
      <c r="AA508" s="248">
        <f t="shared" si="35"/>
        <v>8.5454011562310086</v>
      </c>
      <c r="AB508" s="248">
        <f t="shared" si="35"/>
        <v>19.272606862989079</v>
      </c>
      <c r="AC508" s="248">
        <f t="shared" si="35"/>
        <v>41.00984479231429</v>
      </c>
      <c r="AD508" s="248">
        <f t="shared" si="35"/>
        <v>43.03003419095046</v>
      </c>
      <c r="AE508" s="248">
        <f t="shared" si="36"/>
        <v>35.555333415996628</v>
      </c>
      <c r="AF508" s="248">
        <f t="shared" si="36"/>
        <v>17.009994736516568</v>
      </c>
      <c r="AG508" s="248">
        <f t="shared" si="37"/>
        <v>9.6161015375081771</v>
      </c>
    </row>
    <row r="509" spans="1:33" ht="18" x14ac:dyDescent="0.5">
      <c r="A509" s="202"/>
      <c r="B509" s="198">
        <v>4</v>
      </c>
      <c r="C509" s="207">
        <v>2.83</v>
      </c>
      <c r="D509" s="207">
        <v>2.59</v>
      </c>
      <c r="E509" s="207">
        <v>2.71</v>
      </c>
      <c r="F509" s="207">
        <v>2.91</v>
      </c>
      <c r="G509" s="207">
        <v>3.56</v>
      </c>
      <c r="H509" s="207">
        <v>4.03</v>
      </c>
      <c r="I509" s="207">
        <v>9.5399999999999991</v>
      </c>
      <c r="J509" s="207">
        <v>20.3</v>
      </c>
      <c r="K509" s="207">
        <v>21.7</v>
      </c>
      <c r="L509" s="207">
        <v>17.3</v>
      </c>
      <c r="M509" s="207">
        <v>8.35</v>
      </c>
      <c r="N509" s="202">
        <v>4.57</v>
      </c>
      <c r="T509" s="202"/>
      <c r="U509" s="198">
        <v>4</v>
      </c>
      <c r="V509" s="248">
        <f t="shared" si="35"/>
        <v>5.7171359981403667</v>
      </c>
      <c r="W509" s="248">
        <f t="shared" si="35"/>
        <v>5.2322905424676849</v>
      </c>
      <c r="X509" s="248">
        <f t="shared" si="35"/>
        <v>5.4747132703040258</v>
      </c>
      <c r="Y509" s="248">
        <f t="shared" si="35"/>
        <v>5.8787511500312606</v>
      </c>
      <c r="Z509" s="248">
        <f t="shared" si="35"/>
        <v>7.1918742591447717</v>
      </c>
      <c r="AA509" s="248">
        <f t="shared" si="35"/>
        <v>8.1413632765037729</v>
      </c>
      <c r="AB509" s="248">
        <f t="shared" si="35"/>
        <v>19.272606862989079</v>
      </c>
      <c r="AC509" s="248">
        <f t="shared" si="35"/>
        <v>41.00984479231429</v>
      </c>
      <c r="AD509" s="248">
        <f t="shared" si="35"/>
        <v>43.838109950404927</v>
      </c>
      <c r="AE509" s="248">
        <f t="shared" si="36"/>
        <v>34.949276596405774</v>
      </c>
      <c r="AF509" s="248">
        <f t="shared" si="36"/>
        <v>16.868581478612036</v>
      </c>
      <c r="AG509" s="248">
        <f t="shared" si="37"/>
        <v>9.2322655517673056</v>
      </c>
    </row>
    <row r="510" spans="1:33" ht="18" x14ac:dyDescent="0.5">
      <c r="A510" s="202"/>
      <c r="B510" s="198">
        <v>5</v>
      </c>
      <c r="C510" s="207">
        <v>2.83</v>
      </c>
      <c r="D510" s="207">
        <v>2.4700000000000002</v>
      </c>
      <c r="E510" s="207">
        <v>2.71</v>
      </c>
      <c r="F510" s="207">
        <v>2.91</v>
      </c>
      <c r="G510" s="207">
        <v>3.56</v>
      </c>
      <c r="H510" s="207">
        <v>4.03</v>
      </c>
      <c r="I510" s="207">
        <v>9.31</v>
      </c>
      <c r="J510" s="207">
        <v>22.9</v>
      </c>
      <c r="K510" s="207">
        <v>22.5</v>
      </c>
      <c r="L510" s="207">
        <v>16.399999999999999</v>
      </c>
      <c r="M510" s="207">
        <v>8.01</v>
      </c>
      <c r="N510" s="202">
        <v>4.32</v>
      </c>
      <c r="T510" s="202"/>
      <c r="U510" s="198">
        <v>5</v>
      </c>
      <c r="V510" s="248">
        <f t="shared" si="35"/>
        <v>5.7171359981403667</v>
      </c>
      <c r="W510" s="248">
        <f t="shared" si="35"/>
        <v>4.9898678146313449</v>
      </c>
      <c r="X510" s="248">
        <f t="shared" si="35"/>
        <v>5.4747132703040258</v>
      </c>
      <c r="Y510" s="248">
        <f t="shared" si="35"/>
        <v>5.8787511500312606</v>
      </c>
      <c r="Z510" s="248">
        <f t="shared" si="35"/>
        <v>7.1918742591447717</v>
      </c>
      <c r="AA510" s="248">
        <f t="shared" si="35"/>
        <v>8.1413632765037729</v>
      </c>
      <c r="AB510" s="248">
        <f t="shared" si="35"/>
        <v>18.80796330130276</v>
      </c>
      <c r="AC510" s="248">
        <f t="shared" si="35"/>
        <v>46.262337228768331</v>
      </c>
      <c r="AD510" s="248">
        <f t="shared" si="35"/>
        <v>45.45426146931387</v>
      </c>
      <c r="AE510" s="248">
        <f t="shared" si="36"/>
        <v>33.131106137633218</v>
      </c>
      <c r="AF510" s="248">
        <f t="shared" si="36"/>
        <v>16.181717083075736</v>
      </c>
      <c r="AG510" s="248">
        <f t="shared" si="37"/>
        <v>8.7272182021082632</v>
      </c>
    </row>
    <row r="511" spans="1:33" ht="18" x14ac:dyDescent="0.5">
      <c r="A511" s="202"/>
      <c r="B511" s="198">
        <v>6</v>
      </c>
      <c r="C511" s="207">
        <v>2.71</v>
      </c>
      <c r="D511" s="207">
        <v>2.4700000000000002</v>
      </c>
      <c r="E511" s="207">
        <v>2.71</v>
      </c>
      <c r="F511" s="207">
        <v>3.02</v>
      </c>
      <c r="G511" s="207">
        <v>3.69</v>
      </c>
      <c r="H511" s="207">
        <v>4.2300000000000004</v>
      </c>
      <c r="I511" s="207">
        <v>10</v>
      </c>
      <c r="J511" s="207">
        <v>21.9</v>
      </c>
      <c r="K511" s="207">
        <v>21.4</v>
      </c>
      <c r="L511" s="207">
        <v>16</v>
      </c>
      <c r="M511" s="207">
        <v>8.01</v>
      </c>
      <c r="N511" s="202">
        <v>4.08</v>
      </c>
      <c r="T511" s="202"/>
      <c r="U511" s="198">
        <v>6</v>
      </c>
      <c r="V511" s="248">
        <f t="shared" si="35"/>
        <v>5.4747132703040258</v>
      </c>
      <c r="W511" s="248">
        <f t="shared" si="35"/>
        <v>4.9898678146313449</v>
      </c>
      <c r="X511" s="248">
        <f t="shared" si="35"/>
        <v>5.4747132703040258</v>
      </c>
      <c r="Y511" s="248">
        <f t="shared" si="35"/>
        <v>6.1009719838812391</v>
      </c>
      <c r="Z511" s="248">
        <f t="shared" si="35"/>
        <v>7.4544988809674742</v>
      </c>
      <c r="AA511" s="248">
        <f t="shared" si="35"/>
        <v>8.5454011562310086</v>
      </c>
      <c r="AB511" s="248">
        <f t="shared" si="35"/>
        <v>20.201893986361718</v>
      </c>
      <c r="AC511" s="248">
        <f t="shared" si="35"/>
        <v>44.242147830132161</v>
      </c>
      <c r="AD511" s="248">
        <f t="shared" si="35"/>
        <v>43.232053130814073</v>
      </c>
      <c r="AE511" s="248">
        <f t="shared" si="36"/>
        <v>32.32303037817875</v>
      </c>
      <c r="AF511" s="248">
        <f t="shared" si="36"/>
        <v>16.181717083075736</v>
      </c>
      <c r="AG511" s="248">
        <f t="shared" si="37"/>
        <v>8.2423727464355814</v>
      </c>
    </row>
    <row r="512" spans="1:33" ht="18" x14ac:dyDescent="0.5">
      <c r="A512" s="202"/>
      <c r="B512" s="198">
        <v>7</v>
      </c>
      <c r="C512" s="207">
        <v>2.71</v>
      </c>
      <c r="D512" s="207">
        <v>2.4700000000000002</v>
      </c>
      <c r="E512" s="207">
        <v>2.59</v>
      </c>
      <c r="F512" s="207">
        <v>3.02</v>
      </c>
      <c r="G512" s="207">
        <v>3.69</v>
      </c>
      <c r="H512" s="207">
        <v>4.57</v>
      </c>
      <c r="I512" s="207">
        <v>10</v>
      </c>
      <c r="J512" s="207">
        <v>20.2</v>
      </c>
      <c r="K512" s="207">
        <v>21</v>
      </c>
      <c r="L512" s="207">
        <v>15.7</v>
      </c>
      <c r="M512" s="207">
        <v>8.2100000000000009</v>
      </c>
      <c r="N512" s="202">
        <v>3.51</v>
      </c>
      <c r="T512" s="202"/>
      <c r="U512" s="198">
        <v>7</v>
      </c>
      <c r="V512" s="248">
        <f t="shared" si="35"/>
        <v>5.4747132703040258</v>
      </c>
      <c r="W512" s="248">
        <f t="shared" si="35"/>
        <v>4.9898678146313449</v>
      </c>
      <c r="X512" s="248">
        <f t="shared" si="35"/>
        <v>5.2322905424676849</v>
      </c>
      <c r="Y512" s="248">
        <f t="shared" si="35"/>
        <v>6.1009719838812391</v>
      </c>
      <c r="Z512" s="248">
        <f t="shared" si="35"/>
        <v>7.4544988809674742</v>
      </c>
      <c r="AA512" s="248">
        <f t="shared" si="35"/>
        <v>9.2322655517673056</v>
      </c>
      <c r="AB512" s="248">
        <f t="shared" si="35"/>
        <v>20.201893986361718</v>
      </c>
      <c r="AC512" s="248">
        <f t="shared" si="35"/>
        <v>40.807825852450669</v>
      </c>
      <c r="AD512" s="248">
        <f t="shared" si="35"/>
        <v>42.423977371359612</v>
      </c>
      <c r="AE512" s="248">
        <f t="shared" si="36"/>
        <v>31.716973558587895</v>
      </c>
      <c r="AF512" s="248">
        <f t="shared" si="36"/>
        <v>16.585754962802973</v>
      </c>
      <c r="AG512" s="248">
        <f t="shared" si="37"/>
        <v>7.0908647892129624</v>
      </c>
    </row>
    <row r="513" spans="1:33" ht="18" x14ac:dyDescent="0.5">
      <c r="A513" s="202"/>
      <c r="B513" s="198">
        <v>8</v>
      </c>
      <c r="C513" s="207">
        <v>2.71</v>
      </c>
      <c r="D513" s="207">
        <v>2.35</v>
      </c>
      <c r="E513" s="207">
        <v>2.59</v>
      </c>
      <c r="F513" s="207">
        <v>2.87</v>
      </c>
      <c r="G513" s="207">
        <v>3.64</v>
      </c>
      <c r="H513" s="207">
        <v>5.42</v>
      </c>
      <c r="I513" s="207">
        <v>10.4</v>
      </c>
      <c r="J513" s="207">
        <v>20.100000000000001</v>
      </c>
      <c r="K513" s="207">
        <v>21.5</v>
      </c>
      <c r="L513" s="207">
        <v>15.3</v>
      </c>
      <c r="M513" s="207">
        <v>7.94</v>
      </c>
      <c r="N513" s="202">
        <v>3.1</v>
      </c>
      <c r="T513" s="202"/>
      <c r="U513" s="198">
        <v>8</v>
      </c>
      <c r="V513" s="248">
        <f t="shared" si="35"/>
        <v>5.4747132703040258</v>
      </c>
      <c r="W513" s="248">
        <f t="shared" si="35"/>
        <v>4.747445086795004</v>
      </c>
      <c r="X513" s="248">
        <f t="shared" si="35"/>
        <v>5.2322905424676849</v>
      </c>
      <c r="Y513" s="248">
        <f t="shared" si="35"/>
        <v>5.7979435740858136</v>
      </c>
      <c r="Z513" s="248">
        <f t="shared" si="35"/>
        <v>7.3534894110356657</v>
      </c>
      <c r="AA513" s="248">
        <f t="shared" si="35"/>
        <v>10.949426540608052</v>
      </c>
      <c r="AB513" s="248">
        <f t="shared" si="35"/>
        <v>21.009969745816189</v>
      </c>
      <c r="AC513" s="248">
        <f t="shared" si="35"/>
        <v>40.605806912587056</v>
      </c>
      <c r="AD513" s="248">
        <f t="shared" si="35"/>
        <v>43.434072070677693</v>
      </c>
      <c r="AE513" s="248">
        <f t="shared" si="36"/>
        <v>30.908897799133431</v>
      </c>
      <c r="AF513" s="248">
        <f t="shared" si="36"/>
        <v>16.040303825171204</v>
      </c>
      <c r="AG513" s="248">
        <f t="shared" si="37"/>
        <v>6.262587135772133</v>
      </c>
    </row>
    <row r="514" spans="1:33" ht="18" x14ac:dyDescent="0.5">
      <c r="A514" s="202"/>
      <c r="B514" s="198">
        <v>9</v>
      </c>
      <c r="C514" s="207">
        <v>2.59</v>
      </c>
      <c r="D514" s="207">
        <v>2.35</v>
      </c>
      <c r="E514" s="207">
        <v>2.67</v>
      </c>
      <c r="F514" s="207">
        <v>2.87</v>
      </c>
      <c r="G514" s="207">
        <v>3.59</v>
      </c>
      <c r="H514" s="207">
        <v>6.42</v>
      </c>
      <c r="I514" s="207">
        <v>10.7</v>
      </c>
      <c r="J514" s="207">
        <v>19</v>
      </c>
      <c r="K514" s="207">
        <v>21.3</v>
      </c>
      <c r="L514" s="207">
        <v>14.8</v>
      </c>
      <c r="M514" s="207">
        <v>7.8</v>
      </c>
      <c r="N514" s="202">
        <v>3.02</v>
      </c>
      <c r="T514" s="202"/>
      <c r="U514" s="198">
        <v>9</v>
      </c>
      <c r="V514" s="248">
        <f t="shared" si="35"/>
        <v>5.2322905424676849</v>
      </c>
      <c r="W514" s="248">
        <f t="shared" si="35"/>
        <v>4.747445086795004</v>
      </c>
      <c r="X514" s="248">
        <f t="shared" si="35"/>
        <v>5.3939056943585788</v>
      </c>
      <c r="Y514" s="248">
        <f t="shared" si="35"/>
        <v>5.7979435740858136</v>
      </c>
      <c r="Z514" s="248">
        <f t="shared" si="35"/>
        <v>7.2524799411038563</v>
      </c>
      <c r="AA514" s="248">
        <f t="shared" si="35"/>
        <v>12.969615939244223</v>
      </c>
      <c r="AB514" s="248">
        <f t="shared" si="35"/>
        <v>21.616026565407036</v>
      </c>
      <c r="AC514" s="248">
        <f t="shared" si="35"/>
        <v>38.383598574087266</v>
      </c>
      <c r="AD514" s="248">
        <f t="shared" si="35"/>
        <v>43.03003419095046</v>
      </c>
      <c r="AE514" s="248">
        <f t="shared" si="36"/>
        <v>29.898803099815346</v>
      </c>
      <c r="AF514" s="248">
        <f t="shared" si="36"/>
        <v>15.757477309362141</v>
      </c>
      <c r="AG514" s="248">
        <f t="shared" si="37"/>
        <v>6.1009719838812391</v>
      </c>
    </row>
    <row r="515" spans="1:33" ht="18" x14ac:dyDescent="0.5">
      <c r="A515" s="202"/>
      <c r="B515" s="198">
        <v>10</v>
      </c>
      <c r="C515" s="207">
        <v>2.59</v>
      </c>
      <c r="D515" s="207">
        <v>2.2599999999999998</v>
      </c>
      <c r="E515" s="207">
        <v>2.87</v>
      </c>
      <c r="F515" s="207">
        <v>2.87</v>
      </c>
      <c r="G515" s="207">
        <v>3.59</v>
      </c>
      <c r="H515" s="207">
        <v>8.2100000000000009</v>
      </c>
      <c r="I515" s="207">
        <v>13.6</v>
      </c>
      <c r="J515" s="207">
        <v>18.600000000000001</v>
      </c>
      <c r="K515" s="207">
        <v>20.3</v>
      </c>
      <c r="L515" s="207">
        <v>14.1</v>
      </c>
      <c r="M515" s="207">
        <v>7.59</v>
      </c>
      <c r="N515" s="202">
        <v>3.14</v>
      </c>
      <c r="T515" s="202"/>
      <c r="U515" s="198">
        <v>10</v>
      </c>
      <c r="V515" s="248">
        <f t="shared" si="35"/>
        <v>5.2322905424676849</v>
      </c>
      <c r="W515" s="248">
        <f t="shared" si="35"/>
        <v>4.5656280409177477</v>
      </c>
      <c r="X515" s="248">
        <f t="shared" si="35"/>
        <v>5.7979435740858136</v>
      </c>
      <c r="Y515" s="248">
        <f t="shared" si="35"/>
        <v>5.7979435740858136</v>
      </c>
      <c r="Z515" s="248">
        <f t="shared" si="35"/>
        <v>7.2524799411038563</v>
      </c>
      <c r="AA515" s="248">
        <f t="shared" si="35"/>
        <v>16.585754962802973</v>
      </c>
      <c r="AB515" s="248">
        <f t="shared" si="35"/>
        <v>27.474575821451936</v>
      </c>
      <c r="AC515" s="248">
        <f t="shared" si="35"/>
        <v>37.575522814632798</v>
      </c>
      <c r="AD515" s="248">
        <f t="shared" si="35"/>
        <v>41.00984479231429</v>
      </c>
      <c r="AE515" s="248">
        <f t="shared" si="36"/>
        <v>28.484670520770024</v>
      </c>
      <c r="AF515" s="248">
        <f t="shared" si="36"/>
        <v>15.333237535648545</v>
      </c>
      <c r="AG515" s="248">
        <f t="shared" si="37"/>
        <v>6.34339471171758</v>
      </c>
    </row>
    <row r="516" spans="1:33" ht="18" x14ac:dyDescent="0.5">
      <c r="A516" s="202"/>
      <c r="B516" s="198">
        <v>11</v>
      </c>
      <c r="C516" s="207">
        <v>2.59</v>
      </c>
      <c r="D516" s="207">
        <v>2.2599999999999998</v>
      </c>
      <c r="E516" s="207">
        <v>2.91</v>
      </c>
      <c r="F516" s="207">
        <v>2.71</v>
      </c>
      <c r="G516" s="207">
        <v>3.46</v>
      </c>
      <c r="H516" s="207">
        <v>8.2100000000000009</v>
      </c>
      <c r="I516" s="207">
        <v>19.8</v>
      </c>
      <c r="J516" s="207">
        <v>18.600000000000001</v>
      </c>
      <c r="K516" s="207">
        <v>20</v>
      </c>
      <c r="L516" s="207">
        <v>13.7</v>
      </c>
      <c r="M516" s="207">
        <v>7.39</v>
      </c>
      <c r="N516" s="202">
        <v>2.98</v>
      </c>
      <c r="T516" s="202"/>
      <c r="U516" s="198">
        <v>11</v>
      </c>
      <c r="V516" s="248">
        <f t="shared" si="35"/>
        <v>5.2322905424676849</v>
      </c>
      <c r="W516" s="248">
        <f t="shared" si="35"/>
        <v>4.5656280409177477</v>
      </c>
      <c r="X516" s="248">
        <f t="shared" si="35"/>
        <v>5.8787511500312606</v>
      </c>
      <c r="Y516" s="248">
        <f t="shared" si="35"/>
        <v>5.4747132703040258</v>
      </c>
      <c r="Z516" s="248">
        <f t="shared" si="35"/>
        <v>6.9898553192811548</v>
      </c>
      <c r="AA516" s="248">
        <f t="shared" si="35"/>
        <v>16.585754962802973</v>
      </c>
      <c r="AB516" s="248">
        <f t="shared" si="35"/>
        <v>39.999750092996202</v>
      </c>
      <c r="AC516" s="248">
        <f t="shared" si="35"/>
        <v>37.575522814632798</v>
      </c>
      <c r="AD516" s="248">
        <f t="shared" si="35"/>
        <v>40.403787972723435</v>
      </c>
      <c r="AE516" s="248">
        <f t="shared" si="36"/>
        <v>27.676594761315553</v>
      </c>
      <c r="AF516" s="248">
        <f t="shared" si="36"/>
        <v>14.929199655921309</v>
      </c>
      <c r="AG516" s="248">
        <f t="shared" si="37"/>
        <v>6.0201644079357921</v>
      </c>
    </row>
    <row r="517" spans="1:33" ht="18" x14ac:dyDescent="0.5">
      <c r="A517" s="202"/>
      <c r="B517" s="198">
        <v>12</v>
      </c>
      <c r="C517" s="207">
        <v>2.4700000000000002</v>
      </c>
      <c r="D517" s="207">
        <v>2.35</v>
      </c>
      <c r="E517" s="207">
        <v>2.91</v>
      </c>
      <c r="F517" s="207">
        <v>2.75</v>
      </c>
      <c r="G517" s="207">
        <v>3.46</v>
      </c>
      <c r="H517" s="207">
        <v>9.94</v>
      </c>
      <c r="I517" s="207">
        <v>17.5</v>
      </c>
      <c r="J517" s="207">
        <v>19.600000000000001</v>
      </c>
      <c r="K517" s="207">
        <v>19.600000000000001</v>
      </c>
      <c r="L517" s="207">
        <v>13.3</v>
      </c>
      <c r="M517" s="207">
        <v>7.18</v>
      </c>
      <c r="N517" s="202">
        <v>3.1</v>
      </c>
      <c r="T517" s="202"/>
      <c r="U517" s="198">
        <v>12</v>
      </c>
      <c r="V517" s="248">
        <f t="shared" si="35"/>
        <v>4.9898678146313449</v>
      </c>
      <c r="W517" s="248">
        <f t="shared" si="35"/>
        <v>4.747445086795004</v>
      </c>
      <c r="X517" s="248">
        <f t="shared" si="35"/>
        <v>5.8787511500312606</v>
      </c>
      <c r="Y517" s="248">
        <f t="shared" si="35"/>
        <v>5.5555208462494727</v>
      </c>
      <c r="Z517" s="248">
        <f t="shared" si="35"/>
        <v>6.9898553192811548</v>
      </c>
      <c r="AA517" s="248">
        <f t="shared" si="35"/>
        <v>20.080682622443547</v>
      </c>
      <c r="AB517" s="248">
        <f t="shared" si="35"/>
        <v>35.353314476133008</v>
      </c>
      <c r="AC517" s="248">
        <f t="shared" si="35"/>
        <v>39.595712213268975</v>
      </c>
      <c r="AD517" s="248">
        <f t="shared" si="35"/>
        <v>39.595712213268975</v>
      </c>
      <c r="AE517" s="248">
        <f t="shared" si="36"/>
        <v>26.868519001861088</v>
      </c>
      <c r="AF517" s="248">
        <f t="shared" si="36"/>
        <v>14.504959882207713</v>
      </c>
      <c r="AG517" s="248">
        <f t="shared" si="37"/>
        <v>6.262587135772133</v>
      </c>
    </row>
    <row r="518" spans="1:33" ht="18" x14ac:dyDescent="0.5">
      <c r="A518" s="202"/>
      <c r="B518" s="198">
        <v>13</v>
      </c>
      <c r="C518" s="207">
        <v>2.4700000000000002</v>
      </c>
      <c r="D518" s="207">
        <v>2.5099999999999998</v>
      </c>
      <c r="E518" s="207">
        <v>3.02</v>
      </c>
      <c r="F518" s="207">
        <v>2.91</v>
      </c>
      <c r="G518" s="207">
        <v>3.46</v>
      </c>
      <c r="H518" s="207">
        <v>10.3</v>
      </c>
      <c r="I518" s="207">
        <v>18.600000000000001</v>
      </c>
      <c r="J518" s="207">
        <v>20</v>
      </c>
      <c r="K518" s="207">
        <v>19.3</v>
      </c>
      <c r="L518" s="207">
        <v>12.9</v>
      </c>
      <c r="M518" s="207">
        <v>6.98</v>
      </c>
      <c r="N518" s="202">
        <v>3.14</v>
      </c>
      <c r="T518" s="202"/>
      <c r="U518" s="198">
        <v>13</v>
      </c>
      <c r="V518" s="248">
        <f t="shared" si="35"/>
        <v>4.9898678146313449</v>
      </c>
      <c r="W518" s="248">
        <f t="shared" si="35"/>
        <v>5.070675390576791</v>
      </c>
      <c r="X518" s="248">
        <f t="shared" si="35"/>
        <v>6.1009719838812391</v>
      </c>
      <c r="Y518" s="248">
        <f t="shared" si="35"/>
        <v>5.8787511500312606</v>
      </c>
      <c r="Z518" s="248">
        <f t="shared" si="35"/>
        <v>6.9898553192811548</v>
      </c>
      <c r="AA518" s="248">
        <f t="shared" si="35"/>
        <v>20.807950805952572</v>
      </c>
      <c r="AB518" s="248">
        <f t="shared" si="35"/>
        <v>37.575522814632798</v>
      </c>
      <c r="AC518" s="248">
        <f t="shared" si="35"/>
        <v>40.403787972723435</v>
      </c>
      <c r="AD518" s="248">
        <f t="shared" si="35"/>
        <v>38.98965539367812</v>
      </c>
      <c r="AE518" s="248">
        <f t="shared" si="36"/>
        <v>26.060443242406617</v>
      </c>
      <c r="AF518" s="248">
        <f t="shared" si="36"/>
        <v>14.10092200248048</v>
      </c>
      <c r="AG518" s="248">
        <f t="shared" si="37"/>
        <v>6.34339471171758</v>
      </c>
    </row>
    <row r="519" spans="1:33" ht="18" x14ac:dyDescent="0.5">
      <c r="A519" s="202"/>
      <c r="B519" s="198">
        <v>14</v>
      </c>
      <c r="C519" s="207">
        <v>2.4700000000000002</v>
      </c>
      <c r="D519" s="207">
        <v>2.59</v>
      </c>
      <c r="E519" s="207">
        <v>3.02</v>
      </c>
      <c r="F519" s="207">
        <v>3.02</v>
      </c>
      <c r="G519" s="207">
        <v>3.78</v>
      </c>
      <c r="H519" s="207">
        <v>10.7</v>
      </c>
      <c r="I519" s="207">
        <v>20.9</v>
      </c>
      <c r="J519" s="207">
        <v>20.5</v>
      </c>
      <c r="K519" s="207">
        <v>19</v>
      </c>
      <c r="L519" s="207">
        <v>12.8</v>
      </c>
      <c r="M519" s="207">
        <v>6.77</v>
      </c>
      <c r="N519" s="202">
        <v>2.98</v>
      </c>
      <c r="T519" s="202"/>
      <c r="U519" s="198">
        <v>14</v>
      </c>
      <c r="V519" s="248">
        <f t="shared" si="35"/>
        <v>4.9898678146313449</v>
      </c>
      <c r="W519" s="248">
        <f t="shared" si="35"/>
        <v>5.2322905424676849</v>
      </c>
      <c r="X519" s="248">
        <f t="shared" si="35"/>
        <v>6.1009719838812391</v>
      </c>
      <c r="Y519" s="248">
        <f t="shared" si="35"/>
        <v>6.1009719838812391</v>
      </c>
      <c r="Z519" s="248">
        <f t="shared" si="35"/>
        <v>7.6363159268447296</v>
      </c>
      <c r="AA519" s="248">
        <f t="shared" si="35"/>
        <v>21.616026565407036</v>
      </c>
      <c r="AB519" s="248">
        <f t="shared" si="35"/>
        <v>42.221958431495992</v>
      </c>
      <c r="AC519" s="248">
        <f t="shared" si="35"/>
        <v>41.413882672041524</v>
      </c>
      <c r="AD519" s="248">
        <f t="shared" si="35"/>
        <v>38.383598574087266</v>
      </c>
      <c r="AE519" s="248">
        <f t="shared" si="36"/>
        <v>25.858424302543</v>
      </c>
      <c r="AF519" s="248">
        <f t="shared" si="36"/>
        <v>13.676682228766882</v>
      </c>
      <c r="AG519" s="248">
        <f t="shared" si="37"/>
        <v>6.0201644079357921</v>
      </c>
    </row>
    <row r="520" spans="1:33" ht="18" x14ac:dyDescent="0.5">
      <c r="A520" s="202"/>
      <c r="B520" s="198">
        <v>15</v>
      </c>
      <c r="C520" s="207">
        <v>2.4700000000000002</v>
      </c>
      <c r="D520" s="207">
        <v>2.59</v>
      </c>
      <c r="E520" s="207">
        <v>3.02</v>
      </c>
      <c r="F520" s="207">
        <v>3.02</v>
      </c>
      <c r="G520" s="207">
        <v>3.98</v>
      </c>
      <c r="H520" s="207">
        <v>12</v>
      </c>
      <c r="I520" s="207">
        <v>22</v>
      </c>
      <c r="J520" s="207">
        <v>21</v>
      </c>
      <c r="K520" s="207">
        <v>19</v>
      </c>
      <c r="L520" s="207">
        <v>12.6</v>
      </c>
      <c r="M520" s="207">
        <v>6.42</v>
      </c>
      <c r="N520" s="202">
        <v>2.87</v>
      </c>
      <c r="T520" s="202"/>
      <c r="U520" s="198">
        <v>15</v>
      </c>
      <c r="V520" s="248">
        <f t="shared" si="35"/>
        <v>4.9898678146313449</v>
      </c>
      <c r="W520" s="248">
        <f t="shared" si="35"/>
        <v>5.2322905424676849</v>
      </c>
      <c r="X520" s="248">
        <f t="shared" si="35"/>
        <v>6.1009719838812391</v>
      </c>
      <c r="Y520" s="248">
        <f t="shared" si="35"/>
        <v>6.1009719838812391</v>
      </c>
      <c r="Z520" s="248">
        <f t="shared" si="35"/>
        <v>8.0403538065719644</v>
      </c>
      <c r="AA520" s="248">
        <f t="shared" si="35"/>
        <v>24.242272783634064</v>
      </c>
      <c r="AB520" s="248">
        <f t="shared" si="35"/>
        <v>44.444166769995782</v>
      </c>
      <c r="AC520" s="248">
        <f t="shared" si="35"/>
        <v>42.423977371359612</v>
      </c>
      <c r="AD520" s="248">
        <f t="shared" si="35"/>
        <v>38.383598574087266</v>
      </c>
      <c r="AE520" s="248">
        <f t="shared" si="36"/>
        <v>25.454386422815766</v>
      </c>
      <c r="AF520" s="248">
        <f t="shared" si="36"/>
        <v>12.969615939244223</v>
      </c>
      <c r="AG520" s="248">
        <f t="shared" si="37"/>
        <v>5.7979435740858136</v>
      </c>
    </row>
    <row r="521" spans="1:33" ht="18" x14ac:dyDescent="0.5">
      <c r="A521" s="202"/>
      <c r="B521" s="198">
        <v>16</v>
      </c>
      <c r="C521" s="207">
        <v>2.4700000000000002</v>
      </c>
      <c r="D521" s="207">
        <v>2.59</v>
      </c>
      <c r="E521" s="207">
        <v>3.14</v>
      </c>
      <c r="F521" s="207">
        <v>3.14</v>
      </c>
      <c r="G521" s="207">
        <v>4.03</v>
      </c>
      <c r="H521" s="207">
        <v>11.8</v>
      </c>
      <c r="I521" s="207">
        <v>20.399999999999999</v>
      </c>
      <c r="J521" s="207">
        <v>21.7</v>
      </c>
      <c r="K521" s="207">
        <v>18.600000000000001</v>
      </c>
      <c r="L521" s="207">
        <v>12.3</v>
      </c>
      <c r="M521" s="207">
        <v>6.42</v>
      </c>
      <c r="N521" s="202">
        <v>2.98</v>
      </c>
      <c r="T521" s="202"/>
      <c r="U521" s="198">
        <v>16</v>
      </c>
      <c r="V521" s="248">
        <f t="shared" si="35"/>
        <v>4.9898678146313449</v>
      </c>
      <c r="W521" s="248">
        <f t="shared" si="35"/>
        <v>5.2322905424676849</v>
      </c>
      <c r="X521" s="248">
        <f t="shared" si="35"/>
        <v>6.34339471171758</v>
      </c>
      <c r="Y521" s="248">
        <f t="shared" si="35"/>
        <v>6.34339471171758</v>
      </c>
      <c r="Z521" s="248">
        <f t="shared" si="35"/>
        <v>8.1413632765037729</v>
      </c>
      <c r="AA521" s="248">
        <f t="shared" si="35"/>
        <v>23.83823490390683</v>
      </c>
      <c r="AB521" s="248">
        <f t="shared" si="35"/>
        <v>41.211863732177903</v>
      </c>
      <c r="AC521" s="248">
        <f t="shared" si="35"/>
        <v>43.838109950404927</v>
      </c>
      <c r="AD521" s="248">
        <f t="shared" si="35"/>
        <v>37.575522814632798</v>
      </c>
      <c r="AE521" s="248">
        <f t="shared" si="36"/>
        <v>24.848329603224915</v>
      </c>
      <c r="AF521" s="248">
        <f t="shared" si="36"/>
        <v>12.969615939244223</v>
      </c>
      <c r="AG521" s="248">
        <f t="shared" si="37"/>
        <v>6.0201644079357921</v>
      </c>
    </row>
    <row r="522" spans="1:33" ht="18" x14ac:dyDescent="0.5">
      <c r="A522" s="202"/>
      <c r="B522" s="198">
        <v>17</v>
      </c>
      <c r="C522" s="207">
        <v>2.4700000000000002</v>
      </c>
      <c r="D522" s="207">
        <v>2.71</v>
      </c>
      <c r="E522" s="207">
        <v>3.14</v>
      </c>
      <c r="F522" s="207">
        <v>3.14</v>
      </c>
      <c r="G522" s="207">
        <v>3.88</v>
      </c>
      <c r="H522" s="207">
        <v>12.3</v>
      </c>
      <c r="I522" s="207">
        <v>17.8</v>
      </c>
      <c r="J522" s="207">
        <v>27.7</v>
      </c>
      <c r="K522" s="207">
        <v>18.3</v>
      </c>
      <c r="L522" s="207">
        <v>12</v>
      </c>
      <c r="M522" s="207">
        <v>6.24</v>
      </c>
      <c r="N522" s="202">
        <v>2.98</v>
      </c>
      <c r="T522" s="202"/>
      <c r="U522" s="198">
        <v>17</v>
      </c>
      <c r="V522" s="248">
        <f t="shared" si="35"/>
        <v>4.9898678146313449</v>
      </c>
      <c r="W522" s="248">
        <f t="shared" si="35"/>
        <v>5.4747132703040258</v>
      </c>
      <c r="X522" s="248">
        <f t="shared" si="35"/>
        <v>6.34339471171758</v>
      </c>
      <c r="Y522" s="248">
        <f t="shared" si="35"/>
        <v>6.34339471171758</v>
      </c>
      <c r="Z522" s="248">
        <f t="shared" si="35"/>
        <v>7.8383348667083466</v>
      </c>
      <c r="AA522" s="248">
        <f t="shared" si="35"/>
        <v>24.848329603224915</v>
      </c>
      <c r="AB522" s="248">
        <f t="shared" si="35"/>
        <v>35.959371295723862</v>
      </c>
      <c r="AC522" s="248">
        <f t="shared" si="35"/>
        <v>55.959246342221959</v>
      </c>
      <c r="AD522" s="248">
        <f t="shared" si="35"/>
        <v>36.969465995041944</v>
      </c>
      <c r="AE522" s="248">
        <f t="shared" si="36"/>
        <v>24.242272783634064</v>
      </c>
      <c r="AF522" s="248">
        <f t="shared" si="36"/>
        <v>12.605981847489712</v>
      </c>
      <c r="AG522" s="248">
        <f t="shared" si="37"/>
        <v>6.0201644079357921</v>
      </c>
    </row>
    <row r="523" spans="1:33" ht="18" x14ac:dyDescent="0.5">
      <c r="A523" s="202"/>
      <c r="B523" s="198">
        <v>18</v>
      </c>
      <c r="C523" s="207">
        <v>2.35</v>
      </c>
      <c r="D523" s="207">
        <v>2.71</v>
      </c>
      <c r="E523" s="207">
        <v>3.02</v>
      </c>
      <c r="F523" s="207">
        <v>3.26</v>
      </c>
      <c r="G523" s="207">
        <v>4.03</v>
      </c>
      <c r="H523" s="207">
        <v>12.8</v>
      </c>
      <c r="I523" s="207">
        <v>16.100000000000001</v>
      </c>
      <c r="J523" s="207">
        <v>30.6</v>
      </c>
      <c r="K523" s="207">
        <v>17.899999999999999</v>
      </c>
      <c r="L523" s="207">
        <v>11.8</v>
      </c>
      <c r="M523" s="207">
        <v>6.24</v>
      </c>
      <c r="N523" s="202">
        <v>2.98</v>
      </c>
      <c r="T523" s="202"/>
      <c r="U523" s="198">
        <v>18</v>
      </c>
      <c r="V523" s="248">
        <f t="shared" si="35"/>
        <v>4.747445086795004</v>
      </c>
      <c r="W523" s="248">
        <f t="shared" si="35"/>
        <v>5.4747132703040258</v>
      </c>
      <c r="X523" s="248">
        <f t="shared" si="35"/>
        <v>6.1009719838812391</v>
      </c>
      <c r="Y523" s="248">
        <f t="shared" si="35"/>
        <v>6.58581743955392</v>
      </c>
      <c r="Z523" s="248">
        <f t="shared" si="35"/>
        <v>8.1413632765037729</v>
      </c>
      <c r="AA523" s="248">
        <f t="shared" si="35"/>
        <v>25.858424302543</v>
      </c>
      <c r="AB523" s="248">
        <f t="shared" si="35"/>
        <v>32.52504931804237</v>
      </c>
      <c r="AC523" s="248">
        <f t="shared" si="35"/>
        <v>61.817795598266862</v>
      </c>
      <c r="AD523" s="248">
        <f t="shared" si="35"/>
        <v>36.161390235587476</v>
      </c>
      <c r="AE523" s="248">
        <f t="shared" si="36"/>
        <v>23.83823490390683</v>
      </c>
      <c r="AF523" s="248">
        <f t="shared" si="36"/>
        <v>12.605981847489712</v>
      </c>
      <c r="AG523" s="248">
        <f t="shared" si="37"/>
        <v>6.0201644079357921</v>
      </c>
    </row>
    <row r="524" spans="1:33" ht="18" x14ac:dyDescent="0.5">
      <c r="A524" s="202"/>
      <c r="B524" s="198">
        <v>19</v>
      </c>
      <c r="C524" s="207">
        <v>2.35</v>
      </c>
      <c r="D524" s="207">
        <v>2.71</v>
      </c>
      <c r="E524" s="207">
        <v>3.14</v>
      </c>
      <c r="F524" s="207">
        <v>3.22</v>
      </c>
      <c r="G524" s="207">
        <v>4.32</v>
      </c>
      <c r="H524" s="207">
        <v>12.7</v>
      </c>
      <c r="I524" s="207">
        <v>16.100000000000001</v>
      </c>
      <c r="J524" s="207">
        <v>31.8</v>
      </c>
      <c r="K524" s="207">
        <v>17.899999999999999</v>
      </c>
      <c r="L524" s="207">
        <v>11.7</v>
      </c>
      <c r="M524" s="207">
        <v>6.12</v>
      </c>
      <c r="N524" s="202">
        <v>2.87</v>
      </c>
      <c r="T524" s="202"/>
      <c r="U524" s="198">
        <v>19</v>
      </c>
      <c r="V524" s="248">
        <f t="shared" si="35"/>
        <v>4.747445086795004</v>
      </c>
      <c r="W524" s="248">
        <f t="shared" si="35"/>
        <v>5.4747132703040258</v>
      </c>
      <c r="X524" s="248">
        <f t="shared" si="35"/>
        <v>6.34339471171758</v>
      </c>
      <c r="Y524" s="248">
        <f t="shared" si="35"/>
        <v>6.5050098636084739</v>
      </c>
      <c r="Z524" s="248">
        <f t="shared" si="35"/>
        <v>8.7272182021082632</v>
      </c>
      <c r="AA524" s="248">
        <f t="shared" si="35"/>
        <v>25.656405362679383</v>
      </c>
      <c r="AB524" s="248">
        <f t="shared" si="35"/>
        <v>32.52504931804237</v>
      </c>
      <c r="AC524" s="248">
        <f t="shared" si="35"/>
        <v>64.242022876630273</v>
      </c>
      <c r="AD524" s="248">
        <f t="shared" si="35"/>
        <v>36.161390235587476</v>
      </c>
      <c r="AE524" s="248">
        <f t="shared" si="36"/>
        <v>23.63621596404321</v>
      </c>
      <c r="AF524" s="248">
        <f t="shared" si="36"/>
        <v>12.363559119653372</v>
      </c>
      <c r="AG524" s="248">
        <f t="shared" si="37"/>
        <v>5.7979435740858136</v>
      </c>
    </row>
    <row r="525" spans="1:33" ht="18" x14ac:dyDescent="0.5">
      <c r="A525" s="202"/>
      <c r="B525" s="198">
        <v>20</v>
      </c>
      <c r="C525" s="207">
        <v>2.35</v>
      </c>
      <c r="D525" s="207">
        <v>2.59</v>
      </c>
      <c r="E525" s="207">
        <v>3.14</v>
      </c>
      <c r="F525" s="207">
        <v>3.38</v>
      </c>
      <c r="G525" s="207">
        <v>4.32</v>
      </c>
      <c r="H525" s="207">
        <v>13.3</v>
      </c>
      <c r="I525" s="207">
        <v>16.600000000000001</v>
      </c>
      <c r="J525" s="207">
        <v>29</v>
      </c>
      <c r="K525" s="207">
        <v>17.600000000000001</v>
      </c>
      <c r="L525" s="207">
        <v>11.5</v>
      </c>
      <c r="M525" s="207">
        <v>6.18</v>
      </c>
      <c r="N525" s="202">
        <v>2.87</v>
      </c>
      <c r="T525" s="202"/>
      <c r="U525" s="198">
        <v>20</v>
      </c>
      <c r="V525" s="248">
        <f t="shared" si="35"/>
        <v>4.747445086795004</v>
      </c>
      <c r="W525" s="248">
        <f t="shared" si="35"/>
        <v>5.2322905424676849</v>
      </c>
      <c r="X525" s="248">
        <f t="shared" si="35"/>
        <v>6.34339471171758</v>
      </c>
      <c r="Y525" s="248">
        <f t="shared" ref="Y525:AD554" si="38">$T$5*F525</f>
        <v>6.8282401673902609</v>
      </c>
      <c r="Z525" s="248">
        <f t="shared" si="38"/>
        <v>8.7272182021082632</v>
      </c>
      <c r="AA525" s="248">
        <f t="shared" si="38"/>
        <v>26.868519001861088</v>
      </c>
      <c r="AB525" s="248">
        <f t="shared" si="38"/>
        <v>33.535144017360459</v>
      </c>
      <c r="AC525" s="248">
        <f t="shared" si="38"/>
        <v>58.585492560448984</v>
      </c>
      <c r="AD525" s="248">
        <f t="shared" si="38"/>
        <v>35.555333415996628</v>
      </c>
      <c r="AE525" s="248">
        <f t="shared" si="36"/>
        <v>23.232178084315976</v>
      </c>
      <c r="AF525" s="248">
        <f t="shared" si="36"/>
        <v>12.484770483571541</v>
      </c>
      <c r="AG525" s="248">
        <f t="shared" si="37"/>
        <v>5.7979435740858136</v>
      </c>
    </row>
    <row r="526" spans="1:33" ht="18" x14ac:dyDescent="0.5">
      <c r="A526" s="202"/>
      <c r="B526" s="198">
        <v>21</v>
      </c>
      <c r="C526" s="207">
        <v>2.35</v>
      </c>
      <c r="D526" s="207">
        <v>2.59</v>
      </c>
      <c r="E526" s="207">
        <v>3.22</v>
      </c>
      <c r="F526" s="207">
        <v>3.26</v>
      </c>
      <c r="G526" s="207">
        <v>4.5199999999999996</v>
      </c>
      <c r="H526" s="207">
        <v>13.3</v>
      </c>
      <c r="I526" s="207">
        <v>18.100000000000001</v>
      </c>
      <c r="J526" s="207">
        <v>28.1</v>
      </c>
      <c r="K526" s="207">
        <v>17.3</v>
      </c>
      <c r="L526" s="207">
        <v>11.2</v>
      </c>
      <c r="M526" s="207">
        <v>6.12</v>
      </c>
      <c r="N526" s="202">
        <v>2.75</v>
      </c>
      <c r="T526" s="202"/>
      <c r="U526" s="198">
        <v>21</v>
      </c>
      <c r="V526" s="248">
        <f t="shared" ref="V526:AD567" si="39">$T$5*C526</f>
        <v>4.747445086795004</v>
      </c>
      <c r="W526" s="248">
        <f t="shared" si="39"/>
        <v>5.2322905424676849</v>
      </c>
      <c r="X526" s="248">
        <f t="shared" si="39"/>
        <v>6.5050098636084739</v>
      </c>
      <c r="Y526" s="248">
        <f t="shared" si="38"/>
        <v>6.58581743955392</v>
      </c>
      <c r="Z526" s="248">
        <f t="shared" si="38"/>
        <v>9.1312560818354953</v>
      </c>
      <c r="AA526" s="248">
        <f t="shared" si="38"/>
        <v>26.868519001861088</v>
      </c>
      <c r="AB526" s="248">
        <f t="shared" si="38"/>
        <v>36.565428115314717</v>
      </c>
      <c r="AC526" s="248">
        <f t="shared" si="38"/>
        <v>56.767322101676434</v>
      </c>
      <c r="AD526" s="248">
        <f t="shared" si="38"/>
        <v>34.949276596405774</v>
      </c>
      <c r="AE526" s="248">
        <f t="shared" si="36"/>
        <v>22.626121264725125</v>
      </c>
      <c r="AF526" s="248">
        <f t="shared" si="36"/>
        <v>12.363559119653372</v>
      </c>
      <c r="AG526" s="248">
        <f t="shared" si="37"/>
        <v>5.5555208462494727</v>
      </c>
    </row>
    <row r="527" spans="1:33" ht="18" x14ac:dyDescent="0.5">
      <c r="A527" s="202"/>
      <c r="B527" s="198">
        <v>22</v>
      </c>
      <c r="C527" s="207">
        <v>2.35</v>
      </c>
      <c r="D527" s="207">
        <v>2.59</v>
      </c>
      <c r="E527" s="207">
        <v>3.34</v>
      </c>
      <c r="F527" s="207">
        <v>3.26</v>
      </c>
      <c r="G527" s="207">
        <v>4.42</v>
      </c>
      <c r="H527" s="207">
        <v>12.9</v>
      </c>
      <c r="I527" s="207">
        <v>16.3</v>
      </c>
      <c r="J527" s="207">
        <v>25.8</v>
      </c>
      <c r="K527" s="207">
        <v>16.899999999999999</v>
      </c>
      <c r="L527" s="207">
        <v>11</v>
      </c>
      <c r="M527" s="207">
        <v>6.01</v>
      </c>
      <c r="N527" s="202">
        <v>2.75</v>
      </c>
      <c r="T527" s="202"/>
      <c r="U527" s="198">
        <v>22</v>
      </c>
      <c r="V527" s="248">
        <f t="shared" si="39"/>
        <v>4.747445086795004</v>
      </c>
      <c r="W527" s="248">
        <f t="shared" si="39"/>
        <v>5.2322905424676849</v>
      </c>
      <c r="X527" s="248">
        <f t="shared" si="39"/>
        <v>6.7474325914448139</v>
      </c>
      <c r="Y527" s="248">
        <f t="shared" si="38"/>
        <v>6.58581743955392</v>
      </c>
      <c r="Z527" s="248">
        <f t="shared" si="38"/>
        <v>8.9292371419718801</v>
      </c>
      <c r="AA527" s="248">
        <f t="shared" si="38"/>
        <v>26.060443242406617</v>
      </c>
      <c r="AB527" s="248">
        <f t="shared" si="38"/>
        <v>32.929087197769604</v>
      </c>
      <c r="AC527" s="248">
        <f t="shared" si="38"/>
        <v>52.120886484813234</v>
      </c>
      <c r="AD527" s="248">
        <f t="shared" si="38"/>
        <v>34.141200836951299</v>
      </c>
      <c r="AE527" s="248">
        <f t="shared" si="36"/>
        <v>22.222083384997891</v>
      </c>
      <c r="AF527" s="248">
        <f t="shared" si="36"/>
        <v>12.141338285803393</v>
      </c>
      <c r="AG527" s="248">
        <f t="shared" si="37"/>
        <v>5.5555208462494727</v>
      </c>
    </row>
    <row r="528" spans="1:33" ht="18" x14ac:dyDescent="0.5">
      <c r="A528" s="202"/>
      <c r="B528" s="198">
        <v>23</v>
      </c>
      <c r="C528" s="207">
        <v>2.35</v>
      </c>
      <c r="D528" s="207">
        <v>2.71</v>
      </c>
      <c r="E528" s="207">
        <v>3.14</v>
      </c>
      <c r="F528" s="207">
        <v>3.14</v>
      </c>
      <c r="G528" s="207">
        <v>4.42</v>
      </c>
      <c r="H528" s="207">
        <v>12.9</v>
      </c>
      <c r="I528" s="207">
        <v>21.9</v>
      </c>
      <c r="J528" s="207">
        <v>25.2</v>
      </c>
      <c r="K528" s="207">
        <v>16.2</v>
      </c>
      <c r="L528" s="207">
        <v>10.7</v>
      </c>
      <c r="M528" s="207">
        <v>5.89</v>
      </c>
      <c r="N528" s="202">
        <v>2.75</v>
      </c>
      <c r="T528" s="202"/>
      <c r="U528" s="198">
        <v>23</v>
      </c>
      <c r="V528" s="248">
        <f t="shared" si="39"/>
        <v>4.747445086795004</v>
      </c>
      <c r="W528" s="248">
        <f t="shared" si="39"/>
        <v>5.4747132703040258</v>
      </c>
      <c r="X528" s="248">
        <f t="shared" si="39"/>
        <v>6.34339471171758</v>
      </c>
      <c r="Y528" s="248">
        <f t="shared" si="38"/>
        <v>6.34339471171758</v>
      </c>
      <c r="Z528" s="248">
        <f t="shared" si="38"/>
        <v>8.9292371419718801</v>
      </c>
      <c r="AA528" s="248">
        <f t="shared" si="38"/>
        <v>26.060443242406617</v>
      </c>
      <c r="AB528" s="248">
        <f t="shared" si="38"/>
        <v>44.242147830132161</v>
      </c>
      <c r="AC528" s="248">
        <f t="shared" si="38"/>
        <v>50.908772845631532</v>
      </c>
      <c r="AD528" s="248">
        <f t="shared" si="38"/>
        <v>32.727068257905984</v>
      </c>
      <c r="AE528" s="248">
        <f t="shared" si="36"/>
        <v>21.616026565407036</v>
      </c>
      <c r="AF528" s="248">
        <f t="shared" si="36"/>
        <v>11.898915557967051</v>
      </c>
      <c r="AG528" s="248">
        <f t="shared" si="37"/>
        <v>5.5555208462494727</v>
      </c>
    </row>
    <row r="529" spans="1:33" ht="18" x14ac:dyDescent="0.5">
      <c r="A529" s="202"/>
      <c r="B529" s="198">
        <v>24</v>
      </c>
      <c r="C529" s="207">
        <v>2.2599999999999998</v>
      </c>
      <c r="D529" s="207">
        <v>2.71</v>
      </c>
      <c r="E529" s="207">
        <v>3.14</v>
      </c>
      <c r="F529" s="207">
        <v>3.26</v>
      </c>
      <c r="G529" s="207">
        <v>4.2300000000000004</v>
      </c>
      <c r="H529" s="207">
        <v>13.3</v>
      </c>
      <c r="I529" s="207">
        <v>20.3</v>
      </c>
      <c r="J529" s="207">
        <v>23.3</v>
      </c>
      <c r="K529" s="207">
        <v>15.8</v>
      </c>
      <c r="L529" s="207">
        <v>10.5</v>
      </c>
      <c r="M529" s="207">
        <v>5.83</v>
      </c>
      <c r="N529" s="202">
        <v>2.71</v>
      </c>
      <c r="T529" s="202"/>
      <c r="U529" s="198">
        <v>24</v>
      </c>
      <c r="V529" s="248">
        <f t="shared" si="39"/>
        <v>4.5656280409177477</v>
      </c>
      <c r="W529" s="248">
        <f t="shared" si="39"/>
        <v>5.4747132703040258</v>
      </c>
      <c r="X529" s="248">
        <f t="shared" si="39"/>
        <v>6.34339471171758</v>
      </c>
      <c r="Y529" s="248">
        <f t="shared" si="38"/>
        <v>6.58581743955392</v>
      </c>
      <c r="Z529" s="248">
        <f t="shared" si="38"/>
        <v>8.5454011562310086</v>
      </c>
      <c r="AA529" s="248">
        <f t="shared" si="38"/>
        <v>26.868519001861088</v>
      </c>
      <c r="AB529" s="248">
        <f t="shared" si="38"/>
        <v>41.00984479231429</v>
      </c>
      <c r="AC529" s="248">
        <f t="shared" si="38"/>
        <v>47.070412988222806</v>
      </c>
      <c r="AD529" s="248">
        <f t="shared" si="38"/>
        <v>31.918992498451516</v>
      </c>
      <c r="AE529" s="248">
        <f t="shared" si="36"/>
        <v>21.211988685679806</v>
      </c>
      <c r="AF529" s="248">
        <f t="shared" si="36"/>
        <v>11.777704194048882</v>
      </c>
      <c r="AG529" s="248">
        <f t="shared" si="37"/>
        <v>5.4747132703040258</v>
      </c>
    </row>
    <row r="530" spans="1:33" ht="18" x14ac:dyDescent="0.5">
      <c r="A530" s="202"/>
      <c r="B530" s="198">
        <v>25</v>
      </c>
      <c r="C530" s="207">
        <v>2.2599999999999998</v>
      </c>
      <c r="D530" s="207">
        <v>2.71</v>
      </c>
      <c r="E530" s="207">
        <v>3.26</v>
      </c>
      <c r="F530" s="207">
        <v>3.38</v>
      </c>
      <c r="G530" s="207">
        <v>4.2300000000000004</v>
      </c>
      <c r="H530" s="207">
        <v>12.6</v>
      </c>
      <c r="I530" s="207">
        <v>19.600000000000001</v>
      </c>
      <c r="J530" s="207">
        <v>21.4</v>
      </c>
      <c r="K530" s="207">
        <v>15.7</v>
      </c>
      <c r="L530" s="207">
        <v>10.4</v>
      </c>
      <c r="M530" s="207">
        <v>5.71</v>
      </c>
      <c r="N530" s="202">
        <v>2.59</v>
      </c>
      <c r="T530" s="202"/>
      <c r="U530" s="198">
        <v>25</v>
      </c>
      <c r="V530" s="248">
        <f t="shared" si="39"/>
        <v>4.5656280409177477</v>
      </c>
      <c r="W530" s="248">
        <f t="shared" si="39"/>
        <v>5.4747132703040258</v>
      </c>
      <c r="X530" s="248">
        <f t="shared" si="39"/>
        <v>6.58581743955392</v>
      </c>
      <c r="Y530" s="248">
        <f t="shared" si="38"/>
        <v>6.8282401673902609</v>
      </c>
      <c r="Z530" s="248">
        <f t="shared" si="38"/>
        <v>8.5454011562310086</v>
      </c>
      <c r="AA530" s="248">
        <f t="shared" si="38"/>
        <v>25.454386422815766</v>
      </c>
      <c r="AB530" s="248">
        <f t="shared" si="38"/>
        <v>39.595712213268975</v>
      </c>
      <c r="AC530" s="248">
        <f t="shared" si="38"/>
        <v>43.232053130814073</v>
      </c>
      <c r="AD530" s="248">
        <f t="shared" si="38"/>
        <v>31.716973558587895</v>
      </c>
      <c r="AE530" s="248">
        <f t="shared" si="36"/>
        <v>21.009969745816189</v>
      </c>
      <c r="AF530" s="248">
        <f t="shared" si="36"/>
        <v>11.535281466212542</v>
      </c>
      <c r="AG530" s="248">
        <f t="shared" si="37"/>
        <v>5.2322905424676849</v>
      </c>
    </row>
    <row r="531" spans="1:33" ht="18" x14ac:dyDescent="0.5">
      <c r="A531" s="202"/>
      <c r="B531" s="198">
        <v>26</v>
      </c>
      <c r="C531" s="207">
        <v>2.2599999999999998</v>
      </c>
      <c r="D531" s="207">
        <v>2.59</v>
      </c>
      <c r="E531" s="207">
        <v>3.14</v>
      </c>
      <c r="F531" s="207">
        <v>3.38</v>
      </c>
      <c r="G531" s="207">
        <v>4.37</v>
      </c>
      <c r="H531" s="207">
        <v>12.7</v>
      </c>
      <c r="I531" s="207">
        <v>19.3</v>
      </c>
      <c r="J531" s="207">
        <v>21</v>
      </c>
      <c r="K531" s="207">
        <v>15.1</v>
      </c>
      <c r="L531" s="207">
        <v>10.199999999999999</v>
      </c>
      <c r="M531" s="207">
        <v>5.66</v>
      </c>
      <c r="N531" s="202">
        <v>2.59</v>
      </c>
      <c r="T531" s="202"/>
      <c r="U531" s="198">
        <v>26</v>
      </c>
      <c r="V531" s="248">
        <f t="shared" si="39"/>
        <v>4.5656280409177477</v>
      </c>
      <c r="W531" s="248">
        <f t="shared" si="39"/>
        <v>5.2322905424676849</v>
      </c>
      <c r="X531" s="248">
        <f t="shared" si="39"/>
        <v>6.34339471171758</v>
      </c>
      <c r="Y531" s="248">
        <f t="shared" si="38"/>
        <v>6.8282401673902609</v>
      </c>
      <c r="Z531" s="248">
        <f t="shared" si="38"/>
        <v>8.8282276720400716</v>
      </c>
      <c r="AA531" s="248">
        <f t="shared" si="38"/>
        <v>25.656405362679383</v>
      </c>
      <c r="AB531" s="248">
        <f t="shared" si="38"/>
        <v>38.98965539367812</v>
      </c>
      <c r="AC531" s="248">
        <f t="shared" si="38"/>
        <v>42.423977371359612</v>
      </c>
      <c r="AD531" s="248">
        <f t="shared" si="38"/>
        <v>30.504859919406194</v>
      </c>
      <c r="AE531" s="248">
        <f t="shared" si="36"/>
        <v>20.605931866088952</v>
      </c>
      <c r="AF531" s="248">
        <f t="shared" si="36"/>
        <v>11.434271996280733</v>
      </c>
      <c r="AG531" s="248">
        <f t="shared" si="37"/>
        <v>5.2322905424676849</v>
      </c>
    </row>
    <row r="532" spans="1:33" ht="18" x14ac:dyDescent="0.5">
      <c r="A532" s="202"/>
      <c r="B532" s="198">
        <v>27</v>
      </c>
      <c r="C532" s="207">
        <v>2.35</v>
      </c>
      <c r="D532" s="207">
        <v>2.59</v>
      </c>
      <c r="E532" s="207">
        <v>3.02</v>
      </c>
      <c r="F532" s="207">
        <v>3.38</v>
      </c>
      <c r="G532" s="207">
        <v>4.37</v>
      </c>
      <c r="H532" s="207">
        <v>20.3</v>
      </c>
      <c r="I532" s="207">
        <v>18.600000000000001</v>
      </c>
      <c r="J532" s="207">
        <v>20.3</v>
      </c>
      <c r="K532" s="207">
        <v>14.8</v>
      </c>
      <c r="L532" s="207">
        <v>10</v>
      </c>
      <c r="M532" s="207">
        <v>5.54</v>
      </c>
      <c r="N532" s="202">
        <v>2.4700000000000002</v>
      </c>
      <c r="T532" s="202"/>
      <c r="U532" s="198">
        <v>27</v>
      </c>
      <c r="V532" s="248">
        <f t="shared" si="39"/>
        <v>4.747445086795004</v>
      </c>
      <c r="W532" s="248">
        <f t="shared" si="39"/>
        <v>5.2322905424676849</v>
      </c>
      <c r="X532" s="248">
        <f t="shared" si="39"/>
        <v>6.1009719838812391</v>
      </c>
      <c r="Y532" s="248">
        <f t="shared" si="38"/>
        <v>6.8282401673902609</v>
      </c>
      <c r="Z532" s="248">
        <f t="shared" si="38"/>
        <v>8.8282276720400716</v>
      </c>
      <c r="AA532" s="248">
        <f t="shared" si="38"/>
        <v>41.00984479231429</v>
      </c>
      <c r="AB532" s="248">
        <f t="shared" si="38"/>
        <v>37.575522814632798</v>
      </c>
      <c r="AC532" s="248">
        <f t="shared" si="38"/>
        <v>41.00984479231429</v>
      </c>
      <c r="AD532" s="248">
        <f t="shared" si="38"/>
        <v>29.898803099815346</v>
      </c>
      <c r="AE532" s="248">
        <f t="shared" si="36"/>
        <v>20.201893986361718</v>
      </c>
      <c r="AF532" s="248">
        <f t="shared" si="36"/>
        <v>11.191849268444392</v>
      </c>
      <c r="AG532" s="248">
        <f t="shared" si="37"/>
        <v>4.9898678146313449</v>
      </c>
    </row>
    <row r="533" spans="1:33" ht="18" x14ac:dyDescent="0.5">
      <c r="A533" s="202"/>
      <c r="B533" s="198">
        <v>28</v>
      </c>
      <c r="C533" s="207">
        <v>2.35</v>
      </c>
      <c r="D533" s="207">
        <v>2.83</v>
      </c>
      <c r="E533" s="207">
        <v>3.06</v>
      </c>
      <c r="F533" s="207">
        <v>3.34</v>
      </c>
      <c r="G533" s="207">
        <v>4.37</v>
      </c>
      <c r="H533" s="207">
        <v>10.1</v>
      </c>
      <c r="I533" s="207">
        <v>19.899999999999999</v>
      </c>
      <c r="J533" s="207">
        <v>21</v>
      </c>
      <c r="K533" s="207">
        <v>14.2</v>
      </c>
      <c r="L533" s="207">
        <v>9.7799999999999994</v>
      </c>
      <c r="M533" s="207">
        <v>5.36</v>
      </c>
      <c r="N533" s="202">
        <v>2.4700000000000002</v>
      </c>
      <c r="T533" s="202"/>
      <c r="U533" s="198">
        <v>28</v>
      </c>
      <c r="V533" s="248">
        <f t="shared" si="39"/>
        <v>4.747445086795004</v>
      </c>
      <c r="W533" s="248">
        <f t="shared" si="39"/>
        <v>5.7171359981403667</v>
      </c>
      <c r="X533" s="248">
        <f t="shared" si="39"/>
        <v>6.181779559826686</v>
      </c>
      <c r="Y533" s="248">
        <f t="shared" si="38"/>
        <v>6.7474325914448139</v>
      </c>
      <c r="Z533" s="248">
        <f t="shared" si="38"/>
        <v>8.8282276720400716</v>
      </c>
      <c r="AA533" s="248">
        <f t="shared" si="38"/>
        <v>20.403912926225335</v>
      </c>
      <c r="AB533" s="248">
        <f t="shared" si="38"/>
        <v>40.201769032859815</v>
      </c>
      <c r="AC533" s="248">
        <f t="shared" si="38"/>
        <v>42.423977371359612</v>
      </c>
      <c r="AD533" s="248">
        <f t="shared" si="38"/>
        <v>28.686689460633637</v>
      </c>
      <c r="AE533" s="248">
        <f t="shared" si="36"/>
        <v>19.757452318661759</v>
      </c>
      <c r="AF533" s="248">
        <f t="shared" si="36"/>
        <v>10.828215176689882</v>
      </c>
      <c r="AG533" s="248">
        <f t="shared" si="37"/>
        <v>4.9898678146313449</v>
      </c>
    </row>
    <row r="534" spans="1:33" ht="18" x14ac:dyDescent="0.5">
      <c r="A534" s="202"/>
      <c r="B534" s="198">
        <v>29</v>
      </c>
      <c r="C534" s="207">
        <v>2.4700000000000002</v>
      </c>
      <c r="D534" s="207"/>
      <c r="E534" s="207">
        <v>3.18</v>
      </c>
      <c r="F534" s="207">
        <v>3.22</v>
      </c>
      <c r="G534" s="207">
        <v>4.5199999999999996</v>
      </c>
      <c r="H534" s="207">
        <v>9.94</v>
      </c>
      <c r="I534" s="207">
        <v>20.100000000000001</v>
      </c>
      <c r="J534" s="207">
        <v>21.4</v>
      </c>
      <c r="K534" s="207">
        <v>21</v>
      </c>
      <c r="L534" s="207">
        <v>9.5399999999999991</v>
      </c>
      <c r="M534" s="207">
        <v>5.24</v>
      </c>
      <c r="N534" s="202">
        <v>2.5099999999999998</v>
      </c>
      <c r="T534" s="202"/>
      <c r="U534" s="198">
        <v>29</v>
      </c>
      <c r="V534" s="248">
        <f t="shared" si="39"/>
        <v>4.9898678146313449</v>
      </c>
      <c r="W534" s="248"/>
      <c r="X534" s="248">
        <f t="shared" si="39"/>
        <v>6.4242022876630269</v>
      </c>
      <c r="Y534" s="248">
        <f t="shared" si="38"/>
        <v>6.5050098636084739</v>
      </c>
      <c r="Z534" s="248">
        <f t="shared" si="38"/>
        <v>9.1312560818354953</v>
      </c>
      <c r="AA534" s="248">
        <f t="shared" si="38"/>
        <v>20.080682622443547</v>
      </c>
      <c r="AB534" s="248">
        <f t="shared" si="38"/>
        <v>40.605806912587056</v>
      </c>
      <c r="AC534" s="248">
        <f t="shared" si="38"/>
        <v>43.232053130814073</v>
      </c>
      <c r="AD534" s="248">
        <f t="shared" si="38"/>
        <v>42.423977371359612</v>
      </c>
      <c r="AE534" s="248">
        <f t="shared" si="36"/>
        <v>19.272606862989079</v>
      </c>
      <c r="AF534" s="248">
        <f t="shared" si="36"/>
        <v>10.585792448853541</v>
      </c>
      <c r="AG534" s="248">
        <f t="shared" si="37"/>
        <v>5.070675390576791</v>
      </c>
    </row>
    <row r="535" spans="1:33" ht="18" x14ac:dyDescent="0.5">
      <c r="A535" s="202"/>
      <c r="B535" s="198">
        <v>30</v>
      </c>
      <c r="C535" s="207">
        <v>2.4700000000000002</v>
      </c>
      <c r="D535" s="207"/>
      <c r="E535" s="207">
        <v>3.1</v>
      </c>
      <c r="F535" s="207">
        <v>3.22</v>
      </c>
      <c r="G535" s="207">
        <v>4.5199999999999996</v>
      </c>
      <c r="H535" s="207">
        <v>10</v>
      </c>
      <c r="I535" s="207">
        <v>20.7</v>
      </c>
      <c r="J535" s="207">
        <v>21</v>
      </c>
      <c r="K535" s="207">
        <v>18.600000000000001</v>
      </c>
      <c r="L535" s="207">
        <v>9.31</v>
      </c>
      <c r="M535" s="207">
        <v>5.19</v>
      </c>
      <c r="N535" s="202">
        <v>2.4700000000000002</v>
      </c>
      <c r="T535" s="202"/>
      <c r="U535" s="198">
        <v>30</v>
      </c>
      <c r="V535" s="248">
        <f t="shared" si="39"/>
        <v>4.9898678146313449</v>
      </c>
      <c r="W535" s="248"/>
      <c r="X535" s="248">
        <f t="shared" si="39"/>
        <v>6.262587135772133</v>
      </c>
      <c r="Y535" s="248">
        <f t="shared" si="38"/>
        <v>6.5050098636084739</v>
      </c>
      <c r="Z535" s="248">
        <f t="shared" si="38"/>
        <v>9.1312560818354953</v>
      </c>
      <c r="AA535" s="248">
        <f t="shared" si="38"/>
        <v>20.201893986361718</v>
      </c>
      <c r="AB535" s="248">
        <f t="shared" si="38"/>
        <v>41.817920551768758</v>
      </c>
      <c r="AC535" s="248">
        <f t="shared" si="38"/>
        <v>42.423977371359612</v>
      </c>
      <c r="AD535" s="248">
        <f t="shared" si="38"/>
        <v>37.575522814632798</v>
      </c>
      <c r="AE535" s="248">
        <f t="shared" si="36"/>
        <v>18.80796330130276</v>
      </c>
      <c r="AF535" s="248">
        <f t="shared" si="36"/>
        <v>10.484782978921732</v>
      </c>
      <c r="AG535" s="248">
        <f t="shared" si="37"/>
        <v>4.9898678146313449</v>
      </c>
    </row>
    <row r="536" spans="1:33" ht="18" x14ac:dyDescent="0.5">
      <c r="A536" s="202"/>
      <c r="B536" s="198">
        <v>31</v>
      </c>
      <c r="C536" s="207">
        <v>2.4700000000000002</v>
      </c>
      <c r="D536" s="207"/>
      <c r="E536" s="207">
        <v>3.06</v>
      </c>
      <c r="F536" s="207"/>
      <c r="G536" s="207">
        <v>4.37</v>
      </c>
      <c r="H536" s="207"/>
      <c r="I536" s="207">
        <v>19</v>
      </c>
      <c r="J536" s="207">
        <v>20.2</v>
      </c>
      <c r="K536" s="207"/>
      <c r="L536" s="207">
        <v>9.07</v>
      </c>
      <c r="M536" s="207"/>
      <c r="N536" s="202">
        <v>2.35</v>
      </c>
      <c r="T536" s="202"/>
      <c r="U536" s="198">
        <v>31</v>
      </c>
      <c r="V536" s="248">
        <f t="shared" si="39"/>
        <v>4.9898678146313449</v>
      </c>
      <c r="W536" s="248"/>
      <c r="X536" s="248">
        <f t="shared" si="39"/>
        <v>6.181779559826686</v>
      </c>
      <c r="Y536" s="248"/>
      <c r="Z536" s="248">
        <f t="shared" si="38"/>
        <v>8.8282276720400716</v>
      </c>
      <c r="AA536" s="248"/>
      <c r="AB536" s="248">
        <f t="shared" si="38"/>
        <v>38.383598574087266</v>
      </c>
      <c r="AC536" s="248">
        <f t="shared" si="38"/>
        <v>40.807825852450669</v>
      </c>
      <c r="AD536" s="248"/>
      <c r="AE536" s="248">
        <f t="shared" si="36"/>
        <v>18.32311784563008</v>
      </c>
      <c r="AF536" s="248"/>
      <c r="AG536" s="248">
        <f t="shared" si="37"/>
        <v>4.747445086795004</v>
      </c>
    </row>
    <row r="537" spans="1:33" ht="18" x14ac:dyDescent="0.5">
      <c r="A537" s="202">
        <v>2008</v>
      </c>
      <c r="B537" s="38">
        <v>1</v>
      </c>
      <c r="C537" s="208">
        <v>2.35</v>
      </c>
      <c r="D537" s="207">
        <v>1.61</v>
      </c>
      <c r="E537" s="207">
        <v>1.45</v>
      </c>
      <c r="F537" s="207">
        <v>1.45</v>
      </c>
      <c r="G537" s="207">
        <v>1.54</v>
      </c>
      <c r="H537" s="207">
        <v>2.75</v>
      </c>
      <c r="I537" s="207">
        <v>15.6</v>
      </c>
      <c r="J537" s="207">
        <v>13.1</v>
      </c>
      <c r="K537" s="207">
        <v>15.4</v>
      </c>
      <c r="L537" s="207">
        <v>11.2</v>
      </c>
      <c r="M537" s="207">
        <v>8.01</v>
      </c>
      <c r="N537" s="207">
        <v>5.66</v>
      </c>
      <c r="T537" s="202">
        <v>2008</v>
      </c>
      <c r="U537" s="38">
        <v>1</v>
      </c>
      <c r="V537" s="248">
        <f t="shared" si="39"/>
        <v>4.747445086795004</v>
      </c>
      <c r="W537" s="248">
        <f t="shared" si="39"/>
        <v>3.2525049318042369</v>
      </c>
      <c r="X537" s="248">
        <f t="shared" si="39"/>
        <v>2.9292746280224491</v>
      </c>
      <c r="Y537" s="248">
        <f t="shared" si="39"/>
        <v>2.9292746280224491</v>
      </c>
      <c r="Z537" s="248">
        <f t="shared" si="38"/>
        <v>3.1110916738997045</v>
      </c>
      <c r="AA537" s="248">
        <f t="shared" si="38"/>
        <v>5.5555208462494727</v>
      </c>
      <c r="AB537" s="248">
        <f t="shared" si="38"/>
        <v>31.514954618724282</v>
      </c>
      <c r="AC537" s="248">
        <f t="shared" si="38"/>
        <v>26.464481122133851</v>
      </c>
      <c r="AD537" s="248">
        <f t="shared" si="38"/>
        <v>31.110916738997048</v>
      </c>
      <c r="AE537" s="248">
        <f t="shared" si="36"/>
        <v>22.626121264725125</v>
      </c>
      <c r="AF537" s="248">
        <f t="shared" si="36"/>
        <v>16.181717083075736</v>
      </c>
      <c r="AG537" s="248">
        <f t="shared" si="37"/>
        <v>11.434271996280733</v>
      </c>
    </row>
    <row r="538" spans="1:33" ht="18" x14ac:dyDescent="0.5">
      <c r="A538" s="202"/>
      <c r="B538" s="38">
        <v>2</v>
      </c>
      <c r="C538" s="208">
        <v>2.35</v>
      </c>
      <c r="D538" s="207">
        <v>1.61</v>
      </c>
      <c r="E538" s="207">
        <v>1.48</v>
      </c>
      <c r="F538" s="207">
        <v>1.45</v>
      </c>
      <c r="G538" s="207">
        <v>1.64</v>
      </c>
      <c r="H538" s="207">
        <v>2.63</v>
      </c>
      <c r="I538" s="207">
        <v>15.7</v>
      </c>
      <c r="J538" s="207">
        <v>12.9</v>
      </c>
      <c r="K538" s="207">
        <v>15.1</v>
      </c>
      <c r="L538" s="207">
        <v>11</v>
      </c>
      <c r="M538" s="207">
        <v>7.94</v>
      </c>
      <c r="N538" s="207">
        <v>5.54</v>
      </c>
      <c r="T538" s="202"/>
      <c r="U538" s="38">
        <v>2</v>
      </c>
      <c r="V538" s="248">
        <f t="shared" si="39"/>
        <v>4.747445086795004</v>
      </c>
      <c r="W538" s="248">
        <f t="shared" si="39"/>
        <v>3.2525049318042369</v>
      </c>
      <c r="X538" s="248">
        <f t="shared" si="39"/>
        <v>2.9898803099815345</v>
      </c>
      <c r="Y538" s="248">
        <f t="shared" si="39"/>
        <v>2.9292746280224491</v>
      </c>
      <c r="Z538" s="248">
        <f t="shared" si="38"/>
        <v>3.3131106137633215</v>
      </c>
      <c r="AA538" s="248">
        <f t="shared" si="38"/>
        <v>5.3130981184131318</v>
      </c>
      <c r="AB538" s="248">
        <f t="shared" si="38"/>
        <v>31.716973558587895</v>
      </c>
      <c r="AC538" s="248">
        <f t="shared" si="38"/>
        <v>26.060443242406617</v>
      </c>
      <c r="AD538" s="248">
        <f t="shared" si="38"/>
        <v>30.504859919406194</v>
      </c>
      <c r="AE538" s="248">
        <f t="shared" si="36"/>
        <v>22.222083384997891</v>
      </c>
      <c r="AF538" s="248">
        <f t="shared" si="36"/>
        <v>16.040303825171204</v>
      </c>
      <c r="AG538" s="248">
        <f t="shared" si="37"/>
        <v>11.191849268444392</v>
      </c>
    </row>
    <row r="539" spans="1:33" ht="18" x14ac:dyDescent="0.5">
      <c r="A539" s="202"/>
      <c r="B539" s="38">
        <v>3</v>
      </c>
      <c r="C539" s="208">
        <v>2.2599999999999998</v>
      </c>
      <c r="D539" s="207">
        <v>1.61</v>
      </c>
      <c r="E539" s="207">
        <v>1.45</v>
      </c>
      <c r="F539" s="207">
        <v>1.54</v>
      </c>
      <c r="G539" s="207">
        <v>1.73</v>
      </c>
      <c r="H539" s="207">
        <v>2.5099999999999998</v>
      </c>
      <c r="I539" s="207">
        <v>17.5</v>
      </c>
      <c r="J539" s="207">
        <v>12.9</v>
      </c>
      <c r="K539" s="207">
        <v>14.8</v>
      </c>
      <c r="L539" s="207">
        <v>10.8</v>
      </c>
      <c r="M539" s="207">
        <v>7.8</v>
      </c>
      <c r="N539" s="207">
        <v>5.54</v>
      </c>
      <c r="T539" s="202"/>
      <c r="U539" s="38">
        <v>3</v>
      </c>
      <c r="V539" s="248">
        <f t="shared" si="39"/>
        <v>4.5656280409177477</v>
      </c>
      <c r="W539" s="248">
        <f t="shared" si="39"/>
        <v>3.2525049318042369</v>
      </c>
      <c r="X539" s="248">
        <f t="shared" si="39"/>
        <v>2.9292746280224491</v>
      </c>
      <c r="Y539" s="248">
        <f t="shared" si="39"/>
        <v>3.1110916738997045</v>
      </c>
      <c r="Z539" s="248">
        <f t="shared" si="38"/>
        <v>3.4949276596405774</v>
      </c>
      <c r="AA539" s="248">
        <f t="shared" si="38"/>
        <v>5.070675390576791</v>
      </c>
      <c r="AB539" s="248">
        <f t="shared" si="38"/>
        <v>35.353314476133008</v>
      </c>
      <c r="AC539" s="248">
        <f t="shared" si="38"/>
        <v>26.060443242406617</v>
      </c>
      <c r="AD539" s="248">
        <f t="shared" si="38"/>
        <v>29.898803099815346</v>
      </c>
      <c r="AE539" s="248">
        <f t="shared" si="36"/>
        <v>21.818045505270657</v>
      </c>
      <c r="AF539" s="248">
        <f t="shared" si="36"/>
        <v>15.757477309362141</v>
      </c>
      <c r="AG539" s="248">
        <f t="shared" si="37"/>
        <v>11.191849268444392</v>
      </c>
    </row>
    <row r="540" spans="1:33" ht="18" x14ac:dyDescent="0.5">
      <c r="A540" s="202"/>
      <c r="B540" s="38">
        <v>4</v>
      </c>
      <c r="C540" s="208">
        <v>2.2599999999999998</v>
      </c>
      <c r="D540" s="207">
        <v>1.51</v>
      </c>
      <c r="E540" s="207">
        <v>1.54</v>
      </c>
      <c r="F540" s="207">
        <v>1.51</v>
      </c>
      <c r="G540" s="207">
        <v>1.76</v>
      </c>
      <c r="H540" s="207">
        <v>2.5499999999999998</v>
      </c>
      <c r="I540" s="207">
        <v>18.399999999999999</v>
      </c>
      <c r="J540" s="207">
        <v>12.6</v>
      </c>
      <c r="K540" s="207">
        <v>15.1</v>
      </c>
      <c r="L540" s="207">
        <v>10.7</v>
      </c>
      <c r="M540" s="207">
        <v>7.8</v>
      </c>
      <c r="N540" s="207">
        <v>5.48</v>
      </c>
      <c r="T540" s="202"/>
      <c r="U540" s="38">
        <v>4</v>
      </c>
      <c r="V540" s="248">
        <f t="shared" si="39"/>
        <v>4.5656280409177477</v>
      </c>
      <c r="W540" s="248">
        <f t="shared" si="39"/>
        <v>3.0504859919406195</v>
      </c>
      <c r="X540" s="248">
        <f t="shared" si="39"/>
        <v>3.1110916738997045</v>
      </c>
      <c r="Y540" s="248">
        <f t="shared" si="39"/>
        <v>3.0504859919406195</v>
      </c>
      <c r="Z540" s="248">
        <f t="shared" si="38"/>
        <v>3.5555333415996624</v>
      </c>
      <c r="AA540" s="248">
        <f t="shared" si="38"/>
        <v>5.1514829665222379</v>
      </c>
      <c r="AB540" s="248">
        <f t="shared" si="38"/>
        <v>37.171484934905557</v>
      </c>
      <c r="AC540" s="248">
        <f t="shared" si="38"/>
        <v>25.454386422815766</v>
      </c>
      <c r="AD540" s="248">
        <f t="shared" si="38"/>
        <v>30.504859919406194</v>
      </c>
      <c r="AE540" s="248">
        <f t="shared" si="36"/>
        <v>21.616026565407036</v>
      </c>
      <c r="AF540" s="248">
        <f t="shared" si="36"/>
        <v>15.757477309362141</v>
      </c>
      <c r="AG540" s="248">
        <f t="shared" si="37"/>
        <v>11.070637904526222</v>
      </c>
    </row>
    <row r="541" spans="1:33" ht="18" x14ac:dyDescent="0.5">
      <c r="A541" s="202"/>
      <c r="B541" s="38">
        <v>5</v>
      </c>
      <c r="C541" s="208">
        <v>2.29</v>
      </c>
      <c r="D541" s="207">
        <v>1.51</v>
      </c>
      <c r="E541" s="207">
        <v>1.54</v>
      </c>
      <c r="F541" s="207">
        <v>1.51</v>
      </c>
      <c r="G541" s="207">
        <v>1.85</v>
      </c>
      <c r="H541" s="207">
        <v>2.67</v>
      </c>
      <c r="I541" s="207">
        <v>17.600000000000001</v>
      </c>
      <c r="J541" s="207">
        <v>13</v>
      </c>
      <c r="K541" s="207">
        <v>14.8</v>
      </c>
      <c r="L541" s="207">
        <v>10.7</v>
      </c>
      <c r="M541" s="207">
        <v>7.59</v>
      </c>
      <c r="N541" s="207">
        <v>5.36</v>
      </c>
      <c r="T541" s="202"/>
      <c r="U541" s="38">
        <v>5</v>
      </c>
      <c r="V541" s="248">
        <f t="shared" si="39"/>
        <v>4.626233722876834</v>
      </c>
      <c r="W541" s="248">
        <f t="shared" si="39"/>
        <v>3.0504859919406195</v>
      </c>
      <c r="X541" s="248">
        <f t="shared" si="39"/>
        <v>3.1110916738997045</v>
      </c>
      <c r="Y541" s="248">
        <f t="shared" si="39"/>
        <v>3.0504859919406195</v>
      </c>
      <c r="Z541" s="248">
        <f t="shared" si="38"/>
        <v>3.7373503874769183</v>
      </c>
      <c r="AA541" s="248">
        <f t="shared" si="38"/>
        <v>5.3939056943585788</v>
      </c>
      <c r="AB541" s="248">
        <f t="shared" si="38"/>
        <v>35.555333415996628</v>
      </c>
      <c r="AC541" s="248">
        <f t="shared" si="38"/>
        <v>26.262462182270234</v>
      </c>
      <c r="AD541" s="248">
        <f t="shared" si="38"/>
        <v>29.898803099815346</v>
      </c>
      <c r="AE541" s="248">
        <f t="shared" si="36"/>
        <v>21.616026565407036</v>
      </c>
      <c r="AF541" s="248">
        <f t="shared" si="36"/>
        <v>15.333237535648545</v>
      </c>
      <c r="AG541" s="248">
        <f t="shared" si="37"/>
        <v>10.828215176689882</v>
      </c>
    </row>
    <row r="542" spans="1:33" ht="18" x14ac:dyDescent="0.5">
      <c r="A542" s="202"/>
      <c r="B542" s="38">
        <v>6</v>
      </c>
      <c r="C542" s="208">
        <v>2.19</v>
      </c>
      <c r="D542" s="207">
        <v>1.51</v>
      </c>
      <c r="E542" s="207">
        <v>1.54</v>
      </c>
      <c r="F542" s="207">
        <v>1.64</v>
      </c>
      <c r="G542" s="207">
        <v>1.92</v>
      </c>
      <c r="H542" s="207">
        <v>2.59</v>
      </c>
      <c r="I542" s="207">
        <v>16.8</v>
      </c>
      <c r="J542" s="207">
        <v>12.8</v>
      </c>
      <c r="K542" s="207">
        <v>14.4</v>
      </c>
      <c r="L542" s="207">
        <v>10.5</v>
      </c>
      <c r="M542" s="207">
        <v>7.59</v>
      </c>
      <c r="N542" s="207">
        <v>5.36</v>
      </c>
      <c r="T542" s="202"/>
      <c r="U542" s="38">
        <v>6</v>
      </c>
      <c r="V542" s="248">
        <f t="shared" si="39"/>
        <v>4.4242147830132161</v>
      </c>
      <c r="W542" s="248">
        <f t="shared" si="39"/>
        <v>3.0504859919406195</v>
      </c>
      <c r="X542" s="248">
        <f t="shared" si="39"/>
        <v>3.1110916738997045</v>
      </c>
      <c r="Y542" s="248">
        <f t="shared" si="39"/>
        <v>3.3131106137633215</v>
      </c>
      <c r="Z542" s="248">
        <f t="shared" si="38"/>
        <v>3.8787636453814498</v>
      </c>
      <c r="AA542" s="248">
        <f t="shared" si="38"/>
        <v>5.2322905424676849</v>
      </c>
      <c r="AB542" s="248">
        <f t="shared" si="38"/>
        <v>33.939181897087686</v>
      </c>
      <c r="AC542" s="248">
        <f t="shared" si="38"/>
        <v>25.858424302543</v>
      </c>
      <c r="AD542" s="248">
        <f t="shared" si="38"/>
        <v>29.090727340360875</v>
      </c>
      <c r="AE542" s="248">
        <f t="shared" si="36"/>
        <v>21.211988685679806</v>
      </c>
      <c r="AF542" s="248">
        <f t="shared" si="36"/>
        <v>15.333237535648545</v>
      </c>
      <c r="AG542" s="248">
        <f t="shared" si="37"/>
        <v>10.828215176689882</v>
      </c>
    </row>
    <row r="543" spans="1:33" ht="18" x14ac:dyDescent="0.5">
      <c r="A543" s="202"/>
      <c r="B543" s="38">
        <v>7</v>
      </c>
      <c r="C543" s="208">
        <v>2.19</v>
      </c>
      <c r="D543" s="207">
        <v>1.51</v>
      </c>
      <c r="E543" s="207">
        <v>1.45</v>
      </c>
      <c r="F543" s="207">
        <v>1.67</v>
      </c>
      <c r="G543" s="207">
        <v>1.98</v>
      </c>
      <c r="H543" s="207">
        <v>2.5099999999999998</v>
      </c>
      <c r="I543" s="207">
        <v>16.399999999999999</v>
      </c>
      <c r="J543" s="207">
        <v>13.4</v>
      </c>
      <c r="K543" s="207">
        <v>14.2</v>
      </c>
      <c r="L543" s="207">
        <v>10.3</v>
      </c>
      <c r="M543" s="207">
        <v>7.46</v>
      </c>
      <c r="N543" s="207">
        <v>5.36</v>
      </c>
      <c r="T543" s="202"/>
      <c r="U543" s="38">
        <v>7</v>
      </c>
      <c r="V543" s="248">
        <f t="shared" si="39"/>
        <v>4.4242147830132161</v>
      </c>
      <c r="W543" s="248">
        <f t="shared" si="39"/>
        <v>3.0504859919406195</v>
      </c>
      <c r="X543" s="248">
        <f t="shared" si="39"/>
        <v>2.9292746280224491</v>
      </c>
      <c r="Y543" s="248">
        <f t="shared" si="39"/>
        <v>3.3737162957224069</v>
      </c>
      <c r="Z543" s="248">
        <f t="shared" si="38"/>
        <v>3.9999750092996202</v>
      </c>
      <c r="AA543" s="248">
        <f t="shared" si="38"/>
        <v>5.070675390576791</v>
      </c>
      <c r="AB543" s="248">
        <f t="shared" si="38"/>
        <v>33.131106137633218</v>
      </c>
      <c r="AC543" s="248">
        <f t="shared" si="38"/>
        <v>27.070537941724705</v>
      </c>
      <c r="AD543" s="248">
        <f t="shared" si="38"/>
        <v>28.686689460633637</v>
      </c>
      <c r="AE543" s="248">
        <f t="shared" si="36"/>
        <v>20.807950805952572</v>
      </c>
      <c r="AF543" s="248">
        <f t="shared" si="36"/>
        <v>15.070612913825842</v>
      </c>
      <c r="AG543" s="248">
        <f t="shared" si="37"/>
        <v>10.828215176689882</v>
      </c>
    </row>
    <row r="544" spans="1:33" ht="18" x14ac:dyDescent="0.5">
      <c r="A544" s="202"/>
      <c r="B544" s="38">
        <v>8</v>
      </c>
      <c r="C544" s="208">
        <v>2.16</v>
      </c>
      <c r="D544" s="207">
        <v>1.51</v>
      </c>
      <c r="E544" s="207">
        <v>1.45</v>
      </c>
      <c r="F544" s="207">
        <v>1.54</v>
      </c>
      <c r="G544" s="207">
        <v>2.0099999999999998</v>
      </c>
      <c r="H544" s="207">
        <v>2.5099999999999998</v>
      </c>
      <c r="I544" s="207">
        <v>16.600000000000001</v>
      </c>
      <c r="J544" s="207">
        <v>13.2</v>
      </c>
      <c r="K544" s="207">
        <v>14.2</v>
      </c>
      <c r="L544" s="207">
        <v>10.3</v>
      </c>
      <c r="M544" s="207">
        <v>7.39</v>
      </c>
      <c r="N544" s="207">
        <v>5.24</v>
      </c>
      <c r="T544" s="202"/>
      <c r="U544" s="38">
        <v>8</v>
      </c>
      <c r="V544" s="248">
        <f t="shared" si="39"/>
        <v>4.3636091010541316</v>
      </c>
      <c r="W544" s="248">
        <f t="shared" si="39"/>
        <v>3.0504859919406195</v>
      </c>
      <c r="X544" s="248">
        <f t="shared" si="39"/>
        <v>2.9292746280224491</v>
      </c>
      <c r="Y544" s="248">
        <f t="shared" si="39"/>
        <v>3.1110916738997045</v>
      </c>
      <c r="Z544" s="248">
        <f t="shared" si="38"/>
        <v>4.0605806912587052</v>
      </c>
      <c r="AA544" s="248">
        <f t="shared" si="38"/>
        <v>5.070675390576791</v>
      </c>
      <c r="AB544" s="248">
        <f t="shared" si="38"/>
        <v>33.535144017360459</v>
      </c>
      <c r="AC544" s="248">
        <f t="shared" si="38"/>
        <v>26.666500061997468</v>
      </c>
      <c r="AD544" s="248">
        <f t="shared" si="38"/>
        <v>28.686689460633637</v>
      </c>
      <c r="AE544" s="248">
        <f t="shared" si="36"/>
        <v>20.807950805952572</v>
      </c>
      <c r="AF544" s="248">
        <f t="shared" si="36"/>
        <v>14.929199655921309</v>
      </c>
      <c r="AG544" s="248">
        <f t="shared" si="37"/>
        <v>10.585792448853541</v>
      </c>
    </row>
    <row r="545" spans="1:33" ht="18" x14ac:dyDescent="0.5">
      <c r="A545" s="202"/>
      <c r="B545" s="38">
        <v>9</v>
      </c>
      <c r="C545" s="208">
        <v>2.13</v>
      </c>
      <c r="D545" s="207">
        <v>1.51</v>
      </c>
      <c r="E545" s="207">
        <v>1.48</v>
      </c>
      <c r="F545" s="207">
        <v>1.64</v>
      </c>
      <c r="G545" s="207">
        <v>2.0099999999999998</v>
      </c>
      <c r="H545" s="207">
        <v>2.95</v>
      </c>
      <c r="I545" s="207">
        <v>16.399999999999999</v>
      </c>
      <c r="J545" s="207">
        <v>13.7</v>
      </c>
      <c r="K545" s="207">
        <v>13.9</v>
      </c>
      <c r="L545" s="207">
        <v>10.3</v>
      </c>
      <c r="M545" s="207">
        <v>7.32</v>
      </c>
      <c r="N545" s="207">
        <v>5.13</v>
      </c>
      <c r="T545" s="202"/>
      <c r="U545" s="38">
        <v>9</v>
      </c>
      <c r="V545" s="248">
        <f t="shared" si="39"/>
        <v>4.3030034190950461</v>
      </c>
      <c r="W545" s="248">
        <f t="shared" si="39"/>
        <v>3.0504859919406195</v>
      </c>
      <c r="X545" s="248">
        <f t="shared" si="39"/>
        <v>2.9898803099815345</v>
      </c>
      <c r="Y545" s="248">
        <f t="shared" si="39"/>
        <v>3.3131106137633215</v>
      </c>
      <c r="Z545" s="248">
        <f t="shared" si="38"/>
        <v>4.0605806912587052</v>
      </c>
      <c r="AA545" s="248">
        <f t="shared" si="38"/>
        <v>5.9595587259767075</v>
      </c>
      <c r="AB545" s="248">
        <f t="shared" si="38"/>
        <v>33.131106137633218</v>
      </c>
      <c r="AC545" s="248">
        <f t="shared" si="38"/>
        <v>27.676594761315553</v>
      </c>
      <c r="AD545" s="248">
        <f t="shared" si="38"/>
        <v>28.08063264104279</v>
      </c>
      <c r="AE545" s="248">
        <f t="shared" si="36"/>
        <v>20.807950805952572</v>
      </c>
      <c r="AF545" s="248">
        <f t="shared" si="36"/>
        <v>14.787786398016779</v>
      </c>
      <c r="AG545" s="248">
        <f t="shared" si="37"/>
        <v>10.363571615003561</v>
      </c>
    </row>
    <row r="546" spans="1:33" ht="18" x14ac:dyDescent="0.5">
      <c r="A546" s="202"/>
      <c r="B546" s="38">
        <v>10</v>
      </c>
      <c r="C546" s="208">
        <v>2.0699999999999998</v>
      </c>
      <c r="D546" s="207">
        <v>1.42</v>
      </c>
      <c r="E546" s="207">
        <v>1.58</v>
      </c>
      <c r="F546" s="207">
        <v>1.61</v>
      </c>
      <c r="G546" s="207">
        <v>2.1</v>
      </c>
      <c r="H546" s="207">
        <v>20.9</v>
      </c>
      <c r="I546" s="207">
        <v>16.5</v>
      </c>
      <c r="J546" s="207">
        <v>14.1</v>
      </c>
      <c r="K546" s="207">
        <v>13.8</v>
      </c>
      <c r="L546" s="207">
        <v>10</v>
      </c>
      <c r="M546" s="207">
        <v>7.18</v>
      </c>
      <c r="N546" s="207">
        <v>5.01</v>
      </c>
      <c r="T546" s="202"/>
      <c r="U546" s="38">
        <v>10</v>
      </c>
      <c r="V546" s="248">
        <f t="shared" si="39"/>
        <v>4.1817920551768752</v>
      </c>
      <c r="W546" s="248">
        <f t="shared" si="39"/>
        <v>2.8686689460633641</v>
      </c>
      <c r="X546" s="248">
        <f t="shared" si="39"/>
        <v>3.1918992498451515</v>
      </c>
      <c r="Y546" s="248">
        <f t="shared" si="39"/>
        <v>3.2525049318042369</v>
      </c>
      <c r="Z546" s="248">
        <f t="shared" si="38"/>
        <v>4.2423977371359607</v>
      </c>
      <c r="AA546" s="248">
        <f t="shared" si="38"/>
        <v>42.221958431495992</v>
      </c>
      <c r="AB546" s="248">
        <f t="shared" si="38"/>
        <v>33.333125077496838</v>
      </c>
      <c r="AC546" s="248">
        <f t="shared" si="38"/>
        <v>28.484670520770024</v>
      </c>
      <c r="AD546" s="248">
        <f t="shared" si="38"/>
        <v>27.878613701179173</v>
      </c>
      <c r="AE546" s="248">
        <f t="shared" si="36"/>
        <v>20.201893986361718</v>
      </c>
      <c r="AF546" s="248">
        <f t="shared" si="36"/>
        <v>14.504959882207713</v>
      </c>
      <c r="AG546" s="248">
        <f t="shared" si="37"/>
        <v>10.121148887167221</v>
      </c>
    </row>
    <row r="547" spans="1:33" ht="18" x14ac:dyDescent="0.5">
      <c r="A547" s="202"/>
      <c r="B547" s="38">
        <v>11</v>
      </c>
      <c r="C547" s="208">
        <v>2.0699999999999998</v>
      </c>
      <c r="D547" s="207">
        <v>1.42</v>
      </c>
      <c r="E547" s="207">
        <v>1.58</v>
      </c>
      <c r="F547" s="207">
        <v>1.42</v>
      </c>
      <c r="G547" s="207">
        <v>2.19</v>
      </c>
      <c r="H547" s="207">
        <v>9.39</v>
      </c>
      <c r="I547" s="207">
        <v>16</v>
      </c>
      <c r="J547" s="207">
        <v>14.1</v>
      </c>
      <c r="K547" s="207">
        <v>13.6</v>
      </c>
      <c r="L547" s="207">
        <v>10</v>
      </c>
      <c r="M547" s="207">
        <v>7.04</v>
      </c>
      <c r="N547" s="207">
        <v>5.01</v>
      </c>
      <c r="T547" s="202"/>
      <c r="U547" s="38">
        <v>11</v>
      </c>
      <c r="V547" s="248">
        <f t="shared" si="39"/>
        <v>4.1817920551768752</v>
      </c>
      <c r="W547" s="248">
        <f t="shared" si="39"/>
        <v>2.8686689460633641</v>
      </c>
      <c r="X547" s="248">
        <f t="shared" si="39"/>
        <v>3.1918992498451515</v>
      </c>
      <c r="Y547" s="248">
        <f t="shared" si="39"/>
        <v>2.8686689460633641</v>
      </c>
      <c r="Z547" s="248">
        <f t="shared" si="38"/>
        <v>4.4242147830132161</v>
      </c>
      <c r="AA547" s="248">
        <f t="shared" si="38"/>
        <v>18.969578453193655</v>
      </c>
      <c r="AB547" s="248">
        <f t="shared" si="38"/>
        <v>32.32303037817875</v>
      </c>
      <c r="AC547" s="248">
        <f t="shared" si="38"/>
        <v>28.484670520770024</v>
      </c>
      <c r="AD547" s="248">
        <f t="shared" si="38"/>
        <v>27.474575821451936</v>
      </c>
      <c r="AE547" s="248">
        <f t="shared" si="36"/>
        <v>20.201893986361718</v>
      </c>
      <c r="AF547" s="248">
        <f t="shared" si="36"/>
        <v>14.22213336639865</v>
      </c>
      <c r="AG547" s="248">
        <f t="shared" si="37"/>
        <v>10.121148887167221</v>
      </c>
    </row>
    <row r="548" spans="1:33" ht="18" x14ac:dyDescent="0.5">
      <c r="A548" s="202"/>
      <c r="B548" s="38">
        <v>12</v>
      </c>
      <c r="C548" s="208">
        <v>2.0099999999999998</v>
      </c>
      <c r="D548" s="207">
        <v>1.42</v>
      </c>
      <c r="E548" s="207">
        <v>1.54</v>
      </c>
      <c r="F548" s="207">
        <v>1.76</v>
      </c>
      <c r="G548" s="207">
        <v>2.29</v>
      </c>
      <c r="H548" s="207">
        <v>14.7</v>
      </c>
      <c r="I548" s="207">
        <v>16.399999999999999</v>
      </c>
      <c r="J548" s="207">
        <v>14.1</v>
      </c>
      <c r="K548" s="207">
        <v>13.3</v>
      </c>
      <c r="L548" s="207">
        <v>9.94</v>
      </c>
      <c r="M548" s="207">
        <v>6.98</v>
      </c>
      <c r="N548" s="207">
        <v>4.96</v>
      </c>
      <c r="T548" s="202"/>
      <c r="U548" s="38">
        <v>12</v>
      </c>
      <c r="V548" s="248">
        <f t="shared" si="39"/>
        <v>4.0605806912587052</v>
      </c>
      <c r="W548" s="248">
        <f t="shared" si="39"/>
        <v>2.8686689460633641</v>
      </c>
      <c r="X548" s="248">
        <f t="shared" si="39"/>
        <v>3.1110916738997045</v>
      </c>
      <c r="Y548" s="248">
        <f t="shared" si="39"/>
        <v>3.5555333415996624</v>
      </c>
      <c r="Z548" s="248">
        <f t="shared" si="38"/>
        <v>4.626233722876834</v>
      </c>
      <c r="AA548" s="248">
        <f t="shared" si="38"/>
        <v>29.696784159951726</v>
      </c>
      <c r="AB548" s="248">
        <f t="shared" si="38"/>
        <v>33.131106137633218</v>
      </c>
      <c r="AC548" s="248">
        <f t="shared" si="38"/>
        <v>28.484670520770024</v>
      </c>
      <c r="AD548" s="248">
        <f t="shared" si="38"/>
        <v>26.868519001861088</v>
      </c>
      <c r="AE548" s="248">
        <f t="shared" si="36"/>
        <v>20.080682622443547</v>
      </c>
      <c r="AF548" s="248">
        <f t="shared" si="36"/>
        <v>14.10092200248048</v>
      </c>
      <c r="AG548" s="248">
        <f t="shared" si="37"/>
        <v>10.020139417235413</v>
      </c>
    </row>
    <row r="549" spans="1:33" ht="18" x14ac:dyDescent="0.5">
      <c r="A549" s="202"/>
      <c r="B549" s="38">
        <v>13</v>
      </c>
      <c r="C549" s="208">
        <v>1.98</v>
      </c>
      <c r="D549" s="207">
        <v>1.42</v>
      </c>
      <c r="E549" s="207">
        <v>1.54</v>
      </c>
      <c r="F549" s="207">
        <v>1.67</v>
      </c>
      <c r="G549" s="207">
        <v>2.29</v>
      </c>
      <c r="H549" s="207">
        <v>12.8</v>
      </c>
      <c r="I549" s="207">
        <v>16.399999999999999</v>
      </c>
      <c r="J549" s="207">
        <v>13.3</v>
      </c>
      <c r="K549" s="207">
        <v>13.1</v>
      </c>
      <c r="L549" s="207">
        <v>9.7799999999999994</v>
      </c>
      <c r="M549" s="207">
        <v>6.77</v>
      </c>
      <c r="N549" s="207">
        <v>4.8600000000000003</v>
      </c>
      <c r="T549" s="202"/>
      <c r="U549" s="38">
        <v>13</v>
      </c>
      <c r="V549" s="248">
        <f t="shared" si="39"/>
        <v>3.9999750092996202</v>
      </c>
      <c r="W549" s="248">
        <f t="shared" si="39"/>
        <v>2.8686689460633641</v>
      </c>
      <c r="X549" s="248">
        <f t="shared" si="39"/>
        <v>3.1110916738997045</v>
      </c>
      <c r="Y549" s="248">
        <f t="shared" si="39"/>
        <v>3.3737162957224069</v>
      </c>
      <c r="Z549" s="248">
        <f t="shared" si="38"/>
        <v>4.626233722876834</v>
      </c>
      <c r="AA549" s="248">
        <f t="shared" si="38"/>
        <v>25.858424302543</v>
      </c>
      <c r="AB549" s="248">
        <f t="shared" si="38"/>
        <v>33.131106137633218</v>
      </c>
      <c r="AC549" s="248">
        <f t="shared" si="38"/>
        <v>26.868519001861088</v>
      </c>
      <c r="AD549" s="248">
        <f t="shared" si="38"/>
        <v>26.464481122133851</v>
      </c>
      <c r="AE549" s="248">
        <f t="shared" si="36"/>
        <v>19.757452318661759</v>
      </c>
      <c r="AF549" s="248">
        <f t="shared" si="36"/>
        <v>13.676682228766882</v>
      </c>
      <c r="AG549" s="248">
        <f t="shared" si="37"/>
        <v>9.8181204773717958</v>
      </c>
    </row>
    <row r="550" spans="1:33" ht="18" x14ac:dyDescent="0.5">
      <c r="A550" s="202"/>
      <c r="B550" s="38">
        <v>14</v>
      </c>
      <c r="C550" s="208">
        <v>1.98</v>
      </c>
      <c r="D550" s="207">
        <v>1.42</v>
      </c>
      <c r="E550" s="207">
        <v>1.54</v>
      </c>
      <c r="F550" s="207">
        <v>1.64</v>
      </c>
      <c r="G550" s="207">
        <v>2.33</v>
      </c>
      <c r="H550" s="207">
        <v>13.2</v>
      </c>
      <c r="I550" s="207">
        <v>16.3</v>
      </c>
      <c r="J550" s="207">
        <v>16.2</v>
      </c>
      <c r="K550" s="207">
        <v>12.9</v>
      </c>
      <c r="L550" s="207">
        <v>9.6199999999999992</v>
      </c>
      <c r="M550" s="207">
        <v>6.77</v>
      </c>
      <c r="N550" s="207">
        <v>4.8099999999999996</v>
      </c>
      <c r="T550" s="202"/>
      <c r="U550" s="38">
        <v>14</v>
      </c>
      <c r="V550" s="248">
        <f t="shared" si="39"/>
        <v>3.9999750092996202</v>
      </c>
      <c r="W550" s="248">
        <f t="shared" si="39"/>
        <v>2.8686689460633641</v>
      </c>
      <c r="X550" s="248">
        <f t="shared" si="39"/>
        <v>3.1110916738997045</v>
      </c>
      <c r="Y550" s="248">
        <f t="shared" si="39"/>
        <v>3.3131106137633215</v>
      </c>
      <c r="Z550" s="248">
        <f t="shared" si="38"/>
        <v>4.707041298822281</v>
      </c>
      <c r="AA550" s="248">
        <f t="shared" si="38"/>
        <v>26.666500061997468</v>
      </c>
      <c r="AB550" s="248">
        <f t="shared" si="38"/>
        <v>32.929087197769604</v>
      </c>
      <c r="AC550" s="248">
        <f t="shared" si="38"/>
        <v>32.727068257905984</v>
      </c>
      <c r="AD550" s="248">
        <f t="shared" si="38"/>
        <v>26.060443242406617</v>
      </c>
      <c r="AE550" s="248">
        <f t="shared" si="36"/>
        <v>19.434222014879971</v>
      </c>
      <c r="AF550" s="248">
        <f t="shared" si="36"/>
        <v>13.676682228766882</v>
      </c>
      <c r="AG550" s="248">
        <f t="shared" si="37"/>
        <v>9.7171110074399856</v>
      </c>
    </row>
    <row r="551" spans="1:33" ht="18" x14ac:dyDescent="0.5">
      <c r="A551" s="202"/>
      <c r="B551" s="38">
        <v>15</v>
      </c>
      <c r="C551" s="208">
        <v>1.98</v>
      </c>
      <c r="D551" s="207">
        <v>1.4</v>
      </c>
      <c r="E551" s="207">
        <v>1.45</v>
      </c>
      <c r="F551" s="207">
        <v>1.54</v>
      </c>
      <c r="G551" s="207">
        <v>2.23</v>
      </c>
      <c r="H551" s="207">
        <v>13.3</v>
      </c>
      <c r="I551" s="207">
        <v>15.9</v>
      </c>
      <c r="J551" s="207">
        <v>16.100000000000001</v>
      </c>
      <c r="K551" s="207">
        <v>12.8</v>
      </c>
      <c r="L551" s="207">
        <v>9.5399999999999991</v>
      </c>
      <c r="M551" s="207">
        <v>6.77</v>
      </c>
      <c r="N551" s="207">
        <v>4.72</v>
      </c>
      <c r="T551" s="202"/>
      <c r="U551" s="38">
        <v>15</v>
      </c>
      <c r="V551" s="248">
        <f t="shared" si="39"/>
        <v>3.9999750092996202</v>
      </c>
      <c r="W551" s="248">
        <f t="shared" si="39"/>
        <v>2.8282651580906406</v>
      </c>
      <c r="X551" s="248">
        <f t="shared" si="39"/>
        <v>2.9292746280224491</v>
      </c>
      <c r="Y551" s="248">
        <f t="shared" si="39"/>
        <v>3.1110916738997045</v>
      </c>
      <c r="Z551" s="248">
        <f t="shared" si="38"/>
        <v>4.5050223589586631</v>
      </c>
      <c r="AA551" s="248">
        <f t="shared" si="38"/>
        <v>26.868519001861088</v>
      </c>
      <c r="AB551" s="248">
        <f t="shared" si="38"/>
        <v>32.121011438315136</v>
      </c>
      <c r="AC551" s="248">
        <f t="shared" si="38"/>
        <v>32.52504931804237</v>
      </c>
      <c r="AD551" s="248">
        <f t="shared" si="38"/>
        <v>25.858424302543</v>
      </c>
      <c r="AE551" s="248">
        <f t="shared" si="36"/>
        <v>19.272606862989079</v>
      </c>
      <c r="AF551" s="248">
        <f t="shared" si="36"/>
        <v>13.676682228766882</v>
      </c>
      <c r="AG551" s="248">
        <f t="shared" si="37"/>
        <v>9.535293961562731</v>
      </c>
    </row>
    <row r="552" spans="1:33" ht="18" x14ac:dyDescent="0.5">
      <c r="A552" s="202"/>
      <c r="B552" s="38">
        <v>16</v>
      </c>
      <c r="C552" s="208">
        <v>1.98</v>
      </c>
      <c r="D552" s="207">
        <v>1.35</v>
      </c>
      <c r="E552" s="207">
        <v>1.45</v>
      </c>
      <c r="F552" s="207">
        <v>1.54</v>
      </c>
      <c r="G552" s="207">
        <v>2.4300000000000002</v>
      </c>
      <c r="H552" s="207">
        <v>14.8</v>
      </c>
      <c r="I552" s="207">
        <v>13.3</v>
      </c>
      <c r="J552" s="207">
        <v>16.399999999999999</v>
      </c>
      <c r="K552" s="207">
        <v>12.8</v>
      </c>
      <c r="L552" s="207">
        <v>9.5399999999999991</v>
      </c>
      <c r="M552" s="207">
        <v>6.59</v>
      </c>
      <c r="N552" s="207">
        <v>4.72</v>
      </c>
      <c r="T552" s="202"/>
      <c r="U552" s="38">
        <v>16</v>
      </c>
      <c r="V552" s="248">
        <f t="shared" si="39"/>
        <v>3.9999750092996202</v>
      </c>
      <c r="W552" s="248">
        <f t="shared" si="39"/>
        <v>2.7272556881588321</v>
      </c>
      <c r="X552" s="248">
        <f t="shared" si="39"/>
        <v>2.9292746280224491</v>
      </c>
      <c r="Y552" s="248">
        <f t="shared" si="39"/>
        <v>3.1110916738997045</v>
      </c>
      <c r="Z552" s="248">
        <f t="shared" si="38"/>
        <v>4.9090602386858979</v>
      </c>
      <c r="AA552" s="248">
        <f t="shared" si="38"/>
        <v>29.898803099815346</v>
      </c>
      <c r="AB552" s="248">
        <f t="shared" si="38"/>
        <v>26.868519001861088</v>
      </c>
      <c r="AC552" s="248">
        <f t="shared" si="38"/>
        <v>33.131106137633218</v>
      </c>
      <c r="AD552" s="248">
        <f t="shared" si="38"/>
        <v>25.858424302543</v>
      </c>
      <c r="AE552" s="248">
        <f t="shared" si="36"/>
        <v>19.272606862989079</v>
      </c>
      <c r="AF552" s="248">
        <f t="shared" si="36"/>
        <v>13.313048137012371</v>
      </c>
      <c r="AG552" s="248">
        <f t="shared" si="37"/>
        <v>9.535293961562731</v>
      </c>
    </row>
    <row r="553" spans="1:33" ht="18" x14ac:dyDescent="0.5">
      <c r="A553" s="202"/>
      <c r="B553" s="38">
        <v>17</v>
      </c>
      <c r="C553" s="208">
        <v>1.98</v>
      </c>
      <c r="D553" s="207">
        <v>1.35</v>
      </c>
      <c r="E553" s="207">
        <v>1.58</v>
      </c>
      <c r="F553" s="207">
        <v>1.45</v>
      </c>
      <c r="G553" s="207">
        <v>2.5499999999999998</v>
      </c>
      <c r="H553" s="207">
        <v>16.2</v>
      </c>
      <c r="I553" s="207">
        <v>13.1</v>
      </c>
      <c r="J553" s="207">
        <v>16.3</v>
      </c>
      <c r="K553" s="207">
        <v>12.6</v>
      </c>
      <c r="L553" s="207">
        <v>9.5399999999999991</v>
      </c>
      <c r="M553" s="207">
        <v>6.59</v>
      </c>
      <c r="N553" s="207">
        <v>4.62</v>
      </c>
      <c r="T553" s="202"/>
      <c r="U553" s="38">
        <v>17</v>
      </c>
      <c r="V553" s="248">
        <f t="shared" si="39"/>
        <v>3.9999750092996202</v>
      </c>
      <c r="W553" s="248">
        <f t="shared" si="39"/>
        <v>2.7272556881588321</v>
      </c>
      <c r="X553" s="248">
        <f t="shared" si="39"/>
        <v>3.1918992498451515</v>
      </c>
      <c r="Y553" s="248">
        <f t="shared" si="39"/>
        <v>2.9292746280224491</v>
      </c>
      <c r="Z553" s="248">
        <f t="shared" si="38"/>
        <v>5.1514829665222379</v>
      </c>
      <c r="AA553" s="248">
        <f t="shared" si="38"/>
        <v>32.727068257905984</v>
      </c>
      <c r="AB553" s="248">
        <f t="shared" si="38"/>
        <v>26.464481122133851</v>
      </c>
      <c r="AC553" s="248">
        <f t="shared" si="38"/>
        <v>32.929087197769604</v>
      </c>
      <c r="AD553" s="248">
        <f t="shared" si="38"/>
        <v>25.454386422815766</v>
      </c>
      <c r="AE553" s="248">
        <f t="shared" si="36"/>
        <v>19.272606862989079</v>
      </c>
      <c r="AF553" s="248">
        <f t="shared" si="36"/>
        <v>13.313048137012371</v>
      </c>
      <c r="AG553" s="248">
        <f t="shared" si="37"/>
        <v>9.333275021699114</v>
      </c>
    </row>
    <row r="554" spans="1:33" ht="18" x14ac:dyDescent="0.5">
      <c r="A554" s="202"/>
      <c r="B554" s="38">
        <v>18</v>
      </c>
      <c r="C554" s="208">
        <v>1.98</v>
      </c>
      <c r="D554" s="207">
        <v>1.35</v>
      </c>
      <c r="E554" s="207">
        <v>1.54</v>
      </c>
      <c r="F554" s="207">
        <v>1.45</v>
      </c>
      <c r="G554" s="207">
        <v>2.39</v>
      </c>
      <c r="H554" s="207">
        <v>19.100000000000001</v>
      </c>
      <c r="I554" s="207">
        <v>13.4</v>
      </c>
      <c r="J554" s="207">
        <v>16</v>
      </c>
      <c r="K554" s="207">
        <v>12.5</v>
      </c>
      <c r="L554" s="207">
        <v>9.31</v>
      </c>
      <c r="M554" s="207">
        <v>6.48</v>
      </c>
      <c r="N554" s="207">
        <v>4.57</v>
      </c>
      <c r="T554" s="202"/>
      <c r="U554" s="38">
        <v>18</v>
      </c>
      <c r="V554" s="248">
        <f t="shared" si="39"/>
        <v>3.9999750092996202</v>
      </c>
      <c r="W554" s="248">
        <f t="shared" si="39"/>
        <v>2.7272556881588321</v>
      </c>
      <c r="X554" s="248">
        <f t="shared" si="39"/>
        <v>3.1110916738997045</v>
      </c>
      <c r="Y554" s="248">
        <f t="shared" si="39"/>
        <v>2.9292746280224491</v>
      </c>
      <c r="Z554" s="248">
        <f t="shared" si="38"/>
        <v>4.828252662740451</v>
      </c>
      <c r="AA554" s="248">
        <f t="shared" si="38"/>
        <v>38.585617513950886</v>
      </c>
      <c r="AB554" s="248">
        <f t="shared" si="38"/>
        <v>27.070537941724705</v>
      </c>
      <c r="AC554" s="248">
        <f t="shared" si="38"/>
        <v>32.32303037817875</v>
      </c>
      <c r="AD554" s="248">
        <f t="shared" si="38"/>
        <v>25.252367482952149</v>
      </c>
      <c r="AE554" s="248">
        <f t="shared" si="36"/>
        <v>18.80796330130276</v>
      </c>
      <c r="AF554" s="248">
        <f t="shared" si="36"/>
        <v>13.090827303162394</v>
      </c>
      <c r="AG554" s="248">
        <f t="shared" si="37"/>
        <v>9.2322655517673056</v>
      </c>
    </row>
    <row r="555" spans="1:33" ht="18" x14ac:dyDescent="0.5">
      <c r="A555" s="202"/>
      <c r="B555" s="38">
        <v>19</v>
      </c>
      <c r="C555" s="208">
        <v>1.89</v>
      </c>
      <c r="D555" s="207">
        <v>1.31</v>
      </c>
      <c r="E555" s="207">
        <v>1.42</v>
      </c>
      <c r="F555" s="207">
        <v>1.42</v>
      </c>
      <c r="G555" s="207">
        <v>2.29</v>
      </c>
      <c r="H555" s="207">
        <v>20.8</v>
      </c>
      <c r="I555" s="207">
        <v>12.8</v>
      </c>
      <c r="J555" s="207">
        <v>16.100000000000001</v>
      </c>
      <c r="K555" s="207">
        <v>12.3</v>
      </c>
      <c r="L555" s="207">
        <v>9.31</v>
      </c>
      <c r="M555" s="207">
        <v>6.36</v>
      </c>
      <c r="N555" s="207">
        <v>4.57</v>
      </c>
      <c r="T555" s="202"/>
      <c r="U555" s="38">
        <v>19</v>
      </c>
      <c r="V555" s="248">
        <f t="shared" si="39"/>
        <v>3.8181579634223648</v>
      </c>
      <c r="W555" s="248">
        <f t="shared" si="39"/>
        <v>2.6464481122133852</v>
      </c>
      <c r="X555" s="248">
        <f t="shared" si="39"/>
        <v>2.8686689460633641</v>
      </c>
      <c r="Y555" s="248">
        <f t="shared" si="39"/>
        <v>2.8686689460633641</v>
      </c>
      <c r="Z555" s="248">
        <f t="shared" si="39"/>
        <v>4.626233722876834</v>
      </c>
      <c r="AA555" s="248">
        <f t="shared" si="39"/>
        <v>42.019939491632378</v>
      </c>
      <c r="AB555" s="248">
        <f t="shared" si="39"/>
        <v>25.858424302543</v>
      </c>
      <c r="AC555" s="248">
        <f t="shared" si="39"/>
        <v>32.52504931804237</v>
      </c>
      <c r="AD555" s="248">
        <f t="shared" si="39"/>
        <v>24.848329603224915</v>
      </c>
      <c r="AE555" s="248">
        <f t="shared" si="36"/>
        <v>18.80796330130276</v>
      </c>
      <c r="AF555" s="248">
        <f t="shared" si="36"/>
        <v>12.848404575326054</v>
      </c>
      <c r="AG555" s="248">
        <f t="shared" si="37"/>
        <v>9.2322655517673056</v>
      </c>
    </row>
    <row r="556" spans="1:33" ht="18" x14ac:dyDescent="0.5">
      <c r="A556" s="202"/>
      <c r="B556" s="38">
        <v>20</v>
      </c>
      <c r="C556" s="208">
        <v>1.89</v>
      </c>
      <c r="D556" s="207">
        <v>1.29</v>
      </c>
      <c r="E556" s="207">
        <v>1.54</v>
      </c>
      <c r="F556" s="207">
        <v>1.42</v>
      </c>
      <c r="G556" s="207">
        <v>2.33</v>
      </c>
      <c r="H556" s="207">
        <v>18.600000000000001</v>
      </c>
      <c r="I556" s="207">
        <v>13</v>
      </c>
      <c r="J556" s="207">
        <v>16.399999999999999</v>
      </c>
      <c r="K556" s="207">
        <v>12.1</v>
      </c>
      <c r="L556" s="207">
        <v>9.31</v>
      </c>
      <c r="M556" s="207">
        <v>6.24</v>
      </c>
      <c r="N556" s="207">
        <v>4.57</v>
      </c>
      <c r="T556" s="202"/>
      <c r="U556" s="38">
        <v>20</v>
      </c>
      <c r="V556" s="248">
        <f t="shared" si="39"/>
        <v>3.8181579634223648</v>
      </c>
      <c r="W556" s="248">
        <f t="shared" si="39"/>
        <v>2.6060443242406617</v>
      </c>
      <c r="X556" s="248">
        <f t="shared" si="39"/>
        <v>3.1110916738997045</v>
      </c>
      <c r="Y556" s="248">
        <f t="shared" si="39"/>
        <v>2.8686689460633641</v>
      </c>
      <c r="Z556" s="248">
        <f t="shared" si="39"/>
        <v>4.707041298822281</v>
      </c>
      <c r="AA556" s="248">
        <f t="shared" si="39"/>
        <v>37.575522814632798</v>
      </c>
      <c r="AB556" s="248">
        <f t="shared" si="39"/>
        <v>26.262462182270234</v>
      </c>
      <c r="AC556" s="248">
        <f t="shared" si="39"/>
        <v>33.131106137633218</v>
      </c>
      <c r="AD556" s="248">
        <f t="shared" si="39"/>
        <v>24.444291723497678</v>
      </c>
      <c r="AE556" s="248">
        <f t="shared" si="36"/>
        <v>18.80796330130276</v>
      </c>
      <c r="AF556" s="248">
        <f t="shared" si="36"/>
        <v>12.605981847489712</v>
      </c>
      <c r="AG556" s="248">
        <f t="shared" si="37"/>
        <v>9.2322655517673056</v>
      </c>
    </row>
    <row r="557" spans="1:33" ht="18" x14ac:dyDescent="0.5">
      <c r="A557" s="202"/>
      <c r="B557" s="38">
        <v>21</v>
      </c>
      <c r="C557" s="208">
        <v>1.89</v>
      </c>
      <c r="D557" s="207">
        <v>1.29</v>
      </c>
      <c r="E557" s="207">
        <v>1.88</v>
      </c>
      <c r="F557" s="207">
        <v>1.51</v>
      </c>
      <c r="G557" s="207">
        <v>2.35</v>
      </c>
      <c r="H557" s="207">
        <v>19.600000000000001</v>
      </c>
      <c r="I557" s="207">
        <v>13.3</v>
      </c>
      <c r="J557" s="207">
        <v>16</v>
      </c>
      <c r="K557" s="207">
        <v>12</v>
      </c>
      <c r="L557" s="207">
        <v>9.07</v>
      </c>
      <c r="M557" s="207">
        <v>6.24</v>
      </c>
      <c r="N557" s="207">
        <v>4.42</v>
      </c>
      <c r="T557" s="202"/>
      <c r="U557" s="38">
        <v>21</v>
      </c>
      <c r="V557" s="248">
        <f t="shared" si="39"/>
        <v>3.8181579634223648</v>
      </c>
      <c r="W557" s="248">
        <f t="shared" si="39"/>
        <v>2.6060443242406617</v>
      </c>
      <c r="X557" s="248">
        <f t="shared" si="39"/>
        <v>3.7979560694360028</v>
      </c>
      <c r="Y557" s="248">
        <f t="shared" si="39"/>
        <v>3.0504859919406195</v>
      </c>
      <c r="Z557" s="248">
        <f t="shared" si="39"/>
        <v>4.747445086795004</v>
      </c>
      <c r="AA557" s="248">
        <f t="shared" si="39"/>
        <v>39.595712213268975</v>
      </c>
      <c r="AB557" s="248">
        <f t="shared" si="39"/>
        <v>26.868519001861088</v>
      </c>
      <c r="AC557" s="248">
        <f t="shared" si="39"/>
        <v>32.32303037817875</v>
      </c>
      <c r="AD557" s="248">
        <f t="shared" si="39"/>
        <v>24.242272783634064</v>
      </c>
      <c r="AE557" s="248">
        <f t="shared" si="36"/>
        <v>18.32311784563008</v>
      </c>
      <c r="AF557" s="248">
        <f t="shared" si="36"/>
        <v>12.605981847489712</v>
      </c>
      <c r="AG557" s="248">
        <f t="shared" si="37"/>
        <v>8.9292371419718801</v>
      </c>
    </row>
    <row r="558" spans="1:33" ht="18" x14ac:dyDescent="0.5">
      <c r="A558" s="202"/>
      <c r="B558" s="38">
        <v>22</v>
      </c>
      <c r="C558" s="208">
        <v>1.79</v>
      </c>
      <c r="D558" s="207">
        <v>1.29</v>
      </c>
      <c r="E558" s="207">
        <v>1.54</v>
      </c>
      <c r="F558" s="207">
        <v>1.54</v>
      </c>
      <c r="G558" s="207">
        <v>2.39</v>
      </c>
      <c r="H558" s="207">
        <v>16.899999999999999</v>
      </c>
      <c r="I558" s="207">
        <v>13.1</v>
      </c>
      <c r="J558" s="207">
        <v>15.7</v>
      </c>
      <c r="K558" s="207">
        <v>12</v>
      </c>
      <c r="L558" s="207">
        <v>9.07</v>
      </c>
      <c r="M558" s="207">
        <v>6.07</v>
      </c>
      <c r="N558" s="207">
        <v>4.42</v>
      </c>
      <c r="T558" s="202"/>
      <c r="U558" s="38">
        <v>22</v>
      </c>
      <c r="V558" s="248">
        <f t="shared" si="39"/>
        <v>3.6161390235587478</v>
      </c>
      <c r="W558" s="248">
        <f t="shared" si="39"/>
        <v>2.6060443242406617</v>
      </c>
      <c r="X558" s="248">
        <f t="shared" si="39"/>
        <v>3.1110916738997045</v>
      </c>
      <c r="Y558" s="248">
        <f t="shared" si="39"/>
        <v>3.1110916738997045</v>
      </c>
      <c r="Z558" s="248">
        <f t="shared" si="39"/>
        <v>4.828252662740451</v>
      </c>
      <c r="AA558" s="248">
        <f t="shared" si="39"/>
        <v>34.141200836951299</v>
      </c>
      <c r="AB558" s="248">
        <f t="shared" si="39"/>
        <v>26.464481122133851</v>
      </c>
      <c r="AC558" s="248">
        <f t="shared" si="39"/>
        <v>31.716973558587895</v>
      </c>
      <c r="AD558" s="248">
        <f t="shared" si="39"/>
        <v>24.242272783634064</v>
      </c>
      <c r="AE558" s="248">
        <f t="shared" si="36"/>
        <v>18.32311784563008</v>
      </c>
      <c r="AF558" s="248">
        <f t="shared" si="36"/>
        <v>12.262549649721564</v>
      </c>
      <c r="AG558" s="248">
        <f t="shared" si="37"/>
        <v>8.9292371419718801</v>
      </c>
    </row>
    <row r="559" spans="1:33" ht="18" x14ac:dyDescent="0.5">
      <c r="A559" s="202"/>
      <c r="B559" s="38">
        <v>23</v>
      </c>
      <c r="C559" s="208">
        <v>1.79</v>
      </c>
      <c r="D559" s="207">
        <v>1.22</v>
      </c>
      <c r="E559" s="207">
        <v>1.7</v>
      </c>
      <c r="F559" s="207">
        <v>1.45</v>
      </c>
      <c r="G559" s="207">
        <v>2.5099999999999998</v>
      </c>
      <c r="H559" s="207">
        <v>22.8</v>
      </c>
      <c r="I559" s="207">
        <v>12.8</v>
      </c>
      <c r="J559" s="207">
        <v>16.3</v>
      </c>
      <c r="K559" s="207">
        <v>12</v>
      </c>
      <c r="L559" s="207">
        <v>8.91</v>
      </c>
      <c r="M559" s="207">
        <v>6.07</v>
      </c>
      <c r="N559" s="207">
        <v>4.42</v>
      </c>
      <c r="T559" s="202"/>
      <c r="U559" s="38">
        <v>23</v>
      </c>
      <c r="V559" s="248">
        <f t="shared" si="39"/>
        <v>3.6161390235587478</v>
      </c>
      <c r="W559" s="248">
        <f t="shared" si="39"/>
        <v>2.4646310663361297</v>
      </c>
      <c r="X559" s="248">
        <f t="shared" si="39"/>
        <v>3.4343219776814919</v>
      </c>
      <c r="Y559" s="248">
        <f t="shared" si="39"/>
        <v>2.9292746280224491</v>
      </c>
      <c r="Z559" s="248">
        <f t="shared" si="39"/>
        <v>5.070675390576791</v>
      </c>
      <c r="AA559" s="248">
        <f t="shared" si="39"/>
        <v>46.060318288904718</v>
      </c>
      <c r="AB559" s="248">
        <f t="shared" si="39"/>
        <v>25.858424302543</v>
      </c>
      <c r="AC559" s="248">
        <f t="shared" si="39"/>
        <v>32.929087197769604</v>
      </c>
      <c r="AD559" s="248">
        <f t="shared" si="39"/>
        <v>24.242272783634064</v>
      </c>
      <c r="AE559" s="248">
        <f t="shared" si="36"/>
        <v>17.999887541848292</v>
      </c>
      <c r="AF559" s="248">
        <f t="shared" si="36"/>
        <v>12.262549649721564</v>
      </c>
      <c r="AG559" s="248">
        <f t="shared" si="37"/>
        <v>8.9292371419718801</v>
      </c>
    </row>
    <row r="560" spans="1:33" ht="18" x14ac:dyDescent="0.5">
      <c r="A560" s="202"/>
      <c r="B560" s="38">
        <v>24</v>
      </c>
      <c r="C560" s="208">
        <v>1.79</v>
      </c>
      <c r="D560" s="207">
        <v>1.22</v>
      </c>
      <c r="E560" s="207">
        <v>1.58</v>
      </c>
      <c r="F560" s="207">
        <v>1.45</v>
      </c>
      <c r="G560" s="207">
        <v>2.5099999999999998</v>
      </c>
      <c r="H560" s="207">
        <v>18.600000000000001</v>
      </c>
      <c r="I560" s="207">
        <v>12.7</v>
      </c>
      <c r="J560" s="207">
        <v>16.3</v>
      </c>
      <c r="K560" s="207">
        <v>11.9</v>
      </c>
      <c r="L560" s="207">
        <v>8.83</v>
      </c>
      <c r="M560" s="207">
        <v>6.07</v>
      </c>
      <c r="N560" s="207">
        <v>4.28</v>
      </c>
      <c r="T560" s="202"/>
      <c r="U560" s="38">
        <v>24</v>
      </c>
      <c r="V560" s="248">
        <f t="shared" si="39"/>
        <v>3.6161390235587478</v>
      </c>
      <c r="W560" s="248">
        <f t="shared" si="39"/>
        <v>2.4646310663361297</v>
      </c>
      <c r="X560" s="248">
        <f t="shared" si="39"/>
        <v>3.1918992498451515</v>
      </c>
      <c r="Y560" s="248">
        <f t="shared" si="39"/>
        <v>2.9292746280224491</v>
      </c>
      <c r="Z560" s="248">
        <f t="shared" si="39"/>
        <v>5.070675390576791</v>
      </c>
      <c r="AA560" s="248">
        <f t="shared" si="39"/>
        <v>37.575522814632798</v>
      </c>
      <c r="AB560" s="248">
        <f t="shared" si="39"/>
        <v>25.656405362679383</v>
      </c>
      <c r="AC560" s="248">
        <f t="shared" si="39"/>
        <v>32.929087197769604</v>
      </c>
      <c r="AD560" s="248">
        <f t="shared" si="39"/>
        <v>24.040253843770447</v>
      </c>
      <c r="AE560" s="248">
        <f t="shared" si="36"/>
        <v>17.838272389957396</v>
      </c>
      <c r="AF560" s="248">
        <f t="shared" si="36"/>
        <v>12.262549649721564</v>
      </c>
      <c r="AG560" s="248">
        <f t="shared" si="37"/>
        <v>8.6464106261628153</v>
      </c>
    </row>
    <row r="561" spans="1:33" ht="18" x14ac:dyDescent="0.5">
      <c r="A561" s="202"/>
      <c r="B561" s="38">
        <v>25</v>
      </c>
      <c r="C561" s="208">
        <v>1.79</v>
      </c>
      <c r="D561" s="207">
        <v>1.22</v>
      </c>
      <c r="E561" s="207">
        <v>1.54</v>
      </c>
      <c r="F561" s="207">
        <v>1.38</v>
      </c>
      <c r="G561" s="207">
        <v>2.5099999999999998</v>
      </c>
      <c r="H561" s="207">
        <v>16.2</v>
      </c>
      <c r="I561" s="207">
        <v>12.6</v>
      </c>
      <c r="J561" s="207">
        <v>16</v>
      </c>
      <c r="K561" s="207">
        <v>11.8</v>
      </c>
      <c r="L561" s="207">
        <v>8.83</v>
      </c>
      <c r="M561" s="207">
        <v>5.95</v>
      </c>
      <c r="N561" s="207">
        <v>4.28</v>
      </c>
      <c r="T561" s="202"/>
      <c r="U561" s="38">
        <v>25</v>
      </c>
      <c r="V561" s="248">
        <f t="shared" si="39"/>
        <v>3.6161390235587478</v>
      </c>
      <c r="W561" s="248">
        <f t="shared" si="39"/>
        <v>2.4646310663361297</v>
      </c>
      <c r="X561" s="248">
        <f t="shared" si="39"/>
        <v>3.1110916738997045</v>
      </c>
      <c r="Y561" s="248">
        <f t="shared" si="39"/>
        <v>2.7878613701179171</v>
      </c>
      <c r="Z561" s="248">
        <f t="shared" si="39"/>
        <v>5.070675390576791</v>
      </c>
      <c r="AA561" s="248">
        <f t="shared" si="39"/>
        <v>32.727068257905984</v>
      </c>
      <c r="AB561" s="248">
        <f t="shared" si="39"/>
        <v>25.454386422815766</v>
      </c>
      <c r="AC561" s="248">
        <f t="shared" si="39"/>
        <v>32.32303037817875</v>
      </c>
      <c r="AD561" s="248">
        <f t="shared" si="39"/>
        <v>23.83823490390683</v>
      </c>
      <c r="AE561" s="248">
        <f t="shared" si="36"/>
        <v>17.838272389957396</v>
      </c>
      <c r="AF561" s="248">
        <f t="shared" si="36"/>
        <v>12.020126921885224</v>
      </c>
      <c r="AG561" s="248">
        <f t="shared" si="37"/>
        <v>8.6464106261628153</v>
      </c>
    </row>
    <row r="562" spans="1:33" ht="18" x14ac:dyDescent="0.5">
      <c r="A562" s="202"/>
      <c r="B562" s="38">
        <v>26</v>
      </c>
      <c r="C562" s="208">
        <v>1.7</v>
      </c>
      <c r="D562" s="207">
        <v>1.31</v>
      </c>
      <c r="E562" s="207">
        <v>1.61</v>
      </c>
      <c r="F562" s="207">
        <v>1.38</v>
      </c>
      <c r="G562" s="207">
        <v>2.59</v>
      </c>
      <c r="H562" s="207">
        <v>16</v>
      </c>
      <c r="I562" s="207">
        <v>12.3</v>
      </c>
      <c r="J562" s="207">
        <v>15.7</v>
      </c>
      <c r="K562" s="207">
        <v>11.7</v>
      </c>
      <c r="L562" s="207">
        <v>8.56</v>
      </c>
      <c r="M562" s="207">
        <v>5.89</v>
      </c>
      <c r="N562" s="207">
        <v>4.2300000000000004</v>
      </c>
      <c r="T562" s="202"/>
      <c r="U562" s="38">
        <v>26</v>
      </c>
      <c r="V562" s="248">
        <f t="shared" si="39"/>
        <v>3.4343219776814919</v>
      </c>
      <c r="W562" s="248">
        <f t="shared" si="39"/>
        <v>2.6464481122133852</v>
      </c>
      <c r="X562" s="248">
        <f t="shared" si="39"/>
        <v>3.2525049318042369</v>
      </c>
      <c r="Y562" s="248">
        <f t="shared" si="39"/>
        <v>2.7878613701179171</v>
      </c>
      <c r="Z562" s="248">
        <f t="shared" si="39"/>
        <v>5.2322905424676849</v>
      </c>
      <c r="AA562" s="248">
        <f t="shared" si="39"/>
        <v>32.32303037817875</v>
      </c>
      <c r="AB562" s="248">
        <f t="shared" si="39"/>
        <v>24.848329603224915</v>
      </c>
      <c r="AC562" s="248">
        <f t="shared" si="39"/>
        <v>31.716973558587895</v>
      </c>
      <c r="AD562" s="248">
        <f t="shared" si="39"/>
        <v>23.63621596404321</v>
      </c>
      <c r="AE562" s="248">
        <f t="shared" si="36"/>
        <v>17.292821252325631</v>
      </c>
      <c r="AF562" s="248">
        <f t="shared" si="36"/>
        <v>11.898915557967051</v>
      </c>
      <c r="AG562" s="248">
        <f t="shared" si="37"/>
        <v>8.5454011562310086</v>
      </c>
    </row>
    <row r="563" spans="1:33" ht="18" x14ac:dyDescent="0.5">
      <c r="A563" s="202"/>
      <c r="B563" s="38">
        <v>27</v>
      </c>
      <c r="C563" s="208">
        <v>1.7</v>
      </c>
      <c r="D563" s="207">
        <v>1.31</v>
      </c>
      <c r="E563" s="207">
        <v>1.54</v>
      </c>
      <c r="F563" s="207">
        <v>1.45</v>
      </c>
      <c r="G563" s="207">
        <v>2.4700000000000002</v>
      </c>
      <c r="H563" s="207">
        <v>15.8</v>
      </c>
      <c r="I563" s="207">
        <v>13.1</v>
      </c>
      <c r="J563" s="207">
        <v>15.9</v>
      </c>
      <c r="K563" s="207">
        <v>11.5</v>
      </c>
      <c r="L563" s="207">
        <v>8.42</v>
      </c>
      <c r="M563" s="207">
        <v>5.89</v>
      </c>
      <c r="N563" s="207">
        <v>4.13</v>
      </c>
      <c r="T563" s="202"/>
      <c r="U563" s="38">
        <v>27</v>
      </c>
      <c r="V563" s="248">
        <f t="shared" si="39"/>
        <v>3.4343219776814919</v>
      </c>
      <c r="W563" s="248">
        <f t="shared" si="39"/>
        <v>2.6464481122133852</v>
      </c>
      <c r="X563" s="248">
        <f t="shared" si="39"/>
        <v>3.1110916738997045</v>
      </c>
      <c r="Y563" s="248">
        <f t="shared" si="39"/>
        <v>2.9292746280224491</v>
      </c>
      <c r="Z563" s="248">
        <f t="shared" si="39"/>
        <v>4.9898678146313449</v>
      </c>
      <c r="AA563" s="248">
        <f t="shared" si="39"/>
        <v>31.918992498451516</v>
      </c>
      <c r="AB563" s="248">
        <f t="shared" si="39"/>
        <v>26.464481122133851</v>
      </c>
      <c r="AC563" s="248">
        <f t="shared" si="39"/>
        <v>32.121011438315136</v>
      </c>
      <c r="AD563" s="248">
        <f t="shared" si="39"/>
        <v>23.232178084315976</v>
      </c>
      <c r="AE563" s="248">
        <f t="shared" si="36"/>
        <v>17.009994736516568</v>
      </c>
      <c r="AF563" s="248">
        <f t="shared" si="36"/>
        <v>11.898915557967051</v>
      </c>
      <c r="AG563" s="248">
        <f t="shared" si="37"/>
        <v>8.3433822163673899</v>
      </c>
    </row>
    <row r="564" spans="1:33" ht="18" x14ac:dyDescent="0.5">
      <c r="A564" s="202"/>
      <c r="B564" s="38">
        <v>28</v>
      </c>
      <c r="C564" s="208">
        <v>1.7</v>
      </c>
      <c r="D564" s="207">
        <v>1.38</v>
      </c>
      <c r="E564" s="207">
        <v>1.58</v>
      </c>
      <c r="F564" s="207">
        <v>1.51</v>
      </c>
      <c r="G564" s="207">
        <v>2.4700000000000002</v>
      </c>
      <c r="H564" s="207">
        <v>15.5</v>
      </c>
      <c r="I564" s="207">
        <v>13.2</v>
      </c>
      <c r="J564" s="207">
        <v>15.6</v>
      </c>
      <c r="K564" s="207">
        <v>11.5</v>
      </c>
      <c r="L564" s="207">
        <v>8.42</v>
      </c>
      <c r="M564" s="207">
        <v>5.71</v>
      </c>
      <c r="N564" s="207">
        <v>4.13</v>
      </c>
      <c r="T564" s="202"/>
      <c r="U564" s="38">
        <v>28</v>
      </c>
      <c r="V564" s="248">
        <f t="shared" si="39"/>
        <v>3.4343219776814919</v>
      </c>
      <c r="W564" s="248">
        <f t="shared" si="39"/>
        <v>2.7878613701179171</v>
      </c>
      <c r="X564" s="248">
        <f t="shared" si="39"/>
        <v>3.1918992498451515</v>
      </c>
      <c r="Y564" s="248">
        <f t="shared" si="39"/>
        <v>3.0504859919406195</v>
      </c>
      <c r="Z564" s="248">
        <f t="shared" si="39"/>
        <v>4.9898678146313449</v>
      </c>
      <c r="AA564" s="248">
        <f t="shared" si="39"/>
        <v>31.312935678860665</v>
      </c>
      <c r="AB564" s="248">
        <f t="shared" si="39"/>
        <v>26.666500061997468</v>
      </c>
      <c r="AC564" s="248">
        <f t="shared" si="39"/>
        <v>31.514954618724282</v>
      </c>
      <c r="AD564" s="248">
        <f t="shared" si="39"/>
        <v>23.232178084315976</v>
      </c>
      <c r="AE564" s="248">
        <f t="shared" si="36"/>
        <v>17.009994736516568</v>
      </c>
      <c r="AF564" s="248">
        <f t="shared" si="36"/>
        <v>11.535281466212542</v>
      </c>
      <c r="AG564" s="248">
        <f t="shared" si="37"/>
        <v>8.3433822163673899</v>
      </c>
    </row>
    <row r="565" spans="1:33" ht="18" x14ac:dyDescent="0.5">
      <c r="A565" s="202"/>
      <c r="B565" s="38">
        <v>29</v>
      </c>
      <c r="C565" s="208">
        <v>1.67</v>
      </c>
      <c r="D565" s="207">
        <v>1.45</v>
      </c>
      <c r="E565" s="207">
        <v>1.64</v>
      </c>
      <c r="F565" s="207">
        <v>1.51</v>
      </c>
      <c r="G565" s="207">
        <v>2.59</v>
      </c>
      <c r="H565" s="207">
        <v>15.6</v>
      </c>
      <c r="I565" s="207">
        <v>13.1</v>
      </c>
      <c r="J565" s="207">
        <v>15.7</v>
      </c>
      <c r="K565" s="207">
        <v>11.3</v>
      </c>
      <c r="L565" s="207">
        <v>8.2100000000000009</v>
      </c>
      <c r="M565" s="207">
        <v>5.77</v>
      </c>
      <c r="N565" s="207">
        <v>4.13</v>
      </c>
      <c r="T565" s="202"/>
      <c r="U565" s="38">
        <v>29</v>
      </c>
      <c r="V565" s="248">
        <f t="shared" si="39"/>
        <v>3.3737162957224069</v>
      </c>
      <c r="W565" s="248">
        <f t="shared" si="39"/>
        <v>2.9292746280224491</v>
      </c>
      <c r="X565" s="248">
        <f t="shared" si="39"/>
        <v>3.3131106137633215</v>
      </c>
      <c r="Y565" s="248">
        <f t="shared" si="39"/>
        <v>3.0504859919406195</v>
      </c>
      <c r="Z565" s="248">
        <f t="shared" si="39"/>
        <v>5.2322905424676849</v>
      </c>
      <c r="AA565" s="248">
        <f t="shared" si="39"/>
        <v>31.514954618724282</v>
      </c>
      <c r="AB565" s="248">
        <f t="shared" si="39"/>
        <v>26.464481122133851</v>
      </c>
      <c r="AC565" s="248">
        <f t="shared" si="39"/>
        <v>31.716973558587895</v>
      </c>
      <c r="AD565" s="248">
        <f t="shared" si="39"/>
        <v>22.828140204588742</v>
      </c>
      <c r="AE565" s="248">
        <f t="shared" si="36"/>
        <v>16.585754962802973</v>
      </c>
      <c r="AF565" s="248">
        <f t="shared" si="36"/>
        <v>11.656492830130711</v>
      </c>
      <c r="AG565" s="248">
        <f t="shared" si="37"/>
        <v>8.3433822163673899</v>
      </c>
    </row>
    <row r="566" spans="1:33" ht="18" x14ac:dyDescent="0.5">
      <c r="A566" s="202"/>
      <c r="B566" s="38">
        <v>30</v>
      </c>
      <c r="C566" s="208">
        <v>1.58</v>
      </c>
      <c r="D566" s="207"/>
      <c r="E566" s="207">
        <v>1.64</v>
      </c>
      <c r="F566" s="207">
        <v>1.54</v>
      </c>
      <c r="G566" s="207">
        <v>2.4700000000000002</v>
      </c>
      <c r="H566" s="207">
        <v>15.7</v>
      </c>
      <c r="I566" s="207">
        <v>13.4</v>
      </c>
      <c r="J566" s="207">
        <v>15</v>
      </c>
      <c r="K566" s="207">
        <v>11.2</v>
      </c>
      <c r="L566" s="207">
        <v>8.2100000000000009</v>
      </c>
      <c r="M566" s="207">
        <v>5.71</v>
      </c>
      <c r="N566" s="207">
        <v>4.13</v>
      </c>
      <c r="T566" s="202"/>
      <c r="U566" s="38">
        <v>30</v>
      </c>
      <c r="V566" s="248">
        <f t="shared" si="39"/>
        <v>3.1918992498451515</v>
      </c>
      <c r="W566" s="248"/>
      <c r="X566" s="248">
        <f t="shared" si="39"/>
        <v>3.3131106137633215</v>
      </c>
      <c r="Y566" s="248">
        <f t="shared" si="39"/>
        <v>3.1110916738997045</v>
      </c>
      <c r="Z566" s="248">
        <f t="shared" si="39"/>
        <v>4.9898678146313449</v>
      </c>
      <c r="AA566" s="248">
        <f t="shared" si="39"/>
        <v>31.716973558587895</v>
      </c>
      <c r="AB566" s="248">
        <f t="shared" si="39"/>
        <v>27.070537941724705</v>
      </c>
      <c r="AC566" s="248">
        <f t="shared" si="39"/>
        <v>30.302840979542577</v>
      </c>
      <c r="AD566" s="248">
        <f t="shared" si="39"/>
        <v>22.626121264725125</v>
      </c>
      <c r="AE566" s="248">
        <f t="shared" si="36"/>
        <v>16.585754962802973</v>
      </c>
      <c r="AF566" s="248">
        <f t="shared" si="36"/>
        <v>11.535281466212542</v>
      </c>
      <c r="AG566" s="248">
        <f t="shared" si="37"/>
        <v>8.3433822163673899</v>
      </c>
    </row>
    <row r="567" spans="1:33" ht="18" x14ac:dyDescent="0.5">
      <c r="A567" s="202"/>
      <c r="B567" s="38">
        <v>31</v>
      </c>
      <c r="C567" s="208">
        <v>1.61</v>
      </c>
      <c r="D567" s="207"/>
      <c r="E567" s="207">
        <v>1.54</v>
      </c>
      <c r="F567" s="207"/>
      <c r="G567" s="207">
        <v>2.59</v>
      </c>
      <c r="H567" s="207"/>
      <c r="I567" s="207">
        <v>13.2</v>
      </c>
      <c r="J567" s="207">
        <v>14.8</v>
      </c>
      <c r="K567" s="207"/>
      <c r="L567" s="207">
        <v>8.07</v>
      </c>
      <c r="M567" s="207"/>
      <c r="N567" s="207">
        <v>3.98</v>
      </c>
      <c r="T567" s="202"/>
      <c r="U567" s="38">
        <v>31</v>
      </c>
      <c r="V567" s="248">
        <f t="shared" si="39"/>
        <v>3.2525049318042369</v>
      </c>
      <c r="W567" s="248"/>
      <c r="X567" s="248">
        <f t="shared" si="39"/>
        <v>3.1110916738997045</v>
      </c>
      <c r="Y567" s="248"/>
      <c r="Z567" s="248">
        <f t="shared" si="39"/>
        <v>5.2322905424676849</v>
      </c>
      <c r="AA567" s="248"/>
      <c r="AB567" s="248">
        <f t="shared" si="39"/>
        <v>26.666500061997468</v>
      </c>
      <c r="AC567" s="248">
        <f t="shared" si="39"/>
        <v>29.898803099815346</v>
      </c>
      <c r="AD567" s="248"/>
      <c r="AE567" s="248">
        <f t="shared" si="36"/>
        <v>16.302928446993906</v>
      </c>
      <c r="AF567" s="248"/>
      <c r="AG567" s="248">
        <f t="shared" si="37"/>
        <v>8.0403538065719644</v>
      </c>
    </row>
    <row r="569" spans="1:33" s="2" customFormat="1" x14ac:dyDescent="0.3">
      <c r="B569" s="2" t="s">
        <v>32</v>
      </c>
      <c r="C569" s="199">
        <f>AVERAGE(C10:C567)</f>
        <v>3.1329749103942679</v>
      </c>
      <c r="D569" s="199">
        <f t="shared" ref="D569:N569" si="40">AVERAGE(D10:D567)</f>
        <v>2.6098605108054969</v>
      </c>
      <c r="E569" s="199">
        <f t="shared" si="40"/>
        <v>2.7165770609318969</v>
      </c>
      <c r="F569" s="199">
        <f t="shared" si="40"/>
        <v>3.164133333333333</v>
      </c>
      <c r="G569" s="199">
        <f t="shared" si="40"/>
        <v>5.0881899641577082</v>
      </c>
      <c r="H569" s="199">
        <f t="shared" si="40"/>
        <v>12.837388888888905</v>
      </c>
      <c r="I569" s="199">
        <f t="shared" si="40"/>
        <v>28.508440860215067</v>
      </c>
      <c r="J569" s="199">
        <f t="shared" si="40"/>
        <v>32.715931899641589</v>
      </c>
      <c r="K569" s="199">
        <f t="shared" si="40"/>
        <v>26.087833333333343</v>
      </c>
      <c r="L569" s="199">
        <f t="shared" si="40"/>
        <v>13.414946236559127</v>
      </c>
      <c r="M569" s="199">
        <f t="shared" si="40"/>
        <v>7.5724259259259163</v>
      </c>
      <c r="N569" s="199">
        <f t="shared" si="40"/>
        <v>4.5095519713261663</v>
      </c>
      <c r="U569" s="2" t="s">
        <v>32</v>
      </c>
      <c r="V569" s="199">
        <f>AVERAGE(V10:V567)</f>
        <v>6.329202700171602</v>
      </c>
      <c r="W569" s="199">
        <f t="shared" ref="W569:AG569" si="41">AVERAGE(W10:W567)</f>
        <v>5.2724125358484475</v>
      </c>
      <c r="X569" s="199">
        <f t="shared" si="41"/>
        <v>5.4880001790728459</v>
      </c>
      <c r="Y569" s="199">
        <f t="shared" si="41"/>
        <v>6.3921486158713456</v>
      </c>
      <c r="Z569" s="199">
        <f t="shared" si="41"/>
        <v>10.279107423838376</v>
      </c>
      <c r="AA569" s="199">
        <f t="shared" si="41"/>
        <v>25.933956939503123</v>
      </c>
      <c r="AB569" s="199">
        <f t="shared" si="41"/>
        <v>57.592449997452725</v>
      </c>
      <c r="AC569" s="199">
        <f t="shared" si="41"/>
        <v>66.092378790158776</v>
      </c>
      <c r="AD569" s="199">
        <f t="shared" si="41"/>
        <v>52.702364333387429</v>
      </c>
      <c r="AE569" s="199">
        <f t="shared" si="41"/>
        <v>27.100732170370968</v>
      </c>
      <c r="AF569" s="199">
        <f t="shared" si="41"/>
        <v>15.297734577513266</v>
      </c>
      <c r="AG569" s="199">
        <f t="shared" si="41"/>
        <v>9.1101490850719546</v>
      </c>
    </row>
    <row r="570" spans="1:33" x14ac:dyDescent="0.3">
      <c r="C570" s="209">
        <v>31</v>
      </c>
      <c r="D570" s="209">
        <v>28</v>
      </c>
      <c r="E570" s="209">
        <v>31</v>
      </c>
      <c r="F570" s="209">
        <v>30</v>
      </c>
      <c r="G570" s="209">
        <v>31</v>
      </c>
      <c r="H570" s="209">
        <v>30</v>
      </c>
      <c r="I570" s="209">
        <v>31</v>
      </c>
      <c r="J570" s="209">
        <v>31</v>
      </c>
      <c r="K570" s="209">
        <v>30</v>
      </c>
      <c r="L570" s="209">
        <v>31</v>
      </c>
      <c r="M570" s="209">
        <v>30</v>
      </c>
      <c r="N570" s="209">
        <v>31</v>
      </c>
    </row>
    <row r="572" spans="1:33" x14ac:dyDescent="0.3">
      <c r="D572" s="7">
        <f>D569*D570*24*3600</f>
        <v>6313774.5477406578</v>
      </c>
      <c r="E572" s="7">
        <f t="shared" ref="E572:N572" si="42">E569*E570*24*3600</f>
        <v>7276079.9999999925</v>
      </c>
      <c r="F572" s="7">
        <f t="shared" si="42"/>
        <v>8201433.5999999996</v>
      </c>
      <c r="G572" s="7">
        <f t="shared" si="42"/>
        <v>13628208.000000004</v>
      </c>
      <c r="H572" s="7">
        <f t="shared" si="42"/>
        <v>33274512.000000041</v>
      </c>
      <c r="I572" s="7">
        <f t="shared" si="42"/>
        <v>76357008.00000003</v>
      </c>
      <c r="J572" s="7">
        <f t="shared" si="42"/>
        <v>87626352.00000003</v>
      </c>
      <c r="K572" s="7">
        <f t="shared" si="42"/>
        <v>67619664.00000003</v>
      </c>
      <c r="L572" s="7">
        <f t="shared" si="42"/>
        <v>35930591.999999963</v>
      </c>
      <c r="M572" s="7">
        <f t="shared" si="42"/>
        <v>19627727.999999978</v>
      </c>
      <c r="N572" s="7">
        <f t="shared" si="42"/>
        <v>12078384.000000004</v>
      </c>
      <c r="P572" s="10">
        <f>SUM(D572:N572)</f>
        <v>367933736.14774072</v>
      </c>
    </row>
    <row r="573" spans="1:33" x14ac:dyDescent="0.3">
      <c r="P573">
        <f>1000*P572/(C4*1000^2)</f>
        <v>3350.3083066190616</v>
      </c>
    </row>
    <row r="578" spans="3:14" x14ac:dyDescent="0.3">
      <c r="C578" s="209">
        <v>31</v>
      </c>
      <c r="D578" s="209">
        <v>28</v>
      </c>
      <c r="E578" s="209">
        <v>31</v>
      </c>
      <c r="F578" s="209">
        <v>30</v>
      </c>
      <c r="G578" s="209">
        <v>31</v>
      </c>
      <c r="H578" s="209">
        <v>30</v>
      </c>
      <c r="I578" s="209">
        <v>31</v>
      </c>
      <c r="J578" s="209">
        <v>31</v>
      </c>
      <c r="K578" s="209">
        <v>30</v>
      </c>
      <c r="L578" s="209">
        <v>31</v>
      </c>
      <c r="M578" s="209">
        <v>30</v>
      </c>
      <c r="N578" s="209">
        <v>31</v>
      </c>
    </row>
  </sheetData>
  <mergeCells count="3">
    <mergeCell ref="AJ3:AL3"/>
    <mergeCell ref="AJ4:AL4"/>
    <mergeCell ref="AZ4:BL4"/>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C5404-EFAF-4A22-BD9C-DCA0B69403B1}">
  <dimension ref="A2:B368"/>
  <sheetViews>
    <sheetView tabSelected="1" workbookViewId="0">
      <selection activeCell="K10" sqref="K10"/>
    </sheetView>
  </sheetViews>
  <sheetFormatPr defaultRowHeight="14.4" x14ac:dyDescent="0.3"/>
  <cols>
    <col min="1" max="1" width="8.88671875" style="34"/>
    <col min="2" max="2" width="10.33203125" style="34" customWidth="1"/>
  </cols>
  <sheetData>
    <row r="2" spans="1:2" x14ac:dyDescent="0.3">
      <c r="A2" s="34" t="s">
        <v>16</v>
      </c>
      <c r="B2" s="34" t="s">
        <v>136</v>
      </c>
    </row>
    <row r="3" spans="1:2" x14ac:dyDescent="0.3">
      <c r="A3" s="34">
        <v>1</v>
      </c>
      <c r="B3" s="33">
        <f>'Average daily flow'!D3</f>
        <v>7.227788737342749</v>
      </c>
    </row>
    <row r="4" spans="1:2" x14ac:dyDescent="0.3">
      <c r="A4" s="34">
        <f>A3+1</f>
        <v>2</v>
      </c>
      <c r="B4" s="33">
        <f>'Average daily flow'!D4</f>
        <v>7.1795286572642185</v>
      </c>
    </row>
    <row r="5" spans="1:2" x14ac:dyDescent="0.3">
      <c r="A5" s="34">
        <f t="shared" ref="A5:A68" si="0">A4+1</f>
        <v>3</v>
      </c>
      <c r="B5" s="33">
        <f>'Average daily flow'!D5</f>
        <v>7.0302591072538778</v>
      </c>
    </row>
    <row r="6" spans="1:2" x14ac:dyDescent="0.3">
      <c r="A6" s="34">
        <f t="shared" si="0"/>
        <v>4</v>
      </c>
      <c r="B6" s="33">
        <f>'Average daily flow'!D6</f>
        <v>6.8978244688988388</v>
      </c>
    </row>
    <row r="7" spans="1:2" x14ac:dyDescent="0.3">
      <c r="A7" s="34">
        <f t="shared" si="0"/>
        <v>5</v>
      </c>
      <c r="B7" s="33">
        <f>'Average daily flow'!D7</f>
        <v>6.8708886102503559</v>
      </c>
    </row>
    <row r="8" spans="1:2" x14ac:dyDescent="0.3">
      <c r="A8" s="34">
        <f t="shared" si="0"/>
        <v>6</v>
      </c>
      <c r="B8" s="33">
        <f>'Average daily flow'!D8</f>
        <v>6.8787449023561642</v>
      </c>
    </row>
    <row r="9" spans="1:2" x14ac:dyDescent="0.3">
      <c r="A9" s="34">
        <f t="shared" si="0"/>
        <v>7</v>
      </c>
      <c r="B9" s="33">
        <f>'Average daily flow'!D9</f>
        <v>6.7979373264107172</v>
      </c>
    </row>
    <row r="10" spans="1:2" x14ac:dyDescent="0.3">
      <c r="A10" s="34">
        <f t="shared" si="0"/>
        <v>8</v>
      </c>
      <c r="B10" s="33">
        <f>'Average daily flow'!D10</f>
        <v>6.664380360611994</v>
      </c>
    </row>
    <row r="11" spans="1:2" x14ac:dyDescent="0.3">
      <c r="A11" s="34">
        <f t="shared" si="0"/>
        <v>9</v>
      </c>
      <c r="B11" s="33">
        <f>'Average daily flow'!D11</f>
        <v>6.6048970060965955</v>
      </c>
    </row>
    <row r="12" spans="1:2" x14ac:dyDescent="0.3">
      <c r="A12" s="34">
        <f t="shared" si="0"/>
        <v>10</v>
      </c>
      <c r="B12" s="33">
        <f>'Average daily flow'!D12</f>
        <v>6.5689825278986191</v>
      </c>
    </row>
    <row r="13" spans="1:2" x14ac:dyDescent="0.3">
      <c r="A13" s="34">
        <f t="shared" si="0"/>
        <v>11</v>
      </c>
      <c r="B13" s="33">
        <f>'Average daily flow'!D13</f>
        <v>6.465728403079436</v>
      </c>
    </row>
    <row r="14" spans="1:2" x14ac:dyDescent="0.3">
      <c r="A14" s="34">
        <f t="shared" si="0"/>
        <v>12</v>
      </c>
      <c r="B14" s="33">
        <f>'Average daily flow'!D14</f>
        <v>6.3624742782602546</v>
      </c>
    </row>
    <row r="15" spans="1:2" x14ac:dyDescent="0.3">
      <c r="A15" s="34">
        <f t="shared" si="0"/>
        <v>13</v>
      </c>
      <c r="B15" s="33">
        <f>'Average daily flow'!D15</f>
        <v>6.3231928177312176</v>
      </c>
    </row>
    <row r="16" spans="1:2" x14ac:dyDescent="0.3">
      <c r="A16" s="34">
        <f t="shared" si="0"/>
        <v>14</v>
      </c>
      <c r="B16" s="33">
        <f>'Average daily flow'!D16</f>
        <v>6.3052355786322298</v>
      </c>
    </row>
    <row r="17" spans="1:2" x14ac:dyDescent="0.3">
      <c r="A17" s="34">
        <f t="shared" si="0"/>
        <v>15</v>
      </c>
      <c r="B17" s="33">
        <f>'Average daily flow'!D17</f>
        <v>6.3108472158506634</v>
      </c>
    </row>
    <row r="18" spans="1:2" x14ac:dyDescent="0.3">
      <c r="A18" s="34">
        <f t="shared" si="0"/>
        <v>16</v>
      </c>
      <c r="B18" s="33">
        <f>'Average daily flow'!D18</f>
        <v>6.4073673760077243</v>
      </c>
    </row>
    <row r="19" spans="1:2" x14ac:dyDescent="0.3">
      <c r="A19" s="34">
        <f t="shared" si="0"/>
        <v>17</v>
      </c>
      <c r="B19" s="33">
        <f>'Average daily flow'!D19</f>
        <v>6.3602296233728808</v>
      </c>
    </row>
    <row r="20" spans="1:2" x14ac:dyDescent="0.3">
      <c r="A20" s="34">
        <f t="shared" si="0"/>
        <v>18</v>
      </c>
      <c r="B20" s="33">
        <f>'Average daily flow'!D20</f>
        <v>6.2345289496799632</v>
      </c>
    </row>
    <row r="21" spans="1:2" x14ac:dyDescent="0.3">
      <c r="A21" s="34">
        <f t="shared" si="0"/>
        <v>19</v>
      </c>
      <c r="B21" s="33">
        <f>'Average daily flow'!D21</f>
        <v>6.1222962053112893</v>
      </c>
    </row>
    <row r="22" spans="1:2" x14ac:dyDescent="0.3">
      <c r="A22" s="34">
        <f t="shared" si="0"/>
        <v>20</v>
      </c>
      <c r="B22" s="33">
        <f>'Average daily flow'!D22</f>
        <v>6.0964826741064932</v>
      </c>
    </row>
    <row r="23" spans="1:2" x14ac:dyDescent="0.3">
      <c r="A23" s="34">
        <f t="shared" si="0"/>
        <v>21</v>
      </c>
      <c r="B23" s="33">
        <f>'Average daily flow'!D23</f>
        <v>6.0807700898948784</v>
      </c>
    </row>
    <row r="24" spans="1:2" x14ac:dyDescent="0.3">
      <c r="A24" s="34">
        <f t="shared" si="0"/>
        <v>22</v>
      </c>
      <c r="B24" s="33">
        <f>'Average daily flow'!D24</f>
        <v>6.0369993195910929</v>
      </c>
    </row>
    <row r="25" spans="1:2" x14ac:dyDescent="0.3">
      <c r="A25" s="34">
        <f t="shared" si="0"/>
        <v>23</v>
      </c>
      <c r="B25" s="33">
        <f>'Average daily flow'!D25</f>
        <v>6.0381216470347816</v>
      </c>
    </row>
    <row r="26" spans="1:2" x14ac:dyDescent="0.3">
      <c r="A26" s="34">
        <f t="shared" si="0"/>
        <v>24</v>
      </c>
      <c r="B26" s="33">
        <f>'Average daily flow'!D26</f>
        <v>5.9483354515398394</v>
      </c>
    </row>
    <row r="27" spans="1:2" x14ac:dyDescent="0.3">
      <c r="A27" s="34">
        <f t="shared" si="0"/>
        <v>25</v>
      </c>
      <c r="B27" s="33">
        <f>'Average daily flow'!D27</f>
        <v>5.9213995928913583</v>
      </c>
    </row>
    <row r="28" spans="1:2" x14ac:dyDescent="0.3">
      <c r="A28" s="34">
        <f t="shared" si="0"/>
        <v>26</v>
      </c>
      <c r="B28" s="33">
        <f>'Average daily flow'!D28</f>
        <v>5.8675278755943934</v>
      </c>
    </row>
    <row r="29" spans="1:2" x14ac:dyDescent="0.3">
      <c r="A29" s="34">
        <f t="shared" si="0"/>
        <v>27</v>
      </c>
      <c r="B29" s="33">
        <f>'Average daily flow'!D29</f>
        <v>5.8495706364954048</v>
      </c>
    </row>
    <row r="30" spans="1:2" x14ac:dyDescent="0.3">
      <c r="A30" s="34">
        <f t="shared" si="0"/>
        <v>28</v>
      </c>
      <c r="B30" s="33">
        <f>'Average daily flow'!D30</f>
        <v>5.8125338308537398</v>
      </c>
    </row>
    <row r="31" spans="1:2" x14ac:dyDescent="0.3">
      <c r="A31" s="34">
        <f t="shared" si="0"/>
        <v>29</v>
      </c>
      <c r="B31" s="33">
        <f>'Average daily flow'!D31</f>
        <v>5.7227476353587994</v>
      </c>
    </row>
    <row r="32" spans="1:2" x14ac:dyDescent="0.3">
      <c r="A32" s="34">
        <f t="shared" si="0"/>
        <v>30</v>
      </c>
      <c r="B32" s="33">
        <f>'Average daily flow'!D32</f>
        <v>5.6408177319696664</v>
      </c>
    </row>
    <row r="33" spans="1:2" x14ac:dyDescent="0.3">
      <c r="A33" s="34">
        <f t="shared" si="0"/>
        <v>31</v>
      </c>
      <c r="B33" s="33">
        <f>'Average daily flow'!D33</f>
        <v>5.5768450676795203</v>
      </c>
    </row>
    <row r="34" spans="1:2" x14ac:dyDescent="0.3">
      <c r="A34" s="34">
        <f t="shared" si="0"/>
        <v>32</v>
      </c>
      <c r="B34" s="33">
        <f>'Average daily flow'!E3</f>
        <v>5.600301711252575</v>
      </c>
    </row>
    <row r="35" spans="1:2" x14ac:dyDescent="0.3">
      <c r="A35" s="34">
        <f t="shared" si="0"/>
        <v>33</v>
      </c>
      <c r="B35" s="33">
        <f>'Average daily flow'!E4</f>
        <v>5.5818955411761122</v>
      </c>
    </row>
    <row r="36" spans="1:2" x14ac:dyDescent="0.3">
      <c r="A36" s="34">
        <f t="shared" si="0"/>
        <v>34</v>
      </c>
      <c r="B36" s="33">
        <f>'Average daily flow'!E5</f>
        <v>5.5448587355344481</v>
      </c>
    </row>
    <row r="37" spans="1:2" x14ac:dyDescent="0.3">
      <c r="A37" s="34">
        <f t="shared" si="0"/>
        <v>35</v>
      </c>
      <c r="B37" s="33">
        <f>'Average daily flow'!E6</f>
        <v>5.4914359492149574</v>
      </c>
    </row>
    <row r="38" spans="1:2" x14ac:dyDescent="0.3">
      <c r="A38" s="34">
        <f t="shared" si="0"/>
        <v>36</v>
      </c>
      <c r="B38" s="33">
        <f>'Average daily flow'!E7</f>
        <v>5.4071491581940823</v>
      </c>
    </row>
    <row r="39" spans="1:2" x14ac:dyDescent="0.3">
      <c r="A39" s="34">
        <f t="shared" si="0"/>
        <v>37</v>
      </c>
      <c r="B39" s="33">
        <f>'Average daily flow'!E8</f>
        <v>5.3954769527797408</v>
      </c>
    </row>
    <row r="40" spans="1:2" x14ac:dyDescent="0.3">
      <c r="A40" s="34">
        <f t="shared" si="0"/>
        <v>38</v>
      </c>
      <c r="B40" s="33">
        <f>'Average daily flow'!E9</f>
        <v>5.3954769527797399</v>
      </c>
    </row>
    <row r="41" spans="1:2" x14ac:dyDescent="0.3">
      <c r="A41" s="34">
        <f t="shared" si="0"/>
        <v>39</v>
      </c>
      <c r="B41" s="33">
        <f>'Average daily flow'!E10</f>
        <v>5.273143261417883</v>
      </c>
    </row>
    <row r="42" spans="1:2" x14ac:dyDescent="0.3">
      <c r="A42" s="34">
        <f t="shared" si="0"/>
        <v>40</v>
      </c>
      <c r="B42" s="33">
        <f>'Average daily flow'!E11</f>
        <v>5.2708986065305092</v>
      </c>
    </row>
    <row r="43" spans="1:2" x14ac:dyDescent="0.3">
      <c r="A43" s="34">
        <f t="shared" si="0"/>
        <v>41</v>
      </c>
      <c r="B43" s="33">
        <f>'Average daily flow'!E12</f>
        <v>5.1777454287045082</v>
      </c>
    </row>
    <row r="44" spans="1:2" x14ac:dyDescent="0.3">
      <c r="A44" s="34">
        <f t="shared" si="0"/>
        <v>42</v>
      </c>
      <c r="B44" s="33">
        <f>'Average daily flow'!E13</f>
        <v>5.1267917627611297</v>
      </c>
    </row>
    <row r="45" spans="1:2" x14ac:dyDescent="0.3">
      <c r="A45" s="34">
        <f t="shared" si="0"/>
        <v>43</v>
      </c>
      <c r="B45" s="33">
        <f>'Average daily flow'!E14</f>
        <v>5.1417187177621635</v>
      </c>
    </row>
    <row r="46" spans="1:2" x14ac:dyDescent="0.3">
      <c r="A46" s="34">
        <f t="shared" si="0"/>
        <v>44</v>
      </c>
      <c r="B46" s="33">
        <f>'Average daily flow'!E15</f>
        <v>5.1417187177621635</v>
      </c>
    </row>
    <row r="47" spans="1:2" x14ac:dyDescent="0.3">
      <c r="A47" s="34">
        <f t="shared" si="0"/>
        <v>45</v>
      </c>
      <c r="B47" s="33">
        <f>'Average daily flow'!E16</f>
        <v>5.1293731158816094</v>
      </c>
    </row>
    <row r="48" spans="1:2" x14ac:dyDescent="0.3">
      <c r="A48" s="34">
        <f t="shared" si="0"/>
        <v>46</v>
      </c>
      <c r="B48" s="33">
        <f>'Average daily flow'!E17</f>
        <v>5.1797656181031444</v>
      </c>
    </row>
    <row r="49" spans="1:2" x14ac:dyDescent="0.3">
      <c r="A49" s="34">
        <f t="shared" si="0"/>
        <v>47</v>
      </c>
      <c r="B49" s="33">
        <f>'Average daily flow'!E18</f>
        <v>5.1483404496799157</v>
      </c>
    </row>
    <row r="50" spans="1:2" x14ac:dyDescent="0.3">
      <c r="A50" s="34">
        <f t="shared" si="0"/>
        <v>48</v>
      </c>
      <c r="B50" s="33">
        <f>'Average daily flow'!E19</f>
        <v>5.1639408011471613</v>
      </c>
    </row>
    <row r="51" spans="1:2" x14ac:dyDescent="0.3">
      <c r="A51" s="34">
        <f t="shared" si="0"/>
        <v>49</v>
      </c>
      <c r="B51" s="33">
        <f>'Average daily flow'!E20</f>
        <v>5.1500239408454451</v>
      </c>
    </row>
    <row r="52" spans="1:2" x14ac:dyDescent="0.3">
      <c r="A52" s="34">
        <f t="shared" si="0"/>
        <v>50</v>
      </c>
      <c r="B52" s="33">
        <f>'Average daily flow'!E21</f>
        <v>5.1166908157679494</v>
      </c>
    </row>
    <row r="53" spans="1:2" x14ac:dyDescent="0.3">
      <c r="A53" s="34">
        <f t="shared" si="0"/>
        <v>51</v>
      </c>
      <c r="B53" s="33">
        <f>'Average daily flow'!E22</f>
        <v>5.120731194565221</v>
      </c>
    </row>
    <row r="54" spans="1:2" x14ac:dyDescent="0.3">
      <c r="A54" s="34">
        <f t="shared" si="0"/>
        <v>52</v>
      </c>
      <c r="B54" s="33">
        <f>'Average daily flow'!E23</f>
        <v>5.11994556535464</v>
      </c>
    </row>
    <row r="55" spans="1:2" x14ac:dyDescent="0.3">
      <c r="A55" s="34">
        <f t="shared" si="0"/>
        <v>53</v>
      </c>
      <c r="B55" s="33">
        <f>'Average daily flow'!E24</f>
        <v>5.1285874866710284</v>
      </c>
    </row>
    <row r="56" spans="1:2" x14ac:dyDescent="0.3">
      <c r="A56" s="34">
        <f t="shared" si="0"/>
        <v>54</v>
      </c>
      <c r="B56" s="33">
        <f>'Average daily flow'!E25</f>
        <v>5.1922234527280677</v>
      </c>
    </row>
    <row r="57" spans="1:2" x14ac:dyDescent="0.3">
      <c r="A57" s="34">
        <f t="shared" si="0"/>
        <v>55</v>
      </c>
      <c r="B57" s="33">
        <f>'Average daily flow'!E26</f>
        <v>5.1766231012608204</v>
      </c>
    </row>
    <row r="58" spans="1:2" x14ac:dyDescent="0.3">
      <c r="A58" s="34">
        <f t="shared" si="0"/>
        <v>56</v>
      </c>
      <c r="B58" s="33">
        <f>'Average daily flow'!E27</f>
        <v>5.2813362517567963</v>
      </c>
    </row>
    <row r="59" spans="1:2" x14ac:dyDescent="0.3">
      <c r="A59" s="34">
        <f t="shared" si="0"/>
        <v>57</v>
      </c>
      <c r="B59" s="33">
        <f>'Average daily flow'!E28</f>
        <v>5.3964870474790594</v>
      </c>
    </row>
    <row r="60" spans="1:2" x14ac:dyDescent="0.3">
      <c r="A60" s="34">
        <f t="shared" si="0"/>
        <v>58</v>
      </c>
      <c r="B60" s="33">
        <f>'Average daily flow'!E29</f>
        <v>5.4708973569954917</v>
      </c>
    </row>
    <row r="61" spans="1:2" x14ac:dyDescent="0.3">
      <c r="A61" s="34">
        <f t="shared" si="0"/>
        <v>59</v>
      </c>
      <c r="B61" s="33">
        <f>'Average daily flow'!E30</f>
        <v>5.4667447454538509</v>
      </c>
    </row>
    <row r="62" spans="1:2" x14ac:dyDescent="0.3">
      <c r="A62" s="34">
        <f t="shared" si="0"/>
        <v>60</v>
      </c>
      <c r="B62" s="33">
        <f>'Average daily flow'!E31</f>
        <v>4.6864353669561911</v>
      </c>
    </row>
    <row r="63" spans="1:2" x14ac:dyDescent="0.3">
      <c r="A63" s="34">
        <f t="shared" si="0"/>
        <v>61</v>
      </c>
      <c r="B63" s="33">
        <f>'Average daily flow'!F3</f>
        <v>5.4552970055282461</v>
      </c>
    </row>
    <row r="64" spans="1:2" x14ac:dyDescent="0.3">
      <c r="A64" s="34">
        <f t="shared" si="0"/>
        <v>62</v>
      </c>
      <c r="B64" s="33">
        <f>'Average daily flow'!F4</f>
        <v>5.3083843431496476</v>
      </c>
    </row>
    <row r="65" spans="1:2" x14ac:dyDescent="0.3">
      <c r="A65" s="34">
        <f t="shared" si="0"/>
        <v>63</v>
      </c>
      <c r="B65" s="33">
        <f>'Average daily flow'!F5</f>
        <v>5.3162406352554568</v>
      </c>
    </row>
    <row r="66" spans="1:2" x14ac:dyDescent="0.3">
      <c r="A66" s="34">
        <f t="shared" si="0"/>
        <v>64</v>
      </c>
      <c r="B66" s="33">
        <f>'Average daily flow'!F6</f>
        <v>5.1934580129161239</v>
      </c>
    </row>
    <row r="67" spans="1:2" x14ac:dyDescent="0.3">
      <c r="A67" s="34">
        <f t="shared" si="0"/>
        <v>65</v>
      </c>
      <c r="B67" s="33">
        <f>'Average daily flow'!F7</f>
        <v>5.2903148713062906</v>
      </c>
    </row>
    <row r="68" spans="1:2" x14ac:dyDescent="0.3">
      <c r="A68" s="34">
        <f t="shared" si="0"/>
        <v>66</v>
      </c>
      <c r="B68" s="33">
        <f>'Average daily flow'!F8</f>
        <v>5.2600120303267479</v>
      </c>
    </row>
    <row r="69" spans="1:2" x14ac:dyDescent="0.3">
      <c r="A69" s="34">
        <f t="shared" ref="A69:A132" si="1">A68+1</f>
        <v>67</v>
      </c>
      <c r="B69" s="33">
        <f>'Average daily flow'!F9</f>
        <v>5.2468807992356128</v>
      </c>
    </row>
    <row r="70" spans="1:2" x14ac:dyDescent="0.3">
      <c r="A70" s="34">
        <f t="shared" si="1"/>
        <v>68</v>
      </c>
      <c r="B70" s="33">
        <f>'Average daily flow'!F10</f>
        <v>5.3254437202936868</v>
      </c>
    </row>
    <row r="71" spans="1:2" x14ac:dyDescent="0.3">
      <c r="A71" s="34">
        <f t="shared" si="1"/>
        <v>69</v>
      </c>
      <c r="B71" s="33">
        <f>'Average daily flow'!F11</f>
        <v>5.389416384583833</v>
      </c>
    </row>
    <row r="72" spans="1:2" x14ac:dyDescent="0.3">
      <c r="A72" s="34">
        <f t="shared" si="1"/>
        <v>70</v>
      </c>
      <c r="B72" s="33">
        <f>'Average daily flow'!F12</f>
        <v>5.4965986554559176</v>
      </c>
    </row>
    <row r="73" spans="1:2" x14ac:dyDescent="0.3">
      <c r="A73" s="34">
        <f t="shared" si="1"/>
        <v>71</v>
      </c>
      <c r="B73" s="33">
        <f>'Average daily flow'!F13</f>
        <v>5.6348693965181269</v>
      </c>
    </row>
    <row r="74" spans="1:2" x14ac:dyDescent="0.3">
      <c r="A74" s="34">
        <f t="shared" si="1"/>
        <v>72</v>
      </c>
      <c r="B74" s="33">
        <f>'Average daily flow'!F14</f>
        <v>5.6135451750880794</v>
      </c>
    </row>
    <row r="75" spans="1:2" x14ac:dyDescent="0.3">
      <c r="A75" s="34">
        <f t="shared" si="1"/>
        <v>73</v>
      </c>
      <c r="B75" s="33">
        <f>'Average daily flow'!F15</f>
        <v>5.50827086087026</v>
      </c>
    </row>
    <row r="76" spans="1:2" x14ac:dyDescent="0.3">
      <c r="A76" s="34">
        <f t="shared" si="1"/>
        <v>74</v>
      </c>
      <c r="B76" s="33">
        <f>'Average daily flow'!F16</f>
        <v>5.5404816585040697</v>
      </c>
    </row>
    <row r="77" spans="1:2" x14ac:dyDescent="0.3">
      <c r="A77" s="34">
        <f t="shared" si="1"/>
        <v>75</v>
      </c>
      <c r="B77" s="33">
        <f>'Average daily flow'!F17</f>
        <v>5.5182595751190728</v>
      </c>
    </row>
    <row r="78" spans="1:2" x14ac:dyDescent="0.3">
      <c r="A78" s="34">
        <f t="shared" si="1"/>
        <v>76</v>
      </c>
      <c r="B78" s="33">
        <f>'Average daily flow'!F18</f>
        <v>5.49210934568117</v>
      </c>
    </row>
    <row r="79" spans="1:2" x14ac:dyDescent="0.3">
      <c r="A79" s="34">
        <f t="shared" si="1"/>
        <v>77</v>
      </c>
      <c r="B79" s="33">
        <f>'Average daily flow'!F19</f>
        <v>5.427126586691708</v>
      </c>
    </row>
    <row r="80" spans="1:2" x14ac:dyDescent="0.3">
      <c r="A80" s="34">
        <f t="shared" si="1"/>
        <v>78</v>
      </c>
      <c r="B80" s="33">
        <f>'Average daily flow'!F20</f>
        <v>5.3496859930773217</v>
      </c>
    </row>
    <row r="81" spans="1:2" x14ac:dyDescent="0.3">
      <c r="A81" s="34">
        <f t="shared" si="1"/>
        <v>79</v>
      </c>
      <c r="B81" s="33">
        <f>'Average daily flow'!F21</f>
        <v>5.3528285099196431</v>
      </c>
    </row>
    <row r="82" spans="1:2" x14ac:dyDescent="0.3">
      <c r="A82" s="34">
        <f t="shared" si="1"/>
        <v>80</v>
      </c>
      <c r="B82" s="33">
        <f>'Average daily flow'!F22</f>
        <v>5.4304935690227687</v>
      </c>
    </row>
    <row r="83" spans="1:2" x14ac:dyDescent="0.3">
      <c r="A83" s="34">
        <f t="shared" si="1"/>
        <v>81</v>
      </c>
      <c r="B83" s="33">
        <f>'Average daily flow'!F23</f>
        <v>5.4508076957534985</v>
      </c>
    </row>
    <row r="84" spans="1:2" x14ac:dyDescent="0.3">
      <c r="A84" s="34">
        <f t="shared" si="1"/>
        <v>82</v>
      </c>
      <c r="B84" s="33">
        <f>'Average daily flow'!F24</f>
        <v>5.4003029607875943</v>
      </c>
    </row>
    <row r="85" spans="1:2" x14ac:dyDescent="0.3">
      <c r="A85" s="34">
        <f t="shared" si="1"/>
        <v>83</v>
      </c>
      <c r="B85" s="33">
        <f>'Average daily flow'!F25</f>
        <v>5.4289223106016058</v>
      </c>
    </row>
    <row r="86" spans="1:2" x14ac:dyDescent="0.3">
      <c r="A86" s="34">
        <f t="shared" si="1"/>
        <v>84</v>
      </c>
      <c r="B86" s="33">
        <f>'Average daily flow'!F26</f>
        <v>5.4616942719572599</v>
      </c>
    </row>
    <row r="87" spans="1:2" x14ac:dyDescent="0.3">
      <c r="A87" s="34">
        <f t="shared" si="1"/>
        <v>85</v>
      </c>
      <c r="B87" s="33">
        <f>'Average daily flow'!F27</f>
        <v>5.5107399812463704</v>
      </c>
    </row>
    <row r="88" spans="1:2" x14ac:dyDescent="0.3">
      <c r="A88" s="34">
        <f t="shared" si="1"/>
        <v>86</v>
      </c>
      <c r="B88" s="33">
        <f>'Average daily flow'!F28</f>
        <v>5.7416027364127391</v>
      </c>
    </row>
    <row r="89" spans="1:2" x14ac:dyDescent="0.3">
      <c r="A89" s="34">
        <f t="shared" si="1"/>
        <v>87</v>
      </c>
      <c r="B89" s="33">
        <f>'Average daily flow'!F29</f>
        <v>5.8728028145797211</v>
      </c>
    </row>
    <row r="90" spans="1:2" x14ac:dyDescent="0.3">
      <c r="A90" s="34">
        <f t="shared" si="1"/>
        <v>88</v>
      </c>
      <c r="B90" s="33">
        <f>'Average daily flow'!F30</f>
        <v>5.694913914755368</v>
      </c>
    </row>
    <row r="91" spans="1:2" x14ac:dyDescent="0.3">
      <c r="A91" s="34">
        <f t="shared" si="1"/>
        <v>89</v>
      </c>
      <c r="B91" s="33">
        <f>'Average daily flow'!F31</f>
        <v>5.6006384094856809</v>
      </c>
    </row>
    <row r="92" spans="1:2" x14ac:dyDescent="0.3">
      <c r="A92" s="34">
        <f t="shared" si="1"/>
        <v>90</v>
      </c>
      <c r="B92" s="33">
        <f>'Average daily flow'!F32</f>
        <v>5.7404804089690522</v>
      </c>
    </row>
    <row r="93" spans="1:2" x14ac:dyDescent="0.3">
      <c r="A93" s="34">
        <f t="shared" si="1"/>
        <v>91</v>
      </c>
      <c r="B93" s="33">
        <f>'Average daily flow'!F33</f>
        <v>6.0753829181651797</v>
      </c>
    </row>
    <row r="94" spans="1:2" x14ac:dyDescent="0.3">
      <c r="A94" s="34">
        <f t="shared" si="1"/>
        <v>92</v>
      </c>
      <c r="B94" s="33">
        <f>'Average daily flow'!G3</f>
        <v>6.0203888734245297</v>
      </c>
    </row>
    <row r="95" spans="1:2" x14ac:dyDescent="0.3">
      <c r="A95" s="34">
        <f t="shared" si="1"/>
        <v>93</v>
      </c>
      <c r="B95" s="33">
        <f>'Average daily flow'!G4</f>
        <v>5.8260017601779825</v>
      </c>
    </row>
    <row r="96" spans="1:2" x14ac:dyDescent="0.3">
      <c r="A96" s="34">
        <f t="shared" si="1"/>
        <v>94</v>
      </c>
      <c r="B96" s="33">
        <f>'Average daily flow'!G5</f>
        <v>5.900075371461309</v>
      </c>
    </row>
    <row r="97" spans="1:2" x14ac:dyDescent="0.3">
      <c r="A97" s="34">
        <f t="shared" si="1"/>
        <v>95</v>
      </c>
      <c r="B97" s="33">
        <f>'Average daily flow'!G6</f>
        <v>5.859671583488586</v>
      </c>
    </row>
    <row r="98" spans="1:2" x14ac:dyDescent="0.3">
      <c r="A98" s="34">
        <f t="shared" si="1"/>
        <v>96</v>
      </c>
      <c r="B98" s="33">
        <f>'Average daily flow'!G7</f>
        <v>6.0145527707173585</v>
      </c>
    </row>
    <row r="99" spans="1:2" x14ac:dyDescent="0.3">
      <c r="A99" s="34">
        <f t="shared" si="1"/>
        <v>97</v>
      </c>
      <c r="B99" s="33">
        <f>'Average daily flow'!G8</f>
        <v>6.1200515504239137</v>
      </c>
    </row>
    <row r="100" spans="1:2" x14ac:dyDescent="0.3">
      <c r="A100" s="34">
        <f t="shared" si="1"/>
        <v>98</v>
      </c>
      <c r="B100" s="33">
        <f>'Average daily flow'!G9</f>
        <v>6.2872783395332403</v>
      </c>
    </row>
    <row r="101" spans="1:2" x14ac:dyDescent="0.3">
      <c r="A101" s="34">
        <f t="shared" si="1"/>
        <v>99</v>
      </c>
      <c r="B101" s="33">
        <f>'Average daily flow'!G10</f>
        <v>6.1121952583181063</v>
      </c>
    </row>
    <row r="102" spans="1:2" x14ac:dyDescent="0.3">
      <c r="A102" s="34">
        <f t="shared" si="1"/>
        <v>100</v>
      </c>
      <c r="B102" s="33">
        <f>'Average daily flow'!G11</f>
        <v>6.1997367989256738</v>
      </c>
    </row>
    <row r="103" spans="1:2" x14ac:dyDescent="0.3">
      <c r="A103" s="34">
        <f t="shared" si="1"/>
        <v>101</v>
      </c>
      <c r="B103" s="33">
        <f>'Average daily flow'!G12</f>
        <v>6.142498099297649</v>
      </c>
    </row>
    <row r="104" spans="1:2" x14ac:dyDescent="0.3">
      <c r="A104" s="34">
        <f t="shared" si="1"/>
        <v>102</v>
      </c>
      <c r="B104" s="33">
        <f>'Average daily flow'!G13</f>
        <v>6.1133175857617941</v>
      </c>
    </row>
    <row r="105" spans="1:2" x14ac:dyDescent="0.3">
      <c r="A105" s="34">
        <f t="shared" si="1"/>
        <v>103</v>
      </c>
      <c r="B105" s="33">
        <f>'Average daily flow'!G14</f>
        <v>6.1077059485433596</v>
      </c>
    </row>
    <row r="106" spans="1:2" x14ac:dyDescent="0.3">
      <c r="A106" s="34">
        <f t="shared" si="1"/>
        <v>104</v>
      </c>
      <c r="B106" s="33">
        <f>'Average daily flow'!G15</f>
        <v>6.1065836210996727</v>
      </c>
    </row>
    <row r="107" spans="1:2" x14ac:dyDescent="0.3">
      <c r="A107" s="34">
        <f t="shared" si="1"/>
        <v>105</v>
      </c>
      <c r="B107" s="33">
        <f>'Average daily flow'!G16</f>
        <v>6.0156750981610454</v>
      </c>
    </row>
    <row r="108" spans="1:2" x14ac:dyDescent="0.3">
      <c r="A108" s="34">
        <f t="shared" si="1"/>
        <v>106</v>
      </c>
      <c r="B108" s="33">
        <f>'Average daily flow'!G17</f>
        <v>6.0347546647037209</v>
      </c>
    </row>
    <row r="109" spans="1:2" x14ac:dyDescent="0.3">
      <c r="A109" s="34">
        <f t="shared" si="1"/>
        <v>107</v>
      </c>
      <c r="B109" s="33">
        <f>'Average daily flow'!G18</f>
        <v>6.1279078425297211</v>
      </c>
    </row>
    <row r="110" spans="1:2" x14ac:dyDescent="0.3">
      <c r="A110" s="34">
        <f t="shared" si="1"/>
        <v>108</v>
      </c>
      <c r="B110" s="33">
        <f>'Average daily flow'!G19</f>
        <v>6.1907581793761821</v>
      </c>
    </row>
    <row r="111" spans="1:2" x14ac:dyDescent="0.3">
      <c r="A111" s="34">
        <f t="shared" si="1"/>
        <v>109</v>
      </c>
      <c r="B111" s="33">
        <f>'Average daily flow'!G20</f>
        <v>6.3209481628438438</v>
      </c>
    </row>
    <row r="112" spans="1:2" x14ac:dyDescent="0.3">
      <c r="A112" s="34">
        <f t="shared" si="1"/>
        <v>110</v>
      </c>
      <c r="B112" s="33">
        <f>'Average daily flow'!G21</f>
        <v>6.3288044549496529</v>
      </c>
    </row>
    <row r="113" spans="1:2" x14ac:dyDescent="0.3">
      <c r="A113" s="34">
        <f t="shared" si="1"/>
        <v>111</v>
      </c>
      <c r="B113" s="33">
        <f>'Average daily flow'!G22</f>
        <v>6.3097248884069765</v>
      </c>
    </row>
    <row r="114" spans="1:2" x14ac:dyDescent="0.3">
      <c r="A114" s="34">
        <f t="shared" si="1"/>
        <v>112</v>
      </c>
      <c r="B114" s="33">
        <f>'Average daily flow'!G23</f>
        <v>6.5308233948132699</v>
      </c>
    </row>
    <row r="115" spans="1:2" x14ac:dyDescent="0.3">
      <c r="A115" s="34">
        <f t="shared" si="1"/>
        <v>113</v>
      </c>
      <c r="B115" s="33">
        <f>'Average daily flow'!G24</f>
        <v>6.5398020143627633</v>
      </c>
    </row>
    <row r="116" spans="1:2" x14ac:dyDescent="0.3">
      <c r="A116" s="34">
        <f t="shared" si="1"/>
        <v>114</v>
      </c>
      <c r="B116" s="33">
        <f>'Average daily flow'!G25</f>
        <v>6.5947960591034143</v>
      </c>
    </row>
    <row r="117" spans="1:2" x14ac:dyDescent="0.3">
      <c r="A117" s="34">
        <f t="shared" si="1"/>
        <v>115</v>
      </c>
      <c r="B117" s="33">
        <f>'Average daily flow'!G26</f>
        <v>6.9023137786735882</v>
      </c>
    </row>
    <row r="118" spans="1:2" x14ac:dyDescent="0.3">
      <c r="A118" s="34">
        <f t="shared" si="1"/>
        <v>116</v>
      </c>
      <c r="B118" s="33">
        <f>'Average daily flow'!G27</f>
        <v>6.8809895572435389</v>
      </c>
    </row>
    <row r="119" spans="1:2" x14ac:dyDescent="0.3">
      <c r="A119" s="34">
        <f t="shared" si="1"/>
        <v>117</v>
      </c>
      <c r="B119" s="33">
        <f>'Average daily flow'!G28</f>
        <v>6.9696534252947924</v>
      </c>
    </row>
    <row r="120" spans="1:2" x14ac:dyDescent="0.3">
      <c r="A120" s="34">
        <f t="shared" si="1"/>
        <v>118</v>
      </c>
      <c r="B120" s="33">
        <f>'Average daily flow'!G29</f>
        <v>7.2367673568922424</v>
      </c>
    </row>
    <row r="121" spans="1:2" x14ac:dyDescent="0.3">
      <c r="A121" s="34">
        <f t="shared" si="1"/>
        <v>119</v>
      </c>
      <c r="B121" s="33">
        <f>'Average daily flow'!G30</f>
        <v>7.4724561200664636</v>
      </c>
    </row>
    <row r="122" spans="1:2" x14ac:dyDescent="0.3">
      <c r="A122" s="34">
        <f t="shared" si="1"/>
        <v>120</v>
      </c>
      <c r="B122" s="33">
        <f>'Average daily flow'!G31</f>
        <v>6.9977116113869622</v>
      </c>
    </row>
    <row r="123" spans="1:2" x14ac:dyDescent="0.3">
      <c r="A123" s="34">
        <f t="shared" si="1"/>
        <v>121</v>
      </c>
      <c r="B123" s="33">
        <f>'Average daily flow'!G32</f>
        <v>7.5005143061586308</v>
      </c>
    </row>
    <row r="124" spans="1:2" x14ac:dyDescent="0.3">
      <c r="A124" s="34">
        <f t="shared" si="1"/>
        <v>122</v>
      </c>
      <c r="B124" s="33">
        <f>'Average daily flow'!H3</f>
        <v>7.4421532790869191</v>
      </c>
    </row>
    <row r="125" spans="1:2" x14ac:dyDescent="0.3">
      <c r="A125" s="34">
        <f t="shared" si="1"/>
        <v>123</v>
      </c>
      <c r="B125" s="33">
        <f>'Average daily flow'!H4</f>
        <v>7.5296948196944875</v>
      </c>
    </row>
    <row r="126" spans="1:2" x14ac:dyDescent="0.3">
      <c r="A126" s="34">
        <f t="shared" si="1"/>
        <v>124</v>
      </c>
      <c r="B126" s="33">
        <f>'Average daily flow'!H5</f>
        <v>7.8439465039267811</v>
      </c>
    </row>
    <row r="127" spans="1:2" x14ac:dyDescent="0.3">
      <c r="A127" s="34">
        <f t="shared" si="1"/>
        <v>125</v>
      </c>
      <c r="B127" s="33">
        <f>'Average daily flow'!H6</f>
        <v>8.4657159077292512</v>
      </c>
    </row>
    <row r="128" spans="1:2" x14ac:dyDescent="0.3">
      <c r="A128" s="34">
        <f t="shared" si="1"/>
        <v>126</v>
      </c>
      <c r="B128" s="33">
        <f>'Average daily flow'!H7</f>
        <v>8.3355259242615833</v>
      </c>
    </row>
    <row r="129" spans="1:2" x14ac:dyDescent="0.3">
      <c r="A129" s="34">
        <f t="shared" si="1"/>
        <v>127</v>
      </c>
      <c r="B129" s="33">
        <f>'Average daily flow'!H8</f>
        <v>7.6654964403805836</v>
      </c>
    </row>
    <row r="130" spans="1:2" x14ac:dyDescent="0.3">
      <c r="A130" s="34">
        <f t="shared" si="1"/>
        <v>128</v>
      </c>
      <c r="B130" s="33">
        <f>'Average daily flow'!H9</f>
        <v>7.766505910312393</v>
      </c>
    </row>
    <row r="131" spans="1:2" x14ac:dyDescent="0.3">
      <c r="A131" s="34">
        <f t="shared" si="1"/>
        <v>129</v>
      </c>
      <c r="B131" s="33">
        <f>'Average daily flow'!H10</f>
        <v>7.6621294580495247</v>
      </c>
    </row>
    <row r="132" spans="1:2" x14ac:dyDescent="0.3">
      <c r="A132" s="34">
        <f t="shared" si="1"/>
        <v>130</v>
      </c>
      <c r="B132" s="33">
        <f>'Average daily flow'!H11</f>
        <v>8.0246412223603478</v>
      </c>
    </row>
    <row r="133" spans="1:2" x14ac:dyDescent="0.3">
      <c r="A133" s="34">
        <f t="shared" ref="A133:A196" si="2">A132+1</f>
        <v>131</v>
      </c>
      <c r="B133" s="33">
        <f>'Average daily flow'!H12</f>
        <v>8.3052230832820406</v>
      </c>
    </row>
    <row r="134" spans="1:2" x14ac:dyDescent="0.3">
      <c r="A134" s="34">
        <f t="shared" si="2"/>
        <v>132</v>
      </c>
      <c r="B134" s="33">
        <f>'Average daily flow'!H13</f>
        <v>8.0100509655924199</v>
      </c>
    </row>
    <row r="135" spans="1:2" x14ac:dyDescent="0.3">
      <c r="A135" s="34">
        <f t="shared" si="2"/>
        <v>133</v>
      </c>
      <c r="B135" s="33">
        <f>'Average daily flow'!H14</f>
        <v>8.6138631302959006</v>
      </c>
    </row>
    <row r="136" spans="1:2" x14ac:dyDescent="0.3">
      <c r="A136" s="34">
        <f t="shared" si="2"/>
        <v>134</v>
      </c>
      <c r="B136" s="33">
        <f>'Average daily flow'!H15</f>
        <v>8.409599535544908</v>
      </c>
    </row>
    <row r="137" spans="1:2" x14ac:dyDescent="0.3">
      <c r="A137" s="34">
        <f t="shared" si="2"/>
        <v>135</v>
      </c>
      <c r="B137" s="33">
        <f>'Average daily flow'!H16</f>
        <v>9.2771586495147744</v>
      </c>
    </row>
    <row r="138" spans="1:2" x14ac:dyDescent="0.3">
      <c r="A138" s="34">
        <f t="shared" si="2"/>
        <v>136</v>
      </c>
      <c r="B138" s="33">
        <f>'Average daily flow'!H17</f>
        <v>9.6800742017983232</v>
      </c>
    </row>
    <row r="139" spans="1:2" x14ac:dyDescent="0.3">
      <c r="A139" s="34">
        <f t="shared" si="2"/>
        <v>137</v>
      </c>
      <c r="B139" s="33">
        <f>'Average daily flow'!H18</f>
        <v>9.6699732548051411</v>
      </c>
    </row>
    <row r="140" spans="1:2" x14ac:dyDescent="0.3">
      <c r="A140" s="34">
        <f t="shared" si="2"/>
        <v>138</v>
      </c>
      <c r="B140" s="33">
        <f>'Average daily flow'!H19</f>
        <v>9.720477989771048</v>
      </c>
    </row>
    <row r="141" spans="1:2" x14ac:dyDescent="0.3">
      <c r="A141" s="34">
        <f t="shared" si="2"/>
        <v>139</v>
      </c>
      <c r="B141" s="33">
        <f>'Average daily flow'!H20</f>
        <v>13.283867623476516</v>
      </c>
    </row>
    <row r="142" spans="1:2" x14ac:dyDescent="0.3">
      <c r="A142" s="34">
        <f t="shared" si="2"/>
        <v>140</v>
      </c>
      <c r="B142" s="33">
        <f>'Average daily flow'!H21</f>
        <v>11.077371869188344</v>
      </c>
    </row>
    <row r="143" spans="1:2" x14ac:dyDescent="0.3">
      <c r="A143" s="34">
        <f t="shared" si="2"/>
        <v>141</v>
      </c>
      <c r="B143" s="33">
        <f>'Average daily flow'!H22</f>
        <v>11.753012990287774</v>
      </c>
    </row>
    <row r="144" spans="1:2" x14ac:dyDescent="0.3">
      <c r="A144" s="34">
        <f t="shared" si="2"/>
        <v>142</v>
      </c>
      <c r="B144" s="33">
        <f>'Average daily flow'!H23</f>
        <v>11.252454950403479</v>
      </c>
    </row>
    <row r="145" spans="1:2" x14ac:dyDescent="0.3">
      <c r="A145" s="34">
        <f t="shared" si="2"/>
        <v>143</v>
      </c>
      <c r="B145" s="33">
        <f>'Average daily flow'!H24</f>
        <v>10.97411774436916</v>
      </c>
    </row>
    <row r="146" spans="1:2" x14ac:dyDescent="0.3">
      <c r="A146" s="34">
        <f t="shared" si="2"/>
        <v>144</v>
      </c>
      <c r="B146" s="33">
        <f>'Average daily flow'!H25</f>
        <v>10.984218691362342</v>
      </c>
    </row>
    <row r="147" spans="1:2" x14ac:dyDescent="0.3">
      <c r="A147" s="34">
        <f t="shared" si="2"/>
        <v>145</v>
      </c>
      <c r="B147" s="33">
        <f>'Average daily flow'!H26</f>
        <v>11.498244660570878</v>
      </c>
    </row>
    <row r="148" spans="1:2" x14ac:dyDescent="0.3">
      <c r="A148" s="34">
        <f t="shared" si="2"/>
        <v>146</v>
      </c>
      <c r="B148" s="33">
        <f>'Average daily flow'!H27</f>
        <v>13.329883048667675</v>
      </c>
    </row>
    <row r="149" spans="1:2" x14ac:dyDescent="0.3">
      <c r="A149" s="34">
        <f t="shared" si="2"/>
        <v>147</v>
      </c>
      <c r="B149" s="33">
        <f>'Average daily flow'!H28</f>
        <v>13.322026756561867</v>
      </c>
    </row>
    <row r="150" spans="1:2" x14ac:dyDescent="0.3">
      <c r="A150" s="34">
        <f t="shared" si="2"/>
        <v>148</v>
      </c>
      <c r="B150" s="33">
        <f>'Average daily flow'!H29</f>
        <v>13.526290351312856</v>
      </c>
    </row>
    <row r="151" spans="1:2" x14ac:dyDescent="0.3">
      <c r="A151" s="34">
        <f t="shared" si="2"/>
        <v>149</v>
      </c>
      <c r="B151" s="33">
        <f>'Average daily flow'!H30</f>
        <v>13.236729870841669</v>
      </c>
    </row>
    <row r="152" spans="1:2" x14ac:dyDescent="0.3">
      <c r="A152" s="34">
        <f t="shared" si="2"/>
        <v>150</v>
      </c>
      <c r="B152" s="33">
        <f>'Average daily flow'!H31</f>
        <v>12.754129070056365</v>
      </c>
    </row>
    <row r="153" spans="1:2" x14ac:dyDescent="0.3">
      <c r="A153" s="34">
        <f t="shared" si="2"/>
        <v>151</v>
      </c>
      <c r="B153" s="33">
        <f>'Average daily flow'!H32</f>
        <v>12.17949741888874</v>
      </c>
    </row>
    <row r="154" spans="1:2" x14ac:dyDescent="0.3">
      <c r="A154" s="34">
        <f t="shared" si="2"/>
        <v>152</v>
      </c>
      <c r="B154" s="33">
        <f>'Average daily flow'!H33</f>
        <v>17.058254816595099</v>
      </c>
    </row>
    <row r="155" spans="1:2" x14ac:dyDescent="0.3">
      <c r="A155" s="34">
        <f t="shared" si="2"/>
        <v>153</v>
      </c>
      <c r="B155" s="33">
        <f>'Average daily flow'!I3</f>
        <v>14.87420561118066</v>
      </c>
    </row>
    <row r="156" spans="1:2" x14ac:dyDescent="0.3">
      <c r="A156" s="34">
        <f t="shared" si="2"/>
        <v>154</v>
      </c>
      <c r="B156" s="33">
        <f>'Average daily flow'!I4</f>
        <v>15.999900037198479</v>
      </c>
    </row>
    <row r="157" spans="1:2" x14ac:dyDescent="0.3">
      <c r="A157" s="34">
        <f t="shared" si="2"/>
        <v>155</v>
      </c>
      <c r="B157" s="33">
        <f>'Average daily flow'!I5</f>
        <v>11.81249634480317</v>
      </c>
    </row>
    <row r="158" spans="1:2" x14ac:dyDescent="0.3">
      <c r="A158" s="34">
        <f t="shared" si="2"/>
        <v>156</v>
      </c>
      <c r="B158" s="33">
        <f>'Average daily flow'!I6</f>
        <v>12.447733677929879</v>
      </c>
    </row>
    <row r="159" spans="1:2" x14ac:dyDescent="0.3">
      <c r="A159" s="34">
        <f t="shared" si="2"/>
        <v>157</v>
      </c>
      <c r="B159" s="33">
        <f>'Average daily flow'!I7</f>
        <v>12.460079279810433</v>
      </c>
    </row>
    <row r="160" spans="1:2" x14ac:dyDescent="0.3">
      <c r="A160" s="34">
        <f t="shared" si="2"/>
        <v>158</v>
      </c>
      <c r="B160" s="33">
        <f>'Average daily flow'!I8</f>
        <v>12.733927176070001</v>
      </c>
    </row>
    <row r="161" spans="1:2" x14ac:dyDescent="0.3">
      <c r="A161" s="34">
        <f t="shared" si="2"/>
        <v>159</v>
      </c>
      <c r="B161" s="33">
        <f>'Average daily flow'!I9</f>
        <v>13.502721474995436</v>
      </c>
    </row>
    <row r="162" spans="1:2" x14ac:dyDescent="0.3">
      <c r="A162" s="34">
        <f t="shared" si="2"/>
        <v>160</v>
      </c>
      <c r="B162" s="33">
        <f>'Average daily flow'!I10</f>
        <v>18.022334090722026</v>
      </c>
    </row>
    <row r="163" spans="1:2" x14ac:dyDescent="0.3">
      <c r="A163" s="34">
        <f t="shared" si="2"/>
        <v>161</v>
      </c>
      <c r="B163" s="33">
        <f>'Average daily flow'!I11</f>
        <v>21.384827112007571</v>
      </c>
    </row>
    <row r="164" spans="1:2" x14ac:dyDescent="0.3">
      <c r="A164" s="34">
        <f t="shared" si="2"/>
        <v>162</v>
      </c>
      <c r="B164" s="33">
        <f>'Average daily flow'!I12</f>
        <v>22.586839804196089</v>
      </c>
    </row>
    <row r="165" spans="1:2" x14ac:dyDescent="0.3">
      <c r="A165" s="34">
        <f t="shared" si="2"/>
        <v>163</v>
      </c>
      <c r="B165" s="33">
        <f>'Average daily flow'!I13</f>
        <v>18.291692677206854</v>
      </c>
    </row>
    <row r="166" spans="1:2" x14ac:dyDescent="0.3">
      <c r="A166" s="34">
        <f t="shared" si="2"/>
        <v>164</v>
      </c>
      <c r="B166" s="33">
        <f>'Average daily flow'!I14</f>
        <v>19.77204257542969</v>
      </c>
    </row>
    <row r="167" spans="1:2" x14ac:dyDescent="0.3">
      <c r="A167" s="34">
        <f t="shared" si="2"/>
        <v>165</v>
      </c>
      <c r="B167" s="33">
        <f>'Average daily flow'!I15</f>
        <v>22.842730461356673</v>
      </c>
    </row>
    <row r="168" spans="1:2" x14ac:dyDescent="0.3">
      <c r="A168" s="34">
        <f t="shared" si="2"/>
        <v>166</v>
      </c>
      <c r="B168" s="33">
        <f>'Average daily flow'!I16</f>
        <v>18.906728116347196</v>
      </c>
    </row>
    <row r="169" spans="1:2" x14ac:dyDescent="0.3">
      <c r="A169" s="34">
        <f t="shared" si="2"/>
        <v>167</v>
      </c>
      <c r="B169" s="33">
        <f>'Average daily flow'!I17</f>
        <v>19.554311051354457</v>
      </c>
    </row>
    <row r="170" spans="1:2" x14ac:dyDescent="0.3">
      <c r="A170" s="34">
        <f t="shared" si="2"/>
        <v>168</v>
      </c>
      <c r="B170" s="33">
        <f>'Average daily flow'!I18</f>
        <v>22.540824379004928</v>
      </c>
    </row>
    <row r="171" spans="1:2" x14ac:dyDescent="0.3">
      <c r="A171" s="34">
        <f t="shared" si="2"/>
        <v>169</v>
      </c>
      <c r="B171" s="33">
        <f>'Average daily flow'!I19</f>
        <v>25.710277079976347</v>
      </c>
    </row>
    <row r="172" spans="1:2" x14ac:dyDescent="0.3">
      <c r="A172" s="34">
        <f t="shared" si="2"/>
        <v>170</v>
      </c>
      <c r="B172" s="33">
        <f>'Average daily flow'!I20</f>
        <v>31.774212258215918</v>
      </c>
    </row>
    <row r="173" spans="1:2" x14ac:dyDescent="0.3">
      <c r="A173" s="34">
        <f t="shared" si="2"/>
        <v>171</v>
      </c>
      <c r="B173" s="33">
        <f>'Average daily flow'!I21</f>
        <v>32.220898580803251</v>
      </c>
    </row>
    <row r="174" spans="1:2" x14ac:dyDescent="0.3">
      <c r="A174" s="34">
        <f t="shared" si="2"/>
        <v>172</v>
      </c>
      <c r="B174" s="33">
        <f>'Average daily flow'!I22</f>
        <v>32.558719141352967</v>
      </c>
    </row>
    <row r="175" spans="1:2" x14ac:dyDescent="0.3">
      <c r="A175" s="34">
        <f t="shared" si="2"/>
        <v>173</v>
      </c>
      <c r="B175" s="33">
        <f>'Average daily flow'!I23</f>
        <v>39.315130352347268</v>
      </c>
    </row>
    <row r="176" spans="1:2" x14ac:dyDescent="0.3">
      <c r="A176" s="34">
        <f t="shared" si="2"/>
        <v>174</v>
      </c>
      <c r="B176" s="33">
        <f>'Average daily flow'!I24</f>
        <v>36.705719045775552</v>
      </c>
    </row>
    <row r="177" spans="1:2" x14ac:dyDescent="0.3">
      <c r="A177" s="34">
        <f t="shared" si="2"/>
        <v>175</v>
      </c>
      <c r="B177" s="33">
        <f>'Average daily flow'!I25</f>
        <v>38.179334979336282</v>
      </c>
    </row>
    <row r="178" spans="1:2" x14ac:dyDescent="0.3">
      <c r="A178" s="34">
        <f t="shared" si="2"/>
        <v>176</v>
      </c>
      <c r="B178" s="33">
        <f>'Average daily flow'!I26</f>
        <v>40.366751167081766</v>
      </c>
    </row>
    <row r="179" spans="1:2" x14ac:dyDescent="0.3">
      <c r="A179" s="34">
        <f t="shared" si="2"/>
        <v>177</v>
      </c>
      <c r="B179" s="33">
        <f>'Average daily flow'!I27</f>
        <v>36.745000506304592</v>
      </c>
    </row>
    <row r="180" spans="1:2" x14ac:dyDescent="0.3">
      <c r="A180" s="34">
        <f t="shared" si="2"/>
        <v>178</v>
      </c>
      <c r="B180" s="33">
        <f>'Average daily flow'!I28</f>
        <v>35.714703913000143</v>
      </c>
    </row>
    <row r="181" spans="1:2" x14ac:dyDescent="0.3">
      <c r="A181" s="34">
        <f t="shared" si="2"/>
        <v>179</v>
      </c>
      <c r="B181" s="33">
        <f>'Average daily flow'!I29</f>
        <v>37.878551224428243</v>
      </c>
    </row>
    <row r="182" spans="1:2" x14ac:dyDescent="0.3">
      <c r="A182" s="34">
        <f t="shared" si="2"/>
        <v>180</v>
      </c>
      <c r="B182" s="33">
        <f>'Average daily flow'!I30</f>
        <v>36.472274937488713</v>
      </c>
    </row>
    <row r="183" spans="1:2" x14ac:dyDescent="0.3">
      <c r="A183" s="34">
        <f t="shared" si="2"/>
        <v>181</v>
      </c>
      <c r="B183" s="33">
        <f>'Average daily flow'!I31</f>
        <v>37.232090616864646</v>
      </c>
    </row>
    <row r="184" spans="1:2" x14ac:dyDescent="0.3">
      <c r="A184" s="34">
        <f t="shared" si="2"/>
        <v>182</v>
      </c>
      <c r="B184" s="33">
        <f>'Average daily flow'!I32</f>
        <v>39.411650512504337</v>
      </c>
    </row>
    <row r="185" spans="1:2" x14ac:dyDescent="0.3">
      <c r="A185" s="34">
        <f t="shared" si="2"/>
        <v>183</v>
      </c>
      <c r="B185" s="33">
        <f>'Average daily flow'!J3</f>
        <v>43.567629036476411</v>
      </c>
    </row>
    <row r="186" spans="1:2" x14ac:dyDescent="0.3">
      <c r="A186" s="34">
        <f t="shared" si="2"/>
        <v>184</v>
      </c>
      <c r="B186" s="33">
        <f>'Average daily flow'!J4</f>
        <v>44.364481521494021</v>
      </c>
    </row>
    <row r="187" spans="1:2" x14ac:dyDescent="0.3">
      <c r="A187" s="34">
        <f t="shared" si="2"/>
        <v>185</v>
      </c>
      <c r="B187" s="33">
        <f>'Average daily flow'!J5</f>
        <v>46.968281190847307</v>
      </c>
    </row>
    <row r="188" spans="1:2" x14ac:dyDescent="0.3">
      <c r="A188" s="34">
        <f t="shared" si="2"/>
        <v>186</v>
      </c>
      <c r="B188" s="33">
        <f>'Average daily flow'!J6</f>
        <v>42.770776551458816</v>
      </c>
    </row>
    <row r="189" spans="1:2" x14ac:dyDescent="0.3">
      <c r="A189" s="34">
        <f t="shared" si="2"/>
        <v>187</v>
      </c>
      <c r="B189" s="33">
        <f>'Average daily flow'!J7</f>
        <v>42.845972490185844</v>
      </c>
    </row>
    <row r="190" spans="1:2" x14ac:dyDescent="0.3">
      <c r="A190" s="34">
        <f t="shared" si="2"/>
        <v>188</v>
      </c>
      <c r="B190" s="33">
        <f>'Average daily flow'!J8</f>
        <v>43.44417301767087</v>
      </c>
    </row>
    <row r="191" spans="1:2" x14ac:dyDescent="0.3">
      <c r="A191" s="34">
        <f t="shared" si="2"/>
        <v>189</v>
      </c>
      <c r="B191" s="33">
        <f>'Average daily flow'!J9</f>
        <v>46.050217341911534</v>
      </c>
    </row>
    <row r="192" spans="1:2" x14ac:dyDescent="0.3">
      <c r="A192" s="34">
        <f t="shared" si="2"/>
        <v>190</v>
      </c>
      <c r="B192" s="33">
        <f>'Average daily flow'!J10</f>
        <v>47.047966439349061</v>
      </c>
    </row>
    <row r="193" spans="1:2" x14ac:dyDescent="0.3">
      <c r="A193" s="34">
        <f t="shared" si="2"/>
        <v>191</v>
      </c>
      <c r="B193" s="33">
        <f>'Average daily flow'!J11</f>
        <v>48.500258151479748</v>
      </c>
    </row>
    <row r="194" spans="1:2" x14ac:dyDescent="0.3">
      <c r="A194" s="34">
        <f t="shared" si="2"/>
        <v>192</v>
      </c>
      <c r="B194" s="33">
        <f>'Average daily flow'!J12</f>
        <v>49.728084374873049</v>
      </c>
    </row>
    <row r="195" spans="1:2" x14ac:dyDescent="0.3">
      <c r="A195" s="34">
        <f t="shared" si="2"/>
        <v>193</v>
      </c>
      <c r="B195" s="33">
        <f>'Average daily flow'!J13</f>
        <v>52.184859149103382</v>
      </c>
    </row>
    <row r="196" spans="1:2" x14ac:dyDescent="0.3">
      <c r="A196" s="34">
        <f t="shared" si="2"/>
        <v>194</v>
      </c>
      <c r="B196" s="33">
        <f>'Average daily flow'!J14</f>
        <v>52.783059676588429</v>
      </c>
    </row>
    <row r="197" spans="1:2" x14ac:dyDescent="0.3">
      <c r="A197" s="34">
        <f t="shared" ref="A197:A260" si="3">A196+1</f>
        <v>195</v>
      </c>
      <c r="B197" s="33">
        <f>'Average daily flow'!J15</f>
        <v>53.366669947305539</v>
      </c>
    </row>
    <row r="198" spans="1:2" x14ac:dyDescent="0.3">
      <c r="A198" s="34">
        <f t="shared" si="3"/>
        <v>196</v>
      </c>
      <c r="B198" s="33">
        <f>'Average daily flow'!J16</f>
        <v>54.118629334575665</v>
      </c>
    </row>
    <row r="199" spans="1:2" x14ac:dyDescent="0.3">
      <c r="A199" s="34">
        <f t="shared" si="3"/>
        <v>197</v>
      </c>
      <c r="B199" s="33">
        <f>'Average daily flow'!J17</f>
        <v>60.628128507958905</v>
      </c>
    </row>
    <row r="200" spans="1:2" x14ac:dyDescent="0.3">
      <c r="A200" s="34">
        <f t="shared" si="3"/>
        <v>198</v>
      </c>
      <c r="B200" s="33">
        <f>'Average daily flow'!J18</f>
        <v>61.60455338396639</v>
      </c>
    </row>
    <row r="201" spans="1:2" x14ac:dyDescent="0.3">
      <c r="A201" s="34">
        <f t="shared" si="3"/>
        <v>199</v>
      </c>
      <c r="B201" s="33">
        <f>'Average daily flow'!J19</f>
        <v>62.906453218643023</v>
      </c>
    </row>
    <row r="202" spans="1:2" x14ac:dyDescent="0.3">
      <c r="A202" s="34">
        <f t="shared" si="3"/>
        <v>200</v>
      </c>
      <c r="B202" s="33">
        <f>'Average daily flow'!J20</f>
        <v>63.018685963011713</v>
      </c>
    </row>
    <row r="203" spans="1:2" x14ac:dyDescent="0.3">
      <c r="A203" s="34">
        <f t="shared" si="3"/>
        <v>201</v>
      </c>
      <c r="B203" s="33">
        <f>'Average daily flow'!J21</f>
        <v>63.703305703660625</v>
      </c>
    </row>
    <row r="204" spans="1:2" x14ac:dyDescent="0.3">
      <c r="A204" s="34">
        <f t="shared" si="3"/>
        <v>202</v>
      </c>
      <c r="B204" s="33">
        <f>'Average daily flow'!J22</f>
        <v>61.63822320727698</v>
      </c>
    </row>
    <row r="205" spans="1:2" x14ac:dyDescent="0.3">
      <c r="A205" s="34">
        <f t="shared" si="3"/>
        <v>203</v>
      </c>
      <c r="B205" s="33">
        <f>'Average daily flow'!J23</f>
        <v>63.714528978097491</v>
      </c>
    </row>
    <row r="206" spans="1:2" x14ac:dyDescent="0.3">
      <c r="A206" s="34">
        <f t="shared" si="3"/>
        <v>204</v>
      </c>
      <c r="B206" s="33">
        <f>'Average daily flow'!J24</f>
        <v>77.541603084318396</v>
      </c>
    </row>
    <row r="207" spans="1:2" x14ac:dyDescent="0.3">
      <c r="A207" s="34">
        <f t="shared" si="3"/>
        <v>205</v>
      </c>
      <c r="B207" s="33">
        <f>'Average daily flow'!J25</f>
        <v>67.912033617485974</v>
      </c>
    </row>
    <row r="208" spans="1:2" x14ac:dyDescent="0.3">
      <c r="A208" s="34">
        <f t="shared" si="3"/>
        <v>206</v>
      </c>
      <c r="B208" s="33">
        <f>'Average daily flow'!J26</f>
        <v>65.341903771443299</v>
      </c>
    </row>
    <row r="209" spans="1:2" x14ac:dyDescent="0.3">
      <c r="A209" s="34">
        <f t="shared" si="3"/>
        <v>207</v>
      </c>
      <c r="B209" s="33">
        <f>'Average daily flow'!J27</f>
        <v>63.153365256254105</v>
      </c>
    </row>
    <row r="210" spans="1:2" x14ac:dyDescent="0.3">
      <c r="A210" s="34">
        <f t="shared" si="3"/>
        <v>208</v>
      </c>
      <c r="B210" s="33">
        <f>'Average daily flow'!J28</f>
        <v>61.851465421577444</v>
      </c>
    </row>
    <row r="211" spans="1:2" x14ac:dyDescent="0.3">
      <c r="A211" s="34">
        <f t="shared" si="3"/>
        <v>209</v>
      </c>
      <c r="B211" s="33">
        <f>'Average daily flow'!J29</f>
        <v>64.253246151067131</v>
      </c>
    </row>
    <row r="212" spans="1:2" x14ac:dyDescent="0.3">
      <c r="A212" s="34">
        <f t="shared" si="3"/>
        <v>210</v>
      </c>
      <c r="B212" s="33">
        <f>'Average daily flow'!J30</f>
        <v>71.525927986157356</v>
      </c>
    </row>
    <row r="213" spans="1:2" x14ac:dyDescent="0.3">
      <c r="A213" s="34">
        <f t="shared" si="3"/>
        <v>211</v>
      </c>
      <c r="B213" s="33">
        <f>'Average daily flow'!J31</f>
        <v>68.136499106223326</v>
      </c>
    </row>
    <row r="214" spans="1:2" x14ac:dyDescent="0.3">
      <c r="A214" s="34">
        <f t="shared" si="3"/>
        <v>212</v>
      </c>
      <c r="B214" s="33">
        <f>'Average daily flow'!J32</f>
        <v>66.834599271546679</v>
      </c>
    </row>
    <row r="215" spans="1:2" x14ac:dyDescent="0.3">
      <c r="A215" s="34">
        <f t="shared" si="3"/>
        <v>213</v>
      </c>
      <c r="B215" s="33">
        <f>'Average daily flow'!J33</f>
        <v>73.860369069025822</v>
      </c>
    </row>
    <row r="216" spans="1:2" x14ac:dyDescent="0.3">
      <c r="A216" s="34">
        <f t="shared" si="3"/>
        <v>214</v>
      </c>
      <c r="B216" s="33">
        <f>'Average daily flow'!K3</f>
        <v>83.748073847906184</v>
      </c>
    </row>
    <row r="217" spans="1:2" x14ac:dyDescent="0.3">
      <c r="A217" s="34">
        <f t="shared" si="3"/>
        <v>215</v>
      </c>
      <c r="B217" s="33">
        <f>'Average daily flow'!K4</f>
        <v>73.321651896056167</v>
      </c>
    </row>
    <row r="218" spans="1:2" x14ac:dyDescent="0.3">
      <c r="A218" s="34">
        <f t="shared" si="3"/>
        <v>216</v>
      </c>
      <c r="B218" s="33">
        <f>'Average daily flow'!K5</f>
        <v>68.989467963425284</v>
      </c>
    </row>
    <row r="219" spans="1:2" x14ac:dyDescent="0.3">
      <c r="A219" s="34">
        <f t="shared" si="3"/>
        <v>217</v>
      </c>
      <c r="B219" s="33">
        <f>'Average daily flow'!K6</f>
        <v>64.601167658610024</v>
      </c>
    </row>
    <row r="220" spans="1:2" x14ac:dyDescent="0.3">
      <c r="A220" s="34">
        <f t="shared" si="3"/>
        <v>218</v>
      </c>
      <c r="B220" s="33">
        <f>'Average daily flow'!K7</f>
        <v>61.728009402771903</v>
      </c>
    </row>
    <row r="221" spans="1:2" x14ac:dyDescent="0.3">
      <c r="A221" s="34">
        <f t="shared" si="3"/>
        <v>219</v>
      </c>
      <c r="B221" s="33">
        <f>'Average daily flow'!K8</f>
        <v>59.719043278572613</v>
      </c>
    </row>
    <row r="222" spans="1:2" x14ac:dyDescent="0.3">
      <c r="A222" s="34">
        <f t="shared" si="3"/>
        <v>220</v>
      </c>
      <c r="B222" s="33">
        <f>'Average daily flow'!K9</f>
        <v>57.799863349868261</v>
      </c>
    </row>
    <row r="223" spans="1:2" x14ac:dyDescent="0.3">
      <c r="A223" s="34">
        <f t="shared" si="3"/>
        <v>221</v>
      </c>
      <c r="B223" s="33">
        <f>'Average daily flow'!K10</f>
        <v>57.990659015294995</v>
      </c>
    </row>
    <row r="224" spans="1:2" x14ac:dyDescent="0.3">
      <c r="A224" s="34">
        <f t="shared" si="3"/>
        <v>222</v>
      </c>
      <c r="B224" s="33">
        <f>'Average daily flow'!K11</f>
        <v>56.733652278365824</v>
      </c>
    </row>
    <row r="225" spans="1:2" x14ac:dyDescent="0.3">
      <c r="A225" s="34">
        <f t="shared" si="3"/>
        <v>223</v>
      </c>
      <c r="B225" s="33">
        <f>'Average daily flow'!K12</f>
        <v>59.923306873323604</v>
      </c>
    </row>
    <row r="226" spans="1:2" x14ac:dyDescent="0.3">
      <c r="A226" s="34">
        <f t="shared" si="3"/>
        <v>224</v>
      </c>
      <c r="B226" s="33">
        <f>'Average daily flow'!K13</f>
        <v>63.492308144247531</v>
      </c>
    </row>
    <row r="227" spans="1:2" x14ac:dyDescent="0.3">
      <c r="A227" s="34">
        <f t="shared" si="3"/>
        <v>225</v>
      </c>
      <c r="B227" s="33">
        <f>'Average daily flow'!K14</f>
        <v>64.670751960118622</v>
      </c>
    </row>
    <row r="228" spans="1:2" x14ac:dyDescent="0.3">
      <c r="A228" s="34">
        <f t="shared" si="3"/>
        <v>226</v>
      </c>
      <c r="B228" s="33">
        <f>'Average daily flow'!K15</f>
        <v>66.465353542573737</v>
      </c>
    </row>
    <row r="229" spans="1:2" x14ac:dyDescent="0.3">
      <c r="A229" s="34">
        <f t="shared" si="3"/>
        <v>227</v>
      </c>
      <c r="B229" s="33">
        <f>'Average daily flow'!K16</f>
        <v>63.369974452885657</v>
      </c>
    </row>
    <row r="230" spans="1:2" x14ac:dyDescent="0.3">
      <c r="A230" s="34">
        <f t="shared" si="3"/>
        <v>228</v>
      </c>
      <c r="B230" s="33">
        <f>'Average daily flow'!K17</f>
        <v>66.063560317733888</v>
      </c>
    </row>
    <row r="231" spans="1:2" x14ac:dyDescent="0.3">
      <c r="A231" s="34">
        <f t="shared" si="3"/>
        <v>229</v>
      </c>
      <c r="B231" s="33">
        <f>'Average daily flow'!K18</f>
        <v>69.369936966835084</v>
      </c>
    </row>
    <row r="232" spans="1:2" x14ac:dyDescent="0.3">
      <c r="A232" s="34">
        <f t="shared" si="3"/>
        <v>230</v>
      </c>
      <c r="B232" s="33">
        <f>'Average daily flow'!K19</f>
        <v>66.99284744110652</v>
      </c>
    </row>
    <row r="233" spans="1:2" x14ac:dyDescent="0.3">
      <c r="A233" s="34">
        <f t="shared" si="3"/>
        <v>231</v>
      </c>
      <c r="B233" s="33">
        <f>'Average daily flow'!K20</f>
        <v>68.638179473551304</v>
      </c>
    </row>
    <row r="234" spans="1:2" x14ac:dyDescent="0.3">
      <c r="A234" s="34">
        <f t="shared" si="3"/>
        <v>232</v>
      </c>
      <c r="B234" s="33">
        <f>'Average daily flow'!K21</f>
        <v>70.079247911245119</v>
      </c>
    </row>
    <row r="235" spans="1:2" x14ac:dyDescent="0.3">
      <c r="A235" s="34">
        <f t="shared" si="3"/>
        <v>233</v>
      </c>
      <c r="B235" s="33">
        <f>'Average daily flow'!K22</f>
        <v>70.548380782706175</v>
      </c>
    </row>
    <row r="236" spans="1:2" x14ac:dyDescent="0.3">
      <c r="A236" s="34">
        <f t="shared" si="3"/>
        <v>234</v>
      </c>
      <c r="B236" s="33">
        <f>'Average daily flow'!K23</f>
        <v>71.825589413621714</v>
      </c>
    </row>
    <row r="237" spans="1:2" x14ac:dyDescent="0.3">
      <c r="A237" s="34">
        <f t="shared" si="3"/>
        <v>235</v>
      </c>
      <c r="B237" s="33">
        <f>'Average daily flow'!K24</f>
        <v>70.075880928914046</v>
      </c>
    </row>
    <row r="238" spans="1:2" x14ac:dyDescent="0.3">
      <c r="A238" s="34">
        <f t="shared" si="3"/>
        <v>236</v>
      </c>
      <c r="B238" s="33">
        <f>'Average daily flow'!K25</f>
        <v>68.769491784462673</v>
      </c>
    </row>
    <row r="239" spans="1:2" x14ac:dyDescent="0.3">
      <c r="A239" s="34">
        <f t="shared" si="3"/>
        <v>237</v>
      </c>
      <c r="B239" s="33">
        <f>'Average daily flow'!K26</f>
        <v>66.769504279812864</v>
      </c>
    </row>
    <row r="240" spans="1:2" x14ac:dyDescent="0.3">
      <c r="A240" s="34">
        <f t="shared" si="3"/>
        <v>238</v>
      </c>
      <c r="B240" s="33">
        <f>'Average daily flow'!K27</f>
        <v>66.531570861751277</v>
      </c>
    </row>
    <row r="241" spans="1:2" x14ac:dyDescent="0.3">
      <c r="A241" s="34">
        <f t="shared" si="3"/>
        <v>239</v>
      </c>
      <c r="B241" s="33">
        <f>'Average daily flow'!K28</f>
        <v>65.62248563236497</v>
      </c>
    </row>
    <row r="242" spans="1:2" x14ac:dyDescent="0.3">
      <c r="A242" s="34">
        <f t="shared" si="3"/>
        <v>240</v>
      </c>
      <c r="B242" s="33">
        <f>'Average daily flow'!K29</f>
        <v>64.14325806158584</v>
      </c>
    </row>
    <row r="243" spans="1:2" x14ac:dyDescent="0.3">
      <c r="A243" s="34">
        <f t="shared" si="3"/>
        <v>241</v>
      </c>
      <c r="B243" s="33">
        <f>'Average daily flow'!K30</f>
        <v>63.815538448029287</v>
      </c>
    </row>
    <row r="244" spans="1:2" x14ac:dyDescent="0.3">
      <c r="A244" s="34">
        <f t="shared" si="3"/>
        <v>242</v>
      </c>
      <c r="B244" s="33">
        <f>'Average daily flow'!K31</f>
        <v>69.036605716060123</v>
      </c>
    </row>
    <row r="245" spans="1:2" x14ac:dyDescent="0.3">
      <c r="A245" s="34">
        <f t="shared" si="3"/>
        <v>243</v>
      </c>
      <c r="B245" s="33">
        <f>'Average daily flow'!K32</f>
        <v>63.86267620066414</v>
      </c>
    </row>
    <row r="246" spans="1:2" x14ac:dyDescent="0.3">
      <c r="A246" s="34">
        <f t="shared" si="3"/>
        <v>244</v>
      </c>
      <c r="B246" s="33">
        <f>'Average daily flow'!K33</f>
        <v>64.165704610459571</v>
      </c>
    </row>
    <row r="247" spans="1:2" x14ac:dyDescent="0.3">
      <c r="A247" s="34">
        <f t="shared" si="3"/>
        <v>245</v>
      </c>
      <c r="B247" s="33">
        <f>'Average daily flow'!L3</f>
        <v>68.47319733932936</v>
      </c>
    </row>
    <row r="248" spans="1:2" x14ac:dyDescent="0.3">
      <c r="A248" s="34">
        <f t="shared" si="3"/>
        <v>246</v>
      </c>
      <c r="B248" s="33">
        <f>'Average daily flow'!L4</f>
        <v>65.790834748918002</v>
      </c>
    </row>
    <row r="249" spans="1:2" x14ac:dyDescent="0.3">
      <c r="A249" s="34">
        <f t="shared" si="3"/>
        <v>247</v>
      </c>
      <c r="B249" s="33">
        <f>'Average daily flow'!L5</f>
        <v>62.390182594547113</v>
      </c>
    </row>
    <row r="250" spans="1:2" x14ac:dyDescent="0.3">
      <c r="A250" s="34">
        <f t="shared" si="3"/>
        <v>248</v>
      </c>
      <c r="B250" s="33">
        <f>'Average daily flow'!L6</f>
        <v>61.728009402771917</v>
      </c>
    </row>
    <row r="251" spans="1:2" x14ac:dyDescent="0.3">
      <c r="A251" s="34">
        <f t="shared" si="3"/>
        <v>249</v>
      </c>
      <c r="B251" s="33">
        <f>'Average daily flow'!L7</f>
        <v>64.758293500726182</v>
      </c>
    </row>
    <row r="252" spans="1:2" x14ac:dyDescent="0.3">
      <c r="A252" s="34">
        <f t="shared" si="3"/>
        <v>250</v>
      </c>
      <c r="B252" s="33">
        <f>'Average daily flow'!L8</f>
        <v>64.062450485640383</v>
      </c>
    </row>
    <row r="253" spans="1:2" x14ac:dyDescent="0.3">
      <c r="A253" s="34">
        <f t="shared" si="3"/>
        <v>251</v>
      </c>
      <c r="B253" s="33">
        <f>'Average daily flow'!L9</f>
        <v>67.743684500932972</v>
      </c>
    </row>
    <row r="254" spans="1:2" x14ac:dyDescent="0.3">
      <c r="A254" s="34">
        <f t="shared" si="3"/>
        <v>252</v>
      </c>
      <c r="B254" s="33">
        <f>'Average daily flow'!L10</f>
        <v>66.31832864745077</v>
      </c>
    </row>
    <row r="255" spans="1:2" x14ac:dyDescent="0.3">
      <c r="A255" s="34">
        <f t="shared" si="3"/>
        <v>253</v>
      </c>
      <c r="B255" s="33">
        <f>'Average daily flow'!L11</f>
        <v>67.81102414755415</v>
      </c>
    </row>
    <row r="256" spans="1:2" x14ac:dyDescent="0.3">
      <c r="A256" s="34">
        <f t="shared" si="3"/>
        <v>254</v>
      </c>
      <c r="B256" s="33">
        <f>'Average daily flow'!L12</f>
        <v>64.825633147347361</v>
      </c>
    </row>
    <row r="257" spans="1:2" x14ac:dyDescent="0.3">
      <c r="A257" s="34">
        <f t="shared" si="3"/>
        <v>255</v>
      </c>
      <c r="B257" s="33">
        <f>'Average daily flow'!L13</f>
        <v>62.704434278779395</v>
      </c>
    </row>
    <row r="258" spans="1:2" x14ac:dyDescent="0.3">
      <c r="A258" s="34">
        <f t="shared" si="3"/>
        <v>256</v>
      </c>
      <c r="B258" s="33">
        <f>'Average daily flow'!L14</f>
        <v>57.788640075431381</v>
      </c>
    </row>
    <row r="259" spans="1:2" x14ac:dyDescent="0.3">
      <c r="A259" s="34">
        <f t="shared" si="3"/>
        <v>257</v>
      </c>
      <c r="B259" s="33">
        <f>'Average daily flow'!L15</f>
        <v>55.243201433149807</v>
      </c>
    </row>
    <row r="260" spans="1:2" x14ac:dyDescent="0.3">
      <c r="A260" s="34">
        <f t="shared" si="3"/>
        <v>258</v>
      </c>
      <c r="B260" s="33">
        <f>'Average daily flow'!L16</f>
        <v>53.458700797687854</v>
      </c>
    </row>
    <row r="261" spans="1:2" x14ac:dyDescent="0.3">
      <c r="A261" s="34">
        <f t="shared" ref="A261:A324" si="4">A260+1</f>
        <v>259</v>
      </c>
      <c r="B261" s="33">
        <f>'Average daily flow'!L17</f>
        <v>51.122015059932018</v>
      </c>
    </row>
    <row r="262" spans="1:2" x14ac:dyDescent="0.3">
      <c r="A262" s="34">
        <f t="shared" si="4"/>
        <v>260</v>
      </c>
      <c r="B262" s="33">
        <f>'Average daily flow'!L18</f>
        <v>49.169165307917055</v>
      </c>
    </row>
    <row r="263" spans="1:2" x14ac:dyDescent="0.3">
      <c r="A263" s="34">
        <f t="shared" si="4"/>
        <v>261</v>
      </c>
      <c r="B263" s="33">
        <f>'Average daily flow'!L19</f>
        <v>48.652894683821138</v>
      </c>
    </row>
    <row r="264" spans="1:2" x14ac:dyDescent="0.3">
      <c r="A264" s="34">
        <f t="shared" si="4"/>
        <v>262</v>
      </c>
      <c r="B264" s="33">
        <f>'Average daily flow'!L20</f>
        <v>47.858286853690906</v>
      </c>
    </row>
    <row r="265" spans="1:2" x14ac:dyDescent="0.3">
      <c r="A265" s="34">
        <f t="shared" si="4"/>
        <v>263</v>
      </c>
      <c r="B265" s="33">
        <f>'Average daily flow'!L21</f>
        <v>46.48904737239306</v>
      </c>
    </row>
    <row r="266" spans="1:2" x14ac:dyDescent="0.3">
      <c r="A266" s="34">
        <f t="shared" si="4"/>
        <v>264</v>
      </c>
      <c r="B266" s="33">
        <f>'Average daily flow'!L22</f>
        <v>45.60240869188052</v>
      </c>
    </row>
    <row r="267" spans="1:2" x14ac:dyDescent="0.3">
      <c r="A267" s="34">
        <f t="shared" si="4"/>
        <v>265</v>
      </c>
      <c r="B267" s="33">
        <f>'Average daily flow'!L23</f>
        <v>44.298264202316496</v>
      </c>
    </row>
    <row r="268" spans="1:2" x14ac:dyDescent="0.3">
      <c r="A268" s="34">
        <f t="shared" si="4"/>
        <v>266</v>
      </c>
      <c r="B268" s="33">
        <f>'Average daily flow'!L24</f>
        <v>44.264594379005899</v>
      </c>
    </row>
    <row r="269" spans="1:2" x14ac:dyDescent="0.3">
      <c r="A269" s="34">
        <f t="shared" si="4"/>
        <v>267</v>
      </c>
      <c r="B269" s="33">
        <f>'Average daily flow'!L25</f>
        <v>42.201756537509631</v>
      </c>
    </row>
    <row r="270" spans="1:2" x14ac:dyDescent="0.3">
      <c r="A270" s="34">
        <f t="shared" si="4"/>
        <v>268</v>
      </c>
      <c r="B270" s="33">
        <f>'Average daily flow'!L26</f>
        <v>41.776394436352341</v>
      </c>
    </row>
    <row r="271" spans="1:2" x14ac:dyDescent="0.3">
      <c r="A271" s="34">
        <f t="shared" si="4"/>
        <v>269</v>
      </c>
      <c r="B271" s="33">
        <f>'Average daily flow'!L27</f>
        <v>41.266857776918556</v>
      </c>
    </row>
    <row r="272" spans="1:2" x14ac:dyDescent="0.3">
      <c r="A272" s="34">
        <f t="shared" si="4"/>
        <v>270</v>
      </c>
      <c r="B272" s="33">
        <f>'Average daily flow'!L28</f>
        <v>40.80221421523224</v>
      </c>
    </row>
    <row r="273" spans="1:2" x14ac:dyDescent="0.3">
      <c r="A273" s="34">
        <f t="shared" si="4"/>
        <v>271</v>
      </c>
      <c r="B273" s="33">
        <f>'Average daily flow'!L29</f>
        <v>39.780896241477279</v>
      </c>
    </row>
    <row r="274" spans="1:2" x14ac:dyDescent="0.3">
      <c r="A274" s="34">
        <f t="shared" si="4"/>
        <v>272</v>
      </c>
      <c r="B274" s="33">
        <f>'Average daily flow'!L30</f>
        <v>38.844875153442516</v>
      </c>
    </row>
    <row r="275" spans="1:2" x14ac:dyDescent="0.3">
      <c r="A275" s="34">
        <f t="shared" si="4"/>
        <v>273</v>
      </c>
      <c r="B275" s="33">
        <f>'Average daily flow'!L31</f>
        <v>38.553070018083964</v>
      </c>
    </row>
    <row r="276" spans="1:2" x14ac:dyDescent="0.3">
      <c r="A276" s="34">
        <f t="shared" si="4"/>
        <v>274</v>
      </c>
      <c r="B276" s="33">
        <f>'Average daily flow'!L32</f>
        <v>37.291573971380053</v>
      </c>
    </row>
    <row r="277" spans="1:2" x14ac:dyDescent="0.3">
      <c r="A277" s="34">
        <f t="shared" si="4"/>
        <v>275</v>
      </c>
      <c r="B277" s="33">
        <f>'Average daily flow'!M3</f>
        <v>36.449828388614982</v>
      </c>
    </row>
    <row r="278" spans="1:2" x14ac:dyDescent="0.3">
      <c r="A278" s="34">
        <f t="shared" si="4"/>
        <v>276</v>
      </c>
      <c r="B278" s="33">
        <f>'Average daily flow'!M4</f>
        <v>37.308408883035355</v>
      </c>
    </row>
    <row r="279" spans="1:2" x14ac:dyDescent="0.3">
      <c r="A279" s="34">
        <f t="shared" si="4"/>
        <v>277</v>
      </c>
      <c r="B279" s="33">
        <f>'Average daily flow'!M5</f>
        <v>35.142316916719899</v>
      </c>
    </row>
    <row r="280" spans="1:2" x14ac:dyDescent="0.3">
      <c r="A280" s="34">
        <f t="shared" si="4"/>
        <v>278</v>
      </c>
      <c r="B280" s="33">
        <f>'Average daily flow'!M6</f>
        <v>34.397091494111891</v>
      </c>
    </row>
    <row r="281" spans="1:2" x14ac:dyDescent="0.3">
      <c r="A281" s="34">
        <f t="shared" si="4"/>
        <v>279</v>
      </c>
      <c r="B281" s="33">
        <f>'Average daily flow'!M7</f>
        <v>33.914490693326577</v>
      </c>
    </row>
    <row r="282" spans="1:2" x14ac:dyDescent="0.3">
      <c r="A282" s="34">
        <f t="shared" si="4"/>
        <v>280</v>
      </c>
      <c r="B282" s="33">
        <f>'Average daily flow'!M8</f>
        <v>33.409443343667533</v>
      </c>
    </row>
    <row r="283" spans="1:2" x14ac:dyDescent="0.3">
      <c r="A283" s="34">
        <f t="shared" si="4"/>
        <v>281</v>
      </c>
      <c r="B283" s="33">
        <f>'Average daily flow'!M9</f>
        <v>32.596878274438325</v>
      </c>
    </row>
    <row r="284" spans="1:2" x14ac:dyDescent="0.3">
      <c r="A284" s="34">
        <f t="shared" si="4"/>
        <v>282</v>
      </c>
      <c r="B284" s="33">
        <f>'Average daily flow'!M10</f>
        <v>31.17152242095613</v>
      </c>
    </row>
    <row r="285" spans="1:2" x14ac:dyDescent="0.3">
      <c r="A285" s="34">
        <f t="shared" si="4"/>
        <v>283</v>
      </c>
      <c r="B285" s="33">
        <f>'Average daily flow'!M11</f>
        <v>30.36007967917061</v>
      </c>
    </row>
    <row r="286" spans="1:2" x14ac:dyDescent="0.3">
      <c r="A286" s="34">
        <f t="shared" si="4"/>
        <v>284</v>
      </c>
      <c r="B286" s="33">
        <f>'Average daily flow'!M12</f>
        <v>29.481297290763866</v>
      </c>
    </row>
    <row r="287" spans="1:2" x14ac:dyDescent="0.3">
      <c r="A287" s="34">
        <f t="shared" si="4"/>
        <v>285</v>
      </c>
      <c r="B287" s="33">
        <f>'Average daily flow'!M13</f>
        <v>28.792188240340199</v>
      </c>
    </row>
    <row r="288" spans="1:2" x14ac:dyDescent="0.3">
      <c r="A288" s="34">
        <f t="shared" si="4"/>
        <v>286</v>
      </c>
      <c r="B288" s="33">
        <f>'Average daily flow'!M14</f>
        <v>28.154706252326108</v>
      </c>
    </row>
    <row r="289" spans="1:2" x14ac:dyDescent="0.3">
      <c r="A289" s="34">
        <f t="shared" si="4"/>
        <v>287</v>
      </c>
      <c r="B289" s="33">
        <f>'Average daily flow'!M15</f>
        <v>27.398257555281234</v>
      </c>
    </row>
    <row r="290" spans="1:2" x14ac:dyDescent="0.3">
      <c r="A290" s="34">
        <f t="shared" si="4"/>
        <v>288</v>
      </c>
      <c r="B290" s="33">
        <f>'Average daily flow'!M16</f>
        <v>26.474582069127035</v>
      </c>
    </row>
    <row r="291" spans="1:2" x14ac:dyDescent="0.3">
      <c r="A291" s="34">
        <f t="shared" si="4"/>
        <v>289</v>
      </c>
      <c r="B291" s="33">
        <f>'Average daily flow'!M17</f>
        <v>25.767515779604373</v>
      </c>
    </row>
    <row r="292" spans="1:2" x14ac:dyDescent="0.3">
      <c r="A292" s="34">
        <f t="shared" si="4"/>
        <v>290</v>
      </c>
      <c r="B292" s="33">
        <f>'Average daily flow'!M18</f>
        <v>25.232165588965781</v>
      </c>
    </row>
    <row r="293" spans="1:2" x14ac:dyDescent="0.3">
      <c r="A293" s="34">
        <f t="shared" si="4"/>
        <v>291</v>
      </c>
      <c r="B293" s="33">
        <f>'Average daily flow'!M19</f>
        <v>24.773133664497905</v>
      </c>
    </row>
    <row r="294" spans="1:2" x14ac:dyDescent="0.3">
      <c r="A294" s="34">
        <f t="shared" si="4"/>
        <v>292</v>
      </c>
      <c r="B294" s="33">
        <f>'Average daily flow'!M20</f>
        <v>24.521732317112068</v>
      </c>
    </row>
    <row r="295" spans="1:2" x14ac:dyDescent="0.3">
      <c r="A295" s="34">
        <f t="shared" si="4"/>
        <v>293</v>
      </c>
      <c r="B295" s="33">
        <f>'Average daily flow'!M21</f>
        <v>24.350016218227992</v>
      </c>
    </row>
    <row r="296" spans="1:2" x14ac:dyDescent="0.3">
      <c r="A296" s="34">
        <f t="shared" si="4"/>
        <v>294</v>
      </c>
      <c r="B296" s="33">
        <f>'Average daily flow'!M22</f>
        <v>25.394903068300369</v>
      </c>
    </row>
    <row r="297" spans="1:2" x14ac:dyDescent="0.3">
      <c r="A297" s="34">
        <f t="shared" si="4"/>
        <v>295</v>
      </c>
      <c r="B297" s="33">
        <f>'Average daily flow'!M23</f>
        <v>25.648549070573573</v>
      </c>
    </row>
    <row r="298" spans="1:2" x14ac:dyDescent="0.3">
      <c r="A298" s="34">
        <f t="shared" si="4"/>
        <v>296</v>
      </c>
      <c r="B298" s="33">
        <f>'Average daily flow'!M24</f>
        <v>24.484695511470406</v>
      </c>
    </row>
    <row r="299" spans="1:2" x14ac:dyDescent="0.3">
      <c r="A299" s="34">
        <f t="shared" si="4"/>
        <v>297</v>
      </c>
      <c r="B299" s="33">
        <f>'Average daily flow'!M25</f>
        <v>23.796708788490417</v>
      </c>
    </row>
    <row r="300" spans="1:2" x14ac:dyDescent="0.3">
      <c r="A300" s="34">
        <f t="shared" si="4"/>
        <v>298</v>
      </c>
      <c r="B300" s="33">
        <f>'Average daily flow'!M26</f>
        <v>22.981899064373824</v>
      </c>
    </row>
    <row r="301" spans="1:2" x14ac:dyDescent="0.3">
      <c r="A301" s="34">
        <f t="shared" si="4"/>
        <v>299</v>
      </c>
      <c r="B301" s="33">
        <f>'Average daily flow'!M27</f>
        <v>22.619387300063003</v>
      </c>
    </row>
    <row r="302" spans="1:2" x14ac:dyDescent="0.3">
      <c r="A302" s="34">
        <f t="shared" si="4"/>
        <v>300</v>
      </c>
      <c r="B302" s="33">
        <f>'Average daily flow'!M28</f>
        <v>22.13454184439032</v>
      </c>
    </row>
    <row r="303" spans="1:2" x14ac:dyDescent="0.3">
      <c r="A303" s="34">
        <f t="shared" si="4"/>
        <v>301</v>
      </c>
      <c r="B303" s="33">
        <f>'Average daily flow'!M29</f>
        <v>21.64969638871764</v>
      </c>
    </row>
    <row r="304" spans="1:2" x14ac:dyDescent="0.3">
      <c r="A304" s="34">
        <f t="shared" si="4"/>
        <v>302</v>
      </c>
      <c r="B304" s="33">
        <f>'Average daily flow'!M30</f>
        <v>21.106489905973248</v>
      </c>
    </row>
    <row r="305" spans="1:2" x14ac:dyDescent="0.3">
      <c r="A305" s="34">
        <f t="shared" si="4"/>
        <v>303</v>
      </c>
      <c r="B305" s="33">
        <f>'Average daily flow'!M31</f>
        <v>20.647457981505365</v>
      </c>
    </row>
    <row r="306" spans="1:2" x14ac:dyDescent="0.3">
      <c r="A306" s="34">
        <f t="shared" si="4"/>
        <v>304</v>
      </c>
      <c r="B306" s="33">
        <f>'Average daily flow'!M32</f>
        <v>20.18505907470642</v>
      </c>
    </row>
    <row r="307" spans="1:2" x14ac:dyDescent="0.3">
      <c r="A307" s="34">
        <f t="shared" si="4"/>
        <v>305</v>
      </c>
      <c r="B307" s="33">
        <f>'Average daily flow'!M33</f>
        <v>19.777654212648123</v>
      </c>
    </row>
    <row r="308" spans="1:2" x14ac:dyDescent="0.3">
      <c r="A308" s="34">
        <f t="shared" si="4"/>
        <v>306</v>
      </c>
      <c r="B308" s="33">
        <f>'Average daily flow'!N3</f>
        <v>19.374738660364574</v>
      </c>
    </row>
    <row r="309" spans="1:2" x14ac:dyDescent="0.3">
      <c r="A309" s="34">
        <f t="shared" si="4"/>
        <v>307</v>
      </c>
      <c r="B309" s="33">
        <f>'Average daily flow'!N4</f>
        <v>19.005492931391629</v>
      </c>
    </row>
    <row r="310" spans="1:2" x14ac:dyDescent="0.3">
      <c r="A310" s="34">
        <f t="shared" si="4"/>
        <v>308</v>
      </c>
      <c r="B310" s="33">
        <f>'Average daily flow'!N5</f>
        <v>18.63400254753131</v>
      </c>
    </row>
    <row r="311" spans="1:2" x14ac:dyDescent="0.3">
      <c r="A311" s="34">
        <f t="shared" si="4"/>
        <v>309</v>
      </c>
      <c r="B311" s="33">
        <f>'Average daily flow'!N6</f>
        <v>18.21874139336721</v>
      </c>
    </row>
    <row r="312" spans="1:2" x14ac:dyDescent="0.3">
      <c r="A312" s="34">
        <f t="shared" si="4"/>
        <v>310</v>
      </c>
      <c r="B312" s="33">
        <f>'Average daily flow'!N7</f>
        <v>17.860718938831134</v>
      </c>
    </row>
    <row r="313" spans="1:2" x14ac:dyDescent="0.3">
      <c r="A313" s="34">
        <f t="shared" si="4"/>
        <v>311</v>
      </c>
      <c r="B313" s="33">
        <f>'Average daily flow'!N8</f>
        <v>17.493717864745562</v>
      </c>
    </row>
    <row r="314" spans="1:2" x14ac:dyDescent="0.3">
      <c r="A314" s="34">
        <f t="shared" si="4"/>
        <v>312</v>
      </c>
      <c r="B314" s="33">
        <f>'Average daily flow'!N9</f>
        <v>17.14018471998423</v>
      </c>
    </row>
    <row r="315" spans="1:2" x14ac:dyDescent="0.3">
      <c r="A315" s="34">
        <f t="shared" si="4"/>
        <v>313</v>
      </c>
      <c r="B315" s="33">
        <f>'Average daily flow'!N10</f>
        <v>16.820321398533501</v>
      </c>
    </row>
    <row r="316" spans="1:2" x14ac:dyDescent="0.3">
      <c r="A316" s="34">
        <f t="shared" si="4"/>
        <v>314</v>
      </c>
      <c r="B316" s="33">
        <f>'Average daily flow'!N11</f>
        <v>17.465659678653392</v>
      </c>
    </row>
    <row r="317" spans="1:2" x14ac:dyDescent="0.3">
      <c r="A317" s="34">
        <f t="shared" si="4"/>
        <v>315</v>
      </c>
      <c r="B317" s="33">
        <f>'Average daily flow'!N12</f>
        <v>17.663189308742265</v>
      </c>
    </row>
    <row r="318" spans="1:2" x14ac:dyDescent="0.3">
      <c r="A318" s="34">
        <f t="shared" si="4"/>
        <v>316</v>
      </c>
      <c r="B318" s="33">
        <f>'Average daily flow'!N13</f>
        <v>20.373610085245794</v>
      </c>
    </row>
    <row r="319" spans="1:2" x14ac:dyDescent="0.3">
      <c r="A319" s="34">
        <f t="shared" si="4"/>
        <v>317</v>
      </c>
      <c r="B319" s="33">
        <f>'Average daily flow'!N14</f>
        <v>16.958367674106977</v>
      </c>
    </row>
    <row r="320" spans="1:2" x14ac:dyDescent="0.3">
      <c r="A320" s="34">
        <f t="shared" si="4"/>
        <v>318</v>
      </c>
      <c r="B320" s="33">
        <f>'Average daily flow'!N15</f>
        <v>15.970719523662629</v>
      </c>
    </row>
    <row r="321" spans="1:2" x14ac:dyDescent="0.3">
      <c r="A321" s="34">
        <f t="shared" si="4"/>
        <v>319</v>
      </c>
      <c r="B321" s="33">
        <f>'Average daily flow'!N16</f>
        <v>15.167133073982903</v>
      </c>
    </row>
    <row r="322" spans="1:2" x14ac:dyDescent="0.3">
      <c r="A322" s="34">
        <f t="shared" si="4"/>
        <v>320</v>
      </c>
      <c r="B322" s="33">
        <f>'Average daily flow'!N17</f>
        <v>14.735037008163497</v>
      </c>
    </row>
    <row r="323" spans="1:2" x14ac:dyDescent="0.3">
      <c r="A323" s="34">
        <f t="shared" si="4"/>
        <v>321</v>
      </c>
      <c r="B323" s="33">
        <f>'Average daily flow'!N18</f>
        <v>14.420785323931206</v>
      </c>
    </row>
    <row r="324" spans="1:2" x14ac:dyDescent="0.3">
      <c r="A324" s="34">
        <f t="shared" si="4"/>
        <v>322</v>
      </c>
      <c r="B324" s="33">
        <f>'Average daily flow'!N19</f>
        <v>14.250191552490817</v>
      </c>
    </row>
    <row r="325" spans="1:2" x14ac:dyDescent="0.3">
      <c r="A325" s="34">
        <f t="shared" ref="A325:A366" si="5">A324+1</f>
        <v>323</v>
      </c>
      <c r="B325" s="33">
        <f>'Average daily flow'!N20</f>
        <v>13.996545550217611</v>
      </c>
    </row>
    <row r="326" spans="1:2" x14ac:dyDescent="0.3">
      <c r="A326" s="34">
        <f t="shared" si="5"/>
        <v>324</v>
      </c>
      <c r="B326" s="33">
        <f>'Average daily flow'!N21</f>
        <v>13.618321201695169</v>
      </c>
    </row>
    <row r="327" spans="1:2" x14ac:dyDescent="0.3">
      <c r="A327" s="34">
        <f t="shared" si="5"/>
        <v>325</v>
      </c>
      <c r="B327" s="33">
        <f>'Average daily flow'!N22</f>
        <v>13.512822421988616</v>
      </c>
    </row>
    <row r="328" spans="1:2" x14ac:dyDescent="0.3">
      <c r="A328" s="34">
        <f t="shared" si="5"/>
        <v>326</v>
      </c>
      <c r="B328" s="33">
        <f>'Average daily flow'!N23</f>
        <v>13.452216740029527</v>
      </c>
    </row>
    <row r="329" spans="1:2" x14ac:dyDescent="0.3">
      <c r="A329" s="34">
        <f t="shared" si="5"/>
        <v>327</v>
      </c>
      <c r="B329" s="33">
        <f>'Average daily flow'!N24</f>
        <v>13.29621322535707</v>
      </c>
    </row>
    <row r="330" spans="1:2" x14ac:dyDescent="0.3">
      <c r="A330" s="34">
        <f t="shared" si="5"/>
        <v>328</v>
      </c>
      <c r="B330" s="33">
        <f>'Average daily flow'!N25</f>
        <v>13.086337993387646</v>
      </c>
    </row>
    <row r="331" spans="1:2" x14ac:dyDescent="0.3">
      <c r="A331" s="34">
        <f t="shared" si="5"/>
        <v>329</v>
      </c>
      <c r="B331" s="33">
        <f>'Average daily flow'!N26</f>
        <v>12.889930690742462</v>
      </c>
    </row>
    <row r="332" spans="1:2" x14ac:dyDescent="0.3">
      <c r="A332" s="34">
        <f t="shared" si="5"/>
        <v>330</v>
      </c>
      <c r="B332" s="33">
        <f>'Average daily flow'!N27</f>
        <v>12.68678942343516</v>
      </c>
    </row>
    <row r="333" spans="1:2" x14ac:dyDescent="0.3">
      <c r="A333" s="34">
        <f t="shared" si="5"/>
        <v>331</v>
      </c>
      <c r="B333" s="33">
        <f>'Average daily flow'!N28</f>
        <v>12.599247882827591</v>
      </c>
    </row>
    <row r="334" spans="1:2" x14ac:dyDescent="0.3">
      <c r="A334" s="34">
        <f t="shared" si="5"/>
        <v>332</v>
      </c>
      <c r="B334" s="33">
        <f>'Average daily flow'!N29</f>
        <v>12.35121351777282</v>
      </c>
    </row>
    <row r="335" spans="1:2" x14ac:dyDescent="0.3">
      <c r="A335" s="34">
        <f t="shared" si="5"/>
        <v>333</v>
      </c>
      <c r="B335" s="33">
        <f>'Average daily flow'!N30</f>
        <v>12.130115011366525</v>
      </c>
    </row>
    <row r="336" spans="1:2" x14ac:dyDescent="0.3">
      <c r="A336" s="34">
        <f t="shared" si="5"/>
        <v>334</v>
      </c>
      <c r="B336" s="33">
        <f>'Average daily flow'!N31</f>
        <v>11.946053310601897</v>
      </c>
    </row>
    <row r="337" spans="1:2" x14ac:dyDescent="0.3">
      <c r="A337" s="34">
        <f t="shared" si="5"/>
        <v>335</v>
      </c>
      <c r="B337" s="33">
        <f>'Average daily flow'!N32</f>
        <v>11.813618672246861</v>
      </c>
    </row>
    <row r="338" spans="1:2" x14ac:dyDescent="0.3">
      <c r="A338" s="34">
        <f t="shared" si="5"/>
        <v>336</v>
      </c>
      <c r="B338" s="33">
        <f>'Average daily flow'!O3</f>
        <v>11.617211369601673</v>
      </c>
    </row>
    <row r="339" spans="1:2" x14ac:dyDescent="0.3">
      <c r="A339" s="34">
        <f t="shared" si="5"/>
        <v>337</v>
      </c>
      <c r="B339" s="33">
        <f>'Average daily flow'!O4</f>
        <v>11.463452509816589</v>
      </c>
    </row>
    <row r="340" spans="1:2" x14ac:dyDescent="0.3">
      <c r="A340" s="34">
        <f t="shared" si="5"/>
        <v>338</v>
      </c>
      <c r="B340" s="33">
        <f>'Average daily flow'!O5</f>
        <v>11.273779171833528</v>
      </c>
    </row>
    <row r="341" spans="1:2" x14ac:dyDescent="0.3">
      <c r="A341" s="34">
        <f t="shared" si="5"/>
        <v>339</v>
      </c>
      <c r="B341" s="33">
        <f>'Average daily flow'!O6</f>
        <v>11.136855223703741</v>
      </c>
    </row>
    <row r="342" spans="1:2" x14ac:dyDescent="0.3">
      <c r="A342" s="34">
        <f t="shared" si="5"/>
        <v>340</v>
      </c>
      <c r="B342" s="33">
        <f>'Average daily flow'!O7</f>
        <v>10.808013282703522</v>
      </c>
    </row>
    <row r="343" spans="1:2" x14ac:dyDescent="0.3">
      <c r="A343" s="34">
        <f t="shared" si="5"/>
        <v>341</v>
      </c>
      <c r="B343" s="33">
        <f>'Average daily flow'!O8</f>
        <v>10.637419511263133</v>
      </c>
    </row>
    <row r="344" spans="1:2" x14ac:dyDescent="0.3">
      <c r="A344" s="34">
        <f t="shared" si="5"/>
        <v>342</v>
      </c>
      <c r="B344" s="33">
        <f>'Average daily flow'!O9</f>
        <v>10.41632100485684</v>
      </c>
    </row>
    <row r="345" spans="1:2" x14ac:dyDescent="0.3">
      <c r="A345" s="34">
        <f t="shared" si="5"/>
        <v>343</v>
      </c>
      <c r="B345" s="33">
        <f>'Average daily flow'!O10</f>
        <v>10.095335355962426</v>
      </c>
    </row>
    <row r="346" spans="1:2" x14ac:dyDescent="0.3">
      <c r="A346" s="34">
        <f t="shared" si="5"/>
        <v>344</v>
      </c>
      <c r="B346" s="33">
        <f>'Average daily flow'!O11</f>
        <v>9.9550444255015815</v>
      </c>
    </row>
    <row r="347" spans="1:2" x14ac:dyDescent="0.3">
      <c r="A347" s="34">
        <f t="shared" si="5"/>
        <v>345</v>
      </c>
      <c r="B347" s="33">
        <f>'Average daily flow'!O12</f>
        <v>9.8136311675970482</v>
      </c>
    </row>
    <row r="348" spans="1:2" x14ac:dyDescent="0.3">
      <c r="A348" s="34">
        <f t="shared" si="5"/>
        <v>346</v>
      </c>
      <c r="B348" s="33">
        <f>'Average daily flow'!O13</f>
        <v>9.6205908472829247</v>
      </c>
    </row>
    <row r="349" spans="1:2" x14ac:dyDescent="0.3">
      <c r="A349" s="34">
        <f t="shared" si="5"/>
        <v>347</v>
      </c>
      <c r="B349" s="33">
        <f>'Average daily flow'!O14</f>
        <v>9.4634650051667784</v>
      </c>
    </row>
    <row r="350" spans="1:2" x14ac:dyDescent="0.3">
      <c r="A350" s="34">
        <f t="shared" si="5"/>
        <v>348</v>
      </c>
      <c r="B350" s="33">
        <f>'Average daily flow'!O15</f>
        <v>9.2883819239516452</v>
      </c>
    </row>
    <row r="351" spans="1:2" x14ac:dyDescent="0.3">
      <c r="A351" s="34">
        <f t="shared" si="5"/>
        <v>349</v>
      </c>
      <c r="B351" s="33">
        <f>'Average daily flow'!O16</f>
        <v>9.1761491795829677</v>
      </c>
    </row>
    <row r="352" spans="1:2" x14ac:dyDescent="0.3">
      <c r="A352" s="34">
        <f t="shared" si="5"/>
        <v>350</v>
      </c>
      <c r="B352" s="33">
        <f>'Average daily flow'!O17</f>
        <v>8.985353514156218</v>
      </c>
    </row>
    <row r="353" spans="1:2" x14ac:dyDescent="0.3">
      <c r="A353" s="34">
        <f t="shared" si="5"/>
        <v>351</v>
      </c>
      <c r="B353" s="33">
        <f>'Average daily flow'!O18</f>
        <v>8.919136194978698</v>
      </c>
    </row>
    <row r="354" spans="1:2" x14ac:dyDescent="0.3">
      <c r="A354" s="34">
        <f t="shared" si="5"/>
        <v>352</v>
      </c>
      <c r="B354" s="33">
        <f>'Average daily flow'!O19</f>
        <v>8.8158820701595157</v>
      </c>
    </row>
    <row r="355" spans="1:2" x14ac:dyDescent="0.3">
      <c r="A355" s="34">
        <f t="shared" si="5"/>
        <v>353</v>
      </c>
      <c r="B355" s="33">
        <f>'Average daily flow'!O20</f>
        <v>8.7232900560553599</v>
      </c>
    </row>
    <row r="356" spans="1:2" x14ac:dyDescent="0.3">
      <c r="A356" s="34">
        <f t="shared" si="5"/>
        <v>354</v>
      </c>
      <c r="B356" s="33">
        <f>'Average daily flow'!O21</f>
        <v>8.5981505460842858</v>
      </c>
    </row>
    <row r="357" spans="1:2" x14ac:dyDescent="0.3">
      <c r="A357" s="34">
        <f t="shared" si="5"/>
        <v>355</v>
      </c>
      <c r="B357" s="33">
        <f>'Average daily flow'!O22</f>
        <v>8.4387800490807656</v>
      </c>
    </row>
    <row r="358" spans="1:2" x14ac:dyDescent="0.3">
      <c r="A358" s="34">
        <f t="shared" si="5"/>
        <v>356</v>
      </c>
      <c r="B358" s="33">
        <f>'Average daily flow'!O23</f>
        <v>8.2945609725670142</v>
      </c>
    </row>
    <row r="359" spans="1:2" x14ac:dyDescent="0.3">
      <c r="A359" s="34">
        <f t="shared" si="5"/>
        <v>357</v>
      </c>
      <c r="B359" s="33">
        <f>'Average daily flow'!O24</f>
        <v>8.1750330998143745</v>
      </c>
    </row>
    <row r="360" spans="1:2" x14ac:dyDescent="0.3">
      <c r="A360" s="34">
        <f t="shared" si="5"/>
        <v>358</v>
      </c>
      <c r="B360" s="33">
        <f>'Average daily flow'!O25</f>
        <v>8.0218354037511315</v>
      </c>
    </row>
    <row r="361" spans="1:2" x14ac:dyDescent="0.3">
      <c r="A361" s="34">
        <f t="shared" si="5"/>
        <v>359</v>
      </c>
      <c r="B361" s="33">
        <f>'Average daily flow'!O26</f>
        <v>7.8961347300582139</v>
      </c>
    </row>
    <row r="362" spans="1:2" x14ac:dyDescent="0.3">
      <c r="A362" s="34">
        <f t="shared" si="5"/>
        <v>360</v>
      </c>
      <c r="B362" s="33">
        <f>'Average daily flow'!O27</f>
        <v>7.8074708620069613</v>
      </c>
    </row>
    <row r="363" spans="1:2" x14ac:dyDescent="0.3">
      <c r="A363" s="34">
        <f t="shared" si="5"/>
        <v>361</v>
      </c>
      <c r="B363" s="33">
        <f>'Average daily flow'!O28</f>
        <v>7.8344067206554433</v>
      </c>
    </row>
    <row r="364" spans="1:2" x14ac:dyDescent="0.3">
      <c r="A364" s="34">
        <f t="shared" si="5"/>
        <v>362</v>
      </c>
      <c r="B364" s="33">
        <f>'Average daily flow'!O29</f>
        <v>7.6705469138771747</v>
      </c>
    </row>
    <row r="365" spans="1:2" x14ac:dyDescent="0.3">
      <c r="A365" s="34">
        <f t="shared" si="5"/>
        <v>363</v>
      </c>
      <c r="B365" s="33">
        <f>'Average daily flow'!O30</f>
        <v>7.5319394745818613</v>
      </c>
    </row>
    <row r="366" spans="1:2" x14ac:dyDescent="0.3">
      <c r="A366" s="34">
        <f t="shared" si="5"/>
        <v>364</v>
      </c>
      <c r="B366" s="33">
        <f>'Average daily flow'!O31</f>
        <v>7.3978213450612929</v>
      </c>
    </row>
    <row r="367" spans="1:2" x14ac:dyDescent="0.3">
      <c r="A367" s="34">
        <f>A366+1</f>
        <v>365</v>
      </c>
      <c r="B367" s="33">
        <f>'Average daily flow'!O32</f>
        <v>7.3254312249434967</v>
      </c>
    </row>
    <row r="368" spans="1:2" x14ac:dyDescent="0.3">
      <c r="A368" s="34">
        <v>366</v>
      </c>
      <c r="B368" s="33">
        <f>'Average daily flow'!O33</f>
        <v>7.213198480574821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D08D1-5621-428B-8E0A-7AC6D06DB4BA}">
  <dimension ref="B2:O95"/>
  <sheetViews>
    <sheetView workbookViewId="0">
      <selection activeCell="D3" sqref="D3:D28"/>
    </sheetView>
  </sheetViews>
  <sheetFormatPr defaultRowHeight="14.4" x14ac:dyDescent="0.3"/>
  <sheetData>
    <row r="2" spans="2:15" ht="18" x14ac:dyDescent="0.5">
      <c r="B2" s="100" t="s">
        <v>35</v>
      </c>
      <c r="C2" s="211" t="s">
        <v>35</v>
      </c>
      <c r="D2" s="101" t="s">
        <v>36</v>
      </c>
      <c r="E2" s="101" t="s">
        <v>37</v>
      </c>
      <c r="F2" s="101" t="s">
        <v>38</v>
      </c>
      <c r="G2" s="101" t="s">
        <v>39</v>
      </c>
      <c r="H2" s="101" t="s">
        <v>21</v>
      </c>
      <c r="I2" s="101" t="s">
        <v>40</v>
      </c>
      <c r="J2" s="101" t="s">
        <v>41</v>
      </c>
      <c r="K2" s="101" t="s">
        <v>42</v>
      </c>
      <c r="L2" s="101" t="s">
        <v>43</v>
      </c>
      <c r="M2" s="101" t="s">
        <v>44</v>
      </c>
      <c r="N2" s="101" t="s">
        <v>45</v>
      </c>
      <c r="O2" s="101" t="s">
        <v>46</v>
      </c>
    </row>
    <row r="3" spans="2:15" ht="18" x14ac:dyDescent="0.5">
      <c r="C3" s="202">
        <v>1</v>
      </c>
      <c r="D3" s="247">
        <f>AVERAGE('627.5 PCAR (Annual Avg)'!V10,'627.5 PCAR (Annual Avg)'!V41,'627.5 PCAR (Annual Avg)'!V72,'627.5 PCAR (Annual Avg)'!V103,'627.5 PCAR (Annual Avg)'!V134,'627.5 PCAR (Annual Avg)'!V165,'627.5 PCAR (Annual Avg)'!V196,'627.5 PCAR (Annual Avg)'!V227,'627.5 PCAR (Annual Avg)'!V258,'627.5 PCAR (Annual Avg)'!V289,'627.5 PCAR (Annual Avg)'!V320,'627.5 PCAR (Annual Avg)'!V351,'627.5 PCAR (Annual Avg)'!V382,'627.5 PCAR (Annual Avg)'!V413,'627.5 PCAR (Annual Avg)'!V444,'627.5 PCAR (Annual Avg)'!V475,'627.5 PCAR (Annual Avg)'!V506,'627.5 PCAR (Annual Avg)'!V537)</f>
        <v>7.227788737342749</v>
      </c>
      <c r="E3" s="247">
        <f>AVERAGE('627.5 PCAR (Annual Avg)'!W10,'627.5 PCAR (Annual Avg)'!W41,'627.5 PCAR (Annual Avg)'!W72,'627.5 PCAR (Annual Avg)'!W103,'627.5 PCAR (Annual Avg)'!W134,'627.5 PCAR (Annual Avg)'!W165,'627.5 PCAR (Annual Avg)'!W196,'627.5 PCAR (Annual Avg)'!W227,'627.5 PCAR (Annual Avg)'!W258,'627.5 PCAR (Annual Avg)'!W289,'627.5 PCAR (Annual Avg)'!W320,'627.5 PCAR (Annual Avg)'!W351,'627.5 PCAR (Annual Avg)'!W382,'627.5 PCAR (Annual Avg)'!W413,'627.5 PCAR (Annual Avg)'!W444,'627.5 PCAR (Annual Avg)'!W475,'627.5 PCAR (Annual Avg)'!W506,'627.5 PCAR (Annual Avg)'!W537)</f>
        <v>5.600301711252575</v>
      </c>
      <c r="F3" s="247">
        <f>AVERAGE('627.5 PCAR (Annual Avg)'!X10,'627.5 PCAR (Annual Avg)'!X41,'627.5 PCAR (Annual Avg)'!X72,'627.5 PCAR (Annual Avg)'!X103,'627.5 PCAR (Annual Avg)'!X134,'627.5 PCAR (Annual Avg)'!X165,'627.5 PCAR (Annual Avg)'!X196,'627.5 PCAR (Annual Avg)'!X227,'627.5 PCAR (Annual Avg)'!X258,'627.5 PCAR (Annual Avg)'!X289,'627.5 PCAR (Annual Avg)'!X320,'627.5 PCAR (Annual Avg)'!X351,'627.5 PCAR (Annual Avg)'!X382,'627.5 PCAR (Annual Avg)'!X413,'627.5 PCAR (Annual Avg)'!X444,'627.5 PCAR (Annual Avg)'!X475,'627.5 PCAR (Annual Avg)'!X506,'627.5 PCAR (Annual Avg)'!X537)</f>
        <v>5.4552970055282461</v>
      </c>
      <c r="G3" s="247">
        <f>AVERAGE('627.5 PCAR (Annual Avg)'!Y10,'627.5 PCAR (Annual Avg)'!Y41,'627.5 PCAR (Annual Avg)'!Y72,'627.5 PCAR (Annual Avg)'!Y103,'627.5 PCAR (Annual Avg)'!Y134,'627.5 PCAR (Annual Avg)'!Y165,'627.5 PCAR (Annual Avg)'!Y196,'627.5 PCAR (Annual Avg)'!Y227,'627.5 PCAR (Annual Avg)'!Y258,'627.5 PCAR (Annual Avg)'!Y289,'627.5 PCAR (Annual Avg)'!Y320,'627.5 PCAR (Annual Avg)'!Y351,'627.5 PCAR (Annual Avg)'!Y382,'627.5 PCAR (Annual Avg)'!Y413,'627.5 PCAR (Annual Avg)'!Y444,'627.5 PCAR (Annual Avg)'!Y475,'627.5 PCAR (Annual Avg)'!Y506,'627.5 PCAR (Annual Avg)'!Y537)</f>
        <v>6.0203888734245297</v>
      </c>
      <c r="H3" s="247">
        <f>AVERAGE('627.5 PCAR (Annual Avg)'!Z10,'627.5 PCAR (Annual Avg)'!Z41,'627.5 PCAR (Annual Avg)'!Z72,'627.5 PCAR (Annual Avg)'!Z103,'627.5 PCAR (Annual Avg)'!Z134,'627.5 PCAR (Annual Avg)'!Z165,'627.5 PCAR (Annual Avg)'!Z196,'627.5 PCAR (Annual Avg)'!Z227,'627.5 PCAR (Annual Avg)'!Z258,'627.5 PCAR (Annual Avg)'!Z289,'627.5 PCAR (Annual Avg)'!Z320,'627.5 PCAR (Annual Avg)'!Z351,'627.5 PCAR (Annual Avg)'!Z382,'627.5 PCAR (Annual Avg)'!Z413,'627.5 PCAR (Annual Avg)'!Z444,'627.5 PCAR (Annual Avg)'!Z475,'627.5 PCAR (Annual Avg)'!Z506,'627.5 PCAR (Annual Avg)'!Z537)</f>
        <v>7.4421532790869191</v>
      </c>
      <c r="I3" s="247">
        <f>AVERAGE('627.5 PCAR (Annual Avg)'!AA10,'627.5 PCAR (Annual Avg)'!AA41,'627.5 PCAR (Annual Avg)'!AA72,'627.5 PCAR (Annual Avg)'!AA103,'627.5 PCAR (Annual Avg)'!AA134,'627.5 PCAR (Annual Avg)'!AA165,'627.5 PCAR (Annual Avg)'!AA196,'627.5 PCAR (Annual Avg)'!AA227,'627.5 PCAR (Annual Avg)'!AA258,'627.5 PCAR (Annual Avg)'!AA289,'627.5 PCAR (Annual Avg)'!AA320,'627.5 PCAR (Annual Avg)'!AA351,'627.5 PCAR (Annual Avg)'!AA382,'627.5 PCAR (Annual Avg)'!AA413,'627.5 PCAR (Annual Avg)'!AA444,'627.5 PCAR (Annual Avg)'!AA475,'627.5 PCAR (Annual Avg)'!AA506,'627.5 PCAR (Annual Avg)'!AA537)</f>
        <v>14.87420561118066</v>
      </c>
      <c r="J3" s="247">
        <f>AVERAGE('627.5 PCAR (Annual Avg)'!AB10,'627.5 PCAR (Annual Avg)'!AB41,'627.5 PCAR (Annual Avg)'!AB72,'627.5 PCAR (Annual Avg)'!AB103,'627.5 PCAR (Annual Avg)'!AB134,'627.5 PCAR (Annual Avg)'!AB165,'627.5 PCAR (Annual Avg)'!AB196,'627.5 PCAR (Annual Avg)'!AB227,'627.5 PCAR (Annual Avg)'!AB258,'627.5 PCAR (Annual Avg)'!AB289,'627.5 PCAR (Annual Avg)'!AB320,'627.5 PCAR (Annual Avg)'!AB351,'627.5 PCAR (Annual Avg)'!AB382,'627.5 PCAR (Annual Avg)'!AB413,'627.5 PCAR (Annual Avg)'!AB444,'627.5 PCAR (Annual Avg)'!AB475,'627.5 PCAR (Annual Avg)'!AB506,'627.5 PCAR (Annual Avg)'!AB537)</f>
        <v>43.567629036476411</v>
      </c>
      <c r="K3" s="247">
        <f>AVERAGE('627.5 PCAR (Annual Avg)'!AC10,'627.5 PCAR (Annual Avg)'!AC41,'627.5 PCAR (Annual Avg)'!AC72,'627.5 PCAR (Annual Avg)'!AC103,'627.5 PCAR (Annual Avg)'!AC134,'627.5 PCAR (Annual Avg)'!AC165,'627.5 PCAR (Annual Avg)'!AC196,'627.5 PCAR (Annual Avg)'!AC227,'627.5 PCAR (Annual Avg)'!AC258,'627.5 PCAR (Annual Avg)'!AC289,'627.5 PCAR (Annual Avg)'!AC320,'627.5 PCAR (Annual Avg)'!AC351,'627.5 PCAR (Annual Avg)'!AC382,'627.5 PCAR (Annual Avg)'!AC413,'627.5 PCAR (Annual Avg)'!AC444,'627.5 PCAR (Annual Avg)'!AC475,'627.5 PCAR (Annual Avg)'!AC506,'627.5 PCAR (Annual Avg)'!AC537)</f>
        <v>83.748073847906184</v>
      </c>
      <c r="L3" s="247">
        <f>AVERAGE('627.5 PCAR (Annual Avg)'!AD10,'627.5 PCAR (Annual Avg)'!AD41,'627.5 PCAR (Annual Avg)'!AD72,'627.5 PCAR (Annual Avg)'!AD103,'627.5 PCAR (Annual Avg)'!AD134,'627.5 PCAR (Annual Avg)'!AD165,'627.5 PCAR (Annual Avg)'!AD196,'627.5 PCAR (Annual Avg)'!AD227,'627.5 PCAR (Annual Avg)'!AD258,'627.5 PCAR (Annual Avg)'!AD289,'627.5 PCAR (Annual Avg)'!AD320,'627.5 PCAR (Annual Avg)'!AD351,'627.5 PCAR (Annual Avg)'!AD382,'627.5 PCAR (Annual Avg)'!AD413,'627.5 PCAR (Annual Avg)'!AD444,'627.5 PCAR (Annual Avg)'!AD475,'627.5 PCAR (Annual Avg)'!AD506,'627.5 PCAR (Annual Avg)'!AD537)</f>
        <v>68.47319733932936</v>
      </c>
      <c r="M3" s="247">
        <f>AVERAGE('627.5 PCAR (Annual Avg)'!AE10,'627.5 PCAR (Annual Avg)'!AE41,'627.5 PCAR (Annual Avg)'!AE72,'627.5 PCAR (Annual Avg)'!AE103,'627.5 PCAR (Annual Avg)'!AE134,'627.5 PCAR (Annual Avg)'!AE165,'627.5 PCAR (Annual Avg)'!AE196,'627.5 PCAR (Annual Avg)'!AE227,'627.5 PCAR (Annual Avg)'!AE258,'627.5 PCAR (Annual Avg)'!AE289,'627.5 PCAR (Annual Avg)'!AE320,'627.5 PCAR (Annual Avg)'!AE351,'627.5 PCAR (Annual Avg)'!AE382,'627.5 PCAR (Annual Avg)'!AE413,'627.5 PCAR (Annual Avg)'!AE444,'627.5 PCAR (Annual Avg)'!AE475,'627.5 PCAR (Annual Avg)'!AE506,'627.5 PCAR (Annual Avg)'!AE537)</f>
        <v>36.449828388614982</v>
      </c>
      <c r="N3" s="247">
        <f>AVERAGE('627.5 PCAR (Annual Avg)'!AF10,'627.5 PCAR (Annual Avg)'!AF41,'627.5 PCAR (Annual Avg)'!AF72,'627.5 PCAR (Annual Avg)'!AF103,'627.5 PCAR (Annual Avg)'!AF134,'627.5 PCAR (Annual Avg)'!AF165,'627.5 PCAR (Annual Avg)'!AF196,'627.5 PCAR (Annual Avg)'!AF227,'627.5 PCAR (Annual Avg)'!AF258,'627.5 PCAR (Annual Avg)'!AF289,'627.5 PCAR (Annual Avg)'!AF320,'627.5 PCAR (Annual Avg)'!AF351,'627.5 PCAR (Annual Avg)'!AF382,'627.5 PCAR (Annual Avg)'!AF413,'627.5 PCAR (Annual Avg)'!AF444,'627.5 PCAR (Annual Avg)'!AF475,'627.5 PCAR (Annual Avg)'!AF506,'627.5 PCAR (Annual Avg)'!AF537)</f>
        <v>19.374738660364574</v>
      </c>
      <c r="O3" s="247">
        <f>AVERAGE('627.5 PCAR (Annual Avg)'!AG10,'627.5 PCAR (Annual Avg)'!AG41,'627.5 PCAR (Annual Avg)'!AG72,'627.5 PCAR (Annual Avg)'!AG103,'627.5 PCAR (Annual Avg)'!AG134,'627.5 PCAR (Annual Avg)'!AG165,'627.5 PCAR (Annual Avg)'!AG196,'627.5 PCAR (Annual Avg)'!AG227,'627.5 PCAR (Annual Avg)'!AG258,'627.5 PCAR (Annual Avg)'!AG289,'627.5 PCAR (Annual Avg)'!AG320,'627.5 PCAR (Annual Avg)'!AG351,'627.5 PCAR (Annual Avg)'!AG382,'627.5 PCAR (Annual Avg)'!AG413,'627.5 PCAR (Annual Avg)'!AG444,'627.5 PCAR (Annual Avg)'!AG475,'627.5 PCAR (Annual Avg)'!AG506,'627.5 PCAR (Annual Avg)'!AG537)</f>
        <v>11.617211369601673</v>
      </c>
    </row>
    <row r="4" spans="2:15" ht="18" x14ac:dyDescent="0.5">
      <c r="C4" s="202">
        <v>2</v>
      </c>
      <c r="D4" s="247">
        <f>AVERAGE('627.5 PCAR (Annual Avg)'!V11,'627.5 PCAR (Annual Avg)'!V42,'627.5 PCAR (Annual Avg)'!V73,'627.5 PCAR (Annual Avg)'!V104,'627.5 PCAR (Annual Avg)'!V135,'627.5 PCAR (Annual Avg)'!V166,'627.5 PCAR (Annual Avg)'!V197,'627.5 PCAR (Annual Avg)'!V228,'627.5 PCAR (Annual Avg)'!V259,'627.5 PCAR (Annual Avg)'!V290,'627.5 PCAR (Annual Avg)'!V321,'627.5 PCAR (Annual Avg)'!V352,'627.5 PCAR (Annual Avg)'!V383,'627.5 PCAR (Annual Avg)'!V414,'627.5 PCAR (Annual Avg)'!V445,'627.5 PCAR (Annual Avg)'!V476,'627.5 PCAR (Annual Avg)'!V507,'627.5 PCAR (Annual Avg)'!V538)</f>
        <v>7.1795286572642185</v>
      </c>
      <c r="E4" s="247">
        <f>AVERAGE('627.5 PCAR (Annual Avg)'!W11,'627.5 PCAR (Annual Avg)'!W42,'627.5 PCAR (Annual Avg)'!W73,'627.5 PCAR (Annual Avg)'!W104,'627.5 PCAR (Annual Avg)'!W135,'627.5 PCAR (Annual Avg)'!W166,'627.5 PCAR (Annual Avg)'!W197,'627.5 PCAR (Annual Avg)'!W228,'627.5 PCAR (Annual Avg)'!W259,'627.5 PCAR (Annual Avg)'!W290,'627.5 PCAR (Annual Avg)'!W321,'627.5 PCAR (Annual Avg)'!W352,'627.5 PCAR (Annual Avg)'!W383,'627.5 PCAR (Annual Avg)'!W414,'627.5 PCAR (Annual Avg)'!W445,'627.5 PCAR (Annual Avg)'!W476,'627.5 PCAR (Annual Avg)'!W507,'627.5 PCAR (Annual Avg)'!W538)</f>
        <v>5.5818955411761122</v>
      </c>
      <c r="F4" s="247">
        <f>AVERAGE('627.5 PCAR (Annual Avg)'!X11,'627.5 PCAR (Annual Avg)'!X42,'627.5 PCAR (Annual Avg)'!X73,'627.5 PCAR (Annual Avg)'!X104,'627.5 PCAR (Annual Avg)'!X135,'627.5 PCAR (Annual Avg)'!X166,'627.5 PCAR (Annual Avg)'!X197,'627.5 PCAR (Annual Avg)'!X228,'627.5 PCAR (Annual Avg)'!X259,'627.5 PCAR (Annual Avg)'!X290,'627.5 PCAR (Annual Avg)'!X321,'627.5 PCAR (Annual Avg)'!X352,'627.5 PCAR (Annual Avg)'!X383,'627.5 PCAR (Annual Avg)'!X414,'627.5 PCAR (Annual Avg)'!X445,'627.5 PCAR (Annual Avg)'!X476,'627.5 PCAR (Annual Avg)'!X507,'627.5 PCAR (Annual Avg)'!X538)</f>
        <v>5.3083843431496476</v>
      </c>
      <c r="G4" s="247">
        <f>AVERAGE('627.5 PCAR (Annual Avg)'!Y11,'627.5 PCAR (Annual Avg)'!Y42,'627.5 PCAR (Annual Avg)'!Y73,'627.5 PCAR (Annual Avg)'!Y104,'627.5 PCAR (Annual Avg)'!Y135,'627.5 PCAR (Annual Avg)'!Y166,'627.5 PCAR (Annual Avg)'!Y197,'627.5 PCAR (Annual Avg)'!Y228,'627.5 PCAR (Annual Avg)'!Y259,'627.5 PCAR (Annual Avg)'!Y290,'627.5 PCAR (Annual Avg)'!Y321,'627.5 PCAR (Annual Avg)'!Y352,'627.5 PCAR (Annual Avg)'!Y383,'627.5 PCAR (Annual Avg)'!Y414,'627.5 PCAR (Annual Avg)'!Y445,'627.5 PCAR (Annual Avg)'!Y476,'627.5 PCAR (Annual Avg)'!Y507,'627.5 PCAR (Annual Avg)'!Y538)</f>
        <v>5.8260017601779825</v>
      </c>
      <c r="H4" s="247">
        <f>AVERAGE('627.5 PCAR (Annual Avg)'!Z11,'627.5 PCAR (Annual Avg)'!Z42,'627.5 PCAR (Annual Avg)'!Z73,'627.5 PCAR (Annual Avg)'!Z104,'627.5 PCAR (Annual Avg)'!Z135,'627.5 PCAR (Annual Avg)'!Z166,'627.5 PCAR (Annual Avg)'!Z197,'627.5 PCAR (Annual Avg)'!Z228,'627.5 PCAR (Annual Avg)'!Z259,'627.5 PCAR (Annual Avg)'!Z290,'627.5 PCAR (Annual Avg)'!Z321,'627.5 PCAR (Annual Avg)'!Z352,'627.5 PCAR (Annual Avg)'!Z383,'627.5 PCAR (Annual Avg)'!Z414,'627.5 PCAR (Annual Avg)'!Z445,'627.5 PCAR (Annual Avg)'!Z476,'627.5 PCAR (Annual Avg)'!Z507,'627.5 PCAR (Annual Avg)'!Z538)</f>
        <v>7.5296948196944875</v>
      </c>
      <c r="I4" s="247">
        <f>AVERAGE('627.5 PCAR (Annual Avg)'!AA11,'627.5 PCAR (Annual Avg)'!AA42,'627.5 PCAR (Annual Avg)'!AA73,'627.5 PCAR (Annual Avg)'!AA104,'627.5 PCAR (Annual Avg)'!AA135,'627.5 PCAR (Annual Avg)'!AA166,'627.5 PCAR (Annual Avg)'!AA197,'627.5 PCAR (Annual Avg)'!AA228,'627.5 PCAR (Annual Avg)'!AA259,'627.5 PCAR (Annual Avg)'!AA290,'627.5 PCAR (Annual Avg)'!AA321,'627.5 PCAR (Annual Avg)'!AA352,'627.5 PCAR (Annual Avg)'!AA383,'627.5 PCAR (Annual Avg)'!AA414,'627.5 PCAR (Annual Avg)'!AA445,'627.5 PCAR (Annual Avg)'!AA476,'627.5 PCAR (Annual Avg)'!AA507,'627.5 PCAR (Annual Avg)'!AA538)</f>
        <v>15.999900037198479</v>
      </c>
      <c r="J4" s="247">
        <f>AVERAGE('627.5 PCAR (Annual Avg)'!AB11,'627.5 PCAR (Annual Avg)'!AB42,'627.5 PCAR (Annual Avg)'!AB73,'627.5 PCAR (Annual Avg)'!AB104,'627.5 PCAR (Annual Avg)'!AB135,'627.5 PCAR (Annual Avg)'!AB166,'627.5 PCAR (Annual Avg)'!AB197,'627.5 PCAR (Annual Avg)'!AB228,'627.5 PCAR (Annual Avg)'!AB259,'627.5 PCAR (Annual Avg)'!AB290,'627.5 PCAR (Annual Avg)'!AB321,'627.5 PCAR (Annual Avg)'!AB352,'627.5 PCAR (Annual Avg)'!AB383,'627.5 PCAR (Annual Avg)'!AB414,'627.5 PCAR (Annual Avg)'!AB445,'627.5 PCAR (Annual Avg)'!AB476,'627.5 PCAR (Annual Avg)'!AB507,'627.5 PCAR (Annual Avg)'!AB538)</f>
        <v>44.364481521494021</v>
      </c>
      <c r="K4" s="247">
        <f>AVERAGE('627.5 PCAR (Annual Avg)'!AC11,'627.5 PCAR (Annual Avg)'!AC42,'627.5 PCAR (Annual Avg)'!AC73,'627.5 PCAR (Annual Avg)'!AC104,'627.5 PCAR (Annual Avg)'!AC135,'627.5 PCAR (Annual Avg)'!AC166,'627.5 PCAR (Annual Avg)'!AC197,'627.5 PCAR (Annual Avg)'!AC228,'627.5 PCAR (Annual Avg)'!AC259,'627.5 PCAR (Annual Avg)'!AC290,'627.5 PCAR (Annual Avg)'!AC321,'627.5 PCAR (Annual Avg)'!AC352,'627.5 PCAR (Annual Avg)'!AC383,'627.5 PCAR (Annual Avg)'!AC414,'627.5 PCAR (Annual Avg)'!AC445,'627.5 PCAR (Annual Avg)'!AC476,'627.5 PCAR (Annual Avg)'!AC507,'627.5 PCAR (Annual Avg)'!AC538)</f>
        <v>73.321651896056167</v>
      </c>
      <c r="L4" s="247">
        <f>AVERAGE('627.5 PCAR (Annual Avg)'!AD11,'627.5 PCAR (Annual Avg)'!AD42,'627.5 PCAR (Annual Avg)'!AD73,'627.5 PCAR (Annual Avg)'!AD104,'627.5 PCAR (Annual Avg)'!AD135,'627.5 PCAR (Annual Avg)'!AD166,'627.5 PCAR (Annual Avg)'!AD197,'627.5 PCAR (Annual Avg)'!AD228,'627.5 PCAR (Annual Avg)'!AD259,'627.5 PCAR (Annual Avg)'!AD290,'627.5 PCAR (Annual Avg)'!AD321,'627.5 PCAR (Annual Avg)'!AD352,'627.5 PCAR (Annual Avg)'!AD383,'627.5 PCAR (Annual Avg)'!AD414,'627.5 PCAR (Annual Avg)'!AD445,'627.5 PCAR (Annual Avg)'!AD476,'627.5 PCAR (Annual Avg)'!AD507,'627.5 PCAR (Annual Avg)'!AD538)</f>
        <v>65.790834748918002</v>
      </c>
      <c r="M4" s="247">
        <f>AVERAGE('627.5 PCAR (Annual Avg)'!AE11,'627.5 PCAR (Annual Avg)'!AE42,'627.5 PCAR (Annual Avg)'!AE73,'627.5 PCAR (Annual Avg)'!AE104,'627.5 PCAR (Annual Avg)'!AE135,'627.5 PCAR (Annual Avg)'!AE166,'627.5 PCAR (Annual Avg)'!AE197,'627.5 PCAR (Annual Avg)'!AE228,'627.5 PCAR (Annual Avg)'!AE259,'627.5 PCAR (Annual Avg)'!AE290,'627.5 PCAR (Annual Avg)'!AE321,'627.5 PCAR (Annual Avg)'!AE352,'627.5 PCAR (Annual Avg)'!AE383,'627.5 PCAR (Annual Avg)'!AE414,'627.5 PCAR (Annual Avg)'!AE445,'627.5 PCAR (Annual Avg)'!AE476,'627.5 PCAR (Annual Avg)'!AE507,'627.5 PCAR (Annual Avg)'!AE538)</f>
        <v>37.308408883035355</v>
      </c>
      <c r="N4" s="247">
        <f>AVERAGE('627.5 PCAR (Annual Avg)'!AF11,'627.5 PCAR (Annual Avg)'!AF42,'627.5 PCAR (Annual Avg)'!AF73,'627.5 PCAR (Annual Avg)'!AF104,'627.5 PCAR (Annual Avg)'!AF135,'627.5 PCAR (Annual Avg)'!AF166,'627.5 PCAR (Annual Avg)'!AF197,'627.5 PCAR (Annual Avg)'!AF228,'627.5 PCAR (Annual Avg)'!AF259,'627.5 PCAR (Annual Avg)'!AF290,'627.5 PCAR (Annual Avg)'!AF321,'627.5 PCAR (Annual Avg)'!AF352,'627.5 PCAR (Annual Avg)'!AF383,'627.5 PCAR (Annual Avg)'!AF414,'627.5 PCAR (Annual Avg)'!AF445,'627.5 PCAR (Annual Avg)'!AF476,'627.5 PCAR (Annual Avg)'!AF507,'627.5 PCAR (Annual Avg)'!AF538)</f>
        <v>19.005492931391629</v>
      </c>
      <c r="O4" s="247">
        <f>AVERAGE('627.5 PCAR (Annual Avg)'!AG11,'627.5 PCAR (Annual Avg)'!AG42,'627.5 PCAR (Annual Avg)'!AG73,'627.5 PCAR (Annual Avg)'!AG104,'627.5 PCAR (Annual Avg)'!AG135,'627.5 PCAR (Annual Avg)'!AG166,'627.5 PCAR (Annual Avg)'!AG197,'627.5 PCAR (Annual Avg)'!AG228,'627.5 PCAR (Annual Avg)'!AG259,'627.5 PCAR (Annual Avg)'!AG290,'627.5 PCAR (Annual Avg)'!AG321,'627.5 PCAR (Annual Avg)'!AG352,'627.5 PCAR (Annual Avg)'!AG383,'627.5 PCAR (Annual Avg)'!AG414,'627.5 PCAR (Annual Avg)'!AG445,'627.5 PCAR (Annual Avg)'!AG476,'627.5 PCAR (Annual Avg)'!AG507,'627.5 PCAR (Annual Avg)'!AG538)</f>
        <v>11.463452509816589</v>
      </c>
    </row>
    <row r="5" spans="2:15" ht="18" x14ac:dyDescent="0.5">
      <c r="C5" s="202">
        <v>3</v>
      </c>
      <c r="D5" s="247">
        <f>AVERAGE('627.5 PCAR (Annual Avg)'!V12,'627.5 PCAR (Annual Avg)'!V43,'627.5 PCAR (Annual Avg)'!V74,'627.5 PCAR (Annual Avg)'!V105,'627.5 PCAR (Annual Avg)'!V136,'627.5 PCAR (Annual Avg)'!V167,'627.5 PCAR (Annual Avg)'!V198,'627.5 PCAR (Annual Avg)'!V229,'627.5 PCAR (Annual Avg)'!V260,'627.5 PCAR (Annual Avg)'!V291,'627.5 PCAR (Annual Avg)'!V322,'627.5 PCAR (Annual Avg)'!V353,'627.5 PCAR (Annual Avg)'!V384,'627.5 PCAR (Annual Avg)'!V415,'627.5 PCAR (Annual Avg)'!V446,'627.5 PCAR (Annual Avg)'!V477,'627.5 PCAR (Annual Avg)'!V508,'627.5 PCAR (Annual Avg)'!V539)</f>
        <v>7.0302591072538778</v>
      </c>
      <c r="E5" s="247">
        <f>AVERAGE('627.5 PCAR (Annual Avg)'!W12,'627.5 PCAR (Annual Avg)'!W43,'627.5 PCAR (Annual Avg)'!W74,'627.5 PCAR (Annual Avg)'!W105,'627.5 PCAR (Annual Avg)'!W136,'627.5 PCAR (Annual Avg)'!W167,'627.5 PCAR (Annual Avg)'!W198,'627.5 PCAR (Annual Avg)'!W229,'627.5 PCAR (Annual Avg)'!W260,'627.5 PCAR (Annual Avg)'!W291,'627.5 PCAR (Annual Avg)'!W322,'627.5 PCAR (Annual Avg)'!W353,'627.5 PCAR (Annual Avg)'!W384,'627.5 PCAR (Annual Avg)'!W415,'627.5 PCAR (Annual Avg)'!W446,'627.5 PCAR (Annual Avg)'!W477,'627.5 PCAR (Annual Avg)'!W508,'627.5 PCAR (Annual Avg)'!W539)</f>
        <v>5.5448587355344481</v>
      </c>
      <c r="F5" s="247">
        <f>AVERAGE('627.5 PCAR (Annual Avg)'!X12,'627.5 PCAR (Annual Avg)'!X43,'627.5 PCAR (Annual Avg)'!X74,'627.5 PCAR (Annual Avg)'!X105,'627.5 PCAR (Annual Avg)'!X136,'627.5 PCAR (Annual Avg)'!X167,'627.5 PCAR (Annual Avg)'!X198,'627.5 PCAR (Annual Avg)'!X229,'627.5 PCAR (Annual Avg)'!X260,'627.5 PCAR (Annual Avg)'!X291,'627.5 PCAR (Annual Avg)'!X322,'627.5 PCAR (Annual Avg)'!X353,'627.5 PCAR (Annual Avg)'!X384,'627.5 PCAR (Annual Avg)'!X415,'627.5 PCAR (Annual Avg)'!X446,'627.5 PCAR (Annual Avg)'!X477,'627.5 PCAR (Annual Avg)'!X508,'627.5 PCAR (Annual Avg)'!X539)</f>
        <v>5.3162406352554568</v>
      </c>
      <c r="G5" s="247">
        <f>AVERAGE('627.5 PCAR (Annual Avg)'!Y12,'627.5 PCAR (Annual Avg)'!Y43,'627.5 PCAR (Annual Avg)'!Y74,'627.5 PCAR (Annual Avg)'!Y105,'627.5 PCAR (Annual Avg)'!Y136,'627.5 PCAR (Annual Avg)'!Y167,'627.5 PCAR (Annual Avg)'!Y198,'627.5 PCAR (Annual Avg)'!Y229,'627.5 PCAR (Annual Avg)'!Y260,'627.5 PCAR (Annual Avg)'!Y291,'627.5 PCAR (Annual Avg)'!Y322,'627.5 PCAR (Annual Avg)'!Y353,'627.5 PCAR (Annual Avg)'!Y384,'627.5 PCAR (Annual Avg)'!Y415,'627.5 PCAR (Annual Avg)'!Y446,'627.5 PCAR (Annual Avg)'!Y477,'627.5 PCAR (Annual Avg)'!Y508,'627.5 PCAR (Annual Avg)'!Y539)</f>
        <v>5.900075371461309</v>
      </c>
      <c r="H5" s="247">
        <f>AVERAGE('627.5 PCAR (Annual Avg)'!Z12,'627.5 PCAR (Annual Avg)'!Z43,'627.5 PCAR (Annual Avg)'!Z74,'627.5 PCAR (Annual Avg)'!Z105,'627.5 PCAR (Annual Avg)'!Z136,'627.5 PCAR (Annual Avg)'!Z167,'627.5 PCAR (Annual Avg)'!Z198,'627.5 PCAR (Annual Avg)'!Z229,'627.5 PCAR (Annual Avg)'!Z260,'627.5 PCAR (Annual Avg)'!Z291,'627.5 PCAR (Annual Avg)'!Z322,'627.5 PCAR (Annual Avg)'!Z353,'627.5 PCAR (Annual Avg)'!Z384,'627.5 PCAR (Annual Avg)'!Z415,'627.5 PCAR (Annual Avg)'!Z446,'627.5 PCAR (Annual Avg)'!Z477,'627.5 PCAR (Annual Avg)'!Z508,'627.5 PCAR (Annual Avg)'!Z539)</f>
        <v>7.8439465039267811</v>
      </c>
      <c r="I5" s="247">
        <f>AVERAGE('627.5 PCAR (Annual Avg)'!AA12,'627.5 PCAR (Annual Avg)'!AA43,'627.5 PCAR (Annual Avg)'!AA74,'627.5 PCAR (Annual Avg)'!AA105,'627.5 PCAR (Annual Avg)'!AA136,'627.5 PCAR (Annual Avg)'!AA167,'627.5 PCAR (Annual Avg)'!AA198,'627.5 PCAR (Annual Avg)'!AA229,'627.5 PCAR (Annual Avg)'!AA260,'627.5 PCAR (Annual Avg)'!AA291,'627.5 PCAR (Annual Avg)'!AA322,'627.5 PCAR (Annual Avg)'!AA353,'627.5 PCAR (Annual Avg)'!AA384,'627.5 PCAR (Annual Avg)'!AA415,'627.5 PCAR (Annual Avg)'!AA446,'627.5 PCAR (Annual Avg)'!AA477,'627.5 PCAR (Annual Avg)'!AA508,'627.5 PCAR (Annual Avg)'!AA539)</f>
        <v>11.81249634480317</v>
      </c>
      <c r="J5" s="247">
        <f>AVERAGE('627.5 PCAR (Annual Avg)'!AB12,'627.5 PCAR (Annual Avg)'!AB43,'627.5 PCAR (Annual Avg)'!AB74,'627.5 PCAR (Annual Avg)'!AB105,'627.5 PCAR (Annual Avg)'!AB136,'627.5 PCAR (Annual Avg)'!AB167,'627.5 PCAR (Annual Avg)'!AB198,'627.5 PCAR (Annual Avg)'!AB229,'627.5 PCAR (Annual Avg)'!AB260,'627.5 PCAR (Annual Avg)'!AB291,'627.5 PCAR (Annual Avg)'!AB322,'627.5 PCAR (Annual Avg)'!AB353,'627.5 PCAR (Annual Avg)'!AB384,'627.5 PCAR (Annual Avg)'!AB415,'627.5 PCAR (Annual Avg)'!AB446,'627.5 PCAR (Annual Avg)'!AB477,'627.5 PCAR (Annual Avg)'!AB508,'627.5 PCAR (Annual Avg)'!AB539)</f>
        <v>46.968281190847307</v>
      </c>
      <c r="K5" s="247">
        <f>AVERAGE('627.5 PCAR (Annual Avg)'!AC12,'627.5 PCAR (Annual Avg)'!AC43,'627.5 PCAR (Annual Avg)'!AC74,'627.5 PCAR (Annual Avg)'!AC105,'627.5 PCAR (Annual Avg)'!AC136,'627.5 PCAR (Annual Avg)'!AC167,'627.5 PCAR (Annual Avg)'!AC198,'627.5 PCAR (Annual Avg)'!AC229,'627.5 PCAR (Annual Avg)'!AC260,'627.5 PCAR (Annual Avg)'!AC291,'627.5 PCAR (Annual Avg)'!AC322,'627.5 PCAR (Annual Avg)'!AC353,'627.5 PCAR (Annual Avg)'!AC384,'627.5 PCAR (Annual Avg)'!AC415,'627.5 PCAR (Annual Avg)'!AC446,'627.5 PCAR (Annual Avg)'!AC477,'627.5 PCAR (Annual Avg)'!AC508,'627.5 PCAR (Annual Avg)'!AC539)</f>
        <v>68.989467963425284</v>
      </c>
      <c r="L5" s="247">
        <f>AVERAGE('627.5 PCAR (Annual Avg)'!AD12,'627.5 PCAR (Annual Avg)'!AD43,'627.5 PCAR (Annual Avg)'!AD74,'627.5 PCAR (Annual Avg)'!AD105,'627.5 PCAR (Annual Avg)'!AD136,'627.5 PCAR (Annual Avg)'!AD167,'627.5 PCAR (Annual Avg)'!AD198,'627.5 PCAR (Annual Avg)'!AD229,'627.5 PCAR (Annual Avg)'!AD260,'627.5 PCAR (Annual Avg)'!AD291,'627.5 PCAR (Annual Avg)'!AD322,'627.5 PCAR (Annual Avg)'!AD353,'627.5 PCAR (Annual Avg)'!AD384,'627.5 PCAR (Annual Avg)'!AD415,'627.5 PCAR (Annual Avg)'!AD446,'627.5 PCAR (Annual Avg)'!AD477,'627.5 PCAR (Annual Avg)'!AD508,'627.5 PCAR (Annual Avg)'!AD539)</f>
        <v>62.390182594547113</v>
      </c>
      <c r="M5" s="247">
        <f>AVERAGE('627.5 PCAR (Annual Avg)'!AE12,'627.5 PCAR (Annual Avg)'!AE43,'627.5 PCAR (Annual Avg)'!AE74,'627.5 PCAR (Annual Avg)'!AE105,'627.5 PCAR (Annual Avg)'!AE136,'627.5 PCAR (Annual Avg)'!AE167,'627.5 PCAR (Annual Avg)'!AE198,'627.5 PCAR (Annual Avg)'!AE229,'627.5 PCAR (Annual Avg)'!AE260,'627.5 PCAR (Annual Avg)'!AE291,'627.5 PCAR (Annual Avg)'!AE322,'627.5 PCAR (Annual Avg)'!AE353,'627.5 PCAR (Annual Avg)'!AE384,'627.5 PCAR (Annual Avg)'!AE415,'627.5 PCAR (Annual Avg)'!AE446,'627.5 PCAR (Annual Avg)'!AE477,'627.5 PCAR (Annual Avg)'!AE508,'627.5 PCAR (Annual Avg)'!AE539)</f>
        <v>35.142316916719899</v>
      </c>
      <c r="N5" s="247">
        <f>AVERAGE('627.5 PCAR (Annual Avg)'!AF12,'627.5 PCAR (Annual Avg)'!AF43,'627.5 PCAR (Annual Avg)'!AF74,'627.5 PCAR (Annual Avg)'!AF105,'627.5 PCAR (Annual Avg)'!AF136,'627.5 PCAR (Annual Avg)'!AF167,'627.5 PCAR (Annual Avg)'!AF198,'627.5 PCAR (Annual Avg)'!AF229,'627.5 PCAR (Annual Avg)'!AF260,'627.5 PCAR (Annual Avg)'!AF291,'627.5 PCAR (Annual Avg)'!AF322,'627.5 PCAR (Annual Avg)'!AF353,'627.5 PCAR (Annual Avg)'!AF384,'627.5 PCAR (Annual Avg)'!AF415,'627.5 PCAR (Annual Avg)'!AF446,'627.5 PCAR (Annual Avg)'!AF477,'627.5 PCAR (Annual Avg)'!AF508,'627.5 PCAR (Annual Avg)'!AF539)</f>
        <v>18.63400254753131</v>
      </c>
      <c r="O5" s="247">
        <f>AVERAGE('627.5 PCAR (Annual Avg)'!AG12,'627.5 PCAR (Annual Avg)'!AG43,'627.5 PCAR (Annual Avg)'!AG74,'627.5 PCAR (Annual Avg)'!AG105,'627.5 PCAR (Annual Avg)'!AG136,'627.5 PCAR (Annual Avg)'!AG167,'627.5 PCAR (Annual Avg)'!AG198,'627.5 PCAR (Annual Avg)'!AG229,'627.5 PCAR (Annual Avg)'!AG260,'627.5 PCAR (Annual Avg)'!AG291,'627.5 PCAR (Annual Avg)'!AG322,'627.5 PCAR (Annual Avg)'!AG353,'627.5 PCAR (Annual Avg)'!AG384,'627.5 PCAR (Annual Avg)'!AG415,'627.5 PCAR (Annual Avg)'!AG446,'627.5 PCAR (Annual Avg)'!AG477,'627.5 PCAR (Annual Avg)'!AG508,'627.5 PCAR (Annual Avg)'!AG539)</f>
        <v>11.273779171833528</v>
      </c>
    </row>
    <row r="6" spans="2:15" ht="18" x14ac:dyDescent="0.5">
      <c r="C6" s="202">
        <v>4</v>
      </c>
      <c r="D6" s="247">
        <f>AVERAGE('627.5 PCAR (Annual Avg)'!V13,'627.5 PCAR (Annual Avg)'!V44,'627.5 PCAR (Annual Avg)'!V75,'627.5 PCAR (Annual Avg)'!V106,'627.5 PCAR (Annual Avg)'!V137,'627.5 PCAR (Annual Avg)'!V168,'627.5 PCAR (Annual Avg)'!V199,'627.5 PCAR (Annual Avg)'!V230,'627.5 PCAR (Annual Avg)'!V261,'627.5 PCAR (Annual Avg)'!V292,'627.5 PCAR (Annual Avg)'!V323,'627.5 PCAR (Annual Avg)'!V354,'627.5 PCAR (Annual Avg)'!V385,'627.5 PCAR (Annual Avg)'!V416,'627.5 PCAR (Annual Avg)'!V447,'627.5 PCAR (Annual Avg)'!V478,'627.5 PCAR (Annual Avg)'!V509,'627.5 PCAR (Annual Avg)'!V540)</f>
        <v>6.8978244688988388</v>
      </c>
      <c r="E6" s="247">
        <f>AVERAGE('627.5 PCAR (Annual Avg)'!W13,'627.5 PCAR (Annual Avg)'!W44,'627.5 PCAR (Annual Avg)'!W75,'627.5 PCAR (Annual Avg)'!W106,'627.5 PCAR (Annual Avg)'!W137,'627.5 PCAR (Annual Avg)'!W168,'627.5 PCAR (Annual Avg)'!W199,'627.5 PCAR (Annual Avg)'!W230,'627.5 PCAR (Annual Avg)'!W261,'627.5 PCAR (Annual Avg)'!W292,'627.5 PCAR (Annual Avg)'!W323,'627.5 PCAR (Annual Avg)'!W354,'627.5 PCAR (Annual Avg)'!W385,'627.5 PCAR (Annual Avg)'!W416,'627.5 PCAR (Annual Avg)'!W447,'627.5 PCAR (Annual Avg)'!W478,'627.5 PCAR (Annual Avg)'!W509,'627.5 PCAR (Annual Avg)'!W540)</f>
        <v>5.4914359492149574</v>
      </c>
      <c r="F6" s="247">
        <f>AVERAGE('627.5 PCAR (Annual Avg)'!X13,'627.5 PCAR (Annual Avg)'!X44,'627.5 PCAR (Annual Avg)'!X75,'627.5 PCAR (Annual Avg)'!X106,'627.5 PCAR (Annual Avg)'!X137,'627.5 PCAR (Annual Avg)'!X168,'627.5 PCAR (Annual Avg)'!X199,'627.5 PCAR (Annual Avg)'!X230,'627.5 PCAR (Annual Avg)'!X261,'627.5 PCAR (Annual Avg)'!X292,'627.5 PCAR (Annual Avg)'!X323,'627.5 PCAR (Annual Avg)'!X354,'627.5 PCAR (Annual Avg)'!X385,'627.5 PCAR (Annual Avg)'!X416,'627.5 PCAR (Annual Avg)'!X447,'627.5 PCAR (Annual Avg)'!X478,'627.5 PCAR (Annual Avg)'!X509,'627.5 PCAR (Annual Avg)'!X540)</f>
        <v>5.1934580129161239</v>
      </c>
      <c r="G6" s="247">
        <f>AVERAGE('627.5 PCAR (Annual Avg)'!Y13,'627.5 PCAR (Annual Avg)'!Y44,'627.5 PCAR (Annual Avg)'!Y75,'627.5 PCAR (Annual Avg)'!Y106,'627.5 PCAR (Annual Avg)'!Y137,'627.5 PCAR (Annual Avg)'!Y168,'627.5 PCAR (Annual Avg)'!Y199,'627.5 PCAR (Annual Avg)'!Y230,'627.5 PCAR (Annual Avg)'!Y261,'627.5 PCAR (Annual Avg)'!Y292,'627.5 PCAR (Annual Avg)'!Y323,'627.5 PCAR (Annual Avg)'!Y354,'627.5 PCAR (Annual Avg)'!Y385,'627.5 PCAR (Annual Avg)'!Y416,'627.5 PCAR (Annual Avg)'!Y447,'627.5 PCAR (Annual Avg)'!Y478,'627.5 PCAR (Annual Avg)'!Y509,'627.5 PCAR (Annual Avg)'!Y540)</f>
        <v>5.859671583488586</v>
      </c>
      <c r="H6" s="247">
        <f>AVERAGE('627.5 PCAR (Annual Avg)'!Z13,'627.5 PCAR (Annual Avg)'!Z44,'627.5 PCAR (Annual Avg)'!Z75,'627.5 PCAR (Annual Avg)'!Z106,'627.5 PCAR (Annual Avg)'!Z137,'627.5 PCAR (Annual Avg)'!Z168,'627.5 PCAR (Annual Avg)'!Z199,'627.5 PCAR (Annual Avg)'!Z230,'627.5 PCAR (Annual Avg)'!Z261,'627.5 PCAR (Annual Avg)'!Z292,'627.5 PCAR (Annual Avg)'!Z323,'627.5 PCAR (Annual Avg)'!Z354,'627.5 PCAR (Annual Avg)'!Z385,'627.5 PCAR (Annual Avg)'!Z416,'627.5 PCAR (Annual Avg)'!Z447,'627.5 PCAR (Annual Avg)'!Z478,'627.5 PCAR (Annual Avg)'!Z509,'627.5 PCAR (Annual Avg)'!Z540)</f>
        <v>8.4657159077292512</v>
      </c>
      <c r="I6" s="247">
        <f>AVERAGE('627.5 PCAR (Annual Avg)'!AA13,'627.5 PCAR (Annual Avg)'!AA44,'627.5 PCAR (Annual Avg)'!AA75,'627.5 PCAR (Annual Avg)'!AA106,'627.5 PCAR (Annual Avg)'!AA137,'627.5 PCAR (Annual Avg)'!AA168,'627.5 PCAR (Annual Avg)'!AA199,'627.5 PCAR (Annual Avg)'!AA230,'627.5 PCAR (Annual Avg)'!AA261,'627.5 PCAR (Annual Avg)'!AA292,'627.5 PCAR (Annual Avg)'!AA323,'627.5 PCAR (Annual Avg)'!AA354,'627.5 PCAR (Annual Avg)'!AA385,'627.5 PCAR (Annual Avg)'!AA416,'627.5 PCAR (Annual Avg)'!AA447,'627.5 PCAR (Annual Avg)'!AA478,'627.5 PCAR (Annual Avg)'!AA509,'627.5 PCAR (Annual Avg)'!AA540)</f>
        <v>12.447733677929879</v>
      </c>
      <c r="J6" s="247">
        <f>AVERAGE('627.5 PCAR (Annual Avg)'!AB13,'627.5 PCAR (Annual Avg)'!AB44,'627.5 PCAR (Annual Avg)'!AB75,'627.5 PCAR (Annual Avg)'!AB106,'627.5 PCAR (Annual Avg)'!AB137,'627.5 PCAR (Annual Avg)'!AB168,'627.5 PCAR (Annual Avg)'!AB199,'627.5 PCAR (Annual Avg)'!AB230,'627.5 PCAR (Annual Avg)'!AB261,'627.5 PCAR (Annual Avg)'!AB292,'627.5 PCAR (Annual Avg)'!AB323,'627.5 PCAR (Annual Avg)'!AB354,'627.5 PCAR (Annual Avg)'!AB385,'627.5 PCAR (Annual Avg)'!AB416,'627.5 PCAR (Annual Avg)'!AB447,'627.5 PCAR (Annual Avg)'!AB478,'627.5 PCAR (Annual Avg)'!AB509,'627.5 PCAR (Annual Avg)'!AB540)</f>
        <v>42.770776551458816</v>
      </c>
      <c r="K6" s="247">
        <f>AVERAGE('627.5 PCAR (Annual Avg)'!AC13,'627.5 PCAR (Annual Avg)'!AC44,'627.5 PCAR (Annual Avg)'!AC75,'627.5 PCAR (Annual Avg)'!AC106,'627.5 PCAR (Annual Avg)'!AC137,'627.5 PCAR (Annual Avg)'!AC168,'627.5 PCAR (Annual Avg)'!AC199,'627.5 PCAR (Annual Avg)'!AC230,'627.5 PCAR (Annual Avg)'!AC261,'627.5 PCAR (Annual Avg)'!AC292,'627.5 PCAR (Annual Avg)'!AC323,'627.5 PCAR (Annual Avg)'!AC354,'627.5 PCAR (Annual Avg)'!AC385,'627.5 PCAR (Annual Avg)'!AC416,'627.5 PCAR (Annual Avg)'!AC447,'627.5 PCAR (Annual Avg)'!AC478,'627.5 PCAR (Annual Avg)'!AC509,'627.5 PCAR (Annual Avg)'!AC540)</f>
        <v>64.601167658610024</v>
      </c>
      <c r="L6" s="247">
        <f>AVERAGE('627.5 PCAR (Annual Avg)'!AD13,'627.5 PCAR (Annual Avg)'!AD44,'627.5 PCAR (Annual Avg)'!AD75,'627.5 PCAR (Annual Avg)'!AD106,'627.5 PCAR (Annual Avg)'!AD137,'627.5 PCAR (Annual Avg)'!AD168,'627.5 PCAR (Annual Avg)'!AD199,'627.5 PCAR (Annual Avg)'!AD230,'627.5 PCAR (Annual Avg)'!AD261,'627.5 PCAR (Annual Avg)'!AD292,'627.5 PCAR (Annual Avg)'!AD323,'627.5 PCAR (Annual Avg)'!AD354,'627.5 PCAR (Annual Avg)'!AD385,'627.5 PCAR (Annual Avg)'!AD416,'627.5 PCAR (Annual Avg)'!AD447,'627.5 PCAR (Annual Avg)'!AD478,'627.5 PCAR (Annual Avg)'!AD509,'627.5 PCAR (Annual Avg)'!AD540)</f>
        <v>61.728009402771917</v>
      </c>
      <c r="M6" s="247">
        <f>AVERAGE('627.5 PCAR (Annual Avg)'!AE13,'627.5 PCAR (Annual Avg)'!AE44,'627.5 PCAR (Annual Avg)'!AE75,'627.5 PCAR (Annual Avg)'!AE106,'627.5 PCAR (Annual Avg)'!AE137,'627.5 PCAR (Annual Avg)'!AE168,'627.5 PCAR (Annual Avg)'!AE199,'627.5 PCAR (Annual Avg)'!AE230,'627.5 PCAR (Annual Avg)'!AE261,'627.5 PCAR (Annual Avg)'!AE292,'627.5 PCAR (Annual Avg)'!AE323,'627.5 PCAR (Annual Avg)'!AE354,'627.5 PCAR (Annual Avg)'!AE385,'627.5 PCAR (Annual Avg)'!AE416,'627.5 PCAR (Annual Avg)'!AE447,'627.5 PCAR (Annual Avg)'!AE478,'627.5 PCAR (Annual Avg)'!AE509,'627.5 PCAR (Annual Avg)'!AE540)</f>
        <v>34.397091494111891</v>
      </c>
      <c r="N6" s="247">
        <f>AVERAGE('627.5 PCAR (Annual Avg)'!AF13,'627.5 PCAR (Annual Avg)'!AF44,'627.5 PCAR (Annual Avg)'!AF75,'627.5 PCAR (Annual Avg)'!AF106,'627.5 PCAR (Annual Avg)'!AF137,'627.5 PCAR (Annual Avg)'!AF168,'627.5 PCAR (Annual Avg)'!AF199,'627.5 PCAR (Annual Avg)'!AF230,'627.5 PCAR (Annual Avg)'!AF261,'627.5 PCAR (Annual Avg)'!AF292,'627.5 PCAR (Annual Avg)'!AF323,'627.5 PCAR (Annual Avg)'!AF354,'627.5 PCAR (Annual Avg)'!AF385,'627.5 PCAR (Annual Avg)'!AF416,'627.5 PCAR (Annual Avg)'!AF447,'627.5 PCAR (Annual Avg)'!AF478,'627.5 PCAR (Annual Avg)'!AF509,'627.5 PCAR (Annual Avg)'!AF540)</f>
        <v>18.21874139336721</v>
      </c>
      <c r="O6" s="247">
        <f>AVERAGE('627.5 PCAR (Annual Avg)'!AG13,'627.5 PCAR (Annual Avg)'!AG44,'627.5 PCAR (Annual Avg)'!AG75,'627.5 PCAR (Annual Avg)'!AG106,'627.5 PCAR (Annual Avg)'!AG137,'627.5 PCAR (Annual Avg)'!AG168,'627.5 PCAR (Annual Avg)'!AG199,'627.5 PCAR (Annual Avg)'!AG230,'627.5 PCAR (Annual Avg)'!AG261,'627.5 PCAR (Annual Avg)'!AG292,'627.5 PCAR (Annual Avg)'!AG323,'627.5 PCAR (Annual Avg)'!AG354,'627.5 PCAR (Annual Avg)'!AG385,'627.5 PCAR (Annual Avg)'!AG416,'627.5 PCAR (Annual Avg)'!AG447,'627.5 PCAR (Annual Avg)'!AG478,'627.5 PCAR (Annual Avg)'!AG509,'627.5 PCAR (Annual Avg)'!AG540)</f>
        <v>11.136855223703741</v>
      </c>
    </row>
    <row r="7" spans="2:15" ht="18" x14ac:dyDescent="0.5">
      <c r="C7" s="202">
        <v>5</v>
      </c>
      <c r="D7" s="247">
        <f>AVERAGE('627.5 PCAR (Annual Avg)'!V14,'627.5 PCAR (Annual Avg)'!V45,'627.5 PCAR (Annual Avg)'!V76,'627.5 PCAR (Annual Avg)'!V107,'627.5 PCAR (Annual Avg)'!V138,'627.5 PCAR (Annual Avg)'!V169,'627.5 PCAR (Annual Avg)'!V200,'627.5 PCAR (Annual Avg)'!V231,'627.5 PCAR (Annual Avg)'!V262,'627.5 PCAR (Annual Avg)'!V293,'627.5 PCAR (Annual Avg)'!V324,'627.5 PCAR (Annual Avg)'!V355,'627.5 PCAR (Annual Avg)'!V386,'627.5 PCAR (Annual Avg)'!V417,'627.5 PCAR (Annual Avg)'!V448,'627.5 PCAR (Annual Avg)'!V479,'627.5 PCAR (Annual Avg)'!V510,'627.5 PCAR (Annual Avg)'!V541)</f>
        <v>6.8708886102503559</v>
      </c>
      <c r="E7" s="247">
        <f>AVERAGE('627.5 PCAR (Annual Avg)'!W14,'627.5 PCAR (Annual Avg)'!W45,'627.5 PCAR (Annual Avg)'!W76,'627.5 PCAR (Annual Avg)'!W107,'627.5 PCAR (Annual Avg)'!W138,'627.5 PCAR (Annual Avg)'!W169,'627.5 PCAR (Annual Avg)'!W200,'627.5 PCAR (Annual Avg)'!W231,'627.5 PCAR (Annual Avg)'!W262,'627.5 PCAR (Annual Avg)'!W293,'627.5 PCAR (Annual Avg)'!W324,'627.5 PCAR (Annual Avg)'!W355,'627.5 PCAR (Annual Avg)'!W386,'627.5 PCAR (Annual Avg)'!W417,'627.5 PCAR (Annual Avg)'!W448,'627.5 PCAR (Annual Avg)'!W479,'627.5 PCAR (Annual Avg)'!W510,'627.5 PCAR (Annual Avg)'!W541)</f>
        <v>5.4071491581940823</v>
      </c>
      <c r="F7" s="247">
        <f>AVERAGE('627.5 PCAR (Annual Avg)'!X14,'627.5 PCAR (Annual Avg)'!X45,'627.5 PCAR (Annual Avg)'!X76,'627.5 PCAR (Annual Avg)'!X107,'627.5 PCAR (Annual Avg)'!X138,'627.5 PCAR (Annual Avg)'!X169,'627.5 PCAR (Annual Avg)'!X200,'627.5 PCAR (Annual Avg)'!X231,'627.5 PCAR (Annual Avg)'!X262,'627.5 PCAR (Annual Avg)'!X293,'627.5 PCAR (Annual Avg)'!X324,'627.5 PCAR (Annual Avg)'!X355,'627.5 PCAR (Annual Avg)'!X386,'627.5 PCAR (Annual Avg)'!X417,'627.5 PCAR (Annual Avg)'!X448,'627.5 PCAR (Annual Avg)'!X479,'627.5 PCAR (Annual Avg)'!X510,'627.5 PCAR (Annual Avg)'!X541)</f>
        <v>5.2903148713062906</v>
      </c>
      <c r="G7" s="247">
        <f>AVERAGE('627.5 PCAR (Annual Avg)'!Y14,'627.5 PCAR (Annual Avg)'!Y45,'627.5 PCAR (Annual Avg)'!Y76,'627.5 PCAR (Annual Avg)'!Y107,'627.5 PCAR (Annual Avg)'!Y138,'627.5 PCAR (Annual Avg)'!Y169,'627.5 PCAR (Annual Avg)'!Y200,'627.5 PCAR (Annual Avg)'!Y231,'627.5 PCAR (Annual Avg)'!Y262,'627.5 PCAR (Annual Avg)'!Y293,'627.5 PCAR (Annual Avg)'!Y324,'627.5 PCAR (Annual Avg)'!Y355,'627.5 PCAR (Annual Avg)'!Y386,'627.5 PCAR (Annual Avg)'!Y417,'627.5 PCAR (Annual Avg)'!Y448,'627.5 PCAR (Annual Avg)'!Y479,'627.5 PCAR (Annual Avg)'!Y510,'627.5 PCAR (Annual Avg)'!Y541)</f>
        <v>6.0145527707173585</v>
      </c>
      <c r="H7" s="247">
        <f>AVERAGE('627.5 PCAR (Annual Avg)'!Z14,'627.5 PCAR (Annual Avg)'!Z45,'627.5 PCAR (Annual Avg)'!Z76,'627.5 PCAR (Annual Avg)'!Z107,'627.5 PCAR (Annual Avg)'!Z138,'627.5 PCAR (Annual Avg)'!Z169,'627.5 PCAR (Annual Avg)'!Z200,'627.5 PCAR (Annual Avg)'!Z231,'627.5 PCAR (Annual Avg)'!Z262,'627.5 PCAR (Annual Avg)'!Z293,'627.5 PCAR (Annual Avg)'!Z324,'627.5 PCAR (Annual Avg)'!Z355,'627.5 PCAR (Annual Avg)'!Z386,'627.5 PCAR (Annual Avg)'!Z417,'627.5 PCAR (Annual Avg)'!Z448,'627.5 PCAR (Annual Avg)'!Z479,'627.5 PCAR (Annual Avg)'!Z510,'627.5 PCAR (Annual Avg)'!Z541)</f>
        <v>8.3355259242615833</v>
      </c>
      <c r="I7" s="247">
        <f>AVERAGE('627.5 PCAR (Annual Avg)'!AA14,'627.5 PCAR (Annual Avg)'!AA45,'627.5 PCAR (Annual Avg)'!AA76,'627.5 PCAR (Annual Avg)'!AA107,'627.5 PCAR (Annual Avg)'!AA138,'627.5 PCAR (Annual Avg)'!AA169,'627.5 PCAR (Annual Avg)'!AA200,'627.5 PCAR (Annual Avg)'!AA231,'627.5 PCAR (Annual Avg)'!AA262,'627.5 PCAR (Annual Avg)'!AA293,'627.5 PCAR (Annual Avg)'!AA324,'627.5 PCAR (Annual Avg)'!AA355,'627.5 PCAR (Annual Avg)'!AA386,'627.5 PCAR (Annual Avg)'!AA417,'627.5 PCAR (Annual Avg)'!AA448,'627.5 PCAR (Annual Avg)'!AA479,'627.5 PCAR (Annual Avg)'!AA510,'627.5 PCAR (Annual Avg)'!AA541)</f>
        <v>12.460079279810433</v>
      </c>
      <c r="J7" s="247">
        <f>AVERAGE('627.5 PCAR (Annual Avg)'!AB14,'627.5 PCAR (Annual Avg)'!AB45,'627.5 PCAR (Annual Avg)'!AB76,'627.5 PCAR (Annual Avg)'!AB107,'627.5 PCAR (Annual Avg)'!AB138,'627.5 PCAR (Annual Avg)'!AB169,'627.5 PCAR (Annual Avg)'!AB200,'627.5 PCAR (Annual Avg)'!AB231,'627.5 PCAR (Annual Avg)'!AB262,'627.5 PCAR (Annual Avg)'!AB293,'627.5 PCAR (Annual Avg)'!AB324,'627.5 PCAR (Annual Avg)'!AB355,'627.5 PCAR (Annual Avg)'!AB386,'627.5 PCAR (Annual Avg)'!AB417,'627.5 PCAR (Annual Avg)'!AB448,'627.5 PCAR (Annual Avg)'!AB479,'627.5 PCAR (Annual Avg)'!AB510,'627.5 PCAR (Annual Avg)'!AB541)</f>
        <v>42.845972490185844</v>
      </c>
      <c r="K7" s="247">
        <f>AVERAGE('627.5 PCAR (Annual Avg)'!AC14,'627.5 PCAR (Annual Avg)'!AC45,'627.5 PCAR (Annual Avg)'!AC76,'627.5 PCAR (Annual Avg)'!AC107,'627.5 PCAR (Annual Avg)'!AC138,'627.5 PCAR (Annual Avg)'!AC169,'627.5 PCAR (Annual Avg)'!AC200,'627.5 PCAR (Annual Avg)'!AC231,'627.5 PCAR (Annual Avg)'!AC262,'627.5 PCAR (Annual Avg)'!AC293,'627.5 PCAR (Annual Avg)'!AC324,'627.5 PCAR (Annual Avg)'!AC355,'627.5 PCAR (Annual Avg)'!AC386,'627.5 PCAR (Annual Avg)'!AC417,'627.5 PCAR (Annual Avg)'!AC448,'627.5 PCAR (Annual Avg)'!AC479,'627.5 PCAR (Annual Avg)'!AC510,'627.5 PCAR (Annual Avg)'!AC541)</f>
        <v>61.728009402771903</v>
      </c>
      <c r="L7" s="247">
        <f>AVERAGE('627.5 PCAR (Annual Avg)'!AD14,'627.5 PCAR (Annual Avg)'!AD45,'627.5 PCAR (Annual Avg)'!AD76,'627.5 PCAR (Annual Avg)'!AD107,'627.5 PCAR (Annual Avg)'!AD138,'627.5 PCAR (Annual Avg)'!AD169,'627.5 PCAR (Annual Avg)'!AD200,'627.5 PCAR (Annual Avg)'!AD231,'627.5 PCAR (Annual Avg)'!AD262,'627.5 PCAR (Annual Avg)'!AD293,'627.5 PCAR (Annual Avg)'!AD324,'627.5 PCAR (Annual Avg)'!AD355,'627.5 PCAR (Annual Avg)'!AD386,'627.5 PCAR (Annual Avg)'!AD417,'627.5 PCAR (Annual Avg)'!AD448,'627.5 PCAR (Annual Avg)'!AD479,'627.5 PCAR (Annual Avg)'!AD510,'627.5 PCAR (Annual Avg)'!AD541)</f>
        <v>64.758293500726182</v>
      </c>
      <c r="M7" s="247">
        <f>AVERAGE('627.5 PCAR (Annual Avg)'!AE14,'627.5 PCAR (Annual Avg)'!AE45,'627.5 PCAR (Annual Avg)'!AE76,'627.5 PCAR (Annual Avg)'!AE107,'627.5 PCAR (Annual Avg)'!AE138,'627.5 PCAR (Annual Avg)'!AE169,'627.5 PCAR (Annual Avg)'!AE200,'627.5 PCAR (Annual Avg)'!AE231,'627.5 PCAR (Annual Avg)'!AE262,'627.5 PCAR (Annual Avg)'!AE293,'627.5 PCAR (Annual Avg)'!AE324,'627.5 PCAR (Annual Avg)'!AE355,'627.5 PCAR (Annual Avg)'!AE386,'627.5 PCAR (Annual Avg)'!AE417,'627.5 PCAR (Annual Avg)'!AE448,'627.5 PCAR (Annual Avg)'!AE479,'627.5 PCAR (Annual Avg)'!AE510,'627.5 PCAR (Annual Avg)'!AE541)</f>
        <v>33.914490693326577</v>
      </c>
      <c r="N7" s="247">
        <f>AVERAGE('627.5 PCAR (Annual Avg)'!AF14,'627.5 PCAR (Annual Avg)'!AF45,'627.5 PCAR (Annual Avg)'!AF76,'627.5 PCAR (Annual Avg)'!AF107,'627.5 PCAR (Annual Avg)'!AF138,'627.5 PCAR (Annual Avg)'!AF169,'627.5 PCAR (Annual Avg)'!AF200,'627.5 PCAR (Annual Avg)'!AF231,'627.5 PCAR (Annual Avg)'!AF262,'627.5 PCAR (Annual Avg)'!AF293,'627.5 PCAR (Annual Avg)'!AF324,'627.5 PCAR (Annual Avg)'!AF355,'627.5 PCAR (Annual Avg)'!AF386,'627.5 PCAR (Annual Avg)'!AF417,'627.5 PCAR (Annual Avg)'!AF448,'627.5 PCAR (Annual Avg)'!AF479,'627.5 PCAR (Annual Avg)'!AF510,'627.5 PCAR (Annual Avg)'!AF541)</f>
        <v>17.860718938831134</v>
      </c>
      <c r="O7" s="247">
        <f>AVERAGE('627.5 PCAR (Annual Avg)'!AG14,'627.5 PCAR (Annual Avg)'!AG45,'627.5 PCAR (Annual Avg)'!AG76,'627.5 PCAR (Annual Avg)'!AG107,'627.5 PCAR (Annual Avg)'!AG138,'627.5 PCAR (Annual Avg)'!AG169,'627.5 PCAR (Annual Avg)'!AG200,'627.5 PCAR (Annual Avg)'!AG231,'627.5 PCAR (Annual Avg)'!AG262,'627.5 PCAR (Annual Avg)'!AG293,'627.5 PCAR (Annual Avg)'!AG324,'627.5 PCAR (Annual Avg)'!AG355,'627.5 PCAR (Annual Avg)'!AG386,'627.5 PCAR (Annual Avg)'!AG417,'627.5 PCAR (Annual Avg)'!AG448,'627.5 PCAR (Annual Avg)'!AG479,'627.5 PCAR (Annual Avg)'!AG510,'627.5 PCAR (Annual Avg)'!AG541)</f>
        <v>10.808013282703522</v>
      </c>
    </row>
    <row r="8" spans="2:15" ht="18" x14ac:dyDescent="0.5">
      <c r="C8" s="202">
        <v>6</v>
      </c>
      <c r="D8" s="247">
        <f>AVERAGE('627.5 PCAR (Annual Avg)'!V15,'627.5 PCAR (Annual Avg)'!V46,'627.5 PCAR (Annual Avg)'!V77,'627.5 PCAR (Annual Avg)'!V108,'627.5 PCAR (Annual Avg)'!V139,'627.5 PCAR (Annual Avg)'!V170,'627.5 PCAR (Annual Avg)'!V201,'627.5 PCAR (Annual Avg)'!V232,'627.5 PCAR (Annual Avg)'!V263,'627.5 PCAR (Annual Avg)'!V294,'627.5 PCAR (Annual Avg)'!V325,'627.5 PCAR (Annual Avg)'!V356,'627.5 PCAR (Annual Avg)'!V387,'627.5 PCAR (Annual Avg)'!V418,'627.5 PCAR (Annual Avg)'!V449,'627.5 PCAR (Annual Avg)'!V480,'627.5 PCAR (Annual Avg)'!V511,'627.5 PCAR (Annual Avg)'!V542)</f>
        <v>6.8787449023561642</v>
      </c>
      <c r="E8" s="247">
        <f>AVERAGE('627.5 PCAR (Annual Avg)'!W15,'627.5 PCAR (Annual Avg)'!W46,'627.5 PCAR (Annual Avg)'!W77,'627.5 PCAR (Annual Avg)'!W108,'627.5 PCAR (Annual Avg)'!W139,'627.5 PCAR (Annual Avg)'!W170,'627.5 PCAR (Annual Avg)'!W201,'627.5 PCAR (Annual Avg)'!W232,'627.5 PCAR (Annual Avg)'!W263,'627.5 PCAR (Annual Avg)'!W294,'627.5 PCAR (Annual Avg)'!W325,'627.5 PCAR (Annual Avg)'!W356,'627.5 PCAR (Annual Avg)'!W387,'627.5 PCAR (Annual Avg)'!W418,'627.5 PCAR (Annual Avg)'!W449,'627.5 PCAR (Annual Avg)'!W480,'627.5 PCAR (Annual Avg)'!W511,'627.5 PCAR (Annual Avg)'!W542)</f>
        <v>5.3954769527797408</v>
      </c>
      <c r="F8" s="247">
        <f>AVERAGE('627.5 PCAR (Annual Avg)'!X15,'627.5 PCAR (Annual Avg)'!X46,'627.5 PCAR (Annual Avg)'!X77,'627.5 PCAR (Annual Avg)'!X108,'627.5 PCAR (Annual Avg)'!X139,'627.5 PCAR (Annual Avg)'!X170,'627.5 PCAR (Annual Avg)'!X201,'627.5 PCAR (Annual Avg)'!X232,'627.5 PCAR (Annual Avg)'!X263,'627.5 PCAR (Annual Avg)'!X294,'627.5 PCAR (Annual Avg)'!X325,'627.5 PCAR (Annual Avg)'!X356,'627.5 PCAR (Annual Avg)'!X387,'627.5 PCAR (Annual Avg)'!X418,'627.5 PCAR (Annual Avg)'!X449,'627.5 PCAR (Annual Avg)'!X480,'627.5 PCAR (Annual Avg)'!X511,'627.5 PCAR (Annual Avg)'!X542)</f>
        <v>5.2600120303267479</v>
      </c>
      <c r="G8" s="247">
        <f>AVERAGE('627.5 PCAR (Annual Avg)'!Y15,'627.5 PCAR (Annual Avg)'!Y46,'627.5 PCAR (Annual Avg)'!Y77,'627.5 PCAR (Annual Avg)'!Y108,'627.5 PCAR (Annual Avg)'!Y139,'627.5 PCAR (Annual Avg)'!Y170,'627.5 PCAR (Annual Avg)'!Y201,'627.5 PCAR (Annual Avg)'!Y232,'627.5 PCAR (Annual Avg)'!Y263,'627.5 PCAR (Annual Avg)'!Y294,'627.5 PCAR (Annual Avg)'!Y325,'627.5 PCAR (Annual Avg)'!Y356,'627.5 PCAR (Annual Avg)'!Y387,'627.5 PCAR (Annual Avg)'!Y418,'627.5 PCAR (Annual Avg)'!Y449,'627.5 PCAR (Annual Avg)'!Y480,'627.5 PCAR (Annual Avg)'!Y511,'627.5 PCAR (Annual Avg)'!Y542)</f>
        <v>6.1200515504239137</v>
      </c>
      <c r="H8" s="247">
        <f>AVERAGE('627.5 PCAR (Annual Avg)'!Z15,'627.5 PCAR (Annual Avg)'!Z46,'627.5 PCAR (Annual Avg)'!Z77,'627.5 PCAR (Annual Avg)'!Z108,'627.5 PCAR (Annual Avg)'!Z139,'627.5 PCAR (Annual Avg)'!Z170,'627.5 PCAR (Annual Avg)'!Z201,'627.5 PCAR (Annual Avg)'!Z232,'627.5 PCAR (Annual Avg)'!Z263,'627.5 PCAR (Annual Avg)'!Z294,'627.5 PCAR (Annual Avg)'!Z325,'627.5 PCAR (Annual Avg)'!Z356,'627.5 PCAR (Annual Avg)'!Z387,'627.5 PCAR (Annual Avg)'!Z418,'627.5 PCAR (Annual Avg)'!Z449,'627.5 PCAR (Annual Avg)'!Z480,'627.5 PCAR (Annual Avg)'!Z511,'627.5 PCAR (Annual Avg)'!Z542)</f>
        <v>7.6654964403805836</v>
      </c>
      <c r="I8" s="247">
        <f>AVERAGE('627.5 PCAR (Annual Avg)'!AA15,'627.5 PCAR (Annual Avg)'!AA46,'627.5 PCAR (Annual Avg)'!AA77,'627.5 PCAR (Annual Avg)'!AA108,'627.5 PCAR (Annual Avg)'!AA139,'627.5 PCAR (Annual Avg)'!AA170,'627.5 PCAR (Annual Avg)'!AA201,'627.5 PCAR (Annual Avg)'!AA232,'627.5 PCAR (Annual Avg)'!AA263,'627.5 PCAR (Annual Avg)'!AA294,'627.5 PCAR (Annual Avg)'!AA325,'627.5 PCAR (Annual Avg)'!AA356,'627.5 PCAR (Annual Avg)'!AA387,'627.5 PCAR (Annual Avg)'!AA418,'627.5 PCAR (Annual Avg)'!AA449,'627.5 PCAR (Annual Avg)'!AA480,'627.5 PCAR (Annual Avg)'!AA511,'627.5 PCAR (Annual Avg)'!AA542)</f>
        <v>12.733927176070001</v>
      </c>
      <c r="J8" s="247">
        <f>AVERAGE('627.5 PCAR (Annual Avg)'!AB15,'627.5 PCAR (Annual Avg)'!AB46,'627.5 PCAR (Annual Avg)'!AB77,'627.5 PCAR (Annual Avg)'!AB108,'627.5 PCAR (Annual Avg)'!AB139,'627.5 PCAR (Annual Avg)'!AB170,'627.5 PCAR (Annual Avg)'!AB201,'627.5 PCAR (Annual Avg)'!AB232,'627.5 PCAR (Annual Avg)'!AB263,'627.5 PCAR (Annual Avg)'!AB294,'627.5 PCAR (Annual Avg)'!AB325,'627.5 PCAR (Annual Avg)'!AB356,'627.5 PCAR (Annual Avg)'!AB387,'627.5 PCAR (Annual Avg)'!AB418,'627.5 PCAR (Annual Avg)'!AB449,'627.5 PCAR (Annual Avg)'!AB480,'627.5 PCAR (Annual Avg)'!AB511,'627.5 PCAR (Annual Avg)'!AB542)</f>
        <v>43.44417301767087</v>
      </c>
      <c r="K8" s="247">
        <f>AVERAGE('627.5 PCAR (Annual Avg)'!AC15,'627.5 PCAR (Annual Avg)'!AC46,'627.5 PCAR (Annual Avg)'!AC77,'627.5 PCAR (Annual Avg)'!AC108,'627.5 PCAR (Annual Avg)'!AC139,'627.5 PCAR (Annual Avg)'!AC170,'627.5 PCAR (Annual Avg)'!AC201,'627.5 PCAR (Annual Avg)'!AC232,'627.5 PCAR (Annual Avg)'!AC263,'627.5 PCAR (Annual Avg)'!AC294,'627.5 PCAR (Annual Avg)'!AC325,'627.5 PCAR (Annual Avg)'!AC356,'627.5 PCAR (Annual Avg)'!AC387,'627.5 PCAR (Annual Avg)'!AC418,'627.5 PCAR (Annual Avg)'!AC449,'627.5 PCAR (Annual Avg)'!AC480,'627.5 PCAR (Annual Avg)'!AC511,'627.5 PCAR (Annual Avg)'!AC542)</f>
        <v>59.719043278572613</v>
      </c>
      <c r="L8" s="247">
        <f>AVERAGE('627.5 PCAR (Annual Avg)'!AD15,'627.5 PCAR (Annual Avg)'!AD46,'627.5 PCAR (Annual Avg)'!AD77,'627.5 PCAR (Annual Avg)'!AD108,'627.5 PCAR (Annual Avg)'!AD139,'627.5 PCAR (Annual Avg)'!AD170,'627.5 PCAR (Annual Avg)'!AD201,'627.5 PCAR (Annual Avg)'!AD232,'627.5 PCAR (Annual Avg)'!AD263,'627.5 PCAR (Annual Avg)'!AD294,'627.5 PCAR (Annual Avg)'!AD325,'627.5 PCAR (Annual Avg)'!AD356,'627.5 PCAR (Annual Avg)'!AD387,'627.5 PCAR (Annual Avg)'!AD418,'627.5 PCAR (Annual Avg)'!AD449,'627.5 PCAR (Annual Avg)'!AD480,'627.5 PCAR (Annual Avg)'!AD511,'627.5 PCAR (Annual Avg)'!AD542)</f>
        <v>64.062450485640383</v>
      </c>
      <c r="M8" s="247">
        <f>AVERAGE('627.5 PCAR (Annual Avg)'!AE15,'627.5 PCAR (Annual Avg)'!AE46,'627.5 PCAR (Annual Avg)'!AE77,'627.5 PCAR (Annual Avg)'!AE108,'627.5 PCAR (Annual Avg)'!AE139,'627.5 PCAR (Annual Avg)'!AE170,'627.5 PCAR (Annual Avg)'!AE201,'627.5 PCAR (Annual Avg)'!AE232,'627.5 PCAR (Annual Avg)'!AE263,'627.5 PCAR (Annual Avg)'!AE294,'627.5 PCAR (Annual Avg)'!AE325,'627.5 PCAR (Annual Avg)'!AE356,'627.5 PCAR (Annual Avg)'!AE387,'627.5 PCAR (Annual Avg)'!AE418,'627.5 PCAR (Annual Avg)'!AE449,'627.5 PCAR (Annual Avg)'!AE480,'627.5 PCAR (Annual Avg)'!AE511,'627.5 PCAR (Annual Avg)'!AE542)</f>
        <v>33.409443343667533</v>
      </c>
      <c r="N8" s="247">
        <f>AVERAGE('627.5 PCAR (Annual Avg)'!AF15,'627.5 PCAR (Annual Avg)'!AF46,'627.5 PCAR (Annual Avg)'!AF77,'627.5 PCAR (Annual Avg)'!AF108,'627.5 PCAR (Annual Avg)'!AF139,'627.5 PCAR (Annual Avg)'!AF170,'627.5 PCAR (Annual Avg)'!AF201,'627.5 PCAR (Annual Avg)'!AF232,'627.5 PCAR (Annual Avg)'!AF263,'627.5 PCAR (Annual Avg)'!AF294,'627.5 PCAR (Annual Avg)'!AF325,'627.5 PCAR (Annual Avg)'!AF356,'627.5 PCAR (Annual Avg)'!AF387,'627.5 PCAR (Annual Avg)'!AF418,'627.5 PCAR (Annual Avg)'!AF449,'627.5 PCAR (Annual Avg)'!AF480,'627.5 PCAR (Annual Avg)'!AF511,'627.5 PCAR (Annual Avg)'!AF542)</f>
        <v>17.493717864745562</v>
      </c>
      <c r="O8" s="247">
        <f>AVERAGE('627.5 PCAR (Annual Avg)'!AG15,'627.5 PCAR (Annual Avg)'!AG46,'627.5 PCAR (Annual Avg)'!AG77,'627.5 PCAR (Annual Avg)'!AG108,'627.5 PCAR (Annual Avg)'!AG139,'627.5 PCAR (Annual Avg)'!AG170,'627.5 PCAR (Annual Avg)'!AG201,'627.5 PCAR (Annual Avg)'!AG232,'627.5 PCAR (Annual Avg)'!AG263,'627.5 PCAR (Annual Avg)'!AG294,'627.5 PCAR (Annual Avg)'!AG325,'627.5 PCAR (Annual Avg)'!AG356,'627.5 PCAR (Annual Avg)'!AG387,'627.5 PCAR (Annual Avg)'!AG418,'627.5 PCAR (Annual Avg)'!AG449,'627.5 PCAR (Annual Avg)'!AG480,'627.5 PCAR (Annual Avg)'!AG511,'627.5 PCAR (Annual Avg)'!AG542)</f>
        <v>10.637419511263133</v>
      </c>
    </row>
    <row r="9" spans="2:15" ht="18" x14ac:dyDescent="0.5">
      <c r="C9" s="202">
        <v>7</v>
      </c>
      <c r="D9" s="247">
        <f>AVERAGE('627.5 PCAR (Annual Avg)'!V16,'627.5 PCAR (Annual Avg)'!V47,'627.5 PCAR (Annual Avg)'!V78,'627.5 PCAR (Annual Avg)'!V109,'627.5 PCAR (Annual Avg)'!V140,'627.5 PCAR (Annual Avg)'!V171,'627.5 PCAR (Annual Avg)'!V202,'627.5 PCAR (Annual Avg)'!V233,'627.5 PCAR (Annual Avg)'!V264,'627.5 PCAR (Annual Avg)'!V295,'627.5 PCAR (Annual Avg)'!V326,'627.5 PCAR (Annual Avg)'!V357,'627.5 PCAR (Annual Avg)'!V388,'627.5 PCAR (Annual Avg)'!V419,'627.5 PCAR (Annual Avg)'!V450,'627.5 PCAR (Annual Avg)'!V481,'627.5 PCAR (Annual Avg)'!V512,'627.5 PCAR (Annual Avg)'!V543)</f>
        <v>6.7979373264107172</v>
      </c>
      <c r="E9" s="247">
        <f>AVERAGE('627.5 PCAR (Annual Avg)'!W16,'627.5 PCAR (Annual Avg)'!W47,'627.5 PCAR (Annual Avg)'!W78,'627.5 PCAR (Annual Avg)'!W109,'627.5 PCAR (Annual Avg)'!W140,'627.5 PCAR (Annual Avg)'!W171,'627.5 PCAR (Annual Avg)'!W202,'627.5 PCAR (Annual Avg)'!W233,'627.5 PCAR (Annual Avg)'!W264,'627.5 PCAR (Annual Avg)'!W295,'627.5 PCAR (Annual Avg)'!W326,'627.5 PCAR (Annual Avg)'!W357,'627.5 PCAR (Annual Avg)'!W388,'627.5 PCAR (Annual Avg)'!W419,'627.5 PCAR (Annual Avg)'!W450,'627.5 PCAR (Annual Avg)'!W481,'627.5 PCAR (Annual Avg)'!W512,'627.5 PCAR (Annual Avg)'!W543)</f>
        <v>5.3954769527797399</v>
      </c>
      <c r="F9" s="247">
        <f>AVERAGE('627.5 PCAR (Annual Avg)'!X16,'627.5 PCAR (Annual Avg)'!X47,'627.5 PCAR (Annual Avg)'!X78,'627.5 PCAR (Annual Avg)'!X109,'627.5 PCAR (Annual Avg)'!X140,'627.5 PCAR (Annual Avg)'!X171,'627.5 PCAR (Annual Avg)'!X202,'627.5 PCAR (Annual Avg)'!X233,'627.5 PCAR (Annual Avg)'!X264,'627.5 PCAR (Annual Avg)'!X295,'627.5 PCAR (Annual Avg)'!X326,'627.5 PCAR (Annual Avg)'!X357,'627.5 PCAR (Annual Avg)'!X388,'627.5 PCAR (Annual Avg)'!X419,'627.5 PCAR (Annual Avg)'!X450,'627.5 PCAR (Annual Avg)'!X481,'627.5 PCAR (Annual Avg)'!X512,'627.5 PCAR (Annual Avg)'!X543)</f>
        <v>5.2468807992356128</v>
      </c>
      <c r="G9" s="247">
        <f>AVERAGE('627.5 PCAR (Annual Avg)'!Y16,'627.5 PCAR (Annual Avg)'!Y47,'627.5 PCAR (Annual Avg)'!Y78,'627.5 PCAR (Annual Avg)'!Y109,'627.5 PCAR (Annual Avg)'!Y140,'627.5 PCAR (Annual Avg)'!Y171,'627.5 PCAR (Annual Avg)'!Y202,'627.5 PCAR (Annual Avg)'!Y233,'627.5 PCAR (Annual Avg)'!Y264,'627.5 PCAR (Annual Avg)'!Y295,'627.5 PCAR (Annual Avg)'!Y326,'627.5 PCAR (Annual Avg)'!Y357,'627.5 PCAR (Annual Avg)'!Y388,'627.5 PCAR (Annual Avg)'!Y419,'627.5 PCAR (Annual Avg)'!Y450,'627.5 PCAR (Annual Avg)'!Y481,'627.5 PCAR (Annual Avg)'!Y512,'627.5 PCAR (Annual Avg)'!Y543)</f>
        <v>6.2872783395332403</v>
      </c>
      <c r="H9" s="247">
        <f>AVERAGE('627.5 PCAR (Annual Avg)'!Z16,'627.5 PCAR (Annual Avg)'!Z47,'627.5 PCAR (Annual Avg)'!Z78,'627.5 PCAR (Annual Avg)'!Z109,'627.5 PCAR (Annual Avg)'!Z140,'627.5 PCAR (Annual Avg)'!Z171,'627.5 PCAR (Annual Avg)'!Z202,'627.5 PCAR (Annual Avg)'!Z233,'627.5 PCAR (Annual Avg)'!Z264,'627.5 PCAR (Annual Avg)'!Z295,'627.5 PCAR (Annual Avg)'!Z326,'627.5 PCAR (Annual Avg)'!Z357,'627.5 PCAR (Annual Avg)'!Z388,'627.5 PCAR (Annual Avg)'!Z419,'627.5 PCAR (Annual Avg)'!Z450,'627.5 PCAR (Annual Avg)'!Z481,'627.5 PCAR (Annual Avg)'!Z512,'627.5 PCAR (Annual Avg)'!Z543)</f>
        <v>7.766505910312393</v>
      </c>
      <c r="I9" s="247">
        <f>AVERAGE('627.5 PCAR (Annual Avg)'!AA16,'627.5 PCAR (Annual Avg)'!AA47,'627.5 PCAR (Annual Avg)'!AA78,'627.5 PCAR (Annual Avg)'!AA109,'627.5 PCAR (Annual Avg)'!AA140,'627.5 PCAR (Annual Avg)'!AA171,'627.5 PCAR (Annual Avg)'!AA202,'627.5 PCAR (Annual Avg)'!AA233,'627.5 PCAR (Annual Avg)'!AA264,'627.5 PCAR (Annual Avg)'!AA295,'627.5 PCAR (Annual Avg)'!AA326,'627.5 PCAR (Annual Avg)'!AA357,'627.5 PCAR (Annual Avg)'!AA388,'627.5 PCAR (Annual Avg)'!AA419,'627.5 PCAR (Annual Avg)'!AA450,'627.5 PCAR (Annual Avg)'!AA481,'627.5 PCAR (Annual Avg)'!AA512,'627.5 PCAR (Annual Avg)'!AA543)</f>
        <v>13.502721474995436</v>
      </c>
      <c r="J9" s="247">
        <f>AVERAGE('627.5 PCAR (Annual Avg)'!AB16,'627.5 PCAR (Annual Avg)'!AB47,'627.5 PCAR (Annual Avg)'!AB78,'627.5 PCAR (Annual Avg)'!AB109,'627.5 PCAR (Annual Avg)'!AB140,'627.5 PCAR (Annual Avg)'!AB171,'627.5 PCAR (Annual Avg)'!AB202,'627.5 PCAR (Annual Avg)'!AB233,'627.5 PCAR (Annual Avg)'!AB264,'627.5 PCAR (Annual Avg)'!AB295,'627.5 PCAR (Annual Avg)'!AB326,'627.5 PCAR (Annual Avg)'!AB357,'627.5 PCAR (Annual Avg)'!AB388,'627.5 PCAR (Annual Avg)'!AB419,'627.5 PCAR (Annual Avg)'!AB450,'627.5 PCAR (Annual Avg)'!AB481,'627.5 PCAR (Annual Avg)'!AB512,'627.5 PCAR (Annual Avg)'!AB543)</f>
        <v>46.050217341911534</v>
      </c>
      <c r="K9" s="247">
        <f>AVERAGE('627.5 PCAR (Annual Avg)'!AC16,'627.5 PCAR (Annual Avg)'!AC47,'627.5 PCAR (Annual Avg)'!AC78,'627.5 PCAR (Annual Avg)'!AC109,'627.5 PCAR (Annual Avg)'!AC140,'627.5 PCAR (Annual Avg)'!AC171,'627.5 PCAR (Annual Avg)'!AC202,'627.5 PCAR (Annual Avg)'!AC233,'627.5 PCAR (Annual Avg)'!AC264,'627.5 PCAR (Annual Avg)'!AC295,'627.5 PCAR (Annual Avg)'!AC326,'627.5 PCAR (Annual Avg)'!AC357,'627.5 PCAR (Annual Avg)'!AC388,'627.5 PCAR (Annual Avg)'!AC419,'627.5 PCAR (Annual Avg)'!AC450,'627.5 PCAR (Annual Avg)'!AC481,'627.5 PCAR (Annual Avg)'!AC512,'627.5 PCAR (Annual Avg)'!AC543)</f>
        <v>57.799863349868261</v>
      </c>
      <c r="L9" s="247">
        <f>AVERAGE('627.5 PCAR (Annual Avg)'!AD16,'627.5 PCAR (Annual Avg)'!AD47,'627.5 PCAR (Annual Avg)'!AD78,'627.5 PCAR (Annual Avg)'!AD109,'627.5 PCAR (Annual Avg)'!AD140,'627.5 PCAR (Annual Avg)'!AD171,'627.5 PCAR (Annual Avg)'!AD202,'627.5 PCAR (Annual Avg)'!AD233,'627.5 PCAR (Annual Avg)'!AD264,'627.5 PCAR (Annual Avg)'!AD295,'627.5 PCAR (Annual Avg)'!AD326,'627.5 PCAR (Annual Avg)'!AD357,'627.5 PCAR (Annual Avg)'!AD388,'627.5 PCAR (Annual Avg)'!AD419,'627.5 PCAR (Annual Avg)'!AD450,'627.5 PCAR (Annual Avg)'!AD481,'627.5 PCAR (Annual Avg)'!AD512,'627.5 PCAR (Annual Avg)'!AD543)</f>
        <v>67.743684500932972</v>
      </c>
      <c r="M9" s="247">
        <f>AVERAGE('627.5 PCAR (Annual Avg)'!AE16,'627.5 PCAR (Annual Avg)'!AE47,'627.5 PCAR (Annual Avg)'!AE78,'627.5 PCAR (Annual Avg)'!AE109,'627.5 PCAR (Annual Avg)'!AE140,'627.5 PCAR (Annual Avg)'!AE171,'627.5 PCAR (Annual Avg)'!AE202,'627.5 PCAR (Annual Avg)'!AE233,'627.5 PCAR (Annual Avg)'!AE264,'627.5 PCAR (Annual Avg)'!AE295,'627.5 PCAR (Annual Avg)'!AE326,'627.5 PCAR (Annual Avg)'!AE357,'627.5 PCAR (Annual Avg)'!AE388,'627.5 PCAR (Annual Avg)'!AE419,'627.5 PCAR (Annual Avg)'!AE450,'627.5 PCAR (Annual Avg)'!AE481,'627.5 PCAR (Annual Avg)'!AE512,'627.5 PCAR (Annual Avg)'!AE543)</f>
        <v>32.596878274438325</v>
      </c>
      <c r="N9" s="247">
        <f>AVERAGE('627.5 PCAR (Annual Avg)'!AF16,'627.5 PCAR (Annual Avg)'!AF47,'627.5 PCAR (Annual Avg)'!AF78,'627.5 PCAR (Annual Avg)'!AF109,'627.5 PCAR (Annual Avg)'!AF140,'627.5 PCAR (Annual Avg)'!AF171,'627.5 PCAR (Annual Avg)'!AF202,'627.5 PCAR (Annual Avg)'!AF233,'627.5 PCAR (Annual Avg)'!AF264,'627.5 PCAR (Annual Avg)'!AF295,'627.5 PCAR (Annual Avg)'!AF326,'627.5 PCAR (Annual Avg)'!AF357,'627.5 PCAR (Annual Avg)'!AF388,'627.5 PCAR (Annual Avg)'!AF419,'627.5 PCAR (Annual Avg)'!AF450,'627.5 PCAR (Annual Avg)'!AF481,'627.5 PCAR (Annual Avg)'!AF512,'627.5 PCAR (Annual Avg)'!AF543)</f>
        <v>17.14018471998423</v>
      </c>
      <c r="O9" s="247">
        <f>AVERAGE('627.5 PCAR (Annual Avg)'!AG16,'627.5 PCAR (Annual Avg)'!AG47,'627.5 PCAR (Annual Avg)'!AG78,'627.5 PCAR (Annual Avg)'!AG109,'627.5 PCAR (Annual Avg)'!AG140,'627.5 PCAR (Annual Avg)'!AG171,'627.5 PCAR (Annual Avg)'!AG202,'627.5 PCAR (Annual Avg)'!AG233,'627.5 PCAR (Annual Avg)'!AG264,'627.5 PCAR (Annual Avg)'!AG295,'627.5 PCAR (Annual Avg)'!AG326,'627.5 PCAR (Annual Avg)'!AG357,'627.5 PCAR (Annual Avg)'!AG388,'627.5 PCAR (Annual Avg)'!AG419,'627.5 PCAR (Annual Avg)'!AG450,'627.5 PCAR (Annual Avg)'!AG481,'627.5 PCAR (Annual Avg)'!AG512,'627.5 PCAR (Annual Avg)'!AG543)</f>
        <v>10.41632100485684</v>
      </c>
    </row>
    <row r="10" spans="2:15" ht="18" x14ac:dyDescent="0.5">
      <c r="C10" s="202">
        <v>8</v>
      </c>
      <c r="D10" s="247">
        <f>AVERAGE('627.5 PCAR (Annual Avg)'!V17,'627.5 PCAR (Annual Avg)'!V48,'627.5 PCAR (Annual Avg)'!V79,'627.5 PCAR (Annual Avg)'!V110,'627.5 PCAR (Annual Avg)'!V141,'627.5 PCAR (Annual Avg)'!V172,'627.5 PCAR (Annual Avg)'!V203,'627.5 PCAR (Annual Avg)'!V234,'627.5 PCAR (Annual Avg)'!V265,'627.5 PCAR (Annual Avg)'!V296,'627.5 PCAR (Annual Avg)'!V327,'627.5 PCAR (Annual Avg)'!V358,'627.5 PCAR (Annual Avg)'!V389,'627.5 PCAR (Annual Avg)'!V420,'627.5 PCAR (Annual Avg)'!V451,'627.5 PCAR (Annual Avg)'!V482,'627.5 PCAR (Annual Avg)'!V513,'627.5 PCAR (Annual Avg)'!V544)</f>
        <v>6.664380360611994</v>
      </c>
      <c r="E10" s="247">
        <f>AVERAGE('627.5 PCAR (Annual Avg)'!W17,'627.5 PCAR (Annual Avg)'!W48,'627.5 PCAR (Annual Avg)'!W79,'627.5 PCAR (Annual Avg)'!W110,'627.5 PCAR (Annual Avg)'!W141,'627.5 PCAR (Annual Avg)'!W172,'627.5 PCAR (Annual Avg)'!W203,'627.5 PCAR (Annual Avg)'!W234,'627.5 PCAR (Annual Avg)'!W265,'627.5 PCAR (Annual Avg)'!W296,'627.5 PCAR (Annual Avg)'!W327,'627.5 PCAR (Annual Avg)'!W358,'627.5 PCAR (Annual Avg)'!W389,'627.5 PCAR (Annual Avg)'!W420,'627.5 PCAR (Annual Avg)'!W451,'627.5 PCAR (Annual Avg)'!W482,'627.5 PCAR (Annual Avg)'!W513,'627.5 PCAR (Annual Avg)'!W544)</f>
        <v>5.273143261417883</v>
      </c>
      <c r="F10" s="247">
        <f>AVERAGE('627.5 PCAR (Annual Avg)'!X17,'627.5 PCAR (Annual Avg)'!X48,'627.5 PCAR (Annual Avg)'!X79,'627.5 PCAR (Annual Avg)'!X110,'627.5 PCAR (Annual Avg)'!X141,'627.5 PCAR (Annual Avg)'!X172,'627.5 PCAR (Annual Avg)'!X203,'627.5 PCAR (Annual Avg)'!X234,'627.5 PCAR (Annual Avg)'!X265,'627.5 PCAR (Annual Avg)'!X296,'627.5 PCAR (Annual Avg)'!X327,'627.5 PCAR (Annual Avg)'!X358,'627.5 PCAR (Annual Avg)'!X389,'627.5 PCAR (Annual Avg)'!X420,'627.5 PCAR (Annual Avg)'!X451,'627.5 PCAR (Annual Avg)'!X482,'627.5 PCAR (Annual Avg)'!X513,'627.5 PCAR (Annual Avg)'!X544)</f>
        <v>5.3254437202936868</v>
      </c>
      <c r="G10" s="247">
        <f>AVERAGE('627.5 PCAR (Annual Avg)'!Y17,'627.5 PCAR (Annual Avg)'!Y48,'627.5 PCAR (Annual Avg)'!Y79,'627.5 PCAR (Annual Avg)'!Y110,'627.5 PCAR (Annual Avg)'!Y141,'627.5 PCAR (Annual Avg)'!Y172,'627.5 PCAR (Annual Avg)'!Y203,'627.5 PCAR (Annual Avg)'!Y234,'627.5 PCAR (Annual Avg)'!Y265,'627.5 PCAR (Annual Avg)'!Y296,'627.5 PCAR (Annual Avg)'!Y327,'627.5 PCAR (Annual Avg)'!Y358,'627.5 PCAR (Annual Avg)'!Y389,'627.5 PCAR (Annual Avg)'!Y420,'627.5 PCAR (Annual Avg)'!Y451,'627.5 PCAR (Annual Avg)'!Y482,'627.5 PCAR (Annual Avg)'!Y513,'627.5 PCAR (Annual Avg)'!Y544)</f>
        <v>6.1121952583181063</v>
      </c>
      <c r="H10" s="247">
        <f>AVERAGE('627.5 PCAR (Annual Avg)'!Z17,'627.5 PCAR (Annual Avg)'!Z48,'627.5 PCAR (Annual Avg)'!Z79,'627.5 PCAR (Annual Avg)'!Z110,'627.5 PCAR (Annual Avg)'!Z141,'627.5 PCAR (Annual Avg)'!Z172,'627.5 PCAR (Annual Avg)'!Z203,'627.5 PCAR (Annual Avg)'!Z234,'627.5 PCAR (Annual Avg)'!Z265,'627.5 PCAR (Annual Avg)'!Z296,'627.5 PCAR (Annual Avg)'!Z327,'627.5 PCAR (Annual Avg)'!Z358,'627.5 PCAR (Annual Avg)'!Z389,'627.5 PCAR (Annual Avg)'!Z420,'627.5 PCAR (Annual Avg)'!Z451,'627.5 PCAR (Annual Avg)'!Z482,'627.5 PCAR (Annual Avg)'!Z513,'627.5 PCAR (Annual Avg)'!Z544)</f>
        <v>7.6621294580495247</v>
      </c>
      <c r="I10" s="247">
        <f>AVERAGE('627.5 PCAR (Annual Avg)'!AA17,'627.5 PCAR (Annual Avg)'!AA48,'627.5 PCAR (Annual Avg)'!AA79,'627.5 PCAR (Annual Avg)'!AA110,'627.5 PCAR (Annual Avg)'!AA141,'627.5 PCAR (Annual Avg)'!AA172,'627.5 PCAR (Annual Avg)'!AA203,'627.5 PCAR (Annual Avg)'!AA234,'627.5 PCAR (Annual Avg)'!AA265,'627.5 PCAR (Annual Avg)'!AA296,'627.5 PCAR (Annual Avg)'!AA327,'627.5 PCAR (Annual Avg)'!AA358,'627.5 PCAR (Annual Avg)'!AA389,'627.5 PCAR (Annual Avg)'!AA420,'627.5 PCAR (Annual Avg)'!AA451,'627.5 PCAR (Annual Avg)'!AA482,'627.5 PCAR (Annual Avg)'!AA513,'627.5 PCAR (Annual Avg)'!AA544)</f>
        <v>18.022334090722026</v>
      </c>
      <c r="J10" s="247">
        <f>AVERAGE('627.5 PCAR (Annual Avg)'!AB17,'627.5 PCAR (Annual Avg)'!AB48,'627.5 PCAR (Annual Avg)'!AB79,'627.5 PCAR (Annual Avg)'!AB110,'627.5 PCAR (Annual Avg)'!AB141,'627.5 PCAR (Annual Avg)'!AB172,'627.5 PCAR (Annual Avg)'!AB203,'627.5 PCAR (Annual Avg)'!AB234,'627.5 PCAR (Annual Avg)'!AB265,'627.5 PCAR (Annual Avg)'!AB296,'627.5 PCAR (Annual Avg)'!AB327,'627.5 PCAR (Annual Avg)'!AB358,'627.5 PCAR (Annual Avg)'!AB389,'627.5 PCAR (Annual Avg)'!AB420,'627.5 PCAR (Annual Avg)'!AB451,'627.5 PCAR (Annual Avg)'!AB482,'627.5 PCAR (Annual Avg)'!AB513,'627.5 PCAR (Annual Avg)'!AB544)</f>
        <v>47.047966439349061</v>
      </c>
      <c r="K10" s="247">
        <f>AVERAGE('627.5 PCAR (Annual Avg)'!AC17,'627.5 PCAR (Annual Avg)'!AC48,'627.5 PCAR (Annual Avg)'!AC79,'627.5 PCAR (Annual Avg)'!AC110,'627.5 PCAR (Annual Avg)'!AC141,'627.5 PCAR (Annual Avg)'!AC172,'627.5 PCAR (Annual Avg)'!AC203,'627.5 PCAR (Annual Avg)'!AC234,'627.5 PCAR (Annual Avg)'!AC265,'627.5 PCAR (Annual Avg)'!AC296,'627.5 PCAR (Annual Avg)'!AC327,'627.5 PCAR (Annual Avg)'!AC358,'627.5 PCAR (Annual Avg)'!AC389,'627.5 PCAR (Annual Avg)'!AC420,'627.5 PCAR (Annual Avg)'!AC451,'627.5 PCAR (Annual Avg)'!AC482,'627.5 PCAR (Annual Avg)'!AC513,'627.5 PCAR (Annual Avg)'!AC544)</f>
        <v>57.990659015294995</v>
      </c>
      <c r="L10" s="247">
        <f>AVERAGE('627.5 PCAR (Annual Avg)'!AD17,'627.5 PCAR (Annual Avg)'!AD48,'627.5 PCAR (Annual Avg)'!AD79,'627.5 PCAR (Annual Avg)'!AD110,'627.5 PCAR (Annual Avg)'!AD141,'627.5 PCAR (Annual Avg)'!AD172,'627.5 PCAR (Annual Avg)'!AD203,'627.5 PCAR (Annual Avg)'!AD234,'627.5 PCAR (Annual Avg)'!AD265,'627.5 PCAR (Annual Avg)'!AD296,'627.5 PCAR (Annual Avg)'!AD327,'627.5 PCAR (Annual Avg)'!AD358,'627.5 PCAR (Annual Avg)'!AD389,'627.5 PCAR (Annual Avg)'!AD420,'627.5 PCAR (Annual Avg)'!AD451,'627.5 PCAR (Annual Avg)'!AD482,'627.5 PCAR (Annual Avg)'!AD513,'627.5 PCAR (Annual Avg)'!AD544)</f>
        <v>66.31832864745077</v>
      </c>
      <c r="M10" s="247">
        <f>AVERAGE('627.5 PCAR (Annual Avg)'!AE17,'627.5 PCAR (Annual Avg)'!AE48,'627.5 PCAR (Annual Avg)'!AE79,'627.5 PCAR (Annual Avg)'!AE110,'627.5 PCAR (Annual Avg)'!AE141,'627.5 PCAR (Annual Avg)'!AE172,'627.5 PCAR (Annual Avg)'!AE203,'627.5 PCAR (Annual Avg)'!AE234,'627.5 PCAR (Annual Avg)'!AE265,'627.5 PCAR (Annual Avg)'!AE296,'627.5 PCAR (Annual Avg)'!AE327,'627.5 PCAR (Annual Avg)'!AE358,'627.5 PCAR (Annual Avg)'!AE389,'627.5 PCAR (Annual Avg)'!AE420,'627.5 PCAR (Annual Avg)'!AE451,'627.5 PCAR (Annual Avg)'!AE482,'627.5 PCAR (Annual Avg)'!AE513,'627.5 PCAR (Annual Avg)'!AE544)</f>
        <v>31.17152242095613</v>
      </c>
      <c r="N10" s="247">
        <f>AVERAGE('627.5 PCAR (Annual Avg)'!AF17,'627.5 PCAR (Annual Avg)'!AF48,'627.5 PCAR (Annual Avg)'!AF79,'627.5 PCAR (Annual Avg)'!AF110,'627.5 PCAR (Annual Avg)'!AF141,'627.5 PCAR (Annual Avg)'!AF172,'627.5 PCAR (Annual Avg)'!AF203,'627.5 PCAR (Annual Avg)'!AF234,'627.5 PCAR (Annual Avg)'!AF265,'627.5 PCAR (Annual Avg)'!AF296,'627.5 PCAR (Annual Avg)'!AF327,'627.5 PCAR (Annual Avg)'!AF358,'627.5 PCAR (Annual Avg)'!AF389,'627.5 PCAR (Annual Avg)'!AF420,'627.5 PCAR (Annual Avg)'!AF451,'627.5 PCAR (Annual Avg)'!AF482,'627.5 PCAR (Annual Avg)'!AF513,'627.5 PCAR (Annual Avg)'!AF544)</f>
        <v>16.820321398533501</v>
      </c>
      <c r="O10" s="247">
        <f>AVERAGE('627.5 PCAR (Annual Avg)'!AG17,'627.5 PCAR (Annual Avg)'!AG48,'627.5 PCAR (Annual Avg)'!AG79,'627.5 PCAR (Annual Avg)'!AG110,'627.5 PCAR (Annual Avg)'!AG141,'627.5 PCAR (Annual Avg)'!AG172,'627.5 PCAR (Annual Avg)'!AG203,'627.5 PCAR (Annual Avg)'!AG234,'627.5 PCAR (Annual Avg)'!AG265,'627.5 PCAR (Annual Avg)'!AG296,'627.5 PCAR (Annual Avg)'!AG327,'627.5 PCAR (Annual Avg)'!AG358,'627.5 PCAR (Annual Avg)'!AG389,'627.5 PCAR (Annual Avg)'!AG420,'627.5 PCAR (Annual Avg)'!AG451,'627.5 PCAR (Annual Avg)'!AG482,'627.5 PCAR (Annual Avg)'!AG513,'627.5 PCAR (Annual Avg)'!AG544)</f>
        <v>10.095335355962426</v>
      </c>
    </row>
    <row r="11" spans="2:15" ht="18" x14ac:dyDescent="0.5">
      <c r="C11" s="202">
        <v>9</v>
      </c>
      <c r="D11" s="247">
        <f>AVERAGE('627.5 PCAR (Annual Avg)'!V18,'627.5 PCAR (Annual Avg)'!V49,'627.5 PCAR (Annual Avg)'!V80,'627.5 PCAR (Annual Avg)'!V111,'627.5 PCAR (Annual Avg)'!V142,'627.5 PCAR (Annual Avg)'!V173,'627.5 PCAR (Annual Avg)'!V204,'627.5 PCAR (Annual Avg)'!V235,'627.5 PCAR (Annual Avg)'!V266,'627.5 PCAR (Annual Avg)'!V297,'627.5 PCAR (Annual Avg)'!V328,'627.5 PCAR (Annual Avg)'!V359,'627.5 PCAR (Annual Avg)'!V390,'627.5 PCAR (Annual Avg)'!V421,'627.5 PCAR (Annual Avg)'!V452,'627.5 PCAR (Annual Avg)'!V483,'627.5 PCAR (Annual Avg)'!V514,'627.5 PCAR (Annual Avg)'!V545)</f>
        <v>6.6048970060965955</v>
      </c>
      <c r="E11" s="247">
        <f>AVERAGE('627.5 PCAR (Annual Avg)'!W18,'627.5 PCAR (Annual Avg)'!W49,'627.5 PCAR (Annual Avg)'!W80,'627.5 PCAR (Annual Avg)'!W111,'627.5 PCAR (Annual Avg)'!W142,'627.5 PCAR (Annual Avg)'!W173,'627.5 PCAR (Annual Avg)'!W204,'627.5 PCAR (Annual Avg)'!W235,'627.5 PCAR (Annual Avg)'!W266,'627.5 PCAR (Annual Avg)'!W297,'627.5 PCAR (Annual Avg)'!W328,'627.5 PCAR (Annual Avg)'!W359,'627.5 PCAR (Annual Avg)'!W390,'627.5 PCAR (Annual Avg)'!W421,'627.5 PCAR (Annual Avg)'!W452,'627.5 PCAR (Annual Avg)'!W483,'627.5 PCAR (Annual Avg)'!W514,'627.5 PCAR (Annual Avg)'!W545)</f>
        <v>5.2708986065305092</v>
      </c>
      <c r="F11" s="247">
        <f>AVERAGE('627.5 PCAR (Annual Avg)'!X18,'627.5 PCAR (Annual Avg)'!X49,'627.5 PCAR (Annual Avg)'!X80,'627.5 PCAR (Annual Avg)'!X111,'627.5 PCAR (Annual Avg)'!X142,'627.5 PCAR (Annual Avg)'!X173,'627.5 PCAR (Annual Avg)'!X204,'627.5 PCAR (Annual Avg)'!X235,'627.5 PCAR (Annual Avg)'!X266,'627.5 PCAR (Annual Avg)'!X297,'627.5 PCAR (Annual Avg)'!X328,'627.5 PCAR (Annual Avg)'!X359,'627.5 PCAR (Annual Avg)'!X390,'627.5 PCAR (Annual Avg)'!X421,'627.5 PCAR (Annual Avg)'!X452,'627.5 PCAR (Annual Avg)'!X483,'627.5 PCAR (Annual Avg)'!X514,'627.5 PCAR (Annual Avg)'!X545)</f>
        <v>5.389416384583833</v>
      </c>
      <c r="G11" s="247">
        <f>AVERAGE('627.5 PCAR (Annual Avg)'!Y18,'627.5 PCAR (Annual Avg)'!Y49,'627.5 PCAR (Annual Avg)'!Y80,'627.5 PCAR (Annual Avg)'!Y111,'627.5 PCAR (Annual Avg)'!Y142,'627.5 PCAR (Annual Avg)'!Y173,'627.5 PCAR (Annual Avg)'!Y204,'627.5 PCAR (Annual Avg)'!Y235,'627.5 PCAR (Annual Avg)'!Y266,'627.5 PCAR (Annual Avg)'!Y297,'627.5 PCAR (Annual Avg)'!Y328,'627.5 PCAR (Annual Avg)'!Y359,'627.5 PCAR (Annual Avg)'!Y390,'627.5 PCAR (Annual Avg)'!Y421,'627.5 PCAR (Annual Avg)'!Y452,'627.5 PCAR (Annual Avg)'!Y483,'627.5 PCAR (Annual Avg)'!Y514,'627.5 PCAR (Annual Avg)'!Y545)</f>
        <v>6.1997367989256738</v>
      </c>
      <c r="H11" s="247">
        <f>AVERAGE('627.5 PCAR (Annual Avg)'!Z18,'627.5 PCAR (Annual Avg)'!Z49,'627.5 PCAR (Annual Avg)'!Z80,'627.5 PCAR (Annual Avg)'!Z111,'627.5 PCAR (Annual Avg)'!Z142,'627.5 PCAR (Annual Avg)'!Z173,'627.5 PCAR (Annual Avg)'!Z204,'627.5 PCAR (Annual Avg)'!Z235,'627.5 PCAR (Annual Avg)'!Z266,'627.5 PCAR (Annual Avg)'!Z297,'627.5 PCAR (Annual Avg)'!Z328,'627.5 PCAR (Annual Avg)'!Z359,'627.5 PCAR (Annual Avg)'!Z390,'627.5 PCAR (Annual Avg)'!Z421,'627.5 PCAR (Annual Avg)'!Z452,'627.5 PCAR (Annual Avg)'!Z483,'627.5 PCAR (Annual Avg)'!Z514,'627.5 PCAR (Annual Avg)'!Z545)</f>
        <v>8.0246412223603478</v>
      </c>
      <c r="I11" s="247">
        <f>AVERAGE('627.5 PCAR (Annual Avg)'!AA18,'627.5 PCAR (Annual Avg)'!AA49,'627.5 PCAR (Annual Avg)'!AA80,'627.5 PCAR (Annual Avg)'!AA111,'627.5 PCAR (Annual Avg)'!AA142,'627.5 PCAR (Annual Avg)'!AA173,'627.5 PCAR (Annual Avg)'!AA204,'627.5 PCAR (Annual Avg)'!AA235,'627.5 PCAR (Annual Avg)'!AA266,'627.5 PCAR (Annual Avg)'!AA297,'627.5 PCAR (Annual Avg)'!AA328,'627.5 PCAR (Annual Avg)'!AA359,'627.5 PCAR (Annual Avg)'!AA390,'627.5 PCAR (Annual Avg)'!AA421,'627.5 PCAR (Annual Avg)'!AA452,'627.5 PCAR (Annual Avg)'!AA483,'627.5 PCAR (Annual Avg)'!AA514,'627.5 PCAR (Annual Avg)'!AA545)</f>
        <v>21.384827112007571</v>
      </c>
      <c r="J11" s="247">
        <f>AVERAGE('627.5 PCAR (Annual Avg)'!AB18,'627.5 PCAR (Annual Avg)'!AB49,'627.5 PCAR (Annual Avg)'!AB80,'627.5 PCAR (Annual Avg)'!AB111,'627.5 PCAR (Annual Avg)'!AB142,'627.5 PCAR (Annual Avg)'!AB173,'627.5 PCAR (Annual Avg)'!AB204,'627.5 PCAR (Annual Avg)'!AB235,'627.5 PCAR (Annual Avg)'!AB266,'627.5 PCAR (Annual Avg)'!AB297,'627.5 PCAR (Annual Avg)'!AB328,'627.5 PCAR (Annual Avg)'!AB359,'627.5 PCAR (Annual Avg)'!AB390,'627.5 PCAR (Annual Avg)'!AB421,'627.5 PCAR (Annual Avg)'!AB452,'627.5 PCAR (Annual Avg)'!AB483,'627.5 PCAR (Annual Avg)'!AB514,'627.5 PCAR (Annual Avg)'!AB545)</f>
        <v>48.500258151479748</v>
      </c>
      <c r="K11" s="247">
        <f>AVERAGE('627.5 PCAR (Annual Avg)'!AC18,'627.5 PCAR (Annual Avg)'!AC49,'627.5 PCAR (Annual Avg)'!AC80,'627.5 PCAR (Annual Avg)'!AC111,'627.5 PCAR (Annual Avg)'!AC142,'627.5 PCAR (Annual Avg)'!AC173,'627.5 PCAR (Annual Avg)'!AC204,'627.5 PCAR (Annual Avg)'!AC235,'627.5 PCAR (Annual Avg)'!AC266,'627.5 PCAR (Annual Avg)'!AC297,'627.5 PCAR (Annual Avg)'!AC328,'627.5 PCAR (Annual Avg)'!AC359,'627.5 PCAR (Annual Avg)'!AC390,'627.5 PCAR (Annual Avg)'!AC421,'627.5 PCAR (Annual Avg)'!AC452,'627.5 PCAR (Annual Avg)'!AC483,'627.5 PCAR (Annual Avg)'!AC514,'627.5 PCAR (Annual Avg)'!AC545)</f>
        <v>56.733652278365824</v>
      </c>
      <c r="L11" s="247">
        <f>AVERAGE('627.5 PCAR (Annual Avg)'!AD18,'627.5 PCAR (Annual Avg)'!AD49,'627.5 PCAR (Annual Avg)'!AD80,'627.5 PCAR (Annual Avg)'!AD111,'627.5 PCAR (Annual Avg)'!AD142,'627.5 PCAR (Annual Avg)'!AD173,'627.5 PCAR (Annual Avg)'!AD204,'627.5 PCAR (Annual Avg)'!AD235,'627.5 PCAR (Annual Avg)'!AD266,'627.5 PCAR (Annual Avg)'!AD297,'627.5 PCAR (Annual Avg)'!AD328,'627.5 PCAR (Annual Avg)'!AD359,'627.5 PCAR (Annual Avg)'!AD390,'627.5 PCAR (Annual Avg)'!AD421,'627.5 PCAR (Annual Avg)'!AD452,'627.5 PCAR (Annual Avg)'!AD483,'627.5 PCAR (Annual Avg)'!AD514,'627.5 PCAR (Annual Avg)'!AD545)</f>
        <v>67.81102414755415</v>
      </c>
      <c r="M11" s="247">
        <f>AVERAGE('627.5 PCAR (Annual Avg)'!AE18,'627.5 PCAR (Annual Avg)'!AE49,'627.5 PCAR (Annual Avg)'!AE80,'627.5 PCAR (Annual Avg)'!AE111,'627.5 PCAR (Annual Avg)'!AE142,'627.5 PCAR (Annual Avg)'!AE173,'627.5 PCAR (Annual Avg)'!AE204,'627.5 PCAR (Annual Avg)'!AE235,'627.5 PCAR (Annual Avg)'!AE266,'627.5 PCAR (Annual Avg)'!AE297,'627.5 PCAR (Annual Avg)'!AE328,'627.5 PCAR (Annual Avg)'!AE359,'627.5 PCAR (Annual Avg)'!AE390,'627.5 PCAR (Annual Avg)'!AE421,'627.5 PCAR (Annual Avg)'!AE452,'627.5 PCAR (Annual Avg)'!AE483,'627.5 PCAR (Annual Avg)'!AE514,'627.5 PCAR (Annual Avg)'!AE545)</f>
        <v>30.36007967917061</v>
      </c>
      <c r="N11" s="247">
        <f>AVERAGE('627.5 PCAR (Annual Avg)'!AF18,'627.5 PCAR (Annual Avg)'!AF49,'627.5 PCAR (Annual Avg)'!AF80,'627.5 PCAR (Annual Avg)'!AF111,'627.5 PCAR (Annual Avg)'!AF142,'627.5 PCAR (Annual Avg)'!AF173,'627.5 PCAR (Annual Avg)'!AF204,'627.5 PCAR (Annual Avg)'!AF235,'627.5 PCAR (Annual Avg)'!AF266,'627.5 PCAR (Annual Avg)'!AF297,'627.5 PCAR (Annual Avg)'!AF328,'627.5 PCAR (Annual Avg)'!AF359,'627.5 PCAR (Annual Avg)'!AF390,'627.5 PCAR (Annual Avg)'!AF421,'627.5 PCAR (Annual Avg)'!AF452,'627.5 PCAR (Annual Avg)'!AF483,'627.5 PCAR (Annual Avg)'!AF514,'627.5 PCAR (Annual Avg)'!AF545)</f>
        <v>17.465659678653392</v>
      </c>
      <c r="O11" s="247">
        <f>AVERAGE('627.5 PCAR (Annual Avg)'!AG18,'627.5 PCAR (Annual Avg)'!AG49,'627.5 PCAR (Annual Avg)'!AG80,'627.5 PCAR (Annual Avg)'!AG111,'627.5 PCAR (Annual Avg)'!AG142,'627.5 PCAR (Annual Avg)'!AG173,'627.5 PCAR (Annual Avg)'!AG204,'627.5 PCAR (Annual Avg)'!AG235,'627.5 PCAR (Annual Avg)'!AG266,'627.5 PCAR (Annual Avg)'!AG297,'627.5 PCAR (Annual Avg)'!AG328,'627.5 PCAR (Annual Avg)'!AG359,'627.5 PCAR (Annual Avg)'!AG390,'627.5 PCAR (Annual Avg)'!AG421,'627.5 PCAR (Annual Avg)'!AG452,'627.5 PCAR (Annual Avg)'!AG483,'627.5 PCAR (Annual Avg)'!AG514,'627.5 PCAR (Annual Avg)'!AG545)</f>
        <v>9.9550444255015815</v>
      </c>
    </row>
    <row r="12" spans="2:15" ht="18" x14ac:dyDescent="0.5">
      <c r="C12" s="202">
        <v>10</v>
      </c>
      <c r="D12" s="247">
        <f>AVERAGE('627.5 PCAR (Annual Avg)'!V19,'627.5 PCAR (Annual Avg)'!V50,'627.5 PCAR (Annual Avg)'!V81,'627.5 PCAR (Annual Avg)'!V112,'627.5 PCAR (Annual Avg)'!V143,'627.5 PCAR (Annual Avg)'!V174,'627.5 PCAR (Annual Avg)'!V205,'627.5 PCAR (Annual Avg)'!V236,'627.5 PCAR (Annual Avg)'!V267,'627.5 PCAR (Annual Avg)'!V298,'627.5 PCAR (Annual Avg)'!V329,'627.5 PCAR (Annual Avg)'!V360,'627.5 PCAR (Annual Avg)'!V391,'627.5 PCAR (Annual Avg)'!V422,'627.5 PCAR (Annual Avg)'!V453,'627.5 PCAR (Annual Avg)'!V484,'627.5 PCAR (Annual Avg)'!V515,'627.5 PCAR (Annual Avg)'!V546)</f>
        <v>6.5689825278986191</v>
      </c>
      <c r="E12" s="247">
        <f>AVERAGE('627.5 PCAR (Annual Avg)'!W19,'627.5 PCAR (Annual Avg)'!W50,'627.5 PCAR (Annual Avg)'!W81,'627.5 PCAR (Annual Avg)'!W112,'627.5 PCAR (Annual Avg)'!W143,'627.5 PCAR (Annual Avg)'!W174,'627.5 PCAR (Annual Avg)'!W205,'627.5 PCAR (Annual Avg)'!W236,'627.5 PCAR (Annual Avg)'!W267,'627.5 PCAR (Annual Avg)'!W298,'627.5 PCAR (Annual Avg)'!W329,'627.5 PCAR (Annual Avg)'!W360,'627.5 PCAR (Annual Avg)'!W391,'627.5 PCAR (Annual Avg)'!W422,'627.5 PCAR (Annual Avg)'!W453,'627.5 PCAR (Annual Avg)'!W484,'627.5 PCAR (Annual Avg)'!W515,'627.5 PCAR (Annual Avg)'!W546)</f>
        <v>5.1777454287045082</v>
      </c>
      <c r="F12" s="247">
        <f>AVERAGE('627.5 PCAR (Annual Avg)'!X19,'627.5 PCAR (Annual Avg)'!X50,'627.5 PCAR (Annual Avg)'!X81,'627.5 PCAR (Annual Avg)'!X112,'627.5 PCAR (Annual Avg)'!X143,'627.5 PCAR (Annual Avg)'!X174,'627.5 PCAR (Annual Avg)'!X205,'627.5 PCAR (Annual Avg)'!X236,'627.5 PCAR (Annual Avg)'!X267,'627.5 PCAR (Annual Avg)'!X298,'627.5 PCAR (Annual Avg)'!X329,'627.5 PCAR (Annual Avg)'!X360,'627.5 PCAR (Annual Avg)'!X391,'627.5 PCAR (Annual Avg)'!X422,'627.5 PCAR (Annual Avg)'!X453,'627.5 PCAR (Annual Avg)'!X484,'627.5 PCAR (Annual Avg)'!X515,'627.5 PCAR (Annual Avg)'!X546)</f>
        <v>5.4965986554559176</v>
      </c>
      <c r="G12" s="247">
        <f>AVERAGE('627.5 PCAR (Annual Avg)'!Y19,'627.5 PCAR (Annual Avg)'!Y50,'627.5 PCAR (Annual Avg)'!Y81,'627.5 PCAR (Annual Avg)'!Y112,'627.5 PCAR (Annual Avg)'!Y143,'627.5 PCAR (Annual Avg)'!Y174,'627.5 PCAR (Annual Avg)'!Y205,'627.5 PCAR (Annual Avg)'!Y236,'627.5 PCAR (Annual Avg)'!Y267,'627.5 PCAR (Annual Avg)'!Y298,'627.5 PCAR (Annual Avg)'!Y329,'627.5 PCAR (Annual Avg)'!Y360,'627.5 PCAR (Annual Avg)'!Y391,'627.5 PCAR (Annual Avg)'!Y422,'627.5 PCAR (Annual Avg)'!Y453,'627.5 PCAR (Annual Avg)'!Y484,'627.5 PCAR (Annual Avg)'!Y515,'627.5 PCAR (Annual Avg)'!Y546)</f>
        <v>6.142498099297649</v>
      </c>
      <c r="H12" s="247">
        <f>AVERAGE('627.5 PCAR (Annual Avg)'!Z19,'627.5 PCAR (Annual Avg)'!Z50,'627.5 PCAR (Annual Avg)'!Z81,'627.5 PCAR (Annual Avg)'!Z112,'627.5 PCAR (Annual Avg)'!Z143,'627.5 PCAR (Annual Avg)'!Z174,'627.5 PCAR (Annual Avg)'!Z205,'627.5 PCAR (Annual Avg)'!Z236,'627.5 PCAR (Annual Avg)'!Z267,'627.5 PCAR (Annual Avg)'!Z298,'627.5 PCAR (Annual Avg)'!Z329,'627.5 PCAR (Annual Avg)'!Z360,'627.5 PCAR (Annual Avg)'!Z391,'627.5 PCAR (Annual Avg)'!Z422,'627.5 PCAR (Annual Avg)'!Z453,'627.5 PCAR (Annual Avg)'!Z484,'627.5 PCAR (Annual Avg)'!Z515,'627.5 PCAR (Annual Avg)'!Z546)</f>
        <v>8.3052230832820406</v>
      </c>
      <c r="I12" s="247">
        <f>AVERAGE('627.5 PCAR (Annual Avg)'!AA19,'627.5 PCAR (Annual Avg)'!AA50,'627.5 PCAR (Annual Avg)'!AA81,'627.5 PCAR (Annual Avg)'!AA112,'627.5 PCAR (Annual Avg)'!AA143,'627.5 PCAR (Annual Avg)'!AA174,'627.5 PCAR (Annual Avg)'!AA205,'627.5 PCAR (Annual Avg)'!AA236,'627.5 PCAR (Annual Avg)'!AA267,'627.5 PCAR (Annual Avg)'!AA298,'627.5 PCAR (Annual Avg)'!AA329,'627.5 PCAR (Annual Avg)'!AA360,'627.5 PCAR (Annual Avg)'!AA391,'627.5 PCAR (Annual Avg)'!AA422,'627.5 PCAR (Annual Avg)'!AA453,'627.5 PCAR (Annual Avg)'!AA484,'627.5 PCAR (Annual Avg)'!AA515,'627.5 PCAR (Annual Avg)'!AA546)</f>
        <v>22.586839804196089</v>
      </c>
      <c r="J12" s="247">
        <f>AVERAGE('627.5 PCAR (Annual Avg)'!AB19,'627.5 PCAR (Annual Avg)'!AB50,'627.5 PCAR (Annual Avg)'!AB81,'627.5 PCAR (Annual Avg)'!AB112,'627.5 PCAR (Annual Avg)'!AB143,'627.5 PCAR (Annual Avg)'!AB174,'627.5 PCAR (Annual Avg)'!AB205,'627.5 PCAR (Annual Avg)'!AB236,'627.5 PCAR (Annual Avg)'!AB267,'627.5 PCAR (Annual Avg)'!AB298,'627.5 PCAR (Annual Avg)'!AB329,'627.5 PCAR (Annual Avg)'!AB360,'627.5 PCAR (Annual Avg)'!AB391,'627.5 PCAR (Annual Avg)'!AB422,'627.5 PCAR (Annual Avg)'!AB453,'627.5 PCAR (Annual Avg)'!AB484,'627.5 PCAR (Annual Avg)'!AB515,'627.5 PCAR (Annual Avg)'!AB546)</f>
        <v>49.728084374873049</v>
      </c>
      <c r="K12" s="247">
        <f>AVERAGE('627.5 PCAR (Annual Avg)'!AC19,'627.5 PCAR (Annual Avg)'!AC50,'627.5 PCAR (Annual Avg)'!AC81,'627.5 PCAR (Annual Avg)'!AC112,'627.5 PCAR (Annual Avg)'!AC143,'627.5 PCAR (Annual Avg)'!AC174,'627.5 PCAR (Annual Avg)'!AC205,'627.5 PCAR (Annual Avg)'!AC236,'627.5 PCAR (Annual Avg)'!AC267,'627.5 PCAR (Annual Avg)'!AC298,'627.5 PCAR (Annual Avg)'!AC329,'627.5 PCAR (Annual Avg)'!AC360,'627.5 PCAR (Annual Avg)'!AC391,'627.5 PCAR (Annual Avg)'!AC422,'627.5 PCAR (Annual Avg)'!AC453,'627.5 PCAR (Annual Avg)'!AC484,'627.5 PCAR (Annual Avg)'!AC515,'627.5 PCAR (Annual Avg)'!AC546)</f>
        <v>59.923306873323604</v>
      </c>
      <c r="L12" s="247">
        <f>AVERAGE('627.5 PCAR (Annual Avg)'!AD19,'627.5 PCAR (Annual Avg)'!AD50,'627.5 PCAR (Annual Avg)'!AD81,'627.5 PCAR (Annual Avg)'!AD112,'627.5 PCAR (Annual Avg)'!AD143,'627.5 PCAR (Annual Avg)'!AD174,'627.5 PCAR (Annual Avg)'!AD205,'627.5 PCAR (Annual Avg)'!AD236,'627.5 PCAR (Annual Avg)'!AD267,'627.5 PCAR (Annual Avg)'!AD298,'627.5 PCAR (Annual Avg)'!AD329,'627.5 PCAR (Annual Avg)'!AD360,'627.5 PCAR (Annual Avg)'!AD391,'627.5 PCAR (Annual Avg)'!AD422,'627.5 PCAR (Annual Avg)'!AD453,'627.5 PCAR (Annual Avg)'!AD484,'627.5 PCAR (Annual Avg)'!AD515,'627.5 PCAR (Annual Avg)'!AD546)</f>
        <v>64.825633147347361</v>
      </c>
      <c r="M12" s="247">
        <f>AVERAGE('627.5 PCAR (Annual Avg)'!AE19,'627.5 PCAR (Annual Avg)'!AE50,'627.5 PCAR (Annual Avg)'!AE81,'627.5 PCAR (Annual Avg)'!AE112,'627.5 PCAR (Annual Avg)'!AE143,'627.5 PCAR (Annual Avg)'!AE174,'627.5 PCAR (Annual Avg)'!AE205,'627.5 PCAR (Annual Avg)'!AE236,'627.5 PCAR (Annual Avg)'!AE267,'627.5 PCAR (Annual Avg)'!AE298,'627.5 PCAR (Annual Avg)'!AE329,'627.5 PCAR (Annual Avg)'!AE360,'627.5 PCAR (Annual Avg)'!AE391,'627.5 PCAR (Annual Avg)'!AE422,'627.5 PCAR (Annual Avg)'!AE453,'627.5 PCAR (Annual Avg)'!AE484,'627.5 PCAR (Annual Avg)'!AE515,'627.5 PCAR (Annual Avg)'!AE546)</f>
        <v>29.481297290763866</v>
      </c>
      <c r="N12" s="247">
        <f>AVERAGE('627.5 PCAR (Annual Avg)'!AF19,'627.5 PCAR (Annual Avg)'!AF50,'627.5 PCAR (Annual Avg)'!AF81,'627.5 PCAR (Annual Avg)'!AF112,'627.5 PCAR (Annual Avg)'!AF143,'627.5 PCAR (Annual Avg)'!AF174,'627.5 PCAR (Annual Avg)'!AF205,'627.5 PCAR (Annual Avg)'!AF236,'627.5 PCAR (Annual Avg)'!AF267,'627.5 PCAR (Annual Avg)'!AF298,'627.5 PCAR (Annual Avg)'!AF329,'627.5 PCAR (Annual Avg)'!AF360,'627.5 PCAR (Annual Avg)'!AF391,'627.5 PCAR (Annual Avg)'!AF422,'627.5 PCAR (Annual Avg)'!AF453,'627.5 PCAR (Annual Avg)'!AF484,'627.5 PCAR (Annual Avg)'!AF515,'627.5 PCAR (Annual Avg)'!AF546)</f>
        <v>17.663189308742265</v>
      </c>
      <c r="O12" s="247">
        <f>AVERAGE('627.5 PCAR (Annual Avg)'!AG19,'627.5 PCAR (Annual Avg)'!AG50,'627.5 PCAR (Annual Avg)'!AG81,'627.5 PCAR (Annual Avg)'!AG112,'627.5 PCAR (Annual Avg)'!AG143,'627.5 PCAR (Annual Avg)'!AG174,'627.5 PCAR (Annual Avg)'!AG205,'627.5 PCAR (Annual Avg)'!AG236,'627.5 PCAR (Annual Avg)'!AG267,'627.5 PCAR (Annual Avg)'!AG298,'627.5 PCAR (Annual Avg)'!AG329,'627.5 PCAR (Annual Avg)'!AG360,'627.5 PCAR (Annual Avg)'!AG391,'627.5 PCAR (Annual Avg)'!AG422,'627.5 PCAR (Annual Avg)'!AG453,'627.5 PCAR (Annual Avg)'!AG484,'627.5 PCAR (Annual Avg)'!AG515,'627.5 PCAR (Annual Avg)'!AG546)</f>
        <v>9.8136311675970482</v>
      </c>
    </row>
    <row r="13" spans="2:15" ht="18" x14ac:dyDescent="0.5">
      <c r="C13" s="202">
        <v>11</v>
      </c>
      <c r="D13" s="247">
        <f>AVERAGE('627.5 PCAR (Annual Avg)'!V20,'627.5 PCAR (Annual Avg)'!V51,'627.5 PCAR (Annual Avg)'!V82,'627.5 PCAR (Annual Avg)'!V113,'627.5 PCAR (Annual Avg)'!V144,'627.5 PCAR (Annual Avg)'!V175,'627.5 PCAR (Annual Avg)'!V206,'627.5 PCAR (Annual Avg)'!V237,'627.5 PCAR (Annual Avg)'!V268,'627.5 PCAR (Annual Avg)'!V299,'627.5 PCAR (Annual Avg)'!V330,'627.5 PCAR (Annual Avg)'!V361,'627.5 PCAR (Annual Avg)'!V392,'627.5 PCAR (Annual Avg)'!V423,'627.5 PCAR (Annual Avg)'!V454,'627.5 PCAR (Annual Avg)'!V485,'627.5 PCAR (Annual Avg)'!V516,'627.5 PCAR (Annual Avg)'!V547)</f>
        <v>6.465728403079436</v>
      </c>
      <c r="E13" s="247">
        <f>AVERAGE('627.5 PCAR (Annual Avg)'!W20,'627.5 PCAR (Annual Avg)'!W51,'627.5 PCAR (Annual Avg)'!W82,'627.5 PCAR (Annual Avg)'!W113,'627.5 PCAR (Annual Avg)'!W144,'627.5 PCAR (Annual Avg)'!W175,'627.5 PCAR (Annual Avg)'!W206,'627.5 PCAR (Annual Avg)'!W237,'627.5 PCAR (Annual Avg)'!W268,'627.5 PCAR (Annual Avg)'!W299,'627.5 PCAR (Annual Avg)'!W330,'627.5 PCAR (Annual Avg)'!W361,'627.5 PCAR (Annual Avg)'!W392,'627.5 PCAR (Annual Avg)'!W423,'627.5 PCAR (Annual Avg)'!W454,'627.5 PCAR (Annual Avg)'!W485,'627.5 PCAR (Annual Avg)'!W516,'627.5 PCAR (Annual Avg)'!W547)</f>
        <v>5.1267917627611297</v>
      </c>
      <c r="F13" s="247">
        <f>AVERAGE('627.5 PCAR (Annual Avg)'!X20,'627.5 PCAR (Annual Avg)'!X51,'627.5 PCAR (Annual Avg)'!X82,'627.5 PCAR (Annual Avg)'!X113,'627.5 PCAR (Annual Avg)'!X144,'627.5 PCAR (Annual Avg)'!X175,'627.5 PCAR (Annual Avg)'!X206,'627.5 PCAR (Annual Avg)'!X237,'627.5 PCAR (Annual Avg)'!X268,'627.5 PCAR (Annual Avg)'!X299,'627.5 PCAR (Annual Avg)'!X330,'627.5 PCAR (Annual Avg)'!X361,'627.5 PCAR (Annual Avg)'!X392,'627.5 PCAR (Annual Avg)'!X423,'627.5 PCAR (Annual Avg)'!X454,'627.5 PCAR (Annual Avg)'!X485,'627.5 PCAR (Annual Avg)'!X516,'627.5 PCAR (Annual Avg)'!X547)</f>
        <v>5.6348693965181269</v>
      </c>
      <c r="G13" s="247">
        <f>AVERAGE('627.5 PCAR (Annual Avg)'!Y20,'627.5 PCAR (Annual Avg)'!Y51,'627.5 PCAR (Annual Avg)'!Y82,'627.5 PCAR (Annual Avg)'!Y113,'627.5 PCAR (Annual Avg)'!Y144,'627.5 PCAR (Annual Avg)'!Y175,'627.5 PCAR (Annual Avg)'!Y206,'627.5 PCAR (Annual Avg)'!Y237,'627.5 PCAR (Annual Avg)'!Y268,'627.5 PCAR (Annual Avg)'!Y299,'627.5 PCAR (Annual Avg)'!Y330,'627.5 PCAR (Annual Avg)'!Y361,'627.5 PCAR (Annual Avg)'!Y392,'627.5 PCAR (Annual Avg)'!Y423,'627.5 PCAR (Annual Avg)'!Y454,'627.5 PCAR (Annual Avg)'!Y485,'627.5 PCAR (Annual Avg)'!Y516,'627.5 PCAR (Annual Avg)'!Y547)</f>
        <v>6.1133175857617941</v>
      </c>
      <c r="H13" s="247">
        <f>AVERAGE('627.5 PCAR (Annual Avg)'!Z20,'627.5 PCAR (Annual Avg)'!Z51,'627.5 PCAR (Annual Avg)'!Z82,'627.5 PCAR (Annual Avg)'!Z113,'627.5 PCAR (Annual Avg)'!Z144,'627.5 PCAR (Annual Avg)'!Z175,'627.5 PCAR (Annual Avg)'!Z206,'627.5 PCAR (Annual Avg)'!Z237,'627.5 PCAR (Annual Avg)'!Z268,'627.5 PCAR (Annual Avg)'!Z299,'627.5 PCAR (Annual Avg)'!Z330,'627.5 PCAR (Annual Avg)'!Z361,'627.5 PCAR (Annual Avg)'!Z392,'627.5 PCAR (Annual Avg)'!Z423,'627.5 PCAR (Annual Avg)'!Z454,'627.5 PCAR (Annual Avg)'!Z485,'627.5 PCAR (Annual Avg)'!Z516,'627.5 PCAR (Annual Avg)'!Z547)</f>
        <v>8.0100509655924199</v>
      </c>
      <c r="I13" s="247">
        <f>AVERAGE('627.5 PCAR (Annual Avg)'!AA20,'627.5 PCAR (Annual Avg)'!AA51,'627.5 PCAR (Annual Avg)'!AA82,'627.5 PCAR (Annual Avg)'!AA113,'627.5 PCAR (Annual Avg)'!AA144,'627.5 PCAR (Annual Avg)'!AA175,'627.5 PCAR (Annual Avg)'!AA206,'627.5 PCAR (Annual Avg)'!AA237,'627.5 PCAR (Annual Avg)'!AA268,'627.5 PCAR (Annual Avg)'!AA299,'627.5 PCAR (Annual Avg)'!AA330,'627.5 PCAR (Annual Avg)'!AA361,'627.5 PCAR (Annual Avg)'!AA392,'627.5 PCAR (Annual Avg)'!AA423,'627.5 PCAR (Annual Avg)'!AA454,'627.5 PCAR (Annual Avg)'!AA485,'627.5 PCAR (Annual Avg)'!AA516,'627.5 PCAR (Annual Avg)'!AA547)</f>
        <v>18.291692677206854</v>
      </c>
      <c r="J13" s="247">
        <f>AVERAGE('627.5 PCAR (Annual Avg)'!AB20,'627.5 PCAR (Annual Avg)'!AB51,'627.5 PCAR (Annual Avg)'!AB82,'627.5 PCAR (Annual Avg)'!AB113,'627.5 PCAR (Annual Avg)'!AB144,'627.5 PCAR (Annual Avg)'!AB175,'627.5 PCAR (Annual Avg)'!AB206,'627.5 PCAR (Annual Avg)'!AB237,'627.5 PCAR (Annual Avg)'!AB268,'627.5 PCAR (Annual Avg)'!AB299,'627.5 PCAR (Annual Avg)'!AB330,'627.5 PCAR (Annual Avg)'!AB361,'627.5 PCAR (Annual Avg)'!AB392,'627.5 PCAR (Annual Avg)'!AB423,'627.5 PCAR (Annual Avg)'!AB454,'627.5 PCAR (Annual Avg)'!AB485,'627.5 PCAR (Annual Avg)'!AB516,'627.5 PCAR (Annual Avg)'!AB547)</f>
        <v>52.184859149103382</v>
      </c>
      <c r="K13" s="247">
        <f>AVERAGE('627.5 PCAR (Annual Avg)'!AC20,'627.5 PCAR (Annual Avg)'!AC51,'627.5 PCAR (Annual Avg)'!AC82,'627.5 PCAR (Annual Avg)'!AC113,'627.5 PCAR (Annual Avg)'!AC144,'627.5 PCAR (Annual Avg)'!AC175,'627.5 PCAR (Annual Avg)'!AC206,'627.5 PCAR (Annual Avg)'!AC237,'627.5 PCAR (Annual Avg)'!AC268,'627.5 PCAR (Annual Avg)'!AC299,'627.5 PCAR (Annual Avg)'!AC330,'627.5 PCAR (Annual Avg)'!AC361,'627.5 PCAR (Annual Avg)'!AC392,'627.5 PCAR (Annual Avg)'!AC423,'627.5 PCAR (Annual Avg)'!AC454,'627.5 PCAR (Annual Avg)'!AC485,'627.5 PCAR (Annual Avg)'!AC516,'627.5 PCAR (Annual Avg)'!AC547)</f>
        <v>63.492308144247531</v>
      </c>
      <c r="L13" s="247">
        <f>AVERAGE('627.5 PCAR (Annual Avg)'!AD20,'627.5 PCAR (Annual Avg)'!AD51,'627.5 PCAR (Annual Avg)'!AD82,'627.5 PCAR (Annual Avg)'!AD113,'627.5 PCAR (Annual Avg)'!AD144,'627.5 PCAR (Annual Avg)'!AD175,'627.5 PCAR (Annual Avg)'!AD206,'627.5 PCAR (Annual Avg)'!AD237,'627.5 PCAR (Annual Avg)'!AD268,'627.5 PCAR (Annual Avg)'!AD299,'627.5 PCAR (Annual Avg)'!AD330,'627.5 PCAR (Annual Avg)'!AD361,'627.5 PCAR (Annual Avg)'!AD392,'627.5 PCAR (Annual Avg)'!AD423,'627.5 PCAR (Annual Avg)'!AD454,'627.5 PCAR (Annual Avg)'!AD485,'627.5 PCAR (Annual Avg)'!AD516,'627.5 PCAR (Annual Avg)'!AD547)</f>
        <v>62.704434278779395</v>
      </c>
      <c r="M13" s="247">
        <f>AVERAGE('627.5 PCAR (Annual Avg)'!AE20,'627.5 PCAR (Annual Avg)'!AE51,'627.5 PCAR (Annual Avg)'!AE82,'627.5 PCAR (Annual Avg)'!AE113,'627.5 PCAR (Annual Avg)'!AE144,'627.5 PCAR (Annual Avg)'!AE175,'627.5 PCAR (Annual Avg)'!AE206,'627.5 PCAR (Annual Avg)'!AE237,'627.5 PCAR (Annual Avg)'!AE268,'627.5 PCAR (Annual Avg)'!AE299,'627.5 PCAR (Annual Avg)'!AE330,'627.5 PCAR (Annual Avg)'!AE361,'627.5 PCAR (Annual Avg)'!AE392,'627.5 PCAR (Annual Avg)'!AE423,'627.5 PCAR (Annual Avg)'!AE454,'627.5 PCAR (Annual Avg)'!AE485,'627.5 PCAR (Annual Avg)'!AE516,'627.5 PCAR (Annual Avg)'!AE547)</f>
        <v>28.792188240340199</v>
      </c>
      <c r="N13" s="247">
        <f>AVERAGE('627.5 PCAR (Annual Avg)'!AF20,'627.5 PCAR (Annual Avg)'!AF51,'627.5 PCAR (Annual Avg)'!AF82,'627.5 PCAR (Annual Avg)'!AF113,'627.5 PCAR (Annual Avg)'!AF144,'627.5 PCAR (Annual Avg)'!AF175,'627.5 PCAR (Annual Avg)'!AF206,'627.5 PCAR (Annual Avg)'!AF237,'627.5 PCAR (Annual Avg)'!AF268,'627.5 PCAR (Annual Avg)'!AF299,'627.5 PCAR (Annual Avg)'!AF330,'627.5 PCAR (Annual Avg)'!AF361,'627.5 PCAR (Annual Avg)'!AF392,'627.5 PCAR (Annual Avg)'!AF423,'627.5 PCAR (Annual Avg)'!AF454,'627.5 PCAR (Annual Avg)'!AF485,'627.5 PCAR (Annual Avg)'!AF516,'627.5 PCAR (Annual Avg)'!AF547)</f>
        <v>20.373610085245794</v>
      </c>
      <c r="O13" s="247">
        <f>AVERAGE('627.5 PCAR (Annual Avg)'!AG20,'627.5 PCAR (Annual Avg)'!AG51,'627.5 PCAR (Annual Avg)'!AG82,'627.5 PCAR (Annual Avg)'!AG113,'627.5 PCAR (Annual Avg)'!AG144,'627.5 PCAR (Annual Avg)'!AG175,'627.5 PCAR (Annual Avg)'!AG206,'627.5 PCAR (Annual Avg)'!AG237,'627.5 PCAR (Annual Avg)'!AG268,'627.5 PCAR (Annual Avg)'!AG299,'627.5 PCAR (Annual Avg)'!AG330,'627.5 PCAR (Annual Avg)'!AG361,'627.5 PCAR (Annual Avg)'!AG392,'627.5 PCAR (Annual Avg)'!AG423,'627.5 PCAR (Annual Avg)'!AG454,'627.5 PCAR (Annual Avg)'!AG485,'627.5 PCAR (Annual Avg)'!AG516,'627.5 PCAR (Annual Avg)'!AG547)</f>
        <v>9.6205908472829247</v>
      </c>
    </row>
    <row r="14" spans="2:15" ht="18" x14ac:dyDescent="0.5">
      <c r="C14" s="202">
        <v>12</v>
      </c>
      <c r="D14" s="247">
        <f>AVERAGE('627.5 PCAR (Annual Avg)'!V21,'627.5 PCAR (Annual Avg)'!V52,'627.5 PCAR (Annual Avg)'!V83,'627.5 PCAR (Annual Avg)'!V114,'627.5 PCAR (Annual Avg)'!V145,'627.5 PCAR (Annual Avg)'!V176,'627.5 PCAR (Annual Avg)'!V207,'627.5 PCAR (Annual Avg)'!V238,'627.5 PCAR (Annual Avg)'!V269,'627.5 PCAR (Annual Avg)'!V300,'627.5 PCAR (Annual Avg)'!V331,'627.5 PCAR (Annual Avg)'!V362,'627.5 PCAR (Annual Avg)'!V393,'627.5 PCAR (Annual Avg)'!V424,'627.5 PCAR (Annual Avg)'!V455,'627.5 PCAR (Annual Avg)'!V486,'627.5 PCAR (Annual Avg)'!V517,'627.5 PCAR (Annual Avg)'!V548)</f>
        <v>6.3624742782602546</v>
      </c>
      <c r="E14" s="247">
        <f>AVERAGE('627.5 PCAR (Annual Avg)'!W21,'627.5 PCAR (Annual Avg)'!W52,'627.5 PCAR (Annual Avg)'!W83,'627.5 PCAR (Annual Avg)'!W114,'627.5 PCAR (Annual Avg)'!W145,'627.5 PCAR (Annual Avg)'!W176,'627.5 PCAR (Annual Avg)'!W207,'627.5 PCAR (Annual Avg)'!W238,'627.5 PCAR (Annual Avg)'!W269,'627.5 PCAR (Annual Avg)'!W300,'627.5 PCAR (Annual Avg)'!W331,'627.5 PCAR (Annual Avg)'!W362,'627.5 PCAR (Annual Avg)'!W393,'627.5 PCAR (Annual Avg)'!W424,'627.5 PCAR (Annual Avg)'!W455,'627.5 PCAR (Annual Avg)'!W486,'627.5 PCAR (Annual Avg)'!W517,'627.5 PCAR (Annual Avg)'!W548)</f>
        <v>5.1417187177621635</v>
      </c>
      <c r="F14" s="247">
        <f>AVERAGE('627.5 PCAR (Annual Avg)'!X21,'627.5 PCAR (Annual Avg)'!X52,'627.5 PCAR (Annual Avg)'!X83,'627.5 PCAR (Annual Avg)'!X114,'627.5 PCAR (Annual Avg)'!X145,'627.5 PCAR (Annual Avg)'!X176,'627.5 PCAR (Annual Avg)'!X207,'627.5 PCAR (Annual Avg)'!X238,'627.5 PCAR (Annual Avg)'!X269,'627.5 PCAR (Annual Avg)'!X300,'627.5 PCAR (Annual Avg)'!X331,'627.5 PCAR (Annual Avg)'!X362,'627.5 PCAR (Annual Avg)'!X393,'627.5 PCAR (Annual Avg)'!X424,'627.5 PCAR (Annual Avg)'!X455,'627.5 PCAR (Annual Avg)'!X486,'627.5 PCAR (Annual Avg)'!X517,'627.5 PCAR (Annual Avg)'!X548)</f>
        <v>5.6135451750880794</v>
      </c>
      <c r="G14" s="247">
        <f>AVERAGE('627.5 PCAR (Annual Avg)'!Y21,'627.5 PCAR (Annual Avg)'!Y52,'627.5 PCAR (Annual Avg)'!Y83,'627.5 PCAR (Annual Avg)'!Y114,'627.5 PCAR (Annual Avg)'!Y145,'627.5 PCAR (Annual Avg)'!Y176,'627.5 PCAR (Annual Avg)'!Y207,'627.5 PCAR (Annual Avg)'!Y238,'627.5 PCAR (Annual Avg)'!Y269,'627.5 PCAR (Annual Avg)'!Y300,'627.5 PCAR (Annual Avg)'!Y331,'627.5 PCAR (Annual Avg)'!Y362,'627.5 PCAR (Annual Avg)'!Y393,'627.5 PCAR (Annual Avg)'!Y424,'627.5 PCAR (Annual Avg)'!Y455,'627.5 PCAR (Annual Avg)'!Y486,'627.5 PCAR (Annual Avg)'!Y517,'627.5 PCAR (Annual Avg)'!Y548)</f>
        <v>6.1077059485433596</v>
      </c>
      <c r="H14" s="247">
        <f>AVERAGE('627.5 PCAR (Annual Avg)'!Z21,'627.5 PCAR (Annual Avg)'!Z52,'627.5 PCAR (Annual Avg)'!Z83,'627.5 PCAR (Annual Avg)'!Z114,'627.5 PCAR (Annual Avg)'!Z145,'627.5 PCAR (Annual Avg)'!Z176,'627.5 PCAR (Annual Avg)'!Z207,'627.5 PCAR (Annual Avg)'!Z238,'627.5 PCAR (Annual Avg)'!Z269,'627.5 PCAR (Annual Avg)'!Z300,'627.5 PCAR (Annual Avg)'!Z331,'627.5 PCAR (Annual Avg)'!Z362,'627.5 PCAR (Annual Avg)'!Z393,'627.5 PCAR (Annual Avg)'!Z424,'627.5 PCAR (Annual Avg)'!Z455,'627.5 PCAR (Annual Avg)'!Z486,'627.5 PCAR (Annual Avg)'!Z517,'627.5 PCAR (Annual Avg)'!Z548)</f>
        <v>8.6138631302959006</v>
      </c>
      <c r="I14" s="247">
        <f>AVERAGE('627.5 PCAR (Annual Avg)'!AA21,'627.5 PCAR (Annual Avg)'!AA52,'627.5 PCAR (Annual Avg)'!AA83,'627.5 PCAR (Annual Avg)'!AA114,'627.5 PCAR (Annual Avg)'!AA145,'627.5 PCAR (Annual Avg)'!AA176,'627.5 PCAR (Annual Avg)'!AA207,'627.5 PCAR (Annual Avg)'!AA238,'627.5 PCAR (Annual Avg)'!AA269,'627.5 PCAR (Annual Avg)'!AA300,'627.5 PCAR (Annual Avg)'!AA331,'627.5 PCAR (Annual Avg)'!AA362,'627.5 PCAR (Annual Avg)'!AA393,'627.5 PCAR (Annual Avg)'!AA424,'627.5 PCAR (Annual Avg)'!AA455,'627.5 PCAR (Annual Avg)'!AA486,'627.5 PCAR (Annual Avg)'!AA517,'627.5 PCAR (Annual Avg)'!AA548)</f>
        <v>19.77204257542969</v>
      </c>
      <c r="J14" s="247">
        <f>AVERAGE('627.5 PCAR (Annual Avg)'!AB21,'627.5 PCAR (Annual Avg)'!AB52,'627.5 PCAR (Annual Avg)'!AB83,'627.5 PCAR (Annual Avg)'!AB114,'627.5 PCAR (Annual Avg)'!AB145,'627.5 PCAR (Annual Avg)'!AB176,'627.5 PCAR (Annual Avg)'!AB207,'627.5 PCAR (Annual Avg)'!AB238,'627.5 PCAR (Annual Avg)'!AB269,'627.5 PCAR (Annual Avg)'!AB300,'627.5 PCAR (Annual Avg)'!AB331,'627.5 PCAR (Annual Avg)'!AB362,'627.5 PCAR (Annual Avg)'!AB393,'627.5 PCAR (Annual Avg)'!AB424,'627.5 PCAR (Annual Avg)'!AB455,'627.5 PCAR (Annual Avg)'!AB486,'627.5 PCAR (Annual Avg)'!AB517,'627.5 PCAR (Annual Avg)'!AB548)</f>
        <v>52.783059676588429</v>
      </c>
      <c r="K14" s="247">
        <f>AVERAGE('627.5 PCAR (Annual Avg)'!AC21,'627.5 PCAR (Annual Avg)'!AC52,'627.5 PCAR (Annual Avg)'!AC83,'627.5 PCAR (Annual Avg)'!AC114,'627.5 PCAR (Annual Avg)'!AC145,'627.5 PCAR (Annual Avg)'!AC176,'627.5 PCAR (Annual Avg)'!AC207,'627.5 PCAR (Annual Avg)'!AC238,'627.5 PCAR (Annual Avg)'!AC269,'627.5 PCAR (Annual Avg)'!AC300,'627.5 PCAR (Annual Avg)'!AC331,'627.5 PCAR (Annual Avg)'!AC362,'627.5 PCAR (Annual Avg)'!AC393,'627.5 PCAR (Annual Avg)'!AC424,'627.5 PCAR (Annual Avg)'!AC455,'627.5 PCAR (Annual Avg)'!AC486,'627.5 PCAR (Annual Avg)'!AC517,'627.5 PCAR (Annual Avg)'!AC548)</f>
        <v>64.670751960118622</v>
      </c>
      <c r="L14" s="247">
        <f>AVERAGE('627.5 PCAR (Annual Avg)'!AD21,'627.5 PCAR (Annual Avg)'!AD52,'627.5 PCAR (Annual Avg)'!AD83,'627.5 PCAR (Annual Avg)'!AD114,'627.5 PCAR (Annual Avg)'!AD145,'627.5 PCAR (Annual Avg)'!AD176,'627.5 PCAR (Annual Avg)'!AD207,'627.5 PCAR (Annual Avg)'!AD238,'627.5 PCAR (Annual Avg)'!AD269,'627.5 PCAR (Annual Avg)'!AD300,'627.5 PCAR (Annual Avg)'!AD331,'627.5 PCAR (Annual Avg)'!AD362,'627.5 PCAR (Annual Avg)'!AD393,'627.5 PCAR (Annual Avg)'!AD424,'627.5 PCAR (Annual Avg)'!AD455,'627.5 PCAR (Annual Avg)'!AD486,'627.5 PCAR (Annual Avg)'!AD517,'627.5 PCAR (Annual Avg)'!AD548)</f>
        <v>57.788640075431381</v>
      </c>
      <c r="M14" s="247">
        <f>AVERAGE('627.5 PCAR (Annual Avg)'!AE21,'627.5 PCAR (Annual Avg)'!AE52,'627.5 PCAR (Annual Avg)'!AE83,'627.5 PCAR (Annual Avg)'!AE114,'627.5 PCAR (Annual Avg)'!AE145,'627.5 PCAR (Annual Avg)'!AE176,'627.5 PCAR (Annual Avg)'!AE207,'627.5 PCAR (Annual Avg)'!AE238,'627.5 PCAR (Annual Avg)'!AE269,'627.5 PCAR (Annual Avg)'!AE300,'627.5 PCAR (Annual Avg)'!AE331,'627.5 PCAR (Annual Avg)'!AE362,'627.5 PCAR (Annual Avg)'!AE393,'627.5 PCAR (Annual Avg)'!AE424,'627.5 PCAR (Annual Avg)'!AE455,'627.5 PCAR (Annual Avg)'!AE486,'627.5 PCAR (Annual Avg)'!AE517,'627.5 PCAR (Annual Avg)'!AE548)</f>
        <v>28.154706252326108</v>
      </c>
      <c r="N14" s="247">
        <f>AVERAGE('627.5 PCAR (Annual Avg)'!AF21,'627.5 PCAR (Annual Avg)'!AF52,'627.5 PCAR (Annual Avg)'!AF83,'627.5 PCAR (Annual Avg)'!AF114,'627.5 PCAR (Annual Avg)'!AF145,'627.5 PCAR (Annual Avg)'!AF176,'627.5 PCAR (Annual Avg)'!AF207,'627.5 PCAR (Annual Avg)'!AF238,'627.5 PCAR (Annual Avg)'!AF269,'627.5 PCAR (Annual Avg)'!AF300,'627.5 PCAR (Annual Avg)'!AF331,'627.5 PCAR (Annual Avg)'!AF362,'627.5 PCAR (Annual Avg)'!AF393,'627.5 PCAR (Annual Avg)'!AF424,'627.5 PCAR (Annual Avg)'!AF455,'627.5 PCAR (Annual Avg)'!AF486,'627.5 PCAR (Annual Avg)'!AF517,'627.5 PCAR (Annual Avg)'!AF548)</f>
        <v>16.958367674106977</v>
      </c>
      <c r="O14" s="247">
        <f>AVERAGE('627.5 PCAR (Annual Avg)'!AG21,'627.5 PCAR (Annual Avg)'!AG52,'627.5 PCAR (Annual Avg)'!AG83,'627.5 PCAR (Annual Avg)'!AG114,'627.5 PCAR (Annual Avg)'!AG145,'627.5 PCAR (Annual Avg)'!AG176,'627.5 PCAR (Annual Avg)'!AG207,'627.5 PCAR (Annual Avg)'!AG238,'627.5 PCAR (Annual Avg)'!AG269,'627.5 PCAR (Annual Avg)'!AG300,'627.5 PCAR (Annual Avg)'!AG331,'627.5 PCAR (Annual Avg)'!AG362,'627.5 PCAR (Annual Avg)'!AG393,'627.5 PCAR (Annual Avg)'!AG424,'627.5 PCAR (Annual Avg)'!AG455,'627.5 PCAR (Annual Avg)'!AG486,'627.5 PCAR (Annual Avg)'!AG517,'627.5 PCAR (Annual Avg)'!AG548)</f>
        <v>9.4634650051667784</v>
      </c>
    </row>
    <row r="15" spans="2:15" ht="18" x14ac:dyDescent="0.5">
      <c r="C15" s="202">
        <v>13</v>
      </c>
      <c r="D15" s="247">
        <f>AVERAGE('627.5 PCAR (Annual Avg)'!V22,'627.5 PCAR (Annual Avg)'!V53,'627.5 PCAR (Annual Avg)'!V84,'627.5 PCAR (Annual Avg)'!V115,'627.5 PCAR (Annual Avg)'!V146,'627.5 PCAR (Annual Avg)'!V177,'627.5 PCAR (Annual Avg)'!V208,'627.5 PCAR (Annual Avg)'!V239,'627.5 PCAR (Annual Avg)'!V270,'627.5 PCAR (Annual Avg)'!V301,'627.5 PCAR (Annual Avg)'!V332,'627.5 PCAR (Annual Avg)'!V363,'627.5 PCAR (Annual Avg)'!V394,'627.5 PCAR (Annual Avg)'!V425,'627.5 PCAR (Annual Avg)'!V456,'627.5 PCAR (Annual Avg)'!V487,'627.5 PCAR (Annual Avg)'!V518,'627.5 PCAR (Annual Avg)'!V549)</f>
        <v>6.3231928177312176</v>
      </c>
      <c r="E15" s="247">
        <f>AVERAGE('627.5 PCAR (Annual Avg)'!W22,'627.5 PCAR (Annual Avg)'!W53,'627.5 PCAR (Annual Avg)'!W84,'627.5 PCAR (Annual Avg)'!W115,'627.5 PCAR (Annual Avg)'!W146,'627.5 PCAR (Annual Avg)'!W177,'627.5 PCAR (Annual Avg)'!W208,'627.5 PCAR (Annual Avg)'!W239,'627.5 PCAR (Annual Avg)'!W270,'627.5 PCAR (Annual Avg)'!W301,'627.5 PCAR (Annual Avg)'!W332,'627.5 PCAR (Annual Avg)'!W363,'627.5 PCAR (Annual Avg)'!W394,'627.5 PCAR (Annual Avg)'!W425,'627.5 PCAR (Annual Avg)'!W456,'627.5 PCAR (Annual Avg)'!W487,'627.5 PCAR (Annual Avg)'!W518,'627.5 PCAR (Annual Avg)'!W549)</f>
        <v>5.1417187177621635</v>
      </c>
      <c r="F15" s="247">
        <f>AVERAGE('627.5 PCAR (Annual Avg)'!X22,'627.5 PCAR (Annual Avg)'!X53,'627.5 PCAR (Annual Avg)'!X84,'627.5 PCAR (Annual Avg)'!X115,'627.5 PCAR (Annual Avg)'!X146,'627.5 PCAR (Annual Avg)'!X177,'627.5 PCAR (Annual Avg)'!X208,'627.5 PCAR (Annual Avg)'!X239,'627.5 PCAR (Annual Avg)'!X270,'627.5 PCAR (Annual Avg)'!X301,'627.5 PCAR (Annual Avg)'!X332,'627.5 PCAR (Annual Avg)'!X363,'627.5 PCAR (Annual Avg)'!X394,'627.5 PCAR (Annual Avg)'!X425,'627.5 PCAR (Annual Avg)'!X456,'627.5 PCAR (Annual Avg)'!X487,'627.5 PCAR (Annual Avg)'!X518,'627.5 PCAR (Annual Avg)'!X549)</f>
        <v>5.50827086087026</v>
      </c>
      <c r="G15" s="247">
        <f>AVERAGE('627.5 PCAR (Annual Avg)'!Y22,'627.5 PCAR (Annual Avg)'!Y53,'627.5 PCAR (Annual Avg)'!Y84,'627.5 PCAR (Annual Avg)'!Y115,'627.5 PCAR (Annual Avg)'!Y146,'627.5 PCAR (Annual Avg)'!Y177,'627.5 PCAR (Annual Avg)'!Y208,'627.5 PCAR (Annual Avg)'!Y239,'627.5 PCAR (Annual Avg)'!Y270,'627.5 PCAR (Annual Avg)'!Y301,'627.5 PCAR (Annual Avg)'!Y332,'627.5 PCAR (Annual Avg)'!Y363,'627.5 PCAR (Annual Avg)'!Y394,'627.5 PCAR (Annual Avg)'!Y425,'627.5 PCAR (Annual Avg)'!Y456,'627.5 PCAR (Annual Avg)'!Y487,'627.5 PCAR (Annual Avg)'!Y518,'627.5 PCAR (Annual Avg)'!Y549)</f>
        <v>6.1065836210996727</v>
      </c>
      <c r="H15" s="247">
        <f>AVERAGE('627.5 PCAR (Annual Avg)'!Z22,'627.5 PCAR (Annual Avg)'!Z53,'627.5 PCAR (Annual Avg)'!Z84,'627.5 PCAR (Annual Avg)'!Z115,'627.5 PCAR (Annual Avg)'!Z146,'627.5 PCAR (Annual Avg)'!Z177,'627.5 PCAR (Annual Avg)'!Z208,'627.5 PCAR (Annual Avg)'!Z239,'627.5 PCAR (Annual Avg)'!Z270,'627.5 PCAR (Annual Avg)'!Z301,'627.5 PCAR (Annual Avg)'!Z332,'627.5 PCAR (Annual Avg)'!Z363,'627.5 PCAR (Annual Avg)'!Z394,'627.5 PCAR (Annual Avg)'!Z425,'627.5 PCAR (Annual Avg)'!Z456,'627.5 PCAR (Annual Avg)'!Z487,'627.5 PCAR (Annual Avg)'!Z518,'627.5 PCAR (Annual Avg)'!Z549)</f>
        <v>8.409599535544908</v>
      </c>
      <c r="I15" s="247">
        <f>AVERAGE('627.5 PCAR (Annual Avg)'!AA22,'627.5 PCAR (Annual Avg)'!AA53,'627.5 PCAR (Annual Avg)'!AA84,'627.5 PCAR (Annual Avg)'!AA115,'627.5 PCAR (Annual Avg)'!AA146,'627.5 PCAR (Annual Avg)'!AA177,'627.5 PCAR (Annual Avg)'!AA208,'627.5 PCAR (Annual Avg)'!AA239,'627.5 PCAR (Annual Avg)'!AA270,'627.5 PCAR (Annual Avg)'!AA301,'627.5 PCAR (Annual Avg)'!AA332,'627.5 PCAR (Annual Avg)'!AA363,'627.5 PCAR (Annual Avg)'!AA394,'627.5 PCAR (Annual Avg)'!AA425,'627.5 PCAR (Annual Avg)'!AA456,'627.5 PCAR (Annual Avg)'!AA487,'627.5 PCAR (Annual Avg)'!AA518,'627.5 PCAR (Annual Avg)'!AA549)</f>
        <v>22.842730461356673</v>
      </c>
      <c r="J15" s="247">
        <f>AVERAGE('627.5 PCAR (Annual Avg)'!AB22,'627.5 PCAR (Annual Avg)'!AB53,'627.5 PCAR (Annual Avg)'!AB84,'627.5 PCAR (Annual Avg)'!AB115,'627.5 PCAR (Annual Avg)'!AB146,'627.5 PCAR (Annual Avg)'!AB177,'627.5 PCAR (Annual Avg)'!AB208,'627.5 PCAR (Annual Avg)'!AB239,'627.5 PCAR (Annual Avg)'!AB270,'627.5 PCAR (Annual Avg)'!AB301,'627.5 PCAR (Annual Avg)'!AB332,'627.5 PCAR (Annual Avg)'!AB363,'627.5 PCAR (Annual Avg)'!AB394,'627.5 PCAR (Annual Avg)'!AB425,'627.5 PCAR (Annual Avg)'!AB456,'627.5 PCAR (Annual Avg)'!AB487,'627.5 PCAR (Annual Avg)'!AB518,'627.5 PCAR (Annual Avg)'!AB549)</f>
        <v>53.366669947305539</v>
      </c>
      <c r="K15" s="247">
        <f>AVERAGE('627.5 PCAR (Annual Avg)'!AC22,'627.5 PCAR (Annual Avg)'!AC53,'627.5 PCAR (Annual Avg)'!AC84,'627.5 PCAR (Annual Avg)'!AC115,'627.5 PCAR (Annual Avg)'!AC146,'627.5 PCAR (Annual Avg)'!AC177,'627.5 PCAR (Annual Avg)'!AC208,'627.5 PCAR (Annual Avg)'!AC239,'627.5 PCAR (Annual Avg)'!AC270,'627.5 PCAR (Annual Avg)'!AC301,'627.5 PCAR (Annual Avg)'!AC332,'627.5 PCAR (Annual Avg)'!AC363,'627.5 PCAR (Annual Avg)'!AC394,'627.5 PCAR (Annual Avg)'!AC425,'627.5 PCAR (Annual Avg)'!AC456,'627.5 PCAR (Annual Avg)'!AC487,'627.5 PCAR (Annual Avg)'!AC518,'627.5 PCAR (Annual Avg)'!AC549)</f>
        <v>66.465353542573737</v>
      </c>
      <c r="L15" s="247">
        <f>AVERAGE('627.5 PCAR (Annual Avg)'!AD22,'627.5 PCAR (Annual Avg)'!AD53,'627.5 PCAR (Annual Avg)'!AD84,'627.5 PCAR (Annual Avg)'!AD115,'627.5 PCAR (Annual Avg)'!AD146,'627.5 PCAR (Annual Avg)'!AD177,'627.5 PCAR (Annual Avg)'!AD208,'627.5 PCAR (Annual Avg)'!AD239,'627.5 PCAR (Annual Avg)'!AD270,'627.5 PCAR (Annual Avg)'!AD301,'627.5 PCAR (Annual Avg)'!AD332,'627.5 PCAR (Annual Avg)'!AD363,'627.5 PCAR (Annual Avg)'!AD394,'627.5 PCAR (Annual Avg)'!AD425,'627.5 PCAR (Annual Avg)'!AD456,'627.5 PCAR (Annual Avg)'!AD487,'627.5 PCAR (Annual Avg)'!AD518,'627.5 PCAR (Annual Avg)'!AD549)</f>
        <v>55.243201433149807</v>
      </c>
      <c r="M15" s="247">
        <f>AVERAGE('627.5 PCAR (Annual Avg)'!AE22,'627.5 PCAR (Annual Avg)'!AE53,'627.5 PCAR (Annual Avg)'!AE84,'627.5 PCAR (Annual Avg)'!AE115,'627.5 PCAR (Annual Avg)'!AE146,'627.5 PCAR (Annual Avg)'!AE177,'627.5 PCAR (Annual Avg)'!AE208,'627.5 PCAR (Annual Avg)'!AE239,'627.5 PCAR (Annual Avg)'!AE270,'627.5 PCAR (Annual Avg)'!AE301,'627.5 PCAR (Annual Avg)'!AE332,'627.5 PCAR (Annual Avg)'!AE363,'627.5 PCAR (Annual Avg)'!AE394,'627.5 PCAR (Annual Avg)'!AE425,'627.5 PCAR (Annual Avg)'!AE456,'627.5 PCAR (Annual Avg)'!AE487,'627.5 PCAR (Annual Avg)'!AE518,'627.5 PCAR (Annual Avg)'!AE549)</f>
        <v>27.398257555281234</v>
      </c>
      <c r="N15" s="247">
        <f>AVERAGE('627.5 PCAR (Annual Avg)'!AF22,'627.5 PCAR (Annual Avg)'!AF53,'627.5 PCAR (Annual Avg)'!AF84,'627.5 PCAR (Annual Avg)'!AF115,'627.5 PCAR (Annual Avg)'!AF146,'627.5 PCAR (Annual Avg)'!AF177,'627.5 PCAR (Annual Avg)'!AF208,'627.5 PCAR (Annual Avg)'!AF239,'627.5 PCAR (Annual Avg)'!AF270,'627.5 PCAR (Annual Avg)'!AF301,'627.5 PCAR (Annual Avg)'!AF332,'627.5 PCAR (Annual Avg)'!AF363,'627.5 PCAR (Annual Avg)'!AF394,'627.5 PCAR (Annual Avg)'!AF425,'627.5 PCAR (Annual Avg)'!AF456,'627.5 PCAR (Annual Avg)'!AF487,'627.5 PCAR (Annual Avg)'!AF518,'627.5 PCAR (Annual Avg)'!AF549)</f>
        <v>15.970719523662629</v>
      </c>
      <c r="O15" s="247">
        <f>AVERAGE('627.5 PCAR (Annual Avg)'!AG22,'627.5 PCAR (Annual Avg)'!AG53,'627.5 PCAR (Annual Avg)'!AG84,'627.5 PCAR (Annual Avg)'!AG115,'627.5 PCAR (Annual Avg)'!AG146,'627.5 PCAR (Annual Avg)'!AG177,'627.5 PCAR (Annual Avg)'!AG208,'627.5 PCAR (Annual Avg)'!AG239,'627.5 PCAR (Annual Avg)'!AG270,'627.5 PCAR (Annual Avg)'!AG301,'627.5 PCAR (Annual Avg)'!AG332,'627.5 PCAR (Annual Avg)'!AG363,'627.5 PCAR (Annual Avg)'!AG394,'627.5 PCAR (Annual Avg)'!AG425,'627.5 PCAR (Annual Avg)'!AG456,'627.5 PCAR (Annual Avg)'!AG487,'627.5 PCAR (Annual Avg)'!AG518,'627.5 PCAR (Annual Avg)'!AG549)</f>
        <v>9.2883819239516452</v>
      </c>
    </row>
    <row r="16" spans="2:15" ht="18" x14ac:dyDescent="0.5">
      <c r="C16" s="202">
        <v>14</v>
      </c>
      <c r="D16" s="247">
        <f>AVERAGE('627.5 PCAR (Annual Avg)'!V23,'627.5 PCAR (Annual Avg)'!V54,'627.5 PCAR (Annual Avg)'!V85,'627.5 PCAR (Annual Avg)'!V116,'627.5 PCAR (Annual Avg)'!V147,'627.5 PCAR (Annual Avg)'!V178,'627.5 PCAR (Annual Avg)'!V209,'627.5 PCAR (Annual Avg)'!V240,'627.5 PCAR (Annual Avg)'!V271,'627.5 PCAR (Annual Avg)'!V302,'627.5 PCAR (Annual Avg)'!V333,'627.5 PCAR (Annual Avg)'!V364,'627.5 PCAR (Annual Avg)'!V395,'627.5 PCAR (Annual Avg)'!V426,'627.5 PCAR (Annual Avg)'!V457,'627.5 PCAR (Annual Avg)'!V488,'627.5 PCAR (Annual Avg)'!V519,'627.5 PCAR (Annual Avg)'!V550)</f>
        <v>6.3052355786322298</v>
      </c>
      <c r="E16" s="247">
        <f>AVERAGE('627.5 PCAR (Annual Avg)'!W23,'627.5 PCAR (Annual Avg)'!W54,'627.5 PCAR (Annual Avg)'!W85,'627.5 PCAR (Annual Avg)'!W116,'627.5 PCAR (Annual Avg)'!W147,'627.5 PCAR (Annual Avg)'!W178,'627.5 PCAR (Annual Avg)'!W209,'627.5 PCAR (Annual Avg)'!W240,'627.5 PCAR (Annual Avg)'!W271,'627.5 PCAR (Annual Avg)'!W302,'627.5 PCAR (Annual Avg)'!W333,'627.5 PCAR (Annual Avg)'!W364,'627.5 PCAR (Annual Avg)'!W395,'627.5 PCAR (Annual Avg)'!W426,'627.5 PCAR (Annual Avg)'!W457,'627.5 PCAR (Annual Avg)'!W488,'627.5 PCAR (Annual Avg)'!W519,'627.5 PCAR (Annual Avg)'!W550)</f>
        <v>5.1293731158816094</v>
      </c>
      <c r="F16" s="247">
        <f>AVERAGE('627.5 PCAR (Annual Avg)'!X23,'627.5 PCAR (Annual Avg)'!X54,'627.5 PCAR (Annual Avg)'!X85,'627.5 PCAR (Annual Avg)'!X116,'627.5 PCAR (Annual Avg)'!X147,'627.5 PCAR (Annual Avg)'!X178,'627.5 PCAR (Annual Avg)'!X209,'627.5 PCAR (Annual Avg)'!X240,'627.5 PCAR (Annual Avg)'!X271,'627.5 PCAR (Annual Avg)'!X302,'627.5 PCAR (Annual Avg)'!X333,'627.5 PCAR (Annual Avg)'!X364,'627.5 PCAR (Annual Avg)'!X395,'627.5 PCAR (Annual Avg)'!X426,'627.5 PCAR (Annual Avg)'!X457,'627.5 PCAR (Annual Avg)'!X488,'627.5 PCAR (Annual Avg)'!X519,'627.5 PCAR (Annual Avg)'!X550)</f>
        <v>5.5404816585040697</v>
      </c>
      <c r="G16" s="247">
        <f>AVERAGE('627.5 PCAR (Annual Avg)'!Y23,'627.5 PCAR (Annual Avg)'!Y54,'627.5 PCAR (Annual Avg)'!Y85,'627.5 PCAR (Annual Avg)'!Y116,'627.5 PCAR (Annual Avg)'!Y147,'627.5 PCAR (Annual Avg)'!Y178,'627.5 PCAR (Annual Avg)'!Y209,'627.5 PCAR (Annual Avg)'!Y240,'627.5 PCAR (Annual Avg)'!Y271,'627.5 PCAR (Annual Avg)'!Y302,'627.5 PCAR (Annual Avg)'!Y333,'627.5 PCAR (Annual Avg)'!Y364,'627.5 PCAR (Annual Avg)'!Y395,'627.5 PCAR (Annual Avg)'!Y426,'627.5 PCAR (Annual Avg)'!Y457,'627.5 PCAR (Annual Avg)'!Y488,'627.5 PCAR (Annual Avg)'!Y519,'627.5 PCAR (Annual Avg)'!Y550)</f>
        <v>6.0156750981610454</v>
      </c>
      <c r="H16" s="247">
        <f>AVERAGE('627.5 PCAR (Annual Avg)'!Z23,'627.5 PCAR (Annual Avg)'!Z54,'627.5 PCAR (Annual Avg)'!Z85,'627.5 PCAR (Annual Avg)'!Z116,'627.5 PCAR (Annual Avg)'!Z147,'627.5 PCAR (Annual Avg)'!Z178,'627.5 PCAR (Annual Avg)'!Z209,'627.5 PCAR (Annual Avg)'!Z240,'627.5 PCAR (Annual Avg)'!Z271,'627.5 PCAR (Annual Avg)'!Z302,'627.5 PCAR (Annual Avg)'!Z333,'627.5 PCAR (Annual Avg)'!Z364,'627.5 PCAR (Annual Avg)'!Z395,'627.5 PCAR (Annual Avg)'!Z426,'627.5 PCAR (Annual Avg)'!Z457,'627.5 PCAR (Annual Avg)'!Z488,'627.5 PCAR (Annual Avg)'!Z519,'627.5 PCAR (Annual Avg)'!Z550)</f>
        <v>9.2771586495147744</v>
      </c>
      <c r="I16" s="247">
        <f>AVERAGE('627.5 PCAR (Annual Avg)'!AA23,'627.5 PCAR (Annual Avg)'!AA54,'627.5 PCAR (Annual Avg)'!AA85,'627.5 PCAR (Annual Avg)'!AA116,'627.5 PCAR (Annual Avg)'!AA147,'627.5 PCAR (Annual Avg)'!AA178,'627.5 PCAR (Annual Avg)'!AA209,'627.5 PCAR (Annual Avg)'!AA240,'627.5 PCAR (Annual Avg)'!AA271,'627.5 PCAR (Annual Avg)'!AA302,'627.5 PCAR (Annual Avg)'!AA333,'627.5 PCAR (Annual Avg)'!AA364,'627.5 PCAR (Annual Avg)'!AA395,'627.5 PCAR (Annual Avg)'!AA426,'627.5 PCAR (Annual Avg)'!AA457,'627.5 PCAR (Annual Avg)'!AA488,'627.5 PCAR (Annual Avg)'!AA519,'627.5 PCAR (Annual Avg)'!AA550)</f>
        <v>18.906728116347196</v>
      </c>
      <c r="J16" s="247">
        <f>AVERAGE('627.5 PCAR (Annual Avg)'!AB23,'627.5 PCAR (Annual Avg)'!AB54,'627.5 PCAR (Annual Avg)'!AB85,'627.5 PCAR (Annual Avg)'!AB116,'627.5 PCAR (Annual Avg)'!AB147,'627.5 PCAR (Annual Avg)'!AB178,'627.5 PCAR (Annual Avg)'!AB209,'627.5 PCAR (Annual Avg)'!AB240,'627.5 PCAR (Annual Avg)'!AB271,'627.5 PCAR (Annual Avg)'!AB302,'627.5 PCAR (Annual Avg)'!AB333,'627.5 PCAR (Annual Avg)'!AB364,'627.5 PCAR (Annual Avg)'!AB395,'627.5 PCAR (Annual Avg)'!AB426,'627.5 PCAR (Annual Avg)'!AB457,'627.5 PCAR (Annual Avg)'!AB488,'627.5 PCAR (Annual Avg)'!AB519,'627.5 PCAR (Annual Avg)'!AB550)</f>
        <v>54.118629334575665</v>
      </c>
      <c r="K16" s="247">
        <f>AVERAGE('627.5 PCAR (Annual Avg)'!AC23,'627.5 PCAR (Annual Avg)'!AC54,'627.5 PCAR (Annual Avg)'!AC85,'627.5 PCAR (Annual Avg)'!AC116,'627.5 PCAR (Annual Avg)'!AC147,'627.5 PCAR (Annual Avg)'!AC178,'627.5 PCAR (Annual Avg)'!AC209,'627.5 PCAR (Annual Avg)'!AC240,'627.5 PCAR (Annual Avg)'!AC271,'627.5 PCAR (Annual Avg)'!AC302,'627.5 PCAR (Annual Avg)'!AC333,'627.5 PCAR (Annual Avg)'!AC364,'627.5 PCAR (Annual Avg)'!AC395,'627.5 PCAR (Annual Avg)'!AC426,'627.5 PCAR (Annual Avg)'!AC457,'627.5 PCAR (Annual Avg)'!AC488,'627.5 PCAR (Annual Avg)'!AC519,'627.5 PCAR (Annual Avg)'!AC550)</f>
        <v>63.369974452885657</v>
      </c>
      <c r="L16" s="247">
        <f>AVERAGE('627.5 PCAR (Annual Avg)'!AD23,'627.5 PCAR (Annual Avg)'!AD54,'627.5 PCAR (Annual Avg)'!AD85,'627.5 PCAR (Annual Avg)'!AD116,'627.5 PCAR (Annual Avg)'!AD147,'627.5 PCAR (Annual Avg)'!AD178,'627.5 PCAR (Annual Avg)'!AD209,'627.5 PCAR (Annual Avg)'!AD240,'627.5 PCAR (Annual Avg)'!AD271,'627.5 PCAR (Annual Avg)'!AD302,'627.5 PCAR (Annual Avg)'!AD333,'627.5 PCAR (Annual Avg)'!AD364,'627.5 PCAR (Annual Avg)'!AD395,'627.5 PCAR (Annual Avg)'!AD426,'627.5 PCAR (Annual Avg)'!AD457,'627.5 PCAR (Annual Avg)'!AD488,'627.5 PCAR (Annual Avg)'!AD519,'627.5 PCAR (Annual Avg)'!AD550)</f>
        <v>53.458700797687854</v>
      </c>
      <c r="M16" s="247">
        <f>AVERAGE('627.5 PCAR (Annual Avg)'!AE23,'627.5 PCAR (Annual Avg)'!AE54,'627.5 PCAR (Annual Avg)'!AE85,'627.5 PCAR (Annual Avg)'!AE116,'627.5 PCAR (Annual Avg)'!AE147,'627.5 PCAR (Annual Avg)'!AE178,'627.5 PCAR (Annual Avg)'!AE209,'627.5 PCAR (Annual Avg)'!AE240,'627.5 PCAR (Annual Avg)'!AE271,'627.5 PCAR (Annual Avg)'!AE302,'627.5 PCAR (Annual Avg)'!AE333,'627.5 PCAR (Annual Avg)'!AE364,'627.5 PCAR (Annual Avg)'!AE395,'627.5 PCAR (Annual Avg)'!AE426,'627.5 PCAR (Annual Avg)'!AE457,'627.5 PCAR (Annual Avg)'!AE488,'627.5 PCAR (Annual Avg)'!AE519,'627.5 PCAR (Annual Avg)'!AE550)</f>
        <v>26.474582069127035</v>
      </c>
      <c r="N16" s="247">
        <f>AVERAGE('627.5 PCAR (Annual Avg)'!AF23,'627.5 PCAR (Annual Avg)'!AF54,'627.5 PCAR (Annual Avg)'!AF85,'627.5 PCAR (Annual Avg)'!AF116,'627.5 PCAR (Annual Avg)'!AF147,'627.5 PCAR (Annual Avg)'!AF178,'627.5 PCAR (Annual Avg)'!AF209,'627.5 PCAR (Annual Avg)'!AF240,'627.5 PCAR (Annual Avg)'!AF271,'627.5 PCAR (Annual Avg)'!AF302,'627.5 PCAR (Annual Avg)'!AF333,'627.5 PCAR (Annual Avg)'!AF364,'627.5 PCAR (Annual Avg)'!AF395,'627.5 PCAR (Annual Avg)'!AF426,'627.5 PCAR (Annual Avg)'!AF457,'627.5 PCAR (Annual Avg)'!AF488,'627.5 PCAR (Annual Avg)'!AF519,'627.5 PCAR (Annual Avg)'!AF550)</f>
        <v>15.167133073982903</v>
      </c>
      <c r="O16" s="247">
        <f>AVERAGE('627.5 PCAR (Annual Avg)'!AG23,'627.5 PCAR (Annual Avg)'!AG54,'627.5 PCAR (Annual Avg)'!AG85,'627.5 PCAR (Annual Avg)'!AG116,'627.5 PCAR (Annual Avg)'!AG147,'627.5 PCAR (Annual Avg)'!AG178,'627.5 PCAR (Annual Avg)'!AG209,'627.5 PCAR (Annual Avg)'!AG240,'627.5 PCAR (Annual Avg)'!AG271,'627.5 PCAR (Annual Avg)'!AG302,'627.5 PCAR (Annual Avg)'!AG333,'627.5 PCAR (Annual Avg)'!AG364,'627.5 PCAR (Annual Avg)'!AG395,'627.5 PCAR (Annual Avg)'!AG426,'627.5 PCAR (Annual Avg)'!AG457,'627.5 PCAR (Annual Avg)'!AG488,'627.5 PCAR (Annual Avg)'!AG519,'627.5 PCAR (Annual Avg)'!AG550)</f>
        <v>9.1761491795829677</v>
      </c>
    </row>
    <row r="17" spans="3:15" ht="18" x14ac:dyDescent="0.5">
      <c r="C17" s="202">
        <v>15</v>
      </c>
      <c r="D17" s="247">
        <f>AVERAGE('627.5 PCAR (Annual Avg)'!V24,'627.5 PCAR (Annual Avg)'!V55,'627.5 PCAR (Annual Avg)'!V86,'627.5 PCAR (Annual Avg)'!V117,'627.5 PCAR (Annual Avg)'!V148,'627.5 PCAR (Annual Avg)'!V179,'627.5 PCAR (Annual Avg)'!V210,'627.5 PCAR (Annual Avg)'!V241,'627.5 PCAR (Annual Avg)'!V272,'627.5 PCAR (Annual Avg)'!V303,'627.5 PCAR (Annual Avg)'!V334,'627.5 PCAR (Annual Avg)'!V365,'627.5 PCAR (Annual Avg)'!V396,'627.5 PCAR (Annual Avg)'!V427,'627.5 PCAR (Annual Avg)'!V458,'627.5 PCAR (Annual Avg)'!V489,'627.5 PCAR (Annual Avg)'!V520,'627.5 PCAR (Annual Avg)'!V551)</f>
        <v>6.3108472158506634</v>
      </c>
      <c r="E17" s="247">
        <f>AVERAGE('627.5 PCAR (Annual Avg)'!W24,'627.5 PCAR (Annual Avg)'!W55,'627.5 PCAR (Annual Avg)'!W86,'627.5 PCAR (Annual Avg)'!W117,'627.5 PCAR (Annual Avg)'!W148,'627.5 PCAR (Annual Avg)'!W179,'627.5 PCAR (Annual Avg)'!W210,'627.5 PCAR (Annual Avg)'!W241,'627.5 PCAR (Annual Avg)'!W272,'627.5 PCAR (Annual Avg)'!W303,'627.5 PCAR (Annual Avg)'!W334,'627.5 PCAR (Annual Avg)'!W365,'627.5 PCAR (Annual Avg)'!W396,'627.5 PCAR (Annual Avg)'!W427,'627.5 PCAR (Annual Avg)'!W458,'627.5 PCAR (Annual Avg)'!W489,'627.5 PCAR (Annual Avg)'!W520,'627.5 PCAR (Annual Avg)'!W551)</f>
        <v>5.1797656181031444</v>
      </c>
      <c r="F17" s="247">
        <f>AVERAGE('627.5 PCAR (Annual Avg)'!X24,'627.5 PCAR (Annual Avg)'!X55,'627.5 PCAR (Annual Avg)'!X86,'627.5 PCAR (Annual Avg)'!X117,'627.5 PCAR (Annual Avg)'!X148,'627.5 PCAR (Annual Avg)'!X179,'627.5 PCAR (Annual Avg)'!X210,'627.5 PCAR (Annual Avg)'!X241,'627.5 PCAR (Annual Avg)'!X272,'627.5 PCAR (Annual Avg)'!X303,'627.5 PCAR (Annual Avg)'!X334,'627.5 PCAR (Annual Avg)'!X365,'627.5 PCAR (Annual Avg)'!X396,'627.5 PCAR (Annual Avg)'!X427,'627.5 PCAR (Annual Avg)'!X458,'627.5 PCAR (Annual Avg)'!X489,'627.5 PCAR (Annual Avg)'!X520,'627.5 PCAR (Annual Avg)'!X551)</f>
        <v>5.5182595751190728</v>
      </c>
      <c r="G17" s="247">
        <f>AVERAGE('627.5 PCAR (Annual Avg)'!Y24,'627.5 PCAR (Annual Avg)'!Y55,'627.5 PCAR (Annual Avg)'!Y86,'627.5 PCAR (Annual Avg)'!Y117,'627.5 PCAR (Annual Avg)'!Y148,'627.5 PCAR (Annual Avg)'!Y179,'627.5 PCAR (Annual Avg)'!Y210,'627.5 PCAR (Annual Avg)'!Y241,'627.5 PCAR (Annual Avg)'!Y272,'627.5 PCAR (Annual Avg)'!Y303,'627.5 PCAR (Annual Avg)'!Y334,'627.5 PCAR (Annual Avg)'!Y365,'627.5 PCAR (Annual Avg)'!Y396,'627.5 PCAR (Annual Avg)'!Y427,'627.5 PCAR (Annual Avg)'!Y458,'627.5 PCAR (Annual Avg)'!Y489,'627.5 PCAR (Annual Avg)'!Y520,'627.5 PCAR (Annual Avg)'!Y551)</f>
        <v>6.0347546647037209</v>
      </c>
      <c r="H17" s="247">
        <f>AVERAGE('627.5 PCAR (Annual Avg)'!Z24,'627.5 PCAR (Annual Avg)'!Z55,'627.5 PCAR (Annual Avg)'!Z86,'627.5 PCAR (Annual Avg)'!Z117,'627.5 PCAR (Annual Avg)'!Z148,'627.5 PCAR (Annual Avg)'!Z179,'627.5 PCAR (Annual Avg)'!Z210,'627.5 PCAR (Annual Avg)'!Z241,'627.5 PCAR (Annual Avg)'!Z272,'627.5 PCAR (Annual Avg)'!Z303,'627.5 PCAR (Annual Avg)'!Z334,'627.5 PCAR (Annual Avg)'!Z365,'627.5 PCAR (Annual Avg)'!Z396,'627.5 PCAR (Annual Avg)'!Z427,'627.5 PCAR (Annual Avg)'!Z458,'627.5 PCAR (Annual Avg)'!Z489,'627.5 PCAR (Annual Avg)'!Z520,'627.5 PCAR (Annual Avg)'!Z551)</f>
        <v>9.6800742017983232</v>
      </c>
      <c r="I17" s="247">
        <f>AVERAGE('627.5 PCAR (Annual Avg)'!AA24,'627.5 PCAR (Annual Avg)'!AA55,'627.5 PCAR (Annual Avg)'!AA86,'627.5 PCAR (Annual Avg)'!AA117,'627.5 PCAR (Annual Avg)'!AA148,'627.5 PCAR (Annual Avg)'!AA179,'627.5 PCAR (Annual Avg)'!AA210,'627.5 PCAR (Annual Avg)'!AA241,'627.5 PCAR (Annual Avg)'!AA272,'627.5 PCAR (Annual Avg)'!AA303,'627.5 PCAR (Annual Avg)'!AA334,'627.5 PCAR (Annual Avg)'!AA365,'627.5 PCAR (Annual Avg)'!AA396,'627.5 PCAR (Annual Avg)'!AA427,'627.5 PCAR (Annual Avg)'!AA458,'627.5 PCAR (Annual Avg)'!AA489,'627.5 PCAR (Annual Avg)'!AA520,'627.5 PCAR (Annual Avg)'!AA551)</f>
        <v>19.554311051354457</v>
      </c>
      <c r="J17" s="247">
        <f>AVERAGE('627.5 PCAR (Annual Avg)'!AB24,'627.5 PCAR (Annual Avg)'!AB55,'627.5 PCAR (Annual Avg)'!AB86,'627.5 PCAR (Annual Avg)'!AB117,'627.5 PCAR (Annual Avg)'!AB148,'627.5 PCAR (Annual Avg)'!AB179,'627.5 PCAR (Annual Avg)'!AB210,'627.5 PCAR (Annual Avg)'!AB241,'627.5 PCAR (Annual Avg)'!AB272,'627.5 PCAR (Annual Avg)'!AB303,'627.5 PCAR (Annual Avg)'!AB334,'627.5 PCAR (Annual Avg)'!AB365,'627.5 PCAR (Annual Avg)'!AB396,'627.5 PCAR (Annual Avg)'!AB427,'627.5 PCAR (Annual Avg)'!AB458,'627.5 PCAR (Annual Avg)'!AB489,'627.5 PCAR (Annual Avg)'!AB520,'627.5 PCAR (Annual Avg)'!AB551)</f>
        <v>60.628128507958905</v>
      </c>
      <c r="K17" s="247">
        <f>AVERAGE('627.5 PCAR (Annual Avg)'!AC24,'627.5 PCAR (Annual Avg)'!AC55,'627.5 PCAR (Annual Avg)'!AC86,'627.5 PCAR (Annual Avg)'!AC117,'627.5 PCAR (Annual Avg)'!AC148,'627.5 PCAR (Annual Avg)'!AC179,'627.5 PCAR (Annual Avg)'!AC210,'627.5 PCAR (Annual Avg)'!AC241,'627.5 PCAR (Annual Avg)'!AC272,'627.5 PCAR (Annual Avg)'!AC303,'627.5 PCAR (Annual Avg)'!AC334,'627.5 PCAR (Annual Avg)'!AC365,'627.5 PCAR (Annual Avg)'!AC396,'627.5 PCAR (Annual Avg)'!AC427,'627.5 PCAR (Annual Avg)'!AC458,'627.5 PCAR (Annual Avg)'!AC489,'627.5 PCAR (Annual Avg)'!AC520,'627.5 PCAR (Annual Avg)'!AC551)</f>
        <v>66.063560317733888</v>
      </c>
      <c r="L17" s="247">
        <f>AVERAGE('627.5 PCAR (Annual Avg)'!AD24,'627.5 PCAR (Annual Avg)'!AD55,'627.5 PCAR (Annual Avg)'!AD86,'627.5 PCAR (Annual Avg)'!AD117,'627.5 PCAR (Annual Avg)'!AD148,'627.5 PCAR (Annual Avg)'!AD179,'627.5 PCAR (Annual Avg)'!AD210,'627.5 PCAR (Annual Avg)'!AD241,'627.5 PCAR (Annual Avg)'!AD272,'627.5 PCAR (Annual Avg)'!AD303,'627.5 PCAR (Annual Avg)'!AD334,'627.5 PCAR (Annual Avg)'!AD365,'627.5 PCAR (Annual Avg)'!AD396,'627.5 PCAR (Annual Avg)'!AD427,'627.5 PCAR (Annual Avg)'!AD458,'627.5 PCAR (Annual Avg)'!AD489,'627.5 PCAR (Annual Avg)'!AD520,'627.5 PCAR (Annual Avg)'!AD551)</f>
        <v>51.122015059932018</v>
      </c>
      <c r="M17" s="247">
        <f>AVERAGE('627.5 PCAR (Annual Avg)'!AE24,'627.5 PCAR (Annual Avg)'!AE55,'627.5 PCAR (Annual Avg)'!AE86,'627.5 PCAR (Annual Avg)'!AE117,'627.5 PCAR (Annual Avg)'!AE148,'627.5 PCAR (Annual Avg)'!AE179,'627.5 PCAR (Annual Avg)'!AE210,'627.5 PCAR (Annual Avg)'!AE241,'627.5 PCAR (Annual Avg)'!AE272,'627.5 PCAR (Annual Avg)'!AE303,'627.5 PCAR (Annual Avg)'!AE334,'627.5 PCAR (Annual Avg)'!AE365,'627.5 PCAR (Annual Avg)'!AE396,'627.5 PCAR (Annual Avg)'!AE427,'627.5 PCAR (Annual Avg)'!AE458,'627.5 PCAR (Annual Avg)'!AE489,'627.5 PCAR (Annual Avg)'!AE520,'627.5 PCAR (Annual Avg)'!AE551)</f>
        <v>25.767515779604373</v>
      </c>
      <c r="N17" s="247">
        <f>AVERAGE('627.5 PCAR (Annual Avg)'!AF24,'627.5 PCAR (Annual Avg)'!AF55,'627.5 PCAR (Annual Avg)'!AF86,'627.5 PCAR (Annual Avg)'!AF117,'627.5 PCAR (Annual Avg)'!AF148,'627.5 PCAR (Annual Avg)'!AF179,'627.5 PCAR (Annual Avg)'!AF210,'627.5 PCAR (Annual Avg)'!AF241,'627.5 PCAR (Annual Avg)'!AF272,'627.5 PCAR (Annual Avg)'!AF303,'627.5 PCAR (Annual Avg)'!AF334,'627.5 PCAR (Annual Avg)'!AF365,'627.5 PCAR (Annual Avg)'!AF396,'627.5 PCAR (Annual Avg)'!AF427,'627.5 PCAR (Annual Avg)'!AF458,'627.5 PCAR (Annual Avg)'!AF489,'627.5 PCAR (Annual Avg)'!AF520,'627.5 PCAR (Annual Avg)'!AF551)</f>
        <v>14.735037008163497</v>
      </c>
      <c r="O17" s="247">
        <f>AVERAGE('627.5 PCAR (Annual Avg)'!AG24,'627.5 PCAR (Annual Avg)'!AG55,'627.5 PCAR (Annual Avg)'!AG86,'627.5 PCAR (Annual Avg)'!AG117,'627.5 PCAR (Annual Avg)'!AG148,'627.5 PCAR (Annual Avg)'!AG179,'627.5 PCAR (Annual Avg)'!AG210,'627.5 PCAR (Annual Avg)'!AG241,'627.5 PCAR (Annual Avg)'!AG272,'627.5 PCAR (Annual Avg)'!AG303,'627.5 PCAR (Annual Avg)'!AG334,'627.5 PCAR (Annual Avg)'!AG365,'627.5 PCAR (Annual Avg)'!AG396,'627.5 PCAR (Annual Avg)'!AG427,'627.5 PCAR (Annual Avg)'!AG458,'627.5 PCAR (Annual Avg)'!AG489,'627.5 PCAR (Annual Avg)'!AG520,'627.5 PCAR (Annual Avg)'!AG551)</f>
        <v>8.985353514156218</v>
      </c>
    </row>
    <row r="18" spans="3:15" ht="18" x14ac:dyDescent="0.5">
      <c r="C18" s="202">
        <v>16</v>
      </c>
      <c r="D18" s="247">
        <f>AVERAGE('627.5 PCAR (Annual Avg)'!V25,'627.5 PCAR (Annual Avg)'!V56,'627.5 PCAR (Annual Avg)'!V87,'627.5 PCAR (Annual Avg)'!V118,'627.5 PCAR (Annual Avg)'!V149,'627.5 PCAR (Annual Avg)'!V180,'627.5 PCAR (Annual Avg)'!V211,'627.5 PCAR (Annual Avg)'!V242,'627.5 PCAR (Annual Avg)'!V273,'627.5 PCAR (Annual Avg)'!V304,'627.5 PCAR (Annual Avg)'!V335,'627.5 PCAR (Annual Avg)'!V366,'627.5 PCAR (Annual Avg)'!V397,'627.5 PCAR (Annual Avg)'!V428,'627.5 PCAR (Annual Avg)'!V459,'627.5 PCAR (Annual Avg)'!V490,'627.5 PCAR (Annual Avg)'!V521,'627.5 PCAR (Annual Avg)'!V552)</f>
        <v>6.4073673760077243</v>
      </c>
      <c r="E18" s="247">
        <f>AVERAGE('627.5 PCAR (Annual Avg)'!W25,'627.5 PCAR (Annual Avg)'!W56,'627.5 PCAR (Annual Avg)'!W87,'627.5 PCAR (Annual Avg)'!W118,'627.5 PCAR (Annual Avg)'!W149,'627.5 PCAR (Annual Avg)'!W180,'627.5 PCAR (Annual Avg)'!W211,'627.5 PCAR (Annual Avg)'!W242,'627.5 PCAR (Annual Avg)'!W273,'627.5 PCAR (Annual Avg)'!W304,'627.5 PCAR (Annual Avg)'!W335,'627.5 PCAR (Annual Avg)'!W366,'627.5 PCAR (Annual Avg)'!W397,'627.5 PCAR (Annual Avg)'!W428,'627.5 PCAR (Annual Avg)'!W459,'627.5 PCAR (Annual Avg)'!W490,'627.5 PCAR (Annual Avg)'!W521,'627.5 PCAR (Annual Avg)'!W552)</f>
        <v>5.1483404496799157</v>
      </c>
      <c r="F18" s="247">
        <f>AVERAGE('627.5 PCAR (Annual Avg)'!X25,'627.5 PCAR (Annual Avg)'!X56,'627.5 PCAR (Annual Avg)'!X87,'627.5 PCAR (Annual Avg)'!X118,'627.5 PCAR (Annual Avg)'!X149,'627.5 PCAR (Annual Avg)'!X180,'627.5 PCAR (Annual Avg)'!X211,'627.5 PCAR (Annual Avg)'!X242,'627.5 PCAR (Annual Avg)'!X273,'627.5 PCAR (Annual Avg)'!X304,'627.5 PCAR (Annual Avg)'!X335,'627.5 PCAR (Annual Avg)'!X366,'627.5 PCAR (Annual Avg)'!X397,'627.5 PCAR (Annual Avg)'!X428,'627.5 PCAR (Annual Avg)'!X459,'627.5 PCAR (Annual Avg)'!X490,'627.5 PCAR (Annual Avg)'!X521,'627.5 PCAR (Annual Avg)'!X552)</f>
        <v>5.49210934568117</v>
      </c>
      <c r="G18" s="247">
        <f>AVERAGE('627.5 PCAR (Annual Avg)'!Y25,'627.5 PCAR (Annual Avg)'!Y56,'627.5 PCAR (Annual Avg)'!Y87,'627.5 PCAR (Annual Avg)'!Y118,'627.5 PCAR (Annual Avg)'!Y149,'627.5 PCAR (Annual Avg)'!Y180,'627.5 PCAR (Annual Avg)'!Y211,'627.5 PCAR (Annual Avg)'!Y242,'627.5 PCAR (Annual Avg)'!Y273,'627.5 PCAR (Annual Avg)'!Y304,'627.5 PCAR (Annual Avg)'!Y335,'627.5 PCAR (Annual Avg)'!Y366,'627.5 PCAR (Annual Avg)'!Y397,'627.5 PCAR (Annual Avg)'!Y428,'627.5 PCAR (Annual Avg)'!Y459,'627.5 PCAR (Annual Avg)'!Y490,'627.5 PCAR (Annual Avg)'!Y521,'627.5 PCAR (Annual Avg)'!Y552)</f>
        <v>6.1279078425297211</v>
      </c>
      <c r="H18" s="247">
        <f>AVERAGE('627.5 PCAR (Annual Avg)'!Z25,'627.5 PCAR (Annual Avg)'!Z56,'627.5 PCAR (Annual Avg)'!Z87,'627.5 PCAR (Annual Avg)'!Z118,'627.5 PCAR (Annual Avg)'!Z149,'627.5 PCAR (Annual Avg)'!Z180,'627.5 PCAR (Annual Avg)'!Z211,'627.5 PCAR (Annual Avg)'!Z242,'627.5 PCAR (Annual Avg)'!Z273,'627.5 PCAR (Annual Avg)'!Z304,'627.5 PCAR (Annual Avg)'!Z335,'627.5 PCAR (Annual Avg)'!Z366,'627.5 PCAR (Annual Avg)'!Z397,'627.5 PCAR (Annual Avg)'!Z428,'627.5 PCAR (Annual Avg)'!Z459,'627.5 PCAR (Annual Avg)'!Z490,'627.5 PCAR (Annual Avg)'!Z521,'627.5 PCAR (Annual Avg)'!Z552)</f>
        <v>9.6699732548051411</v>
      </c>
      <c r="I18" s="247">
        <f>AVERAGE('627.5 PCAR (Annual Avg)'!AA25,'627.5 PCAR (Annual Avg)'!AA56,'627.5 PCAR (Annual Avg)'!AA87,'627.5 PCAR (Annual Avg)'!AA118,'627.5 PCAR (Annual Avg)'!AA149,'627.5 PCAR (Annual Avg)'!AA180,'627.5 PCAR (Annual Avg)'!AA211,'627.5 PCAR (Annual Avg)'!AA242,'627.5 PCAR (Annual Avg)'!AA273,'627.5 PCAR (Annual Avg)'!AA304,'627.5 PCAR (Annual Avg)'!AA335,'627.5 PCAR (Annual Avg)'!AA366,'627.5 PCAR (Annual Avg)'!AA397,'627.5 PCAR (Annual Avg)'!AA428,'627.5 PCAR (Annual Avg)'!AA459,'627.5 PCAR (Annual Avg)'!AA490,'627.5 PCAR (Annual Avg)'!AA521,'627.5 PCAR (Annual Avg)'!AA552)</f>
        <v>22.540824379004928</v>
      </c>
      <c r="J18" s="247">
        <f>AVERAGE('627.5 PCAR (Annual Avg)'!AB25,'627.5 PCAR (Annual Avg)'!AB56,'627.5 PCAR (Annual Avg)'!AB87,'627.5 PCAR (Annual Avg)'!AB118,'627.5 PCAR (Annual Avg)'!AB149,'627.5 PCAR (Annual Avg)'!AB180,'627.5 PCAR (Annual Avg)'!AB211,'627.5 PCAR (Annual Avg)'!AB242,'627.5 PCAR (Annual Avg)'!AB273,'627.5 PCAR (Annual Avg)'!AB304,'627.5 PCAR (Annual Avg)'!AB335,'627.5 PCAR (Annual Avg)'!AB366,'627.5 PCAR (Annual Avg)'!AB397,'627.5 PCAR (Annual Avg)'!AB428,'627.5 PCAR (Annual Avg)'!AB459,'627.5 PCAR (Annual Avg)'!AB490,'627.5 PCAR (Annual Avg)'!AB521,'627.5 PCAR (Annual Avg)'!AB552)</f>
        <v>61.60455338396639</v>
      </c>
      <c r="K18" s="247">
        <f>AVERAGE('627.5 PCAR (Annual Avg)'!AC25,'627.5 PCAR (Annual Avg)'!AC56,'627.5 PCAR (Annual Avg)'!AC87,'627.5 PCAR (Annual Avg)'!AC118,'627.5 PCAR (Annual Avg)'!AC149,'627.5 PCAR (Annual Avg)'!AC180,'627.5 PCAR (Annual Avg)'!AC211,'627.5 PCAR (Annual Avg)'!AC242,'627.5 PCAR (Annual Avg)'!AC273,'627.5 PCAR (Annual Avg)'!AC304,'627.5 PCAR (Annual Avg)'!AC335,'627.5 PCAR (Annual Avg)'!AC366,'627.5 PCAR (Annual Avg)'!AC397,'627.5 PCAR (Annual Avg)'!AC428,'627.5 PCAR (Annual Avg)'!AC459,'627.5 PCAR (Annual Avg)'!AC490,'627.5 PCAR (Annual Avg)'!AC521,'627.5 PCAR (Annual Avg)'!AC552)</f>
        <v>69.369936966835084</v>
      </c>
      <c r="L18" s="247">
        <f>AVERAGE('627.5 PCAR (Annual Avg)'!AD25,'627.5 PCAR (Annual Avg)'!AD56,'627.5 PCAR (Annual Avg)'!AD87,'627.5 PCAR (Annual Avg)'!AD118,'627.5 PCAR (Annual Avg)'!AD149,'627.5 PCAR (Annual Avg)'!AD180,'627.5 PCAR (Annual Avg)'!AD211,'627.5 PCAR (Annual Avg)'!AD242,'627.5 PCAR (Annual Avg)'!AD273,'627.5 PCAR (Annual Avg)'!AD304,'627.5 PCAR (Annual Avg)'!AD335,'627.5 PCAR (Annual Avg)'!AD366,'627.5 PCAR (Annual Avg)'!AD397,'627.5 PCAR (Annual Avg)'!AD428,'627.5 PCAR (Annual Avg)'!AD459,'627.5 PCAR (Annual Avg)'!AD490,'627.5 PCAR (Annual Avg)'!AD521,'627.5 PCAR (Annual Avg)'!AD552)</f>
        <v>49.169165307917055</v>
      </c>
      <c r="M18" s="247">
        <f>AVERAGE('627.5 PCAR (Annual Avg)'!AE25,'627.5 PCAR (Annual Avg)'!AE56,'627.5 PCAR (Annual Avg)'!AE87,'627.5 PCAR (Annual Avg)'!AE118,'627.5 PCAR (Annual Avg)'!AE149,'627.5 PCAR (Annual Avg)'!AE180,'627.5 PCAR (Annual Avg)'!AE211,'627.5 PCAR (Annual Avg)'!AE242,'627.5 PCAR (Annual Avg)'!AE273,'627.5 PCAR (Annual Avg)'!AE304,'627.5 PCAR (Annual Avg)'!AE335,'627.5 PCAR (Annual Avg)'!AE366,'627.5 PCAR (Annual Avg)'!AE397,'627.5 PCAR (Annual Avg)'!AE428,'627.5 PCAR (Annual Avg)'!AE459,'627.5 PCAR (Annual Avg)'!AE490,'627.5 PCAR (Annual Avg)'!AE521,'627.5 PCAR (Annual Avg)'!AE552)</f>
        <v>25.232165588965781</v>
      </c>
      <c r="N18" s="247">
        <f>AVERAGE('627.5 PCAR (Annual Avg)'!AF25,'627.5 PCAR (Annual Avg)'!AF56,'627.5 PCAR (Annual Avg)'!AF87,'627.5 PCAR (Annual Avg)'!AF118,'627.5 PCAR (Annual Avg)'!AF149,'627.5 PCAR (Annual Avg)'!AF180,'627.5 PCAR (Annual Avg)'!AF211,'627.5 PCAR (Annual Avg)'!AF242,'627.5 PCAR (Annual Avg)'!AF273,'627.5 PCAR (Annual Avg)'!AF304,'627.5 PCAR (Annual Avg)'!AF335,'627.5 PCAR (Annual Avg)'!AF366,'627.5 PCAR (Annual Avg)'!AF397,'627.5 PCAR (Annual Avg)'!AF428,'627.5 PCAR (Annual Avg)'!AF459,'627.5 PCAR (Annual Avg)'!AF490,'627.5 PCAR (Annual Avg)'!AF521,'627.5 PCAR (Annual Avg)'!AF552)</f>
        <v>14.420785323931206</v>
      </c>
      <c r="O18" s="247">
        <f>AVERAGE('627.5 PCAR (Annual Avg)'!AG25,'627.5 PCAR (Annual Avg)'!AG56,'627.5 PCAR (Annual Avg)'!AG87,'627.5 PCAR (Annual Avg)'!AG118,'627.5 PCAR (Annual Avg)'!AG149,'627.5 PCAR (Annual Avg)'!AG180,'627.5 PCAR (Annual Avg)'!AG211,'627.5 PCAR (Annual Avg)'!AG242,'627.5 PCAR (Annual Avg)'!AG273,'627.5 PCAR (Annual Avg)'!AG304,'627.5 PCAR (Annual Avg)'!AG335,'627.5 PCAR (Annual Avg)'!AG366,'627.5 PCAR (Annual Avg)'!AG397,'627.5 PCAR (Annual Avg)'!AG428,'627.5 PCAR (Annual Avg)'!AG459,'627.5 PCAR (Annual Avg)'!AG490,'627.5 PCAR (Annual Avg)'!AG521,'627.5 PCAR (Annual Avg)'!AG552)</f>
        <v>8.919136194978698</v>
      </c>
    </row>
    <row r="19" spans="3:15" ht="18" x14ac:dyDescent="0.5">
      <c r="C19" s="202">
        <v>17</v>
      </c>
      <c r="D19" s="247">
        <f>AVERAGE('627.5 PCAR (Annual Avg)'!V26,'627.5 PCAR (Annual Avg)'!V57,'627.5 PCAR (Annual Avg)'!V88,'627.5 PCAR (Annual Avg)'!V119,'627.5 PCAR (Annual Avg)'!V150,'627.5 PCAR (Annual Avg)'!V181,'627.5 PCAR (Annual Avg)'!V212,'627.5 PCAR (Annual Avg)'!V243,'627.5 PCAR (Annual Avg)'!V274,'627.5 PCAR (Annual Avg)'!V305,'627.5 PCAR (Annual Avg)'!V336,'627.5 PCAR (Annual Avg)'!V367,'627.5 PCAR (Annual Avg)'!V398,'627.5 PCAR (Annual Avg)'!V429,'627.5 PCAR (Annual Avg)'!V460,'627.5 PCAR (Annual Avg)'!V491,'627.5 PCAR (Annual Avg)'!V522,'627.5 PCAR (Annual Avg)'!V553)</f>
        <v>6.3602296233728808</v>
      </c>
      <c r="E19" s="247">
        <f>AVERAGE('627.5 PCAR (Annual Avg)'!W26,'627.5 PCAR (Annual Avg)'!W57,'627.5 PCAR (Annual Avg)'!W88,'627.5 PCAR (Annual Avg)'!W119,'627.5 PCAR (Annual Avg)'!W150,'627.5 PCAR (Annual Avg)'!W181,'627.5 PCAR (Annual Avg)'!W212,'627.5 PCAR (Annual Avg)'!W243,'627.5 PCAR (Annual Avg)'!W274,'627.5 PCAR (Annual Avg)'!W305,'627.5 PCAR (Annual Avg)'!W336,'627.5 PCAR (Annual Avg)'!W367,'627.5 PCAR (Annual Avg)'!W398,'627.5 PCAR (Annual Avg)'!W429,'627.5 PCAR (Annual Avg)'!W460,'627.5 PCAR (Annual Avg)'!W491,'627.5 PCAR (Annual Avg)'!W522,'627.5 PCAR (Annual Avg)'!W553)</f>
        <v>5.1639408011471613</v>
      </c>
      <c r="F19" s="247">
        <f>AVERAGE('627.5 PCAR (Annual Avg)'!X26,'627.5 PCAR (Annual Avg)'!X57,'627.5 PCAR (Annual Avg)'!X88,'627.5 PCAR (Annual Avg)'!X119,'627.5 PCAR (Annual Avg)'!X150,'627.5 PCAR (Annual Avg)'!X181,'627.5 PCAR (Annual Avg)'!X212,'627.5 PCAR (Annual Avg)'!X243,'627.5 PCAR (Annual Avg)'!X274,'627.5 PCAR (Annual Avg)'!X305,'627.5 PCAR (Annual Avg)'!X336,'627.5 PCAR (Annual Avg)'!X367,'627.5 PCAR (Annual Avg)'!X398,'627.5 PCAR (Annual Avg)'!X429,'627.5 PCAR (Annual Avg)'!X460,'627.5 PCAR (Annual Avg)'!X491,'627.5 PCAR (Annual Avg)'!X522,'627.5 PCAR (Annual Avg)'!X553)</f>
        <v>5.427126586691708</v>
      </c>
      <c r="G19" s="247">
        <f>AVERAGE('627.5 PCAR (Annual Avg)'!Y26,'627.5 PCAR (Annual Avg)'!Y57,'627.5 PCAR (Annual Avg)'!Y88,'627.5 PCAR (Annual Avg)'!Y119,'627.5 PCAR (Annual Avg)'!Y150,'627.5 PCAR (Annual Avg)'!Y181,'627.5 PCAR (Annual Avg)'!Y212,'627.5 PCAR (Annual Avg)'!Y243,'627.5 PCAR (Annual Avg)'!Y274,'627.5 PCAR (Annual Avg)'!Y305,'627.5 PCAR (Annual Avg)'!Y336,'627.5 PCAR (Annual Avg)'!Y367,'627.5 PCAR (Annual Avg)'!Y398,'627.5 PCAR (Annual Avg)'!Y429,'627.5 PCAR (Annual Avg)'!Y460,'627.5 PCAR (Annual Avg)'!Y491,'627.5 PCAR (Annual Avg)'!Y522,'627.5 PCAR (Annual Avg)'!Y553)</f>
        <v>6.1907581793761821</v>
      </c>
      <c r="H19" s="247">
        <f>AVERAGE('627.5 PCAR (Annual Avg)'!Z26,'627.5 PCAR (Annual Avg)'!Z57,'627.5 PCAR (Annual Avg)'!Z88,'627.5 PCAR (Annual Avg)'!Z119,'627.5 PCAR (Annual Avg)'!Z150,'627.5 PCAR (Annual Avg)'!Z181,'627.5 PCAR (Annual Avg)'!Z212,'627.5 PCAR (Annual Avg)'!Z243,'627.5 PCAR (Annual Avg)'!Z274,'627.5 PCAR (Annual Avg)'!Z305,'627.5 PCAR (Annual Avg)'!Z336,'627.5 PCAR (Annual Avg)'!Z367,'627.5 PCAR (Annual Avg)'!Z398,'627.5 PCAR (Annual Avg)'!Z429,'627.5 PCAR (Annual Avg)'!Z460,'627.5 PCAR (Annual Avg)'!Z491,'627.5 PCAR (Annual Avg)'!Z522,'627.5 PCAR (Annual Avg)'!Z553)</f>
        <v>9.720477989771048</v>
      </c>
      <c r="I19" s="247">
        <f>AVERAGE('627.5 PCAR (Annual Avg)'!AA26,'627.5 PCAR (Annual Avg)'!AA57,'627.5 PCAR (Annual Avg)'!AA88,'627.5 PCAR (Annual Avg)'!AA119,'627.5 PCAR (Annual Avg)'!AA150,'627.5 PCAR (Annual Avg)'!AA181,'627.5 PCAR (Annual Avg)'!AA212,'627.5 PCAR (Annual Avg)'!AA243,'627.5 PCAR (Annual Avg)'!AA274,'627.5 PCAR (Annual Avg)'!AA305,'627.5 PCAR (Annual Avg)'!AA336,'627.5 PCAR (Annual Avg)'!AA367,'627.5 PCAR (Annual Avg)'!AA398,'627.5 PCAR (Annual Avg)'!AA429,'627.5 PCAR (Annual Avg)'!AA460,'627.5 PCAR (Annual Avg)'!AA491,'627.5 PCAR (Annual Avg)'!AA522,'627.5 PCAR (Annual Avg)'!AA553)</f>
        <v>25.710277079976347</v>
      </c>
      <c r="J19" s="247">
        <f>AVERAGE('627.5 PCAR (Annual Avg)'!AB26,'627.5 PCAR (Annual Avg)'!AB57,'627.5 PCAR (Annual Avg)'!AB88,'627.5 PCAR (Annual Avg)'!AB119,'627.5 PCAR (Annual Avg)'!AB150,'627.5 PCAR (Annual Avg)'!AB181,'627.5 PCAR (Annual Avg)'!AB212,'627.5 PCAR (Annual Avg)'!AB243,'627.5 PCAR (Annual Avg)'!AB274,'627.5 PCAR (Annual Avg)'!AB305,'627.5 PCAR (Annual Avg)'!AB336,'627.5 PCAR (Annual Avg)'!AB367,'627.5 PCAR (Annual Avg)'!AB398,'627.5 PCAR (Annual Avg)'!AB429,'627.5 PCAR (Annual Avg)'!AB460,'627.5 PCAR (Annual Avg)'!AB491,'627.5 PCAR (Annual Avg)'!AB522,'627.5 PCAR (Annual Avg)'!AB553)</f>
        <v>62.906453218643023</v>
      </c>
      <c r="K19" s="247">
        <f>AVERAGE('627.5 PCAR (Annual Avg)'!AC26,'627.5 PCAR (Annual Avg)'!AC57,'627.5 PCAR (Annual Avg)'!AC88,'627.5 PCAR (Annual Avg)'!AC119,'627.5 PCAR (Annual Avg)'!AC150,'627.5 PCAR (Annual Avg)'!AC181,'627.5 PCAR (Annual Avg)'!AC212,'627.5 PCAR (Annual Avg)'!AC243,'627.5 PCAR (Annual Avg)'!AC274,'627.5 PCAR (Annual Avg)'!AC305,'627.5 PCAR (Annual Avg)'!AC336,'627.5 PCAR (Annual Avg)'!AC367,'627.5 PCAR (Annual Avg)'!AC398,'627.5 PCAR (Annual Avg)'!AC429,'627.5 PCAR (Annual Avg)'!AC460,'627.5 PCAR (Annual Avg)'!AC491,'627.5 PCAR (Annual Avg)'!AC522,'627.5 PCAR (Annual Avg)'!AC553)</f>
        <v>66.99284744110652</v>
      </c>
      <c r="L19" s="247">
        <f>AVERAGE('627.5 PCAR (Annual Avg)'!AD26,'627.5 PCAR (Annual Avg)'!AD57,'627.5 PCAR (Annual Avg)'!AD88,'627.5 PCAR (Annual Avg)'!AD119,'627.5 PCAR (Annual Avg)'!AD150,'627.5 PCAR (Annual Avg)'!AD181,'627.5 PCAR (Annual Avg)'!AD212,'627.5 PCAR (Annual Avg)'!AD243,'627.5 PCAR (Annual Avg)'!AD274,'627.5 PCAR (Annual Avg)'!AD305,'627.5 PCAR (Annual Avg)'!AD336,'627.5 PCAR (Annual Avg)'!AD367,'627.5 PCAR (Annual Avg)'!AD398,'627.5 PCAR (Annual Avg)'!AD429,'627.5 PCAR (Annual Avg)'!AD460,'627.5 PCAR (Annual Avg)'!AD491,'627.5 PCAR (Annual Avg)'!AD522,'627.5 PCAR (Annual Avg)'!AD553)</f>
        <v>48.652894683821138</v>
      </c>
      <c r="M19" s="247">
        <f>AVERAGE('627.5 PCAR (Annual Avg)'!AE26,'627.5 PCAR (Annual Avg)'!AE57,'627.5 PCAR (Annual Avg)'!AE88,'627.5 PCAR (Annual Avg)'!AE119,'627.5 PCAR (Annual Avg)'!AE150,'627.5 PCAR (Annual Avg)'!AE181,'627.5 PCAR (Annual Avg)'!AE212,'627.5 PCAR (Annual Avg)'!AE243,'627.5 PCAR (Annual Avg)'!AE274,'627.5 PCAR (Annual Avg)'!AE305,'627.5 PCAR (Annual Avg)'!AE336,'627.5 PCAR (Annual Avg)'!AE367,'627.5 PCAR (Annual Avg)'!AE398,'627.5 PCAR (Annual Avg)'!AE429,'627.5 PCAR (Annual Avg)'!AE460,'627.5 PCAR (Annual Avg)'!AE491,'627.5 PCAR (Annual Avg)'!AE522,'627.5 PCAR (Annual Avg)'!AE553)</f>
        <v>24.773133664497905</v>
      </c>
      <c r="N19" s="247">
        <f>AVERAGE('627.5 PCAR (Annual Avg)'!AF26,'627.5 PCAR (Annual Avg)'!AF57,'627.5 PCAR (Annual Avg)'!AF88,'627.5 PCAR (Annual Avg)'!AF119,'627.5 PCAR (Annual Avg)'!AF150,'627.5 PCAR (Annual Avg)'!AF181,'627.5 PCAR (Annual Avg)'!AF212,'627.5 PCAR (Annual Avg)'!AF243,'627.5 PCAR (Annual Avg)'!AF274,'627.5 PCAR (Annual Avg)'!AF305,'627.5 PCAR (Annual Avg)'!AF336,'627.5 PCAR (Annual Avg)'!AF367,'627.5 PCAR (Annual Avg)'!AF398,'627.5 PCAR (Annual Avg)'!AF429,'627.5 PCAR (Annual Avg)'!AF460,'627.5 PCAR (Annual Avg)'!AF491,'627.5 PCAR (Annual Avg)'!AF522,'627.5 PCAR (Annual Avg)'!AF553)</f>
        <v>14.250191552490817</v>
      </c>
      <c r="O19" s="247">
        <f>AVERAGE('627.5 PCAR (Annual Avg)'!AG26,'627.5 PCAR (Annual Avg)'!AG57,'627.5 PCAR (Annual Avg)'!AG88,'627.5 PCAR (Annual Avg)'!AG119,'627.5 PCAR (Annual Avg)'!AG150,'627.5 PCAR (Annual Avg)'!AG181,'627.5 PCAR (Annual Avg)'!AG212,'627.5 PCAR (Annual Avg)'!AG243,'627.5 PCAR (Annual Avg)'!AG274,'627.5 PCAR (Annual Avg)'!AG305,'627.5 PCAR (Annual Avg)'!AG336,'627.5 PCAR (Annual Avg)'!AG367,'627.5 PCAR (Annual Avg)'!AG398,'627.5 PCAR (Annual Avg)'!AG429,'627.5 PCAR (Annual Avg)'!AG460,'627.5 PCAR (Annual Avg)'!AG491,'627.5 PCAR (Annual Avg)'!AG522,'627.5 PCAR (Annual Avg)'!AG553)</f>
        <v>8.8158820701595157</v>
      </c>
    </row>
    <row r="20" spans="3:15" ht="18" x14ac:dyDescent="0.5">
      <c r="C20" s="202">
        <v>18</v>
      </c>
      <c r="D20" s="247">
        <f>AVERAGE('627.5 PCAR (Annual Avg)'!V27,'627.5 PCAR (Annual Avg)'!V58,'627.5 PCAR (Annual Avg)'!V89,'627.5 PCAR (Annual Avg)'!V120,'627.5 PCAR (Annual Avg)'!V151,'627.5 PCAR (Annual Avg)'!V182,'627.5 PCAR (Annual Avg)'!V213,'627.5 PCAR (Annual Avg)'!V244,'627.5 PCAR (Annual Avg)'!V275,'627.5 PCAR (Annual Avg)'!V306,'627.5 PCAR (Annual Avg)'!V337,'627.5 PCAR (Annual Avg)'!V368,'627.5 PCAR (Annual Avg)'!V399,'627.5 PCAR (Annual Avg)'!V430,'627.5 PCAR (Annual Avg)'!V461,'627.5 PCAR (Annual Avg)'!V492,'627.5 PCAR (Annual Avg)'!V523,'627.5 PCAR (Annual Avg)'!V554)</f>
        <v>6.2345289496799632</v>
      </c>
      <c r="E20" s="247">
        <f>AVERAGE('627.5 PCAR (Annual Avg)'!W27,'627.5 PCAR (Annual Avg)'!W58,'627.5 PCAR (Annual Avg)'!W89,'627.5 PCAR (Annual Avg)'!W120,'627.5 PCAR (Annual Avg)'!W151,'627.5 PCAR (Annual Avg)'!W182,'627.5 PCAR (Annual Avg)'!W213,'627.5 PCAR (Annual Avg)'!W244,'627.5 PCAR (Annual Avg)'!W275,'627.5 PCAR (Annual Avg)'!W306,'627.5 PCAR (Annual Avg)'!W337,'627.5 PCAR (Annual Avg)'!W368,'627.5 PCAR (Annual Avg)'!W399,'627.5 PCAR (Annual Avg)'!W430,'627.5 PCAR (Annual Avg)'!W461,'627.5 PCAR (Annual Avg)'!W492,'627.5 PCAR (Annual Avg)'!W523,'627.5 PCAR (Annual Avg)'!W554)</f>
        <v>5.1500239408454451</v>
      </c>
      <c r="F20" s="247">
        <f>AVERAGE('627.5 PCAR (Annual Avg)'!X27,'627.5 PCAR (Annual Avg)'!X58,'627.5 PCAR (Annual Avg)'!X89,'627.5 PCAR (Annual Avg)'!X120,'627.5 PCAR (Annual Avg)'!X151,'627.5 PCAR (Annual Avg)'!X182,'627.5 PCAR (Annual Avg)'!X213,'627.5 PCAR (Annual Avg)'!X244,'627.5 PCAR (Annual Avg)'!X275,'627.5 PCAR (Annual Avg)'!X306,'627.5 PCAR (Annual Avg)'!X337,'627.5 PCAR (Annual Avg)'!X368,'627.5 PCAR (Annual Avg)'!X399,'627.5 PCAR (Annual Avg)'!X430,'627.5 PCAR (Annual Avg)'!X461,'627.5 PCAR (Annual Avg)'!X492,'627.5 PCAR (Annual Avg)'!X523,'627.5 PCAR (Annual Avg)'!X554)</f>
        <v>5.3496859930773217</v>
      </c>
      <c r="G20" s="247">
        <f>AVERAGE('627.5 PCAR (Annual Avg)'!Y27,'627.5 PCAR (Annual Avg)'!Y58,'627.5 PCAR (Annual Avg)'!Y89,'627.5 PCAR (Annual Avg)'!Y120,'627.5 PCAR (Annual Avg)'!Y151,'627.5 PCAR (Annual Avg)'!Y182,'627.5 PCAR (Annual Avg)'!Y213,'627.5 PCAR (Annual Avg)'!Y244,'627.5 PCAR (Annual Avg)'!Y275,'627.5 PCAR (Annual Avg)'!Y306,'627.5 PCAR (Annual Avg)'!Y337,'627.5 PCAR (Annual Avg)'!Y368,'627.5 PCAR (Annual Avg)'!Y399,'627.5 PCAR (Annual Avg)'!Y430,'627.5 PCAR (Annual Avg)'!Y461,'627.5 PCAR (Annual Avg)'!Y492,'627.5 PCAR (Annual Avg)'!Y523,'627.5 PCAR (Annual Avg)'!Y554)</f>
        <v>6.3209481628438438</v>
      </c>
      <c r="H20" s="247">
        <f>AVERAGE('627.5 PCAR (Annual Avg)'!Z27,'627.5 PCAR (Annual Avg)'!Z58,'627.5 PCAR (Annual Avg)'!Z89,'627.5 PCAR (Annual Avg)'!Z120,'627.5 PCAR (Annual Avg)'!Z151,'627.5 PCAR (Annual Avg)'!Z182,'627.5 PCAR (Annual Avg)'!Z213,'627.5 PCAR (Annual Avg)'!Z244,'627.5 PCAR (Annual Avg)'!Z275,'627.5 PCAR (Annual Avg)'!Z306,'627.5 PCAR (Annual Avg)'!Z337,'627.5 PCAR (Annual Avg)'!Z368,'627.5 PCAR (Annual Avg)'!Z399,'627.5 PCAR (Annual Avg)'!Z430,'627.5 PCAR (Annual Avg)'!Z461,'627.5 PCAR (Annual Avg)'!Z492,'627.5 PCAR (Annual Avg)'!Z523,'627.5 PCAR (Annual Avg)'!Z554)</f>
        <v>13.283867623476516</v>
      </c>
      <c r="I20" s="247">
        <f>AVERAGE('627.5 PCAR (Annual Avg)'!AA27,'627.5 PCAR (Annual Avg)'!AA58,'627.5 PCAR (Annual Avg)'!AA89,'627.5 PCAR (Annual Avg)'!AA120,'627.5 PCAR (Annual Avg)'!AA151,'627.5 PCAR (Annual Avg)'!AA182,'627.5 PCAR (Annual Avg)'!AA213,'627.5 PCAR (Annual Avg)'!AA244,'627.5 PCAR (Annual Avg)'!AA275,'627.5 PCAR (Annual Avg)'!AA306,'627.5 PCAR (Annual Avg)'!AA337,'627.5 PCAR (Annual Avg)'!AA368,'627.5 PCAR (Annual Avg)'!AA399,'627.5 PCAR (Annual Avg)'!AA430,'627.5 PCAR (Annual Avg)'!AA461,'627.5 PCAR (Annual Avg)'!AA492,'627.5 PCAR (Annual Avg)'!AA523,'627.5 PCAR (Annual Avg)'!AA554)</f>
        <v>31.774212258215918</v>
      </c>
      <c r="J20" s="247">
        <f>AVERAGE('627.5 PCAR (Annual Avg)'!AB27,'627.5 PCAR (Annual Avg)'!AB58,'627.5 PCAR (Annual Avg)'!AB89,'627.5 PCAR (Annual Avg)'!AB120,'627.5 PCAR (Annual Avg)'!AB151,'627.5 PCAR (Annual Avg)'!AB182,'627.5 PCAR (Annual Avg)'!AB213,'627.5 PCAR (Annual Avg)'!AB244,'627.5 PCAR (Annual Avg)'!AB275,'627.5 PCAR (Annual Avg)'!AB306,'627.5 PCAR (Annual Avg)'!AB337,'627.5 PCAR (Annual Avg)'!AB368,'627.5 PCAR (Annual Avg)'!AB399,'627.5 PCAR (Annual Avg)'!AB430,'627.5 PCAR (Annual Avg)'!AB461,'627.5 PCAR (Annual Avg)'!AB492,'627.5 PCAR (Annual Avg)'!AB523,'627.5 PCAR (Annual Avg)'!AB554)</f>
        <v>63.018685963011713</v>
      </c>
      <c r="K20" s="247">
        <f>AVERAGE('627.5 PCAR (Annual Avg)'!AC27,'627.5 PCAR (Annual Avg)'!AC58,'627.5 PCAR (Annual Avg)'!AC89,'627.5 PCAR (Annual Avg)'!AC120,'627.5 PCAR (Annual Avg)'!AC151,'627.5 PCAR (Annual Avg)'!AC182,'627.5 PCAR (Annual Avg)'!AC213,'627.5 PCAR (Annual Avg)'!AC244,'627.5 PCAR (Annual Avg)'!AC275,'627.5 PCAR (Annual Avg)'!AC306,'627.5 PCAR (Annual Avg)'!AC337,'627.5 PCAR (Annual Avg)'!AC368,'627.5 PCAR (Annual Avg)'!AC399,'627.5 PCAR (Annual Avg)'!AC430,'627.5 PCAR (Annual Avg)'!AC461,'627.5 PCAR (Annual Avg)'!AC492,'627.5 PCAR (Annual Avg)'!AC523,'627.5 PCAR (Annual Avg)'!AC554)</f>
        <v>68.638179473551304</v>
      </c>
      <c r="L20" s="247">
        <f>AVERAGE('627.5 PCAR (Annual Avg)'!AD27,'627.5 PCAR (Annual Avg)'!AD58,'627.5 PCAR (Annual Avg)'!AD89,'627.5 PCAR (Annual Avg)'!AD120,'627.5 PCAR (Annual Avg)'!AD151,'627.5 PCAR (Annual Avg)'!AD182,'627.5 PCAR (Annual Avg)'!AD213,'627.5 PCAR (Annual Avg)'!AD244,'627.5 PCAR (Annual Avg)'!AD275,'627.5 PCAR (Annual Avg)'!AD306,'627.5 PCAR (Annual Avg)'!AD337,'627.5 PCAR (Annual Avg)'!AD368,'627.5 PCAR (Annual Avg)'!AD399,'627.5 PCAR (Annual Avg)'!AD430,'627.5 PCAR (Annual Avg)'!AD461,'627.5 PCAR (Annual Avg)'!AD492,'627.5 PCAR (Annual Avg)'!AD523,'627.5 PCAR (Annual Avg)'!AD554)</f>
        <v>47.858286853690906</v>
      </c>
      <c r="M20" s="247">
        <f>AVERAGE('627.5 PCAR (Annual Avg)'!AE27,'627.5 PCAR (Annual Avg)'!AE58,'627.5 PCAR (Annual Avg)'!AE89,'627.5 PCAR (Annual Avg)'!AE120,'627.5 PCAR (Annual Avg)'!AE151,'627.5 PCAR (Annual Avg)'!AE182,'627.5 PCAR (Annual Avg)'!AE213,'627.5 PCAR (Annual Avg)'!AE244,'627.5 PCAR (Annual Avg)'!AE275,'627.5 PCAR (Annual Avg)'!AE306,'627.5 PCAR (Annual Avg)'!AE337,'627.5 PCAR (Annual Avg)'!AE368,'627.5 PCAR (Annual Avg)'!AE399,'627.5 PCAR (Annual Avg)'!AE430,'627.5 PCAR (Annual Avg)'!AE461,'627.5 PCAR (Annual Avg)'!AE492,'627.5 PCAR (Annual Avg)'!AE523,'627.5 PCAR (Annual Avg)'!AE554)</f>
        <v>24.521732317112068</v>
      </c>
      <c r="N20" s="247">
        <f>AVERAGE('627.5 PCAR (Annual Avg)'!AF27,'627.5 PCAR (Annual Avg)'!AF58,'627.5 PCAR (Annual Avg)'!AF89,'627.5 PCAR (Annual Avg)'!AF120,'627.5 PCAR (Annual Avg)'!AF151,'627.5 PCAR (Annual Avg)'!AF182,'627.5 PCAR (Annual Avg)'!AF213,'627.5 PCAR (Annual Avg)'!AF244,'627.5 PCAR (Annual Avg)'!AF275,'627.5 PCAR (Annual Avg)'!AF306,'627.5 PCAR (Annual Avg)'!AF337,'627.5 PCAR (Annual Avg)'!AF368,'627.5 PCAR (Annual Avg)'!AF399,'627.5 PCAR (Annual Avg)'!AF430,'627.5 PCAR (Annual Avg)'!AF461,'627.5 PCAR (Annual Avg)'!AF492,'627.5 PCAR (Annual Avg)'!AF523,'627.5 PCAR (Annual Avg)'!AF554)</f>
        <v>13.996545550217611</v>
      </c>
      <c r="O20" s="247">
        <f>AVERAGE('627.5 PCAR (Annual Avg)'!AG27,'627.5 PCAR (Annual Avg)'!AG58,'627.5 PCAR (Annual Avg)'!AG89,'627.5 PCAR (Annual Avg)'!AG120,'627.5 PCAR (Annual Avg)'!AG151,'627.5 PCAR (Annual Avg)'!AG182,'627.5 PCAR (Annual Avg)'!AG213,'627.5 PCAR (Annual Avg)'!AG244,'627.5 PCAR (Annual Avg)'!AG275,'627.5 PCAR (Annual Avg)'!AG306,'627.5 PCAR (Annual Avg)'!AG337,'627.5 PCAR (Annual Avg)'!AG368,'627.5 PCAR (Annual Avg)'!AG399,'627.5 PCAR (Annual Avg)'!AG430,'627.5 PCAR (Annual Avg)'!AG461,'627.5 PCAR (Annual Avg)'!AG492,'627.5 PCAR (Annual Avg)'!AG523,'627.5 PCAR (Annual Avg)'!AG554)</f>
        <v>8.7232900560553599</v>
      </c>
    </row>
    <row r="21" spans="3:15" ht="18" x14ac:dyDescent="0.5">
      <c r="C21" s="202">
        <v>19</v>
      </c>
      <c r="D21" s="247">
        <f>AVERAGE('627.5 PCAR (Annual Avg)'!V28,'627.5 PCAR (Annual Avg)'!V59,'627.5 PCAR (Annual Avg)'!V90,'627.5 PCAR (Annual Avg)'!V121,'627.5 PCAR (Annual Avg)'!V152,'627.5 PCAR (Annual Avg)'!V183,'627.5 PCAR (Annual Avg)'!V214,'627.5 PCAR (Annual Avg)'!V245,'627.5 PCAR (Annual Avg)'!V276,'627.5 PCAR (Annual Avg)'!V307,'627.5 PCAR (Annual Avg)'!V338,'627.5 PCAR (Annual Avg)'!V369,'627.5 PCAR (Annual Avg)'!V400,'627.5 PCAR (Annual Avg)'!V431,'627.5 PCAR (Annual Avg)'!V462,'627.5 PCAR (Annual Avg)'!V493,'627.5 PCAR (Annual Avg)'!V524,'627.5 PCAR (Annual Avg)'!V555)</f>
        <v>6.1222962053112893</v>
      </c>
      <c r="E21" s="247">
        <f>AVERAGE('627.5 PCAR (Annual Avg)'!W28,'627.5 PCAR (Annual Avg)'!W59,'627.5 PCAR (Annual Avg)'!W90,'627.5 PCAR (Annual Avg)'!W121,'627.5 PCAR (Annual Avg)'!W152,'627.5 PCAR (Annual Avg)'!W183,'627.5 PCAR (Annual Avg)'!W214,'627.5 PCAR (Annual Avg)'!W245,'627.5 PCAR (Annual Avg)'!W276,'627.5 PCAR (Annual Avg)'!W307,'627.5 PCAR (Annual Avg)'!W338,'627.5 PCAR (Annual Avg)'!W369,'627.5 PCAR (Annual Avg)'!W400,'627.5 PCAR (Annual Avg)'!W431,'627.5 PCAR (Annual Avg)'!W462,'627.5 PCAR (Annual Avg)'!W493,'627.5 PCAR (Annual Avg)'!W524,'627.5 PCAR (Annual Avg)'!W555)</f>
        <v>5.1166908157679494</v>
      </c>
      <c r="F21" s="247">
        <f>AVERAGE('627.5 PCAR (Annual Avg)'!X28,'627.5 PCAR (Annual Avg)'!X59,'627.5 PCAR (Annual Avg)'!X90,'627.5 PCAR (Annual Avg)'!X121,'627.5 PCAR (Annual Avg)'!X152,'627.5 PCAR (Annual Avg)'!X183,'627.5 PCAR (Annual Avg)'!X214,'627.5 PCAR (Annual Avg)'!X245,'627.5 PCAR (Annual Avg)'!X276,'627.5 PCAR (Annual Avg)'!X307,'627.5 PCAR (Annual Avg)'!X338,'627.5 PCAR (Annual Avg)'!X369,'627.5 PCAR (Annual Avg)'!X400,'627.5 PCAR (Annual Avg)'!X431,'627.5 PCAR (Annual Avg)'!X462,'627.5 PCAR (Annual Avg)'!X493,'627.5 PCAR (Annual Avg)'!X524,'627.5 PCAR (Annual Avg)'!X555)</f>
        <v>5.3528285099196431</v>
      </c>
      <c r="G21" s="247">
        <f>AVERAGE('627.5 PCAR (Annual Avg)'!Y28,'627.5 PCAR (Annual Avg)'!Y59,'627.5 PCAR (Annual Avg)'!Y90,'627.5 PCAR (Annual Avg)'!Y121,'627.5 PCAR (Annual Avg)'!Y152,'627.5 PCAR (Annual Avg)'!Y183,'627.5 PCAR (Annual Avg)'!Y214,'627.5 PCAR (Annual Avg)'!Y245,'627.5 PCAR (Annual Avg)'!Y276,'627.5 PCAR (Annual Avg)'!Y307,'627.5 PCAR (Annual Avg)'!Y338,'627.5 PCAR (Annual Avg)'!Y369,'627.5 PCAR (Annual Avg)'!Y400,'627.5 PCAR (Annual Avg)'!Y431,'627.5 PCAR (Annual Avg)'!Y462,'627.5 PCAR (Annual Avg)'!Y493,'627.5 PCAR (Annual Avg)'!Y524,'627.5 PCAR (Annual Avg)'!Y555)</f>
        <v>6.3288044549496529</v>
      </c>
      <c r="H21" s="247">
        <f>AVERAGE('627.5 PCAR (Annual Avg)'!Z28,'627.5 PCAR (Annual Avg)'!Z59,'627.5 PCAR (Annual Avg)'!Z90,'627.5 PCAR (Annual Avg)'!Z121,'627.5 PCAR (Annual Avg)'!Z152,'627.5 PCAR (Annual Avg)'!Z183,'627.5 PCAR (Annual Avg)'!Z214,'627.5 PCAR (Annual Avg)'!Z245,'627.5 PCAR (Annual Avg)'!Z276,'627.5 PCAR (Annual Avg)'!Z307,'627.5 PCAR (Annual Avg)'!Z338,'627.5 PCAR (Annual Avg)'!Z369,'627.5 PCAR (Annual Avg)'!Z400,'627.5 PCAR (Annual Avg)'!Z431,'627.5 PCAR (Annual Avg)'!Z462,'627.5 PCAR (Annual Avg)'!Z493,'627.5 PCAR (Annual Avg)'!Z524,'627.5 PCAR (Annual Avg)'!Z555)</f>
        <v>11.077371869188344</v>
      </c>
      <c r="I21" s="247">
        <f>AVERAGE('627.5 PCAR (Annual Avg)'!AA28,'627.5 PCAR (Annual Avg)'!AA59,'627.5 PCAR (Annual Avg)'!AA90,'627.5 PCAR (Annual Avg)'!AA121,'627.5 PCAR (Annual Avg)'!AA152,'627.5 PCAR (Annual Avg)'!AA183,'627.5 PCAR (Annual Avg)'!AA214,'627.5 PCAR (Annual Avg)'!AA245,'627.5 PCAR (Annual Avg)'!AA276,'627.5 PCAR (Annual Avg)'!AA307,'627.5 PCAR (Annual Avg)'!AA338,'627.5 PCAR (Annual Avg)'!AA369,'627.5 PCAR (Annual Avg)'!AA400,'627.5 PCAR (Annual Avg)'!AA431,'627.5 PCAR (Annual Avg)'!AA462,'627.5 PCAR (Annual Avg)'!AA493,'627.5 PCAR (Annual Avg)'!AA524,'627.5 PCAR (Annual Avg)'!AA555)</f>
        <v>32.220898580803251</v>
      </c>
      <c r="J21" s="247">
        <f>AVERAGE('627.5 PCAR (Annual Avg)'!AB28,'627.5 PCAR (Annual Avg)'!AB59,'627.5 PCAR (Annual Avg)'!AB90,'627.5 PCAR (Annual Avg)'!AB121,'627.5 PCAR (Annual Avg)'!AB152,'627.5 PCAR (Annual Avg)'!AB183,'627.5 PCAR (Annual Avg)'!AB214,'627.5 PCAR (Annual Avg)'!AB245,'627.5 PCAR (Annual Avg)'!AB276,'627.5 PCAR (Annual Avg)'!AB307,'627.5 PCAR (Annual Avg)'!AB338,'627.5 PCAR (Annual Avg)'!AB369,'627.5 PCAR (Annual Avg)'!AB400,'627.5 PCAR (Annual Avg)'!AB431,'627.5 PCAR (Annual Avg)'!AB462,'627.5 PCAR (Annual Avg)'!AB493,'627.5 PCAR (Annual Avg)'!AB524,'627.5 PCAR (Annual Avg)'!AB555)</f>
        <v>63.703305703660625</v>
      </c>
      <c r="K21" s="247">
        <f>AVERAGE('627.5 PCAR (Annual Avg)'!AC28,'627.5 PCAR (Annual Avg)'!AC59,'627.5 PCAR (Annual Avg)'!AC90,'627.5 PCAR (Annual Avg)'!AC121,'627.5 PCAR (Annual Avg)'!AC152,'627.5 PCAR (Annual Avg)'!AC183,'627.5 PCAR (Annual Avg)'!AC214,'627.5 PCAR (Annual Avg)'!AC245,'627.5 PCAR (Annual Avg)'!AC276,'627.5 PCAR (Annual Avg)'!AC307,'627.5 PCAR (Annual Avg)'!AC338,'627.5 PCAR (Annual Avg)'!AC369,'627.5 PCAR (Annual Avg)'!AC400,'627.5 PCAR (Annual Avg)'!AC431,'627.5 PCAR (Annual Avg)'!AC462,'627.5 PCAR (Annual Avg)'!AC493,'627.5 PCAR (Annual Avg)'!AC524,'627.5 PCAR (Annual Avg)'!AC555)</f>
        <v>70.079247911245119</v>
      </c>
      <c r="L21" s="247">
        <f>AVERAGE('627.5 PCAR (Annual Avg)'!AD28,'627.5 PCAR (Annual Avg)'!AD59,'627.5 PCAR (Annual Avg)'!AD90,'627.5 PCAR (Annual Avg)'!AD121,'627.5 PCAR (Annual Avg)'!AD152,'627.5 PCAR (Annual Avg)'!AD183,'627.5 PCAR (Annual Avg)'!AD214,'627.5 PCAR (Annual Avg)'!AD245,'627.5 PCAR (Annual Avg)'!AD276,'627.5 PCAR (Annual Avg)'!AD307,'627.5 PCAR (Annual Avg)'!AD338,'627.5 PCAR (Annual Avg)'!AD369,'627.5 PCAR (Annual Avg)'!AD400,'627.5 PCAR (Annual Avg)'!AD431,'627.5 PCAR (Annual Avg)'!AD462,'627.5 PCAR (Annual Avg)'!AD493,'627.5 PCAR (Annual Avg)'!AD524,'627.5 PCAR (Annual Avg)'!AD555)</f>
        <v>46.48904737239306</v>
      </c>
      <c r="M21" s="247">
        <f>AVERAGE('627.5 PCAR (Annual Avg)'!AE28,'627.5 PCAR (Annual Avg)'!AE59,'627.5 PCAR (Annual Avg)'!AE90,'627.5 PCAR (Annual Avg)'!AE121,'627.5 PCAR (Annual Avg)'!AE152,'627.5 PCAR (Annual Avg)'!AE183,'627.5 PCAR (Annual Avg)'!AE214,'627.5 PCAR (Annual Avg)'!AE245,'627.5 PCAR (Annual Avg)'!AE276,'627.5 PCAR (Annual Avg)'!AE307,'627.5 PCAR (Annual Avg)'!AE338,'627.5 PCAR (Annual Avg)'!AE369,'627.5 PCAR (Annual Avg)'!AE400,'627.5 PCAR (Annual Avg)'!AE431,'627.5 PCAR (Annual Avg)'!AE462,'627.5 PCAR (Annual Avg)'!AE493,'627.5 PCAR (Annual Avg)'!AE524,'627.5 PCAR (Annual Avg)'!AE555)</f>
        <v>24.350016218227992</v>
      </c>
      <c r="N21" s="247">
        <f>AVERAGE('627.5 PCAR (Annual Avg)'!AF28,'627.5 PCAR (Annual Avg)'!AF59,'627.5 PCAR (Annual Avg)'!AF90,'627.5 PCAR (Annual Avg)'!AF121,'627.5 PCAR (Annual Avg)'!AF152,'627.5 PCAR (Annual Avg)'!AF183,'627.5 PCAR (Annual Avg)'!AF214,'627.5 PCAR (Annual Avg)'!AF245,'627.5 PCAR (Annual Avg)'!AF276,'627.5 PCAR (Annual Avg)'!AF307,'627.5 PCAR (Annual Avg)'!AF338,'627.5 PCAR (Annual Avg)'!AF369,'627.5 PCAR (Annual Avg)'!AF400,'627.5 PCAR (Annual Avg)'!AF431,'627.5 PCAR (Annual Avg)'!AF462,'627.5 PCAR (Annual Avg)'!AF493,'627.5 PCAR (Annual Avg)'!AF524,'627.5 PCAR (Annual Avg)'!AF555)</f>
        <v>13.618321201695169</v>
      </c>
      <c r="O21" s="247">
        <f>AVERAGE('627.5 PCAR (Annual Avg)'!AG28,'627.5 PCAR (Annual Avg)'!AG59,'627.5 PCAR (Annual Avg)'!AG90,'627.5 PCAR (Annual Avg)'!AG121,'627.5 PCAR (Annual Avg)'!AG152,'627.5 PCAR (Annual Avg)'!AG183,'627.5 PCAR (Annual Avg)'!AG214,'627.5 PCAR (Annual Avg)'!AG245,'627.5 PCAR (Annual Avg)'!AG276,'627.5 PCAR (Annual Avg)'!AG307,'627.5 PCAR (Annual Avg)'!AG338,'627.5 PCAR (Annual Avg)'!AG369,'627.5 PCAR (Annual Avg)'!AG400,'627.5 PCAR (Annual Avg)'!AG431,'627.5 PCAR (Annual Avg)'!AG462,'627.5 PCAR (Annual Avg)'!AG493,'627.5 PCAR (Annual Avg)'!AG524,'627.5 PCAR (Annual Avg)'!AG555)</f>
        <v>8.5981505460842858</v>
      </c>
    </row>
    <row r="22" spans="3:15" ht="18" x14ac:dyDescent="0.5">
      <c r="C22" s="202">
        <v>20</v>
      </c>
      <c r="D22" s="247">
        <f>AVERAGE('627.5 PCAR (Annual Avg)'!V29,'627.5 PCAR (Annual Avg)'!V60,'627.5 PCAR (Annual Avg)'!V91,'627.5 PCAR (Annual Avg)'!V122,'627.5 PCAR (Annual Avg)'!V153,'627.5 PCAR (Annual Avg)'!V184,'627.5 PCAR (Annual Avg)'!V215,'627.5 PCAR (Annual Avg)'!V246,'627.5 PCAR (Annual Avg)'!V277,'627.5 PCAR (Annual Avg)'!V308,'627.5 PCAR (Annual Avg)'!V339,'627.5 PCAR (Annual Avg)'!V370,'627.5 PCAR (Annual Avg)'!V401,'627.5 PCAR (Annual Avg)'!V432,'627.5 PCAR (Annual Avg)'!V463,'627.5 PCAR (Annual Avg)'!V494,'627.5 PCAR (Annual Avg)'!V525,'627.5 PCAR (Annual Avg)'!V556)</f>
        <v>6.0964826741064932</v>
      </c>
      <c r="E22" s="247">
        <f>AVERAGE('627.5 PCAR (Annual Avg)'!W29,'627.5 PCAR (Annual Avg)'!W60,'627.5 PCAR (Annual Avg)'!W91,'627.5 PCAR (Annual Avg)'!W122,'627.5 PCAR (Annual Avg)'!W153,'627.5 PCAR (Annual Avg)'!W184,'627.5 PCAR (Annual Avg)'!W215,'627.5 PCAR (Annual Avg)'!W246,'627.5 PCAR (Annual Avg)'!W277,'627.5 PCAR (Annual Avg)'!W308,'627.5 PCAR (Annual Avg)'!W339,'627.5 PCAR (Annual Avg)'!W370,'627.5 PCAR (Annual Avg)'!W401,'627.5 PCAR (Annual Avg)'!W432,'627.5 PCAR (Annual Avg)'!W463,'627.5 PCAR (Annual Avg)'!W494,'627.5 PCAR (Annual Avg)'!W525,'627.5 PCAR (Annual Avg)'!W556)</f>
        <v>5.120731194565221</v>
      </c>
      <c r="F22" s="247">
        <f>AVERAGE('627.5 PCAR (Annual Avg)'!X29,'627.5 PCAR (Annual Avg)'!X60,'627.5 PCAR (Annual Avg)'!X91,'627.5 PCAR (Annual Avg)'!X122,'627.5 PCAR (Annual Avg)'!X153,'627.5 PCAR (Annual Avg)'!X184,'627.5 PCAR (Annual Avg)'!X215,'627.5 PCAR (Annual Avg)'!X246,'627.5 PCAR (Annual Avg)'!X277,'627.5 PCAR (Annual Avg)'!X308,'627.5 PCAR (Annual Avg)'!X339,'627.5 PCAR (Annual Avg)'!X370,'627.5 PCAR (Annual Avg)'!X401,'627.5 PCAR (Annual Avg)'!X432,'627.5 PCAR (Annual Avg)'!X463,'627.5 PCAR (Annual Avg)'!X494,'627.5 PCAR (Annual Avg)'!X525,'627.5 PCAR (Annual Avg)'!X556)</f>
        <v>5.4304935690227687</v>
      </c>
      <c r="G22" s="247">
        <f>AVERAGE('627.5 PCAR (Annual Avg)'!Y29,'627.5 PCAR (Annual Avg)'!Y60,'627.5 PCAR (Annual Avg)'!Y91,'627.5 PCAR (Annual Avg)'!Y122,'627.5 PCAR (Annual Avg)'!Y153,'627.5 PCAR (Annual Avg)'!Y184,'627.5 PCAR (Annual Avg)'!Y215,'627.5 PCAR (Annual Avg)'!Y246,'627.5 PCAR (Annual Avg)'!Y277,'627.5 PCAR (Annual Avg)'!Y308,'627.5 PCAR (Annual Avg)'!Y339,'627.5 PCAR (Annual Avg)'!Y370,'627.5 PCAR (Annual Avg)'!Y401,'627.5 PCAR (Annual Avg)'!Y432,'627.5 PCAR (Annual Avg)'!Y463,'627.5 PCAR (Annual Avg)'!Y494,'627.5 PCAR (Annual Avg)'!Y525,'627.5 PCAR (Annual Avg)'!Y556)</f>
        <v>6.3097248884069765</v>
      </c>
      <c r="H22" s="247">
        <f>AVERAGE('627.5 PCAR (Annual Avg)'!Z29,'627.5 PCAR (Annual Avg)'!Z60,'627.5 PCAR (Annual Avg)'!Z91,'627.5 PCAR (Annual Avg)'!Z122,'627.5 PCAR (Annual Avg)'!Z153,'627.5 PCAR (Annual Avg)'!Z184,'627.5 PCAR (Annual Avg)'!Z215,'627.5 PCAR (Annual Avg)'!Z246,'627.5 PCAR (Annual Avg)'!Z277,'627.5 PCAR (Annual Avg)'!Z308,'627.5 PCAR (Annual Avg)'!Z339,'627.5 PCAR (Annual Avg)'!Z370,'627.5 PCAR (Annual Avg)'!Z401,'627.5 PCAR (Annual Avg)'!Z432,'627.5 PCAR (Annual Avg)'!Z463,'627.5 PCAR (Annual Avg)'!Z494,'627.5 PCAR (Annual Avg)'!Z525,'627.5 PCAR (Annual Avg)'!Z556)</f>
        <v>11.753012990287774</v>
      </c>
      <c r="I22" s="247">
        <f>AVERAGE('627.5 PCAR (Annual Avg)'!AA29,'627.5 PCAR (Annual Avg)'!AA60,'627.5 PCAR (Annual Avg)'!AA91,'627.5 PCAR (Annual Avg)'!AA122,'627.5 PCAR (Annual Avg)'!AA153,'627.5 PCAR (Annual Avg)'!AA184,'627.5 PCAR (Annual Avg)'!AA215,'627.5 PCAR (Annual Avg)'!AA246,'627.5 PCAR (Annual Avg)'!AA277,'627.5 PCAR (Annual Avg)'!AA308,'627.5 PCAR (Annual Avg)'!AA339,'627.5 PCAR (Annual Avg)'!AA370,'627.5 PCAR (Annual Avg)'!AA401,'627.5 PCAR (Annual Avg)'!AA432,'627.5 PCAR (Annual Avg)'!AA463,'627.5 PCAR (Annual Avg)'!AA494,'627.5 PCAR (Annual Avg)'!AA525,'627.5 PCAR (Annual Avg)'!AA556)</f>
        <v>32.558719141352967</v>
      </c>
      <c r="J22" s="247">
        <f>AVERAGE('627.5 PCAR (Annual Avg)'!AB29,'627.5 PCAR (Annual Avg)'!AB60,'627.5 PCAR (Annual Avg)'!AB91,'627.5 PCAR (Annual Avg)'!AB122,'627.5 PCAR (Annual Avg)'!AB153,'627.5 PCAR (Annual Avg)'!AB184,'627.5 PCAR (Annual Avg)'!AB215,'627.5 PCAR (Annual Avg)'!AB246,'627.5 PCAR (Annual Avg)'!AB277,'627.5 PCAR (Annual Avg)'!AB308,'627.5 PCAR (Annual Avg)'!AB339,'627.5 PCAR (Annual Avg)'!AB370,'627.5 PCAR (Annual Avg)'!AB401,'627.5 PCAR (Annual Avg)'!AB432,'627.5 PCAR (Annual Avg)'!AB463,'627.5 PCAR (Annual Avg)'!AB494,'627.5 PCAR (Annual Avg)'!AB525,'627.5 PCAR (Annual Avg)'!AB556)</f>
        <v>61.63822320727698</v>
      </c>
      <c r="K22" s="247">
        <f>AVERAGE('627.5 PCAR (Annual Avg)'!AC29,'627.5 PCAR (Annual Avg)'!AC60,'627.5 PCAR (Annual Avg)'!AC91,'627.5 PCAR (Annual Avg)'!AC122,'627.5 PCAR (Annual Avg)'!AC153,'627.5 PCAR (Annual Avg)'!AC184,'627.5 PCAR (Annual Avg)'!AC215,'627.5 PCAR (Annual Avg)'!AC246,'627.5 PCAR (Annual Avg)'!AC277,'627.5 PCAR (Annual Avg)'!AC308,'627.5 PCAR (Annual Avg)'!AC339,'627.5 PCAR (Annual Avg)'!AC370,'627.5 PCAR (Annual Avg)'!AC401,'627.5 PCAR (Annual Avg)'!AC432,'627.5 PCAR (Annual Avg)'!AC463,'627.5 PCAR (Annual Avg)'!AC494,'627.5 PCAR (Annual Avg)'!AC525,'627.5 PCAR (Annual Avg)'!AC556)</f>
        <v>70.548380782706175</v>
      </c>
      <c r="L22" s="247">
        <f>AVERAGE('627.5 PCAR (Annual Avg)'!AD29,'627.5 PCAR (Annual Avg)'!AD60,'627.5 PCAR (Annual Avg)'!AD91,'627.5 PCAR (Annual Avg)'!AD122,'627.5 PCAR (Annual Avg)'!AD153,'627.5 PCAR (Annual Avg)'!AD184,'627.5 PCAR (Annual Avg)'!AD215,'627.5 PCAR (Annual Avg)'!AD246,'627.5 PCAR (Annual Avg)'!AD277,'627.5 PCAR (Annual Avg)'!AD308,'627.5 PCAR (Annual Avg)'!AD339,'627.5 PCAR (Annual Avg)'!AD370,'627.5 PCAR (Annual Avg)'!AD401,'627.5 PCAR (Annual Avg)'!AD432,'627.5 PCAR (Annual Avg)'!AD463,'627.5 PCAR (Annual Avg)'!AD494,'627.5 PCAR (Annual Avg)'!AD525,'627.5 PCAR (Annual Avg)'!AD556)</f>
        <v>45.60240869188052</v>
      </c>
      <c r="M22" s="247">
        <f>AVERAGE('627.5 PCAR (Annual Avg)'!AE29,'627.5 PCAR (Annual Avg)'!AE60,'627.5 PCAR (Annual Avg)'!AE91,'627.5 PCAR (Annual Avg)'!AE122,'627.5 PCAR (Annual Avg)'!AE153,'627.5 PCAR (Annual Avg)'!AE184,'627.5 PCAR (Annual Avg)'!AE215,'627.5 PCAR (Annual Avg)'!AE246,'627.5 PCAR (Annual Avg)'!AE277,'627.5 PCAR (Annual Avg)'!AE308,'627.5 PCAR (Annual Avg)'!AE339,'627.5 PCAR (Annual Avg)'!AE370,'627.5 PCAR (Annual Avg)'!AE401,'627.5 PCAR (Annual Avg)'!AE432,'627.5 PCAR (Annual Avg)'!AE463,'627.5 PCAR (Annual Avg)'!AE494,'627.5 PCAR (Annual Avg)'!AE525,'627.5 PCAR (Annual Avg)'!AE556)</f>
        <v>25.394903068300369</v>
      </c>
      <c r="N22" s="247">
        <f>AVERAGE('627.5 PCAR (Annual Avg)'!AF29,'627.5 PCAR (Annual Avg)'!AF60,'627.5 PCAR (Annual Avg)'!AF91,'627.5 PCAR (Annual Avg)'!AF122,'627.5 PCAR (Annual Avg)'!AF153,'627.5 PCAR (Annual Avg)'!AF184,'627.5 PCAR (Annual Avg)'!AF215,'627.5 PCAR (Annual Avg)'!AF246,'627.5 PCAR (Annual Avg)'!AF277,'627.5 PCAR (Annual Avg)'!AF308,'627.5 PCAR (Annual Avg)'!AF339,'627.5 PCAR (Annual Avg)'!AF370,'627.5 PCAR (Annual Avg)'!AF401,'627.5 PCAR (Annual Avg)'!AF432,'627.5 PCAR (Annual Avg)'!AF463,'627.5 PCAR (Annual Avg)'!AF494,'627.5 PCAR (Annual Avg)'!AF525,'627.5 PCAR (Annual Avg)'!AF556)</f>
        <v>13.512822421988616</v>
      </c>
      <c r="O22" s="247">
        <f>AVERAGE('627.5 PCAR (Annual Avg)'!AG29,'627.5 PCAR (Annual Avg)'!AG60,'627.5 PCAR (Annual Avg)'!AG91,'627.5 PCAR (Annual Avg)'!AG122,'627.5 PCAR (Annual Avg)'!AG153,'627.5 PCAR (Annual Avg)'!AG184,'627.5 PCAR (Annual Avg)'!AG215,'627.5 PCAR (Annual Avg)'!AG246,'627.5 PCAR (Annual Avg)'!AG277,'627.5 PCAR (Annual Avg)'!AG308,'627.5 PCAR (Annual Avg)'!AG339,'627.5 PCAR (Annual Avg)'!AG370,'627.5 PCAR (Annual Avg)'!AG401,'627.5 PCAR (Annual Avg)'!AG432,'627.5 PCAR (Annual Avg)'!AG463,'627.5 PCAR (Annual Avg)'!AG494,'627.5 PCAR (Annual Avg)'!AG525,'627.5 PCAR (Annual Avg)'!AG556)</f>
        <v>8.4387800490807656</v>
      </c>
    </row>
    <row r="23" spans="3:15" ht="18" x14ac:dyDescent="0.5">
      <c r="C23" s="202">
        <v>21</v>
      </c>
      <c r="D23" s="247">
        <f>AVERAGE('627.5 PCAR (Annual Avg)'!V30,'627.5 PCAR (Annual Avg)'!V61,'627.5 PCAR (Annual Avg)'!V92,'627.5 PCAR (Annual Avg)'!V123,'627.5 PCAR (Annual Avg)'!V154,'627.5 PCAR (Annual Avg)'!V185,'627.5 PCAR (Annual Avg)'!V216,'627.5 PCAR (Annual Avg)'!V247,'627.5 PCAR (Annual Avg)'!V278,'627.5 PCAR (Annual Avg)'!V309,'627.5 PCAR (Annual Avg)'!V340,'627.5 PCAR (Annual Avg)'!V371,'627.5 PCAR (Annual Avg)'!V402,'627.5 PCAR (Annual Avg)'!V433,'627.5 PCAR (Annual Avg)'!V464,'627.5 PCAR (Annual Avg)'!V495,'627.5 PCAR (Annual Avg)'!V526,'627.5 PCAR (Annual Avg)'!V557)</f>
        <v>6.0807700898948784</v>
      </c>
      <c r="E23" s="247">
        <f>AVERAGE('627.5 PCAR (Annual Avg)'!W30,'627.5 PCAR (Annual Avg)'!W61,'627.5 PCAR (Annual Avg)'!W92,'627.5 PCAR (Annual Avg)'!W123,'627.5 PCAR (Annual Avg)'!W154,'627.5 PCAR (Annual Avg)'!W185,'627.5 PCAR (Annual Avg)'!W216,'627.5 PCAR (Annual Avg)'!W247,'627.5 PCAR (Annual Avg)'!W278,'627.5 PCAR (Annual Avg)'!W309,'627.5 PCAR (Annual Avg)'!W340,'627.5 PCAR (Annual Avg)'!W371,'627.5 PCAR (Annual Avg)'!W402,'627.5 PCAR (Annual Avg)'!W433,'627.5 PCAR (Annual Avg)'!W464,'627.5 PCAR (Annual Avg)'!W495,'627.5 PCAR (Annual Avg)'!W526,'627.5 PCAR (Annual Avg)'!W557)</f>
        <v>5.11994556535464</v>
      </c>
      <c r="F23" s="247">
        <f>AVERAGE('627.5 PCAR (Annual Avg)'!X30,'627.5 PCAR (Annual Avg)'!X61,'627.5 PCAR (Annual Avg)'!X92,'627.5 PCAR (Annual Avg)'!X123,'627.5 PCAR (Annual Avg)'!X154,'627.5 PCAR (Annual Avg)'!X185,'627.5 PCAR (Annual Avg)'!X216,'627.5 PCAR (Annual Avg)'!X247,'627.5 PCAR (Annual Avg)'!X278,'627.5 PCAR (Annual Avg)'!X309,'627.5 PCAR (Annual Avg)'!X340,'627.5 PCAR (Annual Avg)'!X371,'627.5 PCAR (Annual Avg)'!X402,'627.5 PCAR (Annual Avg)'!X433,'627.5 PCAR (Annual Avg)'!X464,'627.5 PCAR (Annual Avg)'!X495,'627.5 PCAR (Annual Avg)'!X526,'627.5 PCAR (Annual Avg)'!X557)</f>
        <v>5.4508076957534985</v>
      </c>
      <c r="G23" s="247">
        <f>AVERAGE('627.5 PCAR (Annual Avg)'!Y30,'627.5 PCAR (Annual Avg)'!Y61,'627.5 PCAR (Annual Avg)'!Y92,'627.5 PCAR (Annual Avg)'!Y123,'627.5 PCAR (Annual Avg)'!Y154,'627.5 PCAR (Annual Avg)'!Y185,'627.5 PCAR (Annual Avg)'!Y216,'627.5 PCAR (Annual Avg)'!Y247,'627.5 PCAR (Annual Avg)'!Y278,'627.5 PCAR (Annual Avg)'!Y309,'627.5 PCAR (Annual Avg)'!Y340,'627.5 PCAR (Annual Avg)'!Y371,'627.5 PCAR (Annual Avg)'!Y402,'627.5 PCAR (Annual Avg)'!Y433,'627.5 PCAR (Annual Avg)'!Y464,'627.5 PCAR (Annual Avg)'!Y495,'627.5 PCAR (Annual Avg)'!Y526,'627.5 PCAR (Annual Avg)'!Y557)</f>
        <v>6.5308233948132699</v>
      </c>
      <c r="H23" s="247">
        <f>AVERAGE('627.5 PCAR (Annual Avg)'!Z30,'627.5 PCAR (Annual Avg)'!Z61,'627.5 PCAR (Annual Avg)'!Z92,'627.5 PCAR (Annual Avg)'!Z123,'627.5 PCAR (Annual Avg)'!Z154,'627.5 PCAR (Annual Avg)'!Z185,'627.5 PCAR (Annual Avg)'!Z216,'627.5 PCAR (Annual Avg)'!Z247,'627.5 PCAR (Annual Avg)'!Z278,'627.5 PCAR (Annual Avg)'!Z309,'627.5 PCAR (Annual Avg)'!Z340,'627.5 PCAR (Annual Avg)'!Z371,'627.5 PCAR (Annual Avg)'!Z402,'627.5 PCAR (Annual Avg)'!Z433,'627.5 PCAR (Annual Avg)'!Z464,'627.5 PCAR (Annual Avg)'!Z495,'627.5 PCAR (Annual Avg)'!Z526,'627.5 PCAR (Annual Avg)'!Z557)</f>
        <v>11.252454950403479</v>
      </c>
      <c r="I23" s="247">
        <f>AVERAGE('627.5 PCAR (Annual Avg)'!AA30,'627.5 PCAR (Annual Avg)'!AA61,'627.5 PCAR (Annual Avg)'!AA92,'627.5 PCAR (Annual Avg)'!AA123,'627.5 PCAR (Annual Avg)'!AA154,'627.5 PCAR (Annual Avg)'!AA185,'627.5 PCAR (Annual Avg)'!AA216,'627.5 PCAR (Annual Avg)'!AA247,'627.5 PCAR (Annual Avg)'!AA278,'627.5 PCAR (Annual Avg)'!AA309,'627.5 PCAR (Annual Avg)'!AA340,'627.5 PCAR (Annual Avg)'!AA371,'627.5 PCAR (Annual Avg)'!AA402,'627.5 PCAR (Annual Avg)'!AA433,'627.5 PCAR (Annual Avg)'!AA464,'627.5 PCAR (Annual Avg)'!AA495,'627.5 PCAR (Annual Avg)'!AA526,'627.5 PCAR (Annual Avg)'!AA557)</f>
        <v>39.315130352347268</v>
      </c>
      <c r="J23" s="247">
        <f>AVERAGE('627.5 PCAR (Annual Avg)'!AB30,'627.5 PCAR (Annual Avg)'!AB61,'627.5 PCAR (Annual Avg)'!AB92,'627.5 PCAR (Annual Avg)'!AB123,'627.5 PCAR (Annual Avg)'!AB154,'627.5 PCAR (Annual Avg)'!AB185,'627.5 PCAR (Annual Avg)'!AB216,'627.5 PCAR (Annual Avg)'!AB247,'627.5 PCAR (Annual Avg)'!AB278,'627.5 PCAR (Annual Avg)'!AB309,'627.5 PCAR (Annual Avg)'!AB340,'627.5 PCAR (Annual Avg)'!AB371,'627.5 PCAR (Annual Avg)'!AB402,'627.5 PCAR (Annual Avg)'!AB433,'627.5 PCAR (Annual Avg)'!AB464,'627.5 PCAR (Annual Avg)'!AB495,'627.5 PCAR (Annual Avg)'!AB526,'627.5 PCAR (Annual Avg)'!AB557)</f>
        <v>63.714528978097491</v>
      </c>
      <c r="K23" s="247">
        <f>AVERAGE('627.5 PCAR (Annual Avg)'!AC30,'627.5 PCAR (Annual Avg)'!AC61,'627.5 PCAR (Annual Avg)'!AC92,'627.5 PCAR (Annual Avg)'!AC123,'627.5 PCAR (Annual Avg)'!AC154,'627.5 PCAR (Annual Avg)'!AC185,'627.5 PCAR (Annual Avg)'!AC216,'627.5 PCAR (Annual Avg)'!AC247,'627.5 PCAR (Annual Avg)'!AC278,'627.5 PCAR (Annual Avg)'!AC309,'627.5 PCAR (Annual Avg)'!AC340,'627.5 PCAR (Annual Avg)'!AC371,'627.5 PCAR (Annual Avg)'!AC402,'627.5 PCAR (Annual Avg)'!AC433,'627.5 PCAR (Annual Avg)'!AC464,'627.5 PCAR (Annual Avg)'!AC495,'627.5 PCAR (Annual Avg)'!AC526,'627.5 PCAR (Annual Avg)'!AC557)</f>
        <v>71.825589413621714</v>
      </c>
      <c r="L23" s="247">
        <f>AVERAGE('627.5 PCAR (Annual Avg)'!AD30,'627.5 PCAR (Annual Avg)'!AD61,'627.5 PCAR (Annual Avg)'!AD92,'627.5 PCAR (Annual Avg)'!AD123,'627.5 PCAR (Annual Avg)'!AD154,'627.5 PCAR (Annual Avg)'!AD185,'627.5 PCAR (Annual Avg)'!AD216,'627.5 PCAR (Annual Avg)'!AD247,'627.5 PCAR (Annual Avg)'!AD278,'627.5 PCAR (Annual Avg)'!AD309,'627.5 PCAR (Annual Avg)'!AD340,'627.5 PCAR (Annual Avg)'!AD371,'627.5 PCAR (Annual Avg)'!AD402,'627.5 PCAR (Annual Avg)'!AD433,'627.5 PCAR (Annual Avg)'!AD464,'627.5 PCAR (Annual Avg)'!AD495,'627.5 PCAR (Annual Avg)'!AD526,'627.5 PCAR (Annual Avg)'!AD557)</f>
        <v>44.298264202316496</v>
      </c>
      <c r="M23" s="247">
        <f>AVERAGE('627.5 PCAR (Annual Avg)'!AE30,'627.5 PCAR (Annual Avg)'!AE61,'627.5 PCAR (Annual Avg)'!AE92,'627.5 PCAR (Annual Avg)'!AE123,'627.5 PCAR (Annual Avg)'!AE154,'627.5 PCAR (Annual Avg)'!AE185,'627.5 PCAR (Annual Avg)'!AE216,'627.5 PCAR (Annual Avg)'!AE247,'627.5 PCAR (Annual Avg)'!AE278,'627.5 PCAR (Annual Avg)'!AE309,'627.5 PCAR (Annual Avg)'!AE340,'627.5 PCAR (Annual Avg)'!AE371,'627.5 PCAR (Annual Avg)'!AE402,'627.5 PCAR (Annual Avg)'!AE433,'627.5 PCAR (Annual Avg)'!AE464,'627.5 PCAR (Annual Avg)'!AE495,'627.5 PCAR (Annual Avg)'!AE526,'627.5 PCAR (Annual Avg)'!AE557)</f>
        <v>25.648549070573573</v>
      </c>
      <c r="N23" s="247">
        <f>AVERAGE('627.5 PCAR (Annual Avg)'!AF30,'627.5 PCAR (Annual Avg)'!AF61,'627.5 PCAR (Annual Avg)'!AF92,'627.5 PCAR (Annual Avg)'!AF123,'627.5 PCAR (Annual Avg)'!AF154,'627.5 PCAR (Annual Avg)'!AF185,'627.5 PCAR (Annual Avg)'!AF216,'627.5 PCAR (Annual Avg)'!AF247,'627.5 PCAR (Annual Avg)'!AF278,'627.5 PCAR (Annual Avg)'!AF309,'627.5 PCAR (Annual Avg)'!AF340,'627.5 PCAR (Annual Avg)'!AF371,'627.5 PCAR (Annual Avg)'!AF402,'627.5 PCAR (Annual Avg)'!AF433,'627.5 PCAR (Annual Avg)'!AF464,'627.5 PCAR (Annual Avg)'!AF495,'627.5 PCAR (Annual Avg)'!AF526,'627.5 PCAR (Annual Avg)'!AF557)</f>
        <v>13.452216740029527</v>
      </c>
      <c r="O23" s="247">
        <f>AVERAGE('627.5 PCAR (Annual Avg)'!AG30,'627.5 PCAR (Annual Avg)'!AG61,'627.5 PCAR (Annual Avg)'!AG92,'627.5 PCAR (Annual Avg)'!AG123,'627.5 PCAR (Annual Avg)'!AG154,'627.5 PCAR (Annual Avg)'!AG185,'627.5 PCAR (Annual Avg)'!AG216,'627.5 PCAR (Annual Avg)'!AG247,'627.5 PCAR (Annual Avg)'!AG278,'627.5 PCAR (Annual Avg)'!AG309,'627.5 PCAR (Annual Avg)'!AG340,'627.5 PCAR (Annual Avg)'!AG371,'627.5 PCAR (Annual Avg)'!AG402,'627.5 PCAR (Annual Avg)'!AG433,'627.5 PCAR (Annual Avg)'!AG464,'627.5 PCAR (Annual Avg)'!AG495,'627.5 PCAR (Annual Avg)'!AG526,'627.5 PCAR (Annual Avg)'!AG557)</f>
        <v>8.2945609725670142</v>
      </c>
    </row>
    <row r="24" spans="3:15" ht="18" x14ac:dyDescent="0.5">
      <c r="C24" s="202">
        <v>22</v>
      </c>
      <c r="D24" s="247">
        <f>AVERAGE('627.5 PCAR (Annual Avg)'!V31,'627.5 PCAR (Annual Avg)'!V62,'627.5 PCAR (Annual Avg)'!V93,'627.5 PCAR (Annual Avg)'!V124,'627.5 PCAR (Annual Avg)'!V155,'627.5 PCAR (Annual Avg)'!V186,'627.5 PCAR (Annual Avg)'!V217,'627.5 PCAR (Annual Avg)'!V248,'627.5 PCAR (Annual Avg)'!V279,'627.5 PCAR (Annual Avg)'!V310,'627.5 PCAR (Annual Avg)'!V341,'627.5 PCAR (Annual Avg)'!V372,'627.5 PCAR (Annual Avg)'!V403,'627.5 PCAR (Annual Avg)'!V434,'627.5 PCAR (Annual Avg)'!V465,'627.5 PCAR (Annual Avg)'!V496,'627.5 PCAR (Annual Avg)'!V527,'627.5 PCAR (Annual Avg)'!V558)</f>
        <v>6.0369993195910929</v>
      </c>
      <c r="E24" s="247">
        <f>AVERAGE('627.5 PCAR (Annual Avg)'!W31,'627.5 PCAR (Annual Avg)'!W62,'627.5 PCAR (Annual Avg)'!W93,'627.5 PCAR (Annual Avg)'!W124,'627.5 PCAR (Annual Avg)'!W155,'627.5 PCAR (Annual Avg)'!W186,'627.5 PCAR (Annual Avg)'!W217,'627.5 PCAR (Annual Avg)'!W248,'627.5 PCAR (Annual Avg)'!W279,'627.5 PCAR (Annual Avg)'!W310,'627.5 PCAR (Annual Avg)'!W341,'627.5 PCAR (Annual Avg)'!W372,'627.5 PCAR (Annual Avg)'!W403,'627.5 PCAR (Annual Avg)'!W434,'627.5 PCAR (Annual Avg)'!W465,'627.5 PCAR (Annual Avg)'!W496,'627.5 PCAR (Annual Avg)'!W527,'627.5 PCAR (Annual Avg)'!W558)</f>
        <v>5.1285874866710284</v>
      </c>
      <c r="F24" s="247">
        <f>AVERAGE('627.5 PCAR (Annual Avg)'!X31,'627.5 PCAR (Annual Avg)'!X62,'627.5 PCAR (Annual Avg)'!X93,'627.5 PCAR (Annual Avg)'!X124,'627.5 PCAR (Annual Avg)'!X155,'627.5 PCAR (Annual Avg)'!X186,'627.5 PCAR (Annual Avg)'!X217,'627.5 PCAR (Annual Avg)'!X248,'627.5 PCAR (Annual Avg)'!X279,'627.5 PCAR (Annual Avg)'!X310,'627.5 PCAR (Annual Avg)'!X341,'627.5 PCAR (Annual Avg)'!X372,'627.5 PCAR (Annual Avg)'!X403,'627.5 PCAR (Annual Avg)'!X434,'627.5 PCAR (Annual Avg)'!X465,'627.5 PCAR (Annual Avg)'!X496,'627.5 PCAR (Annual Avg)'!X527,'627.5 PCAR (Annual Avg)'!X558)</f>
        <v>5.4003029607875943</v>
      </c>
      <c r="G24" s="247">
        <f>AVERAGE('627.5 PCAR (Annual Avg)'!Y31,'627.5 PCAR (Annual Avg)'!Y62,'627.5 PCAR (Annual Avg)'!Y93,'627.5 PCAR (Annual Avg)'!Y124,'627.5 PCAR (Annual Avg)'!Y155,'627.5 PCAR (Annual Avg)'!Y186,'627.5 PCAR (Annual Avg)'!Y217,'627.5 PCAR (Annual Avg)'!Y248,'627.5 PCAR (Annual Avg)'!Y279,'627.5 PCAR (Annual Avg)'!Y310,'627.5 PCAR (Annual Avg)'!Y341,'627.5 PCAR (Annual Avg)'!Y372,'627.5 PCAR (Annual Avg)'!Y403,'627.5 PCAR (Annual Avg)'!Y434,'627.5 PCAR (Annual Avg)'!Y465,'627.5 PCAR (Annual Avg)'!Y496,'627.5 PCAR (Annual Avg)'!Y527,'627.5 PCAR (Annual Avg)'!Y558)</f>
        <v>6.5398020143627633</v>
      </c>
      <c r="H24" s="247">
        <f>AVERAGE('627.5 PCAR (Annual Avg)'!Z31,'627.5 PCAR (Annual Avg)'!Z62,'627.5 PCAR (Annual Avg)'!Z93,'627.5 PCAR (Annual Avg)'!Z124,'627.5 PCAR (Annual Avg)'!Z155,'627.5 PCAR (Annual Avg)'!Z186,'627.5 PCAR (Annual Avg)'!Z217,'627.5 PCAR (Annual Avg)'!Z248,'627.5 PCAR (Annual Avg)'!Z279,'627.5 PCAR (Annual Avg)'!Z310,'627.5 PCAR (Annual Avg)'!Z341,'627.5 PCAR (Annual Avg)'!Z372,'627.5 PCAR (Annual Avg)'!Z403,'627.5 PCAR (Annual Avg)'!Z434,'627.5 PCAR (Annual Avg)'!Z465,'627.5 PCAR (Annual Avg)'!Z496,'627.5 PCAR (Annual Avg)'!Z527,'627.5 PCAR (Annual Avg)'!Z558)</f>
        <v>10.97411774436916</v>
      </c>
      <c r="I24" s="247">
        <f>AVERAGE('627.5 PCAR (Annual Avg)'!AA31,'627.5 PCAR (Annual Avg)'!AA62,'627.5 PCAR (Annual Avg)'!AA93,'627.5 PCAR (Annual Avg)'!AA124,'627.5 PCAR (Annual Avg)'!AA155,'627.5 PCAR (Annual Avg)'!AA186,'627.5 PCAR (Annual Avg)'!AA217,'627.5 PCAR (Annual Avg)'!AA248,'627.5 PCAR (Annual Avg)'!AA279,'627.5 PCAR (Annual Avg)'!AA310,'627.5 PCAR (Annual Avg)'!AA341,'627.5 PCAR (Annual Avg)'!AA372,'627.5 PCAR (Annual Avg)'!AA403,'627.5 PCAR (Annual Avg)'!AA434,'627.5 PCAR (Annual Avg)'!AA465,'627.5 PCAR (Annual Avg)'!AA496,'627.5 PCAR (Annual Avg)'!AA527,'627.5 PCAR (Annual Avg)'!AA558)</f>
        <v>36.705719045775552</v>
      </c>
      <c r="J24" s="247">
        <f>AVERAGE('627.5 PCAR (Annual Avg)'!AB31,'627.5 PCAR (Annual Avg)'!AB62,'627.5 PCAR (Annual Avg)'!AB93,'627.5 PCAR (Annual Avg)'!AB124,'627.5 PCAR (Annual Avg)'!AB155,'627.5 PCAR (Annual Avg)'!AB186,'627.5 PCAR (Annual Avg)'!AB217,'627.5 PCAR (Annual Avg)'!AB248,'627.5 PCAR (Annual Avg)'!AB279,'627.5 PCAR (Annual Avg)'!AB310,'627.5 PCAR (Annual Avg)'!AB341,'627.5 PCAR (Annual Avg)'!AB372,'627.5 PCAR (Annual Avg)'!AB403,'627.5 PCAR (Annual Avg)'!AB434,'627.5 PCAR (Annual Avg)'!AB465,'627.5 PCAR (Annual Avg)'!AB496,'627.5 PCAR (Annual Avg)'!AB527,'627.5 PCAR (Annual Avg)'!AB558)</f>
        <v>77.541603084318396</v>
      </c>
      <c r="K24" s="247">
        <f>AVERAGE('627.5 PCAR (Annual Avg)'!AC31,'627.5 PCAR (Annual Avg)'!AC62,'627.5 PCAR (Annual Avg)'!AC93,'627.5 PCAR (Annual Avg)'!AC124,'627.5 PCAR (Annual Avg)'!AC155,'627.5 PCAR (Annual Avg)'!AC186,'627.5 PCAR (Annual Avg)'!AC217,'627.5 PCAR (Annual Avg)'!AC248,'627.5 PCAR (Annual Avg)'!AC279,'627.5 PCAR (Annual Avg)'!AC310,'627.5 PCAR (Annual Avg)'!AC341,'627.5 PCAR (Annual Avg)'!AC372,'627.5 PCAR (Annual Avg)'!AC403,'627.5 PCAR (Annual Avg)'!AC434,'627.5 PCAR (Annual Avg)'!AC465,'627.5 PCAR (Annual Avg)'!AC496,'627.5 PCAR (Annual Avg)'!AC527,'627.5 PCAR (Annual Avg)'!AC558)</f>
        <v>70.075880928914046</v>
      </c>
      <c r="L24" s="247">
        <f>AVERAGE('627.5 PCAR (Annual Avg)'!AD31,'627.5 PCAR (Annual Avg)'!AD62,'627.5 PCAR (Annual Avg)'!AD93,'627.5 PCAR (Annual Avg)'!AD124,'627.5 PCAR (Annual Avg)'!AD155,'627.5 PCAR (Annual Avg)'!AD186,'627.5 PCAR (Annual Avg)'!AD217,'627.5 PCAR (Annual Avg)'!AD248,'627.5 PCAR (Annual Avg)'!AD279,'627.5 PCAR (Annual Avg)'!AD310,'627.5 PCAR (Annual Avg)'!AD341,'627.5 PCAR (Annual Avg)'!AD372,'627.5 PCAR (Annual Avg)'!AD403,'627.5 PCAR (Annual Avg)'!AD434,'627.5 PCAR (Annual Avg)'!AD465,'627.5 PCAR (Annual Avg)'!AD496,'627.5 PCAR (Annual Avg)'!AD527,'627.5 PCAR (Annual Avg)'!AD558)</f>
        <v>44.264594379005899</v>
      </c>
      <c r="M24" s="247">
        <f>AVERAGE('627.5 PCAR (Annual Avg)'!AE31,'627.5 PCAR (Annual Avg)'!AE62,'627.5 PCAR (Annual Avg)'!AE93,'627.5 PCAR (Annual Avg)'!AE124,'627.5 PCAR (Annual Avg)'!AE155,'627.5 PCAR (Annual Avg)'!AE186,'627.5 PCAR (Annual Avg)'!AE217,'627.5 PCAR (Annual Avg)'!AE248,'627.5 PCAR (Annual Avg)'!AE279,'627.5 PCAR (Annual Avg)'!AE310,'627.5 PCAR (Annual Avg)'!AE341,'627.5 PCAR (Annual Avg)'!AE372,'627.5 PCAR (Annual Avg)'!AE403,'627.5 PCAR (Annual Avg)'!AE434,'627.5 PCAR (Annual Avg)'!AE465,'627.5 PCAR (Annual Avg)'!AE496,'627.5 PCAR (Annual Avg)'!AE527,'627.5 PCAR (Annual Avg)'!AE558)</f>
        <v>24.484695511470406</v>
      </c>
      <c r="N24" s="247">
        <f>AVERAGE('627.5 PCAR (Annual Avg)'!AF31,'627.5 PCAR (Annual Avg)'!AF62,'627.5 PCAR (Annual Avg)'!AF93,'627.5 PCAR (Annual Avg)'!AF124,'627.5 PCAR (Annual Avg)'!AF155,'627.5 PCAR (Annual Avg)'!AF186,'627.5 PCAR (Annual Avg)'!AF217,'627.5 PCAR (Annual Avg)'!AF248,'627.5 PCAR (Annual Avg)'!AF279,'627.5 PCAR (Annual Avg)'!AF310,'627.5 PCAR (Annual Avg)'!AF341,'627.5 PCAR (Annual Avg)'!AF372,'627.5 PCAR (Annual Avg)'!AF403,'627.5 PCAR (Annual Avg)'!AF434,'627.5 PCAR (Annual Avg)'!AF465,'627.5 PCAR (Annual Avg)'!AF496,'627.5 PCAR (Annual Avg)'!AF527,'627.5 PCAR (Annual Avg)'!AF558)</f>
        <v>13.29621322535707</v>
      </c>
      <c r="O24" s="247">
        <f>AVERAGE('627.5 PCAR (Annual Avg)'!AG31,'627.5 PCAR (Annual Avg)'!AG62,'627.5 PCAR (Annual Avg)'!AG93,'627.5 PCAR (Annual Avg)'!AG124,'627.5 PCAR (Annual Avg)'!AG155,'627.5 PCAR (Annual Avg)'!AG186,'627.5 PCAR (Annual Avg)'!AG217,'627.5 PCAR (Annual Avg)'!AG248,'627.5 PCAR (Annual Avg)'!AG279,'627.5 PCAR (Annual Avg)'!AG310,'627.5 PCAR (Annual Avg)'!AG341,'627.5 PCAR (Annual Avg)'!AG372,'627.5 PCAR (Annual Avg)'!AG403,'627.5 PCAR (Annual Avg)'!AG434,'627.5 PCAR (Annual Avg)'!AG465,'627.5 PCAR (Annual Avg)'!AG496,'627.5 PCAR (Annual Avg)'!AG527,'627.5 PCAR (Annual Avg)'!AG558)</f>
        <v>8.1750330998143745</v>
      </c>
    </row>
    <row r="25" spans="3:15" ht="18" x14ac:dyDescent="0.5">
      <c r="C25" s="202">
        <v>23</v>
      </c>
      <c r="D25" s="247">
        <f>AVERAGE('627.5 PCAR (Annual Avg)'!V32,'627.5 PCAR (Annual Avg)'!V63,'627.5 PCAR (Annual Avg)'!V94,'627.5 PCAR (Annual Avg)'!V125,'627.5 PCAR (Annual Avg)'!V156,'627.5 PCAR (Annual Avg)'!V187,'627.5 PCAR (Annual Avg)'!V218,'627.5 PCAR (Annual Avg)'!V249,'627.5 PCAR (Annual Avg)'!V280,'627.5 PCAR (Annual Avg)'!V311,'627.5 PCAR (Annual Avg)'!V342,'627.5 PCAR (Annual Avg)'!V373,'627.5 PCAR (Annual Avg)'!V404,'627.5 PCAR (Annual Avg)'!V435,'627.5 PCAR (Annual Avg)'!V466,'627.5 PCAR (Annual Avg)'!V497,'627.5 PCAR (Annual Avg)'!V528,'627.5 PCAR (Annual Avg)'!V559)</f>
        <v>6.0381216470347816</v>
      </c>
      <c r="E25" s="247">
        <f>AVERAGE('627.5 PCAR (Annual Avg)'!W32,'627.5 PCAR (Annual Avg)'!W63,'627.5 PCAR (Annual Avg)'!W94,'627.5 PCAR (Annual Avg)'!W125,'627.5 PCAR (Annual Avg)'!W156,'627.5 PCAR (Annual Avg)'!W187,'627.5 PCAR (Annual Avg)'!W218,'627.5 PCAR (Annual Avg)'!W249,'627.5 PCAR (Annual Avg)'!W280,'627.5 PCAR (Annual Avg)'!W311,'627.5 PCAR (Annual Avg)'!W342,'627.5 PCAR (Annual Avg)'!W373,'627.5 PCAR (Annual Avg)'!W404,'627.5 PCAR (Annual Avg)'!W435,'627.5 PCAR (Annual Avg)'!W466,'627.5 PCAR (Annual Avg)'!W497,'627.5 PCAR (Annual Avg)'!W528,'627.5 PCAR (Annual Avg)'!W559)</f>
        <v>5.1922234527280677</v>
      </c>
      <c r="F25" s="247">
        <f>AVERAGE('627.5 PCAR (Annual Avg)'!X32,'627.5 PCAR (Annual Avg)'!X63,'627.5 PCAR (Annual Avg)'!X94,'627.5 PCAR (Annual Avg)'!X125,'627.5 PCAR (Annual Avg)'!X156,'627.5 PCAR (Annual Avg)'!X187,'627.5 PCAR (Annual Avg)'!X218,'627.5 PCAR (Annual Avg)'!X249,'627.5 PCAR (Annual Avg)'!X280,'627.5 PCAR (Annual Avg)'!X311,'627.5 PCAR (Annual Avg)'!X342,'627.5 PCAR (Annual Avg)'!X373,'627.5 PCAR (Annual Avg)'!X404,'627.5 PCAR (Annual Avg)'!X435,'627.5 PCAR (Annual Avg)'!X466,'627.5 PCAR (Annual Avg)'!X497,'627.5 PCAR (Annual Avg)'!X528,'627.5 PCAR (Annual Avg)'!X559)</f>
        <v>5.4289223106016058</v>
      </c>
      <c r="G25" s="247">
        <f>AVERAGE('627.5 PCAR (Annual Avg)'!Y32,'627.5 PCAR (Annual Avg)'!Y63,'627.5 PCAR (Annual Avg)'!Y94,'627.5 PCAR (Annual Avg)'!Y125,'627.5 PCAR (Annual Avg)'!Y156,'627.5 PCAR (Annual Avg)'!Y187,'627.5 PCAR (Annual Avg)'!Y218,'627.5 PCAR (Annual Avg)'!Y249,'627.5 PCAR (Annual Avg)'!Y280,'627.5 PCAR (Annual Avg)'!Y311,'627.5 PCAR (Annual Avg)'!Y342,'627.5 PCAR (Annual Avg)'!Y373,'627.5 PCAR (Annual Avg)'!Y404,'627.5 PCAR (Annual Avg)'!Y435,'627.5 PCAR (Annual Avg)'!Y466,'627.5 PCAR (Annual Avg)'!Y497,'627.5 PCAR (Annual Avg)'!Y528,'627.5 PCAR (Annual Avg)'!Y559)</f>
        <v>6.5947960591034143</v>
      </c>
      <c r="H25" s="247">
        <f>AVERAGE('627.5 PCAR (Annual Avg)'!Z32,'627.5 PCAR (Annual Avg)'!Z63,'627.5 PCAR (Annual Avg)'!Z94,'627.5 PCAR (Annual Avg)'!Z125,'627.5 PCAR (Annual Avg)'!Z156,'627.5 PCAR (Annual Avg)'!Z187,'627.5 PCAR (Annual Avg)'!Z218,'627.5 PCAR (Annual Avg)'!Z249,'627.5 PCAR (Annual Avg)'!Z280,'627.5 PCAR (Annual Avg)'!Z311,'627.5 PCAR (Annual Avg)'!Z342,'627.5 PCAR (Annual Avg)'!Z373,'627.5 PCAR (Annual Avg)'!Z404,'627.5 PCAR (Annual Avg)'!Z435,'627.5 PCAR (Annual Avg)'!Z466,'627.5 PCAR (Annual Avg)'!Z497,'627.5 PCAR (Annual Avg)'!Z528,'627.5 PCAR (Annual Avg)'!Z559)</f>
        <v>10.984218691362342</v>
      </c>
      <c r="I25" s="247">
        <f>AVERAGE('627.5 PCAR (Annual Avg)'!AA32,'627.5 PCAR (Annual Avg)'!AA63,'627.5 PCAR (Annual Avg)'!AA94,'627.5 PCAR (Annual Avg)'!AA125,'627.5 PCAR (Annual Avg)'!AA156,'627.5 PCAR (Annual Avg)'!AA187,'627.5 PCAR (Annual Avg)'!AA218,'627.5 PCAR (Annual Avg)'!AA249,'627.5 PCAR (Annual Avg)'!AA280,'627.5 PCAR (Annual Avg)'!AA311,'627.5 PCAR (Annual Avg)'!AA342,'627.5 PCAR (Annual Avg)'!AA373,'627.5 PCAR (Annual Avg)'!AA404,'627.5 PCAR (Annual Avg)'!AA435,'627.5 PCAR (Annual Avg)'!AA466,'627.5 PCAR (Annual Avg)'!AA497,'627.5 PCAR (Annual Avg)'!AA528,'627.5 PCAR (Annual Avg)'!AA559)</f>
        <v>38.179334979336282</v>
      </c>
      <c r="J25" s="247">
        <f>AVERAGE('627.5 PCAR (Annual Avg)'!AB32,'627.5 PCAR (Annual Avg)'!AB63,'627.5 PCAR (Annual Avg)'!AB94,'627.5 PCAR (Annual Avg)'!AB125,'627.5 PCAR (Annual Avg)'!AB156,'627.5 PCAR (Annual Avg)'!AB187,'627.5 PCAR (Annual Avg)'!AB218,'627.5 PCAR (Annual Avg)'!AB249,'627.5 PCAR (Annual Avg)'!AB280,'627.5 PCAR (Annual Avg)'!AB311,'627.5 PCAR (Annual Avg)'!AB342,'627.5 PCAR (Annual Avg)'!AB373,'627.5 PCAR (Annual Avg)'!AB404,'627.5 PCAR (Annual Avg)'!AB435,'627.5 PCAR (Annual Avg)'!AB466,'627.5 PCAR (Annual Avg)'!AB497,'627.5 PCAR (Annual Avg)'!AB528,'627.5 PCAR (Annual Avg)'!AB559)</f>
        <v>67.912033617485974</v>
      </c>
      <c r="K25" s="247">
        <f>AVERAGE('627.5 PCAR (Annual Avg)'!AC32,'627.5 PCAR (Annual Avg)'!AC63,'627.5 PCAR (Annual Avg)'!AC94,'627.5 PCAR (Annual Avg)'!AC125,'627.5 PCAR (Annual Avg)'!AC156,'627.5 PCAR (Annual Avg)'!AC187,'627.5 PCAR (Annual Avg)'!AC218,'627.5 PCAR (Annual Avg)'!AC249,'627.5 PCAR (Annual Avg)'!AC280,'627.5 PCAR (Annual Avg)'!AC311,'627.5 PCAR (Annual Avg)'!AC342,'627.5 PCAR (Annual Avg)'!AC373,'627.5 PCAR (Annual Avg)'!AC404,'627.5 PCAR (Annual Avg)'!AC435,'627.5 PCAR (Annual Avg)'!AC466,'627.5 PCAR (Annual Avg)'!AC497,'627.5 PCAR (Annual Avg)'!AC528,'627.5 PCAR (Annual Avg)'!AC559)</f>
        <v>68.769491784462673</v>
      </c>
      <c r="L25" s="247">
        <f>AVERAGE('627.5 PCAR (Annual Avg)'!AD32,'627.5 PCAR (Annual Avg)'!AD63,'627.5 PCAR (Annual Avg)'!AD94,'627.5 PCAR (Annual Avg)'!AD125,'627.5 PCAR (Annual Avg)'!AD156,'627.5 PCAR (Annual Avg)'!AD187,'627.5 PCAR (Annual Avg)'!AD218,'627.5 PCAR (Annual Avg)'!AD249,'627.5 PCAR (Annual Avg)'!AD280,'627.5 PCAR (Annual Avg)'!AD311,'627.5 PCAR (Annual Avg)'!AD342,'627.5 PCAR (Annual Avg)'!AD373,'627.5 PCAR (Annual Avg)'!AD404,'627.5 PCAR (Annual Avg)'!AD435,'627.5 PCAR (Annual Avg)'!AD466,'627.5 PCAR (Annual Avg)'!AD497,'627.5 PCAR (Annual Avg)'!AD528,'627.5 PCAR (Annual Avg)'!AD559)</f>
        <v>42.201756537509631</v>
      </c>
      <c r="M25" s="247">
        <f>AVERAGE('627.5 PCAR (Annual Avg)'!AE32,'627.5 PCAR (Annual Avg)'!AE63,'627.5 PCAR (Annual Avg)'!AE94,'627.5 PCAR (Annual Avg)'!AE125,'627.5 PCAR (Annual Avg)'!AE156,'627.5 PCAR (Annual Avg)'!AE187,'627.5 PCAR (Annual Avg)'!AE218,'627.5 PCAR (Annual Avg)'!AE249,'627.5 PCAR (Annual Avg)'!AE280,'627.5 PCAR (Annual Avg)'!AE311,'627.5 PCAR (Annual Avg)'!AE342,'627.5 PCAR (Annual Avg)'!AE373,'627.5 PCAR (Annual Avg)'!AE404,'627.5 PCAR (Annual Avg)'!AE435,'627.5 PCAR (Annual Avg)'!AE466,'627.5 PCAR (Annual Avg)'!AE497,'627.5 PCAR (Annual Avg)'!AE528,'627.5 PCAR (Annual Avg)'!AE559)</f>
        <v>23.796708788490417</v>
      </c>
      <c r="N25" s="247">
        <f>AVERAGE('627.5 PCAR (Annual Avg)'!AF32,'627.5 PCAR (Annual Avg)'!AF63,'627.5 PCAR (Annual Avg)'!AF94,'627.5 PCAR (Annual Avg)'!AF125,'627.5 PCAR (Annual Avg)'!AF156,'627.5 PCAR (Annual Avg)'!AF187,'627.5 PCAR (Annual Avg)'!AF218,'627.5 PCAR (Annual Avg)'!AF249,'627.5 PCAR (Annual Avg)'!AF280,'627.5 PCAR (Annual Avg)'!AF311,'627.5 PCAR (Annual Avg)'!AF342,'627.5 PCAR (Annual Avg)'!AF373,'627.5 PCAR (Annual Avg)'!AF404,'627.5 PCAR (Annual Avg)'!AF435,'627.5 PCAR (Annual Avg)'!AF466,'627.5 PCAR (Annual Avg)'!AF497,'627.5 PCAR (Annual Avg)'!AF528,'627.5 PCAR (Annual Avg)'!AF559)</f>
        <v>13.086337993387646</v>
      </c>
      <c r="O25" s="247">
        <f>AVERAGE('627.5 PCAR (Annual Avg)'!AG32,'627.5 PCAR (Annual Avg)'!AG63,'627.5 PCAR (Annual Avg)'!AG94,'627.5 PCAR (Annual Avg)'!AG125,'627.5 PCAR (Annual Avg)'!AG156,'627.5 PCAR (Annual Avg)'!AG187,'627.5 PCAR (Annual Avg)'!AG218,'627.5 PCAR (Annual Avg)'!AG249,'627.5 PCAR (Annual Avg)'!AG280,'627.5 PCAR (Annual Avg)'!AG311,'627.5 PCAR (Annual Avg)'!AG342,'627.5 PCAR (Annual Avg)'!AG373,'627.5 PCAR (Annual Avg)'!AG404,'627.5 PCAR (Annual Avg)'!AG435,'627.5 PCAR (Annual Avg)'!AG466,'627.5 PCAR (Annual Avg)'!AG497,'627.5 PCAR (Annual Avg)'!AG528,'627.5 PCAR (Annual Avg)'!AG559)</f>
        <v>8.0218354037511315</v>
      </c>
    </row>
    <row r="26" spans="3:15" ht="18" x14ac:dyDescent="0.5">
      <c r="C26" s="202">
        <v>24</v>
      </c>
      <c r="D26" s="247">
        <f>AVERAGE('627.5 PCAR (Annual Avg)'!V33,'627.5 PCAR (Annual Avg)'!V64,'627.5 PCAR (Annual Avg)'!V95,'627.5 PCAR (Annual Avg)'!V126,'627.5 PCAR (Annual Avg)'!V157,'627.5 PCAR (Annual Avg)'!V188,'627.5 PCAR (Annual Avg)'!V219,'627.5 PCAR (Annual Avg)'!V250,'627.5 PCAR (Annual Avg)'!V281,'627.5 PCAR (Annual Avg)'!V312,'627.5 PCAR (Annual Avg)'!V343,'627.5 PCAR (Annual Avg)'!V374,'627.5 PCAR (Annual Avg)'!V405,'627.5 PCAR (Annual Avg)'!V436,'627.5 PCAR (Annual Avg)'!V467,'627.5 PCAR (Annual Avg)'!V498,'627.5 PCAR (Annual Avg)'!V529,'627.5 PCAR (Annual Avg)'!V560)</f>
        <v>5.9483354515398394</v>
      </c>
      <c r="E26" s="247">
        <f>AVERAGE('627.5 PCAR (Annual Avg)'!W33,'627.5 PCAR (Annual Avg)'!W64,'627.5 PCAR (Annual Avg)'!W95,'627.5 PCAR (Annual Avg)'!W126,'627.5 PCAR (Annual Avg)'!W157,'627.5 PCAR (Annual Avg)'!W188,'627.5 PCAR (Annual Avg)'!W219,'627.5 PCAR (Annual Avg)'!W250,'627.5 PCAR (Annual Avg)'!W281,'627.5 PCAR (Annual Avg)'!W312,'627.5 PCAR (Annual Avg)'!W343,'627.5 PCAR (Annual Avg)'!W374,'627.5 PCAR (Annual Avg)'!W405,'627.5 PCAR (Annual Avg)'!W436,'627.5 PCAR (Annual Avg)'!W467,'627.5 PCAR (Annual Avg)'!W498,'627.5 PCAR (Annual Avg)'!W529,'627.5 PCAR (Annual Avg)'!W560)</f>
        <v>5.1766231012608204</v>
      </c>
      <c r="F26" s="247">
        <f>AVERAGE('627.5 PCAR (Annual Avg)'!X33,'627.5 PCAR (Annual Avg)'!X64,'627.5 PCAR (Annual Avg)'!X95,'627.5 PCAR (Annual Avg)'!X126,'627.5 PCAR (Annual Avg)'!X157,'627.5 PCAR (Annual Avg)'!X188,'627.5 PCAR (Annual Avg)'!X219,'627.5 PCAR (Annual Avg)'!X250,'627.5 PCAR (Annual Avg)'!X281,'627.5 PCAR (Annual Avg)'!X312,'627.5 PCAR (Annual Avg)'!X343,'627.5 PCAR (Annual Avg)'!X374,'627.5 PCAR (Annual Avg)'!X405,'627.5 PCAR (Annual Avg)'!X436,'627.5 PCAR (Annual Avg)'!X467,'627.5 PCAR (Annual Avg)'!X498,'627.5 PCAR (Annual Avg)'!X529,'627.5 PCAR (Annual Avg)'!X560)</f>
        <v>5.4616942719572599</v>
      </c>
      <c r="G26" s="247">
        <f>AVERAGE('627.5 PCAR (Annual Avg)'!Y33,'627.5 PCAR (Annual Avg)'!Y64,'627.5 PCAR (Annual Avg)'!Y95,'627.5 PCAR (Annual Avg)'!Y126,'627.5 PCAR (Annual Avg)'!Y157,'627.5 PCAR (Annual Avg)'!Y188,'627.5 PCAR (Annual Avg)'!Y219,'627.5 PCAR (Annual Avg)'!Y250,'627.5 PCAR (Annual Avg)'!Y281,'627.5 PCAR (Annual Avg)'!Y312,'627.5 PCAR (Annual Avg)'!Y343,'627.5 PCAR (Annual Avg)'!Y374,'627.5 PCAR (Annual Avg)'!Y405,'627.5 PCAR (Annual Avg)'!Y436,'627.5 PCAR (Annual Avg)'!Y467,'627.5 PCAR (Annual Avg)'!Y498,'627.5 PCAR (Annual Avg)'!Y529,'627.5 PCAR (Annual Avg)'!Y560)</f>
        <v>6.9023137786735882</v>
      </c>
      <c r="H26" s="247">
        <f>AVERAGE('627.5 PCAR (Annual Avg)'!Z33,'627.5 PCAR (Annual Avg)'!Z64,'627.5 PCAR (Annual Avg)'!Z95,'627.5 PCAR (Annual Avg)'!Z126,'627.5 PCAR (Annual Avg)'!Z157,'627.5 PCAR (Annual Avg)'!Z188,'627.5 PCAR (Annual Avg)'!Z219,'627.5 PCAR (Annual Avg)'!Z250,'627.5 PCAR (Annual Avg)'!Z281,'627.5 PCAR (Annual Avg)'!Z312,'627.5 PCAR (Annual Avg)'!Z343,'627.5 PCAR (Annual Avg)'!Z374,'627.5 PCAR (Annual Avg)'!Z405,'627.5 PCAR (Annual Avg)'!Z436,'627.5 PCAR (Annual Avg)'!Z467,'627.5 PCAR (Annual Avg)'!Z498,'627.5 PCAR (Annual Avg)'!Z529,'627.5 PCAR (Annual Avg)'!Z560)</f>
        <v>11.498244660570878</v>
      </c>
      <c r="I26" s="247">
        <f>AVERAGE('627.5 PCAR (Annual Avg)'!AA33,'627.5 PCAR (Annual Avg)'!AA64,'627.5 PCAR (Annual Avg)'!AA95,'627.5 PCAR (Annual Avg)'!AA126,'627.5 PCAR (Annual Avg)'!AA157,'627.5 PCAR (Annual Avg)'!AA188,'627.5 PCAR (Annual Avg)'!AA219,'627.5 PCAR (Annual Avg)'!AA250,'627.5 PCAR (Annual Avg)'!AA281,'627.5 PCAR (Annual Avg)'!AA312,'627.5 PCAR (Annual Avg)'!AA343,'627.5 PCAR (Annual Avg)'!AA374,'627.5 PCAR (Annual Avg)'!AA405,'627.5 PCAR (Annual Avg)'!AA436,'627.5 PCAR (Annual Avg)'!AA467,'627.5 PCAR (Annual Avg)'!AA498,'627.5 PCAR (Annual Avg)'!AA529,'627.5 PCAR (Annual Avg)'!AA560)</f>
        <v>40.366751167081766</v>
      </c>
      <c r="J26" s="247">
        <f>AVERAGE('627.5 PCAR (Annual Avg)'!AB33,'627.5 PCAR (Annual Avg)'!AB64,'627.5 PCAR (Annual Avg)'!AB95,'627.5 PCAR (Annual Avg)'!AB126,'627.5 PCAR (Annual Avg)'!AB157,'627.5 PCAR (Annual Avg)'!AB188,'627.5 PCAR (Annual Avg)'!AB219,'627.5 PCAR (Annual Avg)'!AB250,'627.5 PCAR (Annual Avg)'!AB281,'627.5 PCAR (Annual Avg)'!AB312,'627.5 PCAR (Annual Avg)'!AB343,'627.5 PCAR (Annual Avg)'!AB374,'627.5 PCAR (Annual Avg)'!AB405,'627.5 PCAR (Annual Avg)'!AB436,'627.5 PCAR (Annual Avg)'!AB467,'627.5 PCAR (Annual Avg)'!AB498,'627.5 PCAR (Annual Avg)'!AB529,'627.5 PCAR (Annual Avg)'!AB560)</f>
        <v>65.341903771443299</v>
      </c>
      <c r="K26" s="247">
        <f>AVERAGE('627.5 PCAR (Annual Avg)'!AC33,'627.5 PCAR (Annual Avg)'!AC64,'627.5 PCAR (Annual Avg)'!AC95,'627.5 PCAR (Annual Avg)'!AC126,'627.5 PCAR (Annual Avg)'!AC157,'627.5 PCAR (Annual Avg)'!AC188,'627.5 PCAR (Annual Avg)'!AC219,'627.5 PCAR (Annual Avg)'!AC250,'627.5 PCAR (Annual Avg)'!AC281,'627.5 PCAR (Annual Avg)'!AC312,'627.5 PCAR (Annual Avg)'!AC343,'627.5 PCAR (Annual Avg)'!AC374,'627.5 PCAR (Annual Avg)'!AC405,'627.5 PCAR (Annual Avg)'!AC436,'627.5 PCAR (Annual Avg)'!AC467,'627.5 PCAR (Annual Avg)'!AC498,'627.5 PCAR (Annual Avg)'!AC529,'627.5 PCAR (Annual Avg)'!AC560)</f>
        <v>66.769504279812864</v>
      </c>
      <c r="L26" s="247">
        <f>AVERAGE('627.5 PCAR (Annual Avg)'!AD33,'627.5 PCAR (Annual Avg)'!AD64,'627.5 PCAR (Annual Avg)'!AD95,'627.5 PCAR (Annual Avg)'!AD126,'627.5 PCAR (Annual Avg)'!AD157,'627.5 PCAR (Annual Avg)'!AD188,'627.5 PCAR (Annual Avg)'!AD219,'627.5 PCAR (Annual Avg)'!AD250,'627.5 PCAR (Annual Avg)'!AD281,'627.5 PCAR (Annual Avg)'!AD312,'627.5 PCAR (Annual Avg)'!AD343,'627.5 PCAR (Annual Avg)'!AD374,'627.5 PCAR (Annual Avg)'!AD405,'627.5 PCAR (Annual Avg)'!AD436,'627.5 PCAR (Annual Avg)'!AD467,'627.5 PCAR (Annual Avg)'!AD498,'627.5 PCAR (Annual Avg)'!AD529,'627.5 PCAR (Annual Avg)'!AD560)</f>
        <v>41.776394436352341</v>
      </c>
      <c r="M26" s="247">
        <f>AVERAGE('627.5 PCAR (Annual Avg)'!AE33,'627.5 PCAR (Annual Avg)'!AE64,'627.5 PCAR (Annual Avg)'!AE95,'627.5 PCAR (Annual Avg)'!AE126,'627.5 PCAR (Annual Avg)'!AE157,'627.5 PCAR (Annual Avg)'!AE188,'627.5 PCAR (Annual Avg)'!AE219,'627.5 PCAR (Annual Avg)'!AE250,'627.5 PCAR (Annual Avg)'!AE281,'627.5 PCAR (Annual Avg)'!AE312,'627.5 PCAR (Annual Avg)'!AE343,'627.5 PCAR (Annual Avg)'!AE374,'627.5 PCAR (Annual Avg)'!AE405,'627.5 PCAR (Annual Avg)'!AE436,'627.5 PCAR (Annual Avg)'!AE467,'627.5 PCAR (Annual Avg)'!AE498,'627.5 PCAR (Annual Avg)'!AE529,'627.5 PCAR (Annual Avg)'!AE560)</f>
        <v>22.981899064373824</v>
      </c>
      <c r="N26" s="247">
        <f>AVERAGE('627.5 PCAR (Annual Avg)'!AF33,'627.5 PCAR (Annual Avg)'!AF64,'627.5 PCAR (Annual Avg)'!AF95,'627.5 PCAR (Annual Avg)'!AF126,'627.5 PCAR (Annual Avg)'!AF157,'627.5 PCAR (Annual Avg)'!AF188,'627.5 PCAR (Annual Avg)'!AF219,'627.5 PCAR (Annual Avg)'!AF250,'627.5 PCAR (Annual Avg)'!AF281,'627.5 PCAR (Annual Avg)'!AF312,'627.5 PCAR (Annual Avg)'!AF343,'627.5 PCAR (Annual Avg)'!AF374,'627.5 PCAR (Annual Avg)'!AF405,'627.5 PCAR (Annual Avg)'!AF436,'627.5 PCAR (Annual Avg)'!AF467,'627.5 PCAR (Annual Avg)'!AF498,'627.5 PCAR (Annual Avg)'!AF529,'627.5 PCAR (Annual Avg)'!AF560)</f>
        <v>12.889930690742462</v>
      </c>
      <c r="O26" s="247">
        <f>AVERAGE('627.5 PCAR (Annual Avg)'!AG33,'627.5 PCAR (Annual Avg)'!AG64,'627.5 PCAR (Annual Avg)'!AG95,'627.5 PCAR (Annual Avg)'!AG126,'627.5 PCAR (Annual Avg)'!AG157,'627.5 PCAR (Annual Avg)'!AG188,'627.5 PCAR (Annual Avg)'!AG219,'627.5 PCAR (Annual Avg)'!AG250,'627.5 PCAR (Annual Avg)'!AG281,'627.5 PCAR (Annual Avg)'!AG312,'627.5 PCAR (Annual Avg)'!AG343,'627.5 PCAR (Annual Avg)'!AG374,'627.5 PCAR (Annual Avg)'!AG405,'627.5 PCAR (Annual Avg)'!AG436,'627.5 PCAR (Annual Avg)'!AG467,'627.5 PCAR (Annual Avg)'!AG498,'627.5 PCAR (Annual Avg)'!AG529,'627.5 PCAR (Annual Avg)'!AG560)</f>
        <v>7.8961347300582139</v>
      </c>
    </row>
    <row r="27" spans="3:15" ht="18" x14ac:dyDescent="0.5">
      <c r="C27" s="202">
        <v>25</v>
      </c>
      <c r="D27" s="247">
        <f>AVERAGE('627.5 PCAR (Annual Avg)'!V34,'627.5 PCAR (Annual Avg)'!V65,'627.5 PCAR (Annual Avg)'!V96,'627.5 PCAR (Annual Avg)'!V127,'627.5 PCAR (Annual Avg)'!V158,'627.5 PCAR (Annual Avg)'!V189,'627.5 PCAR (Annual Avg)'!V220,'627.5 PCAR (Annual Avg)'!V251,'627.5 PCAR (Annual Avg)'!V282,'627.5 PCAR (Annual Avg)'!V313,'627.5 PCAR (Annual Avg)'!V344,'627.5 PCAR (Annual Avg)'!V375,'627.5 PCAR (Annual Avg)'!V406,'627.5 PCAR (Annual Avg)'!V437,'627.5 PCAR (Annual Avg)'!V468,'627.5 PCAR (Annual Avg)'!V499,'627.5 PCAR (Annual Avg)'!V530,'627.5 PCAR (Annual Avg)'!V561)</f>
        <v>5.9213995928913583</v>
      </c>
      <c r="E27" s="247">
        <f>AVERAGE('627.5 PCAR (Annual Avg)'!W34,'627.5 PCAR (Annual Avg)'!W65,'627.5 PCAR (Annual Avg)'!W96,'627.5 PCAR (Annual Avg)'!W127,'627.5 PCAR (Annual Avg)'!W158,'627.5 PCAR (Annual Avg)'!W189,'627.5 PCAR (Annual Avg)'!W220,'627.5 PCAR (Annual Avg)'!W251,'627.5 PCAR (Annual Avg)'!W282,'627.5 PCAR (Annual Avg)'!W313,'627.5 PCAR (Annual Avg)'!W344,'627.5 PCAR (Annual Avg)'!W375,'627.5 PCAR (Annual Avg)'!W406,'627.5 PCAR (Annual Avg)'!W437,'627.5 PCAR (Annual Avg)'!W468,'627.5 PCAR (Annual Avg)'!W499,'627.5 PCAR (Annual Avg)'!W530,'627.5 PCAR (Annual Avg)'!W561)</f>
        <v>5.2813362517567963</v>
      </c>
      <c r="F27" s="247">
        <f>AVERAGE('627.5 PCAR (Annual Avg)'!X34,'627.5 PCAR (Annual Avg)'!X65,'627.5 PCAR (Annual Avg)'!X96,'627.5 PCAR (Annual Avg)'!X127,'627.5 PCAR (Annual Avg)'!X158,'627.5 PCAR (Annual Avg)'!X189,'627.5 PCAR (Annual Avg)'!X220,'627.5 PCAR (Annual Avg)'!X251,'627.5 PCAR (Annual Avg)'!X282,'627.5 PCAR (Annual Avg)'!X313,'627.5 PCAR (Annual Avg)'!X344,'627.5 PCAR (Annual Avg)'!X375,'627.5 PCAR (Annual Avg)'!X406,'627.5 PCAR (Annual Avg)'!X437,'627.5 PCAR (Annual Avg)'!X468,'627.5 PCAR (Annual Avg)'!X499,'627.5 PCAR (Annual Avg)'!X530,'627.5 PCAR (Annual Avg)'!X561)</f>
        <v>5.5107399812463704</v>
      </c>
      <c r="G27" s="247">
        <f>AVERAGE('627.5 PCAR (Annual Avg)'!Y34,'627.5 PCAR (Annual Avg)'!Y65,'627.5 PCAR (Annual Avg)'!Y96,'627.5 PCAR (Annual Avg)'!Y127,'627.5 PCAR (Annual Avg)'!Y158,'627.5 PCAR (Annual Avg)'!Y189,'627.5 PCAR (Annual Avg)'!Y220,'627.5 PCAR (Annual Avg)'!Y251,'627.5 PCAR (Annual Avg)'!Y282,'627.5 PCAR (Annual Avg)'!Y313,'627.5 PCAR (Annual Avg)'!Y344,'627.5 PCAR (Annual Avg)'!Y375,'627.5 PCAR (Annual Avg)'!Y406,'627.5 PCAR (Annual Avg)'!Y437,'627.5 PCAR (Annual Avg)'!Y468,'627.5 PCAR (Annual Avg)'!Y499,'627.5 PCAR (Annual Avg)'!Y530,'627.5 PCAR (Annual Avg)'!Y561)</f>
        <v>6.8809895572435389</v>
      </c>
      <c r="H27" s="247">
        <f>AVERAGE('627.5 PCAR (Annual Avg)'!Z34,'627.5 PCAR (Annual Avg)'!Z65,'627.5 PCAR (Annual Avg)'!Z96,'627.5 PCAR (Annual Avg)'!Z127,'627.5 PCAR (Annual Avg)'!Z158,'627.5 PCAR (Annual Avg)'!Z189,'627.5 PCAR (Annual Avg)'!Z220,'627.5 PCAR (Annual Avg)'!Z251,'627.5 PCAR (Annual Avg)'!Z282,'627.5 PCAR (Annual Avg)'!Z313,'627.5 PCAR (Annual Avg)'!Z344,'627.5 PCAR (Annual Avg)'!Z375,'627.5 PCAR (Annual Avg)'!Z406,'627.5 PCAR (Annual Avg)'!Z437,'627.5 PCAR (Annual Avg)'!Z468,'627.5 PCAR (Annual Avg)'!Z499,'627.5 PCAR (Annual Avg)'!Z530,'627.5 PCAR (Annual Avg)'!Z561)</f>
        <v>13.329883048667675</v>
      </c>
      <c r="I27" s="247">
        <f>AVERAGE('627.5 PCAR (Annual Avg)'!AA34,'627.5 PCAR (Annual Avg)'!AA65,'627.5 PCAR (Annual Avg)'!AA96,'627.5 PCAR (Annual Avg)'!AA127,'627.5 PCAR (Annual Avg)'!AA158,'627.5 PCAR (Annual Avg)'!AA189,'627.5 PCAR (Annual Avg)'!AA220,'627.5 PCAR (Annual Avg)'!AA251,'627.5 PCAR (Annual Avg)'!AA282,'627.5 PCAR (Annual Avg)'!AA313,'627.5 PCAR (Annual Avg)'!AA344,'627.5 PCAR (Annual Avg)'!AA375,'627.5 PCAR (Annual Avg)'!AA406,'627.5 PCAR (Annual Avg)'!AA437,'627.5 PCAR (Annual Avg)'!AA468,'627.5 PCAR (Annual Avg)'!AA499,'627.5 PCAR (Annual Avg)'!AA530,'627.5 PCAR (Annual Avg)'!AA561)</f>
        <v>36.745000506304592</v>
      </c>
      <c r="J27" s="247">
        <f>AVERAGE('627.5 PCAR (Annual Avg)'!AB34,'627.5 PCAR (Annual Avg)'!AB65,'627.5 PCAR (Annual Avg)'!AB96,'627.5 PCAR (Annual Avg)'!AB127,'627.5 PCAR (Annual Avg)'!AB158,'627.5 PCAR (Annual Avg)'!AB189,'627.5 PCAR (Annual Avg)'!AB220,'627.5 PCAR (Annual Avg)'!AB251,'627.5 PCAR (Annual Avg)'!AB282,'627.5 PCAR (Annual Avg)'!AB313,'627.5 PCAR (Annual Avg)'!AB344,'627.5 PCAR (Annual Avg)'!AB375,'627.5 PCAR (Annual Avg)'!AB406,'627.5 PCAR (Annual Avg)'!AB437,'627.5 PCAR (Annual Avg)'!AB468,'627.5 PCAR (Annual Avg)'!AB499,'627.5 PCAR (Annual Avg)'!AB530,'627.5 PCAR (Annual Avg)'!AB561)</f>
        <v>63.153365256254105</v>
      </c>
      <c r="K27" s="247">
        <f>AVERAGE('627.5 PCAR (Annual Avg)'!AC34,'627.5 PCAR (Annual Avg)'!AC65,'627.5 PCAR (Annual Avg)'!AC96,'627.5 PCAR (Annual Avg)'!AC127,'627.5 PCAR (Annual Avg)'!AC158,'627.5 PCAR (Annual Avg)'!AC189,'627.5 PCAR (Annual Avg)'!AC220,'627.5 PCAR (Annual Avg)'!AC251,'627.5 PCAR (Annual Avg)'!AC282,'627.5 PCAR (Annual Avg)'!AC313,'627.5 PCAR (Annual Avg)'!AC344,'627.5 PCAR (Annual Avg)'!AC375,'627.5 PCAR (Annual Avg)'!AC406,'627.5 PCAR (Annual Avg)'!AC437,'627.5 PCAR (Annual Avg)'!AC468,'627.5 PCAR (Annual Avg)'!AC499,'627.5 PCAR (Annual Avg)'!AC530,'627.5 PCAR (Annual Avg)'!AC561)</f>
        <v>66.531570861751277</v>
      </c>
      <c r="L27" s="247">
        <f>AVERAGE('627.5 PCAR (Annual Avg)'!AD34,'627.5 PCAR (Annual Avg)'!AD65,'627.5 PCAR (Annual Avg)'!AD96,'627.5 PCAR (Annual Avg)'!AD127,'627.5 PCAR (Annual Avg)'!AD158,'627.5 PCAR (Annual Avg)'!AD189,'627.5 PCAR (Annual Avg)'!AD220,'627.5 PCAR (Annual Avg)'!AD251,'627.5 PCAR (Annual Avg)'!AD282,'627.5 PCAR (Annual Avg)'!AD313,'627.5 PCAR (Annual Avg)'!AD344,'627.5 PCAR (Annual Avg)'!AD375,'627.5 PCAR (Annual Avg)'!AD406,'627.5 PCAR (Annual Avg)'!AD437,'627.5 PCAR (Annual Avg)'!AD468,'627.5 PCAR (Annual Avg)'!AD499,'627.5 PCAR (Annual Avg)'!AD530,'627.5 PCAR (Annual Avg)'!AD561)</f>
        <v>41.266857776918556</v>
      </c>
      <c r="M27" s="247">
        <f>AVERAGE('627.5 PCAR (Annual Avg)'!AE34,'627.5 PCAR (Annual Avg)'!AE65,'627.5 PCAR (Annual Avg)'!AE96,'627.5 PCAR (Annual Avg)'!AE127,'627.5 PCAR (Annual Avg)'!AE158,'627.5 PCAR (Annual Avg)'!AE189,'627.5 PCAR (Annual Avg)'!AE220,'627.5 PCAR (Annual Avg)'!AE251,'627.5 PCAR (Annual Avg)'!AE282,'627.5 PCAR (Annual Avg)'!AE313,'627.5 PCAR (Annual Avg)'!AE344,'627.5 PCAR (Annual Avg)'!AE375,'627.5 PCAR (Annual Avg)'!AE406,'627.5 PCAR (Annual Avg)'!AE437,'627.5 PCAR (Annual Avg)'!AE468,'627.5 PCAR (Annual Avg)'!AE499,'627.5 PCAR (Annual Avg)'!AE530,'627.5 PCAR (Annual Avg)'!AE561)</f>
        <v>22.619387300063003</v>
      </c>
      <c r="N27" s="247">
        <f>AVERAGE('627.5 PCAR (Annual Avg)'!AF34,'627.5 PCAR (Annual Avg)'!AF65,'627.5 PCAR (Annual Avg)'!AF96,'627.5 PCAR (Annual Avg)'!AF127,'627.5 PCAR (Annual Avg)'!AF158,'627.5 PCAR (Annual Avg)'!AF189,'627.5 PCAR (Annual Avg)'!AF220,'627.5 PCAR (Annual Avg)'!AF251,'627.5 PCAR (Annual Avg)'!AF282,'627.5 PCAR (Annual Avg)'!AF313,'627.5 PCAR (Annual Avg)'!AF344,'627.5 PCAR (Annual Avg)'!AF375,'627.5 PCAR (Annual Avg)'!AF406,'627.5 PCAR (Annual Avg)'!AF437,'627.5 PCAR (Annual Avg)'!AF468,'627.5 PCAR (Annual Avg)'!AF499,'627.5 PCAR (Annual Avg)'!AF530,'627.5 PCAR (Annual Avg)'!AF561)</f>
        <v>12.68678942343516</v>
      </c>
      <c r="O27" s="247">
        <f>AVERAGE('627.5 PCAR (Annual Avg)'!AG34,'627.5 PCAR (Annual Avg)'!AG65,'627.5 PCAR (Annual Avg)'!AG96,'627.5 PCAR (Annual Avg)'!AG127,'627.5 PCAR (Annual Avg)'!AG158,'627.5 PCAR (Annual Avg)'!AG189,'627.5 PCAR (Annual Avg)'!AG220,'627.5 PCAR (Annual Avg)'!AG251,'627.5 PCAR (Annual Avg)'!AG282,'627.5 PCAR (Annual Avg)'!AG313,'627.5 PCAR (Annual Avg)'!AG344,'627.5 PCAR (Annual Avg)'!AG375,'627.5 PCAR (Annual Avg)'!AG406,'627.5 PCAR (Annual Avg)'!AG437,'627.5 PCAR (Annual Avg)'!AG468,'627.5 PCAR (Annual Avg)'!AG499,'627.5 PCAR (Annual Avg)'!AG530,'627.5 PCAR (Annual Avg)'!AG561)</f>
        <v>7.8074708620069613</v>
      </c>
    </row>
    <row r="28" spans="3:15" ht="18" x14ac:dyDescent="0.5">
      <c r="C28" s="202">
        <v>26</v>
      </c>
      <c r="D28" s="247">
        <f>AVERAGE('627.5 PCAR (Annual Avg)'!V35,'627.5 PCAR (Annual Avg)'!V66,'627.5 PCAR (Annual Avg)'!V97,'627.5 PCAR (Annual Avg)'!V128,'627.5 PCAR (Annual Avg)'!V159,'627.5 PCAR (Annual Avg)'!V190,'627.5 PCAR (Annual Avg)'!V221,'627.5 PCAR (Annual Avg)'!V252,'627.5 PCAR (Annual Avg)'!V283,'627.5 PCAR (Annual Avg)'!V314,'627.5 PCAR (Annual Avg)'!V345,'627.5 PCAR (Annual Avg)'!V376,'627.5 PCAR (Annual Avg)'!V407,'627.5 PCAR (Annual Avg)'!V438,'627.5 PCAR (Annual Avg)'!V469,'627.5 PCAR (Annual Avg)'!V500,'627.5 PCAR (Annual Avg)'!V531,'627.5 PCAR (Annual Avg)'!V562)</f>
        <v>5.8675278755943934</v>
      </c>
      <c r="E28" s="247">
        <f>AVERAGE('627.5 PCAR (Annual Avg)'!W35,'627.5 PCAR (Annual Avg)'!W66,'627.5 PCAR (Annual Avg)'!W97,'627.5 PCAR (Annual Avg)'!W128,'627.5 PCAR (Annual Avg)'!W159,'627.5 PCAR (Annual Avg)'!W190,'627.5 PCAR (Annual Avg)'!W221,'627.5 PCAR (Annual Avg)'!W252,'627.5 PCAR (Annual Avg)'!W283,'627.5 PCAR (Annual Avg)'!W314,'627.5 PCAR (Annual Avg)'!W345,'627.5 PCAR (Annual Avg)'!W376,'627.5 PCAR (Annual Avg)'!W407,'627.5 PCAR (Annual Avg)'!W438,'627.5 PCAR (Annual Avg)'!W469,'627.5 PCAR (Annual Avg)'!W500,'627.5 PCAR (Annual Avg)'!W531,'627.5 PCAR (Annual Avg)'!W562)</f>
        <v>5.3964870474790594</v>
      </c>
      <c r="F28" s="247">
        <f>AVERAGE('627.5 PCAR (Annual Avg)'!X35,'627.5 PCAR (Annual Avg)'!X66,'627.5 PCAR (Annual Avg)'!X97,'627.5 PCAR (Annual Avg)'!X128,'627.5 PCAR (Annual Avg)'!X159,'627.5 PCAR (Annual Avg)'!X190,'627.5 PCAR (Annual Avg)'!X221,'627.5 PCAR (Annual Avg)'!X252,'627.5 PCAR (Annual Avg)'!X283,'627.5 PCAR (Annual Avg)'!X314,'627.5 PCAR (Annual Avg)'!X345,'627.5 PCAR (Annual Avg)'!X376,'627.5 PCAR (Annual Avg)'!X407,'627.5 PCAR (Annual Avg)'!X438,'627.5 PCAR (Annual Avg)'!X469,'627.5 PCAR (Annual Avg)'!X500,'627.5 PCAR (Annual Avg)'!X531,'627.5 PCAR (Annual Avg)'!X562)</f>
        <v>5.7416027364127391</v>
      </c>
      <c r="G28" s="247">
        <f>AVERAGE('627.5 PCAR (Annual Avg)'!Y35,'627.5 PCAR (Annual Avg)'!Y66,'627.5 PCAR (Annual Avg)'!Y97,'627.5 PCAR (Annual Avg)'!Y128,'627.5 PCAR (Annual Avg)'!Y159,'627.5 PCAR (Annual Avg)'!Y190,'627.5 PCAR (Annual Avg)'!Y221,'627.5 PCAR (Annual Avg)'!Y252,'627.5 PCAR (Annual Avg)'!Y283,'627.5 PCAR (Annual Avg)'!Y314,'627.5 PCAR (Annual Avg)'!Y345,'627.5 PCAR (Annual Avg)'!Y376,'627.5 PCAR (Annual Avg)'!Y407,'627.5 PCAR (Annual Avg)'!Y438,'627.5 PCAR (Annual Avg)'!Y469,'627.5 PCAR (Annual Avg)'!Y500,'627.5 PCAR (Annual Avg)'!Y531,'627.5 PCAR (Annual Avg)'!Y562)</f>
        <v>6.9696534252947924</v>
      </c>
      <c r="H28" s="247">
        <f>AVERAGE('627.5 PCAR (Annual Avg)'!Z35,'627.5 PCAR (Annual Avg)'!Z66,'627.5 PCAR (Annual Avg)'!Z97,'627.5 PCAR (Annual Avg)'!Z128,'627.5 PCAR (Annual Avg)'!Z159,'627.5 PCAR (Annual Avg)'!Z190,'627.5 PCAR (Annual Avg)'!Z221,'627.5 PCAR (Annual Avg)'!Z252,'627.5 PCAR (Annual Avg)'!Z283,'627.5 PCAR (Annual Avg)'!Z314,'627.5 PCAR (Annual Avg)'!Z345,'627.5 PCAR (Annual Avg)'!Z376,'627.5 PCAR (Annual Avg)'!Z407,'627.5 PCAR (Annual Avg)'!Z438,'627.5 PCAR (Annual Avg)'!Z469,'627.5 PCAR (Annual Avg)'!Z500,'627.5 PCAR (Annual Avg)'!Z531,'627.5 PCAR (Annual Avg)'!Z562)</f>
        <v>13.322026756561867</v>
      </c>
      <c r="I28" s="247">
        <f>AVERAGE('627.5 PCAR (Annual Avg)'!AA35,'627.5 PCAR (Annual Avg)'!AA66,'627.5 PCAR (Annual Avg)'!AA97,'627.5 PCAR (Annual Avg)'!AA128,'627.5 PCAR (Annual Avg)'!AA159,'627.5 PCAR (Annual Avg)'!AA190,'627.5 PCAR (Annual Avg)'!AA221,'627.5 PCAR (Annual Avg)'!AA252,'627.5 PCAR (Annual Avg)'!AA283,'627.5 PCAR (Annual Avg)'!AA314,'627.5 PCAR (Annual Avg)'!AA345,'627.5 PCAR (Annual Avg)'!AA376,'627.5 PCAR (Annual Avg)'!AA407,'627.5 PCAR (Annual Avg)'!AA438,'627.5 PCAR (Annual Avg)'!AA469,'627.5 PCAR (Annual Avg)'!AA500,'627.5 PCAR (Annual Avg)'!AA531,'627.5 PCAR (Annual Avg)'!AA562)</f>
        <v>35.714703913000143</v>
      </c>
      <c r="J28" s="247">
        <f>AVERAGE('627.5 PCAR (Annual Avg)'!AB35,'627.5 PCAR (Annual Avg)'!AB66,'627.5 PCAR (Annual Avg)'!AB97,'627.5 PCAR (Annual Avg)'!AB128,'627.5 PCAR (Annual Avg)'!AB159,'627.5 PCAR (Annual Avg)'!AB190,'627.5 PCAR (Annual Avg)'!AB221,'627.5 PCAR (Annual Avg)'!AB252,'627.5 PCAR (Annual Avg)'!AB283,'627.5 PCAR (Annual Avg)'!AB314,'627.5 PCAR (Annual Avg)'!AB345,'627.5 PCAR (Annual Avg)'!AB376,'627.5 PCAR (Annual Avg)'!AB407,'627.5 PCAR (Annual Avg)'!AB438,'627.5 PCAR (Annual Avg)'!AB469,'627.5 PCAR (Annual Avg)'!AB500,'627.5 PCAR (Annual Avg)'!AB531,'627.5 PCAR (Annual Avg)'!AB562)</f>
        <v>61.851465421577444</v>
      </c>
      <c r="K28" s="247">
        <f>AVERAGE('627.5 PCAR (Annual Avg)'!AC35,'627.5 PCAR (Annual Avg)'!AC66,'627.5 PCAR (Annual Avg)'!AC97,'627.5 PCAR (Annual Avg)'!AC128,'627.5 PCAR (Annual Avg)'!AC159,'627.5 PCAR (Annual Avg)'!AC190,'627.5 PCAR (Annual Avg)'!AC221,'627.5 PCAR (Annual Avg)'!AC252,'627.5 PCAR (Annual Avg)'!AC283,'627.5 PCAR (Annual Avg)'!AC314,'627.5 PCAR (Annual Avg)'!AC345,'627.5 PCAR (Annual Avg)'!AC376,'627.5 PCAR (Annual Avg)'!AC407,'627.5 PCAR (Annual Avg)'!AC438,'627.5 PCAR (Annual Avg)'!AC469,'627.5 PCAR (Annual Avg)'!AC500,'627.5 PCAR (Annual Avg)'!AC531,'627.5 PCAR (Annual Avg)'!AC562)</f>
        <v>65.62248563236497</v>
      </c>
      <c r="L28" s="247">
        <f>AVERAGE('627.5 PCAR (Annual Avg)'!AD35,'627.5 PCAR (Annual Avg)'!AD66,'627.5 PCAR (Annual Avg)'!AD97,'627.5 PCAR (Annual Avg)'!AD128,'627.5 PCAR (Annual Avg)'!AD159,'627.5 PCAR (Annual Avg)'!AD190,'627.5 PCAR (Annual Avg)'!AD221,'627.5 PCAR (Annual Avg)'!AD252,'627.5 PCAR (Annual Avg)'!AD283,'627.5 PCAR (Annual Avg)'!AD314,'627.5 PCAR (Annual Avg)'!AD345,'627.5 PCAR (Annual Avg)'!AD376,'627.5 PCAR (Annual Avg)'!AD407,'627.5 PCAR (Annual Avg)'!AD438,'627.5 PCAR (Annual Avg)'!AD469,'627.5 PCAR (Annual Avg)'!AD500,'627.5 PCAR (Annual Avg)'!AD531,'627.5 PCAR (Annual Avg)'!AD562)</f>
        <v>40.80221421523224</v>
      </c>
      <c r="M28" s="247">
        <f>AVERAGE('627.5 PCAR (Annual Avg)'!AE35,'627.5 PCAR (Annual Avg)'!AE66,'627.5 PCAR (Annual Avg)'!AE97,'627.5 PCAR (Annual Avg)'!AE128,'627.5 PCAR (Annual Avg)'!AE159,'627.5 PCAR (Annual Avg)'!AE190,'627.5 PCAR (Annual Avg)'!AE221,'627.5 PCAR (Annual Avg)'!AE252,'627.5 PCAR (Annual Avg)'!AE283,'627.5 PCAR (Annual Avg)'!AE314,'627.5 PCAR (Annual Avg)'!AE345,'627.5 PCAR (Annual Avg)'!AE376,'627.5 PCAR (Annual Avg)'!AE407,'627.5 PCAR (Annual Avg)'!AE438,'627.5 PCAR (Annual Avg)'!AE469,'627.5 PCAR (Annual Avg)'!AE500,'627.5 PCAR (Annual Avg)'!AE531,'627.5 PCAR (Annual Avg)'!AE562)</f>
        <v>22.13454184439032</v>
      </c>
      <c r="N28" s="247">
        <f>AVERAGE('627.5 PCAR (Annual Avg)'!AF35,'627.5 PCAR (Annual Avg)'!AF66,'627.5 PCAR (Annual Avg)'!AF97,'627.5 PCAR (Annual Avg)'!AF128,'627.5 PCAR (Annual Avg)'!AF159,'627.5 PCAR (Annual Avg)'!AF190,'627.5 PCAR (Annual Avg)'!AF221,'627.5 PCAR (Annual Avg)'!AF252,'627.5 PCAR (Annual Avg)'!AF283,'627.5 PCAR (Annual Avg)'!AF314,'627.5 PCAR (Annual Avg)'!AF345,'627.5 PCAR (Annual Avg)'!AF376,'627.5 PCAR (Annual Avg)'!AF407,'627.5 PCAR (Annual Avg)'!AF438,'627.5 PCAR (Annual Avg)'!AF469,'627.5 PCAR (Annual Avg)'!AF500,'627.5 PCAR (Annual Avg)'!AF531,'627.5 PCAR (Annual Avg)'!AF562)</f>
        <v>12.599247882827591</v>
      </c>
      <c r="O28" s="247">
        <f>AVERAGE('627.5 PCAR (Annual Avg)'!AG35,'627.5 PCAR (Annual Avg)'!AG66,'627.5 PCAR (Annual Avg)'!AG97,'627.5 PCAR (Annual Avg)'!AG128,'627.5 PCAR (Annual Avg)'!AG159,'627.5 PCAR (Annual Avg)'!AG190,'627.5 PCAR (Annual Avg)'!AG221,'627.5 PCAR (Annual Avg)'!AG252,'627.5 PCAR (Annual Avg)'!AG283,'627.5 PCAR (Annual Avg)'!AG314,'627.5 PCAR (Annual Avg)'!AG345,'627.5 PCAR (Annual Avg)'!AG376,'627.5 PCAR (Annual Avg)'!AG407,'627.5 PCAR (Annual Avg)'!AG438,'627.5 PCAR (Annual Avg)'!AG469,'627.5 PCAR (Annual Avg)'!AG500,'627.5 PCAR (Annual Avg)'!AG531,'627.5 PCAR (Annual Avg)'!AG562)</f>
        <v>7.8344067206554433</v>
      </c>
    </row>
    <row r="29" spans="3:15" ht="18" x14ac:dyDescent="0.5">
      <c r="C29" s="202">
        <v>27</v>
      </c>
      <c r="D29" s="247">
        <f>AVERAGE('627.5 PCAR (Annual Avg)'!V36,'627.5 PCAR (Annual Avg)'!V67,'627.5 PCAR (Annual Avg)'!V98,'627.5 PCAR (Annual Avg)'!V129,'627.5 PCAR (Annual Avg)'!V160,'627.5 PCAR (Annual Avg)'!V191,'627.5 PCAR (Annual Avg)'!V222,'627.5 PCAR (Annual Avg)'!V253,'627.5 PCAR (Annual Avg)'!V284,'627.5 PCAR (Annual Avg)'!V315,'627.5 PCAR (Annual Avg)'!V346,'627.5 PCAR (Annual Avg)'!V377,'627.5 PCAR (Annual Avg)'!V408,'627.5 PCAR (Annual Avg)'!V439,'627.5 PCAR (Annual Avg)'!V470,'627.5 PCAR (Annual Avg)'!V501,'627.5 PCAR (Annual Avg)'!V532,'627.5 PCAR (Annual Avg)'!V563)</f>
        <v>5.8495706364954048</v>
      </c>
      <c r="E29" s="247">
        <f>AVERAGE('627.5 PCAR (Annual Avg)'!W36,'627.5 PCAR (Annual Avg)'!W67,'627.5 PCAR (Annual Avg)'!W98,'627.5 PCAR (Annual Avg)'!W129,'627.5 PCAR (Annual Avg)'!W160,'627.5 PCAR (Annual Avg)'!W191,'627.5 PCAR (Annual Avg)'!W222,'627.5 PCAR (Annual Avg)'!W253,'627.5 PCAR (Annual Avg)'!W284,'627.5 PCAR (Annual Avg)'!W315,'627.5 PCAR (Annual Avg)'!W346,'627.5 PCAR (Annual Avg)'!W377,'627.5 PCAR (Annual Avg)'!W408,'627.5 PCAR (Annual Avg)'!W439,'627.5 PCAR (Annual Avg)'!W470,'627.5 PCAR (Annual Avg)'!W501,'627.5 PCAR (Annual Avg)'!W532,'627.5 PCAR (Annual Avg)'!W563)</f>
        <v>5.4708973569954917</v>
      </c>
      <c r="F29" s="247">
        <f>AVERAGE('627.5 PCAR (Annual Avg)'!X36,'627.5 PCAR (Annual Avg)'!X67,'627.5 PCAR (Annual Avg)'!X98,'627.5 PCAR (Annual Avg)'!X129,'627.5 PCAR (Annual Avg)'!X160,'627.5 PCAR (Annual Avg)'!X191,'627.5 PCAR (Annual Avg)'!X222,'627.5 PCAR (Annual Avg)'!X253,'627.5 PCAR (Annual Avg)'!X284,'627.5 PCAR (Annual Avg)'!X315,'627.5 PCAR (Annual Avg)'!X346,'627.5 PCAR (Annual Avg)'!X377,'627.5 PCAR (Annual Avg)'!X408,'627.5 PCAR (Annual Avg)'!X439,'627.5 PCAR (Annual Avg)'!X470,'627.5 PCAR (Annual Avg)'!X501,'627.5 PCAR (Annual Avg)'!X532,'627.5 PCAR (Annual Avg)'!X563)</f>
        <v>5.8728028145797211</v>
      </c>
      <c r="G29" s="247">
        <f>AVERAGE('627.5 PCAR (Annual Avg)'!Y36,'627.5 PCAR (Annual Avg)'!Y67,'627.5 PCAR (Annual Avg)'!Y98,'627.5 PCAR (Annual Avg)'!Y129,'627.5 PCAR (Annual Avg)'!Y160,'627.5 PCAR (Annual Avg)'!Y191,'627.5 PCAR (Annual Avg)'!Y222,'627.5 PCAR (Annual Avg)'!Y253,'627.5 PCAR (Annual Avg)'!Y284,'627.5 PCAR (Annual Avg)'!Y315,'627.5 PCAR (Annual Avg)'!Y346,'627.5 PCAR (Annual Avg)'!Y377,'627.5 PCAR (Annual Avg)'!Y408,'627.5 PCAR (Annual Avg)'!Y439,'627.5 PCAR (Annual Avg)'!Y470,'627.5 PCAR (Annual Avg)'!Y501,'627.5 PCAR (Annual Avg)'!Y532,'627.5 PCAR (Annual Avg)'!Y563)</f>
        <v>7.2367673568922424</v>
      </c>
      <c r="H29" s="247">
        <f>AVERAGE('627.5 PCAR (Annual Avg)'!Z36,'627.5 PCAR (Annual Avg)'!Z67,'627.5 PCAR (Annual Avg)'!Z98,'627.5 PCAR (Annual Avg)'!Z129,'627.5 PCAR (Annual Avg)'!Z160,'627.5 PCAR (Annual Avg)'!Z191,'627.5 PCAR (Annual Avg)'!Z222,'627.5 PCAR (Annual Avg)'!Z253,'627.5 PCAR (Annual Avg)'!Z284,'627.5 PCAR (Annual Avg)'!Z315,'627.5 PCAR (Annual Avg)'!Z346,'627.5 PCAR (Annual Avg)'!Z377,'627.5 PCAR (Annual Avg)'!Z408,'627.5 PCAR (Annual Avg)'!Z439,'627.5 PCAR (Annual Avg)'!Z470,'627.5 PCAR (Annual Avg)'!Z501,'627.5 PCAR (Annual Avg)'!Z532,'627.5 PCAR (Annual Avg)'!Z563)</f>
        <v>13.526290351312856</v>
      </c>
      <c r="I29" s="247">
        <f>AVERAGE('627.5 PCAR (Annual Avg)'!AA36,'627.5 PCAR (Annual Avg)'!AA67,'627.5 PCAR (Annual Avg)'!AA98,'627.5 PCAR (Annual Avg)'!AA129,'627.5 PCAR (Annual Avg)'!AA160,'627.5 PCAR (Annual Avg)'!AA191,'627.5 PCAR (Annual Avg)'!AA222,'627.5 PCAR (Annual Avg)'!AA253,'627.5 PCAR (Annual Avg)'!AA284,'627.5 PCAR (Annual Avg)'!AA315,'627.5 PCAR (Annual Avg)'!AA346,'627.5 PCAR (Annual Avg)'!AA377,'627.5 PCAR (Annual Avg)'!AA408,'627.5 PCAR (Annual Avg)'!AA439,'627.5 PCAR (Annual Avg)'!AA470,'627.5 PCAR (Annual Avg)'!AA501,'627.5 PCAR (Annual Avg)'!AA532,'627.5 PCAR (Annual Avg)'!AA563)</f>
        <v>37.878551224428243</v>
      </c>
      <c r="J29" s="247">
        <f>AVERAGE('627.5 PCAR (Annual Avg)'!AB36,'627.5 PCAR (Annual Avg)'!AB67,'627.5 PCAR (Annual Avg)'!AB98,'627.5 PCAR (Annual Avg)'!AB129,'627.5 PCAR (Annual Avg)'!AB160,'627.5 PCAR (Annual Avg)'!AB191,'627.5 PCAR (Annual Avg)'!AB222,'627.5 PCAR (Annual Avg)'!AB253,'627.5 PCAR (Annual Avg)'!AB284,'627.5 PCAR (Annual Avg)'!AB315,'627.5 PCAR (Annual Avg)'!AB346,'627.5 PCAR (Annual Avg)'!AB377,'627.5 PCAR (Annual Avg)'!AB408,'627.5 PCAR (Annual Avg)'!AB439,'627.5 PCAR (Annual Avg)'!AB470,'627.5 PCAR (Annual Avg)'!AB501,'627.5 PCAR (Annual Avg)'!AB532,'627.5 PCAR (Annual Avg)'!AB563)</f>
        <v>64.253246151067131</v>
      </c>
      <c r="K29" s="247">
        <f>AVERAGE('627.5 PCAR (Annual Avg)'!AC36,'627.5 PCAR (Annual Avg)'!AC67,'627.5 PCAR (Annual Avg)'!AC98,'627.5 PCAR (Annual Avg)'!AC129,'627.5 PCAR (Annual Avg)'!AC160,'627.5 PCAR (Annual Avg)'!AC191,'627.5 PCAR (Annual Avg)'!AC222,'627.5 PCAR (Annual Avg)'!AC253,'627.5 PCAR (Annual Avg)'!AC284,'627.5 PCAR (Annual Avg)'!AC315,'627.5 PCAR (Annual Avg)'!AC346,'627.5 PCAR (Annual Avg)'!AC377,'627.5 PCAR (Annual Avg)'!AC408,'627.5 PCAR (Annual Avg)'!AC439,'627.5 PCAR (Annual Avg)'!AC470,'627.5 PCAR (Annual Avg)'!AC501,'627.5 PCAR (Annual Avg)'!AC532,'627.5 PCAR (Annual Avg)'!AC563)</f>
        <v>64.14325806158584</v>
      </c>
      <c r="L29" s="247">
        <f>AVERAGE('627.5 PCAR (Annual Avg)'!AD36,'627.5 PCAR (Annual Avg)'!AD67,'627.5 PCAR (Annual Avg)'!AD98,'627.5 PCAR (Annual Avg)'!AD129,'627.5 PCAR (Annual Avg)'!AD160,'627.5 PCAR (Annual Avg)'!AD191,'627.5 PCAR (Annual Avg)'!AD222,'627.5 PCAR (Annual Avg)'!AD253,'627.5 PCAR (Annual Avg)'!AD284,'627.5 PCAR (Annual Avg)'!AD315,'627.5 PCAR (Annual Avg)'!AD346,'627.5 PCAR (Annual Avg)'!AD377,'627.5 PCAR (Annual Avg)'!AD408,'627.5 PCAR (Annual Avg)'!AD439,'627.5 PCAR (Annual Avg)'!AD470,'627.5 PCAR (Annual Avg)'!AD501,'627.5 PCAR (Annual Avg)'!AD532,'627.5 PCAR (Annual Avg)'!AD563)</f>
        <v>39.780896241477279</v>
      </c>
      <c r="M29" s="247">
        <f>AVERAGE('627.5 PCAR (Annual Avg)'!AE36,'627.5 PCAR (Annual Avg)'!AE67,'627.5 PCAR (Annual Avg)'!AE98,'627.5 PCAR (Annual Avg)'!AE129,'627.5 PCAR (Annual Avg)'!AE160,'627.5 PCAR (Annual Avg)'!AE191,'627.5 PCAR (Annual Avg)'!AE222,'627.5 PCAR (Annual Avg)'!AE253,'627.5 PCAR (Annual Avg)'!AE284,'627.5 PCAR (Annual Avg)'!AE315,'627.5 PCAR (Annual Avg)'!AE346,'627.5 PCAR (Annual Avg)'!AE377,'627.5 PCAR (Annual Avg)'!AE408,'627.5 PCAR (Annual Avg)'!AE439,'627.5 PCAR (Annual Avg)'!AE470,'627.5 PCAR (Annual Avg)'!AE501,'627.5 PCAR (Annual Avg)'!AE532,'627.5 PCAR (Annual Avg)'!AE563)</f>
        <v>21.64969638871764</v>
      </c>
      <c r="N29" s="247">
        <f>AVERAGE('627.5 PCAR (Annual Avg)'!AF36,'627.5 PCAR (Annual Avg)'!AF67,'627.5 PCAR (Annual Avg)'!AF98,'627.5 PCAR (Annual Avg)'!AF129,'627.5 PCAR (Annual Avg)'!AF160,'627.5 PCAR (Annual Avg)'!AF191,'627.5 PCAR (Annual Avg)'!AF222,'627.5 PCAR (Annual Avg)'!AF253,'627.5 PCAR (Annual Avg)'!AF284,'627.5 PCAR (Annual Avg)'!AF315,'627.5 PCAR (Annual Avg)'!AF346,'627.5 PCAR (Annual Avg)'!AF377,'627.5 PCAR (Annual Avg)'!AF408,'627.5 PCAR (Annual Avg)'!AF439,'627.5 PCAR (Annual Avg)'!AF470,'627.5 PCAR (Annual Avg)'!AF501,'627.5 PCAR (Annual Avg)'!AF532,'627.5 PCAR (Annual Avg)'!AF563)</f>
        <v>12.35121351777282</v>
      </c>
      <c r="O29" s="247">
        <f>AVERAGE('627.5 PCAR (Annual Avg)'!AG36,'627.5 PCAR (Annual Avg)'!AG67,'627.5 PCAR (Annual Avg)'!AG98,'627.5 PCAR (Annual Avg)'!AG129,'627.5 PCAR (Annual Avg)'!AG160,'627.5 PCAR (Annual Avg)'!AG191,'627.5 PCAR (Annual Avg)'!AG222,'627.5 PCAR (Annual Avg)'!AG253,'627.5 PCAR (Annual Avg)'!AG284,'627.5 PCAR (Annual Avg)'!AG315,'627.5 PCAR (Annual Avg)'!AG346,'627.5 PCAR (Annual Avg)'!AG377,'627.5 PCAR (Annual Avg)'!AG408,'627.5 PCAR (Annual Avg)'!AG439,'627.5 PCAR (Annual Avg)'!AG470,'627.5 PCAR (Annual Avg)'!AG501,'627.5 PCAR (Annual Avg)'!AG532,'627.5 PCAR (Annual Avg)'!AG563)</f>
        <v>7.6705469138771747</v>
      </c>
    </row>
    <row r="30" spans="3:15" ht="18" x14ac:dyDescent="0.5">
      <c r="C30" s="202">
        <v>28</v>
      </c>
      <c r="D30" s="247">
        <f>AVERAGE('627.5 PCAR (Annual Avg)'!V37,'627.5 PCAR (Annual Avg)'!V68,'627.5 PCAR (Annual Avg)'!V99,'627.5 PCAR (Annual Avg)'!V130,'627.5 PCAR (Annual Avg)'!V161,'627.5 PCAR (Annual Avg)'!V192,'627.5 PCAR (Annual Avg)'!V223,'627.5 PCAR (Annual Avg)'!V254,'627.5 PCAR (Annual Avg)'!V285,'627.5 PCAR (Annual Avg)'!V316,'627.5 PCAR (Annual Avg)'!V347,'627.5 PCAR (Annual Avg)'!V378,'627.5 PCAR (Annual Avg)'!V409,'627.5 PCAR (Annual Avg)'!V440,'627.5 PCAR (Annual Avg)'!V471,'627.5 PCAR (Annual Avg)'!V502,'627.5 PCAR (Annual Avg)'!V533,'627.5 PCAR (Annual Avg)'!V564)</f>
        <v>5.8125338308537398</v>
      </c>
      <c r="E30" s="247">
        <f>AVERAGE('627.5 PCAR (Annual Avg)'!W37,'627.5 PCAR (Annual Avg)'!W68,'627.5 PCAR (Annual Avg)'!W99,'627.5 PCAR (Annual Avg)'!W130,'627.5 PCAR (Annual Avg)'!W161,'627.5 PCAR (Annual Avg)'!W192,'627.5 PCAR (Annual Avg)'!W223,'627.5 PCAR (Annual Avg)'!W254,'627.5 PCAR (Annual Avg)'!W285,'627.5 PCAR (Annual Avg)'!W316,'627.5 PCAR (Annual Avg)'!W347,'627.5 PCAR (Annual Avg)'!W378,'627.5 PCAR (Annual Avg)'!W409,'627.5 PCAR (Annual Avg)'!W440,'627.5 PCAR (Annual Avg)'!W471,'627.5 PCAR (Annual Avg)'!W502,'627.5 PCAR (Annual Avg)'!W533,'627.5 PCAR (Annual Avg)'!W564)</f>
        <v>5.4667447454538509</v>
      </c>
      <c r="F30" s="247">
        <f>AVERAGE('627.5 PCAR (Annual Avg)'!X37,'627.5 PCAR (Annual Avg)'!X68,'627.5 PCAR (Annual Avg)'!X99,'627.5 PCAR (Annual Avg)'!X130,'627.5 PCAR (Annual Avg)'!X161,'627.5 PCAR (Annual Avg)'!X192,'627.5 PCAR (Annual Avg)'!X223,'627.5 PCAR (Annual Avg)'!X254,'627.5 PCAR (Annual Avg)'!X285,'627.5 PCAR (Annual Avg)'!X316,'627.5 PCAR (Annual Avg)'!X347,'627.5 PCAR (Annual Avg)'!X378,'627.5 PCAR (Annual Avg)'!X409,'627.5 PCAR (Annual Avg)'!X440,'627.5 PCAR (Annual Avg)'!X471,'627.5 PCAR (Annual Avg)'!X502,'627.5 PCAR (Annual Avg)'!X533,'627.5 PCAR (Annual Avg)'!X564)</f>
        <v>5.694913914755368</v>
      </c>
      <c r="G30" s="247">
        <f>AVERAGE('627.5 PCAR (Annual Avg)'!Y37,'627.5 PCAR (Annual Avg)'!Y68,'627.5 PCAR (Annual Avg)'!Y99,'627.5 PCAR (Annual Avg)'!Y130,'627.5 PCAR (Annual Avg)'!Y161,'627.5 PCAR (Annual Avg)'!Y192,'627.5 PCAR (Annual Avg)'!Y223,'627.5 PCAR (Annual Avg)'!Y254,'627.5 PCAR (Annual Avg)'!Y285,'627.5 PCAR (Annual Avg)'!Y316,'627.5 PCAR (Annual Avg)'!Y347,'627.5 PCAR (Annual Avg)'!Y378,'627.5 PCAR (Annual Avg)'!Y409,'627.5 PCAR (Annual Avg)'!Y440,'627.5 PCAR (Annual Avg)'!Y471,'627.5 PCAR (Annual Avg)'!Y502,'627.5 PCAR (Annual Avg)'!Y533,'627.5 PCAR (Annual Avg)'!Y564)</f>
        <v>7.4724561200664636</v>
      </c>
      <c r="H30" s="247">
        <f>AVERAGE('627.5 PCAR (Annual Avg)'!Z37,'627.5 PCAR (Annual Avg)'!Z68,'627.5 PCAR (Annual Avg)'!Z99,'627.5 PCAR (Annual Avg)'!Z130,'627.5 PCAR (Annual Avg)'!Z161,'627.5 PCAR (Annual Avg)'!Z192,'627.5 PCAR (Annual Avg)'!Z223,'627.5 PCAR (Annual Avg)'!Z254,'627.5 PCAR (Annual Avg)'!Z285,'627.5 PCAR (Annual Avg)'!Z316,'627.5 PCAR (Annual Avg)'!Z347,'627.5 PCAR (Annual Avg)'!Z378,'627.5 PCAR (Annual Avg)'!Z409,'627.5 PCAR (Annual Avg)'!Z440,'627.5 PCAR (Annual Avg)'!Z471,'627.5 PCAR (Annual Avg)'!Z502,'627.5 PCAR (Annual Avg)'!Z533,'627.5 PCAR (Annual Avg)'!Z564)</f>
        <v>13.236729870841669</v>
      </c>
      <c r="I30" s="247">
        <f>AVERAGE('627.5 PCAR (Annual Avg)'!AA37,'627.5 PCAR (Annual Avg)'!AA68,'627.5 PCAR (Annual Avg)'!AA99,'627.5 PCAR (Annual Avg)'!AA130,'627.5 PCAR (Annual Avg)'!AA161,'627.5 PCAR (Annual Avg)'!AA192,'627.5 PCAR (Annual Avg)'!AA223,'627.5 PCAR (Annual Avg)'!AA254,'627.5 PCAR (Annual Avg)'!AA285,'627.5 PCAR (Annual Avg)'!AA316,'627.5 PCAR (Annual Avg)'!AA347,'627.5 PCAR (Annual Avg)'!AA378,'627.5 PCAR (Annual Avg)'!AA409,'627.5 PCAR (Annual Avg)'!AA440,'627.5 PCAR (Annual Avg)'!AA471,'627.5 PCAR (Annual Avg)'!AA502,'627.5 PCAR (Annual Avg)'!AA533,'627.5 PCAR (Annual Avg)'!AA564)</f>
        <v>36.472274937488713</v>
      </c>
      <c r="J30" s="247">
        <f>AVERAGE('627.5 PCAR (Annual Avg)'!AB37,'627.5 PCAR (Annual Avg)'!AB68,'627.5 PCAR (Annual Avg)'!AB99,'627.5 PCAR (Annual Avg)'!AB130,'627.5 PCAR (Annual Avg)'!AB161,'627.5 PCAR (Annual Avg)'!AB192,'627.5 PCAR (Annual Avg)'!AB223,'627.5 PCAR (Annual Avg)'!AB254,'627.5 PCAR (Annual Avg)'!AB285,'627.5 PCAR (Annual Avg)'!AB316,'627.5 PCAR (Annual Avg)'!AB347,'627.5 PCAR (Annual Avg)'!AB378,'627.5 PCAR (Annual Avg)'!AB409,'627.5 PCAR (Annual Avg)'!AB440,'627.5 PCAR (Annual Avg)'!AB471,'627.5 PCAR (Annual Avg)'!AB502,'627.5 PCAR (Annual Avg)'!AB533,'627.5 PCAR (Annual Avg)'!AB564)</f>
        <v>71.525927986157356</v>
      </c>
      <c r="K30" s="247">
        <f>AVERAGE('627.5 PCAR (Annual Avg)'!AC37,'627.5 PCAR (Annual Avg)'!AC68,'627.5 PCAR (Annual Avg)'!AC99,'627.5 PCAR (Annual Avg)'!AC130,'627.5 PCAR (Annual Avg)'!AC161,'627.5 PCAR (Annual Avg)'!AC192,'627.5 PCAR (Annual Avg)'!AC223,'627.5 PCAR (Annual Avg)'!AC254,'627.5 PCAR (Annual Avg)'!AC285,'627.5 PCAR (Annual Avg)'!AC316,'627.5 PCAR (Annual Avg)'!AC347,'627.5 PCAR (Annual Avg)'!AC378,'627.5 PCAR (Annual Avg)'!AC409,'627.5 PCAR (Annual Avg)'!AC440,'627.5 PCAR (Annual Avg)'!AC471,'627.5 PCAR (Annual Avg)'!AC502,'627.5 PCAR (Annual Avg)'!AC533,'627.5 PCAR (Annual Avg)'!AC564)</f>
        <v>63.815538448029287</v>
      </c>
      <c r="L30" s="247">
        <f>AVERAGE('627.5 PCAR (Annual Avg)'!AD37,'627.5 PCAR (Annual Avg)'!AD68,'627.5 PCAR (Annual Avg)'!AD99,'627.5 PCAR (Annual Avg)'!AD130,'627.5 PCAR (Annual Avg)'!AD161,'627.5 PCAR (Annual Avg)'!AD192,'627.5 PCAR (Annual Avg)'!AD223,'627.5 PCAR (Annual Avg)'!AD254,'627.5 PCAR (Annual Avg)'!AD285,'627.5 PCAR (Annual Avg)'!AD316,'627.5 PCAR (Annual Avg)'!AD347,'627.5 PCAR (Annual Avg)'!AD378,'627.5 PCAR (Annual Avg)'!AD409,'627.5 PCAR (Annual Avg)'!AD440,'627.5 PCAR (Annual Avg)'!AD471,'627.5 PCAR (Annual Avg)'!AD502,'627.5 PCAR (Annual Avg)'!AD533,'627.5 PCAR (Annual Avg)'!AD564)</f>
        <v>38.844875153442516</v>
      </c>
      <c r="M30" s="247">
        <f>AVERAGE('627.5 PCAR (Annual Avg)'!AE37,'627.5 PCAR (Annual Avg)'!AE68,'627.5 PCAR (Annual Avg)'!AE99,'627.5 PCAR (Annual Avg)'!AE130,'627.5 PCAR (Annual Avg)'!AE161,'627.5 PCAR (Annual Avg)'!AE192,'627.5 PCAR (Annual Avg)'!AE223,'627.5 PCAR (Annual Avg)'!AE254,'627.5 PCAR (Annual Avg)'!AE285,'627.5 PCAR (Annual Avg)'!AE316,'627.5 PCAR (Annual Avg)'!AE347,'627.5 PCAR (Annual Avg)'!AE378,'627.5 PCAR (Annual Avg)'!AE409,'627.5 PCAR (Annual Avg)'!AE440,'627.5 PCAR (Annual Avg)'!AE471,'627.5 PCAR (Annual Avg)'!AE502,'627.5 PCAR (Annual Avg)'!AE533,'627.5 PCAR (Annual Avg)'!AE564)</f>
        <v>21.106489905973248</v>
      </c>
      <c r="N30" s="247">
        <f>AVERAGE('627.5 PCAR (Annual Avg)'!AF37,'627.5 PCAR (Annual Avg)'!AF68,'627.5 PCAR (Annual Avg)'!AF99,'627.5 PCAR (Annual Avg)'!AF130,'627.5 PCAR (Annual Avg)'!AF161,'627.5 PCAR (Annual Avg)'!AF192,'627.5 PCAR (Annual Avg)'!AF223,'627.5 PCAR (Annual Avg)'!AF254,'627.5 PCAR (Annual Avg)'!AF285,'627.5 PCAR (Annual Avg)'!AF316,'627.5 PCAR (Annual Avg)'!AF347,'627.5 PCAR (Annual Avg)'!AF378,'627.5 PCAR (Annual Avg)'!AF409,'627.5 PCAR (Annual Avg)'!AF440,'627.5 PCAR (Annual Avg)'!AF471,'627.5 PCAR (Annual Avg)'!AF502,'627.5 PCAR (Annual Avg)'!AF533,'627.5 PCAR (Annual Avg)'!AF564)</f>
        <v>12.130115011366525</v>
      </c>
      <c r="O30" s="247">
        <f>AVERAGE('627.5 PCAR (Annual Avg)'!AG37,'627.5 PCAR (Annual Avg)'!AG68,'627.5 PCAR (Annual Avg)'!AG99,'627.5 PCAR (Annual Avg)'!AG130,'627.5 PCAR (Annual Avg)'!AG161,'627.5 PCAR (Annual Avg)'!AG192,'627.5 PCAR (Annual Avg)'!AG223,'627.5 PCAR (Annual Avg)'!AG254,'627.5 PCAR (Annual Avg)'!AG285,'627.5 PCAR (Annual Avg)'!AG316,'627.5 PCAR (Annual Avg)'!AG347,'627.5 PCAR (Annual Avg)'!AG378,'627.5 PCAR (Annual Avg)'!AG409,'627.5 PCAR (Annual Avg)'!AG440,'627.5 PCAR (Annual Avg)'!AG471,'627.5 PCAR (Annual Avg)'!AG502,'627.5 PCAR (Annual Avg)'!AG533,'627.5 PCAR (Annual Avg)'!AG564)</f>
        <v>7.5319394745818613</v>
      </c>
    </row>
    <row r="31" spans="3:15" ht="18" x14ac:dyDescent="0.5">
      <c r="C31" s="202">
        <v>29</v>
      </c>
      <c r="D31" s="247">
        <f>AVERAGE('627.5 PCAR (Annual Avg)'!V38,'627.5 PCAR (Annual Avg)'!V69,'627.5 PCAR (Annual Avg)'!V100,'627.5 PCAR (Annual Avg)'!V131,'627.5 PCAR (Annual Avg)'!V162,'627.5 PCAR (Annual Avg)'!V193,'627.5 PCAR (Annual Avg)'!V224,'627.5 PCAR (Annual Avg)'!V255,'627.5 PCAR (Annual Avg)'!V286,'627.5 PCAR (Annual Avg)'!V317,'627.5 PCAR (Annual Avg)'!V348,'627.5 PCAR (Annual Avg)'!V379,'627.5 PCAR (Annual Avg)'!V410,'627.5 PCAR (Annual Avg)'!V441,'627.5 PCAR (Annual Avg)'!V472,'627.5 PCAR (Annual Avg)'!V503,'627.5 PCAR (Annual Avg)'!V534,'627.5 PCAR (Annual Avg)'!V565)</f>
        <v>5.7227476353587994</v>
      </c>
      <c r="E31" s="247">
        <f>AVERAGE('627.5 PCAR (Annual Avg)'!W38,'627.5 PCAR (Annual Avg)'!W69,'627.5 PCAR (Annual Avg)'!W100,'627.5 PCAR (Annual Avg)'!W131,'627.5 PCAR (Annual Avg)'!W162,'627.5 PCAR (Annual Avg)'!W193,'627.5 PCAR (Annual Avg)'!W224,'627.5 PCAR (Annual Avg)'!W255,'627.5 PCAR (Annual Avg)'!W286,'627.5 PCAR (Annual Avg)'!W317,'627.5 PCAR (Annual Avg)'!W348,'627.5 PCAR (Annual Avg)'!W379,'627.5 PCAR (Annual Avg)'!W410,'627.5 PCAR (Annual Avg)'!W441,'627.5 PCAR (Annual Avg)'!W472,'627.5 PCAR (Annual Avg)'!W503,'627.5 PCAR (Annual Avg)'!W534,'627.5 PCAR (Annual Avg)'!W565)</f>
        <v>4.6864353669561911</v>
      </c>
      <c r="F31" s="247">
        <f>AVERAGE('627.5 PCAR (Annual Avg)'!X38,'627.5 PCAR (Annual Avg)'!X69,'627.5 PCAR (Annual Avg)'!X100,'627.5 PCAR (Annual Avg)'!X131,'627.5 PCAR (Annual Avg)'!X162,'627.5 PCAR (Annual Avg)'!X193,'627.5 PCAR (Annual Avg)'!X224,'627.5 PCAR (Annual Avg)'!X255,'627.5 PCAR (Annual Avg)'!X286,'627.5 PCAR (Annual Avg)'!X317,'627.5 PCAR (Annual Avg)'!X348,'627.5 PCAR (Annual Avg)'!X379,'627.5 PCAR (Annual Avg)'!X410,'627.5 PCAR (Annual Avg)'!X441,'627.5 PCAR (Annual Avg)'!X472,'627.5 PCAR (Annual Avg)'!X503,'627.5 PCAR (Annual Avg)'!X534,'627.5 PCAR (Annual Avg)'!X565)</f>
        <v>5.6006384094856809</v>
      </c>
      <c r="G31" s="247">
        <f>AVERAGE('627.5 PCAR (Annual Avg)'!Y38,'627.5 PCAR (Annual Avg)'!Y69,'627.5 PCAR (Annual Avg)'!Y100,'627.5 PCAR (Annual Avg)'!Y131,'627.5 PCAR (Annual Avg)'!Y162,'627.5 PCAR (Annual Avg)'!Y193,'627.5 PCAR (Annual Avg)'!Y224,'627.5 PCAR (Annual Avg)'!Y255,'627.5 PCAR (Annual Avg)'!Y286,'627.5 PCAR (Annual Avg)'!Y317,'627.5 PCAR (Annual Avg)'!Y348,'627.5 PCAR (Annual Avg)'!Y379,'627.5 PCAR (Annual Avg)'!Y410,'627.5 PCAR (Annual Avg)'!Y441,'627.5 PCAR (Annual Avg)'!Y472,'627.5 PCAR (Annual Avg)'!Y503,'627.5 PCAR (Annual Avg)'!Y534,'627.5 PCAR (Annual Avg)'!Y565)</f>
        <v>6.9977116113869622</v>
      </c>
      <c r="H31" s="247">
        <f>AVERAGE('627.5 PCAR (Annual Avg)'!Z38,'627.5 PCAR (Annual Avg)'!Z69,'627.5 PCAR (Annual Avg)'!Z100,'627.5 PCAR (Annual Avg)'!Z131,'627.5 PCAR (Annual Avg)'!Z162,'627.5 PCAR (Annual Avg)'!Z193,'627.5 PCAR (Annual Avg)'!Z224,'627.5 PCAR (Annual Avg)'!Z255,'627.5 PCAR (Annual Avg)'!Z286,'627.5 PCAR (Annual Avg)'!Z317,'627.5 PCAR (Annual Avg)'!Z348,'627.5 PCAR (Annual Avg)'!Z379,'627.5 PCAR (Annual Avg)'!Z410,'627.5 PCAR (Annual Avg)'!Z441,'627.5 PCAR (Annual Avg)'!Z472,'627.5 PCAR (Annual Avg)'!Z503,'627.5 PCAR (Annual Avg)'!Z534,'627.5 PCAR (Annual Avg)'!Z565)</f>
        <v>12.754129070056365</v>
      </c>
      <c r="I31" s="247">
        <f>AVERAGE('627.5 PCAR (Annual Avg)'!AA38,'627.5 PCAR (Annual Avg)'!AA69,'627.5 PCAR (Annual Avg)'!AA100,'627.5 PCAR (Annual Avg)'!AA131,'627.5 PCAR (Annual Avg)'!AA162,'627.5 PCAR (Annual Avg)'!AA193,'627.5 PCAR (Annual Avg)'!AA224,'627.5 PCAR (Annual Avg)'!AA255,'627.5 PCAR (Annual Avg)'!AA286,'627.5 PCAR (Annual Avg)'!AA317,'627.5 PCAR (Annual Avg)'!AA348,'627.5 PCAR (Annual Avg)'!AA379,'627.5 PCAR (Annual Avg)'!AA410,'627.5 PCAR (Annual Avg)'!AA441,'627.5 PCAR (Annual Avg)'!AA472,'627.5 PCAR (Annual Avg)'!AA503,'627.5 PCAR (Annual Avg)'!AA534,'627.5 PCAR (Annual Avg)'!AA565)</f>
        <v>37.232090616864646</v>
      </c>
      <c r="J31" s="247">
        <f>AVERAGE('627.5 PCAR (Annual Avg)'!AB38,'627.5 PCAR (Annual Avg)'!AB69,'627.5 PCAR (Annual Avg)'!AB100,'627.5 PCAR (Annual Avg)'!AB131,'627.5 PCAR (Annual Avg)'!AB162,'627.5 PCAR (Annual Avg)'!AB193,'627.5 PCAR (Annual Avg)'!AB224,'627.5 PCAR (Annual Avg)'!AB255,'627.5 PCAR (Annual Avg)'!AB286,'627.5 PCAR (Annual Avg)'!AB317,'627.5 PCAR (Annual Avg)'!AB348,'627.5 PCAR (Annual Avg)'!AB379,'627.5 PCAR (Annual Avg)'!AB410,'627.5 PCAR (Annual Avg)'!AB441,'627.5 PCAR (Annual Avg)'!AB472,'627.5 PCAR (Annual Avg)'!AB503,'627.5 PCAR (Annual Avg)'!AB534,'627.5 PCAR (Annual Avg)'!AB565)</f>
        <v>68.136499106223326</v>
      </c>
      <c r="K31" s="247">
        <f>AVERAGE('627.5 PCAR (Annual Avg)'!AC38,'627.5 PCAR (Annual Avg)'!AC69,'627.5 PCAR (Annual Avg)'!AC100,'627.5 PCAR (Annual Avg)'!AC131,'627.5 PCAR (Annual Avg)'!AC162,'627.5 PCAR (Annual Avg)'!AC193,'627.5 PCAR (Annual Avg)'!AC224,'627.5 PCAR (Annual Avg)'!AC255,'627.5 PCAR (Annual Avg)'!AC286,'627.5 PCAR (Annual Avg)'!AC317,'627.5 PCAR (Annual Avg)'!AC348,'627.5 PCAR (Annual Avg)'!AC379,'627.5 PCAR (Annual Avg)'!AC410,'627.5 PCAR (Annual Avg)'!AC441,'627.5 PCAR (Annual Avg)'!AC472,'627.5 PCAR (Annual Avg)'!AC503,'627.5 PCAR (Annual Avg)'!AC534,'627.5 PCAR (Annual Avg)'!AC565)</f>
        <v>69.036605716060123</v>
      </c>
      <c r="L31" s="247">
        <f>AVERAGE('627.5 PCAR (Annual Avg)'!AD38,'627.5 PCAR (Annual Avg)'!AD69,'627.5 PCAR (Annual Avg)'!AD100,'627.5 PCAR (Annual Avg)'!AD131,'627.5 PCAR (Annual Avg)'!AD162,'627.5 PCAR (Annual Avg)'!AD193,'627.5 PCAR (Annual Avg)'!AD224,'627.5 PCAR (Annual Avg)'!AD255,'627.5 PCAR (Annual Avg)'!AD286,'627.5 PCAR (Annual Avg)'!AD317,'627.5 PCAR (Annual Avg)'!AD348,'627.5 PCAR (Annual Avg)'!AD379,'627.5 PCAR (Annual Avg)'!AD410,'627.5 PCAR (Annual Avg)'!AD441,'627.5 PCAR (Annual Avg)'!AD472,'627.5 PCAR (Annual Avg)'!AD503,'627.5 PCAR (Annual Avg)'!AD534,'627.5 PCAR (Annual Avg)'!AD565)</f>
        <v>38.553070018083964</v>
      </c>
      <c r="M31" s="247">
        <f>AVERAGE('627.5 PCAR (Annual Avg)'!AE38,'627.5 PCAR (Annual Avg)'!AE69,'627.5 PCAR (Annual Avg)'!AE100,'627.5 PCAR (Annual Avg)'!AE131,'627.5 PCAR (Annual Avg)'!AE162,'627.5 PCAR (Annual Avg)'!AE193,'627.5 PCAR (Annual Avg)'!AE224,'627.5 PCAR (Annual Avg)'!AE255,'627.5 PCAR (Annual Avg)'!AE286,'627.5 PCAR (Annual Avg)'!AE317,'627.5 PCAR (Annual Avg)'!AE348,'627.5 PCAR (Annual Avg)'!AE379,'627.5 PCAR (Annual Avg)'!AE410,'627.5 PCAR (Annual Avg)'!AE441,'627.5 PCAR (Annual Avg)'!AE472,'627.5 PCAR (Annual Avg)'!AE503,'627.5 PCAR (Annual Avg)'!AE534,'627.5 PCAR (Annual Avg)'!AE565)</f>
        <v>20.647457981505365</v>
      </c>
      <c r="N31" s="247">
        <f>AVERAGE('627.5 PCAR (Annual Avg)'!AF38,'627.5 PCAR (Annual Avg)'!AF69,'627.5 PCAR (Annual Avg)'!AF100,'627.5 PCAR (Annual Avg)'!AF131,'627.5 PCAR (Annual Avg)'!AF162,'627.5 PCAR (Annual Avg)'!AF193,'627.5 PCAR (Annual Avg)'!AF224,'627.5 PCAR (Annual Avg)'!AF255,'627.5 PCAR (Annual Avg)'!AF286,'627.5 PCAR (Annual Avg)'!AF317,'627.5 PCAR (Annual Avg)'!AF348,'627.5 PCAR (Annual Avg)'!AF379,'627.5 PCAR (Annual Avg)'!AF410,'627.5 PCAR (Annual Avg)'!AF441,'627.5 PCAR (Annual Avg)'!AF472,'627.5 PCAR (Annual Avg)'!AF503,'627.5 PCAR (Annual Avg)'!AF534,'627.5 PCAR (Annual Avg)'!AF565)</f>
        <v>11.946053310601897</v>
      </c>
      <c r="O31" s="247">
        <f>AVERAGE('627.5 PCAR (Annual Avg)'!AG38,'627.5 PCAR (Annual Avg)'!AG69,'627.5 PCAR (Annual Avg)'!AG100,'627.5 PCAR (Annual Avg)'!AG131,'627.5 PCAR (Annual Avg)'!AG162,'627.5 PCAR (Annual Avg)'!AG193,'627.5 PCAR (Annual Avg)'!AG224,'627.5 PCAR (Annual Avg)'!AG255,'627.5 PCAR (Annual Avg)'!AG286,'627.5 PCAR (Annual Avg)'!AG317,'627.5 PCAR (Annual Avg)'!AG348,'627.5 PCAR (Annual Avg)'!AG379,'627.5 PCAR (Annual Avg)'!AG410,'627.5 PCAR (Annual Avg)'!AG441,'627.5 PCAR (Annual Avg)'!AG472,'627.5 PCAR (Annual Avg)'!AG503,'627.5 PCAR (Annual Avg)'!AG534,'627.5 PCAR (Annual Avg)'!AG565)</f>
        <v>7.3978213450612929</v>
      </c>
    </row>
    <row r="32" spans="3:15" ht="18" x14ac:dyDescent="0.5">
      <c r="C32" s="202">
        <v>30</v>
      </c>
      <c r="D32" s="247">
        <f>AVERAGE('627.5 PCAR (Annual Avg)'!V39,'627.5 PCAR (Annual Avg)'!V70,'627.5 PCAR (Annual Avg)'!V101,'627.5 PCAR (Annual Avg)'!V132,'627.5 PCAR (Annual Avg)'!V163,'627.5 PCAR (Annual Avg)'!V194,'627.5 PCAR (Annual Avg)'!V225,'627.5 PCAR (Annual Avg)'!V256,'627.5 PCAR (Annual Avg)'!V287,'627.5 PCAR (Annual Avg)'!V318,'627.5 PCAR (Annual Avg)'!V349,'627.5 PCAR (Annual Avg)'!V380,'627.5 PCAR (Annual Avg)'!V411,'627.5 PCAR (Annual Avg)'!V442,'627.5 PCAR (Annual Avg)'!V473,'627.5 PCAR (Annual Avg)'!V504,'627.5 PCAR (Annual Avg)'!V535,'627.5 PCAR (Annual Avg)'!V566)</f>
        <v>5.6408177319696664</v>
      </c>
      <c r="E32" s="247"/>
      <c r="F32" s="247">
        <f>AVERAGE('627.5 PCAR (Annual Avg)'!X39,'627.5 PCAR (Annual Avg)'!X70,'627.5 PCAR (Annual Avg)'!X101,'627.5 PCAR (Annual Avg)'!X132,'627.5 PCAR (Annual Avg)'!X163,'627.5 PCAR (Annual Avg)'!X194,'627.5 PCAR (Annual Avg)'!X225,'627.5 PCAR (Annual Avg)'!X256,'627.5 PCAR (Annual Avg)'!X287,'627.5 PCAR (Annual Avg)'!X318,'627.5 PCAR (Annual Avg)'!X349,'627.5 PCAR (Annual Avg)'!X380,'627.5 PCAR (Annual Avg)'!X411,'627.5 PCAR (Annual Avg)'!X442,'627.5 PCAR (Annual Avg)'!X473,'627.5 PCAR (Annual Avg)'!X504,'627.5 PCAR (Annual Avg)'!X535,'627.5 PCAR (Annual Avg)'!X566)</f>
        <v>5.7404804089690522</v>
      </c>
      <c r="G32" s="247">
        <f>AVERAGE('627.5 PCAR (Annual Avg)'!Y39,'627.5 PCAR (Annual Avg)'!Y70,'627.5 PCAR (Annual Avg)'!Y101,'627.5 PCAR (Annual Avg)'!Y132,'627.5 PCAR (Annual Avg)'!Y163,'627.5 PCAR (Annual Avg)'!Y194,'627.5 PCAR (Annual Avg)'!Y225,'627.5 PCAR (Annual Avg)'!Y256,'627.5 PCAR (Annual Avg)'!Y287,'627.5 PCAR (Annual Avg)'!Y318,'627.5 PCAR (Annual Avg)'!Y349,'627.5 PCAR (Annual Avg)'!Y380,'627.5 PCAR (Annual Avg)'!Y411,'627.5 PCAR (Annual Avg)'!Y442,'627.5 PCAR (Annual Avg)'!Y473,'627.5 PCAR (Annual Avg)'!Y504,'627.5 PCAR (Annual Avg)'!Y535,'627.5 PCAR (Annual Avg)'!Y566)</f>
        <v>7.5005143061586308</v>
      </c>
      <c r="H32" s="247">
        <f>AVERAGE('627.5 PCAR (Annual Avg)'!Z39,'627.5 PCAR (Annual Avg)'!Z70,'627.5 PCAR (Annual Avg)'!Z101,'627.5 PCAR (Annual Avg)'!Z132,'627.5 PCAR (Annual Avg)'!Z163,'627.5 PCAR (Annual Avg)'!Z194,'627.5 PCAR (Annual Avg)'!Z225,'627.5 PCAR (Annual Avg)'!Z256,'627.5 PCAR (Annual Avg)'!Z287,'627.5 PCAR (Annual Avg)'!Z318,'627.5 PCAR (Annual Avg)'!Z349,'627.5 PCAR (Annual Avg)'!Z380,'627.5 PCAR (Annual Avg)'!Z411,'627.5 PCAR (Annual Avg)'!Z442,'627.5 PCAR (Annual Avg)'!Z473,'627.5 PCAR (Annual Avg)'!Z504,'627.5 PCAR (Annual Avg)'!Z535,'627.5 PCAR (Annual Avg)'!Z566)</f>
        <v>12.17949741888874</v>
      </c>
      <c r="I32" s="247">
        <f>AVERAGE('627.5 PCAR (Annual Avg)'!AA39,'627.5 PCAR (Annual Avg)'!AA70,'627.5 PCAR (Annual Avg)'!AA101,'627.5 PCAR (Annual Avg)'!AA132,'627.5 PCAR (Annual Avg)'!AA163,'627.5 PCAR (Annual Avg)'!AA194,'627.5 PCAR (Annual Avg)'!AA225,'627.5 PCAR (Annual Avg)'!AA256,'627.5 PCAR (Annual Avg)'!AA287,'627.5 PCAR (Annual Avg)'!AA318,'627.5 PCAR (Annual Avg)'!AA349,'627.5 PCAR (Annual Avg)'!AA380,'627.5 PCAR (Annual Avg)'!AA411,'627.5 PCAR (Annual Avg)'!AA442,'627.5 PCAR (Annual Avg)'!AA473,'627.5 PCAR (Annual Avg)'!AA504,'627.5 PCAR (Annual Avg)'!AA535,'627.5 PCAR (Annual Avg)'!AA566)</f>
        <v>39.411650512504337</v>
      </c>
      <c r="J32" s="247">
        <f>AVERAGE('627.5 PCAR (Annual Avg)'!AB39,'627.5 PCAR (Annual Avg)'!AB70,'627.5 PCAR (Annual Avg)'!AB101,'627.5 PCAR (Annual Avg)'!AB132,'627.5 PCAR (Annual Avg)'!AB163,'627.5 PCAR (Annual Avg)'!AB194,'627.5 PCAR (Annual Avg)'!AB225,'627.5 PCAR (Annual Avg)'!AB256,'627.5 PCAR (Annual Avg)'!AB287,'627.5 PCAR (Annual Avg)'!AB318,'627.5 PCAR (Annual Avg)'!AB349,'627.5 PCAR (Annual Avg)'!AB380,'627.5 PCAR (Annual Avg)'!AB411,'627.5 PCAR (Annual Avg)'!AB442,'627.5 PCAR (Annual Avg)'!AB473,'627.5 PCAR (Annual Avg)'!AB504,'627.5 PCAR (Annual Avg)'!AB535,'627.5 PCAR (Annual Avg)'!AB566)</f>
        <v>66.834599271546679</v>
      </c>
      <c r="K32" s="247">
        <f>AVERAGE('627.5 PCAR (Annual Avg)'!AC39,'627.5 PCAR (Annual Avg)'!AC70,'627.5 PCAR (Annual Avg)'!AC101,'627.5 PCAR (Annual Avg)'!AC132,'627.5 PCAR (Annual Avg)'!AC163,'627.5 PCAR (Annual Avg)'!AC194,'627.5 PCAR (Annual Avg)'!AC225,'627.5 PCAR (Annual Avg)'!AC256,'627.5 PCAR (Annual Avg)'!AC287,'627.5 PCAR (Annual Avg)'!AC318,'627.5 PCAR (Annual Avg)'!AC349,'627.5 PCAR (Annual Avg)'!AC380,'627.5 PCAR (Annual Avg)'!AC411,'627.5 PCAR (Annual Avg)'!AC442,'627.5 PCAR (Annual Avg)'!AC473,'627.5 PCAR (Annual Avg)'!AC504,'627.5 PCAR (Annual Avg)'!AC535,'627.5 PCAR (Annual Avg)'!AC566)</f>
        <v>63.86267620066414</v>
      </c>
      <c r="L32" s="247">
        <f>AVERAGE('627.5 PCAR (Annual Avg)'!AD39,'627.5 PCAR (Annual Avg)'!AD70,'627.5 PCAR (Annual Avg)'!AD101,'627.5 PCAR (Annual Avg)'!AD132,'627.5 PCAR (Annual Avg)'!AD163,'627.5 PCAR (Annual Avg)'!AD194,'627.5 PCAR (Annual Avg)'!AD225,'627.5 PCAR (Annual Avg)'!AD256,'627.5 PCAR (Annual Avg)'!AD287,'627.5 PCAR (Annual Avg)'!AD318,'627.5 PCAR (Annual Avg)'!AD349,'627.5 PCAR (Annual Avg)'!AD380,'627.5 PCAR (Annual Avg)'!AD411,'627.5 PCAR (Annual Avg)'!AD442,'627.5 PCAR (Annual Avg)'!AD473,'627.5 PCAR (Annual Avg)'!AD504,'627.5 PCAR (Annual Avg)'!AD535,'627.5 PCAR (Annual Avg)'!AD566)</f>
        <v>37.291573971380053</v>
      </c>
      <c r="M32" s="247">
        <f>AVERAGE('627.5 PCAR (Annual Avg)'!AE39,'627.5 PCAR (Annual Avg)'!AE70,'627.5 PCAR (Annual Avg)'!AE101,'627.5 PCAR (Annual Avg)'!AE132,'627.5 PCAR (Annual Avg)'!AE163,'627.5 PCAR (Annual Avg)'!AE194,'627.5 PCAR (Annual Avg)'!AE225,'627.5 PCAR (Annual Avg)'!AE256,'627.5 PCAR (Annual Avg)'!AE287,'627.5 PCAR (Annual Avg)'!AE318,'627.5 PCAR (Annual Avg)'!AE349,'627.5 PCAR (Annual Avg)'!AE380,'627.5 PCAR (Annual Avg)'!AE411,'627.5 PCAR (Annual Avg)'!AE442,'627.5 PCAR (Annual Avg)'!AE473,'627.5 PCAR (Annual Avg)'!AE504,'627.5 PCAR (Annual Avg)'!AE535,'627.5 PCAR (Annual Avg)'!AE566)</f>
        <v>20.18505907470642</v>
      </c>
      <c r="N32" s="247">
        <f>AVERAGE('627.5 PCAR (Annual Avg)'!AF39,'627.5 PCAR (Annual Avg)'!AF70,'627.5 PCAR (Annual Avg)'!AF101,'627.5 PCAR (Annual Avg)'!AF132,'627.5 PCAR (Annual Avg)'!AF163,'627.5 PCAR (Annual Avg)'!AF194,'627.5 PCAR (Annual Avg)'!AF225,'627.5 PCAR (Annual Avg)'!AF256,'627.5 PCAR (Annual Avg)'!AF287,'627.5 PCAR (Annual Avg)'!AF318,'627.5 PCAR (Annual Avg)'!AF349,'627.5 PCAR (Annual Avg)'!AF380,'627.5 PCAR (Annual Avg)'!AF411,'627.5 PCAR (Annual Avg)'!AF442,'627.5 PCAR (Annual Avg)'!AF473,'627.5 PCAR (Annual Avg)'!AF504,'627.5 PCAR (Annual Avg)'!AF535,'627.5 PCAR (Annual Avg)'!AF566)</f>
        <v>11.813618672246861</v>
      </c>
      <c r="O32" s="247">
        <f>AVERAGE('627.5 PCAR (Annual Avg)'!AG39,'627.5 PCAR (Annual Avg)'!AG70,'627.5 PCAR (Annual Avg)'!AG101,'627.5 PCAR (Annual Avg)'!AG132,'627.5 PCAR (Annual Avg)'!AG163,'627.5 PCAR (Annual Avg)'!AG194,'627.5 PCAR (Annual Avg)'!AG225,'627.5 PCAR (Annual Avg)'!AG256,'627.5 PCAR (Annual Avg)'!AG287,'627.5 PCAR (Annual Avg)'!AG318,'627.5 PCAR (Annual Avg)'!AG349,'627.5 PCAR (Annual Avg)'!AG380,'627.5 PCAR (Annual Avg)'!AG411,'627.5 PCAR (Annual Avg)'!AG442,'627.5 PCAR (Annual Avg)'!AG473,'627.5 PCAR (Annual Avg)'!AG504,'627.5 PCAR (Annual Avg)'!AG535,'627.5 PCAR (Annual Avg)'!AG566)</f>
        <v>7.3254312249434967</v>
      </c>
    </row>
    <row r="33" spans="3:15" ht="18" x14ac:dyDescent="0.5">
      <c r="C33" s="202">
        <v>31</v>
      </c>
      <c r="D33" s="247">
        <f>AVERAGE('627.5 PCAR (Annual Avg)'!V40,'627.5 PCAR (Annual Avg)'!V71,'627.5 PCAR (Annual Avg)'!V102,'627.5 PCAR (Annual Avg)'!V133,'627.5 PCAR (Annual Avg)'!V164,'627.5 PCAR (Annual Avg)'!V195,'627.5 PCAR (Annual Avg)'!V226,'627.5 PCAR (Annual Avg)'!V257,'627.5 PCAR (Annual Avg)'!V288,'627.5 PCAR (Annual Avg)'!V319,'627.5 PCAR (Annual Avg)'!V350,'627.5 PCAR (Annual Avg)'!V381,'627.5 PCAR (Annual Avg)'!V412,'627.5 PCAR (Annual Avg)'!V443,'627.5 PCAR (Annual Avg)'!V474,'627.5 PCAR (Annual Avg)'!V505,'627.5 PCAR (Annual Avg)'!V536,'627.5 PCAR (Annual Avg)'!V567)</f>
        <v>5.5768450676795203</v>
      </c>
      <c r="E33" s="247"/>
      <c r="F33" s="247">
        <f>AVERAGE('627.5 PCAR (Annual Avg)'!X40,'627.5 PCAR (Annual Avg)'!X71,'627.5 PCAR (Annual Avg)'!X102,'627.5 PCAR (Annual Avg)'!X133,'627.5 PCAR (Annual Avg)'!X164,'627.5 PCAR (Annual Avg)'!X195,'627.5 PCAR (Annual Avg)'!X226,'627.5 PCAR (Annual Avg)'!X257,'627.5 PCAR (Annual Avg)'!X288,'627.5 PCAR (Annual Avg)'!X319,'627.5 PCAR (Annual Avg)'!X350,'627.5 PCAR (Annual Avg)'!X381,'627.5 PCAR (Annual Avg)'!X412,'627.5 PCAR (Annual Avg)'!X443,'627.5 PCAR (Annual Avg)'!X474,'627.5 PCAR (Annual Avg)'!X505,'627.5 PCAR (Annual Avg)'!X536,'627.5 PCAR (Annual Avg)'!X567)</f>
        <v>6.0753829181651797</v>
      </c>
      <c r="G33" s="247"/>
      <c r="H33" s="247">
        <f>AVERAGE('627.5 PCAR (Annual Avg)'!Z40,'627.5 PCAR (Annual Avg)'!Z71,'627.5 PCAR (Annual Avg)'!Z102,'627.5 PCAR (Annual Avg)'!Z133,'627.5 PCAR (Annual Avg)'!Z164,'627.5 PCAR (Annual Avg)'!Z195,'627.5 PCAR (Annual Avg)'!Z226,'627.5 PCAR (Annual Avg)'!Z257,'627.5 PCAR (Annual Avg)'!Z288,'627.5 PCAR (Annual Avg)'!Z319,'627.5 PCAR (Annual Avg)'!Z350,'627.5 PCAR (Annual Avg)'!Z381,'627.5 PCAR (Annual Avg)'!Z412,'627.5 PCAR (Annual Avg)'!Z443,'627.5 PCAR (Annual Avg)'!Z474,'627.5 PCAR (Annual Avg)'!Z505,'627.5 PCAR (Annual Avg)'!Z536,'627.5 PCAR (Annual Avg)'!Z567)</f>
        <v>17.058254816595099</v>
      </c>
      <c r="I33" s="247"/>
      <c r="J33" s="247">
        <f>AVERAGE('627.5 PCAR (Annual Avg)'!AB40,'627.5 PCAR (Annual Avg)'!AB71,'627.5 PCAR (Annual Avg)'!AB102,'627.5 PCAR (Annual Avg)'!AB133,'627.5 PCAR (Annual Avg)'!AB164,'627.5 PCAR (Annual Avg)'!AB195,'627.5 PCAR (Annual Avg)'!AB226,'627.5 PCAR (Annual Avg)'!AB257,'627.5 PCAR (Annual Avg)'!AB288,'627.5 PCAR (Annual Avg)'!AB319,'627.5 PCAR (Annual Avg)'!AB350,'627.5 PCAR (Annual Avg)'!AB381,'627.5 PCAR (Annual Avg)'!AB412,'627.5 PCAR (Annual Avg)'!AB443,'627.5 PCAR (Annual Avg)'!AB474,'627.5 PCAR (Annual Avg)'!AB505,'627.5 PCAR (Annual Avg)'!AB536,'627.5 PCAR (Annual Avg)'!AB567)</f>
        <v>73.860369069025822</v>
      </c>
      <c r="K33" s="247">
        <f>AVERAGE('627.5 PCAR (Annual Avg)'!AC40,'627.5 PCAR (Annual Avg)'!AC71,'627.5 PCAR (Annual Avg)'!AC102,'627.5 PCAR (Annual Avg)'!AC133,'627.5 PCAR (Annual Avg)'!AC164,'627.5 PCAR (Annual Avg)'!AC195,'627.5 PCAR (Annual Avg)'!AC226,'627.5 PCAR (Annual Avg)'!AC257,'627.5 PCAR (Annual Avg)'!AC288,'627.5 PCAR (Annual Avg)'!AC319,'627.5 PCAR (Annual Avg)'!AC350,'627.5 PCAR (Annual Avg)'!AC381,'627.5 PCAR (Annual Avg)'!AC412,'627.5 PCAR (Annual Avg)'!AC443,'627.5 PCAR (Annual Avg)'!AC474,'627.5 PCAR (Annual Avg)'!AC505,'627.5 PCAR (Annual Avg)'!AC536,'627.5 PCAR (Annual Avg)'!AC567)</f>
        <v>64.165704610459571</v>
      </c>
      <c r="L33" s="247"/>
      <c r="M33" s="247">
        <f>AVERAGE('627.5 PCAR (Annual Avg)'!AE40,'627.5 PCAR (Annual Avg)'!AE71,'627.5 PCAR (Annual Avg)'!AE102,'627.5 PCAR (Annual Avg)'!AE133,'627.5 PCAR (Annual Avg)'!AE164,'627.5 PCAR (Annual Avg)'!AE195,'627.5 PCAR (Annual Avg)'!AE226,'627.5 PCAR (Annual Avg)'!AE257,'627.5 PCAR (Annual Avg)'!AE288,'627.5 PCAR (Annual Avg)'!AE319,'627.5 PCAR (Annual Avg)'!AE350,'627.5 PCAR (Annual Avg)'!AE381,'627.5 PCAR (Annual Avg)'!AE412,'627.5 PCAR (Annual Avg)'!AE443,'627.5 PCAR (Annual Avg)'!AE474,'627.5 PCAR (Annual Avg)'!AE505,'627.5 PCAR (Annual Avg)'!AE536,'627.5 PCAR (Annual Avg)'!AE567)</f>
        <v>19.777654212648123</v>
      </c>
      <c r="N33" s="247"/>
      <c r="O33" s="247">
        <f>AVERAGE('627.5 PCAR (Annual Avg)'!AG40,'627.5 PCAR (Annual Avg)'!AG71,'627.5 PCAR (Annual Avg)'!AG102,'627.5 PCAR (Annual Avg)'!AG133,'627.5 PCAR (Annual Avg)'!AG164,'627.5 PCAR (Annual Avg)'!AG195,'627.5 PCAR (Annual Avg)'!AG226,'627.5 PCAR (Annual Avg)'!AG257,'627.5 PCAR (Annual Avg)'!AG288,'627.5 PCAR (Annual Avg)'!AG319,'627.5 PCAR (Annual Avg)'!AG350,'627.5 PCAR (Annual Avg)'!AG381,'627.5 PCAR (Annual Avg)'!AG412,'627.5 PCAR (Annual Avg)'!AG443,'627.5 PCAR (Annual Avg)'!AG474,'627.5 PCAR (Annual Avg)'!AG505,'627.5 PCAR (Annual Avg)'!AG536,'627.5 PCAR (Annual Avg)'!AG567)</f>
        <v>7.213198480574821</v>
      </c>
    </row>
    <row r="34" spans="3:15" ht="18" x14ac:dyDescent="0.5">
      <c r="C34" s="202"/>
      <c r="D34" s="247"/>
      <c r="E34" s="247"/>
      <c r="F34" s="247"/>
      <c r="G34" s="247"/>
      <c r="H34" s="247"/>
      <c r="I34" s="247"/>
      <c r="J34" s="247"/>
      <c r="K34" s="247"/>
      <c r="L34" s="247"/>
      <c r="M34" s="247"/>
      <c r="N34" s="247"/>
      <c r="O34" s="247"/>
    </row>
    <row r="35" spans="3:15" ht="18" x14ac:dyDescent="0.5">
      <c r="C35" s="202"/>
      <c r="D35" s="247"/>
      <c r="E35" s="247"/>
      <c r="F35" s="247"/>
      <c r="G35" s="247"/>
      <c r="H35" s="247"/>
      <c r="I35" s="247"/>
      <c r="J35" s="247"/>
      <c r="K35" s="247"/>
      <c r="L35" s="247"/>
      <c r="M35" s="247"/>
      <c r="N35" s="247"/>
      <c r="O35" s="247"/>
    </row>
    <row r="36" spans="3:15" ht="18" x14ac:dyDescent="0.5">
      <c r="C36" s="202"/>
      <c r="D36" s="247"/>
      <c r="E36" s="247"/>
      <c r="F36" s="247"/>
      <c r="G36" s="247"/>
      <c r="H36" s="247"/>
      <c r="I36" s="247"/>
      <c r="J36" s="247"/>
      <c r="K36" s="247"/>
      <c r="L36" s="247"/>
      <c r="M36" s="247"/>
      <c r="N36" s="247"/>
      <c r="O36" s="247"/>
    </row>
    <row r="37" spans="3:15" ht="18" x14ac:dyDescent="0.5">
      <c r="C37" s="202"/>
      <c r="D37" s="247"/>
      <c r="E37" s="247"/>
      <c r="F37" s="247"/>
      <c r="G37" s="247"/>
      <c r="H37" s="247"/>
      <c r="I37" s="247"/>
      <c r="J37" s="247"/>
      <c r="K37" s="247"/>
      <c r="L37" s="247"/>
      <c r="M37" s="247"/>
      <c r="N37" s="247"/>
      <c r="O37" s="247"/>
    </row>
    <row r="38" spans="3:15" ht="18" x14ac:dyDescent="0.5">
      <c r="C38" s="202"/>
      <c r="D38" s="247"/>
      <c r="E38" s="247"/>
      <c r="F38" s="247"/>
      <c r="G38" s="247"/>
      <c r="H38" s="247"/>
      <c r="I38" s="247"/>
      <c r="J38" s="247"/>
      <c r="K38" s="247"/>
      <c r="L38" s="247"/>
      <c r="M38" s="247"/>
      <c r="N38" s="247"/>
      <c r="O38" s="247"/>
    </row>
    <row r="39" spans="3:15" ht="18" x14ac:dyDescent="0.5">
      <c r="C39" s="202"/>
      <c r="D39" s="247"/>
      <c r="E39" s="247"/>
      <c r="F39" s="247"/>
      <c r="G39" s="247"/>
      <c r="H39" s="247"/>
      <c r="I39" s="247"/>
      <c r="J39" s="247"/>
      <c r="K39" s="247"/>
      <c r="L39" s="247"/>
      <c r="M39" s="247"/>
      <c r="N39" s="247"/>
      <c r="O39" s="247"/>
    </row>
    <row r="40" spans="3:15" ht="18" x14ac:dyDescent="0.5">
      <c r="C40" s="202"/>
      <c r="D40" s="247"/>
      <c r="E40" s="247"/>
      <c r="F40" s="247"/>
      <c r="G40" s="247"/>
      <c r="H40" s="247"/>
      <c r="I40" s="247"/>
      <c r="J40" s="247"/>
      <c r="K40" s="247"/>
      <c r="L40" s="247"/>
      <c r="M40" s="247"/>
      <c r="N40" s="247"/>
      <c r="O40" s="247"/>
    </row>
    <row r="41" spans="3:15" ht="18" x14ac:dyDescent="0.5">
      <c r="C41" s="202"/>
      <c r="D41" s="247"/>
      <c r="E41" s="247"/>
      <c r="F41" s="247"/>
      <c r="G41" s="247"/>
      <c r="H41" s="247"/>
      <c r="I41" s="247"/>
      <c r="J41" s="247"/>
      <c r="K41" s="247"/>
      <c r="L41" s="247"/>
      <c r="M41" s="247"/>
      <c r="N41" s="247"/>
      <c r="O41" s="247"/>
    </row>
    <row r="42" spans="3:15" ht="18" x14ac:dyDescent="0.5">
      <c r="C42" s="202"/>
      <c r="D42" s="247"/>
      <c r="E42" s="247"/>
      <c r="F42" s="247"/>
      <c r="G42" s="247"/>
      <c r="H42" s="247"/>
      <c r="I42" s="247"/>
      <c r="J42" s="247"/>
      <c r="K42" s="247"/>
      <c r="L42" s="247"/>
      <c r="M42" s="247"/>
      <c r="N42" s="247"/>
      <c r="O42" s="247"/>
    </row>
    <row r="43" spans="3:15" ht="18" x14ac:dyDescent="0.5">
      <c r="C43" s="202"/>
      <c r="D43" s="247"/>
      <c r="E43" s="247"/>
      <c r="F43" s="247"/>
      <c r="G43" s="247"/>
      <c r="H43" s="247"/>
      <c r="I43" s="247"/>
      <c r="J43" s="247"/>
      <c r="K43" s="247"/>
      <c r="L43" s="247"/>
      <c r="M43" s="247"/>
      <c r="N43" s="247"/>
      <c r="O43" s="247"/>
    </row>
    <row r="44" spans="3:15" ht="18" x14ac:dyDescent="0.5">
      <c r="C44" s="202"/>
      <c r="D44" s="247"/>
      <c r="E44" s="247"/>
      <c r="F44" s="247"/>
      <c r="G44" s="247"/>
      <c r="H44" s="247"/>
      <c r="I44" s="247"/>
      <c r="J44" s="247"/>
      <c r="K44" s="247"/>
      <c r="L44" s="247"/>
      <c r="M44" s="247"/>
      <c r="N44" s="247"/>
      <c r="O44" s="247"/>
    </row>
    <row r="45" spans="3:15" ht="18" x14ac:dyDescent="0.5">
      <c r="C45" s="202"/>
      <c r="D45" s="247"/>
      <c r="E45" s="247"/>
      <c r="F45" s="247"/>
      <c r="G45" s="247"/>
      <c r="H45" s="247"/>
      <c r="I45" s="247"/>
      <c r="J45" s="247"/>
      <c r="K45" s="247"/>
      <c r="L45" s="247"/>
      <c r="M45" s="247"/>
      <c r="N45" s="247"/>
      <c r="O45" s="247"/>
    </row>
    <row r="46" spans="3:15" ht="18" x14ac:dyDescent="0.5">
      <c r="C46" s="202"/>
      <c r="D46" s="247"/>
      <c r="E46" s="247"/>
      <c r="F46" s="247"/>
      <c r="G46" s="247"/>
      <c r="H46" s="247"/>
      <c r="I46" s="247"/>
      <c r="J46" s="247"/>
      <c r="K46" s="247"/>
      <c r="L46" s="247"/>
      <c r="M46" s="247"/>
      <c r="N46" s="247"/>
      <c r="O46" s="247"/>
    </row>
    <row r="47" spans="3:15" ht="18" x14ac:dyDescent="0.5">
      <c r="C47" s="202"/>
      <c r="D47" s="247"/>
      <c r="E47" s="247"/>
      <c r="F47" s="247"/>
      <c r="G47" s="247"/>
      <c r="H47" s="247"/>
      <c r="I47" s="247"/>
      <c r="J47" s="247"/>
      <c r="K47" s="247"/>
      <c r="L47" s="247"/>
      <c r="M47" s="247"/>
      <c r="N47" s="247"/>
      <c r="O47" s="247"/>
    </row>
    <row r="48" spans="3:15" ht="18" x14ac:dyDescent="0.5">
      <c r="C48" s="202"/>
      <c r="D48" s="247"/>
      <c r="E48" s="247"/>
      <c r="F48" s="247"/>
      <c r="G48" s="247"/>
      <c r="H48" s="247"/>
      <c r="I48" s="247"/>
      <c r="J48" s="247"/>
      <c r="K48" s="247"/>
      <c r="L48" s="247"/>
      <c r="M48" s="247"/>
      <c r="N48" s="247"/>
      <c r="O48" s="247"/>
    </row>
    <row r="49" spans="3:15" ht="18" x14ac:dyDescent="0.5">
      <c r="C49" s="202"/>
      <c r="D49" s="247"/>
      <c r="E49" s="247"/>
      <c r="F49" s="247"/>
      <c r="G49" s="247"/>
      <c r="H49" s="247"/>
      <c r="I49" s="247"/>
      <c r="J49" s="247"/>
      <c r="K49" s="247"/>
      <c r="L49" s="247"/>
      <c r="M49" s="247"/>
      <c r="N49" s="247"/>
      <c r="O49" s="247"/>
    </row>
    <row r="50" spans="3:15" ht="18" x14ac:dyDescent="0.5">
      <c r="C50" s="202"/>
      <c r="D50" s="247"/>
      <c r="E50" s="247"/>
      <c r="F50" s="247"/>
      <c r="G50" s="247"/>
      <c r="H50" s="247"/>
      <c r="I50" s="247"/>
      <c r="J50" s="247"/>
      <c r="K50" s="247"/>
      <c r="L50" s="247"/>
      <c r="M50" s="247"/>
      <c r="N50" s="247"/>
      <c r="O50" s="247"/>
    </row>
    <row r="51" spans="3:15" ht="18" x14ac:dyDescent="0.5">
      <c r="C51" s="202"/>
      <c r="D51" s="247"/>
      <c r="E51" s="247"/>
      <c r="F51" s="247"/>
      <c r="G51" s="247"/>
      <c r="H51" s="247"/>
      <c r="I51" s="247"/>
      <c r="J51" s="247"/>
      <c r="K51" s="247"/>
      <c r="L51" s="247"/>
      <c r="M51" s="247"/>
      <c r="N51" s="247"/>
      <c r="O51" s="247"/>
    </row>
    <row r="52" spans="3:15" ht="18" x14ac:dyDescent="0.5">
      <c r="C52" s="202"/>
      <c r="D52" s="247"/>
      <c r="E52" s="247"/>
      <c r="F52" s="247"/>
      <c r="G52" s="247"/>
      <c r="H52" s="247"/>
      <c r="I52" s="247"/>
      <c r="J52" s="247"/>
      <c r="K52" s="247"/>
      <c r="L52" s="247"/>
      <c r="M52" s="247"/>
      <c r="N52" s="247"/>
      <c r="O52" s="247"/>
    </row>
    <row r="53" spans="3:15" ht="18" x14ac:dyDescent="0.5">
      <c r="C53" s="202"/>
      <c r="D53" s="247"/>
      <c r="E53" s="247"/>
      <c r="F53" s="247"/>
      <c r="G53" s="247"/>
      <c r="H53" s="247"/>
      <c r="I53" s="247"/>
      <c r="J53" s="247"/>
      <c r="K53" s="247"/>
      <c r="L53" s="247"/>
      <c r="M53" s="247"/>
      <c r="N53" s="247"/>
      <c r="O53" s="247"/>
    </row>
    <row r="54" spans="3:15" ht="18" x14ac:dyDescent="0.5">
      <c r="C54" s="202"/>
      <c r="D54" s="247"/>
      <c r="E54" s="247"/>
      <c r="F54" s="247"/>
      <c r="G54" s="247"/>
      <c r="H54" s="247"/>
      <c r="I54" s="247"/>
      <c r="J54" s="247"/>
      <c r="K54" s="247"/>
      <c r="L54" s="247"/>
      <c r="M54" s="247"/>
      <c r="N54" s="247"/>
      <c r="O54" s="247"/>
    </row>
    <row r="55" spans="3:15" ht="18" x14ac:dyDescent="0.5">
      <c r="C55" s="202"/>
      <c r="D55" s="247"/>
      <c r="E55" s="247"/>
      <c r="F55" s="247"/>
      <c r="G55" s="247"/>
      <c r="H55" s="247"/>
      <c r="I55" s="247"/>
      <c r="J55" s="247"/>
      <c r="K55" s="247"/>
      <c r="L55" s="247"/>
      <c r="M55" s="247"/>
      <c r="N55" s="247"/>
      <c r="O55" s="247"/>
    </row>
    <row r="56" spans="3:15" ht="18" x14ac:dyDescent="0.5">
      <c r="C56" s="202"/>
      <c r="D56" s="247"/>
      <c r="E56" s="247"/>
      <c r="F56" s="247"/>
      <c r="G56" s="247"/>
      <c r="H56" s="247"/>
      <c r="I56" s="247"/>
      <c r="J56" s="247"/>
      <c r="K56" s="247"/>
      <c r="L56" s="247"/>
      <c r="M56" s="247"/>
      <c r="N56" s="247"/>
      <c r="O56" s="247"/>
    </row>
    <row r="57" spans="3:15" ht="18" x14ac:dyDescent="0.5">
      <c r="C57" s="202"/>
      <c r="D57" s="247"/>
      <c r="E57" s="247"/>
      <c r="F57" s="247"/>
      <c r="G57" s="247"/>
      <c r="H57" s="247"/>
      <c r="I57" s="247"/>
      <c r="J57" s="247"/>
      <c r="K57" s="247"/>
      <c r="L57" s="247"/>
      <c r="M57" s="247"/>
      <c r="N57" s="247"/>
      <c r="O57" s="247"/>
    </row>
    <row r="58" spans="3:15" ht="18" x14ac:dyDescent="0.5">
      <c r="C58" s="202"/>
      <c r="D58" s="247"/>
      <c r="E58" s="247"/>
      <c r="F58" s="247"/>
      <c r="G58" s="247"/>
      <c r="H58" s="247"/>
      <c r="I58" s="247"/>
      <c r="J58" s="247"/>
      <c r="K58" s="247"/>
      <c r="L58" s="247"/>
      <c r="M58" s="247"/>
      <c r="N58" s="247"/>
      <c r="O58" s="247"/>
    </row>
    <row r="59" spans="3:15" ht="18" x14ac:dyDescent="0.5">
      <c r="C59" s="202"/>
      <c r="D59" s="247"/>
      <c r="E59" s="247"/>
      <c r="F59" s="247"/>
      <c r="G59" s="247"/>
      <c r="H59" s="247"/>
      <c r="I59" s="247"/>
      <c r="J59" s="247"/>
      <c r="K59" s="247"/>
      <c r="L59" s="247"/>
      <c r="M59" s="247"/>
      <c r="N59" s="247"/>
      <c r="O59" s="247"/>
    </row>
    <row r="60" spans="3:15" ht="18" x14ac:dyDescent="0.5">
      <c r="C60" s="202"/>
      <c r="D60" s="247"/>
      <c r="E60" s="247"/>
      <c r="F60" s="247"/>
      <c r="G60" s="247"/>
      <c r="H60" s="247"/>
      <c r="I60" s="247"/>
      <c r="J60" s="247"/>
      <c r="K60" s="247"/>
      <c r="L60" s="247"/>
      <c r="M60" s="247"/>
      <c r="N60" s="247"/>
      <c r="O60" s="247"/>
    </row>
    <row r="61" spans="3:15" ht="18" x14ac:dyDescent="0.5">
      <c r="C61" s="202"/>
      <c r="D61" s="247"/>
      <c r="E61" s="247"/>
      <c r="F61" s="247"/>
      <c r="G61" s="247"/>
      <c r="H61" s="247"/>
      <c r="I61" s="247"/>
      <c r="J61" s="247"/>
      <c r="K61" s="247"/>
      <c r="L61" s="247"/>
      <c r="M61" s="247"/>
      <c r="N61" s="247"/>
      <c r="O61" s="247"/>
    </row>
    <row r="62" spans="3:15" ht="18" x14ac:dyDescent="0.5">
      <c r="C62" s="202"/>
      <c r="D62" s="247"/>
      <c r="E62" s="247"/>
      <c r="F62" s="247"/>
      <c r="G62" s="247"/>
      <c r="H62" s="247"/>
      <c r="I62" s="247"/>
      <c r="J62" s="247"/>
      <c r="K62" s="247"/>
      <c r="L62" s="247"/>
      <c r="M62" s="247"/>
      <c r="N62" s="247"/>
      <c r="O62" s="247"/>
    </row>
    <row r="63" spans="3:15" ht="18" x14ac:dyDescent="0.5">
      <c r="C63" s="202"/>
      <c r="D63" s="247"/>
      <c r="E63" s="247"/>
      <c r="F63" s="247"/>
      <c r="G63" s="247"/>
      <c r="H63" s="247"/>
      <c r="I63" s="247"/>
      <c r="J63" s="247"/>
      <c r="K63" s="247"/>
      <c r="L63" s="247"/>
      <c r="M63" s="247"/>
      <c r="N63" s="247"/>
      <c r="O63" s="247"/>
    </row>
    <row r="64" spans="3:15" ht="18" x14ac:dyDescent="0.5">
      <c r="C64" s="202"/>
      <c r="D64" s="247"/>
      <c r="E64" s="247"/>
      <c r="F64" s="247"/>
      <c r="G64" s="247"/>
      <c r="H64" s="247"/>
      <c r="I64" s="247"/>
      <c r="J64" s="247"/>
      <c r="K64" s="247"/>
      <c r="L64" s="247"/>
      <c r="M64" s="247"/>
      <c r="N64" s="247"/>
      <c r="O64" s="247"/>
    </row>
    <row r="65" spans="3:3" ht="18" x14ac:dyDescent="0.5">
      <c r="C65" s="202"/>
    </row>
    <row r="66" spans="3:3" ht="18" x14ac:dyDescent="0.5">
      <c r="C66" s="202"/>
    </row>
    <row r="67" spans="3:3" ht="18" x14ac:dyDescent="0.5">
      <c r="C67" s="202"/>
    </row>
    <row r="68" spans="3:3" ht="18" x14ac:dyDescent="0.5">
      <c r="C68" s="202"/>
    </row>
    <row r="69" spans="3:3" ht="18" x14ac:dyDescent="0.5">
      <c r="C69" s="202"/>
    </row>
    <row r="70" spans="3:3" ht="18" x14ac:dyDescent="0.5">
      <c r="C70" s="202"/>
    </row>
    <row r="71" spans="3:3" ht="18" x14ac:dyDescent="0.5">
      <c r="C71" s="202"/>
    </row>
    <row r="72" spans="3:3" ht="18" x14ac:dyDescent="0.5">
      <c r="C72" s="202"/>
    </row>
    <row r="73" spans="3:3" ht="18" x14ac:dyDescent="0.5">
      <c r="C73" s="202"/>
    </row>
    <row r="74" spans="3:3" ht="18" x14ac:dyDescent="0.5">
      <c r="C74" s="202"/>
    </row>
    <row r="75" spans="3:3" ht="18" x14ac:dyDescent="0.5">
      <c r="C75" s="202"/>
    </row>
    <row r="76" spans="3:3" ht="18" x14ac:dyDescent="0.5">
      <c r="C76" s="202"/>
    </row>
    <row r="77" spans="3:3" ht="18" x14ac:dyDescent="0.5">
      <c r="C77" s="202"/>
    </row>
    <row r="78" spans="3:3" ht="18" x14ac:dyDescent="0.5">
      <c r="C78" s="202"/>
    </row>
    <row r="79" spans="3:3" ht="18" x14ac:dyDescent="0.5">
      <c r="C79" s="202"/>
    </row>
    <row r="80" spans="3:3" ht="18" x14ac:dyDescent="0.5">
      <c r="C80" s="202"/>
    </row>
    <row r="81" spans="3:3" ht="18" x14ac:dyDescent="0.5">
      <c r="C81" s="202"/>
    </row>
    <row r="82" spans="3:3" ht="18" x14ac:dyDescent="0.5">
      <c r="C82" s="202"/>
    </row>
    <row r="83" spans="3:3" ht="18" x14ac:dyDescent="0.5">
      <c r="C83" s="202"/>
    </row>
    <row r="84" spans="3:3" ht="18" x14ac:dyDescent="0.5">
      <c r="C84" s="202"/>
    </row>
    <row r="85" spans="3:3" ht="18" x14ac:dyDescent="0.5">
      <c r="C85" s="202"/>
    </row>
    <row r="86" spans="3:3" ht="18" x14ac:dyDescent="0.5">
      <c r="C86" s="202"/>
    </row>
    <row r="87" spans="3:3" ht="18" x14ac:dyDescent="0.5">
      <c r="C87" s="202"/>
    </row>
    <row r="88" spans="3:3" ht="18" x14ac:dyDescent="0.5">
      <c r="C88" s="202"/>
    </row>
    <row r="89" spans="3:3" ht="18" x14ac:dyDescent="0.5">
      <c r="C89" s="202"/>
    </row>
    <row r="90" spans="3:3" ht="18" x14ac:dyDescent="0.5">
      <c r="C90" s="202"/>
    </row>
    <row r="91" spans="3:3" ht="18" x14ac:dyDescent="0.5">
      <c r="C91" s="202"/>
    </row>
    <row r="92" spans="3:3" ht="18" x14ac:dyDescent="0.5">
      <c r="C92" s="202"/>
    </row>
    <row r="93" spans="3:3" ht="18" x14ac:dyDescent="0.5">
      <c r="C93" s="202"/>
    </row>
    <row r="94" spans="3:3" ht="18" x14ac:dyDescent="0.5">
      <c r="C94" s="202"/>
    </row>
    <row r="95" spans="3:3" ht="18" x14ac:dyDescent="0.5">
      <c r="C95" s="202"/>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3:N229"/>
  <sheetViews>
    <sheetView topLeftCell="A191" workbookViewId="0">
      <selection activeCell="H206" sqref="H206"/>
    </sheetView>
  </sheetViews>
  <sheetFormatPr defaultRowHeight="14.4" x14ac:dyDescent="0.3"/>
  <cols>
    <col min="1" max="1" width="19.88671875" bestFit="1" customWidth="1"/>
    <col min="2" max="2" width="16.33203125" bestFit="1" customWidth="1"/>
    <col min="3" max="14" width="12" bestFit="1" customWidth="1"/>
  </cols>
  <sheetData>
    <row r="3" spans="1:14" x14ac:dyDescent="0.3">
      <c r="A3" s="157" t="s">
        <v>140</v>
      </c>
      <c r="B3" s="157" t="s">
        <v>137</v>
      </c>
    </row>
    <row r="4" spans="1:14" x14ac:dyDescent="0.3">
      <c r="A4" s="157" t="s">
        <v>139</v>
      </c>
      <c r="B4" t="s">
        <v>36</v>
      </c>
      <c r="C4" t="s">
        <v>37</v>
      </c>
      <c r="D4" t="s">
        <v>38</v>
      </c>
      <c r="E4" t="s">
        <v>39</v>
      </c>
      <c r="F4" t="s">
        <v>21</v>
      </c>
      <c r="G4" t="s">
        <v>40</v>
      </c>
      <c r="H4" t="s">
        <v>41</v>
      </c>
      <c r="I4" t="s">
        <v>42</v>
      </c>
      <c r="J4" t="s">
        <v>43</v>
      </c>
      <c r="K4" t="s">
        <v>44</v>
      </c>
      <c r="L4" t="s">
        <v>45</v>
      </c>
      <c r="M4" t="s">
        <v>46</v>
      </c>
      <c r="N4" t="s">
        <v>138</v>
      </c>
    </row>
    <row r="5" spans="1:14" x14ac:dyDescent="0.3">
      <c r="A5" s="13">
        <v>2009</v>
      </c>
      <c r="B5" s="56">
        <v>31.512903225806454</v>
      </c>
      <c r="C5" s="56">
        <v>20.864285714285717</v>
      </c>
      <c r="D5" s="56">
        <v>19.780645161290323</v>
      </c>
      <c r="E5" s="56">
        <v>25.06</v>
      </c>
      <c r="F5" s="56">
        <v>73.606451612903228</v>
      </c>
      <c r="G5" s="56">
        <v>181.63333333333333</v>
      </c>
      <c r="H5" s="56">
        <v>317.16129032258067</v>
      </c>
      <c r="I5" s="56">
        <v>461.80645161290323</v>
      </c>
      <c r="J5" s="56">
        <v>433.93333333333334</v>
      </c>
      <c r="K5" s="56">
        <v>173.12903225806451</v>
      </c>
      <c r="L5" s="56">
        <v>123.13333333333334</v>
      </c>
      <c r="M5" s="56">
        <v>72.290322580645167</v>
      </c>
      <c r="N5" s="56">
        <v>161.98602739726027</v>
      </c>
    </row>
    <row r="6" spans="1:14" x14ac:dyDescent="0.3">
      <c r="A6" s="158">
        <v>1</v>
      </c>
      <c r="B6" s="56">
        <v>49.2</v>
      </c>
      <c r="C6" s="56">
        <v>25.2</v>
      </c>
      <c r="D6" s="56">
        <v>19.5</v>
      </c>
      <c r="E6" s="56">
        <v>21.8</v>
      </c>
      <c r="F6" s="56">
        <v>28.9</v>
      </c>
      <c r="G6" s="56">
        <v>142</v>
      </c>
      <c r="H6" s="56">
        <v>224</v>
      </c>
      <c r="I6" s="56">
        <v>219</v>
      </c>
      <c r="J6" s="56">
        <v>308</v>
      </c>
      <c r="K6" s="56">
        <v>203</v>
      </c>
      <c r="L6" s="56">
        <v>168</v>
      </c>
      <c r="M6" s="56">
        <v>95.4</v>
      </c>
      <c r="N6" s="56">
        <v>125.33333333333333</v>
      </c>
    </row>
    <row r="7" spans="1:14" x14ac:dyDescent="0.3">
      <c r="A7" s="158">
        <v>2</v>
      </c>
      <c r="B7" s="56">
        <v>36.799999999999997</v>
      </c>
      <c r="C7" s="56">
        <v>24.3</v>
      </c>
      <c r="D7" s="56">
        <v>19.5</v>
      </c>
      <c r="E7" s="56">
        <v>21.8</v>
      </c>
      <c r="F7" s="56">
        <v>28</v>
      </c>
      <c r="G7" s="56">
        <v>142</v>
      </c>
      <c r="H7" s="56">
        <v>224</v>
      </c>
      <c r="I7" s="56">
        <v>231</v>
      </c>
      <c r="J7" s="56">
        <v>302</v>
      </c>
      <c r="K7" s="56">
        <v>201</v>
      </c>
      <c r="L7" s="56">
        <v>161</v>
      </c>
      <c r="M7" s="56">
        <v>93.8</v>
      </c>
      <c r="N7" s="56">
        <v>123.76666666666667</v>
      </c>
    </row>
    <row r="8" spans="1:14" x14ac:dyDescent="0.3">
      <c r="A8" s="158">
        <v>3</v>
      </c>
      <c r="B8" s="56">
        <v>36.799999999999997</v>
      </c>
      <c r="C8" s="56">
        <v>23.4</v>
      </c>
      <c r="D8" s="56">
        <v>19.5</v>
      </c>
      <c r="E8" s="56">
        <v>21.8</v>
      </c>
      <c r="F8" s="56">
        <v>27.1</v>
      </c>
      <c r="G8" s="56">
        <v>142</v>
      </c>
      <c r="H8" s="56">
        <v>224</v>
      </c>
      <c r="I8" s="56">
        <v>224</v>
      </c>
      <c r="J8" s="56">
        <v>298</v>
      </c>
      <c r="K8" s="56">
        <v>198</v>
      </c>
      <c r="L8" s="56">
        <v>158</v>
      </c>
      <c r="M8" s="56">
        <v>93.8</v>
      </c>
      <c r="N8" s="56">
        <v>122.19999999999999</v>
      </c>
    </row>
    <row r="9" spans="1:14" x14ac:dyDescent="0.3">
      <c r="A9" s="158">
        <v>4</v>
      </c>
      <c r="B9" s="56">
        <v>36.799999999999997</v>
      </c>
      <c r="C9" s="56">
        <v>23.4</v>
      </c>
      <c r="D9" s="56">
        <v>19.5</v>
      </c>
      <c r="E9" s="56">
        <v>21.8</v>
      </c>
      <c r="F9" s="56">
        <v>26.1</v>
      </c>
      <c r="G9" s="56">
        <v>143</v>
      </c>
      <c r="H9" s="56">
        <v>226</v>
      </c>
      <c r="I9" s="56">
        <v>490</v>
      </c>
      <c r="J9" s="56">
        <v>294</v>
      </c>
      <c r="K9" s="56">
        <v>196</v>
      </c>
      <c r="L9" s="56">
        <v>155</v>
      </c>
      <c r="M9" s="56">
        <v>92.2</v>
      </c>
      <c r="N9" s="56">
        <v>143.65</v>
      </c>
    </row>
    <row r="10" spans="1:14" x14ac:dyDescent="0.3">
      <c r="A10" s="158">
        <v>5</v>
      </c>
      <c r="B10" s="56">
        <v>36.799999999999997</v>
      </c>
      <c r="C10" s="56">
        <v>22.6</v>
      </c>
      <c r="D10" s="56">
        <v>19.5</v>
      </c>
      <c r="E10" s="56">
        <v>21.8</v>
      </c>
      <c r="F10" s="56">
        <v>25.2</v>
      </c>
      <c r="G10" s="56">
        <v>143</v>
      </c>
      <c r="H10" s="56">
        <v>185</v>
      </c>
      <c r="I10" s="56">
        <v>483</v>
      </c>
      <c r="J10" s="56">
        <v>289</v>
      </c>
      <c r="K10" s="56">
        <v>193</v>
      </c>
      <c r="L10" s="56">
        <v>151</v>
      </c>
      <c r="M10" s="56">
        <v>92.2</v>
      </c>
      <c r="N10" s="56">
        <v>138.50833333333335</v>
      </c>
    </row>
    <row r="11" spans="1:14" x14ac:dyDescent="0.3">
      <c r="A11" s="158">
        <v>6</v>
      </c>
      <c r="B11" s="56">
        <v>35.799999999999997</v>
      </c>
      <c r="C11" s="56">
        <v>22.6</v>
      </c>
      <c r="D11" s="56">
        <v>19.5</v>
      </c>
      <c r="E11" s="56">
        <v>21</v>
      </c>
      <c r="F11" s="56">
        <v>28</v>
      </c>
      <c r="G11" s="56">
        <v>143</v>
      </c>
      <c r="H11" s="56">
        <v>178</v>
      </c>
      <c r="I11" s="56">
        <v>479</v>
      </c>
      <c r="J11" s="56">
        <v>286</v>
      </c>
      <c r="K11" s="56">
        <v>191</v>
      </c>
      <c r="L11" s="56">
        <v>148</v>
      </c>
      <c r="M11" s="56">
        <v>90.7</v>
      </c>
      <c r="N11" s="56">
        <v>136.88333333333335</v>
      </c>
    </row>
    <row r="12" spans="1:14" x14ac:dyDescent="0.3">
      <c r="A12" s="158">
        <v>7</v>
      </c>
      <c r="B12" s="56">
        <v>34.700000000000003</v>
      </c>
      <c r="C12" s="56">
        <v>22.6</v>
      </c>
      <c r="D12" s="56">
        <v>19.5</v>
      </c>
      <c r="E12" s="56">
        <v>22.6</v>
      </c>
      <c r="F12" s="56">
        <v>28.9</v>
      </c>
      <c r="G12" s="56">
        <v>143</v>
      </c>
      <c r="H12" s="56">
        <v>174</v>
      </c>
      <c r="I12" s="56">
        <v>490</v>
      </c>
      <c r="J12" s="56">
        <v>284</v>
      </c>
      <c r="K12" s="56">
        <v>189</v>
      </c>
      <c r="L12" s="56">
        <v>145</v>
      </c>
      <c r="M12" s="56">
        <v>89.1</v>
      </c>
      <c r="N12" s="56">
        <v>136.86666666666665</v>
      </c>
    </row>
    <row r="13" spans="1:14" x14ac:dyDescent="0.3">
      <c r="A13" s="158">
        <v>8</v>
      </c>
      <c r="B13" s="56">
        <v>33.6</v>
      </c>
      <c r="C13" s="56">
        <v>21.8</v>
      </c>
      <c r="D13" s="56">
        <v>19.5</v>
      </c>
      <c r="E13" s="56">
        <v>22.6</v>
      </c>
      <c r="F13" s="56">
        <v>29.8</v>
      </c>
      <c r="G13" s="56">
        <v>163</v>
      </c>
      <c r="H13" s="56">
        <v>174</v>
      </c>
      <c r="I13" s="56">
        <v>483</v>
      </c>
      <c r="J13" s="56">
        <v>281</v>
      </c>
      <c r="K13" s="56">
        <v>187</v>
      </c>
      <c r="L13" s="56">
        <v>142</v>
      </c>
      <c r="M13" s="56">
        <v>85.9</v>
      </c>
      <c r="N13" s="56">
        <v>136.93333333333334</v>
      </c>
    </row>
    <row r="14" spans="1:14" x14ac:dyDescent="0.3">
      <c r="A14" s="158">
        <v>9</v>
      </c>
      <c r="B14" s="56">
        <v>33.6</v>
      </c>
      <c r="C14" s="56">
        <v>21.8</v>
      </c>
      <c r="D14" s="56">
        <v>19</v>
      </c>
      <c r="E14" s="56">
        <v>22.6</v>
      </c>
      <c r="F14" s="56">
        <v>29.8</v>
      </c>
      <c r="G14" s="56">
        <v>166</v>
      </c>
      <c r="H14" s="56">
        <v>231</v>
      </c>
      <c r="I14" s="56">
        <v>493</v>
      </c>
      <c r="J14" s="56">
        <v>276</v>
      </c>
      <c r="K14" s="56">
        <v>185</v>
      </c>
      <c r="L14" s="56">
        <v>140</v>
      </c>
      <c r="M14" s="56">
        <v>82.8</v>
      </c>
      <c r="N14" s="56">
        <v>141.71666666666667</v>
      </c>
    </row>
    <row r="15" spans="1:14" x14ac:dyDescent="0.3">
      <c r="A15" s="158">
        <v>10</v>
      </c>
      <c r="B15" s="56">
        <v>33.6</v>
      </c>
      <c r="C15" s="56">
        <v>21.8</v>
      </c>
      <c r="D15" s="56">
        <v>18.7</v>
      </c>
      <c r="E15" s="56">
        <v>23.4</v>
      </c>
      <c r="F15" s="56">
        <v>25.2</v>
      </c>
      <c r="G15" s="56">
        <v>168</v>
      </c>
      <c r="H15" s="56">
        <v>256</v>
      </c>
      <c r="I15" s="56">
        <v>510</v>
      </c>
      <c r="J15" s="56">
        <v>280</v>
      </c>
      <c r="K15" s="56">
        <v>183</v>
      </c>
      <c r="L15" s="56">
        <v>135</v>
      </c>
      <c r="M15" s="56">
        <v>82.8</v>
      </c>
      <c r="N15" s="56">
        <v>144.79166666666666</v>
      </c>
    </row>
    <row r="16" spans="1:14" x14ac:dyDescent="0.3">
      <c r="A16" s="158">
        <v>11</v>
      </c>
      <c r="B16" s="56">
        <v>32.6</v>
      </c>
      <c r="C16" s="56">
        <v>21.6</v>
      </c>
      <c r="D16" s="56">
        <v>18.7</v>
      </c>
      <c r="E16" s="56">
        <v>23.4</v>
      </c>
      <c r="F16" s="56">
        <v>24.3</v>
      </c>
      <c r="G16" s="56">
        <v>170</v>
      </c>
      <c r="H16" s="56">
        <v>256</v>
      </c>
      <c r="I16" s="56">
        <v>510</v>
      </c>
      <c r="J16" s="56">
        <v>331</v>
      </c>
      <c r="K16" s="56">
        <v>180</v>
      </c>
      <c r="L16" s="56">
        <v>133</v>
      </c>
      <c r="M16" s="56">
        <v>79.900000000000006</v>
      </c>
      <c r="N16" s="56">
        <v>148.375</v>
      </c>
    </row>
    <row r="17" spans="1:14" x14ac:dyDescent="0.3">
      <c r="A17" s="158">
        <v>12</v>
      </c>
      <c r="B17" s="56">
        <v>32</v>
      </c>
      <c r="C17" s="56">
        <v>21</v>
      </c>
      <c r="D17" s="56">
        <v>18.7</v>
      </c>
      <c r="E17" s="56">
        <v>23.4</v>
      </c>
      <c r="F17" s="56">
        <v>23.4</v>
      </c>
      <c r="G17" s="56">
        <v>170</v>
      </c>
      <c r="H17" s="56">
        <v>258</v>
      </c>
      <c r="I17" s="56">
        <v>493</v>
      </c>
      <c r="J17" s="56">
        <v>467</v>
      </c>
      <c r="K17" s="56">
        <v>178</v>
      </c>
      <c r="L17" s="56">
        <v>131</v>
      </c>
      <c r="M17" s="56">
        <v>78.400000000000006</v>
      </c>
      <c r="N17" s="56">
        <v>157.82500000000002</v>
      </c>
    </row>
    <row r="18" spans="1:14" x14ac:dyDescent="0.3">
      <c r="A18" s="158">
        <v>13</v>
      </c>
      <c r="B18" s="56">
        <v>31.7</v>
      </c>
      <c r="C18" s="56">
        <v>21</v>
      </c>
      <c r="D18" s="56">
        <v>19.2</v>
      </c>
      <c r="E18" s="56">
        <v>23.4</v>
      </c>
      <c r="F18" s="56">
        <v>22.6</v>
      </c>
      <c r="G18" s="56">
        <v>172</v>
      </c>
      <c r="H18" s="56">
        <v>256</v>
      </c>
      <c r="I18" s="56">
        <v>493</v>
      </c>
      <c r="J18" s="56">
        <v>581</v>
      </c>
      <c r="K18" s="56">
        <v>176</v>
      </c>
      <c r="L18" s="56">
        <v>125</v>
      </c>
      <c r="M18" s="56">
        <v>77</v>
      </c>
      <c r="N18" s="56">
        <v>166.49166666666667</v>
      </c>
    </row>
    <row r="19" spans="1:14" x14ac:dyDescent="0.3">
      <c r="A19" s="158">
        <v>14</v>
      </c>
      <c r="B19" s="56">
        <v>31.7</v>
      </c>
      <c r="C19" s="56">
        <v>20.8</v>
      </c>
      <c r="D19" s="56">
        <v>19.5</v>
      </c>
      <c r="E19" s="56">
        <v>24.3</v>
      </c>
      <c r="F19" s="56">
        <v>23.4</v>
      </c>
      <c r="G19" s="56">
        <v>172</v>
      </c>
      <c r="H19" s="56">
        <v>256</v>
      </c>
      <c r="I19" s="56">
        <v>493</v>
      </c>
      <c r="J19" s="56">
        <v>664</v>
      </c>
      <c r="K19" s="56">
        <v>174</v>
      </c>
      <c r="L19" s="56">
        <v>117</v>
      </c>
      <c r="M19" s="56">
        <v>74.099999999999994</v>
      </c>
      <c r="N19" s="56">
        <v>172.48333333333335</v>
      </c>
    </row>
    <row r="20" spans="1:14" x14ac:dyDescent="0.3">
      <c r="A20" s="158">
        <v>15</v>
      </c>
      <c r="B20" s="56">
        <v>30.7</v>
      </c>
      <c r="C20" s="56">
        <v>20.3</v>
      </c>
      <c r="D20" s="56">
        <v>19.5</v>
      </c>
      <c r="E20" s="56">
        <v>25.2</v>
      </c>
      <c r="F20" s="56">
        <v>24.3</v>
      </c>
      <c r="G20" s="56">
        <v>174</v>
      </c>
      <c r="H20" s="56">
        <v>256</v>
      </c>
      <c r="I20" s="56">
        <v>493</v>
      </c>
      <c r="J20" s="56">
        <v>764</v>
      </c>
      <c r="K20" s="56">
        <v>172</v>
      </c>
      <c r="L20" s="56">
        <v>113</v>
      </c>
      <c r="M20" s="56">
        <v>74.099999999999994</v>
      </c>
      <c r="N20" s="56">
        <v>180.50833333333333</v>
      </c>
    </row>
    <row r="21" spans="1:14" x14ac:dyDescent="0.3">
      <c r="A21" s="158">
        <v>16</v>
      </c>
      <c r="B21" s="56">
        <v>30.7</v>
      </c>
      <c r="C21" s="56">
        <v>20</v>
      </c>
      <c r="D21" s="56">
        <v>19.5</v>
      </c>
      <c r="E21" s="56">
        <v>25.2</v>
      </c>
      <c r="F21" s="56">
        <v>24.3</v>
      </c>
      <c r="G21" s="56">
        <v>172</v>
      </c>
      <c r="H21" s="56">
        <v>261</v>
      </c>
      <c r="I21" s="56">
        <v>490</v>
      </c>
      <c r="J21" s="56">
        <v>723</v>
      </c>
      <c r="K21" s="56">
        <v>172</v>
      </c>
      <c r="L21" s="56">
        <v>112</v>
      </c>
      <c r="M21" s="56">
        <v>71.2</v>
      </c>
      <c r="N21" s="56">
        <v>176.74166666666665</v>
      </c>
    </row>
    <row r="22" spans="1:14" x14ac:dyDescent="0.3">
      <c r="A22" s="158">
        <v>17</v>
      </c>
      <c r="B22" s="56">
        <v>29.8</v>
      </c>
      <c r="C22" s="56">
        <v>19.5</v>
      </c>
      <c r="D22" s="56">
        <v>19.5</v>
      </c>
      <c r="E22" s="56">
        <v>26.1</v>
      </c>
      <c r="F22" s="56">
        <v>24.3</v>
      </c>
      <c r="G22" s="56">
        <v>174</v>
      </c>
      <c r="H22" s="56">
        <v>261</v>
      </c>
      <c r="I22" s="56">
        <v>486</v>
      </c>
      <c r="J22" s="56">
        <v>644</v>
      </c>
      <c r="K22" s="56">
        <v>170</v>
      </c>
      <c r="L22" s="56">
        <v>111</v>
      </c>
      <c r="M22" s="56">
        <v>69.7</v>
      </c>
      <c r="N22" s="56">
        <v>169.57500000000002</v>
      </c>
    </row>
    <row r="23" spans="1:14" x14ac:dyDescent="0.3">
      <c r="A23" s="158">
        <v>18</v>
      </c>
      <c r="B23" s="56">
        <v>29.8</v>
      </c>
      <c r="C23" s="56">
        <v>19.5</v>
      </c>
      <c r="D23" s="56">
        <v>19.5</v>
      </c>
      <c r="E23" s="56">
        <v>25.5</v>
      </c>
      <c r="F23" s="56">
        <v>25.2</v>
      </c>
      <c r="G23" s="56">
        <v>180</v>
      </c>
      <c r="H23" s="56">
        <v>396</v>
      </c>
      <c r="I23" s="56">
        <v>486</v>
      </c>
      <c r="J23" s="56">
        <v>632</v>
      </c>
      <c r="K23" s="56">
        <v>168</v>
      </c>
      <c r="L23" s="56">
        <v>110</v>
      </c>
      <c r="M23" s="56">
        <v>68.3</v>
      </c>
      <c r="N23" s="56">
        <v>179.98333333333335</v>
      </c>
    </row>
    <row r="24" spans="1:14" x14ac:dyDescent="0.3">
      <c r="A24" s="158">
        <v>19</v>
      </c>
      <c r="B24" s="56">
        <v>29.8</v>
      </c>
      <c r="C24" s="56">
        <v>19.2</v>
      </c>
      <c r="D24" s="56">
        <v>19.5</v>
      </c>
      <c r="E24" s="56">
        <v>26.1</v>
      </c>
      <c r="F24" s="56">
        <v>128</v>
      </c>
      <c r="G24" s="56">
        <v>185</v>
      </c>
      <c r="H24" s="56">
        <v>399</v>
      </c>
      <c r="I24" s="56">
        <v>486</v>
      </c>
      <c r="J24" s="56">
        <v>770</v>
      </c>
      <c r="K24" s="56">
        <v>166</v>
      </c>
      <c r="L24" s="56">
        <v>109</v>
      </c>
      <c r="M24" s="56">
        <v>67</v>
      </c>
      <c r="N24" s="56">
        <v>200.38333333333333</v>
      </c>
    </row>
    <row r="25" spans="1:14" x14ac:dyDescent="0.3">
      <c r="A25" s="158">
        <v>20</v>
      </c>
      <c r="B25" s="56">
        <v>28.9</v>
      </c>
      <c r="C25" s="56">
        <v>18.7</v>
      </c>
      <c r="D25" s="56">
        <v>19.5</v>
      </c>
      <c r="E25" s="56">
        <v>27.1</v>
      </c>
      <c r="F25" s="56">
        <v>126</v>
      </c>
      <c r="G25" s="56">
        <v>196</v>
      </c>
      <c r="H25" s="56">
        <v>408</v>
      </c>
      <c r="I25" s="56">
        <v>486</v>
      </c>
      <c r="J25" s="56">
        <v>510</v>
      </c>
      <c r="K25" s="56">
        <v>163</v>
      </c>
      <c r="L25" s="56">
        <v>109</v>
      </c>
      <c r="M25" s="56">
        <v>64.3</v>
      </c>
      <c r="N25" s="56">
        <v>179.70833333333334</v>
      </c>
    </row>
    <row r="26" spans="1:14" x14ac:dyDescent="0.3">
      <c r="A26" s="158">
        <v>21</v>
      </c>
      <c r="B26" s="56">
        <v>28.9</v>
      </c>
      <c r="C26" s="56">
        <v>18.7</v>
      </c>
      <c r="D26" s="56">
        <v>19.5</v>
      </c>
      <c r="E26" s="56">
        <v>27.1</v>
      </c>
      <c r="F26" s="56">
        <v>138</v>
      </c>
      <c r="G26" s="56">
        <v>210</v>
      </c>
      <c r="H26" s="56">
        <v>411</v>
      </c>
      <c r="I26" s="56">
        <v>486</v>
      </c>
      <c r="J26" s="56">
        <v>527</v>
      </c>
      <c r="K26" s="56">
        <v>161</v>
      </c>
      <c r="L26" s="56">
        <v>107</v>
      </c>
      <c r="M26" s="56">
        <v>63</v>
      </c>
      <c r="N26" s="56">
        <v>183.1</v>
      </c>
    </row>
    <row r="27" spans="1:14" x14ac:dyDescent="0.3">
      <c r="A27" s="158">
        <v>22</v>
      </c>
      <c r="B27" s="56">
        <v>28.9</v>
      </c>
      <c r="C27" s="56">
        <v>18.7</v>
      </c>
      <c r="D27" s="56">
        <v>20</v>
      </c>
      <c r="E27" s="56">
        <v>27.1</v>
      </c>
      <c r="F27" s="56">
        <v>138</v>
      </c>
      <c r="G27" s="56">
        <v>212</v>
      </c>
      <c r="H27" s="56">
        <v>430</v>
      </c>
      <c r="I27" s="56">
        <v>486</v>
      </c>
      <c r="J27" s="56">
        <v>562</v>
      </c>
      <c r="K27" s="56">
        <v>159</v>
      </c>
      <c r="L27" s="56">
        <v>107</v>
      </c>
      <c r="M27" s="56">
        <v>61.7</v>
      </c>
      <c r="N27" s="56">
        <v>187.5333333333333</v>
      </c>
    </row>
    <row r="28" spans="1:14" x14ac:dyDescent="0.3">
      <c r="A28" s="158">
        <v>23</v>
      </c>
      <c r="B28" s="56">
        <v>28</v>
      </c>
      <c r="C28" s="56">
        <v>18.7</v>
      </c>
      <c r="D28" s="56">
        <v>20.3</v>
      </c>
      <c r="E28" s="56">
        <v>27.1</v>
      </c>
      <c r="F28" s="56">
        <v>138</v>
      </c>
      <c r="G28" s="56">
        <v>214</v>
      </c>
      <c r="H28" s="56">
        <v>433</v>
      </c>
      <c r="I28" s="56">
        <v>483</v>
      </c>
      <c r="J28" s="56">
        <v>591</v>
      </c>
      <c r="K28" s="56">
        <v>157</v>
      </c>
      <c r="L28" s="56">
        <v>105</v>
      </c>
      <c r="M28" s="56">
        <v>60.4</v>
      </c>
      <c r="N28" s="56">
        <v>189.625</v>
      </c>
    </row>
    <row r="29" spans="1:14" x14ac:dyDescent="0.3">
      <c r="A29" s="158">
        <v>24</v>
      </c>
      <c r="B29" s="56">
        <v>28</v>
      </c>
      <c r="C29" s="56">
        <v>19</v>
      </c>
      <c r="D29" s="56">
        <v>20.3</v>
      </c>
      <c r="E29" s="56">
        <v>28</v>
      </c>
      <c r="F29" s="56">
        <v>140</v>
      </c>
      <c r="G29" s="56">
        <v>217</v>
      </c>
      <c r="H29" s="56">
        <v>437</v>
      </c>
      <c r="I29" s="56">
        <v>483</v>
      </c>
      <c r="J29" s="56">
        <v>575</v>
      </c>
      <c r="K29" s="56">
        <v>155</v>
      </c>
      <c r="L29" s="56">
        <v>105</v>
      </c>
      <c r="M29" s="56">
        <v>59</v>
      </c>
      <c r="N29" s="56">
        <v>188.85833333333335</v>
      </c>
    </row>
    <row r="30" spans="1:14" x14ac:dyDescent="0.3">
      <c r="A30" s="158">
        <v>25</v>
      </c>
      <c r="B30" s="56">
        <v>27.1</v>
      </c>
      <c r="C30" s="56">
        <v>19.5</v>
      </c>
      <c r="D30" s="56">
        <v>20.3</v>
      </c>
      <c r="E30" s="56">
        <v>28</v>
      </c>
      <c r="F30" s="56">
        <v>142</v>
      </c>
      <c r="G30" s="56">
        <v>217</v>
      </c>
      <c r="H30" s="56">
        <v>437</v>
      </c>
      <c r="I30" s="56">
        <v>483</v>
      </c>
      <c r="J30" s="56">
        <v>493</v>
      </c>
      <c r="K30" s="56">
        <v>153</v>
      </c>
      <c r="L30" s="56">
        <v>104</v>
      </c>
      <c r="M30" s="56">
        <v>56.8</v>
      </c>
      <c r="N30" s="56">
        <v>181.72500000000002</v>
      </c>
    </row>
    <row r="31" spans="1:14" x14ac:dyDescent="0.3">
      <c r="A31" s="158">
        <v>26</v>
      </c>
      <c r="B31" s="56">
        <v>27.1</v>
      </c>
      <c r="C31" s="56">
        <v>19.5</v>
      </c>
      <c r="D31" s="56">
        <v>21</v>
      </c>
      <c r="E31" s="56">
        <v>28</v>
      </c>
      <c r="F31" s="56">
        <v>142</v>
      </c>
      <c r="G31" s="56">
        <v>219</v>
      </c>
      <c r="H31" s="56">
        <v>433</v>
      </c>
      <c r="I31" s="56">
        <v>485</v>
      </c>
      <c r="J31" s="56">
        <v>434</v>
      </c>
      <c r="K31" s="56">
        <v>153</v>
      </c>
      <c r="L31" s="56">
        <v>102</v>
      </c>
      <c r="M31" s="56">
        <v>55.1</v>
      </c>
      <c r="N31" s="56">
        <v>176.55833333333331</v>
      </c>
    </row>
    <row r="32" spans="1:14" x14ac:dyDescent="0.3">
      <c r="A32" s="158">
        <v>27</v>
      </c>
      <c r="B32" s="56">
        <v>27.1</v>
      </c>
      <c r="C32" s="56">
        <v>19.5</v>
      </c>
      <c r="D32" s="56">
        <v>21</v>
      </c>
      <c r="E32" s="56">
        <v>28.9</v>
      </c>
      <c r="F32" s="56">
        <v>143</v>
      </c>
      <c r="G32" s="56">
        <v>224</v>
      </c>
      <c r="H32" s="56">
        <v>430</v>
      </c>
      <c r="I32" s="56">
        <v>488</v>
      </c>
      <c r="J32" s="56">
        <v>310</v>
      </c>
      <c r="K32" s="56">
        <v>153</v>
      </c>
      <c r="L32" s="56">
        <v>98.5</v>
      </c>
      <c r="M32" s="56">
        <v>53.9</v>
      </c>
      <c r="N32" s="56">
        <v>166.40833333333333</v>
      </c>
    </row>
    <row r="33" spans="1:14" x14ac:dyDescent="0.3">
      <c r="A33" s="158">
        <v>28</v>
      </c>
      <c r="B33" s="56">
        <v>27.1</v>
      </c>
      <c r="C33" s="56">
        <v>19.5</v>
      </c>
      <c r="D33" s="56">
        <v>21</v>
      </c>
      <c r="E33" s="56">
        <v>28.9</v>
      </c>
      <c r="F33" s="56">
        <v>143</v>
      </c>
      <c r="G33" s="56">
        <v>224</v>
      </c>
      <c r="H33" s="56">
        <v>427</v>
      </c>
      <c r="I33" s="56">
        <v>483</v>
      </c>
      <c r="J33" s="56">
        <v>196</v>
      </c>
      <c r="K33" s="56">
        <v>153</v>
      </c>
      <c r="L33" s="56">
        <v>98.5</v>
      </c>
      <c r="M33" s="56">
        <v>53.9</v>
      </c>
      <c r="N33" s="56">
        <v>156.24166666666667</v>
      </c>
    </row>
    <row r="34" spans="1:14" x14ac:dyDescent="0.3">
      <c r="A34" s="158">
        <v>29</v>
      </c>
      <c r="B34" s="56">
        <v>27.1</v>
      </c>
      <c r="C34" s="56"/>
      <c r="D34" s="56">
        <v>21</v>
      </c>
      <c r="E34" s="56">
        <v>28.9</v>
      </c>
      <c r="F34" s="56">
        <v>145</v>
      </c>
      <c r="G34" s="56">
        <v>226</v>
      </c>
      <c r="H34" s="56">
        <v>427</v>
      </c>
      <c r="I34" s="56">
        <v>475</v>
      </c>
      <c r="J34" s="56">
        <v>174</v>
      </c>
      <c r="K34" s="56">
        <v>153</v>
      </c>
      <c r="L34" s="56">
        <v>97</v>
      </c>
      <c r="M34" s="56">
        <v>51.5</v>
      </c>
      <c r="N34" s="56">
        <v>165.95454545454547</v>
      </c>
    </row>
    <row r="35" spans="1:14" x14ac:dyDescent="0.3">
      <c r="A35" s="158">
        <v>30</v>
      </c>
      <c r="B35" s="56">
        <v>26.1</v>
      </c>
      <c r="C35" s="56"/>
      <c r="D35" s="56">
        <v>21</v>
      </c>
      <c r="E35" s="56">
        <v>28.9</v>
      </c>
      <c r="F35" s="56">
        <v>145</v>
      </c>
      <c r="G35" s="56">
        <v>226</v>
      </c>
      <c r="H35" s="56">
        <v>427</v>
      </c>
      <c r="I35" s="56">
        <v>473</v>
      </c>
      <c r="J35" s="56">
        <v>172</v>
      </c>
      <c r="K35" s="56">
        <v>157</v>
      </c>
      <c r="L35" s="56">
        <v>97</v>
      </c>
      <c r="M35" s="56">
        <v>51.5</v>
      </c>
      <c r="N35" s="56">
        <v>165.86363636363637</v>
      </c>
    </row>
    <row r="36" spans="1:14" x14ac:dyDescent="0.3">
      <c r="A36" s="158">
        <v>31</v>
      </c>
      <c r="B36" s="56">
        <v>26.1</v>
      </c>
      <c r="C36" s="56"/>
      <c r="D36" s="56">
        <v>21</v>
      </c>
      <c r="E36" s="56"/>
      <c r="F36" s="56">
        <v>145</v>
      </c>
      <c r="G36" s="56"/>
      <c r="H36" s="56">
        <v>437</v>
      </c>
      <c r="I36" s="56">
        <v>473</v>
      </c>
      <c r="J36" s="56"/>
      <c r="K36" s="56">
        <v>168</v>
      </c>
      <c r="L36" s="56"/>
      <c r="M36" s="56">
        <v>51.5</v>
      </c>
      <c r="N36" s="56">
        <v>188.79999999999998</v>
      </c>
    </row>
    <row r="37" spans="1:14" x14ac:dyDescent="0.3">
      <c r="A37" s="13">
        <v>2010</v>
      </c>
      <c r="B37" s="56">
        <v>32.258064516129039</v>
      </c>
      <c r="C37" s="56">
        <v>30.032142857142855</v>
      </c>
      <c r="D37" s="56">
        <v>31.019354838709685</v>
      </c>
      <c r="E37" s="56">
        <v>33.006666666666675</v>
      </c>
      <c r="F37" s="56">
        <v>31.574193548387097</v>
      </c>
      <c r="G37" s="56">
        <v>66.013333333333335</v>
      </c>
      <c r="H37" s="56">
        <v>608.93548387096769</v>
      </c>
      <c r="I37" s="56">
        <v>1167.7096774193549</v>
      </c>
      <c r="J37" s="56">
        <v>756.2</v>
      </c>
      <c r="K37" s="56">
        <v>233.96774193548387</v>
      </c>
      <c r="L37" s="56">
        <v>95.443333333333342</v>
      </c>
      <c r="M37" s="56">
        <v>52.396774193548382</v>
      </c>
      <c r="N37" s="56">
        <v>263.71095890410959</v>
      </c>
    </row>
    <row r="38" spans="1:14" x14ac:dyDescent="0.3">
      <c r="A38" s="158">
        <v>1</v>
      </c>
      <c r="B38" s="56">
        <v>47.9</v>
      </c>
      <c r="C38" s="56">
        <v>43.9</v>
      </c>
      <c r="D38" s="56">
        <v>42.8</v>
      </c>
      <c r="E38" s="56">
        <v>23.1</v>
      </c>
      <c r="F38" s="56">
        <v>23.1</v>
      </c>
      <c r="G38" s="56">
        <v>35.799999999999997</v>
      </c>
      <c r="H38" s="56">
        <v>140</v>
      </c>
      <c r="I38" s="56">
        <v>944</v>
      </c>
      <c r="J38" s="56">
        <v>737</v>
      </c>
      <c r="K38" s="56">
        <v>519</v>
      </c>
      <c r="L38" s="56">
        <v>113</v>
      </c>
      <c r="M38" s="56">
        <v>95.4</v>
      </c>
      <c r="N38" s="56">
        <v>230.41666666666666</v>
      </c>
    </row>
    <row r="39" spans="1:14" x14ac:dyDescent="0.3">
      <c r="A39" s="158">
        <v>2</v>
      </c>
      <c r="B39" s="56">
        <v>46.7</v>
      </c>
      <c r="C39" s="56">
        <v>43.2</v>
      </c>
      <c r="D39" s="56">
        <v>42.1</v>
      </c>
      <c r="E39" s="56">
        <v>22.6</v>
      </c>
      <c r="F39" s="56">
        <v>21</v>
      </c>
      <c r="G39" s="56">
        <v>44.4</v>
      </c>
      <c r="H39" s="56">
        <v>139</v>
      </c>
      <c r="I39" s="56">
        <v>892</v>
      </c>
      <c r="J39" s="56">
        <v>737</v>
      </c>
      <c r="K39" s="56">
        <v>304</v>
      </c>
      <c r="L39" s="56">
        <v>112</v>
      </c>
      <c r="M39" s="56">
        <v>97</v>
      </c>
      <c r="N39" s="56">
        <v>208.41666666666666</v>
      </c>
    </row>
    <row r="40" spans="1:14" x14ac:dyDescent="0.3">
      <c r="A40" s="158">
        <v>3</v>
      </c>
      <c r="B40" s="56">
        <v>46.7</v>
      </c>
      <c r="C40" s="56">
        <v>42.4</v>
      </c>
      <c r="D40" s="56">
        <v>41</v>
      </c>
      <c r="E40" s="56">
        <v>37.9</v>
      </c>
      <c r="F40" s="56">
        <v>21.3</v>
      </c>
      <c r="G40" s="56">
        <v>43.6</v>
      </c>
      <c r="H40" s="56">
        <v>162</v>
      </c>
      <c r="I40" s="56">
        <v>948</v>
      </c>
      <c r="J40" s="56">
        <v>758</v>
      </c>
      <c r="K40" s="56">
        <v>300</v>
      </c>
      <c r="L40" s="56">
        <v>110</v>
      </c>
      <c r="M40" s="56">
        <v>97</v>
      </c>
      <c r="N40" s="56">
        <v>217.32500000000002</v>
      </c>
    </row>
    <row r="41" spans="1:14" x14ac:dyDescent="0.3">
      <c r="A41" s="158">
        <v>4</v>
      </c>
      <c r="B41" s="56">
        <v>46.7</v>
      </c>
      <c r="C41" s="56">
        <v>40.700000000000003</v>
      </c>
      <c r="D41" s="56">
        <v>39.6</v>
      </c>
      <c r="E41" s="56">
        <v>37.9</v>
      </c>
      <c r="F41" s="56">
        <v>23.4</v>
      </c>
      <c r="G41" s="56">
        <v>46.4</v>
      </c>
      <c r="H41" s="56">
        <v>185</v>
      </c>
      <c r="I41" s="56">
        <v>822</v>
      </c>
      <c r="J41" s="56">
        <v>1364</v>
      </c>
      <c r="K41" s="56">
        <v>290</v>
      </c>
      <c r="L41" s="56">
        <v>108</v>
      </c>
      <c r="M41" s="56">
        <v>97</v>
      </c>
      <c r="N41" s="56">
        <v>258.39166666666665</v>
      </c>
    </row>
    <row r="42" spans="1:14" x14ac:dyDescent="0.3">
      <c r="A42" s="158">
        <v>5</v>
      </c>
      <c r="B42" s="56">
        <v>45.5</v>
      </c>
      <c r="C42" s="56">
        <v>40</v>
      </c>
      <c r="D42" s="56">
        <v>37.9</v>
      </c>
      <c r="E42" s="56">
        <v>44.3</v>
      </c>
      <c r="F42" s="56">
        <v>24.3</v>
      </c>
      <c r="G42" s="56">
        <v>43.7</v>
      </c>
      <c r="H42" s="56">
        <v>196</v>
      </c>
      <c r="I42" s="56">
        <v>1257</v>
      </c>
      <c r="J42" s="56">
        <v>737</v>
      </c>
      <c r="K42" s="56">
        <v>284</v>
      </c>
      <c r="L42" s="56">
        <v>107</v>
      </c>
      <c r="M42" s="56">
        <v>97</v>
      </c>
      <c r="N42" s="56">
        <v>242.80833333333331</v>
      </c>
    </row>
    <row r="43" spans="1:14" x14ac:dyDescent="0.3">
      <c r="A43" s="158">
        <v>6</v>
      </c>
      <c r="B43" s="56">
        <v>43.9</v>
      </c>
      <c r="C43" s="56">
        <v>38.6</v>
      </c>
      <c r="D43" s="56">
        <v>37.9</v>
      </c>
      <c r="E43" s="56">
        <v>36.799999999999997</v>
      </c>
      <c r="F43" s="56">
        <v>24.6</v>
      </c>
      <c r="G43" s="56">
        <v>39.299999999999997</v>
      </c>
      <c r="H43" s="56">
        <v>219</v>
      </c>
      <c r="I43" s="56">
        <v>1383</v>
      </c>
      <c r="J43" s="56">
        <v>660</v>
      </c>
      <c r="K43" s="56">
        <v>276</v>
      </c>
      <c r="L43" s="56">
        <v>105</v>
      </c>
      <c r="M43" s="56">
        <v>97</v>
      </c>
      <c r="N43" s="56">
        <v>246.75833333333333</v>
      </c>
    </row>
    <row r="44" spans="1:14" x14ac:dyDescent="0.3">
      <c r="A44" s="158">
        <v>7</v>
      </c>
      <c r="B44" s="56">
        <v>41.7</v>
      </c>
      <c r="C44" s="56">
        <v>37.9</v>
      </c>
      <c r="D44" s="56">
        <v>36.5</v>
      </c>
      <c r="E44" s="56">
        <v>34.700000000000003</v>
      </c>
      <c r="F44" s="56">
        <v>26.1</v>
      </c>
      <c r="G44" s="56">
        <v>38.200000000000003</v>
      </c>
      <c r="H44" s="56">
        <v>178</v>
      </c>
      <c r="I44" s="56">
        <v>1310</v>
      </c>
      <c r="J44" s="56">
        <v>1230</v>
      </c>
      <c r="K44" s="56">
        <v>271</v>
      </c>
      <c r="L44" s="56">
        <v>104</v>
      </c>
      <c r="M44" s="56">
        <v>59</v>
      </c>
      <c r="N44" s="56">
        <v>280.59166666666664</v>
      </c>
    </row>
    <row r="45" spans="1:14" x14ac:dyDescent="0.3">
      <c r="A45" s="158">
        <v>8</v>
      </c>
      <c r="B45" s="56">
        <v>40.299999999999997</v>
      </c>
      <c r="C45" s="56">
        <v>36.5</v>
      </c>
      <c r="D45" s="56">
        <v>35.799999999999997</v>
      </c>
      <c r="E45" s="56">
        <v>33.6</v>
      </c>
      <c r="F45" s="56">
        <v>27.1</v>
      </c>
      <c r="G45" s="56">
        <v>47.1</v>
      </c>
      <c r="H45" s="56">
        <v>499</v>
      </c>
      <c r="I45" s="56">
        <v>1310</v>
      </c>
      <c r="J45" s="56">
        <v>1230</v>
      </c>
      <c r="K45" s="56">
        <v>271</v>
      </c>
      <c r="L45" s="56">
        <v>104</v>
      </c>
      <c r="M45" s="56">
        <v>53.5</v>
      </c>
      <c r="N45" s="56">
        <v>307.32499999999999</v>
      </c>
    </row>
    <row r="46" spans="1:14" x14ac:dyDescent="0.3">
      <c r="A46" s="158">
        <v>9</v>
      </c>
      <c r="B46" s="56">
        <v>38.9</v>
      </c>
      <c r="C46" s="56">
        <v>35.4</v>
      </c>
      <c r="D46" s="56">
        <v>35.799999999999997</v>
      </c>
      <c r="E46" s="56">
        <v>32.6</v>
      </c>
      <c r="F46" s="56">
        <v>26.4</v>
      </c>
      <c r="G46" s="56">
        <v>44.4</v>
      </c>
      <c r="H46" s="56">
        <v>496</v>
      </c>
      <c r="I46" s="56">
        <v>1257</v>
      </c>
      <c r="J46" s="56">
        <v>1079</v>
      </c>
      <c r="K46" s="56">
        <v>264</v>
      </c>
      <c r="L46" s="56">
        <v>102</v>
      </c>
      <c r="M46" s="56">
        <v>52.7</v>
      </c>
      <c r="N46" s="56">
        <v>288.68333333333334</v>
      </c>
    </row>
    <row r="47" spans="1:14" x14ac:dyDescent="0.3">
      <c r="A47" s="158">
        <v>10</v>
      </c>
      <c r="B47" s="56">
        <v>37.200000000000003</v>
      </c>
      <c r="C47" s="56">
        <v>34.700000000000003</v>
      </c>
      <c r="D47" s="56">
        <v>34.299999999999997</v>
      </c>
      <c r="E47" s="56">
        <v>31.4</v>
      </c>
      <c r="F47" s="56">
        <v>24.9</v>
      </c>
      <c r="G47" s="56">
        <v>39.299999999999997</v>
      </c>
      <c r="H47" s="56">
        <v>479</v>
      </c>
      <c r="I47" s="56">
        <v>1257</v>
      </c>
      <c r="J47" s="56">
        <v>982</v>
      </c>
      <c r="K47" s="56">
        <v>252</v>
      </c>
      <c r="L47" s="56">
        <v>98.5</v>
      </c>
      <c r="M47" s="56">
        <v>51.1</v>
      </c>
      <c r="N47" s="56">
        <v>276.78333333333336</v>
      </c>
    </row>
    <row r="48" spans="1:14" x14ac:dyDescent="0.3">
      <c r="A48" s="158">
        <v>11</v>
      </c>
      <c r="B48" s="56">
        <v>36.5</v>
      </c>
      <c r="C48" s="56">
        <v>33.299999999999997</v>
      </c>
      <c r="D48" s="56">
        <v>33.299999999999997</v>
      </c>
      <c r="E48" s="56">
        <v>30.1</v>
      </c>
      <c r="F48" s="56">
        <v>23.4</v>
      </c>
      <c r="G48" s="56">
        <v>41</v>
      </c>
      <c r="H48" s="56">
        <v>488</v>
      </c>
      <c r="I48" s="56">
        <v>1364</v>
      </c>
      <c r="J48" s="56">
        <v>944</v>
      </c>
      <c r="K48" s="56">
        <v>248</v>
      </c>
      <c r="L48" s="56">
        <v>100</v>
      </c>
      <c r="M48" s="56">
        <v>50.3</v>
      </c>
      <c r="N48" s="56">
        <v>282.65833333333336</v>
      </c>
    </row>
    <row r="49" spans="1:14" x14ac:dyDescent="0.3">
      <c r="A49" s="158">
        <v>12</v>
      </c>
      <c r="B49" s="56">
        <v>34.700000000000003</v>
      </c>
      <c r="C49" s="56">
        <v>31.4</v>
      </c>
      <c r="D49" s="56">
        <v>34.299999999999997</v>
      </c>
      <c r="E49" s="56">
        <v>27.4</v>
      </c>
      <c r="F49" s="56">
        <v>22.9</v>
      </c>
      <c r="G49" s="56">
        <v>41.4</v>
      </c>
      <c r="H49" s="56">
        <v>436</v>
      </c>
      <c r="I49" s="56">
        <v>1257</v>
      </c>
      <c r="J49" s="56">
        <v>927</v>
      </c>
      <c r="K49" s="56">
        <v>246</v>
      </c>
      <c r="L49" s="56">
        <v>104</v>
      </c>
      <c r="M49" s="56">
        <v>48.7</v>
      </c>
      <c r="N49" s="56">
        <v>267.56666666666666</v>
      </c>
    </row>
    <row r="50" spans="1:14" x14ac:dyDescent="0.3">
      <c r="A50" s="158">
        <v>13</v>
      </c>
      <c r="B50" s="56">
        <v>32.6</v>
      </c>
      <c r="C50" s="56">
        <v>30.4</v>
      </c>
      <c r="D50" s="56">
        <v>30.1</v>
      </c>
      <c r="E50" s="56">
        <v>26.1</v>
      </c>
      <c r="F50" s="56">
        <v>22.9</v>
      </c>
      <c r="G50" s="56">
        <v>46</v>
      </c>
      <c r="H50" s="56">
        <v>551</v>
      </c>
      <c r="I50" s="56">
        <v>793</v>
      </c>
      <c r="J50" s="56">
        <v>757</v>
      </c>
      <c r="K50" s="56">
        <v>246</v>
      </c>
      <c r="L50" s="56">
        <v>102</v>
      </c>
      <c r="M50" s="56">
        <v>47.9</v>
      </c>
      <c r="N50" s="56">
        <v>223.75</v>
      </c>
    </row>
    <row r="51" spans="1:14" x14ac:dyDescent="0.3">
      <c r="A51" s="158">
        <v>14</v>
      </c>
      <c r="B51" s="56">
        <v>32.6</v>
      </c>
      <c r="C51" s="56">
        <v>29.8</v>
      </c>
      <c r="D51" s="56">
        <v>26.4</v>
      </c>
      <c r="E51" s="56">
        <v>26.1</v>
      </c>
      <c r="F51" s="56">
        <v>22.6</v>
      </c>
      <c r="G51" s="56">
        <v>43.6</v>
      </c>
      <c r="H51" s="56">
        <v>546</v>
      </c>
      <c r="I51" s="56">
        <v>751</v>
      </c>
      <c r="J51" s="56">
        <v>927</v>
      </c>
      <c r="K51" s="56">
        <v>237</v>
      </c>
      <c r="L51" s="56">
        <v>98</v>
      </c>
      <c r="M51" s="56">
        <v>46.3</v>
      </c>
      <c r="N51" s="56">
        <v>232.20000000000002</v>
      </c>
    </row>
    <row r="52" spans="1:14" x14ac:dyDescent="0.3">
      <c r="A52" s="158">
        <v>15</v>
      </c>
      <c r="B52" s="56">
        <v>31.7</v>
      </c>
      <c r="C52" s="56">
        <v>28.6</v>
      </c>
      <c r="D52" s="56">
        <v>24</v>
      </c>
      <c r="E52" s="56">
        <v>32.9</v>
      </c>
      <c r="F52" s="56">
        <v>21.6</v>
      </c>
      <c r="G52" s="56">
        <v>43.2</v>
      </c>
      <c r="H52" s="56">
        <v>528</v>
      </c>
      <c r="I52" s="56">
        <v>834</v>
      </c>
      <c r="J52" s="56">
        <v>570</v>
      </c>
      <c r="K52" s="56">
        <v>225</v>
      </c>
      <c r="L52" s="56">
        <v>95.9</v>
      </c>
      <c r="M52" s="56">
        <v>45.1</v>
      </c>
      <c r="N52" s="56">
        <v>206.66666666666666</v>
      </c>
    </row>
    <row r="53" spans="1:14" x14ac:dyDescent="0.3">
      <c r="A53" s="158">
        <v>16</v>
      </c>
      <c r="B53" s="56">
        <v>30.1</v>
      </c>
      <c r="C53" s="56">
        <v>28</v>
      </c>
      <c r="D53" s="56">
        <v>25.5</v>
      </c>
      <c r="E53" s="56">
        <v>33.6</v>
      </c>
      <c r="F53" s="56">
        <v>21</v>
      </c>
      <c r="G53" s="56">
        <v>64.900000000000006</v>
      </c>
      <c r="H53" s="56">
        <v>531</v>
      </c>
      <c r="I53" s="56">
        <v>1006</v>
      </c>
      <c r="J53" s="56">
        <v>562</v>
      </c>
      <c r="K53" s="56">
        <v>219</v>
      </c>
      <c r="L53" s="56">
        <v>95.4</v>
      </c>
      <c r="M53" s="56">
        <v>43.9</v>
      </c>
      <c r="N53" s="56">
        <v>221.70000000000002</v>
      </c>
    </row>
    <row r="54" spans="1:14" x14ac:dyDescent="0.3">
      <c r="A54" s="158">
        <v>17</v>
      </c>
      <c r="B54" s="56">
        <v>28.3</v>
      </c>
      <c r="C54" s="56">
        <v>26.7</v>
      </c>
      <c r="D54" s="56">
        <v>26.4</v>
      </c>
      <c r="E54" s="56">
        <v>31</v>
      </c>
      <c r="F54" s="56">
        <v>20.5</v>
      </c>
      <c r="G54" s="56">
        <v>75.5</v>
      </c>
      <c r="H54" s="56">
        <v>674</v>
      </c>
      <c r="I54" s="56">
        <v>984</v>
      </c>
      <c r="J54" s="56">
        <v>550</v>
      </c>
      <c r="K54" s="56">
        <v>208</v>
      </c>
      <c r="L54" s="56">
        <v>93.8</v>
      </c>
      <c r="M54" s="56">
        <v>42.8</v>
      </c>
      <c r="N54" s="56">
        <v>230.08333333333337</v>
      </c>
    </row>
    <row r="55" spans="1:14" x14ac:dyDescent="0.3">
      <c r="A55" s="158">
        <v>18</v>
      </c>
      <c r="B55" s="56">
        <v>27.4</v>
      </c>
      <c r="C55" s="56">
        <v>26.1</v>
      </c>
      <c r="D55" s="56">
        <v>26.1</v>
      </c>
      <c r="E55" s="56">
        <v>45.9</v>
      </c>
      <c r="F55" s="56">
        <v>36.5</v>
      </c>
      <c r="G55" s="56">
        <v>64.099999999999994</v>
      </c>
      <c r="H55" s="56">
        <v>587</v>
      </c>
      <c r="I55" s="56">
        <v>1966</v>
      </c>
      <c r="J55" s="56">
        <v>540</v>
      </c>
      <c r="K55" s="56">
        <v>195</v>
      </c>
      <c r="L55" s="56">
        <v>92.2</v>
      </c>
      <c r="M55" s="56">
        <v>41.7</v>
      </c>
      <c r="N55" s="56">
        <v>303.99999999999994</v>
      </c>
    </row>
    <row r="56" spans="1:14" x14ac:dyDescent="0.3">
      <c r="A56" s="158">
        <v>19</v>
      </c>
      <c r="B56" s="56">
        <v>27.4</v>
      </c>
      <c r="C56" s="56">
        <v>24.9</v>
      </c>
      <c r="D56" s="56">
        <v>26.7</v>
      </c>
      <c r="E56" s="56">
        <v>42.1</v>
      </c>
      <c r="F56" s="56">
        <v>52.5</v>
      </c>
      <c r="G56" s="56">
        <v>74.599999999999994</v>
      </c>
      <c r="H56" s="56">
        <v>883</v>
      </c>
      <c r="I56" s="56">
        <v>1901</v>
      </c>
      <c r="J56" s="56">
        <v>523</v>
      </c>
      <c r="K56" s="56">
        <v>196</v>
      </c>
      <c r="L56" s="56">
        <v>90.7</v>
      </c>
      <c r="M56" s="56">
        <v>42.1</v>
      </c>
      <c r="N56" s="56">
        <v>323.66666666666663</v>
      </c>
    </row>
    <row r="57" spans="1:14" x14ac:dyDescent="0.3">
      <c r="A57" s="158">
        <v>20</v>
      </c>
      <c r="B57" s="56">
        <v>26.1</v>
      </c>
      <c r="C57" s="56">
        <v>24.3</v>
      </c>
      <c r="D57" s="56">
        <v>26.1</v>
      </c>
      <c r="E57" s="56">
        <v>37.5</v>
      </c>
      <c r="F57" s="56">
        <v>38.200000000000003</v>
      </c>
      <c r="G57" s="56">
        <v>89.1</v>
      </c>
      <c r="H57" s="56">
        <v>1137</v>
      </c>
      <c r="I57" s="56">
        <v>1817</v>
      </c>
      <c r="J57" s="56">
        <v>527</v>
      </c>
      <c r="K57" s="56">
        <v>195</v>
      </c>
      <c r="L57" s="56">
        <v>89.1</v>
      </c>
      <c r="M57" s="56">
        <v>42.1</v>
      </c>
      <c r="N57" s="56">
        <v>337.375</v>
      </c>
    </row>
    <row r="58" spans="1:14" x14ac:dyDescent="0.3">
      <c r="A58" s="158">
        <v>21</v>
      </c>
      <c r="B58" s="56">
        <v>24.6</v>
      </c>
      <c r="C58" s="56">
        <v>23.1</v>
      </c>
      <c r="D58" s="56">
        <v>24</v>
      </c>
      <c r="E58" s="56">
        <v>30.7</v>
      </c>
      <c r="F58" s="56">
        <v>36.799999999999997</v>
      </c>
      <c r="G58" s="56">
        <v>94.1</v>
      </c>
      <c r="H58" s="56">
        <v>845</v>
      </c>
      <c r="I58" s="56">
        <v>1256</v>
      </c>
      <c r="J58" s="56">
        <v>524</v>
      </c>
      <c r="K58" s="56">
        <v>242</v>
      </c>
      <c r="L58" s="56">
        <v>88</v>
      </c>
      <c r="M58" s="56">
        <v>42.1</v>
      </c>
      <c r="N58" s="56">
        <v>269.2</v>
      </c>
    </row>
    <row r="59" spans="1:14" x14ac:dyDescent="0.3">
      <c r="A59" s="158">
        <v>22</v>
      </c>
      <c r="B59" s="56">
        <v>23.7</v>
      </c>
      <c r="C59" s="56">
        <v>22.6</v>
      </c>
      <c r="D59" s="56">
        <v>24.6</v>
      </c>
      <c r="E59" s="56">
        <v>34.299999999999997</v>
      </c>
      <c r="F59" s="56">
        <v>30.4</v>
      </c>
      <c r="G59" s="56">
        <v>80.599999999999994</v>
      </c>
      <c r="H59" s="56">
        <v>890</v>
      </c>
      <c r="I59" s="56">
        <v>1204</v>
      </c>
      <c r="J59" s="56">
        <v>669</v>
      </c>
      <c r="K59" s="56">
        <v>189</v>
      </c>
      <c r="L59" s="56">
        <v>91.2</v>
      </c>
      <c r="M59" s="56">
        <v>31</v>
      </c>
      <c r="N59" s="56">
        <v>274.2</v>
      </c>
    </row>
    <row r="60" spans="1:14" x14ac:dyDescent="0.3">
      <c r="A60" s="158">
        <v>23</v>
      </c>
      <c r="B60" s="56">
        <v>23.1</v>
      </c>
      <c r="C60" s="56">
        <v>21.6</v>
      </c>
      <c r="D60" s="56">
        <v>27.4</v>
      </c>
      <c r="E60" s="56">
        <v>34.299999999999997</v>
      </c>
      <c r="F60" s="56">
        <v>45.1</v>
      </c>
      <c r="G60" s="56">
        <v>95</v>
      </c>
      <c r="H60" s="56">
        <v>757</v>
      </c>
      <c r="I60" s="56">
        <v>1204</v>
      </c>
      <c r="J60" s="56">
        <v>666</v>
      </c>
      <c r="K60" s="56">
        <v>190</v>
      </c>
      <c r="L60" s="56">
        <v>73.099999999999994</v>
      </c>
      <c r="M60" s="56">
        <v>30.7</v>
      </c>
      <c r="N60" s="56">
        <v>263.94166666666666</v>
      </c>
    </row>
    <row r="61" spans="1:14" x14ac:dyDescent="0.3">
      <c r="A61" s="158">
        <v>24</v>
      </c>
      <c r="B61" s="56">
        <v>22.3</v>
      </c>
      <c r="C61" s="56">
        <v>21</v>
      </c>
      <c r="D61" s="56">
        <v>24.9</v>
      </c>
      <c r="E61" s="56">
        <v>33.6</v>
      </c>
      <c r="F61" s="56">
        <v>41</v>
      </c>
      <c r="G61" s="56">
        <v>75.5</v>
      </c>
      <c r="H61" s="56">
        <v>796</v>
      </c>
      <c r="I61" s="56">
        <v>1206</v>
      </c>
      <c r="J61" s="56">
        <v>662</v>
      </c>
      <c r="K61" s="56">
        <v>186</v>
      </c>
      <c r="L61" s="56">
        <v>81.099999999999994</v>
      </c>
      <c r="M61" s="56">
        <v>25.8</v>
      </c>
      <c r="N61" s="56">
        <v>264.60000000000002</v>
      </c>
    </row>
    <row r="62" spans="1:14" x14ac:dyDescent="0.3">
      <c r="A62" s="158">
        <v>25</v>
      </c>
      <c r="B62" s="56">
        <v>20.8</v>
      </c>
      <c r="C62" s="56">
        <v>20</v>
      </c>
      <c r="D62" s="56">
        <v>23.4</v>
      </c>
      <c r="E62" s="56">
        <v>32.6</v>
      </c>
      <c r="F62" s="56">
        <v>41.1</v>
      </c>
      <c r="G62" s="56">
        <v>80.7</v>
      </c>
      <c r="H62" s="56">
        <v>822</v>
      </c>
      <c r="I62" s="56">
        <v>1257</v>
      </c>
      <c r="J62" s="56">
        <v>653</v>
      </c>
      <c r="K62" s="56">
        <v>182</v>
      </c>
      <c r="L62" s="56">
        <v>74.599999999999994</v>
      </c>
      <c r="M62" s="56">
        <v>25.8</v>
      </c>
      <c r="N62" s="56">
        <v>269.41666666666669</v>
      </c>
    </row>
    <row r="63" spans="1:14" x14ac:dyDescent="0.3">
      <c r="A63" s="158">
        <v>26</v>
      </c>
      <c r="B63" s="56">
        <v>23.9</v>
      </c>
      <c r="C63" s="56">
        <v>19.5</v>
      </c>
      <c r="D63" s="56">
        <v>22.6</v>
      </c>
      <c r="E63" s="56">
        <v>33.6</v>
      </c>
      <c r="F63" s="56">
        <v>52.3</v>
      </c>
      <c r="G63" s="56">
        <v>84.9</v>
      </c>
      <c r="H63" s="56">
        <v>779</v>
      </c>
      <c r="I63" s="56">
        <v>913</v>
      </c>
      <c r="J63" s="56">
        <v>618</v>
      </c>
      <c r="K63" s="56">
        <v>179</v>
      </c>
      <c r="L63" s="56">
        <v>86.5</v>
      </c>
      <c r="M63" s="56">
        <v>37.9</v>
      </c>
      <c r="N63" s="56">
        <v>237.51666666666668</v>
      </c>
    </row>
    <row r="64" spans="1:14" x14ac:dyDescent="0.3">
      <c r="A64" s="158">
        <v>27</v>
      </c>
      <c r="B64" s="56">
        <v>18.7</v>
      </c>
      <c r="C64" s="56">
        <v>18.399999999999999</v>
      </c>
      <c r="D64" s="56">
        <v>32.6</v>
      </c>
      <c r="E64" s="56">
        <v>34.299999999999997</v>
      </c>
      <c r="F64" s="56">
        <v>43.8</v>
      </c>
      <c r="G64" s="56">
        <v>192</v>
      </c>
      <c r="H64" s="56">
        <v>779</v>
      </c>
      <c r="I64" s="56">
        <v>1059</v>
      </c>
      <c r="J64" s="56">
        <v>645</v>
      </c>
      <c r="K64" s="56">
        <v>173</v>
      </c>
      <c r="L64" s="56">
        <v>86.5</v>
      </c>
      <c r="M64" s="56">
        <v>38.6</v>
      </c>
      <c r="N64" s="56">
        <v>260.07499999999999</v>
      </c>
    </row>
    <row r="65" spans="1:14" x14ac:dyDescent="0.3">
      <c r="A65" s="158">
        <v>28</v>
      </c>
      <c r="B65" s="56">
        <v>18.2</v>
      </c>
      <c r="C65" s="56">
        <v>17.899999999999999</v>
      </c>
      <c r="D65" s="56">
        <v>30.7</v>
      </c>
      <c r="E65" s="56">
        <v>31.7</v>
      </c>
      <c r="F65" s="56">
        <v>42.4</v>
      </c>
      <c r="G65" s="56">
        <v>103</v>
      </c>
      <c r="H65" s="56">
        <v>688</v>
      </c>
      <c r="I65" s="56">
        <v>1049</v>
      </c>
      <c r="J65" s="56">
        <v>639</v>
      </c>
      <c r="K65" s="56">
        <v>169</v>
      </c>
      <c r="L65" s="56">
        <v>85.9</v>
      </c>
      <c r="M65" s="56">
        <v>38.6</v>
      </c>
      <c r="N65" s="56">
        <v>242.78333333333333</v>
      </c>
    </row>
    <row r="66" spans="1:14" x14ac:dyDescent="0.3">
      <c r="A66" s="158">
        <v>29</v>
      </c>
      <c r="B66" s="56">
        <v>17.100000000000001</v>
      </c>
      <c r="C66" s="56"/>
      <c r="D66" s="56">
        <v>30.7</v>
      </c>
      <c r="E66" s="56">
        <v>28.9</v>
      </c>
      <c r="F66" s="56">
        <v>41.7</v>
      </c>
      <c r="G66" s="56">
        <v>78.900000000000006</v>
      </c>
      <c r="H66" s="56">
        <v>1310</v>
      </c>
      <c r="I66" s="56">
        <v>1077</v>
      </c>
      <c r="J66" s="56">
        <v>637</v>
      </c>
      <c r="K66" s="56">
        <v>168</v>
      </c>
      <c r="L66" s="56">
        <v>85.9</v>
      </c>
      <c r="M66" s="56">
        <v>38.9</v>
      </c>
      <c r="N66" s="56">
        <v>319.4636363636364</v>
      </c>
    </row>
    <row r="67" spans="1:14" x14ac:dyDescent="0.3">
      <c r="A67" s="158">
        <v>30</v>
      </c>
      <c r="B67" s="56">
        <v>27.5</v>
      </c>
      <c r="C67" s="56"/>
      <c r="D67" s="56">
        <v>29.5</v>
      </c>
      <c r="E67" s="56">
        <v>28.6</v>
      </c>
      <c r="F67" s="56">
        <v>40.299999999999997</v>
      </c>
      <c r="G67" s="56">
        <v>90.1</v>
      </c>
      <c r="H67" s="56">
        <v>901</v>
      </c>
      <c r="I67" s="56">
        <v>1074</v>
      </c>
      <c r="J67" s="56">
        <v>632</v>
      </c>
      <c r="K67" s="56">
        <v>166</v>
      </c>
      <c r="L67" s="56">
        <v>85.9</v>
      </c>
      <c r="M67" s="56">
        <v>34.700000000000003</v>
      </c>
      <c r="N67" s="56">
        <v>282.69090909090909</v>
      </c>
    </row>
    <row r="68" spans="1:14" x14ac:dyDescent="0.3">
      <c r="A68" s="158">
        <v>31</v>
      </c>
      <c r="B68" s="56">
        <v>37.200000000000003</v>
      </c>
      <c r="C68" s="56"/>
      <c r="D68" s="56">
        <v>28.6</v>
      </c>
      <c r="E68" s="56"/>
      <c r="F68" s="56">
        <v>39.6</v>
      </c>
      <c r="G68" s="56"/>
      <c r="H68" s="56">
        <v>1256</v>
      </c>
      <c r="I68" s="56">
        <v>847</v>
      </c>
      <c r="J68" s="56"/>
      <c r="K68" s="56">
        <v>163</v>
      </c>
      <c r="L68" s="56"/>
      <c r="M68" s="56">
        <v>32.6</v>
      </c>
      <c r="N68" s="56">
        <v>343.42857142857144</v>
      </c>
    </row>
    <row r="69" spans="1:14" x14ac:dyDescent="0.3">
      <c r="A69" s="13">
        <v>2011</v>
      </c>
      <c r="B69" s="56">
        <v>41.051612903225816</v>
      </c>
      <c r="C69" s="56">
        <v>39.628571428571426</v>
      </c>
      <c r="D69" s="56">
        <v>41.525806451612915</v>
      </c>
      <c r="E69" s="56">
        <v>48.949999999999982</v>
      </c>
      <c r="F69" s="56">
        <v>126.79032258064517</v>
      </c>
      <c r="G69" s="56">
        <v>205.70333333333335</v>
      </c>
      <c r="H69" s="56">
        <v>642.38709677419354</v>
      </c>
      <c r="I69" s="56">
        <v>586.64516129032256</v>
      </c>
      <c r="J69" s="56">
        <v>397.5</v>
      </c>
      <c r="K69" s="56">
        <v>178.58064516129033</v>
      </c>
      <c r="L69" s="56">
        <v>86.686666666666667</v>
      </c>
      <c r="M69" s="56">
        <v>58.045161290322561</v>
      </c>
      <c r="N69" s="56">
        <v>206.02904109589042</v>
      </c>
    </row>
    <row r="70" spans="1:14" x14ac:dyDescent="0.3">
      <c r="A70" s="158">
        <v>1</v>
      </c>
      <c r="B70" s="56">
        <v>41.1</v>
      </c>
      <c r="C70" s="56">
        <v>34.299999999999997</v>
      </c>
      <c r="D70" s="56">
        <v>44.2</v>
      </c>
      <c r="E70" s="56">
        <v>45.3</v>
      </c>
      <c r="F70" s="56">
        <v>64.900000000000006</v>
      </c>
      <c r="G70" s="56">
        <v>185</v>
      </c>
      <c r="H70" s="56">
        <v>409</v>
      </c>
      <c r="I70" s="56">
        <v>1057</v>
      </c>
      <c r="J70" s="56">
        <v>623</v>
      </c>
      <c r="K70" s="56">
        <v>228</v>
      </c>
      <c r="L70" s="56">
        <v>110</v>
      </c>
      <c r="M70" s="56">
        <v>57.7</v>
      </c>
      <c r="N70" s="56">
        <v>241.625</v>
      </c>
    </row>
    <row r="71" spans="1:14" x14ac:dyDescent="0.3">
      <c r="A71" s="158">
        <v>2</v>
      </c>
      <c r="B71" s="56">
        <v>40.5</v>
      </c>
      <c r="C71" s="56">
        <v>35.299999999999997</v>
      </c>
      <c r="D71" s="56">
        <v>44.2</v>
      </c>
      <c r="E71" s="56">
        <v>42.1</v>
      </c>
      <c r="F71" s="56">
        <v>52.9</v>
      </c>
      <c r="G71" s="56">
        <v>166</v>
      </c>
      <c r="H71" s="56">
        <v>389</v>
      </c>
      <c r="I71" s="56">
        <v>662</v>
      </c>
      <c r="J71" s="56">
        <v>550</v>
      </c>
      <c r="K71" s="56">
        <v>240</v>
      </c>
      <c r="L71" s="56">
        <v>110</v>
      </c>
      <c r="M71" s="56">
        <v>54</v>
      </c>
      <c r="N71" s="56">
        <v>198.83333333333334</v>
      </c>
    </row>
    <row r="72" spans="1:14" x14ac:dyDescent="0.3">
      <c r="A72" s="158">
        <v>3</v>
      </c>
      <c r="B72" s="56">
        <v>46.5</v>
      </c>
      <c r="C72" s="56">
        <v>52.9</v>
      </c>
      <c r="D72" s="56">
        <v>42.1</v>
      </c>
      <c r="E72" s="56">
        <v>33.299999999999997</v>
      </c>
      <c r="F72" s="56">
        <v>51.8</v>
      </c>
      <c r="G72" s="56">
        <v>207</v>
      </c>
      <c r="H72" s="56">
        <v>351</v>
      </c>
      <c r="I72" s="56">
        <v>783</v>
      </c>
      <c r="J72" s="56">
        <v>330</v>
      </c>
      <c r="K72" s="56">
        <v>240</v>
      </c>
      <c r="L72" s="56">
        <v>124</v>
      </c>
      <c r="M72" s="56">
        <v>108</v>
      </c>
      <c r="N72" s="56">
        <v>197.46666666666667</v>
      </c>
    </row>
    <row r="73" spans="1:14" x14ac:dyDescent="0.3">
      <c r="A73" s="158">
        <v>4</v>
      </c>
      <c r="B73" s="56">
        <v>49.6</v>
      </c>
      <c r="C73" s="56">
        <v>34.299999999999997</v>
      </c>
      <c r="D73" s="56">
        <v>43.1</v>
      </c>
      <c r="E73" s="56">
        <v>43.4</v>
      </c>
      <c r="F73" s="56">
        <v>54</v>
      </c>
      <c r="G73" s="56">
        <v>110</v>
      </c>
      <c r="H73" s="56">
        <v>317</v>
      </c>
      <c r="I73" s="56">
        <v>635</v>
      </c>
      <c r="J73" s="56">
        <v>336</v>
      </c>
      <c r="K73" s="56">
        <v>212</v>
      </c>
      <c r="L73" s="56">
        <v>110</v>
      </c>
      <c r="M73" s="56">
        <v>79.5</v>
      </c>
      <c r="N73" s="56">
        <v>168.65833333333333</v>
      </c>
    </row>
    <row r="74" spans="1:14" x14ac:dyDescent="0.3">
      <c r="A74" s="158">
        <v>5</v>
      </c>
      <c r="B74" s="56">
        <v>41.1</v>
      </c>
      <c r="C74" s="56">
        <v>34.299999999999997</v>
      </c>
      <c r="D74" s="56">
        <v>41.1</v>
      </c>
      <c r="E74" s="56">
        <v>44.2</v>
      </c>
      <c r="F74" s="56">
        <v>64.900000000000006</v>
      </c>
      <c r="G74" s="56">
        <v>111</v>
      </c>
      <c r="H74" s="56">
        <v>389</v>
      </c>
      <c r="I74" s="56">
        <v>648</v>
      </c>
      <c r="J74" s="56">
        <v>330</v>
      </c>
      <c r="K74" s="56">
        <v>214</v>
      </c>
      <c r="L74" s="56">
        <v>113</v>
      </c>
      <c r="M74" s="56">
        <v>80.900000000000006</v>
      </c>
      <c r="N74" s="56">
        <v>175.95833333333334</v>
      </c>
    </row>
    <row r="75" spans="1:14" x14ac:dyDescent="0.3">
      <c r="A75" s="158">
        <v>6</v>
      </c>
      <c r="B75" s="56">
        <v>41.1</v>
      </c>
      <c r="C75" s="56">
        <v>33.299999999999997</v>
      </c>
      <c r="D75" s="56">
        <v>36.200000000000003</v>
      </c>
      <c r="E75" s="56">
        <v>42.1</v>
      </c>
      <c r="F75" s="56">
        <v>64.900000000000006</v>
      </c>
      <c r="G75" s="56">
        <v>94</v>
      </c>
      <c r="H75" s="56">
        <v>389</v>
      </c>
      <c r="I75" s="56">
        <v>648</v>
      </c>
      <c r="J75" s="56">
        <v>522</v>
      </c>
      <c r="K75" s="56">
        <v>214</v>
      </c>
      <c r="L75" s="56">
        <v>94</v>
      </c>
      <c r="M75" s="56">
        <v>79.5</v>
      </c>
      <c r="N75" s="56">
        <v>188.17499999999998</v>
      </c>
    </row>
    <row r="76" spans="1:14" x14ac:dyDescent="0.3">
      <c r="A76" s="158">
        <v>7</v>
      </c>
      <c r="B76" s="56">
        <v>41.1</v>
      </c>
      <c r="C76" s="56">
        <v>44.2</v>
      </c>
      <c r="D76" s="56">
        <v>36.200000000000003</v>
      </c>
      <c r="E76" s="56">
        <v>41.8</v>
      </c>
      <c r="F76" s="56">
        <v>36.200000000000003</v>
      </c>
      <c r="G76" s="56">
        <v>111</v>
      </c>
      <c r="H76" s="56">
        <v>387</v>
      </c>
      <c r="I76" s="56">
        <v>399</v>
      </c>
      <c r="J76" s="56">
        <v>522</v>
      </c>
      <c r="K76" s="56">
        <v>201</v>
      </c>
      <c r="L76" s="56">
        <v>97.1</v>
      </c>
      <c r="M76" s="56">
        <v>95.6</v>
      </c>
      <c r="N76" s="56">
        <v>167.68333333333331</v>
      </c>
    </row>
    <row r="77" spans="1:14" x14ac:dyDescent="0.3">
      <c r="A77" s="158">
        <v>8</v>
      </c>
      <c r="B77" s="56">
        <v>42.1</v>
      </c>
      <c r="C77" s="56">
        <v>43.1</v>
      </c>
      <c r="D77" s="56">
        <v>37.200000000000003</v>
      </c>
      <c r="E77" s="56">
        <v>54</v>
      </c>
      <c r="F77" s="56">
        <v>36.200000000000003</v>
      </c>
      <c r="G77" s="56">
        <v>113</v>
      </c>
      <c r="H77" s="56">
        <v>408</v>
      </c>
      <c r="I77" s="56">
        <v>919</v>
      </c>
      <c r="J77" s="56">
        <v>623</v>
      </c>
      <c r="K77" s="56">
        <v>201</v>
      </c>
      <c r="L77" s="56">
        <v>97.1</v>
      </c>
      <c r="M77" s="56">
        <v>55.2</v>
      </c>
      <c r="N77" s="56">
        <v>219.07499999999996</v>
      </c>
    </row>
    <row r="78" spans="1:14" x14ac:dyDescent="0.3">
      <c r="A78" s="158">
        <v>9</v>
      </c>
      <c r="B78" s="56">
        <v>42.1</v>
      </c>
      <c r="C78" s="56">
        <v>36.200000000000003</v>
      </c>
      <c r="D78" s="56">
        <v>33.299999999999997</v>
      </c>
      <c r="E78" s="56">
        <v>51.8</v>
      </c>
      <c r="F78" s="56">
        <v>44.2</v>
      </c>
      <c r="G78" s="56">
        <v>94.5</v>
      </c>
      <c r="H78" s="56">
        <v>388</v>
      </c>
      <c r="I78" s="56">
        <v>449</v>
      </c>
      <c r="J78" s="56">
        <v>623</v>
      </c>
      <c r="K78" s="56">
        <v>199</v>
      </c>
      <c r="L78" s="56">
        <v>110</v>
      </c>
      <c r="M78" s="56">
        <v>53.3</v>
      </c>
      <c r="N78" s="56">
        <v>177.03333333333333</v>
      </c>
    </row>
    <row r="79" spans="1:14" x14ac:dyDescent="0.3">
      <c r="A79" s="158">
        <v>10</v>
      </c>
      <c r="B79" s="56">
        <v>42.1</v>
      </c>
      <c r="C79" s="56">
        <v>35.299999999999997</v>
      </c>
      <c r="D79" s="56">
        <v>46.4</v>
      </c>
      <c r="E79" s="56">
        <v>47.5</v>
      </c>
      <c r="F79" s="56">
        <v>60.1</v>
      </c>
      <c r="G79" s="56">
        <v>96.6</v>
      </c>
      <c r="H79" s="56">
        <v>414</v>
      </c>
      <c r="I79" s="56">
        <v>675</v>
      </c>
      <c r="J79" s="56">
        <v>521</v>
      </c>
      <c r="K79" s="56">
        <v>199</v>
      </c>
      <c r="L79" s="56">
        <v>110</v>
      </c>
      <c r="M79" s="56">
        <v>60.1</v>
      </c>
      <c r="N79" s="56">
        <v>192.25833333333333</v>
      </c>
    </row>
    <row r="80" spans="1:14" x14ac:dyDescent="0.3">
      <c r="A80" s="158">
        <v>11</v>
      </c>
      <c r="B80" s="56">
        <v>43.1</v>
      </c>
      <c r="C80" s="56">
        <v>35.299999999999997</v>
      </c>
      <c r="D80" s="56">
        <v>42.1</v>
      </c>
      <c r="E80" s="56">
        <v>47.5</v>
      </c>
      <c r="F80" s="56">
        <v>63.3</v>
      </c>
      <c r="G80" s="56">
        <v>110</v>
      </c>
      <c r="H80" s="56">
        <v>450</v>
      </c>
      <c r="I80" s="56">
        <v>669</v>
      </c>
      <c r="J80" s="56">
        <v>330</v>
      </c>
      <c r="K80" s="56">
        <v>164</v>
      </c>
      <c r="L80" s="56">
        <v>79.5</v>
      </c>
      <c r="M80" s="56">
        <v>107</v>
      </c>
      <c r="N80" s="56">
        <v>178.4</v>
      </c>
    </row>
    <row r="81" spans="1:14" x14ac:dyDescent="0.3">
      <c r="A81" s="158">
        <v>12</v>
      </c>
      <c r="B81" s="56">
        <v>43.4</v>
      </c>
      <c r="C81" s="56">
        <v>34.299999999999997</v>
      </c>
      <c r="D81" s="56">
        <v>33.299999999999997</v>
      </c>
      <c r="E81" s="56">
        <v>48.5</v>
      </c>
      <c r="F81" s="56">
        <v>94.5</v>
      </c>
      <c r="G81" s="56">
        <v>330</v>
      </c>
      <c r="H81" s="56">
        <v>481</v>
      </c>
      <c r="I81" s="56">
        <v>576</v>
      </c>
      <c r="J81" s="56">
        <v>330</v>
      </c>
      <c r="K81" s="56">
        <v>166</v>
      </c>
      <c r="L81" s="56">
        <v>82.4</v>
      </c>
      <c r="M81" s="56">
        <v>94</v>
      </c>
      <c r="N81" s="56">
        <v>192.78333333333333</v>
      </c>
    </row>
    <row r="82" spans="1:14" x14ac:dyDescent="0.3">
      <c r="A82" s="158">
        <v>13</v>
      </c>
      <c r="B82" s="56">
        <v>43.8</v>
      </c>
      <c r="C82" s="56">
        <v>34.299999999999997</v>
      </c>
      <c r="D82" s="56">
        <v>42.1</v>
      </c>
      <c r="E82" s="56">
        <v>48.5</v>
      </c>
      <c r="F82" s="56">
        <v>111</v>
      </c>
      <c r="G82" s="56">
        <v>165</v>
      </c>
      <c r="H82" s="56">
        <v>452</v>
      </c>
      <c r="I82" s="56">
        <v>607</v>
      </c>
      <c r="J82" s="56">
        <v>208</v>
      </c>
      <c r="K82" s="56">
        <v>170</v>
      </c>
      <c r="L82" s="56">
        <v>86.7</v>
      </c>
      <c r="M82" s="56">
        <v>94</v>
      </c>
      <c r="N82" s="56">
        <v>171.86666666666667</v>
      </c>
    </row>
    <row r="83" spans="1:14" x14ac:dyDescent="0.3">
      <c r="A83" s="158">
        <v>14</v>
      </c>
      <c r="B83" s="56">
        <v>44.2</v>
      </c>
      <c r="C83" s="56">
        <v>33.299999999999997</v>
      </c>
      <c r="D83" s="56">
        <v>42.1</v>
      </c>
      <c r="E83" s="56">
        <v>37.200000000000003</v>
      </c>
      <c r="F83" s="56">
        <v>95.6</v>
      </c>
      <c r="G83" s="56">
        <v>145</v>
      </c>
      <c r="H83" s="56">
        <v>509</v>
      </c>
      <c r="I83" s="56">
        <v>625</v>
      </c>
      <c r="J83" s="56">
        <v>482</v>
      </c>
      <c r="K83" s="56">
        <v>168</v>
      </c>
      <c r="L83" s="56">
        <v>86.7</v>
      </c>
      <c r="M83" s="56">
        <v>91.1</v>
      </c>
      <c r="N83" s="56">
        <v>196.6</v>
      </c>
    </row>
    <row r="84" spans="1:14" x14ac:dyDescent="0.3">
      <c r="A84" s="158">
        <v>15</v>
      </c>
      <c r="B84" s="56">
        <v>44.2</v>
      </c>
      <c r="C84" s="56">
        <v>43.1</v>
      </c>
      <c r="D84" s="56">
        <v>41.1</v>
      </c>
      <c r="E84" s="56">
        <v>36.200000000000003</v>
      </c>
      <c r="F84" s="56">
        <v>111</v>
      </c>
      <c r="G84" s="56">
        <v>145</v>
      </c>
      <c r="H84" s="56">
        <v>702</v>
      </c>
      <c r="I84" s="56">
        <v>655</v>
      </c>
      <c r="J84" s="56">
        <v>449</v>
      </c>
      <c r="K84" s="56">
        <v>164</v>
      </c>
      <c r="L84" s="56">
        <v>330</v>
      </c>
      <c r="M84" s="56">
        <v>79.5</v>
      </c>
      <c r="N84" s="56">
        <v>233.34166666666667</v>
      </c>
    </row>
    <row r="85" spans="1:14" x14ac:dyDescent="0.3">
      <c r="A85" s="158">
        <v>16</v>
      </c>
      <c r="B85" s="56">
        <v>44.2</v>
      </c>
      <c r="C85" s="56">
        <v>54</v>
      </c>
      <c r="D85" s="56">
        <v>43.1</v>
      </c>
      <c r="E85" s="56">
        <v>52.9</v>
      </c>
      <c r="F85" s="56">
        <v>146</v>
      </c>
      <c r="G85" s="56">
        <v>148</v>
      </c>
      <c r="H85" s="56">
        <v>516</v>
      </c>
      <c r="I85" s="56">
        <v>842</v>
      </c>
      <c r="J85" s="56">
        <v>482</v>
      </c>
      <c r="K85" s="56">
        <v>217</v>
      </c>
      <c r="L85" s="56">
        <v>115</v>
      </c>
      <c r="M85" s="56">
        <v>86.7</v>
      </c>
      <c r="N85" s="56">
        <v>228.9083333333333</v>
      </c>
    </row>
    <row r="86" spans="1:14" x14ac:dyDescent="0.3">
      <c r="A86" s="158">
        <v>17</v>
      </c>
      <c r="B86" s="56">
        <v>44.2</v>
      </c>
      <c r="C86" s="56">
        <v>55.2</v>
      </c>
      <c r="D86" s="56">
        <v>44.2</v>
      </c>
      <c r="E86" s="56">
        <v>64.900000000000006</v>
      </c>
      <c r="F86" s="56">
        <v>146</v>
      </c>
      <c r="G86" s="56">
        <v>169</v>
      </c>
      <c r="H86" s="56">
        <v>500</v>
      </c>
      <c r="I86" s="56">
        <v>949</v>
      </c>
      <c r="J86" s="56">
        <v>482</v>
      </c>
      <c r="K86" s="56">
        <v>214</v>
      </c>
      <c r="L86" s="56">
        <v>111</v>
      </c>
      <c r="M86" s="56">
        <v>43.8</v>
      </c>
      <c r="N86" s="56">
        <v>235.27500000000001</v>
      </c>
    </row>
    <row r="87" spans="1:14" x14ac:dyDescent="0.3">
      <c r="A87" s="158">
        <v>18</v>
      </c>
      <c r="B87" s="56">
        <v>45.6</v>
      </c>
      <c r="C87" s="56">
        <v>48.5</v>
      </c>
      <c r="D87" s="56">
        <v>44.5</v>
      </c>
      <c r="E87" s="56">
        <v>64.900000000000006</v>
      </c>
      <c r="F87" s="56">
        <v>155</v>
      </c>
      <c r="G87" s="56">
        <v>109</v>
      </c>
      <c r="H87" s="56">
        <v>330</v>
      </c>
      <c r="I87" s="56">
        <v>623</v>
      </c>
      <c r="J87" s="56">
        <v>330</v>
      </c>
      <c r="K87" s="56">
        <v>188</v>
      </c>
      <c r="L87" s="56">
        <v>54</v>
      </c>
      <c r="M87" s="56">
        <v>47.5</v>
      </c>
      <c r="N87" s="56">
        <v>170</v>
      </c>
    </row>
    <row r="88" spans="1:14" x14ac:dyDescent="0.3">
      <c r="A88" s="158">
        <v>19</v>
      </c>
      <c r="B88" s="56">
        <v>46.4</v>
      </c>
      <c r="C88" s="56">
        <v>48.5</v>
      </c>
      <c r="D88" s="56">
        <v>41.8</v>
      </c>
      <c r="E88" s="56">
        <v>49.1</v>
      </c>
      <c r="F88" s="56">
        <v>174</v>
      </c>
      <c r="G88" s="56">
        <v>184</v>
      </c>
      <c r="H88" s="56">
        <v>325</v>
      </c>
      <c r="I88" s="56">
        <v>466</v>
      </c>
      <c r="J88" s="56">
        <v>305</v>
      </c>
      <c r="K88" s="56">
        <v>168</v>
      </c>
      <c r="L88" s="56">
        <v>55.6</v>
      </c>
      <c r="M88" s="56">
        <v>36.200000000000003</v>
      </c>
      <c r="N88" s="56">
        <v>158.29999999999998</v>
      </c>
    </row>
    <row r="89" spans="1:14" x14ac:dyDescent="0.3">
      <c r="A89" s="158">
        <v>20</v>
      </c>
      <c r="B89" s="56">
        <v>46</v>
      </c>
      <c r="C89" s="56">
        <v>34.299999999999997</v>
      </c>
      <c r="D89" s="56">
        <v>42.1</v>
      </c>
      <c r="E89" s="56">
        <v>47.8</v>
      </c>
      <c r="F89" s="56">
        <v>209</v>
      </c>
      <c r="G89" s="56">
        <v>162</v>
      </c>
      <c r="H89" s="56">
        <v>621</v>
      </c>
      <c r="I89" s="56">
        <v>452</v>
      </c>
      <c r="J89" s="56">
        <v>305</v>
      </c>
      <c r="K89" s="56">
        <v>162</v>
      </c>
      <c r="L89" s="56">
        <v>60.1</v>
      </c>
      <c r="M89" s="56">
        <v>33.299999999999997</v>
      </c>
      <c r="N89" s="56">
        <v>181.21666666666667</v>
      </c>
    </row>
    <row r="90" spans="1:14" x14ac:dyDescent="0.3">
      <c r="A90" s="158">
        <v>21</v>
      </c>
      <c r="B90" s="56">
        <v>35.299999999999997</v>
      </c>
      <c r="C90" s="56">
        <v>36.200000000000003</v>
      </c>
      <c r="D90" s="56">
        <v>42.1</v>
      </c>
      <c r="E90" s="56">
        <v>48.5</v>
      </c>
      <c r="F90" s="56">
        <v>330</v>
      </c>
      <c r="G90" s="56">
        <v>178</v>
      </c>
      <c r="H90" s="56">
        <v>769</v>
      </c>
      <c r="I90" s="56">
        <v>457</v>
      </c>
      <c r="J90" s="56">
        <v>330</v>
      </c>
      <c r="K90" s="56">
        <v>162</v>
      </c>
      <c r="L90" s="56">
        <v>52.9</v>
      </c>
      <c r="M90" s="56">
        <v>31.6</v>
      </c>
      <c r="N90" s="56">
        <v>206.04999999999998</v>
      </c>
    </row>
    <row r="91" spans="1:14" x14ac:dyDescent="0.3">
      <c r="A91" s="158">
        <v>22</v>
      </c>
      <c r="B91" s="56">
        <v>35.299999999999997</v>
      </c>
      <c r="C91" s="56">
        <v>37.200000000000003</v>
      </c>
      <c r="D91" s="56">
        <v>44.2</v>
      </c>
      <c r="E91" s="56">
        <v>51.8</v>
      </c>
      <c r="F91" s="56">
        <v>248</v>
      </c>
      <c r="G91" s="56">
        <v>204</v>
      </c>
      <c r="H91" s="56">
        <v>619</v>
      </c>
      <c r="I91" s="56">
        <v>334</v>
      </c>
      <c r="J91" s="56">
        <v>387</v>
      </c>
      <c r="K91" s="56">
        <v>172</v>
      </c>
      <c r="L91" s="56">
        <v>52.2</v>
      </c>
      <c r="M91" s="56">
        <v>31.6</v>
      </c>
      <c r="N91" s="56">
        <v>184.69166666666663</v>
      </c>
    </row>
    <row r="92" spans="1:14" x14ac:dyDescent="0.3">
      <c r="A92" s="158">
        <v>23</v>
      </c>
      <c r="B92" s="56">
        <v>33.299999999999997</v>
      </c>
      <c r="C92" s="56">
        <v>34.299999999999997</v>
      </c>
      <c r="D92" s="56">
        <v>43.1</v>
      </c>
      <c r="E92" s="56">
        <v>43.1</v>
      </c>
      <c r="F92" s="56">
        <v>164</v>
      </c>
      <c r="G92" s="56">
        <v>194</v>
      </c>
      <c r="H92" s="56">
        <v>619</v>
      </c>
      <c r="I92" s="56">
        <v>330</v>
      </c>
      <c r="J92" s="56">
        <v>387</v>
      </c>
      <c r="K92" s="56">
        <v>188</v>
      </c>
      <c r="L92" s="56">
        <v>50.4</v>
      </c>
      <c r="M92" s="56">
        <v>33.299999999999997</v>
      </c>
      <c r="N92" s="56">
        <v>176.625</v>
      </c>
    </row>
    <row r="93" spans="1:14" x14ac:dyDescent="0.3">
      <c r="A93" s="158">
        <v>24</v>
      </c>
      <c r="B93" s="56">
        <v>37.200000000000003</v>
      </c>
      <c r="C93" s="56">
        <v>36.200000000000003</v>
      </c>
      <c r="D93" s="56">
        <v>41.1</v>
      </c>
      <c r="E93" s="56">
        <v>45.6</v>
      </c>
      <c r="F93" s="56">
        <v>164</v>
      </c>
      <c r="G93" s="56">
        <v>327</v>
      </c>
      <c r="H93" s="56">
        <v>1100</v>
      </c>
      <c r="I93" s="56">
        <v>334</v>
      </c>
      <c r="J93" s="56">
        <v>338</v>
      </c>
      <c r="K93" s="56">
        <v>186</v>
      </c>
      <c r="L93" s="56">
        <v>47.8</v>
      </c>
      <c r="M93" s="56">
        <v>33.299999999999997</v>
      </c>
      <c r="N93" s="56">
        <v>224.18333333333337</v>
      </c>
    </row>
    <row r="94" spans="1:14" x14ac:dyDescent="0.3">
      <c r="A94" s="158">
        <v>25</v>
      </c>
      <c r="B94" s="56">
        <v>37.200000000000003</v>
      </c>
      <c r="C94" s="56">
        <v>33.299999999999997</v>
      </c>
      <c r="D94" s="56">
        <v>42.1</v>
      </c>
      <c r="E94" s="56">
        <v>47.1</v>
      </c>
      <c r="F94" s="56">
        <v>164</v>
      </c>
      <c r="G94" s="56">
        <v>326</v>
      </c>
      <c r="H94" s="56">
        <v>1105</v>
      </c>
      <c r="I94" s="56">
        <v>389</v>
      </c>
      <c r="J94" s="56">
        <v>387</v>
      </c>
      <c r="K94" s="56">
        <v>165</v>
      </c>
      <c r="L94" s="56">
        <v>36.200000000000003</v>
      </c>
      <c r="M94" s="56">
        <v>35.299999999999997</v>
      </c>
      <c r="N94" s="56">
        <v>230.6</v>
      </c>
    </row>
    <row r="95" spans="1:14" x14ac:dyDescent="0.3">
      <c r="A95" s="158">
        <v>26</v>
      </c>
      <c r="B95" s="56">
        <v>37.9</v>
      </c>
      <c r="C95" s="56">
        <v>44.2</v>
      </c>
      <c r="D95" s="56">
        <v>44.2</v>
      </c>
      <c r="E95" s="56">
        <v>52.6</v>
      </c>
      <c r="F95" s="56">
        <v>207</v>
      </c>
      <c r="G95" s="56">
        <v>351</v>
      </c>
      <c r="H95" s="56">
        <v>1261</v>
      </c>
      <c r="I95" s="56">
        <v>555</v>
      </c>
      <c r="J95" s="56">
        <v>332</v>
      </c>
      <c r="K95" s="56">
        <v>145</v>
      </c>
      <c r="L95" s="56">
        <v>42.1</v>
      </c>
      <c r="M95" s="56">
        <v>33.299999999999997</v>
      </c>
      <c r="N95" s="56">
        <v>258.77500000000003</v>
      </c>
    </row>
    <row r="96" spans="1:14" x14ac:dyDescent="0.3">
      <c r="A96" s="158">
        <v>27</v>
      </c>
      <c r="B96" s="56">
        <v>38.200000000000003</v>
      </c>
      <c r="C96" s="56">
        <v>43.1</v>
      </c>
      <c r="D96" s="56">
        <v>45.3</v>
      </c>
      <c r="E96" s="56">
        <v>53.7</v>
      </c>
      <c r="F96" s="56">
        <v>147</v>
      </c>
      <c r="G96" s="56">
        <v>413</v>
      </c>
      <c r="H96" s="56">
        <v>1310</v>
      </c>
      <c r="I96" s="56">
        <v>623</v>
      </c>
      <c r="J96" s="56">
        <v>277</v>
      </c>
      <c r="K96" s="56">
        <v>145</v>
      </c>
      <c r="L96" s="56">
        <v>42.1</v>
      </c>
      <c r="M96" s="56">
        <v>34.299999999999997</v>
      </c>
      <c r="N96" s="56">
        <v>264.30833333333334</v>
      </c>
    </row>
    <row r="97" spans="1:14" x14ac:dyDescent="0.3">
      <c r="A97" s="158">
        <v>28</v>
      </c>
      <c r="B97" s="56">
        <v>36.200000000000003</v>
      </c>
      <c r="C97" s="56">
        <v>41.1</v>
      </c>
      <c r="D97" s="56">
        <v>44.9</v>
      </c>
      <c r="E97" s="56">
        <v>61.7</v>
      </c>
      <c r="F97" s="56">
        <v>145</v>
      </c>
      <c r="G97" s="56">
        <v>412</v>
      </c>
      <c r="H97" s="56">
        <v>1782</v>
      </c>
      <c r="I97" s="56">
        <v>658</v>
      </c>
      <c r="J97" s="56">
        <v>277</v>
      </c>
      <c r="K97" s="56">
        <v>110</v>
      </c>
      <c r="L97" s="56">
        <v>38.200000000000003</v>
      </c>
      <c r="M97" s="56">
        <v>33.299999999999997</v>
      </c>
      <c r="N97" s="56">
        <v>303.28333333333336</v>
      </c>
    </row>
    <row r="98" spans="1:14" x14ac:dyDescent="0.3">
      <c r="A98" s="158">
        <v>29</v>
      </c>
      <c r="B98" s="56">
        <v>36.200000000000003</v>
      </c>
      <c r="C98" s="56"/>
      <c r="D98" s="56">
        <v>37.5</v>
      </c>
      <c r="E98" s="56">
        <v>61.3</v>
      </c>
      <c r="F98" s="56">
        <v>164</v>
      </c>
      <c r="G98" s="56">
        <v>399</v>
      </c>
      <c r="H98" s="56">
        <v>747</v>
      </c>
      <c r="I98" s="56">
        <v>351</v>
      </c>
      <c r="J98" s="56">
        <v>265</v>
      </c>
      <c r="K98" s="56">
        <v>113</v>
      </c>
      <c r="L98" s="56">
        <v>52.9</v>
      </c>
      <c r="M98" s="56">
        <v>31.6</v>
      </c>
      <c r="N98" s="56">
        <v>205.31818181818181</v>
      </c>
    </row>
    <row r="99" spans="1:14" x14ac:dyDescent="0.3">
      <c r="A99" s="158">
        <v>30</v>
      </c>
      <c r="B99" s="56">
        <v>37.200000000000003</v>
      </c>
      <c r="C99" s="56"/>
      <c r="D99" s="56">
        <v>37.9</v>
      </c>
      <c r="E99" s="56">
        <v>60.1</v>
      </c>
      <c r="F99" s="56">
        <v>177</v>
      </c>
      <c r="G99" s="56">
        <v>412</v>
      </c>
      <c r="H99" s="56">
        <v>772</v>
      </c>
      <c r="I99" s="56">
        <v>387</v>
      </c>
      <c r="J99" s="56">
        <v>262</v>
      </c>
      <c r="K99" s="56">
        <v>110</v>
      </c>
      <c r="L99" s="56">
        <v>49.6</v>
      </c>
      <c r="M99" s="56">
        <v>33.299999999999997</v>
      </c>
      <c r="N99" s="56">
        <v>212.55454545454543</v>
      </c>
    </row>
    <row r="100" spans="1:14" x14ac:dyDescent="0.3">
      <c r="A100" s="158">
        <v>31</v>
      </c>
      <c r="B100" s="56">
        <v>36.200000000000003</v>
      </c>
      <c r="C100" s="56"/>
      <c r="D100" s="56">
        <v>44.5</v>
      </c>
      <c r="E100" s="56"/>
      <c r="F100" s="56">
        <v>185</v>
      </c>
      <c r="G100" s="56"/>
      <c r="H100" s="56">
        <v>1103</v>
      </c>
      <c r="I100" s="56">
        <v>429</v>
      </c>
      <c r="J100" s="56"/>
      <c r="K100" s="56">
        <v>111</v>
      </c>
      <c r="L100" s="56"/>
      <c r="M100" s="56">
        <v>31.6</v>
      </c>
      <c r="N100" s="56">
        <v>277.18571428571425</v>
      </c>
    </row>
    <row r="101" spans="1:14" x14ac:dyDescent="0.3">
      <c r="A101" s="13">
        <v>2012</v>
      </c>
      <c r="B101" s="56">
        <v>34.400000000000006</v>
      </c>
      <c r="C101" s="56">
        <v>41.889655172413782</v>
      </c>
      <c r="D101" s="56">
        <v>45.58064516129032</v>
      </c>
      <c r="E101" s="56">
        <v>54.25333333333333</v>
      </c>
      <c r="F101" s="56">
        <v>76.151612903225811</v>
      </c>
      <c r="G101" s="56">
        <v>133.44</v>
      </c>
      <c r="H101" s="56">
        <v>483.87096774193549</v>
      </c>
      <c r="I101" s="56">
        <v>752.29032258064512</v>
      </c>
      <c r="J101" s="56">
        <v>528.6</v>
      </c>
      <c r="K101" s="56">
        <v>153.64516129032259</v>
      </c>
      <c r="L101" s="56">
        <v>78.710000000000008</v>
      </c>
      <c r="M101" s="56">
        <v>50.535483870967738</v>
      </c>
      <c r="N101" s="56">
        <v>203.70382513661207</v>
      </c>
    </row>
    <row r="102" spans="1:14" x14ac:dyDescent="0.3">
      <c r="A102" s="158">
        <v>1</v>
      </c>
      <c r="B102" s="56">
        <v>24.8</v>
      </c>
      <c r="C102" s="56">
        <v>38.200000000000003</v>
      </c>
      <c r="D102" s="56">
        <v>33.299999999999997</v>
      </c>
      <c r="E102" s="56">
        <v>54</v>
      </c>
      <c r="F102" s="56">
        <v>66.2</v>
      </c>
      <c r="G102" s="56">
        <v>96.1</v>
      </c>
      <c r="H102" s="56">
        <v>249</v>
      </c>
      <c r="I102" s="56">
        <v>2135</v>
      </c>
      <c r="J102" s="56">
        <v>585</v>
      </c>
      <c r="K102" s="56">
        <v>246</v>
      </c>
      <c r="L102" s="56">
        <v>101</v>
      </c>
      <c r="M102" s="56">
        <v>63.5</v>
      </c>
      <c r="N102" s="56">
        <v>307.67500000000001</v>
      </c>
    </row>
    <row r="103" spans="1:14" x14ac:dyDescent="0.3">
      <c r="A103" s="158">
        <v>2</v>
      </c>
      <c r="B103" s="56">
        <v>26.5</v>
      </c>
      <c r="C103" s="56">
        <v>38.200000000000003</v>
      </c>
      <c r="D103" s="56">
        <v>36.200000000000003</v>
      </c>
      <c r="E103" s="56">
        <v>61.3</v>
      </c>
      <c r="F103" s="56">
        <v>58.1</v>
      </c>
      <c r="G103" s="56">
        <v>95.6</v>
      </c>
      <c r="H103" s="56">
        <v>226</v>
      </c>
      <c r="I103" s="56">
        <v>1003</v>
      </c>
      <c r="J103" s="56">
        <v>585</v>
      </c>
      <c r="K103" s="56">
        <v>224</v>
      </c>
      <c r="L103" s="56">
        <v>100</v>
      </c>
      <c r="M103" s="56">
        <v>63.5</v>
      </c>
      <c r="N103" s="56">
        <v>209.78333333333333</v>
      </c>
    </row>
    <row r="104" spans="1:14" x14ac:dyDescent="0.3">
      <c r="A104" s="158">
        <v>3</v>
      </c>
      <c r="B104" s="56">
        <v>39.200000000000003</v>
      </c>
      <c r="C104" s="56">
        <v>33.299999999999997</v>
      </c>
      <c r="D104" s="56">
        <v>43.1</v>
      </c>
      <c r="E104" s="56">
        <v>51.8</v>
      </c>
      <c r="F104" s="56">
        <v>66.2</v>
      </c>
      <c r="G104" s="56">
        <v>110</v>
      </c>
      <c r="H104" s="56">
        <v>238</v>
      </c>
      <c r="I104" s="56">
        <v>392</v>
      </c>
      <c r="J104" s="56">
        <v>622</v>
      </c>
      <c r="K104" s="56">
        <v>220</v>
      </c>
      <c r="L104" s="56">
        <v>98.5</v>
      </c>
      <c r="M104" s="56">
        <v>56.7</v>
      </c>
      <c r="N104" s="56">
        <v>164.23333333333332</v>
      </c>
    </row>
    <row r="105" spans="1:14" x14ac:dyDescent="0.3">
      <c r="A105" s="158">
        <v>4</v>
      </c>
      <c r="B105" s="56">
        <v>33.299999999999997</v>
      </c>
      <c r="C105" s="56">
        <v>26.5</v>
      </c>
      <c r="D105" s="56">
        <v>44.2</v>
      </c>
      <c r="E105" s="56">
        <v>55.2</v>
      </c>
      <c r="F105" s="56">
        <v>54</v>
      </c>
      <c r="G105" s="56">
        <v>94</v>
      </c>
      <c r="H105" s="56">
        <v>299</v>
      </c>
      <c r="I105" s="56">
        <v>399</v>
      </c>
      <c r="J105" s="56">
        <v>656</v>
      </c>
      <c r="K105" s="56">
        <v>216</v>
      </c>
      <c r="L105" s="56">
        <v>93.7</v>
      </c>
      <c r="M105" s="56">
        <v>56.7</v>
      </c>
      <c r="N105" s="56">
        <v>168.96666666666667</v>
      </c>
    </row>
    <row r="106" spans="1:14" x14ac:dyDescent="0.3">
      <c r="A106" s="158">
        <v>5</v>
      </c>
      <c r="B106" s="56">
        <v>35.299999999999997</v>
      </c>
      <c r="C106" s="56">
        <v>28.2</v>
      </c>
      <c r="D106" s="56">
        <v>33.299999999999997</v>
      </c>
      <c r="E106" s="56">
        <v>38.200000000000003</v>
      </c>
      <c r="F106" s="56">
        <v>55.2</v>
      </c>
      <c r="G106" s="56">
        <v>102</v>
      </c>
      <c r="H106" s="56">
        <v>414</v>
      </c>
      <c r="I106" s="56">
        <v>414</v>
      </c>
      <c r="J106" s="56">
        <v>745</v>
      </c>
      <c r="K106" s="56">
        <v>196</v>
      </c>
      <c r="L106" s="56">
        <v>93.7</v>
      </c>
      <c r="M106" s="56">
        <v>55.7</v>
      </c>
      <c r="N106" s="56">
        <v>184.21666666666661</v>
      </c>
    </row>
    <row r="107" spans="1:14" x14ac:dyDescent="0.3">
      <c r="A107" s="158">
        <v>6</v>
      </c>
      <c r="B107" s="56">
        <v>43.1</v>
      </c>
      <c r="C107" s="56">
        <v>34.299999999999997</v>
      </c>
      <c r="D107" s="56">
        <v>36.200000000000003</v>
      </c>
      <c r="E107" s="56">
        <v>38.200000000000003</v>
      </c>
      <c r="F107" s="56">
        <v>54</v>
      </c>
      <c r="G107" s="56">
        <v>110</v>
      </c>
      <c r="H107" s="56">
        <v>456</v>
      </c>
      <c r="I107" s="56">
        <v>405</v>
      </c>
      <c r="J107" s="56">
        <v>636</v>
      </c>
      <c r="K107" s="56">
        <v>185</v>
      </c>
      <c r="L107" s="56">
        <v>91.1</v>
      </c>
      <c r="M107" s="56">
        <v>55.7</v>
      </c>
      <c r="N107" s="56">
        <v>178.71666666666667</v>
      </c>
    </row>
    <row r="108" spans="1:14" x14ac:dyDescent="0.3">
      <c r="A108" s="158">
        <v>7</v>
      </c>
      <c r="B108" s="56">
        <v>35.299999999999997</v>
      </c>
      <c r="C108" s="56">
        <v>48.5</v>
      </c>
      <c r="D108" s="56">
        <v>38.200000000000003</v>
      </c>
      <c r="E108" s="56">
        <v>51.8</v>
      </c>
      <c r="F108" s="56">
        <v>72.8</v>
      </c>
      <c r="G108" s="56">
        <v>102</v>
      </c>
      <c r="H108" s="56">
        <v>430</v>
      </c>
      <c r="I108" s="56">
        <v>392</v>
      </c>
      <c r="J108" s="56">
        <v>587</v>
      </c>
      <c r="K108" s="56">
        <v>176</v>
      </c>
      <c r="L108" s="56">
        <v>87.1</v>
      </c>
      <c r="M108" s="56">
        <v>55</v>
      </c>
      <c r="N108" s="56">
        <v>172.97499999999999</v>
      </c>
    </row>
    <row r="109" spans="1:14" x14ac:dyDescent="0.3">
      <c r="A109" s="158">
        <v>8</v>
      </c>
      <c r="B109" s="56">
        <v>33.299999999999997</v>
      </c>
      <c r="C109" s="56">
        <v>54</v>
      </c>
      <c r="D109" s="56">
        <v>38.200000000000003</v>
      </c>
      <c r="E109" s="56">
        <v>51.8</v>
      </c>
      <c r="F109" s="56">
        <v>74.2</v>
      </c>
      <c r="G109" s="56">
        <v>107</v>
      </c>
      <c r="H109" s="56">
        <v>392</v>
      </c>
      <c r="I109" s="56">
        <v>556</v>
      </c>
      <c r="J109" s="56">
        <v>496</v>
      </c>
      <c r="K109" s="56">
        <v>181</v>
      </c>
      <c r="L109" s="56">
        <v>87.1</v>
      </c>
      <c r="M109" s="56">
        <v>54.7</v>
      </c>
      <c r="N109" s="56">
        <v>177.10833333333332</v>
      </c>
    </row>
    <row r="110" spans="1:14" x14ac:dyDescent="0.3">
      <c r="A110" s="158">
        <v>9</v>
      </c>
      <c r="B110" s="56">
        <v>33.299999999999997</v>
      </c>
      <c r="C110" s="56">
        <v>54</v>
      </c>
      <c r="D110" s="56">
        <v>38.799999999999997</v>
      </c>
      <c r="E110" s="56">
        <v>52.6</v>
      </c>
      <c r="F110" s="56">
        <v>75.5</v>
      </c>
      <c r="G110" s="56">
        <v>84.8</v>
      </c>
      <c r="H110" s="56">
        <v>273</v>
      </c>
      <c r="I110" s="56">
        <v>395</v>
      </c>
      <c r="J110" s="56">
        <v>493</v>
      </c>
      <c r="K110" s="56">
        <v>181</v>
      </c>
      <c r="L110" s="56">
        <v>84.4</v>
      </c>
      <c r="M110" s="56">
        <v>54.7</v>
      </c>
      <c r="N110" s="56">
        <v>151.67500000000001</v>
      </c>
    </row>
    <row r="111" spans="1:14" x14ac:dyDescent="0.3">
      <c r="A111" s="158">
        <v>10</v>
      </c>
      <c r="B111" s="56">
        <v>24.8</v>
      </c>
      <c r="C111" s="56">
        <v>43.1</v>
      </c>
      <c r="D111" s="56">
        <v>36.9</v>
      </c>
      <c r="E111" s="56">
        <v>54</v>
      </c>
      <c r="F111" s="56">
        <v>77.7</v>
      </c>
      <c r="G111" s="56">
        <v>120</v>
      </c>
      <c r="H111" s="56">
        <v>334</v>
      </c>
      <c r="I111" s="56">
        <v>786</v>
      </c>
      <c r="J111" s="56">
        <v>496</v>
      </c>
      <c r="K111" s="56">
        <v>175</v>
      </c>
      <c r="L111" s="56">
        <v>84.4</v>
      </c>
      <c r="M111" s="56">
        <v>51.6</v>
      </c>
      <c r="N111" s="56">
        <v>190.29166666666666</v>
      </c>
    </row>
    <row r="112" spans="1:14" x14ac:dyDescent="0.3">
      <c r="A112" s="158">
        <v>11</v>
      </c>
      <c r="B112" s="56">
        <v>33.299999999999997</v>
      </c>
      <c r="C112" s="56">
        <v>47.5</v>
      </c>
      <c r="D112" s="56">
        <v>47.8</v>
      </c>
      <c r="E112" s="56">
        <v>55.2</v>
      </c>
      <c r="F112" s="56">
        <v>66.2</v>
      </c>
      <c r="G112" s="56">
        <v>86.7</v>
      </c>
      <c r="H112" s="56">
        <v>389</v>
      </c>
      <c r="I112" s="56">
        <v>755</v>
      </c>
      <c r="J112" s="56">
        <v>527</v>
      </c>
      <c r="K112" s="56">
        <v>175</v>
      </c>
      <c r="L112" s="56">
        <v>83</v>
      </c>
      <c r="M112" s="56">
        <v>52.6</v>
      </c>
      <c r="N112" s="56">
        <v>193.19166666666663</v>
      </c>
    </row>
    <row r="113" spans="1:14" x14ac:dyDescent="0.3">
      <c r="A113" s="158">
        <v>12</v>
      </c>
      <c r="B113" s="56">
        <v>36.200000000000003</v>
      </c>
      <c r="C113" s="56">
        <v>65.5</v>
      </c>
      <c r="D113" s="56">
        <v>47.5</v>
      </c>
      <c r="E113" s="56">
        <v>56.4</v>
      </c>
      <c r="F113" s="56">
        <v>72.8</v>
      </c>
      <c r="G113" s="56">
        <v>113</v>
      </c>
      <c r="H113" s="56">
        <v>397</v>
      </c>
      <c r="I113" s="56">
        <v>649</v>
      </c>
      <c r="J113" s="56">
        <v>527</v>
      </c>
      <c r="K113" s="56">
        <v>167</v>
      </c>
      <c r="L113" s="56">
        <v>81.7</v>
      </c>
      <c r="M113" s="56">
        <v>52.6</v>
      </c>
      <c r="N113" s="56">
        <v>188.80833333333331</v>
      </c>
    </row>
    <row r="114" spans="1:14" x14ac:dyDescent="0.3">
      <c r="A114" s="158">
        <v>13</v>
      </c>
      <c r="B114" s="56">
        <v>33.299999999999997</v>
      </c>
      <c r="C114" s="56">
        <v>48.5</v>
      </c>
      <c r="D114" s="56">
        <v>51.8</v>
      </c>
      <c r="E114" s="56">
        <v>56.4</v>
      </c>
      <c r="F114" s="56">
        <v>60.1</v>
      </c>
      <c r="G114" s="56">
        <v>94</v>
      </c>
      <c r="H114" s="56">
        <v>409</v>
      </c>
      <c r="I114" s="56">
        <v>818</v>
      </c>
      <c r="J114" s="56">
        <v>562</v>
      </c>
      <c r="K114" s="56">
        <v>166</v>
      </c>
      <c r="L114" s="56">
        <v>80.400000000000006</v>
      </c>
      <c r="M114" s="56">
        <v>51.6</v>
      </c>
      <c r="N114" s="56">
        <v>202.59166666666667</v>
      </c>
    </row>
    <row r="115" spans="1:14" x14ac:dyDescent="0.3">
      <c r="A115" s="158">
        <v>14</v>
      </c>
      <c r="B115" s="56">
        <v>24.8</v>
      </c>
      <c r="C115" s="56">
        <v>48.5</v>
      </c>
      <c r="D115" s="56">
        <v>52.9</v>
      </c>
      <c r="E115" s="56">
        <v>45.3</v>
      </c>
      <c r="F115" s="56">
        <v>57.7</v>
      </c>
      <c r="G115" s="56">
        <v>147</v>
      </c>
      <c r="H115" s="56">
        <v>393</v>
      </c>
      <c r="I115" s="56">
        <v>801</v>
      </c>
      <c r="J115" s="56">
        <v>585</v>
      </c>
      <c r="K115" s="56">
        <v>159</v>
      </c>
      <c r="L115" s="56">
        <v>77.900000000000006</v>
      </c>
      <c r="M115" s="56">
        <v>51.6</v>
      </c>
      <c r="N115" s="56">
        <v>203.64166666666665</v>
      </c>
    </row>
    <row r="116" spans="1:14" x14ac:dyDescent="0.3">
      <c r="A116" s="158">
        <v>15</v>
      </c>
      <c r="B116" s="56">
        <v>43.1</v>
      </c>
      <c r="C116" s="56">
        <v>34.299999999999997</v>
      </c>
      <c r="D116" s="56">
        <v>54</v>
      </c>
      <c r="E116" s="56">
        <v>44.5</v>
      </c>
      <c r="F116" s="56">
        <v>45.3</v>
      </c>
      <c r="G116" s="56">
        <v>145</v>
      </c>
      <c r="H116" s="56">
        <v>397</v>
      </c>
      <c r="I116" s="56">
        <v>744</v>
      </c>
      <c r="J116" s="56">
        <v>1101</v>
      </c>
      <c r="K116" s="56">
        <v>158</v>
      </c>
      <c r="L116" s="56">
        <v>77.900000000000006</v>
      </c>
      <c r="M116" s="56">
        <v>48.9</v>
      </c>
      <c r="N116" s="56">
        <v>241.08333333333334</v>
      </c>
    </row>
    <row r="117" spans="1:14" x14ac:dyDescent="0.3">
      <c r="A117" s="158">
        <v>16</v>
      </c>
      <c r="B117" s="56">
        <v>47.5</v>
      </c>
      <c r="C117" s="56">
        <v>34.9</v>
      </c>
      <c r="D117" s="56">
        <v>35.299999999999997</v>
      </c>
      <c r="E117" s="56">
        <v>46</v>
      </c>
      <c r="F117" s="56">
        <v>50.7</v>
      </c>
      <c r="G117" s="56">
        <v>155</v>
      </c>
      <c r="H117" s="56">
        <v>488</v>
      </c>
      <c r="I117" s="56">
        <v>757</v>
      </c>
      <c r="J117" s="56">
        <v>746</v>
      </c>
      <c r="K117" s="56">
        <v>158</v>
      </c>
      <c r="L117" s="56">
        <v>75.400000000000006</v>
      </c>
      <c r="M117" s="56">
        <v>49.6</v>
      </c>
      <c r="N117" s="56">
        <v>220.28333333333333</v>
      </c>
    </row>
    <row r="118" spans="1:14" x14ac:dyDescent="0.3">
      <c r="A118" s="158">
        <v>17</v>
      </c>
      <c r="B118" s="56">
        <v>24.8</v>
      </c>
      <c r="C118" s="56">
        <v>34.299999999999997</v>
      </c>
      <c r="D118" s="56">
        <v>29</v>
      </c>
      <c r="E118" s="56">
        <v>41.4</v>
      </c>
      <c r="F118" s="56">
        <v>66.2</v>
      </c>
      <c r="G118" s="56">
        <v>146</v>
      </c>
      <c r="H118" s="56">
        <v>456</v>
      </c>
      <c r="I118" s="56">
        <v>585</v>
      </c>
      <c r="J118" s="56">
        <v>757</v>
      </c>
      <c r="K118" s="56">
        <v>137</v>
      </c>
      <c r="L118" s="56">
        <v>75.400000000000006</v>
      </c>
      <c r="M118" s="56">
        <v>49.6</v>
      </c>
      <c r="N118" s="56">
        <v>200.14166666666665</v>
      </c>
    </row>
    <row r="119" spans="1:14" x14ac:dyDescent="0.3">
      <c r="A119" s="158">
        <v>18</v>
      </c>
      <c r="B119" s="56">
        <v>26.5</v>
      </c>
      <c r="C119" s="56">
        <v>34.9</v>
      </c>
      <c r="D119" s="56">
        <v>31.6</v>
      </c>
      <c r="E119" s="56">
        <v>38.799999999999997</v>
      </c>
      <c r="F119" s="56">
        <v>86.7</v>
      </c>
      <c r="G119" s="56">
        <v>163</v>
      </c>
      <c r="H119" s="56">
        <v>339</v>
      </c>
      <c r="I119" s="56">
        <v>622</v>
      </c>
      <c r="J119" s="56">
        <v>564</v>
      </c>
      <c r="K119" s="56">
        <v>116</v>
      </c>
      <c r="L119" s="56">
        <v>73</v>
      </c>
      <c r="M119" s="56">
        <v>48.5</v>
      </c>
      <c r="N119" s="56">
        <v>178.66666666666666</v>
      </c>
    </row>
    <row r="120" spans="1:14" x14ac:dyDescent="0.3">
      <c r="A120" s="158">
        <v>19</v>
      </c>
      <c r="B120" s="56">
        <v>24.8</v>
      </c>
      <c r="C120" s="56">
        <v>43.1</v>
      </c>
      <c r="D120" s="56">
        <v>34.299999999999997</v>
      </c>
      <c r="E120" s="56">
        <v>43.1</v>
      </c>
      <c r="F120" s="56">
        <v>87.7</v>
      </c>
      <c r="G120" s="56">
        <v>148</v>
      </c>
      <c r="H120" s="56">
        <v>396</v>
      </c>
      <c r="I120" s="56">
        <v>869</v>
      </c>
      <c r="J120" s="56">
        <v>576</v>
      </c>
      <c r="K120" s="56">
        <v>135</v>
      </c>
      <c r="L120" s="56">
        <v>73</v>
      </c>
      <c r="M120" s="56">
        <v>47.8</v>
      </c>
      <c r="N120" s="56">
        <v>206.48333333333335</v>
      </c>
    </row>
    <row r="121" spans="1:14" x14ac:dyDescent="0.3">
      <c r="A121" s="158">
        <v>20</v>
      </c>
      <c r="B121" s="56">
        <v>36.200000000000003</v>
      </c>
      <c r="C121" s="56">
        <v>47.5</v>
      </c>
      <c r="D121" s="56">
        <v>43.1</v>
      </c>
      <c r="E121" s="56">
        <v>44.2</v>
      </c>
      <c r="F121" s="56">
        <v>60.1</v>
      </c>
      <c r="G121" s="56">
        <v>165</v>
      </c>
      <c r="H121" s="56">
        <v>391</v>
      </c>
      <c r="I121" s="56">
        <v>1337</v>
      </c>
      <c r="J121" s="56">
        <v>444</v>
      </c>
      <c r="K121" s="56">
        <v>130</v>
      </c>
      <c r="L121" s="56">
        <v>71.7</v>
      </c>
      <c r="M121" s="56">
        <v>47.5</v>
      </c>
      <c r="N121" s="56">
        <v>234.77499999999998</v>
      </c>
    </row>
    <row r="122" spans="1:14" x14ac:dyDescent="0.3">
      <c r="A122" s="158">
        <v>21</v>
      </c>
      <c r="B122" s="56">
        <v>36.200000000000003</v>
      </c>
      <c r="C122" s="56">
        <v>42.1</v>
      </c>
      <c r="D122" s="56">
        <v>50</v>
      </c>
      <c r="E122" s="56">
        <v>36.200000000000003</v>
      </c>
      <c r="F122" s="56">
        <v>62.9</v>
      </c>
      <c r="G122" s="56">
        <v>146</v>
      </c>
      <c r="H122" s="56">
        <v>391</v>
      </c>
      <c r="I122" s="56">
        <v>884</v>
      </c>
      <c r="J122" s="56">
        <v>429</v>
      </c>
      <c r="K122" s="56">
        <v>131</v>
      </c>
      <c r="L122" s="56">
        <v>70.5</v>
      </c>
      <c r="M122" s="56">
        <v>47.5</v>
      </c>
      <c r="N122" s="56">
        <v>193.86666666666667</v>
      </c>
    </row>
    <row r="123" spans="1:14" x14ac:dyDescent="0.3">
      <c r="A123" s="158">
        <v>22</v>
      </c>
      <c r="B123" s="56">
        <v>24.8</v>
      </c>
      <c r="C123" s="56">
        <v>36.200000000000003</v>
      </c>
      <c r="D123" s="56">
        <v>54.4</v>
      </c>
      <c r="E123" s="56">
        <v>37.5</v>
      </c>
      <c r="F123" s="56">
        <v>66.2</v>
      </c>
      <c r="G123" s="56">
        <v>168</v>
      </c>
      <c r="H123" s="56">
        <v>349</v>
      </c>
      <c r="I123" s="56">
        <v>840</v>
      </c>
      <c r="J123" s="56">
        <v>394</v>
      </c>
      <c r="K123" s="56">
        <v>122</v>
      </c>
      <c r="L123" s="56">
        <v>69.3</v>
      </c>
      <c r="M123" s="56">
        <v>46.5</v>
      </c>
      <c r="N123" s="56">
        <v>183.99166666666667</v>
      </c>
    </row>
    <row r="124" spans="1:14" x14ac:dyDescent="0.3">
      <c r="A124" s="158">
        <v>23</v>
      </c>
      <c r="B124" s="56">
        <v>33.299999999999997</v>
      </c>
      <c r="C124" s="56">
        <v>43.1</v>
      </c>
      <c r="D124" s="56">
        <v>55.2</v>
      </c>
      <c r="E124" s="56">
        <v>48.5</v>
      </c>
      <c r="F124" s="56">
        <v>66.2</v>
      </c>
      <c r="G124" s="56">
        <v>174</v>
      </c>
      <c r="H124" s="56">
        <v>430</v>
      </c>
      <c r="I124" s="56">
        <v>928</v>
      </c>
      <c r="J124" s="56">
        <v>392</v>
      </c>
      <c r="K124" s="56">
        <v>118</v>
      </c>
      <c r="L124" s="56">
        <v>68</v>
      </c>
      <c r="M124" s="56">
        <v>46.5</v>
      </c>
      <c r="N124" s="56">
        <v>200.23333333333335</v>
      </c>
    </row>
    <row r="125" spans="1:14" x14ac:dyDescent="0.3">
      <c r="A125" s="158">
        <v>24</v>
      </c>
      <c r="B125" s="56">
        <v>24.8</v>
      </c>
      <c r="C125" s="56">
        <v>48.5</v>
      </c>
      <c r="D125" s="56">
        <v>48.5</v>
      </c>
      <c r="E125" s="56">
        <v>43.1</v>
      </c>
      <c r="F125" s="56">
        <v>63.7</v>
      </c>
      <c r="G125" s="56">
        <v>173</v>
      </c>
      <c r="H125" s="56">
        <v>493</v>
      </c>
      <c r="I125" s="56">
        <v>822</v>
      </c>
      <c r="J125" s="56">
        <v>394</v>
      </c>
      <c r="K125" s="56">
        <v>117</v>
      </c>
      <c r="L125" s="56">
        <v>68</v>
      </c>
      <c r="M125" s="56">
        <v>45.5</v>
      </c>
      <c r="N125" s="56">
        <v>195.09166666666667</v>
      </c>
    </row>
    <row r="126" spans="1:14" x14ac:dyDescent="0.3">
      <c r="A126" s="158">
        <v>25</v>
      </c>
      <c r="B126" s="56">
        <v>36.200000000000003</v>
      </c>
      <c r="C126" s="56">
        <v>47.5</v>
      </c>
      <c r="D126" s="56">
        <v>51.8</v>
      </c>
      <c r="E126" s="56">
        <v>110</v>
      </c>
      <c r="F126" s="56">
        <v>61.3</v>
      </c>
      <c r="G126" s="56">
        <v>195</v>
      </c>
      <c r="H126" s="56">
        <v>636</v>
      </c>
      <c r="I126" s="56">
        <v>822</v>
      </c>
      <c r="J126" s="56">
        <v>390</v>
      </c>
      <c r="K126" s="56">
        <v>117</v>
      </c>
      <c r="L126" s="56">
        <v>68</v>
      </c>
      <c r="M126" s="56">
        <v>45.5</v>
      </c>
      <c r="N126" s="56">
        <v>215.02500000000001</v>
      </c>
    </row>
    <row r="127" spans="1:14" x14ac:dyDescent="0.3">
      <c r="A127" s="158">
        <v>26</v>
      </c>
      <c r="B127" s="56">
        <v>35.6</v>
      </c>
      <c r="C127" s="56">
        <v>36.200000000000003</v>
      </c>
      <c r="D127" s="56">
        <v>52.2</v>
      </c>
      <c r="E127" s="56">
        <v>111</v>
      </c>
      <c r="F127" s="56">
        <v>94</v>
      </c>
      <c r="G127" s="56">
        <v>151</v>
      </c>
      <c r="H127" s="56">
        <v>744</v>
      </c>
      <c r="I127" s="56">
        <v>775</v>
      </c>
      <c r="J127" s="56">
        <v>335</v>
      </c>
      <c r="K127" s="56">
        <v>115</v>
      </c>
      <c r="L127" s="56">
        <v>66.900000000000006</v>
      </c>
      <c r="M127" s="56">
        <v>45.5</v>
      </c>
      <c r="N127" s="56">
        <v>213.45000000000002</v>
      </c>
    </row>
    <row r="128" spans="1:14" x14ac:dyDescent="0.3">
      <c r="A128" s="158">
        <v>27</v>
      </c>
      <c r="B128" s="56">
        <v>43.1</v>
      </c>
      <c r="C128" s="56">
        <v>34.299999999999997</v>
      </c>
      <c r="D128" s="56">
        <v>57.7</v>
      </c>
      <c r="E128" s="56">
        <v>72.8</v>
      </c>
      <c r="F128" s="56">
        <v>102</v>
      </c>
      <c r="G128" s="56">
        <v>146</v>
      </c>
      <c r="H128" s="56">
        <v>769</v>
      </c>
      <c r="I128" s="56">
        <v>757</v>
      </c>
      <c r="J128" s="56">
        <v>308</v>
      </c>
      <c r="K128" s="56">
        <v>113</v>
      </c>
      <c r="L128" s="56">
        <v>65.8</v>
      </c>
      <c r="M128" s="56">
        <v>44.6</v>
      </c>
      <c r="N128" s="56">
        <v>209.44166666666669</v>
      </c>
    </row>
    <row r="129" spans="1:14" x14ac:dyDescent="0.3">
      <c r="A129" s="158">
        <v>28</v>
      </c>
      <c r="B129" s="56">
        <v>47.5</v>
      </c>
      <c r="C129" s="56">
        <v>41.1</v>
      </c>
      <c r="D129" s="56">
        <v>54</v>
      </c>
      <c r="E129" s="56">
        <v>74.2</v>
      </c>
      <c r="F129" s="56">
        <v>94</v>
      </c>
      <c r="G129" s="56">
        <v>158</v>
      </c>
      <c r="H129" s="56">
        <v>747</v>
      </c>
      <c r="I129" s="56">
        <v>748</v>
      </c>
      <c r="J129" s="56">
        <v>308</v>
      </c>
      <c r="K129" s="56">
        <v>110</v>
      </c>
      <c r="L129" s="56">
        <v>66.2</v>
      </c>
      <c r="M129" s="56">
        <v>44.9</v>
      </c>
      <c r="N129" s="56">
        <v>207.74166666666667</v>
      </c>
    </row>
    <row r="130" spans="1:14" x14ac:dyDescent="0.3">
      <c r="A130" s="158">
        <v>29</v>
      </c>
      <c r="B130" s="56">
        <v>43.1</v>
      </c>
      <c r="C130" s="56">
        <v>48.5</v>
      </c>
      <c r="D130" s="56">
        <v>61.3</v>
      </c>
      <c r="E130" s="56">
        <v>54</v>
      </c>
      <c r="F130" s="56">
        <v>145</v>
      </c>
      <c r="G130" s="56">
        <v>153</v>
      </c>
      <c r="H130" s="56">
        <v>821</v>
      </c>
      <c r="I130" s="56">
        <v>626</v>
      </c>
      <c r="J130" s="56">
        <v>309</v>
      </c>
      <c r="K130" s="56">
        <v>109</v>
      </c>
      <c r="L130" s="56">
        <v>64.7</v>
      </c>
      <c r="M130" s="56">
        <v>44.6</v>
      </c>
      <c r="N130" s="56">
        <v>206.6</v>
      </c>
    </row>
    <row r="131" spans="1:14" x14ac:dyDescent="0.3">
      <c r="A131" s="158">
        <v>30</v>
      </c>
      <c r="B131" s="56">
        <v>44.2</v>
      </c>
      <c r="C131" s="56"/>
      <c r="D131" s="56">
        <v>67</v>
      </c>
      <c r="E131" s="56">
        <v>60.1</v>
      </c>
      <c r="F131" s="56">
        <v>149</v>
      </c>
      <c r="G131" s="56">
        <v>155</v>
      </c>
      <c r="H131" s="56">
        <v>776</v>
      </c>
      <c r="I131" s="56">
        <v>661</v>
      </c>
      <c r="J131" s="56">
        <v>309</v>
      </c>
      <c r="K131" s="56">
        <v>107</v>
      </c>
      <c r="L131" s="56">
        <v>63.5</v>
      </c>
      <c r="M131" s="56">
        <v>43.7</v>
      </c>
      <c r="N131" s="56">
        <v>221.40909090909091</v>
      </c>
    </row>
    <row r="132" spans="1:14" x14ac:dyDescent="0.3">
      <c r="A132" s="158">
        <v>31</v>
      </c>
      <c r="B132" s="56">
        <v>38.200000000000003</v>
      </c>
      <c r="C132" s="56"/>
      <c r="D132" s="56">
        <v>55.2</v>
      </c>
      <c r="E132" s="56"/>
      <c r="F132" s="56">
        <v>149</v>
      </c>
      <c r="G132" s="56"/>
      <c r="H132" s="56">
        <v>1478</v>
      </c>
      <c r="I132" s="56">
        <v>644</v>
      </c>
      <c r="J132" s="56"/>
      <c r="K132" s="56">
        <v>103</v>
      </c>
      <c r="L132" s="56"/>
      <c r="M132" s="56">
        <v>43.7</v>
      </c>
      <c r="N132" s="56">
        <v>358.7285714285714</v>
      </c>
    </row>
    <row r="133" spans="1:14" x14ac:dyDescent="0.3">
      <c r="A133" s="13">
        <v>2013</v>
      </c>
      <c r="B133" s="56">
        <v>39.370967741935502</v>
      </c>
      <c r="C133" s="56">
        <v>40.014285714285727</v>
      </c>
      <c r="D133" s="56">
        <v>43.461290322580652</v>
      </c>
      <c r="E133" s="56">
        <v>59.660000000000011</v>
      </c>
      <c r="F133" s="56">
        <v>159.96774193548387</v>
      </c>
      <c r="G133" s="56">
        <v>364.03333333333336</v>
      </c>
      <c r="H133" s="56">
        <v>856.19354838709683</v>
      </c>
      <c r="I133" s="56">
        <v>725.64516129032256</v>
      </c>
      <c r="J133" s="56">
        <v>366.13333333333333</v>
      </c>
      <c r="K133" s="56">
        <v>200.02580645161288</v>
      </c>
      <c r="L133" s="56">
        <v>52.283333333333324</v>
      </c>
      <c r="M133" s="56">
        <v>42.722580645161266</v>
      </c>
      <c r="N133" s="56">
        <v>247.87041095890402</v>
      </c>
    </row>
    <row r="134" spans="1:14" x14ac:dyDescent="0.3">
      <c r="A134" s="158">
        <v>1</v>
      </c>
      <c r="B134" s="56">
        <v>41.9</v>
      </c>
      <c r="C134" s="56">
        <v>36.4</v>
      </c>
      <c r="D134" s="56">
        <v>37.200000000000003</v>
      </c>
      <c r="E134" s="56">
        <v>49.6</v>
      </c>
      <c r="F134" s="56">
        <v>105</v>
      </c>
      <c r="G134" s="56">
        <v>121</v>
      </c>
      <c r="H134" s="56">
        <v>498</v>
      </c>
      <c r="I134" s="56">
        <v>1103</v>
      </c>
      <c r="J134" s="56">
        <v>695</v>
      </c>
      <c r="K134" s="56">
        <v>309</v>
      </c>
      <c r="L134" s="56">
        <v>56.7</v>
      </c>
      <c r="M134" s="56">
        <v>46.5</v>
      </c>
      <c r="N134" s="56">
        <v>258.27499999999998</v>
      </c>
    </row>
    <row r="135" spans="1:14" x14ac:dyDescent="0.3">
      <c r="A135" s="158">
        <v>2</v>
      </c>
      <c r="B135" s="56">
        <v>41.9</v>
      </c>
      <c r="C135" s="56">
        <v>36.4</v>
      </c>
      <c r="D135" s="56">
        <v>37.200000000000003</v>
      </c>
      <c r="E135" s="56">
        <v>49.6</v>
      </c>
      <c r="F135" s="56">
        <v>106</v>
      </c>
      <c r="G135" s="56">
        <v>169</v>
      </c>
      <c r="H135" s="56">
        <v>508</v>
      </c>
      <c r="I135" s="56">
        <v>1093</v>
      </c>
      <c r="J135" s="56">
        <v>692</v>
      </c>
      <c r="K135" s="56">
        <v>312</v>
      </c>
      <c r="L135" s="56">
        <v>56.7</v>
      </c>
      <c r="M135" s="56">
        <v>46.5</v>
      </c>
      <c r="N135" s="56">
        <v>262.35833333333329</v>
      </c>
    </row>
    <row r="136" spans="1:14" x14ac:dyDescent="0.3">
      <c r="A136" s="158">
        <v>3</v>
      </c>
      <c r="B136" s="56">
        <v>40.9</v>
      </c>
      <c r="C136" s="56">
        <v>37.200000000000003</v>
      </c>
      <c r="D136" s="56">
        <v>38.200000000000003</v>
      </c>
      <c r="E136" s="56">
        <v>51.6</v>
      </c>
      <c r="F136" s="56">
        <v>107</v>
      </c>
      <c r="G136" s="56">
        <v>164</v>
      </c>
      <c r="H136" s="56">
        <v>511</v>
      </c>
      <c r="I136" s="56">
        <v>662</v>
      </c>
      <c r="J136" s="56">
        <v>692</v>
      </c>
      <c r="K136" s="56">
        <v>335</v>
      </c>
      <c r="L136" s="56">
        <v>56.7</v>
      </c>
      <c r="M136" s="56">
        <v>46.5</v>
      </c>
      <c r="N136" s="56">
        <v>228.50833333333333</v>
      </c>
    </row>
    <row r="137" spans="1:14" x14ac:dyDescent="0.3">
      <c r="A137" s="158">
        <v>4</v>
      </c>
      <c r="B137" s="56">
        <v>39.1</v>
      </c>
      <c r="C137" s="56">
        <v>37.200000000000003</v>
      </c>
      <c r="D137" s="56">
        <v>38.200000000000003</v>
      </c>
      <c r="E137" s="56">
        <v>51.6</v>
      </c>
      <c r="F137" s="56">
        <v>107</v>
      </c>
      <c r="G137" s="56">
        <v>164</v>
      </c>
      <c r="H137" s="56">
        <v>757</v>
      </c>
      <c r="I137" s="56">
        <v>585</v>
      </c>
      <c r="J137" s="56">
        <v>682</v>
      </c>
      <c r="K137" s="56">
        <v>335</v>
      </c>
      <c r="L137" s="56">
        <v>56.7</v>
      </c>
      <c r="M137" s="56">
        <v>46.5</v>
      </c>
      <c r="N137" s="56">
        <v>241.60833333333332</v>
      </c>
    </row>
    <row r="138" spans="1:14" x14ac:dyDescent="0.3">
      <c r="A138" s="158">
        <v>5</v>
      </c>
      <c r="B138" s="56">
        <v>38.5</v>
      </c>
      <c r="C138" s="56">
        <v>40.9</v>
      </c>
      <c r="D138" s="56">
        <v>41.9</v>
      </c>
      <c r="E138" s="56">
        <v>54.7</v>
      </c>
      <c r="F138" s="56">
        <v>109</v>
      </c>
      <c r="G138" s="56">
        <v>177</v>
      </c>
      <c r="H138" s="56">
        <v>1155</v>
      </c>
      <c r="I138" s="56">
        <v>913</v>
      </c>
      <c r="J138" s="56">
        <v>682</v>
      </c>
      <c r="K138" s="56">
        <v>394</v>
      </c>
      <c r="L138" s="56">
        <v>56.4</v>
      </c>
      <c r="M138" s="56">
        <v>46.5</v>
      </c>
      <c r="N138" s="56">
        <v>309.07499999999999</v>
      </c>
    </row>
    <row r="139" spans="1:14" x14ac:dyDescent="0.3">
      <c r="A139" s="158">
        <v>6</v>
      </c>
      <c r="B139" s="56">
        <v>38.200000000000003</v>
      </c>
      <c r="C139" s="56">
        <v>53.7</v>
      </c>
      <c r="D139" s="56">
        <v>41.9</v>
      </c>
      <c r="E139" s="56">
        <v>55.7</v>
      </c>
      <c r="F139" s="56">
        <v>117</v>
      </c>
      <c r="G139" s="56">
        <v>176</v>
      </c>
      <c r="H139" s="56">
        <v>969</v>
      </c>
      <c r="I139" s="56">
        <v>922</v>
      </c>
      <c r="J139" s="56">
        <v>335</v>
      </c>
      <c r="K139" s="56">
        <v>405</v>
      </c>
      <c r="L139" s="56">
        <v>55.7</v>
      </c>
      <c r="M139" s="56">
        <v>46.5</v>
      </c>
      <c r="N139" s="56">
        <v>267.97499999999997</v>
      </c>
    </row>
    <row r="140" spans="1:14" x14ac:dyDescent="0.3">
      <c r="A140" s="158">
        <v>7</v>
      </c>
      <c r="B140" s="56">
        <v>37.5</v>
      </c>
      <c r="C140" s="56">
        <v>53.7</v>
      </c>
      <c r="D140" s="56">
        <v>41.9</v>
      </c>
      <c r="E140" s="56">
        <v>56.7</v>
      </c>
      <c r="F140" s="56">
        <v>126</v>
      </c>
      <c r="G140" s="56">
        <v>167</v>
      </c>
      <c r="H140" s="56">
        <v>912</v>
      </c>
      <c r="I140" s="56">
        <v>927</v>
      </c>
      <c r="J140" s="56">
        <v>335</v>
      </c>
      <c r="K140" s="56">
        <v>405</v>
      </c>
      <c r="L140" s="56">
        <v>55.7</v>
      </c>
      <c r="M140" s="56">
        <v>46.5</v>
      </c>
      <c r="N140" s="56">
        <v>263.66666666666669</v>
      </c>
    </row>
    <row r="141" spans="1:14" x14ac:dyDescent="0.3">
      <c r="A141" s="158">
        <v>8</v>
      </c>
      <c r="B141" s="56">
        <v>37.200000000000003</v>
      </c>
      <c r="C141" s="56">
        <v>49.7</v>
      </c>
      <c r="D141" s="56">
        <v>41.9</v>
      </c>
      <c r="E141" s="56">
        <v>56.7</v>
      </c>
      <c r="F141" s="56">
        <v>129</v>
      </c>
      <c r="G141" s="56">
        <v>168</v>
      </c>
      <c r="H141" s="56">
        <v>661</v>
      </c>
      <c r="I141" s="56">
        <v>675</v>
      </c>
      <c r="J141" s="56">
        <v>351</v>
      </c>
      <c r="K141" s="56">
        <v>335</v>
      </c>
      <c r="L141" s="56">
        <v>55.7</v>
      </c>
      <c r="M141" s="56">
        <v>46.5</v>
      </c>
      <c r="N141" s="56">
        <v>217.22499999999999</v>
      </c>
    </row>
    <row r="142" spans="1:14" x14ac:dyDescent="0.3">
      <c r="A142" s="158">
        <v>9</v>
      </c>
      <c r="B142" s="56">
        <v>37.200000000000003</v>
      </c>
      <c r="C142" s="56">
        <v>41.2</v>
      </c>
      <c r="D142" s="56">
        <v>41.9</v>
      </c>
      <c r="E142" s="56">
        <v>60.1</v>
      </c>
      <c r="F142" s="56">
        <v>137</v>
      </c>
      <c r="G142" s="56">
        <v>170</v>
      </c>
      <c r="H142" s="56">
        <v>656</v>
      </c>
      <c r="I142" s="56">
        <v>675</v>
      </c>
      <c r="J142" s="56">
        <v>318</v>
      </c>
      <c r="K142" s="56">
        <v>335</v>
      </c>
      <c r="L142" s="56">
        <v>55.4</v>
      </c>
      <c r="M142" s="56">
        <v>45.9</v>
      </c>
      <c r="N142" s="56">
        <v>214.39166666666668</v>
      </c>
    </row>
    <row r="143" spans="1:14" x14ac:dyDescent="0.3">
      <c r="A143" s="158">
        <v>10</v>
      </c>
      <c r="B143" s="56">
        <v>37.200000000000003</v>
      </c>
      <c r="C143" s="56">
        <v>40</v>
      </c>
      <c r="D143" s="56">
        <v>44.6</v>
      </c>
      <c r="E143" s="56">
        <v>60.1</v>
      </c>
      <c r="F143" s="56">
        <v>138</v>
      </c>
      <c r="G143" s="56">
        <v>228</v>
      </c>
      <c r="H143" s="56">
        <v>640</v>
      </c>
      <c r="I143" s="56">
        <v>748</v>
      </c>
      <c r="J143" s="56">
        <v>309</v>
      </c>
      <c r="K143" s="56">
        <v>322</v>
      </c>
      <c r="L143" s="56">
        <v>54.7</v>
      </c>
      <c r="M143" s="56">
        <v>45.5</v>
      </c>
      <c r="N143" s="56">
        <v>222.25833333333333</v>
      </c>
    </row>
    <row r="144" spans="1:14" x14ac:dyDescent="0.3">
      <c r="A144" s="158">
        <v>11</v>
      </c>
      <c r="B144" s="56">
        <v>37.200000000000003</v>
      </c>
      <c r="C144" s="56">
        <v>39.700000000000003</v>
      </c>
      <c r="D144" s="56">
        <v>44.6</v>
      </c>
      <c r="E144" s="56">
        <v>60.1</v>
      </c>
      <c r="F144" s="56">
        <v>158</v>
      </c>
      <c r="G144" s="56">
        <v>238</v>
      </c>
      <c r="H144" s="56">
        <v>639</v>
      </c>
      <c r="I144" s="56">
        <v>752</v>
      </c>
      <c r="J144" s="56">
        <v>309</v>
      </c>
      <c r="K144" s="56">
        <v>322</v>
      </c>
      <c r="L144" s="56">
        <v>54.3</v>
      </c>
      <c r="M144" s="56">
        <v>45.2</v>
      </c>
      <c r="N144" s="56">
        <v>224.92499999999998</v>
      </c>
    </row>
    <row r="145" spans="1:14" x14ac:dyDescent="0.3">
      <c r="A145" s="158">
        <v>12</v>
      </c>
      <c r="B145" s="56">
        <v>37.200000000000003</v>
      </c>
      <c r="C145" s="56">
        <v>39.1</v>
      </c>
      <c r="D145" s="56">
        <v>44.6</v>
      </c>
      <c r="E145" s="56">
        <v>55.7</v>
      </c>
      <c r="F145" s="56">
        <v>159</v>
      </c>
      <c r="G145" s="56">
        <v>283</v>
      </c>
      <c r="H145" s="56">
        <v>657</v>
      </c>
      <c r="I145" s="56">
        <v>402</v>
      </c>
      <c r="J145" s="56">
        <v>310</v>
      </c>
      <c r="K145" s="56">
        <v>322</v>
      </c>
      <c r="L145" s="56">
        <v>53.7</v>
      </c>
      <c r="M145" s="56">
        <v>44.3</v>
      </c>
      <c r="N145" s="56">
        <v>200.63333333333333</v>
      </c>
    </row>
    <row r="146" spans="1:14" x14ac:dyDescent="0.3">
      <c r="A146" s="158">
        <v>13</v>
      </c>
      <c r="B146" s="56">
        <v>37.200000000000003</v>
      </c>
      <c r="C146" s="56">
        <v>39.1</v>
      </c>
      <c r="D146" s="56">
        <v>44.6</v>
      </c>
      <c r="E146" s="56">
        <v>55.7</v>
      </c>
      <c r="F146" s="56">
        <v>161</v>
      </c>
      <c r="G146" s="56">
        <v>285</v>
      </c>
      <c r="H146" s="56">
        <v>585</v>
      </c>
      <c r="I146" s="56">
        <v>484</v>
      </c>
      <c r="J146" s="56">
        <v>313</v>
      </c>
      <c r="K146" s="56">
        <v>124</v>
      </c>
      <c r="L146" s="56">
        <v>53.7</v>
      </c>
      <c r="M146" s="56">
        <v>43.7</v>
      </c>
      <c r="N146" s="56">
        <v>185.49999999999997</v>
      </c>
    </row>
    <row r="147" spans="1:14" x14ac:dyDescent="0.3">
      <c r="A147" s="158">
        <v>14</v>
      </c>
      <c r="B147" s="56">
        <v>37.200000000000003</v>
      </c>
      <c r="C147" s="56">
        <v>39.1</v>
      </c>
      <c r="D147" s="56">
        <v>43.7</v>
      </c>
      <c r="E147" s="56">
        <v>53.7</v>
      </c>
      <c r="F147" s="56">
        <v>161</v>
      </c>
      <c r="G147" s="56">
        <v>219</v>
      </c>
      <c r="H147" s="56">
        <v>585</v>
      </c>
      <c r="I147" s="56">
        <v>484</v>
      </c>
      <c r="J147" s="56">
        <v>312</v>
      </c>
      <c r="K147" s="56">
        <v>124</v>
      </c>
      <c r="L147" s="56">
        <v>52.6</v>
      </c>
      <c r="M147" s="56">
        <v>42.8</v>
      </c>
      <c r="N147" s="56">
        <v>179.50833333333333</v>
      </c>
    </row>
    <row r="148" spans="1:14" x14ac:dyDescent="0.3">
      <c r="A148" s="158">
        <v>15</v>
      </c>
      <c r="B148" s="56">
        <v>36.4</v>
      </c>
      <c r="C148" s="56">
        <v>39.1</v>
      </c>
      <c r="D148" s="56">
        <v>43.7</v>
      </c>
      <c r="E148" s="56">
        <v>53.7</v>
      </c>
      <c r="F148" s="56">
        <v>161</v>
      </c>
      <c r="G148" s="56">
        <v>209</v>
      </c>
      <c r="H148" s="56">
        <v>1074</v>
      </c>
      <c r="I148" s="56">
        <v>691</v>
      </c>
      <c r="J148" s="56">
        <v>323</v>
      </c>
      <c r="K148" s="56">
        <v>137</v>
      </c>
      <c r="L148" s="56">
        <v>52.6</v>
      </c>
      <c r="M148" s="56">
        <v>42.8</v>
      </c>
      <c r="N148" s="56">
        <v>238.60833333333335</v>
      </c>
    </row>
    <row r="149" spans="1:14" x14ac:dyDescent="0.3">
      <c r="A149" s="158">
        <v>16</v>
      </c>
      <c r="B149" s="56">
        <v>36.4</v>
      </c>
      <c r="C149" s="56">
        <v>39.1</v>
      </c>
      <c r="D149" s="56">
        <v>43.7</v>
      </c>
      <c r="E149" s="56">
        <v>53</v>
      </c>
      <c r="F149" s="56">
        <v>129</v>
      </c>
      <c r="G149" s="56">
        <v>205</v>
      </c>
      <c r="H149" s="56">
        <v>966</v>
      </c>
      <c r="I149" s="56">
        <v>1080</v>
      </c>
      <c r="J149" s="56">
        <v>307</v>
      </c>
      <c r="K149" s="56">
        <v>137</v>
      </c>
      <c r="L149" s="56">
        <v>52.6</v>
      </c>
      <c r="M149" s="56">
        <v>42.8</v>
      </c>
      <c r="N149" s="56">
        <v>257.63333333333333</v>
      </c>
    </row>
    <row r="150" spans="1:14" x14ac:dyDescent="0.3">
      <c r="A150" s="158">
        <v>17</v>
      </c>
      <c r="B150" s="56">
        <v>36.4</v>
      </c>
      <c r="C150" s="56">
        <v>39.1</v>
      </c>
      <c r="D150" s="56">
        <v>44.6</v>
      </c>
      <c r="E150" s="56">
        <v>52.6</v>
      </c>
      <c r="F150" s="56">
        <v>135</v>
      </c>
      <c r="G150" s="56">
        <v>309</v>
      </c>
      <c r="H150" s="56">
        <v>919</v>
      </c>
      <c r="I150" s="56">
        <v>627</v>
      </c>
      <c r="J150" s="56">
        <v>307</v>
      </c>
      <c r="K150" s="56">
        <v>132</v>
      </c>
      <c r="L150" s="56">
        <v>52.3</v>
      </c>
      <c r="M150" s="56">
        <v>41.9</v>
      </c>
      <c r="N150" s="56">
        <v>224.65833333333333</v>
      </c>
    </row>
    <row r="151" spans="1:14" x14ac:dyDescent="0.3">
      <c r="A151" s="158">
        <v>18</v>
      </c>
      <c r="B151" s="56">
        <v>37.200000000000003</v>
      </c>
      <c r="C151" s="56">
        <v>39.1</v>
      </c>
      <c r="D151" s="56">
        <v>44.6</v>
      </c>
      <c r="E151" s="56">
        <v>50.6</v>
      </c>
      <c r="F151" s="56">
        <v>134</v>
      </c>
      <c r="G151" s="56">
        <v>957</v>
      </c>
      <c r="H151" s="56">
        <v>1117</v>
      </c>
      <c r="I151" s="56">
        <v>627</v>
      </c>
      <c r="J151" s="56">
        <v>303</v>
      </c>
      <c r="K151" s="56">
        <v>132</v>
      </c>
      <c r="L151" s="56">
        <v>51.6</v>
      </c>
      <c r="M151" s="56">
        <v>41.9</v>
      </c>
      <c r="N151" s="56">
        <v>294.58333333333331</v>
      </c>
    </row>
    <row r="152" spans="1:14" x14ac:dyDescent="0.3">
      <c r="A152" s="158">
        <v>19</v>
      </c>
      <c r="B152" s="56">
        <v>51.6</v>
      </c>
      <c r="C152" s="56">
        <v>38.799999999999997</v>
      </c>
      <c r="D152" s="56">
        <v>45.5</v>
      </c>
      <c r="E152" s="56">
        <v>50.6</v>
      </c>
      <c r="F152" s="56">
        <v>129</v>
      </c>
      <c r="G152" s="56">
        <v>834</v>
      </c>
      <c r="H152" s="56">
        <v>1242</v>
      </c>
      <c r="I152" s="56">
        <v>682</v>
      </c>
      <c r="J152" s="56">
        <v>305</v>
      </c>
      <c r="K152" s="56">
        <v>127</v>
      </c>
      <c r="L152" s="56">
        <v>50.6</v>
      </c>
      <c r="M152" s="56">
        <v>41.9</v>
      </c>
      <c r="N152" s="56">
        <v>299.83333333333331</v>
      </c>
    </row>
    <row r="153" spans="1:14" x14ac:dyDescent="0.3">
      <c r="A153" s="158">
        <v>20</v>
      </c>
      <c r="B153" s="56">
        <v>51.6</v>
      </c>
      <c r="C153" s="56">
        <v>38.200000000000003</v>
      </c>
      <c r="D153" s="56">
        <v>45.5</v>
      </c>
      <c r="E153" s="56">
        <v>55.7</v>
      </c>
      <c r="F153" s="56">
        <v>176</v>
      </c>
      <c r="G153" s="56">
        <v>654</v>
      </c>
      <c r="H153" s="56">
        <v>1254</v>
      </c>
      <c r="I153" s="56">
        <v>682</v>
      </c>
      <c r="J153" s="56">
        <v>285</v>
      </c>
      <c r="K153" s="56">
        <v>137</v>
      </c>
      <c r="L153" s="56">
        <v>50.6</v>
      </c>
      <c r="M153" s="56">
        <v>41.2</v>
      </c>
      <c r="N153" s="56">
        <v>289.23333333333329</v>
      </c>
    </row>
    <row r="154" spans="1:14" x14ac:dyDescent="0.3">
      <c r="A154" s="158">
        <v>21</v>
      </c>
      <c r="B154" s="56">
        <v>51.6</v>
      </c>
      <c r="C154" s="56">
        <v>38.200000000000003</v>
      </c>
      <c r="D154" s="56">
        <v>45.5</v>
      </c>
      <c r="E154" s="56">
        <v>55.7</v>
      </c>
      <c r="F154" s="56">
        <v>178</v>
      </c>
      <c r="G154" s="56">
        <v>287</v>
      </c>
      <c r="H154" s="56">
        <v>1152</v>
      </c>
      <c r="I154" s="56">
        <v>757</v>
      </c>
      <c r="J154" s="56">
        <v>285</v>
      </c>
      <c r="K154" s="56">
        <v>122</v>
      </c>
      <c r="L154" s="56">
        <v>49.6</v>
      </c>
      <c r="M154" s="56">
        <v>40.6</v>
      </c>
      <c r="N154" s="56">
        <v>255.18333333333331</v>
      </c>
    </row>
    <row r="155" spans="1:14" x14ac:dyDescent="0.3">
      <c r="A155" s="158">
        <v>22</v>
      </c>
      <c r="B155" s="56">
        <v>40.9</v>
      </c>
      <c r="C155" s="56">
        <v>38.200000000000003</v>
      </c>
      <c r="D155" s="56">
        <v>44.6</v>
      </c>
      <c r="E155" s="56">
        <v>55.7</v>
      </c>
      <c r="F155" s="56">
        <v>250</v>
      </c>
      <c r="G155" s="56">
        <v>395</v>
      </c>
      <c r="H155" s="56">
        <v>1095</v>
      </c>
      <c r="I155" s="56">
        <v>757</v>
      </c>
      <c r="J155" s="56">
        <v>297</v>
      </c>
      <c r="K155" s="56">
        <v>121</v>
      </c>
      <c r="L155" s="56">
        <v>49.6</v>
      </c>
      <c r="M155" s="56">
        <v>40</v>
      </c>
      <c r="N155" s="56">
        <v>265.33333333333331</v>
      </c>
    </row>
    <row r="156" spans="1:14" x14ac:dyDescent="0.3">
      <c r="A156" s="158">
        <v>23</v>
      </c>
      <c r="B156" s="56">
        <v>40</v>
      </c>
      <c r="C156" s="56">
        <v>38.200000000000003</v>
      </c>
      <c r="D156" s="56">
        <v>44.6</v>
      </c>
      <c r="E156" s="56">
        <v>56.7</v>
      </c>
      <c r="F156" s="56">
        <v>248</v>
      </c>
      <c r="G156" s="56">
        <v>400</v>
      </c>
      <c r="H156" s="56">
        <v>1180</v>
      </c>
      <c r="I156" s="56">
        <v>657</v>
      </c>
      <c r="J156" s="56">
        <v>297</v>
      </c>
      <c r="K156" s="56">
        <v>121</v>
      </c>
      <c r="L156" s="56">
        <v>49.6</v>
      </c>
      <c r="M156" s="56">
        <v>39.1</v>
      </c>
      <c r="N156" s="56">
        <v>264.26666666666665</v>
      </c>
    </row>
    <row r="157" spans="1:14" x14ac:dyDescent="0.3">
      <c r="A157" s="158">
        <v>24</v>
      </c>
      <c r="B157" s="56">
        <v>38.200000000000003</v>
      </c>
      <c r="C157" s="56">
        <v>38.200000000000003</v>
      </c>
      <c r="D157" s="56">
        <v>44.6</v>
      </c>
      <c r="E157" s="56">
        <v>56.7</v>
      </c>
      <c r="F157" s="56">
        <v>243</v>
      </c>
      <c r="G157" s="56">
        <v>500</v>
      </c>
      <c r="H157" s="56">
        <v>1220</v>
      </c>
      <c r="I157" s="56">
        <v>662</v>
      </c>
      <c r="J157" s="56">
        <v>287</v>
      </c>
      <c r="K157" s="56">
        <v>116</v>
      </c>
      <c r="L157" s="56">
        <v>49.6</v>
      </c>
      <c r="M157" s="56">
        <v>39.1</v>
      </c>
      <c r="N157" s="56">
        <v>274.5333333333333</v>
      </c>
    </row>
    <row r="158" spans="1:14" x14ac:dyDescent="0.3">
      <c r="A158" s="158">
        <v>25</v>
      </c>
      <c r="B158" s="56">
        <v>38.200000000000003</v>
      </c>
      <c r="C158" s="56">
        <v>38.200000000000003</v>
      </c>
      <c r="D158" s="56">
        <v>43.7</v>
      </c>
      <c r="E158" s="56">
        <v>60.1</v>
      </c>
      <c r="F158" s="56">
        <v>234</v>
      </c>
      <c r="G158" s="56">
        <v>622</v>
      </c>
      <c r="H158" s="56">
        <v>1095</v>
      </c>
      <c r="I158" s="56">
        <v>662</v>
      </c>
      <c r="J158" s="56">
        <v>287</v>
      </c>
      <c r="K158" s="56">
        <v>101</v>
      </c>
      <c r="L158" s="56">
        <v>48.9</v>
      </c>
      <c r="M158" s="56">
        <v>39.1</v>
      </c>
      <c r="N158" s="56">
        <v>272.43333333333334</v>
      </c>
    </row>
    <row r="159" spans="1:14" x14ac:dyDescent="0.3">
      <c r="A159" s="158">
        <v>26</v>
      </c>
      <c r="B159" s="56">
        <v>38.200000000000003</v>
      </c>
      <c r="C159" s="56">
        <v>38.200000000000003</v>
      </c>
      <c r="D159" s="56">
        <v>43.7</v>
      </c>
      <c r="E159" s="56">
        <v>74.2</v>
      </c>
      <c r="F159" s="56">
        <v>231</v>
      </c>
      <c r="G159" s="56">
        <v>622</v>
      </c>
      <c r="H159" s="56">
        <v>1095</v>
      </c>
      <c r="I159" s="56">
        <v>782</v>
      </c>
      <c r="J159" s="56">
        <v>283</v>
      </c>
      <c r="K159" s="56">
        <v>101</v>
      </c>
      <c r="L159" s="56">
        <v>48.5</v>
      </c>
      <c r="M159" s="56">
        <v>39.1</v>
      </c>
      <c r="N159" s="56">
        <v>282.99166666666667</v>
      </c>
    </row>
    <row r="160" spans="1:14" x14ac:dyDescent="0.3">
      <c r="A160" s="158">
        <v>27</v>
      </c>
      <c r="B160" s="56">
        <v>38.200000000000003</v>
      </c>
      <c r="C160" s="56">
        <v>37.200000000000003</v>
      </c>
      <c r="D160" s="56">
        <v>44.6</v>
      </c>
      <c r="E160" s="56">
        <v>74.2</v>
      </c>
      <c r="F160" s="56">
        <v>228</v>
      </c>
      <c r="G160" s="56">
        <v>585</v>
      </c>
      <c r="H160" s="56">
        <v>1095</v>
      </c>
      <c r="I160" s="56">
        <v>782</v>
      </c>
      <c r="J160" s="56">
        <v>283</v>
      </c>
      <c r="K160" s="56">
        <v>80.400000000000006</v>
      </c>
      <c r="L160" s="56">
        <v>47.5</v>
      </c>
      <c r="M160" s="56">
        <v>39.1</v>
      </c>
      <c r="N160" s="56">
        <v>277.84999999999997</v>
      </c>
    </row>
    <row r="161" spans="1:14" x14ac:dyDescent="0.3">
      <c r="A161" s="158">
        <v>28</v>
      </c>
      <c r="B161" s="56">
        <v>37.200000000000003</v>
      </c>
      <c r="C161" s="56">
        <v>37.200000000000003</v>
      </c>
      <c r="D161" s="56">
        <v>45.5</v>
      </c>
      <c r="E161" s="56">
        <v>78.3</v>
      </c>
      <c r="F161" s="56">
        <v>223</v>
      </c>
      <c r="G161" s="56">
        <v>658</v>
      </c>
      <c r="H161" s="56">
        <v>695</v>
      </c>
      <c r="I161" s="56">
        <v>659</v>
      </c>
      <c r="J161" s="56">
        <v>278</v>
      </c>
      <c r="K161" s="56">
        <v>68</v>
      </c>
      <c r="L161" s="56">
        <v>47.2</v>
      </c>
      <c r="M161" s="56">
        <v>39.1</v>
      </c>
      <c r="N161" s="56">
        <v>238.79166666666663</v>
      </c>
    </row>
    <row r="162" spans="1:14" x14ac:dyDescent="0.3">
      <c r="A162" s="158">
        <v>29</v>
      </c>
      <c r="B162" s="56">
        <v>37.200000000000003</v>
      </c>
      <c r="C162" s="56"/>
      <c r="D162" s="56">
        <v>45.5</v>
      </c>
      <c r="E162" s="56">
        <v>95.2</v>
      </c>
      <c r="F162" s="56">
        <v>158</v>
      </c>
      <c r="G162" s="56">
        <v>501</v>
      </c>
      <c r="H162" s="56">
        <v>695</v>
      </c>
      <c r="I162" s="56">
        <v>659</v>
      </c>
      <c r="J162" s="56">
        <v>261</v>
      </c>
      <c r="K162" s="56">
        <v>68</v>
      </c>
      <c r="L162" s="56">
        <v>46.5</v>
      </c>
      <c r="M162" s="56">
        <v>39.1</v>
      </c>
      <c r="N162" s="56">
        <v>236.86363636363637</v>
      </c>
    </row>
    <row r="163" spans="1:14" x14ac:dyDescent="0.3">
      <c r="A163" s="158">
        <v>30</v>
      </c>
      <c r="B163" s="56">
        <v>36.4</v>
      </c>
      <c r="C163" s="56"/>
      <c r="D163" s="56">
        <v>47.5</v>
      </c>
      <c r="E163" s="56">
        <v>95.2</v>
      </c>
      <c r="F163" s="56">
        <v>158</v>
      </c>
      <c r="G163" s="56">
        <v>454</v>
      </c>
      <c r="H163" s="56">
        <v>499</v>
      </c>
      <c r="I163" s="56">
        <v>652</v>
      </c>
      <c r="J163" s="56">
        <v>261</v>
      </c>
      <c r="K163" s="56">
        <v>64.7</v>
      </c>
      <c r="L163" s="56">
        <v>46.5</v>
      </c>
      <c r="M163" s="56">
        <v>39.1</v>
      </c>
      <c r="N163" s="56">
        <v>213.94545454545451</v>
      </c>
    </row>
    <row r="164" spans="1:14" x14ac:dyDescent="0.3">
      <c r="A164" s="158">
        <v>31</v>
      </c>
      <c r="B164" s="56">
        <v>36.4</v>
      </c>
      <c r="C164" s="56"/>
      <c r="D164" s="56">
        <v>47.5</v>
      </c>
      <c r="E164" s="56"/>
      <c r="F164" s="56">
        <v>124</v>
      </c>
      <c r="G164" s="56"/>
      <c r="H164" s="56">
        <v>416</v>
      </c>
      <c r="I164" s="56">
        <v>652</v>
      </c>
      <c r="J164" s="56"/>
      <c r="K164" s="56">
        <v>56.7</v>
      </c>
      <c r="L164" s="56"/>
      <c r="M164" s="56">
        <v>39.1</v>
      </c>
      <c r="N164" s="56">
        <v>195.95714285714286</v>
      </c>
    </row>
    <row r="165" spans="1:14" x14ac:dyDescent="0.3">
      <c r="A165" s="13">
        <v>2014</v>
      </c>
      <c r="B165" s="56">
        <v>38.687096774193563</v>
      </c>
      <c r="C165" s="56">
        <v>36.38214285714286</v>
      </c>
      <c r="D165" s="56">
        <v>36.854838709677416</v>
      </c>
      <c r="E165" s="56">
        <v>63.533333333333346</v>
      </c>
      <c r="F165" s="56">
        <v>134.27096774193546</v>
      </c>
      <c r="G165" s="56">
        <v>196.13333333333333</v>
      </c>
      <c r="H165" s="56">
        <v>740</v>
      </c>
      <c r="I165" s="56">
        <v>1205.1290322580646</v>
      </c>
      <c r="J165" s="56">
        <v>357.63333333333333</v>
      </c>
      <c r="K165" s="56">
        <v>133.90967741935481</v>
      </c>
      <c r="L165" s="56">
        <v>53.966666666666654</v>
      </c>
      <c r="M165" s="56">
        <v>34.683870967741946</v>
      </c>
      <c r="N165" s="56">
        <v>255.30493150684933</v>
      </c>
    </row>
    <row r="166" spans="1:14" x14ac:dyDescent="0.3">
      <c r="A166" s="158">
        <v>1</v>
      </c>
      <c r="B166" s="56">
        <v>41.9</v>
      </c>
      <c r="C166" s="56">
        <v>36.4</v>
      </c>
      <c r="D166" s="56">
        <v>37.200000000000003</v>
      </c>
      <c r="E166" s="56">
        <v>57.9</v>
      </c>
      <c r="F166" s="56">
        <v>81.7</v>
      </c>
      <c r="G166" s="56">
        <v>176</v>
      </c>
      <c r="H166" s="56">
        <v>335</v>
      </c>
      <c r="I166" s="56">
        <v>1274</v>
      </c>
      <c r="J166" s="56">
        <v>692</v>
      </c>
      <c r="K166" s="56">
        <v>294</v>
      </c>
      <c r="L166" s="56">
        <v>82.8</v>
      </c>
      <c r="M166" s="56">
        <v>47.9</v>
      </c>
      <c r="N166" s="56">
        <v>263.06666666666666</v>
      </c>
    </row>
    <row r="167" spans="1:14" x14ac:dyDescent="0.3">
      <c r="A167" s="158">
        <v>2</v>
      </c>
      <c r="B167" s="56">
        <v>41.9</v>
      </c>
      <c r="C167" s="56">
        <v>36.4</v>
      </c>
      <c r="D167" s="56">
        <v>37.200000000000003</v>
      </c>
      <c r="E167" s="56">
        <v>57.9</v>
      </c>
      <c r="F167" s="56">
        <v>79.099999999999994</v>
      </c>
      <c r="G167" s="56">
        <v>176</v>
      </c>
      <c r="H167" s="56">
        <v>356</v>
      </c>
      <c r="I167" s="56">
        <v>4796</v>
      </c>
      <c r="J167" s="56">
        <v>691</v>
      </c>
      <c r="K167" s="56">
        <v>272</v>
      </c>
      <c r="L167" s="56">
        <v>95.4</v>
      </c>
      <c r="M167" s="56">
        <v>52.7</v>
      </c>
      <c r="N167" s="56">
        <v>557.63333333333333</v>
      </c>
    </row>
    <row r="168" spans="1:14" x14ac:dyDescent="0.3">
      <c r="A168" s="158">
        <v>3</v>
      </c>
      <c r="B168" s="56">
        <v>41.9</v>
      </c>
      <c r="C168" s="56">
        <v>33.1</v>
      </c>
      <c r="D168" s="56">
        <v>33.1</v>
      </c>
      <c r="E168" s="56">
        <v>62.4</v>
      </c>
      <c r="F168" s="56">
        <v>76.7</v>
      </c>
      <c r="G168" s="56">
        <v>181</v>
      </c>
      <c r="H168" s="56">
        <v>356</v>
      </c>
      <c r="I168" s="56">
        <v>1225</v>
      </c>
      <c r="J168" s="56">
        <v>688</v>
      </c>
      <c r="K168" s="56">
        <v>281</v>
      </c>
      <c r="L168" s="56">
        <v>68.3</v>
      </c>
      <c r="M168" s="56">
        <v>52.7</v>
      </c>
      <c r="N168" s="56">
        <v>258.26666666666665</v>
      </c>
    </row>
    <row r="169" spans="1:14" x14ac:dyDescent="0.3">
      <c r="A169" s="158">
        <v>4</v>
      </c>
      <c r="B169" s="56">
        <v>39.1</v>
      </c>
      <c r="C169" s="56">
        <v>33.1</v>
      </c>
      <c r="D169" s="56">
        <v>33.1</v>
      </c>
      <c r="E169" s="56">
        <v>62.4</v>
      </c>
      <c r="F169" s="56">
        <v>79.099999999999994</v>
      </c>
      <c r="G169" s="56">
        <v>181</v>
      </c>
      <c r="H169" s="56">
        <v>355</v>
      </c>
      <c r="I169" s="56">
        <v>1211</v>
      </c>
      <c r="J169" s="56">
        <v>677</v>
      </c>
      <c r="K169" s="56">
        <v>253</v>
      </c>
      <c r="L169" s="56">
        <v>68.3</v>
      </c>
      <c r="M169" s="56">
        <v>43.2</v>
      </c>
      <c r="N169" s="56">
        <v>252.94166666666669</v>
      </c>
    </row>
    <row r="170" spans="1:14" x14ac:dyDescent="0.3">
      <c r="A170" s="158">
        <v>5</v>
      </c>
      <c r="B170" s="56">
        <v>39.1</v>
      </c>
      <c r="C170" s="56">
        <v>33.1</v>
      </c>
      <c r="D170" s="56">
        <v>33.1</v>
      </c>
      <c r="E170" s="56">
        <v>44.6</v>
      </c>
      <c r="F170" s="56">
        <v>79.5</v>
      </c>
      <c r="G170" s="56">
        <v>194</v>
      </c>
      <c r="H170" s="56">
        <v>355</v>
      </c>
      <c r="I170" s="56">
        <v>1133</v>
      </c>
      <c r="J170" s="56">
        <v>692</v>
      </c>
      <c r="K170" s="56">
        <v>219</v>
      </c>
      <c r="L170" s="56">
        <v>75</v>
      </c>
      <c r="M170" s="56">
        <v>42.1</v>
      </c>
      <c r="N170" s="56">
        <v>244.95833333333334</v>
      </c>
    </row>
    <row r="171" spans="1:14" x14ac:dyDescent="0.3">
      <c r="A171" s="158">
        <v>6</v>
      </c>
      <c r="B171" s="56">
        <v>39.1</v>
      </c>
      <c r="C171" s="56">
        <v>37.200000000000003</v>
      </c>
      <c r="D171" s="56">
        <v>36.4</v>
      </c>
      <c r="E171" s="56">
        <v>46.5</v>
      </c>
      <c r="F171" s="56">
        <v>80.8</v>
      </c>
      <c r="G171" s="56">
        <v>195</v>
      </c>
      <c r="H171" s="56">
        <v>390</v>
      </c>
      <c r="I171" s="56">
        <v>1133</v>
      </c>
      <c r="J171" s="56">
        <v>322</v>
      </c>
      <c r="K171" s="56">
        <v>231</v>
      </c>
      <c r="L171" s="56">
        <v>71.2</v>
      </c>
      <c r="M171" s="56">
        <v>42.1</v>
      </c>
      <c r="N171" s="56">
        <v>218.69166666666663</v>
      </c>
    </row>
    <row r="172" spans="1:14" x14ac:dyDescent="0.3">
      <c r="A172" s="158">
        <v>7</v>
      </c>
      <c r="B172" s="56">
        <v>40</v>
      </c>
      <c r="C172" s="56">
        <v>37.200000000000003</v>
      </c>
      <c r="D172" s="56">
        <v>36.4</v>
      </c>
      <c r="E172" s="56">
        <v>46.5</v>
      </c>
      <c r="F172" s="56">
        <v>80.8</v>
      </c>
      <c r="G172" s="56">
        <v>195</v>
      </c>
      <c r="H172" s="56">
        <v>616</v>
      </c>
      <c r="I172" s="56">
        <v>1070</v>
      </c>
      <c r="J172" s="56">
        <v>347</v>
      </c>
      <c r="K172" s="56">
        <v>231</v>
      </c>
      <c r="L172" s="56">
        <v>71.2</v>
      </c>
      <c r="M172" s="56">
        <v>42.1</v>
      </c>
      <c r="N172" s="56">
        <v>234.43333333333331</v>
      </c>
    </row>
    <row r="173" spans="1:14" x14ac:dyDescent="0.3">
      <c r="A173" s="158">
        <v>8</v>
      </c>
      <c r="B173" s="56">
        <v>40</v>
      </c>
      <c r="C173" s="56">
        <v>41.9</v>
      </c>
      <c r="D173" s="56">
        <v>36.4</v>
      </c>
      <c r="E173" s="56">
        <v>46.5</v>
      </c>
      <c r="F173" s="56">
        <v>81.7</v>
      </c>
      <c r="G173" s="56">
        <v>199</v>
      </c>
      <c r="H173" s="56">
        <v>598</v>
      </c>
      <c r="I173" s="56">
        <v>1070</v>
      </c>
      <c r="J173" s="56">
        <v>347</v>
      </c>
      <c r="K173" s="56">
        <v>241</v>
      </c>
      <c r="L173" s="56">
        <v>68.3</v>
      </c>
      <c r="M173" s="56">
        <v>36.799999999999997</v>
      </c>
      <c r="N173" s="56">
        <v>233.88333333333335</v>
      </c>
    </row>
    <row r="174" spans="1:14" x14ac:dyDescent="0.3">
      <c r="A174" s="158">
        <v>9</v>
      </c>
      <c r="B174" s="56">
        <v>40</v>
      </c>
      <c r="C174" s="56">
        <v>41.9</v>
      </c>
      <c r="D174" s="56">
        <v>41.9</v>
      </c>
      <c r="E174" s="56">
        <v>44.6</v>
      </c>
      <c r="F174" s="56">
        <v>124</v>
      </c>
      <c r="G174" s="56">
        <v>200</v>
      </c>
      <c r="H174" s="56">
        <v>621</v>
      </c>
      <c r="I174" s="56">
        <v>1118</v>
      </c>
      <c r="J174" s="56">
        <v>336</v>
      </c>
      <c r="K174" s="56">
        <v>241</v>
      </c>
      <c r="L174" s="56">
        <v>67</v>
      </c>
      <c r="M174" s="56">
        <v>32.6</v>
      </c>
      <c r="N174" s="56">
        <v>242.33333333333334</v>
      </c>
    </row>
    <row r="175" spans="1:14" x14ac:dyDescent="0.3">
      <c r="A175" s="158">
        <v>10</v>
      </c>
      <c r="B175" s="56">
        <v>43.8</v>
      </c>
      <c r="C175" s="56">
        <v>40</v>
      </c>
      <c r="D175" s="56">
        <v>41.9</v>
      </c>
      <c r="E175" s="56">
        <v>57.9</v>
      </c>
      <c r="F175" s="56">
        <v>122</v>
      </c>
      <c r="G175" s="56">
        <v>213</v>
      </c>
      <c r="H175" s="56">
        <v>621</v>
      </c>
      <c r="I175" s="56">
        <v>1083</v>
      </c>
      <c r="J175" s="56">
        <v>329</v>
      </c>
      <c r="K175" s="56">
        <v>67</v>
      </c>
      <c r="L175" s="56">
        <v>67</v>
      </c>
      <c r="M175" s="56">
        <v>33.6</v>
      </c>
      <c r="N175" s="56">
        <v>226.6</v>
      </c>
    </row>
    <row r="176" spans="1:14" x14ac:dyDescent="0.3">
      <c r="A176" s="158">
        <v>11</v>
      </c>
      <c r="B176" s="56">
        <v>49.6</v>
      </c>
      <c r="C176" s="56">
        <v>40</v>
      </c>
      <c r="D176" s="56">
        <v>40.9</v>
      </c>
      <c r="E176" s="56">
        <v>62.4</v>
      </c>
      <c r="F176" s="56">
        <v>138</v>
      </c>
      <c r="G176" s="56">
        <v>216</v>
      </c>
      <c r="H176" s="56">
        <v>670</v>
      </c>
      <c r="I176" s="56">
        <v>1120</v>
      </c>
      <c r="J176" s="56">
        <v>319</v>
      </c>
      <c r="K176" s="56">
        <v>98.5</v>
      </c>
      <c r="L176" s="56">
        <v>63</v>
      </c>
      <c r="M176" s="56">
        <v>31.7</v>
      </c>
      <c r="N176" s="56">
        <v>237.42499999999998</v>
      </c>
    </row>
    <row r="177" spans="1:14" x14ac:dyDescent="0.3">
      <c r="A177" s="158">
        <v>12</v>
      </c>
      <c r="B177" s="56">
        <v>49.6</v>
      </c>
      <c r="C177" s="56">
        <v>40</v>
      </c>
      <c r="D177" s="56">
        <v>40.9</v>
      </c>
      <c r="E177" s="56">
        <v>63.5</v>
      </c>
      <c r="F177" s="56">
        <v>138</v>
      </c>
      <c r="G177" s="56">
        <v>240</v>
      </c>
      <c r="H177" s="56">
        <v>978</v>
      </c>
      <c r="I177" s="56">
        <v>1148</v>
      </c>
      <c r="J177" s="56">
        <v>319</v>
      </c>
      <c r="K177" s="56">
        <v>114</v>
      </c>
      <c r="L177" s="56">
        <v>55.1</v>
      </c>
      <c r="M177" s="56">
        <v>31.7</v>
      </c>
      <c r="N177" s="56">
        <v>268.14999999999998</v>
      </c>
    </row>
    <row r="178" spans="1:14" x14ac:dyDescent="0.3">
      <c r="A178" s="158">
        <v>13</v>
      </c>
      <c r="B178" s="56">
        <v>37.200000000000003</v>
      </c>
      <c r="C178" s="56">
        <v>37.200000000000003</v>
      </c>
      <c r="D178" s="56">
        <v>40.9</v>
      </c>
      <c r="E178" s="56">
        <v>63.5</v>
      </c>
      <c r="F178" s="56">
        <v>124</v>
      </c>
      <c r="G178" s="56">
        <v>243</v>
      </c>
      <c r="H178" s="56">
        <v>516</v>
      </c>
      <c r="I178" s="56">
        <v>1148</v>
      </c>
      <c r="J178" s="56">
        <v>294</v>
      </c>
      <c r="K178" s="56">
        <v>114</v>
      </c>
      <c r="L178" s="56">
        <v>55.1</v>
      </c>
      <c r="M178" s="56">
        <v>26.1</v>
      </c>
      <c r="N178" s="56">
        <v>224.91666666666666</v>
      </c>
    </row>
    <row r="179" spans="1:14" x14ac:dyDescent="0.3">
      <c r="A179" s="158">
        <v>14</v>
      </c>
      <c r="B179" s="56">
        <v>37.200000000000003</v>
      </c>
      <c r="C179" s="56">
        <v>37.200000000000003</v>
      </c>
      <c r="D179" s="56">
        <v>37.200000000000003</v>
      </c>
      <c r="E179" s="56">
        <v>68</v>
      </c>
      <c r="F179" s="56">
        <v>137</v>
      </c>
      <c r="G179" s="56">
        <v>247</v>
      </c>
      <c r="H179" s="56">
        <v>533</v>
      </c>
      <c r="I179" s="56">
        <v>1419</v>
      </c>
      <c r="J179" s="56">
        <v>294</v>
      </c>
      <c r="K179" s="56">
        <v>90.7</v>
      </c>
      <c r="L179" s="56">
        <v>43.2</v>
      </c>
      <c r="M179" s="56">
        <v>23.4</v>
      </c>
      <c r="N179" s="56">
        <v>247.24166666666665</v>
      </c>
    </row>
    <row r="180" spans="1:14" x14ac:dyDescent="0.3">
      <c r="A180" s="158">
        <v>15</v>
      </c>
      <c r="B180" s="56">
        <v>37.200000000000003</v>
      </c>
      <c r="C180" s="56">
        <v>33.1</v>
      </c>
      <c r="D180" s="56">
        <v>37.200000000000003</v>
      </c>
      <c r="E180" s="56">
        <v>68</v>
      </c>
      <c r="F180" s="56">
        <v>137</v>
      </c>
      <c r="G180" s="56">
        <v>135</v>
      </c>
      <c r="H180" s="56">
        <v>533</v>
      </c>
      <c r="I180" s="56">
        <v>1652</v>
      </c>
      <c r="J180" s="56">
        <v>297</v>
      </c>
      <c r="K180" s="56">
        <v>90.7</v>
      </c>
      <c r="L180" s="56">
        <v>43.2</v>
      </c>
      <c r="M180" s="56">
        <v>23.4</v>
      </c>
      <c r="N180" s="56">
        <v>257.23333333333329</v>
      </c>
    </row>
    <row r="181" spans="1:14" x14ac:dyDescent="0.3">
      <c r="A181" s="158">
        <v>16</v>
      </c>
      <c r="B181" s="56">
        <v>36.4</v>
      </c>
      <c r="C181" s="56">
        <v>33.1</v>
      </c>
      <c r="D181" s="56">
        <v>39.1</v>
      </c>
      <c r="E181" s="56">
        <v>66.900000000000006</v>
      </c>
      <c r="F181" s="56">
        <v>137</v>
      </c>
      <c r="G181" s="56">
        <v>164</v>
      </c>
      <c r="H181" s="56">
        <v>527</v>
      </c>
      <c r="I181" s="56">
        <v>1652</v>
      </c>
      <c r="J181" s="56">
        <v>297</v>
      </c>
      <c r="K181" s="56">
        <v>85.9</v>
      </c>
      <c r="L181" s="56">
        <v>44.3</v>
      </c>
      <c r="M181" s="56">
        <v>23.4</v>
      </c>
      <c r="N181" s="56">
        <v>258.8416666666667</v>
      </c>
    </row>
    <row r="182" spans="1:14" x14ac:dyDescent="0.3">
      <c r="A182" s="158">
        <v>17</v>
      </c>
      <c r="B182" s="56">
        <v>36.4</v>
      </c>
      <c r="C182" s="56">
        <v>36.4</v>
      </c>
      <c r="D182" s="56">
        <v>39.1</v>
      </c>
      <c r="E182" s="56">
        <v>66.900000000000006</v>
      </c>
      <c r="F182" s="56">
        <v>159</v>
      </c>
      <c r="G182" s="56">
        <v>180</v>
      </c>
      <c r="H182" s="56">
        <v>687</v>
      </c>
      <c r="I182" s="56">
        <v>1652</v>
      </c>
      <c r="J182" s="56">
        <v>316</v>
      </c>
      <c r="K182" s="56">
        <v>85.9</v>
      </c>
      <c r="L182" s="56">
        <v>49.1</v>
      </c>
      <c r="M182" s="56">
        <v>33.6</v>
      </c>
      <c r="N182" s="56">
        <v>278.45</v>
      </c>
    </row>
    <row r="183" spans="1:14" x14ac:dyDescent="0.3">
      <c r="A183" s="158">
        <v>18</v>
      </c>
      <c r="B183" s="56">
        <v>36.4</v>
      </c>
      <c r="C183" s="56">
        <v>36.4</v>
      </c>
      <c r="D183" s="56">
        <v>33.1</v>
      </c>
      <c r="E183" s="56">
        <v>61.3</v>
      </c>
      <c r="F183" s="56">
        <v>159</v>
      </c>
      <c r="G183" s="56">
        <v>210</v>
      </c>
      <c r="H183" s="56">
        <v>741</v>
      </c>
      <c r="I183" s="56">
        <v>1145</v>
      </c>
      <c r="J183" s="56">
        <v>297</v>
      </c>
      <c r="K183" s="56">
        <v>114</v>
      </c>
      <c r="L183" s="56">
        <v>49.1</v>
      </c>
      <c r="M183" s="56">
        <v>33.6</v>
      </c>
      <c r="N183" s="56">
        <v>242.99166666666665</v>
      </c>
    </row>
    <row r="184" spans="1:14" x14ac:dyDescent="0.3">
      <c r="A184" s="158">
        <v>19</v>
      </c>
      <c r="B184" s="56">
        <v>34.799999999999997</v>
      </c>
      <c r="C184" s="56">
        <v>36.4</v>
      </c>
      <c r="D184" s="56">
        <v>33.1</v>
      </c>
      <c r="E184" s="56">
        <v>61.3</v>
      </c>
      <c r="F184" s="56">
        <v>170</v>
      </c>
      <c r="G184" s="56">
        <v>216</v>
      </c>
      <c r="H184" s="56">
        <v>748</v>
      </c>
      <c r="I184" s="56">
        <v>1145</v>
      </c>
      <c r="J184" s="56">
        <v>268</v>
      </c>
      <c r="K184" s="56">
        <v>90.7</v>
      </c>
      <c r="L184" s="56">
        <v>43.2</v>
      </c>
      <c r="M184" s="56">
        <v>23.4</v>
      </c>
      <c r="N184" s="56">
        <v>239.1583333333333</v>
      </c>
    </row>
    <row r="185" spans="1:14" x14ac:dyDescent="0.3">
      <c r="A185" s="158">
        <v>20</v>
      </c>
      <c r="B185" s="56">
        <v>34.799999999999997</v>
      </c>
      <c r="C185" s="56">
        <v>35.6</v>
      </c>
      <c r="D185" s="56">
        <v>33.1</v>
      </c>
      <c r="E185" s="56">
        <v>61.3</v>
      </c>
      <c r="F185" s="56">
        <v>161</v>
      </c>
      <c r="G185" s="56">
        <v>237</v>
      </c>
      <c r="H185" s="56">
        <v>788</v>
      </c>
      <c r="I185" s="56">
        <v>1148</v>
      </c>
      <c r="J185" s="56">
        <v>268</v>
      </c>
      <c r="K185" s="56">
        <v>90.7</v>
      </c>
      <c r="L185" s="56">
        <v>42.1</v>
      </c>
      <c r="M185" s="56">
        <v>23.4</v>
      </c>
      <c r="N185" s="56">
        <v>243.58333333333334</v>
      </c>
    </row>
    <row r="186" spans="1:14" x14ac:dyDescent="0.3">
      <c r="A186" s="158">
        <v>21</v>
      </c>
      <c r="B186" s="56">
        <v>36.4</v>
      </c>
      <c r="C186" s="56">
        <v>35.6</v>
      </c>
      <c r="D186" s="56">
        <v>36.4</v>
      </c>
      <c r="E186" s="56">
        <v>68</v>
      </c>
      <c r="F186" s="56">
        <v>160</v>
      </c>
      <c r="G186" s="56">
        <v>195</v>
      </c>
      <c r="H186" s="56">
        <v>788</v>
      </c>
      <c r="I186" s="56">
        <v>692</v>
      </c>
      <c r="J186" s="56">
        <v>286</v>
      </c>
      <c r="K186" s="56">
        <v>55.1</v>
      </c>
      <c r="L186" s="56">
        <v>42.1</v>
      </c>
      <c r="M186" s="56">
        <v>26.1</v>
      </c>
      <c r="N186" s="56">
        <v>201.72499999999999</v>
      </c>
    </row>
    <row r="187" spans="1:14" x14ac:dyDescent="0.3">
      <c r="A187" s="158">
        <v>22</v>
      </c>
      <c r="B187" s="56">
        <v>33.1</v>
      </c>
      <c r="C187" s="56">
        <v>35.6</v>
      </c>
      <c r="D187" s="56">
        <v>36.4</v>
      </c>
      <c r="E187" s="56">
        <v>68</v>
      </c>
      <c r="F187" s="56">
        <v>158</v>
      </c>
      <c r="G187" s="56">
        <v>195</v>
      </c>
      <c r="H187" s="56">
        <v>801</v>
      </c>
      <c r="I187" s="56">
        <v>692</v>
      </c>
      <c r="J187" s="56">
        <v>281</v>
      </c>
      <c r="K187" s="56">
        <v>57.7</v>
      </c>
      <c r="L187" s="56">
        <v>43.2</v>
      </c>
      <c r="M187" s="56">
        <v>32.6</v>
      </c>
      <c r="N187" s="56">
        <v>202.79999999999995</v>
      </c>
    </row>
    <row r="188" spans="1:14" x14ac:dyDescent="0.3">
      <c r="A188" s="158">
        <v>23</v>
      </c>
      <c r="B188" s="56">
        <v>33.1</v>
      </c>
      <c r="C188" s="56">
        <v>33.1</v>
      </c>
      <c r="D188" s="56">
        <v>37.200000000000003</v>
      </c>
      <c r="E188" s="56">
        <v>68</v>
      </c>
      <c r="F188" s="56">
        <v>159</v>
      </c>
      <c r="G188" s="56">
        <v>196</v>
      </c>
      <c r="H188" s="56">
        <v>1111</v>
      </c>
      <c r="I188" s="56">
        <v>657</v>
      </c>
      <c r="J188" s="56">
        <v>281</v>
      </c>
      <c r="K188" s="56">
        <v>57.7</v>
      </c>
      <c r="L188" s="56">
        <v>32.6</v>
      </c>
      <c r="M188" s="56">
        <v>33.6</v>
      </c>
      <c r="N188" s="56">
        <v>224.94166666666663</v>
      </c>
    </row>
    <row r="189" spans="1:14" x14ac:dyDescent="0.3">
      <c r="A189" s="158">
        <v>24</v>
      </c>
      <c r="B189" s="56">
        <v>38.200000000000003</v>
      </c>
      <c r="C189" s="56">
        <v>33.1</v>
      </c>
      <c r="D189" s="56">
        <v>36.4</v>
      </c>
      <c r="E189" s="56">
        <v>74.2</v>
      </c>
      <c r="F189" s="56">
        <v>163</v>
      </c>
      <c r="G189" s="56">
        <v>158</v>
      </c>
      <c r="H189" s="56">
        <v>1148</v>
      </c>
      <c r="I189" s="56">
        <v>1062</v>
      </c>
      <c r="J189" s="56">
        <v>248</v>
      </c>
      <c r="K189" s="56">
        <v>95.4</v>
      </c>
      <c r="L189" s="56">
        <v>36.799999999999997</v>
      </c>
      <c r="M189" s="56">
        <v>32.6</v>
      </c>
      <c r="N189" s="56">
        <v>260.47500000000002</v>
      </c>
    </row>
    <row r="190" spans="1:14" x14ac:dyDescent="0.3">
      <c r="A190" s="158">
        <v>25</v>
      </c>
      <c r="B190" s="56">
        <v>38.200000000000003</v>
      </c>
      <c r="C190" s="56">
        <v>35.6</v>
      </c>
      <c r="D190" s="56">
        <v>36.4</v>
      </c>
      <c r="E190" s="56">
        <v>74.2</v>
      </c>
      <c r="F190" s="56">
        <v>163</v>
      </c>
      <c r="G190" s="56">
        <v>158</v>
      </c>
      <c r="H190" s="56">
        <v>989</v>
      </c>
      <c r="I190" s="56">
        <v>1070</v>
      </c>
      <c r="J190" s="56">
        <v>245</v>
      </c>
      <c r="K190" s="56">
        <v>95.4</v>
      </c>
      <c r="L190" s="56">
        <v>43.2</v>
      </c>
      <c r="M190" s="56">
        <v>43.2</v>
      </c>
      <c r="N190" s="56">
        <v>249.26666666666665</v>
      </c>
    </row>
    <row r="191" spans="1:14" x14ac:dyDescent="0.3">
      <c r="A191" s="158">
        <v>26</v>
      </c>
      <c r="B191" s="56">
        <v>38.200000000000003</v>
      </c>
      <c r="C191" s="56">
        <v>35.6</v>
      </c>
      <c r="D191" s="56">
        <v>35.6</v>
      </c>
      <c r="E191" s="56">
        <v>75.400000000000006</v>
      </c>
      <c r="F191" s="56">
        <v>166</v>
      </c>
      <c r="G191" s="56">
        <v>161</v>
      </c>
      <c r="H191" s="56">
        <v>748</v>
      </c>
      <c r="I191" s="56">
        <v>657</v>
      </c>
      <c r="J191" s="56">
        <v>258</v>
      </c>
      <c r="K191" s="56">
        <v>95.4</v>
      </c>
      <c r="L191" s="56">
        <v>44.3</v>
      </c>
      <c r="M191" s="56">
        <v>43.2</v>
      </c>
      <c r="N191" s="56">
        <v>196.47500000000002</v>
      </c>
    </row>
    <row r="192" spans="1:14" x14ac:dyDescent="0.3">
      <c r="A192" s="158">
        <v>27</v>
      </c>
      <c r="B192" s="56">
        <v>38.200000000000003</v>
      </c>
      <c r="C192" s="56">
        <v>37.200000000000003</v>
      </c>
      <c r="D192" s="56">
        <v>35.6</v>
      </c>
      <c r="E192" s="56">
        <v>75.400000000000006</v>
      </c>
      <c r="F192" s="56">
        <v>172</v>
      </c>
      <c r="G192" s="56">
        <v>188</v>
      </c>
      <c r="H192" s="56">
        <v>1204</v>
      </c>
      <c r="I192" s="56">
        <v>692</v>
      </c>
      <c r="J192" s="56">
        <v>248</v>
      </c>
      <c r="K192" s="56">
        <v>81.3</v>
      </c>
      <c r="L192" s="56">
        <v>32.6</v>
      </c>
      <c r="M192" s="56">
        <v>42.1</v>
      </c>
      <c r="N192" s="56">
        <v>237.20000000000002</v>
      </c>
    </row>
    <row r="193" spans="1:14" x14ac:dyDescent="0.3">
      <c r="A193" s="158">
        <v>28</v>
      </c>
      <c r="B193" s="56">
        <v>37.200000000000003</v>
      </c>
      <c r="C193" s="56">
        <v>37.200000000000003</v>
      </c>
      <c r="D193" s="56">
        <v>37.200000000000003</v>
      </c>
      <c r="E193" s="56">
        <v>75.400000000000006</v>
      </c>
      <c r="F193" s="56">
        <v>175</v>
      </c>
      <c r="G193" s="56">
        <v>188</v>
      </c>
      <c r="H193" s="56">
        <v>1230</v>
      </c>
      <c r="I193" s="56">
        <v>692</v>
      </c>
      <c r="J193" s="56">
        <v>248</v>
      </c>
      <c r="K193" s="56">
        <v>81.3</v>
      </c>
      <c r="L193" s="56">
        <v>33.6</v>
      </c>
      <c r="M193" s="56">
        <v>42.1</v>
      </c>
      <c r="N193" s="56">
        <v>239.75</v>
      </c>
    </row>
    <row r="194" spans="1:14" x14ac:dyDescent="0.3">
      <c r="A194" s="158">
        <v>29</v>
      </c>
      <c r="B194" s="56">
        <v>37.200000000000003</v>
      </c>
      <c r="C194" s="56"/>
      <c r="D194" s="56">
        <v>37.200000000000003</v>
      </c>
      <c r="E194" s="56">
        <v>75.400000000000006</v>
      </c>
      <c r="F194" s="56">
        <v>175</v>
      </c>
      <c r="G194" s="56">
        <v>203</v>
      </c>
      <c r="H194" s="56">
        <v>1103</v>
      </c>
      <c r="I194" s="56">
        <v>921</v>
      </c>
      <c r="J194" s="56">
        <v>272</v>
      </c>
      <c r="K194" s="56">
        <v>55.1</v>
      </c>
      <c r="L194" s="56">
        <v>43.2</v>
      </c>
      <c r="M194" s="56">
        <v>26.1</v>
      </c>
      <c r="N194" s="56">
        <v>268.0181818181818</v>
      </c>
    </row>
    <row r="195" spans="1:14" x14ac:dyDescent="0.3">
      <c r="A195" s="158">
        <v>30</v>
      </c>
      <c r="B195" s="56">
        <v>36.4</v>
      </c>
      <c r="C195" s="56"/>
      <c r="D195" s="56">
        <v>37.200000000000003</v>
      </c>
      <c r="E195" s="56">
        <v>81.7</v>
      </c>
      <c r="F195" s="56">
        <v>163</v>
      </c>
      <c r="G195" s="56">
        <v>244</v>
      </c>
      <c r="H195" s="56">
        <v>1247</v>
      </c>
      <c r="I195" s="56">
        <v>941</v>
      </c>
      <c r="J195" s="56">
        <v>272</v>
      </c>
      <c r="K195" s="56">
        <v>57.7</v>
      </c>
      <c r="L195" s="56">
        <v>45.5</v>
      </c>
      <c r="M195" s="56">
        <v>26.1</v>
      </c>
      <c r="N195" s="56">
        <v>286.5090909090909</v>
      </c>
    </row>
    <row r="196" spans="1:14" x14ac:dyDescent="0.3">
      <c r="A196" s="158">
        <v>31</v>
      </c>
      <c r="B196" s="56">
        <v>36.700000000000003</v>
      </c>
      <c r="C196" s="56"/>
      <c r="D196" s="56">
        <v>35.6</v>
      </c>
      <c r="E196" s="56"/>
      <c r="F196" s="56">
        <v>163</v>
      </c>
      <c r="G196" s="56"/>
      <c r="H196" s="56">
        <v>1247</v>
      </c>
      <c r="I196" s="56">
        <v>941</v>
      </c>
      <c r="J196" s="56"/>
      <c r="K196" s="56">
        <v>114</v>
      </c>
      <c r="L196" s="56"/>
      <c r="M196" s="56">
        <v>28</v>
      </c>
      <c r="N196" s="56">
        <v>366.47142857142859</v>
      </c>
    </row>
    <row r="197" spans="1:14" x14ac:dyDescent="0.3">
      <c r="A197" s="13">
        <v>2015</v>
      </c>
      <c r="B197" s="56">
        <v>80.166666666666671</v>
      </c>
      <c r="C197" s="56">
        <v>74.287499999999994</v>
      </c>
      <c r="D197" s="56">
        <v>52.583870967741923</v>
      </c>
      <c r="E197" s="56">
        <v>57.673333333333332</v>
      </c>
      <c r="F197" s="56">
        <v>149.22903225806454</v>
      </c>
      <c r="G197" s="56">
        <v>252.2</v>
      </c>
      <c r="H197" s="56">
        <v>331.35483870967744</v>
      </c>
      <c r="I197" s="56">
        <v>490.38709677419354</v>
      </c>
      <c r="J197" s="56">
        <v>194.03333333333333</v>
      </c>
      <c r="K197" s="56">
        <v>97.087096774193526</v>
      </c>
      <c r="L197" s="56">
        <v>56.556666666666665</v>
      </c>
      <c r="M197" s="56">
        <v>38.409677419354843</v>
      </c>
      <c r="N197" s="56">
        <v>169.01987381703472</v>
      </c>
    </row>
    <row r="198" spans="1:14" x14ac:dyDescent="0.3">
      <c r="A198" s="158">
        <v>1</v>
      </c>
      <c r="B198" s="56">
        <v>28</v>
      </c>
      <c r="C198" s="56"/>
      <c r="D198" s="56">
        <v>49.1</v>
      </c>
      <c r="E198" s="56">
        <v>49.1</v>
      </c>
      <c r="F198" s="56">
        <v>86</v>
      </c>
      <c r="G198" s="56">
        <v>159</v>
      </c>
      <c r="H198" s="56">
        <v>309</v>
      </c>
      <c r="I198" s="56">
        <v>375</v>
      </c>
      <c r="J198" s="56">
        <v>287</v>
      </c>
      <c r="K198" s="56">
        <v>139</v>
      </c>
      <c r="L198" s="56">
        <v>70.099999999999994</v>
      </c>
      <c r="M198" s="56">
        <v>46.5</v>
      </c>
      <c r="N198" s="56">
        <v>145.25454545454545</v>
      </c>
    </row>
    <row r="199" spans="1:14" x14ac:dyDescent="0.3">
      <c r="A199" s="158">
        <v>2</v>
      </c>
      <c r="B199" s="56">
        <v>98.5</v>
      </c>
      <c r="C199" s="56"/>
      <c r="D199" s="56">
        <v>49.1</v>
      </c>
      <c r="E199" s="56">
        <v>49.1</v>
      </c>
      <c r="F199" s="56">
        <v>75</v>
      </c>
      <c r="G199" s="56">
        <v>142</v>
      </c>
      <c r="H199" s="56">
        <v>297</v>
      </c>
      <c r="I199" s="56">
        <v>546</v>
      </c>
      <c r="J199" s="56">
        <v>272</v>
      </c>
      <c r="K199" s="56">
        <v>136</v>
      </c>
      <c r="L199" s="56">
        <v>68.5</v>
      </c>
      <c r="M199" s="56">
        <v>46.5</v>
      </c>
      <c r="N199" s="56">
        <v>161.79090909090908</v>
      </c>
    </row>
    <row r="200" spans="1:14" x14ac:dyDescent="0.3">
      <c r="A200" s="158">
        <v>3</v>
      </c>
      <c r="B200" s="56">
        <v>114</v>
      </c>
      <c r="C200" s="56"/>
      <c r="D200" s="56">
        <v>37.9</v>
      </c>
      <c r="E200" s="56">
        <v>41</v>
      </c>
      <c r="F200" s="56">
        <v>74.599999999999994</v>
      </c>
      <c r="G200" s="56">
        <v>131</v>
      </c>
      <c r="H200" s="56">
        <v>276</v>
      </c>
      <c r="I200" s="56">
        <v>460</v>
      </c>
      <c r="J200" s="56">
        <v>266</v>
      </c>
      <c r="K200" s="56">
        <v>135</v>
      </c>
      <c r="L200" s="56">
        <v>67.3</v>
      </c>
      <c r="M200" s="56">
        <v>45.5</v>
      </c>
      <c r="N200" s="56">
        <v>149.84545454545454</v>
      </c>
    </row>
    <row r="201" spans="1:14" x14ac:dyDescent="0.3">
      <c r="A201" s="158">
        <v>4</v>
      </c>
      <c r="B201" s="56"/>
      <c r="C201" s="56"/>
      <c r="D201" s="56">
        <v>37.9</v>
      </c>
      <c r="E201" s="56">
        <v>41</v>
      </c>
      <c r="F201" s="56">
        <v>76</v>
      </c>
      <c r="G201" s="56">
        <v>159</v>
      </c>
      <c r="H201" s="56">
        <v>268</v>
      </c>
      <c r="I201" s="56">
        <v>431</v>
      </c>
      <c r="J201" s="56">
        <v>241</v>
      </c>
      <c r="K201" s="56">
        <v>126</v>
      </c>
      <c r="L201" s="56">
        <v>65.8</v>
      </c>
      <c r="M201" s="56">
        <v>44.6</v>
      </c>
      <c r="N201" s="56">
        <v>149.03</v>
      </c>
    </row>
    <row r="202" spans="1:14" x14ac:dyDescent="0.3">
      <c r="A202" s="158">
        <v>5</v>
      </c>
      <c r="B202" s="56"/>
      <c r="C202" s="56"/>
      <c r="D202" s="56">
        <v>32.6</v>
      </c>
      <c r="E202" s="56">
        <v>36.799999999999997</v>
      </c>
      <c r="F202" s="56">
        <v>76.5</v>
      </c>
      <c r="G202" s="56">
        <v>157</v>
      </c>
      <c r="H202" s="56">
        <v>261</v>
      </c>
      <c r="I202" s="56">
        <v>482</v>
      </c>
      <c r="J202" s="56">
        <v>240</v>
      </c>
      <c r="K202" s="56">
        <v>123</v>
      </c>
      <c r="L202" s="56">
        <v>64.7</v>
      </c>
      <c r="M202" s="56">
        <v>44.3</v>
      </c>
      <c r="N202" s="56">
        <v>151.79000000000002</v>
      </c>
    </row>
    <row r="203" spans="1:14" x14ac:dyDescent="0.3">
      <c r="A203" s="158">
        <v>6</v>
      </c>
      <c r="B203" s="56"/>
      <c r="C203" s="56"/>
      <c r="D203" s="56">
        <v>32.6</v>
      </c>
      <c r="E203" s="56">
        <v>42.1</v>
      </c>
      <c r="F203" s="56">
        <v>82</v>
      </c>
      <c r="G203" s="56">
        <v>177</v>
      </c>
      <c r="H203" s="56">
        <v>272</v>
      </c>
      <c r="I203" s="56">
        <v>475</v>
      </c>
      <c r="J203" s="56">
        <v>231</v>
      </c>
      <c r="K203" s="56">
        <v>123</v>
      </c>
      <c r="L203" s="56">
        <v>63.1</v>
      </c>
      <c r="M203" s="56">
        <v>44.3</v>
      </c>
      <c r="N203" s="56">
        <v>154.20999999999998</v>
      </c>
    </row>
    <row r="204" spans="1:14" x14ac:dyDescent="0.3">
      <c r="A204" s="158">
        <v>7</v>
      </c>
      <c r="B204" s="56"/>
      <c r="C204" s="56"/>
      <c r="D204" s="56">
        <v>32.6</v>
      </c>
      <c r="E204" s="56">
        <v>37.9</v>
      </c>
      <c r="F204" s="56">
        <v>82</v>
      </c>
      <c r="G204" s="56">
        <v>176</v>
      </c>
      <c r="H204" s="56">
        <v>262</v>
      </c>
      <c r="I204" s="56">
        <v>677</v>
      </c>
      <c r="J204" s="56">
        <v>228</v>
      </c>
      <c r="K204" s="56">
        <v>116</v>
      </c>
      <c r="L204" s="56">
        <v>61.6</v>
      </c>
      <c r="M204" s="56">
        <v>44.3</v>
      </c>
      <c r="N204" s="56">
        <v>171.73999999999998</v>
      </c>
    </row>
    <row r="205" spans="1:14" x14ac:dyDescent="0.3">
      <c r="A205" s="158">
        <v>8</v>
      </c>
      <c r="B205" s="56"/>
      <c r="C205" s="56"/>
      <c r="D205" s="56">
        <v>31.7</v>
      </c>
      <c r="E205" s="56">
        <v>37.9</v>
      </c>
      <c r="F205" s="56">
        <v>112</v>
      </c>
      <c r="G205" s="56">
        <v>221</v>
      </c>
      <c r="H205" s="56">
        <v>274</v>
      </c>
      <c r="I205" s="56">
        <v>726</v>
      </c>
      <c r="J205" s="56">
        <v>228</v>
      </c>
      <c r="K205" s="56">
        <v>115</v>
      </c>
      <c r="L205" s="56">
        <v>61.6</v>
      </c>
      <c r="M205" s="56">
        <v>43.4</v>
      </c>
      <c r="N205" s="56">
        <v>185.06</v>
      </c>
    </row>
    <row r="206" spans="1:14" x14ac:dyDescent="0.3">
      <c r="A206" s="158">
        <v>9</v>
      </c>
      <c r="B206" s="56"/>
      <c r="C206" s="56"/>
      <c r="D206" s="56">
        <v>31.7</v>
      </c>
      <c r="E206" s="56">
        <v>43.9</v>
      </c>
      <c r="F206" s="56">
        <v>116</v>
      </c>
      <c r="G206" s="56">
        <v>229</v>
      </c>
      <c r="H206" s="56">
        <v>327</v>
      </c>
      <c r="I206" s="56">
        <v>540</v>
      </c>
      <c r="J206" s="56">
        <v>222</v>
      </c>
      <c r="K206" s="56">
        <v>112</v>
      </c>
      <c r="L206" s="56">
        <v>59.4</v>
      </c>
      <c r="M206" s="56">
        <v>43.4</v>
      </c>
      <c r="N206" s="56">
        <v>172.44</v>
      </c>
    </row>
    <row r="207" spans="1:14" x14ac:dyDescent="0.3">
      <c r="A207" s="158">
        <v>10</v>
      </c>
      <c r="B207" s="56"/>
      <c r="C207" s="56"/>
      <c r="D207" s="56">
        <v>53.9</v>
      </c>
      <c r="E207" s="56">
        <v>32.6</v>
      </c>
      <c r="F207" s="56">
        <v>122</v>
      </c>
      <c r="G207" s="56">
        <v>253</v>
      </c>
      <c r="H207" s="56">
        <v>734</v>
      </c>
      <c r="I207" s="56">
        <v>536</v>
      </c>
      <c r="J207" s="56">
        <v>216</v>
      </c>
      <c r="K207" s="56">
        <v>111</v>
      </c>
      <c r="L207" s="56">
        <v>59.4</v>
      </c>
      <c r="M207" s="56">
        <v>42.2</v>
      </c>
      <c r="N207" s="56">
        <v>216.01</v>
      </c>
    </row>
    <row r="208" spans="1:14" x14ac:dyDescent="0.3">
      <c r="A208" s="158">
        <v>11</v>
      </c>
      <c r="B208" s="56"/>
      <c r="C208" s="56"/>
      <c r="D208" s="56">
        <v>52.7</v>
      </c>
      <c r="E208" s="56">
        <v>42.1</v>
      </c>
      <c r="F208" s="56">
        <v>142</v>
      </c>
      <c r="G208" s="56">
        <v>256</v>
      </c>
      <c r="H208" s="56">
        <v>637</v>
      </c>
      <c r="I208" s="56">
        <v>565</v>
      </c>
      <c r="J208" s="56">
        <v>211</v>
      </c>
      <c r="K208" s="56">
        <v>108</v>
      </c>
      <c r="L208" s="56">
        <v>59.4</v>
      </c>
      <c r="M208" s="56">
        <v>41.5</v>
      </c>
      <c r="N208" s="56">
        <v>211.46999999999997</v>
      </c>
    </row>
    <row r="209" spans="1:14" x14ac:dyDescent="0.3">
      <c r="A209" s="158">
        <v>12</v>
      </c>
      <c r="B209" s="56"/>
      <c r="C209" s="56"/>
      <c r="D209" s="56">
        <v>49.1</v>
      </c>
      <c r="E209" s="56">
        <v>40.299999999999997</v>
      </c>
      <c r="F209" s="56">
        <v>139</v>
      </c>
      <c r="G209" s="56">
        <v>223</v>
      </c>
      <c r="H209" s="56">
        <v>477</v>
      </c>
      <c r="I209" s="56">
        <v>538</v>
      </c>
      <c r="J209" s="56">
        <v>205</v>
      </c>
      <c r="K209" s="56">
        <v>99</v>
      </c>
      <c r="L209" s="56">
        <v>58.2</v>
      </c>
      <c r="M209" s="56">
        <v>40.6</v>
      </c>
      <c r="N209" s="56">
        <v>186.92000000000002</v>
      </c>
    </row>
    <row r="210" spans="1:14" x14ac:dyDescent="0.3">
      <c r="A210" s="158">
        <v>13</v>
      </c>
      <c r="B210" s="56"/>
      <c r="C210" s="56"/>
      <c r="D210" s="56">
        <v>49.1</v>
      </c>
      <c r="E210" s="56">
        <v>46.3</v>
      </c>
      <c r="F210" s="56">
        <v>149</v>
      </c>
      <c r="G210" s="56">
        <v>197</v>
      </c>
      <c r="H210" s="56">
        <v>342</v>
      </c>
      <c r="I210" s="56">
        <v>635</v>
      </c>
      <c r="J210" s="56">
        <v>196</v>
      </c>
      <c r="K210" s="56">
        <v>96.1</v>
      </c>
      <c r="L210" s="56">
        <v>58.2</v>
      </c>
      <c r="M210" s="56">
        <v>40.299999999999997</v>
      </c>
      <c r="N210" s="56">
        <v>180.9</v>
      </c>
    </row>
    <row r="211" spans="1:14" x14ac:dyDescent="0.3">
      <c r="A211" s="158">
        <v>14</v>
      </c>
      <c r="B211" s="56"/>
      <c r="C211" s="56"/>
      <c r="D211" s="56">
        <v>55.1</v>
      </c>
      <c r="E211" s="56">
        <v>49.9</v>
      </c>
      <c r="F211" s="56">
        <v>153</v>
      </c>
      <c r="G211" s="56">
        <v>160</v>
      </c>
      <c r="H211" s="56">
        <v>305</v>
      </c>
      <c r="I211" s="56">
        <v>972</v>
      </c>
      <c r="J211" s="56">
        <v>193</v>
      </c>
      <c r="K211" s="56">
        <v>96.6</v>
      </c>
      <c r="L211" s="56">
        <v>57.9</v>
      </c>
      <c r="M211" s="56">
        <v>39.1</v>
      </c>
      <c r="N211" s="56">
        <v>208.16</v>
      </c>
    </row>
    <row r="212" spans="1:14" x14ac:dyDescent="0.3">
      <c r="A212" s="158">
        <v>15</v>
      </c>
      <c r="B212" s="56"/>
      <c r="C212" s="56"/>
      <c r="D212" s="56">
        <v>55.1</v>
      </c>
      <c r="E212" s="56">
        <v>47.9</v>
      </c>
      <c r="F212" s="56">
        <v>142</v>
      </c>
      <c r="G212" s="56">
        <v>138</v>
      </c>
      <c r="H212" s="56">
        <v>294</v>
      </c>
      <c r="I212" s="56">
        <v>679</v>
      </c>
      <c r="J212" s="56">
        <v>189</v>
      </c>
      <c r="K212" s="56">
        <v>99</v>
      </c>
      <c r="L212" s="56">
        <v>57.5</v>
      </c>
      <c r="M212" s="56">
        <v>40</v>
      </c>
      <c r="N212" s="56">
        <v>174.15</v>
      </c>
    </row>
    <row r="213" spans="1:14" x14ac:dyDescent="0.3">
      <c r="A213" s="158">
        <v>16</v>
      </c>
      <c r="B213" s="56"/>
      <c r="C213" s="56"/>
      <c r="D213" s="56">
        <v>53.9</v>
      </c>
      <c r="E213" s="56">
        <v>54.3</v>
      </c>
      <c r="F213" s="56">
        <v>146</v>
      </c>
      <c r="G213" s="56">
        <v>139</v>
      </c>
      <c r="H213" s="56">
        <v>278</v>
      </c>
      <c r="I213" s="56">
        <v>648</v>
      </c>
      <c r="J213" s="56">
        <v>184</v>
      </c>
      <c r="K213" s="56">
        <v>91.9</v>
      </c>
      <c r="L213" s="56">
        <v>56.1</v>
      </c>
      <c r="M213" s="56">
        <v>37.5</v>
      </c>
      <c r="N213" s="56">
        <v>168.87</v>
      </c>
    </row>
    <row r="214" spans="1:14" x14ac:dyDescent="0.3">
      <c r="A214" s="158">
        <v>17</v>
      </c>
      <c r="B214" s="56"/>
      <c r="C214" s="56"/>
      <c r="D214" s="56">
        <v>53.9</v>
      </c>
      <c r="E214" s="56">
        <v>70.2</v>
      </c>
      <c r="F214" s="56">
        <v>136</v>
      </c>
      <c r="G214" s="56">
        <v>153</v>
      </c>
      <c r="H214" s="56">
        <v>283</v>
      </c>
      <c r="I214" s="56">
        <v>568</v>
      </c>
      <c r="J214" s="56">
        <v>178</v>
      </c>
      <c r="K214" s="56">
        <v>85.7</v>
      </c>
      <c r="L214" s="56">
        <v>54.3</v>
      </c>
      <c r="M214" s="56">
        <v>37.5</v>
      </c>
      <c r="N214" s="56">
        <v>161.95999999999998</v>
      </c>
    </row>
    <row r="215" spans="1:14" x14ac:dyDescent="0.3">
      <c r="A215" s="158">
        <v>18</v>
      </c>
      <c r="B215" s="56"/>
      <c r="C215" s="56"/>
      <c r="D215" s="56">
        <v>55.1</v>
      </c>
      <c r="E215" s="56">
        <v>64.3</v>
      </c>
      <c r="F215" s="56">
        <v>191</v>
      </c>
      <c r="G215" s="56">
        <v>214</v>
      </c>
      <c r="H215" s="56">
        <v>413</v>
      </c>
      <c r="I215" s="56">
        <v>512</v>
      </c>
      <c r="J215" s="56">
        <v>169</v>
      </c>
      <c r="K215" s="56">
        <v>86.2</v>
      </c>
      <c r="L215" s="56">
        <v>53</v>
      </c>
      <c r="M215" s="56">
        <v>36.700000000000003</v>
      </c>
      <c r="N215" s="56">
        <v>179.43</v>
      </c>
    </row>
    <row r="216" spans="1:14" x14ac:dyDescent="0.3">
      <c r="A216" s="158">
        <v>19</v>
      </c>
      <c r="B216" s="56"/>
      <c r="C216" s="56"/>
      <c r="D216" s="56">
        <v>55.1</v>
      </c>
      <c r="E216" s="56">
        <v>64.3</v>
      </c>
      <c r="F216" s="56">
        <v>206</v>
      </c>
      <c r="G216" s="56">
        <v>251</v>
      </c>
      <c r="H216" s="56">
        <v>308</v>
      </c>
      <c r="I216" s="56">
        <v>474</v>
      </c>
      <c r="J216" s="56">
        <v>169</v>
      </c>
      <c r="K216" s="56">
        <v>85.7</v>
      </c>
      <c r="L216" s="56">
        <v>53.3</v>
      </c>
      <c r="M216" s="56">
        <v>35.1</v>
      </c>
      <c r="N216" s="56">
        <v>170.15</v>
      </c>
    </row>
    <row r="217" spans="1:14" x14ac:dyDescent="0.3">
      <c r="A217" s="158">
        <v>20</v>
      </c>
      <c r="B217" s="56"/>
      <c r="C217" s="56"/>
      <c r="D217" s="56">
        <v>55.1</v>
      </c>
      <c r="E217" s="56">
        <v>77</v>
      </c>
      <c r="F217" s="56">
        <v>261</v>
      </c>
      <c r="G217" s="56">
        <v>264</v>
      </c>
      <c r="H217" s="56">
        <v>371</v>
      </c>
      <c r="I217" s="56">
        <v>416</v>
      </c>
      <c r="J217" s="56">
        <v>153</v>
      </c>
      <c r="K217" s="56">
        <v>84.4</v>
      </c>
      <c r="L217" s="56">
        <v>53</v>
      </c>
      <c r="M217" s="56">
        <v>34.200000000000003</v>
      </c>
      <c r="N217" s="56">
        <v>176.87</v>
      </c>
    </row>
    <row r="218" spans="1:14" x14ac:dyDescent="0.3">
      <c r="A218" s="158">
        <v>21</v>
      </c>
      <c r="B218" s="56"/>
      <c r="C218" s="56">
        <v>84.4</v>
      </c>
      <c r="D218" s="56">
        <v>67</v>
      </c>
      <c r="E218" s="56">
        <v>77.900000000000006</v>
      </c>
      <c r="F218" s="56">
        <v>227</v>
      </c>
      <c r="G218" s="56">
        <v>253</v>
      </c>
      <c r="H218" s="56">
        <v>312</v>
      </c>
      <c r="I218" s="56">
        <v>407</v>
      </c>
      <c r="J218" s="56">
        <v>176</v>
      </c>
      <c r="K218" s="56">
        <v>84.4</v>
      </c>
      <c r="L218" s="56">
        <v>51.9</v>
      </c>
      <c r="M218" s="56">
        <v>34.200000000000003</v>
      </c>
      <c r="N218" s="56">
        <v>161.34545454545457</v>
      </c>
    </row>
    <row r="219" spans="1:14" x14ac:dyDescent="0.3">
      <c r="A219" s="158">
        <v>22</v>
      </c>
      <c r="B219" s="56"/>
      <c r="C219" s="56">
        <v>81.3</v>
      </c>
      <c r="D219" s="56">
        <v>64.3</v>
      </c>
      <c r="E219" s="56">
        <v>75.5</v>
      </c>
      <c r="F219" s="56">
        <v>209</v>
      </c>
      <c r="G219" s="56">
        <v>248</v>
      </c>
      <c r="H219" s="56">
        <v>347</v>
      </c>
      <c r="I219" s="56">
        <v>460</v>
      </c>
      <c r="J219" s="56">
        <v>170</v>
      </c>
      <c r="K219" s="56">
        <v>82.6</v>
      </c>
      <c r="L219" s="56">
        <v>51.3</v>
      </c>
      <c r="M219" s="56">
        <v>33.4</v>
      </c>
      <c r="N219" s="56">
        <v>165.67272727272726</v>
      </c>
    </row>
    <row r="220" spans="1:14" x14ac:dyDescent="0.3">
      <c r="A220" s="158">
        <v>23</v>
      </c>
      <c r="B220" s="56"/>
      <c r="C220" s="56">
        <v>81.3</v>
      </c>
      <c r="D220" s="56">
        <v>64.3</v>
      </c>
      <c r="E220" s="56">
        <v>73.599999999999994</v>
      </c>
      <c r="F220" s="56">
        <v>211</v>
      </c>
      <c r="G220" s="56">
        <v>238</v>
      </c>
      <c r="H220" s="56">
        <v>324</v>
      </c>
      <c r="I220" s="56">
        <v>405</v>
      </c>
      <c r="J220" s="56">
        <v>171</v>
      </c>
      <c r="K220" s="56">
        <v>79.099999999999994</v>
      </c>
      <c r="L220" s="56">
        <v>50.9</v>
      </c>
      <c r="M220" s="56">
        <v>33.4</v>
      </c>
      <c r="N220" s="56">
        <v>157.41818181818184</v>
      </c>
    </row>
    <row r="221" spans="1:14" x14ac:dyDescent="0.3">
      <c r="A221" s="158">
        <v>24</v>
      </c>
      <c r="B221" s="56"/>
      <c r="C221" s="56">
        <v>68.3</v>
      </c>
      <c r="D221" s="56">
        <v>68.3</v>
      </c>
      <c r="E221" s="56">
        <v>69.2</v>
      </c>
      <c r="F221" s="56">
        <v>200</v>
      </c>
      <c r="G221" s="56">
        <v>278</v>
      </c>
      <c r="H221" s="56">
        <v>330</v>
      </c>
      <c r="I221" s="56">
        <v>371</v>
      </c>
      <c r="J221" s="56">
        <v>155</v>
      </c>
      <c r="K221" s="56">
        <v>78.3</v>
      </c>
      <c r="L221" s="56">
        <v>50.6</v>
      </c>
      <c r="M221" s="56">
        <v>32.6</v>
      </c>
      <c r="N221" s="56">
        <v>154.66363636363633</v>
      </c>
    </row>
    <row r="222" spans="1:14" x14ac:dyDescent="0.3">
      <c r="A222" s="158">
        <v>25</v>
      </c>
      <c r="B222" s="56"/>
      <c r="C222" s="56">
        <v>68.3</v>
      </c>
      <c r="D222" s="56">
        <v>68.3</v>
      </c>
      <c r="E222" s="56">
        <v>71.2</v>
      </c>
      <c r="F222" s="56">
        <v>153</v>
      </c>
      <c r="G222" s="56">
        <v>306</v>
      </c>
      <c r="H222" s="56">
        <v>307</v>
      </c>
      <c r="I222" s="56">
        <v>362</v>
      </c>
      <c r="J222" s="56">
        <v>154</v>
      </c>
      <c r="K222" s="56">
        <v>76.7</v>
      </c>
      <c r="L222" s="56">
        <v>50.6</v>
      </c>
      <c r="M222" s="56">
        <v>32.6</v>
      </c>
      <c r="N222" s="56">
        <v>149.97272727272727</v>
      </c>
    </row>
    <row r="223" spans="1:14" x14ac:dyDescent="0.3">
      <c r="A223" s="158">
        <v>26</v>
      </c>
      <c r="B223" s="56"/>
      <c r="C223" s="56">
        <v>71.2</v>
      </c>
      <c r="D223" s="56">
        <v>49.1</v>
      </c>
      <c r="E223" s="56">
        <v>72.099999999999994</v>
      </c>
      <c r="F223" s="56">
        <v>154</v>
      </c>
      <c r="G223" s="56">
        <v>249</v>
      </c>
      <c r="H223" s="56">
        <v>321</v>
      </c>
      <c r="I223" s="56">
        <v>327</v>
      </c>
      <c r="J223" s="56">
        <v>147</v>
      </c>
      <c r="K223" s="56">
        <v>74.599999999999994</v>
      </c>
      <c r="L223" s="56">
        <v>50.6</v>
      </c>
      <c r="M223" s="56">
        <v>32.299999999999997</v>
      </c>
      <c r="N223" s="56">
        <v>140.71818181818182</v>
      </c>
    </row>
    <row r="224" spans="1:14" x14ac:dyDescent="0.3">
      <c r="A224" s="158">
        <v>27</v>
      </c>
      <c r="B224" s="56"/>
      <c r="C224" s="56">
        <v>71.2</v>
      </c>
      <c r="D224" s="56">
        <v>49.1</v>
      </c>
      <c r="E224" s="56">
        <v>77.5</v>
      </c>
      <c r="F224" s="56">
        <v>155</v>
      </c>
      <c r="G224" s="56">
        <v>303</v>
      </c>
      <c r="H224" s="56">
        <v>287</v>
      </c>
      <c r="I224" s="56">
        <v>347</v>
      </c>
      <c r="J224" s="56">
        <v>147</v>
      </c>
      <c r="K224" s="56">
        <v>74.2</v>
      </c>
      <c r="L224" s="56">
        <v>47.5</v>
      </c>
      <c r="M224" s="56">
        <v>32.299999999999997</v>
      </c>
      <c r="N224" s="56">
        <v>144.61818181818182</v>
      </c>
    </row>
    <row r="225" spans="1:14" x14ac:dyDescent="0.3">
      <c r="A225" s="158">
        <v>28</v>
      </c>
      <c r="B225" s="56"/>
      <c r="C225" s="56">
        <v>68.3</v>
      </c>
      <c r="D225" s="56">
        <v>82.8</v>
      </c>
      <c r="E225" s="56">
        <v>84.4</v>
      </c>
      <c r="F225" s="56">
        <v>147</v>
      </c>
      <c r="G225" s="56">
        <v>874</v>
      </c>
      <c r="H225" s="56">
        <v>249</v>
      </c>
      <c r="I225" s="56">
        <v>324</v>
      </c>
      <c r="J225" s="56">
        <v>146</v>
      </c>
      <c r="K225" s="56">
        <v>72.2</v>
      </c>
      <c r="L225" s="56">
        <v>47.2</v>
      </c>
      <c r="M225" s="56">
        <v>34.799999999999997</v>
      </c>
      <c r="N225" s="56">
        <v>193.60909090909092</v>
      </c>
    </row>
    <row r="226" spans="1:14" x14ac:dyDescent="0.3">
      <c r="A226" s="158">
        <v>29</v>
      </c>
      <c r="B226" s="56"/>
      <c r="C226" s="56"/>
      <c r="D226" s="56">
        <v>95.4</v>
      </c>
      <c r="E226" s="56">
        <v>80.400000000000006</v>
      </c>
      <c r="F226" s="56">
        <v>183</v>
      </c>
      <c r="G226" s="56">
        <v>667</v>
      </c>
      <c r="H226" s="56">
        <v>258</v>
      </c>
      <c r="I226" s="56">
        <v>339</v>
      </c>
      <c r="J226" s="56">
        <v>139</v>
      </c>
      <c r="K226" s="56">
        <v>72.2</v>
      </c>
      <c r="L226" s="56">
        <v>47.2</v>
      </c>
      <c r="M226" s="56">
        <v>32.9</v>
      </c>
      <c r="N226" s="56">
        <v>191.41000000000003</v>
      </c>
    </row>
    <row r="227" spans="1:14" x14ac:dyDescent="0.3">
      <c r="A227" s="158">
        <v>30</v>
      </c>
      <c r="B227" s="56"/>
      <c r="C227" s="56"/>
      <c r="D227" s="56">
        <v>49.1</v>
      </c>
      <c r="E227" s="56">
        <v>80.400000000000006</v>
      </c>
      <c r="F227" s="56">
        <v>200</v>
      </c>
      <c r="G227" s="56">
        <v>351</v>
      </c>
      <c r="H227" s="56">
        <v>269</v>
      </c>
      <c r="I227" s="56">
        <v>318</v>
      </c>
      <c r="J227" s="56">
        <v>138</v>
      </c>
      <c r="K227" s="56">
        <v>73.400000000000006</v>
      </c>
      <c r="L227" s="56">
        <v>46.5</v>
      </c>
      <c r="M227" s="56">
        <v>32.9</v>
      </c>
      <c r="N227" s="56">
        <v>155.83000000000001</v>
      </c>
    </row>
    <row r="228" spans="1:14" x14ac:dyDescent="0.3">
      <c r="A228" s="158">
        <v>31</v>
      </c>
      <c r="B228" s="56"/>
      <c r="C228" s="56"/>
      <c r="D228" s="56">
        <v>49.1</v>
      </c>
      <c r="E228" s="56"/>
      <c r="F228" s="56">
        <v>220</v>
      </c>
      <c r="G228" s="56"/>
      <c r="H228" s="56">
        <v>280</v>
      </c>
      <c r="I228" s="56">
        <v>287</v>
      </c>
      <c r="J228" s="56"/>
      <c r="K228" s="56">
        <v>73.400000000000006</v>
      </c>
      <c r="L228" s="56"/>
      <c r="M228" s="56">
        <v>31.8</v>
      </c>
      <c r="N228" s="56">
        <v>156.88333333333333</v>
      </c>
    </row>
    <row r="229" spans="1:14" x14ac:dyDescent="0.3">
      <c r="A229" s="13" t="s">
        <v>138</v>
      </c>
      <c r="B229" s="56">
        <v>36.911111111111083</v>
      </c>
      <c r="C229" s="56">
        <v>36.626553672316383</v>
      </c>
      <c r="D229" s="56">
        <v>38.686635944700463</v>
      </c>
      <c r="E229" s="56">
        <v>48.876666666666651</v>
      </c>
      <c r="F229" s="56">
        <v>107.37004608294932</v>
      </c>
      <c r="G229" s="56">
        <v>199.87952380952382</v>
      </c>
      <c r="H229" s="56">
        <v>568.55760368663596</v>
      </c>
      <c r="I229" s="56">
        <v>769.94470046082949</v>
      </c>
      <c r="J229" s="56">
        <v>433.43333333333334</v>
      </c>
      <c r="K229" s="56">
        <v>167.1921658986175</v>
      </c>
      <c r="L229" s="56">
        <v>78.111428571428647</v>
      </c>
      <c r="M229" s="56">
        <v>49.869124423963186</v>
      </c>
      <c r="N229" s="56">
        <v>216.25753588516753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2516"/>
  <sheetViews>
    <sheetView topLeftCell="A2148" workbookViewId="0">
      <selection activeCell="J2195" sqref="J2195"/>
    </sheetView>
  </sheetViews>
  <sheetFormatPr defaultRowHeight="14.4" x14ac:dyDescent="0.3"/>
  <cols>
    <col min="6" max="6" width="10" customWidth="1"/>
  </cols>
  <sheetData>
    <row r="1" spans="1:7" x14ac:dyDescent="0.3">
      <c r="D1" t="s">
        <v>16</v>
      </c>
      <c r="E1" t="s">
        <v>92</v>
      </c>
      <c r="F1" t="s">
        <v>29</v>
      </c>
      <c r="G1" t="s">
        <v>136</v>
      </c>
    </row>
    <row r="2" spans="1:7" x14ac:dyDescent="0.3">
      <c r="D2">
        <v>1</v>
      </c>
      <c r="E2" t="s">
        <v>36</v>
      </c>
      <c r="F2">
        <v>2009</v>
      </c>
      <c r="G2">
        <v>49.2</v>
      </c>
    </row>
    <row r="3" spans="1:7" x14ac:dyDescent="0.3">
      <c r="D3">
        <v>2</v>
      </c>
      <c r="E3" t="s">
        <v>36</v>
      </c>
      <c r="F3">
        <v>2009</v>
      </c>
      <c r="G3">
        <v>36.799999999999997</v>
      </c>
    </row>
    <row r="4" spans="1:7" x14ac:dyDescent="0.3">
      <c r="D4">
        <v>3</v>
      </c>
      <c r="E4" t="s">
        <v>36</v>
      </c>
      <c r="F4">
        <v>2009</v>
      </c>
      <c r="G4">
        <v>36.799999999999997</v>
      </c>
    </row>
    <row r="5" spans="1:7" x14ac:dyDescent="0.3">
      <c r="D5">
        <v>4</v>
      </c>
      <c r="E5" t="s">
        <v>36</v>
      </c>
      <c r="F5">
        <v>2009</v>
      </c>
      <c r="G5">
        <v>36.799999999999997</v>
      </c>
    </row>
    <row r="6" spans="1:7" x14ac:dyDescent="0.3">
      <c r="D6">
        <v>5</v>
      </c>
      <c r="E6" t="s">
        <v>36</v>
      </c>
      <c r="F6">
        <v>2009</v>
      </c>
      <c r="G6">
        <v>36.799999999999997</v>
      </c>
    </row>
    <row r="7" spans="1:7" x14ac:dyDescent="0.3">
      <c r="D7">
        <v>6</v>
      </c>
      <c r="E7" t="s">
        <v>36</v>
      </c>
      <c r="F7">
        <v>2009</v>
      </c>
      <c r="G7">
        <v>35.799999999999997</v>
      </c>
    </row>
    <row r="8" spans="1:7" x14ac:dyDescent="0.3">
      <c r="D8">
        <v>7</v>
      </c>
      <c r="E8" t="s">
        <v>36</v>
      </c>
      <c r="F8">
        <v>2009</v>
      </c>
      <c r="G8">
        <v>34.700000000000003</v>
      </c>
    </row>
    <row r="9" spans="1:7" x14ac:dyDescent="0.3">
      <c r="A9" s="161"/>
      <c r="D9">
        <v>8</v>
      </c>
      <c r="E9" t="s">
        <v>36</v>
      </c>
      <c r="F9">
        <v>2009</v>
      </c>
      <c r="G9">
        <v>33.6</v>
      </c>
    </row>
    <row r="10" spans="1:7" x14ac:dyDescent="0.3">
      <c r="A10" s="161"/>
      <c r="D10">
        <v>9</v>
      </c>
      <c r="E10" t="s">
        <v>36</v>
      </c>
      <c r="F10">
        <v>2009</v>
      </c>
      <c r="G10">
        <v>33.6</v>
      </c>
    </row>
    <row r="11" spans="1:7" x14ac:dyDescent="0.3">
      <c r="A11" s="161"/>
      <c r="D11">
        <v>10</v>
      </c>
      <c r="E11" t="s">
        <v>36</v>
      </c>
      <c r="F11">
        <v>2009</v>
      </c>
      <c r="G11">
        <v>33.6</v>
      </c>
    </row>
    <row r="12" spans="1:7" x14ac:dyDescent="0.3">
      <c r="A12" s="161"/>
      <c r="D12">
        <v>11</v>
      </c>
      <c r="E12" t="s">
        <v>36</v>
      </c>
      <c r="F12">
        <v>2009</v>
      </c>
      <c r="G12">
        <v>32.6</v>
      </c>
    </row>
    <row r="13" spans="1:7" x14ac:dyDescent="0.3">
      <c r="A13" s="161"/>
      <c r="D13">
        <v>12</v>
      </c>
      <c r="E13" t="s">
        <v>36</v>
      </c>
      <c r="F13">
        <v>2009</v>
      </c>
      <c r="G13">
        <v>32</v>
      </c>
    </row>
    <row r="14" spans="1:7" x14ac:dyDescent="0.3">
      <c r="A14" s="161"/>
      <c r="D14">
        <v>13</v>
      </c>
      <c r="E14" t="s">
        <v>36</v>
      </c>
      <c r="F14">
        <v>2009</v>
      </c>
      <c r="G14">
        <v>31.7</v>
      </c>
    </row>
    <row r="15" spans="1:7" x14ac:dyDescent="0.3">
      <c r="A15" s="161"/>
      <c r="D15">
        <v>14</v>
      </c>
      <c r="E15" t="s">
        <v>36</v>
      </c>
      <c r="F15">
        <v>2009</v>
      </c>
      <c r="G15">
        <v>31.7</v>
      </c>
    </row>
    <row r="16" spans="1:7" x14ac:dyDescent="0.3">
      <c r="A16" s="161"/>
      <c r="D16">
        <v>15</v>
      </c>
      <c r="E16" t="s">
        <v>36</v>
      </c>
      <c r="F16">
        <v>2009</v>
      </c>
      <c r="G16">
        <v>30.7</v>
      </c>
    </row>
    <row r="17" spans="1:7" x14ac:dyDescent="0.3">
      <c r="A17" s="161"/>
      <c r="D17">
        <v>16</v>
      </c>
      <c r="E17" t="s">
        <v>36</v>
      </c>
      <c r="F17">
        <v>2009</v>
      </c>
      <c r="G17">
        <v>30.7</v>
      </c>
    </row>
    <row r="18" spans="1:7" x14ac:dyDescent="0.3">
      <c r="A18" s="161"/>
      <c r="D18">
        <v>17</v>
      </c>
      <c r="E18" t="s">
        <v>36</v>
      </c>
      <c r="F18">
        <v>2009</v>
      </c>
      <c r="G18">
        <v>29.8</v>
      </c>
    </row>
    <row r="19" spans="1:7" x14ac:dyDescent="0.3">
      <c r="A19" s="161"/>
      <c r="D19">
        <v>18</v>
      </c>
      <c r="E19" t="s">
        <v>36</v>
      </c>
      <c r="F19">
        <v>2009</v>
      </c>
      <c r="G19">
        <v>29.8</v>
      </c>
    </row>
    <row r="20" spans="1:7" x14ac:dyDescent="0.3">
      <c r="A20" s="161"/>
      <c r="D20">
        <v>19</v>
      </c>
      <c r="E20" t="s">
        <v>36</v>
      </c>
      <c r="F20">
        <v>2009</v>
      </c>
      <c r="G20">
        <v>29.8</v>
      </c>
    </row>
    <row r="21" spans="1:7" x14ac:dyDescent="0.3">
      <c r="A21" s="161"/>
      <c r="D21">
        <v>20</v>
      </c>
      <c r="E21" t="s">
        <v>36</v>
      </c>
      <c r="F21">
        <v>2009</v>
      </c>
      <c r="G21">
        <v>28.9</v>
      </c>
    </row>
    <row r="22" spans="1:7" x14ac:dyDescent="0.3">
      <c r="A22" s="161"/>
      <c r="D22">
        <v>21</v>
      </c>
      <c r="E22" t="s">
        <v>36</v>
      </c>
      <c r="F22">
        <v>2009</v>
      </c>
      <c r="G22">
        <v>28.9</v>
      </c>
    </row>
    <row r="23" spans="1:7" x14ac:dyDescent="0.3">
      <c r="A23" s="161"/>
      <c r="D23">
        <v>22</v>
      </c>
      <c r="E23" t="s">
        <v>36</v>
      </c>
      <c r="F23">
        <v>2009</v>
      </c>
      <c r="G23">
        <v>28.9</v>
      </c>
    </row>
    <row r="24" spans="1:7" x14ac:dyDescent="0.3">
      <c r="A24" s="161"/>
      <c r="D24">
        <v>23</v>
      </c>
      <c r="E24" t="s">
        <v>36</v>
      </c>
      <c r="F24">
        <v>2009</v>
      </c>
      <c r="G24">
        <v>28</v>
      </c>
    </row>
    <row r="25" spans="1:7" x14ac:dyDescent="0.3">
      <c r="A25" s="161"/>
      <c r="D25">
        <v>24</v>
      </c>
      <c r="E25" t="s">
        <v>36</v>
      </c>
      <c r="F25">
        <v>2009</v>
      </c>
      <c r="G25">
        <v>28</v>
      </c>
    </row>
    <row r="26" spans="1:7" x14ac:dyDescent="0.3">
      <c r="A26" s="161"/>
      <c r="D26">
        <v>25</v>
      </c>
      <c r="E26" t="s">
        <v>36</v>
      </c>
      <c r="F26">
        <v>2009</v>
      </c>
      <c r="G26">
        <v>27.1</v>
      </c>
    </row>
    <row r="27" spans="1:7" x14ac:dyDescent="0.3">
      <c r="A27" s="161"/>
      <c r="D27">
        <v>26</v>
      </c>
      <c r="E27" t="s">
        <v>36</v>
      </c>
      <c r="F27">
        <v>2009</v>
      </c>
      <c r="G27">
        <v>27.1</v>
      </c>
    </row>
    <row r="28" spans="1:7" x14ac:dyDescent="0.3">
      <c r="A28" s="161"/>
      <c r="D28">
        <v>27</v>
      </c>
      <c r="E28" t="s">
        <v>36</v>
      </c>
      <c r="F28">
        <v>2009</v>
      </c>
      <c r="G28">
        <v>27.1</v>
      </c>
    </row>
    <row r="29" spans="1:7" x14ac:dyDescent="0.3">
      <c r="A29" s="161"/>
      <c r="D29">
        <v>28</v>
      </c>
      <c r="E29" t="s">
        <v>36</v>
      </c>
      <c r="F29">
        <v>2009</v>
      </c>
      <c r="G29">
        <v>27.1</v>
      </c>
    </row>
    <row r="30" spans="1:7" x14ac:dyDescent="0.3">
      <c r="A30" s="161"/>
      <c r="D30">
        <v>29</v>
      </c>
      <c r="E30" t="s">
        <v>36</v>
      </c>
      <c r="F30">
        <v>2009</v>
      </c>
      <c r="G30">
        <v>27.1</v>
      </c>
    </row>
    <row r="31" spans="1:7" x14ac:dyDescent="0.3">
      <c r="A31" s="161"/>
      <c r="D31">
        <v>30</v>
      </c>
      <c r="E31" t="s">
        <v>36</v>
      </c>
      <c r="F31">
        <v>2009</v>
      </c>
      <c r="G31">
        <v>26.1</v>
      </c>
    </row>
    <row r="32" spans="1:7" x14ac:dyDescent="0.3">
      <c r="A32" s="161"/>
      <c r="D32">
        <v>31</v>
      </c>
      <c r="E32" t="s">
        <v>36</v>
      </c>
      <c r="F32">
        <v>2009</v>
      </c>
      <c r="G32">
        <v>26.1</v>
      </c>
    </row>
    <row r="33" spans="1:7" x14ac:dyDescent="0.3">
      <c r="A33" s="161"/>
      <c r="D33">
        <v>1</v>
      </c>
      <c r="E33" t="s">
        <v>37</v>
      </c>
      <c r="F33">
        <v>2009</v>
      </c>
      <c r="G33">
        <v>25.2</v>
      </c>
    </row>
    <row r="34" spans="1:7" x14ac:dyDescent="0.3">
      <c r="A34" s="161"/>
      <c r="D34">
        <v>2</v>
      </c>
      <c r="E34" t="s">
        <v>37</v>
      </c>
      <c r="F34">
        <v>2009</v>
      </c>
      <c r="G34">
        <v>24.3</v>
      </c>
    </row>
    <row r="35" spans="1:7" x14ac:dyDescent="0.3">
      <c r="A35" s="161"/>
      <c r="D35">
        <v>3</v>
      </c>
      <c r="E35" t="s">
        <v>37</v>
      </c>
      <c r="F35">
        <v>2009</v>
      </c>
      <c r="G35">
        <v>23.4</v>
      </c>
    </row>
    <row r="36" spans="1:7" x14ac:dyDescent="0.3">
      <c r="A36" s="161"/>
      <c r="D36">
        <v>4</v>
      </c>
      <c r="E36" t="s">
        <v>37</v>
      </c>
      <c r="F36">
        <v>2009</v>
      </c>
      <c r="G36">
        <v>23.4</v>
      </c>
    </row>
    <row r="37" spans="1:7" x14ac:dyDescent="0.3">
      <c r="A37" s="161"/>
      <c r="D37">
        <v>5</v>
      </c>
      <c r="E37" t="s">
        <v>37</v>
      </c>
      <c r="F37">
        <v>2009</v>
      </c>
      <c r="G37">
        <v>22.6</v>
      </c>
    </row>
    <row r="38" spans="1:7" x14ac:dyDescent="0.3">
      <c r="A38" s="161"/>
      <c r="D38">
        <v>6</v>
      </c>
      <c r="E38" t="s">
        <v>37</v>
      </c>
      <c r="F38">
        <v>2009</v>
      </c>
      <c r="G38">
        <v>22.6</v>
      </c>
    </row>
    <row r="39" spans="1:7" x14ac:dyDescent="0.3">
      <c r="A39" s="161"/>
      <c r="D39">
        <v>7</v>
      </c>
      <c r="E39" t="s">
        <v>37</v>
      </c>
      <c r="F39">
        <v>2009</v>
      </c>
      <c r="G39">
        <v>22.6</v>
      </c>
    </row>
    <row r="40" spans="1:7" x14ac:dyDescent="0.3">
      <c r="A40" s="161"/>
      <c r="D40">
        <v>8</v>
      </c>
      <c r="E40" t="s">
        <v>37</v>
      </c>
      <c r="F40">
        <v>2009</v>
      </c>
      <c r="G40">
        <v>21.8</v>
      </c>
    </row>
    <row r="41" spans="1:7" x14ac:dyDescent="0.3">
      <c r="A41" s="161"/>
      <c r="D41">
        <v>9</v>
      </c>
      <c r="E41" t="s">
        <v>37</v>
      </c>
      <c r="F41">
        <v>2009</v>
      </c>
      <c r="G41">
        <v>21.8</v>
      </c>
    </row>
    <row r="42" spans="1:7" x14ac:dyDescent="0.3">
      <c r="A42" s="161"/>
      <c r="D42">
        <v>10</v>
      </c>
      <c r="E42" t="s">
        <v>37</v>
      </c>
      <c r="F42">
        <v>2009</v>
      </c>
      <c r="G42">
        <v>21.8</v>
      </c>
    </row>
    <row r="43" spans="1:7" x14ac:dyDescent="0.3">
      <c r="A43" s="161"/>
      <c r="D43">
        <v>11</v>
      </c>
      <c r="E43" t="s">
        <v>37</v>
      </c>
      <c r="F43">
        <v>2009</v>
      </c>
      <c r="G43">
        <v>21.6</v>
      </c>
    </row>
    <row r="44" spans="1:7" x14ac:dyDescent="0.3">
      <c r="A44" s="161"/>
      <c r="D44">
        <v>12</v>
      </c>
      <c r="E44" t="s">
        <v>37</v>
      </c>
      <c r="F44">
        <v>2009</v>
      </c>
      <c r="G44">
        <v>21</v>
      </c>
    </row>
    <row r="45" spans="1:7" x14ac:dyDescent="0.3">
      <c r="A45" s="161"/>
      <c r="D45">
        <v>13</v>
      </c>
      <c r="E45" t="s">
        <v>37</v>
      </c>
      <c r="F45">
        <v>2009</v>
      </c>
      <c r="G45">
        <v>21</v>
      </c>
    </row>
    <row r="46" spans="1:7" x14ac:dyDescent="0.3">
      <c r="A46" s="161"/>
      <c r="D46">
        <v>14</v>
      </c>
      <c r="E46" t="s">
        <v>37</v>
      </c>
      <c r="F46">
        <v>2009</v>
      </c>
      <c r="G46">
        <v>20.8</v>
      </c>
    </row>
    <row r="47" spans="1:7" x14ac:dyDescent="0.3">
      <c r="A47" s="161"/>
      <c r="D47">
        <v>15</v>
      </c>
      <c r="E47" t="s">
        <v>37</v>
      </c>
      <c r="F47">
        <v>2009</v>
      </c>
      <c r="G47">
        <v>20.3</v>
      </c>
    </row>
    <row r="48" spans="1:7" x14ac:dyDescent="0.3">
      <c r="A48" s="161"/>
      <c r="D48">
        <v>16</v>
      </c>
      <c r="E48" t="s">
        <v>37</v>
      </c>
      <c r="F48">
        <v>2009</v>
      </c>
      <c r="G48">
        <v>20</v>
      </c>
    </row>
    <row r="49" spans="1:7" x14ac:dyDescent="0.3">
      <c r="A49" s="161"/>
      <c r="D49">
        <v>17</v>
      </c>
      <c r="E49" t="s">
        <v>37</v>
      </c>
      <c r="F49">
        <v>2009</v>
      </c>
      <c r="G49">
        <v>19.5</v>
      </c>
    </row>
    <row r="50" spans="1:7" x14ac:dyDescent="0.3">
      <c r="A50" s="161"/>
      <c r="D50">
        <v>18</v>
      </c>
      <c r="E50" t="s">
        <v>37</v>
      </c>
      <c r="F50">
        <v>2009</v>
      </c>
      <c r="G50">
        <v>19.5</v>
      </c>
    </row>
    <row r="51" spans="1:7" x14ac:dyDescent="0.3">
      <c r="A51" s="161"/>
      <c r="D51">
        <v>19</v>
      </c>
      <c r="E51" t="s">
        <v>37</v>
      </c>
      <c r="F51">
        <v>2009</v>
      </c>
      <c r="G51">
        <v>19.2</v>
      </c>
    </row>
    <row r="52" spans="1:7" x14ac:dyDescent="0.3">
      <c r="A52" s="161"/>
      <c r="D52">
        <v>20</v>
      </c>
      <c r="E52" t="s">
        <v>37</v>
      </c>
      <c r="F52">
        <v>2009</v>
      </c>
      <c r="G52">
        <v>18.7</v>
      </c>
    </row>
    <row r="53" spans="1:7" x14ac:dyDescent="0.3">
      <c r="A53" s="161"/>
      <c r="D53">
        <v>21</v>
      </c>
      <c r="E53" t="s">
        <v>37</v>
      </c>
      <c r="F53">
        <v>2009</v>
      </c>
      <c r="G53">
        <v>18.7</v>
      </c>
    </row>
    <row r="54" spans="1:7" x14ac:dyDescent="0.3">
      <c r="A54" s="161"/>
      <c r="D54">
        <v>22</v>
      </c>
      <c r="E54" t="s">
        <v>37</v>
      </c>
      <c r="F54">
        <v>2009</v>
      </c>
      <c r="G54">
        <v>18.7</v>
      </c>
    </row>
    <row r="55" spans="1:7" x14ac:dyDescent="0.3">
      <c r="A55" s="161"/>
      <c r="D55">
        <v>23</v>
      </c>
      <c r="E55" t="s">
        <v>37</v>
      </c>
      <c r="F55">
        <v>2009</v>
      </c>
      <c r="G55">
        <v>18.7</v>
      </c>
    </row>
    <row r="56" spans="1:7" x14ac:dyDescent="0.3">
      <c r="A56" s="161"/>
      <c r="D56">
        <v>24</v>
      </c>
      <c r="E56" t="s">
        <v>37</v>
      </c>
      <c r="F56">
        <v>2009</v>
      </c>
      <c r="G56">
        <v>19</v>
      </c>
    </row>
    <row r="57" spans="1:7" x14ac:dyDescent="0.3">
      <c r="A57" s="161"/>
      <c r="D57">
        <v>25</v>
      </c>
      <c r="E57" t="s">
        <v>37</v>
      </c>
      <c r="F57">
        <v>2009</v>
      </c>
      <c r="G57">
        <v>19.5</v>
      </c>
    </row>
    <row r="58" spans="1:7" x14ac:dyDescent="0.3">
      <c r="A58" s="161"/>
      <c r="D58">
        <v>26</v>
      </c>
      <c r="E58" t="s">
        <v>37</v>
      </c>
      <c r="F58">
        <v>2009</v>
      </c>
      <c r="G58">
        <v>19.5</v>
      </c>
    </row>
    <row r="59" spans="1:7" x14ac:dyDescent="0.3">
      <c r="A59" s="161"/>
      <c r="D59">
        <v>27</v>
      </c>
      <c r="E59" t="s">
        <v>37</v>
      </c>
      <c r="F59">
        <v>2009</v>
      </c>
      <c r="G59">
        <v>19.5</v>
      </c>
    </row>
    <row r="60" spans="1:7" x14ac:dyDescent="0.3">
      <c r="A60" s="161"/>
      <c r="D60">
        <v>28</v>
      </c>
      <c r="E60" t="s">
        <v>37</v>
      </c>
      <c r="F60">
        <v>2009</v>
      </c>
      <c r="G60">
        <v>19.5</v>
      </c>
    </row>
    <row r="61" spans="1:7" x14ac:dyDescent="0.3">
      <c r="A61" s="161"/>
      <c r="D61">
        <v>1</v>
      </c>
      <c r="E61" t="s">
        <v>38</v>
      </c>
      <c r="F61">
        <v>2009</v>
      </c>
      <c r="G61">
        <v>19.5</v>
      </c>
    </row>
    <row r="62" spans="1:7" x14ac:dyDescent="0.3">
      <c r="A62" s="161"/>
      <c r="D62">
        <v>2</v>
      </c>
      <c r="E62" t="s">
        <v>38</v>
      </c>
      <c r="F62">
        <v>2009</v>
      </c>
      <c r="G62">
        <v>19.5</v>
      </c>
    </row>
    <row r="63" spans="1:7" x14ac:dyDescent="0.3">
      <c r="A63" s="161"/>
      <c r="D63">
        <v>3</v>
      </c>
      <c r="E63" t="s">
        <v>38</v>
      </c>
      <c r="F63">
        <v>2009</v>
      </c>
      <c r="G63">
        <v>19.5</v>
      </c>
    </row>
    <row r="64" spans="1:7" x14ac:dyDescent="0.3">
      <c r="A64" s="161"/>
      <c r="D64">
        <v>4</v>
      </c>
      <c r="E64" t="s">
        <v>38</v>
      </c>
      <c r="F64">
        <v>2009</v>
      </c>
      <c r="G64">
        <v>19.5</v>
      </c>
    </row>
    <row r="65" spans="1:7" x14ac:dyDescent="0.3">
      <c r="A65" s="161"/>
      <c r="D65">
        <v>5</v>
      </c>
      <c r="E65" t="s">
        <v>38</v>
      </c>
      <c r="F65">
        <v>2009</v>
      </c>
      <c r="G65">
        <v>19.5</v>
      </c>
    </row>
    <row r="66" spans="1:7" x14ac:dyDescent="0.3">
      <c r="A66" s="161"/>
      <c r="D66">
        <v>6</v>
      </c>
      <c r="E66" t="s">
        <v>38</v>
      </c>
      <c r="F66">
        <v>2009</v>
      </c>
      <c r="G66">
        <v>19.5</v>
      </c>
    </row>
    <row r="67" spans="1:7" x14ac:dyDescent="0.3">
      <c r="A67" s="161"/>
      <c r="D67">
        <v>7</v>
      </c>
      <c r="E67" t="s">
        <v>38</v>
      </c>
      <c r="F67">
        <v>2009</v>
      </c>
      <c r="G67">
        <v>19.5</v>
      </c>
    </row>
    <row r="68" spans="1:7" x14ac:dyDescent="0.3">
      <c r="A68" s="161"/>
      <c r="D68">
        <v>8</v>
      </c>
      <c r="E68" t="s">
        <v>38</v>
      </c>
      <c r="F68">
        <v>2009</v>
      </c>
      <c r="G68">
        <v>19.5</v>
      </c>
    </row>
    <row r="69" spans="1:7" x14ac:dyDescent="0.3">
      <c r="A69" s="161"/>
      <c r="D69">
        <v>9</v>
      </c>
      <c r="E69" t="s">
        <v>38</v>
      </c>
      <c r="F69">
        <v>2009</v>
      </c>
      <c r="G69">
        <v>19</v>
      </c>
    </row>
    <row r="70" spans="1:7" x14ac:dyDescent="0.3">
      <c r="A70" s="161"/>
      <c r="D70">
        <v>10</v>
      </c>
      <c r="E70" t="s">
        <v>38</v>
      </c>
      <c r="F70">
        <v>2009</v>
      </c>
      <c r="G70">
        <v>18.7</v>
      </c>
    </row>
    <row r="71" spans="1:7" x14ac:dyDescent="0.3">
      <c r="A71" s="161"/>
      <c r="D71">
        <v>11</v>
      </c>
      <c r="E71" t="s">
        <v>38</v>
      </c>
      <c r="F71">
        <v>2009</v>
      </c>
      <c r="G71">
        <v>18.7</v>
      </c>
    </row>
    <row r="72" spans="1:7" x14ac:dyDescent="0.3">
      <c r="A72" s="161"/>
      <c r="D72">
        <v>12</v>
      </c>
      <c r="E72" t="s">
        <v>38</v>
      </c>
      <c r="F72">
        <v>2009</v>
      </c>
      <c r="G72">
        <v>18.7</v>
      </c>
    </row>
    <row r="73" spans="1:7" x14ac:dyDescent="0.3">
      <c r="A73" s="161"/>
      <c r="D73">
        <v>13</v>
      </c>
      <c r="E73" t="s">
        <v>38</v>
      </c>
      <c r="F73">
        <v>2009</v>
      </c>
      <c r="G73">
        <v>19.2</v>
      </c>
    </row>
    <row r="74" spans="1:7" x14ac:dyDescent="0.3">
      <c r="A74" s="161"/>
      <c r="D74">
        <v>14</v>
      </c>
      <c r="E74" t="s">
        <v>38</v>
      </c>
      <c r="F74">
        <v>2009</v>
      </c>
      <c r="G74">
        <v>19.5</v>
      </c>
    </row>
    <row r="75" spans="1:7" x14ac:dyDescent="0.3">
      <c r="A75" s="161"/>
      <c r="D75">
        <v>15</v>
      </c>
      <c r="E75" t="s">
        <v>38</v>
      </c>
      <c r="F75">
        <v>2009</v>
      </c>
      <c r="G75">
        <v>19.5</v>
      </c>
    </row>
    <row r="76" spans="1:7" x14ac:dyDescent="0.3">
      <c r="A76" s="161"/>
      <c r="D76">
        <v>16</v>
      </c>
      <c r="E76" t="s">
        <v>38</v>
      </c>
      <c r="F76">
        <v>2009</v>
      </c>
      <c r="G76">
        <v>19.5</v>
      </c>
    </row>
    <row r="77" spans="1:7" x14ac:dyDescent="0.3">
      <c r="A77" s="161"/>
      <c r="D77">
        <v>17</v>
      </c>
      <c r="E77" t="s">
        <v>38</v>
      </c>
      <c r="F77">
        <v>2009</v>
      </c>
      <c r="G77">
        <v>19.5</v>
      </c>
    </row>
    <row r="78" spans="1:7" x14ac:dyDescent="0.3">
      <c r="A78" s="161"/>
      <c r="D78">
        <v>18</v>
      </c>
      <c r="E78" t="s">
        <v>38</v>
      </c>
      <c r="F78">
        <v>2009</v>
      </c>
      <c r="G78">
        <v>19.5</v>
      </c>
    </row>
    <row r="79" spans="1:7" x14ac:dyDescent="0.3">
      <c r="A79" s="161"/>
      <c r="D79">
        <v>19</v>
      </c>
      <c r="E79" t="s">
        <v>38</v>
      </c>
      <c r="F79">
        <v>2009</v>
      </c>
      <c r="G79">
        <v>19.5</v>
      </c>
    </row>
    <row r="80" spans="1:7" x14ac:dyDescent="0.3">
      <c r="A80" s="161"/>
      <c r="D80">
        <v>20</v>
      </c>
      <c r="E80" t="s">
        <v>38</v>
      </c>
      <c r="F80">
        <v>2009</v>
      </c>
      <c r="G80">
        <v>19.5</v>
      </c>
    </row>
    <row r="81" spans="1:7" x14ac:dyDescent="0.3">
      <c r="A81" s="161"/>
      <c r="D81">
        <v>21</v>
      </c>
      <c r="E81" t="s">
        <v>38</v>
      </c>
      <c r="F81">
        <v>2009</v>
      </c>
      <c r="G81">
        <v>19.5</v>
      </c>
    </row>
    <row r="82" spans="1:7" x14ac:dyDescent="0.3">
      <c r="A82" s="161"/>
      <c r="D82">
        <v>22</v>
      </c>
      <c r="E82" t="s">
        <v>38</v>
      </c>
      <c r="F82">
        <v>2009</v>
      </c>
      <c r="G82">
        <v>20</v>
      </c>
    </row>
    <row r="83" spans="1:7" x14ac:dyDescent="0.3">
      <c r="A83" s="161"/>
      <c r="D83">
        <v>23</v>
      </c>
      <c r="E83" t="s">
        <v>38</v>
      </c>
      <c r="F83">
        <v>2009</v>
      </c>
      <c r="G83">
        <v>20.3</v>
      </c>
    </row>
    <row r="84" spans="1:7" x14ac:dyDescent="0.3">
      <c r="A84" s="161"/>
      <c r="D84">
        <v>24</v>
      </c>
      <c r="E84" t="s">
        <v>38</v>
      </c>
      <c r="F84">
        <v>2009</v>
      </c>
      <c r="G84">
        <v>20.3</v>
      </c>
    </row>
    <row r="85" spans="1:7" x14ac:dyDescent="0.3">
      <c r="A85" s="161"/>
      <c r="D85">
        <v>25</v>
      </c>
      <c r="E85" t="s">
        <v>38</v>
      </c>
      <c r="F85">
        <v>2009</v>
      </c>
      <c r="G85">
        <v>20.3</v>
      </c>
    </row>
    <row r="86" spans="1:7" x14ac:dyDescent="0.3">
      <c r="A86" s="161"/>
      <c r="D86">
        <v>26</v>
      </c>
      <c r="E86" t="s">
        <v>38</v>
      </c>
      <c r="F86">
        <v>2009</v>
      </c>
      <c r="G86">
        <v>21</v>
      </c>
    </row>
    <row r="87" spans="1:7" x14ac:dyDescent="0.3">
      <c r="A87" s="161"/>
      <c r="D87">
        <v>27</v>
      </c>
      <c r="E87" t="s">
        <v>38</v>
      </c>
      <c r="F87">
        <v>2009</v>
      </c>
      <c r="G87">
        <v>21</v>
      </c>
    </row>
    <row r="88" spans="1:7" x14ac:dyDescent="0.3">
      <c r="A88" s="161"/>
      <c r="D88">
        <v>28</v>
      </c>
      <c r="E88" t="s">
        <v>38</v>
      </c>
      <c r="F88">
        <v>2009</v>
      </c>
      <c r="G88">
        <v>21</v>
      </c>
    </row>
    <row r="89" spans="1:7" x14ac:dyDescent="0.3">
      <c r="A89" s="161"/>
      <c r="D89">
        <v>29</v>
      </c>
      <c r="E89" t="s">
        <v>38</v>
      </c>
      <c r="F89">
        <v>2009</v>
      </c>
      <c r="G89">
        <v>21</v>
      </c>
    </row>
    <row r="90" spans="1:7" x14ac:dyDescent="0.3">
      <c r="A90" s="161"/>
      <c r="D90">
        <v>30</v>
      </c>
      <c r="E90" t="s">
        <v>38</v>
      </c>
      <c r="F90">
        <v>2009</v>
      </c>
      <c r="G90">
        <v>21</v>
      </c>
    </row>
    <row r="91" spans="1:7" x14ac:dyDescent="0.3">
      <c r="A91" s="161"/>
      <c r="D91">
        <v>31</v>
      </c>
      <c r="E91" t="s">
        <v>38</v>
      </c>
      <c r="F91">
        <v>2009</v>
      </c>
      <c r="G91">
        <v>21</v>
      </c>
    </row>
    <row r="92" spans="1:7" x14ac:dyDescent="0.3">
      <c r="A92" s="161"/>
      <c r="D92">
        <v>1</v>
      </c>
      <c r="E92" t="s">
        <v>39</v>
      </c>
      <c r="F92">
        <v>2009</v>
      </c>
      <c r="G92">
        <v>21.8</v>
      </c>
    </row>
    <row r="93" spans="1:7" x14ac:dyDescent="0.3">
      <c r="A93" s="161"/>
      <c r="D93">
        <v>2</v>
      </c>
      <c r="E93" t="s">
        <v>39</v>
      </c>
      <c r="F93">
        <v>2009</v>
      </c>
      <c r="G93">
        <v>21.8</v>
      </c>
    </row>
    <row r="94" spans="1:7" x14ac:dyDescent="0.3">
      <c r="A94" s="161"/>
      <c r="D94">
        <v>3</v>
      </c>
      <c r="E94" t="s">
        <v>39</v>
      </c>
      <c r="F94">
        <v>2009</v>
      </c>
      <c r="G94">
        <v>21.8</v>
      </c>
    </row>
    <row r="95" spans="1:7" x14ac:dyDescent="0.3">
      <c r="A95" s="161"/>
      <c r="D95">
        <v>4</v>
      </c>
      <c r="E95" t="s">
        <v>39</v>
      </c>
      <c r="F95">
        <v>2009</v>
      </c>
      <c r="G95">
        <v>21.8</v>
      </c>
    </row>
    <row r="96" spans="1:7" x14ac:dyDescent="0.3">
      <c r="A96" s="161"/>
      <c r="D96">
        <v>5</v>
      </c>
      <c r="E96" t="s">
        <v>39</v>
      </c>
      <c r="F96">
        <v>2009</v>
      </c>
      <c r="G96">
        <v>21.8</v>
      </c>
    </row>
    <row r="97" spans="1:7" x14ac:dyDescent="0.3">
      <c r="A97" s="161"/>
      <c r="D97">
        <v>6</v>
      </c>
      <c r="E97" t="s">
        <v>39</v>
      </c>
      <c r="F97">
        <v>2009</v>
      </c>
      <c r="G97">
        <v>21</v>
      </c>
    </row>
    <row r="98" spans="1:7" x14ac:dyDescent="0.3">
      <c r="A98" s="161"/>
      <c r="D98">
        <v>7</v>
      </c>
      <c r="E98" t="s">
        <v>39</v>
      </c>
      <c r="F98">
        <v>2009</v>
      </c>
      <c r="G98">
        <v>22.6</v>
      </c>
    </row>
    <row r="99" spans="1:7" x14ac:dyDescent="0.3">
      <c r="A99" s="161"/>
      <c r="D99">
        <v>8</v>
      </c>
      <c r="E99" t="s">
        <v>39</v>
      </c>
      <c r="F99">
        <v>2009</v>
      </c>
      <c r="G99">
        <v>22.6</v>
      </c>
    </row>
    <row r="100" spans="1:7" x14ac:dyDescent="0.3">
      <c r="A100" s="161"/>
      <c r="D100">
        <v>9</v>
      </c>
      <c r="E100" t="s">
        <v>39</v>
      </c>
      <c r="F100">
        <v>2009</v>
      </c>
      <c r="G100">
        <v>22.6</v>
      </c>
    </row>
    <row r="101" spans="1:7" x14ac:dyDescent="0.3">
      <c r="A101" s="161"/>
      <c r="D101">
        <v>10</v>
      </c>
      <c r="E101" t="s">
        <v>39</v>
      </c>
      <c r="F101">
        <v>2009</v>
      </c>
      <c r="G101">
        <v>23.4</v>
      </c>
    </row>
    <row r="102" spans="1:7" x14ac:dyDescent="0.3">
      <c r="A102" s="161"/>
      <c r="D102">
        <v>11</v>
      </c>
      <c r="E102" t="s">
        <v>39</v>
      </c>
      <c r="F102">
        <v>2009</v>
      </c>
      <c r="G102">
        <v>23.4</v>
      </c>
    </row>
    <row r="103" spans="1:7" x14ac:dyDescent="0.3">
      <c r="A103" s="161"/>
      <c r="D103">
        <v>12</v>
      </c>
      <c r="E103" t="s">
        <v>39</v>
      </c>
      <c r="F103">
        <v>2009</v>
      </c>
      <c r="G103">
        <v>23.4</v>
      </c>
    </row>
    <row r="104" spans="1:7" x14ac:dyDescent="0.3">
      <c r="A104" s="161"/>
      <c r="D104">
        <v>13</v>
      </c>
      <c r="E104" t="s">
        <v>39</v>
      </c>
      <c r="F104">
        <v>2009</v>
      </c>
      <c r="G104">
        <v>23.4</v>
      </c>
    </row>
    <row r="105" spans="1:7" x14ac:dyDescent="0.3">
      <c r="A105" s="161"/>
      <c r="D105">
        <v>14</v>
      </c>
      <c r="E105" t="s">
        <v>39</v>
      </c>
      <c r="F105">
        <v>2009</v>
      </c>
      <c r="G105">
        <v>24.3</v>
      </c>
    </row>
    <row r="106" spans="1:7" x14ac:dyDescent="0.3">
      <c r="A106" s="161"/>
      <c r="D106">
        <v>15</v>
      </c>
      <c r="E106" t="s">
        <v>39</v>
      </c>
      <c r="F106">
        <v>2009</v>
      </c>
      <c r="G106">
        <v>25.2</v>
      </c>
    </row>
    <row r="107" spans="1:7" x14ac:dyDescent="0.3">
      <c r="A107" s="161"/>
      <c r="D107">
        <v>16</v>
      </c>
      <c r="E107" t="s">
        <v>39</v>
      </c>
      <c r="F107">
        <v>2009</v>
      </c>
      <c r="G107">
        <v>25.2</v>
      </c>
    </row>
    <row r="108" spans="1:7" x14ac:dyDescent="0.3">
      <c r="A108" s="161"/>
      <c r="D108">
        <v>17</v>
      </c>
      <c r="E108" t="s">
        <v>39</v>
      </c>
      <c r="F108">
        <v>2009</v>
      </c>
      <c r="G108">
        <v>26.1</v>
      </c>
    </row>
    <row r="109" spans="1:7" x14ac:dyDescent="0.3">
      <c r="A109" s="161"/>
      <c r="D109">
        <v>18</v>
      </c>
      <c r="E109" t="s">
        <v>39</v>
      </c>
      <c r="F109">
        <v>2009</v>
      </c>
      <c r="G109">
        <v>25.5</v>
      </c>
    </row>
    <row r="110" spans="1:7" x14ac:dyDescent="0.3">
      <c r="A110" s="161"/>
      <c r="D110">
        <v>19</v>
      </c>
      <c r="E110" t="s">
        <v>39</v>
      </c>
      <c r="F110">
        <v>2009</v>
      </c>
      <c r="G110">
        <v>26.1</v>
      </c>
    </row>
    <row r="111" spans="1:7" x14ac:dyDescent="0.3">
      <c r="A111" s="161"/>
      <c r="D111">
        <v>20</v>
      </c>
      <c r="E111" t="s">
        <v>39</v>
      </c>
      <c r="F111">
        <v>2009</v>
      </c>
      <c r="G111">
        <v>27.1</v>
      </c>
    </row>
    <row r="112" spans="1:7" x14ac:dyDescent="0.3">
      <c r="A112" s="161"/>
      <c r="D112">
        <v>21</v>
      </c>
      <c r="E112" t="s">
        <v>39</v>
      </c>
      <c r="F112">
        <v>2009</v>
      </c>
      <c r="G112">
        <v>27.1</v>
      </c>
    </row>
    <row r="113" spans="1:7" x14ac:dyDescent="0.3">
      <c r="A113" s="161"/>
      <c r="D113">
        <v>22</v>
      </c>
      <c r="E113" t="s">
        <v>39</v>
      </c>
      <c r="F113">
        <v>2009</v>
      </c>
      <c r="G113">
        <v>27.1</v>
      </c>
    </row>
    <row r="114" spans="1:7" x14ac:dyDescent="0.3">
      <c r="A114" s="161"/>
      <c r="D114">
        <v>23</v>
      </c>
      <c r="E114" t="s">
        <v>39</v>
      </c>
      <c r="F114">
        <v>2009</v>
      </c>
      <c r="G114">
        <v>27.1</v>
      </c>
    </row>
    <row r="115" spans="1:7" x14ac:dyDescent="0.3">
      <c r="A115" s="161"/>
      <c r="D115">
        <v>24</v>
      </c>
      <c r="E115" t="s">
        <v>39</v>
      </c>
      <c r="F115">
        <v>2009</v>
      </c>
      <c r="G115">
        <v>28</v>
      </c>
    </row>
    <row r="116" spans="1:7" x14ac:dyDescent="0.3">
      <c r="A116" s="161"/>
      <c r="D116">
        <v>25</v>
      </c>
      <c r="E116" t="s">
        <v>39</v>
      </c>
      <c r="F116">
        <v>2009</v>
      </c>
      <c r="G116">
        <v>28</v>
      </c>
    </row>
    <row r="117" spans="1:7" x14ac:dyDescent="0.3">
      <c r="A117" s="161"/>
      <c r="D117">
        <v>26</v>
      </c>
      <c r="E117" t="s">
        <v>39</v>
      </c>
      <c r="F117">
        <v>2009</v>
      </c>
      <c r="G117">
        <v>28</v>
      </c>
    </row>
    <row r="118" spans="1:7" x14ac:dyDescent="0.3">
      <c r="A118" s="161"/>
      <c r="D118">
        <v>27</v>
      </c>
      <c r="E118" t="s">
        <v>39</v>
      </c>
      <c r="F118">
        <v>2009</v>
      </c>
      <c r="G118">
        <v>28.9</v>
      </c>
    </row>
    <row r="119" spans="1:7" x14ac:dyDescent="0.3">
      <c r="A119" s="161"/>
      <c r="D119">
        <v>28</v>
      </c>
      <c r="E119" t="s">
        <v>39</v>
      </c>
      <c r="F119">
        <v>2009</v>
      </c>
      <c r="G119">
        <v>28.9</v>
      </c>
    </row>
    <row r="120" spans="1:7" x14ac:dyDescent="0.3">
      <c r="A120" s="161"/>
      <c r="D120">
        <v>29</v>
      </c>
      <c r="E120" t="s">
        <v>39</v>
      </c>
      <c r="F120">
        <v>2009</v>
      </c>
      <c r="G120">
        <v>28.9</v>
      </c>
    </row>
    <row r="121" spans="1:7" x14ac:dyDescent="0.3">
      <c r="A121" s="161"/>
      <c r="D121">
        <v>30</v>
      </c>
      <c r="E121" t="s">
        <v>39</v>
      </c>
      <c r="F121">
        <v>2009</v>
      </c>
      <c r="G121">
        <v>28.9</v>
      </c>
    </row>
    <row r="122" spans="1:7" x14ac:dyDescent="0.3">
      <c r="A122" s="161"/>
      <c r="D122">
        <v>1</v>
      </c>
      <c r="E122" t="s">
        <v>21</v>
      </c>
      <c r="F122">
        <v>2009</v>
      </c>
      <c r="G122">
        <v>28.9</v>
      </c>
    </row>
    <row r="123" spans="1:7" x14ac:dyDescent="0.3">
      <c r="A123" s="161"/>
      <c r="D123">
        <v>2</v>
      </c>
      <c r="E123" t="s">
        <v>21</v>
      </c>
      <c r="F123">
        <v>2009</v>
      </c>
      <c r="G123">
        <v>28</v>
      </c>
    </row>
    <row r="124" spans="1:7" x14ac:dyDescent="0.3">
      <c r="A124" s="161"/>
      <c r="D124">
        <v>3</v>
      </c>
      <c r="E124" t="s">
        <v>21</v>
      </c>
      <c r="F124">
        <v>2009</v>
      </c>
      <c r="G124">
        <v>27.1</v>
      </c>
    </row>
    <row r="125" spans="1:7" x14ac:dyDescent="0.3">
      <c r="A125" s="161"/>
      <c r="D125">
        <v>4</v>
      </c>
      <c r="E125" t="s">
        <v>21</v>
      </c>
      <c r="F125">
        <v>2009</v>
      </c>
      <c r="G125">
        <v>26.1</v>
      </c>
    </row>
    <row r="126" spans="1:7" x14ac:dyDescent="0.3">
      <c r="A126" s="161"/>
      <c r="D126">
        <v>5</v>
      </c>
      <c r="E126" t="s">
        <v>21</v>
      </c>
      <c r="F126">
        <v>2009</v>
      </c>
      <c r="G126">
        <v>25.2</v>
      </c>
    </row>
    <row r="127" spans="1:7" x14ac:dyDescent="0.3">
      <c r="A127" s="161"/>
      <c r="D127">
        <v>6</v>
      </c>
      <c r="E127" t="s">
        <v>21</v>
      </c>
      <c r="F127">
        <v>2009</v>
      </c>
      <c r="G127">
        <v>28</v>
      </c>
    </row>
    <row r="128" spans="1:7" x14ac:dyDescent="0.3">
      <c r="A128" s="161"/>
      <c r="D128">
        <v>7</v>
      </c>
      <c r="E128" t="s">
        <v>21</v>
      </c>
      <c r="F128">
        <v>2009</v>
      </c>
      <c r="G128">
        <v>28.9</v>
      </c>
    </row>
    <row r="129" spans="1:7" x14ac:dyDescent="0.3">
      <c r="A129" s="161"/>
      <c r="D129">
        <v>8</v>
      </c>
      <c r="E129" t="s">
        <v>21</v>
      </c>
      <c r="F129">
        <v>2009</v>
      </c>
      <c r="G129">
        <v>29.8</v>
      </c>
    </row>
    <row r="130" spans="1:7" x14ac:dyDescent="0.3">
      <c r="A130" s="161"/>
      <c r="D130">
        <v>9</v>
      </c>
      <c r="E130" t="s">
        <v>21</v>
      </c>
      <c r="F130">
        <v>2009</v>
      </c>
      <c r="G130">
        <v>29.8</v>
      </c>
    </row>
    <row r="131" spans="1:7" x14ac:dyDescent="0.3">
      <c r="A131" s="161"/>
      <c r="D131">
        <v>10</v>
      </c>
      <c r="E131" t="s">
        <v>21</v>
      </c>
      <c r="F131">
        <v>2009</v>
      </c>
      <c r="G131">
        <v>25.2</v>
      </c>
    </row>
    <row r="132" spans="1:7" x14ac:dyDescent="0.3">
      <c r="A132" s="161"/>
      <c r="D132">
        <v>11</v>
      </c>
      <c r="E132" t="s">
        <v>21</v>
      </c>
      <c r="F132">
        <v>2009</v>
      </c>
      <c r="G132">
        <v>24.3</v>
      </c>
    </row>
    <row r="133" spans="1:7" x14ac:dyDescent="0.3">
      <c r="A133" s="161"/>
      <c r="D133">
        <v>12</v>
      </c>
      <c r="E133" t="s">
        <v>21</v>
      </c>
      <c r="F133">
        <v>2009</v>
      </c>
      <c r="G133">
        <v>23.4</v>
      </c>
    </row>
    <row r="134" spans="1:7" x14ac:dyDescent="0.3">
      <c r="A134" s="161"/>
      <c r="D134">
        <v>13</v>
      </c>
      <c r="E134" t="s">
        <v>21</v>
      </c>
      <c r="F134">
        <v>2009</v>
      </c>
      <c r="G134">
        <v>22.6</v>
      </c>
    </row>
    <row r="135" spans="1:7" x14ac:dyDescent="0.3">
      <c r="A135" s="161"/>
      <c r="D135">
        <v>14</v>
      </c>
      <c r="E135" t="s">
        <v>21</v>
      </c>
      <c r="F135">
        <v>2009</v>
      </c>
      <c r="G135">
        <v>23.4</v>
      </c>
    </row>
    <row r="136" spans="1:7" x14ac:dyDescent="0.3">
      <c r="A136" s="161"/>
      <c r="D136">
        <v>15</v>
      </c>
      <c r="E136" t="s">
        <v>21</v>
      </c>
      <c r="F136">
        <v>2009</v>
      </c>
      <c r="G136">
        <v>24.3</v>
      </c>
    </row>
    <row r="137" spans="1:7" x14ac:dyDescent="0.3">
      <c r="A137" s="161"/>
      <c r="D137">
        <v>16</v>
      </c>
      <c r="E137" t="s">
        <v>21</v>
      </c>
      <c r="F137">
        <v>2009</v>
      </c>
      <c r="G137">
        <v>24.3</v>
      </c>
    </row>
    <row r="138" spans="1:7" x14ac:dyDescent="0.3">
      <c r="A138" s="161"/>
      <c r="D138">
        <v>17</v>
      </c>
      <c r="E138" t="s">
        <v>21</v>
      </c>
      <c r="F138">
        <v>2009</v>
      </c>
      <c r="G138">
        <v>24.3</v>
      </c>
    </row>
    <row r="139" spans="1:7" x14ac:dyDescent="0.3">
      <c r="A139" s="161"/>
      <c r="D139">
        <v>18</v>
      </c>
      <c r="E139" t="s">
        <v>21</v>
      </c>
      <c r="F139">
        <v>2009</v>
      </c>
      <c r="G139">
        <v>25.2</v>
      </c>
    </row>
    <row r="140" spans="1:7" x14ac:dyDescent="0.3">
      <c r="A140" s="161"/>
      <c r="D140">
        <v>19</v>
      </c>
      <c r="E140" t="s">
        <v>21</v>
      </c>
      <c r="F140">
        <v>2009</v>
      </c>
      <c r="G140">
        <v>128</v>
      </c>
    </row>
    <row r="141" spans="1:7" x14ac:dyDescent="0.3">
      <c r="A141" s="161"/>
      <c r="D141">
        <v>20</v>
      </c>
      <c r="E141" t="s">
        <v>21</v>
      </c>
      <c r="F141">
        <v>2009</v>
      </c>
      <c r="G141">
        <v>126</v>
      </c>
    </row>
    <row r="142" spans="1:7" x14ac:dyDescent="0.3">
      <c r="A142" s="161"/>
      <c r="D142">
        <v>21</v>
      </c>
      <c r="E142" t="s">
        <v>21</v>
      </c>
      <c r="F142">
        <v>2009</v>
      </c>
      <c r="G142">
        <v>138</v>
      </c>
    </row>
    <row r="143" spans="1:7" x14ac:dyDescent="0.3">
      <c r="A143" s="161"/>
      <c r="D143">
        <v>22</v>
      </c>
      <c r="E143" t="s">
        <v>21</v>
      </c>
      <c r="F143">
        <v>2009</v>
      </c>
      <c r="G143">
        <v>138</v>
      </c>
    </row>
    <row r="144" spans="1:7" x14ac:dyDescent="0.3">
      <c r="A144" s="161"/>
      <c r="D144">
        <v>23</v>
      </c>
      <c r="E144" t="s">
        <v>21</v>
      </c>
      <c r="F144">
        <v>2009</v>
      </c>
      <c r="G144">
        <v>138</v>
      </c>
    </row>
    <row r="145" spans="1:7" x14ac:dyDescent="0.3">
      <c r="A145" s="161"/>
      <c r="D145">
        <v>24</v>
      </c>
      <c r="E145" t="s">
        <v>21</v>
      </c>
      <c r="F145">
        <v>2009</v>
      </c>
      <c r="G145">
        <v>140</v>
      </c>
    </row>
    <row r="146" spans="1:7" x14ac:dyDescent="0.3">
      <c r="A146" s="161"/>
      <c r="D146">
        <v>25</v>
      </c>
      <c r="E146" t="s">
        <v>21</v>
      </c>
      <c r="F146">
        <v>2009</v>
      </c>
      <c r="G146">
        <v>142</v>
      </c>
    </row>
    <row r="147" spans="1:7" x14ac:dyDescent="0.3">
      <c r="A147" s="161"/>
      <c r="D147">
        <v>26</v>
      </c>
      <c r="E147" t="s">
        <v>21</v>
      </c>
      <c r="F147">
        <v>2009</v>
      </c>
      <c r="G147">
        <v>142</v>
      </c>
    </row>
    <row r="148" spans="1:7" x14ac:dyDescent="0.3">
      <c r="A148" s="161"/>
      <c r="D148">
        <v>27</v>
      </c>
      <c r="E148" t="s">
        <v>21</v>
      </c>
      <c r="F148">
        <v>2009</v>
      </c>
      <c r="G148">
        <v>143</v>
      </c>
    </row>
    <row r="149" spans="1:7" x14ac:dyDescent="0.3">
      <c r="A149" s="161"/>
      <c r="D149">
        <v>28</v>
      </c>
      <c r="E149" t="s">
        <v>21</v>
      </c>
      <c r="F149">
        <v>2009</v>
      </c>
      <c r="G149">
        <v>143</v>
      </c>
    </row>
    <row r="150" spans="1:7" x14ac:dyDescent="0.3">
      <c r="A150" s="161"/>
      <c r="D150">
        <v>29</v>
      </c>
      <c r="E150" t="s">
        <v>21</v>
      </c>
      <c r="F150">
        <v>2009</v>
      </c>
      <c r="G150">
        <v>145</v>
      </c>
    </row>
    <row r="151" spans="1:7" x14ac:dyDescent="0.3">
      <c r="A151" s="161"/>
      <c r="D151">
        <v>30</v>
      </c>
      <c r="E151" t="s">
        <v>21</v>
      </c>
      <c r="F151">
        <v>2009</v>
      </c>
      <c r="G151">
        <v>145</v>
      </c>
    </row>
    <row r="152" spans="1:7" x14ac:dyDescent="0.3">
      <c r="A152" s="161"/>
      <c r="D152">
        <v>31</v>
      </c>
      <c r="E152" t="s">
        <v>21</v>
      </c>
      <c r="F152">
        <v>2009</v>
      </c>
      <c r="G152">
        <v>145</v>
      </c>
    </row>
    <row r="153" spans="1:7" x14ac:dyDescent="0.3">
      <c r="A153" s="161"/>
      <c r="D153">
        <v>1</v>
      </c>
      <c r="E153" t="s">
        <v>40</v>
      </c>
      <c r="F153">
        <v>2009</v>
      </c>
      <c r="G153">
        <v>142</v>
      </c>
    </row>
    <row r="154" spans="1:7" x14ac:dyDescent="0.3">
      <c r="A154" s="161"/>
      <c r="D154">
        <v>2</v>
      </c>
      <c r="E154" t="s">
        <v>40</v>
      </c>
      <c r="F154">
        <v>2009</v>
      </c>
      <c r="G154">
        <v>142</v>
      </c>
    </row>
    <row r="155" spans="1:7" x14ac:dyDescent="0.3">
      <c r="A155" s="161"/>
      <c r="D155">
        <v>3</v>
      </c>
      <c r="E155" t="s">
        <v>40</v>
      </c>
      <c r="F155">
        <v>2009</v>
      </c>
      <c r="G155">
        <v>142</v>
      </c>
    </row>
    <row r="156" spans="1:7" x14ac:dyDescent="0.3">
      <c r="A156" s="161"/>
      <c r="D156">
        <v>4</v>
      </c>
      <c r="E156" t="s">
        <v>40</v>
      </c>
      <c r="F156">
        <v>2009</v>
      </c>
      <c r="G156">
        <v>143</v>
      </c>
    </row>
    <row r="157" spans="1:7" x14ac:dyDescent="0.3">
      <c r="A157" s="161"/>
      <c r="D157">
        <v>5</v>
      </c>
      <c r="E157" t="s">
        <v>40</v>
      </c>
      <c r="F157">
        <v>2009</v>
      </c>
      <c r="G157">
        <v>143</v>
      </c>
    </row>
    <row r="158" spans="1:7" x14ac:dyDescent="0.3">
      <c r="A158" s="161"/>
      <c r="D158">
        <v>6</v>
      </c>
      <c r="E158" t="s">
        <v>40</v>
      </c>
      <c r="F158">
        <v>2009</v>
      </c>
      <c r="G158">
        <v>143</v>
      </c>
    </row>
    <row r="159" spans="1:7" x14ac:dyDescent="0.3">
      <c r="A159" s="161"/>
      <c r="D159">
        <v>7</v>
      </c>
      <c r="E159" t="s">
        <v>40</v>
      </c>
      <c r="F159">
        <v>2009</v>
      </c>
      <c r="G159">
        <v>143</v>
      </c>
    </row>
    <row r="160" spans="1:7" x14ac:dyDescent="0.3">
      <c r="A160" s="161"/>
      <c r="D160">
        <v>8</v>
      </c>
      <c r="E160" t="s">
        <v>40</v>
      </c>
      <c r="F160">
        <v>2009</v>
      </c>
      <c r="G160">
        <v>163</v>
      </c>
    </row>
    <row r="161" spans="1:7" x14ac:dyDescent="0.3">
      <c r="A161" s="161"/>
      <c r="D161">
        <v>9</v>
      </c>
      <c r="E161" t="s">
        <v>40</v>
      </c>
      <c r="F161">
        <v>2009</v>
      </c>
      <c r="G161">
        <v>166</v>
      </c>
    </row>
    <row r="162" spans="1:7" x14ac:dyDescent="0.3">
      <c r="A162" s="161"/>
      <c r="D162">
        <v>10</v>
      </c>
      <c r="E162" t="s">
        <v>40</v>
      </c>
      <c r="F162">
        <v>2009</v>
      </c>
      <c r="G162">
        <v>168</v>
      </c>
    </row>
    <row r="163" spans="1:7" x14ac:dyDescent="0.3">
      <c r="A163" s="161"/>
      <c r="D163">
        <v>11</v>
      </c>
      <c r="E163" t="s">
        <v>40</v>
      </c>
      <c r="F163">
        <v>2009</v>
      </c>
      <c r="G163">
        <v>170</v>
      </c>
    </row>
    <row r="164" spans="1:7" x14ac:dyDescent="0.3">
      <c r="A164" s="161"/>
      <c r="D164">
        <v>12</v>
      </c>
      <c r="E164" t="s">
        <v>40</v>
      </c>
      <c r="F164">
        <v>2009</v>
      </c>
      <c r="G164">
        <v>170</v>
      </c>
    </row>
    <row r="165" spans="1:7" x14ac:dyDescent="0.3">
      <c r="A165" s="161"/>
      <c r="D165">
        <v>13</v>
      </c>
      <c r="E165" t="s">
        <v>40</v>
      </c>
      <c r="F165">
        <v>2009</v>
      </c>
      <c r="G165">
        <v>172</v>
      </c>
    </row>
    <row r="166" spans="1:7" x14ac:dyDescent="0.3">
      <c r="A166" s="161"/>
      <c r="D166">
        <v>14</v>
      </c>
      <c r="E166" t="s">
        <v>40</v>
      </c>
      <c r="F166">
        <v>2009</v>
      </c>
      <c r="G166">
        <v>172</v>
      </c>
    </row>
    <row r="167" spans="1:7" x14ac:dyDescent="0.3">
      <c r="A167" s="161"/>
      <c r="D167">
        <v>15</v>
      </c>
      <c r="E167" t="s">
        <v>40</v>
      </c>
      <c r="F167">
        <v>2009</v>
      </c>
      <c r="G167">
        <v>174</v>
      </c>
    </row>
    <row r="168" spans="1:7" x14ac:dyDescent="0.3">
      <c r="A168" s="161"/>
      <c r="D168">
        <v>16</v>
      </c>
      <c r="E168" t="s">
        <v>40</v>
      </c>
      <c r="F168">
        <v>2009</v>
      </c>
      <c r="G168">
        <v>172</v>
      </c>
    </row>
    <row r="169" spans="1:7" x14ac:dyDescent="0.3">
      <c r="A169" s="161"/>
      <c r="D169">
        <v>17</v>
      </c>
      <c r="E169" t="s">
        <v>40</v>
      </c>
      <c r="F169">
        <v>2009</v>
      </c>
      <c r="G169">
        <v>174</v>
      </c>
    </row>
    <row r="170" spans="1:7" x14ac:dyDescent="0.3">
      <c r="A170" s="161"/>
      <c r="D170">
        <v>18</v>
      </c>
      <c r="E170" t="s">
        <v>40</v>
      </c>
      <c r="F170">
        <v>2009</v>
      </c>
      <c r="G170">
        <v>180</v>
      </c>
    </row>
    <row r="171" spans="1:7" x14ac:dyDescent="0.3">
      <c r="A171" s="161"/>
      <c r="D171">
        <v>19</v>
      </c>
      <c r="E171" t="s">
        <v>40</v>
      </c>
      <c r="F171">
        <v>2009</v>
      </c>
      <c r="G171">
        <v>185</v>
      </c>
    </row>
    <row r="172" spans="1:7" x14ac:dyDescent="0.3">
      <c r="A172" s="161"/>
      <c r="D172">
        <v>20</v>
      </c>
      <c r="E172" t="s">
        <v>40</v>
      </c>
      <c r="F172">
        <v>2009</v>
      </c>
      <c r="G172">
        <v>196</v>
      </c>
    </row>
    <row r="173" spans="1:7" x14ac:dyDescent="0.3">
      <c r="A173" s="161"/>
      <c r="D173">
        <v>21</v>
      </c>
      <c r="E173" t="s">
        <v>40</v>
      </c>
      <c r="F173">
        <v>2009</v>
      </c>
      <c r="G173">
        <v>210</v>
      </c>
    </row>
    <row r="174" spans="1:7" x14ac:dyDescent="0.3">
      <c r="A174" s="161"/>
      <c r="D174">
        <v>22</v>
      </c>
      <c r="E174" t="s">
        <v>40</v>
      </c>
      <c r="F174">
        <v>2009</v>
      </c>
      <c r="G174">
        <v>212</v>
      </c>
    </row>
    <row r="175" spans="1:7" x14ac:dyDescent="0.3">
      <c r="A175" s="161"/>
      <c r="D175">
        <v>23</v>
      </c>
      <c r="E175" t="s">
        <v>40</v>
      </c>
      <c r="F175">
        <v>2009</v>
      </c>
      <c r="G175">
        <v>214</v>
      </c>
    </row>
    <row r="176" spans="1:7" x14ac:dyDescent="0.3">
      <c r="A176" s="161"/>
      <c r="D176">
        <v>24</v>
      </c>
      <c r="E176" t="s">
        <v>40</v>
      </c>
      <c r="F176">
        <v>2009</v>
      </c>
      <c r="G176">
        <v>217</v>
      </c>
    </row>
    <row r="177" spans="1:7" x14ac:dyDescent="0.3">
      <c r="A177" s="161"/>
      <c r="D177">
        <v>25</v>
      </c>
      <c r="E177" t="s">
        <v>40</v>
      </c>
      <c r="F177">
        <v>2009</v>
      </c>
      <c r="G177">
        <v>217</v>
      </c>
    </row>
    <row r="178" spans="1:7" x14ac:dyDescent="0.3">
      <c r="A178" s="161"/>
      <c r="D178">
        <v>26</v>
      </c>
      <c r="E178" t="s">
        <v>40</v>
      </c>
      <c r="F178">
        <v>2009</v>
      </c>
      <c r="G178">
        <v>219</v>
      </c>
    </row>
    <row r="179" spans="1:7" x14ac:dyDescent="0.3">
      <c r="A179" s="161"/>
      <c r="D179">
        <v>27</v>
      </c>
      <c r="E179" t="s">
        <v>40</v>
      </c>
      <c r="F179">
        <v>2009</v>
      </c>
      <c r="G179">
        <v>224</v>
      </c>
    </row>
    <row r="180" spans="1:7" x14ac:dyDescent="0.3">
      <c r="A180" s="161"/>
      <c r="D180">
        <v>28</v>
      </c>
      <c r="E180" t="s">
        <v>40</v>
      </c>
      <c r="F180">
        <v>2009</v>
      </c>
      <c r="G180">
        <v>224</v>
      </c>
    </row>
    <row r="181" spans="1:7" x14ac:dyDescent="0.3">
      <c r="A181" s="161"/>
      <c r="D181">
        <v>29</v>
      </c>
      <c r="E181" t="s">
        <v>40</v>
      </c>
      <c r="F181">
        <v>2009</v>
      </c>
      <c r="G181">
        <v>226</v>
      </c>
    </row>
    <row r="182" spans="1:7" x14ac:dyDescent="0.3">
      <c r="A182" s="161"/>
      <c r="D182">
        <v>30</v>
      </c>
      <c r="E182" t="s">
        <v>40</v>
      </c>
      <c r="F182">
        <v>2009</v>
      </c>
      <c r="G182">
        <v>226</v>
      </c>
    </row>
    <row r="183" spans="1:7" x14ac:dyDescent="0.3">
      <c r="A183" s="161"/>
      <c r="D183">
        <v>1</v>
      </c>
      <c r="E183" t="s">
        <v>41</v>
      </c>
      <c r="F183">
        <v>2009</v>
      </c>
      <c r="G183">
        <v>224</v>
      </c>
    </row>
    <row r="184" spans="1:7" x14ac:dyDescent="0.3">
      <c r="A184" s="161"/>
      <c r="D184">
        <v>2</v>
      </c>
      <c r="E184" t="s">
        <v>41</v>
      </c>
      <c r="F184">
        <v>2009</v>
      </c>
      <c r="G184">
        <v>224</v>
      </c>
    </row>
    <row r="185" spans="1:7" x14ac:dyDescent="0.3">
      <c r="A185" s="161"/>
      <c r="D185">
        <v>3</v>
      </c>
      <c r="E185" t="s">
        <v>41</v>
      </c>
      <c r="F185">
        <v>2009</v>
      </c>
      <c r="G185">
        <v>224</v>
      </c>
    </row>
    <row r="186" spans="1:7" x14ac:dyDescent="0.3">
      <c r="A186" s="161"/>
      <c r="D186">
        <v>4</v>
      </c>
      <c r="E186" t="s">
        <v>41</v>
      </c>
      <c r="F186">
        <v>2009</v>
      </c>
      <c r="G186">
        <v>226</v>
      </c>
    </row>
    <row r="187" spans="1:7" x14ac:dyDescent="0.3">
      <c r="A187" s="161"/>
      <c r="D187">
        <v>5</v>
      </c>
      <c r="E187" t="s">
        <v>41</v>
      </c>
      <c r="F187">
        <v>2009</v>
      </c>
      <c r="G187">
        <v>185</v>
      </c>
    </row>
    <row r="188" spans="1:7" x14ac:dyDescent="0.3">
      <c r="A188" s="161"/>
      <c r="D188">
        <v>6</v>
      </c>
      <c r="E188" t="s">
        <v>41</v>
      </c>
      <c r="F188">
        <v>2009</v>
      </c>
      <c r="G188">
        <v>178</v>
      </c>
    </row>
    <row r="189" spans="1:7" x14ac:dyDescent="0.3">
      <c r="A189" s="161"/>
      <c r="D189">
        <v>7</v>
      </c>
      <c r="E189" t="s">
        <v>41</v>
      </c>
      <c r="F189">
        <v>2009</v>
      </c>
      <c r="G189">
        <v>174</v>
      </c>
    </row>
    <row r="190" spans="1:7" x14ac:dyDescent="0.3">
      <c r="A190" s="161"/>
      <c r="D190">
        <v>8</v>
      </c>
      <c r="E190" t="s">
        <v>41</v>
      </c>
      <c r="F190">
        <v>2009</v>
      </c>
      <c r="G190">
        <v>174</v>
      </c>
    </row>
    <row r="191" spans="1:7" x14ac:dyDescent="0.3">
      <c r="A191" s="161"/>
      <c r="D191">
        <v>9</v>
      </c>
      <c r="E191" t="s">
        <v>41</v>
      </c>
      <c r="F191">
        <v>2009</v>
      </c>
      <c r="G191">
        <v>231</v>
      </c>
    </row>
    <row r="192" spans="1:7" x14ac:dyDescent="0.3">
      <c r="A192" s="161"/>
      <c r="D192">
        <v>10</v>
      </c>
      <c r="E192" t="s">
        <v>41</v>
      </c>
      <c r="F192">
        <v>2009</v>
      </c>
      <c r="G192">
        <v>256</v>
      </c>
    </row>
    <row r="193" spans="1:7" x14ac:dyDescent="0.3">
      <c r="A193" s="161"/>
      <c r="D193">
        <v>11</v>
      </c>
      <c r="E193" t="s">
        <v>41</v>
      </c>
      <c r="F193">
        <v>2009</v>
      </c>
      <c r="G193">
        <v>256</v>
      </c>
    </row>
    <row r="194" spans="1:7" x14ac:dyDescent="0.3">
      <c r="A194" s="161"/>
      <c r="D194">
        <v>12</v>
      </c>
      <c r="E194" t="s">
        <v>41</v>
      </c>
      <c r="F194">
        <v>2009</v>
      </c>
      <c r="G194">
        <v>258</v>
      </c>
    </row>
    <row r="195" spans="1:7" x14ac:dyDescent="0.3">
      <c r="A195" s="161"/>
      <c r="D195">
        <v>13</v>
      </c>
      <c r="E195" t="s">
        <v>41</v>
      </c>
      <c r="F195">
        <v>2009</v>
      </c>
      <c r="G195">
        <v>256</v>
      </c>
    </row>
    <row r="196" spans="1:7" x14ac:dyDescent="0.3">
      <c r="A196" s="161"/>
      <c r="D196">
        <v>14</v>
      </c>
      <c r="E196" t="s">
        <v>41</v>
      </c>
      <c r="F196">
        <v>2009</v>
      </c>
      <c r="G196">
        <v>256</v>
      </c>
    </row>
    <row r="197" spans="1:7" x14ac:dyDescent="0.3">
      <c r="A197" s="161"/>
      <c r="D197">
        <v>15</v>
      </c>
      <c r="E197" t="s">
        <v>41</v>
      </c>
      <c r="F197">
        <v>2009</v>
      </c>
      <c r="G197">
        <v>256</v>
      </c>
    </row>
    <row r="198" spans="1:7" x14ac:dyDescent="0.3">
      <c r="A198" s="161"/>
      <c r="D198">
        <v>16</v>
      </c>
      <c r="E198" t="s">
        <v>41</v>
      </c>
      <c r="F198">
        <v>2009</v>
      </c>
      <c r="G198">
        <v>261</v>
      </c>
    </row>
    <row r="199" spans="1:7" x14ac:dyDescent="0.3">
      <c r="A199" s="161"/>
      <c r="D199">
        <v>17</v>
      </c>
      <c r="E199" t="s">
        <v>41</v>
      </c>
      <c r="F199">
        <v>2009</v>
      </c>
      <c r="G199">
        <v>261</v>
      </c>
    </row>
    <row r="200" spans="1:7" x14ac:dyDescent="0.3">
      <c r="A200" s="161"/>
      <c r="D200">
        <v>18</v>
      </c>
      <c r="E200" t="s">
        <v>41</v>
      </c>
      <c r="F200">
        <v>2009</v>
      </c>
      <c r="G200">
        <v>396</v>
      </c>
    </row>
    <row r="201" spans="1:7" x14ac:dyDescent="0.3">
      <c r="A201" s="161"/>
      <c r="D201">
        <v>19</v>
      </c>
      <c r="E201" t="s">
        <v>41</v>
      </c>
      <c r="F201">
        <v>2009</v>
      </c>
      <c r="G201">
        <v>399</v>
      </c>
    </row>
    <row r="202" spans="1:7" x14ac:dyDescent="0.3">
      <c r="A202" s="161"/>
      <c r="D202">
        <v>20</v>
      </c>
      <c r="E202" t="s">
        <v>41</v>
      </c>
      <c r="F202">
        <v>2009</v>
      </c>
      <c r="G202">
        <v>408</v>
      </c>
    </row>
    <row r="203" spans="1:7" x14ac:dyDescent="0.3">
      <c r="A203" s="161"/>
      <c r="D203">
        <v>21</v>
      </c>
      <c r="E203" t="s">
        <v>41</v>
      </c>
      <c r="F203">
        <v>2009</v>
      </c>
      <c r="G203">
        <v>411</v>
      </c>
    </row>
    <row r="204" spans="1:7" x14ac:dyDescent="0.3">
      <c r="A204" s="161"/>
      <c r="D204">
        <v>22</v>
      </c>
      <c r="E204" t="s">
        <v>41</v>
      </c>
      <c r="F204">
        <v>2009</v>
      </c>
      <c r="G204">
        <v>430</v>
      </c>
    </row>
    <row r="205" spans="1:7" x14ac:dyDescent="0.3">
      <c r="A205" s="161"/>
      <c r="D205">
        <v>23</v>
      </c>
      <c r="E205" t="s">
        <v>41</v>
      </c>
      <c r="F205">
        <v>2009</v>
      </c>
      <c r="G205">
        <v>433</v>
      </c>
    </row>
    <row r="206" spans="1:7" x14ac:dyDescent="0.3">
      <c r="A206" s="161"/>
      <c r="D206">
        <v>24</v>
      </c>
      <c r="E206" t="s">
        <v>41</v>
      </c>
      <c r="F206">
        <v>2009</v>
      </c>
      <c r="G206">
        <v>437</v>
      </c>
    </row>
    <row r="207" spans="1:7" x14ac:dyDescent="0.3">
      <c r="A207" s="161"/>
      <c r="D207">
        <v>25</v>
      </c>
      <c r="E207" t="s">
        <v>41</v>
      </c>
      <c r="F207">
        <v>2009</v>
      </c>
      <c r="G207">
        <v>437</v>
      </c>
    </row>
    <row r="208" spans="1:7" x14ac:dyDescent="0.3">
      <c r="A208" s="161"/>
      <c r="D208">
        <v>26</v>
      </c>
      <c r="E208" t="s">
        <v>41</v>
      </c>
      <c r="F208">
        <v>2009</v>
      </c>
      <c r="G208">
        <v>433</v>
      </c>
    </row>
    <row r="209" spans="1:7" x14ac:dyDescent="0.3">
      <c r="A209" s="161"/>
      <c r="D209">
        <v>27</v>
      </c>
      <c r="E209" t="s">
        <v>41</v>
      </c>
      <c r="F209">
        <v>2009</v>
      </c>
      <c r="G209">
        <v>430</v>
      </c>
    </row>
    <row r="210" spans="1:7" x14ac:dyDescent="0.3">
      <c r="A210" s="161"/>
      <c r="D210">
        <v>28</v>
      </c>
      <c r="E210" t="s">
        <v>41</v>
      </c>
      <c r="F210">
        <v>2009</v>
      </c>
      <c r="G210">
        <v>427</v>
      </c>
    </row>
    <row r="211" spans="1:7" x14ac:dyDescent="0.3">
      <c r="A211" s="161"/>
      <c r="D211">
        <v>29</v>
      </c>
      <c r="E211" t="s">
        <v>41</v>
      </c>
      <c r="F211">
        <v>2009</v>
      </c>
      <c r="G211">
        <v>427</v>
      </c>
    </row>
    <row r="212" spans="1:7" x14ac:dyDescent="0.3">
      <c r="A212" s="161"/>
      <c r="D212">
        <v>30</v>
      </c>
      <c r="E212" t="s">
        <v>41</v>
      </c>
      <c r="F212">
        <v>2009</v>
      </c>
      <c r="G212">
        <v>427</v>
      </c>
    </row>
    <row r="213" spans="1:7" x14ac:dyDescent="0.3">
      <c r="A213" s="161"/>
      <c r="D213">
        <v>31</v>
      </c>
      <c r="E213" t="s">
        <v>41</v>
      </c>
      <c r="F213">
        <v>2009</v>
      </c>
      <c r="G213">
        <v>437</v>
      </c>
    </row>
    <row r="214" spans="1:7" x14ac:dyDescent="0.3">
      <c r="A214" s="161"/>
      <c r="D214">
        <v>1</v>
      </c>
      <c r="E214" t="s">
        <v>42</v>
      </c>
      <c r="F214">
        <v>2009</v>
      </c>
      <c r="G214">
        <v>219</v>
      </c>
    </row>
    <row r="215" spans="1:7" x14ac:dyDescent="0.3">
      <c r="A215" s="161"/>
      <c r="D215">
        <v>2</v>
      </c>
      <c r="E215" t="s">
        <v>42</v>
      </c>
      <c r="F215">
        <v>2009</v>
      </c>
      <c r="G215">
        <v>231</v>
      </c>
    </row>
    <row r="216" spans="1:7" x14ac:dyDescent="0.3">
      <c r="A216" s="161"/>
      <c r="D216">
        <v>3</v>
      </c>
      <c r="E216" t="s">
        <v>42</v>
      </c>
      <c r="F216">
        <v>2009</v>
      </c>
      <c r="G216">
        <v>224</v>
      </c>
    </row>
    <row r="217" spans="1:7" x14ac:dyDescent="0.3">
      <c r="A217" s="161"/>
      <c r="D217">
        <v>4</v>
      </c>
      <c r="E217" t="s">
        <v>42</v>
      </c>
      <c r="F217">
        <v>2009</v>
      </c>
      <c r="G217">
        <v>490</v>
      </c>
    </row>
    <row r="218" spans="1:7" x14ac:dyDescent="0.3">
      <c r="A218" s="161"/>
      <c r="D218">
        <v>5</v>
      </c>
      <c r="E218" t="s">
        <v>42</v>
      </c>
      <c r="F218">
        <v>2009</v>
      </c>
      <c r="G218">
        <v>483</v>
      </c>
    </row>
    <row r="219" spans="1:7" x14ac:dyDescent="0.3">
      <c r="A219" s="161"/>
      <c r="D219">
        <v>6</v>
      </c>
      <c r="E219" t="s">
        <v>42</v>
      </c>
      <c r="F219">
        <v>2009</v>
      </c>
      <c r="G219">
        <v>479</v>
      </c>
    </row>
    <row r="220" spans="1:7" x14ac:dyDescent="0.3">
      <c r="A220" s="161"/>
      <c r="D220">
        <v>7</v>
      </c>
      <c r="E220" t="s">
        <v>42</v>
      </c>
      <c r="F220">
        <v>2009</v>
      </c>
      <c r="G220">
        <v>490</v>
      </c>
    </row>
    <row r="221" spans="1:7" x14ac:dyDescent="0.3">
      <c r="A221" s="161"/>
      <c r="D221">
        <v>8</v>
      </c>
      <c r="E221" t="s">
        <v>42</v>
      </c>
      <c r="F221">
        <v>2009</v>
      </c>
      <c r="G221">
        <v>483</v>
      </c>
    </row>
    <row r="222" spans="1:7" x14ac:dyDescent="0.3">
      <c r="A222" s="161"/>
      <c r="D222">
        <v>9</v>
      </c>
      <c r="E222" t="s">
        <v>42</v>
      </c>
      <c r="F222">
        <v>2009</v>
      </c>
      <c r="G222">
        <v>493</v>
      </c>
    </row>
    <row r="223" spans="1:7" x14ac:dyDescent="0.3">
      <c r="A223" s="161"/>
      <c r="D223">
        <v>10</v>
      </c>
      <c r="E223" t="s">
        <v>42</v>
      </c>
      <c r="F223">
        <v>2009</v>
      </c>
      <c r="G223">
        <v>510</v>
      </c>
    </row>
    <row r="224" spans="1:7" x14ac:dyDescent="0.3">
      <c r="A224" s="161"/>
      <c r="D224">
        <v>11</v>
      </c>
      <c r="E224" t="s">
        <v>42</v>
      </c>
      <c r="F224">
        <v>2009</v>
      </c>
      <c r="G224">
        <v>510</v>
      </c>
    </row>
    <row r="225" spans="1:7" x14ac:dyDescent="0.3">
      <c r="A225" s="161"/>
      <c r="D225">
        <v>12</v>
      </c>
      <c r="E225" t="s">
        <v>42</v>
      </c>
      <c r="F225">
        <v>2009</v>
      </c>
      <c r="G225">
        <v>493</v>
      </c>
    </row>
    <row r="226" spans="1:7" x14ac:dyDescent="0.3">
      <c r="A226" s="161"/>
      <c r="D226">
        <v>13</v>
      </c>
      <c r="E226" t="s">
        <v>42</v>
      </c>
      <c r="F226">
        <v>2009</v>
      </c>
      <c r="G226">
        <v>493</v>
      </c>
    </row>
    <row r="227" spans="1:7" x14ac:dyDescent="0.3">
      <c r="A227" s="161"/>
      <c r="D227">
        <v>14</v>
      </c>
      <c r="E227" t="s">
        <v>42</v>
      </c>
      <c r="F227">
        <v>2009</v>
      </c>
      <c r="G227">
        <v>493</v>
      </c>
    </row>
    <row r="228" spans="1:7" x14ac:dyDescent="0.3">
      <c r="A228" s="161"/>
      <c r="D228">
        <v>15</v>
      </c>
      <c r="E228" t="s">
        <v>42</v>
      </c>
      <c r="F228">
        <v>2009</v>
      </c>
      <c r="G228">
        <v>493</v>
      </c>
    </row>
    <row r="229" spans="1:7" x14ac:dyDescent="0.3">
      <c r="A229" s="161"/>
      <c r="D229">
        <v>16</v>
      </c>
      <c r="E229" t="s">
        <v>42</v>
      </c>
      <c r="F229">
        <v>2009</v>
      </c>
      <c r="G229">
        <v>490</v>
      </c>
    </row>
    <row r="230" spans="1:7" x14ac:dyDescent="0.3">
      <c r="A230" s="161"/>
      <c r="D230">
        <v>17</v>
      </c>
      <c r="E230" t="s">
        <v>42</v>
      </c>
      <c r="F230">
        <v>2009</v>
      </c>
      <c r="G230">
        <v>486</v>
      </c>
    </row>
    <row r="231" spans="1:7" x14ac:dyDescent="0.3">
      <c r="A231" s="161"/>
      <c r="D231">
        <v>18</v>
      </c>
      <c r="E231" t="s">
        <v>42</v>
      </c>
      <c r="F231">
        <v>2009</v>
      </c>
      <c r="G231">
        <v>486</v>
      </c>
    </row>
    <row r="232" spans="1:7" x14ac:dyDescent="0.3">
      <c r="A232" s="161"/>
      <c r="D232">
        <v>19</v>
      </c>
      <c r="E232" t="s">
        <v>42</v>
      </c>
      <c r="F232">
        <v>2009</v>
      </c>
      <c r="G232">
        <v>486</v>
      </c>
    </row>
    <row r="233" spans="1:7" x14ac:dyDescent="0.3">
      <c r="A233" s="161"/>
      <c r="D233">
        <v>20</v>
      </c>
      <c r="E233" t="s">
        <v>42</v>
      </c>
      <c r="F233">
        <v>2009</v>
      </c>
      <c r="G233">
        <v>486</v>
      </c>
    </row>
    <row r="234" spans="1:7" x14ac:dyDescent="0.3">
      <c r="A234" s="161"/>
      <c r="D234">
        <v>21</v>
      </c>
      <c r="E234" t="s">
        <v>42</v>
      </c>
      <c r="F234">
        <v>2009</v>
      </c>
      <c r="G234">
        <v>486</v>
      </c>
    </row>
    <row r="235" spans="1:7" x14ac:dyDescent="0.3">
      <c r="A235" s="161"/>
      <c r="D235">
        <v>22</v>
      </c>
      <c r="E235" t="s">
        <v>42</v>
      </c>
      <c r="F235">
        <v>2009</v>
      </c>
      <c r="G235">
        <v>486</v>
      </c>
    </row>
    <row r="236" spans="1:7" x14ac:dyDescent="0.3">
      <c r="A236" s="161"/>
      <c r="D236">
        <v>23</v>
      </c>
      <c r="E236" t="s">
        <v>42</v>
      </c>
      <c r="F236">
        <v>2009</v>
      </c>
      <c r="G236">
        <v>483</v>
      </c>
    </row>
    <row r="237" spans="1:7" x14ac:dyDescent="0.3">
      <c r="A237" s="161"/>
      <c r="D237">
        <v>24</v>
      </c>
      <c r="E237" t="s">
        <v>42</v>
      </c>
      <c r="F237">
        <v>2009</v>
      </c>
      <c r="G237">
        <v>483</v>
      </c>
    </row>
    <row r="238" spans="1:7" x14ac:dyDescent="0.3">
      <c r="A238" s="161"/>
      <c r="D238">
        <v>25</v>
      </c>
      <c r="E238" t="s">
        <v>42</v>
      </c>
      <c r="F238">
        <v>2009</v>
      </c>
      <c r="G238">
        <v>483</v>
      </c>
    </row>
    <row r="239" spans="1:7" x14ac:dyDescent="0.3">
      <c r="A239" s="161"/>
      <c r="D239">
        <v>26</v>
      </c>
      <c r="E239" t="s">
        <v>42</v>
      </c>
      <c r="F239">
        <v>2009</v>
      </c>
      <c r="G239">
        <v>485</v>
      </c>
    </row>
    <row r="240" spans="1:7" x14ac:dyDescent="0.3">
      <c r="A240" s="161"/>
      <c r="D240">
        <v>27</v>
      </c>
      <c r="E240" t="s">
        <v>42</v>
      </c>
      <c r="F240">
        <v>2009</v>
      </c>
      <c r="G240">
        <v>488</v>
      </c>
    </row>
    <row r="241" spans="1:7" x14ac:dyDescent="0.3">
      <c r="A241" s="161"/>
      <c r="D241">
        <v>28</v>
      </c>
      <c r="E241" t="s">
        <v>42</v>
      </c>
      <c r="F241">
        <v>2009</v>
      </c>
      <c r="G241">
        <v>483</v>
      </c>
    </row>
    <row r="242" spans="1:7" x14ac:dyDescent="0.3">
      <c r="A242" s="161"/>
      <c r="D242">
        <v>29</v>
      </c>
      <c r="E242" t="s">
        <v>42</v>
      </c>
      <c r="F242">
        <v>2009</v>
      </c>
      <c r="G242">
        <v>475</v>
      </c>
    </row>
    <row r="243" spans="1:7" x14ac:dyDescent="0.3">
      <c r="A243" s="161"/>
      <c r="D243">
        <v>30</v>
      </c>
      <c r="E243" t="s">
        <v>42</v>
      </c>
      <c r="F243">
        <v>2009</v>
      </c>
      <c r="G243">
        <v>473</v>
      </c>
    </row>
    <row r="244" spans="1:7" x14ac:dyDescent="0.3">
      <c r="A244" s="161"/>
      <c r="D244">
        <v>31</v>
      </c>
      <c r="E244" t="s">
        <v>42</v>
      </c>
      <c r="F244">
        <v>2009</v>
      </c>
      <c r="G244">
        <v>473</v>
      </c>
    </row>
    <row r="245" spans="1:7" x14ac:dyDescent="0.3">
      <c r="A245" s="161"/>
      <c r="D245">
        <v>1</v>
      </c>
      <c r="E245" t="s">
        <v>43</v>
      </c>
      <c r="F245">
        <v>2009</v>
      </c>
      <c r="G245">
        <v>308</v>
      </c>
    </row>
    <row r="246" spans="1:7" x14ac:dyDescent="0.3">
      <c r="A246" s="161"/>
      <c r="D246">
        <v>2</v>
      </c>
      <c r="E246" t="s">
        <v>43</v>
      </c>
      <c r="F246">
        <v>2009</v>
      </c>
      <c r="G246">
        <v>302</v>
      </c>
    </row>
    <row r="247" spans="1:7" x14ac:dyDescent="0.3">
      <c r="A247" s="161"/>
      <c r="D247">
        <v>3</v>
      </c>
      <c r="E247" t="s">
        <v>43</v>
      </c>
      <c r="F247">
        <v>2009</v>
      </c>
      <c r="G247">
        <v>298</v>
      </c>
    </row>
    <row r="248" spans="1:7" x14ac:dyDescent="0.3">
      <c r="A248" s="161"/>
      <c r="D248">
        <v>4</v>
      </c>
      <c r="E248" t="s">
        <v>43</v>
      </c>
      <c r="F248">
        <v>2009</v>
      </c>
      <c r="G248">
        <v>294</v>
      </c>
    </row>
    <row r="249" spans="1:7" x14ac:dyDescent="0.3">
      <c r="A249" s="161"/>
      <c r="D249">
        <v>5</v>
      </c>
      <c r="E249" t="s">
        <v>43</v>
      </c>
      <c r="F249">
        <v>2009</v>
      </c>
      <c r="G249">
        <v>289</v>
      </c>
    </row>
    <row r="250" spans="1:7" x14ac:dyDescent="0.3">
      <c r="A250" s="161"/>
      <c r="D250">
        <v>6</v>
      </c>
      <c r="E250" t="s">
        <v>43</v>
      </c>
      <c r="F250">
        <v>2009</v>
      </c>
      <c r="G250">
        <v>286</v>
      </c>
    </row>
    <row r="251" spans="1:7" x14ac:dyDescent="0.3">
      <c r="A251" s="161"/>
      <c r="D251">
        <v>7</v>
      </c>
      <c r="E251" t="s">
        <v>43</v>
      </c>
      <c r="F251">
        <v>2009</v>
      </c>
      <c r="G251">
        <v>284</v>
      </c>
    </row>
    <row r="252" spans="1:7" x14ac:dyDescent="0.3">
      <c r="A252" s="161"/>
      <c r="D252">
        <v>8</v>
      </c>
      <c r="E252" t="s">
        <v>43</v>
      </c>
      <c r="F252">
        <v>2009</v>
      </c>
      <c r="G252">
        <v>281</v>
      </c>
    </row>
    <row r="253" spans="1:7" x14ac:dyDescent="0.3">
      <c r="A253" s="161"/>
      <c r="D253">
        <v>9</v>
      </c>
      <c r="E253" t="s">
        <v>43</v>
      </c>
      <c r="F253">
        <v>2009</v>
      </c>
      <c r="G253">
        <v>276</v>
      </c>
    </row>
    <row r="254" spans="1:7" x14ac:dyDescent="0.3">
      <c r="A254" s="161"/>
      <c r="D254">
        <v>10</v>
      </c>
      <c r="E254" t="s">
        <v>43</v>
      </c>
      <c r="F254">
        <v>2009</v>
      </c>
      <c r="G254">
        <v>280</v>
      </c>
    </row>
    <row r="255" spans="1:7" x14ac:dyDescent="0.3">
      <c r="A255" s="161"/>
      <c r="D255">
        <v>11</v>
      </c>
      <c r="E255" t="s">
        <v>43</v>
      </c>
      <c r="F255">
        <v>2009</v>
      </c>
      <c r="G255">
        <v>331</v>
      </c>
    </row>
    <row r="256" spans="1:7" x14ac:dyDescent="0.3">
      <c r="A256" s="161"/>
      <c r="D256">
        <v>12</v>
      </c>
      <c r="E256" t="s">
        <v>43</v>
      </c>
      <c r="F256">
        <v>2009</v>
      </c>
      <c r="G256">
        <v>467</v>
      </c>
    </row>
    <row r="257" spans="1:7" x14ac:dyDescent="0.3">
      <c r="A257" s="161"/>
      <c r="D257">
        <v>13</v>
      </c>
      <c r="E257" t="s">
        <v>43</v>
      </c>
      <c r="F257">
        <v>2009</v>
      </c>
      <c r="G257">
        <v>581</v>
      </c>
    </row>
    <row r="258" spans="1:7" x14ac:dyDescent="0.3">
      <c r="A258" s="161"/>
      <c r="D258">
        <v>14</v>
      </c>
      <c r="E258" t="s">
        <v>43</v>
      </c>
      <c r="F258">
        <v>2009</v>
      </c>
      <c r="G258">
        <v>664</v>
      </c>
    </row>
    <row r="259" spans="1:7" x14ac:dyDescent="0.3">
      <c r="A259" s="161"/>
      <c r="D259">
        <v>15</v>
      </c>
      <c r="E259" t="s">
        <v>43</v>
      </c>
      <c r="F259">
        <v>2009</v>
      </c>
      <c r="G259">
        <v>764</v>
      </c>
    </row>
    <row r="260" spans="1:7" x14ac:dyDescent="0.3">
      <c r="A260" s="161"/>
      <c r="D260">
        <v>16</v>
      </c>
      <c r="E260" t="s">
        <v>43</v>
      </c>
      <c r="F260">
        <v>2009</v>
      </c>
      <c r="G260">
        <v>723</v>
      </c>
    </row>
    <row r="261" spans="1:7" x14ac:dyDescent="0.3">
      <c r="A261" s="161"/>
      <c r="D261">
        <v>17</v>
      </c>
      <c r="E261" t="s">
        <v>43</v>
      </c>
      <c r="F261">
        <v>2009</v>
      </c>
      <c r="G261">
        <v>644</v>
      </c>
    </row>
    <row r="262" spans="1:7" x14ac:dyDescent="0.3">
      <c r="A262" s="161"/>
      <c r="D262">
        <v>18</v>
      </c>
      <c r="E262" t="s">
        <v>43</v>
      </c>
      <c r="F262">
        <v>2009</v>
      </c>
      <c r="G262">
        <v>632</v>
      </c>
    </row>
    <row r="263" spans="1:7" x14ac:dyDescent="0.3">
      <c r="A263" s="161"/>
      <c r="D263">
        <v>19</v>
      </c>
      <c r="E263" t="s">
        <v>43</v>
      </c>
      <c r="F263">
        <v>2009</v>
      </c>
      <c r="G263">
        <v>770</v>
      </c>
    </row>
    <row r="264" spans="1:7" x14ac:dyDescent="0.3">
      <c r="A264" s="161"/>
      <c r="D264">
        <v>20</v>
      </c>
      <c r="E264" t="s">
        <v>43</v>
      </c>
      <c r="F264">
        <v>2009</v>
      </c>
      <c r="G264">
        <v>510</v>
      </c>
    </row>
    <row r="265" spans="1:7" x14ac:dyDescent="0.3">
      <c r="A265" s="161"/>
      <c r="D265">
        <v>21</v>
      </c>
      <c r="E265" t="s">
        <v>43</v>
      </c>
      <c r="F265">
        <v>2009</v>
      </c>
      <c r="G265">
        <v>527</v>
      </c>
    </row>
    <row r="266" spans="1:7" x14ac:dyDescent="0.3">
      <c r="A266" s="161"/>
      <c r="D266">
        <v>22</v>
      </c>
      <c r="E266" t="s">
        <v>43</v>
      </c>
      <c r="F266">
        <v>2009</v>
      </c>
      <c r="G266">
        <v>562</v>
      </c>
    </row>
    <row r="267" spans="1:7" x14ac:dyDescent="0.3">
      <c r="A267" s="161"/>
      <c r="D267">
        <v>23</v>
      </c>
      <c r="E267" t="s">
        <v>43</v>
      </c>
      <c r="F267">
        <v>2009</v>
      </c>
      <c r="G267">
        <v>591</v>
      </c>
    </row>
    <row r="268" spans="1:7" x14ac:dyDescent="0.3">
      <c r="A268" s="161"/>
      <c r="D268">
        <v>24</v>
      </c>
      <c r="E268" t="s">
        <v>43</v>
      </c>
      <c r="F268">
        <v>2009</v>
      </c>
      <c r="G268">
        <v>575</v>
      </c>
    </row>
    <row r="269" spans="1:7" x14ac:dyDescent="0.3">
      <c r="A269" s="161"/>
      <c r="D269">
        <v>25</v>
      </c>
      <c r="E269" t="s">
        <v>43</v>
      </c>
      <c r="F269">
        <v>2009</v>
      </c>
      <c r="G269">
        <v>493</v>
      </c>
    </row>
    <row r="270" spans="1:7" x14ac:dyDescent="0.3">
      <c r="A270" s="161"/>
      <c r="D270">
        <v>26</v>
      </c>
      <c r="E270" t="s">
        <v>43</v>
      </c>
      <c r="F270">
        <v>2009</v>
      </c>
      <c r="G270">
        <v>434</v>
      </c>
    </row>
    <row r="271" spans="1:7" x14ac:dyDescent="0.3">
      <c r="A271" s="161"/>
      <c r="D271">
        <v>27</v>
      </c>
      <c r="E271" t="s">
        <v>43</v>
      </c>
      <c r="F271">
        <v>2009</v>
      </c>
      <c r="G271">
        <v>310</v>
      </c>
    </row>
    <row r="272" spans="1:7" x14ac:dyDescent="0.3">
      <c r="A272" s="161"/>
      <c r="D272">
        <v>28</v>
      </c>
      <c r="E272" t="s">
        <v>43</v>
      </c>
      <c r="F272">
        <v>2009</v>
      </c>
      <c r="G272">
        <v>196</v>
      </c>
    </row>
    <row r="273" spans="1:7" x14ac:dyDescent="0.3">
      <c r="A273" s="161"/>
      <c r="D273">
        <v>29</v>
      </c>
      <c r="E273" t="s">
        <v>43</v>
      </c>
      <c r="F273">
        <v>2009</v>
      </c>
      <c r="G273">
        <v>174</v>
      </c>
    </row>
    <row r="274" spans="1:7" x14ac:dyDescent="0.3">
      <c r="A274" s="161"/>
      <c r="D274">
        <v>30</v>
      </c>
      <c r="E274" t="s">
        <v>43</v>
      </c>
      <c r="F274">
        <v>2009</v>
      </c>
      <c r="G274">
        <v>172</v>
      </c>
    </row>
    <row r="275" spans="1:7" x14ac:dyDescent="0.3">
      <c r="A275" s="161"/>
      <c r="D275">
        <v>1</v>
      </c>
      <c r="E275" t="s">
        <v>44</v>
      </c>
      <c r="F275">
        <v>2009</v>
      </c>
      <c r="G275">
        <v>203</v>
      </c>
    </row>
    <row r="276" spans="1:7" x14ac:dyDescent="0.3">
      <c r="A276" s="161"/>
      <c r="D276">
        <v>2</v>
      </c>
      <c r="E276" t="s">
        <v>44</v>
      </c>
      <c r="F276">
        <v>2009</v>
      </c>
      <c r="G276">
        <v>201</v>
      </c>
    </row>
    <row r="277" spans="1:7" x14ac:dyDescent="0.3">
      <c r="A277" s="161"/>
      <c r="D277">
        <v>3</v>
      </c>
      <c r="E277" t="s">
        <v>44</v>
      </c>
      <c r="F277">
        <v>2009</v>
      </c>
      <c r="G277">
        <v>198</v>
      </c>
    </row>
    <row r="278" spans="1:7" x14ac:dyDescent="0.3">
      <c r="A278" s="161"/>
      <c r="D278">
        <v>4</v>
      </c>
      <c r="E278" t="s">
        <v>44</v>
      </c>
      <c r="F278">
        <v>2009</v>
      </c>
      <c r="G278">
        <v>196</v>
      </c>
    </row>
    <row r="279" spans="1:7" x14ac:dyDescent="0.3">
      <c r="A279" s="161"/>
      <c r="D279">
        <v>5</v>
      </c>
      <c r="E279" t="s">
        <v>44</v>
      </c>
      <c r="F279">
        <v>2009</v>
      </c>
      <c r="G279">
        <v>193</v>
      </c>
    </row>
    <row r="280" spans="1:7" x14ac:dyDescent="0.3">
      <c r="A280" s="161"/>
      <c r="D280">
        <v>6</v>
      </c>
      <c r="E280" t="s">
        <v>44</v>
      </c>
      <c r="F280">
        <v>2009</v>
      </c>
      <c r="G280">
        <v>191</v>
      </c>
    </row>
    <row r="281" spans="1:7" x14ac:dyDescent="0.3">
      <c r="A281" s="161"/>
      <c r="D281">
        <v>7</v>
      </c>
      <c r="E281" t="s">
        <v>44</v>
      </c>
      <c r="F281">
        <v>2009</v>
      </c>
      <c r="G281">
        <v>189</v>
      </c>
    </row>
    <row r="282" spans="1:7" x14ac:dyDescent="0.3">
      <c r="A282" s="161"/>
      <c r="D282">
        <v>8</v>
      </c>
      <c r="E282" t="s">
        <v>44</v>
      </c>
      <c r="F282">
        <v>2009</v>
      </c>
      <c r="G282">
        <v>187</v>
      </c>
    </row>
    <row r="283" spans="1:7" x14ac:dyDescent="0.3">
      <c r="A283" s="161"/>
      <c r="D283">
        <v>9</v>
      </c>
      <c r="E283" t="s">
        <v>44</v>
      </c>
      <c r="F283">
        <v>2009</v>
      </c>
      <c r="G283">
        <v>185</v>
      </c>
    </row>
    <row r="284" spans="1:7" x14ac:dyDescent="0.3">
      <c r="A284" s="161"/>
      <c r="D284">
        <v>10</v>
      </c>
      <c r="E284" t="s">
        <v>44</v>
      </c>
      <c r="F284">
        <v>2009</v>
      </c>
      <c r="G284">
        <v>183</v>
      </c>
    </row>
    <row r="285" spans="1:7" x14ac:dyDescent="0.3">
      <c r="A285" s="161"/>
      <c r="D285">
        <v>11</v>
      </c>
      <c r="E285" t="s">
        <v>44</v>
      </c>
      <c r="F285">
        <v>2009</v>
      </c>
      <c r="G285">
        <v>180</v>
      </c>
    </row>
    <row r="286" spans="1:7" x14ac:dyDescent="0.3">
      <c r="A286" s="161"/>
      <c r="D286">
        <v>12</v>
      </c>
      <c r="E286" t="s">
        <v>44</v>
      </c>
      <c r="F286">
        <v>2009</v>
      </c>
      <c r="G286">
        <v>178</v>
      </c>
    </row>
    <row r="287" spans="1:7" x14ac:dyDescent="0.3">
      <c r="A287" s="161"/>
      <c r="D287">
        <v>13</v>
      </c>
      <c r="E287" t="s">
        <v>44</v>
      </c>
      <c r="F287">
        <v>2009</v>
      </c>
      <c r="G287">
        <v>176</v>
      </c>
    </row>
    <row r="288" spans="1:7" x14ac:dyDescent="0.3">
      <c r="A288" s="161"/>
      <c r="D288">
        <v>14</v>
      </c>
      <c r="E288" t="s">
        <v>44</v>
      </c>
      <c r="F288">
        <v>2009</v>
      </c>
      <c r="G288">
        <v>174</v>
      </c>
    </row>
    <row r="289" spans="1:7" x14ac:dyDescent="0.3">
      <c r="A289" s="161"/>
      <c r="D289">
        <v>15</v>
      </c>
      <c r="E289" t="s">
        <v>44</v>
      </c>
      <c r="F289">
        <v>2009</v>
      </c>
      <c r="G289">
        <v>172</v>
      </c>
    </row>
    <row r="290" spans="1:7" x14ac:dyDescent="0.3">
      <c r="A290" s="161"/>
      <c r="D290">
        <v>16</v>
      </c>
      <c r="E290" t="s">
        <v>44</v>
      </c>
      <c r="F290">
        <v>2009</v>
      </c>
      <c r="G290">
        <v>172</v>
      </c>
    </row>
    <row r="291" spans="1:7" x14ac:dyDescent="0.3">
      <c r="A291" s="161"/>
      <c r="D291">
        <v>17</v>
      </c>
      <c r="E291" t="s">
        <v>44</v>
      </c>
      <c r="F291">
        <v>2009</v>
      </c>
      <c r="G291">
        <v>170</v>
      </c>
    </row>
    <row r="292" spans="1:7" x14ac:dyDescent="0.3">
      <c r="A292" s="161"/>
      <c r="D292">
        <v>18</v>
      </c>
      <c r="E292" t="s">
        <v>44</v>
      </c>
      <c r="F292">
        <v>2009</v>
      </c>
      <c r="G292">
        <v>168</v>
      </c>
    </row>
    <row r="293" spans="1:7" x14ac:dyDescent="0.3">
      <c r="A293" s="161"/>
      <c r="D293">
        <v>19</v>
      </c>
      <c r="E293" t="s">
        <v>44</v>
      </c>
      <c r="F293">
        <v>2009</v>
      </c>
      <c r="G293">
        <v>166</v>
      </c>
    </row>
    <row r="294" spans="1:7" x14ac:dyDescent="0.3">
      <c r="A294" s="161"/>
      <c r="D294">
        <v>20</v>
      </c>
      <c r="E294" t="s">
        <v>44</v>
      </c>
      <c r="F294">
        <v>2009</v>
      </c>
      <c r="G294">
        <v>163</v>
      </c>
    </row>
    <row r="295" spans="1:7" x14ac:dyDescent="0.3">
      <c r="A295" s="161"/>
      <c r="D295">
        <v>21</v>
      </c>
      <c r="E295" t="s">
        <v>44</v>
      </c>
      <c r="F295">
        <v>2009</v>
      </c>
      <c r="G295">
        <v>161</v>
      </c>
    </row>
    <row r="296" spans="1:7" x14ac:dyDescent="0.3">
      <c r="A296" s="161"/>
      <c r="D296">
        <v>22</v>
      </c>
      <c r="E296" t="s">
        <v>44</v>
      </c>
      <c r="F296">
        <v>2009</v>
      </c>
      <c r="G296">
        <v>159</v>
      </c>
    </row>
    <row r="297" spans="1:7" x14ac:dyDescent="0.3">
      <c r="A297" s="161"/>
      <c r="D297">
        <v>23</v>
      </c>
      <c r="E297" t="s">
        <v>44</v>
      </c>
      <c r="F297">
        <v>2009</v>
      </c>
      <c r="G297">
        <v>157</v>
      </c>
    </row>
    <row r="298" spans="1:7" x14ac:dyDescent="0.3">
      <c r="A298" s="161"/>
      <c r="D298">
        <v>24</v>
      </c>
      <c r="E298" t="s">
        <v>44</v>
      </c>
      <c r="F298">
        <v>2009</v>
      </c>
      <c r="G298">
        <v>155</v>
      </c>
    </row>
    <row r="299" spans="1:7" x14ac:dyDescent="0.3">
      <c r="A299" s="161"/>
      <c r="D299">
        <v>25</v>
      </c>
      <c r="E299" t="s">
        <v>44</v>
      </c>
      <c r="F299">
        <v>2009</v>
      </c>
      <c r="G299">
        <v>153</v>
      </c>
    </row>
    <row r="300" spans="1:7" x14ac:dyDescent="0.3">
      <c r="A300" s="161"/>
      <c r="D300">
        <v>26</v>
      </c>
      <c r="E300" t="s">
        <v>44</v>
      </c>
      <c r="F300">
        <v>2009</v>
      </c>
      <c r="G300">
        <v>153</v>
      </c>
    </row>
    <row r="301" spans="1:7" x14ac:dyDescent="0.3">
      <c r="A301" s="161"/>
      <c r="D301">
        <v>27</v>
      </c>
      <c r="E301" t="s">
        <v>44</v>
      </c>
      <c r="F301">
        <v>2009</v>
      </c>
      <c r="G301">
        <v>153</v>
      </c>
    </row>
    <row r="302" spans="1:7" x14ac:dyDescent="0.3">
      <c r="A302" s="161"/>
      <c r="D302">
        <v>28</v>
      </c>
      <c r="E302" t="s">
        <v>44</v>
      </c>
      <c r="F302">
        <v>2009</v>
      </c>
      <c r="G302">
        <v>153</v>
      </c>
    </row>
    <row r="303" spans="1:7" x14ac:dyDescent="0.3">
      <c r="A303" s="161"/>
      <c r="D303">
        <v>29</v>
      </c>
      <c r="E303" t="s">
        <v>44</v>
      </c>
      <c r="F303">
        <v>2009</v>
      </c>
      <c r="G303">
        <v>153</v>
      </c>
    </row>
    <row r="304" spans="1:7" x14ac:dyDescent="0.3">
      <c r="A304" s="161"/>
      <c r="D304">
        <v>30</v>
      </c>
      <c r="E304" t="s">
        <v>44</v>
      </c>
      <c r="F304">
        <v>2009</v>
      </c>
      <c r="G304">
        <v>157</v>
      </c>
    </row>
    <row r="305" spans="1:7" x14ac:dyDescent="0.3">
      <c r="A305" s="161"/>
      <c r="D305">
        <v>31</v>
      </c>
      <c r="E305" t="s">
        <v>44</v>
      </c>
      <c r="F305">
        <v>2009</v>
      </c>
      <c r="G305">
        <v>168</v>
      </c>
    </row>
    <row r="306" spans="1:7" x14ac:dyDescent="0.3">
      <c r="A306" s="161"/>
      <c r="D306">
        <v>1</v>
      </c>
      <c r="E306" t="s">
        <v>45</v>
      </c>
      <c r="F306">
        <v>2009</v>
      </c>
      <c r="G306">
        <v>168</v>
      </c>
    </row>
    <row r="307" spans="1:7" x14ac:dyDescent="0.3">
      <c r="A307" s="161"/>
      <c r="D307">
        <v>2</v>
      </c>
      <c r="E307" t="s">
        <v>45</v>
      </c>
      <c r="F307">
        <v>2009</v>
      </c>
      <c r="G307">
        <v>161</v>
      </c>
    </row>
    <row r="308" spans="1:7" x14ac:dyDescent="0.3">
      <c r="A308" s="161"/>
      <c r="D308">
        <v>3</v>
      </c>
      <c r="E308" t="s">
        <v>45</v>
      </c>
      <c r="F308">
        <v>2009</v>
      </c>
      <c r="G308">
        <v>158</v>
      </c>
    </row>
    <row r="309" spans="1:7" x14ac:dyDescent="0.3">
      <c r="A309" s="161"/>
      <c r="D309">
        <v>4</v>
      </c>
      <c r="E309" t="s">
        <v>45</v>
      </c>
      <c r="F309">
        <v>2009</v>
      </c>
      <c r="G309">
        <v>155</v>
      </c>
    </row>
    <row r="310" spans="1:7" x14ac:dyDescent="0.3">
      <c r="A310" s="161"/>
      <c r="D310">
        <v>5</v>
      </c>
      <c r="E310" t="s">
        <v>45</v>
      </c>
      <c r="F310">
        <v>2009</v>
      </c>
      <c r="G310">
        <v>151</v>
      </c>
    </row>
    <row r="311" spans="1:7" x14ac:dyDescent="0.3">
      <c r="A311" s="161"/>
      <c r="D311">
        <v>6</v>
      </c>
      <c r="E311" t="s">
        <v>45</v>
      </c>
      <c r="F311">
        <v>2009</v>
      </c>
      <c r="G311">
        <v>148</v>
      </c>
    </row>
    <row r="312" spans="1:7" x14ac:dyDescent="0.3">
      <c r="A312" s="161"/>
      <c r="D312">
        <v>7</v>
      </c>
      <c r="E312" t="s">
        <v>45</v>
      </c>
      <c r="F312">
        <v>2009</v>
      </c>
      <c r="G312">
        <v>145</v>
      </c>
    </row>
    <row r="313" spans="1:7" x14ac:dyDescent="0.3">
      <c r="A313" s="161"/>
      <c r="D313">
        <v>8</v>
      </c>
      <c r="E313" t="s">
        <v>45</v>
      </c>
      <c r="F313">
        <v>2009</v>
      </c>
      <c r="G313">
        <v>142</v>
      </c>
    </row>
    <row r="314" spans="1:7" x14ac:dyDescent="0.3">
      <c r="A314" s="161"/>
      <c r="D314">
        <v>9</v>
      </c>
      <c r="E314" t="s">
        <v>45</v>
      </c>
      <c r="F314">
        <v>2009</v>
      </c>
      <c r="G314">
        <v>140</v>
      </c>
    </row>
    <row r="315" spans="1:7" x14ac:dyDescent="0.3">
      <c r="A315" s="161"/>
      <c r="D315">
        <v>10</v>
      </c>
      <c r="E315" t="s">
        <v>45</v>
      </c>
      <c r="F315">
        <v>2009</v>
      </c>
      <c r="G315">
        <v>135</v>
      </c>
    </row>
    <row r="316" spans="1:7" x14ac:dyDescent="0.3">
      <c r="A316" s="161"/>
      <c r="D316">
        <v>11</v>
      </c>
      <c r="E316" t="s">
        <v>45</v>
      </c>
      <c r="F316">
        <v>2009</v>
      </c>
      <c r="G316">
        <v>133</v>
      </c>
    </row>
    <row r="317" spans="1:7" x14ac:dyDescent="0.3">
      <c r="A317" s="161"/>
      <c r="D317">
        <v>12</v>
      </c>
      <c r="E317" t="s">
        <v>45</v>
      </c>
      <c r="F317">
        <v>2009</v>
      </c>
      <c r="G317">
        <v>131</v>
      </c>
    </row>
    <row r="318" spans="1:7" x14ac:dyDescent="0.3">
      <c r="A318" s="161"/>
      <c r="D318">
        <v>13</v>
      </c>
      <c r="E318" t="s">
        <v>45</v>
      </c>
      <c r="F318">
        <v>2009</v>
      </c>
      <c r="G318">
        <v>125</v>
      </c>
    </row>
    <row r="319" spans="1:7" x14ac:dyDescent="0.3">
      <c r="A319" s="161"/>
      <c r="D319">
        <v>14</v>
      </c>
      <c r="E319" t="s">
        <v>45</v>
      </c>
      <c r="F319">
        <v>2009</v>
      </c>
      <c r="G319">
        <v>117</v>
      </c>
    </row>
    <row r="320" spans="1:7" x14ac:dyDescent="0.3">
      <c r="A320" s="161"/>
      <c r="D320">
        <v>15</v>
      </c>
      <c r="E320" t="s">
        <v>45</v>
      </c>
      <c r="F320">
        <v>2009</v>
      </c>
      <c r="G320">
        <v>113</v>
      </c>
    </row>
    <row r="321" spans="1:7" x14ac:dyDescent="0.3">
      <c r="A321" s="161"/>
      <c r="D321">
        <v>16</v>
      </c>
      <c r="E321" t="s">
        <v>45</v>
      </c>
      <c r="F321">
        <v>2009</v>
      </c>
      <c r="G321">
        <v>112</v>
      </c>
    </row>
    <row r="322" spans="1:7" x14ac:dyDescent="0.3">
      <c r="A322" s="161"/>
      <c r="D322">
        <v>17</v>
      </c>
      <c r="E322" t="s">
        <v>45</v>
      </c>
      <c r="F322">
        <v>2009</v>
      </c>
      <c r="G322">
        <v>111</v>
      </c>
    </row>
    <row r="323" spans="1:7" x14ac:dyDescent="0.3">
      <c r="A323" s="161"/>
      <c r="D323">
        <v>18</v>
      </c>
      <c r="E323" t="s">
        <v>45</v>
      </c>
      <c r="F323">
        <v>2009</v>
      </c>
      <c r="G323">
        <v>110</v>
      </c>
    </row>
    <row r="324" spans="1:7" x14ac:dyDescent="0.3">
      <c r="A324" s="161"/>
      <c r="D324">
        <v>19</v>
      </c>
      <c r="E324" t="s">
        <v>45</v>
      </c>
      <c r="F324">
        <v>2009</v>
      </c>
      <c r="G324">
        <v>109</v>
      </c>
    </row>
    <row r="325" spans="1:7" x14ac:dyDescent="0.3">
      <c r="A325" s="161"/>
      <c r="D325">
        <v>20</v>
      </c>
      <c r="E325" t="s">
        <v>45</v>
      </c>
      <c r="F325">
        <v>2009</v>
      </c>
      <c r="G325">
        <v>109</v>
      </c>
    </row>
    <row r="326" spans="1:7" x14ac:dyDescent="0.3">
      <c r="A326" s="161"/>
      <c r="D326">
        <v>21</v>
      </c>
      <c r="E326" t="s">
        <v>45</v>
      </c>
      <c r="F326">
        <v>2009</v>
      </c>
      <c r="G326">
        <v>107</v>
      </c>
    </row>
    <row r="327" spans="1:7" x14ac:dyDescent="0.3">
      <c r="A327" s="161"/>
      <c r="D327">
        <v>22</v>
      </c>
      <c r="E327" t="s">
        <v>45</v>
      </c>
      <c r="F327">
        <v>2009</v>
      </c>
      <c r="G327">
        <v>107</v>
      </c>
    </row>
    <row r="328" spans="1:7" x14ac:dyDescent="0.3">
      <c r="A328" s="161"/>
      <c r="D328">
        <v>23</v>
      </c>
      <c r="E328" t="s">
        <v>45</v>
      </c>
      <c r="F328">
        <v>2009</v>
      </c>
      <c r="G328">
        <v>105</v>
      </c>
    </row>
    <row r="329" spans="1:7" x14ac:dyDescent="0.3">
      <c r="A329" s="161"/>
      <c r="D329">
        <v>24</v>
      </c>
      <c r="E329" t="s">
        <v>45</v>
      </c>
      <c r="F329">
        <v>2009</v>
      </c>
      <c r="G329">
        <v>105</v>
      </c>
    </row>
    <row r="330" spans="1:7" x14ac:dyDescent="0.3">
      <c r="A330" s="161"/>
      <c r="D330">
        <v>25</v>
      </c>
      <c r="E330" t="s">
        <v>45</v>
      </c>
      <c r="F330">
        <v>2009</v>
      </c>
      <c r="G330">
        <v>104</v>
      </c>
    </row>
    <row r="331" spans="1:7" x14ac:dyDescent="0.3">
      <c r="A331" s="161"/>
      <c r="D331">
        <v>26</v>
      </c>
      <c r="E331" t="s">
        <v>45</v>
      </c>
      <c r="F331">
        <v>2009</v>
      </c>
      <c r="G331">
        <v>102</v>
      </c>
    </row>
    <row r="332" spans="1:7" x14ac:dyDescent="0.3">
      <c r="A332" s="161"/>
      <c r="D332">
        <v>27</v>
      </c>
      <c r="E332" t="s">
        <v>45</v>
      </c>
      <c r="F332">
        <v>2009</v>
      </c>
      <c r="G332">
        <v>98.5</v>
      </c>
    </row>
    <row r="333" spans="1:7" x14ac:dyDescent="0.3">
      <c r="A333" s="161"/>
      <c r="D333">
        <v>28</v>
      </c>
      <c r="E333" t="s">
        <v>45</v>
      </c>
      <c r="F333">
        <v>2009</v>
      </c>
      <c r="G333">
        <v>98.5</v>
      </c>
    </row>
    <row r="334" spans="1:7" x14ac:dyDescent="0.3">
      <c r="A334" s="161"/>
      <c r="D334">
        <v>29</v>
      </c>
      <c r="E334" t="s">
        <v>45</v>
      </c>
      <c r="F334">
        <v>2009</v>
      </c>
      <c r="G334">
        <v>97</v>
      </c>
    </row>
    <row r="335" spans="1:7" x14ac:dyDescent="0.3">
      <c r="A335" s="161"/>
      <c r="D335">
        <v>30</v>
      </c>
      <c r="E335" t="s">
        <v>45</v>
      </c>
      <c r="F335">
        <v>2009</v>
      </c>
      <c r="G335">
        <v>97</v>
      </c>
    </row>
    <row r="336" spans="1:7" x14ac:dyDescent="0.3">
      <c r="A336" s="161"/>
      <c r="D336">
        <v>1</v>
      </c>
      <c r="E336" t="s">
        <v>46</v>
      </c>
      <c r="F336">
        <v>2009</v>
      </c>
      <c r="G336">
        <v>95.4</v>
      </c>
    </row>
    <row r="337" spans="1:7" x14ac:dyDescent="0.3">
      <c r="A337" s="161"/>
      <c r="D337">
        <v>2</v>
      </c>
      <c r="E337" t="s">
        <v>46</v>
      </c>
      <c r="F337">
        <v>2009</v>
      </c>
      <c r="G337">
        <v>93.8</v>
      </c>
    </row>
    <row r="338" spans="1:7" x14ac:dyDescent="0.3">
      <c r="A338" s="161"/>
      <c r="D338">
        <v>3</v>
      </c>
      <c r="E338" t="s">
        <v>46</v>
      </c>
      <c r="F338">
        <v>2009</v>
      </c>
      <c r="G338">
        <v>93.8</v>
      </c>
    </row>
    <row r="339" spans="1:7" x14ac:dyDescent="0.3">
      <c r="A339" s="161"/>
      <c r="D339">
        <v>4</v>
      </c>
      <c r="E339" t="s">
        <v>46</v>
      </c>
      <c r="F339">
        <v>2009</v>
      </c>
      <c r="G339">
        <v>92.2</v>
      </c>
    </row>
    <row r="340" spans="1:7" x14ac:dyDescent="0.3">
      <c r="A340" s="161"/>
      <c r="D340">
        <v>5</v>
      </c>
      <c r="E340" t="s">
        <v>46</v>
      </c>
      <c r="F340">
        <v>2009</v>
      </c>
      <c r="G340">
        <v>92.2</v>
      </c>
    </row>
    <row r="341" spans="1:7" x14ac:dyDescent="0.3">
      <c r="A341" s="161"/>
      <c r="D341">
        <v>6</v>
      </c>
      <c r="E341" t="s">
        <v>46</v>
      </c>
      <c r="F341">
        <v>2009</v>
      </c>
      <c r="G341">
        <v>90.7</v>
      </c>
    </row>
    <row r="342" spans="1:7" x14ac:dyDescent="0.3">
      <c r="A342" s="161"/>
      <c r="D342">
        <v>7</v>
      </c>
      <c r="E342" t="s">
        <v>46</v>
      </c>
      <c r="F342">
        <v>2009</v>
      </c>
      <c r="G342">
        <v>89.1</v>
      </c>
    </row>
    <row r="343" spans="1:7" x14ac:dyDescent="0.3">
      <c r="A343" s="161"/>
      <c r="D343">
        <v>8</v>
      </c>
      <c r="E343" t="s">
        <v>46</v>
      </c>
      <c r="F343">
        <v>2009</v>
      </c>
      <c r="G343">
        <v>85.9</v>
      </c>
    </row>
    <row r="344" spans="1:7" x14ac:dyDescent="0.3">
      <c r="A344" s="161"/>
      <c r="D344">
        <v>9</v>
      </c>
      <c r="E344" t="s">
        <v>46</v>
      </c>
      <c r="F344">
        <v>2009</v>
      </c>
      <c r="G344">
        <v>82.8</v>
      </c>
    </row>
    <row r="345" spans="1:7" x14ac:dyDescent="0.3">
      <c r="A345" s="161"/>
      <c r="D345">
        <v>10</v>
      </c>
      <c r="E345" t="s">
        <v>46</v>
      </c>
      <c r="F345">
        <v>2009</v>
      </c>
      <c r="G345">
        <v>82.8</v>
      </c>
    </row>
    <row r="346" spans="1:7" x14ac:dyDescent="0.3">
      <c r="A346" s="161"/>
      <c r="D346">
        <v>11</v>
      </c>
      <c r="E346" t="s">
        <v>46</v>
      </c>
      <c r="F346">
        <v>2009</v>
      </c>
      <c r="G346">
        <v>79.900000000000006</v>
      </c>
    </row>
    <row r="347" spans="1:7" x14ac:dyDescent="0.3">
      <c r="A347" s="161"/>
      <c r="D347">
        <v>12</v>
      </c>
      <c r="E347" t="s">
        <v>46</v>
      </c>
      <c r="F347">
        <v>2009</v>
      </c>
      <c r="G347">
        <v>78.400000000000006</v>
      </c>
    </row>
    <row r="348" spans="1:7" x14ac:dyDescent="0.3">
      <c r="A348" s="161"/>
      <c r="D348">
        <v>13</v>
      </c>
      <c r="E348" t="s">
        <v>46</v>
      </c>
      <c r="F348">
        <v>2009</v>
      </c>
      <c r="G348">
        <v>77</v>
      </c>
    </row>
    <row r="349" spans="1:7" x14ac:dyDescent="0.3">
      <c r="A349" s="161"/>
      <c r="D349">
        <v>14</v>
      </c>
      <c r="E349" t="s">
        <v>46</v>
      </c>
      <c r="F349">
        <v>2009</v>
      </c>
      <c r="G349">
        <v>74.099999999999994</v>
      </c>
    </row>
    <row r="350" spans="1:7" x14ac:dyDescent="0.3">
      <c r="A350" s="161"/>
      <c r="D350">
        <v>15</v>
      </c>
      <c r="E350" t="s">
        <v>46</v>
      </c>
      <c r="F350">
        <v>2009</v>
      </c>
      <c r="G350">
        <v>74.099999999999994</v>
      </c>
    </row>
    <row r="351" spans="1:7" x14ac:dyDescent="0.3">
      <c r="A351" s="161"/>
      <c r="D351">
        <v>16</v>
      </c>
      <c r="E351" t="s">
        <v>46</v>
      </c>
      <c r="F351">
        <v>2009</v>
      </c>
      <c r="G351">
        <v>71.2</v>
      </c>
    </row>
    <row r="352" spans="1:7" x14ac:dyDescent="0.3">
      <c r="A352" s="161"/>
      <c r="D352">
        <v>17</v>
      </c>
      <c r="E352" t="s">
        <v>46</v>
      </c>
      <c r="F352">
        <v>2009</v>
      </c>
      <c r="G352">
        <v>69.7</v>
      </c>
    </row>
    <row r="353" spans="1:7" x14ac:dyDescent="0.3">
      <c r="A353" s="161"/>
      <c r="D353">
        <v>18</v>
      </c>
      <c r="E353" t="s">
        <v>46</v>
      </c>
      <c r="F353">
        <v>2009</v>
      </c>
      <c r="G353">
        <v>68.3</v>
      </c>
    </row>
    <row r="354" spans="1:7" x14ac:dyDescent="0.3">
      <c r="A354" s="161"/>
      <c r="D354">
        <v>19</v>
      </c>
      <c r="E354" t="s">
        <v>46</v>
      </c>
      <c r="F354">
        <v>2009</v>
      </c>
      <c r="G354">
        <v>67</v>
      </c>
    </row>
    <row r="355" spans="1:7" x14ac:dyDescent="0.3">
      <c r="A355" s="161"/>
      <c r="D355">
        <v>20</v>
      </c>
      <c r="E355" t="s">
        <v>46</v>
      </c>
      <c r="F355">
        <v>2009</v>
      </c>
      <c r="G355">
        <v>64.3</v>
      </c>
    </row>
    <row r="356" spans="1:7" x14ac:dyDescent="0.3">
      <c r="A356" s="161"/>
      <c r="D356">
        <v>21</v>
      </c>
      <c r="E356" t="s">
        <v>46</v>
      </c>
      <c r="F356">
        <v>2009</v>
      </c>
      <c r="G356">
        <v>63</v>
      </c>
    </row>
    <row r="357" spans="1:7" x14ac:dyDescent="0.3">
      <c r="A357" s="161"/>
      <c r="D357">
        <v>22</v>
      </c>
      <c r="E357" t="s">
        <v>46</v>
      </c>
      <c r="F357">
        <v>2009</v>
      </c>
      <c r="G357">
        <v>61.7</v>
      </c>
    </row>
    <row r="358" spans="1:7" x14ac:dyDescent="0.3">
      <c r="A358" s="161"/>
      <c r="D358">
        <v>23</v>
      </c>
      <c r="E358" t="s">
        <v>46</v>
      </c>
      <c r="F358">
        <v>2009</v>
      </c>
      <c r="G358">
        <v>60.4</v>
      </c>
    </row>
    <row r="359" spans="1:7" x14ac:dyDescent="0.3">
      <c r="A359" s="161"/>
      <c r="D359">
        <v>24</v>
      </c>
      <c r="E359" t="s">
        <v>46</v>
      </c>
      <c r="F359">
        <v>2009</v>
      </c>
      <c r="G359">
        <v>59</v>
      </c>
    </row>
    <row r="360" spans="1:7" x14ac:dyDescent="0.3">
      <c r="A360" s="161"/>
      <c r="D360">
        <v>25</v>
      </c>
      <c r="E360" t="s">
        <v>46</v>
      </c>
      <c r="F360">
        <v>2009</v>
      </c>
      <c r="G360">
        <v>56.8</v>
      </c>
    </row>
    <row r="361" spans="1:7" x14ac:dyDescent="0.3">
      <c r="A361" s="161"/>
      <c r="D361">
        <v>26</v>
      </c>
      <c r="E361" t="s">
        <v>46</v>
      </c>
      <c r="F361">
        <v>2009</v>
      </c>
      <c r="G361">
        <v>55.1</v>
      </c>
    </row>
    <row r="362" spans="1:7" x14ac:dyDescent="0.3">
      <c r="A362" s="161"/>
      <c r="D362">
        <v>27</v>
      </c>
      <c r="E362" t="s">
        <v>46</v>
      </c>
      <c r="F362">
        <v>2009</v>
      </c>
      <c r="G362">
        <v>53.9</v>
      </c>
    </row>
    <row r="363" spans="1:7" x14ac:dyDescent="0.3">
      <c r="A363" s="161"/>
      <c r="D363">
        <v>28</v>
      </c>
      <c r="E363" t="s">
        <v>46</v>
      </c>
      <c r="F363">
        <v>2009</v>
      </c>
      <c r="G363">
        <v>53.9</v>
      </c>
    </row>
    <row r="364" spans="1:7" x14ac:dyDescent="0.3">
      <c r="A364" s="161"/>
      <c r="D364">
        <v>29</v>
      </c>
      <c r="E364" t="s">
        <v>46</v>
      </c>
      <c r="F364">
        <v>2009</v>
      </c>
      <c r="G364">
        <v>51.5</v>
      </c>
    </row>
    <row r="365" spans="1:7" x14ac:dyDescent="0.3">
      <c r="A365" s="161"/>
      <c r="D365">
        <v>30</v>
      </c>
      <c r="E365" t="s">
        <v>46</v>
      </c>
      <c r="F365">
        <v>2009</v>
      </c>
      <c r="G365">
        <v>51.5</v>
      </c>
    </row>
    <row r="366" spans="1:7" x14ac:dyDescent="0.3">
      <c r="A366" s="161"/>
      <c r="D366">
        <v>31</v>
      </c>
      <c r="E366" t="s">
        <v>46</v>
      </c>
      <c r="F366">
        <v>2009</v>
      </c>
      <c r="G366">
        <v>51.5</v>
      </c>
    </row>
    <row r="367" spans="1:7" x14ac:dyDescent="0.3">
      <c r="A367" s="161"/>
      <c r="D367">
        <v>1</v>
      </c>
      <c r="E367" t="s">
        <v>36</v>
      </c>
      <c r="F367">
        <v>2010</v>
      </c>
      <c r="G367">
        <v>47.9</v>
      </c>
    </row>
    <row r="368" spans="1:7" x14ac:dyDescent="0.3">
      <c r="A368" s="161"/>
      <c r="D368">
        <v>2</v>
      </c>
      <c r="E368" t="s">
        <v>36</v>
      </c>
      <c r="F368">
        <v>2010</v>
      </c>
      <c r="G368">
        <v>46.7</v>
      </c>
    </row>
    <row r="369" spans="1:7" x14ac:dyDescent="0.3">
      <c r="A369" s="161"/>
      <c r="D369">
        <v>3</v>
      </c>
      <c r="E369" t="s">
        <v>36</v>
      </c>
      <c r="F369">
        <v>2010</v>
      </c>
      <c r="G369">
        <v>46.7</v>
      </c>
    </row>
    <row r="370" spans="1:7" x14ac:dyDescent="0.3">
      <c r="A370" s="161"/>
      <c r="D370">
        <v>4</v>
      </c>
      <c r="E370" t="s">
        <v>36</v>
      </c>
      <c r="F370">
        <v>2010</v>
      </c>
      <c r="G370">
        <v>46.7</v>
      </c>
    </row>
    <row r="371" spans="1:7" x14ac:dyDescent="0.3">
      <c r="A371" s="161"/>
      <c r="D371">
        <v>5</v>
      </c>
      <c r="E371" t="s">
        <v>36</v>
      </c>
      <c r="F371">
        <v>2010</v>
      </c>
      <c r="G371">
        <v>45.5</v>
      </c>
    </row>
    <row r="372" spans="1:7" x14ac:dyDescent="0.3">
      <c r="A372" s="161"/>
      <c r="D372">
        <v>6</v>
      </c>
      <c r="E372" t="s">
        <v>36</v>
      </c>
      <c r="F372">
        <v>2010</v>
      </c>
      <c r="G372">
        <v>43.9</v>
      </c>
    </row>
    <row r="373" spans="1:7" x14ac:dyDescent="0.3">
      <c r="A373" s="161"/>
      <c r="D373">
        <v>7</v>
      </c>
      <c r="E373" t="s">
        <v>36</v>
      </c>
      <c r="F373">
        <v>2010</v>
      </c>
      <c r="G373">
        <v>41.7</v>
      </c>
    </row>
    <row r="374" spans="1:7" x14ac:dyDescent="0.3">
      <c r="A374" s="161"/>
      <c r="D374">
        <v>8</v>
      </c>
      <c r="E374" t="s">
        <v>36</v>
      </c>
      <c r="F374">
        <v>2010</v>
      </c>
      <c r="G374">
        <v>40.299999999999997</v>
      </c>
    </row>
    <row r="375" spans="1:7" x14ac:dyDescent="0.3">
      <c r="A375" s="161"/>
      <c r="D375">
        <v>9</v>
      </c>
      <c r="E375" t="s">
        <v>36</v>
      </c>
      <c r="F375">
        <v>2010</v>
      </c>
      <c r="G375">
        <v>38.9</v>
      </c>
    </row>
    <row r="376" spans="1:7" x14ac:dyDescent="0.3">
      <c r="A376" s="161"/>
      <c r="D376">
        <v>10</v>
      </c>
      <c r="E376" t="s">
        <v>36</v>
      </c>
      <c r="F376">
        <v>2010</v>
      </c>
      <c r="G376">
        <v>37.200000000000003</v>
      </c>
    </row>
    <row r="377" spans="1:7" x14ac:dyDescent="0.3">
      <c r="A377" s="161"/>
      <c r="D377">
        <v>11</v>
      </c>
      <c r="E377" t="s">
        <v>36</v>
      </c>
      <c r="F377">
        <v>2010</v>
      </c>
      <c r="G377">
        <v>36.5</v>
      </c>
    </row>
    <row r="378" spans="1:7" x14ac:dyDescent="0.3">
      <c r="A378" s="161"/>
      <c r="D378">
        <v>12</v>
      </c>
      <c r="E378" t="s">
        <v>36</v>
      </c>
      <c r="F378">
        <v>2010</v>
      </c>
      <c r="G378">
        <v>34.700000000000003</v>
      </c>
    </row>
    <row r="379" spans="1:7" x14ac:dyDescent="0.3">
      <c r="A379" s="161"/>
      <c r="D379">
        <v>13</v>
      </c>
      <c r="E379" t="s">
        <v>36</v>
      </c>
      <c r="F379">
        <v>2010</v>
      </c>
      <c r="G379">
        <v>32.6</v>
      </c>
    </row>
    <row r="380" spans="1:7" x14ac:dyDescent="0.3">
      <c r="A380" s="161"/>
      <c r="D380">
        <v>14</v>
      </c>
      <c r="E380" t="s">
        <v>36</v>
      </c>
      <c r="F380">
        <v>2010</v>
      </c>
      <c r="G380">
        <v>32.6</v>
      </c>
    </row>
    <row r="381" spans="1:7" x14ac:dyDescent="0.3">
      <c r="A381" s="161"/>
      <c r="D381">
        <v>15</v>
      </c>
      <c r="E381" t="s">
        <v>36</v>
      </c>
      <c r="F381">
        <v>2010</v>
      </c>
      <c r="G381">
        <v>31.7</v>
      </c>
    </row>
    <row r="382" spans="1:7" x14ac:dyDescent="0.3">
      <c r="A382" s="161"/>
      <c r="D382">
        <v>16</v>
      </c>
      <c r="E382" t="s">
        <v>36</v>
      </c>
      <c r="F382">
        <v>2010</v>
      </c>
      <c r="G382">
        <v>30.1</v>
      </c>
    </row>
    <row r="383" spans="1:7" x14ac:dyDescent="0.3">
      <c r="A383" s="161"/>
      <c r="D383">
        <v>17</v>
      </c>
      <c r="E383" t="s">
        <v>36</v>
      </c>
      <c r="F383">
        <v>2010</v>
      </c>
      <c r="G383">
        <v>28.3</v>
      </c>
    </row>
    <row r="384" spans="1:7" x14ac:dyDescent="0.3">
      <c r="A384" s="161"/>
      <c r="D384">
        <v>18</v>
      </c>
      <c r="E384" t="s">
        <v>36</v>
      </c>
      <c r="F384">
        <v>2010</v>
      </c>
      <c r="G384">
        <v>27.4</v>
      </c>
    </row>
    <row r="385" spans="1:7" x14ac:dyDescent="0.3">
      <c r="A385" s="161"/>
      <c r="D385">
        <v>19</v>
      </c>
      <c r="E385" t="s">
        <v>36</v>
      </c>
      <c r="F385">
        <v>2010</v>
      </c>
      <c r="G385">
        <v>27.4</v>
      </c>
    </row>
    <row r="386" spans="1:7" x14ac:dyDescent="0.3">
      <c r="A386" s="161"/>
      <c r="D386">
        <v>20</v>
      </c>
      <c r="E386" t="s">
        <v>36</v>
      </c>
      <c r="F386">
        <v>2010</v>
      </c>
      <c r="G386">
        <v>26.1</v>
      </c>
    </row>
    <row r="387" spans="1:7" x14ac:dyDescent="0.3">
      <c r="A387" s="161"/>
      <c r="D387">
        <v>21</v>
      </c>
      <c r="E387" t="s">
        <v>36</v>
      </c>
      <c r="F387">
        <v>2010</v>
      </c>
      <c r="G387">
        <v>24.6</v>
      </c>
    </row>
    <row r="388" spans="1:7" x14ac:dyDescent="0.3">
      <c r="A388" s="161"/>
      <c r="D388">
        <v>22</v>
      </c>
      <c r="E388" t="s">
        <v>36</v>
      </c>
      <c r="F388">
        <v>2010</v>
      </c>
      <c r="G388">
        <v>23.7</v>
      </c>
    </row>
    <row r="389" spans="1:7" x14ac:dyDescent="0.3">
      <c r="A389" s="161"/>
      <c r="D389">
        <v>23</v>
      </c>
      <c r="E389" t="s">
        <v>36</v>
      </c>
      <c r="F389">
        <v>2010</v>
      </c>
      <c r="G389">
        <v>23.1</v>
      </c>
    </row>
    <row r="390" spans="1:7" x14ac:dyDescent="0.3">
      <c r="A390" s="161"/>
      <c r="D390">
        <v>24</v>
      </c>
      <c r="E390" t="s">
        <v>36</v>
      </c>
      <c r="F390">
        <v>2010</v>
      </c>
      <c r="G390">
        <v>22.3</v>
      </c>
    </row>
    <row r="391" spans="1:7" x14ac:dyDescent="0.3">
      <c r="A391" s="161"/>
      <c r="D391">
        <v>25</v>
      </c>
      <c r="E391" t="s">
        <v>36</v>
      </c>
      <c r="F391">
        <v>2010</v>
      </c>
      <c r="G391">
        <v>20.8</v>
      </c>
    </row>
    <row r="392" spans="1:7" x14ac:dyDescent="0.3">
      <c r="A392" s="161"/>
      <c r="D392">
        <v>26</v>
      </c>
      <c r="E392" t="s">
        <v>36</v>
      </c>
      <c r="F392">
        <v>2010</v>
      </c>
      <c r="G392">
        <v>23.9</v>
      </c>
    </row>
    <row r="393" spans="1:7" x14ac:dyDescent="0.3">
      <c r="A393" s="161"/>
      <c r="D393">
        <v>27</v>
      </c>
      <c r="E393" t="s">
        <v>36</v>
      </c>
      <c r="F393">
        <v>2010</v>
      </c>
      <c r="G393">
        <v>18.7</v>
      </c>
    </row>
    <row r="394" spans="1:7" x14ac:dyDescent="0.3">
      <c r="A394" s="161"/>
      <c r="D394">
        <v>28</v>
      </c>
      <c r="E394" t="s">
        <v>36</v>
      </c>
      <c r="F394">
        <v>2010</v>
      </c>
      <c r="G394">
        <v>18.2</v>
      </c>
    </row>
    <row r="395" spans="1:7" x14ac:dyDescent="0.3">
      <c r="A395" s="161"/>
      <c r="D395">
        <v>29</v>
      </c>
      <c r="E395" t="s">
        <v>36</v>
      </c>
      <c r="F395">
        <v>2010</v>
      </c>
      <c r="G395">
        <v>17.100000000000001</v>
      </c>
    </row>
    <row r="396" spans="1:7" x14ac:dyDescent="0.3">
      <c r="A396" s="161"/>
      <c r="D396">
        <v>30</v>
      </c>
      <c r="E396" t="s">
        <v>36</v>
      </c>
      <c r="F396">
        <v>2010</v>
      </c>
      <c r="G396">
        <v>27.5</v>
      </c>
    </row>
    <row r="397" spans="1:7" x14ac:dyDescent="0.3">
      <c r="A397" s="161"/>
      <c r="D397">
        <v>31</v>
      </c>
      <c r="E397" t="s">
        <v>36</v>
      </c>
      <c r="F397">
        <v>2010</v>
      </c>
      <c r="G397">
        <v>37.200000000000003</v>
      </c>
    </row>
    <row r="398" spans="1:7" x14ac:dyDescent="0.3">
      <c r="A398" s="161"/>
      <c r="D398">
        <v>1</v>
      </c>
      <c r="E398" t="s">
        <v>37</v>
      </c>
      <c r="F398">
        <v>2010</v>
      </c>
      <c r="G398">
        <v>43.9</v>
      </c>
    </row>
    <row r="399" spans="1:7" x14ac:dyDescent="0.3">
      <c r="A399" s="161"/>
      <c r="D399">
        <v>2</v>
      </c>
      <c r="E399" t="s">
        <v>37</v>
      </c>
      <c r="F399">
        <v>2010</v>
      </c>
      <c r="G399">
        <v>43.2</v>
      </c>
    </row>
    <row r="400" spans="1:7" x14ac:dyDescent="0.3">
      <c r="A400" s="161"/>
      <c r="D400">
        <v>3</v>
      </c>
      <c r="E400" t="s">
        <v>37</v>
      </c>
      <c r="F400">
        <v>2010</v>
      </c>
      <c r="G400">
        <v>42.4</v>
      </c>
    </row>
    <row r="401" spans="1:7" x14ac:dyDescent="0.3">
      <c r="A401" s="161"/>
      <c r="D401">
        <v>4</v>
      </c>
      <c r="E401" t="s">
        <v>37</v>
      </c>
      <c r="F401">
        <v>2010</v>
      </c>
      <c r="G401">
        <v>40.700000000000003</v>
      </c>
    </row>
    <row r="402" spans="1:7" x14ac:dyDescent="0.3">
      <c r="A402" s="161"/>
      <c r="D402">
        <v>5</v>
      </c>
      <c r="E402" t="s">
        <v>37</v>
      </c>
      <c r="F402">
        <v>2010</v>
      </c>
      <c r="G402">
        <v>40</v>
      </c>
    </row>
    <row r="403" spans="1:7" x14ac:dyDescent="0.3">
      <c r="A403" s="161"/>
      <c r="D403">
        <v>6</v>
      </c>
      <c r="E403" t="s">
        <v>37</v>
      </c>
      <c r="F403">
        <v>2010</v>
      </c>
      <c r="G403">
        <v>38.6</v>
      </c>
    </row>
    <row r="404" spans="1:7" x14ac:dyDescent="0.3">
      <c r="A404" s="161"/>
      <c r="D404">
        <v>7</v>
      </c>
      <c r="E404" t="s">
        <v>37</v>
      </c>
      <c r="F404">
        <v>2010</v>
      </c>
      <c r="G404">
        <v>37.9</v>
      </c>
    </row>
    <row r="405" spans="1:7" x14ac:dyDescent="0.3">
      <c r="A405" s="161"/>
      <c r="D405">
        <v>8</v>
      </c>
      <c r="E405" t="s">
        <v>37</v>
      </c>
      <c r="F405">
        <v>2010</v>
      </c>
      <c r="G405">
        <v>36.5</v>
      </c>
    </row>
    <row r="406" spans="1:7" x14ac:dyDescent="0.3">
      <c r="A406" s="161"/>
      <c r="D406">
        <v>9</v>
      </c>
      <c r="E406" t="s">
        <v>37</v>
      </c>
      <c r="F406">
        <v>2010</v>
      </c>
      <c r="G406">
        <v>35.4</v>
      </c>
    </row>
    <row r="407" spans="1:7" x14ac:dyDescent="0.3">
      <c r="A407" s="161"/>
      <c r="D407">
        <v>10</v>
      </c>
      <c r="E407" t="s">
        <v>37</v>
      </c>
      <c r="F407">
        <v>2010</v>
      </c>
      <c r="G407">
        <v>34.700000000000003</v>
      </c>
    </row>
    <row r="408" spans="1:7" x14ac:dyDescent="0.3">
      <c r="A408" s="161"/>
      <c r="D408">
        <v>11</v>
      </c>
      <c r="E408" t="s">
        <v>37</v>
      </c>
      <c r="F408">
        <v>2010</v>
      </c>
      <c r="G408">
        <v>33.299999999999997</v>
      </c>
    </row>
    <row r="409" spans="1:7" x14ac:dyDescent="0.3">
      <c r="A409" s="161"/>
      <c r="D409">
        <v>12</v>
      </c>
      <c r="E409" t="s">
        <v>37</v>
      </c>
      <c r="F409">
        <v>2010</v>
      </c>
      <c r="G409">
        <v>31.4</v>
      </c>
    </row>
    <row r="410" spans="1:7" x14ac:dyDescent="0.3">
      <c r="A410" s="161"/>
      <c r="D410">
        <v>13</v>
      </c>
      <c r="E410" t="s">
        <v>37</v>
      </c>
      <c r="F410">
        <v>2010</v>
      </c>
      <c r="G410">
        <v>30.4</v>
      </c>
    </row>
    <row r="411" spans="1:7" x14ac:dyDescent="0.3">
      <c r="A411" s="161"/>
      <c r="D411">
        <v>14</v>
      </c>
      <c r="E411" t="s">
        <v>37</v>
      </c>
      <c r="F411">
        <v>2010</v>
      </c>
      <c r="G411">
        <v>29.8</v>
      </c>
    </row>
    <row r="412" spans="1:7" x14ac:dyDescent="0.3">
      <c r="A412" s="161"/>
      <c r="D412">
        <v>15</v>
      </c>
      <c r="E412" t="s">
        <v>37</v>
      </c>
      <c r="F412">
        <v>2010</v>
      </c>
      <c r="G412">
        <v>28.6</v>
      </c>
    </row>
    <row r="413" spans="1:7" x14ac:dyDescent="0.3">
      <c r="A413" s="161"/>
      <c r="D413">
        <v>16</v>
      </c>
      <c r="E413" t="s">
        <v>37</v>
      </c>
      <c r="F413">
        <v>2010</v>
      </c>
      <c r="G413">
        <v>28</v>
      </c>
    </row>
    <row r="414" spans="1:7" x14ac:dyDescent="0.3">
      <c r="A414" s="161"/>
      <c r="D414">
        <v>17</v>
      </c>
      <c r="E414" t="s">
        <v>37</v>
      </c>
      <c r="F414">
        <v>2010</v>
      </c>
      <c r="G414">
        <v>26.7</v>
      </c>
    </row>
    <row r="415" spans="1:7" x14ac:dyDescent="0.3">
      <c r="A415" s="161"/>
      <c r="D415">
        <v>18</v>
      </c>
      <c r="E415" t="s">
        <v>37</v>
      </c>
      <c r="F415">
        <v>2010</v>
      </c>
      <c r="G415">
        <v>26.1</v>
      </c>
    </row>
    <row r="416" spans="1:7" x14ac:dyDescent="0.3">
      <c r="A416" s="161"/>
      <c r="D416">
        <v>19</v>
      </c>
      <c r="E416" t="s">
        <v>37</v>
      </c>
      <c r="F416">
        <v>2010</v>
      </c>
      <c r="G416">
        <v>24.9</v>
      </c>
    </row>
    <row r="417" spans="1:7" x14ac:dyDescent="0.3">
      <c r="A417" s="161"/>
      <c r="D417">
        <v>20</v>
      </c>
      <c r="E417" t="s">
        <v>37</v>
      </c>
      <c r="F417">
        <v>2010</v>
      </c>
      <c r="G417">
        <v>24.3</v>
      </c>
    </row>
    <row r="418" spans="1:7" x14ac:dyDescent="0.3">
      <c r="A418" s="161"/>
      <c r="D418">
        <v>21</v>
      </c>
      <c r="E418" t="s">
        <v>37</v>
      </c>
      <c r="F418">
        <v>2010</v>
      </c>
      <c r="G418">
        <v>23.1</v>
      </c>
    </row>
    <row r="419" spans="1:7" x14ac:dyDescent="0.3">
      <c r="A419" s="161"/>
      <c r="D419">
        <v>22</v>
      </c>
      <c r="E419" t="s">
        <v>37</v>
      </c>
      <c r="F419">
        <v>2010</v>
      </c>
      <c r="G419">
        <v>22.6</v>
      </c>
    </row>
    <row r="420" spans="1:7" x14ac:dyDescent="0.3">
      <c r="A420" s="161"/>
      <c r="D420">
        <v>23</v>
      </c>
      <c r="E420" t="s">
        <v>37</v>
      </c>
      <c r="F420">
        <v>2010</v>
      </c>
      <c r="G420">
        <v>21.6</v>
      </c>
    </row>
    <row r="421" spans="1:7" x14ac:dyDescent="0.3">
      <c r="A421" s="161"/>
      <c r="D421">
        <v>24</v>
      </c>
      <c r="E421" t="s">
        <v>37</v>
      </c>
      <c r="F421">
        <v>2010</v>
      </c>
      <c r="G421">
        <v>21</v>
      </c>
    </row>
    <row r="422" spans="1:7" x14ac:dyDescent="0.3">
      <c r="A422" s="161"/>
      <c r="D422">
        <v>25</v>
      </c>
      <c r="E422" t="s">
        <v>37</v>
      </c>
      <c r="F422">
        <v>2010</v>
      </c>
      <c r="G422">
        <v>20</v>
      </c>
    </row>
    <row r="423" spans="1:7" x14ac:dyDescent="0.3">
      <c r="A423" s="161"/>
      <c r="D423">
        <v>26</v>
      </c>
      <c r="E423" t="s">
        <v>37</v>
      </c>
      <c r="F423">
        <v>2010</v>
      </c>
      <c r="G423">
        <v>19.5</v>
      </c>
    </row>
    <row r="424" spans="1:7" x14ac:dyDescent="0.3">
      <c r="A424" s="161"/>
      <c r="D424">
        <v>27</v>
      </c>
      <c r="E424" t="s">
        <v>37</v>
      </c>
      <c r="F424">
        <v>2010</v>
      </c>
      <c r="G424">
        <v>18.399999999999999</v>
      </c>
    </row>
    <row r="425" spans="1:7" x14ac:dyDescent="0.3">
      <c r="A425" s="161"/>
      <c r="D425">
        <v>28</v>
      </c>
      <c r="E425" t="s">
        <v>37</v>
      </c>
      <c r="F425">
        <v>2010</v>
      </c>
      <c r="G425">
        <v>17.899999999999999</v>
      </c>
    </row>
    <row r="426" spans="1:7" x14ac:dyDescent="0.3">
      <c r="A426" s="161"/>
      <c r="D426">
        <v>1</v>
      </c>
      <c r="E426" t="s">
        <v>38</v>
      </c>
      <c r="F426">
        <v>2010</v>
      </c>
      <c r="G426">
        <v>42.8</v>
      </c>
    </row>
    <row r="427" spans="1:7" x14ac:dyDescent="0.3">
      <c r="A427" s="161"/>
      <c r="D427">
        <v>2</v>
      </c>
      <c r="E427" t="s">
        <v>38</v>
      </c>
      <c r="F427">
        <v>2010</v>
      </c>
      <c r="G427">
        <v>42.1</v>
      </c>
    </row>
    <row r="428" spans="1:7" x14ac:dyDescent="0.3">
      <c r="A428" s="161"/>
      <c r="D428">
        <v>3</v>
      </c>
      <c r="E428" t="s">
        <v>38</v>
      </c>
      <c r="F428">
        <v>2010</v>
      </c>
      <c r="G428">
        <v>41</v>
      </c>
    </row>
    <row r="429" spans="1:7" x14ac:dyDescent="0.3">
      <c r="A429" s="161"/>
      <c r="D429">
        <v>4</v>
      </c>
      <c r="E429" t="s">
        <v>38</v>
      </c>
      <c r="F429">
        <v>2010</v>
      </c>
      <c r="G429">
        <v>39.6</v>
      </c>
    </row>
    <row r="430" spans="1:7" x14ac:dyDescent="0.3">
      <c r="A430" s="161"/>
      <c r="D430">
        <v>5</v>
      </c>
      <c r="E430" t="s">
        <v>38</v>
      </c>
      <c r="F430">
        <v>2010</v>
      </c>
      <c r="G430">
        <v>37.9</v>
      </c>
    </row>
    <row r="431" spans="1:7" x14ac:dyDescent="0.3">
      <c r="A431" s="161"/>
      <c r="D431">
        <v>6</v>
      </c>
      <c r="E431" t="s">
        <v>38</v>
      </c>
      <c r="F431">
        <v>2010</v>
      </c>
      <c r="G431">
        <v>37.9</v>
      </c>
    </row>
    <row r="432" spans="1:7" x14ac:dyDescent="0.3">
      <c r="A432" s="161"/>
      <c r="D432">
        <v>7</v>
      </c>
      <c r="E432" t="s">
        <v>38</v>
      </c>
      <c r="F432">
        <v>2010</v>
      </c>
      <c r="G432">
        <v>36.5</v>
      </c>
    </row>
    <row r="433" spans="1:7" x14ac:dyDescent="0.3">
      <c r="A433" s="161"/>
      <c r="D433">
        <v>8</v>
      </c>
      <c r="E433" t="s">
        <v>38</v>
      </c>
      <c r="F433">
        <v>2010</v>
      </c>
      <c r="G433">
        <v>35.799999999999997</v>
      </c>
    </row>
    <row r="434" spans="1:7" x14ac:dyDescent="0.3">
      <c r="A434" s="161"/>
      <c r="D434">
        <v>9</v>
      </c>
      <c r="E434" t="s">
        <v>38</v>
      </c>
      <c r="F434">
        <v>2010</v>
      </c>
      <c r="G434">
        <v>35.799999999999997</v>
      </c>
    </row>
    <row r="435" spans="1:7" x14ac:dyDescent="0.3">
      <c r="A435" s="161"/>
      <c r="D435">
        <v>10</v>
      </c>
      <c r="E435" t="s">
        <v>38</v>
      </c>
      <c r="F435">
        <v>2010</v>
      </c>
      <c r="G435">
        <v>34.299999999999997</v>
      </c>
    </row>
    <row r="436" spans="1:7" x14ac:dyDescent="0.3">
      <c r="A436" s="161"/>
      <c r="D436">
        <v>11</v>
      </c>
      <c r="E436" t="s">
        <v>38</v>
      </c>
      <c r="F436">
        <v>2010</v>
      </c>
      <c r="G436">
        <v>33.299999999999997</v>
      </c>
    </row>
    <row r="437" spans="1:7" x14ac:dyDescent="0.3">
      <c r="A437" s="161"/>
      <c r="D437">
        <v>12</v>
      </c>
      <c r="E437" t="s">
        <v>38</v>
      </c>
      <c r="F437">
        <v>2010</v>
      </c>
      <c r="G437">
        <v>34.299999999999997</v>
      </c>
    </row>
    <row r="438" spans="1:7" x14ac:dyDescent="0.3">
      <c r="A438" s="161"/>
      <c r="D438">
        <v>13</v>
      </c>
      <c r="E438" t="s">
        <v>38</v>
      </c>
      <c r="F438">
        <v>2010</v>
      </c>
      <c r="G438">
        <v>30.1</v>
      </c>
    </row>
    <row r="439" spans="1:7" x14ac:dyDescent="0.3">
      <c r="A439" s="161"/>
      <c r="D439">
        <v>14</v>
      </c>
      <c r="E439" t="s">
        <v>38</v>
      </c>
      <c r="F439">
        <v>2010</v>
      </c>
      <c r="G439">
        <v>26.4</v>
      </c>
    </row>
    <row r="440" spans="1:7" x14ac:dyDescent="0.3">
      <c r="A440" s="161"/>
      <c r="D440">
        <v>15</v>
      </c>
      <c r="E440" t="s">
        <v>38</v>
      </c>
      <c r="F440">
        <v>2010</v>
      </c>
      <c r="G440">
        <v>24</v>
      </c>
    </row>
    <row r="441" spans="1:7" x14ac:dyDescent="0.3">
      <c r="A441" s="161"/>
      <c r="D441">
        <v>16</v>
      </c>
      <c r="E441" t="s">
        <v>38</v>
      </c>
      <c r="F441">
        <v>2010</v>
      </c>
      <c r="G441">
        <v>25.5</v>
      </c>
    </row>
    <row r="442" spans="1:7" x14ac:dyDescent="0.3">
      <c r="A442" s="161"/>
      <c r="D442">
        <v>17</v>
      </c>
      <c r="E442" t="s">
        <v>38</v>
      </c>
      <c r="F442">
        <v>2010</v>
      </c>
      <c r="G442">
        <v>26.4</v>
      </c>
    </row>
    <row r="443" spans="1:7" x14ac:dyDescent="0.3">
      <c r="A443" s="161"/>
      <c r="D443">
        <v>18</v>
      </c>
      <c r="E443" t="s">
        <v>38</v>
      </c>
      <c r="F443">
        <v>2010</v>
      </c>
      <c r="G443">
        <v>26.1</v>
      </c>
    </row>
    <row r="444" spans="1:7" x14ac:dyDescent="0.3">
      <c r="A444" s="161"/>
      <c r="D444">
        <v>19</v>
      </c>
      <c r="E444" t="s">
        <v>38</v>
      </c>
      <c r="F444">
        <v>2010</v>
      </c>
      <c r="G444">
        <v>26.7</v>
      </c>
    </row>
    <row r="445" spans="1:7" x14ac:dyDescent="0.3">
      <c r="A445" s="161"/>
      <c r="D445">
        <v>20</v>
      </c>
      <c r="E445" t="s">
        <v>38</v>
      </c>
      <c r="F445">
        <v>2010</v>
      </c>
      <c r="G445">
        <v>26.1</v>
      </c>
    </row>
    <row r="446" spans="1:7" x14ac:dyDescent="0.3">
      <c r="A446" s="161"/>
      <c r="D446">
        <v>21</v>
      </c>
      <c r="E446" t="s">
        <v>38</v>
      </c>
      <c r="F446">
        <v>2010</v>
      </c>
      <c r="G446">
        <v>24</v>
      </c>
    </row>
    <row r="447" spans="1:7" x14ac:dyDescent="0.3">
      <c r="A447" s="161"/>
      <c r="D447">
        <v>22</v>
      </c>
      <c r="E447" t="s">
        <v>38</v>
      </c>
      <c r="F447">
        <v>2010</v>
      </c>
      <c r="G447">
        <v>24.6</v>
      </c>
    </row>
    <row r="448" spans="1:7" x14ac:dyDescent="0.3">
      <c r="A448" s="161"/>
      <c r="D448">
        <v>23</v>
      </c>
      <c r="E448" t="s">
        <v>38</v>
      </c>
      <c r="F448">
        <v>2010</v>
      </c>
      <c r="G448">
        <v>27.4</v>
      </c>
    </row>
    <row r="449" spans="1:7" x14ac:dyDescent="0.3">
      <c r="A449" s="161"/>
      <c r="D449">
        <v>24</v>
      </c>
      <c r="E449" t="s">
        <v>38</v>
      </c>
      <c r="F449">
        <v>2010</v>
      </c>
      <c r="G449">
        <v>24.9</v>
      </c>
    </row>
    <row r="450" spans="1:7" x14ac:dyDescent="0.3">
      <c r="A450" s="161"/>
      <c r="D450">
        <v>25</v>
      </c>
      <c r="E450" t="s">
        <v>38</v>
      </c>
      <c r="F450">
        <v>2010</v>
      </c>
      <c r="G450">
        <v>23.4</v>
      </c>
    </row>
    <row r="451" spans="1:7" x14ac:dyDescent="0.3">
      <c r="A451" s="161"/>
      <c r="D451">
        <v>26</v>
      </c>
      <c r="E451" t="s">
        <v>38</v>
      </c>
      <c r="F451">
        <v>2010</v>
      </c>
      <c r="G451">
        <v>22.6</v>
      </c>
    </row>
    <row r="452" spans="1:7" x14ac:dyDescent="0.3">
      <c r="A452" s="161"/>
      <c r="D452">
        <v>27</v>
      </c>
      <c r="E452" t="s">
        <v>38</v>
      </c>
      <c r="F452">
        <v>2010</v>
      </c>
      <c r="G452">
        <v>32.6</v>
      </c>
    </row>
    <row r="453" spans="1:7" x14ac:dyDescent="0.3">
      <c r="A453" s="161"/>
      <c r="D453">
        <v>28</v>
      </c>
      <c r="E453" t="s">
        <v>38</v>
      </c>
      <c r="F453">
        <v>2010</v>
      </c>
      <c r="G453">
        <v>30.7</v>
      </c>
    </row>
    <row r="454" spans="1:7" x14ac:dyDescent="0.3">
      <c r="A454" s="161"/>
      <c r="D454">
        <v>29</v>
      </c>
      <c r="E454" t="s">
        <v>38</v>
      </c>
      <c r="F454">
        <v>2010</v>
      </c>
      <c r="G454">
        <v>30.7</v>
      </c>
    </row>
    <row r="455" spans="1:7" x14ac:dyDescent="0.3">
      <c r="A455" s="161"/>
      <c r="D455">
        <v>30</v>
      </c>
      <c r="E455" t="s">
        <v>38</v>
      </c>
      <c r="F455">
        <v>2010</v>
      </c>
      <c r="G455">
        <v>29.5</v>
      </c>
    </row>
    <row r="456" spans="1:7" x14ac:dyDescent="0.3">
      <c r="A456" s="161"/>
      <c r="D456">
        <v>31</v>
      </c>
      <c r="E456" t="s">
        <v>38</v>
      </c>
      <c r="F456">
        <v>2010</v>
      </c>
      <c r="G456">
        <v>28.6</v>
      </c>
    </row>
    <row r="457" spans="1:7" x14ac:dyDescent="0.3">
      <c r="A457" s="161"/>
      <c r="D457">
        <v>1</v>
      </c>
      <c r="E457" t="s">
        <v>39</v>
      </c>
      <c r="F457">
        <v>2010</v>
      </c>
      <c r="G457">
        <v>23.1</v>
      </c>
    </row>
    <row r="458" spans="1:7" x14ac:dyDescent="0.3">
      <c r="A458" s="161"/>
      <c r="D458">
        <v>2</v>
      </c>
      <c r="E458" t="s">
        <v>39</v>
      </c>
      <c r="F458">
        <v>2010</v>
      </c>
      <c r="G458">
        <v>22.6</v>
      </c>
    </row>
    <row r="459" spans="1:7" x14ac:dyDescent="0.3">
      <c r="A459" s="161"/>
      <c r="D459">
        <v>3</v>
      </c>
      <c r="E459" t="s">
        <v>39</v>
      </c>
      <c r="F459">
        <v>2010</v>
      </c>
      <c r="G459">
        <v>37.9</v>
      </c>
    </row>
    <row r="460" spans="1:7" x14ac:dyDescent="0.3">
      <c r="A460" s="161"/>
      <c r="D460">
        <v>4</v>
      </c>
      <c r="E460" t="s">
        <v>39</v>
      </c>
      <c r="F460">
        <v>2010</v>
      </c>
      <c r="G460">
        <v>37.9</v>
      </c>
    </row>
    <row r="461" spans="1:7" x14ac:dyDescent="0.3">
      <c r="A461" s="161"/>
      <c r="D461">
        <v>5</v>
      </c>
      <c r="E461" t="s">
        <v>39</v>
      </c>
      <c r="F461">
        <v>2010</v>
      </c>
      <c r="G461">
        <v>44.3</v>
      </c>
    </row>
    <row r="462" spans="1:7" x14ac:dyDescent="0.3">
      <c r="A462" s="161"/>
      <c r="D462">
        <v>6</v>
      </c>
      <c r="E462" t="s">
        <v>39</v>
      </c>
      <c r="F462">
        <v>2010</v>
      </c>
      <c r="G462">
        <v>36.799999999999997</v>
      </c>
    </row>
    <row r="463" spans="1:7" x14ac:dyDescent="0.3">
      <c r="A463" s="161"/>
      <c r="D463">
        <v>7</v>
      </c>
      <c r="E463" t="s">
        <v>39</v>
      </c>
      <c r="F463">
        <v>2010</v>
      </c>
      <c r="G463">
        <v>34.700000000000003</v>
      </c>
    </row>
    <row r="464" spans="1:7" x14ac:dyDescent="0.3">
      <c r="A464" s="161"/>
      <c r="D464">
        <v>8</v>
      </c>
      <c r="E464" t="s">
        <v>39</v>
      </c>
      <c r="F464">
        <v>2010</v>
      </c>
      <c r="G464">
        <v>33.6</v>
      </c>
    </row>
    <row r="465" spans="1:7" x14ac:dyDescent="0.3">
      <c r="A465" s="161"/>
      <c r="D465">
        <v>9</v>
      </c>
      <c r="E465" t="s">
        <v>39</v>
      </c>
      <c r="F465">
        <v>2010</v>
      </c>
      <c r="G465">
        <v>32.6</v>
      </c>
    </row>
    <row r="466" spans="1:7" x14ac:dyDescent="0.3">
      <c r="A466" s="161"/>
      <c r="D466">
        <v>10</v>
      </c>
      <c r="E466" t="s">
        <v>39</v>
      </c>
      <c r="F466">
        <v>2010</v>
      </c>
      <c r="G466">
        <v>31.4</v>
      </c>
    </row>
    <row r="467" spans="1:7" x14ac:dyDescent="0.3">
      <c r="A467" s="161"/>
      <c r="D467">
        <v>11</v>
      </c>
      <c r="E467" t="s">
        <v>39</v>
      </c>
      <c r="F467">
        <v>2010</v>
      </c>
      <c r="G467">
        <v>30.1</v>
      </c>
    </row>
    <row r="468" spans="1:7" x14ac:dyDescent="0.3">
      <c r="A468" s="161"/>
      <c r="D468">
        <v>12</v>
      </c>
      <c r="E468" t="s">
        <v>39</v>
      </c>
      <c r="F468">
        <v>2010</v>
      </c>
      <c r="G468">
        <v>27.4</v>
      </c>
    </row>
    <row r="469" spans="1:7" x14ac:dyDescent="0.3">
      <c r="A469" s="161"/>
      <c r="D469">
        <v>13</v>
      </c>
      <c r="E469" t="s">
        <v>39</v>
      </c>
      <c r="F469">
        <v>2010</v>
      </c>
      <c r="G469">
        <v>26.1</v>
      </c>
    </row>
    <row r="470" spans="1:7" x14ac:dyDescent="0.3">
      <c r="A470" s="161"/>
      <c r="D470">
        <v>14</v>
      </c>
      <c r="E470" t="s">
        <v>39</v>
      </c>
      <c r="F470">
        <v>2010</v>
      </c>
      <c r="G470">
        <v>26.1</v>
      </c>
    </row>
    <row r="471" spans="1:7" x14ac:dyDescent="0.3">
      <c r="A471" s="161"/>
      <c r="D471">
        <v>15</v>
      </c>
      <c r="E471" t="s">
        <v>39</v>
      </c>
      <c r="F471">
        <v>2010</v>
      </c>
      <c r="G471">
        <v>32.9</v>
      </c>
    </row>
    <row r="472" spans="1:7" x14ac:dyDescent="0.3">
      <c r="A472" s="161"/>
      <c r="D472">
        <v>16</v>
      </c>
      <c r="E472" t="s">
        <v>39</v>
      </c>
      <c r="F472">
        <v>2010</v>
      </c>
      <c r="G472">
        <v>33.6</v>
      </c>
    </row>
    <row r="473" spans="1:7" x14ac:dyDescent="0.3">
      <c r="A473" s="161"/>
      <c r="D473">
        <v>17</v>
      </c>
      <c r="E473" t="s">
        <v>39</v>
      </c>
      <c r="F473">
        <v>2010</v>
      </c>
      <c r="G473">
        <v>31</v>
      </c>
    </row>
    <row r="474" spans="1:7" x14ac:dyDescent="0.3">
      <c r="A474" s="161"/>
      <c r="D474">
        <v>18</v>
      </c>
      <c r="E474" t="s">
        <v>39</v>
      </c>
      <c r="F474">
        <v>2010</v>
      </c>
      <c r="G474">
        <v>45.9</v>
      </c>
    </row>
    <row r="475" spans="1:7" x14ac:dyDescent="0.3">
      <c r="A475" s="161"/>
      <c r="D475">
        <v>19</v>
      </c>
      <c r="E475" t="s">
        <v>39</v>
      </c>
      <c r="F475">
        <v>2010</v>
      </c>
      <c r="G475">
        <v>42.1</v>
      </c>
    </row>
    <row r="476" spans="1:7" x14ac:dyDescent="0.3">
      <c r="A476" s="161"/>
      <c r="D476">
        <v>20</v>
      </c>
      <c r="E476" t="s">
        <v>39</v>
      </c>
      <c r="F476">
        <v>2010</v>
      </c>
      <c r="G476">
        <v>37.5</v>
      </c>
    </row>
    <row r="477" spans="1:7" x14ac:dyDescent="0.3">
      <c r="A477" s="161"/>
      <c r="D477">
        <v>21</v>
      </c>
      <c r="E477" t="s">
        <v>39</v>
      </c>
      <c r="F477">
        <v>2010</v>
      </c>
      <c r="G477">
        <v>30.7</v>
      </c>
    </row>
    <row r="478" spans="1:7" x14ac:dyDescent="0.3">
      <c r="A478" s="161"/>
      <c r="D478">
        <v>22</v>
      </c>
      <c r="E478" t="s">
        <v>39</v>
      </c>
      <c r="F478">
        <v>2010</v>
      </c>
      <c r="G478">
        <v>34.299999999999997</v>
      </c>
    </row>
    <row r="479" spans="1:7" x14ac:dyDescent="0.3">
      <c r="A479" s="161"/>
      <c r="D479">
        <v>23</v>
      </c>
      <c r="E479" t="s">
        <v>39</v>
      </c>
      <c r="F479">
        <v>2010</v>
      </c>
      <c r="G479">
        <v>34.299999999999997</v>
      </c>
    </row>
    <row r="480" spans="1:7" x14ac:dyDescent="0.3">
      <c r="A480" s="161"/>
      <c r="D480">
        <v>24</v>
      </c>
      <c r="E480" t="s">
        <v>39</v>
      </c>
      <c r="F480">
        <v>2010</v>
      </c>
      <c r="G480">
        <v>33.6</v>
      </c>
    </row>
    <row r="481" spans="1:7" x14ac:dyDescent="0.3">
      <c r="A481" s="161"/>
      <c r="D481">
        <v>25</v>
      </c>
      <c r="E481" t="s">
        <v>39</v>
      </c>
      <c r="F481">
        <v>2010</v>
      </c>
      <c r="G481">
        <v>32.6</v>
      </c>
    </row>
    <row r="482" spans="1:7" x14ac:dyDescent="0.3">
      <c r="A482" s="161"/>
      <c r="D482">
        <v>26</v>
      </c>
      <c r="E482" t="s">
        <v>39</v>
      </c>
      <c r="F482">
        <v>2010</v>
      </c>
      <c r="G482">
        <v>33.6</v>
      </c>
    </row>
    <row r="483" spans="1:7" x14ac:dyDescent="0.3">
      <c r="A483" s="161"/>
      <c r="D483">
        <v>27</v>
      </c>
      <c r="E483" t="s">
        <v>39</v>
      </c>
      <c r="F483">
        <v>2010</v>
      </c>
      <c r="G483">
        <v>34.299999999999997</v>
      </c>
    </row>
    <row r="484" spans="1:7" x14ac:dyDescent="0.3">
      <c r="A484" s="161"/>
      <c r="D484">
        <v>28</v>
      </c>
      <c r="E484" t="s">
        <v>39</v>
      </c>
      <c r="F484">
        <v>2010</v>
      </c>
      <c r="G484">
        <v>31.7</v>
      </c>
    </row>
    <row r="485" spans="1:7" x14ac:dyDescent="0.3">
      <c r="A485" s="161"/>
      <c r="D485">
        <v>29</v>
      </c>
      <c r="E485" t="s">
        <v>39</v>
      </c>
      <c r="F485">
        <v>2010</v>
      </c>
      <c r="G485">
        <v>28.9</v>
      </c>
    </row>
    <row r="486" spans="1:7" x14ac:dyDescent="0.3">
      <c r="A486" s="161"/>
      <c r="D486">
        <v>30</v>
      </c>
      <c r="E486" t="s">
        <v>39</v>
      </c>
      <c r="F486">
        <v>2010</v>
      </c>
      <c r="G486">
        <v>28.6</v>
      </c>
    </row>
    <row r="487" spans="1:7" x14ac:dyDescent="0.3">
      <c r="A487" s="161"/>
      <c r="D487">
        <v>1</v>
      </c>
      <c r="E487" t="s">
        <v>21</v>
      </c>
      <c r="F487">
        <v>2010</v>
      </c>
      <c r="G487">
        <v>23.1</v>
      </c>
    </row>
    <row r="488" spans="1:7" x14ac:dyDescent="0.3">
      <c r="A488" s="161"/>
      <c r="D488">
        <v>2</v>
      </c>
      <c r="E488" t="s">
        <v>21</v>
      </c>
      <c r="F488">
        <v>2010</v>
      </c>
      <c r="G488">
        <v>21</v>
      </c>
    </row>
    <row r="489" spans="1:7" x14ac:dyDescent="0.3">
      <c r="A489" s="161"/>
      <c r="D489">
        <v>3</v>
      </c>
      <c r="E489" t="s">
        <v>21</v>
      </c>
      <c r="F489">
        <v>2010</v>
      </c>
      <c r="G489">
        <v>21.3</v>
      </c>
    </row>
    <row r="490" spans="1:7" x14ac:dyDescent="0.3">
      <c r="A490" s="161"/>
      <c r="D490">
        <v>4</v>
      </c>
      <c r="E490" t="s">
        <v>21</v>
      </c>
      <c r="F490">
        <v>2010</v>
      </c>
      <c r="G490">
        <v>23.4</v>
      </c>
    </row>
    <row r="491" spans="1:7" x14ac:dyDescent="0.3">
      <c r="A491" s="161"/>
      <c r="D491">
        <v>5</v>
      </c>
      <c r="E491" t="s">
        <v>21</v>
      </c>
      <c r="F491">
        <v>2010</v>
      </c>
      <c r="G491">
        <v>24.3</v>
      </c>
    </row>
    <row r="492" spans="1:7" x14ac:dyDescent="0.3">
      <c r="A492" s="161"/>
      <c r="D492">
        <v>6</v>
      </c>
      <c r="E492" t="s">
        <v>21</v>
      </c>
      <c r="F492">
        <v>2010</v>
      </c>
      <c r="G492">
        <v>24.6</v>
      </c>
    </row>
    <row r="493" spans="1:7" x14ac:dyDescent="0.3">
      <c r="A493" s="161"/>
      <c r="D493">
        <v>7</v>
      </c>
      <c r="E493" t="s">
        <v>21</v>
      </c>
      <c r="F493">
        <v>2010</v>
      </c>
      <c r="G493">
        <v>26.1</v>
      </c>
    </row>
    <row r="494" spans="1:7" x14ac:dyDescent="0.3">
      <c r="A494" s="161"/>
      <c r="D494">
        <v>8</v>
      </c>
      <c r="E494" t="s">
        <v>21</v>
      </c>
      <c r="F494">
        <v>2010</v>
      </c>
      <c r="G494">
        <v>27.1</v>
      </c>
    </row>
    <row r="495" spans="1:7" x14ac:dyDescent="0.3">
      <c r="A495" s="161"/>
      <c r="D495">
        <v>9</v>
      </c>
      <c r="E495" t="s">
        <v>21</v>
      </c>
      <c r="F495">
        <v>2010</v>
      </c>
      <c r="G495">
        <v>26.4</v>
      </c>
    </row>
    <row r="496" spans="1:7" x14ac:dyDescent="0.3">
      <c r="A496" s="161"/>
      <c r="D496">
        <v>10</v>
      </c>
      <c r="E496" t="s">
        <v>21</v>
      </c>
      <c r="F496">
        <v>2010</v>
      </c>
      <c r="G496">
        <v>24.9</v>
      </c>
    </row>
    <row r="497" spans="1:7" x14ac:dyDescent="0.3">
      <c r="A497" s="161"/>
      <c r="D497">
        <v>11</v>
      </c>
      <c r="E497" t="s">
        <v>21</v>
      </c>
      <c r="F497">
        <v>2010</v>
      </c>
      <c r="G497">
        <v>23.4</v>
      </c>
    </row>
    <row r="498" spans="1:7" x14ac:dyDescent="0.3">
      <c r="A498" s="161"/>
      <c r="D498">
        <v>12</v>
      </c>
      <c r="E498" t="s">
        <v>21</v>
      </c>
      <c r="F498">
        <v>2010</v>
      </c>
      <c r="G498">
        <v>22.9</v>
      </c>
    </row>
    <row r="499" spans="1:7" x14ac:dyDescent="0.3">
      <c r="A499" s="161"/>
      <c r="D499">
        <v>13</v>
      </c>
      <c r="E499" t="s">
        <v>21</v>
      </c>
      <c r="F499">
        <v>2010</v>
      </c>
      <c r="G499">
        <v>22.9</v>
      </c>
    </row>
    <row r="500" spans="1:7" x14ac:dyDescent="0.3">
      <c r="A500" s="161"/>
      <c r="D500">
        <v>14</v>
      </c>
      <c r="E500" t="s">
        <v>21</v>
      </c>
      <c r="F500">
        <v>2010</v>
      </c>
      <c r="G500">
        <v>22.6</v>
      </c>
    </row>
    <row r="501" spans="1:7" x14ac:dyDescent="0.3">
      <c r="A501" s="161"/>
      <c r="D501">
        <v>15</v>
      </c>
      <c r="E501" t="s">
        <v>21</v>
      </c>
      <c r="F501">
        <v>2010</v>
      </c>
      <c r="G501">
        <v>21.6</v>
      </c>
    </row>
    <row r="502" spans="1:7" x14ac:dyDescent="0.3">
      <c r="A502" s="161"/>
      <c r="D502">
        <v>16</v>
      </c>
      <c r="E502" t="s">
        <v>21</v>
      </c>
      <c r="F502">
        <v>2010</v>
      </c>
      <c r="G502">
        <v>21</v>
      </c>
    </row>
    <row r="503" spans="1:7" x14ac:dyDescent="0.3">
      <c r="A503" s="161"/>
      <c r="D503">
        <v>17</v>
      </c>
      <c r="E503" t="s">
        <v>21</v>
      </c>
      <c r="F503">
        <v>2010</v>
      </c>
      <c r="G503">
        <v>20.5</v>
      </c>
    </row>
    <row r="504" spans="1:7" x14ac:dyDescent="0.3">
      <c r="A504" s="161"/>
      <c r="D504">
        <v>18</v>
      </c>
      <c r="E504" t="s">
        <v>21</v>
      </c>
      <c r="F504">
        <v>2010</v>
      </c>
      <c r="G504">
        <v>36.5</v>
      </c>
    </row>
    <row r="505" spans="1:7" x14ac:dyDescent="0.3">
      <c r="A505" s="161"/>
      <c r="D505">
        <v>19</v>
      </c>
      <c r="E505" t="s">
        <v>21</v>
      </c>
      <c r="F505">
        <v>2010</v>
      </c>
      <c r="G505">
        <v>52.5</v>
      </c>
    </row>
    <row r="506" spans="1:7" x14ac:dyDescent="0.3">
      <c r="A506" s="161"/>
      <c r="D506">
        <v>20</v>
      </c>
      <c r="E506" t="s">
        <v>21</v>
      </c>
      <c r="F506">
        <v>2010</v>
      </c>
      <c r="G506">
        <v>38.200000000000003</v>
      </c>
    </row>
    <row r="507" spans="1:7" x14ac:dyDescent="0.3">
      <c r="A507" s="161"/>
      <c r="D507">
        <v>21</v>
      </c>
      <c r="E507" t="s">
        <v>21</v>
      </c>
      <c r="F507">
        <v>2010</v>
      </c>
      <c r="G507">
        <v>36.799999999999997</v>
      </c>
    </row>
    <row r="508" spans="1:7" x14ac:dyDescent="0.3">
      <c r="A508" s="161"/>
      <c r="D508">
        <v>22</v>
      </c>
      <c r="E508" t="s">
        <v>21</v>
      </c>
      <c r="F508">
        <v>2010</v>
      </c>
      <c r="G508">
        <v>30.4</v>
      </c>
    </row>
    <row r="509" spans="1:7" x14ac:dyDescent="0.3">
      <c r="A509" s="161"/>
      <c r="D509">
        <v>23</v>
      </c>
      <c r="E509" t="s">
        <v>21</v>
      </c>
      <c r="F509">
        <v>2010</v>
      </c>
      <c r="G509">
        <v>45.1</v>
      </c>
    </row>
    <row r="510" spans="1:7" x14ac:dyDescent="0.3">
      <c r="A510" s="161"/>
      <c r="D510">
        <v>24</v>
      </c>
      <c r="E510" t="s">
        <v>21</v>
      </c>
      <c r="F510">
        <v>2010</v>
      </c>
      <c r="G510">
        <v>41</v>
      </c>
    </row>
    <row r="511" spans="1:7" x14ac:dyDescent="0.3">
      <c r="A511" s="161"/>
      <c r="D511">
        <v>25</v>
      </c>
      <c r="E511" t="s">
        <v>21</v>
      </c>
      <c r="F511">
        <v>2010</v>
      </c>
      <c r="G511">
        <v>41.1</v>
      </c>
    </row>
    <row r="512" spans="1:7" x14ac:dyDescent="0.3">
      <c r="A512" s="161"/>
      <c r="D512">
        <v>26</v>
      </c>
      <c r="E512" t="s">
        <v>21</v>
      </c>
      <c r="F512">
        <v>2010</v>
      </c>
      <c r="G512">
        <v>52.3</v>
      </c>
    </row>
    <row r="513" spans="1:7" x14ac:dyDescent="0.3">
      <c r="A513" s="161"/>
      <c r="D513">
        <v>27</v>
      </c>
      <c r="E513" t="s">
        <v>21</v>
      </c>
      <c r="F513">
        <v>2010</v>
      </c>
      <c r="G513">
        <v>43.8</v>
      </c>
    </row>
    <row r="514" spans="1:7" x14ac:dyDescent="0.3">
      <c r="A514" s="161"/>
      <c r="D514">
        <v>28</v>
      </c>
      <c r="E514" t="s">
        <v>21</v>
      </c>
      <c r="F514">
        <v>2010</v>
      </c>
      <c r="G514">
        <v>42.4</v>
      </c>
    </row>
    <row r="515" spans="1:7" x14ac:dyDescent="0.3">
      <c r="A515" s="161"/>
      <c r="D515">
        <v>29</v>
      </c>
      <c r="E515" t="s">
        <v>21</v>
      </c>
      <c r="F515">
        <v>2010</v>
      </c>
      <c r="G515">
        <v>41.7</v>
      </c>
    </row>
    <row r="516" spans="1:7" x14ac:dyDescent="0.3">
      <c r="A516" s="161"/>
      <c r="D516">
        <v>30</v>
      </c>
      <c r="E516" t="s">
        <v>21</v>
      </c>
      <c r="F516">
        <v>2010</v>
      </c>
      <c r="G516">
        <v>40.299999999999997</v>
      </c>
    </row>
    <row r="517" spans="1:7" x14ac:dyDescent="0.3">
      <c r="A517" s="161"/>
      <c r="D517">
        <v>31</v>
      </c>
      <c r="E517" t="s">
        <v>21</v>
      </c>
      <c r="F517">
        <v>2010</v>
      </c>
      <c r="G517">
        <v>39.6</v>
      </c>
    </row>
    <row r="518" spans="1:7" x14ac:dyDescent="0.3">
      <c r="A518" s="161"/>
      <c r="D518">
        <v>1</v>
      </c>
      <c r="E518" t="s">
        <v>40</v>
      </c>
      <c r="F518">
        <v>2010</v>
      </c>
      <c r="G518">
        <v>35.799999999999997</v>
      </c>
    </row>
    <row r="519" spans="1:7" x14ac:dyDescent="0.3">
      <c r="A519" s="161"/>
      <c r="D519">
        <v>2</v>
      </c>
      <c r="E519" t="s">
        <v>40</v>
      </c>
      <c r="F519">
        <v>2010</v>
      </c>
      <c r="G519">
        <v>44.4</v>
      </c>
    </row>
    <row r="520" spans="1:7" x14ac:dyDescent="0.3">
      <c r="A520" s="161"/>
      <c r="D520">
        <v>3</v>
      </c>
      <c r="E520" t="s">
        <v>40</v>
      </c>
      <c r="F520">
        <v>2010</v>
      </c>
      <c r="G520">
        <v>43.6</v>
      </c>
    </row>
    <row r="521" spans="1:7" x14ac:dyDescent="0.3">
      <c r="A521" s="161"/>
      <c r="D521">
        <v>4</v>
      </c>
      <c r="E521" t="s">
        <v>40</v>
      </c>
      <c r="F521">
        <v>2010</v>
      </c>
      <c r="G521">
        <v>46.4</v>
      </c>
    </row>
    <row r="522" spans="1:7" x14ac:dyDescent="0.3">
      <c r="A522" s="161"/>
      <c r="D522">
        <v>5</v>
      </c>
      <c r="E522" t="s">
        <v>40</v>
      </c>
      <c r="F522">
        <v>2010</v>
      </c>
      <c r="G522">
        <v>43.7</v>
      </c>
    </row>
    <row r="523" spans="1:7" x14ac:dyDescent="0.3">
      <c r="A523" s="161"/>
      <c r="D523">
        <v>6</v>
      </c>
      <c r="E523" t="s">
        <v>40</v>
      </c>
      <c r="F523">
        <v>2010</v>
      </c>
      <c r="G523">
        <v>39.299999999999997</v>
      </c>
    </row>
    <row r="524" spans="1:7" x14ac:dyDescent="0.3">
      <c r="A524" s="161"/>
      <c r="D524">
        <v>7</v>
      </c>
      <c r="E524" t="s">
        <v>40</v>
      </c>
      <c r="F524">
        <v>2010</v>
      </c>
      <c r="G524">
        <v>38.200000000000003</v>
      </c>
    </row>
    <row r="525" spans="1:7" x14ac:dyDescent="0.3">
      <c r="A525" s="161"/>
      <c r="D525">
        <v>8</v>
      </c>
      <c r="E525" t="s">
        <v>40</v>
      </c>
      <c r="F525">
        <v>2010</v>
      </c>
      <c r="G525">
        <v>47.1</v>
      </c>
    </row>
    <row r="526" spans="1:7" x14ac:dyDescent="0.3">
      <c r="A526" s="161"/>
      <c r="D526">
        <v>9</v>
      </c>
      <c r="E526" t="s">
        <v>40</v>
      </c>
      <c r="F526">
        <v>2010</v>
      </c>
      <c r="G526">
        <v>44.4</v>
      </c>
    </row>
    <row r="527" spans="1:7" x14ac:dyDescent="0.3">
      <c r="A527" s="161"/>
      <c r="D527">
        <v>10</v>
      </c>
      <c r="E527" t="s">
        <v>40</v>
      </c>
      <c r="F527">
        <v>2010</v>
      </c>
      <c r="G527">
        <v>39.299999999999997</v>
      </c>
    </row>
    <row r="528" spans="1:7" x14ac:dyDescent="0.3">
      <c r="A528" s="161"/>
      <c r="D528">
        <v>11</v>
      </c>
      <c r="E528" t="s">
        <v>40</v>
      </c>
      <c r="F528">
        <v>2010</v>
      </c>
      <c r="G528">
        <v>41</v>
      </c>
    </row>
    <row r="529" spans="1:7" x14ac:dyDescent="0.3">
      <c r="A529" s="161"/>
      <c r="D529">
        <v>12</v>
      </c>
      <c r="E529" t="s">
        <v>40</v>
      </c>
      <c r="F529">
        <v>2010</v>
      </c>
      <c r="G529">
        <v>41.4</v>
      </c>
    </row>
    <row r="530" spans="1:7" x14ac:dyDescent="0.3">
      <c r="A530" s="161"/>
      <c r="D530">
        <v>13</v>
      </c>
      <c r="E530" t="s">
        <v>40</v>
      </c>
      <c r="F530">
        <v>2010</v>
      </c>
      <c r="G530">
        <v>46</v>
      </c>
    </row>
    <row r="531" spans="1:7" x14ac:dyDescent="0.3">
      <c r="A531" s="161"/>
      <c r="D531">
        <v>14</v>
      </c>
      <c r="E531" t="s">
        <v>40</v>
      </c>
      <c r="F531">
        <v>2010</v>
      </c>
      <c r="G531">
        <v>43.6</v>
      </c>
    </row>
    <row r="532" spans="1:7" x14ac:dyDescent="0.3">
      <c r="A532" s="161"/>
      <c r="D532">
        <v>15</v>
      </c>
      <c r="E532" t="s">
        <v>40</v>
      </c>
      <c r="F532">
        <v>2010</v>
      </c>
      <c r="G532">
        <v>43.2</v>
      </c>
    </row>
    <row r="533" spans="1:7" x14ac:dyDescent="0.3">
      <c r="A533" s="161"/>
      <c r="D533">
        <v>16</v>
      </c>
      <c r="E533" t="s">
        <v>40</v>
      </c>
      <c r="F533">
        <v>2010</v>
      </c>
      <c r="G533">
        <v>64.900000000000006</v>
      </c>
    </row>
    <row r="534" spans="1:7" x14ac:dyDescent="0.3">
      <c r="A534" s="161"/>
      <c r="D534">
        <v>17</v>
      </c>
      <c r="E534" t="s">
        <v>40</v>
      </c>
      <c r="F534">
        <v>2010</v>
      </c>
      <c r="G534">
        <v>75.5</v>
      </c>
    </row>
    <row r="535" spans="1:7" x14ac:dyDescent="0.3">
      <c r="A535" s="161"/>
      <c r="D535">
        <v>18</v>
      </c>
      <c r="E535" t="s">
        <v>40</v>
      </c>
      <c r="F535">
        <v>2010</v>
      </c>
      <c r="G535">
        <v>64.099999999999994</v>
      </c>
    </row>
    <row r="536" spans="1:7" x14ac:dyDescent="0.3">
      <c r="A536" s="161"/>
      <c r="D536">
        <v>19</v>
      </c>
      <c r="E536" t="s">
        <v>40</v>
      </c>
      <c r="F536">
        <v>2010</v>
      </c>
      <c r="G536">
        <v>74.599999999999994</v>
      </c>
    </row>
    <row r="537" spans="1:7" x14ac:dyDescent="0.3">
      <c r="A537" s="161"/>
      <c r="D537">
        <v>20</v>
      </c>
      <c r="E537" t="s">
        <v>40</v>
      </c>
      <c r="F537">
        <v>2010</v>
      </c>
      <c r="G537">
        <v>89.1</v>
      </c>
    </row>
    <row r="538" spans="1:7" x14ac:dyDescent="0.3">
      <c r="A538" s="161"/>
      <c r="D538">
        <v>21</v>
      </c>
      <c r="E538" t="s">
        <v>40</v>
      </c>
      <c r="F538">
        <v>2010</v>
      </c>
      <c r="G538">
        <v>94.1</v>
      </c>
    </row>
    <row r="539" spans="1:7" x14ac:dyDescent="0.3">
      <c r="A539" s="161"/>
      <c r="D539">
        <v>22</v>
      </c>
      <c r="E539" t="s">
        <v>40</v>
      </c>
      <c r="F539">
        <v>2010</v>
      </c>
      <c r="G539">
        <v>80.599999999999994</v>
      </c>
    </row>
    <row r="540" spans="1:7" x14ac:dyDescent="0.3">
      <c r="A540" s="161"/>
      <c r="D540">
        <v>23</v>
      </c>
      <c r="E540" t="s">
        <v>40</v>
      </c>
      <c r="F540">
        <v>2010</v>
      </c>
      <c r="G540">
        <v>95</v>
      </c>
    </row>
    <row r="541" spans="1:7" x14ac:dyDescent="0.3">
      <c r="A541" s="161"/>
      <c r="D541">
        <v>24</v>
      </c>
      <c r="E541" t="s">
        <v>40</v>
      </c>
      <c r="F541">
        <v>2010</v>
      </c>
      <c r="G541">
        <v>75.5</v>
      </c>
    </row>
    <row r="542" spans="1:7" x14ac:dyDescent="0.3">
      <c r="A542" s="161"/>
      <c r="D542">
        <v>25</v>
      </c>
      <c r="E542" t="s">
        <v>40</v>
      </c>
      <c r="F542">
        <v>2010</v>
      </c>
      <c r="G542">
        <v>80.7</v>
      </c>
    </row>
    <row r="543" spans="1:7" x14ac:dyDescent="0.3">
      <c r="A543" s="161"/>
      <c r="D543">
        <v>26</v>
      </c>
      <c r="E543" t="s">
        <v>40</v>
      </c>
      <c r="F543">
        <v>2010</v>
      </c>
      <c r="G543">
        <v>84.9</v>
      </c>
    </row>
    <row r="544" spans="1:7" x14ac:dyDescent="0.3">
      <c r="A544" s="161"/>
      <c r="D544">
        <v>27</v>
      </c>
      <c r="E544" t="s">
        <v>40</v>
      </c>
      <c r="F544">
        <v>2010</v>
      </c>
      <c r="G544">
        <v>192</v>
      </c>
    </row>
    <row r="545" spans="1:7" x14ac:dyDescent="0.3">
      <c r="A545" s="161"/>
      <c r="D545">
        <v>28</v>
      </c>
      <c r="E545" t="s">
        <v>40</v>
      </c>
      <c r="F545">
        <v>2010</v>
      </c>
      <c r="G545">
        <v>103</v>
      </c>
    </row>
    <row r="546" spans="1:7" x14ac:dyDescent="0.3">
      <c r="A546" s="161"/>
      <c r="D546">
        <v>29</v>
      </c>
      <c r="E546" t="s">
        <v>40</v>
      </c>
      <c r="F546">
        <v>2010</v>
      </c>
      <c r="G546">
        <v>78.900000000000006</v>
      </c>
    </row>
    <row r="547" spans="1:7" x14ac:dyDescent="0.3">
      <c r="A547" s="161"/>
      <c r="D547">
        <v>30</v>
      </c>
      <c r="E547" t="s">
        <v>40</v>
      </c>
      <c r="F547">
        <v>2010</v>
      </c>
      <c r="G547">
        <v>90.1</v>
      </c>
    </row>
    <row r="548" spans="1:7" x14ac:dyDescent="0.3">
      <c r="A548" s="161"/>
      <c r="D548">
        <v>1</v>
      </c>
      <c r="E548" t="s">
        <v>41</v>
      </c>
      <c r="F548">
        <v>2010</v>
      </c>
      <c r="G548">
        <v>140</v>
      </c>
    </row>
    <row r="549" spans="1:7" x14ac:dyDescent="0.3">
      <c r="A549" s="161"/>
      <c r="D549">
        <v>2</v>
      </c>
      <c r="E549" t="s">
        <v>41</v>
      </c>
      <c r="F549">
        <v>2010</v>
      </c>
      <c r="G549">
        <v>139</v>
      </c>
    </row>
    <row r="550" spans="1:7" x14ac:dyDescent="0.3">
      <c r="A550" s="161"/>
      <c r="D550">
        <v>3</v>
      </c>
      <c r="E550" t="s">
        <v>41</v>
      </c>
      <c r="F550">
        <v>2010</v>
      </c>
      <c r="G550">
        <v>162</v>
      </c>
    </row>
    <row r="551" spans="1:7" x14ac:dyDescent="0.3">
      <c r="A551" s="161"/>
      <c r="D551">
        <v>4</v>
      </c>
      <c r="E551" t="s">
        <v>41</v>
      </c>
      <c r="F551">
        <v>2010</v>
      </c>
      <c r="G551">
        <v>185</v>
      </c>
    </row>
    <row r="552" spans="1:7" x14ac:dyDescent="0.3">
      <c r="A552" s="161"/>
      <c r="D552">
        <v>5</v>
      </c>
      <c r="E552" t="s">
        <v>41</v>
      </c>
      <c r="F552">
        <v>2010</v>
      </c>
      <c r="G552">
        <v>196</v>
      </c>
    </row>
    <row r="553" spans="1:7" x14ac:dyDescent="0.3">
      <c r="A553" s="161"/>
      <c r="D553">
        <v>6</v>
      </c>
      <c r="E553" t="s">
        <v>41</v>
      </c>
      <c r="F553">
        <v>2010</v>
      </c>
      <c r="G553">
        <v>219</v>
      </c>
    </row>
    <row r="554" spans="1:7" x14ac:dyDescent="0.3">
      <c r="A554" s="161"/>
      <c r="D554">
        <v>7</v>
      </c>
      <c r="E554" t="s">
        <v>41</v>
      </c>
      <c r="F554">
        <v>2010</v>
      </c>
      <c r="G554">
        <v>178</v>
      </c>
    </row>
    <row r="555" spans="1:7" x14ac:dyDescent="0.3">
      <c r="A555" s="161"/>
      <c r="D555">
        <v>8</v>
      </c>
      <c r="E555" t="s">
        <v>41</v>
      </c>
      <c r="F555">
        <v>2010</v>
      </c>
      <c r="G555">
        <v>499</v>
      </c>
    </row>
    <row r="556" spans="1:7" x14ac:dyDescent="0.3">
      <c r="A556" s="161"/>
      <c r="D556">
        <v>9</v>
      </c>
      <c r="E556" t="s">
        <v>41</v>
      </c>
      <c r="F556">
        <v>2010</v>
      </c>
      <c r="G556">
        <v>496</v>
      </c>
    </row>
    <row r="557" spans="1:7" x14ac:dyDescent="0.3">
      <c r="A557" s="161"/>
      <c r="D557">
        <v>10</v>
      </c>
      <c r="E557" t="s">
        <v>41</v>
      </c>
      <c r="F557">
        <v>2010</v>
      </c>
      <c r="G557">
        <v>479</v>
      </c>
    </row>
    <row r="558" spans="1:7" x14ac:dyDescent="0.3">
      <c r="A558" s="161"/>
      <c r="D558">
        <v>11</v>
      </c>
      <c r="E558" t="s">
        <v>41</v>
      </c>
      <c r="F558">
        <v>2010</v>
      </c>
      <c r="G558">
        <v>488</v>
      </c>
    </row>
    <row r="559" spans="1:7" x14ac:dyDescent="0.3">
      <c r="A559" s="161"/>
      <c r="D559">
        <v>12</v>
      </c>
      <c r="E559" t="s">
        <v>41</v>
      </c>
      <c r="F559">
        <v>2010</v>
      </c>
      <c r="G559">
        <v>436</v>
      </c>
    </row>
    <row r="560" spans="1:7" x14ac:dyDescent="0.3">
      <c r="A560" s="161"/>
      <c r="D560">
        <v>13</v>
      </c>
      <c r="E560" t="s">
        <v>41</v>
      </c>
      <c r="F560">
        <v>2010</v>
      </c>
      <c r="G560">
        <v>551</v>
      </c>
    </row>
    <row r="561" spans="1:7" x14ac:dyDescent="0.3">
      <c r="A561" s="161"/>
      <c r="D561">
        <v>14</v>
      </c>
      <c r="E561" t="s">
        <v>41</v>
      </c>
      <c r="F561">
        <v>2010</v>
      </c>
      <c r="G561">
        <v>546</v>
      </c>
    </row>
    <row r="562" spans="1:7" x14ac:dyDescent="0.3">
      <c r="A562" s="161"/>
      <c r="D562">
        <v>15</v>
      </c>
      <c r="E562" t="s">
        <v>41</v>
      </c>
      <c r="F562">
        <v>2010</v>
      </c>
      <c r="G562">
        <v>528</v>
      </c>
    </row>
    <row r="563" spans="1:7" x14ac:dyDescent="0.3">
      <c r="A563" s="161"/>
      <c r="D563">
        <v>16</v>
      </c>
      <c r="E563" t="s">
        <v>41</v>
      </c>
      <c r="F563">
        <v>2010</v>
      </c>
      <c r="G563">
        <v>531</v>
      </c>
    </row>
    <row r="564" spans="1:7" x14ac:dyDescent="0.3">
      <c r="A564" s="161"/>
      <c r="D564">
        <v>17</v>
      </c>
      <c r="E564" t="s">
        <v>41</v>
      </c>
      <c r="F564">
        <v>2010</v>
      </c>
      <c r="G564">
        <v>674</v>
      </c>
    </row>
    <row r="565" spans="1:7" x14ac:dyDescent="0.3">
      <c r="A565" s="161"/>
      <c r="D565">
        <v>18</v>
      </c>
      <c r="E565" t="s">
        <v>41</v>
      </c>
      <c r="F565">
        <v>2010</v>
      </c>
      <c r="G565">
        <v>587</v>
      </c>
    </row>
    <row r="566" spans="1:7" x14ac:dyDescent="0.3">
      <c r="A566" s="161"/>
      <c r="D566">
        <v>19</v>
      </c>
      <c r="E566" t="s">
        <v>41</v>
      </c>
      <c r="F566">
        <v>2010</v>
      </c>
      <c r="G566">
        <v>883</v>
      </c>
    </row>
    <row r="567" spans="1:7" x14ac:dyDescent="0.3">
      <c r="A567" s="161"/>
      <c r="D567">
        <v>20</v>
      </c>
      <c r="E567" t="s">
        <v>41</v>
      </c>
      <c r="F567">
        <v>2010</v>
      </c>
      <c r="G567">
        <v>1137</v>
      </c>
    </row>
    <row r="568" spans="1:7" x14ac:dyDescent="0.3">
      <c r="A568" s="161"/>
      <c r="D568">
        <v>21</v>
      </c>
      <c r="E568" t="s">
        <v>41</v>
      </c>
      <c r="F568">
        <v>2010</v>
      </c>
      <c r="G568">
        <v>845</v>
      </c>
    </row>
    <row r="569" spans="1:7" x14ac:dyDescent="0.3">
      <c r="A569" s="161"/>
      <c r="D569">
        <v>22</v>
      </c>
      <c r="E569" t="s">
        <v>41</v>
      </c>
      <c r="F569">
        <v>2010</v>
      </c>
      <c r="G569">
        <v>890</v>
      </c>
    </row>
    <row r="570" spans="1:7" x14ac:dyDescent="0.3">
      <c r="A570" s="161"/>
      <c r="D570">
        <v>23</v>
      </c>
      <c r="E570" t="s">
        <v>41</v>
      </c>
      <c r="F570">
        <v>2010</v>
      </c>
      <c r="G570">
        <v>757</v>
      </c>
    </row>
    <row r="571" spans="1:7" x14ac:dyDescent="0.3">
      <c r="A571" s="161"/>
      <c r="D571">
        <v>24</v>
      </c>
      <c r="E571" t="s">
        <v>41</v>
      </c>
      <c r="F571">
        <v>2010</v>
      </c>
      <c r="G571">
        <v>796</v>
      </c>
    </row>
    <row r="572" spans="1:7" x14ac:dyDescent="0.3">
      <c r="A572" s="161"/>
      <c r="D572">
        <v>25</v>
      </c>
      <c r="E572" t="s">
        <v>41</v>
      </c>
      <c r="F572">
        <v>2010</v>
      </c>
      <c r="G572">
        <v>822</v>
      </c>
    </row>
    <row r="573" spans="1:7" x14ac:dyDescent="0.3">
      <c r="A573" s="161"/>
      <c r="D573">
        <v>26</v>
      </c>
      <c r="E573" t="s">
        <v>41</v>
      </c>
      <c r="F573">
        <v>2010</v>
      </c>
      <c r="G573">
        <v>779</v>
      </c>
    </row>
    <row r="574" spans="1:7" x14ac:dyDescent="0.3">
      <c r="A574" s="161"/>
      <c r="D574">
        <v>27</v>
      </c>
      <c r="E574" t="s">
        <v>41</v>
      </c>
      <c r="F574">
        <v>2010</v>
      </c>
      <c r="G574">
        <v>779</v>
      </c>
    </row>
    <row r="575" spans="1:7" x14ac:dyDescent="0.3">
      <c r="A575" s="161"/>
      <c r="D575">
        <v>28</v>
      </c>
      <c r="E575" t="s">
        <v>41</v>
      </c>
      <c r="F575">
        <v>2010</v>
      </c>
      <c r="G575">
        <v>688</v>
      </c>
    </row>
    <row r="576" spans="1:7" x14ac:dyDescent="0.3">
      <c r="A576" s="161"/>
      <c r="D576">
        <v>29</v>
      </c>
      <c r="E576" t="s">
        <v>41</v>
      </c>
      <c r="F576">
        <v>2010</v>
      </c>
      <c r="G576">
        <v>1310</v>
      </c>
    </row>
    <row r="577" spans="1:7" x14ac:dyDescent="0.3">
      <c r="A577" s="161"/>
      <c r="D577">
        <v>30</v>
      </c>
      <c r="E577" t="s">
        <v>41</v>
      </c>
      <c r="F577">
        <v>2010</v>
      </c>
      <c r="G577">
        <v>901</v>
      </c>
    </row>
    <row r="578" spans="1:7" x14ac:dyDescent="0.3">
      <c r="A578" s="161"/>
      <c r="D578">
        <v>31</v>
      </c>
      <c r="E578" t="s">
        <v>41</v>
      </c>
      <c r="F578">
        <v>2010</v>
      </c>
      <c r="G578">
        <v>1256</v>
      </c>
    </row>
    <row r="579" spans="1:7" x14ac:dyDescent="0.3">
      <c r="A579" s="161"/>
      <c r="D579">
        <v>1</v>
      </c>
      <c r="E579" t="s">
        <v>42</v>
      </c>
      <c r="F579">
        <v>2010</v>
      </c>
      <c r="G579">
        <v>944</v>
      </c>
    </row>
    <row r="580" spans="1:7" x14ac:dyDescent="0.3">
      <c r="A580" s="161"/>
      <c r="D580">
        <v>2</v>
      </c>
      <c r="E580" t="s">
        <v>42</v>
      </c>
      <c r="F580">
        <v>2010</v>
      </c>
      <c r="G580">
        <v>892</v>
      </c>
    </row>
    <row r="581" spans="1:7" x14ac:dyDescent="0.3">
      <c r="A581" s="161"/>
      <c r="D581">
        <v>3</v>
      </c>
      <c r="E581" t="s">
        <v>42</v>
      </c>
      <c r="F581">
        <v>2010</v>
      </c>
      <c r="G581">
        <v>948</v>
      </c>
    </row>
    <row r="582" spans="1:7" x14ac:dyDescent="0.3">
      <c r="A582" s="161"/>
      <c r="D582">
        <v>4</v>
      </c>
      <c r="E582" t="s">
        <v>42</v>
      </c>
      <c r="F582">
        <v>2010</v>
      </c>
      <c r="G582">
        <v>822</v>
      </c>
    </row>
    <row r="583" spans="1:7" x14ac:dyDescent="0.3">
      <c r="A583" s="161"/>
      <c r="D583">
        <v>5</v>
      </c>
      <c r="E583" t="s">
        <v>42</v>
      </c>
      <c r="F583">
        <v>2010</v>
      </c>
      <c r="G583">
        <v>1257</v>
      </c>
    </row>
    <row r="584" spans="1:7" x14ac:dyDescent="0.3">
      <c r="A584" s="161"/>
      <c r="D584">
        <v>6</v>
      </c>
      <c r="E584" t="s">
        <v>42</v>
      </c>
      <c r="F584">
        <v>2010</v>
      </c>
      <c r="G584">
        <v>1383</v>
      </c>
    </row>
    <row r="585" spans="1:7" x14ac:dyDescent="0.3">
      <c r="A585" s="161"/>
      <c r="D585">
        <v>7</v>
      </c>
      <c r="E585" t="s">
        <v>42</v>
      </c>
      <c r="F585">
        <v>2010</v>
      </c>
      <c r="G585">
        <v>1310</v>
      </c>
    </row>
    <row r="586" spans="1:7" x14ac:dyDescent="0.3">
      <c r="A586" s="161"/>
      <c r="D586">
        <v>8</v>
      </c>
      <c r="E586" t="s">
        <v>42</v>
      </c>
      <c r="F586">
        <v>2010</v>
      </c>
      <c r="G586">
        <v>1310</v>
      </c>
    </row>
    <row r="587" spans="1:7" x14ac:dyDescent="0.3">
      <c r="A587" s="161"/>
      <c r="D587">
        <v>9</v>
      </c>
      <c r="E587" t="s">
        <v>42</v>
      </c>
      <c r="F587">
        <v>2010</v>
      </c>
      <c r="G587">
        <v>1257</v>
      </c>
    </row>
    <row r="588" spans="1:7" x14ac:dyDescent="0.3">
      <c r="A588" s="161"/>
      <c r="D588">
        <v>10</v>
      </c>
      <c r="E588" t="s">
        <v>42</v>
      </c>
      <c r="F588">
        <v>2010</v>
      </c>
      <c r="G588">
        <v>1257</v>
      </c>
    </row>
    <row r="589" spans="1:7" x14ac:dyDescent="0.3">
      <c r="A589" s="161"/>
      <c r="D589">
        <v>11</v>
      </c>
      <c r="E589" t="s">
        <v>42</v>
      </c>
      <c r="F589">
        <v>2010</v>
      </c>
      <c r="G589">
        <v>1364</v>
      </c>
    </row>
    <row r="590" spans="1:7" x14ac:dyDescent="0.3">
      <c r="A590" s="161"/>
      <c r="D590">
        <v>12</v>
      </c>
      <c r="E590" t="s">
        <v>42</v>
      </c>
      <c r="F590">
        <v>2010</v>
      </c>
      <c r="G590">
        <v>1257</v>
      </c>
    </row>
    <row r="591" spans="1:7" x14ac:dyDescent="0.3">
      <c r="A591" s="161"/>
      <c r="D591">
        <v>13</v>
      </c>
      <c r="E591" t="s">
        <v>42</v>
      </c>
      <c r="F591">
        <v>2010</v>
      </c>
      <c r="G591">
        <v>793</v>
      </c>
    </row>
    <row r="592" spans="1:7" x14ac:dyDescent="0.3">
      <c r="A592" s="161"/>
      <c r="D592">
        <v>14</v>
      </c>
      <c r="E592" t="s">
        <v>42</v>
      </c>
      <c r="F592">
        <v>2010</v>
      </c>
      <c r="G592">
        <v>751</v>
      </c>
    </row>
    <row r="593" spans="1:7" x14ac:dyDescent="0.3">
      <c r="A593" s="161"/>
      <c r="D593">
        <v>15</v>
      </c>
      <c r="E593" t="s">
        <v>42</v>
      </c>
      <c r="F593">
        <v>2010</v>
      </c>
      <c r="G593">
        <v>834</v>
      </c>
    </row>
    <row r="594" spans="1:7" x14ac:dyDescent="0.3">
      <c r="A594" s="161"/>
      <c r="D594">
        <v>16</v>
      </c>
      <c r="E594" t="s">
        <v>42</v>
      </c>
      <c r="F594">
        <v>2010</v>
      </c>
      <c r="G594">
        <v>1006</v>
      </c>
    </row>
    <row r="595" spans="1:7" x14ac:dyDescent="0.3">
      <c r="A595" s="161"/>
      <c r="D595">
        <v>17</v>
      </c>
      <c r="E595" t="s">
        <v>42</v>
      </c>
      <c r="F595">
        <v>2010</v>
      </c>
      <c r="G595">
        <v>984</v>
      </c>
    </row>
    <row r="596" spans="1:7" x14ac:dyDescent="0.3">
      <c r="A596" s="161"/>
      <c r="D596">
        <v>18</v>
      </c>
      <c r="E596" t="s">
        <v>42</v>
      </c>
      <c r="F596">
        <v>2010</v>
      </c>
      <c r="G596">
        <v>1966</v>
      </c>
    </row>
    <row r="597" spans="1:7" x14ac:dyDescent="0.3">
      <c r="A597" s="161"/>
      <c r="D597">
        <v>19</v>
      </c>
      <c r="E597" t="s">
        <v>42</v>
      </c>
      <c r="F597">
        <v>2010</v>
      </c>
      <c r="G597">
        <v>1901</v>
      </c>
    </row>
    <row r="598" spans="1:7" x14ac:dyDescent="0.3">
      <c r="A598" s="161"/>
      <c r="D598">
        <v>20</v>
      </c>
      <c r="E598" t="s">
        <v>42</v>
      </c>
      <c r="F598">
        <v>2010</v>
      </c>
      <c r="G598">
        <v>1817</v>
      </c>
    </row>
    <row r="599" spans="1:7" x14ac:dyDescent="0.3">
      <c r="A599" s="161"/>
      <c r="D599">
        <v>21</v>
      </c>
      <c r="E599" t="s">
        <v>42</v>
      </c>
      <c r="F599">
        <v>2010</v>
      </c>
      <c r="G599">
        <v>1256</v>
      </c>
    </row>
    <row r="600" spans="1:7" x14ac:dyDescent="0.3">
      <c r="A600" s="161"/>
      <c r="D600">
        <v>22</v>
      </c>
      <c r="E600" t="s">
        <v>42</v>
      </c>
      <c r="F600">
        <v>2010</v>
      </c>
      <c r="G600">
        <v>1204</v>
      </c>
    </row>
    <row r="601" spans="1:7" x14ac:dyDescent="0.3">
      <c r="A601" s="161"/>
      <c r="D601">
        <v>23</v>
      </c>
      <c r="E601" t="s">
        <v>42</v>
      </c>
      <c r="F601">
        <v>2010</v>
      </c>
      <c r="G601">
        <v>1204</v>
      </c>
    </row>
    <row r="602" spans="1:7" x14ac:dyDescent="0.3">
      <c r="A602" s="161"/>
      <c r="D602">
        <v>24</v>
      </c>
      <c r="E602" t="s">
        <v>42</v>
      </c>
      <c r="F602">
        <v>2010</v>
      </c>
      <c r="G602">
        <v>1206</v>
      </c>
    </row>
    <row r="603" spans="1:7" x14ac:dyDescent="0.3">
      <c r="A603" s="161"/>
      <c r="D603">
        <v>25</v>
      </c>
      <c r="E603" t="s">
        <v>42</v>
      </c>
      <c r="F603">
        <v>2010</v>
      </c>
      <c r="G603">
        <v>1257</v>
      </c>
    </row>
    <row r="604" spans="1:7" x14ac:dyDescent="0.3">
      <c r="A604" s="161"/>
      <c r="D604">
        <v>26</v>
      </c>
      <c r="E604" t="s">
        <v>42</v>
      </c>
      <c r="F604">
        <v>2010</v>
      </c>
      <c r="G604">
        <v>913</v>
      </c>
    </row>
    <row r="605" spans="1:7" x14ac:dyDescent="0.3">
      <c r="A605" s="161"/>
      <c r="D605">
        <v>27</v>
      </c>
      <c r="E605" t="s">
        <v>42</v>
      </c>
      <c r="F605">
        <v>2010</v>
      </c>
      <c r="G605">
        <v>1059</v>
      </c>
    </row>
    <row r="606" spans="1:7" x14ac:dyDescent="0.3">
      <c r="A606" s="161"/>
      <c r="D606">
        <v>28</v>
      </c>
      <c r="E606" t="s">
        <v>42</v>
      </c>
      <c r="F606">
        <v>2010</v>
      </c>
      <c r="G606">
        <v>1049</v>
      </c>
    </row>
    <row r="607" spans="1:7" x14ac:dyDescent="0.3">
      <c r="A607" s="161"/>
      <c r="D607">
        <v>29</v>
      </c>
      <c r="E607" t="s">
        <v>42</v>
      </c>
      <c r="F607">
        <v>2010</v>
      </c>
      <c r="G607">
        <v>1077</v>
      </c>
    </row>
    <row r="608" spans="1:7" x14ac:dyDescent="0.3">
      <c r="A608" s="161"/>
      <c r="D608">
        <v>30</v>
      </c>
      <c r="E608" t="s">
        <v>42</v>
      </c>
      <c r="F608">
        <v>2010</v>
      </c>
      <c r="G608">
        <v>1074</v>
      </c>
    </row>
    <row r="609" spans="1:7" x14ac:dyDescent="0.3">
      <c r="A609" s="161"/>
      <c r="D609">
        <v>31</v>
      </c>
      <c r="E609" t="s">
        <v>42</v>
      </c>
      <c r="F609">
        <v>2010</v>
      </c>
      <c r="G609">
        <v>847</v>
      </c>
    </row>
    <row r="610" spans="1:7" x14ac:dyDescent="0.3">
      <c r="A610" s="161"/>
      <c r="D610">
        <v>1</v>
      </c>
      <c r="E610" t="s">
        <v>43</v>
      </c>
      <c r="F610">
        <v>2010</v>
      </c>
      <c r="G610">
        <v>737</v>
      </c>
    </row>
    <row r="611" spans="1:7" x14ac:dyDescent="0.3">
      <c r="A611" s="161"/>
      <c r="D611">
        <v>2</v>
      </c>
      <c r="E611" t="s">
        <v>43</v>
      </c>
      <c r="F611">
        <v>2010</v>
      </c>
      <c r="G611">
        <v>737</v>
      </c>
    </row>
    <row r="612" spans="1:7" x14ac:dyDescent="0.3">
      <c r="A612" s="161"/>
      <c r="D612">
        <v>3</v>
      </c>
      <c r="E612" t="s">
        <v>43</v>
      </c>
      <c r="F612">
        <v>2010</v>
      </c>
      <c r="G612">
        <v>758</v>
      </c>
    </row>
    <row r="613" spans="1:7" x14ac:dyDescent="0.3">
      <c r="A613" s="161"/>
      <c r="D613">
        <v>4</v>
      </c>
      <c r="E613" t="s">
        <v>43</v>
      </c>
      <c r="F613">
        <v>2010</v>
      </c>
      <c r="G613">
        <v>1364</v>
      </c>
    </row>
    <row r="614" spans="1:7" x14ac:dyDescent="0.3">
      <c r="A614" s="161"/>
      <c r="D614">
        <v>5</v>
      </c>
      <c r="E614" t="s">
        <v>43</v>
      </c>
      <c r="F614">
        <v>2010</v>
      </c>
      <c r="G614">
        <v>737</v>
      </c>
    </row>
    <row r="615" spans="1:7" x14ac:dyDescent="0.3">
      <c r="A615" s="161"/>
      <c r="D615">
        <v>6</v>
      </c>
      <c r="E615" t="s">
        <v>43</v>
      </c>
      <c r="F615">
        <v>2010</v>
      </c>
      <c r="G615">
        <v>660</v>
      </c>
    </row>
    <row r="616" spans="1:7" x14ac:dyDescent="0.3">
      <c r="A616" s="161"/>
      <c r="D616">
        <v>7</v>
      </c>
      <c r="E616" t="s">
        <v>43</v>
      </c>
      <c r="F616">
        <v>2010</v>
      </c>
      <c r="G616">
        <v>1230</v>
      </c>
    </row>
    <row r="617" spans="1:7" x14ac:dyDescent="0.3">
      <c r="A617" s="161"/>
      <c r="D617">
        <v>8</v>
      </c>
      <c r="E617" t="s">
        <v>43</v>
      </c>
      <c r="F617">
        <v>2010</v>
      </c>
      <c r="G617">
        <v>1230</v>
      </c>
    </row>
    <row r="618" spans="1:7" x14ac:dyDescent="0.3">
      <c r="A618" s="161"/>
      <c r="D618">
        <v>9</v>
      </c>
      <c r="E618" t="s">
        <v>43</v>
      </c>
      <c r="F618">
        <v>2010</v>
      </c>
      <c r="G618">
        <v>1079</v>
      </c>
    </row>
    <row r="619" spans="1:7" x14ac:dyDescent="0.3">
      <c r="A619" s="161"/>
      <c r="D619">
        <v>10</v>
      </c>
      <c r="E619" t="s">
        <v>43</v>
      </c>
      <c r="F619">
        <v>2010</v>
      </c>
      <c r="G619">
        <v>982</v>
      </c>
    </row>
    <row r="620" spans="1:7" x14ac:dyDescent="0.3">
      <c r="A620" s="161"/>
      <c r="D620">
        <v>11</v>
      </c>
      <c r="E620" t="s">
        <v>43</v>
      </c>
      <c r="F620">
        <v>2010</v>
      </c>
      <c r="G620">
        <v>944</v>
      </c>
    </row>
    <row r="621" spans="1:7" x14ac:dyDescent="0.3">
      <c r="A621" s="161"/>
      <c r="D621">
        <v>12</v>
      </c>
      <c r="E621" t="s">
        <v>43</v>
      </c>
      <c r="F621">
        <v>2010</v>
      </c>
      <c r="G621">
        <v>927</v>
      </c>
    </row>
    <row r="622" spans="1:7" x14ac:dyDescent="0.3">
      <c r="A622" s="161"/>
      <c r="D622">
        <v>13</v>
      </c>
      <c r="E622" t="s">
        <v>43</v>
      </c>
      <c r="F622">
        <v>2010</v>
      </c>
      <c r="G622">
        <v>757</v>
      </c>
    </row>
    <row r="623" spans="1:7" x14ac:dyDescent="0.3">
      <c r="A623" s="161"/>
      <c r="D623">
        <v>14</v>
      </c>
      <c r="E623" t="s">
        <v>43</v>
      </c>
      <c r="F623">
        <v>2010</v>
      </c>
      <c r="G623">
        <v>927</v>
      </c>
    </row>
    <row r="624" spans="1:7" x14ac:dyDescent="0.3">
      <c r="A624" s="161"/>
      <c r="D624">
        <v>15</v>
      </c>
      <c r="E624" t="s">
        <v>43</v>
      </c>
      <c r="F624">
        <v>2010</v>
      </c>
      <c r="G624">
        <v>570</v>
      </c>
    </row>
    <row r="625" spans="1:7" x14ac:dyDescent="0.3">
      <c r="A625" s="161"/>
      <c r="D625">
        <v>16</v>
      </c>
      <c r="E625" t="s">
        <v>43</v>
      </c>
      <c r="F625">
        <v>2010</v>
      </c>
      <c r="G625">
        <v>562</v>
      </c>
    </row>
    <row r="626" spans="1:7" x14ac:dyDescent="0.3">
      <c r="A626" s="161"/>
      <c r="D626">
        <v>17</v>
      </c>
      <c r="E626" t="s">
        <v>43</v>
      </c>
      <c r="F626">
        <v>2010</v>
      </c>
      <c r="G626">
        <v>550</v>
      </c>
    </row>
    <row r="627" spans="1:7" x14ac:dyDescent="0.3">
      <c r="A627" s="161"/>
      <c r="D627">
        <v>18</v>
      </c>
      <c r="E627" t="s">
        <v>43</v>
      </c>
      <c r="F627">
        <v>2010</v>
      </c>
      <c r="G627">
        <v>540</v>
      </c>
    </row>
    <row r="628" spans="1:7" x14ac:dyDescent="0.3">
      <c r="A628" s="161"/>
      <c r="D628">
        <v>19</v>
      </c>
      <c r="E628" t="s">
        <v>43</v>
      </c>
      <c r="F628">
        <v>2010</v>
      </c>
      <c r="G628">
        <v>523</v>
      </c>
    </row>
    <row r="629" spans="1:7" x14ac:dyDescent="0.3">
      <c r="A629" s="161"/>
      <c r="D629">
        <v>20</v>
      </c>
      <c r="E629" t="s">
        <v>43</v>
      </c>
      <c r="F629">
        <v>2010</v>
      </c>
      <c r="G629">
        <v>527</v>
      </c>
    </row>
    <row r="630" spans="1:7" x14ac:dyDescent="0.3">
      <c r="A630" s="161"/>
      <c r="D630">
        <v>21</v>
      </c>
      <c r="E630" t="s">
        <v>43</v>
      </c>
      <c r="F630">
        <v>2010</v>
      </c>
      <c r="G630">
        <v>524</v>
      </c>
    </row>
    <row r="631" spans="1:7" x14ac:dyDescent="0.3">
      <c r="A631" s="161"/>
      <c r="D631">
        <v>22</v>
      </c>
      <c r="E631" t="s">
        <v>43</v>
      </c>
      <c r="F631">
        <v>2010</v>
      </c>
      <c r="G631">
        <v>669</v>
      </c>
    </row>
    <row r="632" spans="1:7" x14ac:dyDescent="0.3">
      <c r="A632" s="161"/>
      <c r="D632">
        <v>23</v>
      </c>
      <c r="E632" t="s">
        <v>43</v>
      </c>
      <c r="F632">
        <v>2010</v>
      </c>
      <c r="G632">
        <v>666</v>
      </c>
    </row>
    <row r="633" spans="1:7" x14ac:dyDescent="0.3">
      <c r="A633" s="161"/>
      <c r="D633">
        <v>24</v>
      </c>
      <c r="E633" t="s">
        <v>43</v>
      </c>
      <c r="F633">
        <v>2010</v>
      </c>
      <c r="G633">
        <v>662</v>
      </c>
    </row>
    <row r="634" spans="1:7" x14ac:dyDescent="0.3">
      <c r="A634" s="161"/>
      <c r="D634">
        <v>25</v>
      </c>
      <c r="E634" t="s">
        <v>43</v>
      </c>
      <c r="F634">
        <v>2010</v>
      </c>
      <c r="G634">
        <v>653</v>
      </c>
    </row>
    <row r="635" spans="1:7" x14ac:dyDescent="0.3">
      <c r="A635" s="161"/>
      <c r="D635">
        <v>26</v>
      </c>
      <c r="E635" t="s">
        <v>43</v>
      </c>
      <c r="F635">
        <v>2010</v>
      </c>
      <c r="G635">
        <v>618</v>
      </c>
    </row>
    <row r="636" spans="1:7" x14ac:dyDescent="0.3">
      <c r="A636" s="161"/>
      <c r="D636">
        <v>27</v>
      </c>
      <c r="E636" t="s">
        <v>43</v>
      </c>
      <c r="F636">
        <v>2010</v>
      </c>
      <c r="G636">
        <v>645</v>
      </c>
    </row>
    <row r="637" spans="1:7" x14ac:dyDescent="0.3">
      <c r="A637" s="161"/>
      <c r="D637">
        <v>28</v>
      </c>
      <c r="E637" t="s">
        <v>43</v>
      </c>
      <c r="F637">
        <v>2010</v>
      </c>
      <c r="G637">
        <v>639</v>
      </c>
    </row>
    <row r="638" spans="1:7" x14ac:dyDescent="0.3">
      <c r="A638" s="161"/>
      <c r="D638">
        <v>29</v>
      </c>
      <c r="E638" t="s">
        <v>43</v>
      </c>
      <c r="F638">
        <v>2010</v>
      </c>
      <c r="G638">
        <v>637</v>
      </c>
    </row>
    <row r="639" spans="1:7" x14ac:dyDescent="0.3">
      <c r="A639" s="161"/>
      <c r="D639">
        <v>30</v>
      </c>
      <c r="E639" t="s">
        <v>43</v>
      </c>
      <c r="F639">
        <v>2010</v>
      </c>
      <c r="G639">
        <v>632</v>
      </c>
    </row>
    <row r="640" spans="1:7" x14ac:dyDescent="0.3">
      <c r="A640" s="161"/>
      <c r="D640">
        <v>1</v>
      </c>
      <c r="E640" t="s">
        <v>44</v>
      </c>
      <c r="F640">
        <v>2010</v>
      </c>
      <c r="G640">
        <v>519</v>
      </c>
    </row>
    <row r="641" spans="1:7" x14ac:dyDescent="0.3">
      <c r="A641" s="161"/>
      <c r="D641">
        <v>2</v>
      </c>
      <c r="E641" t="s">
        <v>44</v>
      </c>
      <c r="F641">
        <v>2010</v>
      </c>
      <c r="G641">
        <v>304</v>
      </c>
    </row>
    <row r="642" spans="1:7" x14ac:dyDescent="0.3">
      <c r="A642" s="161"/>
      <c r="D642">
        <v>3</v>
      </c>
      <c r="E642" t="s">
        <v>44</v>
      </c>
      <c r="F642">
        <v>2010</v>
      </c>
      <c r="G642">
        <v>300</v>
      </c>
    </row>
    <row r="643" spans="1:7" x14ac:dyDescent="0.3">
      <c r="A643" s="161"/>
      <c r="D643">
        <v>4</v>
      </c>
      <c r="E643" t="s">
        <v>44</v>
      </c>
      <c r="F643">
        <v>2010</v>
      </c>
      <c r="G643">
        <v>290</v>
      </c>
    </row>
    <row r="644" spans="1:7" x14ac:dyDescent="0.3">
      <c r="A644" s="161"/>
      <c r="D644">
        <v>5</v>
      </c>
      <c r="E644" t="s">
        <v>44</v>
      </c>
      <c r="F644">
        <v>2010</v>
      </c>
      <c r="G644">
        <v>284</v>
      </c>
    </row>
    <row r="645" spans="1:7" x14ac:dyDescent="0.3">
      <c r="A645" s="161"/>
      <c r="D645">
        <v>6</v>
      </c>
      <c r="E645" t="s">
        <v>44</v>
      </c>
      <c r="F645">
        <v>2010</v>
      </c>
      <c r="G645">
        <v>276</v>
      </c>
    </row>
    <row r="646" spans="1:7" x14ac:dyDescent="0.3">
      <c r="A646" s="161"/>
      <c r="D646">
        <v>7</v>
      </c>
      <c r="E646" t="s">
        <v>44</v>
      </c>
      <c r="F646">
        <v>2010</v>
      </c>
      <c r="G646">
        <v>271</v>
      </c>
    </row>
    <row r="647" spans="1:7" x14ac:dyDescent="0.3">
      <c r="A647" s="161"/>
      <c r="D647">
        <v>8</v>
      </c>
      <c r="E647" t="s">
        <v>44</v>
      </c>
      <c r="F647">
        <v>2010</v>
      </c>
      <c r="G647">
        <v>271</v>
      </c>
    </row>
    <row r="648" spans="1:7" x14ac:dyDescent="0.3">
      <c r="A648" s="161"/>
      <c r="D648">
        <v>9</v>
      </c>
      <c r="E648" t="s">
        <v>44</v>
      </c>
      <c r="F648">
        <v>2010</v>
      </c>
      <c r="G648">
        <v>264</v>
      </c>
    </row>
    <row r="649" spans="1:7" x14ac:dyDescent="0.3">
      <c r="A649" s="161"/>
      <c r="D649">
        <v>10</v>
      </c>
      <c r="E649" t="s">
        <v>44</v>
      </c>
      <c r="F649">
        <v>2010</v>
      </c>
      <c r="G649">
        <v>252</v>
      </c>
    </row>
    <row r="650" spans="1:7" x14ac:dyDescent="0.3">
      <c r="A650" s="161"/>
      <c r="D650">
        <v>11</v>
      </c>
      <c r="E650" t="s">
        <v>44</v>
      </c>
      <c r="F650">
        <v>2010</v>
      </c>
      <c r="G650">
        <v>248</v>
      </c>
    </row>
    <row r="651" spans="1:7" x14ac:dyDescent="0.3">
      <c r="A651" s="161"/>
      <c r="D651">
        <v>12</v>
      </c>
      <c r="E651" t="s">
        <v>44</v>
      </c>
      <c r="F651">
        <v>2010</v>
      </c>
      <c r="G651">
        <v>246</v>
      </c>
    </row>
    <row r="652" spans="1:7" x14ac:dyDescent="0.3">
      <c r="A652" s="161"/>
      <c r="D652">
        <v>13</v>
      </c>
      <c r="E652" t="s">
        <v>44</v>
      </c>
      <c r="F652">
        <v>2010</v>
      </c>
      <c r="G652">
        <v>246</v>
      </c>
    </row>
    <row r="653" spans="1:7" x14ac:dyDescent="0.3">
      <c r="A653" s="161"/>
      <c r="D653">
        <v>14</v>
      </c>
      <c r="E653" t="s">
        <v>44</v>
      </c>
      <c r="F653">
        <v>2010</v>
      </c>
      <c r="G653">
        <v>237</v>
      </c>
    </row>
    <row r="654" spans="1:7" x14ac:dyDescent="0.3">
      <c r="A654" s="161"/>
      <c r="D654">
        <v>15</v>
      </c>
      <c r="E654" t="s">
        <v>44</v>
      </c>
      <c r="F654">
        <v>2010</v>
      </c>
      <c r="G654">
        <v>225</v>
      </c>
    </row>
    <row r="655" spans="1:7" x14ac:dyDescent="0.3">
      <c r="A655" s="161"/>
      <c r="D655">
        <v>16</v>
      </c>
      <c r="E655" t="s">
        <v>44</v>
      </c>
      <c r="F655">
        <v>2010</v>
      </c>
      <c r="G655">
        <v>219</v>
      </c>
    </row>
    <row r="656" spans="1:7" x14ac:dyDescent="0.3">
      <c r="A656" s="161"/>
      <c r="D656">
        <v>17</v>
      </c>
      <c r="E656" t="s">
        <v>44</v>
      </c>
      <c r="F656">
        <v>2010</v>
      </c>
      <c r="G656">
        <v>208</v>
      </c>
    </row>
    <row r="657" spans="1:7" x14ac:dyDescent="0.3">
      <c r="A657" s="161"/>
      <c r="D657">
        <v>18</v>
      </c>
      <c r="E657" t="s">
        <v>44</v>
      </c>
      <c r="F657">
        <v>2010</v>
      </c>
      <c r="G657">
        <v>195</v>
      </c>
    </row>
    <row r="658" spans="1:7" x14ac:dyDescent="0.3">
      <c r="A658" s="161"/>
      <c r="D658">
        <v>19</v>
      </c>
      <c r="E658" t="s">
        <v>44</v>
      </c>
      <c r="F658">
        <v>2010</v>
      </c>
      <c r="G658">
        <v>196</v>
      </c>
    </row>
    <row r="659" spans="1:7" x14ac:dyDescent="0.3">
      <c r="A659" s="161"/>
      <c r="D659">
        <v>20</v>
      </c>
      <c r="E659" t="s">
        <v>44</v>
      </c>
      <c r="F659">
        <v>2010</v>
      </c>
      <c r="G659">
        <v>195</v>
      </c>
    </row>
    <row r="660" spans="1:7" x14ac:dyDescent="0.3">
      <c r="A660" s="161"/>
      <c r="D660">
        <v>21</v>
      </c>
      <c r="E660" t="s">
        <v>44</v>
      </c>
      <c r="F660">
        <v>2010</v>
      </c>
      <c r="G660">
        <v>242</v>
      </c>
    </row>
    <row r="661" spans="1:7" x14ac:dyDescent="0.3">
      <c r="A661" s="161"/>
      <c r="D661">
        <v>22</v>
      </c>
      <c r="E661" t="s">
        <v>44</v>
      </c>
      <c r="F661">
        <v>2010</v>
      </c>
      <c r="G661">
        <v>189</v>
      </c>
    </row>
    <row r="662" spans="1:7" x14ac:dyDescent="0.3">
      <c r="A662" s="161"/>
      <c r="D662">
        <v>23</v>
      </c>
      <c r="E662" t="s">
        <v>44</v>
      </c>
      <c r="F662">
        <v>2010</v>
      </c>
      <c r="G662">
        <v>190</v>
      </c>
    </row>
    <row r="663" spans="1:7" x14ac:dyDescent="0.3">
      <c r="A663" s="161"/>
      <c r="D663">
        <v>24</v>
      </c>
      <c r="E663" t="s">
        <v>44</v>
      </c>
      <c r="F663">
        <v>2010</v>
      </c>
      <c r="G663">
        <v>186</v>
      </c>
    </row>
    <row r="664" spans="1:7" x14ac:dyDescent="0.3">
      <c r="A664" s="161"/>
      <c r="D664">
        <v>25</v>
      </c>
      <c r="E664" t="s">
        <v>44</v>
      </c>
      <c r="F664">
        <v>2010</v>
      </c>
      <c r="G664">
        <v>182</v>
      </c>
    </row>
    <row r="665" spans="1:7" x14ac:dyDescent="0.3">
      <c r="A665" s="161"/>
      <c r="D665">
        <v>26</v>
      </c>
      <c r="E665" t="s">
        <v>44</v>
      </c>
      <c r="F665">
        <v>2010</v>
      </c>
      <c r="G665">
        <v>179</v>
      </c>
    </row>
    <row r="666" spans="1:7" x14ac:dyDescent="0.3">
      <c r="A666" s="161"/>
      <c r="D666">
        <v>27</v>
      </c>
      <c r="E666" t="s">
        <v>44</v>
      </c>
      <c r="F666">
        <v>2010</v>
      </c>
      <c r="G666">
        <v>173</v>
      </c>
    </row>
    <row r="667" spans="1:7" x14ac:dyDescent="0.3">
      <c r="A667" s="161"/>
      <c r="D667">
        <v>28</v>
      </c>
      <c r="E667" t="s">
        <v>44</v>
      </c>
      <c r="F667">
        <v>2010</v>
      </c>
      <c r="G667">
        <v>169</v>
      </c>
    </row>
    <row r="668" spans="1:7" x14ac:dyDescent="0.3">
      <c r="A668" s="161"/>
      <c r="D668">
        <v>29</v>
      </c>
      <c r="E668" t="s">
        <v>44</v>
      </c>
      <c r="F668">
        <v>2010</v>
      </c>
      <c r="G668">
        <v>168</v>
      </c>
    </row>
    <row r="669" spans="1:7" x14ac:dyDescent="0.3">
      <c r="A669" s="161"/>
      <c r="D669">
        <v>30</v>
      </c>
      <c r="E669" t="s">
        <v>44</v>
      </c>
      <c r="F669">
        <v>2010</v>
      </c>
      <c r="G669">
        <v>166</v>
      </c>
    </row>
    <row r="670" spans="1:7" x14ac:dyDescent="0.3">
      <c r="A670" s="161"/>
      <c r="D670">
        <v>31</v>
      </c>
      <c r="E670" t="s">
        <v>44</v>
      </c>
      <c r="F670">
        <v>2010</v>
      </c>
      <c r="G670">
        <v>163</v>
      </c>
    </row>
    <row r="671" spans="1:7" x14ac:dyDescent="0.3">
      <c r="A671" s="161"/>
      <c r="D671">
        <v>1</v>
      </c>
      <c r="E671" t="s">
        <v>45</v>
      </c>
      <c r="F671">
        <v>2010</v>
      </c>
      <c r="G671">
        <v>113</v>
      </c>
    </row>
    <row r="672" spans="1:7" x14ac:dyDescent="0.3">
      <c r="A672" s="161"/>
      <c r="D672">
        <v>2</v>
      </c>
      <c r="E672" t="s">
        <v>45</v>
      </c>
      <c r="F672">
        <v>2010</v>
      </c>
      <c r="G672">
        <v>112</v>
      </c>
    </row>
    <row r="673" spans="1:7" x14ac:dyDescent="0.3">
      <c r="A673" s="161"/>
      <c r="D673">
        <v>3</v>
      </c>
      <c r="E673" t="s">
        <v>45</v>
      </c>
      <c r="F673">
        <v>2010</v>
      </c>
      <c r="G673">
        <v>110</v>
      </c>
    </row>
    <row r="674" spans="1:7" x14ac:dyDescent="0.3">
      <c r="A674" s="161"/>
      <c r="D674">
        <v>4</v>
      </c>
      <c r="E674" t="s">
        <v>45</v>
      </c>
      <c r="F674">
        <v>2010</v>
      </c>
      <c r="G674">
        <v>108</v>
      </c>
    </row>
    <row r="675" spans="1:7" x14ac:dyDescent="0.3">
      <c r="A675" s="161"/>
      <c r="D675">
        <v>5</v>
      </c>
      <c r="E675" t="s">
        <v>45</v>
      </c>
      <c r="F675">
        <v>2010</v>
      </c>
      <c r="G675">
        <v>107</v>
      </c>
    </row>
    <row r="676" spans="1:7" x14ac:dyDescent="0.3">
      <c r="A676" s="161"/>
      <c r="D676">
        <v>6</v>
      </c>
      <c r="E676" t="s">
        <v>45</v>
      </c>
      <c r="F676">
        <v>2010</v>
      </c>
      <c r="G676">
        <v>105</v>
      </c>
    </row>
    <row r="677" spans="1:7" x14ac:dyDescent="0.3">
      <c r="A677" s="161"/>
      <c r="D677">
        <v>7</v>
      </c>
      <c r="E677" t="s">
        <v>45</v>
      </c>
      <c r="F677">
        <v>2010</v>
      </c>
      <c r="G677">
        <v>104</v>
      </c>
    </row>
    <row r="678" spans="1:7" x14ac:dyDescent="0.3">
      <c r="A678" s="161"/>
      <c r="D678">
        <v>8</v>
      </c>
      <c r="E678" t="s">
        <v>45</v>
      </c>
      <c r="F678">
        <v>2010</v>
      </c>
      <c r="G678">
        <v>104</v>
      </c>
    </row>
    <row r="679" spans="1:7" x14ac:dyDescent="0.3">
      <c r="A679" s="161"/>
      <c r="D679">
        <v>9</v>
      </c>
      <c r="E679" t="s">
        <v>45</v>
      </c>
      <c r="F679">
        <v>2010</v>
      </c>
      <c r="G679">
        <v>102</v>
      </c>
    </row>
    <row r="680" spans="1:7" x14ac:dyDescent="0.3">
      <c r="A680" s="161"/>
      <c r="D680">
        <v>10</v>
      </c>
      <c r="E680" t="s">
        <v>45</v>
      </c>
      <c r="F680">
        <v>2010</v>
      </c>
      <c r="G680">
        <v>98.5</v>
      </c>
    </row>
    <row r="681" spans="1:7" x14ac:dyDescent="0.3">
      <c r="A681" s="161"/>
      <c r="D681">
        <v>11</v>
      </c>
      <c r="E681" t="s">
        <v>45</v>
      </c>
      <c r="F681">
        <v>2010</v>
      </c>
      <c r="G681">
        <v>100</v>
      </c>
    </row>
    <row r="682" spans="1:7" x14ac:dyDescent="0.3">
      <c r="A682" s="161"/>
      <c r="D682">
        <v>12</v>
      </c>
      <c r="E682" t="s">
        <v>45</v>
      </c>
      <c r="F682">
        <v>2010</v>
      </c>
      <c r="G682">
        <v>104</v>
      </c>
    </row>
    <row r="683" spans="1:7" x14ac:dyDescent="0.3">
      <c r="A683" s="161"/>
      <c r="D683">
        <v>13</v>
      </c>
      <c r="E683" t="s">
        <v>45</v>
      </c>
      <c r="F683">
        <v>2010</v>
      </c>
      <c r="G683">
        <v>102</v>
      </c>
    </row>
    <row r="684" spans="1:7" x14ac:dyDescent="0.3">
      <c r="A684" s="161"/>
      <c r="D684">
        <v>14</v>
      </c>
      <c r="E684" t="s">
        <v>45</v>
      </c>
      <c r="F684">
        <v>2010</v>
      </c>
      <c r="G684">
        <v>98</v>
      </c>
    </row>
    <row r="685" spans="1:7" x14ac:dyDescent="0.3">
      <c r="A685" s="161"/>
      <c r="D685">
        <v>15</v>
      </c>
      <c r="E685" t="s">
        <v>45</v>
      </c>
      <c r="F685">
        <v>2010</v>
      </c>
      <c r="G685">
        <v>95.9</v>
      </c>
    </row>
    <row r="686" spans="1:7" x14ac:dyDescent="0.3">
      <c r="A686" s="161"/>
      <c r="D686">
        <v>16</v>
      </c>
      <c r="E686" t="s">
        <v>45</v>
      </c>
      <c r="F686">
        <v>2010</v>
      </c>
      <c r="G686">
        <v>95.4</v>
      </c>
    </row>
    <row r="687" spans="1:7" x14ac:dyDescent="0.3">
      <c r="A687" s="161"/>
      <c r="D687">
        <v>17</v>
      </c>
      <c r="E687" t="s">
        <v>45</v>
      </c>
      <c r="F687">
        <v>2010</v>
      </c>
      <c r="G687">
        <v>93.8</v>
      </c>
    </row>
    <row r="688" spans="1:7" x14ac:dyDescent="0.3">
      <c r="A688" s="161"/>
      <c r="D688">
        <v>18</v>
      </c>
      <c r="E688" t="s">
        <v>45</v>
      </c>
      <c r="F688">
        <v>2010</v>
      </c>
      <c r="G688">
        <v>92.2</v>
      </c>
    </row>
    <row r="689" spans="1:7" x14ac:dyDescent="0.3">
      <c r="A689" s="161"/>
      <c r="D689">
        <v>19</v>
      </c>
      <c r="E689" t="s">
        <v>45</v>
      </c>
      <c r="F689">
        <v>2010</v>
      </c>
      <c r="G689">
        <v>90.7</v>
      </c>
    </row>
    <row r="690" spans="1:7" x14ac:dyDescent="0.3">
      <c r="A690" s="161"/>
      <c r="D690">
        <v>20</v>
      </c>
      <c r="E690" t="s">
        <v>45</v>
      </c>
      <c r="F690">
        <v>2010</v>
      </c>
      <c r="G690">
        <v>89.1</v>
      </c>
    </row>
    <row r="691" spans="1:7" x14ac:dyDescent="0.3">
      <c r="A691" s="161"/>
      <c r="D691">
        <v>21</v>
      </c>
      <c r="E691" t="s">
        <v>45</v>
      </c>
      <c r="F691">
        <v>2010</v>
      </c>
      <c r="G691">
        <v>88</v>
      </c>
    </row>
    <row r="692" spans="1:7" x14ac:dyDescent="0.3">
      <c r="A692" s="161"/>
      <c r="D692">
        <v>22</v>
      </c>
      <c r="E692" t="s">
        <v>45</v>
      </c>
      <c r="F692">
        <v>2010</v>
      </c>
      <c r="G692">
        <v>91.2</v>
      </c>
    </row>
    <row r="693" spans="1:7" x14ac:dyDescent="0.3">
      <c r="A693" s="161"/>
      <c r="D693">
        <v>23</v>
      </c>
      <c r="E693" t="s">
        <v>45</v>
      </c>
      <c r="F693">
        <v>2010</v>
      </c>
      <c r="G693">
        <v>73.099999999999994</v>
      </c>
    </row>
    <row r="694" spans="1:7" x14ac:dyDescent="0.3">
      <c r="A694" s="161"/>
      <c r="D694">
        <v>24</v>
      </c>
      <c r="E694" t="s">
        <v>45</v>
      </c>
      <c r="F694">
        <v>2010</v>
      </c>
      <c r="G694">
        <v>81.099999999999994</v>
      </c>
    </row>
    <row r="695" spans="1:7" x14ac:dyDescent="0.3">
      <c r="A695" s="161"/>
      <c r="D695">
        <v>25</v>
      </c>
      <c r="E695" t="s">
        <v>45</v>
      </c>
      <c r="F695">
        <v>2010</v>
      </c>
      <c r="G695">
        <v>74.599999999999994</v>
      </c>
    </row>
    <row r="696" spans="1:7" x14ac:dyDescent="0.3">
      <c r="A696" s="161"/>
      <c r="D696">
        <v>26</v>
      </c>
      <c r="E696" t="s">
        <v>45</v>
      </c>
      <c r="F696">
        <v>2010</v>
      </c>
      <c r="G696">
        <v>86.5</v>
      </c>
    </row>
    <row r="697" spans="1:7" x14ac:dyDescent="0.3">
      <c r="A697" s="161"/>
      <c r="D697">
        <v>27</v>
      </c>
      <c r="E697" t="s">
        <v>45</v>
      </c>
      <c r="F697">
        <v>2010</v>
      </c>
      <c r="G697">
        <v>86.5</v>
      </c>
    </row>
    <row r="698" spans="1:7" x14ac:dyDescent="0.3">
      <c r="A698" s="161"/>
      <c r="D698">
        <v>28</v>
      </c>
      <c r="E698" t="s">
        <v>45</v>
      </c>
      <c r="F698">
        <v>2010</v>
      </c>
      <c r="G698">
        <v>85.9</v>
      </c>
    </row>
    <row r="699" spans="1:7" x14ac:dyDescent="0.3">
      <c r="A699" s="161"/>
      <c r="D699">
        <v>29</v>
      </c>
      <c r="E699" t="s">
        <v>45</v>
      </c>
      <c r="F699">
        <v>2010</v>
      </c>
      <c r="G699">
        <v>85.9</v>
      </c>
    </row>
    <row r="700" spans="1:7" x14ac:dyDescent="0.3">
      <c r="A700" s="161"/>
      <c r="D700">
        <v>30</v>
      </c>
      <c r="E700" t="s">
        <v>45</v>
      </c>
      <c r="F700">
        <v>2010</v>
      </c>
      <c r="G700">
        <v>85.9</v>
      </c>
    </row>
    <row r="701" spans="1:7" x14ac:dyDescent="0.3">
      <c r="A701" s="161"/>
      <c r="D701">
        <v>1</v>
      </c>
      <c r="E701" t="s">
        <v>46</v>
      </c>
      <c r="F701">
        <v>2010</v>
      </c>
      <c r="G701">
        <v>95.4</v>
      </c>
    </row>
    <row r="702" spans="1:7" x14ac:dyDescent="0.3">
      <c r="A702" s="161"/>
      <c r="D702">
        <v>2</v>
      </c>
      <c r="E702" t="s">
        <v>46</v>
      </c>
      <c r="F702">
        <v>2010</v>
      </c>
      <c r="G702">
        <v>97</v>
      </c>
    </row>
    <row r="703" spans="1:7" x14ac:dyDescent="0.3">
      <c r="A703" s="161"/>
      <c r="D703">
        <v>3</v>
      </c>
      <c r="E703" t="s">
        <v>46</v>
      </c>
      <c r="F703">
        <v>2010</v>
      </c>
      <c r="G703">
        <v>97</v>
      </c>
    </row>
    <row r="704" spans="1:7" x14ac:dyDescent="0.3">
      <c r="A704" s="161"/>
      <c r="D704">
        <v>4</v>
      </c>
      <c r="E704" t="s">
        <v>46</v>
      </c>
      <c r="F704">
        <v>2010</v>
      </c>
      <c r="G704">
        <v>97</v>
      </c>
    </row>
    <row r="705" spans="1:7" x14ac:dyDescent="0.3">
      <c r="A705" s="161"/>
      <c r="D705">
        <v>5</v>
      </c>
      <c r="E705" t="s">
        <v>46</v>
      </c>
      <c r="F705">
        <v>2010</v>
      </c>
      <c r="G705">
        <v>97</v>
      </c>
    </row>
    <row r="706" spans="1:7" x14ac:dyDescent="0.3">
      <c r="A706" s="161"/>
      <c r="D706">
        <v>6</v>
      </c>
      <c r="E706" t="s">
        <v>46</v>
      </c>
      <c r="F706">
        <v>2010</v>
      </c>
      <c r="G706">
        <v>97</v>
      </c>
    </row>
    <row r="707" spans="1:7" x14ac:dyDescent="0.3">
      <c r="A707" s="161"/>
      <c r="D707">
        <v>7</v>
      </c>
      <c r="E707" t="s">
        <v>46</v>
      </c>
      <c r="F707">
        <v>2010</v>
      </c>
      <c r="G707">
        <v>59</v>
      </c>
    </row>
    <row r="708" spans="1:7" x14ac:dyDescent="0.3">
      <c r="A708" s="161"/>
      <c r="D708">
        <v>8</v>
      </c>
      <c r="E708" t="s">
        <v>46</v>
      </c>
      <c r="F708">
        <v>2010</v>
      </c>
      <c r="G708">
        <v>53.5</v>
      </c>
    </row>
    <row r="709" spans="1:7" x14ac:dyDescent="0.3">
      <c r="A709" s="161"/>
      <c r="D709">
        <v>9</v>
      </c>
      <c r="E709" t="s">
        <v>46</v>
      </c>
      <c r="F709">
        <v>2010</v>
      </c>
      <c r="G709">
        <v>52.7</v>
      </c>
    </row>
    <row r="710" spans="1:7" x14ac:dyDescent="0.3">
      <c r="A710" s="161"/>
      <c r="D710">
        <v>10</v>
      </c>
      <c r="E710" t="s">
        <v>46</v>
      </c>
      <c r="F710">
        <v>2010</v>
      </c>
      <c r="G710">
        <v>51.1</v>
      </c>
    </row>
    <row r="711" spans="1:7" x14ac:dyDescent="0.3">
      <c r="A711" s="161"/>
      <c r="D711">
        <v>11</v>
      </c>
      <c r="E711" t="s">
        <v>46</v>
      </c>
      <c r="F711">
        <v>2010</v>
      </c>
      <c r="G711">
        <v>50.3</v>
      </c>
    </row>
    <row r="712" spans="1:7" x14ac:dyDescent="0.3">
      <c r="A712" s="161"/>
      <c r="D712">
        <v>12</v>
      </c>
      <c r="E712" t="s">
        <v>46</v>
      </c>
      <c r="F712">
        <v>2010</v>
      </c>
      <c r="G712">
        <v>48.7</v>
      </c>
    </row>
    <row r="713" spans="1:7" x14ac:dyDescent="0.3">
      <c r="A713" s="161"/>
      <c r="D713">
        <v>13</v>
      </c>
      <c r="E713" t="s">
        <v>46</v>
      </c>
      <c r="F713">
        <v>2010</v>
      </c>
      <c r="G713">
        <v>47.9</v>
      </c>
    </row>
    <row r="714" spans="1:7" x14ac:dyDescent="0.3">
      <c r="A714" s="161"/>
      <c r="D714">
        <v>14</v>
      </c>
      <c r="E714" t="s">
        <v>46</v>
      </c>
      <c r="F714">
        <v>2010</v>
      </c>
      <c r="G714">
        <v>46.3</v>
      </c>
    </row>
    <row r="715" spans="1:7" x14ac:dyDescent="0.3">
      <c r="A715" s="161"/>
      <c r="D715">
        <v>15</v>
      </c>
      <c r="E715" t="s">
        <v>46</v>
      </c>
      <c r="F715">
        <v>2010</v>
      </c>
      <c r="G715">
        <v>45.1</v>
      </c>
    </row>
    <row r="716" spans="1:7" x14ac:dyDescent="0.3">
      <c r="A716" s="161"/>
      <c r="D716">
        <v>16</v>
      </c>
      <c r="E716" t="s">
        <v>46</v>
      </c>
      <c r="F716">
        <v>2010</v>
      </c>
      <c r="G716">
        <v>43.9</v>
      </c>
    </row>
    <row r="717" spans="1:7" x14ac:dyDescent="0.3">
      <c r="A717" s="161"/>
      <c r="D717">
        <v>17</v>
      </c>
      <c r="E717" t="s">
        <v>46</v>
      </c>
      <c r="F717">
        <v>2010</v>
      </c>
      <c r="G717">
        <v>42.8</v>
      </c>
    </row>
    <row r="718" spans="1:7" x14ac:dyDescent="0.3">
      <c r="A718" s="161"/>
      <c r="D718">
        <v>18</v>
      </c>
      <c r="E718" t="s">
        <v>46</v>
      </c>
      <c r="F718">
        <v>2010</v>
      </c>
      <c r="G718">
        <v>41.7</v>
      </c>
    </row>
    <row r="719" spans="1:7" x14ac:dyDescent="0.3">
      <c r="A719" s="161"/>
      <c r="D719">
        <v>19</v>
      </c>
      <c r="E719" t="s">
        <v>46</v>
      </c>
      <c r="F719">
        <v>2010</v>
      </c>
      <c r="G719">
        <v>42.1</v>
      </c>
    </row>
    <row r="720" spans="1:7" x14ac:dyDescent="0.3">
      <c r="A720" s="161"/>
      <c r="D720">
        <v>20</v>
      </c>
      <c r="E720" t="s">
        <v>46</v>
      </c>
      <c r="F720">
        <v>2010</v>
      </c>
      <c r="G720">
        <v>42.1</v>
      </c>
    </row>
    <row r="721" spans="1:7" x14ac:dyDescent="0.3">
      <c r="A721" s="161"/>
      <c r="D721">
        <v>21</v>
      </c>
      <c r="E721" t="s">
        <v>46</v>
      </c>
      <c r="F721">
        <v>2010</v>
      </c>
      <c r="G721">
        <v>42.1</v>
      </c>
    </row>
    <row r="722" spans="1:7" x14ac:dyDescent="0.3">
      <c r="A722" s="161"/>
      <c r="D722">
        <v>22</v>
      </c>
      <c r="E722" t="s">
        <v>46</v>
      </c>
      <c r="F722">
        <v>2010</v>
      </c>
      <c r="G722">
        <v>31</v>
      </c>
    </row>
    <row r="723" spans="1:7" x14ac:dyDescent="0.3">
      <c r="A723" s="161"/>
      <c r="D723">
        <v>23</v>
      </c>
      <c r="E723" t="s">
        <v>46</v>
      </c>
      <c r="F723">
        <v>2010</v>
      </c>
      <c r="G723">
        <v>30.7</v>
      </c>
    </row>
    <row r="724" spans="1:7" x14ac:dyDescent="0.3">
      <c r="A724" s="161"/>
      <c r="D724">
        <v>24</v>
      </c>
      <c r="E724" t="s">
        <v>46</v>
      </c>
      <c r="F724">
        <v>2010</v>
      </c>
      <c r="G724">
        <v>25.8</v>
      </c>
    </row>
    <row r="725" spans="1:7" x14ac:dyDescent="0.3">
      <c r="A725" s="161"/>
      <c r="D725">
        <v>25</v>
      </c>
      <c r="E725" t="s">
        <v>46</v>
      </c>
      <c r="F725">
        <v>2010</v>
      </c>
      <c r="G725">
        <v>25.8</v>
      </c>
    </row>
    <row r="726" spans="1:7" x14ac:dyDescent="0.3">
      <c r="A726" s="161"/>
      <c r="D726">
        <v>26</v>
      </c>
      <c r="E726" t="s">
        <v>46</v>
      </c>
      <c r="F726">
        <v>2010</v>
      </c>
      <c r="G726">
        <v>37.9</v>
      </c>
    </row>
    <row r="727" spans="1:7" x14ac:dyDescent="0.3">
      <c r="A727" s="161"/>
      <c r="D727">
        <v>27</v>
      </c>
      <c r="E727" t="s">
        <v>46</v>
      </c>
      <c r="F727">
        <v>2010</v>
      </c>
      <c r="G727">
        <v>38.6</v>
      </c>
    </row>
    <row r="728" spans="1:7" x14ac:dyDescent="0.3">
      <c r="A728" s="161"/>
      <c r="D728">
        <v>28</v>
      </c>
      <c r="E728" t="s">
        <v>46</v>
      </c>
      <c r="F728">
        <v>2010</v>
      </c>
      <c r="G728">
        <v>38.6</v>
      </c>
    </row>
    <row r="729" spans="1:7" x14ac:dyDescent="0.3">
      <c r="A729" s="161"/>
      <c r="D729">
        <v>29</v>
      </c>
      <c r="E729" t="s">
        <v>46</v>
      </c>
      <c r="F729">
        <v>2010</v>
      </c>
      <c r="G729">
        <v>38.9</v>
      </c>
    </row>
    <row r="730" spans="1:7" x14ac:dyDescent="0.3">
      <c r="A730" s="161"/>
      <c r="D730">
        <v>30</v>
      </c>
      <c r="E730" t="s">
        <v>46</v>
      </c>
      <c r="F730">
        <v>2010</v>
      </c>
      <c r="G730">
        <v>34.700000000000003</v>
      </c>
    </row>
    <row r="731" spans="1:7" x14ac:dyDescent="0.3">
      <c r="A731" s="161"/>
      <c r="D731">
        <v>31</v>
      </c>
      <c r="E731" t="s">
        <v>46</v>
      </c>
      <c r="F731">
        <v>2010</v>
      </c>
      <c r="G731">
        <v>32.6</v>
      </c>
    </row>
    <row r="732" spans="1:7" x14ac:dyDescent="0.3">
      <c r="A732" s="161"/>
      <c r="D732">
        <v>1</v>
      </c>
      <c r="E732" t="s">
        <v>36</v>
      </c>
      <c r="F732">
        <v>2011</v>
      </c>
      <c r="G732">
        <v>41.1</v>
      </c>
    </row>
    <row r="733" spans="1:7" x14ac:dyDescent="0.3">
      <c r="A733" s="161"/>
      <c r="D733">
        <v>2</v>
      </c>
      <c r="E733" t="s">
        <v>36</v>
      </c>
      <c r="F733">
        <v>2011</v>
      </c>
      <c r="G733">
        <v>40.5</v>
      </c>
    </row>
    <row r="734" spans="1:7" x14ac:dyDescent="0.3">
      <c r="A734" s="161"/>
      <c r="D734">
        <v>3</v>
      </c>
      <c r="E734" t="s">
        <v>36</v>
      </c>
      <c r="F734">
        <v>2011</v>
      </c>
      <c r="G734">
        <v>46.5</v>
      </c>
    </row>
    <row r="735" spans="1:7" x14ac:dyDescent="0.3">
      <c r="A735" s="161"/>
      <c r="D735">
        <v>4</v>
      </c>
      <c r="E735" t="s">
        <v>36</v>
      </c>
      <c r="F735">
        <v>2011</v>
      </c>
      <c r="G735">
        <v>49.6</v>
      </c>
    </row>
    <row r="736" spans="1:7" x14ac:dyDescent="0.3">
      <c r="A736" s="161"/>
      <c r="D736">
        <v>5</v>
      </c>
      <c r="E736" t="s">
        <v>36</v>
      </c>
      <c r="F736">
        <v>2011</v>
      </c>
      <c r="G736">
        <v>41.1</v>
      </c>
    </row>
    <row r="737" spans="1:7" x14ac:dyDescent="0.3">
      <c r="A737" s="161"/>
      <c r="D737">
        <v>6</v>
      </c>
      <c r="E737" t="s">
        <v>36</v>
      </c>
      <c r="F737">
        <v>2011</v>
      </c>
      <c r="G737">
        <v>41.1</v>
      </c>
    </row>
    <row r="738" spans="1:7" x14ac:dyDescent="0.3">
      <c r="A738" s="161"/>
      <c r="D738">
        <v>7</v>
      </c>
      <c r="E738" t="s">
        <v>36</v>
      </c>
      <c r="F738">
        <v>2011</v>
      </c>
      <c r="G738">
        <v>41.1</v>
      </c>
    </row>
    <row r="739" spans="1:7" x14ac:dyDescent="0.3">
      <c r="A739" s="161"/>
      <c r="D739">
        <v>8</v>
      </c>
      <c r="E739" t="s">
        <v>36</v>
      </c>
      <c r="F739">
        <v>2011</v>
      </c>
      <c r="G739">
        <v>42.1</v>
      </c>
    </row>
    <row r="740" spans="1:7" x14ac:dyDescent="0.3">
      <c r="A740" s="161"/>
      <c r="D740">
        <v>9</v>
      </c>
      <c r="E740" t="s">
        <v>36</v>
      </c>
      <c r="F740">
        <v>2011</v>
      </c>
      <c r="G740">
        <v>42.1</v>
      </c>
    </row>
    <row r="741" spans="1:7" x14ac:dyDescent="0.3">
      <c r="A741" s="161"/>
      <c r="D741">
        <v>10</v>
      </c>
      <c r="E741" t="s">
        <v>36</v>
      </c>
      <c r="F741">
        <v>2011</v>
      </c>
      <c r="G741">
        <v>42.1</v>
      </c>
    </row>
    <row r="742" spans="1:7" x14ac:dyDescent="0.3">
      <c r="A742" s="161"/>
      <c r="D742">
        <v>11</v>
      </c>
      <c r="E742" t="s">
        <v>36</v>
      </c>
      <c r="F742">
        <v>2011</v>
      </c>
      <c r="G742">
        <v>43.1</v>
      </c>
    </row>
    <row r="743" spans="1:7" x14ac:dyDescent="0.3">
      <c r="A743" s="161"/>
      <c r="D743">
        <v>12</v>
      </c>
      <c r="E743" t="s">
        <v>36</v>
      </c>
      <c r="F743">
        <v>2011</v>
      </c>
      <c r="G743">
        <v>43.4</v>
      </c>
    </row>
    <row r="744" spans="1:7" x14ac:dyDescent="0.3">
      <c r="A744" s="161"/>
      <c r="D744">
        <v>13</v>
      </c>
      <c r="E744" t="s">
        <v>36</v>
      </c>
      <c r="F744">
        <v>2011</v>
      </c>
      <c r="G744">
        <v>43.8</v>
      </c>
    </row>
    <row r="745" spans="1:7" x14ac:dyDescent="0.3">
      <c r="A745" s="161"/>
      <c r="D745">
        <v>14</v>
      </c>
      <c r="E745" t="s">
        <v>36</v>
      </c>
      <c r="F745">
        <v>2011</v>
      </c>
      <c r="G745">
        <v>44.2</v>
      </c>
    </row>
    <row r="746" spans="1:7" x14ac:dyDescent="0.3">
      <c r="A746" s="161"/>
      <c r="D746">
        <v>15</v>
      </c>
      <c r="E746" t="s">
        <v>36</v>
      </c>
      <c r="F746">
        <v>2011</v>
      </c>
      <c r="G746">
        <v>44.2</v>
      </c>
    </row>
    <row r="747" spans="1:7" x14ac:dyDescent="0.3">
      <c r="A747" s="161"/>
      <c r="D747">
        <v>16</v>
      </c>
      <c r="E747" t="s">
        <v>36</v>
      </c>
      <c r="F747">
        <v>2011</v>
      </c>
      <c r="G747">
        <v>44.2</v>
      </c>
    </row>
    <row r="748" spans="1:7" x14ac:dyDescent="0.3">
      <c r="A748" s="161"/>
      <c r="D748">
        <v>17</v>
      </c>
      <c r="E748" t="s">
        <v>36</v>
      </c>
      <c r="F748">
        <v>2011</v>
      </c>
      <c r="G748">
        <v>44.2</v>
      </c>
    </row>
    <row r="749" spans="1:7" x14ac:dyDescent="0.3">
      <c r="A749" s="161"/>
      <c r="D749">
        <v>18</v>
      </c>
      <c r="E749" t="s">
        <v>36</v>
      </c>
      <c r="F749">
        <v>2011</v>
      </c>
      <c r="G749">
        <v>45.6</v>
      </c>
    </row>
    <row r="750" spans="1:7" x14ac:dyDescent="0.3">
      <c r="A750" s="161"/>
      <c r="D750">
        <v>19</v>
      </c>
      <c r="E750" t="s">
        <v>36</v>
      </c>
      <c r="F750">
        <v>2011</v>
      </c>
      <c r="G750">
        <v>46.4</v>
      </c>
    </row>
    <row r="751" spans="1:7" x14ac:dyDescent="0.3">
      <c r="A751" s="161"/>
      <c r="D751">
        <v>20</v>
      </c>
      <c r="E751" t="s">
        <v>36</v>
      </c>
      <c r="F751">
        <v>2011</v>
      </c>
      <c r="G751">
        <v>46</v>
      </c>
    </row>
    <row r="752" spans="1:7" x14ac:dyDescent="0.3">
      <c r="A752" s="161"/>
      <c r="D752">
        <v>21</v>
      </c>
      <c r="E752" t="s">
        <v>36</v>
      </c>
      <c r="F752">
        <v>2011</v>
      </c>
      <c r="G752">
        <v>35.299999999999997</v>
      </c>
    </row>
    <row r="753" spans="1:7" x14ac:dyDescent="0.3">
      <c r="A753" s="161"/>
      <c r="D753">
        <v>22</v>
      </c>
      <c r="E753" t="s">
        <v>36</v>
      </c>
      <c r="F753">
        <v>2011</v>
      </c>
      <c r="G753">
        <v>35.299999999999997</v>
      </c>
    </row>
    <row r="754" spans="1:7" x14ac:dyDescent="0.3">
      <c r="A754" s="161"/>
      <c r="D754">
        <v>23</v>
      </c>
      <c r="E754" t="s">
        <v>36</v>
      </c>
      <c r="F754">
        <v>2011</v>
      </c>
      <c r="G754">
        <v>33.299999999999997</v>
      </c>
    </row>
    <row r="755" spans="1:7" x14ac:dyDescent="0.3">
      <c r="A755" s="161"/>
      <c r="D755">
        <v>24</v>
      </c>
      <c r="E755" t="s">
        <v>36</v>
      </c>
      <c r="F755">
        <v>2011</v>
      </c>
      <c r="G755">
        <v>37.200000000000003</v>
      </c>
    </row>
    <row r="756" spans="1:7" x14ac:dyDescent="0.3">
      <c r="A756" s="161"/>
      <c r="D756">
        <v>25</v>
      </c>
      <c r="E756" t="s">
        <v>36</v>
      </c>
      <c r="F756">
        <v>2011</v>
      </c>
      <c r="G756">
        <v>37.200000000000003</v>
      </c>
    </row>
    <row r="757" spans="1:7" x14ac:dyDescent="0.3">
      <c r="A757" s="161"/>
      <c r="D757">
        <v>26</v>
      </c>
      <c r="E757" t="s">
        <v>36</v>
      </c>
      <c r="F757">
        <v>2011</v>
      </c>
      <c r="G757">
        <v>37.9</v>
      </c>
    </row>
    <row r="758" spans="1:7" x14ac:dyDescent="0.3">
      <c r="A758" s="161"/>
      <c r="D758">
        <v>27</v>
      </c>
      <c r="E758" t="s">
        <v>36</v>
      </c>
      <c r="F758">
        <v>2011</v>
      </c>
      <c r="G758">
        <v>38.200000000000003</v>
      </c>
    </row>
    <row r="759" spans="1:7" x14ac:dyDescent="0.3">
      <c r="A759" s="161"/>
      <c r="D759">
        <v>28</v>
      </c>
      <c r="E759" t="s">
        <v>36</v>
      </c>
      <c r="F759">
        <v>2011</v>
      </c>
      <c r="G759">
        <v>36.200000000000003</v>
      </c>
    </row>
    <row r="760" spans="1:7" x14ac:dyDescent="0.3">
      <c r="A760" s="161"/>
      <c r="D760">
        <v>29</v>
      </c>
      <c r="E760" t="s">
        <v>36</v>
      </c>
      <c r="F760">
        <v>2011</v>
      </c>
      <c r="G760">
        <v>36.200000000000003</v>
      </c>
    </row>
    <row r="761" spans="1:7" x14ac:dyDescent="0.3">
      <c r="A761" s="161"/>
      <c r="D761">
        <v>30</v>
      </c>
      <c r="E761" t="s">
        <v>36</v>
      </c>
      <c r="F761">
        <v>2011</v>
      </c>
      <c r="G761">
        <v>37.200000000000003</v>
      </c>
    </row>
    <row r="762" spans="1:7" x14ac:dyDescent="0.3">
      <c r="A762" s="161"/>
      <c r="D762">
        <v>31</v>
      </c>
      <c r="E762" t="s">
        <v>36</v>
      </c>
      <c r="F762">
        <v>2011</v>
      </c>
      <c r="G762">
        <v>36.200000000000003</v>
      </c>
    </row>
    <row r="763" spans="1:7" x14ac:dyDescent="0.3">
      <c r="A763" s="161"/>
      <c r="D763">
        <v>1</v>
      </c>
      <c r="E763" t="s">
        <v>37</v>
      </c>
      <c r="F763">
        <v>2011</v>
      </c>
      <c r="G763">
        <v>34.299999999999997</v>
      </c>
    </row>
    <row r="764" spans="1:7" x14ac:dyDescent="0.3">
      <c r="A764" s="161"/>
      <c r="D764">
        <v>2</v>
      </c>
      <c r="E764" t="s">
        <v>37</v>
      </c>
      <c r="F764">
        <v>2011</v>
      </c>
      <c r="G764">
        <v>35.299999999999997</v>
      </c>
    </row>
    <row r="765" spans="1:7" x14ac:dyDescent="0.3">
      <c r="A765" s="161"/>
      <c r="D765">
        <v>3</v>
      </c>
      <c r="E765" t="s">
        <v>37</v>
      </c>
      <c r="F765">
        <v>2011</v>
      </c>
      <c r="G765">
        <v>52.9</v>
      </c>
    </row>
    <row r="766" spans="1:7" x14ac:dyDescent="0.3">
      <c r="A766" s="161"/>
      <c r="D766">
        <v>4</v>
      </c>
      <c r="E766" t="s">
        <v>37</v>
      </c>
      <c r="F766">
        <v>2011</v>
      </c>
      <c r="G766">
        <v>34.299999999999997</v>
      </c>
    </row>
    <row r="767" spans="1:7" x14ac:dyDescent="0.3">
      <c r="A767" s="161"/>
      <c r="D767">
        <v>5</v>
      </c>
      <c r="E767" t="s">
        <v>37</v>
      </c>
      <c r="F767">
        <v>2011</v>
      </c>
      <c r="G767">
        <v>34.299999999999997</v>
      </c>
    </row>
    <row r="768" spans="1:7" x14ac:dyDescent="0.3">
      <c r="A768" s="161"/>
      <c r="D768">
        <v>6</v>
      </c>
      <c r="E768" t="s">
        <v>37</v>
      </c>
      <c r="F768">
        <v>2011</v>
      </c>
      <c r="G768">
        <v>33.299999999999997</v>
      </c>
    </row>
    <row r="769" spans="1:7" x14ac:dyDescent="0.3">
      <c r="A769" s="161"/>
      <c r="D769">
        <v>7</v>
      </c>
      <c r="E769" t="s">
        <v>37</v>
      </c>
      <c r="F769">
        <v>2011</v>
      </c>
      <c r="G769">
        <v>44.2</v>
      </c>
    </row>
    <row r="770" spans="1:7" x14ac:dyDescent="0.3">
      <c r="A770" s="161"/>
      <c r="D770">
        <v>8</v>
      </c>
      <c r="E770" t="s">
        <v>37</v>
      </c>
      <c r="F770">
        <v>2011</v>
      </c>
      <c r="G770">
        <v>43.1</v>
      </c>
    </row>
    <row r="771" spans="1:7" x14ac:dyDescent="0.3">
      <c r="A771" s="161"/>
      <c r="D771">
        <v>9</v>
      </c>
      <c r="E771" t="s">
        <v>37</v>
      </c>
      <c r="F771">
        <v>2011</v>
      </c>
      <c r="G771">
        <v>36.200000000000003</v>
      </c>
    </row>
    <row r="772" spans="1:7" x14ac:dyDescent="0.3">
      <c r="A772" s="161"/>
      <c r="D772">
        <v>10</v>
      </c>
      <c r="E772" t="s">
        <v>37</v>
      </c>
      <c r="F772">
        <v>2011</v>
      </c>
      <c r="G772">
        <v>35.299999999999997</v>
      </c>
    </row>
    <row r="773" spans="1:7" x14ac:dyDescent="0.3">
      <c r="A773" s="161"/>
      <c r="D773">
        <v>11</v>
      </c>
      <c r="E773" t="s">
        <v>37</v>
      </c>
      <c r="F773">
        <v>2011</v>
      </c>
      <c r="G773">
        <v>35.299999999999997</v>
      </c>
    </row>
    <row r="774" spans="1:7" x14ac:dyDescent="0.3">
      <c r="A774" s="161"/>
      <c r="D774">
        <v>12</v>
      </c>
      <c r="E774" t="s">
        <v>37</v>
      </c>
      <c r="F774">
        <v>2011</v>
      </c>
      <c r="G774">
        <v>34.299999999999997</v>
      </c>
    </row>
    <row r="775" spans="1:7" x14ac:dyDescent="0.3">
      <c r="A775" s="161"/>
      <c r="D775">
        <v>13</v>
      </c>
      <c r="E775" t="s">
        <v>37</v>
      </c>
      <c r="F775">
        <v>2011</v>
      </c>
      <c r="G775">
        <v>34.299999999999997</v>
      </c>
    </row>
    <row r="776" spans="1:7" x14ac:dyDescent="0.3">
      <c r="A776" s="161"/>
      <c r="D776">
        <v>14</v>
      </c>
      <c r="E776" t="s">
        <v>37</v>
      </c>
      <c r="F776">
        <v>2011</v>
      </c>
      <c r="G776">
        <v>33.299999999999997</v>
      </c>
    </row>
    <row r="777" spans="1:7" x14ac:dyDescent="0.3">
      <c r="A777" s="161"/>
      <c r="D777">
        <v>15</v>
      </c>
      <c r="E777" t="s">
        <v>37</v>
      </c>
      <c r="F777">
        <v>2011</v>
      </c>
      <c r="G777">
        <v>43.1</v>
      </c>
    </row>
    <row r="778" spans="1:7" x14ac:dyDescent="0.3">
      <c r="A778" s="161"/>
      <c r="D778">
        <v>16</v>
      </c>
      <c r="E778" t="s">
        <v>37</v>
      </c>
      <c r="F778">
        <v>2011</v>
      </c>
      <c r="G778">
        <v>54</v>
      </c>
    </row>
    <row r="779" spans="1:7" x14ac:dyDescent="0.3">
      <c r="A779" s="161"/>
      <c r="D779">
        <v>17</v>
      </c>
      <c r="E779" t="s">
        <v>37</v>
      </c>
      <c r="F779">
        <v>2011</v>
      </c>
      <c r="G779">
        <v>55.2</v>
      </c>
    </row>
    <row r="780" spans="1:7" x14ac:dyDescent="0.3">
      <c r="A780" s="161"/>
      <c r="D780">
        <v>18</v>
      </c>
      <c r="E780" t="s">
        <v>37</v>
      </c>
      <c r="F780">
        <v>2011</v>
      </c>
      <c r="G780">
        <v>48.5</v>
      </c>
    </row>
    <row r="781" spans="1:7" x14ac:dyDescent="0.3">
      <c r="A781" s="161"/>
      <c r="D781">
        <v>19</v>
      </c>
      <c r="E781" t="s">
        <v>37</v>
      </c>
      <c r="F781">
        <v>2011</v>
      </c>
      <c r="G781">
        <v>48.5</v>
      </c>
    </row>
    <row r="782" spans="1:7" x14ac:dyDescent="0.3">
      <c r="A782" s="161"/>
      <c r="D782">
        <v>20</v>
      </c>
      <c r="E782" t="s">
        <v>37</v>
      </c>
      <c r="F782">
        <v>2011</v>
      </c>
      <c r="G782">
        <v>34.299999999999997</v>
      </c>
    </row>
    <row r="783" spans="1:7" x14ac:dyDescent="0.3">
      <c r="A783" s="161"/>
      <c r="D783">
        <v>21</v>
      </c>
      <c r="E783" t="s">
        <v>37</v>
      </c>
      <c r="F783">
        <v>2011</v>
      </c>
      <c r="G783">
        <v>36.200000000000003</v>
      </c>
    </row>
    <row r="784" spans="1:7" x14ac:dyDescent="0.3">
      <c r="A784" s="161"/>
      <c r="D784">
        <v>22</v>
      </c>
      <c r="E784" t="s">
        <v>37</v>
      </c>
      <c r="F784">
        <v>2011</v>
      </c>
      <c r="G784">
        <v>37.200000000000003</v>
      </c>
    </row>
    <row r="785" spans="1:7" x14ac:dyDescent="0.3">
      <c r="A785" s="161"/>
      <c r="D785">
        <v>23</v>
      </c>
      <c r="E785" t="s">
        <v>37</v>
      </c>
      <c r="F785">
        <v>2011</v>
      </c>
      <c r="G785">
        <v>34.299999999999997</v>
      </c>
    </row>
    <row r="786" spans="1:7" x14ac:dyDescent="0.3">
      <c r="A786" s="161"/>
      <c r="D786">
        <v>24</v>
      </c>
      <c r="E786" t="s">
        <v>37</v>
      </c>
      <c r="F786">
        <v>2011</v>
      </c>
      <c r="G786">
        <v>36.200000000000003</v>
      </c>
    </row>
    <row r="787" spans="1:7" x14ac:dyDescent="0.3">
      <c r="A787" s="161"/>
      <c r="D787">
        <v>25</v>
      </c>
      <c r="E787" t="s">
        <v>37</v>
      </c>
      <c r="F787">
        <v>2011</v>
      </c>
      <c r="G787">
        <v>33.299999999999997</v>
      </c>
    </row>
    <row r="788" spans="1:7" x14ac:dyDescent="0.3">
      <c r="A788" s="161"/>
      <c r="D788">
        <v>26</v>
      </c>
      <c r="E788" t="s">
        <v>37</v>
      </c>
      <c r="F788">
        <v>2011</v>
      </c>
      <c r="G788">
        <v>44.2</v>
      </c>
    </row>
    <row r="789" spans="1:7" x14ac:dyDescent="0.3">
      <c r="A789" s="161"/>
      <c r="D789">
        <v>27</v>
      </c>
      <c r="E789" t="s">
        <v>37</v>
      </c>
      <c r="F789">
        <v>2011</v>
      </c>
      <c r="G789">
        <v>43.1</v>
      </c>
    </row>
    <row r="790" spans="1:7" x14ac:dyDescent="0.3">
      <c r="A790" s="161"/>
      <c r="D790">
        <v>28</v>
      </c>
      <c r="E790" t="s">
        <v>37</v>
      </c>
      <c r="F790">
        <v>2011</v>
      </c>
      <c r="G790">
        <v>41.1</v>
      </c>
    </row>
    <row r="791" spans="1:7" x14ac:dyDescent="0.3">
      <c r="A791" s="161"/>
      <c r="D791">
        <v>1</v>
      </c>
      <c r="E791" t="s">
        <v>38</v>
      </c>
      <c r="F791">
        <v>2011</v>
      </c>
      <c r="G791">
        <v>44.2</v>
      </c>
    </row>
    <row r="792" spans="1:7" x14ac:dyDescent="0.3">
      <c r="A792" s="161"/>
      <c r="D792">
        <v>2</v>
      </c>
      <c r="E792" t="s">
        <v>38</v>
      </c>
      <c r="F792">
        <v>2011</v>
      </c>
      <c r="G792">
        <v>44.2</v>
      </c>
    </row>
    <row r="793" spans="1:7" x14ac:dyDescent="0.3">
      <c r="A793" s="161"/>
      <c r="D793">
        <v>3</v>
      </c>
      <c r="E793" t="s">
        <v>38</v>
      </c>
      <c r="F793">
        <v>2011</v>
      </c>
      <c r="G793">
        <v>42.1</v>
      </c>
    </row>
    <row r="794" spans="1:7" x14ac:dyDescent="0.3">
      <c r="A794" s="161"/>
      <c r="D794">
        <v>4</v>
      </c>
      <c r="E794" t="s">
        <v>38</v>
      </c>
      <c r="F794">
        <v>2011</v>
      </c>
      <c r="G794">
        <v>43.1</v>
      </c>
    </row>
    <row r="795" spans="1:7" x14ac:dyDescent="0.3">
      <c r="A795" s="161"/>
      <c r="D795">
        <v>5</v>
      </c>
      <c r="E795" t="s">
        <v>38</v>
      </c>
      <c r="F795">
        <v>2011</v>
      </c>
      <c r="G795">
        <v>41.1</v>
      </c>
    </row>
    <row r="796" spans="1:7" x14ac:dyDescent="0.3">
      <c r="A796" s="161"/>
      <c r="D796">
        <v>6</v>
      </c>
      <c r="E796" t="s">
        <v>38</v>
      </c>
      <c r="F796">
        <v>2011</v>
      </c>
      <c r="G796">
        <v>36.200000000000003</v>
      </c>
    </row>
    <row r="797" spans="1:7" x14ac:dyDescent="0.3">
      <c r="A797" s="161"/>
      <c r="D797">
        <v>7</v>
      </c>
      <c r="E797" t="s">
        <v>38</v>
      </c>
      <c r="F797">
        <v>2011</v>
      </c>
      <c r="G797">
        <v>36.200000000000003</v>
      </c>
    </row>
    <row r="798" spans="1:7" x14ac:dyDescent="0.3">
      <c r="A798" s="161"/>
      <c r="D798">
        <v>8</v>
      </c>
      <c r="E798" t="s">
        <v>38</v>
      </c>
      <c r="F798">
        <v>2011</v>
      </c>
      <c r="G798">
        <v>37.200000000000003</v>
      </c>
    </row>
    <row r="799" spans="1:7" x14ac:dyDescent="0.3">
      <c r="A799" s="161"/>
      <c r="D799">
        <v>9</v>
      </c>
      <c r="E799" t="s">
        <v>38</v>
      </c>
      <c r="F799">
        <v>2011</v>
      </c>
      <c r="G799">
        <v>33.299999999999997</v>
      </c>
    </row>
    <row r="800" spans="1:7" x14ac:dyDescent="0.3">
      <c r="A800" s="161"/>
      <c r="D800">
        <v>10</v>
      </c>
      <c r="E800" t="s">
        <v>38</v>
      </c>
      <c r="F800">
        <v>2011</v>
      </c>
      <c r="G800">
        <v>46.4</v>
      </c>
    </row>
    <row r="801" spans="1:7" x14ac:dyDescent="0.3">
      <c r="A801" s="161"/>
      <c r="D801">
        <v>11</v>
      </c>
      <c r="E801" t="s">
        <v>38</v>
      </c>
      <c r="F801">
        <v>2011</v>
      </c>
      <c r="G801">
        <v>42.1</v>
      </c>
    </row>
    <row r="802" spans="1:7" x14ac:dyDescent="0.3">
      <c r="A802" s="161"/>
      <c r="D802">
        <v>12</v>
      </c>
      <c r="E802" t="s">
        <v>38</v>
      </c>
      <c r="F802">
        <v>2011</v>
      </c>
      <c r="G802">
        <v>33.299999999999997</v>
      </c>
    </row>
    <row r="803" spans="1:7" x14ac:dyDescent="0.3">
      <c r="A803" s="161"/>
      <c r="D803">
        <v>13</v>
      </c>
      <c r="E803" t="s">
        <v>38</v>
      </c>
      <c r="F803">
        <v>2011</v>
      </c>
      <c r="G803">
        <v>42.1</v>
      </c>
    </row>
    <row r="804" spans="1:7" x14ac:dyDescent="0.3">
      <c r="A804" s="161"/>
      <c r="D804">
        <v>14</v>
      </c>
      <c r="E804" t="s">
        <v>38</v>
      </c>
      <c r="F804">
        <v>2011</v>
      </c>
      <c r="G804">
        <v>42.1</v>
      </c>
    </row>
    <row r="805" spans="1:7" x14ac:dyDescent="0.3">
      <c r="A805" s="161"/>
      <c r="D805">
        <v>15</v>
      </c>
      <c r="E805" t="s">
        <v>38</v>
      </c>
      <c r="F805">
        <v>2011</v>
      </c>
      <c r="G805">
        <v>41.1</v>
      </c>
    </row>
    <row r="806" spans="1:7" x14ac:dyDescent="0.3">
      <c r="A806" s="161"/>
      <c r="D806">
        <v>16</v>
      </c>
      <c r="E806" t="s">
        <v>38</v>
      </c>
      <c r="F806">
        <v>2011</v>
      </c>
      <c r="G806">
        <v>43.1</v>
      </c>
    </row>
    <row r="807" spans="1:7" x14ac:dyDescent="0.3">
      <c r="A807" s="161"/>
      <c r="D807">
        <v>17</v>
      </c>
      <c r="E807" t="s">
        <v>38</v>
      </c>
      <c r="F807">
        <v>2011</v>
      </c>
      <c r="G807">
        <v>44.2</v>
      </c>
    </row>
    <row r="808" spans="1:7" x14ac:dyDescent="0.3">
      <c r="A808" s="161"/>
      <c r="D808">
        <v>18</v>
      </c>
      <c r="E808" t="s">
        <v>38</v>
      </c>
      <c r="F808">
        <v>2011</v>
      </c>
      <c r="G808">
        <v>44.5</v>
      </c>
    </row>
    <row r="809" spans="1:7" x14ac:dyDescent="0.3">
      <c r="A809" s="161"/>
      <c r="D809">
        <v>19</v>
      </c>
      <c r="E809" t="s">
        <v>38</v>
      </c>
      <c r="F809">
        <v>2011</v>
      </c>
      <c r="G809">
        <v>41.8</v>
      </c>
    </row>
    <row r="810" spans="1:7" x14ac:dyDescent="0.3">
      <c r="A810" s="161"/>
      <c r="D810">
        <v>20</v>
      </c>
      <c r="E810" t="s">
        <v>38</v>
      </c>
      <c r="F810">
        <v>2011</v>
      </c>
      <c r="G810">
        <v>42.1</v>
      </c>
    </row>
    <row r="811" spans="1:7" x14ac:dyDescent="0.3">
      <c r="A811" s="161"/>
      <c r="D811">
        <v>21</v>
      </c>
      <c r="E811" t="s">
        <v>38</v>
      </c>
      <c r="F811">
        <v>2011</v>
      </c>
      <c r="G811">
        <v>42.1</v>
      </c>
    </row>
    <row r="812" spans="1:7" x14ac:dyDescent="0.3">
      <c r="A812" s="161"/>
      <c r="D812">
        <v>22</v>
      </c>
      <c r="E812" t="s">
        <v>38</v>
      </c>
      <c r="F812">
        <v>2011</v>
      </c>
      <c r="G812">
        <v>44.2</v>
      </c>
    </row>
    <row r="813" spans="1:7" x14ac:dyDescent="0.3">
      <c r="A813" s="161"/>
      <c r="D813">
        <v>23</v>
      </c>
      <c r="E813" t="s">
        <v>38</v>
      </c>
      <c r="F813">
        <v>2011</v>
      </c>
      <c r="G813">
        <v>43.1</v>
      </c>
    </row>
    <row r="814" spans="1:7" x14ac:dyDescent="0.3">
      <c r="A814" s="161"/>
      <c r="D814">
        <v>24</v>
      </c>
      <c r="E814" t="s">
        <v>38</v>
      </c>
      <c r="F814">
        <v>2011</v>
      </c>
      <c r="G814">
        <v>41.1</v>
      </c>
    </row>
    <row r="815" spans="1:7" x14ac:dyDescent="0.3">
      <c r="A815" s="161"/>
      <c r="D815">
        <v>25</v>
      </c>
      <c r="E815" t="s">
        <v>38</v>
      </c>
      <c r="F815">
        <v>2011</v>
      </c>
      <c r="G815">
        <v>42.1</v>
      </c>
    </row>
    <row r="816" spans="1:7" x14ac:dyDescent="0.3">
      <c r="A816" s="161"/>
      <c r="D816">
        <v>26</v>
      </c>
      <c r="E816" t="s">
        <v>38</v>
      </c>
      <c r="F816">
        <v>2011</v>
      </c>
      <c r="G816">
        <v>44.2</v>
      </c>
    </row>
    <row r="817" spans="1:7" x14ac:dyDescent="0.3">
      <c r="A817" s="161"/>
      <c r="D817">
        <v>27</v>
      </c>
      <c r="E817" t="s">
        <v>38</v>
      </c>
      <c r="F817">
        <v>2011</v>
      </c>
      <c r="G817">
        <v>45.3</v>
      </c>
    </row>
    <row r="818" spans="1:7" x14ac:dyDescent="0.3">
      <c r="A818" s="161"/>
      <c r="D818">
        <v>28</v>
      </c>
      <c r="E818" t="s">
        <v>38</v>
      </c>
      <c r="F818">
        <v>2011</v>
      </c>
      <c r="G818">
        <v>44.9</v>
      </c>
    </row>
    <row r="819" spans="1:7" x14ac:dyDescent="0.3">
      <c r="A819" s="161"/>
      <c r="D819">
        <v>29</v>
      </c>
      <c r="E819" t="s">
        <v>38</v>
      </c>
      <c r="F819">
        <v>2011</v>
      </c>
      <c r="G819">
        <v>37.5</v>
      </c>
    </row>
    <row r="820" spans="1:7" x14ac:dyDescent="0.3">
      <c r="A820" s="161"/>
      <c r="D820">
        <v>30</v>
      </c>
      <c r="E820" t="s">
        <v>38</v>
      </c>
      <c r="F820">
        <v>2011</v>
      </c>
      <c r="G820">
        <v>37.9</v>
      </c>
    </row>
    <row r="821" spans="1:7" x14ac:dyDescent="0.3">
      <c r="A821" s="161"/>
      <c r="D821">
        <v>31</v>
      </c>
      <c r="E821" t="s">
        <v>38</v>
      </c>
      <c r="F821">
        <v>2011</v>
      </c>
      <c r="G821">
        <v>44.5</v>
      </c>
    </row>
    <row r="822" spans="1:7" x14ac:dyDescent="0.3">
      <c r="A822" s="161"/>
      <c r="D822">
        <v>1</v>
      </c>
      <c r="E822" t="s">
        <v>39</v>
      </c>
      <c r="F822">
        <v>2011</v>
      </c>
      <c r="G822">
        <v>45.3</v>
      </c>
    </row>
    <row r="823" spans="1:7" x14ac:dyDescent="0.3">
      <c r="A823" s="161"/>
      <c r="D823">
        <v>2</v>
      </c>
      <c r="E823" t="s">
        <v>39</v>
      </c>
      <c r="F823">
        <v>2011</v>
      </c>
      <c r="G823">
        <v>42.1</v>
      </c>
    </row>
    <row r="824" spans="1:7" x14ac:dyDescent="0.3">
      <c r="A824" s="161"/>
      <c r="D824">
        <v>3</v>
      </c>
      <c r="E824" t="s">
        <v>39</v>
      </c>
      <c r="F824">
        <v>2011</v>
      </c>
      <c r="G824">
        <v>33.299999999999997</v>
      </c>
    </row>
    <row r="825" spans="1:7" x14ac:dyDescent="0.3">
      <c r="A825" s="161"/>
      <c r="D825">
        <v>4</v>
      </c>
      <c r="E825" t="s">
        <v>39</v>
      </c>
      <c r="F825">
        <v>2011</v>
      </c>
      <c r="G825">
        <v>43.4</v>
      </c>
    </row>
    <row r="826" spans="1:7" x14ac:dyDescent="0.3">
      <c r="A826" s="161"/>
      <c r="D826">
        <v>5</v>
      </c>
      <c r="E826" t="s">
        <v>39</v>
      </c>
      <c r="F826">
        <v>2011</v>
      </c>
      <c r="G826">
        <v>44.2</v>
      </c>
    </row>
    <row r="827" spans="1:7" x14ac:dyDescent="0.3">
      <c r="A827" s="161"/>
      <c r="D827">
        <v>6</v>
      </c>
      <c r="E827" t="s">
        <v>39</v>
      </c>
      <c r="F827">
        <v>2011</v>
      </c>
      <c r="G827">
        <v>42.1</v>
      </c>
    </row>
    <row r="828" spans="1:7" x14ac:dyDescent="0.3">
      <c r="A828" s="161"/>
      <c r="D828">
        <v>7</v>
      </c>
      <c r="E828" t="s">
        <v>39</v>
      </c>
      <c r="F828">
        <v>2011</v>
      </c>
      <c r="G828">
        <v>41.8</v>
      </c>
    </row>
    <row r="829" spans="1:7" x14ac:dyDescent="0.3">
      <c r="A829" s="161"/>
      <c r="D829">
        <v>8</v>
      </c>
      <c r="E829" t="s">
        <v>39</v>
      </c>
      <c r="F829">
        <v>2011</v>
      </c>
      <c r="G829">
        <v>54</v>
      </c>
    </row>
    <row r="830" spans="1:7" x14ac:dyDescent="0.3">
      <c r="A830" s="161"/>
      <c r="D830">
        <v>9</v>
      </c>
      <c r="E830" t="s">
        <v>39</v>
      </c>
      <c r="F830">
        <v>2011</v>
      </c>
      <c r="G830">
        <v>51.8</v>
      </c>
    </row>
    <row r="831" spans="1:7" x14ac:dyDescent="0.3">
      <c r="A831" s="161"/>
      <c r="D831">
        <v>10</v>
      </c>
      <c r="E831" t="s">
        <v>39</v>
      </c>
      <c r="F831">
        <v>2011</v>
      </c>
      <c r="G831">
        <v>47.5</v>
      </c>
    </row>
    <row r="832" spans="1:7" x14ac:dyDescent="0.3">
      <c r="A832" s="161"/>
      <c r="D832">
        <v>11</v>
      </c>
      <c r="E832" t="s">
        <v>39</v>
      </c>
      <c r="F832">
        <v>2011</v>
      </c>
      <c r="G832">
        <v>47.5</v>
      </c>
    </row>
    <row r="833" spans="1:7" x14ac:dyDescent="0.3">
      <c r="A833" s="161"/>
      <c r="D833">
        <v>12</v>
      </c>
      <c r="E833" t="s">
        <v>39</v>
      </c>
      <c r="F833">
        <v>2011</v>
      </c>
      <c r="G833">
        <v>48.5</v>
      </c>
    </row>
    <row r="834" spans="1:7" x14ac:dyDescent="0.3">
      <c r="A834" s="161"/>
      <c r="D834">
        <v>13</v>
      </c>
      <c r="E834" t="s">
        <v>39</v>
      </c>
      <c r="F834">
        <v>2011</v>
      </c>
      <c r="G834">
        <v>48.5</v>
      </c>
    </row>
    <row r="835" spans="1:7" x14ac:dyDescent="0.3">
      <c r="A835" s="161"/>
      <c r="D835">
        <v>14</v>
      </c>
      <c r="E835" t="s">
        <v>39</v>
      </c>
      <c r="F835">
        <v>2011</v>
      </c>
      <c r="G835">
        <v>37.200000000000003</v>
      </c>
    </row>
    <row r="836" spans="1:7" x14ac:dyDescent="0.3">
      <c r="A836" s="161"/>
      <c r="D836">
        <v>15</v>
      </c>
      <c r="E836" t="s">
        <v>39</v>
      </c>
      <c r="F836">
        <v>2011</v>
      </c>
      <c r="G836">
        <v>36.200000000000003</v>
      </c>
    </row>
    <row r="837" spans="1:7" x14ac:dyDescent="0.3">
      <c r="A837" s="161"/>
      <c r="D837">
        <v>16</v>
      </c>
      <c r="E837" t="s">
        <v>39</v>
      </c>
      <c r="F837">
        <v>2011</v>
      </c>
      <c r="G837">
        <v>52.9</v>
      </c>
    </row>
    <row r="838" spans="1:7" x14ac:dyDescent="0.3">
      <c r="A838" s="161"/>
      <c r="D838">
        <v>17</v>
      </c>
      <c r="E838" t="s">
        <v>39</v>
      </c>
      <c r="F838">
        <v>2011</v>
      </c>
      <c r="G838">
        <v>64.900000000000006</v>
      </c>
    </row>
    <row r="839" spans="1:7" x14ac:dyDescent="0.3">
      <c r="A839" s="161"/>
      <c r="D839">
        <v>18</v>
      </c>
      <c r="E839" t="s">
        <v>39</v>
      </c>
      <c r="F839">
        <v>2011</v>
      </c>
      <c r="G839">
        <v>64.900000000000006</v>
      </c>
    </row>
    <row r="840" spans="1:7" x14ac:dyDescent="0.3">
      <c r="A840" s="161"/>
      <c r="D840">
        <v>19</v>
      </c>
      <c r="E840" t="s">
        <v>39</v>
      </c>
      <c r="F840">
        <v>2011</v>
      </c>
      <c r="G840">
        <v>49.1</v>
      </c>
    </row>
    <row r="841" spans="1:7" x14ac:dyDescent="0.3">
      <c r="A841" s="161"/>
      <c r="D841">
        <v>20</v>
      </c>
      <c r="E841" t="s">
        <v>39</v>
      </c>
      <c r="F841">
        <v>2011</v>
      </c>
      <c r="G841">
        <v>47.8</v>
      </c>
    </row>
    <row r="842" spans="1:7" x14ac:dyDescent="0.3">
      <c r="A842" s="161"/>
      <c r="D842">
        <v>21</v>
      </c>
      <c r="E842" t="s">
        <v>39</v>
      </c>
      <c r="F842">
        <v>2011</v>
      </c>
      <c r="G842">
        <v>48.5</v>
      </c>
    </row>
    <row r="843" spans="1:7" x14ac:dyDescent="0.3">
      <c r="A843" s="161"/>
      <c r="D843">
        <v>22</v>
      </c>
      <c r="E843" t="s">
        <v>39</v>
      </c>
      <c r="F843">
        <v>2011</v>
      </c>
      <c r="G843">
        <v>51.8</v>
      </c>
    </row>
    <row r="844" spans="1:7" x14ac:dyDescent="0.3">
      <c r="A844" s="161"/>
      <c r="D844">
        <v>23</v>
      </c>
      <c r="E844" t="s">
        <v>39</v>
      </c>
      <c r="F844">
        <v>2011</v>
      </c>
      <c r="G844">
        <v>43.1</v>
      </c>
    </row>
    <row r="845" spans="1:7" x14ac:dyDescent="0.3">
      <c r="A845" s="161"/>
      <c r="D845">
        <v>24</v>
      </c>
      <c r="E845" t="s">
        <v>39</v>
      </c>
      <c r="F845">
        <v>2011</v>
      </c>
      <c r="G845">
        <v>45.6</v>
      </c>
    </row>
    <row r="846" spans="1:7" x14ac:dyDescent="0.3">
      <c r="A846" s="161"/>
      <c r="D846">
        <v>25</v>
      </c>
      <c r="E846" t="s">
        <v>39</v>
      </c>
      <c r="F846">
        <v>2011</v>
      </c>
      <c r="G846">
        <v>47.1</v>
      </c>
    </row>
    <row r="847" spans="1:7" x14ac:dyDescent="0.3">
      <c r="A847" s="161"/>
      <c r="D847">
        <v>26</v>
      </c>
      <c r="E847" t="s">
        <v>39</v>
      </c>
      <c r="F847">
        <v>2011</v>
      </c>
      <c r="G847">
        <v>52.6</v>
      </c>
    </row>
    <row r="848" spans="1:7" x14ac:dyDescent="0.3">
      <c r="A848" s="161"/>
      <c r="D848">
        <v>27</v>
      </c>
      <c r="E848" t="s">
        <v>39</v>
      </c>
      <c r="F848">
        <v>2011</v>
      </c>
      <c r="G848">
        <v>53.7</v>
      </c>
    </row>
    <row r="849" spans="1:7" x14ac:dyDescent="0.3">
      <c r="A849" s="161"/>
      <c r="D849">
        <v>28</v>
      </c>
      <c r="E849" t="s">
        <v>39</v>
      </c>
      <c r="F849">
        <v>2011</v>
      </c>
      <c r="G849">
        <v>61.7</v>
      </c>
    </row>
    <row r="850" spans="1:7" x14ac:dyDescent="0.3">
      <c r="A850" s="161"/>
      <c r="D850">
        <v>29</v>
      </c>
      <c r="E850" t="s">
        <v>39</v>
      </c>
      <c r="F850">
        <v>2011</v>
      </c>
      <c r="G850">
        <v>61.3</v>
      </c>
    </row>
    <row r="851" spans="1:7" x14ac:dyDescent="0.3">
      <c r="A851" s="161"/>
      <c r="D851">
        <v>30</v>
      </c>
      <c r="E851" t="s">
        <v>39</v>
      </c>
      <c r="F851">
        <v>2011</v>
      </c>
      <c r="G851">
        <v>60.1</v>
      </c>
    </row>
    <row r="852" spans="1:7" x14ac:dyDescent="0.3">
      <c r="A852" s="161"/>
      <c r="D852">
        <v>1</v>
      </c>
      <c r="E852" t="s">
        <v>21</v>
      </c>
      <c r="F852">
        <v>2011</v>
      </c>
      <c r="G852">
        <v>64.900000000000006</v>
      </c>
    </row>
    <row r="853" spans="1:7" x14ac:dyDescent="0.3">
      <c r="A853" s="161"/>
      <c r="D853">
        <v>2</v>
      </c>
      <c r="E853" t="s">
        <v>21</v>
      </c>
      <c r="F853">
        <v>2011</v>
      </c>
      <c r="G853">
        <v>52.9</v>
      </c>
    </row>
    <row r="854" spans="1:7" x14ac:dyDescent="0.3">
      <c r="A854" s="161"/>
      <c r="D854">
        <v>3</v>
      </c>
      <c r="E854" t="s">
        <v>21</v>
      </c>
      <c r="F854">
        <v>2011</v>
      </c>
      <c r="G854">
        <v>51.8</v>
      </c>
    </row>
    <row r="855" spans="1:7" x14ac:dyDescent="0.3">
      <c r="A855" s="161"/>
      <c r="D855">
        <v>4</v>
      </c>
      <c r="E855" t="s">
        <v>21</v>
      </c>
      <c r="F855">
        <v>2011</v>
      </c>
      <c r="G855">
        <v>54</v>
      </c>
    </row>
    <row r="856" spans="1:7" x14ac:dyDescent="0.3">
      <c r="A856" s="161"/>
      <c r="D856">
        <v>5</v>
      </c>
      <c r="E856" t="s">
        <v>21</v>
      </c>
      <c r="F856">
        <v>2011</v>
      </c>
      <c r="G856">
        <v>64.900000000000006</v>
      </c>
    </row>
    <row r="857" spans="1:7" x14ac:dyDescent="0.3">
      <c r="A857" s="161"/>
      <c r="D857">
        <v>6</v>
      </c>
      <c r="E857" t="s">
        <v>21</v>
      </c>
      <c r="F857">
        <v>2011</v>
      </c>
      <c r="G857">
        <v>64.900000000000006</v>
      </c>
    </row>
    <row r="858" spans="1:7" x14ac:dyDescent="0.3">
      <c r="A858" s="161"/>
      <c r="D858">
        <v>7</v>
      </c>
      <c r="E858" t="s">
        <v>21</v>
      </c>
      <c r="F858">
        <v>2011</v>
      </c>
      <c r="G858">
        <v>36.200000000000003</v>
      </c>
    </row>
    <row r="859" spans="1:7" x14ac:dyDescent="0.3">
      <c r="A859" s="161"/>
      <c r="D859">
        <v>8</v>
      </c>
      <c r="E859" t="s">
        <v>21</v>
      </c>
      <c r="F859">
        <v>2011</v>
      </c>
      <c r="G859">
        <v>36.200000000000003</v>
      </c>
    </row>
    <row r="860" spans="1:7" x14ac:dyDescent="0.3">
      <c r="A860" s="161"/>
      <c r="D860">
        <v>9</v>
      </c>
      <c r="E860" t="s">
        <v>21</v>
      </c>
      <c r="F860">
        <v>2011</v>
      </c>
      <c r="G860">
        <v>44.2</v>
      </c>
    </row>
    <row r="861" spans="1:7" x14ac:dyDescent="0.3">
      <c r="A861" s="161"/>
      <c r="D861">
        <v>10</v>
      </c>
      <c r="E861" t="s">
        <v>21</v>
      </c>
      <c r="F861">
        <v>2011</v>
      </c>
      <c r="G861">
        <v>60.1</v>
      </c>
    </row>
    <row r="862" spans="1:7" x14ac:dyDescent="0.3">
      <c r="A862" s="161"/>
      <c r="D862">
        <v>11</v>
      </c>
      <c r="E862" t="s">
        <v>21</v>
      </c>
      <c r="F862">
        <v>2011</v>
      </c>
      <c r="G862">
        <v>63.3</v>
      </c>
    </row>
    <row r="863" spans="1:7" x14ac:dyDescent="0.3">
      <c r="A863" s="161"/>
      <c r="D863">
        <v>12</v>
      </c>
      <c r="E863" t="s">
        <v>21</v>
      </c>
      <c r="F863">
        <v>2011</v>
      </c>
      <c r="G863">
        <v>94.5</v>
      </c>
    </row>
    <row r="864" spans="1:7" x14ac:dyDescent="0.3">
      <c r="A864" s="161"/>
      <c r="D864">
        <v>13</v>
      </c>
      <c r="E864" t="s">
        <v>21</v>
      </c>
      <c r="F864">
        <v>2011</v>
      </c>
      <c r="G864">
        <v>111</v>
      </c>
    </row>
    <row r="865" spans="1:7" x14ac:dyDescent="0.3">
      <c r="A865" s="161"/>
      <c r="D865">
        <v>14</v>
      </c>
      <c r="E865" t="s">
        <v>21</v>
      </c>
      <c r="F865">
        <v>2011</v>
      </c>
      <c r="G865">
        <v>95.6</v>
      </c>
    </row>
    <row r="866" spans="1:7" x14ac:dyDescent="0.3">
      <c r="A866" s="161"/>
      <c r="D866">
        <v>15</v>
      </c>
      <c r="E866" t="s">
        <v>21</v>
      </c>
      <c r="F866">
        <v>2011</v>
      </c>
      <c r="G866">
        <v>111</v>
      </c>
    </row>
    <row r="867" spans="1:7" x14ac:dyDescent="0.3">
      <c r="A867" s="161"/>
      <c r="D867">
        <v>16</v>
      </c>
      <c r="E867" t="s">
        <v>21</v>
      </c>
      <c r="F867">
        <v>2011</v>
      </c>
      <c r="G867">
        <v>146</v>
      </c>
    </row>
    <row r="868" spans="1:7" x14ac:dyDescent="0.3">
      <c r="A868" s="161"/>
      <c r="D868">
        <v>17</v>
      </c>
      <c r="E868" t="s">
        <v>21</v>
      </c>
      <c r="F868">
        <v>2011</v>
      </c>
      <c r="G868">
        <v>146</v>
      </c>
    </row>
    <row r="869" spans="1:7" x14ac:dyDescent="0.3">
      <c r="A869" s="161"/>
      <c r="D869">
        <v>18</v>
      </c>
      <c r="E869" t="s">
        <v>21</v>
      </c>
      <c r="F869">
        <v>2011</v>
      </c>
      <c r="G869">
        <v>155</v>
      </c>
    </row>
    <row r="870" spans="1:7" x14ac:dyDescent="0.3">
      <c r="A870" s="161"/>
      <c r="D870">
        <v>19</v>
      </c>
      <c r="E870" t="s">
        <v>21</v>
      </c>
      <c r="F870">
        <v>2011</v>
      </c>
      <c r="G870">
        <v>174</v>
      </c>
    </row>
    <row r="871" spans="1:7" x14ac:dyDescent="0.3">
      <c r="A871" s="161"/>
      <c r="D871">
        <v>20</v>
      </c>
      <c r="E871" t="s">
        <v>21</v>
      </c>
      <c r="F871">
        <v>2011</v>
      </c>
      <c r="G871">
        <v>209</v>
      </c>
    </row>
    <row r="872" spans="1:7" x14ac:dyDescent="0.3">
      <c r="A872" s="161"/>
      <c r="D872">
        <v>21</v>
      </c>
      <c r="E872" t="s">
        <v>21</v>
      </c>
      <c r="F872">
        <v>2011</v>
      </c>
      <c r="G872">
        <v>330</v>
      </c>
    </row>
    <row r="873" spans="1:7" x14ac:dyDescent="0.3">
      <c r="A873" s="161"/>
      <c r="D873">
        <v>22</v>
      </c>
      <c r="E873" t="s">
        <v>21</v>
      </c>
      <c r="F873">
        <v>2011</v>
      </c>
      <c r="G873">
        <v>248</v>
      </c>
    </row>
    <row r="874" spans="1:7" x14ac:dyDescent="0.3">
      <c r="A874" s="161"/>
      <c r="D874">
        <v>23</v>
      </c>
      <c r="E874" t="s">
        <v>21</v>
      </c>
      <c r="F874">
        <v>2011</v>
      </c>
      <c r="G874">
        <v>164</v>
      </c>
    </row>
    <row r="875" spans="1:7" x14ac:dyDescent="0.3">
      <c r="A875" s="161"/>
      <c r="D875">
        <v>24</v>
      </c>
      <c r="E875" t="s">
        <v>21</v>
      </c>
      <c r="F875">
        <v>2011</v>
      </c>
      <c r="G875">
        <v>164</v>
      </c>
    </row>
    <row r="876" spans="1:7" x14ac:dyDescent="0.3">
      <c r="A876" s="161"/>
      <c r="D876">
        <v>25</v>
      </c>
      <c r="E876" t="s">
        <v>21</v>
      </c>
      <c r="F876">
        <v>2011</v>
      </c>
      <c r="G876">
        <v>164</v>
      </c>
    </row>
    <row r="877" spans="1:7" x14ac:dyDescent="0.3">
      <c r="A877" s="161"/>
      <c r="D877">
        <v>26</v>
      </c>
      <c r="E877" t="s">
        <v>21</v>
      </c>
      <c r="F877">
        <v>2011</v>
      </c>
      <c r="G877">
        <v>207</v>
      </c>
    </row>
    <row r="878" spans="1:7" x14ac:dyDescent="0.3">
      <c r="A878" s="161"/>
      <c r="D878">
        <v>27</v>
      </c>
      <c r="E878" t="s">
        <v>21</v>
      </c>
      <c r="F878">
        <v>2011</v>
      </c>
      <c r="G878">
        <v>147</v>
      </c>
    </row>
    <row r="879" spans="1:7" x14ac:dyDescent="0.3">
      <c r="A879" s="161"/>
      <c r="D879">
        <v>28</v>
      </c>
      <c r="E879" t="s">
        <v>21</v>
      </c>
      <c r="F879">
        <v>2011</v>
      </c>
      <c r="G879">
        <v>145</v>
      </c>
    </row>
    <row r="880" spans="1:7" x14ac:dyDescent="0.3">
      <c r="A880" s="161"/>
      <c r="D880">
        <v>29</v>
      </c>
      <c r="E880" t="s">
        <v>21</v>
      </c>
      <c r="F880">
        <v>2011</v>
      </c>
      <c r="G880">
        <v>164</v>
      </c>
    </row>
    <row r="881" spans="1:7" x14ac:dyDescent="0.3">
      <c r="A881" s="161"/>
      <c r="D881">
        <v>30</v>
      </c>
      <c r="E881" t="s">
        <v>21</v>
      </c>
      <c r="F881">
        <v>2011</v>
      </c>
      <c r="G881">
        <v>177</v>
      </c>
    </row>
    <row r="882" spans="1:7" x14ac:dyDescent="0.3">
      <c r="A882" s="161"/>
      <c r="D882">
        <v>31</v>
      </c>
      <c r="E882" t="s">
        <v>21</v>
      </c>
      <c r="F882">
        <v>2011</v>
      </c>
      <c r="G882">
        <v>185</v>
      </c>
    </row>
    <row r="883" spans="1:7" x14ac:dyDescent="0.3">
      <c r="A883" s="161"/>
      <c r="D883">
        <v>1</v>
      </c>
      <c r="E883" t="s">
        <v>40</v>
      </c>
      <c r="F883">
        <v>2011</v>
      </c>
      <c r="G883">
        <v>185</v>
      </c>
    </row>
    <row r="884" spans="1:7" x14ac:dyDescent="0.3">
      <c r="A884" s="161"/>
      <c r="D884">
        <v>2</v>
      </c>
      <c r="E884" t="s">
        <v>40</v>
      </c>
      <c r="F884">
        <v>2011</v>
      </c>
      <c r="G884">
        <v>166</v>
      </c>
    </row>
    <row r="885" spans="1:7" x14ac:dyDescent="0.3">
      <c r="A885" s="161"/>
      <c r="D885">
        <v>3</v>
      </c>
      <c r="E885" t="s">
        <v>40</v>
      </c>
      <c r="F885">
        <v>2011</v>
      </c>
      <c r="G885">
        <v>207</v>
      </c>
    </row>
    <row r="886" spans="1:7" x14ac:dyDescent="0.3">
      <c r="A886" s="161"/>
      <c r="D886">
        <v>4</v>
      </c>
      <c r="E886" t="s">
        <v>40</v>
      </c>
      <c r="F886">
        <v>2011</v>
      </c>
      <c r="G886">
        <v>110</v>
      </c>
    </row>
    <row r="887" spans="1:7" x14ac:dyDescent="0.3">
      <c r="A887" s="161"/>
      <c r="D887">
        <v>5</v>
      </c>
      <c r="E887" t="s">
        <v>40</v>
      </c>
      <c r="F887">
        <v>2011</v>
      </c>
      <c r="G887">
        <v>111</v>
      </c>
    </row>
    <row r="888" spans="1:7" x14ac:dyDescent="0.3">
      <c r="A888" s="161"/>
      <c r="D888">
        <v>6</v>
      </c>
      <c r="E888" t="s">
        <v>40</v>
      </c>
      <c r="F888">
        <v>2011</v>
      </c>
      <c r="G888">
        <v>94</v>
      </c>
    </row>
    <row r="889" spans="1:7" x14ac:dyDescent="0.3">
      <c r="A889" s="161"/>
      <c r="D889">
        <v>7</v>
      </c>
      <c r="E889" t="s">
        <v>40</v>
      </c>
      <c r="F889">
        <v>2011</v>
      </c>
      <c r="G889">
        <v>111</v>
      </c>
    </row>
    <row r="890" spans="1:7" x14ac:dyDescent="0.3">
      <c r="A890" s="161"/>
      <c r="D890">
        <v>8</v>
      </c>
      <c r="E890" t="s">
        <v>40</v>
      </c>
      <c r="F890">
        <v>2011</v>
      </c>
      <c r="G890">
        <v>113</v>
      </c>
    </row>
    <row r="891" spans="1:7" x14ac:dyDescent="0.3">
      <c r="A891" s="161"/>
      <c r="D891">
        <v>9</v>
      </c>
      <c r="E891" t="s">
        <v>40</v>
      </c>
      <c r="F891">
        <v>2011</v>
      </c>
      <c r="G891">
        <v>94.5</v>
      </c>
    </row>
    <row r="892" spans="1:7" x14ac:dyDescent="0.3">
      <c r="A892" s="161"/>
      <c r="D892">
        <v>10</v>
      </c>
      <c r="E892" t="s">
        <v>40</v>
      </c>
      <c r="F892">
        <v>2011</v>
      </c>
      <c r="G892">
        <v>96.6</v>
      </c>
    </row>
    <row r="893" spans="1:7" x14ac:dyDescent="0.3">
      <c r="A893" s="161"/>
      <c r="D893">
        <v>11</v>
      </c>
      <c r="E893" t="s">
        <v>40</v>
      </c>
      <c r="F893">
        <v>2011</v>
      </c>
      <c r="G893">
        <v>110</v>
      </c>
    </row>
    <row r="894" spans="1:7" x14ac:dyDescent="0.3">
      <c r="A894" s="161"/>
      <c r="D894">
        <v>12</v>
      </c>
      <c r="E894" t="s">
        <v>40</v>
      </c>
      <c r="F894">
        <v>2011</v>
      </c>
      <c r="G894">
        <v>330</v>
      </c>
    </row>
    <row r="895" spans="1:7" x14ac:dyDescent="0.3">
      <c r="A895" s="161"/>
      <c r="D895">
        <v>13</v>
      </c>
      <c r="E895" t="s">
        <v>40</v>
      </c>
      <c r="F895">
        <v>2011</v>
      </c>
      <c r="G895">
        <v>165</v>
      </c>
    </row>
    <row r="896" spans="1:7" x14ac:dyDescent="0.3">
      <c r="A896" s="161"/>
      <c r="D896">
        <v>14</v>
      </c>
      <c r="E896" t="s">
        <v>40</v>
      </c>
      <c r="F896">
        <v>2011</v>
      </c>
      <c r="G896">
        <v>145</v>
      </c>
    </row>
    <row r="897" spans="1:7" x14ac:dyDescent="0.3">
      <c r="A897" s="161"/>
      <c r="D897">
        <v>15</v>
      </c>
      <c r="E897" t="s">
        <v>40</v>
      </c>
      <c r="F897">
        <v>2011</v>
      </c>
      <c r="G897">
        <v>145</v>
      </c>
    </row>
    <row r="898" spans="1:7" x14ac:dyDescent="0.3">
      <c r="A898" s="161"/>
      <c r="D898">
        <v>16</v>
      </c>
      <c r="E898" t="s">
        <v>40</v>
      </c>
      <c r="F898">
        <v>2011</v>
      </c>
      <c r="G898">
        <v>148</v>
      </c>
    </row>
    <row r="899" spans="1:7" x14ac:dyDescent="0.3">
      <c r="A899" s="161"/>
      <c r="D899">
        <v>17</v>
      </c>
      <c r="E899" t="s">
        <v>40</v>
      </c>
      <c r="F899">
        <v>2011</v>
      </c>
      <c r="G899">
        <v>169</v>
      </c>
    </row>
    <row r="900" spans="1:7" x14ac:dyDescent="0.3">
      <c r="A900" s="161"/>
      <c r="D900">
        <v>18</v>
      </c>
      <c r="E900" t="s">
        <v>40</v>
      </c>
      <c r="F900">
        <v>2011</v>
      </c>
      <c r="G900">
        <v>109</v>
      </c>
    </row>
    <row r="901" spans="1:7" x14ac:dyDescent="0.3">
      <c r="A901" s="161"/>
      <c r="D901">
        <v>19</v>
      </c>
      <c r="E901" t="s">
        <v>40</v>
      </c>
      <c r="F901">
        <v>2011</v>
      </c>
      <c r="G901">
        <v>184</v>
      </c>
    </row>
    <row r="902" spans="1:7" x14ac:dyDescent="0.3">
      <c r="A902" s="161"/>
      <c r="D902">
        <v>20</v>
      </c>
      <c r="E902" t="s">
        <v>40</v>
      </c>
      <c r="F902">
        <v>2011</v>
      </c>
      <c r="G902">
        <v>162</v>
      </c>
    </row>
    <row r="903" spans="1:7" x14ac:dyDescent="0.3">
      <c r="A903" s="161"/>
      <c r="D903">
        <v>21</v>
      </c>
      <c r="E903" t="s">
        <v>40</v>
      </c>
      <c r="F903">
        <v>2011</v>
      </c>
      <c r="G903">
        <v>178</v>
      </c>
    </row>
    <row r="904" spans="1:7" x14ac:dyDescent="0.3">
      <c r="A904" s="161"/>
      <c r="D904">
        <v>22</v>
      </c>
      <c r="E904" t="s">
        <v>40</v>
      </c>
      <c r="F904">
        <v>2011</v>
      </c>
      <c r="G904">
        <v>204</v>
      </c>
    </row>
    <row r="905" spans="1:7" x14ac:dyDescent="0.3">
      <c r="A905" s="161"/>
      <c r="D905">
        <v>23</v>
      </c>
      <c r="E905" t="s">
        <v>40</v>
      </c>
      <c r="F905">
        <v>2011</v>
      </c>
      <c r="G905">
        <v>194</v>
      </c>
    </row>
    <row r="906" spans="1:7" x14ac:dyDescent="0.3">
      <c r="A906" s="161"/>
      <c r="D906">
        <v>24</v>
      </c>
      <c r="E906" t="s">
        <v>40</v>
      </c>
      <c r="F906">
        <v>2011</v>
      </c>
      <c r="G906">
        <v>327</v>
      </c>
    </row>
    <row r="907" spans="1:7" x14ac:dyDescent="0.3">
      <c r="A907" s="161"/>
      <c r="D907">
        <v>25</v>
      </c>
      <c r="E907" t="s">
        <v>40</v>
      </c>
      <c r="F907">
        <v>2011</v>
      </c>
      <c r="G907">
        <v>326</v>
      </c>
    </row>
    <row r="908" spans="1:7" x14ac:dyDescent="0.3">
      <c r="A908" s="161"/>
      <c r="D908">
        <v>26</v>
      </c>
      <c r="E908" t="s">
        <v>40</v>
      </c>
      <c r="F908">
        <v>2011</v>
      </c>
      <c r="G908">
        <v>351</v>
      </c>
    </row>
    <row r="909" spans="1:7" x14ac:dyDescent="0.3">
      <c r="A909" s="161"/>
      <c r="D909">
        <v>27</v>
      </c>
      <c r="E909" t="s">
        <v>40</v>
      </c>
      <c r="F909">
        <v>2011</v>
      </c>
      <c r="G909">
        <v>413</v>
      </c>
    </row>
    <row r="910" spans="1:7" x14ac:dyDescent="0.3">
      <c r="A910" s="161"/>
      <c r="D910">
        <v>28</v>
      </c>
      <c r="E910" t="s">
        <v>40</v>
      </c>
      <c r="F910">
        <v>2011</v>
      </c>
      <c r="G910">
        <v>412</v>
      </c>
    </row>
    <row r="911" spans="1:7" x14ac:dyDescent="0.3">
      <c r="A911" s="161"/>
      <c r="D911">
        <v>29</v>
      </c>
      <c r="E911" t="s">
        <v>40</v>
      </c>
      <c r="F911">
        <v>2011</v>
      </c>
      <c r="G911">
        <v>399</v>
      </c>
    </row>
    <row r="912" spans="1:7" x14ac:dyDescent="0.3">
      <c r="A912" s="161"/>
      <c r="D912">
        <v>30</v>
      </c>
      <c r="E912" t="s">
        <v>40</v>
      </c>
      <c r="F912">
        <v>2011</v>
      </c>
      <c r="G912">
        <v>412</v>
      </c>
    </row>
    <row r="913" spans="1:7" x14ac:dyDescent="0.3">
      <c r="A913" s="161"/>
      <c r="D913">
        <v>1</v>
      </c>
      <c r="E913" t="s">
        <v>41</v>
      </c>
      <c r="F913">
        <v>2011</v>
      </c>
      <c r="G913">
        <v>409</v>
      </c>
    </row>
    <row r="914" spans="1:7" x14ac:dyDescent="0.3">
      <c r="A914" s="161"/>
      <c r="D914">
        <v>2</v>
      </c>
      <c r="E914" t="s">
        <v>41</v>
      </c>
      <c r="F914">
        <v>2011</v>
      </c>
      <c r="G914">
        <v>389</v>
      </c>
    </row>
    <row r="915" spans="1:7" x14ac:dyDescent="0.3">
      <c r="A915" s="161"/>
      <c r="D915">
        <v>3</v>
      </c>
      <c r="E915" t="s">
        <v>41</v>
      </c>
      <c r="F915">
        <v>2011</v>
      </c>
      <c r="G915">
        <v>351</v>
      </c>
    </row>
    <row r="916" spans="1:7" x14ac:dyDescent="0.3">
      <c r="A916" s="161"/>
      <c r="D916">
        <v>4</v>
      </c>
      <c r="E916" t="s">
        <v>41</v>
      </c>
      <c r="F916">
        <v>2011</v>
      </c>
      <c r="G916">
        <v>317</v>
      </c>
    </row>
    <row r="917" spans="1:7" x14ac:dyDescent="0.3">
      <c r="A917" s="161"/>
      <c r="D917">
        <v>5</v>
      </c>
      <c r="E917" t="s">
        <v>41</v>
      </c>
      <c r="F917">
        <v>2011</v>
      </c>
      <c r="G917">
        <v>389</v>
      </c>
    </row>
    <row r="918" spans="1:7" x14ac:dyDescent="0.3">
      <c r="A918" s="161"/>
      <c r="D918">
        <v>6</v>
      </c>
      <c r="E918" t="s">
        <v>41</v>
      </c>
      <c r="F918">
        <v>2011</v>
      </c>
      <c r="G918">
        <v>389</v>
      </c>
    </row>
    <row r="919" spans="1:7" x14ac:dyDescent="0.3">
      <c r="A919" s="161"/>
      <c r="D919">
        <v>7</v>
      </c>
      <c r="E919" t="s">
        <v>41</v>
      </c>
      <c r="F919">
        <v>2011</v>
      </c>
      <c r="G919">
        <v>387</v>
      </c>
    </row>
    <row r="920" spans="1:7" x14ac:dyDescent="0.3">
      <c r="A920" s="161"/>
      <c r="D920">
        <v>8</v>
      </c>
      <c r="E920" t="s">
        <v>41</v>
      </c>
      <c r="F920">
        <v>2011</v>
      </c>
      <c r="G920">
        <v>408</v>
      </c>
    </row>
    <row r="921" spans="1:7" x14ac:dyDescent="0.3">
      <c r="A921" s="161"/>
      <c r="D921">
        <v>9</v>
      </c>
      <c r="E921" t="s">
        <v>41</v>
      </c>
      <c r="F921">
        <v>2011</v>
      </c>
      <c r="G921">
        <v>388</v>
      </c>
    </row>
    <row r="922" spans="1:7" x14ac:dyDescent="0.3">
      <c r="A922" s="161"/>
      <c r="D922">
        <v>10</v>
      </c>
      <c r="E922" t="s">
        <v>41</v>
      </c>
      <c r="F922">
        <v>2011</v>
      </c>
      <c r="G922">
        <v>414</v>
      </c>
    </row>
    <row r="923" spans="1:7" x14ac:dyDescent="0.3">
      <c r="A923" s="161"/>
      <c r="D923">
        <v>11</v>
      </c>
      <c r="E923" t="s">
        <v>41</v>
      </c>
      <c r="F923">
        <v>2011</v>
      </c>
      <c r="G923">
        <v>450</v>
      </c>
    </row>
    <row r="924" spans="1:7" x14ac:dyDescent="0.3">
      <c r="A924" s="161"/>
      <c r="D924">
        <v>12</v>
      </c>
      <c r="E924" t="s">
        <v>41</v>
      </c>
      <c r="F924">
        <v>2011</v>
      </c>
      <c r="G924">
        <v>481</v>
      </c>
    </row>
    <row r="925" spans="1:7" x14ac:dyDescent="0.3">
      <c r="A925" s="161"/>
      <c r="D925">
        <v>13</v>
      </c>
      <c r="E925" t="s">
        <v>41</v>
      </c>
      <c r="F925">
        <v>2011</v>
      </c>
      <c r="G925">
        <v>452</v>
      </c>
    </row>
    <row r="926" spans="1:7" x14ac:dyDescent="0.3">
      <c r="A926" s="161"/>
      <c r="D926">
        <v>14</v>
      </c>
      <c r="E926" t="s">
        <v>41</v>
      </c>
      <c r="F926">
        <v>2011</v>
      </c>
      <c r="G926">
        <v>509</v>
      </c>
    </row>
    <row r="927" spans="1:7" x14ac:dyDescent="0.3">
      <c r="A927" s="161"/>
      <c r="D927">
        <v>15</v>
      </c>
      <c r="E927" t="s">
        <v>41</v>
      </c>
      <c r="F927">
        <v>2011</v>
      </c>
      <c r="G927">
        <v>702</v>
      </c>
    </row>
    <row r="928" spans="1:7" x14ac:dyDescent="0.3">
      <c r="A928" s="161"/>
      <c r="D928">
        <v>16</v>
      </c>
      <c r="E928" t="s">
        <v>41</v>
      </c>
      <c r="F928">
        <v>2011</v>
      </c>
      <c r="G928">
        <v>516</v>
      </c>
    </row>
    <row r="929" spans="1:7" x14ac:dyDescent="0.3">
      <c r="A929" s="161"/>
      <c r="D929">
        <v>17</v>
      </c>
      <c r="E929" t="s">
        <v>41</v>
      </c>
      <c r="F929">
        <v>2011</v>
      </c>
      <c r="G929">
        <v>500</v>
      </c>
    </row>
    <row r="930" spans="1:7" x14ac:dyDescent="0.3">
      <c r="A930" s="161"/>
      <c r="D930">
        <v>18</v>
      </c>
      <c r="E930" t="s">
        <v>41</v>
      </c>
      <c r="F930">
        <v>2011</v>
      </c>
      <c r="G930">
        <v>330</v>
      </c>
    </row>
    <row r="931" spans="1:7" x14ac:dyDescent="0.3">
      <c r="A931" s="161"/>
      <c r="D931">
        <v>19</v>
      </c>
      <c r="E931" t="s">
        <v>41</v>
      </c>
      <c r="F931">
        <v>2011</v>
      </c>
      <c r="G931">
        <v>325</v>
      </c>
    </row>
    <row r="932" spans="1:7" x14ac:dyDescent="0.3">
      <c r="A932" s="161"/>
      <c r="D932">
        <v>20</v>
      </c>
      <c r="E932" t="s">
        <v>41</v>
      </c>
      <c r="F932">
        <v>2011</v>
      </c>
      <c r="G932">
        <v>621</v>
      </c>
    </row>
    <row r="933" spans="1:7" x14ac:dyDescent="0.3">
      <c r="A933" s="161"/>
      <c r="D933">
        <v>21</v>
      </c>
      <c r="E933" t="s">
        <v>41</v>
      </c>
      <c r="F933">
        <v>2011</v>
      </c>
      <c r="G933">
        <v>769</v>
      </c>
    </row>
    <row r="934" spans="1:7" x14ac:dyDescent="0.3">
      <c r="A934" s="161"/>
      <c r="D934">
        <v>22</v>
      </c>
      <c r="E934" t="s">
        <v>41</v>
      </c>
      <c r="F934">
        <v>2011</v>
      </c>
      <c r="G934">
        <v>619</v>
      </c>
    </row>
    <row r="935" spans="1:7" x14ac:dyDescent="0.3">
      <c r="A935" s="161"/>
      <c r="D935">
        <v>23</v>
      </c>
      <c r="E935" t="s">
        <v>41</v>
      </c>
      <c r="F935">
        <v>2011</v>
      </c>
      <c r="G935">
        <v>619</v>
      </c>
    </row>
    <row r="936" spans="1:7" x14ac:dyDescent="0.3">
      <c r="A936" s="161"/>
      <c r="D936">
        <v>24</v>
      </c>
      <c r="E936" t="s">
        <v>41</v>
      </c>
      <c r="F936">
        <v>2011</v>
      </c>
      <c r="G936">
        <v>1100</v>
      </c>
    </row>
    <row r="937" spans="1:7" x14ac:dyDescent="0.3">
      <c r="A937" s="161"/>
      <c r="D937">
        <v>25</v>
      </c>
      <c r="E937" t="s">
        <v>41</v>
      </c>
      <c r="F937">
        <v>2011</v>
      </c>
      <c r="G937">
        <v>1105</v>
      </c>
    </row>
    <row r="938" spans="1:7" x14ac:dyDescent="0.3">
      <c r="A938" s="161"/>
      <c r="D938">
        <v>26</v>
      </c>
      <c r="E938" t="s">
        <v>41</v>
      </c>
      <c r="F938">
        <v>2011</v>
      </c>
      <c r="G938">
        <v>1261</v>
      </c>
    </row>
    <row r="939" spans="1:7" x14ac:dyDescent="0.3">
      <c r="A939" s="161"/>
      <c r="D939">
        <v>27</v>
      </c>
      <c r="E939" t="s">
        <v>41</v>
      </c>
      <c r="F939">
        <v>2011</v>
      </c>
      <c r="G939">
        <v>1310</v>
      </c>
    </row>
    <row r="940" spans="1:7" x14ac:dyDescent="0.3">
      <c r="A940" s="161"/>
      <c r="D940">
        <v>28</v>
      </c>
      <c r="E940" t="s">
        <v>41</v>
      </c>
      <c r="F940">
        <v>2011</v>
      </c>
      <c r="G940">
        <v>1782</v>
      </c>
    </row>
    <row r="941" spans="1:7" x14ac:dyDescent="0.3">
      <c r="A941" s="161"/>
      <c r="D941">
        <v>29</v>
      </c>
      <c r="E941" t="s">
        <v>41</v>
      </c>
      <c r="F941">
        <v>2011</v>
      </c>
      <c r="G941">
        <v>747</v>
      </c>
    </row>
    <row r="942" spans="1:7" x14ac:dyDescent="0.3">
      <c r="A942" s="161"/>
      <c r="D942">
        <v>30</v>
      </c>
      <c r="E942" t="s">
        <v>41</v>
      </c>
      <c r="F942">
        <v>2011</v>
      </c>
      <c r="G942">
        <v>772</v>
      </c>
    </row>
    <row r="943" spans="1:7" x14ac:dyDescent="0.3">
      <c r="A943" s="161"/>
      <c r="D943">
        <v>31</v>
      </c>
      <c r="E943" t="s">
        <v>41</v>
      </c>
      <c r="F943">
        <v>2011</v>
      </c>
      <c r="G943">
        <v>1103</v>
      </c>
    </row>
    <row r="944" spans="1:7" x14ac:dyDescent="0.3">
      <c r="A944" s="161"/>
      <c r="D944">
        <v>1</v>
      </c>
      <c r="E944" t="s">
        <v>42</v>
      </c>
      <c r="F944">
        <v>2011</v>
      </c>
      <c r="G944">
        <v>1057</v>
      </c>
    </row>
    <row r="945" spans="1:7" x14ac:dyDescent="0.3">
      <c r="A945" s="161"/>
      <c r="D945">
        <v>2</v>
      </c>
      <c r="E945" t="s">
        <v>42</v>
      </c>
      <c r="F945">
        <v>2011</v>
      </c>
      <c r="G945">
        <v>662</v>
      </c>
    </row>
    <row r="946" spans="1:7" x14ac:dyDescent="0.3">
      <c r="A946" s="161"/>
      <c r="D946">
        <v>3</v>
      </c>
      <c r="E946" t="s">
        <v>42</v>
      </c>
      <c r="F946">
        <v>2011</v>
      </c>
      <c r="G946">
        <v>783</v>
      </c>
    </row>
    <row r="947" spans="1:7" x14ac:dyDescent="0.3">
      <c r="A947" s="161"/>
      <c r="D947">
        <v>4</v>
      </c>
      <c r="E947" t="s">
        <v>42</v>
      </c>
      <c r="F947">
        <v>2011</v>
      </c>
      <c r="G947">
        <v>635</v>
      </c>
    </row>
    <row r="948" spans="1:7" x14ac:dyDescent="0.3">
      <c r="A948" s="161"/>
      <c r="D948">
        <v>5</v>
      </c>
      <c r="E948" t="s">
        <v>42</v>
      </c>
      <c r="F948">
        <v>2011</v>
      </c>
      <c r="G948">
        <v>648</v>
      </c>
    </row>
    <row r="949" spans="1:7" x14ac:dyDescent="0.3">
      <c r="A949" s="161"/>
      <c r="D949">
        <v>6</v>
      </c>
      <c r="E949" t="s">
        <v>42</v>
      </c>
      <c r="F949">
        <v>2011</v>
      </c>
      <c r="G949">
        <v>648</v>
      </c>
    </row>
    <row r="950" spans="1:7" x14ac:dyDescent="0.3">
      <c r="A950" s="161"/>
      <c r="D950">
        <v>7</v>
      </c>
      <c r="E950" t="s">
        <v>42</v>
      </c>
      <c r="F950">
        <v>2011</v>
      </c>
      <c r="G950">
        <v>399</v>
      </c>
    </row>
    <row r="951" spans="1:7" x14ac:dyDescent="0.3">
      <c r="A951" s="161"/>
      <c r="D951">
        <v>8</v>
      </c>
      <c r="E951" t="s">
        <v>42</v>
      </c>
      <c r="F951">
        <v>2011</v>
      </c>
      <c r="G951">
        <v>919</v>
      </c>
    </row>
    <row r="952" spans="1:7" x14ac:dyDescent="0.3">
      <c r="A952" s="161"/>
      <c r="D952">
        <v>9</v>
      </c>
      <c r="E952" t="s">
        <v>42</v>
      </c>
      <c r="F952">
        <v>2011</v>
      </c>
      <c r="G952">
        <v>449</v>
      </c>
    </row>
    <row r="953" spans="1:7" x14ac:dyDescent="0.3">
      <c r="A953" s="161"/>
      <c r="D953">
        <v>10</v>
      </c>
      <c r="E953" t="s">
        <v>42</v>
      </c>
      <c r="F953">
        <v>2011</v>
      </c>
      <c r="G953">
        <v>675</v>
      </c>
    </row>
    <row r="954" spans="1:7" x14ac:dyDescent="0.3">
      <c r="A954" s="161"/>
      <c r="D954">
        <v>11</v>
      </c>
      <c r="E954" t="s">
        <v>42</v>
      </c>
      <c r="F954">
        <v>2011</v>
      </c>
      <c r="G954">
        <v>669</v>
      </c>
    </row>
    <row r="955" spans="1:7" x14ac:dyDescent="0.3">
      <c r="A955" s="161"/>
      <c r="D955">
        <v>12</v>
      </c>
      <c r="E955" t="s">
        <v>42</v>
      </c>
      <c r="F955">
        <v>2011</v>
      </c>
      <c r="G955">
        <v>576</v>
      </c>
    </row>
    <row r="956" spans="1:7" x14ac:dyDescent="0.3">
      <c r="A956" s="161"/>
      <c r="D956">
        <v>13</v>
      </c>
      <c r="E956" t="s">
        <v>42</v>
      </c>
      <c r="F956">
        <v>2011</v>
      </c>
      <c r="G956">
        <v>607</v>
      </c>
    </row>
    <row r="957" spans="1:7" x14ac:dyDescent="0.3">
      <c r="A957" s="161"/>
      <c r="D957">
        <v>14</v>
      </c>
      <c r="E957" t="s">
        <v>42</v>
      </c>
      <c r="F957">
        <v>2011</v>
      </c>
      <c r="G957">
        <v>625</v>
      </c>
    </row>
    <row r="958" spans="1:7" x14ac:dyDescent="0.3">
      <c r="A958" s="161"/>
      <c r="D958">
        <v>15</v>
      </c>
      <c r="E958" t="s">
        <v>42</v>
      </c>
      <c r="F958">
        <v>2011</v>
      </c>
      <c r="G958">
        <v>655</v>
      </c>
    </row>
    <row r="959" spans="1:7" x14ac:dyDescent="0.3">
      <c r="A959" s="161"/>
      <c r="D959">
        <v>16</v>
      </c>
      <c r="E959" t="s">
        <v>42</v>
      </c>
      <c r="F959">
        <v>2011</v>
      </c>
      <c r="G959">
        <v>842</v>
      </c>
    </row>
    <row r="960" spans="1:7" x14ac:dyDescent="0.3">
      <c r="A960" s="161"/>
      <c r="D960">
        <v>17</v>
      </c>
      <c r="E960" t="s">
        <v>42</v>
      </c>
      <c r="F960">
        <v>2011</v>
      </c>
      <c r="G960">
        <v>949</v>
      </c>
    </row>
    <row r="961" spans="1:7" x14ac:dyDescent="0.3">
      <c r="A961" s="161"/>
      <c r="D961">
        <v>18</v>
      </c>
      <c r="E961" t="s">
        <v>42</v>
      </c>
      <c r="F961">
        <v>2011</v>
      </c>
      <c r="G961">
        <v>623</v>
      </c>
    </row>
    <row r="962" spans="1:7" x14ac:dyDescent="0.3">
      <c r="A962" s="161"/>
      <c r="D962">
        <v>19</v>
      </c>
      <c r="E962" t="s">
        <v>42</v>
      </c>
      <c r="F962">
        <v>2011</v>
      </c>
      <c r="G962">
        <v>466</v>
      </c>
    </row>
    <row r="963" spans="1:7" x14ac:dyDescent="0.3">
      <c r="A963" s="161"/>
      <c r="D963">
        <v>20</v>
      </c>
      <c r="E963" t="s">
        <v>42</v>
      </c>
      <c r="F963">
        <v>2011</v>
      </c>
      <c r="G963">
        <v>452</v>
      </c>
    </row>
    <row r="964" spans="1:7" x14ac:dyDescent="0.3">
      <c r="A964" s="161"/>
      <c r="D964">
        <v>21</v>
      </c>
      <c r="E964" t="s">
        <v>42</v>
      </c>
      <c r="F964">
        <v>2011</v>
      </c>
      <c r="G964">
        <v>457</v>
      </c>
    </row>
    <row r="965" spans="1:7" x14ac:dyDescent="0.3">
      <c r="A965" s="161"/>
      <c r="D965">
        <v>22</v>
      </c>
      <c r="E965" t="s">
        <v>42</v>
      </c>
      <c r="F965">
        <v>2011</v>
      </c>
      <c r="G965">
        <v>334</v>
      </c>
    </row>
    <row r="966" spans="1:7" x14ac:dyDescent="0.3">
      <c r="A966" s="161"/>
      <c r="D966">
        <v>23</v>
      </c>
      <c r="E966" t="s">
        <v>42</v>
      </c>
      <c r="F966">
        <v>2011</v>
      </c>
      <c r="G966">
        <v>330</v>
      </c>
    </row>
    <row r="967" spans="1:7" x14ac:dyDescent="0.3">
      <c r="A967" s="161"/>
      <c r="D967">
        <v>24</v>
      </c>
      <c r="E967" t="s">
        <v>42</v>
      </c>
      <c r="F967">
        <v>2011</v>
      </c>
      <c r="G967">
        <v>334</v>
      </c>
    </row>
    <row r="968" spans="1:7" x14ac:dyDescent="0.3">
      <c r="A968" s="161"/>
      <c r="D968">
        <v>25</v>
      </c>
      <c r="E968" t="s">
        <v>42</v>
      </c>
      <c r="F968">
        <v>2011</v>
      </c>
      <c r="G968">
        <v>389</v>
      </c>
    </row>
    <row r="969" spans="1:7" x14ac:dyDescent="0.3">
      <c r="A969" s="161"/>
      <c r="D969">
        <v>26</v>
      </c>
      <c r="E969" t="s">
        <v>42</v>
      </c>
      <c r="F969">
        <v>2011</v>
      </c>
      <c r="G969">
        <v>555</v>
      </c>
    </row>
    <row r="970" spans="1:7" x14ac:dyDescent="0.3">
      <c r="A970" s="161"/>
      <c r="D970">
        <v>27</v>
      </c>
      <c r="E970" t="s">
        <v>42</v>
      </c>
      <c r="F970">
        <v>2011</v>
      </c>
      <c r="G970">
        <v>623</v>
      </c>
    </row>
    <row r="971" spans="1:7" x14ac:dyDescent="0.3">
      <c r="A971" s="161"/>
      <c r="D971">
        <v>28</v>
      </c>
      <c r="E971" t="s">
        <v>42</v>
      </c>
      <c r="F971">
        <v>2011</v>
      </c>
      <c r="G971">
        <v>658</v>
      </c>
    </row>
    <row r="972" spans="1:7" x14ac:dyDescent="0.3">
      <c r="A972" s="161"/>
      <c r="D972">
        <v>29</v>
      </c>
      <c r="E972" t="s">
        <v>42</v>
      </c>
      <c r="F972">
        <v>2011</v>
      </c>
      <c r="G972">
        <v>351</v>
      </c>
    </row>
    <row r="973" spans="1:7" x14ac:dyDescent="0.3">
      <c r="A973" s="161"/>
      <c r="D973">
        <v>30</v>
      </c>
      <c r="E973" t="s">
        <v>42</v>
      </c>
      <c r="F973">
        <v>2011</v>
      </c>
      <c r="G973">
        <v>387</v>
      </c>
    </row>
    <row r="974" spans="1:7" x14ac:dyDescent="0.3">
      <c r="A974" s="161"/>
      <c r="D974">
        <v>31</v>
      </c>
      <c r="E974" t="s">
        <v>42</v>
      </c>
      <c r="F974">
        <v>2011</v>
      </c>
      <c r="G974">
        <v>429</v>
      </c>
    </row>
    <row r="975" spans="1:7" x14ac:dyDescent="0.3">
      <c r="A975" s="161"/>
      <c r="D975">
        <v>1</v>
      </c>
      <c r="E975" t="s">
        <v>43</v>
      </c>
      <c r="F975">
        <v>2011</v>
      </c>
      <c r="G975">
        <v>623</v>
      </c>
    </row>
    <row r="976" spans="1:7" x14ac:dyDescent="0.3">
      <c r="A976" s="161"/>
      <c r="D976">
        <v>2</v>
      </c>
      <c r="E976" t="s">
        <v>43</v>
      </c>
      <c r="F976">
        <v>2011</v>
      </c>
      <c r="G976">
        <v>550</v>
      </c>
    </row>
    <row r="977" spans="1:7" x14ac:dyDescent="0.3">
      <c r="A977" s="161"/>
      <c r="D977">
        <v>3</v>
      </c>
      <c r="E977" t="s">
        <v>43</v>
      </c>
      <c r="F977">
        <v>2011</v>
      </c>
      <c r="G977">
        <v>330</v>
      </c>
    </row>
    <row r="978" spans="1:7" x14ac:dyDescent="0.3">
      <c r="A978" s="161"/>
      <c r="D978">
        <v>4</v>
      </c>
      <c r="E978" t="s">
        <v>43</v>
      </c>
      <c r="F978">
        <v>2011</v>
      </c>
      <c r="G978">
        <v>336</v>
      </c>
    </row>
    <row r="979" spans="1:7" x14ac:dyDescent="0.3">
      <c r="A979" s="161"/>
      <c r="D979">
        <v>5</v>
      </c>
      <c r="E979" t="s">
        <v>43</v>
      </c>
      <c r="F979">
        <v>2011</v>
      </c>
      <c r="G979">
        <v>330</v>
      </c>
    </row>
    <row r="980" spans="1:7" x14ac:dyDescent="0.3">
      <c r="A980" s="161"/>
      <c r="D980">
        <v>6</v>
      </c>
      <c r="E980" t="s">
        <v>43</v>
      </c>
      <c r="F980">
        <v>2011</v>
      </c>
      <c r="G980">
        <v>522</v>
      </c>
    </row>
    <row r="981" spans="1:7" x14ac:dyDescent="0.3">
      <c r="A981" s="161"/>
      <c r="D981">
        <v>7</v>
      </c>
      <c r="E981" t="s">
        <v>43</v>
      </c>
      <c r="F981">
        <v>2011</v>
      </c>
      <c r="G981">
        <v>522</v>
      </c>
    </row>
    <row r="982" spans="1:7" x14ac:dyDescent="0.3">
      <c r="A982" s="161"/>
      <c r="D982">
        <v>8</v>
      </c>
      <c r="E982" t="s">
        <v>43</v>
      </c>
      <c r="F982">
        <v>2011</v>
      </c>
      <c r="G982">
        <v>623</v>
      </c>
    </row>
    <row r="983" spans="1:7" x14ac:dyDescent="0.3">
      <c r="A983" s="161"/>
      <c r="D983">
        <v>9</v>
      </c>
      <c r="E983" t="s">
        <v>43</v>
      </c>
      <c r="F983">
        <v>2011</v>
      </c>
      <c r="G983">
        <v>623</v>
      </c>
    </row>
    <row r="984" spans="1:7" x14ac:dyDescent="0.3">
      <c r="A984" s="161"/>
      <c r="D984">
        <v>10</v>
      </c>
      <c r="E984" t="s">
        <v>43</v>
      </c>
      <c r="F984">
        <v>2011</v>
      </c>
      <c r="G984">
        <v>521</v>
      </c>
    </row>
    <row r="985" spans="1:7" x14ac:dyDescent="0.3">
      <c r="A985" s="161"/>
      <c r="D985">
        <v>11</v>
      </c>
      <c r="E985" t="s">
        <v>43</v>
      </c>
      <c r="F985">
        <v>2011</v>
      </c>
      <c r="G985">
        <v>330</v>
      </c>
    </row>
    <row r="986" spans="1:7" x14ac:dyDescent="0.3">
      <c r="A986" s="161"/>
      <c r="D986">
        <v>12</v>
      </c>
      <c r="E986" t="s">
        <v>43</v>
      </c>
      <c r="F986">
        <v>2011</v>
      </c>
      <c r="G986">
        <v>330</v>
      </c>
    </row>
    <row r="987" spans="1:7" x14ac:dyDescent="0.3">
      <c r="A987" s="161"/>
      <c r="D987">
        <v>13</v>
      </c>
      <c r="E987" t="s">
        <v>43</v>
      </c>
      <c r="F987">
        <v>2011</v>
      </c>
      <c r="G987">
        <v>208</v>
      </c>
    </row>
    <row r="988" spans="1:7" x14ac:dyDescent="0.3">
      <c r="A988" s="161"/>
      <c r="D988">
        <v>14</v>
      </c>
      <c r="E988" t="s">
        <v>43</v>
      </c>
      <c r="F988">
        <v>2011</v>
      </c>
      <c r="G988">
        <v>482</v>
      </c>
    </row>
    <row r="989" spans="1:7" x14ac:dyDescent="0.3">
      <c r="A989" s="161"/>
      <c r="D989">
        <v>15</v>
      </c>
      <c r="E989" t="s">
        <v>43</v>
      </c>
      <c r="F989">
        <v>2011</v>
      </c>
      <c r="G989">
        <v>449</v>
      </c>
    </row>
    <row r="990" spans="1:7" x14ac:dyDescent="0.3">
      <c r="A990" s="161"/>
      <c r="D990">
        <v>16</v>
      </c>
      <c r="E990" t="s">
        <v>43</v>
      </c>
      <c r="F990">
        <v>2011</v>
      </c>
      <c r="G990">
        <v>482</v>
      </c>
    </row>
    <row r="991" spans="1:7" x14ac:dyDescent="0.3">
      <c r="A991" s="161"/>
      <c r="D991">
        <v>17</v>
      </c>
      <c r="E991" t="s">
        <v>43</v>
      </c>
      <c r="F991">
        <v>2011</v>
      </c>
      <c r="G991">
        <v>482</v>
      </c>
    </row>
    <row r="992" spans="1:7" x14ac:dyDescent="0.3">
      <c r="A992" s="161"/>
      <c r="D992">
        <v>18</v>
      </c>
      <c r="E992" t="s">
        <v>43</v>
      </c>
      <c r="F992">
        <v>2011</v>
      </c>
      <c r="G992">
        <v>330</v>
      </c>
    </row>
    <row r="993" spans="1:7" x14ac:dyDescent="0.3">
      <c r="A993" s="161"/>
      <c r="D993">
        <v>19</v>
      </c>
      <c r="E993" t="s">
        <v>43</v>
      </c>
      <c r="F993">
        <v>2011</v>
      </c>
      <c r="G993">
        <v>305</v>
      </c>
    </row>
    <row r="994" spans="1:7" x14ac:dyDescent="0.3">
      <c r="A994" s="161"/>
      <c r="D994">
        <v>20</v>
      </c>
      <c r="E994" t="s">
        <v>43</v>
      </c>
      <c r="F994">
        <v>2011</v>
      </c>
      <c r="G994">
        <v>305</v>
      </c>
    </row>
    <row r="995" spans="1:7" x14ac:dyDescent="0.3">
      <c r="A995" s="161"/>
      <c r="D995">
        <v>21</v>
      </c>
      <c r="E995" t="s">
        <v>43</v>
      </c>
      <c r="F995">
        <v>2011</v>
      </c>
      <c r="G995">
        <v>330</v>
      </c>
    </row>
    <row r="996" spans="1:7" x14ac:dyDescent="0.3">
      <c r="A996" s="161"/>
      <c r="D996">
        <v>22</v>
      </c>
      <c r="E996" t="s">
        <v>43</v>
      </c>
      <c r="F996">
        <v>2011</v>
      </c>
      <c r="G996">
        <v>387</v>
      </c>
    </row>
    <row r="997" spans="1:7" x14ac:dyDescent="0.3">
      <c r="A997" s="161"/>
      <c r="D997">
        <v>23</v>
      </c>
      <c r="E997" t="s">
        <v>43</v>
      </c>
      <c r="F997">
        <v>2011</v>
      </c>
      <c r="G997">
        <v>387</v>
      </c>
    </row>
    <row r="998" spans="1:7" x14ac:dyDescent="0.3">
      <c r="A998" s="161"/>
      <c r="D998">
        <v>24</v>
      </c>
      <c r="E998" t="s">
        <v>43</v>
      </c>
      <c r="F998">
        <v>2011</v>
      </c>
      <c r="G998">
        <v>338</v>
      </c>
    </row>
    <row r="999" spans="1:7" x14ac:dyDescent="0.3">
      <c r="A999" s="161"/>
      <c r="D999">
        <v>25</v>
      </c>
      <c r="E999" t="s">
        <v>43</v>
      </c>
      <c r="F999">
        <v>2011</v>
      </c>
      <c r="G999">
        <v>387</v>
      </c>
    </row>
    <row r="1000" spans="1:7" x14ac:dyDescent="0.3">
      <c r="A1000" s="161"/>
      <c r="D1000">
        <v>26</v>
      </c>
      <c r="E1000" t="s">
        <v>43</v>
      </c>
      <c r="F1000">
        <v>2011</v>
      </c>
      <c r="G1000">
        <v>332</v>
      </c>
    </row>
    <row r="1001" spans="1:7" x14ac:dyDescent="0.3">
      <c r="A1001" s="161"/>
      <c r="D1001">
        <v>27</v>
      </c>
      <c r="E1001" t="s">
        <v>43</v>
      </c>
      <c r="F1001">
        <v>2011</v>
      </c>
      <c r="G1001">
        <v>277</v>
      </c>
    </row>
    <row r="1002" spans="1:7" x14ac:dyDescent="0.3">
      <c r="A1002" s="161"/>
      <c r="D1002">
        <v>28</v>
      </c>
      <c r="E1002" t="s">
        <v>43</v>
      </c>
      <c r="F1002">
        <v>2011</v>
      </c>
      <c r="G1002">
        <v>277</v>
      </c>
    </row>
    <row r="1003" spans="1:7" x14ac:dyDescent="0.3">
      <c r="A1003" s="161"/>
      <c r="D1003">
        <v>29</v>
      </c>
      <c r="E1003" t="s">
        <v>43</v>
      </c>
      <c r="F1003">
        <v>2011</v>
      </c>
      <c r="G1003">
        <v>265</v>
      </c>
    </row>
    <row r="1004" spans="1:7" x14ac:dyDescent="0.3">
      <c r="A1004" s="161"/>
      <c r="D1004">
        <v>30</v>
      </c>
      <c r="E1004" t="s">
        <v>43</v>
      </c>
      <c r="F1004">
        <v>2011</v>
      </c>
      <c r="G1004">
        <v>262</v>
      </c>
    </row>
    <row r="1005" spans="1:7" x14ac:dyDescent="0.3">
      <c r="A1005" s="161"/>
      <c r="D1005">
        <v>1</v>
      </c>
      <c r="E1005" t="s">
        <v>44</v>
      </c>
      <c r="F1005">
        <v>2011</v>
      </c>
      <c r="G1005">
        <v>228</v>
      </c>
    </row>
    <row r="1006" spans="1:7" x14ac:dyDescent="0.3">
      <c r="A1006" s="161"/>
      <c r="D1006">
        <v>2</v>
      </c>
      <c r="E1006" t="s">
        <v>44</v>
      </c>
      <c r="F1006">
        <v>2011</v>
      </c>
      <c r="G1006">
        <v>240</v>
      </c>
    </row>
    <row r="1007" spans="1:7" x14ac:dyDescent="0.3">
      <c r="A1007" s="161"/>
      <c r="D1007">
        <v>3</v>
      </c>
      <c r="E1007" t="s">
        <v>44</v>
      </c>
      <c r="F1007">
        <v>2011</v>
      </c>
      <c r="G1007">
        <v>240</v>
      </c>
    </row>
    <row r="1008" spans="1:7" x14ac:dyDescent="0.3">
      <c r="A1008" s="161"/>
      <c r="D1008">
        <v>4</v>
      </c>
      <c r="E1008" t="s">
        <v>44</v>
      </c>
      <c r="F1008">
        <v>2011</v>
      </c>
      <c r="G1008">
        <v>212</v>
      </c>
    </row>
    <row r="1009" spans="1:7" x14ac:dyDescent="0.3">
      <c r="A1009" s="161"/>
      <c r="D1009">
        <v>5</v>
      </c>
      <c r="E1009" t="s">
        <v>44</v>
      </c>
      <c r="F1009">
        <v>2011</v>
      </c>
      <c r="G1009">
        <v>214</v>
      </c>
    </row>
    <row r="1010" spans="1:7" x14ac:dyDescent="0.3">
      <c r="A1010" s="161"/>
      <c r="D1010">
        <v>6</v>
      </c>
      <c r="E1010" t="s">
        <v>44</v>
      </c>
      <c r="F1010">
        <v>2011</v>
      </c>
      <c r="G1010">
        <v>214</v>
      </c>
    </row>
    <row r="1011" spans="1:7" x14ac:dyDescent="0.3">
      <c r="A1011" s="161"/>
      <c r="D1011">
        <v>7</v>
      </c>
      <c r="E1011" t="s">
        <v>44</v>
      </c>
      <c r="F1011">
        <v>2011</v>
      </c>
      <c r="G1011">
        <v>201</v>
      </c>
    </row>
    <row r="1012" spans="1:7" x14ac:dyDescent="0.3">
      <c r="A1012" s="161"/>
      <c r="D1012">
        <v>8</v>
      </c>
      <c r="E1012" t="s">
        <v>44</v>
      </c>
      <c r="F1012">
        <v>2011</v>
      </c>
      <c r="G1012">
        <v>201</v>
      </c>
    </row>
    <row r="1013" spans="1:7" x14ac:dyDescent="0.3">
      <c r="A1013" s="161"/>
      <c r="D1013">
        <v>9</v>
      </c>
      <c r="E1013" t="s">
        <v>44</v>
      </c>
      <c r="F1013">
        <v>2011</v>
      </c>
      <c r="G1013">
        <v>199</v>
      </c>
    </row>
    <row r="1014" spans="1:7" x14ac:dyDescent="0.3">
      <c r="A1014" s="161"/>
      <c r="D1014">
        <v>10</v>
      </c>
      <c r="E1014" t="s">
        <v>44</v>
      </c>
      <c r="F1014">
        <v>2011</v>
      </c>
      <c r="G1014">
        <v>199</v>
      </c>
    </row>
    <row r="1015" spans="1:7" x14ac:dyDescent="0.3">
      <c r="A1015" s="161"/>
      <c r="D1015">
        <v>11</v>
      </c>
      <c r="E1015" t="s">
        <v>44</v>
      </c>
      <c r="F1015">
        <v>2011</v>
      </c>
      <c r="G1015">
        <v>164</v>
      </c>
    </row>
    <row r="1016" spans="1:7" x14ac:dyDescent="0.3">
      <c r="A1016" s="161"/>
      <c r="D1016">
        <v>12</v>
      </c>
      <c r="E1016" t="s">
        <v>44</v>
      </c>
      <c r="F1016">
        <v>2011</v>
      </c>
      <c r="G1016">
        <v>166</v>
      </c>
    </row>
    <row r="1017" spans="1:7" x14ac:dyDescent="0.3">
      <c r="A1017" s="161"/>
      <c r="D1017">
        <v>13</v>
      </c>
      <c r="E1017" t="s">
        <v>44</v>
      </c>
      <c r="F1017">
        <v>2011</v>
      </c>
      <c r="G1017">
        <v>170</v>
      </c>
    </row>
    <row r="1018" spans="1:7" x14ac:dyDescent="0.3">
      <c r="A1018" s="161"/>
      <c r="D1018">
        <v>14</v>
      </c>
      <c r="E1018" t="s">
        <v>44</v>
      </c>
      <c r="F1018">
        <v>2011</v>
      </c>
      <c r="G1018">
        <v>168</v>
      </c>
    </row>
    <row r="1019" spans="1:7" x14ac:dyDescent="0.3">
      <c r="A1019" s="161"/>
      <c r="D1019">
        <v>15</v>
      </c>
      <c r="E1019" t="s">
        <v>44</v>
      </c>
      <c r="F1019">
        <v>2011</v>
      </c>
      <c r="G1019">
        <v>164</v>
      </c>
    </row>
    <row r="1020" spans="1:7" x14ac:dyDescent="0.3">
      <c r="A1020" s="161"/>
      <c r="D1020">
        <v>16</v>
      </c>
      <c r="E1020" t="s">
        <v>44</v>
      </c>
      <c r="F1020">
        <v>2011</v>
      </c>
      <c r="G1020">
        <v>217</v>
      </c>
    </row>
    <row r="1021" spans="1:7" x14ac:dyDescent="0.3">
      <c r="A1021" s="161"/>
      <c r="D1021">
        <v>17</v>
      </c>
      <c r="E1021" t="s">
        <v>44</v>
      </c>
      <c r="F1021">
        <v>2011</v>
      </c>
      <c r="G1021">
        <v>214</v>
      </c>
    </row>
    <row r="1022" spans="1:7" x14ac:dyDescent="0.3">
      <c r="A1022" s="161"/>
      <c r="D1022">
        <v>18</v>
      </c>
      <c r="E1022" t="s">
        <v>44</v>
      </c>
      <c r="F1022">
        <v>2011</v>
      </c>
      <c r="G1022">
        <v>188</v>
      </c>
    </row>
    <row r="1023" spans="1:7" x14ac:dyDescent="0.3">
      <c r="A1023" s="161"/>
      <c r="D1023">
        <v>19</v>
      </c>
      <c r="E1023" t="s">
        <v>44</v>
      </c>
      <c r="F1023">
        <v>2011</v>
      </c>
      <c r="G1023">
        <v>168</v>
      </c>
    </row>
    <row r="1024" spans="1:7" x14ac:dyDescent="0.3">
      <c r="A1024" s="161"/>
      <c r="D1024">
        <v>20</v>
      </c>
      <c r="E1024" t="s">
        <v>44</v>
      </c>
      <c r="F1024">
        <v>2011</v>
      </c>
      <c r="G1024">
        <v>162</v>
      </c>
    </row>
    <row r="1025" spans="1:7" x14ac:dyDescent="0.3">
      <c r="A1025" s="161"/>
      <c r="D1025">
        <v>21</v>
      </c>
      <c r="E1025" t="s">
        <v>44</v>
      </c>
      <c r="F1025">
        <v>2011</v>
      </c>
      <c r="G1025">
        <v>162</v>
      </c>
    </row>
    <row r="1026" spans="1:7" x14ac:dyDescent="0.3">
      <c r="A1026" s="161"/>
      <c r="D1026">
        <v>22</v>
      </c>
      <c r="E1026" t="s">
        <v>44</v>
      </c>
      <c r="F1026">
        <v>2011</v>
      </c>
      <c r="G1026">
        <v>172</v>
      </c>
    </row>
    <row r="1027" spans="1:7" x14ac:dyDescent="0.3">
      <c r="A1027" s="161"/>
      <c r="D1027">
        <v>23</v>
      </c>
      <c r="E1027" t="s">
        <v>44</v>
      </c>
      <c r="F1027">
        <v>2011</v>
      </c>
      <c r="G1027">
        <v>188</v>
      </c>
    </row>
    <row r="1028" spans="1:7" x14ac:dyDescent="0.3">
      <c r="A1028" s="161"/>
      <c r="D1028">
        <v>24</v>
      </c>
      <c r="E1028" t="s">
        <v>44</v>
      </c>
      <c r="F1028">
        <v>2011</v>
      </c>
      <c r="G1028">
        <v>186</v>
      </c>
    </row>
    <row r="1029" spans="1:7" x14ac:dyDescent="0.3">
      <c r="A1029" s="161"/>
      <c r="D1029">
        <v>25</v>
      </c>
      <c r="E1029" t="s">
        <v>44</v>
      </c>
      <c r="F1029">
        <v>2011</v>
      </c>
      <c r="G1029">
        <v>165</v>
      </c>
    </row>
    <row r="1030" spans="1:7" x14ac:dyDescent="0.3">
      <c r="A1030" s="161"/>
      <c r="D1030">
        <v>26</v>
      </c>
      <c r="E1030" t="s">
        <v>44</v>
      </c>
      <c r="F1030">
        <v>2011</v>
      </c>
      <c r="G1030">
        <v>145</v>
      </c>
    </row>
    <row r="1031" spans="1:7" x14ac:dyDescent="0.3">
      <c r="A1031" s="161"/>
      <c r="D1031">
        <v>27</v>
      </c>
      <c r="E1031" t="s">
        <v>44</v>
      </c>
      <c r="F1031">
        <v>2011</v>
      </c>
      <c r="G1031">
        <v>145</v>
      </c>
    </row>
    <row r="1032" spans="1:7" x14ac:dyDescent="0.3">
      <c r="A1032" s="161"/>
      <c r="D1032">
        <v>28</v>
      </c>
      <c r="E1032" t="s">
        <v>44</v>
      </c>
      <c r="F1032">
        <v>2011</v>
      </c>
      <c r="G1032">
        <v>110</v>
      </c>
    </row>
    <row r="1033" spans="1:7" x14ac:dyDescent="0.3">
      <c r="A1033" s="161"/>
      <c r="D1033">
        <v>29</v>
      </c>
      <c r="E1033" t="s">
        <v>44</v>
      </c>
      <c r="F1033">
        <v>2011</v>
      </c>
      <c r="G1033">
        <v>113</v>
      </c>
    </row>
    <row r="1034" spans="1:7" x14ac:dyDescent="0.3">
      <c r="A1034" s="161"/>
      <c r="D1034">
        <v>30</v>
      </c>
      <c r="E1034" t="s">
        <v>44</v>
      </c>
      <c r="F1034">
        <v>2011</v>
      </c>
      <c r="G1034">
        <v>110</v>
      </c>
    </row>
    <row r="1035" spans="1:7" x14ac:dyDescent="0.3">
      <c r="A1035" s="161"/>
      <c r="D1035">
        <v>31</v>
      </c>
      <c r="E1035" t="s">
        <v>44</v>
      </c>
      <c r="F1035">
        <v>2011</v>
      </c>
      <c r="G1035">
        <v>111</v>
      </c>
    </row>
    <row r="1036" spans="1:7" x14ac:dyDescent="0.3">
      <c r="A1036" s="161"/>
      <c r="D1036">
        <v>1</v>
      </c>
      <c r="E1036" t="s">
        <v>45</v>
      </c>
      <c r="F1036">
        <v>2011</v>
      </c>
      <c r="G1036">
        <v>110</v>
      </c>
    </row>
    <row r="1037" spans="1:7" x14ac:dyDescent="0.3">
      <c r="A1037" s="161"/>
      <c r="D1037">
        <v>2</v>
      </c>
      <c r="E1037" t="s">
        <v>45</v>
      </c>
      <c r="F1037">
        <v>2011</v>
      </c>
      <c r="G1037">
        <v>110</v>
      </c>
    </row>
    <row r="1038" spans="1:7" x14ac:dyDescent="0.3">
      <c r="A1038" s="161"/>
      <c r="D1038">
        <v>3</v>
      </c>
      <c r="E1038" t="s">
        <v>45</v>
      </c>
      <c r="F1038">
        <v>2011</v>
      </c>
      <c r="G1038">
        <v>124</v>
      </c>
    </row>
    <row r="1039" spans="1:7" x14ac:dyDescent="0.3">
      <c r="A1039" s="161"/>
      <c r="D1039">
        <v>4</v>
      </c>
      <c r="E1039" t="s">
        <v>45</v>
      </c>
      <c r="F1039">
        <v>2011</v>
      </c>
      <c r="G1039">
        <v>110</v>
      </c>
    </row>
    <row r="1040" spans="1:7" x14ac:dyDescent="0.3">
      <c r="A1040" s="161"/>
      <c r="D1040">
        <v>5</v>
      </c>
      <c r="E1040" t="s">
        <v>45</v>
      </c>
      <c r="F1040">
        <v>2011</v>
      </c>
      <c r="G1040">
        <v>113</v>
      </c>
    </row>
    <row r="1041" spans="1:7" x14ac:dyDescent="0.3">
      <c r="A1041" s="161"/>
      <c r="D1041">
        <v>6</v>
      </c>
      <c r="E1041" t="s">
        <v>45</v>
      </c>
      <c r="F1041">
        <v>2011</v>
      </c>
      <c r="G1041">
        <v>94</v>
      </c>
    </row>
    <row r="1042" spans="1:7" x14ac:dyDescent="0.3">
      <c r="A1042" s="161"/>
      <c r="D1042">
        <v>7</v>
      </c>
      <c r="E1042" t="s">
        <v>45</v>
      </c>
      <c r="F1042">
        <v>2011</v>
      </c>
      <c r="G1042">
        <v>97.1</v>
      </c>
    </row>
    <row r="1043" spans="1:7" x14ac:dyDescent="0.3">
      <c r="A1043" s="161"/>
      <c r="D1043">
        <v>8</v>
      </c>
      <c r="E1043" t="s">
        <v>45</v>
      </c>
      <c r="F1043">
        <v>2011</v>
      </c>
      <c r="G1043">
        <v>97.1</v>
      </c>
    </row>
    <row r="1044" spans="1:7" x14ac:dyDescent="0.3">
      <c r="A1044" s="161"/>
      <c r="D1044">
        <v>9</v>
      </c>
      <c r="E1044" t="s">
        <v>45</v>
      </c>
      <c r="F1044">
        <v>2011</v>
      </c>
      <c r="G1044">
        <v>110</v>
      </c>
    </row>
    <row r="1045" spans="1:7" x14ac:dyDescent="0.3">
      <c r="A1045" s="161"/>
      <c r="D1045">
        <v>10</v>
      </c>
      <c r="E1045" t="s">
        <v>45</v>
      </c>
      <c r="F1045">
        <v>2011</v>
      </c>
      <c r="G1045">
        <v>110</v>
      </c>
    </row>
    <row r="1046" spans="1:7" x14ac:dyDescent="0.3">
      <c r="A1046" s="161"/>
      <c r="D1046">
        <v>11</v>
      </c>
      <c r="E1046" t="s">
        <v>45</v>
      </c>
      <c r="F1046">
        <v>2011</v>
      </c>
      <c r="G1046">
        <v>79.5</v>
      </c>
    </row>
    <row r="1047" spans="1:7" x14ac:dyDescent="0.3">
      <c r="A1047" s="161"/>
      <c r="D1047">
        <v>12</v>
      </c>
      <c r="E1047" t="s">
        <v>45</v>
      </c>
      <c r="F1047">
        <v>2011</v>
      </c>
      <c r="G1047">
        <v>82.4</v>
      </c>
    </row>
    <row r="1048" spans="1:7" x14ac:dyDescent="0.3">
      <c r="A1048" s="161"/>
      <c r="D1048">
        <v>13</v>
      </c>
      <c r="E1048" t="s">
        <v>45</v>
      </c>
      <c r="F1048">
        <v>2011</v>
      </c>
      <c r="G1048">
        <v>86.7</v>
      </c>
    </row>
    <row r="1049" spans="1:7" x14ac:dyDescent="0.3">
      <c r="A1049" s="161"/>
      <c r="D1049">
        <v>14</v>
      </c>
      <c r="E1049" t="s">
        <v>45</v>
      </c>
      <c r="F1049">
        <v>2011</v>
      </c>
      <c r="G1049">
        <v>86.7</v>
      </c>
    </row>
    <row r="1050" spans="1:7" x14ac:dyDescent="0.3">
      <c r="A1050" s="161"/>
      <c r="D1050">
        <v>15</v>
      </c>
      <c r="E1050" t="s">
        <v>45</v>
      </c>
      <c r="F1050">
        <v>2011</v>
      </c>
      <c r="G1050">
        <v>330</v>
      </c>
    </row>
    <row r="1051" spans="1:7" x14ac:dyDescent="0.3">
      <c r="A1051" s="161"/>
      <c r="D1051">
        <v>16</v>
      </c>
      <c r="E1051" t="s">
        <v>45</v>
      </c>
      <c r="F1051">
        <v>2011</v>
      </c>
      <c r="G1051">
        <v>115</v>
      </c>
    </row>
    <row r="1052" spans="1:7" x14ac:dyDescent="0.3">
      <c r="A1052" s="161"/>
      <c r="D1052">
        <v>17</v>
      </c>
      <c r="E1052" t="s">
        <v>45</v>
      </c>
      <c r="F1052">
        <v>2011</v>
      </c>
      <c r="G1052">
        <v>111</v>
      </c>
    </row>
    <row r="1053" spans="1:7" x14ac:dyDescent="0.3">
      <c r="A1053" s="161"/>
      <c r="D1053">
        <v>18</v>
      </c>
      <c r="E1053" t="s">
        <v>45</v>
      </c>
      <c r="F1053">
        <v>2011</v>
      </c>
      <c r="G1053">
        <v>54</v>
      </c>
    </row>
    <row r="1054" spans="1:7" x14ac:dyDescent="0.3">
      <c r="A1054" s="161"/>
      <c r="D1054">
        <v>19</v>
      </c>
      <c r="E1054" t="s">
        <v>45</v>
      </c>
      <c r="F1054">
        <v>2011</v>
      </c>
      <c r="G1054">
        <v>55.6</v>
      </c>
    </row>
    <row r="1055" spans="1:7" x14ac:dyDescent="0.3">
      <c r="A1055" s="161"/>
      <c r="D1055">
        <v>20</v>
      </c>
      <c r="E1055" t="s">
        <v>45</v>
      </c>
      <c r="F1055">
        <v>2011</v>
      </c>
      <c r="G1055">
        <v>60.1</v>
      </c>
    </row>
    <row r="1056" spans="1:7" x14ac:dyDescent="0.3">
      <c r="A1056" s="161"/>
      <c r="D1056">
        <v>21</v>
      </c>
      <c r="E1056" t="s">
        <v>45</v>
      </c>
      <c r="F1056">
        <v>2011</v>
      </c>
      <c r="G1056">
        <v>52.9</v>
      </c>
    </row>
    <row r="1057" spans="1:7" x14ac:dyDescent="0.3">
      <c r="A1057" s="161"/>
      <c r="D1057">
        <v>22</v>
      </c>
      <c r="E1057" t="s">
        <v>45</v>
      </c>
      <c r="F1057">
        <v>2011</v>
      </c>
      <c r="G1057">
        <v>52.2</v>
      </c>
    </row>
    <row r="1058" spans="1:7" x14ac:dyDescent="0.3">
      <c r="A1058" s="161"/>
      <c r="D1058">
        <v>23</v>
      </c>
      <c r="E1058" t="s">
        <v>45</v>
      </c>
      <c r="F1058">
        <v>2011</v>
      </c>
      <c r="G1058">
        <v>50.4</v>
      </c>
    </row>
    <row r="1059" spans="1:7" x14ac:dyDescent="0.3">
      <c r="A1059" s="161"/>
      <c r="D1059">
        <v>24</v>
      </c>
      <c r="E1059" t="s">
        <v>45</v>
      </c>
      <c r="F1059">
        <v>2011</v>
      </c>
      <c r="G1059">
        <v>47.8</v>
      </c>
    </row>
    <row r="1060" spans="1:7" x14ac:dyDescent="0.3">
      <c r="A1060" s="161"/>
      <c r="D1060">
        <v>25</v>
      </c>
      <c r="E1060" t="s">
        <v>45</v>
      </c>
      <c r="F1060">
        <v>2011</v>
      </c>
      <c r="G1060">
        <v>36.200000000000003</v>
      </c>
    </row>
    <row r="1061" spans="1:7" x14ac:dyDescent="0.3">
      <c r="A1061" s="161"/>
      <c r="D1061">
        <v>26</v>
      </c>
      <c r="E1061" t="s">
        <v>45</v>
      </c>
      <c r="F1061">
        <v>2011</v>
      </c>
      <c r="G1061">
        <v>42.1</v>
      </c>
    </row>
    <row r="1062" spans="1:7" x14ac:dyDescent="0.3">
      <c r="A1062" s="161"/>
      <c r="D1062">
        <v>27</v>
      </c>
      <c r="E1062" t="s">
        <v>45</v>
      </c>
      <c r="F1062">
        <v>2011</v>
      </c>
      <c r="G1062">
        <v>42.1</v>
      </c>
    </row>
    <row r="1063" spans="1:7" x14ac:dyDescent="0.3">
      <c r="A1063" s="161"/>
      <c r="D1063">
        <v>28</v>
      </c>
      <c r="E1063" t="s">
        <v>45</v>
      </c>
      <c r="F1063">
        <v>2011</v>
      </c>
      <c r="G1063">
        <v>38.200000000000003</v>
      </c>
    </row>
    <row r="1064" spans="1:7" x14ac:dyDescent="0.3">
      <c r="A1064" s="161"/>
      <c r="D1064">
        <v>29</v>
      </c>
      <c r="E1064" t="s">
        <v>45</v>
      </c>
      <c r="F1064">
        <v>2011</v>
      </c>
      <c r="G1064">
        <v>52.9</v>
      </c>
    </row>
    <row r="1065" spans="1:7" x14ac:dyDescent="0.3">
      <c r="A1065" s="161"/>
      <c r="D1065">
        <v>30</v>
      </c>
      <c r="E1065" t="s">
        <v>45</v>
      </c>
      <c r="F1065">
        <v>2011</v>
      </c>
      <c r="G1065">
        <v>49.6</v>
      </c>
    </row>
    <row r="1066" spans="1:7" x14ac:dyDescent="0.3">
      <c r="A1066" s="161"/>
      <c r="D1066">
        <v>1</v>
      </c>
      <c r="E1066" t="s">
        <v>46</v>
      </c>
      <c r="F1066">
        <v>2011</v>
      </c>
      <c r="G1066">
        <v>57.7</v>
      </c>
    </row>
    <row r="1067" spans="1:7" x14ac:dyDescent="0.3">
      <c r="A1067" s="161"/>
      <c r="D1067">
        <v>2</v>
      </c>
      <c r="E1067" t="s">
        <v>46</v>
      </c>
      <c r="F1067">
        <v>2011</v>
      </c>
      <c r="G1067">
        <v>54</v>
      </c>
    </row>
    <row r="1068" spans="1:7" x14ac:dyDescent="0.3">
      <c r="A1068" s="161"/>
      <c r="D1068">
        <v>3</v>
      </c>
      <c r="E1068" t="s">
        <v>46</v>
      </c>
      <c r="F1068">
        <v>2011</v>
      </c>
      <c r="G1068">
        <v>108</v>
      </c>
    </row>
    <row r="1069" spans="1:7" x14ac:dyDescent="0.3">
      <c r="A1069" s="161"/>
      <c r="D1069">
        <v>4</v>
      </c>
      <c r="E1069" t="s">
        <v>46</v>
      </c>
      <c r="F1069">
        <v>2011</v>
      </c>
      <c r="G1069">
        <v>79.5</v>
      </c>
    </row>
    <row r="1070" spans="1:7" x14ac:dyDescent="0.3">
      <c r="A1070" s="161"/>
      <c r="D1070">
        <v>5</v>
      </c>
      <c r="E1070" t="s">
        <v>46</v>
      </c>
      <c r="F1070">
        <v>2011</v>
      </c>
      <c r="G1070">
        <v>80.900000000000006</v>
      </c>
    </row>
    <row r="1071" spans="1:7" x14ac:dyDescent="0.3">
      <c r="A1071" s="161"/>
      <c r="D1071">
        <v>6</v>
      </c>
      <c r="E1071" t="s">
        <v>46</v>
      </c>
      <c r="F1071">
        <v>2011</v>
      </c>
      <c r="G1071">
        <v>79.5</v>
      </c>
    </row>
    <row r="1072" spans="1:7" x14ac:dyDescent="0.3">
      <c r="A1072" s="161"/>
      <c r="D1072">
        <v>7</v>
      </c>
      <c r="E1072" t="s">
        <v>46</v>
      </c>
      <c r="F1072">
        <v>2011</v>
      </c>
      <c r="G1072">
        <v>95.6</v>
      </c>
    </row>
    <row r="1073" spans="1:7" x14ac:dyDescent="0.3">
      <c r="A1073" s="161"/>
      <c r="D1073">
        <v>8</v>
      </c>
      <c r="E1073" t="s">
        <v>46</v>
      </c>
      <c r="F1073">
        <v>2011</v>
      </c>
      <c r="G1073">
        <v>55.2</v>
      </c>
    </row>
    <row r="1074" spans="1:7" x14ac:dyDescent="0.3">
      <c r="A1074" s="161"/>
      <c r="D1074">
        <v>9</v>
      </c>
      <c r="E1074" t="s">
        <v>46</v>
      </c>
      <c r="F1074">
        <v>2011</v>
      </c>
      <c r="G1074">
        <v>53.3</v>
      </c>
    </row>
    <row r="1075" spans="1:7" x14ac:dyDescent="0.3">
      <c r="A1075" s="161"/>
      <c r="D1075">
        <v>10</v>
      </c>
      <c r="E1075" t="s">
        <v>46</v>
      </c>
      <c r="F1075">
        <v>2011</v>
      </c>
      <c r="G1075">
        <v>60.1</v>
      </c>
    </row>
    <row r="1076" spans="1:7" x14ac:dyDescent="0.3">
      <c r="A1076" s="161"/>
      <c r="D1076">
        <v>11</v>
      </c>
      <c r="E1076" t="s">
        <v>46</v>
      </c>
      <c r="F1076" s="156">
        <v>2011</v>
      </c>
      <c r="G1076">
        <v>107</v>
      </c>
    </row>
    <row r="1077" spans="1:7" x14ac:dyDescent="0.3">
      <c r="A1077" s="161"/>
      <c r="D1077">
        <v>12</v>
      </c>
      <c r="E1077" t="s">
        <v>46</v>
      </c>
      <c r="F1077">
        <v>2011</v>
      </c>
      <c r="G1077">
        <v>94</v>
      </c>
    </row>
    <row r="1078" spans="1:7" x14ac:dyDescent="0.3">
      <c r="A1078" s="161"/>
      <c r="D1078">
        <v>13</v>
      </c>
      <c r="E1078" t="s">
        <v>46</v>
      </c>
      <c r="F1078">
        <v>2011</v>
      </c>
      <c r="G1078">
        <v>94</v>
      </c>
    </row>
    <row r="1079" spans="1:7" x14ac:dyDescent="0.3">
      <c r="A1079" s="161"/>
      <c r="D1079">
        <v>14</v>
      </c>
      <c r="E1079" t="s">
        <v>46</v>
      </c>
      <c r="F1079">
        <v>2011</v>
      </c>
      <c r="G1079">
        <v>91.1</v>
      </c>
    </row>
    <row r="1080" spans="1:7" x14ac:dyDescent="0.3">
      <c r="A1080" s="161"/>
      <c r="D1080">
        <v>15</v>
      </c>
      <c r="E1080" t="s">
        <v>46</v>
      </c>
      <c r="F1080">
        <v>2011</v>
      </c>
      <c r="G1080">
        <v>79.5</v>
      </c>
    </row>
    <row r="1081" spans="1:7" x14ac:dyDescent="0.3">
      <c r="A1081" s="161"/>
      <c r="D1081">
        <v>16</v>
      </c>
      <c r="E1081" t="s">
        <v>46</v>
      </c>
      <c r="F1081">
        <v>2011</v>
      </c>
      <c r="G1081">
        <v>86.7</v>
      </c>
    </row>
    <row r="1082" spans="1:7" x14ac:dyDescent="0.3">
      <c r="A1082" s="161"/>
      <c r="D1082">
        <v>17</v>
      </c>
      <c r="E1082" t="s">
        <v>46</v>
      </c>
      <c r="F1082">
        <v>2011</v>
      </c>
      <c r="G1082">
        <v>43.8</v>
      </c>
    </row>
    <row r="1083" spans="1:7" x14ac:dyDescent="0.3">
      <c r="A1083" s="161"/>
      <c r="D1083">
        <v>18</v>
      </c>
      <c r="E1083" t="s">
        <v>46</v>
      </c>
      <c r="F1083">
        <v>2011</v>
      </c>
      <c r="G1083">
        <v>47.5</v>
      </c>
    </row>
    <row r="1084" spans="1:7" x14ac:dyDescent="0.3">
      <c r="A1084" s="161"/>
      <c r="D1084">
        <v>19</v>
      </c>
      <c r="E1084" t="s">
        <v>46</v>
      </c>
      <c r="F1084">
        <v>2011</v>
      </c>
      <c r="G1084">
        <v>36.200000000000003</v>
      </c>
    </row>
    <row r="1085" spans="1:7" x14ac:dyDescent="0.3">
      <c r="A1085" s="161"/>
      <c r="D1085">
        <v>20</v>
      </c>
      <c r="E1085" t="s">
        <v>46</v>
      </c>
      <c r="F1085">
        <v>2011</v>
      </c>
      <c r="G1085">
        <v>33.299999999999997</v>
      </c>
    </row>
    <row r="1086" spans="1:7" x14ac:dyDescent="0.3">
      <c r="A1086" s="161"/>
      <c r="D1086">
        <v>21</v>
      </c>
      <c r="E1086" t="s">
        <v>46</v>
      </c>
      <c r="F1086">
        <v>2011</v>
      </c>
      <c r="G1086">
        <v>31.6</v>
      </c>
    </row>
    <row r="1087" spans="1:7" x14ac:dyDescent="0.3">
      <c r="A1087" s="161"/>
      <c r="D1087">
        <v>22</v>
      </c>
      <c r="E1087" t="s">
        <v>46</v>
      </c>
      <c r="F1087">
        <v>2011</v>
      </c>
      <c r="G1087">
        <v>31.6</v>
      </c>
    </row>
    <row r="1088" spans="1:7" x14ac:dyDescent="0.3">
      <c r="A1088" s="161"/>
      <c r="D1088">
        <v>23</v>
      </c>
      <c r="E1088" t="s">
        <v>46</v>
      </c>
      <c r="F1088">
        <v>2011</v>
      </c>
      <c r="G1088">
        <v>33.299999999999997</v>
      </c>
    </row>
    <row r="1089" spans="1:7" x14ac:dyDescent="0.3">
      <c r="A1089" s="161"/>
      <c r="D1089">
        <v>24</v>
      </c>
      <c r="E1089" t="s">
        <v>46</v>
      </c>
      <c r="F1089">
        <v>2011</v>
      </c>
      <c r="G1089">
        <v>33.299999999999997</v>
      </c>
    </row>
    <row r="1090" spans="1:7" x14ac:dyDescent="0.3">
      <c r="A1090" s="161"/>
      <c r="D1090">
        <v>25</v>
      </c>
      <c r="E1090" t="s">
        <v>46</v>
      </c>
      <c r="F1090">
        <v>2011</v>
      </c>
      <c r="G1090">
        <v>35.299999999999997</v>
      </c>
    </row>
    <row r="1091" spans="1:7" x14ac:dyDescent="0.3">
      <c r="A1091" s="161"/>
      <c r="D1091">
        <v>26</v>
      </c>
      <c r="E1091" t="s">
        <v>46</v>
      </c>
      <c r="F1091">
        <v>2011</v>
      </c>
      <c r="G1091">
        <v>33.299999999999997</v>
      </c>
    </row>
    <row r="1092" spans="1:7" x14ac:dyDescent="0.3">
      <c r="A1092" s="161"/>
      <c r="D1092">
        <v>27</v>
      </c>
      <c r="E1092" t="s">
        <v>46</v>
      </c>
      <c r="F1092">
        <v>2011</v>
      </c>
      <c r="G1092">
        <v>34.299999999999997</v>
      </c>
    </row>
    <row r="1093" spans="1:7" x14ac:dyDescent="0.3">
      <c r="A1093" s="161"/>
      <c r="D1093">
        <v>28</v>
      </c>
      <c r="E1093" t="s">
        <v>46</v>
      </c>
      <c r="F1093">
        <v>2011</v>
      </c>
      <c r="G1093">
        <v>33.299999999999997</v>
      </c>
    </row>
    <row r="1094" spans="1:7" x14ac:dyDescent="0.3">
      <c r="A1094" s="161"/>
      <c r="D1094">
        <v>29</v>
      </c>
      <c r="E1094" t="s">
        <v>46</v>
      </c>
      <c r="F1094">
        <v>2011</v>
      </c>
      <c r="G1094">
        <v>31.6</v>
      </c>
    </row>
    <row r="1095" spans="1:7" x14ac:dyDescent="0.3">
      <c r="A1095" s="161"/>
      <c r="D1095">
        <v>30</v>
      </c>
      <c r="E1095" t="s">
        <v>46</v>
      </c>
      <c r="F1095">
        <v>2011</v>
      </c>
      <c r="G1095">
        <v>33.299999999999997</v>
      </c>
    </row>
    <row r="1096" spans="1:7" x14ac:dyDescent="0.3">
      <c r="A1096" s="161"/>
      <c r="D1096">
        <v>31</v>
      </c>
      <c r="E1096" t="s">
        <v>46</v>
      </c>
      <c r="F1096">
        <v>2011</v>
      </c>
      <c r="G1096">
        <v>31.6</v>
      </c>
    </row>
    <row r="1097" spans="1:7" x14ac:dyDescent="0.3">
      <c r="A1097" s="161"/>
      <c r="D1097">
        <v>1</v>
      </c>
      <c r="E1097" t="s">
        <v>36</v>
      </c>
      <c r="F1097">
        <v>2012</v>
      </c>
      <c r="G1097">
        <v>24.8</v>
      </c>
    </row>
    <row r="1098" spans="1:7" x14ac:dyDescent="0.3">
      <c r="A1098" s="161"/>
      <c r="D1098">
        <v>2</v>
      </c>
      <c r="E1098" t="s">
        <v>36</v>
      </c>
      <c r="F1098">
        <v>2012</v>
      </c>
      <c r="G1098">
        <v>26.5</v>
      </c>
    </row>
    <row r="1099" spans="1:7" x14ac:dyDescent="0.3">
      <c r="A1099" s="161"/>
      <c r="D1099">
        <v>3</v>
      </c>
      <c r="E1099" t="s">
        <v>36</v>
      </c>
      <c r="F1099">
        <v>2012</v>
      </c>
      <c r="G1099">
        <v>39.200000000000003</v>
      </c>
    </row>
    <row r="1100" spans="1:7" x14ac:dyDescent="0.3">
      <c r="A1100" s="161"/>
      <c r="D1100">
        <v>4</v>
      </c>
      <c r="E1100" t="s">
        <v>36</v>
      </c>
      <c r="F1100">
        <v>2012</v>
      </c>
      <c r="G1100">
        <v>33.299999999999997</v>
      </c>
    </row>
    <row r="1101" spans="1:7" x14ac:dyDescent="0.3">
      <c r="A1101" s="161"/>
      <c r="D1101">
        <v>5</v>
      </c>
      <c r="E1101" t="s">
        <v>36</v>
      </c>
      <c r="F1101">
        <v>2012</v>
      </c>
      <c r="G1101">
        <v>35.299999999999997</v>
      </c>
    </row>
    <row r="1102" spans="1:7" x14ac:dyDescent="0.3">
      <c r="A1102" s="161"/>
      <c r="D1102">
        <v>6</v>
      </c>
      <c r="E1102" t="s">
        <v>36</v>
      </c>
      <c r="F1102">
        <v>2012</v>
      </c>
      <c r="G1102">
        <v>43.1</v>
      </c>
    </row>
    <row r="1103" spans="1:7" x14ac:dyDescent="0.3">
      <c r="A1103" s="161"/>
      <c r="D1103">
        <v>7</v>
      </c>
      <c r="E1103" t="s">
        <v>36</v>
      </c>
      <c r="F1103">
        <v>2012</v>
      </c>
      <c r="G1103">
        <v>35.299999999999997</v>
      </c>
    </row>
    <row r="1104" spans="1:7" x14ac:dyDescent="0.3">
      <c r="A1104" s="161"/>
      <c r="D1104">
        <v>8</v>
      </c>
      <c r="E1104" t="s">
        <v>36</v>
      </c>
      <c r="F1104">
        <v>2012</v>
      </c>
      <c r="G1104">
        <v>33.299999999999997</v>
      </c>
    </row>
    <row r="1105" spans="1:7" x14ac:dyDescent="0.3">
      <c r="A1105" s="161"/>
      <c r="D1105">
        <v>9</v>
      </c>
      <c r="E1105" t="s">
        <v>36</v>
      </c>
      <c r="F1105">
        <v>2012</v>
      </c>
      <c r="G1105">
        <v>33.299999999999997</v>
      </c>
    </row>
    <row r="1106" spans="1:7" x14ac:dyDescent="0.3">
      <c r="A1106" s="161"/>
      <c r="D1106">
        <v>10</v>
      </c>
      <c r="E1106" t="s">
        <v>36</v>
      </c>
      <c r="F1106">
        <v>2012</v>
      </c>
      <c r="G1106">
        <v>24.8</v>
      </c>
    </row>
    <row r="1107" spans="1:7" x14ac:dyDescent="0.3">
      <c r="A1107" s="161"/>
      <c r="D1107">
        <v>11</v>
      </c>
      <c r="E1107" t="s">
        <v>36</v>
      </c>
      <c r="F1107">
        <v>2012</v>
      </c>
      <c r="G1107">
        <v>33.299999999999997</v>
      </c>
    </row>
    <row r="1108" spans="1:7" x14ac:dyDescent="0.3">
      <c r="A1108" s="161"/>
      <c r="D1108">
        <v>12</v>
      </c>
      <c r="E1108" t="s">
        <v>36</v>
      </c>
      <c r="F1108">
        <v>2012</v>
      </c>
      <c r="G1108">
        <v>36.200000000000003</v>
      </c>
    </row>
    <row r="1109" spans="1:7" x14ac:dyDescent="0.3">
      <c r="A1109" s="161"/>
      <c r="D1109">
        <v>13</v>
      </c>
      <c r="E1109" t="s">
        <v>36</v>
      </c>
      <c r="F1109">
        <v>2012</v>
      </c>
      <c r="G1109">
        <v>33.299999999999997</v>
      </c>
    </row>
    <row r="1110" spans="1:7" x14ac:dyDescent="0.3">
      <c r="A1110" s="161"/>
      <c r="D1110">
        <v>14</v>
      </c>
      <c r="E1110" t="s">
        <v>36</v>
      </c>
      <c r="F1110">
        <v>2012</v>
      </c>
      <c r="G1110">
        <v>24.8</v>
      </c>
    </row>
    <row r="1111" spans="1:7" x14ac:dyDescent="0.3">
      <c r="A1111" s="161"/>
      <c r="D1111">
        <v>15</v>
      </c>
      <c r="E1111" t="s">
        <v>36</v>
      </c>
      <c r="F1111">
        <v>2012</v>
      </c>
      <c r="G1111">
        <v>43.1</v>
      </c>
    </row>
    <row r="1112" spans="1:7" x14ac:dyDescent="0.3">
      <c r="A1112" s="161"/>
      <c r="D1112">
        <v>16</v>
      </c>
      <c r="E1112" t="s">
        <v>36</v>
      </c>
      <c r="F1112">
        <v>2012</v>
      </c>
      <c r="G1112">
        <v>47.5</v>
      </c>
    </row>
    <row r="1113" spans="1:7" x14ac:dyDescent="0.3">
      <c r="A1113" s="161"/>
      <c r="D1113">
        <v>17</v>
      </c>
      <c r="E1113" t="s">
        <v>36</v>
      </c>
      <c r="F1113">
        <v>2012</v>
      </c>
      <c r="G1113">
        <v>24.8</v>
      </c>
    </row>
    <row r="1114" spans="1:7" x14ac:dyDescent="0.3">
      <c r="A1114" s="161"/>
      <c r="D1114">
        <v>18</v>
      </c>
      <c r="E1114" t="s">
        <v>36</v>
      </c>
      <c r="F1114">
        <v>2012</v>
      </c>
      <c r="G1114">
        <v>26.5</v>
      </c>
    </row>
    <row r="1115" spans="1:7" x14ac:dyDescent="0.3">
      <c r="A1115" s="161"/>
      <c r="D1115">
        <v>19</v>
      </c>
      <c r="E1115" t="s">
        <v>36</v>
      </c>
      <c r="F1115">
        <v>2012</v>
      </c>
      <c r="G1115">
        <v>24.8</v>
      </c>
    </row>
    <row r="1116" spans="1:7" x14ac:dyDescent="0.3">
      <c r="A1116" s="161"/>
      <c r="D1116">
        <v>20</v>
      </c>
      <c r="E1116" t="s">
        <v>36</v>
      </c>
      <c r="F1116">
        <v>2012</v>
      </c>
      <c r="G1116">
        <v>36.200000000000003</v>
      </c>
    </row>
    <row r="1117" spans="1:7" x14ac:dyDescent="0.3">
      <c r="A1117" s="161"/>
      <c r="D1117">
        <v>21</v>
      </c>
      <c r="E1117" t="s">
        <v>36</v>
      </c>
      <c r="F1117">
        <v>2012</v>
      </c>
      <c r="G1117">
        <v>36.200000000000003</v>
      </c>
    </row>
    <row r="1118" spans="1:7" x14ac:dyDescent="0.3">
      <c r="A1118" s="161"/>
      <c r="D1118">
        <v>22</v>
      </c>
      <c r="E1118" t="s">
        <v>36</v>
      </c>
      <c r="F1118">
        <v>2012</v>
      </c>
      <c r="G1118">
        <v>24.8</v>
      </c>
    </row>
    <row r="1119" spans="1:7" x14ac:dyDescent="0.3">
      <c r="A1119" s="161"/>
      <c r="D1119">
        <v>23</v>
      </c>
      <c r="E1119" t="s">
        <v>36</v>
      </c>
      <c r="F1119">
        <v>2012</v>
      </c>
      <c r="G1119">
        <v>33.299999999999997</v>
      </c>
    </row>
    <row r="1120" spans="1:7" x14ac:dyDescent="0.3">
      <c r="A1120" s="161"/>
      <c r="D1120">
        <v>24</v>
      </c>
      <c r="E1120" t="s">
        <v>36</v>
      </c>
      <c r="F1120">
        <v>2012</v>
      </c>
      <c r="G1120">
        <v>24.8</v>
      </c>
    </row>
    <row r="1121" spans="1:7" x14ac:dyDescent="0.3">
      <c r="A1121" s="161"/>
      <c r="D1121">
        <v>25</v>
      </c>
      <c r="E1121" t="s">
        <v>36</v>
      </c>
      <c r="F1121">
        <v>2012</v>
      </c>
      <c r="G1121">
        <v>36.200000000000003</v>
      </c>
    </row>
    <row r="1122" spans="1:7" x14ac:dyDescent="0.3">
      <c r="A1122" s="161"/>
      <c r="D1122">
        <v>26</v>
      </c>
      <c r="E1122" t="s">
        <v>36</v>
      </c>
      <c r="F1122">
        <v>2012</v>
      </c>
      <c r="G1122">
        <v>35.6</v>
      </c>
    </row>
    <row r="1123" spans="1:7" x14ac:dyDescent="0.3">
      <c r="A1123" s="161"/>
      <c r="D1123">
        <v>27</v>
      </c>
      <c r="E1123" t="s">
        <v>36</v>
      </c>
      <c r="F1123">
        <v>2012</v>
      </c>
      <c r="G1123">
        <v>43.1</v>
      </c>
    </row>
    <row r="1124" spans="1:7" x14ac:dyDescent="0.3">
      <c r="A1124" s="161"/>
      <c r="D1124">
        <v>28</v>
      </c>
      <c r="E1124" t="s">
        <v>36</v>
      </c>
      <c r="F1124">
        <v>2012</v>
      </c>
      <c r="G1124">
        <v>47.5</v>
      </c>
    </row>
    <row r="1125" spans="1:7" x14ac:dyDescent="0.3">
      <c r="A1125" s="161"/>
      <c r="D1125">
        <v>29</v>
      </c>
      <c r="E1125" t="s">
        <v>36</v>
      </c>
      <c r="F1125">
        <v>2012</v>
      </c>
      <c r="G1125">
        <v>43.1</v>
      </c>
    </row>
    <row r="1126" spans="1:7" x14ac:dyDescent="0.3">
      <c r="A1126" s="161"/>
      <c r="D1126">
        <v>30</v>
      </c>
      <c r="E1126" t="s">
        <v>36</v>
      </c>
      <c r="F1126">
        <v>2012</v>
      </c>
      <c r="G1126">
        <v>44.2</v>
      </c>
    </row>
    <row r="1127" spans="1:7" x14ac:dyDescent="0.3">
      <c r="A1127" s="161"/>
      <c r="D1127">
        <v>31</v>
      </c>
      <c r="E1127" t="s">
        <v>36</v>
      </c>
      <c r="F1127">
        <v>2012</v>
      </c>
      <c r="G1127">
        <v>38.200000000000003</v>
      </c>
    </row>
    <row r="1128" spans="1:7" x14ac:dyDescent="0.3">
      <c r="A1128" s="161"/>
      <c r="D1128">
        <v>1</v>
      </c>
      <c r="E1128" t="s">
        <v>37</v>
      </c>
      <c r="F1128">
        <v>2012</v>
      </c>
      <c r="G1128">
        <v>38.200000000000003</v>
      </c>
    </row>
    <row r="1129" spans="1:7" x14ac:dyDescent="0.3">
      <c r="A1129" s="161"/>
      <c r="D1129">
        <v>2</v>
      </c>
      <c r="E1129" t="s">
        <v>37</v>
      </c>
      <c r="F1129">
        <v>2012</v>
      </c>
      <c r="G1129">
        <v>38.200000000000003</v>
      </c>
    </row>
    <row r="1130" spans="1:7" x14ac:dyDescent="0.3">
      <c r="A1130" s="161"/>
      <c r="D1130">
        <v>3</v>
      </c>
      <c r="E1130" t="s">
        <v>37</v>
      </c>
      <c r="F1130">
        <v>2012</v>
      </c>
      <c r="G1130">
        <v>33.299999999999997</v>
      </c>
    </row>
    <row r="1131" spans="1:7" x14ac:dyDescent="0.3">
      <c r="A1131" s="161"/>
      <c r="D1131">
        <v>4</v>
      </c>
      <c r="E1131" t="s">
        <v>37</v>
      </c>
      <c r="F1131">
        <v>2012</v>
      </c>
      <c r="G1131">
        <v>26.5</v>
      </c>
    </row>
    <row r="1132" spans="1:7" x14ac:dyDescent="0.3">
      <c r="A1132" s="161"/>
      <c r="D1132">
        <v>5</v>
      </c>
      <c r="E1132" t="s">
        <v>37</v>
      </c>
      <c r="F1132">
        <v>2012</v>
      </c>
      <c r="G1132">
        <v>28.2</v>
      </c>
    </row>
    <row r="1133" spans="1:7" x14ac:dyDescent="0.3">
      <c r="A1133" s="161"/>
      <c r="D1133">
        <v>6</v>
      </c>
      <c r="E1133" t="s">
        <v>37</v>
      </c>
      <c r="F1133">
        <v>2012</v>
      </c>
      <c r="G1133">
        <v>34.299999999999997</v>
      </c>
    </row>
    <row r="1134" spans="1:7" x14ac:dyDescent="0.3">
      <c r="A1134" s="161"/>
      <c r="D1134">
        <v>7</v>
      </c>
      <c r="E1134" t="s">
        <v>37</v>
      </c>
      <c r="F1134">
        <v>2012</v>
      </c>
      <c r="G1134">
        <v>48.5</v>
      </c>
    </row>
    <row r="1135" spans="1:7" x14ac:dyDescent="0.3">
      <c r="A1135" s="161"/>
      <c r="D1135">
        <v>8</v>
      </c>
      <c r="E1135" t="s">
        <v>37</v>
      </c>
      <c r="F1135">
        <v>2012</v>
      </c>
      <c r="G1135">
        <v>54</v>
      </c>
    </row>
    <row r="1136" spans="1:7" x14ac:dyDescent="0.3">
      <c r="A1136" s="161"/>
      <c r="D1136">
        <v>9</v>
      </c>
      <c r="E1136" t="s">
        <v>37</v>
      </c>
      <c r="F1136">
        <v>2012</v>
      </c>
      <c r="G1136">
        <v>54</v>
      </c>
    </row>
    <row r="1137" spans="1:7" x14ac:dyDescent="0.3">
      <c r="A1137" s="161"/>
      <c r="D1137">
        <v>10</v>
      </c>
      <c r="E1137" t="s">
        <v>37</v>
      </c>
      <c r="F1137">
        <v>2012</v>
      </c>
      <c r="G1137">
        <v>43.1</v>
      </c>
    </row>
    <row r="1138" spans="1:7" x14ac:dyDescent="0.3">
      <c r="A1138" s="161"/>
      <c r="D1138">
        <v>11</v>
      </c>
      <c r="E1138" t="s">
        <v>37</v>
      </c>
      <c r="F1138">
        <v>2012</v>
      </c>
      <c r="G1138">
        <v>47.5</v>
      </c>
    </row>
    <row r="1139" spans="1:7" x14ac:dyDescent="0.3">
      <c r="A1139" s="161"/>
      <c r="D1139">
        <v>12</v>
      </c>
      <c r="E1139" t="s">
        <v>37</v>
      </c>
      <c r="F1139">
        <v>2012</v>
      </c>
      <c r="G1139">
        <v>65.5</v>
      </c>
    </row>
    <row r="1140" spans="1:7" x14ac:dyDescent="0.3">
      <c r="A1140" s="161"/>
      <c r="D1140">
        <v>13</v>
      </c>
      <c r="E1140" t="s">
        <v>37</v>
      </c>
      <c r="F1140">
        <v>2012</v>
      </c>
      <c r="G1140">
        <v>48.5</v>
      </c>
    </row>
    <row r="1141" spans="1:7" x14ac:dyDescent="0.3">
      <c r="A1141" s="161"/>
      <c r="D1141">
        <v>14</v>
      </c>
      <c r="E1141" t="s">
        <v>37</v>
      </c>
      <c r="F1141">
        <v>2012</v>
      </c>
      <c r="G1141">
        <v>48.5</v>
      </c>
    </row>
    <row r="1142" spans="1:7" x14ac:dyDescent="0.3">
      <c r="A1142" s="161"/>
      <c r="D1142">
        <v>15</v>
      </c>
      <c r="E1142" t="s">
        <v>37</v>
      </c>
      <c r="F1142">
        <v>2012</v>
      </c>
      <c r="G1142">
        <v>34.299999999999997</v>
      </c>
    </row>
    <row r="1143" spans="1:7" x14ac:dyDescent="0.3">
      <c r="A1143" s="161"/>
      <c r="D1143">
        <v>16</v>
      </c>
      <c r="E1143" t="s">
        <v>37</v>
      </c>
      <c r="F1143">
        <v>2012</v>
      </c>
      <c r="G1143">
        <v>34.9</v>
      </c>
    </row>
    <row r="1144" spans="1:7" x14ac:dyDescent="0.3">
      <c r="A1144" s="161"/>
      <c r="D1144">
        <v>17</v>
      </c>
      <c r="E1144" t="s">
        <v>37</v>
      </c>
      <c r="F1144">
        <v>2012</v>
      </c>
      <c r="G1144">
        <v>34.299999999999997</v>
      </c>
    </row>
    <row r="1145" spans="1:7" x14ac:dyDescent="0.3">
      <c r="A1145" s="161"/>
      <c r="D1145">
        <v>18</v>
      </c>
      <c r="E1145" t="s">
        <v>37</v>
      </c>
      <c r="F1145">
        <v>2012</v>
      </c>
      <c r="G1145">
        <v>34.9</v>
      </c>
    </row>
    <row r="1146" spans="1:7" x14ac:dyDescent="0.3">
      <c r="A1146" s="161"/>
      <c r="D1146">
        <v>19</v>
      </c>
      <c r="E1146" t="s">
        <v>37</v>
      </c>
      <c r="F1146">
        <v>2012</v>
      </c>
      <c r="G1146">
        <v>43.1</v>
      </c>
    </row>
    <row r="1147" spans="1:7" x14ac:dyDescent="0.3">
      <c r="A1147" s="161"/>
      <c r="D1147">
        <v>20</v>
      </c>
      <c r="E1147" t="s">
        <v>37</v>
      </c>
      <c r="F1147">
        <v>2012</v>
      </c>
      <c r="G1147">
        <v>47.5</v>
      </c>
    </row>
    <row r="1148" spans="1:7" x14ac:dyDescent="0.3">
      <c r="A1148" s="161"/>
      <c r="D1148">
        <v>21</v>
      </c>
      <c r="E1148" t="s">
        <v>37</v>
      </c>
      <c r="F1148">
        <v>2012</v>
      </c>
      <c r="G1148">
        <v>42.1</v>
      </c>
    </row>
    <row r="1149" spans="1:7" x14ac:dyDescent="0.3">
      <c r="A1149" s="161"/>
      <c r="D1149">
        <v>22</v>
      </c>
      <c r="E1149" t="s">
        <v>37</v>
      </c>
      <c r="F1149">
        <v>2012</v>
      </c>
      <c r="G1149">
        <v>36.200000000000003</v>
      </c>
    </row>
    <row r="1150" spans="1:7" x14ac:dyDescent="0.3">
      <c r="A1150" s="161"/>
      <c r="D1150">
        <v>23</v>
      </c>
      <c r="E1150" t="s">
        <v>37</v>
      </c>
      <c r="F1150">
        <v>2012</v>
      </c>
      <c r="G1150">
        <v>43.1</v>
      </c>
    </row>
    <row r="1151" spans="1:7" x14ac:dyDescent="0.3">
      <c r="A1151" s="161"/>
      <c r="D1151">
        <v>24</v>
      </c>
      <c r="E1151" t="s">
        <v>37</v>
      </c>
      <c r="F1151">
        <v>2012</v>
      </c>
      <c r="G1151">
        <v>48.5</v>
      </c>
    </row>
    <row r="1152" spans="1:7" x14ac:dyDescent="0.3">
      <c r="A1152" s="161"/>
      <c r="D1152">
        <v>25</v>
      </c>
      <c r="E1152" t="s">
        <v>37</v>
      </c>
      <c r="F1152">
        <v>2012</v>
      </c>
      <c r="G1152">
        <v>47.5</v>
      </c>
    </row>
    <row r="1153" spans="1:7" x14ac:dyDescent="0.3">
      <c r="A1153" s="161"/>
      <c r="D1153">
        <v>26</v>
      </c>
      <c r="E1153" t="s">
        <v>37</v>
      </c>
      <c r="F1153">
        <v>2012</v>
      </c>
      <c r="G1153">
        <v>36.200000000000003</v>
      </c>
    </row>
    <row r="1154" spans="1:7" x14ac:dyDescent="0.3">
      <c r="A1154" s="161"/>
      <c r="D1154">
        <v>27</v>
      </c>
      <c r="E1154" t="s">
        <v>37</v>
      </c>
      <c r="F1154">
        <v>2012</v>
      </c>
      <c r="G1154">
        <v>34.299999999999997</v>
      </c>
    </row>
    <row r="1155" spans="1:7" x14ac:dyDescent="0.3">
      <c r="A1155" s="161"/>
      <c r="D1155">
        <v>28</v>
      </c>
      <c r="E1155" t="s">
        <v>37</v>
      </c>
      <c r="F1155">
        <v>2012</v>
      </c>
      <c r="G1155">
        <v>41.1</v>
      </c>
    </row>
    <row r="1156" spans="1:7" x14ac:dyDescent="0.3">
      <c r="A1156" s="161"/>
      <c r="D1156">
        <v>29</v>
      </c>
      <c r="E1156" t="s">
        <v>37</v>
      </c>
      <c r="F1156">
        <v>2012</v>
      </c>
      <c r="G1156">
        <v>48.5</v>
      </c>
    </row>
    <row r="1157" spans="1:7" x14ac:dyDescent="0.3">
      <c r="A1157" s="161"/>
      <c r="D1157">
        <v>1</v>
      </c>
      <c r="E1157" t="s">
        <v>38</v>
      </c>
      <c r="F1157">
        <v>2012</v>
      </c>
      <c r="G1157">
        <v>33.299999999999997</v>
      </c>
    </row>
    <row r="1158" spans="1:7" x14ac:dyDescent="0.3">
      <c r="A1158" s="161"/>
      <c r="D1158">
        <v>2</v>
      </c>
      <c r="E1158" t="s">
        <v>38</v>
      </c>
      <c r="F1158">
        <v>2012</v>
      </c>
      <c r="G1158">
        <v>36.200000000000003</v>
      </c>
    </row>
    <row r="1159" spans="1:7" x14ac:dyDescent="0.3">
      <c r="A1159" s="161"/>
      <c r="D1159">
        <v>3</v>
      </c>
      <c r="E1159" t="s">
        <v>38</v>
      </c>
      <c r="F1159">
        <v>2012</v>
      </c>
      <c r="G1159">
        <v>43.1</v>
      </c>
    </row>
    <row r="1160" spans="1:7" x14ac:dyDescent="0.3">
      <c r="A1160" s="161"/>
      <c r="D1160">
        <v>4</v>
      </c>
      <c r="E1160" t="s">
        <v>38</v>
      </c>
      <c r="F1160">
        <v>2012</v>
      </c>
      <c r="G1160">
        <v>44.2</v>
      </c>
    </row>
    <row r="1161" spans="1:7" x14ac:dyDescent="0.3">
      <c r="A1161" s="161"/>
      <c r="D1161">
        <v>5</v>
      </c>
      <c r="E1161" t="s">
        <v>38</v>
      </c>
      <c r="F1161">
        <v>2012</v>
      </c>
      <c r="G1161">
        <v>33.299999999999997</v>
      </c>
    </row>
    <row r="1162" spans="1:7" x14ac:dyDescent="0.3">
      <c r="A1162" s="161"/>
      <c r="D1162">
        <v>6</v>
      </c>
      <c r="E1162" t="s">
        <v>38</v>
      </c>
      <c r="F1162">
        <v>2012</v>
      </c>
      <c r="G1162">
        <v>36.200000000000003</v>
      </c>
    </row>
    <row r="1163" spans="1:7" x14ac:dyDescent="0.3">
      <c r="A1163" s="161"/>
      <c r="D1163">
        <v>7</v>
      </c>
      <c r="E1163" t="s">
        <v>38</v>
      </c>
      <c r="F1163">
        <v>2012</v>
      </c>
      <c r="G1163">
        <v>38.200000000000003</v>
      </c>
    </row>
    <row r="1164" spans="1:7" x14ac:dyDescent="0.3">
      <c r="A1164" s="161"/>
      <c r="D1164">
        <v>8</v>
      </c>
      <c r="E1164" t="s">
        <v>38</v>
      </c>
      <c r="F1164">
        <v>2012</v>
      </c>
      <c r="G1164">
        <v>38.200000000000003</v>
      </c>
    </row>
    <row r="1165" spans="1:7" x14ac:dyDescent="0.3">
      <c r="A1165" s="161"/>
      <c r="D1165">
        <v>9</v>
      </c>
      <c r="E1165" t="s">
        <v>38</v>
      </c>
      <c r="F1165">
        <v>2012</v>
      </c>
      <c r="G1165">
        <v>38.799999999999997</v>
      </c>
    </row>
    <row r="1166" spans="1:7" x14ac:dyDescent="0.3">
      <c r="A1166" s="161"/>
      <c r="D1166">
        <v>10</v>
      </c>
      <c r="E1166" t="s">
        <v>38</v>
      </c>
      <c r="F1166">
        <v>2012</v>
      </c>
      <c r="G1166">
        <v>36.9</v>
      </c>
    </row>
    <row r="1167" spans="1:7" x14ac:dyDescent="0.3">
      <c r="A1167" s="161"/>
      <c r="D1167">
        <v>11</v>
      </c>
      <c r="E1167" t="s">
        <v>38</v>
      </c>
      <c r="F1167">
        <v>2012</v>
      </c>
      <c r="G1167">
        <v>47.8</v>
      </c>
    </row>
    <row r="1168" spans="1:7" x14ac:dyDescent="0.3">
      <c r="A1168" s="161"/>
      <c r="D1168">
        <v>12</v>
      </c>
      <c r="E1168" t="s">
        <v>38</v>
      </c>
      <c r="F1168">
        <v>2012</v>
      </c>
      <c r="G1168">
        <v>47.5</v>
      </c>
    </row>
    <row r="1169" spans="1:7" x14ac:dyDescent="0.3">
      <c r="A1169" s="161"/>
      <c r="D1169">
        <v>13</v>
      </c>
      <c r="E1169" t="s">
        <v>38</v>
      </c>
      <c r="F1169">
        <v>2012</v>
      </c>
      <c r="G1169">
        <v>51.8</v>
      </c>
    </row>
    <row r="1170" spans="1:7" x14ac:dyDescent="0.3">
      <c r="A1170" s="161"/>
      <c r="D1170">
        <v>14</v>
      </c>
      <c r="E1170" t="s">
        <v>38</v>
      </c>
      <c r="F1170">
        <v>2012</v>
      </c>
      <c r="G1170">
        <v>52.9</v>
      </c>
    </row>
    <row r="1171" spans="1:7" x14ac:dyDescent="0.3">
      <c r="A1171" s="161"/>
      <c r="D1171">
        <v>15</v>
      </c>
      <c r="E1171" t="s">
        <v>38</v>
      </c>
      <c r="F1171">
        <v>2012</v>
      </c>
      <c r="G1171">
        <v>54</v>
      </c>
    </row>
    <row r="1172" spans="1:7" x14ac:dyDescent="0.3">
      <c r="A1172" s="161"/>
      <c r="D1172">
        <v>16</v>
      </c>
      <c r="E1172" t="s">
        <v>38</v>
      </c>
      <c r="F1172">
        <v>2012</v>
      </c>
      <c r="G1172">
        <v>35.299999999999997</v>
      </c>
    </row>
    <row r="1173" spans="1:7" x14ac:dyDescent="0.3">
      <c r="A1173" s="161"/>
      <c r="D1173">
        <v>17</v>
      </c>
      <c r="E1173" t="s">
        <v>38</v>
      </c>
      <c r="F1173">
        <v>2012</v>
      </c>
      <c r="G1173">
        <v>29</v>
      </c>
    </row>
    <row r="1174" spans="1:7" x14ac:dyDescent="0.3">
      <c r="A1174" s="161"/>
      <c r="D1174">
        <v>18</v>
      </c>
      <c r="E1174" t="s">
        <v>38</v>
      </c>
      <c r="F1174">
        <v>2012</v>
      </c>
      <c r="G1174">
        <v>31.6</v>
      </c>
    </row>
    <row r="1175" spans="1:7" x14ac:dyDescent="0.3">
      <c r="A1175" s="161"/>
      <c r="D1175">
        <v>19</v>
      </c>
      <c r="E1175" t="s">
        <v>38</v>
      </c>
      <c r="F1175">
        <v>2012</v>
      </c>
      <c r="G1175">
        <v>34.299999999999997</v>
      </c>
    </row>
    <row r="1176" spans="1:7" x14ac:dyDescent="0.3">
      <c r="A1176" s="161"/>
      <c r="D1176">
        <v>20</v>
      </c>
      <c r="E1176" t="s">
        <v>38</v>
      </c>
      <c r="F1176">
        <v>2012</v>
      </c>
      <c r="G1176">
        <v>43.1</v>
      </c>
    </row>
    <row r="1177" spans="1:7" x14ac:dyDescent="0.3">
      <c r="A1177" s="161"/>
      <c r="D1177">
        <v>21</v>
      </c>
      <c r="E1177" t="s">
        <v>38</v>
      </c>
      <c r="F1177">
        <v>2012</v>
      </c>
      <c r="G1177">
        <v>50</v>
      </c>
    </row>
    <row r="1178" spans="1:7" x14ac:dyDescent="0.3">
      <c r="A1178" s="161"/>
      <c r="D1178">
        <v>22</v>
      </c>
      <c r="E1178" t="s">
        <v>38</v>
      </c>
      <c r="F1178">
        <v>2012</v>
      </c>
      <c r="G1178">
        <v>54.4</v>
      </c>
    </row>
    <row r="1179" spans="1:7" x14ac:dyDescent="0.3">
      <c r="A1179" s="161"/>
      <c r="D1179">
        <v>23</v>
      </c>
      <c r="E1179" t="s">
        <v>38</v>
      </c>
      <c r="F1179">
        <v>2012</v>
      </c>
      <c r="G1179">
        <v>55.2</v>
      </c>
    </row>
    <row r="1180" spans="1:7" x14ac:dyDescent="0.3">
      <c r="A1180" s="161"/>
      <c r="D1180">
        <v>24</v>
      </c>
      <c r="E1180" t="s">
        <v>38</v>
      </c>
      <c r="F1180">
        <v>2012</v>
      </c>
      <c r="G1180">
        <v>48.5</v>
      </c>
    </row>
    <row r="1181" spans="1:7" x14ac:dyDescent="0.3">
      <c r="A1181" s="161"/>
      <c r="D1181">
        <v>25</v>
      </c>
      <c r="E1181" t="s">
        <v>38</v>
      </c>
      <c r="F1181">
        <v>2012</v>
      </c>
      <c r="G1181">
        <v>51.8</v>
      </c>
    </row>
    <row r="1182" spans="1:7" x14ac:dyDescent="0.3">
      <c r="A1182" s="161"/>
      <c r="D1182">
        <v>26</v>
      </c>
      <c r="E1182" t="s">
        <v>38</v>
      </c>
      <c r="F1182">
        <v>2012</v>
      </c>
      <c r="G1182">
        <v>52.2</v>
      </c>
    </row>
    <row r="1183" spans="1:7" x14ac:dyDescent="0.3">
      <c r="A1183" s="161"/>
      <c r="D1183">
        <v>27</v>
      </c>
      <c r="E1183" t="s">
        <v>38</v>
      </c>
      <c r="F1183">
        <v>2012</v>
      </c>
      <c r="G1183">
        <v>57.7</v>
      </c>
    </row>
    <row r="1184" spans="1:7" x14ac:dyDescent="0.3">
      <c r="A1184" s="161"/>
      <c r="D1184">
        <v>28</v>
      </c>
      <c r="E1184" t="s">
        <v>38</v>
      </c>
      <c r="F1184">
        <v>2012</v>
      </c>
      <c r="G1184">
        <v>54</v>
      </c>
    </row>
    <row r="1185" spans="1:7" x14ac:dyDescent="0.3">
      <c r="A1185" s="161"/>
      <c r="D1185">
        <v>29</v>
      </c>
      <c r="E1185" t="s">
        <v>38</v>
      </c>
      <c r="F1185">
        <v>2012</v>
      </c>
      <c r="G1185">
        <v>61.3</v>
      </c>
    </row>
    <row r="1186" spans="1:7" x14ac:dyDescent="0.3">
      <c r="A1186" s="161"/>
      <c r="D1186">
        <v>30</v>
      </c>
      <c r="E1186" t="s">
        <v>38</v>
      </c>
      <c r="F1186">
        <v>2012</v>
      </c>
      <c r="G1186">
        <v>67</v>
      </c>
    </row>
    <row r="1187" spans="1:7" x14ac:dyDescent="0.3">
      <c r="A1187" s="161"/>
      <c r="D1187">
        <v>31</v>
      </c>
      <c r="E1187" t="s">
        <v>38</v>
      </c>
      <c r="F1187">
        <v>2012</v>
      </c>
      <c r="G1187">
        <v>55.2</v>
      </c>
    </row>
    <row r="1188" spans="1:7" x14ac:dyDescent="0.3">
      <c r="A1188" s="161"/>
      <c r="D1188">
        <v>1</v>
      </c>
      <c r="E1188" t="s">
        <v>39</v>
      </c>
      <c r="F1188">
        <v>2012</v>
      </c>
      <c r="G1188">
        <v>54</v>
      </c>
    </row>
    <row r="1189" spans="1:7" x14ac:dyDescent="0.3">
      <c r="A1189" s="161"/>
      <c r="D1189">
        <v>2</v>
      </c>
      <c r="E1189" t="s">
        <v>39</v>
      </c>
      <c r="F1189">
        <v>2012</v>
      </c>
      <c r="G1189">
        <v>61.3</v>
      </c>
    </row>
    <row r="1190" spans="1:7" x14ac:dyDescent="0.3">
      <c r="A1190" s="161"/>
      <c r="D1190">
        <v>3</v>
      </c>
      <c r="E1190" t="s">
        <v>39</v>
      </c>
      <c r="F1190">
        <v>2012</v>
      </c>
      <c r="G1190">
        <v>51.8</v>
      </c>
    </row>
    <row r="1191" spans="1:7" x14ac:dyDescent="0.3">
      <c r="A1191" s="161"/>
      <c r="D1191">
        <v>4</v>
      </c>
      <c r="E1191" t="s">
        <v>39</v>
      </c>
      <c r="F1191">
        <v>2012</v>
      </c>
      <c r="G1191">
        <v>55.2</v>
      </c>
    </row>
    <row r="1192" spans="1:7" x14ac:dyDescent="0.3">
      <c r="A1192" s="161"/>
      <c r="D1192">
        <v>5</v>
      </c>
      <c r="E1192" t="s">
        <v>39</v>
      </c>
      <c r="F1192">
        <v>2012</v>
      </c>
      <c r="G1192">
        <v>38.200000000000003</v>
      </c>
    </row>
    <row r="1193" spans="1:7" x14ac:dyDescent="0.3">
      <c r="A1193" s="161"/>
      <c r="D1193">
        <v>6</v>
      </c>
      <c r="E1193" t="s">
        <v>39</v>
      </c>
      <c r="F1193">
        <v>2012</v>
      </c>
      <c r="G1193">
        <v>38.200000000000003</v>
      </c>
    </row>
    <row r="1194" spans="1:7" x14ac:dyDescent="0.3">
      <c r="A1194" s="161"/>
      <c r="D1194">
        <v>7</v>
      </c>
      <c r="E1194" t="s">
        <v>39</v>
      </c>
      <c r="F1194">
        <v>2012</v>
      </c>
      <c r="G1194">
        <v>51.8</v>
      </c>
    </row>
    <row r="1195" spans="1:7" x14ac:dyDescent="0.3">
      <c r="A1195" s="161"/>
      <c r="D1195">
        <v>8</v>
      </c>
      <c r="E1195" t="s">
        <v>39</v>
      </c>
      <c r="F1195">
        <v>2012</v>
      </c>
      <c r="G1195">
        <v>51.8</v>
      </c>
    </row>
    <row r="1196" spans="1:7" x14ac:dyDescent="0.3">
      <c r="A1196" s="161"/>
      <c r="D1196">
        <v>9</v>
      </c>
      <c r="E1196" t="s">
        <v>39</v>
      </c>
      <c r="F1196">
        <v>2012</v>
      </c>
      <c r="G1196">
        <v>52.6</v>
      </c>
    </row>
    <row r="1197" spans="1:7" x14ac:dyDescent="0.3">
      <c r="A1197" s="161"/>
      <c r="D1197">
        <v>10</v>
      </c>
      <c r="E1197" t="s">
        <v>39</v>
      </c>
      <c r="F1197">
        <v>2012</v>
      </c>
      <c r="G1197">
        <v>54</v>
      </c>
    </row>
    <row r="1198" spans="1:7" x14ac:dyDescent="0.3">
      <c r="A1198" s="161"/>
      <c r="D1198">
        <v>11</v>
      </c>
      <c r="E1198" t="s">
        <v>39</v>
      </c>
      <c r="F1198">
        <v>2012</v>
      </c>
      <c r="G1198">
        <v>55.2</v>
      </c>
    </row>
    <row r="1199" spans="1:7" x14ac:dyDescent="0.3">
      <c r="A1199" s="161"/>
      <c r="D1199">
        <v>12</v>
      </c>
      <c r="E1199" t="s">
        <v>39</v>
      </c>
      <c r="F1199">
        <v>2012</v>
      </c>
      <c r="G1199">
        <v>56.4</v>
      </c>
    </row>
    <row r="1200" spans="1:7" x14ac:dyDescent="0.3">
      <c r="A1200" s="161"/>
      <c r="D1200">
        <v>13</v>
      </c>
      <c r="E1200" t="s">
        <v>39</v>
      </c>
      <c r="F1200">
        <v>2012</v>
      </c>
      <c r="G1200">
        <v>56.4</v>
      </c>
    </row>
    <row r="1201" spans="1:7" x14ac:dyDescent="0.3">
      <c r="A1201" s="161"/>
      <c r="D1201">
        <v>14</v>
      </c>
      <c r="E1201" t="s">
        <v>39</v>
      </c>
      <c r="F1201">
        <v>2012</v>
      </c>
      <c r="G1201">
        <v>45.3</v>
      </c>
    </row>
    <row r="1202" spans="1:7" x14ac:dyDescent="0.3">
      <c r="A1202" s="161"/>
      <c r="D1202">
        <v>15</v>
      </c>
      <c r="E1202" t="s">
        <v>39</v>
      </c>
      <c r="F1202">
        <v>2012</v>
      </c>
      <c r="G1202">
        <v>44.5</v>
      </c>
    </row>
    <row r="1203" spans="1:7" x14ac:dyDescent="0.3">
      <c r="A1203" s="161"/>
      <c r="D1203">
        <v>16</v>
      </c>
      <c r="E1203" t="s">
        <v>39</v>
      </c>
      <c r="F1203">
        <v>2012</v>
      </c>
      <c r="G1203">
        <v>46</v>
      </c>
    </row>
    <row r="1204" spans="1:7" x14ac:dyDescent="0.3">
      <c r="A1204" s="161"/>
      <c r="D1204">
        <v>17</v>
      </c>
      <c r="E1204" t="s">
        <v>39</v>
      </c>
      <c r="F1204">
        <v>2012</v>
      </c>
      <c r="G1204">
        <v>41.4</v>
      </c>
    </row>
    <row r="1205" spans="1:7" x14ac:dyDescent="0.3">
      <c r="A1205" s="161"/>
      <c r="D1205">
        <v>18</v>
      </c>
      <c r="E1205" t="s">
        <v>39</v>
      </c>
      <c r="F1205">
        <v>2012</v>
      </c>
      <c r="G1205">
        <v>38.799999999999997</v>
      </c>
    </row>
    <row r="1206" spans="1:7" x14ac:dyDescent="0.3">
      <c r="A1206" s="161"/>
      <c r="D1206">
        <v>19</v>
      </c>
      <c r="E1206" t="s">
        <v>39</v>
      </c>
      <c r="F1206">
        <v>2012</v>
      </c>
      <c r="G1206">
        <v>43.1</v>
      </c>
    </row>
    <row r="1207" spans="1:7" x14ac:dyDescent="0.3">
      <c r="A1207" s="161"/>
      <c r="D1207">
        <v>20</v>
      </c>
      <c r="E1207" t="s">
        <v>39</v>
      </c>
      <c r="F1207">
        <v>2012</v>
      </c>
      <c r="G1207">
        <v>44.2</v>
      </c>
    </row>
    <row r="1208" spans="1:7" x14ac:dyDescent="0.3">
      <c r="A1208" s="161"/>
      <c r="D1208">
        <v>21</v>
      </c>
      <c r="E1208" t="s">
        <v>39</v>
      </c>
      <c r="F1208">
        <v>2012</v>
      </c>
      <c r="G1208">
        <v>36.200000000000003</v>
      </c>
    </row>
    <row r="1209" spans="1:7" x14ac:dyDescent="0.3">
      <c r="A1209" s="161"/>
      <c r="D1209">
        <v>22</v>
      </c>
      <c r="E1209" t="s">
        <v>39</v>
      </c>
      <c r="F1209">
        <v>2012</v>
      </c>
      <c r="G1209">
        <v>37.5</v>
      </c>
    </row>
    <row r="1210" spans="1:7" x14ac:dyDescent="0.3">
      <c r="A1210" s="161"/>
      <c r="D1210">
        <v>23</v>
      </c>
      <c r="E1210" t="s">
        <v>39</v>
      </c>
      <c r="F1210">
        <v>2012</v>
      </c>
      <c r="G1210">
        <v>48.5</v>
      </c>
    </row>
    <row r="1211" spans="1:7" x14ac:dyDescent="0.3">
      <c r="A1211" s="161"/>
      <c r="D1211">
        <v>24</v>
      </c>
      <c r="E1211" t="s">
        <v>39</v>
      </c>
      <c r="F1211">
        <v>2012</v>
      </c>
      <c r="G1211">
        <v>43.1</v>
      </c>
    </row>
    <row r="1212" spans="1:7" x14ac:dyDescent="0.3">
      <c r="A1212" s="161"/>
      <c r="D1212">
        <v>25</v>
      </c>
      <c r="E1212" t="s">
        <v>39</v>
      </c>
      <c r="F1212">
        <v>2012</v>
      </c>
      <c r="G1212">
        <v>110</v>
      </c>
    </row>
    <row r="1213" spans="1:7" x14ac:dyDescent="0.3">
      <c r="A1213" s="161"/>
      <c r="D1213">
        <v>26</v>
      </c>
      <c r="E1213" t="s">
        <v>39</v>
      </c>
      <c r="F1213">
        <v>2012</v>
      </c>
      <c r="G1213">
        <v>111</v>
      </c>
    </row>
    <row r="1214" spans="1:7" x14ac:dyDescent="0.3">
      <c r="A1214" s="161"/>
      <c r="D1214">
        <v>27</v>
      </c>
      <c r="E1214" t="s">
        <v>39</v>
      </c>
      <c r="F1214">
        <v>2012</v>
      </c>
      <c r="G1214">
        <v>72.8</v>
      </c>
    </row>
    <row r="1215" spans="1:7" x14ac:dyDescent="0.3">
      <c r="A1215" s="161"/>
      <c r="D1215">
        <v>28</v>
      </c>
      <c r="E1215" t="s">
        <v>39</v>
      </c>
      <c r="F1215">
        <v>2012</v>
      </c>
      <c r="G1215">
        <v>74.2</v>
      </c>
    </row>
    <row r="1216" spans="1:7" x14ac:dyDescent="0.3">
      <c r="A1216" s="161"/>
      <c r="D1216">
        <v>29</v>
      </c>
      <c r="E1216" t="s">
        <v>39</v>
      </c>
      <c r="F1216">
        <v>2012</v>
      </c>
      <c r="G1216">
        <v>54</v>
      </c>
    </row>
    <row r="1217" spans="1:7" x14ac:dyDescent="0.3">
      <c r="A1217" s="161"/>
      <c r="D1217">
        <v>30</v>
      </c>
      <c r="E1217" t="s">
        <v>39</v>
      </c>
      <c r="F1217">
        <v>2012</v>
      </c>
      <c r="G1217">
        <v>60.1</v>
      </c>
    </row>
    <row r="1218" spans="1:7" x14ac:dyDescent="0.3">
      <c r="A1218" s="161"/>
      <c r="D1218">
        <v>1</v>
      </c>
      <c r="E1218" t="s">
        <v>21</v>
      </c>
      <c r="F1218">
        <v>2012</v>
      </c>
      <c r="G1218">
        <v>66.2</v>
      </c>
    </row>
    <row r="1219" spans="1:7" x14ac:dyDescent="0.3">
      <c r="A1219" s="161"/>
      <c r="D1219">
        <v>2</v>
      </c>
      <c r="E1219" t="s">
        <v>21</v>
      </c>
      <c r="F1219">
        <v>2012</v>
      </c>
      <c r="G1219">
        <v>58.1</v>
      </c>
    </row>
    <row r="1220" spans="1:7" x14ac:dyDescent="0.3">
      <c r="A1220" s="161"/>
      <c r="D1220">
        <v>3</v>
      </c>
      <c r="E1220" t="s">
        <v>21</v>
      </c>
      <c r="F1220">
        <v>2012</v>
      </c>
      <c r="G1220">
        <v>66.2</v>
      </c>
    </row>
    <row r="1221" spans="1:7" x14ac:dyDescent="0.3">
      <c r="A1221" s="161"/>
      <c r="D1221">
        <v>4</v>
      </c>
      <c r="E1221" t="s">
        <v>21</v>
      </c>
      <c r="F1221">
        <v>2012</v>
      </c>
      <c r="G1221">
        <v>54</v>
      </c>
    </row>
    <row r="1222" spans="1:7" x14ac:dyDescent="0.3">
      <c r="A1222" s="161"/>
      <c r="D1222">
        <v>5</v>
      </c>
      <c r="E1222" t="s">
        <v>21</v>
      </c>
      <c r="F1222">
        <v>2012</v>
      </c>
      <c r="G1222">
        <v>55.2</v>
      </c>
    </row>
    <row r="1223" spans="1:7" x14ac:dyDescent="0.3">
      <c r="A1223" s="161"/>
      <c r="D1223">
        <v>6</v>
      </c>
      <c r="E1223" t="s">
        <v>21</v>
      </c>
      <c r="F1223">
        <v>2012</v>
      </c>
      <c r="G1223">
        <v>54</v>
      </c>
    </row>
    <row r="1224" spans="1:7" x14ac:dyDescent="0.3">
      <c r="A1224" s="161"/>
      <c r="D1224">
        <v>7</v>
      </c>
      <c r="E1224" t="s">
        <v>21</v>
      </c>
      <c r="F1224">
        <v>2012</v>
      </c>
      <c r="G1224">
        <v>72.8</v>
      </c>
    </row>
    <row r="1225" spans="1:7" x14ac:dyDescent="0.3">
      <c r="A1225" s="161"/>
      <c r="D1225">
        <v>8</v>
      </c>
      <c r="E1225" t="s">
        <v>21</v>
      </c>
      <c r="F1225">
        <v>2012</v>
      </c>
      <c r="G1225">
        <v>74.2</v>
      </c>
    </row>
    <row r="1226" spans="1:7" x14ac:dyDescent="0.3">
      <c r="A1226" s="161"/>
      <c r="D1226">
        <v>9</v>
      </c>
      <c r="E1226" t="s">
        <v>21</v>
      </c>
      <c r="F1226">
        <v>2012</v>
      </c>
      <c r="G1226">
        <v>75.5</v>
      </c>
    </row>
    <row r="1227" spans="1:7" x14ac:dyDescent="0.3">
      <c r="A1227" s="161"/>
      <c r="D1227">
        <v>10</v>
      </c>
      <c r="E1227" t="s">
        <v>21</v>
      </c>
      <c r="F1227">
        <v>2012</v>
      </c>
      <c r="G1227">
        <v>77.7</v>
      </c>
    </row>
    <row r="1228" spans="1:7" x14ac:dyDescent="0.3">
      <c r="A1228" s="161"/>
      <c r="D1228">
        <v>11</v>
      </c>
      <c r="E1228" t="s">
        <v>21</v>
      </c>
      <c r="F1228">
        <v>2012</v>
      </c>
      <c r="G1228">
        <v>66.2</v>
      </c>
    </row>
    <row r="1229" spans="1:7" x14ac:dyDescent="0.3">
      <c r="A1229" s="161"/>
      <c r="D1229">
        <v>12</v>
      </c>
      <c r="E1229" t="s">
        <v>21</v>
      </c>
      <c r="F1229">
        <v>2012</v>
      </c>
      <c r="G1229">
        <v>72.8</v>
      </c>
    </row>
    <row r="1230" spans="1:7" x14ac:dyDescent="0.3">
      <c r="A1230" s="161"/>
      <c r="D1230">
        <v>13</v>
      </c>
      <c r="E1230" t="s">
        <v>21</v>
      </c>
      <c r="F1230">
        <v>2012</v>
      </c>
      <c r="G1230">
        <v>60.1</v>
      </c>
    </row>
    <row r="1231" spans="1:7" x14ac:dyDescent="0.3">
      <c r="A1231" s="161"/>
      <c r="D1231">
        <v>14</v>
      </c>
      <c r="E1231" t="s">
        <v>21</v>
      </c>
      <c r="F1231">
        <v>2012</v>
      </c>
      <c r="G1231">
        <v>57.7</v>
      </c>
    </row>
    <row r="1232" spans="1:7" x14ac:dyDescent="0.3">
      <c r="A1232" s="161"/>
      <c r="D1232">
        <v>15</v>
      </c>
      <c r="E1232" t="s">
        <v>21</v>
      </c>
      <c r="F1232">
        <v>2012</v>
      </c>
      <c r="G1232">
        <v>45.3</v>
      </c>
    </row>
    <row r="1233" spans="1:7" x14ac:dyDescent="0.3">
      <c r="A1233" s="161"/>
      <c r="D1233">
        <v>16</v>
      </c>
      <c r="E1233" t="s">
        <v>21</v>
      </c>
      <c r="F1233">
        <v>2012</v>
      </c>
      <c r="G1233">
        <v>50.7</v>
      </c>
    </row>
    <row r="1234" spans="1:7" x14ac:dyDescent="0.3">
      <c r="A1234" s="161"/>
      <c r="D1234">
        <v>17</v>
      </c>
      <c r="E1234" t="s">
        <v>21</v>
      </c>
      <c r="F1234">
        <v>2012</v>
      </c>
      <c r="G1234">
        <v>66.2</v>
      </c>
    </row>
    <row r="1235" spans="1:7" x14ac:dyDescent="0.3">
      <c r="A1235" s="161"/>
      <c r="D1235">
        <v>18</v>
      </c>
      <c r="E1235" t="s">
        <v>21</v>
      </c>
      <c r="F1235">
        <v>2012</v>
      </c>
      <c r="G1235">
        <v>86.7</v>
      </c>
    </row>
    <row r="1236" spans="1:7" x14ac:dyDescent="0.3">
      <c r="A1236" s="161"/>
      <c r="D1236">
        <v>19</v>
      </c>
      <c r="E1236" t="s">
        <v>21</v>
      </c>
      <c r="F1236">
        <v>2012</v>
      </c>
      <c r="G1236">
        <v>87.7</v>
      </c>
    </row>
    <row r="1237" spans="1:7" x14ac:dyDescent="0.3">
      <c r="A1237" s="161"/>
      <c r="D1237">
        <v>20</v>
      </c>
      <c r="E1237" t="s">
        <v>21</v>
      </c>
      <c r="F1237">
        <v>2012</v>
      </c>
      <c r="G1237">
        <v>60.1</v>
      </c>
    </row>
    <row r="1238" spans="1:7" x14ac:dyDescent="0.3">
      <c r="A1238" s="161"/>
      <c r="D1238">
        <v>21</v>
      </c>
      <c r="E1238" t="s">
        <v>21</v>
      </c>
      <c r="F1238">
        <v>2012</v>
      </c>
      <c r="G1238">
        <v>62.9</v>
      </c>
    </row>
    <row r="1239" spans="1:7" x14ac:dyDescent="0.3">
      <c r="A1239" s="161"/>
      <c r="D1239">
        <v>22</v>
      </c>
      <c r="E1239" t="s">
        <v>21</v>
      </c>
      <c r="F1239">
        <v>2012</v>
      </c>
      <c r="G1239">
        <v>66.2</v>
      </c>
    </row>
    <row r="1240" spans="1:7" x14ac:dyDescent="0.3">
      <c r="A1240" s="161"/>
      <c r="D1240">
        <v>23</v>
      </c>
      <c r="E1240" t="s">
        <v>21</v>
      </c>
      <c r="F1240">
        <v>2012</v>
      </c>
      <c r="G1240">
        <v>66.2</v>
      </c>
    </row>
    <row r="1241" spans="1:7" x14ac:dyDescent="0.3">
      <c r="A1241" s="161"/>
      <c r="D1241">
        <v>24</v>
      </c>
      <c r="E1241" t="s">
        <v>21</v>
      </c>
      <c r="F1241">
        <v>2012</v>
      </c>
      <c r="G1241">
        <v>63.7</v>
      </c>
    </row>
    <row r="1242" spans="1:7" x14ac:dyDescent="0.3">
      <c r="A1242" s="161"/>
      <c r="D1242">
        <v>25</v>
      </c>
      <c r="E1242" t="s">
        <v>21</v>
      </c>
      <c r="F1242">
        <v>2012</v>
      </c>
      <c r="G1242">
        <v>61.3</v>
      </c>
    </row>
    <row r="1243" spans="1:7" x14ac:dyDescent="0.3">
      <c r="A1243" s="161"/>
      <c r="D1243">
        <v>26</v>
      </c>
      <c r="E1243" t="s">
        <v>21</v>
      </c>
      <c r="F1243">
        <v>2012</v>
      </c>
      <c r="G1243">
        <v>94</v>
      </c>
    </row>
    <row r="1244" spans="1:7" x14ac:dyDescent="0.3">
      <c r="A1244" s="161"/>
      <c r="D1244">
        <v>27</v>
      </c>
      <c r="E1244" t="s">
        <v>21</v>
      </c>
      <c r="F1244">
        <v>2012</v>
      </c>
      <c r="G1244">
        <v>102</v>
      </c>
    </row>
    <row r="1245" spans="1:7" x14ac:dyDescent="0.3">
      <c r="A1245" s="161"/>
      <c r="D1245">
        <v>28</v>
      </c>
      <c r="E1245" t="s">
        <v>21</v>
      </c>
      <c r="F1245">
        <v>2012</v>
      </c>
      <c r="G1245">
        <v>94</v>
      </c>
    </row>
    <row r="1246" spans="1:7" x14ac:dyDescent="0.3">
      <c r="A1246" s="161"/>
      <c r="D1246">
        <v>29</v>
      </c>
      <c r="E1246" t="s">
        <v>21</v>
      </c>
      <c r="F1246">
        <v>2012</v>
      </c>
      <c r="G1246">
        <v>145</v>
      </c>
    </row>
    <row r="1247" spans="1:7" x14ac:dyDescent="0.3">
      <c r="A1247" s="161"/>
      <c r="D1247">
        <v>30</v>
      </c>
      <c r="E1247" t="s">
        <v>21</v>
      </c>
      <c r="F1247">
        <v>2012</v>
      </c>
      <c r="G1247">
        <v>149</v>
      </c>
    </row>
    <row r="1248" spans="1:7" x14ac:dyDescent="0.3">
      <c r="A1248" s="161"/>
      <c r="D1248">
        <v>31</v>
      </c>
      <c r="E1248" t="s">
        <v>21</v>
      </c>
      <c r="F1248">
        <v>2012</v>
      </c>
      <c r="G1248">
        <v>149</v>
      </c>
    </row>
    <row r="1249" spans="1:7" x14ac:dyDescent="0.3">
      <c r="A1249" s="161"/>
      <c r="D1249">
        <v>1</v>
      </c>
      <c r="E1249" t="s">
        <v>40</v>
      </c>
      <c r="F1249">
        <v>2012</v>
      </c>
      <c r="G1249">
        <v>96.1</v>
      </c>
    </row>
    <row r="1250" spans="1:7" x14ac:dyDescent="0.3">
      <c r="A1250" s="161"/>
      <c r="D1250">
        <v>2</v>
      </c>
      <c r="E1250" t="s">
        <v>40</v>
      </c>
      <c r="F1250">
        <v>2012</v>
      </c>
      <c r="G1250">
        <v>95.6</v>
      </c>
    </row>
    <row r="1251" spans="1:7" x14ac:dyDescent="0.3">
      <c r="A1251" s="161"/>
      <c r="D1251">
        <v>3</v>
      </c>
      <c r="E1251" t="s">
        <v>40</v>
      </c>
      <c r="F1251">
        <v>2012</v>
      </c>
      <c r="G1251">
        <v>110</v>
      </c>
    </row>
    <row r="1252" spans="1:7" x14ac:dyDescent="0.3">
      <c r="A1252" s="161"/>
      <c r="D1252">
        <v>4</v>
      </c>
      <c r="E1252" t="s">
        <v>40</v>
      </c>
      <c r="F1252">
        <v>2012</v>
      </c>
      <c r="G1252">
        <v>94</v>
      </c>
    </row>
    <row r="1253" spans="1:7" x14ac:dyDescent="0.3">
      <c r="A1253" s="161"/>
      <c r="D1253">
        <v>5</v>
      </c>
      <c r="E1253" t="s">
        <v>40</v>
      </c>
      <c r="F1253">
        <v>2012</v>
      </c>
      <c r="G1253">
        <v>102</v>
      </c>
    </row>
    <row r="1254" spans="1:7" x14ac:dyDescent="0.3">
      <c r="A1254" s="161"/>
      <c r="D1254">
        <v>6</v>
      </c>
      <c r="E1254" t="s">
        <v>40</v>
      </c>
      <c r="F1254">
        <v>2012</v>
      </c>
      <c r="G1254">
        <v>110</v>
      </c>
    </row>
    <row r="1255" spans="1:7" x14ac:dyDescent="0.3">
      <c r="A1255" s="161"/>
      <c r="D1255">
        <v>7</v>
      </c>
      <c r="E1255" t="s">
        <v>40</v>
      </c>
      <c r="F1255">
        <v>2012</v>
      </c>
      <c r="G1255">
        <v>102</v>
      </c>
    </row>
    <row r="1256" spans="1:7" x14ac:dyDescent="0.3">
      <c r="A1256" s="161"/>
      <c r="D1256">
        <v>8</v>
      </c>
      <c r="E1256" t="s">
        <v>40</v>
      </c>
      <c r="F1256">
        <v>2012</v>
      </c>
      <c r="G1256">
        <v>107</v>
      </c>
    </row>
    <row r="1257" spans="1:7" x14ac:dyDescent="0.3">
      <c r="A1257" s="161"/>
      <c r="D1257">
        <v>9</v>
      </c>
      <c r="E1257" t="s">
        <v>40</v>
      </c>
      <c r="F1257">
        <v>2012</v>
      </c>
      <c r="G1257">
        <v>84.8</v>
      </c>
    </row>
    <row r="1258" spans="1:7" x14ac:dyDescent="0.3">
      <c r="A1258" s="161"/>
      <c r="D1258">
        <v>10</v>
      </c>
      <c r="E1258" t="s">
        <v>40</v>
      </c>
      <c r="F1258">
        <v>2012</v>
      </c>
      <c r="G1258">
        <v>120</v>
      </c>
    </row>
    <row r="1259" spans="1:7" x14ac:dyDescent="0.3">
      <c r="A1259" s="161"/>
      <c r="D1259">
        <v>11</v>
      </c>
      <c r="E1259" t="s">
        <v>40</v>
      </c>
      <c r="F1259">
        <v>2012</v>
      </c>
      <c r="G1259">
        <v>86.7</v>
      </c>
    </row>
    <row r="1260" spans="1:7" x14ac:dyDescent="0.3">
      <c r="A1260" s="161"/>
      <c r="D1260">
        <v>12</v>
      </c>
      <c r="E1260" t="s">
        <v>40</v>
      </c>
      <c r="F1260">
        <v>2012</v>
      </c>
      <c r="G1260">
        <v>113</v>
      </c>
    </row>
    <row r="1261" spans="1:7" x14ac:dyDescent="0.3">
      <c r="A1261" s="161"/>
      <c r="D1261">
        <v>13</v>
      </c>
      <c r="E1261" t="s">
        <v>40</v>
      </c>
      <c r="F1261">
        <v>2012</v>
      </c>
      <c r="G1261">
        <v>94</v>
      </c>
    </row>
    <row r="1262" spans="1:7" x14ac:dyDescent="0.3">
      <c r="A1262" s="161"/>
      <c r="D1262">
        <v>14</v>
      </c>
      <c r="E1262" t="s">
        <v>40</v>
      </c>
      <c r="F1262">
        <v>2012</v>
      </c>
      <c r="G1262">
        <v>147</v>
      </c>
    </row>
    <row r="1263" spans="1:7" x14ac:dyDescent="0.3">
      <c r="A1263" s="161"/>
      <c r="D1263">
        <v>15</v>
      </c>
      <c r="E1263" t="s">
        <v>40</v>
      </c>
      <c r="F1263">
        <v>2012</v>
      </c>
      <c r="G1263">
        <v>145</v>
      </c>
    </row>
    <row r="1264" spans="1:7" x14ac:dyDescent="0.3">
      <c r="A1264" s="161"/>
      <c r="D1264">
        <v>16</v>
      </c>
      <c r="E1264" t="s">
        <v>40</v>
      </c>
      <c r="F1264">
        <v>2012</v>
      </c>
      <c r="G1264">
        <v>155</v>
      </c>
    </row>
    <row r="1265" spans="1:7" x14ac:dyDescent="0.3">
      <c r="A1265" s="161"/>
      <c r="D1265">
        <v>17</v>
      </c>
      <c r="E1265" t="s">
        <v>40</v>
      </c>
      <c r="F1265">
        <v>2012</v>
      </c>
      <c r="G1265">
        <v>146</v>
      </c>
    </row>
    <row r="1266" spans="1:7" x14ac:dyDescent="0.3">
      <c r="A1266" s="161"/>
      <c r="D1266">
        <v>18</v>
      </c>
      <c r="E1266" t="s">
        <v>40</v>
      </c>
      <c r="F1266">
        <v>2012</v>
      </c>
      <c r="G1266">
        <v>163</v>
      </c>
    </row>
    <row r="1267" spans="1:7" x14ac:dyDescent="0.3">
      <c r="A1267" s="161"/>
      <c r="D1267">
        <v>19</v>
      </c>
      <c r="E1267" t="s">
        <v>40</v>
      </c>
      <c r="F1267">
        <v>2012</v>
      </c>
      <c r="G1267">
        <v>148</v>
      </c>
    </row>
    <row r="1268" spans="1:7" x14ac:dyDescent="0.3">
      <c r="A1268" s="161"/>
      <c r="D1268">
        <v>20</v>
      </c>
      <c r="E1268" t="s">
        <v>40</v>
      </c>
      <c r="F1268">
        <v>2012</v>
      </c>
      <c r="G1268">
        <v>165</v>
      </c>
    </row>
    <row r="1269" spans="1:7" x14ac:dyDescent="0.3">
      <c r="A1269" s="161"/>
      <c r="D1269">
        <v>21</v>
      </c>
      <c r="E1269" t="s">
        <v>40</v>
      </c>
      <c r="F1269">
        <v>2012</v>
      </c>
      <c r="G1269">
        <v>146</v>
      </c>
    </row>
    <row r="1270" spans="1:7" x14ac:dyDescent="0.3">
      <c r="A1270" s="161"/>
      <c r="D1270">
        <v>22</v>
      </c>
      <c r="E1270" t="s">
        <v>40</v>
      </c>
      <c r="F1270">
        <v>2012</v>
      </c>
      <c r="G1270">
        <v>168</v>
      </c>
    </row>
    <row r="1271" spans="1:7" x14ac:dyDescent="0.3">
      <c r="A1271" s="161"/>
      <c r="D1271">
        <v>23</v>
      </c>
      <c r="E1271" t="s">
        <v>40</v>
      </c>
      <c r="F1271">
        <v>2012</v>
      </c>
      <c r="G1271">
        <v>174</v>
      </c>
    </row>
    <row r="1272" spans="1:7" x14ac:dyDescent="0.3">
      <c r="A1272" s="161"/>
      <c r="D1272">
        <v>24</v>
      </c>
      <c r="E1272" t="s">
        <v>40</v>
      </c>
      <c r="F1272">
        <v>2012</v>
      </c>
      <c r="G1272">
        <v>173</v>
      </c>
    </row>
    <row r="1273" spans="1:7" x14ac:dyDescent="0.3">
      <c r="A1273" s="161"/>
      <c r="D1273">
        <v>25</v>
      </c>
      <c r="E1273" t="s">
        <v>40</v>
      </c>
      <c r="F1273">
        <v>2012</v>
      </c>
      <c r="G1273">
        <v>195</v>
      </c>
    </row>
    <row r="1274" spans="1:7" x14ac:dyDescent="0.3">
      <c r="A1274" s="161"/>
      <c r="D1274">
        <v>26</v>
      </c>
      <c r="E1274" t="s">
        <v>40</v>
      </c>
      <c r="F1274">
        <v>2012</v>
      </c>
      <c r="G1274">
        <v>151</v>
      </c>
    </row>
    <row r="1275" spans="1:7" x14ac:dyDescent="0.3">
      <c r="A1275" s="161"/>
      <c r="D1275">
        <v>27</v>
      </c>
      <c r="E1275" t="s">
        <v>40</v>
      </c>
      <c r="F1275">
        <v>2012</v>
      </c>
      <c r="G1275">
        <v>146</v>
      </c>
    </row>
    <row r="1276" spans="1:7" x14ac:dyDescent="0.3">
      <c r="A1276" s="161"/>
      <c r="D1276">
        <v>28</v>
      </c>
      <c r="E1276" t="s">
        <v>40</v>
      </c>
      <c r="F1276">
        <v>2012</v>
      </c>
      <c r="G1276">
        <v>158</v>
      </c>
    </row>
    <row r="1277" spans="1:7" x14ac:dyDescent="0.3">
      <c r="A1277" s="161"/>
      <c r="D1277">
        <v>29</v>
      </c>
      <c r="E1277" t="s">
        <v>40</v>
      </c>
      <c r="F1277">
        <v>2012</v>
      </c>
      <c r="G1277">
        <v>153</v>
      </c>
    </row>
    <row r="1278" spans="1:7" x14ac:dyDescent="0.3">
      <c r="A1278" s="161"/>
      <c r="D1278">
        <v>30</v>
      </c>
      <c r="E1278" t="s">
        <v>40</v>
      </c>
      <c r="F1278">
        <v>2012</v>
      </c>
      <c r="G1278">
        <v>155</v>
      </c>
    </row>
    <row r="1279" spans="1:7" x14ac:dyDescent="0.3">
      <c r="A1279" s="161"/>
      <c r="D1279">
        <v>1</v>
      </c>
      <c r="E1279" t="s">
        <v>41</v>
      </c>
      <c r="F1279">
        <v>2012</v>
      </c>
      <c r="G1279">
        <v>249</v>
      </c>
    </row>
    <row r="1280" spans="1:7" x14ac:dyDescent="0.3">
      <c r="A1280" s="161"/>
      <c r="D1280">
        <v>2</v>
      </c>
      <c r="E1280" t="s">
        <v>41</v>
      </c>
      <c r="F1280">
        <v>2012</v>
      </c>
      <c r="G1280">
        <v>226</v>
      </c>
    </row>
    <row r="1281" spans="1:7" x14ac:dyDescent="0.3">
      <c r="A1281" s="161"/>
      <c r="D1281">
        <v>3</v>
      </c>
      <c r="E1281" t="s">
        <v>41</v>
      </c>
      <c r="F1281">
        <v>2012</v>
      </c>
      <c r="G1281">
        <v>238</v>
      </c>
    </row>
    <row r="1282" spans="1:7" x14ac:dyDescent="0.3">
      <c r="A1282" s="161"/>
      <c r="D1282">
        <v>4</v>
      </c>
      <c r="E1282" t="s">
        <v>41</v>
      </c>
      <c r="F1282">
        <v>2012</v>
      </c>
      <c r="G1282">
        <v>299</v>
      </c>
    </row>
    <row r="1283" spans="1:7" x14ac:dyDescent="0.3">
      <c r="A1283" s="161"/>
      <c r="D1283">
        <v>5</v>
      </c>
      <c r="E1283" t="s">
        <v>41</v>
      </c>
      <c r="F1283">
        <v>2012</v>
      </c>
      <c r="G1283">
        <v>414</v>
      </c>
    </row>
    <row r="1284" spans="1:7" x14ac:dyDescent="0.3">
      <c r="A1284" s="161"/>
      <c r="D1284">
        <v>6</v>
      </c>
      <c r="E1284" t="s">
        <v>41</v>
      </c>
      <c r="F1284">
        <v>2012</v>
      </c>
      <c r="G1284">
        <v>456</v>
      </c>
    </row>
    <row r="1285" spans="1:7" x14ac:dyDescent="0.3">
      <c r="A1285" s="161"/>
      <c r="D1285">
        <v>7</v>
      </c>
      <c r="E1285" t="s">
        <v>41</v>
      </c>
      <c r="F1285">
        <v>2012</v>
      </c>
      <c r="G1285">
        <v>430</v>
      </c>
    </row>
    <row r="1286" spans="1:7" x14ac:dyDescent="0.3">
      <c r="A1286" s="161"/>
      <c r="D1286">
        <v>8</v>
      </c>
      <c r="E1286" t="s">
        <v>41</v>
      </c>
      <c r="F1286">
        <v>2012</v>
      </c>
      <c r="G1286">
        <v>392</v>
      </c>
    </row>
    <row r="1287" spans="1:7" x14ac:dyDescent="0.3">
      <c r="A1287" s="161"/>
      <c r="D1287">
        <v>9</v>
      </c>
      <c r="E1287" t="s">
        <v>41</v>
      </c>
      <c r="F1287">
        <v>2012</v>
      </c>
      <c r="G1287">
        <v>273</v>
      </c>
    </row>
    <row r="1288" spans="1:7" x14ac:dyDescent="0.3">
      <c r="A1288" s="161"/>
      <c r="D1288">
        <v>10</v>
      </c>
      <c r="E1288" t="s">
        <v>41</v>
      </c>
      <c r="F1288">
        <v>2012</v>
      </c>
      <c r="G1288">
        <v>334</v>
      </c>
    </row>
    <row r="1289" spans="1:7" x14ac:dyDescent="0.3">
      <c r="A1289" s="161"/>
      <c r="D1289">
        <v>11</v>
      </c>
      <c r="E1289" t="s">
        <v>41</v>
      </c>
      <c r="F1289">
        <v>2012</v>
      </c>
      <c r="G1289">
        <v>389</v>
      </c>
    </row>
    <row r="1290" spans="1:7" x14ac:dyDescent="0.3">
      <c r="A1290" s="161"/>
      <c r="D1290">
        <v>12</v>
      </c>
      <c r="E1290" t="s">
        <v>41</v>
      </c>
      <c r="F1290">
        <v>2012</v>
      </c>
      <c r="G1290">
        <v>397</v>
      </c>
    </row>
    <row r="1291" spans="1:7" x14ac:dyDescent="0.3">
      <c r="A1291" s="161"/>
      <c r="D1291">
        <v>13</v>
      </c>
      <c r="E1291" t="s">
        <v>41</v>
      </c>
      <c r="F1291">
        <v>2012</v>
      </c>
      <c r="G1291">
        <v>409</v>
      </c>
    </row>
    <row r="1292" spans="1:7" x14ac:dyDescent="0.3">
      <c r="A1292" s="161"/>
      <c r="D1292">
        <v>14</v>
      </c>
      <c r="E1292" t="s">
        <v>41</v>
      </c>
      <c r="F1292">
        <v>2012</v>
      </c>
      <c r="G1292">
        <v>393</v>
      </c>
    </row>
    <row r="1293" spans="1:7" x14ac:dyDescent="0.3">
      <c r="A1293" s="161"/>
      <c r="D1293">
        <v>15</v>
      </c>
      <c r="E1293" t="s">
        <v>41</v>
      </c>
      <c r="F1293">
        <v>2012</v>
      </c>
      <c r="G1293">
        <v>397</v>
      </c>
    </row>
    <row r="1294" spans="1:7" x14ac:dyDescent="0.3">
      <c r="A1294" s="161"/>
      <c r="D1294">
        <v>16</v>
      </c>
      <c r="E1294" t="s">
        <v>41</v>
      </c>
      <c r="F1294">
        <v>2012</v>
      </c>
      <c r="G1294">
        <v>488</v>
      </c>
    </row>
    <row r="1295" spans="1:7" x14ac:dyDescent="0.3">
      <c r="A1295" s="161"/>
      <c r="D1295">
        <v>17</v>
      </c>
      <c r="E1295" t="s">
        <v>41</v>
      </c>
      <c r="F1295">
        <v>2012</v>
      </c>
      <c r="G1295">
        <v>456</v>
      </c>
    </row>
    <row r="1296" spans="1:7" x14ac:dyDescent="0.3">
      <c r="A1296" s="161"/>
      <c r="D1296">
        <v>18</v>
      </c>
      <c r="E1296" t="s">
        <v>41</v>
      </c>
      <c r="F1296">
        <v>2012</v>
      </c>
      <c r="G1296">
        <v>339</v>
      </c>
    </row>
    <row r="1297" spans="1:7" x14ac:dyDescent="0.3">
      <c r="A1297" s="161"/>
      <c r="D1297">
        <v>19</v>
      </c>
      <c r="E1297" t="s">
        <v>41</v>
      </c>
      <c r="F1297">
        <v>2012</v>
      </c>
      <c r="G1297">
        <v>396</v>
      </c>
    </row>
    <row r="1298" spans="1:7" x14ac:dyDescent="0.3">
      <c r="A1298" s="161"/>
      <c r="D1298">
        <v>20</v>
      </c>
      <c r="E1298" t="s">
        <v>41</v>
      </c>
      <c r="F1298">
        <v>2012</v>
      </c>
      <c r="G1298">
        <v>391</v>
      </c>
    </row>
    <row r="1299" spans="1:7" x14ac:dyDescent="0.3">
      <c r="A1299" s="161"/>
      <c r="D1299">
        <v>21</v>
      </c>
      <c r="E1299" t="s">
        <v>41</v>
      </c>
      <c r="F1299">
        <v>2012</v>
      </c>
      <c r="G1299">
        <v>391</v>
      </c>
    </row>
    <row r="1300" spans="1:7" x14ac:dyDescent="0.3">
      <c r="A1300" s="161"/>
      <c r="D1300">
        <v>22</v>
      </c>
      <c r="E1300" t="s">
        <v>41</v>
      </c>
      <c r="F1300">
        <v>2012</v>
      </c>
      <c r="G1300">
        <v>349</v>
      </c>
    </row>
    <row r="1301" spans="1:7" x14ac:dyDescent="0.3">
      <c r="A1301" s="161"/>
      <c r="D1301">
        <v>23</v>
      </c>
      <c r="E1301" t="s">
        <v>41</v>
      </c>
      <c r="F1301">
        <v>2012</v>
      </c>
      <c r="G1301">
        <v>430</v>
      </c>
    </row>
    <row r="1302" spans="1:7" x14ac:dyDescent="0.3">
      <c r="A1302" s="161"/>
      <c r="D1302">
        <v>24</v>
      </c>
      <c r="E1302" t="s">
        <v>41</v>
      </c>
      <c r="F1302">
        <v>2012</v>
      </c>
      <c r="G1302">
        <v>493</v>
      </c>
    </row>
    <row r="1303" spans="1:7" x14ac:dyDescent="0.3">
      <c r="A1303" s="161"/>
      <c r="D1303">
        <v>25</v>
      </c>
      <c r="E1303" t="s">
        <v>41</v>
      </c>
      <c r="F1303">
        <v>2012</v>
      </c>
      <c r="G1303">
        <v>636</v>
      </c>
    </row>
    <row r="1304" spans="1:7" x14ac:dyDescent="0.3">
      <c r="A1304" s="161"/>
      <c r="D1304">
        <v>26</v>
      </c>
      <c r="E1304" t="s">
        <v>41</v>
      </c>
      <c r="F1304">
        <v>2012</v>
      </c>
      <c r="G1304">
        <v>744</v>
      </c>
    </row>
    <row r="1305" spans="1:7" x14ac:dyDescent="0.3">
      <c r="A1305" s="161"/>
      <c r="D1305">
        <v>27</v>
      </c>
      <c r="E1305" t="s">
        <v>41</v>
      </c>
      <c r="F1305">
        <v>2012</v>
      </c>
      <c r="G1305">
        <v>769</v>
      </c>
    </row>
    <row r="1306" spans="1:7" x14ac:dyDescent="0.3">
      <c r="A1306" s="161"/>
      <c r="D1306">
        <v>28</v>
      </c>
      <c r="E1306" t="s">
        <v>41</v>
      </c>
      <c r="F1306">
        <v>2012</v>
      </c>
      <c r="G1306">
        <v>747</v>
      </c>
    </row>
    <row r="1307" spans="1:7" x14ac:dyDescent="0.3">
      <c r="A1307" s="161"/>
      <c r="D1307">
        <v>29</v>
      </c>
      <c r="E1307" t="s">
        <v>41</v>
      </c>
      <c r="F1307">
        <v>2012</v>
      </c>
      <c r="G1307">
        <v>821</v>
      </c>
    </row>
    <row r="1308" spans="1:7" x14ac:dyDescent="0.3">
      <c r="A1308" s="161"/>
      <c r="D1308">
        <v>30</v>
      </c>
      <c r="E1308" t="s">
        <v>41</v>
      </c>
      <c r="F1308">
        <v>2012</v>
      </c>
      <c r="G1308">
        <v>776</v>
      </c>
    </row>
    <row r="1309" spans="1:7" x14ac:dyDescent="0.3">
      <c r="A1309" s="161"/>
      <c r="D1309">
        <v>31</v>
      </c>
      <c r="E1309" t="s">
        <v>41</v>
      </c>
      <c r="F1309" s="156">
        <v>2012</v>
      </c>
      <c r="G1309">
        <v>1478</v>
      </c>
    </row>
    <row r="1310" spans="1:7" x14ac:dyDescent="0.3">
      <c r="A1310" s="161"/>
      <c r="D1310">
        <v>1</v>
      </c>
      <c r="E1310" t="s">
        <v>42</v>
      </c>
      <c r="F1310" s="156">
        <v>2012</v>
      </c>
      <c r="G1310">
        <v>2135</v>
      </c>
    </row>
    <row r="1311" spans="1:7" x14ac:dyDescent="0.3">
      <c r="A1311" s="161"/>
      <c r="D1311">
        <v>2</v>
      </c>
      <c r="E1311" t="s">
        <v>42</v>
      </c>
      <c r="F1311" s="156">
        <v>2012</v>
      </c>
      <c r="G1311">
        <v>1003</v>
      </c>
    </row>
    <row r="1312" spans="1:7" x14ac:dyDescent="0.3">
      <c r="A1312" s="161"/>
      <c r="D1312">
        <v>3</v>
      </c>
      <c r="E1312" t="s">
        <v>42</v>
      </c>
      <c r="F1312" s="156">
        <v>2012</v>
      </c>
      <c r="G1312">
        <v>392</v>
      </c>
    </row>
    <row r="1313" spans="1:7" x14ac:dyDescent="0.3">
      <c r="A1313" s="161"/>
      <c r="D1313">
        <v>4</v>
      </c>
      <c r="E1313" t="s">
        <v>42</v>
      </c>
      <c r="F1313" s="156">
        <v>2012</v>
      </c>
      <c r="G1313">
        <v>399</v>
      </c>
    </row>
    <row r="1314" spans="1:7" x14ac:dyDescent="0.3">
      <c r="A1314" s="161"/>
      <c r="D1314">
        <v>5</v>
      </c>
      <c r="E1314" t="s">
        <v>42</v>
      </c>
      <c r="F1314" s="156">
        <v>2012</v>
      </c>
      <c r="G1314">
        <v>414</v>
      </c>
    </row>
    <row r="1315" spans="1:7" x14ac:dyDescent="0.3">
      <c r="A1315" s="161"/>
      <c r="D1315">
        <v>6</v>
      </c>
      <c r="E1315" t="s">
        <v>42</v>
      </c>
      <c r="F1315" s="156">
        <v>2012</v>
      </c>
      <c r="G1315">
        <v>405</v>
      </c>
    </row>
    <row r="1316" spans="1:7" x14ac:dyDescent="0.3">
      <c r="A1316" s="161"/>
      <c r="D1316">
        <v>7</v>
      </c>
      <c r="E1316" t="s">
        <v>42</v>
      </c>
      <c r="F1316" s="156">
        <v>2012</v>
      </c>
      <c r="G1316">
        <v>392</v>
      </c>
    </row>
    <row r="1317" spans="1:7" x14ac:dyDescent="0.3">
      <c r="A1317" s="161"/>
      <c r="D1317">
        <v>8</v>
      </c>
      <c r="E1317" t="s">
        <v>42</v>
      </c>
      <c r="F1317" s="156">
        <v>2012</v>
      </c>
      <c r="G1317">
        <v>556</v>
      </c>
    </row>
    <row r="1318" spans="1:7" x14ac:dyDescent="0.3">
      <c r="A1318" s="161"/>
      <c r="D1318">
        <v>9</v>
      </c>
      <c r="E1318" t="s">
        <v>42</v>
      </c>
      <c r="F1318" s="156">
        <v>2012</v>
      </c>
      <c r="G1318">
        <v>395</v>
      </c>
    </row>
    <row r="1319" spans="1:7" x14ac:dyDescent="0.3">
      <c r="A1319" s="161"/>
      <c r="D1319">
        <v>10</v>
      </c>
      <c r="E1319" t="s">
        <v>42</v>
      </c>
      <c r="F1319" s="156">
        <v>2012</v>
      </c>
      <c r="G1319">
        <v>786</v>
      </c>
    </row>
    <row r="1320" spans="1:7" x14ac:dyDescent="0.3">
      <c r="A1320" s="161"/>
      <c r="D1320">
        <v>11</v>
      </c>
      <c r="E1320" t="s">
        <v>42</v>
      </c>
      <c r="F1320" s="156">
        <v>2012</v>
      </c>
      <c r="G1320">
        <v>755</v>
      </c>
    </row>
    <row r="1321" spans="1:7" x14ac:dyDescent="0.3">
      <c r="A1321" s="161"/>
      <c r="D1321">
        <v>12</v>
      </c>
      <c r="E1321" t="s">
        <v>42</v>
      </c>
      <c r="F1321" s="156">
        <v>2012</v>
      </c>
      <c r="G1321">
        <v>649</v>
      </c>
    </row>
    <row r="1322" spans="1:7" x14ac:dyDescent="0.3">
      <c r="A1322" s="161"/>
      <c r="D1322">
        <v>13</v>
      </c>
      <c r="E1322" t="s">
        <v>42</v>
      </c>
      <c r="F1322" s="156">
        <v>2012</v>
      </c>
      <c r="G1322">
        <v>818</v>
      </c>
    </row>
    <row r="1323" spans="1:7" x14ac:dyDescent="0.3">
      <c r="A1323" s="161"/>
      <c r="D1323">
        <v>14</v>
      </c>
      <c r="E1323" t="s">
        <v>42</v>
      </c>
      <c r="F1323" s="156">
        <v>2012</v>
      </c>
      <c r="G1323">
        <v>801</v>
      </c>
    </row>
    <row r="1324" spans="1:7" x14ac:dyDescent="0.3">
      <c r="A1324" s="161"/>
      <c r="D1324">
        <v>15</v>
      </c>
      <c r="E1324" t="s">
        <v>42</v>
      </c>
      <c r="F1324" s="156">
        <v>2012</v>
      </c>
      <c r="G1324">
        <v>744</v>
      </c>
    </row>
    <row r="1325" spans="1:7" x14ac:dyDescent="0.3">
      <c r="A1325" s="161"/>
      <c r="D1325">
        <v>16</v>
      </c>
      <c r="E1325" t="s">
        <v>42</v>
      </c>
      <c r="F1325" s="156">
        <v>2012</v>
      </c>
      <c r="G1325">
        <v>757</v>
      </c>
    </row>
    <row r="1326" spans="1:7" x14ac:dyDescent="0.3">
      <c r="A1326" s="161"/>
      <c r="D1326">
        <v>17</v>
      </c>
      <c r="E1326" t="s">
        <v>42</v>
      </c>
      <c r="F1326" s="156">
        <v>2012</v>
      </c>
      <c r="G1326">
        <v>585</v>
      </c>
    </row>
    <row r="1327" spans="1:7" x14ac:dyDescent="0.3">
      <c r="A1327" s="161"/>
      <c r="D1327">
        <v>18</v>
      </c>
      <c r="E1327" t="s">
        <v>42</v>
      </c>
      <c r="F1327" s="156">
        <v>2012</v>
      </c>
      <c r="G1327">
        <v>622</v>
      </c>
    </row>
    <row r="1328" spans="1:7" x14ac:dyDescent="0.3">
      <c r="A1328" s="161"/>
      <c r="D1328">
        <v>19</v>
      </c>
      <c r="E1328" t="s">
        <v>42</v>
      </c>
      <c r="F1328" s="156">
        <v>2012</v>
      </c>
      <c r="G1328">
        <v>869</v>
      </c>
    </row>
    <row r="1329" spans="1:7" x14ac:dyDescent="0.3">
      <c r="A1329" s="161"/>
      <c r="D1329">
        <v>20</v>
      </c>
      <c r="E1329" t="s">
        <v>42</v>
      </c>
      <c r="F1329" s="156">
        <v>2012</v>
      </c>
      <c r="G1329">
        <v>1337</v>
      </c>
    </row>
    <row r="1330" spans="1:7" x14ac:dyDescent="0.3">
      <c r="A1330" s="161"/>
      <c r="D1330">
        <v>21</v>
      </c>
      <c r="E1330" t="s">
        <v>42</v>
      </c>
      <c r="F1330" s="156">
        <v>2012</v>
      </c>
      <c r="G1330">
        <v>884</v>
      </c>
    </row>
    <row r="1331" spans="1:7" x14ac:dyDescent="0.3">
      <c r="A1331" s="161"/>
      <c r="D1331">
        <v>22</v>
      </c>
      <c r="E1331" t="s">
        <v>42</v>
      </c>
      <c r="F1331" s="156">
        <v>2012</v>
      </c>
      <c r="G1331">
        <v>840</v>
      </c>
    </row>
    <row r="1332" spans="1:7" x14ac:dyDescent="0.3">
      <c r="A1332" s="161"/>
      <c r="D1332">
        <v>23</v>
      </c>
      <c r="E1332" t="s">
        <v>42</v>
      </c>
      <c r="F1332" s="156">
        <v>2012</v>
      </c>
      <c r="G1332">
        <v>928</v>
      </c>
    </row>
    <row r="1333" spans="1:7" x14ac:dyDescent="0.3">
      <c r="A1333" s="161"/>
      <c r="D1333">
        <v>24</v>
      </c>
      <c r="E1333" t="s">
        <v>42</v>
      </c>
      <c r="F1333" s="156">
        <v>2012</v>
      </c>
      <c r="G1333">
        <v>822</v>
      </c>
    </row>
    <row r="1334" spans="1:7" x14ac:dyDescent="0.3">
      <c r="A1334" s="161"/>
      <c r="D1334">
        <v>25</v>
      </c>
      <c r="E1334" t="s">
        <v>42</v>
      </c>
      <c r="F1334" s="156">
        <v>2012</v>
      </c>
      <c r="G1334">
        <v>822</v>
      </c>
    </row>
    <row r="1335" spans="1:7" x14ac:dyDescent="0.3">
      <c r="A1335" s="161"/>
      <c r="D1335">
        <v>26</v>
      </c>
      <c r="E1335" t="s">
        <v>42</v>
      </c>
      <c r="F1335" s="156">
        <v>2012</v>
      </c>
      <c r="G1335">
        <v>775</v>
      </c>
    </row>
    <row r="1336" spans="1:7" x14ac:dyDescent="0.3">
      <c r="A1336" s="161"/>
      <c r="D1336">
        <v>27</v>
      </c>
      <c r="E1336" t="s">
        <v>42</v>
      </c>
      <c r="F1336" s="156">
        <v>2012</v>
      </c>
      <c r="G1336">
        <v>757</v>
      </c>
    </row>
    <row r="1337" spans="1:7" x14ac:dyDescent="0.3">
      <c r="A1337" s="161"/>
      <c r="D1337">
        <v>28</v>
      </c>
      <c r="E1337" t="s">
        <v>42</v>
      </c>
      <c r="F1337" s="156">
        <v>2012</v>
      </c>
      <c r="G1337">
        <v>748</v>
      </c>
    </row>
    <row r="1338" spans="1:7" x14ac:dyDescent="0.3">
      <c r="A1338" s="161"/>
      <c r="D1338">
        <v>29</v>
      </c>
      <c r="E1338" t="s">
        <v>42</v>
      </c>
      <c r="F1338" s="156">
        <v>2012</v>
      </c>
      <c r="G1338">
        <v>626</v>
      </c>
    </row>
    <row r="1339" spans="1:7" x14ac:dyDescent="0.3">
      <c r="A1339" s="161"/>
      <c r="D1339">
        <v>30</v>
      </c>
      <c r="E1339" t="s">
        <v>42</v>
      </c>
      <c r="F1339" s="156">
        <v>2012</v>
      </c>
      <c r="G1339">
        <v>661</v>
      </c>
    </row>
    <row r="1340" spans="1:7" x14ac:dyDescent="0.3">
      <c r="A1340" s="161"/>
      <c r="D1340">
        <v>31</v>
      </c>
      <c r="E1340" t="s">
        <v>42</v>
      </c>
      <c r="F1340" s="156">
        <v>2012</v>
      </c>
      <c r="G1340">
        <v>644</v>
      </c>
    </row>
    <row r="1341" spans="1:7" x14ac:dyDescent="0.3">
      <c r="A1341" s="161"/>
      <c r="D1341">
        <v>1</v>
      </c>
      <c r="E1341" t="s">
        <v>43</v>
      </c>
      <c r="F1341" s="156">
        <v>2012</v>
      </c>
      <c r="G1341">
        <v>585</v>
      </c>
    </row>
    <row r="1342" spans="1:7" x14ac:dyDescent="0.3">
      <c r="A1342" s="161"/>
      <c r="D1342">
        <v>2</v>
      </c>
      <c r="E1342" t="s">
        <v>43</v>
      </c>
      <c r="F1342" s="156">
        <v>2012</v>
      </c>
      <c r="G1342">
        <v>585</v>
      </c>
    </row>
    <row r="1343" spans="1:7" x14ac:dyDescent="0.3">
      <c r="A1343" s="161"/>
      <c r="D1343">
        <v>3</v>
      </c>
      <c r="E1343" t="s">
        <v>43</v>
      </c>
      <c r="F1343" s="156">
        <v>2012</v>
      </c>
      <c r="G1343">
        <v>622</v>
      </c>
    </row>
    <row r="1344" spans="1:7" x14ac:dyDescent="0.3">
      <c r="A1344" s="161"/>
      <c r="D1344">
        <v>4</v>
      </c>
      <c r="E1344" t="s">
        <v>43</v>
      </c>
      <c r="F1344" s="156">
        <v>2012</v>
      </c>
      <c r="G1344">
        <v>656</v>
      </c>
    </row>
    <row r="1345" spans="1:7" x14ac:dyDescent="0.3">
      <c r="A1345" s="161"/>
      <c r="D1345">
        <v>5</v>
      </c>
      <c r="E1345" t="s">
        <v>43</v>
      </c>
      <c r="F1345" s="156">
        <v>2012</v>
      </c>
      <c r="G1345">
        <v>745</v>
      </c>
    </row>
    <row r="1346" spans="1:7" x14ac:dyDescent="0.3">
      <c r="A1346" s="161"/>
      <c r="D1346">
        <v>6</v>
      </c>
      <c r="E1346" t="s">
        <v>43</v>
      </c>
      <c r="F1346" s="156">
        <v>2012</v>
      </c>
      <c r="G1346">
        <v>636</v>
      </c>
    </row>
    <row r="1347" spans="1:7" x14ac:dyDescent="0.3">
      <c r="A1347" s="161"/>
      <c r="D1347">
        <v>7</v>
      </c>
      <c r="E1347" t="s">
        <v>43</v>
      </c>
      <c r="F1347" s="156">
        <v>2012</v>
      </c>
      <c r="G1347">
        <v>587</v>
      </c>
    </row>
    <row r="1348" spans="1:7" x14ac:dyDescent="0.3">
      <c r="A1348" s="161"/>
      <c r="D1348">
        <v>8</v>
      </c>
      <c r="E1348" t="s">
        <v>43</v>
      </c>
      <c r="F1348" s="156">
        <v>2012</v>
      </c>
      <c r="G1348">
        <v>496</v>
      </c>
    </row>
    <row r="1349" spans="1:7" x14ac:dyDescent="0.3">
      <c r="A1349" s="161"/>
      <c r="D1349">
        <v>9</v>
      </c>
      <c r="E1349" t="s">
        <v>43</v>
      </c>
      <c r="F1349" s="156">
        <v>2012</v>
      </c>
      <c r="G1349">
        <v>493</v>
      </c>
    </row>
    <row r="1350" spans="1:7" x14ac:dyDescent="0.3">
      <c r="A1350" s="161"/>
      <c r="D1350">
        <v>10</v>
      </c>
      <c r="E1350" t="s">
        <v>43</v>
      </c>
      <c r="F1350" s="156">
        <v>2012</v>
      </c>
      <c r="G1350">
        <v>496</v>
      </c>
    </row>
    <row r="1351" spans="1:7" x14ac:dyDescent="0.3">
      <c r="A1351" s="161"/>
      <c r="D1351">
        <v>11</v>
      </c>
      <c r="E1351" t="s">
        <v>43</v>
      </c>
      <c r="F1351" s="156">
        <v>2012</v>
      </c>
      <c r="G1351">
        <v>527</v>
      </c>
    </row>
    <row r="1352" spans="1:7" x14ac:dyDescent="0.3">
      <c r="A1352" s="161"/>
      <c r="D1352">
        <v>12</v>
      </c>
      <c r="E1352" t="s">
        <v>43</v>
      </c>
      <c r="F1352" s="156">
        <v>2012</v>
      </c>
      <c r="G1352">
        <v>527</v>
      </c>
    </row>
    <row r="1353" spans="1:7" x14ac:dyDescent="0.3">
      <c r="A1353" s="161"/>
      <c r="D1353">
        <v>13</v>
      </c>
      <c r="E1353" t="s">
        <v>43</v>
      </c>
      <c r="F1353" s="156">
        <v>2012</v>
      </c>
      <c r="G1353">
        <v>562</v>
      </c>
    </row>
    <row r="1354" spans="1:7" x14ac:dyDescent="0.3">
      <c r="A1354" s="161"/>
      <c r="D1354">
        <v>14</v>
      </c>
      <c r="E1354" t="s">
        <v>43</v>
      </c>
      <c r="F1354" s="156">
        <v>2012</v>
      </c>
      <c r="G1354">
        <v>585</v>
      </c>
    </row>
    <row r="1355" spans="1:7" x14ac:dyDescent="0.3">
      <c r="A1355" s="161"/>
      <c r="D1355">
        <v>15</v>
      </c>
      <c r="E1355" t="s">
        <v>43</v>
      </c>
      <c r="F1355" s="156">
        <v>2012</v>
      </c>
      <c r="G1355">
        <v>1101</v>
      </c>
    </row>
    <row r="1356" spans="1:7" x14ac:dyDescent="0.3">
      <c r="A1356" s="161"/>
      <c r="D1356">
        <v>16</v>
      </c>
      <c r="E1356" t="s">
        <v>43</v>
      </c>
      <c r="F1356" s="156">
        <v>2012</v>
      </c>
      <c r="G1356">
        <v>746</v>
      </c>
    </row>
    <row r="1357" spans="1:7" x14ac:dyDescent="0.3">
      <c r="A1357" s="161"/>
      <c r="D1357">
        <v>17</v>
      </c>
      <c r="E1357" t="s">
        <v>43</v>
      </c>
      <c r="F1357" s="156">
        <v>2012</v>
      </c>
      <c r="G1357">
        <v>757</v>
      </c>
    </row>
    <row r="1358" spans="1:7" x14ac:dyDescent="0.3">
      <c r="A1358" s="161"/>
      <c r="D1358">
        <v>18</v>
      </c>
      <c r="E1358" t="s">
        <v>43</v>
      </c>
      <c r="F1358" s="156">
        <v>2012</v>
      </c>
      <c r="G1358">
        <v>564</v>
      </c>
    </row>
    <row r="1359" spans="1:7" x14ac:dyDescent="0.3">
      <c r="A1359" s="161"/>
      <c r="D1359">
        <v>19</v>
      </c>
      <c r="E1359" t="s">
        <v>43</v>
      </c>
      <c r="F1359" s="156">
        <v>2012</v>
      </c>
      <c r="G1359">
        <v>576</v>
      </c>
    </row>
    <row r="1360" spans="1:7" x14ac:dyDescent="0.3">
      <c r="A1360" s="161"/>
      <c r="D1360">
        <v>20</v>
      </c>
      <c r="E1360" t="s">
        <v>43</v>
      </c>
      <c r="F1360" s="156">
        <v>2012</v>
      </c>
      <c r="G1360">
        <v>444</v>
      </c>
    </row>
    <row r="1361" spans="1:7" x14ac:dyDescent="0.3">
      <c r="A1361" s="161"/>
      <c r="D1361">
        <v>21</v>
      </c>
      <c r="E1361" t="s">
        <v>43</v>
      </c>
      <c r="F1361" s="156">
        <v>2012</v>
      </c>
      <c r="G1361">
        <v>429</v>
      </c>
    </row>
    <row r="1362" spans="1:7" x14ac:dyDescent="0.3">
      <c r="A1362" s="161"/>
      <c r="D1362">
        <v>22</v>
      </c>
      <c r="E1362" t="s">
        <v>43</v>
      </c>
      <c r="F1362" s="156">
        <v>2012</v>
      </c>
      <c r="G1362">
        <v>394</v>
      </c>
    </row>
    <row r="1363" spans="1:7" x14ac:dyDescent="0.3">
      <c r="A1363" s="161"/>
      <c r="D1363">
        <v>23</v>
      </c>
      <c r="E1363" t="s">
        <v>43</v>
      </c>
      <c r="F1363" s="156">
        <v>2012</v>
      </c>
      <c r="G1363">
        <v>392</v>
      </c>
    </row>
    <row r="1364" spans="1:7" x14ac:dyDescent="0.3">
      <c r="A1364" s="161"/>
      <c r="D1364">
        <v>24</v>
      </c>
      <c r="E1364" t="s">
        <v>43</v>
      </c>
      <c r="F1364" s="156">
        <v>2012</v>
      </c>
      <c r="G1364">
        <v>394</v>
      </c>
    </row>
    <row r="1365" spans="1:7" x14ac:dyDescent="0.3">
      <c r="A1365" s="161"/>
      <c r="D1365">
        <v>25</v>
      </c>
      <c r="E1365" t="s">
        <v>43</v>
      </c>
      <c r="F1365" s="156">
        <v>2012</v>
      </c>
      <c r="G1365">
        <v>390</v>
      </c>
    </row>
    <row r="1366" spans="1:7" x14ac:dyDescent="0.3">
      <c r="A1366" s="161"/>
      <c r="D1366">
        <v>26</v>
      </c>
      <c r="E1366" t="s">
        <v>43</v>
      </c>
      <c r="F1366" s="156">
        <v>2012</v>
      </c>
      <c r="G1366">
        <v>335</v>
      </c>
    </row>
    <row r="1367" spans="1:7" x14ac:dyDescent="0.3">
      <c r="A1367" s="161"/>
      <c r="D1367">
        <v>27</v>
      </c>
      <c r="E1367" t="s">
        <v>43</v>
      </c>
      <c r="F1367" s="156">
        <v>2012</v>
      </c>
      <c r="G1367">
        <v>308</v>
      </c>
    </row>
    <row r="1368" spans="1:7" x14ac:dyDescent="0.3">
      <c r="A1368" s="161"/>
      <c r="D1368">
        <v>28</v>
      </c>
      <c r="E1368" t="s">
        <v>43</v>
      </c>
      <c r="F1368" s="156">
        <v>2012</v>
      </c>
      <c r="G1368">
        <v>308</v>
      </c>
    </row>
    <row r="1369" spans="1:7" x14ac:dyDescent="0.3">
      <c r="A1369" s="161"/>
      <c r="D1369">
        <v>29</v>
      </c>
      <c r="E1369" t="s">
        <v>43</v>
      </c>
      <c r="F1369" s="156">
        <v>2012</v>
      </c>
      <c r="G1369">
        <v>309</v>
      </c>
    </row>
    <row r="1370" spans="1:7" x14ac:dyDescent="0.3">
      <c r="A1370" s="161"/>
      <c r="D1370">
        <v>30</v>
      </c>
      <c r="E1370" t="s">
        <v>43</v>
      </c>
      <c r="F1370" s="156">
        <v>2012</v>
      </c>
      <c r="G1370">
        <v>309</v>
      </c>
    </row>
    <row r="1371" spans="1:7" x14ac:dyDescent="0.3">
      <c r="A1371" s="161"/>
      <c r="D1371">
        <v>1</v>
      </c>
      <c r="E1371" t="s">
        <v>44</v>
      </c>
      <c r="F1371" s="156">
        <v>2012</v>
      </c>
      <c r="G1371">
        <v>246</v>
      </c>
    </row>
    <row r="1372" spans="1:7" x14ac:dyDescent="0.3">
      <c r="A1372" s="161"/>
      <c r="D1372">
        <v>2</v>
      </c>
      <c r="E1372" t="s">
        <v>44</v>
      </c>
      <c r="F1372" s="156">
        <v>2012</v>
      </c>
      <c r="G1372">
        <v>224</v>
      </c>
    </row>
    <row r="1373" spans="1:7" x14ac:dyDescent="0.3">
      <c r="A1373" s="161"/>
      <c r="D1373">
        <v>3</v>
      </c>
      <c r="E1373" t="s">
        <v>44</v>
      </c>
      <c r="F1373" s="156">
        <v>2012</v>
      </c>
      <c r="G1373">
        <v>220</v>
      </c>
    </row>
    <row r="1374" spans="1:7" x14ac:dyDescent="0.3">
      <c r="A1374" s="161"/>
      <c r="D1374">
        <v>4</v>
      </c>
      <c r="E1374" t="s">
        <v>44</v>
      </c>
      <c r="F1374" s="156">
        <v>2012</v>
      </c>
      <c r="G1374">
        <v>216</v>
      </c>
    </row>
    <row r="1375" spans="1:7" x14ac:dyDescent="0.3">
      <c r="A1375" s="161"/>
      <c r="D1375">
        <v>5</v>
      </c>
      <c r="E1375" t="s">
        <v>44</v>
      </c>
      <c r="F1375" s="156">
        <v>2012</v>
      </c>
      <c r="G1375">
        <v>196</v>
      </c>
    </row>
    <row r="1376" spans="1:7" x14ac:dyDescent="0.3">
      <c r="A1376" s="161"/>
      <c r="D1376">
        <v>6</v>
      </c>
      <c r="E1376" t="s">
        <v>44</v>
      </c>
      <c r="F1376" s="156">
        <v>2012</v>
      </c>
      <c r="G1376">
        <v>185</v>
      </c>
    </row>
    <row r="1377" spans="1:7" x14ac:dyDescent="0.3">
      <c r="A1377" s="161"/>
      <c r="D1377">
        <v>7</v>
      </c>
      <c r="E1377" t="s">
        <v>44</v>
      </c>
      <c r="F1377" s="156">
        <v>2012</v>
      </c>
      <c r="G1377">
        <v>176</v>
      </c>
    </row>
    <row r="1378" spans="1:7" x14ac:dyDescent="0.3">
      <c r="A1378" s="161"/>
      <c r="D1378">
        <v>8</v>
      </c>
      <c r="E1378" t="s">
        <v>44</v>
      </c>
      <c r="F1378" s="156">
        <v>2012</v>
      </c>
      <c r="G1378">
        <v>181</v>
      </c>
    </row>
    <row r="1379" spans="1:7" x14ac:dyDescent="0.3">
      <c r="A1379" s="161"/>
      <c r="D1379">
        <v>9</v>
      </c>
      <c r="E1379" t="s">
        <v>44</v>
      </c>
      <c r="F1379" s="156">
        <v>2012</v>
      </c>
      <c r="G1379">
        <v>181</v>
      </c>
    </row>
    <row r="1380" spans="1:7" x14ac:dyDescent="0.3">
      <c r="A1380" s="161"/>
      <c r="D1380">
        <v>10</v>
      </c>
      <c r="E1380" t="s">
        <v>44</v>
      </c>
      <c r="F1380" s="156">
        <v>2012</v>
      </c>
      <c r="G1380">
        <v>175</v>
      </c>
    </row>
    <row r="1381" spans="1:7" x14ac:dyDescent="0.3">
      <c r="A1381" s="161"/>
      <c r="D1381">
        <v>11</v>
      </c>
      <c r="E1381" t="s">
        <v>44</v>
      </c>
      <c r="F1381" s="156">
        <v>2012</v>
      </c>
      <c r="G1381">
        <v>175</v>
      </c>
    </row>
    <row r="1382" spans="1:7" x14ac:dyDescent="0.3">
      <c r="A1382" s="161"/>
      <c r="D1382">
        <v>12</v>
      </c>
      <c r="E1382" t="s">
        <v>44</v>
      </c>
      <c r="F1382" s="156">
        <v>2012</v>
      </c>
      <c r="G1382">
        <v>167</v>
      </c>
    </row>
    <row r="1383" spans="1:7" x14ac:dyDescent="0.3">
      <c r="A1383" s="161"/>
      <c r="D1383">
        <v>13</v>
      </c>
      <c r="E1383" t="s">
        <v>44</v>
      </c>
      <c r="F1383" s="156">
        <v>2012</v>
      </c>
      <c r="G1383">
        <v>166</v>
      </c>
    </row>
    <row r="1384" spans="1:7" x14ac:dyDescent="0.3">
      <c r="A1384" s="161"/>
      <c r="D1384">
        <v>14</v>
      </c>
      <c r="E1384" t="s">
        <v>44</v>
      </c>
      <c r="F1384" s="156">
        <v>2012</v>
      </c>
      <c r="G1384">
        <v>159</v>
      </c>
    </row>
    <row r="1385" spans="1:7" x14ac:dyDescent="0.3">
      <c r="A1385" s="161"/>
      <c r="D1385">
        <v>15</v>
      </c>
      <c r="E1385" t="s">
        <v>44</v>
      </c>
      <c r="F1385" s="156">
        <v>2012</v>
      </c>
      <c r="G1385">
        <v>158</v>
      </c>
    </row>
    <row r="1386" spans="1:7" x14ac:dyDescent="0.3">
      <c r="A1386" s="161"/>
      <c r="D1386">
        <v>16</v>
      </c>
      <c r="E1386" t="s">
        <v>44</v>
      </c>
      <c r="F1386" s="156">
        <v>2012</v>
      </c>
      <c r="G1386">
        <v>158</v>
      </c>
    </row>
    <row r="1387" spans="1:7" x14ac:dyDescent="0.3">
      <c r="A1387" s="161"/>
      <c r="D1387">
        <v>17</v>
      </c>
      <c r="E1387" t="s">
        <v>44</v>
      </c>
      <c r="F1387" s="156">
        <v>2012</v>
      </c>
      <c r="G1387">
        <v>137</v>
      </c>
    </row>
    <row r="1388" spans="1:7" x14ac:dyDescent="0.3">
      <c r="A1388" s="161"/>
      <c r="D1388">
        <v>18</v>
      </c>
      <c r="E1388" t="s">
        <v>44</v>
      </c>
      <c r="F1388" s="156">
        <v>2012</v>
      </c>
      <c r="G1388">
        <v>116</v>
      </c>
    </row>
    <row r="1389" spans="1:7" x14ac:dyDescent="0.3">
      <c r="A1389" s="161"/>
      <c r="D1389">
        <v>19</v>
      </c>
      <c r="E1389" t="s">
        <v>44</v>
      </c>
      <c r="F1389" s="156">
        <v>2012</v>
      </c>
      <c r="G1389">
        <v>135</v>
      </c>
    </row>
    <row r="1390" spans="1:7" x14ac:dyDescent="0.3">
      <c r="A1390" s="161"/>
      <c r="D1390">
        <v>20</v>
      </c>
      <c r="E1390" t="s">
        <v>44</v>
      </c>
      <c r="F1390" s="156">
        <v>2012</v>
      </c>
      <c r="G1390">
        <v>130</v>
      </c>
    </row>
    <row r="1391" spans="1:7" x14ac:dyDescent="0.3">
      <c r="A1391" s="161"/>
      <c r="D1391">
        <v>21</v>
      </c>
      <c r="E1391" t="s">
        <v>44</v>
      </c>
      <c r="F1391" s="156">
        <v>2012</v>
      </c>
      <c r="G1391">
        <v>131</v>
      </c>
    </row>
    <row r="1392" spans="1:7" x14ac:dyDescent="0.3">
      <c r="A1392" s="161"/>
      <c r="D1392">
        <v>22</v>
      </c>
      <c r="E1392" t="s">
        <v>44</v>
      </c>
      <c r="F1392" s="156">
        <v>2012</v>
      </c>
      <c r="G1392">
        <v>122</v>
      </c>
    </row>
    <row r="1393" spans="1:7" x14ac:dyDescent="0.3">
      <c r="A1393" s="161"/>
      <c r="D1393">
        <v>23</v>
      </c>
      <c r="E1393" t="s">
        <v>44</v>
      </c>
      <c r="F1393" s="156">
        <v>2012</v>
      </c>
      <c r="G1393">
        <v>118</v>
      </c>
    </row>
    <row r="1394" spans="1:7" x14ac:dyDescent="0.3">
      <c r="A1394" s="161"/>
      <c r="D1394">
        <v>24</v>
      </c>
      <c r="E1394" t="s">
        <v>44</v>
      </c>
      <c r="F1394" s="156">
        <v>2012</v>
      </c>
      <c r="G1394">
        <v>117</v>
      </c>
    </row>
    <row r="1395" spans="1:7" x14ac:dyDescent="0.3">
      <c r="A1395" s="161"/>
      <c r="D1395">
        <v>25</v>
      </c>
      <c r="E1395" t="s">
        <v>44</v>
      </c>
      <c r="F1395" s="156">
        <v>2012</v>
      </c>
      <c r="G1395">
        <v>117</v>
      </c>
    </row>
    <row r="1396" spans="1:7" x14ac:dyDescent="0.3">
      <c r="A1396" s="161"/>
      <c r="D1396">
        <v>26</v>
      </c>
      <c r="E1396" t="s">
        <v>44</v>
      </c>
      <c r="F1396" s="156">
        <v>2012</v>
      </c>
      <c r="G1396">
        <v>115</v>
      </c>
    </row>
    <row r="1397" spans="1:7" x14ac:dyDescent="0.3">
      <c r="A1397" s="161"/>
      <c r="D1397">
        <v>27</v>
      </c>
      <c r="E1397" t="s">
        <v>44</v>
      </c>
      <c r="F1397" s="156">
        <v>2012</v>
      </c>
      <c r="G1397">
        <v>113</v>
      </c>
    </row>
    <row r="1398" spans="1:7" x14ac:dyDescent="0.3">
      <c r="A1398" s="161"/>
      <c r="D1398">
        <v>28</v>
      </c>
      <c r="E1398" t="s">
        <v>44</v>
      </c>
      <c r="F1398" s="156">
        <v>2012</v>
      </c>
      <c r="G1398">
        <v>110</v>
      </c>
    </row>
    <row r="1399" spans="1:7" x14ac:dyDescent="0.3">
      <c r="A1399" s="161"/>
      <c r="D1399">
        <v>29</v>
      </c>
      <c r="E1399" t="s">
        <v>44</v>
      </c>
      <c r="F1399" s="156">
        <v>2012</v>
      </c>
      <c r="G1399">
        <v>109</v>
      </c>
    </row>
    <row r="1400" spans="1:7" x14ac:dyDescent="0.3">
      <c r="A1400" s="161"/>
      <c r="D1400">
        <v>30</v>
      </c>
      <c r="E1400" t="s">
        <v>44</v>
      </c>
      <c r="F1400" s="156">
        <v>2012</v>
      </c>
      <c r="G1400">
        <v>107</v>
      </c>
    </row>
    <row r="1401" spans="1:7" x14ac:dyDescent="0.3">
      <c r="A1401" s="161"/>
      <c r="D1401">
        <v>31</v>
      </c>
      <c r="E1401" t="s">
        <v>44</v>
      </c>
      <c r="F1401" s="156">
        <v>2012</v>
      </c>
      <c r="G1401">
        <v>103</v>
      </c>
    </row>
    <row r="1402" spans="1:7" x14ac:dyDescent="0.3">
      <c r="A1402" s="161"/>
      <c r="D1402">
        <v>1</v>
      </c>
      <c r="E1402" t="s">
        <v>45</v>
      </c>
      <c r="F1402" s="156">
        <v>2012</v>
      </c>
      <c r="G1402">
        <v>101</v>
      </c>
    </row>
    <row r="1403" spans="1:7" x14ac:dyDescent="0.3">
      <c r="A1403" s="161"/>
      <c r="D1403">
        <v>2</v>
      </c>
      <c r="E1403" t="s">
        <v>45</v>
      </c>
      <c r="F1403" s="156">
        <v>2012</v>
      </c>
      <c r="G1403">
        <v>100</v>
      </c>
    </row>
    <row r="1404" spans="1:7" x14ac:dyDescent="0.3">
      <c r="A1404" s="161"/>
      <c r="D1404">
        <v>3</v>
      </c>
      <c r="E1404" t="s">
        <v>45</v>
      </c>
      <c r="F1404">
        <v>2012</v>
      </c>
      <c r="G1404">
        <v>98.5</v>
      </c>
    </row>
    <row r="1405" spans="1:7" x14ac:dyDescent="0.3">
      <c r="A1405" s="161"/>
      <c r="D1405">
        <v>4</v>
      </c>
      <c r="E1405" t="s">
        <v>45</v>
      </c>
      <c r="F1405">
        <v>2012</v>
      </c>
      <c r="G1405">
        <v>93.7</v>
      </c>
    </row>
    <row r="1406" spans="1:7" x14ac:dyDescent="0.3">
      <c r="A1406" s="161"/>
      <c r="D1406">
        <v>5</v>
      </c>
      <c r="E1406" t="s">
        <v>45</v>
      </c>
      <c r="F1406">
        <v>2012</v>
      </c>
      <c r="G1406">
        <v>93.7</v>
      </c>
    </row>
    <row r="1407" spans="1:7" x14ac:dyDescent="0.3">
      <c r="A1407" s="161"/>
      <c r="D1407">
        <v>6</v>
      </c>
      <c r="E1407" t="s">
        <v>45</v>
      </c>
      <c r="F1407">
        <v>2012</v>
      </c>
      <c r="G1407">
        <v>91.1</v>
      </c>
    </row>
    <row r="1408" spans="1:7" x14ac:dyDescent="0.3">
      <c r="A1408" s="161"/>
      <c r="D1408">
        <v>7</v>
      </c>
      <c r="E1408" t="s">
        <v>45</v>
      </c>
      <c r="F1408">
        <v>2012</v>
      </c>
      <c r="G1408">
        <v>87.1</v>
      </c>
    </row>
    <row r="1409" spans="1:7" x14ac:dyDescent="0.3">
      <c r="A1409" s="161"/>
      <c r="D1409">
        <v>8</v>
      </c>
      <c r="E1409" t="s">
        <v>45</v>
      </c>
      <c r="F1409">
        <v>2012</v>
      </c>
      <c r="G1409">
        <v>87.1</v>
      </c>
    </row>
    <row r="1410" spans="1:7" x14ac:dyDescent="0.3">
      <c r="A1410" s="161"/>
      <c r="D1410">
        <v>9</v>
      </c>
      <c r="E1410" t="s">
        <v>45</v>
      </c>
      <c r="F1410">
        <v>2012</v>
      </c>
      <c r="G1410">
        <v>84.4</v>
      </c>
    </row>
    <row r="1411" spans="1:7" x14ac:dyDescent="0.3">
      <c r="A1411" s="161"/>
      <c r="D1411">
        <v>10</v>
      </c>
      <c r="E1411" t="s">
        <v>45</v>
      </c>
      <c r="F1411">
        <v>2012</v>
      </c>
      <c r="G1411">
        <v>84.4</v>
      </c>
    </row>
    <row r="1412" spans="1:7" x14ac:dyDescent="0.3">
      <c r="A1412" s="161"/>
      <c r="D1412">
        <v>11</v>
      </c>
      <c r="E1412" t="s">
        <v>45</v>
      </c>
      <c r="F1412">
        <v>2012</v>
      </c>
      <c r="G1412">
        <v>83</v>
      </c>
    </row>
    <row r="1413" spans="1:7" x14ac:dyDescent="0.3">
      <c r="A1413" s="161"/>
      <c r="D1413">
        <v>12</v>
      </c>
      <c r="E1413" t="s">
        <v>45</v>
      </c>
      <c r="F1413">
        <v>2012</v>
      </c>
      <c r="G1413">
        <v>81.7</v>
      </c>
    </row>
    <row r="1414" spans="1:7" x14ac:dyDescent="0.3">
      <c r="A1414" s="161"/>
      <c r="D1414">
        <v>13</v>
      </c>
      <c r="E1414" t="s">
        <v>45</v>
      </c>
      <c r="F1414">
        <v>2012</v>
      </c>
      <c r="G1414">
        <v>80.400000000000006</v>
      </c>
    </row>
    <row r="1415" spans="1:7" x14ac:dyDescent="0.3">
      <c r="A1415" s="161"/>
      <c r="D1415">
        <v>14</v>
      </c>
      <c r="E1415" t="s">
        <v>45</v>
      </c>
      <c r="F1415">
        <v>2012</v>
      </c>
      <c r="G1415">
        <v>77.900000000000006</v>
      </c>
    </row>
    <row r="1416" spans="1:7" x14ac:dyDescent="0.3">
      <c r="A1416" s="161"/>
      <c r="D1416">
        <v>15</v>
      </c>
      <c r="E1416" t="s">
        <v>45</v>
      </c>
      <c r="F1416">
        <v>2012</v>
      </c>
      <c r="G1416">
        <v>77.900000000000006</v>
      </c>
    </row>
    <row r="1417" spans="1:7" x14ac:dyDescent="0.3">
      <c r="A1417" s="161"/>
      <c r="D1417">
        <v>16</v>
      </c>
      <c r="E1417" t="s">
        <v>45</v>
      </c>
      <c r="F1417">
        <v>2012</v>
      </c>
      <c r="G1417">
        <v>75.400000000000006</v>
      </c>
    </row>
    <row r="1418" spans="1:7" x14ac:dyDescent="0.3">
      <c r="A1418" s="161"/>
      <c r="D1418">
        <v>17</v>
      </c>
      <c r="E1418" t="s">
        <v>45</v>
      </c>
      <c r="F1418">
        <v>2012</v>
      </c>
      <c r="G1418">
        <v>75.400000000000006</v>
      </c>
    </row>
    <row r="1419" spans="1:7" x14ac:dyDescent="0.3">
      <c r="A1419" s="161"/>
      <c r="D1419">
        <v>18</v>
      </c>
      <c r="E1419" t="s">
        <v>45</v>
      </c>
      <c r="F1419">
        <v>2012</v>
      </c>
      <c r="G1419">
        <v>73</v>
      </c>
    </row>
    <row r="1420" spans="1:7" x14ac:dyDescent="0.3">
      <c r="A1420" s="161"/>
      <c r="D1420">
        <v>19</v>
      </c>
      <c r="E1420" t="s">
        <v>45</v>
      </c>
      <c r="F1420">
        <v>2012</v>
      </c>
      <c r="G1420">
        <v>73</v>
      </c>
    </row>
    <row r="1421" spans="1:7" x14ac:dyDescent="0.3">
      <c r="A1421" s="161"/>
      <c r="D1421">
        <v>20</v>
      </c>
      <c r="E1421" t="s">
        <v>45</v>
      </c>
      <c r="F1421">
        <v>2012</v>
      </c>
      <c r="G1421">
        <v>71.7</v>
      </c>
    </row>
    <row r="1422" spans="1:7" x14ac:dyDescent="0.3">
      <c r="A1422" s="161"/>
      <c r="D1422">
        <v>21</v>
      </c>
      <c r="E1422" t="s">
        <v>45</v>
      </c>
      <c r="F1422">
        <v>2012</v>
      </c>
      <c r="G1422">
        <v>70.5</v>
      </c>
    </row>
    <row r="1423" spans="1:7" x14ac:dyDescent="0.3">
      <c r="A1423" s="161"/>
      <c r="D1423">
        <v>22</v>
      </c>
      <c r="E1423" t="s">
        <v>45</v>
      </c>
      <c r="F1423">
        <v>2012</v>
      </c>
      <c r="G1423">
        <v>69.3</v>
      </c>
    </row>
    <row r="1424" spans="1:7" x14ac:dyDescent="0.3">
      <c r="A1424" s="161"/>
      <c r="D1424">
        <v>23</v>
      </c>
      <c r="E1424" t="s">
        <v>45</v>
      </c>
      <c r="F1424">
        <v>2012</v>
      </c>
      <c r="G1424">
        <v>68</v>
      </c>
    </row>
    <row r="1425" spans="1:7" x14ac:dyDescent="0.3">
      <c r="A1425" s="161"/>
      <c r="D1425">
        <v>24</v>
      </c>
      <c r="E1425" t="s">
        <v>45</v>
      </c>
      <c r="F1425">
        <v>2012</v>
      </c>
      <c r="G1425">
        <v>68</v>
      </c>
    </row>
    <row r="1426" spans="1:7" x14ac:dyDescent="0.3">
      <c r="A1426" s="161"/>
      <c r="D1426">
        <v>25</v>
      </c>
      <c r="E1426" t="s">
        <v>45</v>
      </c>
      <c r="F1426">
        <v>2012</v>
      </c>
      <c r="G1426">
        <v>68</v>
      </c>
    </row>
    <row r="1427" spans="1:7" x14ac:dyDescent="0.3">
      <c r="A1427" s="161"/>
      <c r="D1427">
        <v>26</v>
      </c>
      <c r="E1427" t="s">
        <v>45</v>
      </c>
      <c r="F1427">
        <v>2012</v>
      </c>
      <c r="G1427">
        <v>66.900000000000006</v>
      </c>
    </row>
    <row r="1428" spans="1:7" x14ac:dyDescent="0.3">
      <c r="A1428" s="161"/>
      <c r="D1428">
        <v>27</v>
      </c>
      <c r="E1428" t="s">
        <v>45</v>
      </c>
      <c r="F1428">
        <v>2012</v>
      </c>
      <c r="G1428">
        <v>65.8</v>
      </c>
    </row>
    <row r="1429" spans="1:7" x14ac:dyDescent="0.3">
      <c r="A1429" s="161"/>
      <c r="D1429">
        <v>28</v>
      </c>
      <c r="E1429" t="s">
        <v>45</v>
      </c>
      <c r="F1429">
        <v>2012</v>
      </c>
      <c r="G1429">
        <v>66.2</v>
      </c>
    </row>
    <row r="1430" spans="1:7" x14ac:dyDescent="0.3">
      <c r="A1430" s="161"/>
      <c r="D1430">
        <v>29</v>
      </c>
      <c r="E1430" t="s">
        <v>45</v>
      </c>
      <c r="F1430">
        <v>2012</v>
      </c>
      <c r="G1430">
        <v>64.7</v>
      </c>
    </row>
    <row r="1431" spans="1:7" x14ac:dyDescent="0.3">
      <c r="A1431" s="161"/>
      <c r="D1431">
        <v>30</v>
      </c>
      <c r="E1431" t="s">
        <v>45</v>
      </c>
      <c r="F1431">
        <v>2012</v>
      </c>
      <c r="G1431">
        <v>63.5</v>
      </c>
    </row>
    <row r="1432" spans="1:7" x14ac:dyDescent="0.3">
      <c r="A1432" s="161"/>
      <c r="D1432">
        <v>1</v>
      </c>
      <c r="E1432" t="s">
        <v>46</v>
      </c>
      <c r="F1432">
        <v>2012</v>
      </c>
      <c r="G1432">
        <v>63.5</v>
      </c>
    </row>
    <row r="1433" spans="1:7" x14ac:dyDescent="0.3">
      <c r="A1433" s="161"/>
      <c r="D1433">
        <v>2</v>
      </c>
      <c r="E1433" t="s">
        <v>46</v>
      </c>
      <c r="F1433">
        <v>2012</v>
      </c>
      <c r="G1433">
        <v>63.5</v>
      </c>
    </row>
    <row r="1434" spans="1:7" x14ac:dyDescent="0.3">
      <c r="A1434" s="161"/>
      <c r="D1434">
        <v>3</v>
      </c>
      <c r="E1434" t="s">
        <v>46</v>
      </c>
      <c r="F1434">
        <v>2012</v>
      </c>
      <c r="G1434">
        <v>56.7</v>
      </c>
    </row>
    <row r="1435" spans="1:7" x14ac:dyDescent="0.3">
      <c r="A1435" s="161"/>
      <c r="D1435">
        <v>4</v>
      </c>
      <c r="E1435" t="s">
        <v>46</v>
      </c>
      <c r="F1435">
        <v>2012</v>
      </c>
      <c r="G1435">
        <v>56.7</v>
      </c>
    </row>
    <row r="1436" spans="1:7" x14ac:dyDescent="0.3">
      <c r="A1436" s="161"/>
      <c r="D1436">
        <v>5</v>
      </c>
      <c r="E1436" t="s">
        <v>46</v>
      </c>
      <c r="F1436">
        <v>2012</v>
      </c>
      <c r="G1436">
        <v>55.7</v>
      </c>
    </row>
    <row r="1437" spans="1:7" x14ac:dyDescent="0.3">
      <c r="A1437" s="161"/>
      <c r="D1437">
        <v>6</v>
      </c>
      <c r="E1437" t="s">
        <v>46</v>
      </c>
      <c r="F1437">
        <v>2012</v>
      </c>
      <c r="G1437">
        <v>55.7</v>
      </c>
    </row>
    <row r="1438" spans="1:7" x14ac:dyDescent="0.3">
      <c r="A1438" s="161"/>
      <c r="D1438">
        <v>7</v>
      </c>
      <c r="E1438" t="s">
        <v>46</v>
      </c>
      <c r="F1438">
        <v>2012</v>
      </c>
      <c r="G1438">
        <v>55</v>
      </c>
    </row>
    <row r="1439" spans="1:7" x14ac:dyDescent="0.3">
      <c r="A1439" s="161"/>
      <c r="D1439">
        <v>8</v>
      </c>
      <c r="E1439" t="s">
        <v>46</v>
      </c>
      <c r="F1439">
        <v>2012</v>
      </c>
      <c r="G1439">
        <v>54.7</v>
      </c>
    </row>
    <row r="1440" spans="1:7" x14ac:dyDescent="0.3">
      <c r="A1440" s="161"/>
      <c r="D1440">
        <v>9</v>
      </c>
      <c r="E1440" t="s">
        <v>46</v>
      </c>
      <c r="F1440">
        <v>2012</v>
      </c>
      <c r="G1440">
        <v>54.7</v>
      </c>
    </row>
    <row r="1441" spans="1:7" x14ac:dyDescent="0.3">
      <c r="A1441" s="161"/>
      <c r="D1441">
        <v>10</v>
      </c>
      <c r="E1441" t="s">
        <v>46</v>
      </c>
      <c r="F1441">
        <v>2012</v>
      </c>
      <c r="G1441">
        <v>51.6</v>
      </c>
    </row>
    <row r="1442" spans="1:7" x14ac:dyDescent="0.3">
      <c r="A1442" s="161"/>
      <c r="D1442">
        <v>11</v>
      </c>
      <c r="E1442" t="s">
        <v>46</v>
      </c>
      <c r="F1442">
        <v>2012</v>
      </c>
      <c r="G1442">
        <v>52.6</v>
      </c>
    </row>
    <row r="1443" spans="1:7" x14ac:dyDescent="0.3">
      <c r="A1443" s="161"/>
      <c r="D1443">
        <v>12</v>
      </c>
      <c r="E1443" t="s">
        <v>46</v>
      </c>
      <c r="F1443">
        <v>2012</v>
      </c>
      <c r="G1443">
        <v>52.6</v>
      </c>
    </row>
    <row r="1444" spans="1:7" x14ac:dyDescent="0.3">
      <c r="A1444" s="161"/>
      <c r="D1444">
        <v>13</v>
      </c>
      <c r="E1444" t="s">
        <v>46</v>
      </c>
      <c r="F1444">
        <v>2012</v>
      </c>
      <c r="G1444">
        <v>51.6</v>
      </c>
    </row>
    <row r="1445" spans="1:7" x14ac:dyDescent="0.3">
      <c r="A1445" s="161"/>
      <c r="D1445">
        <v>14</v>
      </c>
      <c r="E1445" t="s">
        <v>46</v>
      </c>
      <c r="F1445">
        <v>2012</v>
      </c>
      <c r="G1445">
        <v>51.6</v>
      </c>
    </row>
    <row r="1446" spans="1:7" x14ac:dyDescent="0.3">
      <c r="A1446" s="161"/>
      <c r="D1446">
        <v>15</v>
      </c>
      <c r="E1446" t="s">
        <v>46</v>
      </c>
      <c r="F1446">
        <v>2012</v>
      </c>
      <c r="G1446">
        <v>48.9</v>
      </c>
    </row>
    <row r="1447" spans="1:7" x14ac:dyDescent="0.3">
      <c r="A1447" s="161"/>
      <c r="D1447">
        <v>16</v>
      </c>
      <c r="E1447" t="s">
        <v>46</v>
      </c>
      <c r="F1447">
        <v>2012</v>
      </c>
      <c r="G1447">
        <v>49.6</v>
      </c>
    </row>
    <row r="1448" spans="1:7" x14ac:dyDescent="0.3">
      <c r="A1448" s="161"/>
      <c r="D1448">
        <v>17</v>
      </c>
      <c r="E1448" t="s">
        <v>46</v>
      </c>
      <c r="F1448">
        <v>2012</v>
      </c>
      <c r="G1448">
        <v>49.6</v>
      </c>
    </row>
    <row r="1449" spans="1:7" x14ac:dyDescent="0.3">
      <c r="A1449" s="161"/>
      <c r="D1449">
        <v>18</v>
      </c>
      <c r="E1449" t="s">
        <v>46</v>
      </c>
      <c r="F1449">
        <v>2012</v>
      </c>
      <c r="G1449">
        <v>48.5</v>
      </c>
    </row>
    <row r="1450" spans="1:7" x14ac:dyDescent="0.3">
      <c r="A1450" s="161"/>
      <c r="D1450">
        <v>19</v>
      </c>
      <c r="E1450" t="s">
        <v>46</v>
      </c>
      <c r="F1450">
        <v>2012</v>
      </c>
      <c r="G1450">
        <v>47.8</v>
      </c>
    </row>
    <row r="1451" spans="1:7" x14ac:dyDescent="0.3">
      <c r="A1451" s="161"/>
      <c r="D1451">
        <v>20</v>
      </c>
      <c r="E1451" t="s">
        <v>46</v>
      </c>
      <c r="F1451">
        <v>2012</v>
      </c>
      <c r="G1451">
        <v>47.5</v>
      </c>
    </row>
    <row r="1452" spans="1:7" x14ac:dyDescent="0.3">
      <c r="A1452" s="161"/>
      <c r="D1452">
        <v>21</v>
      </c>
      <c r="E1452" t="s">
        <v>46</v>
      </c>
      <c r="F1452">
        <v>2012</v>
      </c>
      <c r="G1452">
        <v>47.5</v>
      </c>
    </row>
    <row r="1453" spans="1:7" x14ac:dyDescent="0.3">
      <c r="A1453" s="161"/>
      <c r="D1453">
        <v>22</v>
      </c>
      <c r="E1453" t="s">
        <v>46</v>
      </c>
      <c r="F1453">
        <v>2012</v>
      </c>
      <c r="G1453">
        <v>46.5</v>
      </c>
    </row>
    <row r="1454" spans="1:7" x14ac:dyDescent="0.3">
      <c r="A1454" s="161"/>
      <c r="D1454">
        <v>23</v>
      </c>
      <c r="E1454" t="s">
        <v>46</v>
      </c>
      <c r="F1454">
        <v>2012</v>
      </c>
      <c r="G1454">
        <v>46.5</v>
      </c>
    </row>
    <row r="1455" spans="1:7" x14ac:dyDescent="0.3">
      <c r="A1455" s="161"/>
      <c r="D1455">
        <v>24</v>
      </c>
      <c r="E1455" t="s">
        <v>46</v>
      </c>
      <c r="F1455">
        <v>2012</v>
      </c>
      <c r="G1455">
        <v>45.5</v>
      </c>
    </row>
    <row r="1456" spans="1:7" x14ac:dyDescent="0.3">
      <c r="A1456" s="161"/>
      <c r="D1456">
        <v>25</v>
      </c>
      <c r="E1456" t="s">
        <v>46</v>
      </c>
      <c r="F1456">
        <v>2012</v>
      </c>
      <c r="G1456">
        <v>45.5</v>
      </c>
    </row>
    <row r="1457" spans="1:7" x14ac:dyDescent="0.3">
      <c r="A1457" s="161"/>
      <c r="D1457">
        <v>26</v>
      </c>
      <c r="E1457" t="s">
        <v>46</v>
      </c>
      <c r="F1457">
        <v>2012</v>
      </c>
      <c r="G1457">
        <v>45.5</v>
      </c>
    </row>
    <row r="1458" spans="1:7" x14ac:dyDescent="0.3">
      <c r="A1458" s="161"/>
      <c r="D1458">
        <v>27</v>
      </c>
      <c r="E1458" t="s">
        <v>46</v>
      </c>
      <c r="F1458">
        <v>2012</v>
      </c>
      <c r="G1458">
        <v>44.6</v>
      </c>
    </row>
    <row r="1459" spans="1:7" x14ac:dyDescent="0.3">
      <c r="A1459" s="161"/>
      <c r="D1459">
        <v>28</v>
      </c>
      <c r="E1459" t="s">
        <v>46</v>
      </c>
      <c r="F1459">
        <v>2012</v>
      </c>
      <c r="G1459">
        <v>44.9</v>
      </c>
    </row>
    <row r="1460" spans="1:7" x14ac:dyDescent="0.3">
      <c r="A1460" s="161"/>
      <c r="D1460">
        <v>29</v>
      </c>
      <c r="E1460" t="s">
        <v>46</v>
      </c>
      <c r="F1460">
        <v>2012</v>
      </c>
      <c r="G1460">
        <v>44.6</v>
      </c>
    </row>
    <row r="1461" spans="1:7" x14ac:dyDescent="0.3">
      <c r="A1461" s="161"/>
      <c r="D1461">
        <v>30</v>
      </c>
      <c r="E1461" t="s">
        <v>46</v>
      </c>
      <c r="F1461">
        <v>2012</v>
      </c>
      <c r="G1461">
        <v>43.7</v>
      </c>
    </row>
    <row r="1462" spans="1:7" x14ac:dyDescent="0.3">
      <c r="A1462" s="161"/>
      <c r="D1462">
        <v>31</v>
      </c>
      <c r="E1462" t="s">
        <v>46</v>
      </c>
      <c r="F1462">
        <v>2012</v>
      </c>
      <c r="G1462">
        <v>43.7</v>
      </c>
    </row>
    <row r="1463" spans="1:7" x14ac:dyDescent="0.3">
      <c r="A1463" s="161"/>
      <c r="D1463">
        <v>1</v>
      </c>
      <c r="E1463" t="s">
        <v>36</v>
      </c>
      <c r="F1463">
        <v>2013</v>
      </c>
      <c r="G1463">
        <v>41.9</v>
      </c>
    </row>
    <row r="1464" spans="1:7" x14ac:dyDescent="0.3">
      <c r="A1464" s="161"/>
      <c r="D1464">
        <v>2</v>
      </c>
      <c r="E1464" t="s">
        <v>36</v>
      </c>
      <c r="F1464">
        <v>2013</v>
      </c>
      <c r="G1464">
        <v>41.9</v>
      </c>
    </row>
    <row r="1465" spans="1:7" x14ac:dyDescent="0.3">
      <c r="A1465" s="161"/>
      <c r="D1465">
        <v>3</v>
      </c>
      <c r="E1465" t="s">
        <v>36</v>
      </c>
      <c r="F1465">
        <v>2013</v>
      </c>
      <c r="G1465">
        <v>40.9</v>
      </c>
    </row>
    <row r="1466" spans="1:7" x14ac:dyDescent="0.3">
      <c r="A1466" s="161"/>
      <c r="D1466">
        <v>4</v>
      </c>
      <c r="E1466" t="s">
        <v>36</v>
      </c>
      <c r="F1466">
        <v>2013</v>
      </c>
      <c r="G1466">
        <v>39.1</v>
      </c>
    </row>
    <row r="1467" spans="1:7" x14ac:dyDescent="0.3">
      <c r="A1467" s="161"/>
      <c r="D1467">
        <v>5</v>
      </c>
      <c r="E1467" t="s">
        <v>36</v>
      </c>
      <c r="F1467">
        <v>2013</v>
      </c>
      <c r="G1467">
        <v>38.5</v>
      </c>
    </row>
    <row r="1468" spans="1:7" x14ac:dyDescent="0.3">
      <c r="A1468" s="161"/>
      <c r="D1468">
        <v>6</v>
      </c>
      <c r="E1468" t="s">
        <v>36</v>
      </c>
      <c r="F1468">
        <v>2013</v>
      </c>
      <c r="G1468">
        <v>38.200000000000003</v>
      </c>
    </row>
    <row r="1469" spans="1:7" x14ac:dyDescent="0.3">
      <c r="A1469" s="161"/>
      <c r="D1469">
        <v>7</v>
      </c>
      <c r="E1469" t="s">
        <v>36</v>
      </c>
      <c r="F1469">
        <v>2013</v>
      </c>
      <c r="G1469">
        <v>37.5</v>
      </c>
    </row>
    <row r="1470" spans="1:7" x14ac:dyDescent="0.3">
      <c r="A1470" s="161"/>
      <c r="D1470">
        <v>8</v>
      </c>
      <c r="E1470" t="s">
        <v>36</v>
      </c>
      <c r="F1470">
        <v>2013</v>
      </c>
      <c r="G1470">
        <v>37.200000000000003</v>
      </c>
    </row>
    <row r="1471" spans="1:7" x14ac:dyDescent="0.3">
      <c r="A1471" s="161"/>
      <c r="D1471">
        <v>9</v>
      </c>
      <c r="E1471" t="s">
        <v>36</v>
      </c>
      <c r="F1471">
        <v>2013</v>
      </c>
      <c r="G1471">
        <v>37.200000000000003</v>
      </c>
    </row>
    <row r="1472" spans="1:7" x14ac:dyDescent="0.3">
      <c r="A1472" s="161"/>
      <c r="D1472">
        <v>10</v>
      </c>
      <c r="E1472" t="s">
        <v>36</v>
      </c>
      <c r="F1472">
        <v>2013</v>
      </c>
      <c r="G1472">
        <v>37.200000000000003</v>
      </c>
    </row>
    <row r="1473" spans="1:7" x14ac:dyDescent="0.3">
      <c r="A1473" s="161"/>
      <c r="D1473">
        <v>11</v>
      </c>
      <c r="E1473" t="s">
        <v>36</v>
      </c>
      <c r="F1473">
        <v>2013</v>
      </c>
      <c r="G1473">
        <v>37.200000000000003</v>
      </c>
    </row>
    <row r="1474" spans="1:7" x14ac:dyDescent="0.3">
      <c r="A1474" s="161"/>
      <c r="D1474">
        <v>12</v>
      </c>
      <c r="E1474" t="s">
        <v>36</v>
      </c>
      <c r="F1474">
        <v>2013</v>
      </c>
      <c r="G1474">
        <v>37.200000000000003</v>
      </c>
    </row>
    <row r="1475" spans="1:7" x14ac:dyDescent="0.3">
      <c r="A1475" s="161"/>
      <c r="D1475">
        <v>13</v>
      </c>
      <c r="E1475" t="s">
        <v>36</v>
      </c>
      <c r="F1475">
        <v>2013</v>
      </c>
      <c r="G1475">
        <v>37.200000000000003</v>
      </c>
    </row>
    <row r="1476" spans="1:7" x14ac:dyDescent="0.3">
      <c r="A1476" s="161"/>
      <c r="D1476">
        <v>14</v>
      </c>
      <c r="E1476" t="s">
        <v>36</v>
      </c>
      <c r="F1476">
        <v>2013</v>
      </c>
      <c r="G1476">
        <v>37.200000000000003</v>
      </c>
    </row>
    <row r="1477" spans="1:7" x14ac:dyDescent="0.3">
      <c r="A1477" s="161"/>
      <c r="D1477">
        <v>15</v>
      </c>
      <c r="E1477" t="s">
        <v>36</v>
      </c>
      <c r="F1477">
        <v>2013</v>
      </c>
      <c r="G1477">
        <v>36.4</v>
      </c>
    </row>
    <row r="1478" spans="1:7" x14ac:dyDescent="0.3">
      <c r="A1478" s="161"/>
      <c r="D1478">
        <v>16</v>
      </c>
      <c r="E1478" t="s">
        <v>36</v>
      </c>
      <c r="F1478">
        <v>2013</v>
      </c>
      <c r="G1478">
        <v>36.4</v>
      </c>
    </row>
    <row r="1479" spans="1:7" x14ac:dyDescent="0.3">
      <c r="A1479" s="161"/>
      <c r="D1479">
        <v>17</v>
      </c>
      <c r="E1479" t="s">
        <v>36</v>
      </c>
      <c r="F1479">
        <v>2013</v>
      </c>
      <c r="G1479">
        <v>36.4</v>
      </c>
    </row>
    <row r="1480" spans="1:7" x14ac:dyDescent="0.3">
      <c r="A1480" s="161"/>
      <c r="D1480">
        <v>18</v>
      </c>
      <c r="E1480" t="s">
        <v>36</v>
      </c>
      <c r="F1480">
        <v>2013</v>
      </c>
      <c r="G1480">
        <v>37.200000000000003</v>
      </c>
    </row>
    <row r="1481" spans="1:7" x14ac:dyDescent="0.3">
      <c r="A1481" s="161"/>
      <c r="D1481">
        <v>19</v>
      </c>
      <c r="E1481" t="s">
        <v>36</v>
      </c>
      <c r="F1481">
        <v>2013</v>
      </c>
      <c r="G1481">
        <v>51.6</v>
      </c>
    </row>
    <row r="1482" spans="1:7" x14ac:dyDescent="0.3">
      <c r="A1482" s="161"/>
      <c r="D1482">
        <v>20</v>
      </c>
      <c r="E1482" t="s">
        <v>36</v>
      </c>
      <c r="F1482">
        <v>2013</v>
      </c>
      <c r="G1482">
        <v>51.6</v>
      </c>
    </row>
    <row r="1483" spans="1:7" x14ac:dyDescent="0.3">
      <c r="A1483" s="161"/>
      <c r="D1483">
        <v>21</v>
      </c>
      <c r="E1483" t="s">
        <v>36</v>
      </c>
      <c r="F1483">
        <v>2013</v>
      </c>
      <c r="G1483">
        <v>51.6</v>
      </c>
    </row>
    <row r="1484" spans="1:7" x14ac:dyDescent="0.3">
      <c r="A1484" s="161"/>
      <c r="D1484">
        <v>22</v>
      </c>
      <c r="E1484" t="s">
        <v>36</v>
      </c>
      <c r="F1484">
        <v>2013</v>
      </c>
      <c r="G1484">
        <v>40.9</v>
      </c>
    </row>
    <row r="1485" spans="1:7" x14ac:dyDescent="0.3">
      <c r="A1485" s="161"/>
      <c r="D1485">
        <v>23</v>
      </c>
      <c r="E1485" t="s">
        <v>36</v>
      </c>
      <c r="F1485">
        <v>2013</v>
      </c>
      <c r="G1485">
        <v>40</v>
      </c>
    </row>
    <row r="1486" spans="1:7" x14ac:dyDescent="0.3">
      <c r="A1486" s="161"/>
      <c r="D1486">
        <v>24</v>
      </c>
      <c r="E1486" t="s">
        <v>36</v>
      </c>
      <c r="F1486">
        <v>2013</v>
      </c>
      <c r="G1486">
        <v>38.200000000000003</v>
      </c>
    </row>
    <row r="1487" spans="1:7" x14ac:dyDescent="0.3">
      <c r="A1487" s="161"/>
      <c r="D1487">
        <v>25</v>
      </c>
      <c r="E1487" t="s">
        <v>36</v>
      </c>
      <c r="F1487">
        <v>2013</v>
      </c>
      <c r="G1487">
        <v>38.200000000000003</v>
      </c>
    </row>
    <row r="1488" spans="1:7" x14ac:dyDescent="0.3">
      <c r="A1488" s="161"/>
      <c r="D1488">
        <v>26</v>
      </c>
      <c r="E1488" t="s">
        <v>36</v>
      </c>
      <c r="F1488">
        <v>2013</v>
      </c>
      <c r="G1488">
        <v>38.200000000000003</v>
      </c>
    </row>
    <row r="1489" spans="1:7" x14ac:dyDescent="0.3">
      <c r="A1489" s="161"/>
      <c r="D1489">
        <v>27</v>
      </c>
      <c r="E1489" t="s">
        <v>36</v>
      </c>
      <c r="F1489">
        <v>2013</v>
      </c>
      <c r="G1489">
        <v>38.200000000000003</v>
      </c>
    </row>
    <row r="1490" spans="1:7" x14ac:dyDescent="0.3">
      <c r="A1490" s="161"/>
      <c r="D1490">
        <v>28</v>
      </c>
      <c r="E1490" t="s">
        <v>36</v>
      </c>
      <c r="F1490">
        <v>2013</v>
      </c>
      <c r="G1490">
        <v>37.200000000000003</v>
      </c>
    </row>
    <row r="1491" spans="1:7" x14ac:dyDescent="0.3">
      <c r="A1491" s="161"/>
      <c r="D1491">
        <v>29</v>
      </c>
      <c r="E1491" t="s">
        <v>36</v>
      </c>
      <c r="F1491">
        <v>2013</v>
      </c>
      <c r="G1491">
        <v>37.200000000000003</v>
      </c>
    </row>
    <row r="1492" spans="1:7" x14ac:dyDescent="0.3">
      <c r="A1492" s="161"/>
      <c r="D1492">
        <v>30</v>
      </c>
      <c r="E1492" t="s">
        <v>36</v>
      </c>
      <c r="F1492">
        <v>2013</v>
      </c>
      <c r="G1492">
        <v>36.4</v>
      </c>
    </row>
    <row r="1493" spans="1:7" x14ac:dyDescent="0.3">
      <c r="A1493" s="161"/>
      <c r="D1493">
        <v>31</v>
      </c>
      <c r="E1493" t="s">
        <v>36</v>
      </c>
      <c r="F1493">
        <v>2013</v>
      </c>
      <c r="G1493">
        <v>36.4</v>
      </c>
    </row>
    <row r="1494" spans="1:7" x14ac:dyDescent="0.3">
      <c r="A1494" s="161"/>
      <c r="D1494">
        <v>1</v>
      </c>
      <c r="E1494" t="s">
        <v>37</v>
      </c>
      <c r="F1494">
        <v>2013</v>
      </c>
      <c r="G1494">
        <v>36.4</v>
      </c>
    </row>
    <row r="1495" spans="1:7" x14ac:dyDescent="0.3">
      <c r="A1495" s="161"/>
      <c r="D1495">
        <v>2</v>
      </c>
      <c r="E1495" t="s">
        <v>37</v>
      </c>
      <c r="F1495">
        <v>2013</v>
      </c>
      <c r="G1495">
        <v>36.4</v>
      </c>
    </row>
    <row r="1496" spans="1:7" x14ac:dyDescent="0.3">
      <c r="A1496" s="161"/>
      <c r="D1496">
        <v>3</v>
      </c>
      <c r="E1496" t="s">
        <v>37</v>
      </c>
      <c r="F1496">
        <v>2013</v>
      </c>
      <c r="G1496">
        <v>37.200000000000003</v>
      </c>
    </row>
    <row r="1497" spans="1:7" x14ac:dyDescent="0.3">
      <c r="A1497" s="161"/>
      <c r="D1497">
        <v>4</v>
      </c>
      <c r="E1497" t="s">
        <v>37</v>
      </c>
      <c r="F1497">
        <v>2013</v>
      </c>
      <c r="G1497">
        <v>37.200000000000003</v>
      </c>
    </row>
    <row r="1498" spans="1:7" x14ac:dyDescent="0.3">
      <c r="A1498" s="161"/>
      <c r="D1498">
        <v>5</v>
      </c>
      <c r="E1498" t="s">
        <v>37</v>
      </c>
      <c r="F1498">
        <v>2013</v>
      </c>
      <c r="G1498">
        <v>40.9</v>
      </c>
    </row>
    <row r="1499" spans="1:7" x14ac:dyDescent="0.3">
      <c r="A1499" s="161"/>
      <c r="D1499">
        <v>6</v>
      </c>
      <c r="E1499" t="s">
        <v>37</v>
      </c>
      <c r="F1499">
        <v>2013</v>
      </c>
      <c r="G1499">
        <v>53.7</v>
      </c>
    </row>
    <row r="1500" spans="1:7" x14ac:dyDescent="0.3">
      <c r="A1500" s="161"/>
      <c r="D1500">
        <v>7</v>
      </c>
      <c r="E1500" t="s">
        <v>37</v>
      </c>
      <c r="F1500">
        <v>2013</v>
      </c>
      <c r="G1500">
        <v>53.7</v>
      </c>
    </row>
    <row r="1501" spans="1:7" x14ac:dyDescent="0.3">
      <c r="A1501" s="161"/>
      <c r="D1501">
        <v>8</v>
      </c>
      <c r="E1501" t="s">
        <v>37</v>
      </c>
      <c r="F1501">
        <v>2013</v>
      </c>
      <c r="G1501">
        <v>49.7</v>
      </c>
    </row>
    <row r="1502" spans="1:7" x14ac:dyDescent="0.3">
      <c r="A1502" s="161"/>
      <c r="D1502">
        <v>9</v>
      </c>
      <c r="E1502" t="s">
        <v>37</v>
      </c>
      <c r="F1502">
        <v>2013</v>
      </c>
      <c r="G1502">
        <v>41.2</v>
      </c>
    </row>
    <row r="1503" spans="1:7" x14ac:dyDescent="0.3">
      <c r="A1503" s="161"/>
      <c r="D1503">
        <v>10</v>
      </c>
      <c r="E1503" t="s">
        <v>37</v>
      </c>
      <c r="F1503">
        <v>2013</v>
      </c>
      <c r="G1503">
        <v>40</v>
      </c>
    </row>
    <row r="1504" spans="1:7" x14ac:dyDescent="0.3">
      <c r="A1504" s="161"/>
      <c r="D1504">
        <v>11</v>
      </c>
      <c r="E1504" t="s">
        <v>37</v>
      </c>
      <c r="F1504">
        <v>2013</v>
      </c>
      <c r="G1504">
        <v>39.700000000000003</v>
      </c>
    </row>
    <row r="1505" spans="1:7" x14ac:dyDescent="0.3">
      <c r="A1505" s="161"/>
      <c r="D1505">
        <v>12</v>
      </c>
      <c r="E1505" t="s">
        <v>37</v>
      </c>
      <c r="F1505">
        <v>2013</v>
      </c>
      <c r="G1505">
        <v>39.1</v>
      </c>
    </row>
    <row r="1506" spans="1:7" x14ac:dyDescent="0.3">
      <c r="A1506" s="161"/>
      <c r="D1506">
        <v>13</v>
      </c>
      <c r="E1506" t="s">
        <v>37</v>
      </c>
      <c r="F1506">
        <v>2013</v>
      </c>
      <c r="G1506">
        <v>39.1</v>
      </c>
    </row>
    <row r="1507" spans="1:7" x14ac:dyDescent="0.3">
      <c r="A1507" s="161"/>
      <c r="D1507">
        <v>14</v>
      </c>
      <c r="E1507" t="s">
        <v>37</v>
      </c>
      <c r="F1507">
        <v>2013</v>
      </c>
      <c r="G1507">
        <v>39.1</v>
      </c>
    </row>
    <row r="1508" spans="1:7" x14ac:dyDescent="0.3">
      <c r="A1508" s="161"/>
      <c r="D1508">
        <v>15</v>
      </c>
      <c r="E1508" t="s">
        <v>37</v>
      </c>
      <c r="F1508">
        <v>2013</v>
      </c>
      <c r="G1508">
        <v>39.1</v>
      </c>
    </row>
    <row r="1509" spans="1:7" x14ac:dyDescent="0.3">
      <c r="A1509" s="161"/>
      <c r="D1509">
        <v>16</v>
      </c>
      <c r="E1509" t="s">
        <v>37</v>
      </c>
      <c r="F1509">
        <v>2013</v>
      </c>
      <c r="G1509">
        <v>39.1</v>
      </c>
    </row>
    <row r="1510" spans="1:7" x14ac:dyDescent="0.3">
      <c r="A1510" s="161"/>
      <c r="D1510">
        <v>17</v>
      </c>
      <c r="E1510" t="s">
        <v>37</v>
      </c>
      <c r="F1510">
        <v>2013</v>
      </c>
      <c r="G1510">
        <v>39.1</v>
      </c>
    </row>
    <row r="1511" spans="1:7" x14ac:dyDescent="0.3">
      <c r="A1511" s="161"/>
      <c r="D1511">
        <v>18</v>
      </c>
      <c r="E1511" t="s">
        <v>37</v>
      </c>
      <c r="F1511">
        <v>2013</v>
      </c>
      <c r="G1511">
        <v>39.1</v>
      </c>
    </row>
    <row r="1512" spans="1:7" x14ac:dyDescent="0.3">
      <c r="A1512" s="161"/>
      <c r="D1512">
        <v>19</v>
      </c>
      <c r="E1512" t="s">
        <v>37</v>
      </c>
      <c r="F1512">
        <v>2013</v>
      </c>
      <c r="G1512">
        <v>38.799999999999997</v>
      </c>
    </row>
    <row r="1513" spans="1:7" x14ac:dyDescent="0.3">
      <c r="A1513" s="161"/>
      <c r="D1513">
        <v>20</v>
      </c>
      <c r="E1513" t="s">
        <v>37</v>
      </c>
      <c r="F1513">
        <v>2013</v>
      </c>
      <c r="G1513">
        <v>38.200000000000003</v>
      </c>
    </row>
    <row r="1514" spans="1:7" x14ac:dyDescent="0.3">
      <c r="A1514" s="161"/>
      <c r="D1514">
        <v>21</v>
      </c>
      <c r="E1514" t="s">
        <v>37</v>
      </c>
      <c r="F1514">
        <v>2013</v>
      </c>
      <c r="G1514">
        <v>38.200000000000003</v>
      </c>
    </row>
    <row r="1515" spans="1:7" x14ac:dyDescent="0.3">
      <c r="A1515" s="161"/>
      <c r="D1515">
        <v>22</v>
      </c>
      <c r="E1515" t="s">
        <v>37</v>
      </c>
      <c r="F1515">
        <v>2013</v>
      </c>
      <c r="G1515">
        <v>38.200000000000003</v>
      </c>
    </row>
    <row r="1516" spans="1:7" x14ac:dyDescent="0.3">
      <c r="A1516" s="161"/>
      <c r="D1516">
        <v>23</v>
      </c>
      <c r="E1516" t="s">
        <v>37</v>
      </c>
      <c r="F1516">
        <v>2013</v>
      </c>
      <c r="G1516">
        <v>38.200000000000003</v>
      </c>
    </row>
    <row r="1517" spans="1:7" x14ac:dyDescent="0.3">
      <c r="A1517" s="161"/>
      <c r="D1517">
        <v>24</v>
      </c>
      <c r="E1517" t="s">
        <v>37</v>
      </c>
      <c r="F1517">
        <v>2013</v>
      </c>
      <c r="G1517">
        <v>38.200000000000003</v>
      </c>
    </row>
    <row r="1518" spans="1:7" x14ac:dyDescent="0.3">
      <c r="A1518" s="161"/>
      <c r="D1518">
        <v>25</v>
      </c>
      <c r="E1518" t="s">
        <v>37</v>
      </c>
      <c r="F1518">
        <v>2013</v>
      </c>
      <c r="G1518">
        <v>38.200000000000003</v>
      </c>
    </row>
    <row r="1519" spans="1:7" x14ac:dyDescent="0.3">
      <c r="A1519" s="161"/>
      <c r="D1519">
        <v>26</v>
      </c>
      <c r="E1519" t="s">
        <v>37</v>
      </c>
      <c r="F1519">
        <v>2013</v>
      </c>
      <c r="G1519">
        <v>38.200000000000003</v>
      </c>
    </row>
    <row r="1520" spans="1:7" x14ac:dyDescent="0.3">
      <c r="A1520" s="161"/>
      <c r="D1520">
        <v>27</v>
      </c>
      <c r="E1520" t="s">
        <v>37</v>
      </c>
      <c r="F1520">
        <v>2013</v>
      </c>
      <c r="G1520">
        <v>37.200000000000003</v>
      </c>
    </row>
    <row r="1521" spans="1:7" x14ac:dyDescent="0.3">
      <c r="A1521" s="161"/>
      <c r="D1521">
        <v>28</v>
      </c>
      <c r="E1521" t="s">
        <v>37</v>
      </c>
      <c r="F1521">
        <v>2013</v>
      </c>
      <c r="G1521">
        <v>37.200000000000003</v>
      </c>
    </row>
    <row r="1522" spans="1:7" x14ac:dyDescent="0.3">
      <c r="A1522" s="161"/>
      <c r="D1522">
        <v>1</v>
      </c>
      <c r="E1522" t="s">
        <v>38</v>
      </c>
      <c r="F1522">
        <v>2013</v>
      </c>
      <c r="G1522">
        <v>37.200000000000003</v>
      </c>
    </row>
    <row r="1523" spans="1:7" x14ac:dyDescent="0.3">
      <c r="A1523" s="161"/>
      <c r="D1523">
        <v>2</v>
      </c>
      <c r="E1523" t="s">
        <v>38</v>
      </c>
      <c r="F1523">
        <v>2013</v>
      </c>
      <c r="G1523">
        <v>37.200000000000003</v>
      </c>
    </row>
    <row r="1524" spans="1:7" x14ac:dyDescent="0.3">
      <c r="A1524" s="161"/>
      <c r="D1524">
        <v>3</v>
      </c>
      <c r="E1524" t="s">
        <v>38</v>
      </c>
      <c r="F1524">
        <v>2013</v>
      </c>
      <c r="G1524">
        <v>38.200000000000003</v>
      </c>
    </row>
    <row r="1525" spans="1:7" x14ac:dyDescent="0.3">
      <c r="A1525" s="161"/>
      <c r="D1525">
        <v>4</v>
      </c>
      <c r="E1525" t="s">
        <v>38</v>
      </c>
      <c r="F1525">
        <v>2013</v>
      </c>
      <c r="G1525">
        <v>38.200000000000003</v>
      </c>
    </row>
    <row r="1526" spans="1:7" x14ac:dyDescent="0.3">
      <c r="A1526" s="161"/>
      <c r="D1526">
        <v>5</v>
      </c>
      <c r="E1526" t="s">
        <v>38</v>
      </c>
      <c r="F1526">
        <v>2013</v>
      </c>
      <c r="G1526">
        <v>41.9</v>
      </c>
    </row>
    <row r="1527" spans="1:7" x14ac:dyDescent="0.3">
      <c r="A1527" s="161"/>
      <c r="D1527">
        <v>6</v>
      </c>
      <c r="E1527" t="s">
        <v>38</v>
      </c>
      <c r="F1527">
        <v>2013</v>
      </c>
      <c r="G1527">
        <v>41.9</v>
      </c>
    </row>
    <row r="1528" spans="1:7" x14ac:dyDescent="0.3">
      <c r="A1528" s="161"/>
      <c r="D1528">
        <v>7</v>
      </c>
      <c r="E1528" t="s">
        <v>38</v>
      </c>
      <c r="F1528">
        <v>2013</v>
      </c>
      <c r="G1528">
        <v>41.9</v>
      </c>
    </row>
    <row r="1529" spans="1:7" x14ac:dyDescent="0.3">
      <c r="A1529" s="161"/>
      <c r="D1529">
        <v>8</v>
      </c>
      <c r="E1529" t="s">
        <v>38</v>
      </c>
      <c r="F1529">
        <v>2013</v>
      </c>
      <c r="G1529">
        <v>41.9</v>
      </c>
    </row>
    <row r="1530" spans="1:7" x14ac:dyDescent="0.3">
      <c r="A1530" s="161"/>
      <c r="D1530">
        <v>9</v>
      </c>
      <c r="E1530" t="s">
        <v>38</v>
      </c>
      <c r="F1530">
        <v>2013</v>
      </c>
      <c r="G1530">
        <v>41.9</v>
      </c>
    </row>
    <row r="1531" spans="1:7" x14ac:dyDescent="0.3">
      <c r="A1531" s="161"/>
      <c r="D1531">
        <v>10</v>
      </c>
      <c r="E1531" t="s">
        <v>38</v>
      </c>
      <c r="F1531">
        <v>2013</v>
      </c>
      <c r="G1531">
        <v>44.6</v>
      </c>
    </row>
    <row r="1532" spans="1:7" x14ac:dyDescent="0.3">
      <c r="A1532" s="161"/>
      <c r="D1532">
        <v>11</v>
      </c>
      <c r="E1532" t="s">
        <v>38</v>
      </c>
      <c r="F1532">
        <v>2013</v>
      </c>
      <c r="G1532">
        <v>44.6</v>
      </c>
    </row>
    <row r="1533" spans="1:7" x14ac:dyDescent="0.3">
      <c r="A1533" s="161"/>
      <c r="D1533">
        <v>12</v>
      </c>
      <c r="E1533" t="s">
        <v>38</v>
      </c>
      <c r="F1533">
        <v>2013</v>
      </c>
      <c r="G1533">
        <v>44.6</v>
      </c>
    </row>
    <row r="1534" spans="1:7" x14ac:dyDescent="0.3">
      <c r="A1534" s="161"/>
      <c r="D1534">
        <v>13</v>
      </c>
      <c r="E1534" t="s">
        <v>38</v>
      </c>
      <c r="F1534">
        <v>2013</v>
      </c>
      <c r="G1534">
        <v>44.6</v>
      </c>
    </row>
    <row r="1535" spans="1:7" x14ac:dyDescent="0.3">
      <c r="A1535" s="161"/>
      <c r="D1535">
        <v>14</v>
      </c>
      <c r="E1535" t="s">
        <v>38</v>
      </c>
      <c r="F1535">
        <v>2013</v>
      </c>
      <c r="G1535">
        <v>43.7</v>
      </c>
    </row>
    <row r="1536" spans="1:7" x14ac:dyDescent="0.3">
      <c r="A1536" s="161"/>
      <c r="D1536">
        <v>15</v>
      </c>
      <c r="E1536" t="s">
        <v>38</v>
      </c>
      <c r="F1536">
        <v>2013</v>
      </c>
      <c r="G1536">
        <v>43.7</v>
      </c>
    </row>
    <row r="1537" spans="1:7" x14ac:dyDescent="0.3">
      <c r="A1537" s="161"/>
      <c r="D1537">
        <v>16</v>
      </c>
      <c r="E1537" t="s">
        <v>38</v>
      </c>
      <c r="F1537">
        <v>2013</v>
      </c>
      <c r="G1537">
        <v>43.7</v>
      </c>
    </row>
    <row r="1538" spans="1:7" x14ac:dyDescent="0.3">
      <c r="A1538" s="161"/>
      <c r="D1538">
        <v>17</v>
      </c>
      <c r="E1538" t="s">
        <v>38</v>
      </c>
      <c r="F1538">
        <v>2013</v>
      </c>
      <c r="G1538">
        <v>44.6</v>
      </c>
    </row>
    <row r="1539" spans="1:7" x14ac:dyDescent="0.3">
      <c r="A1539" s="161"/>
      <c r="D1539">
        <v>18</v>
      </c>
      <c r="E1539" t="s">
        <v>38</v>
      </c>
      <c r="F1539">
        <v>2013</v>
      </c>
      <c r="G1539">
        <v>44.6</v>
      </c>
    </row>
    <row r="1540" spans="1:7" x14ac:dyDescent="0.3">
      <c r="A1540" s="161"/>
      <c r="D1540">
        <v>19</v>
      </c>
      <c r="E1540" t="s">
        <v>38</v>
      </c>
      <c r="F1540">
        <v>2013</v>
      </c>
      <c r="G1540">
        <v>45.5</v>
      </c>
    </row>
    <row r="1541" spans="1:7" x14ac:dyDescent="0.3">
      <c r="A1541" s="161"/>
      <c r="D1541">
        <v>20</v>
      </c>
      <c r="E1541" t="s">
        <v>38</v>
      </c>
      <c r="F1541">
        <v>2013</v>
      </c>
      <c r="G1541">
        <v>45.5</v>
      </c>
    </row>
    <row r="1542" spans="1:7" x14ac:dyDescent="0.3">
      <c r="A1542" s="161"/>
      <c r="D1542">
        <v>21</v>
      </c>
      <c r="E1542" t="s">
        <v>38</v>
      </c>
      <c r="F1542">
        <v>2013</v>
      </c>
      <c r="G1542">
        <v>45.5</v>
      </c>
    </row>
    <row r="1543" spans="1:7" x14ac:dyDescent="0.3">
      <c r="A1543" s="161"/>
      <c r="D1543">
        <v>22</v>
      </c>
      <c r="E1543" t="s">
        <v>38</v>
      </c>
      <c r="F1543">
        <v>2013</v>
      </c>
      <c r="G1543">
        <v>44.6</v>
      </c>
    </row>
    <row r="1544" spans="1:7" x14ac:dyDescent="0.3">
      <c r="A1544" s="161"/>
      <c r="D1544">
        <v>23</v>
      </c>
      <c r="E1544" t="s">
        <v>38</v>
      </c>
      <c r="F1544">
        <v>2013</v>
      </c>
      <c r="G1544">
        <v>44.6</v>
      </c>
    </row>
    <row r="1545" spans="1:7" x14ac:dyDescent="0.3">
      <c r="A1545" s="161"/>
      <c r="D1545">
        <v>24</v>
      </c>
      <c r="E1545" t="s">
        <v>38</v>
      </c>
      <c r="F1545">
        <v>2013</v>
      </c>
      <c r="G1545">
        <v>44.6</v>
      </c>
    </row>
    <row r="1546" spans="1:7" x14ac:dyDescent="0.3">
      <c r="A1546" s="161"/>
      <c r="D1546">
        <v>25</v>
      </c>
      <c r="E1546" t="s">
        <v>38</v>
      </c>
      <c r="F1546">
        <v>2013</v>
      </c>
      <c r="G1546">
        <v>43.7</v>
      </c>
    </row>
    <row r="1547" spans="1:7" x14ac:dyDescent="0.3">
      <c r="A1547" s="161"/>
      <c r="D1547">
        <v>26</v>
      </c>
      <c r="E1547" t="s">
        <v>38</v>
      </c>
      <c r="F1547">
        <v>2013</v>
      </c>
      <c r="G1547">
        <v>43.7</v>
      </c>
    </row>
    <row r="1548" spans="1:7" x14ac:dyDescent="0.3">
      <c r="A1548" s="161"/>
      <c r="D1548">
        <v>27</v>
      </c>
      <c r="E1548" t="s">
        <v>38</v>
      </c>
      <c r="F1548">
        <v>2013</v>
      </c>
      <c r="G1548">
        <v>44.6</v>
      </c>
    </row>
    <row r="1549" spans="1:7" x14ac:dyDescent="0.3">
      <c r="A1549" s="161"/>
      <c r="D1549">
        <v>28</v>
      </c>
      <c r="E1549" t="s">
        <v>38</v>
      </c>
      <c r="F1549">
        <v>2013</v>
      </c>
      <c r="G1549">
        <v>45.5</v>
      </c>
    </row>
    <row r="1550" spans="1:7" x14ac:dyDescent="0.3">
      <c r="A1550" s="161"/>
      <c r="D1550">
        <v>29</v>
      </c>
      <c r="E1550" t="s">
        <v>38</v>
      </c>
      <c r="F1550">
        <v>2013</v>
      </c>
      <c r="G1550">
        <v>45.5</v>
      </c>
    </row>
    <row r="1551" spans="1:7" x14ac:dyDescent="0.3">
      <c r="A1551" s="161"/>
      <c r="D1551">
        <v>30</v>
      </c>
      <c r="E1551" t="s">
        <v>38</v>
      </c>
      <c r="F1551">
        <v>2013</v>
      </c>
      <c r="G1551">
        <v>47.5</v>
      </c>
    </row>
    <row r="1552" spans="1:7" x14ac:dyDescent="0.3">
      <c r="A1552" s="161"/>
      <c r="D1552">
        <v>31</v>
      </c>
      <c r="E1552" t="s">
        <v>38</v>
      </c>
      <c r="F1552">
        <v>2013</v>
      </c>
      <c r="G1552">
        <v>47.5</v>
      </c>
    </row>
    <row r="1553" spans="1:7" x14ac:dyDescent="0.3">
      <c r="A1553" s="161"/>
      <c r="D1553">
        <v>1</v>
      </c>
      <c r="E1553" t="s">
        <v>39</v>
      </c>
      <c r="F1553">
        <v>2013</v>
      </c>
      <c r="G1553">
        <v>49.6</v>
      </c>
    </row>
    <row r="1554" spans="1:7" x14ac:dyDescent="0.3">
      <c r="A1554" s="161"/>
      <c r="D1554">
        <v>2</v>
      </c>
      <c r="E1554" t="s">
        <v>39</v>
      </c>
      <c r="F1554">
        <v>2013</v>
      </c>
      <c r="G1554">
        <v>49.6</v>
      </c>
    </row>
    <row r="1555" spans="1:7" x14ac:dyDescent="0.3">
      <c r="A1555" s="161"/>
      <c r="D1555">
        <v>3</v>
      </c>
      <c r="E1555" t="s">
        <v>39</v>
      </c>
      <c r="F1555">
        <v>2013</v>
      </c>
      <c r="G1555">
        <v>51.6</v>
      </c>
    </row>
    <row r="1556" spans="1:7" x14ac:dyDescent="0.3">
      <c r="A1556" s="161"/>
      <c r="D1556">
        <v>4</v>
      </c>
      <c r="E1556" t="s">
        <v>39</v>
      </c>
      <c r="F1556">
        <v>2013</v>
      </c>
      <c r="G1556">
        <v>51.6</v>
      </c>
    </row>
    <row r="1557" spans="1:7" x14ac:dyDescent="0.3">
      <c r="A1557" s="161"/>
      <c r="D1557">
        <v>5</v>
      </c>
      <c r="E1557" t="s">
        <v>39</v>
      </c>
      <c r="F1557">
        <v>2013</v>
      </c>
      <c r="G1557">
        <v>54.7</v>
      </c>
    </row>
    <row r="1558" spans="1:7" x14ac:dyDescent="0.3">
      <c r="A1558" s="161"/>
      <c r="D1558">
        <v>6</v>
      </c>
      <c r="E1558" t="s">
        <v>39</v>
      </c>
      <c r="F1558">
        <v>2013</v>
      </c>
      <c r="G1558">
        <v>55.7</v>
      </c>
    </row>
    <row r="1559" spans="1:7" x14ac:dyDescent="0.3">
      <c r="A1559" s="161"/>
      <c r="D1559">
        <v>7</v>
      </c>
      <c r="E1559" t="s">
        <v>39</v>
      </c>
      <c r="F1559">
        <v>2013</v>
      </c>
      <c r="G1559">
        <v>56.7</v>
      </c>
    </row>
    <row r="1560" spans="1:7" x14ac:dyDescent="0.3">
      <c r="A1560" s="161"/>
      <c r="D1560">
        <v>8</v>
      </c>
      <c r="E1560" t="s">
        <v>39</v>
      </c>
      <c r="F1560">
        <v>2013</v>
      </c>
      <c r="G1560">
        <v>56.7</v>
      </c>
    </row>
    <row r="1561" spans="1:7" x14ac:dyDescent="0.3">
      <c r="A1561" s="161"/>
      <c r="D1561">
        <v>9</v>
      </c>
      <c r="E1561" t="s">
        <v>39</v>
      </c>
      <c r="F1561">
        <v>2013</v>
      </c>
      <c r="G1561">
        <v>60.1</v>
      </c>
    </row>
    <row r="1562" spans="1:7" x14ac:dyDescent="0.3">
      <c r="A1562" s="161"/>
      <c r="D1562">
        <v>10</v>
      </c>
      <c r="E1562" t="s">
        <v>39</v>
      </c>
      <c r="F1562">
        <v>2013</v>
      </c>
      <c r="G1562">
        <v>60.1</v>
      </c>
    </row>
    <row r="1563" spans="1:7" x14ac:dyDescent="0.3">
      <c r="A1563" s="161"/>
      <c r="D1563">
        <v>11</v>
      </c>
      <c r="E1563" t="s">
        <v>39</v>
      </c>
      <c r="F1563">
        <v>2013</v>
      </c>
      <c r="G1563">
        <v>60.1</v>
      </c>
    </row>
    <row r="1564" spans="1:7" x14ac:dyDescent="0.3">
      <c r="A1564" s="161"/>
      <c r="D1564">
        <v>12</v>
      </c>
      <c r="E1564" t="s">
        <v>39</v>
      </c>
      <c r="F1564">
        <v>2013</v>
      </c>
      <c r="G1564">
        <v>55.7</v>
      </c>
    </row>
    <row r="1565" spans="1:7" x14ac:dyDescent="0.3">
      <c r="A1565" s="161"/>
      <c r="D1565">
        <v>13</v>
      </c>
      <c r="E1565" t="s">
        <v>39</v>
      </c>
      <c r="F1565">
        <v>2013</v>
      </c>
      <c r="G1565">
        <v>55.7</v>
      </c>
    </row>
    <row r="1566" spans="1:7" x14ac:dyDescent="0.3">
      <c r="A1566" s="161"/>
      <c r="D1566">
        <v>14</v>
      </c>
      <c r="E1566" t="s">
        <v>39</v>
      </c>
      <c r="F1566">
        <v>2013</v>
      </c>
      <c r="G1566">
        <v>53.7</v>
      </c>
    </row>
    <row r="1567" spans="1:7" x14ac:dyDescent="0.3">
      <c r="A1567" s="161"/>
      <c r="D1567">
        <v>15</v>
      </c>
      <c r="E1567" t="s">
        <v>39</v>
      </c>
      <c r="F1567">
        <v>2013</v>
      </c>
      <c r="G1567">
        <v>53.7</v>
      </c>
    </row>
    <row r="1568" spans="1:7" x14ac:dyDescent="0.3">
      <c r="A1568" s="161"/>
      <c r="D1568">
        <v>16</v>
      </c>
      <c r="E1568" t="s">
        <v>39</v>
      </c>
      <c r="F1568">
        <v>2013</v>
      </c>
      <c r="G1568">
        <v>53</v>
      </c>
    </row>
    <row r="1569" spans="1:7" x14ac:dyDescent="0.3">
      <c r="A1569" s="161"/>
      <c r="D1569">
        <v>17</v>
      </c>
      <c r="E1569" t="s">
        <v>39</v>
      </c>
      <c r="F1569">
        <v>2013</v>
      </c>
      <c r="G1569">
        <v>52.6</v>
      </c>
    </row>
    <row r="1570" spans="1:7" x14ac:dyDescent="0.3">
      <c r="A1570" s="161"/>
      <c r="D1570">
        <v>18</v>
      </c>
      <c r="E1570" t="s">
        <v>39</v>
      </c>
      <c r="F1570">
        <v>2013</v>
      </c>
      <c r="G1570">
        <v>50.6</v>
      </c>
    </row>
    <row r="1571" spans="1:7" x14ac:dyDescent="0.3">
      <c r="A1571" s="161"/>
      <c r="D1571">
        <v>19</v>
      </c>
      <c r="E1571" t="s">
        <v>39</v>
      </c>
      <c r="F1571">
        <v>2013</v>
      </c>
      <c r="G1571">
        <v>50.6</v>
      </c>
    </row>
    <row r="1572" spans="1:7" x14ac:dyDescent="0.3">
      <c r="A1572" s="161"/>
      <c r="D1572">
        <v>20</v>
      </c>
      <c r="E1572" t="s">
        <v>39</v>
      </c>
      <c r="F1572">
        <v>2013</v>
      </c>
      <c r="G1572">
        <v>55.7</v>
      </c>
    </row>
    <row r="1573" spans="1:7" x14ac:dyDescent="0.3">
      <c r="A1573" s="161"/>
      <c r="D1573">
        <v>21</v>
      </c>
      <c r="E1573" t="s">
        <v>39</v>
      </c>
      <c r="F1573">
        <v>2013</v>
      </c>
      <c r="G1573">
        <v>55.7</v>
      </c>
    </row>
    <row r="1574" spans="1:7" x14ac:dyDescent="0.3">
      <c r="A1574" s="161"/>
      <c r="D1574">
        <v>22</v>
      </c>
      <c r="E1574" t="s">
        <v>39</v>
      </c>
      <c r="F1574">
        <v>2013</v>
      </c>
      <c r="G1574">
        <v>55.7</v>
      </c>
    </row>
    <row r="1575" spans="1:7" x14ac:dyDescent="0.3">
      <c r="A1575" s="161"/>
      <c r="D1575">
        <v>23</v>
      </c>
      <c r="E1575" t="s">
        <v>39</v>
      </c>
      <c r="F1575">
        <v>2013</v>
      </c>
      <c r="G1575">
        <v>56.7</v>
      </c>
    </row>
    <row r="1576" spans="1:7" x14ac:dyDescent="0.3">
      <c r="A1576" s="161"/>
      <c r="D1576">
        <v>24</v>
      </c>
      <c r="E1576" t="s">
        <v>39</v>
      </c>
      <c r="F1576">
        <v>2013</v>
      </c>
      <c r="G1576">
        <v>56.7</v>
      </c>
    </row>
    <row r="1577" spans="1:7" x14ac:dyDescent="0.3">
      <c r="A1577" s="161"/>
      <c r="D1577">
        <v>25</v>
      </c>
      <c r="E1577" t="s">
        <v>39</v>
      </c>
      <c r="F1577">
        <v>2013</v>
      </c>
      <c r="G1577">
        <v>60.1</v>
      </c>
    </row>
    <row r="1578" spans="1:7" x14ac:dyDescent="0.3">
      <c r="A1578" s="161"/>
      <c r="D1578">
        <v>26</v>
      </c>
      <c r="E1578" t="s">
        <v>39</v>
      </c>
      <c r="F1578">
        <v>2013</v>
      </c>
      <c r="G1578">
        <v>74.2</v>
      </c>
    </row>
    <row r="1579" spans="1:7" x14ac:dyDescent="0.3">
      <c r="A1579" s="161"/>
      <c r="D1579">
        <v>27</v>
      </c>
      <c r="E1579" t="s">
        <v>39</v>
      </c>
      <c r="F1579">
        <v>2013</v>
      </c>
      <c r="G1579">
        <v>74.2</v>
      </c>
    </row>
    <row r="1580" spans="1:7" x14ac:dyDescent="0.3">
      <c r="A1580" s="161"/>
      <c r="D1580">
        <v>28</v>
      </c>
      <c r="E1580" t="s">
        <v>39</v>
      </c>
      <c r="F1580">
        <v>2013</v>
      </c>
      <c r="G1580">
        <v>78.3</v>
      </c>
    </row>
    <row r="1581" spans="1:7" x14ac:dyDescent="0.3">
      <c r="A1581" s="161"/>
      <c r="D1581">
        <v>29</v>
      </c>
      <c r="E1581" t="s">
        <v>39</v>
      </c>
      <c r="F1581">
        <v>2013</v>
      </c>
      <c r="G1581">
        <v>95.2</v>
      </c>
    </row>
    <row r="1582" spans="1:7" x14ac:dyDescent="0.3">
      <c r="A1582" s="161"/>
      <c r="D1582">
        <v>30</v>
      </c>
      <c r="E1582" t="s">
        <v>39</v>
      </c>
      <c r="F1582">
        <v>2013</v>
      </c>
      <c r="G1582">
        <v>95.2</v>
      </c>
    </row>
    <row r="1583" spans="1:7" x14ac:dyDescent="0.3">
      <c r="A1583" s="161"/>
      <c r="D1583">
        <v>1</v>
      </c>
      <c r="E1583" t="s">
        <v>21</v>
      </c>
      <c r="F1583">
        <v>2013</v>
      </c>
      <c r="G1583">
        <v>105</v>
      </c>
    </row>
    <row r="1584" spans="1:7" x14ac:dyDescent="0.3">
      <c r="A1584" s="161"/>
      <c r="D1584">
        <v>2</v>
      </c>
      <c r="E1584" t="s">
        <v>21</v>
      </c>
      <c r="F1584">
        <v>2013</v>
      </c>
      <c r="G1584">
        <v>106</v>
      </c>
    </row>
    <row r="1585" spans="1:7" x14ac:dyDescent="0.3">
      <c r="A1585" s="161"/>
      <c r="D1585">
        <v>3</v>
      </c>
      <c r="E1585" t="s">
        <v>21</v>
      </c>
      <c r="F1585">
        <v>2013</v>
      </c>
      <c r="G1585">
        <v>107</v>
      </c>
    </row>
    <row r="1586" spans="1:7" x14ac:dyDescent="0.3">
      <c r="A1586" s="161"/>
      <c r="D1586">
        <v>4</v>
      </c>
      <c r="E1586" t="s">
        <v>21</v>
      </c>
      <c r="F1586">
        <v>2013</v>
      </c>
      <c r="G1586">
        <v>107</v>
      </c>
    </row>
    <row r="1587" spans="1:7" x14ac:dyDescent="0.3">
      <c r="A1587" s="161"/>
      <c r="D1587">
        <v>5</v>
      </c>
      <c r="E1587" t="s">
        <v>21</v>
      </c>
      <c r="F1587">
        <v>2013</v>
      </c>
      <c r="G1587">
        <v>109</v>
      </c>
    </row>
    <row r="1588" spans="1:7" x14ac:dyDescent="0.3">
      <c r="A1588" s="161"/>
      <c r="D1588">
        <v>6</v>
      </c>
      <c r="E1588" t="s">
        <v>21</v>
      </c>
      <c r="F1588">
        <v>2013</v>
      </c>
      <c r="G1588">
        <v>117</v>
      </c>
    </row>
    <row r="1589" spans="1:7" x14ac:dyDescent="0.3">
      <c r="A1589" s="161"/>
      <c r="D1589">
        <v>7</v>
      </c>
      <c r="E1589" t="s">
        <v>21</v>
      </c>
      <c r="F1589">
        <v>2013</v>
      </c>
      <c r="G1589">
        <v>126</v>
      </c>
    </row>
    <row r="1590" spans="1:7" x14ac:dyDescent="0.3">
      <c r="A1590" s="161"/>
      <c r="D1590">
        <v>8</v>
      </c>
      <c r="E1590" t="s">
        <v>21</v>
      </c>
      <c r="F1590">
        <v>2013</v>
      </c>
      <c r="G1590">
        <v>129</v>
      </c>
    </row>
    <row r="1591" spans="1:7" x14ac:dyDescent="0.3">
      <c r="A1591" s="161"/>
      <c r="D1591">
        <v>9</v>
      </c>
      <c r="E1591" t="s">
        <v>21</v>
      </c>
      <c r="F1591">
        <v>2013</v>
      </c>
      <c r="G1591">
        <v>137</v>
      </c>
    </row>
    <row r="1592" spans="1:7" x14ac:dyDescent="0.3">
      <c r="A1592" s="161"/>
      <c r="D1592">
        <v>10</v>
      </c>
      <c r="E1592" t="s">
        <v>21</v>
      </c>
      <c r="F1592">
        <v>2013</v>
      </c>
      <c r="G1592">
        <v>138</v>
      </c>
    </row>
    <row r="1593" spans="1:7" x14ac:dyDescent="0.3">
      <c r="A1593" s="161"/>
      <c r="D1593">
        <v>11</v>
      </c>
      <c r="E1593" t="s">
        <v>21</v>
      </c>
      <c r="F1593">
        <v>2013</v>
      </c>
      <c r="G1593">
        <v>158</v>
      </c>
    </row>
    <row r="1594" spans="1:7" x14ac:dyDescent="0.3">
      <c r="A1594" s="161"/>
      <c r="D1594">
        <v>12</v>
      </c>
      <c r="E1594" t="s">
        <v>21</v>
      </c>
      <c r="F1594">
        <v>2013</v>
      </c>
      <c r="G1594">
        <v>159</v>
      </c>
    </row>
    <row r="1595" spans="1:7" x14ac:dyDescent="0.3">
      <c r="A1595" s="161"/>
      <c r="D1595">
        <v>13</v>
      </c>
      <c r="E1595" t="s">
        <v>21</v>
      </c>
      <c r="F1595">
        <v>2013</v>
      </c>
      <c r="G1595">
        <v>161</v>
      </c>
    </row>
    <row r="1596" spans="1:7" x14ac:dyDescent="0.3">
      <c r="A1596" s="161"/>
      <c r="D1596">
        <v>14</v>
      </c>
      <c r="E1596" t="s">
        <v>21</v>
      </c>
      <c r="F1596">
        <v>2013</v>
      </c>
      <c r="G1596">
        <v>161</v>
      </c>
    </row>
    <row r="1597" spans="1:7" x14ac:dyDescent="0.3">
      <c r="A1597" s="161"/>
      <c r="D1597">
        <v>15</v>
      </c>
      <c r="E1597" t="s">
        <v>21</v>
      </c>
      <c r="F1597">
        <v>2013</v>
      </c>
      <c r="G1597">
        <v>161</v>
      </c>
    </row>
    <row r="1598" spans="1:7" x14ac:dyDescent="0.3">
      <c r="A1598" s="161"/>
      <c r="D1598">
        <v>16</v>
      </c>
      <c r="E1598" t="s">
        <v>21</v>
      </c>
      <c r="F1598">
        <v>2013</v>
      </c>
      <c r="G1598">
        <v>129</v>
      </c>
    </row>
    <row r="1599" spans="1:7" x14ac:dyDescent="0.3">
      <c r="A1599" s="161"/>
      <c r="D1599">
        <v>17</v>
      </c>
      <c r="E1599" t="s">
        <v>21</v>
      </c>
      <c r="F1599">
        <v>2013</v>
      </c>
      <c r="G1599">
        <v>135</v>
      </c>
    </row>
    <row r="1600" spans="1:7" x14ac:dyDescent="0.3">
      <c r="A1600" s="161"/>
      <c r="D1600">
        <v>18</v>
      </c>
      <c r="E1600" t="s">
        <v>21</v>
      </c>
      <c r="F1600">
        <v>2013</v>
      </c>
      <c r="G1600">
        <v>134</v>
      </c>
    </row>
    <row r="1601" spans="1:7" x14ac:dyDescent="0.3">
      <c r="A1601" s="161"/>
      <c r="D1601">
        <v>19</v>
      </c>
      <c r="E1601" t="s">
        <v>21</v>
      </c>
      <c r="F1601">
        <v>2013</v>
      </c>
      <c r="G1601">
        <v>129</v>
      </c>
    </row>
    <row r="1602" spans="1:7" x14ac:dyDescent="0.3">
      <c r="A1602" s="161"/>
      <c r="D1602">
        <v>20</v>
      </c>
      <c r="E1602" t="s">
        <v>21</v>
      </c>
      <c r="F1602">
        <v>2013</v>
      </c>
      <c r="G1602">
        <v>176</v>
      </c>
    </row>
    <row r="1603" spans="1:7" x14ac:dyDescent="0.3">
      <c r="A1603" s="161"/>
      <c r="D1603">
        <v>21</v>
      </c>
      <c r="E1603" t="s">
        <v>21</v>
      </c>
      <c r="F1603">
        <v>2013</v>
      </c>
      <c r="G1603">
        <v>178</v>
      </c>
    </row>
    <row r="1604" spans="1:7" x14ac:dyDescent="0.3">
      <c r="A1604" s="161"/>
      <c r="D1604">
        <v>22</v>
      </c>
      <c r="E1604" t="s">
        <v>21</v>
      </c>
      <c r="F1604">
        <v>2013</v>
      </c>
      <c r="G1604">
        <v>250</v>
      </c>
    </row>
    <row r="1605" spans="1:7" x14ac:dyDescent="0.3">
      <c r="A1605" s="161"/>
      <c r="D1605">
        <v>23</v>
      </c>
      <c r="E1605" t="s">
        <v>21</v>
      </c>
      <c r="F1605">
        <v>2013</v>
      </c>
      <c r="G1605">
        <v>248</v>
      </c>
    </row>
    <row r="1606" spans="1:7" x14ac:dyDescent="0.3">
      <c r="A1606" s="161"/>
      <c r="D1606">
        <v>24</v>
      </c>
      <c r="E1606" t="s">
        <v>21</v>
      </c>
      <c r="F1606">
        <v>2013</v>
      </c>
      <c r="G1606">
        <v>243</v>
      </c>
    </row>
    <row r="1607" spans="1:7" x14ac:dyDescent="0.3">
      <c r="A1607" s="161"/>
      <c r="D1607">
        <v>25</v>
      </c>
      <c r="E1607" t="s">
        <v>21</v>
      </c>
      <c r="F1607">
        <v>2013</v>
      </c>
      <c r="G1607">
        <v>234</v>
      </c>
    </row>
    <row r="1608" spans="1:7" x14ac:dyDescent="0.3">
      <c r="A1608" s="161"/>
      <c r="D1608">
        <v>26</v>
      </c>
      <c r="E1608" t="s">
        <v>21</v>
      </c>
      <c r="F1608">
        <v>2013</v>
      </c>
      <c r="G1608">
        <v>231</v>
      </c>
    </row>
    <row r="1609" spans="1:7" x14ac:dyDescent="0.3">
      <c r="A1609" s="161"/>
      <c r="D1609">
        <v>27</v>
      </c>
      <c r="E1609" t="s">
        <v>21</v>
      </c>
      <c r="F1609">
        <v>2013</v>
      </c>
      <c r="G1609">
        <v>228</v>
      </c>
    </row>
    <row r="1610" spans="1:7" x14ac:dyDescent="0.3">
      <c r="A1610" s="161"/>
      <c r="D1610">
        <v>28</v>
      </c>
      <c r="E1610" t="s">
        <v>21</v>
      </c>
      <c r="F1610">
        <v>2013</v>
      </c>
      <c r="G1610">
        <v>223</v>
      </c>
    </row>
    <row r="1611" spans="1:7" x14ac:dyDescent="0.3">
      <c r="A1611" s="161"/>
      <c r="D1611">
        <v>29</v>
      </c>
      <c r="E1611" t="s">
        <v>21</v>
      </c>
      <c r="F1611">
        <v>2013</v>
      </c>
      <c r="G1611">
        <v>158</v>
      </c>
    </row>
    <row r="1612" spans="1:7" x14ac:dyDescent="0.3">
      <c r="A1612" s="161"/>
      <c r="D1612">
        <v>30</v>
      </c>
      <c r="E1612" t="s">
        <v>21</v>
      </c>
      <c r="F1612">
        <v>2013</v>
      </c>
      <c r="G1612">
        <v>158</v>
      </c>
    </row>
    <row r="1613" spans="1:7" x14ac:dyDescent="0.3">
      <c r="A1613" s="161"/>
      <c r="D1613">
        <v>31</v>
      </c>
      <c r="E1613" t="s">
        <v>21</v>
      </c>
      <c r="F1613">
        <v>2013</v>
      </c>
      <c r="G1613">
        <v>124</v>
      </c>
    </row>
    <row r="1614" spans="1:7" x14ac:dyDescent="0.3">
      <c r="A1614" s="161"/>
      <c r="D1614">
        <v>1</v>
      </c>
      <c r="E1614" t="s">
        <v>40</v>
      </c>
      <c r="F1614">
        <v>2013</v>
      </c>
      <c r="G1614">
        <v>121</v>
      </c>
    </row>
    <row r="1615" spans="1:7" x14ac:dyDescent="0.3">
      <c r="A1615" s="161"/>
      <c r="D1615">
        <v>2</v>
      </c>
      <c r="E1615" t="s">
        <v>40</v>
      </c>
      <c r="F1615">
        <v>2013</v>
      </c>
      <c r="G1615">
        <v>169</v>
      </c>
    </row>
    <row r="1616" spans="1:7" x14ac:dyDescent="0.3">
      <c r="A1616" s="161"/>
      <c r="D1616">
        <v>3</v>
      </c>
      <c r="E1616" t="s">
        <v>40</v>
      </c>
      <c r="F1616">
        <v>2013</v>
      </c>
      <c r="G1616">
        <v>164</v>
      </c>
    </row>
    <row r="1617" spans="1:7" x14ac:dyDescent="0.3">
      <c r="A1617" s="161"/>
      <c r="D1617">
        <v>4</v>
      </c>
      <c r="E1617" t="s">
        <v>40</v>
      </c>
      <c r="F1617">
        <v>2013</v>
      </c>
      <c r="G1617">
        <v>164</v>
      </c>
    </row>
    <row r="1618" spans="1:7" x14ac:dyDescent="0.3">
      <c r="A1618" s="161"/>
      <c r="D1618">
        <v>5</v>
      </c>
      <c r="E1618" t="s">
        <v>40</v>
      </c>
      <c r="F1618">
        <v>2013</v>
      </c>
      <c r="G1618">
        <v>177</v>
      </c>
    </row>
    <row r="1619" spans="1:7" x14ac:dyDescent="0.3">
      <c r="A1619" s="161"/>
      <c r="D1619">
        <v>6</v>
      </c>
      <c r="E1619" t="s">
        <v>40</v>
      </c>
      <c r="F1619">
        <v>2013</v>
      </c>
      <c r="G1619">
        <v>176</v>
      </c>
    </row>
    <row r="1620" spans="1:7" x14ac:dyDescent="0.3">
      <c r="A1620" s="161"/>
      <c r="D1620">
        <v>7</v>
      </c>
      <c r="E1620" t="s">
        <v>40</v>
      </c>
      <c r="F1620">
        <v>2013</v>
      </c>
      <c r="G1620">
        <v>167</v>
      </c>
    </row>
    <row r="1621" spans="1:7" x14ac:dyDescent="0.3">
      <c r="A1621" s="161"/>
      <c r="D1621">
        <v>8</v>
      </c>
      <c r="E1621" t="s">
        <v>40</v>
      </c>
      <c r="F1621">
        <v>2013</v>
      </c>
      <c r="G1621">
        <v>168</v>
      </c>
    </row>
    <row r="1622" spans="1:7" x14ac:dyDescent="0.3">
      <c r="A1622" s="161"/>
      <c r="D1622">
        <v>9</v>
      </c>
      <c r="E1622" t="s">
        <v>40</v>
      </c>
      <c r="F1622">
        <v>2013</v>
      </c>
      <c r="G1622">
        <v>170</v>
      </c>
    </row>
    <row r="1623" spans="1:7" x14ac:dyDescent="0.3">
      <c r="A1623" s="161"/>
      <c r="D1623">
        <v>10</v>
      </c>
      <c r="E1623" t="s">
        <v>40</v>
      </c>
      <c r="F1623">
        <v>2013</v>
      </c>
      <c r="G1623">
        <v>228</v>
      </c>
    </row>
    <row r="1624" spans="1:7" x14ac:dyDescent="0.3">
      <c r="A1624" s="161"/>
      <c r="D1624">
        <v>11</v>
      </c>
      <c r="E1624" t="s">
        <v>40</v>
      </c>
      <c r="F1624">
        <v>2013</v>
      </c>
      <c r="G1624">
        <v>238</v>
      </c>
    </row>
    <row r="1625" spans="1:7" x14ac:dyDescent="0.3">
      <c r="A1625" s="161"/>
      <c r="D1625">
        <v>12</v>
      </c>
      <c r="E1625" t="s">
        <v>40</v>
      </c>
      <c r="F1625">
        <v>2013</v>
      </c>
      <c r="G1625">
        <v>283</v>
      </c>
    </row>
    <row r="1626" spans="1:7" x14ac:dyDescent="0.3">
      <c r="A1626" s="161"/>
      <c r="D1626">
        <v>13</v>
      </c>
      <c r="E1626" t="s">
        <v>40</v>
      </c>
      <c r="F1626">
        <v>2013</v>
      </c>
      <c r="G1626">
        <v>285</v>
      </c>
    </row>
    <row r="1627" spans="1:7" x14ac:dyDescent="0.3">
      <c r="A1627" s="161"/>
      <c r="D1627">
        <v>14</v>
      </c>
      <c r="E1627" t="s">
        <v>40</v>
      </c>
      <c r="F1627">
        <v>2013</v>
      </c>
      <c r="G1627">
        <v>219</v>
      </c>
    </row>
    <row r="1628" spans="1:7" x14ac:dyDescent="0.3">
      <c r="A1628" s="161"/>
      <c r="D1628">
        <v>15</v>
      </c>
      <c r="E1628" t="s">
        <v>40</v>
      </c>
      <c r="F1628">
        <v>2013</v>
      </c>
      <c r="G1628">
        <v>209</v>
      </c>
    </row>
    <row r="1629" spans="1:7" x14ac:dyDescent="0.3">
      <c r="A1629" s="161"/>
      <c r="D1629">
        <v>16</v>
      </c>
      <c r="E1629" t="s">
        <v>40</v>
      </c>
      <c r="F1629">
        <v>2013</v>
      </c>
      <c r="G1629">
        <v>205</v>
      </c>
    </row>
    <row r="1630" spans="1:7" x14ac:dyDescent="0.3">
      <c r="A1630" s="161"/>
      <c r="D1630">
        <v>17</v>
      </c>
      <c r="E1630" t="s">
        <v>40</v>
      </c>
      <c r="F1630">
        <v>2013</v>
      </c>
      <c r="G1630">
        <v>309</v>
      </c>
    </row>
    <row r="1631" spans="1:7" x14ac:dyDescent="0.3">
      <c r="A1631" s="161"/>
      <c r="D1631">
        <v>18</v>
      </c>
      <c r="E1631" t="s">
        <v>40</v>
      </c>
      <c r="F1631">
        <v>2013</v>
      </c>
      <c r="G1631">
        <v>957</v>
      </c>
    </row>
    <row r="1632" spans="1:7" x14ac:dyDescent="0.3">
      <c r="A1632" s="161"/>
      <c r="D1632">
        <v>19</v>
      </c>
      <c r="E1632" t="s">
        <v>40</v>
      </c>
      <c r="F1632">
        <v>2013</v>
      </c>
      <c r="G1632">
        <v>834</v>
      </c>
    </row>
    <row r="1633" spans="1:7" x14ac:dyDescent="0.3">
      <c r="A1633" s="161"/>
      <c r="D1633">
        <v>20</v>
      </c>
      <c r="E1633" t="s">
        <v>40</v>
      </c>
      <c r="F1633">
        <v>2013</v>
      </c>
      <c r="G1633">
        <v>654</v>
      </c>
    </row>
    <row r="1634" spans="1:7" x14ac:dyDescent="0.3">
      <c r="A1634" s="161"/>
      <c r="D1634">
        <v>21</v>
      </c>
      <c r="E1634" t="s">
        <v>40</v>
      </c>
      <c r="F1634">
        <v>2013</v>
      </c>
      <c r="G1634">
        <v>287</v>
      </c>
    </row>
    <row r="1635" spans="1:7" x14ac:dyDescent="0.3">
      <c r="A1635" s="161"/>
      <c r="D1635">
        <v>22</v>
      </c>
      <c r="E1635" t="s">
        <v>40</v>
      </c>
      <c r="F1635">
        <v>2013</v>
      </c>
      <c r="G1635">
        <v>395</v>
      </c>
    </row>
    <row r="1636" spans="1:7" x14ac:dyDescent="0.3">
      <c r="A1636" s="161"/>
      <c r="D1636">
        <v>23</v>
      </c>
      <c r="E1636" t="s">
        <v>40</v>
      </c>
      <c r="F1636">
        <v>2013</v>
      </c>
      <c r="G1636">
        <v>400</v>
      </c>
    </row>
    <row r="1637" spans="1:7" x14ac:dyDescent="0.3">
      <c r="A1637" s="161"/>
      <c r="D1637">
        <v>24</v>
      </c>
      <c r="E1637" t="s">
        <v>40</v>
      </c>
      <c r="F1637">
        <v>2013</v>
      </c>
      <c r="G1637">
        <v>500</v>
      </c>
    </row>
    <row r="1638" spans="1:7" x14ac:dyDescent="0.3">
      <c r="A1638" s="161"/>
      <c r="D1638">
        <v>25</v>
      </c>
      <c r="E1638" t="s">
        <v>40</v>
      </c>
      <c r="F1638">
        <v>2013</v>
      </c>
      <c r="G1638">
        <v>622</v>
      </c>
    </row>
    <row r="1639" spans="1:7" x14ac:dyDescent="0.3">
      <c r="A1639" s="161"/>
      <c r="D1639">
        <v>26</v>
      </c>
      <c r="E1639" t="s">
        <v>40</v>
      </c>
      <c r="F1639">
        <v>2013</v>
      </c>
      <c r="G1639">
        <v>622</v>
      </c>
    </row>
    <row r="1640" spans="1:7" x14ac:dyDescent="0.3">
      <c r="A1640" s="161"/>
      <c r="D1640">
        <v>27</v>
      </c>
      <c r="E1640" t="s">
        <v>40</v>
      </c>
      <c r="F1640">
        <v>2013</v>
      </c>
      <c r="G1640">
        <v>585</v>
      </c>
    </row>
    <row r="1641" spans="1:7" x14ac:dyDescent="0.3">
      <c r="A1641" s="161"/>
      <c r="D1641">
        <v>28</v>
      </c>
      <c r="E1641" t="s">
        <v>40</v>
      </c>
      <c r="F1641">
        <v>2013</v>
      </c>
      <c r="G1641">
        <v>658</v>
      </c>
    </row>
    <row r="1642" spans="1:7" x14ac:dyDescent="0.3">
      <c r="A1642" s="161"/>
      <c r="D1642">
        <v>29</v>
      </c>
      <c r="E1642" t="s">
        <v>40</v>
      </c>
      <c r="F1642">
        <v>2013</v>
      </c>
      <c r="G1642">
        <v>501</v>
      </c>
    </row>
    <row r="1643" spans="1:7" x14ac:dyDescent="0.3">
      <c r="A1643" s="161"/>
      <c r="D1643">
        <v>30</v>
      </c>
      <c r="E1643" t="s">
        <v>40</v>
      </c>
      <c r="F1643">
        <v>2013</v>
      </c>
      <c r="G1643">
        <v>454</v>
      </c>
    </row>
    <row r="1644" spans="1:7" x14ac:dyDescent="0.3">
      <c r="A1644" s="161"/>
      <c r="D1644">
        <v>1</v>
      </c>
      <c r="E1644" t="s">
        <v>41</v>
      </c>
      <c r="F1644">
        <v>2013</v>
      </c>
      <c r="G1644">
        <v>498</v>
      </c>
    </row>
    <row r="1645" spans="1:7" x14ac:dyDescent="0.3">
      <c r="A1645" s="161"/>
      <c r="D1645">
        <v>2</v>
      </c>
      <c r="E1645" t="s">
        <v>41</v>
      </c>
      <c r="F1645">
        <v>2013</v>
      </c>
      <c r="G1645">
        <v>508</v>
      </c>
    </row>
    <row r="1646" spans="1:7" x14ac:dyDescent="0.3">
      <c r="A1646" s="161"/>
      <c r="D1646">
        <v>3</v>
      </c>
      <c r="E1646" t="s">
        <v>41</v>
      </c>
      <c r="F1646">
        <v>2013</v>
      </c>
      <c r="G1646">
        <v>511</v>
      </c>
    </row>
    <row r="1647" spans="1:7" x14ac:dyDescent="0.3">
      <c r="A1647" s="161"/>
      <c r="D1647">
        <v>4</v>
      </c>
      <c r="E1647" t="s">
        <v>41</v>
      </c>
      <c r="F1647">
        <v>2013</v>
      </c>
      <c r="G1647">
        <v>757</v>
      </c>
    </row>
    <row r="1648" spans="1:7" x14ac:dyDescent="0.3">
      <c r="A1648" s="161"/>
      <c r="D1648">
        <v>5</v>
      </c>
      <c r="E1648" t="s">
        <v>41</v>
      </c>
      <c r="F1648" s="156">
        <v>2013</v>
      </c>
      <c r="G1648">
        <v>1155</v>
      </c>
    </row>
    <row r="1649" spans="1:7" x14ac:dyDescent="0.3">
      <c r="A1649" s="161"/>
      <c r="D1649">
        <v>6</v>
      </c>
      <c r="E1649" t="s">
        <v>41</v>
      </c>
      <c r="F1649">
        <v>2013</v>
      </c>
      <c r="G1649">
        <v>969</v>
      </c>
    </row>
    <row r="1650" spans="1:7" x14ac:dyDescent="0.3">
      <c r="A1650" s="161"/>
      <c r="D1650">
        <v>7</v>
      </c>
      <c r="E1650" t="s">
        <v>41</v>
      </c>
      <c r="F1650">
        <v>2013</v>
      </c>
      <c r="G1650">
        <v>912</v>
      </c>
    </row>
    <row r="1651" spans="1:7" x14ac:dyDescent="0.3">
      <c r="A1651" s="161"/>
      <c r="D1651">
        <v>8</v>
      </c>
      <c r="E1651" t="s">
        <v>41</v>
      </c>
      <c r="F1651">
        <v>2013</v>
      </c>
      <c r="G1651">
        <v>661</v>
      </c>
    </row>
    <row r="1652" spans="1:7" x14ac:dyDescent="0.3">
      <c r="A1652" s="161"/>
      <c r="D1652">
        <v>9</v>
      </c>
      <c r="E1652" t="s">
        <v>41</v>
      </c>
      <c r="F1652">
        <v>2013</v>
      </c>
      <c r="G1652">
        <v>656</v>
      </c>
    </row>
    <row r="1653" spans="1:7" x14ac:dyDescent="0.3">
      <c r="A1653" s="161"/>
      <c r="D1653">
        <v>10</v>
      </c>
      <c r="E1653" t="s">
        <v>41</v>
      </c>
      <c r="F1653">
        <v>2013</v>
      </c>
      <c r="G1653">
        <v>640</v>
      </c>
    </row>
    <row r="1654" spans="1:7" x14ac:dyDescent="0.3">
      <c r="A1654" s="161"/>
      <c r="D1654">
        <v>11</v>
      </c>
      <c r="E1654" t="s">
        <v>41</v>
      </c>
      <c r="F1654">
        <v>2013</v>
      </c>
      <c r="G1654">
        <v>639</v>
      </c>
    </row>
    <row r="1655" spans="1:7" x14ac:dyDescent="0.3">
      <c r="A1655" s="161"/>
      <c r="D1655">
        <v>12</v>
      </c>
      <c r="E1655" t="s">
        <v>41</v>
      </c>
      <c r="F1655">
        <v>2013</v>
      </c>
      <c r="G1655">
        <v>657</v>
      </c>
    </row>
    <row r="1656" spans="1:7" x14ac:dyDescent="0.3">
      <c r="A1656" s="161"/>
      <c r="D1656">
        <v>13</v>
      </c>
      <c r="E1656" t="s">
        <v>41</v>
      </c>
      <c r="F1656">
        <v>2013</v>
      </c>
      <c r="G1656">
        <v>585</v>
      </c>
    </row>
    <row r="1657" spans="1:7" x14ac:dyDescent="0.3">
      <c r="A1657" s="161"/>
      <c r="D1657">
        <v>14</v>
      </c>
      <c r="E1657" t="s">
        <v>41</v>
      </c>
      <c r="F1657">
        <v>2013</v>
      </c>
      <c r="G1657">
        <v>585</v>
      </c>
    </row>
    <row r="1658" spans="1:7" x14ac:dyDescent="0.3">
      <c r="A1658" s="161"/>
      <c r="D1658">
        <v>15</v>
      </c>
      <c r="E1658" t="s">
        <v>41</v>
      </c>
      <c r="F1658">
        <v>2013</v>
      </c>
      <c r="G1658">
        <v>1074</v>
      </c>
    </row>
    <row r="1659" spans="1:7" x14ac:dyDescent="0.3">
      <c r="A1659" s="161"/>
      <c r="D1659">
        <v>16</v>
      </c>
      <c r="E1659" t="s">
        <v>41</v>
      </c>
      <c r="F1659">
        <v>2013</v>
      </c>
      <c r="G1659">
        <v>966</v>
      </c>
    </row>
    <row r="1660" spans="1:7" x14ac:dyDescent="0.3">
      <c r="A1660" s="161"/>
      <c r="D1660">
        <v>17</v>
      </c>
      <c r="E1660" t="s">
        <v>41</v>
      </c>
      <c r="F1660">
        <v>2013</v>
      </c>
      <c r="G1660">
        <v>919</v>
      </c>
    </row>
    <row r="1661" spans="1:7" x14ac:dyDescent="0.3">
      <c r="A1661" s="161"/>
      <c r="D1661">
        <v>18</v>
      </c>
      <c r="E1661" t="s">
        <v>41</v>
      </c>
      <c r="F1661">
        <v>2013</v>
      </c>
      <c r="G1661">
        <v>1117</v>
      </c>
    </row>
    <row r="1662" spans="1:7" x14ac:dyDescent="0.3">
      <c r="A1662" s="161"/>
      <c r="D1662">
        <v>19</v>
      </c>
      <c r="E1662" t="s">
        <v>41</v>
      </c>
      <c r="F1662">
        <v>2013</v>
      </c>
      <c r="G1662">
        <v>1242</v>
      </c>
    </row>
    <row r="1663" spans="1:7" x14ac:dyDescent="0.3">
      <c r="A1663" s="161"/>
      <c r="D1663">
        <v>20</v>
      </c>
      <c r="E1663" t="s">
        <v>41</v>
      </c>
      <c r="F1663">
        <v>2013</v>
      </c>
      <c r="G1663">
        <v>1254</v>
      </c>
    </row>
    <row r="1664" spans="1:7" x14ac:dyDescent="0.3">
      <c r="A1664" s="161"/>
      <c r="D1664">
        <v>21</v>
      </c>
      <c r="E1664" t="s">
        <v>41</v>
      </c>
      <c r="F1664">
        <v>2013</v>
      </c>
      <c r="G1664">
        <v>1152</v>
      </c>
    </row>
    <row r="1665" spans="1:7" x14ac:dyDescent="0.3">
      <c r="A1665" s="161"/>
      <c r="D1665">
        <v>22</v>
      </c>
      <c r="E1665" t="s">
        <v>41</v>
      </c>
      <c r="F1665">
        <v>2013</v>
      </c>
      <c r="G1665">
        <v>1095</v>
      </c>
    </row>
    <row r="1666" spans="1:7" x14ac:dyDescent="0.3">
      <c r="A1666" s="161"/>
      <c r="D1666">
        <v>23</v>
      </c>
      <c r="E1666" t="s">
        <v>41</v>
      </c>
      <c r="F1666">
        <v>2013</v>
      </c>
      <c r="G1666">
        <v>1180</v>
      </c>
    </row>
    <row r="1667" spans="1:7" x14ac:dyDescent="0.3">
      <c r="A1667" s="161"/>
      <c r="D1667">
        <v>24</v>
      </c>
      <c r="E1667" t="s">
        <v>41</v>
      </c>
      <c r="F1667">
        <v>2013</v>
      </c>
      <c r="G1667">
        <v>1220</v>
      </c>
    </row>
    <row r="1668" spans="1:7" x14ac:dyDescent="0.3">
      <c r="A1668" s="161"/>
      <c r="D1668">
        <v>25</v>
      </c>
      <c r="E1668" t="s">
        <v>41</v>
      </c>
      <c r="F1668">
        <v>2013</v>
      </c>
      <c r="G1668">
        <v>1095</v>
      </c>
    </row>
    <row r="1669" spans="1:7" x14ac:dyDescent="0.3">
      <c r="A1669" s="161"/>
      <c r="D1669">
        <v>26</v>
      </c>
      <c r="E1669" t="s">
        <v>41</v>
      </c>
      <c r="F1669">
        <v>2013</v>
      </c>
      <c r="G1669">
        <v>1095</v>
      </c>
    </row>
    <row r="1670" spans="1:7" x14ac:dyDescent="0.3">
      <c r="A1670" s="161"/>
      <c r="D1670">
        <v>27</v>
      </c>
      <c r="E1670" t="s">
        <v>41</v>
      </c>
      <c r="F1670">
        <v>2013</v>
      </c>
      <c r="G1670">
        <v>1095</v>
      </c>
    </row>
    <row r="1671" spans="1:7" x14ac:dyDescent="0.3">
      <c r="A1671" s="161"/>
      <c r="D1671">
        <v>28</v>
      </c>
      <c r="E1671" t="s">
        <v>41</v>
      </c>
      <c r="F1671">
        <v>2013</v>
      </c>
      <c r="G1671">
        <v>695</v>
      </c>
    </row>
    <row r="1672" spans="1:7" x14ac:dyDescent="0.3">
      <c r="A1672" s="161"/>
      <c r="D1672">
        <v>29</v>
      </c>
      <c r="E1672" t="s">
        <v>41</v>
      </c>
      <c r="F1672">
        <v>2013</v>
      </c>
      <c r="G1672">
        <v>695</v>
      </c>
    </row>
    <row r="1673" spans="1:7" x14ac:dyDescent="0.3">
      <c r="A1673" s="161"/>
      <c r="D1673">
        <v>30</v>
      </c>
      <c r="E1673" t="s">
        <v>41</v>
      </c>
      <c r="F1673">
        <v>2013</v>
      </c>
      <c r="G1673">
        <v>499</v>
      </c>
    </row>
    <row r="1674" spans="1:7" x14ac:dyDescent="0.3">
      <c r="A1674" s="161"/>
      <c r="D1674">
        <v>31</v>
      </c>
      <c r="E1674" t="s">
        <v>41</v>
      </c>
      <c r="F1674">
        <v>2013</v>
      </c>
      <c r="G1674">
        <v>416</v>
      </c>
    </row>
    <row r="1675" spans="1:7" x14ac:dyDescent="0.3">
      <c r="A1675" s="161"/>
      <c r="D1675">
        <v>1</v>
      </c>
      <c r="E1675" t="s">
        <v>42</v>
      </c>
      <c r="F1675">
        <v>2013</v>
      </c>
      <c r="G1675">
        <v>1103</v>
      </c>
    </row>
    <row r="1676" spans="1:7" x14ac:dyDescent="0.3">
      <c r="A1676" s="161"/>
      <c r="D1676">
        <v>2</v>
      </c>
      <c r="E1676" t="s">
        <v>42</v>
      </c>
      <c r="F1676">
        <v>2013</v>
      </c>
      <c r="G1676">
        <v>1093</v>
      </c>
    </row>
    <row r="1677" spans="1:7" x14ac:dyDescent="0.3">
      <c r="A1677" s="161"/>
      <c r="D1677">
        <v>3</v>
      </c>
      <c r="E1677" t="s">
        <v>42</v>
      </c>
      <c r="F1677">
        <v>2013</v>
      </c>
      <c r="G1677">
        <v>662</v>
      </c>
    </row>
    <row r="1678" spans="1:7" x14ac:dyDescent="0.3">
      <c r="A1678" s="161"/>
      <c r="D1678">
        <v>4</v>
      </c>
      <c r="E1678" t="s">
        <v>42</v>
      </c>
      <c r="F1678">
        <v>2013</v>
      </c>
      <c r="G1678">
        <v>585</v>
      </c>
    </row>
    <row r="1679" spans="1:7" x14ac:dyDescent="0.3">
      <c r="A1679" s="161"/>
      <c r="D1679">
        <v>5</v>
      </c>
      <c r="E1679" t="s">
        <v>42</v>
      </c>
      <c r="F1679">
        <v>2013</v>
      </c>
      <c r="G1679">
        <v>913</v>
      </c>
    </row>
    <row r="1680" spans="1:7" x14ac:dyDescent="0.3">
      <c r="A1680" s="161"/>
      <c r="D1680">
        <v>6</v>
      </c>
      <c r="E1680" t="s">
        <v>42</v>
      </c>
      <c r="F1680">
        <v>2013</v>
      </c>
      <c r="G1680">
        <v>922</v>
      </c>
    </row>
    <row r="1681" spans="1:7" x14ac:dyDescent="0.3">
      <c r="A1681" s="161"/>
      <c r="D1681">
        <v>7</v>
      </c>
      <c r="E1681" t="s">
        <v>42</v>
      </c>
      <c r="F1681">
        <v>2013</v>
      </c>
      <c r="G1681">
        <v>927</v>
      </c>
    </row>
    <row r="1682" spans="1:7" x14ac:dyDescent="0.3">
      <c r="A1682" s="161"/>
      <c r="D1682">
        <v>8</v>
      </c>
      <c r="E1682" t="s">
        <v>42</v>
      </c>
      <c r="F1682">
        <v>2013</v>
      </c>
      <c r="G1682">
        <v>675</v>
      </c>
    </row>
    <row r="1683" spans="1:7" x14ac:dyDescent="0.3">
      <c r="A1683" s="161"/>
      <c r="D1683">
        <v>9</v>
      </c>
      <c r="E1683" t="s">
        <v>42</v>
      </c>
      <c r="F1683">
        <v>2013</v>
      </c>
      <c r="G1683">
        <v>675</v>
      </c>
    </row>
    <row r="1684" spans="1:7" x14ac:dyDescent="0.3">
      <c r="A1684" s="161"/>
      <c r="D1684">
        <v>10</v>
      </c>
      <c r="E1684" t="s">
        <v>42</v>
      </c>
      <c r="F1684">
        <v>2013</v>
      </c>
      <c r="G1684">
        <v>748</v>
      </c>
    </row>
    <row r="1685" spans="1:7" x14ac:dyDescent="0.3">
      <c r="A1685" s="161"/>
      <c r="D1685">
        <v>11</v>
      </c>
      <c r="E1685" t="s">
        <v>42</v>
      </c>
      <c r="F1685">
        <v>2013</v>
      </c>
      <c r="G1685">
        <v>752</v>
      </c>
    </row>
    <row r="1686" spans="1:7" x14ac:dyDescent="0.3">
      <c r="A1686" s="161"/>
      <c r="D1686">
        <v>12</v>
      </c>
      <c r="E1686" t="s">
        <v>42</v>
      </c>
      <c r="F1686">
        <v>2013</v>
      </c>
      <c r="G1686">
        <v>402</v>
      </c>
    </row>
    <row r="1687" spans="1:7" x14ac:dyDescent="0.3">
      <c r="A1687" s="161"/>
      <c r="D1687">
        <v>13</v>
      </c>
      <c r="E1687" t="s">
        <v>42</v>
      </c>
      <c r="F1687">
        <v>2013</v>
      </c>
      <c r="G1687">
        <v>484</v>
      </c>
    </row>
    <row r="1688" spans="1:7" x14ac:dyDescent="0.3">
      <c r="A1688" s="161"/>
      <c r="D1688">
        <v>14</v>
      </c>
      <c r="E1688" t="s">
        <v>42</v>
      </c>
      <c r="F1688">
        <v>2013</v>
      </c>
      <c r="G1688">
        <v>484</v>
      </c>
    </row>
    <row r="1689" spans="1:7" x14ac:dyDescent="0.3">
      <c r="A1689" s="161"/>
      <c r="D1689">
        <v>15</v>
      </c>
      <c r="E1689" t="s">
        <v>42</v>
      </c>
      <c r="F1689">
        <v>2013</v>
      </c>
      <c r="G1689">
        <v>691</v>
      </c>
    </row>
    <row r="1690" spans="1:7" x14ac:dyDescent="0.3">
      <c r="A1690" s="161"/>
      <c r="D1690">
        <v>16</v>
      </c>
      <c r="E1690" t="s">
        <v>42</v>
      </c>
      <c r="F1690">
        <v>2013</v>
      </c>
      <c r="G1690">
        <v>1080</v>
      </c>
    </row>
    <row r="1691" spans="1:7" x14ac:dyDescent="0.3">
      <c r="A1691" s="161"/>
      <c r="D1691">
        <v>17</v>
      </c>
      <c r="E1691" t="s">
        <v>42</v>
      </c>
      <c r="F1691">
        <v>2013</v>
      </c>
      <c r="G1691">
        <v>627</v>
      </c>
    </row>
    <row r="1692" spans="1:7" x14ac:dyDescent="0.3">
      <c r="A1692" s="161"/>
      <c r="D1692">
        <v>18</v>
      </c>
      <c r="E1692" t="s">
        <v>42</v>
      </c>
      <c r="F1692">
        <v>2013</v>
      </c>
      <c r="G1692">
        <v>627</v>
      </c>
    </row>
    <row r="1693" spans="1:7" x14ac:dyDescent="0.3">
      <c r="A1693" s="161"/>
      <c r="D1693">
        <v>19</v>
      </c>
      <c r="E1693" t="s">
        <v>42</v>
      </c>
      <c r="F1693">
        <v>2013</v>
      </c>
      <c r="G1693">
        <v>682</v>
      </c>
    </row>
    <row r="1694" spans="1:7" x14ac:dyDescent="0.3">
      <c r="A1694" s="161"/>
      <c r="D1694">
        <v>20</v>
      </c>
      <c r="E1694" t="s">
        <v>42</v>
      </c>
      <c r="F1694">
        <v>2013</v>
      </c>
      <c r="G1694">
        <v>682</v>
      </c>
    </row>
    <row r="1695" spans="1:7" x14ac:dyDescent="0.3">
      <c r="A1695" s="161"/>
      <c r="D1695">
        <v>21</v>
      </c>
      <c r="E1695" t="s">
        <v>42</v>
      </c>
      <c r="F1695">
        <v>2013</v>
      </c>
      <c r="G1695">
        <v>757</v>
      </c>
    </row>
    <row r="1696" spans="1:7" x14ac:dyDescent="0.3">
      <c r="A1696" s="161"/>
      <c r="D1696">
        <v>22</v>
      </c>
      <c r="E1696" t="s">
        <v>42</v>
      </c>
      <c r="F1696">
        <v>2013</v>
      </c>
      <c r="G1696">
        <v>757</v>
      </c>
    </row>
    <row r="1697" spans="1:7" x14ac:dyDescent="0.3">
      <c r="A1697" s="161"/>
      <c r="D1697">
        <v>23</v>
      </c>
      <c r="E1697" t="s">
        <v>42</v>
      </c>
      <c r="F1697">
        <v>2013</v>
      </c>
      <c r="G1697">
        <v>657</v>
      </c>
    </row>
    <row r="1698" spans="1:7" x14ac:dyDescent="0.3">
      <c r="A1698" s="161"/>
      <c r="D1698">
        <v>24</v>
      </c>
      <c r="E1698" t="s">
        <v>42</v>
      </c>
      <c r="F1698">
        <v>2013</v>
      </c>
      <c r="G1698">
        <v>662</v>
      </c>
    </row>
    <row r="1699" spans="1:7" x14ac:dyDescent="0.3">
      <c r="A1699" s="161"/>
      <c r="D1699">
        <v>25</v>
      </c>
      <c r="E1699" t="s">
        <v>42</v>
      </c>
      <c r="F1699">
        <v>2013</v>
      </c>
      <c r="G1699">
        <v>662</v>
      </c>
    </row>
    <row r="1700" spans="1:7" x14ac:dyDescent="0.3">
      <c r="A1700" s="161"/>
      <c r="D1700">
        <v>26</v>
      </c>
      <c r="E1700" t="s">
        <v>42</v>
      </c>
      <c r="F1700">
        <v>2013</v>
      </c>
      <c r="G1700">
        <v>782</v>
      </c>
    </row>
    <row r="1701" spans="1:7" x14ac:dyDescent="0.3">
      <c r="A1701" s="161"/>
      <c r="D1701">
        <v>27</v>
      </c>
      <c r="E1701" t="s">
        <v>42</v>
      </c>
      <c r="F1701">
        <v>2013</v>
      </c>
      <c r="G1701">
        <v>782</v>
      </c>
    </row>
    <row r="1702" spans="1:7" x14ac:dyDescent="0.3">
      <c r="A1702" s="161"/>
      <c r="D1702">
        <v>28</v>
      </c>
      <c r="E1702" t="s">
        <v>42</v>
      </c>
      <c r="F1702">
        <v>2013</v>
      </c>
      <c r="G1702">
        <v>659</v>
      </c>
    </row>
    <row r="1703" spans="1:7" x14ac:dyDescent="0.3">
      <c r="A1703" s="161"/>
      <c r="D1703">
        <v>29</v>
      </c>
      <c r="E1703" t="s">
        <v>42</v>
      </c>
      <c r="F1703">
        <v>2013</v>
      </c>
      <c r="G1703">
        <v>659</v>
      </c>
    </row>
    <row r="1704" spans="1:7" x14ac:dyDescent="0.3">
      <c r="A1704" s="161"/>
      <c r="D1704">
        <v>30</v>
      </c>
      <c r="E1704" t="s">
        <v>42</v>
      </c>
      <c r="F1704">
        <v>2013</v>
      </c>
      <c r="G1704">
        <v>652</v>
      </c>
    </row>
    <row r="1705" spans="1:7" x14ac:dyDescent="0.3">
      <c r="A1705" s="161"/>
      <c r="D1705">
        <v>31</v>
      </c>
      <c r="E1705" t="s">
        <v>42</v>
      </c>
      <c r="F1705">
        <v>2013</v>
      </c>
      <c r="G1705">
        <v>652</v>
      </c>
    </row>
    <row r="1706" spans="1:7" x14ac:dyDescent="0.3">
      <c r="A1706" s="161"/>
      <c r="D1706">
        <v>1</v>
      </c>
      <c r="E1706" t="s">
        <v>43</v>
      </c>
      <c r="F1706">
        <v>2013</v>
      </c>
      <c r="G1706">
        <v>695</v>
      </c>
    </row>
    <row r="1707" spans="1:7" x14ac:dyDescent="0.3">
      <c r="A1707" s="161"/>
      <c r="D1707">
        <v>2</v>
      </c>
      <c r="E1707" t="s">
        <v>43</v>
      </c>
      <c r="F1707">
        <v>2013</v>
      </c>
      <c r="G1707">
        <v>692</v>
      </c>
    </row>
    <row r="1708" spans="1:7" x14ac:dyDescent="0.3">
      <c r="A1708" s="161"/>
      <c r="D1708">
        <v>3</v>
      </c>
      <c r="E1708" t="s">
        <v>43</v>
      </c>
      <c r="F1708">
        <v>2013</v>
      </c>
      <c r="G1708">
        <v>692</v>
      </c>
    </row>
    <row r="1709" spans="1:7" x14ac:dyDescent="0.3">
      <c r="A1709" s="161"/>
      <c r="D1709">
        <v>4</v>
      </c>
      <c r="E1709" t="s">
        <v>43</v>
      </c>
      <c r="F1709">
        <v>2013</v>
      </c>
      <c r="G1709">
        <v>682</v>
      </c>
    </row>
    <row r="1710" spans="1:7" x14ac:dyDescent="0.3">
      <c r="A1710" s="161"/>
      <c r="D1710">
        <v>5</v>
      </c>
      <c r="E1710" t="s">
        <v>43</v>
      </c>
      <c r="F1710">
        <v>2013</v>
      </c>
      <c r="G1710">
        <v>682</v>
      </c>
    </row>
    <row r="1711" spans="1:7" x14ac:dyDescent="0.3">
      <c r="A1711" s="161"/>
      <c r="D1711">
        <v>6</v>
      </c>
      <c r="E1711" t="s">
        <v>43</v>
      </c>
      <c r="F1711">
        <v>2013</v>
      </c>
      <c r="G1711">
        <v>335</v>
      </c>
    </row>
    <row r="1712" spans="1:7" x14ac:dyDescent="0.3">
      <c r="A1712" s="161"/>
      <c r="D1712">
        <v>7</v>
      </c>
      <c r="E1712" t="s">
        <v>43</v>
      </c>
      <c r="F1712">
        <v>2013</v>
      </c>
      <c r="G1712">
        <v>335</v>
      </c>
    </row>
    <row r="1713" spans="1:7" x14ac:dyDescent="0.3">
      <c r="A1713" s="161"/>
      <c r="D1713">
        <v>8</v>
      </c>
      <c r="E1713" t="s">
        <v>43</v>
      </c>
      <c r="F1713">
        <v>2013</v>
      </c>
      <c r="G1713">
        <v>351</v>
      </c>
    </row>
    <row r="1714" spans="1:7" x14ac:dyDescent="0.3">
      <c r="A1714" s="161"/>
      <c r="D1714">
        <v>9</v>
      </c>
      <c r="E1714" t="s">
        <v>43</v>
      </c>
      <c r="F1714">
        <v>2013</v>
      </c>
      <c r="G1714">
        <v>318</v>
      </c>
    </row>
    <row r="1715" spans="1:7" x14ac:dyDescent="0.3">
      <c r="A1715" s="161"/>
      <c r="D1715">
        <v>10</v>
      </c>
      <c r="E1715" t="s">
        <v>43</v>
      </c>
      <c r="F1715">
        <v>2013</v>
      </c>
      <c r="G1715">
        <v>309</v>
      </c>
    </row>
    <row r="1716" spans="1:7" x14ac:dyDescent="0.3">
      <c r="A1716" s="161"/>
      <c r="D1716">
        <v>11</v>
      </c>
      <c r="E1716" t="s">
        <v>43</v>
      </c>
      <c r="F1716">
        <v>2013</v>
      </c>
      <c r="G1716">
        <v>309</v>
      </c>
    </row>
    <row r="1717" spans="1:7" x14ac:dyDescent="0.3">
      <c r="A1717" s="161"/>
      <c r="D1717">
        <v>12</v>
      </c>
      <c r="E1717" t="s">
        <v>43</v>
      </c>
      <c r="F1717">
        <v>2013</v>
      </c>
      <c r="G1717">
        <v>310</v>
      </c>
    </row>
    <row r="1718" spans="1:7" x14ac:dyDescent="0.3">
      <c r="A1718" s="161"/>
      <c r="D1718">
        <v>13</v>
      </c>
      <c r="E1718" t="s">
        <v>43</v>
      </c>
      <c r="F1718">
        <v>2013</v>
      </c>
      <c r="G1718">
        <v>313</v>
      </c>
    </row>
    <row r="1719" spans="1:7" x14ac:dyDescent="0.3">
      <c r="A1719" s="161"/>
      <c r="D1719">
        <v>14</v>
      </c>
      <c r="E1719" t="s">
        <v>43</v>
      </c>
      <c r="F1719">
        <v>2013</v>
      </c>
      <c r="G1719">
        <v>312</v>
      </c>
    </row>
    <row r="1720" spans="1:7" x14ac:dyDescent="0.3">
      <c r="A1720" s="161"/>
      <c r="D1720">
        <v>15</v>
      </c>
      <c r="E1720" t="s">
        <v>43</v>
      </c>
      <c r="F1720">
        <v>2013</v>
      </c>
      <c r="G1720">
        <v>323</v>
      </c>
    </row>
    <row r="1721" spans="1:7" x14ac:dyDescent="0.3">
      <c r="A1721" s="161"/>
      <c r="D1721">
        <v>16</v>
      </c>
      <c r="E1721" t="s">
        <v>43</v>
      </c>
      <c r="F1721">
        <v>2013</v>
      </c>
      <c r="G1721">
        <v>307</v>
      </c>
    </row>
    <row r="1722" spans="1:7" x14ac:dyDescent="0.3">
      <c r="A1722" s="161"/>
      <c r="D1722">
        <v>17</v>
      </c>
      <c r="E1722" t="s">
        <v>43</v>
      </c>
      <c r="F1722">
        <v>2013</v>
      </c>
      <c r="G1722">
        <v>307</v>
      </c>
    </row>
    <row r="1723" spans="1:7" x14ac:dyDescent="0.3">
      <c r="A1723" s="161"/>
      <c r="D1723">
        <v>18</v>
      </c>
      <c r="E1723" t="s">
        <v>43</v>
      </c>
      <c r="F1723">
        <v>2013</v>
      </c>
      <c r="G1723">
        <v>303</v>
      </c>
    </row>
    <row r="1724" spans="1:7" x14ac:dyDescent="0.3">
      <c r="A1724" s="161"/>
      <c r="D1724">
        <v>19</v>
      </c>
      <c r="E1724" t="s">
        <v>43</v>
      </c>
      <c r="F1724">
        <v>2013</v>
      </c>
      <c r="G1724">
        <v>305</v>
      </c>
    </row>
    <row r="1725" spans="1:7" x14ac:dyDescent="0.3">
      <c r="A1725" s="161"/>
      <c r="D1725">
        <v>20</v>
      </c>
      <c r="E1725" t="s">
        <v>43</v>
      </c>
      <c r="F1725">
        <v>2013</v>
      </c>
      <c r="G1725">
        <v>285</v>
      </c>
    </row>
    <row r="1726" spans="1:7" x14ac:dyDescent="0.3">
      <c r="A1726" s="161"/>
      <c r="D1726">
        <v>21</v>
      </c>
      <c r="E1726" t="s">
        <v>43</v>
      </c>
      <c r="F1726">
        <v>2013</v>
      </c>
      <c r="G1726">
        <v>285</v>
      </c>
    </row>
    <row r="1727" spans="1:7" x14ac:dyDescent="0.3">
      <c r="A1727" s="161"/>
      <c r="D1727">
        <v>22</v>
      </c>
      <c r="E1727" t="s">
        <v>43</v>
      </c>
      <c r="F1727">
        <v>2013</v>
      </c>
      <c r="G1727">
        <v>297</v>
      </c>
    </row>
    <row r="1728" spans="1:7" x14ac:dyDescent="0.3">
      <c r="A1728" s="161"/>
      <c r="D1728">
        <v>23</v>
      </c>
      <c r="E1728" t="s">
        <v>43</v>
      </c>
      <c r="F1728">
        <v>2013</v>
      </c>
      <c r="G1728">
        <v>297</v>
      </c>
    </row>
    <row r="1729" spans="1:7" x14ac:dyDescent="0.3">
      <c r="A1729" s="161"/>
      <c r="D1729">
        <v>24</v>
      </c>
      <c r="E1729" t="s">
        <v>43</v>
      </c>
      <c r="F1729">
        <v>2013</v>
      </c>
      <c r="G1729">
        <v>287</v>
      </c>
    </row>
    <row r="1730" spans="1:7" x14ac:dyDescent="0.3">
      <c r="A1730" s="161"/>
      <c r="D1730">
        <v>25</v>
      </c>
      <c r="E1730" t="s">
        <v>43</v>
      </c>
      <c r="F1730">
        <v>2013</v>
      </c>
      <c r="G1730">
        <v>287</v>
      </c>
    </row>
    <row r="1731" spans="1:7" x14ac:dyDescent="0.3">
      <c r="A1731" s="161"/>
      <c r="D1731">
        <v>26</v>
      </c>
      <c r="E1731" t="s">
        <v>43</v>
      </c>
      <c r="F1731">
        <v>2013</v>
      </c>
      <c r="G1731">
        <v>283</v>
      </c>
    </row>
    <row r="1732" spans="1:7" x14ac:dyDescent="0.3">
      <c r="A1732" s="161"/>
      <c r="D1732">
        <v>27</v>
      </c>
      <c r="E1732" t="s">
        <v>43</v>
      </c>
      <c r="F1732">
        <v>2013</v>
      </c>
      <c r="G1732">
        <v>283</v>
      </c>
    </row>
    <row r="1733" spans="1:7" x14ac:dyDescent="0.3">
      <c r="A1733" s="161"/>
      <c r="D1733">
        <v>28</v>
      </c>
      <c r="E1733" t="s">
        <v>43</v>
      </c>
      <c r="F1733">
        <v>2013</v>
      </c>
      <c r="G1733">
        <v>278</v>
      </c>
    </row>
    <row r="1734" spans="1:7" x14ac:dyDescent="0.3">
      <c r="A1734" s="161"/>
      <c r="D1734">
        <v>29</v>
      </c>
      <c r="E1734" t="s">
        <v>43</v>
      </c>
      <c r="F1734">
        <v>2013</v>
      </c>
      <c r="G1734">
        <v>261</v>
      </c>
    </row>
    <row r="1735" spans="1:7" x14ac:dyDescent="0.3">
      <c r="A1735" s="161"/>
      <c r="D1735">
        <v>30</v>
      </c>
      <c r="E1735" t="s">
        <v>43</v>
      </c>
      <c r="F1735">
        <v>2013</v>
      </c>
      <c r="G1735">
        <v>261</v>
      </c>
    </row>
    <row r="1736" spans="1:7" x14ac:dyDescent="0.3">
      <c r="A1736" s="161"/>
      <c r="D1736">
        <v>1</v>
      </c>
      <c r="E1736" t="s">
        <v>44</v>
      </c>
      <c r="F1736">
        <v>2013</v>
      </c>
      <c r="G1736">
        <v>309</v>
      </c>
    </row>
    <row r="1737" spans="1:7" x14ac:dyDescent="0.3">
      <c r="A1737" s="161"/>
      <c r="D1737">
        <v>2</v>
      </c>
      <c r="E1737" t="s">
        <v>44</v>
      </c>
      <c r="F1737">
        <v>2013</v>
      </c>
      <c r="G1737">
        <v>312</v>
      </c>
    </row>
    <row r="1738" spans="1:7" x14ac:dyDescent="0.3">
      <c r="A1738" s="161"/>
      <c r="D1738">
        <v>3</v>
      </c>
      <c r="E1738" t="s">
        <v>44</v>
      </c>
      <c r="F1738">
        <v>2013</v>
      </c>
      <c r="G1738">
        <v>335</v>
      </c>
    </row>
    <row r="1739" spans="1:7" x14ac:dyDescent="0.3">
      <c r="A1739" s="161"/>
      <c r="D1739">
        <v>4</v>
      </c>
      <c r="E1739" t="s">
        <v>44</v>
      </c>
      <c r="F1739">
        <v>2013</v>
      </c>
      <c r="G1739">
        <v>335</v>
      </c>
    </row>
    <row r="1740" spans="1:7" x14ac:dyDescent="0.3">
      <c r="A1740" s="161"/>
      <c r="D1740">
        <v>5</v>
      </c>
      <c r="E1740" t="s">
        <v>44</v>
      </c>
      <c r="F1740">
        <v>2013</v>
      </c>
      <c r="G1740">
        <v>394</v>
      </c>
    </row>
    <row r="1741" spans="1:7" x14ac:dyDescent="0.3">
      <c r="A1741" s="161"/>
      <c r="D1741">
        <v>6</v>
      </c>
      <c r="E1741" t="s">
        <v>44</v>
      </c>
      <c r="F1741">
        <v>2013</v>
      </c>
      <c r="G1741">
        <v>405</v>
      </c>
    </row>
    <row r="1742" spans="1:7" x14ac:dyDescent="0.3">
      <c r="A1742" s="161"/>
      <c r="D1742">
        <v>7</v>
      </c>
      <c r="E1742" t="s">
        <v>44</v>
      </c>
      <c r="F1742">
        <v>2013</v>
      </c>
      <c r="G1742">
        <v>405</v>
      </c>
    </row>
    <row r="1743" spans="1:7" x14ac:dyDescent="0.3">
      <c r="A1743" s="161"/>
      <c r="D1743">
        <v>8</v>
      </c>
      <c r="E1743" t="s">
        <v>44</v>
      </c>
      <c r="F1743">
        <v>2013</v>
      </c>
      <c r="G1743">
        <v>335</v>
      </c>
    </row>
    <row r="1744" spans="1:7" x14ac:dyDescent="0.3">
      <c r="A1744" s="161"/>
      <c r="D1744">
        <v>9</v>
      </c>
      <c r="E1744" t="s">
        <v>44</v>
      </c>
      <c r="F1744">
        <v>2013</v>
      </c>
      <c r="G1744">
        <v>335</v>
      </c>
    </row>
    <row r="1745" spans="1:7" x14ac:dyDescent="0.3">
      <c r="A1745" s="161"/>
      <c r="D1745">
        <v>10</v>
      </c>
      <c r="E1745" t="s">
        <v>44</v>
      </c>
      <c r="F1745">
        <v>2013</v>
      </c>
      <c r="G1745">
        <v>322</v>
      </c>
    </row>
    <row r="1746" spans="1:7" x14ac:dyDescent="0.3">
      <c r="A1746" s="161"/>
      <c r="D1746">
        <v>11</v>
      </c>
      <c r="E1746" t="s">
        <v>44</v>
      </c>
      <c r="F1746">
        <v>2013</v>
      </c>
      <c r="G1746">
        <v>322</v>
      </c>
    </row>
    <row r="1747" spans="1:7" x14ac:dyDescent="0.3">
      <c r="A1747" s="161"/>
      <c r="D1747">
        <v>12</v>
      </c>
      <c r="E1747" t="s">
        <v>44</v>
      </c>
      <c r="F1747">
        <v>2013</v>
      </c>
      <c r="G1747">
        <v>322</v>
      </c>
    </row>
    <row r="1748" spans="1:7" x14ac:dyDescent="0.3">
      <c r="A1748" s="161"/>
      <c r="D1748">
        <v>13</v>
      </c>
      <c r="E1748" t="s">
        <v>44</v>
      </c>
      <c r="F1748">
        <v>2013</v>
      </c>
      <c r="G1748">
        <v>124</v>
      </c>
    </row>
    <row r="1749" spans="1:7" x14ac:dyDescent="0.3">
      <c r="A1749" s="161"/>
      <c r="D1749">
        <v>14</v>
      </c>
      <c r="E1749" t="s">
        <v>44</v>
      </c>
      <c r="F1749">
        <v>2013</v>
      </c>
      <c r="G1749">
        <v>124</v>
      </c>
    </row>
    <row r="1750" spans="1:7" x14ac:dyDescent="0.3">
      <c r="A1750" s="161"/>
      <c r="D1750">
        <v>15</v>
      </c>
      <c r="E1750" t="s">
        <v>44</v>
      </c>
      <c r="F1750">
        <v>2013</v>
      </c>
      <c r="G1750">
        <v>137</v>
      </c>
    </row>
    <row r="1751" spans="1:7" x14ac:dyDescent="0.3">
      <c r="A1751" s="161"/>
      <c r="D1751">
        <v>16</v>
      </c>
      <c r="E1751" t="s">
        <v>44</v>
      </c>
      <c r="F1751">
        <v>2013</v>
      </c>
      <c r="G1751">
        <v>137</v>
      </c>
    </row>
    <row r="1752" spans="1:7" x14ac:dyDescent="0.3">
      <c r="A1752" s="161"/>
      <c r="D1752">
        <v>17</v>
      </c>
      <c r="E1752" t="s">
        <v>44</v>
      </c>
      <c r="F1752">
        <v>2013</v>
      </c>
      <c r="G1752">
        <v>132</v>
      </c>
    </row>
    <row r="1753" spans="1:7" x14ac:dyDescent="0.3">
      <c r="A1753" s="161"/>
      <c r="D1753">
        <v>18</v>
      </c>
      <c r="E1753" t="s">
        <v>44</v>
      </c>
      <c r="F1753">
        <v>2013</v>
      </c>
      <c r="G1753">
        <v>132</v>
      </c>
    </row>
    <row r="1754" spans="1:7" x14ac:dyDescent="0.3">
      <c r="A1754" s="161"/>
      <c r="D1754">
        <v>19</v>
      </c>
      <c r="E1754" t="s">
        <v>44</v>
      </c>
      <c r="F1754">
        <v>2013</v>
      </c>
      <c r="G1754">
        <v>127</v>
      </c>
    </row>
    <row r="1755" spans="1:7" x14ac:dyDescent="0.3">
      <c r="A1755" s="161"/>
      <c r="D1755">
        <v>20</v>
      </c>
      <c r="E1755" t="s">
        <v>44</v>
      </c>
      <c r="F1755">
        <v>2013</v>
      </c>
      <c r="G1755">
        <v>137</v>
      </c>
    </row>
    <row r="1756" spans="1:7" x14ac:dyDescent="0.3">
      <c r="A1756" s="161"/>
      <c r="D1756">
        <v>21</v>
      </c>
      <c r="E1756" t="s">
        <v>44</v>
      </c>
      <c r="F1756">
        <v>2013</v>
      </c>
      <c r="G1756">
        <v>122</v>
      </c>
    </row>
    <row r="1757" spans="1:7" x14ac:dyDescent="0.3">
      <c r="A1757" s="161"/>
      <c r="D1757">
        <v>22</v>
      </c>
      <c r="E1757" t="s">
        <v>44</v>
      </c>
      <c r="F1757">
        <v>2013</v>
      </c>
      <c r="G1757">
        <v>121</v>
      </c>
    </row>
    <row r="1758" spans="1:7" x14ac:dyDescent="0.3">
      <c r="A1758" s="161"/>
      <c r="D1758">
        <v>23</v>
      </c>
      <c r="E1758" t="s">
        <v>44</v>
      </c>
      <c r="F1758">
        <v>2013</v>
      </c>
      <c r="G1758">
        <v>121</v>
      </c>
    </row>
    <row r="1759" spans="1:7" x14ac:dyDescent="0.3">
      <c r="A1759" s="161"/>
      <c r="D1759">
        <v>24</v>
      </c>
      <c r="E1759" t="s">
        <v>44</v>
      </c>
      <c r="F1759">
        <v>2013</v>
      </c>
      <c r="G1759">
        <v>116</v>
      </c>
    </row>
    <row r="1760" spans="1:7" x14ac:dyDescent="0.3">
      <c r="A1760" s="161"/>
      <c r="D1760">
        <v>25</v>
      </c>
      <c r="E1760" t="s">
        <v>44</v>
      </c>
      <c r="F1760">
        <v>2013</v>
      </c>
      <c r="G1760">
        <v>101</v>
      </c>
    </row>
    <row r="1761" spans="1:7" x14ac:dyDescent="0.3">
      <c r="A1761" s="161"/>
      <c r="D1761">
        <v>26</v>
      </c>
      <c r="E1761" t="s">
        <v>44</v>
      </c>
      <c r="F1761">
        <v>2013</v>
      </c>
      <c r="G1761">
        <v>101</v>
      </c>
    </row>
    <row r="1762" spans="1:7" x14ac:dyDescent="0.3">
      <c r="A1762" s="161"/>
      <c r="D1762">
        <v>27</v>
      </c>
      <c r="E1762" t="s">
        <v>44</v>
      </c>
      <c r="F1762">
        <v>2013</v>
      </c>
      <c r="G1762">
        <v>80.400000000000006</v>
      </c>
    </row>
    <row r="1763" spans="1:7" x14ac:dyDescent="0.3">
      <c r="A1763" s="161"/>
      <c r="D1763">
        <v>28</v>
      </c>
      <c r="E1763" t="s">
        <v>44</v>
      </c>
      <c r="F1763">
        <v>2013</v>
      </c>
      <c r="G1763">
        <v>68</v>
      </c>
    </row>
    <row r="1764" spans="1:7" x14ac:dyDescent="0.3">
      <c r="A1764" s="161"/>
      <c r="D1764">
        <v>29</v>
      </c>
      <c r="E1764" t="s">
        <v>44</v>
      </c>
      <c r="F1764">
        <v>2013</v>
      </c>
      <c r="G1764">
        <v>68</v>
      </c>
    </row>
    <row r="1765" spans="1:7" x14ac:dyDescent="0.3">
      <c r="A1765" s="161"/>
      <c r="D1765">
        <v>30</v>
      </c>
      <c r="E1765" t="s">
        <v>44</v>
      </c>
      <c r="F1765">
        <v>2013</v>
      </c>
      <c r="G1765">
        <v>64.7</v>
      </c>
    </row>
    <row r="1766" spans="1:7" x14ac:dyDescent="0.3">
      <c r="A1766" s="161"/>
      <c r="D1766">
        <v>31</v>
      </c>
      <c r="E1766" t="s">
        <v>44</v>
      </c>
      <c r="F1766">
        <v>2013</v>
      </c>
      <c r="G1766">
        <v>56.7</v>
      </c>
    </row>
    <row r="1767" spans="1:7" x14ac:dyDescent="0.3">
      <c r="A1767" s="161"/>
      <c r="D1767">
        <v>1</v>
      </c>
      <c r="E1767" t="s">
        <v>45</v>
      </c>
      <c r="F1767">
        <v>2013</v>
      </c>
      <c r="G1767">
        <v>56.7</v>
      </c>
    </row>
    <row r="1768" spans="1:7" x14ac:dyDescent="0.3">
      <c r="A1768" s="161"/>
      <c r="D1768">
        <v>2</v>
      </c>
      <c r="E1768" t="s">
        <v>45</v>
      </c>
      <c r="F1768">
        <v>2013</v>
      </c>
      <c r="G1768">
        <v>56.7</v>
      </c>
    </row>
    <row r="1769" spans="1:7" x14ac:dyDescent="0.3">
      <c r="A1769" s="161"/>
      <c r="D1769">
        <v>3</v>
      </c>
      <c r="E1769" t="s">
        <v>45</v>
      </c>
      <c r="F1769">
        <v>2013</v>
      </c>
      <c r="G1769">
        <v>56.7</v>
      </c>
    </row>
    <row r="1770" spans="1:7" x14ac:dyDescent="0.3">
      <c r="A1770" s="161"/>
      <c r="D1770">
        <v>4</v>
      </c>
      <c r="E1770" t="s">
        <v>45</v>
      </c>
      <c r="F1770">
        <v>2013</v>
      </c>
      <c r="G1770">
        <v>56.7</v>
      </c>
    </row>
    <row r="1771" spans="1:7" x14ac:dyDescent="0.3">
      <c r="A1771" s="161"/>
      <c r="D1771">
        <v>5</v>
      </c>
      <c r="E1771" t="s">
        <v>45</v>
      </c>
      <c r="F1771">
        <v>2013</v>
      </c>
      <c r="G1771">
        <v>56.4</v>
      </c>
    </row>
    <row r="1772" spans="1:7" x14ac:dyDescent="0.3">
      <c r="A1772" s="161"/>
      <c r="D1772">
        <v>6</v>
      </c>
      <c r="E1772" t="s">
        <v>45</v>
      </c>
      <c r="F1772">
        <v>2013</v>
      </c>
      <c r="G1772">
        <v>55.7</v>
      </c>
    </row>
    <row r="1773" spans="1:7" x14ac:dyDescent="0.3">
      <c r="A1773" s="161"/>
      <c r="D1773">
        <v>7</v>
      </c>
      <c r="E1773" t="s">
        <v>45</v>
      </c>
      <c r="F1773">
        <v>2013</v>
      </c>
      <c r="G1773">
        <v>55.7</v>
      </c>
    </row>
    <row r="1774" spans="1:7" x14ac:dyDescent="0.3">
      <c r="A1774" s="161"/>
      <c r="D1774">
        <v>8</v>
      </c>
      <c r="E1774" t="s">
        <v>45</v>
      </c>
      <c r="F1774">
        <v>2013</v>
      </c>
      <c r="G1774">
        <v>55.7</v>
      </c>
    </row>
    <row r="1775" spans="1:7" x14ac:dyDescent="0.3">
      <c r="A1775" s="161"/>
      <c r="D1775">
        <v>9</v>
      </c>
      <c r="E1775" t="s">
        <v>45</v>
      </c>
      <c r="F1775">
        <v>2013</v>
      </c>
      <c r="G1775">
        <v>55.4</v>
      </c>
    </row>
    <row r="1776" spans="1:7" x14ac:dyDescent="0.3">
      <c r="A1776" s="161"/>
      <c r="D1776">
        <v>10</v>
      </c>
      <c r="E1776" t="s">
        <v>45</v>
      </c>
      <c r="F1776">
        <v>2013</v>
      </c>
      <c r="G1776">
        <v>54.7</v>
      </c>
    </row>
    <row r="1777" spans="1:7" x14ac:dyDescent="0.3">
      <c r="A1777" s="161"/>
      <c r="D1777">
        <v>11</v>
      </c>
      <c r="E1777" t="s">
        <v>45</v>
      </c>
      <c r="F1777">
        <v>2013</v>
      </c>
      <c r="G1777">
        <v>54.3</v>
      </c>
    </row>
    <row r="1778" spans="1:7" x14ac:dyDescent="0.3">
      <c r="A1778" s="161"/>
      <c r="D1778">
        <v>12</v>
      </c>
      <c r="E1778" t="s">
        <v>45</v>
      </c>
      <c r="F1778">
        <v>2013</v>
      </c>
      <c r="G1778">
        <v>53.7</v>
      </c>
    </row>
    <row r="1779" spans="1:7" x14ac:dyDescent="0.3">
      <c r="A1779" s="161"/>
      <c r="D1779">
        <v>13</v>
      </c>
      <c r="E1779" t="s">
        <v>45</v>
      </c>
      <c r="F1779">
        <v>2013</v>
      </c>
      <c r="G1779">
        <v>53.7</v>
      </c>
    </row>
    <row r="1780" spans="1:7" x14ac:dyDescent="0.3">
      <c r="A1780" s="161"/>
      <c r="D1780">
        <v>14</v>
      </c>
      <c r="E1780" t="s">
        <v>45</v>
      </c>
      <c r="F1780">
        <v>2013</v>
      </c>
      <c r="G1780">
        <v>52.6</v>
      </c>
    </row>
    <row r="1781" spans="1:7" x14ac:dyDescent="0.3">
      <c r="A1781" s="161"/>
      <c r="D1781">
        <v>15</v>
      </c>
      <c r="E1781" t="s">
        <v>45</v>
      </c>
      <c r="F1781">
        <v>2013</v>
      </c>
      <c r="G1781">
        <v>52.6</v>
      </c>
    </row>
    <row r="1782" spans="1:7" x14ac:dyDescent="0.3">
      <c r="A1782" s="161"/>
      <c r="D1782">
        <v>16</v>
      </c>
      <c r="E1782" t="s">
        <v>45</v>
      </c>
      <c r="F1782">
        <v>2013</v>
      </c>
      <c r="G1782">
        <v>52.6</v>
      </c>
    </row>
    <row r="1783" spans="1:7" x14ac:dyDescent="0.3">
      <c r="A1783" s="161"/>
      <c r="D1783">
        <v>17</v>
      </c>
      <c r="E1783" t="s">
        <v>45</v>
      </c>
      <c r="F1783">
        <v>2013</v>
      </c>
      <c r="G1783">
        <v>52.3</v>
      </c>
    </row>
    <row r="1784" spans="1:7" x14ac:dyDescent="0.3">
      <c r="A1784" s="161"/>
      <c r="D1784">
        <v>18</v>
      </c>
      <c r="E1784" t="s">
        <v>45</v>
      </c>
      <c r="F1784">
        <v>2013</v>
      </c>
      <c r="G1784">
        <v>51.6</v>
      </c>
    </row>
    <row r="1785" spans="1:7" x14ac:dyDescent="0.3">
      <c r="A1785" s="161"/>
      <c r="D1785">
        <v>19</v>
      </c>
      <c r="E1785" t="s">
        <v>45</v>
      </c>
      <c r="F1785">
        <v>2013</v>
      </c>
      <c r="G1785">
        <v>50.6</v>
      </c>
    </row>
    <row r="1786" spans="1:7" x14ac:dyDescent="0.3">
      <c r="A1786" s="161"/>
      <c r="D1786">
        <v>20</v>
      </c>
      <c r="E1786" t="s">
        <v>45</v>
      </c>
      <c r="F1786">
        <v>2013</v>
      </c>
      <c r="G1786">
        <v>50.6</v>
      </c>
    </row>
    <row r="1787" spans="1:7" x14ac:dyDescent="0.3">
      <c r="A1787" s="161"/>
      <c r="D1787">
        <v>21</v>
      </c>
      <c r="E1787" t="s">
        <v>45</v>
      </c>
      <c r="F1787">
        <v>2013</v>
      </c>
      <c r="G1787">
        <v>49.6</v>
      </c>
    </row>
    <row r="1788" spans="1:7" x14ac:dyDescent="0.3">
      <c r="A1788" s="161"/>
      <c r="D1788">
        <v>22</v>
      </c>
      <c r="E1788" t="s">
        <v>45</v>
      </c>
      <c r="F1788">
        <v>2013</v>
      </c>
      <c r="G1788">
        <v>49.6</v>
      </c>
    </row>
    <row r="1789" spans="1:7" x14ac:dyDescent="0.3">
      <c r="A1789" s="161"/>
      <c r="D1789">
        <v>23</v>
      </c>
      <c r="E1789" t="s">
        <v>45</v>
      </c>
      <c r="F1789">
        <v>2013</v>
      </c>
      <c r="G1789">
        <v>49.6</v>
      </c>
    </row>
    <row r="1790" spans="1:7" x14ac:dyDescent="0.3">
      <c r="A1790" s="161"/>
      <c r="D1790">
        <v>24</v>
      </c>
      <c r="E1790" t="s">
        <v>45</v>
      </c>
      <c r="F1790">
        <v>2013</v>
      </c>
      <c r="G1790">
        <v>49.6</v>
      </c>
    </row>
    <row r="1791" spans="1:7" x14ac:dyDescent="0.3">
      <c r="A1791" s="161"/>
      <c r="D1791">
        <v>25</v>
      </c>
      <c r="E1791" t="s">
        <v>45</v>
      </c>
      <c r="F1791">
        <v>2013</v>
      </c>
      <c r="G1791">
        <v>48.9</v>
      </c>
    </row>
    <row r="1792" spans="1:7" x14ac:dyDescent="0.3">
      <c r="A1792" s="161"/>
      <c r="D1792">
        <v>26</v>
      </c>
      <c r="E1792" t="s">
        <v>45</v>
      </c>
      <c r="F1792">
        <v>2013</v>
      </c>
      <c r="G1792">
        <v>48.5</v>
      </c>
    </row>
    <row r="1793" spans="1:7" x14ac:dyDescent="0.3">
      <c r="A1793" s="161"/>
      <c r="D1793">
        <v>27</v>
      </c>
      <c r="E1793" t="s">
        <v>45</v>
      </c>
      <c r="F1793">
        <v>2013</v>
      </c>
      <c r="G1793">
        <v>47.5</v>
      </c>
    </row>
    <row r="1794" spans="1:7" x14ac:dyDescent="0.3">
      <c r="A1794" s="161"/>
      <c r="D1794">
        <v>28</v>
      </c>
      <c r="E1794" t="s">
        <v>45</v>
      </c>
      <c r="F1794">
        <v>2013</v>
      </c>
      <c r="G1794">
        <v>47.2</v>
      </c>
    </row>
    <row r="1795" spans="1:7" x14ac:dyDescent="0.3">
      <c r="A1795" s="161"/>
      <c r="D1795">
        <v>29</v>
      </c>
      <c r="E1795" t="s">
        <v>45</v>
      </c>
      <c r="F1795">
        <v>2013</v>
      </c>
      <c r="G1795">
        <v>46.5</v>
      </c>
    </row>
    <row r="1796" spans="1:7" x14ac:dyDescent="0.3">
      <c r="A1796" s="161"/>
      <c r="D1796">
        <v>30</v>
      </c>
      <c r="E1796" t="s">
        <v>45</v>
      </c>
      <c r="F1796">
        <v>2013</v>
      </c>
      <c r="G1796">
        <v>46.5</v>
      </c>
    </row>
    <row r="1797" spans="1:7" x14ac:dyDescent="0.3">
      <c r="A1797" s="161"/>
      <c r="D1797">
        <v>1</v>
      </c>
      <c r="E1797" t="s">
        <v>46</v>
      </c>
      <c r="F1797">
        <v>2013</v>
      </c>
      <c r="G1797">
        <v>46.5</v>
      </c>
    </row>
    <row r="1798" spans="1:7" x14ac:dyDescent="0.3">
      <c r="A1798" s="161"/>
      <c r="D1798">
        <v>2</v>
      </c>
      <c r="E1798" t="s">
        <v>46</v>
      </c>
      <c r="F1798">
        <v>2013</v>
      </c>
      <c r="G1798">
        <v>46.5</v>
      </c>
    </row>
    <row r="1799" spans="1:7" x14ac:dyDescent="0.3">
      <c r="A1799" s="161"/>
      <c r="D1799">
        <v>3</v>
      </c>
      <c r="E1799" t="s">
        <v>46</v>
      </c>
      <c r="F1799">
        <v>2013</v>
      </c>
      <c r="G1799">
        <v>46.5</v>
      </c>
    </row>
    <row r="1800" spans="1:7" x14ac:dyDescent="0.3">
      <c r="A1800" s="161"/>
      <c r="D1800">
        <v>4</v>
      </c>
      <c r="E1800" t="s">
        <v>46</v>
      </c>
      <c r="F1800">
        <v>2013</v>
      </c>
      <c r="G1800">
        <v>46.5</v>
      </c>
    </row>
    <row r="1801" spans="1:7" x14ac:dyDescent="0.3">
      <c r="A1801" s="161"/>
      <c r="D1801">
        <v>5</v>
      </c>
      <c r="E1801" t="s">
        <v>46</v>
      </c>
      <c r="F1801">
        <v>2013</v>
      </c>
      <c r="G1801">
        <v>46.5</v>
      </c>
    </row>
    <row r="1802" spans="1:7" x14ac:dyDescent="0.3">
      <c r="A1802" s="161"/>
      <c r="D1802">
        <v>6</v>
      </c>
      <c r="E1802" t="s">
        <v>46</v>
      </c>
      <c r="F1802">
        <v>2013</v>
      </c>
      <c r="G1802">
        <v>46.5</v>
      </c>
    </row>
    <row r="1803" spans="1:7" x14ac:dyDescent="0.3">
      <c r="A1803" s="161"/>
      <c r="D1803">
        <v>7</v>
      </c>
      <c r="E1803" t="s">
        <v>46</v>
      </c>
      <c r="F1803">
        <v>2013</v>
      </c>
      <c r="G1803">
        <v>46.5</v>
      </c>
    </row>
    <row r="1804" spans="1:7" x14ac:dyDescent="0.3">
      <c r="A1804" s="161"/>
      <c r="D1804">
        <v>8</v>
      </c>
      <c r="E1804" t="s">
        <v>46</v>
      </c>
      <c r="F1804">
        <v>2013</v>
      </c>
      <c r="G1804">
        <v>46.5</v>
      </c>
    </row>
    <row r="1805" spans="1:7" x14ac:dyDescent="0.3">
      <c r="A1805" s="161"/>
      <c r="D1805">
        <v>9</v>
      </c>
      <c r="E1805" t="s">
        <v>46</v>
      </c>
      <c r="F1805">
        <v>2013</v>
      </c>
      <c r="G1805">
        <v>45.9</v>
      </c>
    </row>
    <row r="1806" spans="1:7" x14ac:dyDescent="0.3">
      <c r="A1806" s="161"/>
      <c r="D1806">
        <v>10</v>
      </c>
      <c r="E1806" t="s">
        <v>46</v>
      </c>
      <c r="F1806">
        <v>2013</v>
      </c>
      <c r="G1806">
        <v>45.5</v>
      </c>
    </row>
    <row r="1807" spans="1:7" x14ac:dyDescent="0.3">
      <c r="A1807" s="161"/>
      <c r="D1807">
        <v>11</v>
      </c>
      <c r="E1807" t="s">
        <v>46</v>
      </c>
      <c r="F1807">
        <v>2013</v>
      </c>
      <c r="G1807">
        <v>45.2</v>
      </c>
    </row>
    <row r="1808" spans="1:7" x14ac:dyDescent="0.3">
      <c r="A1808" s="161"/>
      <c r="D1808">
        <v>12</v>
      </c>
      <c r="E1808" t="s">
        <v>46</v>
      </c>
      <c r="F1808">
        <v>2013</v>
      </c>
      <c r="G1808">
        <v>44.3</v>
      </c>
    </row>
    <row r="1809" spans="1:7" x14ac:dyDescent="0.3">
      <c r="A1809" s="161"/>
      <c r="D1809">
        <v>13</v>
      </c>
      <c r="E1809" t="s">
        <v>46</v>
      </c>
      <c r="F1809">
        <v>2013</v>
      </c>
      <c r="G1809">
        <v>43.7</v>
      </c>
    </row>
    <row r="1810" spans="1:7" x14ac:dyDescent="0.3">
      <c r="A1810" s="161"/>
      <c r="D1810">
        <v>14</v>
      </c>
      <c r="E1810" t="s">
        <v>46</v>
      </c>
      <c r="F1810">
        <v>2013</v>
      </c>
      <c r="G1810">
        <v>42.8</v>
      </c>
    </row>
    <row r="1811" spans="1:7" x14ac:dyDescent="0.3">
      <c r="A1811" s="161"/>
      <c r="D1811">
        <v>15</v>
      </c>
      <c r="E1811" t="s">
        <v>46</v>
      </c>
      <c r="F1811">
        <v>2013</v>
      </c>
      <c r="G1811">
        <v>42.8</v>
      </c>
    </row>
    <row r="1812" spans="1:7" x14ac:dyDescent="0.3">
      <c r="A1812" s="161"/>
      <c r="D1812">
        <v>16</v>
      </c>
      <c r="E1812" t="s">
        <v>46</v>
      </c>
      <c r="F1812">
        <v>2013</v>
      </c>
      <c r="G1812">
        <v>42.8</v>
      </c>
    </row>
    <row r="1813" spans="1:7" x14ac:dyDescent="0.3">
      <c r="A1813" s="161"/>
      <c r="D1813">
        <v>17</v>
      </c>
      <c r="E1813" t="s">
        <v>46</v>
      </c>
      <c r="F1813">
        <v>2013</v>
      </c>
      <c r="G1813">
        <v>41.9</v>
      </c>
    </row>
    <row r="1814" spans="1:7" x14ac:dyDescent="0.3">
      <c r="A1814" s="161"/>
      <c r="D1814">
        <v>18</v>
      </c>
      <c r="E1814" t="s">
        <v>46</v>
      </c>
      <c r="F1814">
        <v>2013</v>
      </c>
      <c r="G1814">
        <v>41.9</v>
      </c>
    </row>
    <row r="1815" spans="1:7" x14ac:dyDescent="0.3">
      <c r="A1815" s="161"/>
      <c r="D1815">
        <v>19</v>
      </c>
      <c r="E1815" t="s">
        <v>46</v>
      </c>
      <c r="F1815">
        <v>2013</v>
      </c>
      <c r="G1815">
        <v>41.9</v>
      </c>
    </row>
    <row r="1816" spans="1:7" x14ac:dyDescent="0.3">
      <c r="A1816" s="161"/>
      <c r="D1816">
        <v>20</v>
      </c>
      <c r="E1816" t="s">
        <v>46</v>
      </c>
      <c r="F1816">
        <v>2013</v>
      </c>
      <c r="G1816">
        <v>41.2</v>
      </c>
    </row>
    <row r="1817" spans="1:7" x14ac:dyDescent="0.3">
      <c r="A1817" s="161"/>
      <c r="D1817">
        <v>21</v>
      </c>
      <c r="E1817" t="s">
        <v>46</v>
      </c>
      <c r="F1817">
        <v>2013</v>
      </c>
      <c r="G1817">
        <v>40.6</v>
      </c>
    </row>
    <row r="1818" spans="1:7" x14ac:dyDescent="0.3">
      <c r="A1818" s="161"/>
      <c r="D1818">
        <v>22</v>
      </c>
      <c r="E1818" t="s">
        <v>46</v>
      </c>
      <c r="F1818">
        <v>2013</v>
      </c>
      <c r="G1818">
        <v>40</v>
      </c>
    </row>
    <row r="1819" spans="1:7" x14ac:dyDescent="0.3">
      <c r="A1819" s="161"/>
      <c r="D1819">
        <v>23</v>
      </c>
      <c r="E1819" t="s">
        <v>46</v>
      </c>
      <c r="F1819">
        <v>2013</v>
      </c>
      <c r="G1819">
        <v>39.1</v>
      </c>
    </row>
    <row r="1820" spans="1:7" x14ac:dyDescent="0.3">
      <c r="A1820" s="161"/>
      <c r="D1820">
        <v>24</v>
      </c>
      <c r="E1820" t="s">
        <v>46</v>
      </c>
      <c r="F1820">
        <v>2013</v>
      </c>
      <c r="G1820">
        <v>39.1</v>
      </c>
    </row>
    <row r="1821" spans="1:7" x14ac:dyDescent="0.3">
      <c r="A1821" s="161"/>
      <c r="D1821">
        <v>25</v>
      </c>
      <c r="E1821" t="s">
        <v>46</v>
      </c>
      <c r="F1821">
        <v>2013</v>
      </c>
      <c r="G1821">
        <v>39.1</v>
      </c>
    </row>
    <row r="1822" spans="1:7" x14ac:dyDescent="0.3">
      <c r="A1822" s="161"/>
      <c r="D1822">
        <v>26</v>
      </c>
      <c r="E1822" t="s">
        <v>46</v>
      </c>
      <c r="F1822">
        <v>2013</v>
      </c>
      <c r="G1822">
        <v>39.1</v>
      </c>
    </row>
    <row r="1823" spans="1:7" x14ac:dyDescent="0.3">
      <c r="A1823" s="161"/>
      <c r="D1823">
        <v>27</v>
      </c>
      <c r="E1823" t="s">
        <v>46</v>
      </c>
      <c r="F1823">
        <v>2013</v>
      </c>
      <c r="G1823">
        <v>39.1</v>
      </c>
    </row>
    <row r="1824" spans="1:7" x14ac:dyDescent="0.3">
      <c r="A1824" s="161"/>
      <c r="D1824">
        <v>28</v>
      </c>
      <c r="E1824" t="s">
        <v>46</v>
      </c>
      <c r="F1824">
        <v>2013</v>
      </c>
      <c r="G1824">
        <v>39.1</v>
      </c>
    </row>
    <row r="1825" spans="1:7" x14ac:dyDescent="0.3">
      <c r="A1825" s="161"/>
      <c r="D1825">
        <v>29</v>
      </c>
      <c r="E1825" t="s">
        <v>46</v>
      </c>
      <c r="F1825">
        <v>2013</v>
      </c>
      <c r="G1825">
        <v>39.1</v>
      </c>
    </row>
    <row r="1826" spans="1:7" x14ac:dyDescent="0.3">
      <c r="A1826" s="161"/>
      <c r="D1826">
        <v>30</v>
      </c>
      <c r="E1826" t="s">
        <v>46</v>
      </c>
      <c r="F1826">
        <v>2013</v>
      </c>
      <c r="G1826">
        <v>39.1</v>
      </c>
    </row>
    <row r="1827" spans="1:7" x14ac:dyDescent="0.3">
      <c r="A1827" s="161"/>
      <c r="D1827">
        <v>31</v>
      </c>
      <c r="E1827" t="s">
        <v>46</v>
      </c>
      <c r="F1827">
        <v>2013</v>
      </c>
      <c r="G1827">
        <v>39.1</v>
      </c>
    </row>
    <row r="1828" spans="1:7" x14ac:dyDescent="0.3">
      <c r="A1828" s="161"/>
      <c r="D1828">
        <v>1</v>
      </c>
      <c r="E1828" t="s">
        <v>36</v>
      </c>
      <c r="F1828">
        <v>2014</v>
      </c>
      <c r="G1828">
        <v>41.9</v>
      </c>
    </row>
    <row r="1829" spans="1:7" x14ac:dyDescent="0.3">
      <c r="A1829" s="161"/>
      <c r="D1829">
        <v>2</v>
      </c>
      <c r="E1829" t="s">
        <v>36</v>
      </c>
      <c r="F1829">
        <v>2014</v>
      </c>
      <c r="G1829">
        <v>41.9</v>
      </c>
    </row>
    <row r="1830" spans="1:7" x14ac:dyDescent="0.3">
      <c r="A1830" s="161"/>
      <c r="D1830">
        <v>3</v>
      </c>
      <c r="E1830" t="s">
        <v>36</v>
      </c>
      <c r="F1830">
        <v>2014</v>
      </c>
      <c r="G1830">
        <v>41.9</v>
      </c>
    </row>
    <row r="1831" spans="1:7" x14ac:dyDescent="0.3">
      <c r="A1831" s="161"/>
      <c r="D1831">
        <v>4</v>
      </c>
      <c r="E1831" t="s">
        <v>36</v>
      </c>
      <c r="F1831">
        <v>2014</v>
      </c>
      <c r="G1831">
        <v>39.1</v>
      </c>
    </row>
    <row r="1832" spans="1:7" x14ac:dyDescent="0.3">
      <c r="A1832" s="161"/>
      <c r="D1832">
        <v>5</v>
      </c>
      <c r="E1832" t="s">
        <v>36</v>
      </c>
      <c r="F1832">
        <v>2014</v>
      </c>
      <c r="G1832">
        <v>39.1</v>
      </c>
    </row>
    <row r="1833" spans="1:7" x14ac:dyDescent="0.3">
      <c r="A1833" s="161"/>
      <c r="D1833">
        <v>6</v>
      </c>
      <c r="E1833" t="s">
        <v>36</v>
      </c>
      <c r="F1833">
        <v>2014</v>
      </c>
      <c r="G1833">
        <v>39.1</v>
      </c>
    </row>
    <row r="1834" spans="1:7" x14ac:dyDescent="0.3">
      <c r="A1834" s="161"/>
      <c r="D1834">
        <v>7</v>
      </c>
      <c r="E1834" t="s">
        <v>36</v>
      </c>
      <c r="F1834">
        <v>2014</v>
      </c>
      <c r="G1834">
        <v>40</v>
      </c>
    </row>
    <row r="1835" spans="1:7" x14ac:dyDescent="0.3">
      <c r="A1835" s="161"/>
      <c r="D1835">
        <v>8</v>
      </c>
      <c r="E1835" t="s">
        <v>36</v>
      </c>
      <c r="F1835">
        <v>2014</v>
      </c>
      <c r="G1835">
        <v>40</v>
      </c>
    </row>
    <row r="1836" spans="1:7" x14ac:dyDescent="0.3">
      <c r="A1836" s="161"/>
      <c r="D1836">
        <v>9</v>
      </c>
      <c r="E1836" t="s">
        <v>36</v>
      </c>
      <c r="F1836">
        <v>2014</v>
      </c>
      <c r="G1836">
        <v>40</v>
      </c>
    </row>
    <row r="1837" spans="1:7" x14ac:dyDescent="0.3">
      <c r="A1837" s="161"/>
      <c r="D1837">
        <v>10</v>
      </c>
      <c r="E1837" t="s">
        <v>36</v>
      </c>
      <c r="F1837">
        <v>2014</v>
      </c>
      <c r="G1837">
        <v>43.8</v>
      </c>
    </row>
    <row r="1838" spans="1:7" x14ac:dyDescent="0.3">
      <c r="A1838" s="161"/>
      <c r="D1838">
        <v>11</v>
      </c>
      <c r="E1838" t="s">
        <v>36</v>
      </c>
      <c r="F1838">
        <v>2014</v>
      </c>
      <c r="G1838">
        <v>49.6</v>
      </c>
    </row>
    <row r="1839" spans="1:7" x14ac:dyDescent="0.3">
      <c r="A1839" s="161"/>
      <c r="D1839">
        <v>12</v>
      </c>
      <c r="E1839" t="s">
        <v>36</v>
      </c>
      <c r="F1839">
        <v>2014</v>
      </c>
      <c r="G1839">
        <v>49.6</v>
      </c>
    </row>
    <row r="1840" spans="1:7" x14ac:dyDescent="0.3">
      <c r="A1840" s="161"/>
      <c r="D1840">
        <v>13</v>
      </c>
      <c r="E1840" t="s">
        <v>36</v>
      </c>
      <c r="F1840">
        <v>2014</v>
      </c>
      <c r="G1840">
        <v>37.200000000000003</v>
      </c>
    </row>
    <row r="1841" spans="1:7" x14ac:dyDescent="0.3">
      <c r="A1841" s="161"/>
      <c r="D1841">
        <v>14</v>
      </c>
      <c r="E1841" t="s">
        <v>36</v>
      </c>
      <c r="F1841">
        <v>2014</v>
      </c>
      <c r="G1841">
        <v>37.200000000000003</v>
      </c>
    </row>
    <row r="1842" spans="1:7" x14ac:dyDescent="0.3">
      <c r="A1842" s="161"/>
      <c r="D1842">
        <v>15</v>
      </c>
      <c r="E1842" t="s">
        <v>36</v>
      </c>
      <c r="F1842">
        <v>2014</v>
      </c>
      <c r="G1842">
        <v>37.200000000000003</v>
      </c>
    </row>
    <row r="1843" spans="1:7" x14ac:dyDescent="0.3">
      <c r="A1843" s="161"/>
      <c r="D1843">
        <v>16</v>
      </c>
      <c r="E1843" t="s">
        <v>36</v>
      </c>
      <c r="F1843">
        <v>2014</v>
      </c>
      <c r="G1843">
        <v>36.4</v>
      </c>
    </row>
    <row r="1844" spans="1:7" x14ac:dyDescent="0.3">
      <c r="A1844" s="161"/>
      <c r="D1844">
        <v>17</v>
      </c>
      <c r="E1844" t="s">
        <v>36</v>
      </c>
      <c r="F1844">
        <v>2014</v>
      </c>
      <c r="G1844">
        <v>36.4</v>
      </c>
    </row>
    <row r="1845" spans="1:7" x14ac:dyDescent="0.3">
      <c r="A1845" s="161"/>
      <c r="D1845">
        <v>18</v>
      </c>
      <c r="E1845" t="s">
        <v>36</v>
      </c>
      <c r="F1845">
        <v>2014</v>
      </c>
      <c r="G1845">
        <v>36.4</v>
      </c>
    </row>
    <row r="1846" spans="1:7" x14ac:dyDescent="0.3">
      <c r="A1846" s="161"/>
      <c r="D1846">
        <v>19</v>
      </c>
      <c r="E1846" t="s">
        <v>36</v>
      </c>
      <c r="F1846">
        <v>2014</v>
      </c>
      <c r="G1846">
        <v>34.799999999999997</v>
      </c>
    </row>
    <row r="1847" spans="1:7" x14ac:dyDescent="0.3">
      <c r="A1847" s="161"/>
      <c r="D1847">
        <v>20</v>
      </c>
      <c r="E1847" t="s">
        <v>36</v>
      </c>
      <c r="F1847">
        <v>2014</v>
      </c>
      <c r="G1847">
        <v>34.799999999999997</v>
      </c>
    </row>
    <row r="1848" spans="1:7" x14ac:dyDescent="0.3">
      <c r="A1848" s="161"/>
      <c r="D1848">
        <v>21</v>
      </c>
      <c r="E1848" t="s">
        <v>36</v>
      </c>
      <c r="F1848">
        <v>2014</v>
      </c>
      <c r="G1848">
        <v>36.4</v>
      </c>
    </row>
    <row r="1849" spans="1:7" x14ac:dyDescent="0.3">
      <c r="A1849" s="161"/>
      <c r="D1849">
        <v>22</v>
      </c>
      <c r="E1849" t="s">
        <v>36</v>
      </c>
      <c r="F1849">
        <v>2014</v>
      </c>
      <c r="G1849">
        <v>33.1</v>
      </c>
    </row>
    <row r="1850" spans="1:7" x14ac:dyDescent="0.3">
      <c r="A1850" s="161"/>
      <c r="D1850">
        <v>23</v>
      </c>
      <c r="E1850" t="s">
        <v>36</v>
      </c>
      <c r="F1850">
        <v>2014</v>
      </c>
      <c r="G1850">
        <v>33.1</v>
      </c>
    </row>
    <row r="1851" spans="1:7" x14ac:dyDescent="0.3">
      <c r="A1851" s="161"/>
      <c r="D1851">
        <v>24</v>
      </c>
      <c r="E1851" t="s">
        <v>36</v>
      </c>
      <c r="F1851">
        <v>2014</v>
      </c>
      <c r="G1851">
        <v>38.200000000000003</v>
      </c>
    </row>
    <row r="1852" spans="1:7" x14ac:dyDescent="0.3">
      <c r="A1852" s="161"/>
      <c r="D1852">
        <v>25</v>
      </c>
      <c r="E1852" t="s">
        <v>36</v>
      </c>
      <c r="F1852">
        <v>2014</v>
      </c>
      <c r="G1852">
        <v>38.200000000000003</v>
      </c>
    </row>
    <row r="1853" spans="1:7" x14ac:dyDescent="0.3">
      <c r="A1853" s="161"/>
      <c r="D1853">
        <v>26</v>
      </c>
      <c r="E1853" t="s">
        <v>36</v>
      </c>
      <c r="F1853">
        <v>2014</v>
      </c>
      <c r="G1853">
        <v>38.200000000000003</v>
      </c>
    </row>
    <row r="1854" spans="1:7" x14ac:dyDescent="0.3">
      <c r="A1854" s="161"/>
      <c r="D1854">
        <v>27</v>
      </c>
      <c r="E1854" t="s">
        <v>36</v>
      </c>
      <c r="F1854">
        <v>2014</v>
      </c>
      <c r="G1854">
        <v>38.200000000000003</v>
      </c>
    </row>
    <row r="1855" spans="1:7" x14ac:dyDescent="0.3">
      <c r="A1855" s="161"/>
      <c r="D1855">
        <v>28</v>
      </c>
      <c r="E1855" t="s">
        <v>36</v>
      </c>
      <c r="F1855">
        <v>2014</v>
      </c>
      <c r="G1855">
        <v>37.200000000000003</v>
      </c>
    </row>
    <row r="1856" spans="1:7" x14ac:dyDescent="0.3">
      <c r="A1856" s="161"/>
      <c r="D1856">
        <v>29</v>
      </c>
      <c r="E1856" t="s">
        <v>36</v>
      </c>
      <c r="F1856">
        <v>2014</v>
      </c>
      <c r="G1856">
        <v>37.200000000000003</v>
      </c>
    </row>
    <row r="1857" spans="1:7" x14ac:dyDescent="0.3">
      <c r="A1857" s="161"/>
      <c r="D1857">
        <v>30</v>
      </c>
      <c r="E1857" t="s">
        <v>36</v>
      </c>
      <c r="F1857">
        <v>2014</v>
      </c>
      <c r="G1857">
        <v>36.4</v>
      </c>
    </row>
    <row r="1858" spans="1:7" x14ac:dyDescent="0.3">
      <c r="A1858" s="161"/>
      <c r="D1858">
        <v>31</v>
      </c>
      <c r="E1858" t="s">
        <v>36</v>
      </c>
      <c r="F1858">
        <v>2014</v>
      </c>
      <c r="G1858">
        <v>36.700000000000003</v>
      </c>
    </row>
    <row r="1859" spans="1:7" x14ac:dyDescent="0.3">
      <c r="A1859" s="161"/>
      <c r="D1859">
        <v>1</v>
      </c>
      <c r="E1859" t="s">
        <v>37</v>
      </c>
      <c r="F1859">
        <v>2014</v>
      </c>
      <c r="G1859">
        <v>36.4</v>
      </c>
    </row>
    <row r="1860" spans="1:7" x14ac:dyDescent="0.3">
      <c r="A1860" s="161"/>
      <c r="D1860">
        <v>2</v>
      </c>
      <c r="E1860" t="s">
        <v>37</v>
      </c>
      <c r="F1860">
        <v>2014</v>
      </c>
      <c r="G1860">
        <v>36.4</v>
      </c>
    </row>
    <row r="1861" spans="1:7" x14ac:dyDescent="0.3">
      <c r="A1861" s="161"/>
      <c r="D1861">
        <v>3</v>
      </c>
      <c r="E1861" t="s">
        <v>37</v>
      </c>
      <c r="F1861">
        <v>2014</v>
      </c>
      <c r="G1861">
        <v>33.1</v>
      </c>
    </row>
    <row r="1862" spans="1:7" x14ac:dyDescent="0.3">
      <c r="A1862" s="161"/>
      <c r="D1862">
        <v>4</v>
      </c>
      <c r="E1862" t="s">
        <v>37</v>
      </c>
      <c r="F1862">
        <v>2014</v>
      </c>
      <c r="G1862">
        <v>33.1</v>
      </c>
    </row>
    <row r="1863" spans="1:7" x14ac:dyDescent="0.3">
      <c r="A1863" s="161"/>
      <c r="D1863">
        <v>5</v>
      </c>
      <c r="E1863" t="s">
        <v>37</v>
      </c>
      <c r="F1863">
        <v>2014</v>
      </c>
      <c r="G1863">
        <v>33.1</v>
      </c>
    </row>
    <row r="1864" spans="1:7" x14ac:dyDescent="0.3">
      <c r="A1864" s="161"/>
      <c r="D1864">
        <v>6</v>
      </c>
      <c r="E1864" t="s">
        <v>37</v>
      </c>
      <c r="F1864">
        <v>2014</v>
      </c>
      <c r="G1864">
        <v>37.200000000000003</v>
      </c>
    </row>
    <row r="1865" spans="1:7" x14ac:dyDescent="0.3">
      <c r="A1865" s="161"/>
      <c r="D1865">
        <v>7</v>
      </c>
      <c r="E1865" t="s">
        <v>37</v>
      </c>
      <c r="F1865">
        <v>2014</v>
      </c>
      <c r="G1865">
        <v>37.200000000000003</v>
      </c>
    </row>
    <row r="1866" spans="1:7" x14ac:dyDescent="0.3">
      <c r="A1866" s="161"/>
      <c r="D1866">
        <v>8</v>
      </c>
      <c r="E1866" t="s">
        <v>37</v>
      </c>
      <c r="F1866">
        <v>2014</v>
      </c>
      <c r="G1866">
        <v>41.9</v>
      </c>
    </row>
    <row r="1867" spans="1:7" x14ac:dyDescent="0.3">
      <c r="A1867" s="161"/>
      <c r="D1867">
        <v>9</v>
      </c>
      <c r="E1867" t="s">
        <v>37</v>
      </c>
      <c r="F1867">
        <v>2014</v>
      </c>
      <c r="G1867">
        <v>41.9</v>
      </c>
    </row>
    <row r="1868" spans="1:7" x14ac:dyDescent="0.3">
      <c r="A1868" s="161"/>
      <c r="D1868">
        <v>10</v>
      </c>
      <c r="E1868" t="s">
        <v>37</v>
      </c>
      <c r="F1868">
        <v>2014</v>
      </c>
      <c r="G1868">
        <v>40</v>
      </c>
    </row>
    <row r="1869" spans="1:7" x14ac:dyDescent="0.3">
      <c r="A1869" s="161"/>
      <c r="D1869">
        <v>11</v>
      </c>
      <c r="E1869" t="s">
        <v>37</v>
      </c>
      <c r="F1869">
        <v>2014</v>
      </c>
      <c r="G1869">
        <v>40</v>
      </c>
    </row>
    <row r="1870" spans="1:7" x14ac:dyDescent="0.3">
      <c r="A1870" s="161"/>
      <c r="D1870">
        <v>12</v>
      </c>
      <c r="E1870" t="s">
        <v>37</v>
      </c>
      <c r="F1870">
        <v>2014</v>
      </c>
      <c r="G1870">
        <v>40</v>
      </c>
    </row>
    <row r="1871" spans="1:7" x14ac:dyDescent="0.3">
      <c r="A1871" s="161"/>
      <c r="D1871">
        <v>13</v>
      </c>
      <c r="E1871" t="s">
        <v>37</v>
      </c>
      <c r="F1871">
        <v>2014</v>
      </c>
      <c r="G1871">
        <v>37.200000000000003</v>
      </c>
    </row>
    <row r="1872" spans="1:7" x14ac:dyDescent="0.3">
      <c r="A1872" s="161"/>
      <c r="D1872">
        <v>14</v>
      </c>
      <c r="E1872" t="s">
        <v>37</v>
      </c>
      <c r="F1872">
        <v>2014</v>
      </c>
      <c r="G1872">
        <v>37.200000000000003</v>
      </c>
    </row>
    <row r="1873" spans="1:7" x14ac:dyDescent="0.3">
      <c r="A1873" s="161"/>
      <c r="D1873">
        <v>15</v>
      </c>
      <c r="E1873" t="s">
        <v>37</v>
      </c>
      <c r="F1873">
        <v>2014</v>
      </c>
      <c r="G1873">
        <v>33.1</v>
      </c>
    </row>
    <row r="1874" spans="1:7" x14ac:dyDescent="0.3">
      <c r="A1874" s="161"/>
      <c r="D1874">
        <v>16</v>
      </c>
      <c r="E1874" t="s">
        <v>37</v>
      </c>
      <c r="F1874">
        <v>2014</v>
      </c>
      <c r="G1874">
        <v>33.1</v>
      </c>
    </row>
    <row r="1875" spans="1:7" x14ac:dyDescent="0.3">
      <c r="A1875" s="161"/>
      <c r="D1875">
        <v>17</v>
      </c>
      <c r="E1875" t="s">
        <v>37</v>
      </c>
      <c r="F1875">
        <v>2014</v>
      </c>
      <c r="G1875">
        <v>36.4</v>
      </c>
    </row>
    <row r="1876" spans="1:7" x14ac:dyDescent="0.3">
      <c r="A1876" s="161"/>
      <c r="D1876">
        <v>18</v>
      </c>
      <c r="E1876" t="s">
        <v>37</v>
      </c>
      <c r="F1876">
        <v>2014</v>
      </c>
      <c r="G1876">
        <v>36.4</v>
      </c>
    </row>
    <row r="1877" spans="1:7" x14ac:dyDescent="0.3">
      <c r="A1877" s="161"/>
      <c r="D1877">
        <v>19</v>
      </c>
      <c r="E1877" t="s">
        <v>37</v>
      </c>
      <c r="F1877">
        <v>2014</v>
      </c>
      <c r="G1877">
        <v>36.4</v>
      </c>
    </row>
    <row r="1878" spans="1:7" x14ac:dyDescent="0.3">
      <c r="A1878" s="161"/>
      <c r="D1878">
        <v>20</v>
      </c>
      <c r="E1878" t="s">
        <v>37</v>
      </c>
      <c r="F1878">
        <v>2014</v>
      </c>
      <c r="G1878">
        <v>35.6</v>
      </c>
    </row>
    <row r="1879" spans="1:7" x14ac:dyDescent="0.3">
      <c r="A1879" s="161"/>
      <c r="D1879">
        <v>21</v>
      </c>
      <c r="E1879" t="s">
        <v>37</v>
      </c>
      <c r="F1879">
        <v>2014</v>
      </c>
      <c r="G1879">
        <v>35.6</v>
      </c>
    </row>
    <row r="1880" spans="1:7" x14ac:dyDescent="0.3">
      <c r="A1880" s="161"/>
      <c r="D1880">
        <v>22</v>
      </c>
      <c r="E1880" t="s">
        <v>37</v>
      </c>
      <c r="F1880">
        <v>2014</v>
      </c>
      <c r="G1880">
        <v>35.6</v>
      </c>
    </row>
    <row r="1881" spans="1:7" x14ac:dyDescent="0.3">
      <c r="A1881" s="161"/>
      <c r="D1881">
        <v>23</v>
      </c>
      <c r="E1881" t="s">
        <v>37</v>
      </c>
      <c r="F1881">
        <v>2014</v>
      </c>
      <c r="G1881">
        <v>33.1</v>
      </c>
    </row>
    <row r="1882" spans="1:7" x14ac:dyDescent="0.3">
      <c r="A1882" s="161"/>
      <c r="D1882">
        <v>24</v>
      </c>
      <c r="E1882" t="s">
        <v>37</v>
      </c>
      <c r="F1882">
        <v>2014</v>
      </c>
      <c r="G1882">
        <v>33.1</v>
      </c>
    </row>
    <row r="1883" spans="1:7" x14ac:dyDescent="0.3">
      <c r="A1883" s="161"/>
      <c r="D1883">
        <v>25</v>
      </c>
      <c r="E1883" t="s">
        <v>37</v>
      </c>
      <c r="F1883">
        <v>2014</v>
      </c>
      <c r="G1883">
        <v>35.6</v>
      </c>
    </row>
    <row r="1884" spans="1:7" x14ac:dyDescent="0.3">
      <c r="A1884" s="161"/>
      <c r="D1884">
        <v>26</v>
      </c>
      <c r="E1884" t="s">
        <v>37</v>
      </c>
      <c r="F1884">
        <v>2014</v>
      </c>
      <c r="G1884">
        <v>35.6</v>
      </c>
    </row>
    <row r="1885" spans="1:7" x14ac:dyDescent="0.3">
      <c r="A1885" s="161"/>
      <c r="D1885">
        <v>27</v>
      </c>
      <c r="E1885" t="s">
        <v>37</v>
      </c>
      <c r="F1885">
        <v>2014</v>
      </c>
      <c r="G1885">
        <v>37.200000000000003</v>
      </c>
    </row>
    <row r="1886" spans="1:7" x14ac:dyDescent="0.3">
      <c r="A1886" s="161"/>
      <c r="D1886">
        <v>28</v>
      </c>
      <c r="E1886" t="s">
        <v>37</v>
      </c>
      <c r="F1886">
        <v>2014</v>
      </c>
      <c r="G1886">
        <v>37.200000000000003</v>
      </c>
    </row>
    <row r="1887" spans="1:7" x14ac:dyDescent="0.3">
      <c r="A1887" s="161"/>
      <c r="D1887">
        <v>1</v>
      </c>
      <c r="E1887" t="s">
        <v>38</v>
      </c>
      <c r="F1887">
        <v>2014</v>
      </c>
      <c r="G1887">
        <v>37.200000000000003</v>
      </c>
    </row>
    <row r="1888" spans="1:7" x14ac:dyDescent="0.3">
      <c r="A1888" s="161"/>
      <c r="D1888">
        <v>2</v>
      </c>
      <c r="E1888" t="s">
        <v>38</v>
      </c>
      <c r="F1888">
        <v>2014</v>
      </c>
      <c r="G1888">
        <v>37.200000000000003</v>
      </c>
    </row>
    <row r="1889" spans="1:7" x14ac:dyDescent="0.3">
      <c r="A1889" s="161"/>
      <c r="D1889">
        <v>3</v>
      </c>
      <c r="E1889" t="s">
        <v>38</v>
      </c>
      <c r="F1889">
        <v>2014</v>
      </c>
      <c r="G1889">
        <v>33.1</v>
      </c>
    </row>
    <row r="1890" spans="1:7" x14ac:dyDescent="0.3">
      <c r="A1890" s="161"/>
      <c r="D1890">
        <v>4</v>
      </c>
      <c r="E1890" t="s">
        <v>38</v>
      </c>
      <c r="F1890">
        <v>2014</v>
      </c>
      <c r="G1890">
        <v>33.1</v>
      </c>
    </row>
    <row r="1891" spans="1:7" x14ac:dyDescent="0.3">
      <c r="A1891" s="161"/>
      <c r="D1891">
        <v>5</v>
      </c>
      <c r="E1891" t="s">
        <v>38</v>
      </c>
      <c r="F1891">
        <v>2014</v>
      </c>
      <c r="G1891">
        <v>33.1</v>
      </c>
    </row>
    <row r="1892" spans="1:7" x14ac:dyDescent="0.3">
      <c r="A1892" s="161"/>
      <c r="D1892">
        <v>6</v>
      </c>
      <c r="E1892" t="s">
        <v>38</v>
      </c>
      <c r="F1892">
        <v>2014</v>
      </c>
      <c r="G1892">
        <v>36.4</v>
      </c>
    </row>
    <row r="1893" spans="1:7" x14ac:dyDescent="0.3">
      <c r="A1893" s="161"/>
      <c r="D1893">
        <v>7</v>
      </c>
      <c r="E1893" t="s">
        <v>38</v>
      </c>
      <c r="F1893">
        <v>2014</v>
      </c>
      <c r="G1893">
        <v>36.4</v>
      </c>
    </row>
    <row r="1894" spans="1:7" x14ac:dyDescent="0.3">
      <c r="A1894" s="161"/>
      <c r="D1894">
        <v>8</v>
      </c>
      <c r="E1894" t="s">
        <v>38</v>
      </c>
      <c r="F1894">
        <v>2014</v>
      </c>
      <c r="G1894">
        <v>36.4</v>
      </c>
    </row>
    <row r="1895" spans="1:7" x14ac:dyDescent="0.3">
      <c r="A1895" s="161"/>
      <c r="D1895">
        <v>9</v>
      </c>
      <c r="E1895" t="s">
        <v>38</v>
      </c>
      <c r="F1895">
        <v>2014</v>
      </c>
      <c r="G1895">
        <v>41.9</v>
      </c>
    </row>
    <row r="1896" spans="1:7" x14ac:dyDescent="0.3">
      <c r="A1896" s="161"/>
      <c r="D1896">
        <v>10</v>
      </c>
      <c r="E1896" t="s">
        <v>38</v>
      </c>
      <c r="F1896">
        <v>2014</v>
      </c>
      <c r="G1896">
        <v>41.9</v>
      </c>
    </row>
    <row r="1897" spans="1:7" x14ac:dyDescent="0.3">
      <c r="A1897" s="161"/>
      <c r="D1897">
        <v>11</v>
      </c>
      <c r="E1897" t="s">
        <v>38</v>
      </c>
      <c r="F1897">
        <v>2014</v>
      </c>
      <c r="G1897">
        <v>40.9</v>
      </c>
    </row>
    <row r="1898" spans="1:7" x14ac:dyDescent="0.3">
      <c r="A1898" s="161"/>
      <c r="D1898">
        <v>12</v>
      </c>
      <c r="E1898" t="s">
        <v>38</v>
      </c>
      <c r="F1898">
        <v>2014</v>
      </c>
      <c r="G1898">
        <v>40.9</v>
      </c>
    </row>
    <row r="1899" spans="1:7" x14ac:dyDescent="0.3">
      <c r="A1899" s="161"/>
      <c r="D1899">
        <v>13</v>
      </c>
      <c r="E1899" t="s">
        <v>38</v>
      </c>
      <c r="F1899">
        <v>2014</v>
      </c>
      <c r="G1899">
        <v>40.9</v>
      </c>
    </row>
    <row r="1900" spans="1:7" x14ac:dyDescent="0.3">
      <c r="A1900" s="161"/>
      <c r="D1900">
        <v>14</v>
      </c>
      <c r="E1900" t="s">
        <v>38</v>
      </c>
      <c r="F1900">
        <v>2014</v>
      </c>
      <c r="G1900">
        <v>37.200000000000003</v>
      </c>
    </row>
    <row r="1901" spans="1:7" x14ac:dyDescent="0.3">
      <c r="A1901" s="161"/>
      <c r="D1901">
        <v>15</v>
      </c>
      <c r="E1901" t="s">
        <v>38</v>
      </c>
      <c r="F1901">
        <v>2014</v>
      </c>
      <c r="G1901">
        <v>37.200000000000003</v>
      </c>
    </row>
    <row r="1902" spans="1:7" x14ac:dyDescent="0.3">
      <c r="A1902" s="161"/>
      <c r="D1902">
        <v>16</v>
      </c>
      <c r="E1902" t="s">
        <v>38</v>
      </c>
      <c r="F1902">
        <v>2014</v>
      </c>
      <c r="G1902">
        <v>39.1</v>
      </c>
    </row>
    <row r="1903" spans="1:7" x14ac:dyDescent="0.3">
      <c r="A1903" s="161"/>
      <c r="D1903">
        <v>17</v>
      </c>
      <c r="E1903" t="s">
        <v>38</v>
      </c>
      <c r="F1903">
        <v>2014</v>
      </c>
      <c r="G1903">
        <v>39.1</v>
      </c>
    </row>
    <row r="1904" spans="1:7" x14ac:dyDescent="0.3">
      <c r="A1904" s="161"/>
      <c r="D1904">
        <v>18</v>
      </c>
      <c r="E1904" t="s">
        <v>38</v>
      </c>
      <c r="F1904">
        <v>2014</v>
      </c>
      <c r="G1904">
        <v>33.1</v>
      </c>
    </row>
    <row r="1905" spans="1:7" x14ac:dyDescent="0.3">
      <c r="A1905" s="161"/>
      <c r="D1905">
        <v>19</v>
      </c>
      <c r="E1905" t="s">
        <v>38</v>
      </c>
      <c r="F1905">
        <v>2014</v>
      </c>
      <c r="G1905">
        <v>33.1</v>
      </c>
    </row>
    <row r="1906" spans="1:7" x14ac:dyDescent="0.3">
      <c r="A1906" s="161"/>
      <c r="D1906">
        <v>20</v>
      </c>
      <c r="E1906" t="s">
        <v>38</v>
      </c>
      <c r="F1906">
        <v>2014</v>
      </c>
      <c r="G1906">
        <v>33.1</v>
      </c>
    </row>
    <row r="1907" spans="1:7" x14ac:dyDescent="0.3">
      <c r="A1907" s="161"/>
      <c r="D1907">
        <v>21</v>
      </c>
      <c r="E1907" t="s">
        <v>38</v>
      </c>
      <c r="F1907">
        <v>2014</v>
      </c>
      <c r="G1907">
        <v>36.4</v>
      </c>
    </row>
    <row r="1908" spans="1:7" x14ac:dyDescent="0.3">
      <c r="A1908" s="161"/>
      <c r="D1908">
        <v>22</v>
      </c>
      <c r="E1908" t="s">
        <v>38</v>
      </c>
      <c r="F1908">
        <v>2014</v>
      </c>
      <c r="G1908">
        <v>36.4</v>
      </c>
    </row>
    <row r="1909" spans="1:7" x14ac:dyDescent="0.3">
      <c r="A1909" s="161"/>
      <c r="D1909">
        <v>23</v>
      </c>
      <c r="E1909" t="s">
        <v>38</v>
      </c>
      <c r="F1909">
        <v>2014</v>
      </c>
      <c r="G1909">
        <v>37.200000000000003</v>
      </c>
    </row>
    <row r="1910" spans="1:7" x14ac:dyDescent="0.3">
      <c r="A1910" s="161"/>
      <c r="D1910">
        <v>24</v>
      </c>
      <c r="E1910" t="s">
        <v>38</v>
      </c>
      <c r="F1910">
        <v>2014</v>
      </c>
      <c r="G1910">
        <v>36.4</v>
      </c>
    </row>
    <row r="1911" spans="1:7" x14ac:dyDescent="0.3">
      <c r="A1911" s="161"/>
      <c r="D1911">
        <v>25</v>
      </c>
      <c r="E1911" t="s">
        <v>38</v>
      </c>
      <c r="F1911">
        <v>2014</v>
      </c>
      <c r="G1911">
        <v>36.4</v>
      </c>
    </row>
    <row r="1912" spans="1:7" x14ac:dyDescent="0.3">
      <c r="A1912" s="161"/>
      <c r="D1912">
        <v>26</v>
      </c>
      <c r="E1912" t="s">
        <v>38</v>
      </c>
      <c r="F1912">
        <v>2014</v>
      </c>
      <c r="G1912">
        <v>35.6</v>
      </c>
    </row>
    <row r="1913" spans="1:7" x14ac:dyDescent="0.3">
      <c r="A1913" s="161"/>
      <c r="D1913">
        <v>27</v>
      </c>
      <c r="E1913" t="s">
        <v>38</v>
      </c>
      <c r="F1913">
        <v>2014</v>
      </c>
      <c r="G1913">
        <v>35.6</v>
      </c>
    </row>
    <row r="1914" spans="1:7" x14ac:dyDescent="0.3">
      <c r="A1914" s="161"/>
      <c r="D1914">
        <v>28</v>
      </c>
      <c r="E1914" t="s">
        <v>38</v>
      </c>
      <c r="F1914">
        <v>2014</v>
      </c>
      <c r="G1914">
        <v>37.200000000000003</v>
      </c>
    </row>
    <row r="1915" spans="1:7" x14ac:dyDescent="0.3">
      <c r="A1915" s="161"/>
      <c r="D1915">
        <v>29</v>
      </c>
      <c r="E1915" t="s">
        <v>38</v>
      </c>
      <c r="F1915">
        <v>2014</v>
      </c>
      <c r="G1915">
        <v>37.200000000000003</v>
      </c>
    </row>
    <row r="1916" spans="1:7" x14ac:dyDescent="0.3">
      <c r="A1916" s="161"/>
      <c r="D1916">
        <v>30</v>
      </c>
      <c r="E1916" t="s">
        <v>38</v>
      </c>
      <c r="F1916">
        <v>2014</v>
      </c>
      <c r="G1916">
        <v>37.200000000000003</v>
      </c>
    </row>
    <row r="1917" spans="1:7" x14ac:dyDescent="0.3">
      <c r="A1917" s="161"/>
      <c r="D1917">
        <v>31</v>
      </c>
      <c r="E1917" t="s">
        <v>38</v>
      </c>
      <c r="F1917">
        <v>2014</v>
      </c>
      <c r="G1917">
        <v>35.6</v>
      </c>
    </row>
    <row r="1918" spans="1:7" x14ac:dyDescent="0.3">
      <c r="A1918" s="161"/>
      <c r="D1918">
        <v>1</v>
      </c>
      <c r="E1918" t="s">
        <v>39</v>
      </c>
      <c r="F1918">
        <v>2014</v>
      </c>
      <c r="G1918">
        <v>57.9</v>
      </c>
    </row>
    <row r="1919" spans="1:7" x14ac:dyDescent="0.3">
      <c r="A1919" s="161"/>
      <c r="D1919">
        <v>2</v>
      </c>
      <c r="E1919" t="s">
        <v>39</v>
      </c>
      <c r="F1919">
        <v>2014</v>
      </c>
      <c r="G1919">
        <v>57.9</v>
      </c>
    </row>
    <row r="1920" spans="1:7" x14ac:dyDescent="0.3">
      <c r="A1920" s="161"/>
      <c r="D1920">
        <v>3</v>
      </c>
      <c r="E1920" t="s">
        <v>39</v>
      </c>
      <c r="F1920">
        <v>2014</v>
      </c>
      <c r="G1920">
        <v>62.4</v>
      </c>
    </row>
    <row r="1921" spans="1:7" x14ac:dyDescent="0.3">
      <c r="A1921" s="161"/>
      <c r="D1921">
        <v>4</v>
      </c>
      <c r="E1921" t="s">
        <v>39</v>
      </c>
      <c r="F1921">
        <v>2014</v>
      </c>
      <c r="G1921">
        <v>62.4</v>
      </c>
    </row>
    <row r="1922" spans="1:7" x14ac:dyDescent="0.3">
      <c r="A1922" s="161"/>
      <c r="D1922">
        <v>5</v>
      </c>
      <c r="E1922" t="s">
        <v>39</v>
      </c>
      <c r="F1922">
        <v>2014</v>
      </c>
      <c r="G1922">
        <v>44.6</v>
      </c>
    </row>
    <row r="1923" spans="1:7" x14ac:dyDescent="0.3">
      <c r="A1923" s="161"/>
      <c r="D1923">
        <v>6</v>
      </c>
      <c r="E1923" t="s">
        <v>39</v>
      </c>
      <c r="F1923">
        <v>2014</v>
      </c>
      <c r="G1923">
        <v>46.5</v>
      </c>
    </row>
    <row r="1924" spans="1:7" x14ac:dyDescent="0.3">
      <c r="A1924" s="161"/>
      <c r="D1924">
        <v>7</v>
      </c>
      <c r="E1924" t="s">
        <v>39</v>
      </c>
      <c r="F1924">
        <v>2014</v>
      </c>
      <c r="G1924">
        <v>46.5</v>
      </c>
    </row>
    <row r="1925" spans="1:7" x14ac:dyDescent="0.3">
      <c r="A1925" s="161"/>
      <c r="D1925">
        <v>8</v>
      </c>
      <c r="E1925" t="s">
        <v>39</v>
      </c>
      <c r="F1925">
        <v>2014</v>
      </c>
      <c r="G1925">
        <v>46.5</v>
      </c>
    </row>
    <row r="1926" spans="1:7" x14ac:dyDescent="0.3">
      <c r="A1926" s="161"/>
      <c r="D1926">
        <v>9</v>
      </c>
      <c r="E1926" t="s">
        <v>39</v>
      </c>
      <c r="F1926">
        <v>2014</v>
      </c>
      <c r="G1926">
        <v>44.6</v>
      </c>
    </row>
    <row r="1927" spans="1:7" x14ac:dyDescent="0.3">
      <c r="A1927" s="161"/>
      <c r="D1927">
        <v>10</v>
      </c>
      <c r="E1927" t="s">
        <v>39</v>
      </c>
      <c r="F1927">
        <v>2014</v>
      </c>
      <c r="G1927">
        <v>57.9</v>
      </c>
    </row>
    <row r="1928" spans="1:7" x14ac:dyDescent="0.3">
      <c r="A1928" s="161"/>
      <c r="D1928">
        <v>11</v>
      </c>
      <c r="E1928" t="s">
        <v>39</v>
      </c>
      <c r="F1928">
        <v>2014</v>
      </c>
      <c r="G1928">
        <v>62.4</v>
      </c>
    </row>
    <row r="1929" spans="1:7" x14ac:dyDescent="0.3">
      <c r="A1929" s="161"/>
      <c r="D1929">
        <v>12</v>
      </c>
      <c r="E1929" t="s">
        <v>39</v>
      </c>
      <c r="F1929">
        <v>2014</v>
      </c>
      <c r="G1929">
        <v>63.5</v>
      </c>
    </row>
    <row r="1930" spans="1:7" x14ac:dyDescent="0.3">
      <c r="A1930" s="161"/>
      <c r="D1930">
        <v>13</v>
      </c>
      <c r="E1930" t="s">
        <v>39</v>
      </c>
      <c r="F1930">
        <v>2014</v>
      </c>
      <c r="G1930">
        <v>63.5</v>
      </c>
    </row>
    <row r="1931" spans="1:7" x14ac:dyDescent="0.3">
      <c r="A1931" s="161"/>
      <c r="D1931">
        <v>14</v>
      </c>
      <c r="E1931" t="s">
        <v>39</v>
      </c>
      <c r="F1931">
        <v>2014</v>
      </c>
      <c r="G1931">
        <v>68</v>
      </c>
    </row>
    <row r="1932" spans="1:7" x14ac:dyDescent="0.3">
      <c r="A1932" s="161"/>
      <c r="D1932">
        <v>15</v>
      </c>
      <c r="E1932" t="s">
        <v>39</v>
      </c>
      <c r="F1932">
        <v>2014</v>
      </c>
      <c r="G1932">
        <v>68</v>
      </c>
    </row>
    <row r="1933" spans="1:7" x14ac:dyDescent="0.3">
      <c r="A1933" s="161"/>
      <c r="D1933">
        <v>16</v>
      </c>
      <c r="E1933" t="s">
        <v>39</v>
      </c>
      <c r="F1933">
        <v>2014</v>
      </c>
      <c r="G1933">
        <v>66.900000000000006</v>
      </c>
    </row>
    <row r="1934" spans="1:7" x14ac:dyDescent="0.3">
      <c r="A1934" s="161"/>
      <c r="D1934">
        <v>17</v>
      </c>
      <c r="E1934" t="s">
        <v>39</v>
      </c>
      <c r="F1934">
        <v>2014</v>
      </c>
      <c r="G1934">
        <v>66.900000000000006</v>
      </c>
    </row>
    <row r="1935" spans="1:7" x14ac:dyDescent="0.3">
      <c r="A1935" s="161"/>
      <c r="D1935">
        <v>18</v>
      </c>
      <c r="E1935" t="s">
        <v>39</v>
      </c>
      <c r="F1935">
        <v>2014</v>
      </c>
      <c r="G1935">
        <v>61.3</v>
      </c>
    </row>
    <row r="1936" spans="1:7" x14ac:dyDescent="0.3">
      <c r="A1936" s="161"/>
      <c r="D1936">
        <v>19</v>
      </c>
      <c r="E1936" t="s">
        <v>39</v>
      </c>
      <c r="F1936">
        <v>2014</v>
      </c>
      <c r="G1936">
        <v>61.3</v>
      </c>
    </row>
    <row r="1937" spans="1:7" x14ac:dyDescent="0.3">
      <c r="A1937" s="161"/>
      <c r="D1937">
        <v>20</v>
      </c>
      <c r="E1937" t="s">
        <v>39</v>
      </c>
      <c r="F1937">
        <v>2014</v>
      </c>
      <c r="G1937">
        <v>61.3</v>
      </c>
    </row>
    <row r="1938" spans="1:7" x14ac:dyDescent="0.3">
      <c r="A1938" s="161"/>
      <c r="D1938">
        <v>21</v>
      </c>
      <c r="E1938" t="s">
        <v>39</v>
      </c>
      <c r="F1938">
        <v>2014</v>
      </c>
      <c r="G1938">
        <v>68</v>
      </c>
    </row>
    <row r="1939" spans="1:7" x14ac:dyDescent="0.3">
      <c r="A1939" s="161"/>
      <c r="D1939">
        <v>22</v>
      </c>
      <c r="E1939" t="s">
        <v>39</v>
      </c>
      <c r="F1939">
        <v>2014</v>
      </c>
      <c r="G1939">
        <v>68</v>
      </c>
    </row>
    <row r="1940" spans="1:7" x14ac:dyDescent="0.3">
      <c r="A1940" s="161"/>
      <c r="D1940">
        <v>23</v>
      </c>
      <c r="E1940" t="s">
        <v>39</v>
      </c>
      <c r="F1940">
        <v>2014</v>
      </c>
      <c r="G1940">
        <v>68</v>
      </c>
    </row>
    <row r="1941" spans="1:7" x14ac:dyDescent="0.3">
      <c r="A1941" s="161"/>
      <c r="D1941">
        <v>24</v>
      </c>
      <c r="E1941" t="s">
        <v>39</v>
      </c>
      <c r="F1941">
        <v>2014</v>
      </c>
      <c r="G1941">
        <v>74.2</v>
      </c>
    </row>
    <row r="1942" spans="1:7" x14ac:dyDescent="0.3">
      <c r="A1942" s="161"/>
      <c r="D1942">
        <v>25</v>
      </c>
      <c r="E1942" t="s">
        <v>39</v>
      </c>
      <c r="F1942">
        <v>2014</v>
      </c>
      <c r="G1942">
        <v>74.2</v>
      </c>
    </row>
    <row r="1943" spans="1:7" x14ac:dyDescent="0.3">
      <c r="A1943" s="161"/>
      <c r="D1943">
        <v>26</v>
      </c>
      <c r="E1943" t="s">
        <v>39</v>
      </c>
      <c r="F1943">
        <v>2014</v>
      </c>
      <c r="G1943">
        <v>75.400000000000006</v>
      </c>
    </row>
    <row r="1944" spans="1:7" x14ac:dyDescent="0.3">
      <c r="A1944" s="161"/>
      <c r="D1944">
        <v>27</v>
      </c>
      <c r="E1944" t="s">
        <v>39</v>
      </c>
      <c r="F1944">
        <v>2014</v>
      </c>
      <c r="G1944">
        <v>75.400000000000006</v>
      </c>
    </row>
    <row r="1945" spans="1:7" x14ac:dyDescent="0.3">
      <c r="A1945" s="161"/>
      <c r="D1945">
        <v>28</v>
      </c>
      <c r="E1945" t="s">
        <v>39</v>
      </c>
      <c r="F1945">
        <v>2014</v>
      </c>
      <c r="G1945">
        <v>75.400000000000006</v>
      </c>
    </row>
    <row r="1946" spans="1:7" x14ac:dyDescent="0.3">
      <c r="A1946" s="161"/>
      <c r="D1946">
        <v>29</v>
      </c>
      <c r="E1946" t="s">
        <v>39</v>
      </c>
      <c r="F1946">
        <v>2014</v>
      </c>
      <c r="G1946">
        <v>75.400000000000006</v>
      </c>
    </row>
    <row r="1947" spans="1:7" x14ac:dyDescent="0.3">
      <c r="A1947" s="161"/>
      <c r="D1947">
        <v>30</v>
      </c>
      <c r="E1947" t="s">
        <v>39</v>
      </c>
      <c r="F1947">
        <v>2014</v>
      </c>
      <c r="G1947">
        <v>81.7</v>
      </c>
    </row>
    <row r="1948" spans="1:7" x14ac:dyDescent="0.3">
      <c r="A1948" s="161"/>
      <c r="D1948">
        <v>1</v>
      </c>
      <c r="E1948" t="s">
        <v>21</v>
      </c>
      <c r="F1948">
        <v>2014</v>
      </c>
      <c r="G1948">
        <v>81.7</v>
      </c>
    </row>
    <row r="1949" spans="1:7" x14ac:dyDescent="0.3">
      <c r="A1949" s="161"/>
      <c r="D1949">
        <v>2</v>
      </c>
      <c r="E1949" t="s">
        <v>21</v>
      </c>
      <c r="F1949">
        <v>2014</v>
      </c>
      <c r="G1949">
        <v>79.099999999999994</v>
      </c>
    </row>
    <row r="1950" spans="1:7" x14ac:dyDescent="0.3">
      <c r="A1950" s="161"/>
      <c r="D1950">
        <v>3</v>
      </c>
      <c r="E1950" t="s">
        <v>21</v>
      </c>
      <c r="F1950">
        <v>2014</v>
      </c>
      <c r="G1950">
        <v>76.7</v>
      </c>
    </row>
    <row r="1951" spans="1:7" x14ac:dyDescent="0.3">
      <c r="A1951" s="161"/>
      <c r="D1951">
        <v>4</v>
      </c>
      <c r="E1951" t="s">
        <v>21</v>
      </c>
      <c r="F1951">
        <v>2014</v>
      </c>
      <c r="G1951">
        <v>79.099999999999994</v>
      </c>
    </row>
    <row r="1952" spans="1:7" x14ac:dyDescent="0.3">
      <c r="A1952" s="161"/>
      <c r="D1952">
        <v>5</v>
      </c>
      <c r="E1952" t="s">
        <v>21</v>
      </c>
      <c r="F1952">
        <v>2014</v>
      </c>
      <c r="G1952">
        <v>79.5</v>
      </c>
    </row>
    <row r="1953" spans="1:7" x14ac:dyDescent="0.3">
      <c r="A1953" s="161"/>
      <c r="D1953">
        <v>6</v>
      </c>
      <c r="E1953" t="s">
        <v>21</v>
      </c>
      <c r="F1953">
        <v>2014</v>
      </c>
      <c r="G1953">
        <v>80.8</v>
      </c>
    </row>
    <row r="1954" spans="1:7" x14ac:dyDescent="0.3">
      <c r="A1954" s="161"/>
      <c r="D1954">
        <v>7</v>
      </c>
      <c r="E1954" t="s">
        <v>21</v>
      </c>
      <c r="F1954">
        <v>2014</v>
      </c>
      <c r="G1954">
        <v>80.8</v>
      </c>
    </row>
    <row r="1955" spans="1:7" x14ac:dyDescent="0.3">
      <c r="A1955" s="161"/>
      <c r="D1955">
        <v>8</v>
      </c>
      <c r="E1955" t="s">
        <v>21</v>
      </c>
      <c r="F1955">
        <v>2014</v>
      </c>
      <c r="G1955">
        <v>81.7</v>
      </c>
    </row>
    <row r="1956" spans="1:7" x14ac:dyDescent="0.3">
      <c r="A1956" s="161"/>
      <c r="D1956">
        <v>9</v>
      </c>
      <c r="E1956" t="s">
        <v>21</v>
      </c>
      <c r="F1956">
        <v>2014</v>
      </c>
      <c r="G1956">
        <v>124</v>
      </c>
    </row>
    <row r="1957" spans="1:7" x14ac:dyDescent="0.3">
      <c r="A1957" s="161"/>
      <c r="D1957">
        <v>10</v>
      </c>
      <c r="E1957" t="s">
        <v>21</v>
      </c>
      <c r="F1957">
        <v>2014</v>
      </c>
      <c r="G1957">
        <v>122</v>
      </c>
    </row>
    <row r="1958" spans="1:7" x14ac:dyDescent="0.3">
      <c r="A1958" s="161"/>
      <c r="D1958">
        <v>11</v>
      </c>
      <c r="E1958" t="s">
        <v>21</v>
      </c>
      <c r="F1958">
        <v>2014</v>
      </c>
      <c r="G1958">
        <v>138</v>
      </c>
    </row>
    <row r="1959" spans="1:7" x14ac:dyDescent="0.3">
      <c r="A1959" s="161"/>
      <c r="D1959">
        <v>12</v>
      </c>
      <c r="E1959" t="s">
        <v>21</v>
      </c>
      <c r="F1959">
        <v>2014</v>
      </c>
      <c r="G1959">
        <v>138</v>
      </c>
    </row>
    <row r="1960" spans="1:7" x14ac:dyDescent="0.3">
      <c r="A1960" s="161"/>
      <c r="D1960">
        <v>13</v>
      </c>
      <c r="E1960" t="s">
        <v>21</v>
      </c>
      <c r="F1960">
        <v>2014</v>
      </c>
      <c r="G1960">
        <v>124</v>
      </c>
    </row>
    <row r="1961" spans="1:7" x14ac:dyDescent="0.3">
      <c r="A1961" s="161"/>
      <c r="D1961">
        <v>14</v>
      </c>
      <c r="E1961" t="s">
        <v>21</v>
      </c>
      <c r="F1961">
        <v>2014</v>
      </c>
      <c r="G1961">
        <v>137</v>
      </c>
    </row>
    <row r="1962" spans="1:7" x14ac:dyDescent="0.3">
      <c r="A1962" s="161"/>
      <c r="D1962">
        <v>15</v>
      </c>
      <c r="E1962" t="s">
        <v>21</v>
      </c>
      <c r="F1962">
        <v>2014</v>
      </c>
      <c r="G1962">
        <v>137</v>
      </c>
    </row>
    <row r="1963" spans="1:7" x14ac:dyDescent="0.3">
      <c r="A1963" s="161"/>
      <c r="D1963">
        <v>16</v>
      </c>
      <c r="E1963" t="s">
        <v>21</v>
      </c>
      <c r="F1963">
        <v>2014</v>
      </c>
      <c r="G1963">
        <v>137</v>
      </c>
    </row>
    <row r="1964" spans="1:7" x14ac:dyDescent="0.3">
      <c r="A1964" s="161"/>
      <c r="D1964">
        <v>17</v>
      </c>
      <c r="E1964" t="s">
        <v>21</v>
      </c>
      <c r="F1964">
        <v>2014</v>
      </c>
      <c r="G1964">
        <v>159</v>
      </c>
    </row>
    <row r="1965" spans="1:7" x14ac:dyDescent="0.3">
      <c r="A1965" s="161"/>
      <c r="D1965">
        <v>18</v>
      </c>
      <c r="E1965" t="s">
        <v>21</v>
      </c>
      <c r="F1965">
        <v>2014</v>
      </c>
      <c r="G1965">
        <v>159</v>
      </c>
    </row>
    <row r="1966" spans="1:7" x14ac:dyDescent="0.3">
      <c r="A1966" s="161"/>
      <c r="D1966">
        <v>19</v>
      </c>
      <c r="E1966" t="s">
        <v>21</v>
      </c>
      <c r="F1966">
        <v>2014</v>
      </c>
      <c r="G1966">
        <v>170</v>
      </c>
    </row>
    <row r="1967" spans="1:7" x14ac:dyDescent="0.3">
      <c r="A1967" s="161"/>
      <c r="D1967">
        <v>20</v>
      </c>
      <c r="E1967" t="s">
        <v>21</v>
      </c>
      <c r="F1967">
        <v>2014</v>
      </c>
      <c r="G1967">
        <v>161</v>
      </c>
    </row>
    <row r="1968" spans="1:7" x14ac:dyDescent="0.3">
      <c r="A1968" s="161"/>
      <c r="D1968">
        <v>21</v>
      </c>
      <c r="E1968" t="s">
        <v>21</v>
      </c>
      <c r="F1968">
        <v>2014</v>
      </c>
      <c r="G1968">
        <v>160</v>
      </c>
    </row>
    <row r="1969" spans="1:7" x14ac:dyDescent="0.3">
      <c r="A1969" s="161"/>
      <c r="D1969">
        <v>22</v>
      </c>
      <c r="E1969" t="s">
        <v>21</v>
      </c>
      <c r="F1969">
        <v>2014</v>
      </c>
      <c r="G1969">
        <v>158</v>
      </c>
    </row>
    <row r="1970" spans="1:7" x14ac:dyDescent="0.3">
      <c r="A1970" s="161"/>
      <c r="D1970">
        <v>23</v>
      </c>
      <c r="E1970" t="s">
        <v>21</v>
      </c>
      <c r="F1970">
        <v>2014</v>
      </c>
      <c r="G1970">
        <v>159</v>
      </c>
    </row>
    <row r="1971" spans="1:7" x14ac:dyDescent="0.3">
      <c r="A1971" s="161"/>
      <c r="D1971">
        <v>24</v>
      </c>
      <c r="E1971" t="s">
        <v>21</v>
      </c>
      <c r="F1971">
        <v>2014</v>
      </c>
      <c r="G1971">
        <v>163</v>
      </c>
    </row>
    <row r="1972" spans="1:7" x14ac:dyDescent="0.3">
      <c r="A1972" s="161"/>
      <c r="D1972">
        <v>25</v>
      </c>
      <c r="E1972" t="s">
        <v>21</v>
      </c>
      <c r="F1972">
        <v>2014</v>
      </c>
      <c r="G1972">
        <v>163</v>
      </c>
    </row>
    <row r="1973" spans="1:7" x14ac:dyDescent="0.3">
      <c r="A1973" s="161"/>
      <c r="D1973">
        <v>26</v>
      </c>
      <c r="E1973" t="s">
        <v>21</v>
      </c>
      <c r="F1973">
        <v>2014</v>
      </c>
      <c r="G1973">
        <v>166</v>
      </c>
    </row>
    <row r="1974" spans="1:7" x14ac:dyDescent="0.3">
      <c r="A1974" s="161"/>
      <c r="D1974">
        <v>27</v>
      </c>
      <c r="E1974" t="s">
        <v>21</v>
      </c>
      <c r="F1974">
        <v>2014</v>
      </c>
      <c r="G1974">
        <v>172</v>
      </c>
    </row>
    <row r="1975" spans="1:7" x14ac:dyDescent="0.3">
      <c r="A1975" s="161"/>
      <c r="D1975">
        <v>28</v>
      </c>
      <c r="E1975" t="s">
        <v>21</v>
      </c>
      <c r="F1975">
        <v>2014</v>
      </c>
      <c r="G1975">
        <v>175</v>
      </c>
    </row>
    <row r="1976" spans="1:7" x14ac:dyDescent="0.3">
      <c r="A1976" s="161"/>
      <c r="D1976">
        <v>29</v>
      </c>
      <c r="E1976" t="s">
        <v>21</v>
      </c>
      <c r="F1976">
        <v>2014</v>
      </c>
      <c r="G1976">
        <v>175</v>
      </c>
    </row>
    <row r="1977" spans="1:7" x14ac:dyDescent="0.3">
      <c r="A1977" s="161"/>
      <c r="D1977">
        <v>30</v>
      </c>
      <c r="E1977" t="s">
        <v>21</v>
      </c>
      <c r="F1977">
        <v>2014</v>
      </c>
      <c r="G1977">
        <v>163</v>
      </c>
    </row>
    <row r="1978" spans="1:7" x14ac:dyDescent="0.3">
      <c r="A1978" s="161"/>
      <c r="D1978">
        <v>31</v>
      </c>
      <c r="E1978" t="s">
        <v>21</v>
      </c>
      <c r="F1978">
        <v>2014</v>
      </c>
      <c r="G1978">
        <v>163</v>
      </c>
    </row>
    <row r="1979" spans="1:7" x14ac:dyDescent="0.3">
      <c r="A1979" s="161"/>
      <c r="D1979">
        <v>1</v>
      </c>
      <c r="E1979" t="s">
        <v>40</v>
      </c>
      <c r="F1979">
        <v>2014</v>
      </c>
      <c r="G1979">
        <v>176</v>
      </c>
    </row>
    <row r="1980" spans="1:7" x14ac:dyDescent="0.3">
      <c r="A1980" s="161"/>
      <c r="D1980">
        <v>2</v>
      </c>
      <c r="E1980" t="s">
        <v>40</v>
      </c>
      <c r="F1980">
        <v>2014</v>
      </c>
      <c r="G1980">
        <v>176</v>
      </c>
    </row>
    <row r="1981" spans="1:7" x14ac:dyDescent="0.3">
      <c r="A1981" s="161"/>
      <c r="D1981">
        <v>3</v>
      </c>
      <c r="E1981" t="s">
        <v>40</v>
      </c>
      <c r="F1981">
        <v>2014</v>
      </c>
      <c r="G1981">
        <v>181</v>
      </c>
    </row>
    <row r="1982" spans="1:7" x14ac:dyDescent="0.3">
      <c r="A1982" s="161"/>
      <c r="D1982">
        <v>4</v>
      </c>
      <c r="E1982" t="s">
        <v>40</v>
      </c>
      <c r="F1982">
        <v>2014</v>
      </c>
      <c r="G1982">
        <v>181</v>
      </c>
    </row>
    <row r="1983" spans="1:7" x14ac:dyDescent="0.3">
      <c r="A1983" s="161"/>
      <c r="D1983">
        <v>5</v>
      </c>
      <c r="E1983" t="s">
        <v>40</v>
      </c>
      <c r="F1983">
        <v>2014</v>
      </c>
      <c r="G1983">
        <v>194</v>
      </c>
    </row>
    <row r="1984" spans="1:7" x14ac:dyDescent="0.3">
      <c r="A1984" s="161"/>
      <c r="D1984">
        <v>6</v>
      </c>
      <c r="E1984" t="s">
        <v>40</v>
      </c>
      <c r="F1984">
        <v>2014</v>
      </c>
      <c r="G1984">
        <v>195</v>
      </c>
    </row>
    <row r="1985" spans="1:7" x14ac:dyDescent="0.3">
      <c r="A1985" s="161"/>
      <c r="D1985">
        <v>7</v>
      </c>
      <c r="E1985" t="s">
        <v>40</v>
      </c>
      <c r="F1985">
        <v>2014</v>
      </c>
      <c r="G1985">
        <v>195</v>
      </c>
    </row>
    <row r="1986" spans="1:7" x14ac:dyDescent="0.3">
      <c r="A1986" s="161"/>
      <c r="D1986">
        <v>8</v>
      </c>
      <c r="E1986" t="s">
        <v>40</v>
      </c>
      <c r="F1986">
        <v>2014</v>
      </c>
      <c r="G1986">
        <v>199</v>
      </c>
    </row>
    <row r="1987" spans="1:7" x14ac:dyDescent="0.3">
      <c r="A1987" s="161"/>
      <c r="D1987">
        <v>9</v>
      </c>
      <c r="E1987" t="s">
        <v>40</v>
      </c>
      <c r="F1987">
        <v>2014</v>
      </c>
      <c r="G1987">
        <v>200</v>
      </c>
    </row>
    <row r="1988" spans="1:7" x14ac:dyDescent="0.3">
      <c r="A1988" s="161"/>
      <c r="D1988">
        <v>10</v>
      </c>
      <c r="E1988" t="s">
        <v>40</v>
      </c>
      <c r="F1988">
        <v>2014</v>
      </c>
      <c r="G1988">
        <v>213</v>
      </c>
    </row>
    <row r="1989" spans="1:7" x14ac:dyDescent="0.3">
      <c r="A1989" s="161"/>
      <c r="D1989">
        <v>11</v>
      </c>
      <c r="E1989" t="s">
        <v>40</v>
      </c>
      <c r="F1989">
        <v>2014</v>
      </c>
      <c r="G1989">
        <v>216</v>
      </c>
    </row>
    <row r="1990" spans="1:7" x14ac:dyDescent="0.3">
      <c r="A1990" s="161"/>
      <c r="D1990">
        <v>12</v>
      </c>
      <c r="E1990" t="s">
        <v>40</v>
      </c>
      <c r="F1990">
        <v>2014</v>
      </c>
      <c r="G1990">
        <v>240</v>
      </c>
    </row>
    <row r="1991" spans="1:7" x14ac:dyDescent="0.3">
      <c r="A1991" s="161"/>
      <c r="D1991">
        <v>13</v>
      </c>
      <c r="E1991" t="s">
        <v>40</v>
      </c>
      <c r="F1991">
        <v>2014</v>
      </c>
      <c r="G1991">
        <v>243</v>
      </c>
    </row>
    <row r="1992" spans="1:7" x14ac:dyDescent="0.3">
      <c r="A1992" s="161"/>
      <c r="D1992">
        <v>14</v>
      </c>
      <c r="E1992" t="s">
        <v>40</v>
      </c>
      <c r="F1992">
        <v>2014</v>
      </c>
      <c r="G1992">
        <v>247</v>
      </c>
    </row>
    <row r="1993" spans="1:7" x14ac:dyDescent="0.3">
      <c r="A1993" s="161"/>
      <c r="D1993">
        <v>15</v>
      </c>
      <c r="E1993" t="s">
        <v>40</v>
      </c>
      <c r="F1993">
        <v>2014</v>
      </c>
      <c r="G1993">
        <v>135</v>
      </c>
    </row>
    <row r="1994" spans="1:7" x14ac:dyDescent="0.3">
      <c r="A1994" s="161"/>
      <c r="D1994">
        <v>16</v>
      </c>
      <c r="E1994" t="s">
        <v>40</v>
      </c>
      <c r="F1994">
        <v>2014</v>
      </c>
      <c r="G1994">
        <v>164</v>
      </c>
    </row>
    <row r="1995" spans="1:7" x14ac:dyDescent="0.3">
      <c r="A1995" s="161"/>
      <c r="D1995">
        <v>17</v>
      </c>
      <c r="E1995" t="s">
        <v>40</v>
      </c>
      <c r="F1995">
        <v>2014</v>
      </c>
      <c r="G1995">
        <v>180</v>
      </c>
    </row>
    <row r="1996" spans="1:7" x14ac:dyDescent="0.3">
      <c r="A1996" s="161"/>
      <c r="D1996">
        <v>18</v>
      </c>
      <c r="E1996" t="s">
        <v>40</v>
      </c>
      <c r="F1996">
        <v>2014</v>
      </c>
      <c r="G1996">
        <v>210</v>
      </c>
    </row>
    <row r="1997" spans="1:7" x14ac:dyDescent="0.3">
      <c r="A1997" s="161"/>
      <c r="D1997">
        <v>19</v>
      </c>
      <c r="E1997" t="s">
        <v>40</v>
      </c>
      <c r="F1997">
        <v>2014</v>
      </c>
      <c r="G1997">
        <v>216</v>
      </c>
    </row>
    <row r="1998" spans="1:7" x14ac:dyDescent="0.3">
      <c r="A1998" s="161"/>
      <c r="D1998">
        <v>20</v>
      </c>
      <c r="E1998" t="s">
        <v>40</v>
      </c>
      <c r="F1998">
        <v>2014</v>
      </c>
      <c r="G1998">
        <v>237</v>
      </c>
    </row>
    <row r="1999" spans="1:7" x14ac:dyDescent="0.3">
      <c r="A1999" s="161"/>
      <c r="D1999">
        <v>21</v>
      </c>
      <c r="E1999" t="s">
        <v>40</v>
      </c>
      <c r="F1999">
        <v>2014</v>
      </c>
      <c r="G1999">
        <v>195</v>
      </c>
    </row>
    <row r="2000" spans="1:7" x14ac:dyDescent="0.3">
      <c r="A2000" s="161"/>
      <c r="D2000">
        <v>22</v>
      </c>
      <c r="E2000" t="s">
        <v>40</v>
      </c>
      <c r="F2000">
        <v>2014</v>
      </c>
      <c r="G2000">
        <v>195</v>
      </c>
    </row>
    <row r="2001" spans="1:7" x14ac:dyDescent="0.3">
      <c r="A2001" s="161"/>
      <c r="D2001">
        <v>23</v>
      </c>
      <c r="E2001" t="s">
        <v>40</v>
      </c>
      <c r="F2001">
        <v>2014</v>
      </c>
      <c r="G2001">
        <v>196</v>
      </c>
    </row>
    <row r="2002" spans="1:7" x14ac:dyDescent="0.3">
      <c r="A2002" s="161"/>
      <c r="D2002">
        <v>24</v>
      </c>
      <c r="E2002" t="s">
        <v>40</v>
      </c>
      <c r="F2002">
        <v>2014</v>
      </c>
      <c r="G2002">
        <v>158</v>
      </c>
    </row>
    <row r="2003" spans="1:7" x14ac:dyDescent="0.3">
      <c r="A2003" s="161"/>
      <c r="D2003">
        <v>25</v>
      </c>
      <c r="E2003" t="s">
        <v>40</v>
      </c>
      <c r="F2003">
        <v>2014</v>
      </c>
      <c r="G2003">
        <v>158</v>
      </c>
    </row>
    <row r="2004" spans="1:7" x14ac:dyDescent="0.3">
      <c r="A2004" s="161"/>
      <c r="D2004">
        <v>26</v>
      </c>
      <c r="E2004" t="s">
        <v>40</v>
      </c>
      <c r="F2004">
        <v>2014</v>
      </c>
      <c r="G2004">
        <v>161</v>
      </c>
    </row>
    <row r="2005" spans="1:7" x14ac:dyDescent="0.3">
      <c r="A2005" s="161"/>
      <c r="D2005">
        <v>27</v>
      </c>
      <c r="E2005" t="s">
        <v>40</v>
      </c>
      <c r="F2005">
        <v>2014</v>
      </c>
      <c r="G2005">
        <v>188</v>
      </c>
    </row>
    <row r="2006" spans="1:7" x14ac:dyDescent="0.3">
      <c r="A2006" s="161"/>
      <c r="D2006">
        <v>28</v>
      </c>
      <c r="E2006" t="s">
        <v>40</v>
      </c>
      <c r="F2006">
        <v>2014</v>
      </c>
      <c r="G2006">
        <v>188</v>
      </c>
    </row>
    <row r="2007" spans="1:7" x14ac:dyDescent="0.3">
      <c r="A2007" s="161"/>
      <c r="D2007">
        <v>29</v>
      </c>
      <c r="E2007" t="s">
        <v>40</v>
      </c>
      <c r="F2007">
        <v>2014</v>
      </c>
      <c r="G2007">
        <v>203</v>
      </c>
    </row>
    <row r="2008" spans="1:7" x14ac:dyDescent="0.3">
      <c r="A2008" s="161"/>
      <c r="D2008">
        <v>30</v>
      </c>
      <c r="E2008" t="s">
        <v>40</v>
      </c>
      <c r="F2008">
        <v>2014</v>
      </c>
      <c r="G2008">
        <v>244</v>
      </c>
    </row>
    <row r="2009" spans="1:7" x14ac:dyDescent="0.3">
      <c r="A2009" s="161"/>
      <c r="D2009">
        <v>1</v>
      </c>
      <c r="E2009" t="s">
        <v>41</v>
      </c>
      <c r="F2009">
        <v>2014</v>
      </c>
      <c r="G2009">
        <v>335</v>
      </c>
    </row>
    <row r="2010" spans="1:7" x14ac:dyDescent="0.3">
      <c r="A2010" s="161"/>
      <c r="D2010">
        <v>2</v>
      </c>
      <c r="E2010" t="s">
        <v>41</v>
      </c>
      <c r="F2010">
        <v>2014</v>
      </c>
      <c r="G2010">
        <v>356</v>
      </c>
    </row>
    <row r="2011" spans="1:7" x14ac:dyDescent="0.3">
      <c r="A2011" s="161"/>
      <c r="D2011">
        <v>3</v>
      </c>
      <c r="E2011" t="s">
        <v>41</v>
      </c>
      <c r="F2011">
        <v>2014</v>
      </c>
      <c r="G2011">
        <v>356</v>
      </c>
    </row>
    <row r="2012" spans="1:7" x14ac:dyDescent="0.3">
      <c r="A2012" s="161"/>
      <c r="D2012">
        <v>4</v>
      </c>
      <c r="E2012" t="s">
        <v>41</v>
      </c>
      <c r="F2012">
        <v>2014</v>
      </c>
      <c r="G2012">
        <v>355</v>
      </c>
    </row>
    <row r="2013" spans="1:7" x14ac:dyDescent="0.3">
      <c r="A2013" s="161"/>
      <c r="D2013">
        <v>5</v>
      </c>
      <c r="E2013" t="s">
        <v>41</v>
      </c>
      <c r="F2013">
        <v>2014</v>
      </c>
      <c r="G2013">
        <v>355</v>
      </c>
    </row>
    <row r="2014" spans="1:7" x14ac:dyDescent="0.3">
      <c r="A2014" s="161"/>
      <c r="D2014">
        <v>6</v>
      </c>
      <c r="E2014" t="s">
        <v>41</v>
      </c>
      <c r="F2014">
        <v>2014</v>
      </c>
      <c r="G2014">
        <v>390</v>
      </c>
    </row>
    <row r="2015" spans="1:7" x14ac:dyDescent="0.3">
      <c r="A2015" s="161"/>
      <c r="D2015">
        <v>7</v>
      </c>
      <c r="E2015" t="s">
        <v>41</v>
      </c>
      <c r="F2015">
        <v>2014</v>
      </c>
      <c r="G2015">
        <v>616</v>
      </c>
    </row>
    <row r="2016" spans="1:7" x14ac:dyDescent="0.3">
      <c r="A2016" s="161"/>
      <c r="D2016">
        <v>8</v>
      </c>
      <c r="E2016" t="s">
        <v>41</v>
      </c>
      <c r="F2016">
        <v>2014</v>
      </c>
      <c r="G2016">
        <v>598</v>
      </c>
    </row>
    <row r="2017" spans="1:7" x14ac:dyDescent="0.3">
      <c r="A2017" s="161"/>
      <c r="D2017">
        <v>9</v>
      </c>
      <c r="E2017" t="s">
        <v>41</v>
      </c>
      <c r="F2017">
        <v>2014</v>
      </c>
      <c r="G2017">
        <v>621</v>
      </c>
    </row>
    <row r="2018" spans="1:7" x14ac:dyDescent="0.3">
      <c r="A2018" s="161"/>
      <c r="D2018">
        <v>10</v>
      </c>
      <c r="E2018" t="s">
        <v>41</v>
      </c>
      <c r="F2018">
        <v>2014</v>
      </c>
      <c r="G2018">
        <v>621</v>
      </c>
    </row>
    <row r="2019" spans="1:7" x14ac:dyDescent="0.3">
      <c r="A2019" s="161"/>
      <c r="D2019">
        <v>11</v>
      </c>
      <c r="E2019" t="s">
        <v>41</v>
      </c>
      <c r="F2019">
        <v>2014</v>
      </c>
      <c r="G2019">
        <v>670</v>
      </c>
    </row>
    <row r="2020" spans="1:7" x14ac:dyDescent="0.3">
      <c r="A2020" s="161"/>
      <c r="D2020">
        <v>12</v>
      </c>
      <c r="E2020" t="s">
        <v>41</v>
      </c>
      <c r="F2020">
        <v>2014</v>
      </c>
      <c r="G2020">
        <v>978</v>
      </c>
    </row>
    <row r="2021" spans="1:7" x14ac:dyDescent="0.3">
      <c r="A2021" s="161"/>
      <c r="D2021">
        <v>13</v>
      </c>
      <c r="E2021" t="s">
        <v>41</v>
      </c>
      <c r="F2021">
        <v>2014</v>
      </c>
      <c r="G2021">
        <v>516</v>
      </c>
    </row>
    <row r="2022" spans="1:7" x14ac:dyDescent="0.3">
      <c r="A2022" s="161"/>
      <c r="D2022">
        <v>14</v>
      </c>
      <c r="E2022" t="s">
        <v>41</v>
      </c>
      <c r="F2022">
        <v>2014</v>
      </c>
      <c r="G2022">
        <v>533</v>
      </c>
    </row>
    <row r="2023" spans="1:7" x14ac:dyDescent="0.3">
      <c r="A2023" s="161"/>
      <c r="D2023">
        <v>15</v>
      </c>
      <c r="E2023" t="s">
        <v>41</v>
      </c>
      <c r="F2023">
        <v>2014</v>
      </c>
      <c r="G2023">
        <v>533</v>
      </c>
    </row>
    <row r="2024" spans="1:7" x14ac:dyDescent="0.3">
      <c r="A2024" s="161"/>
      <c r="D2024">
        <v>16</v>
      </c>
      <c r="E2024" t="s">
        <v>41</v>
      </c>
      <c r="F2024">
        <v>2014</v>
      </c>
      <c r="G2024">
        <v>527</v>
      </c>
    </row>
    <row r="2025" spans="1:7" x14ac:dyDescent="0.3">
      <c r="A2025" s="161"/>
      <c r="D2025">
        <v>17</v>
      </c>
      <c r="E2025" t="s">
        <v>41</v>
      </c>
      <c r="F2025">
        <v>2014</v>
      </c>
      <c r="G2025">
        <v>687</v>
      </c>
    </row>
    <row r="2026" spans="1:7" x14ac:dyDescent="0.3">
      <c r="A2026" s="161"/>
      <c r="D2026">
        <v>18</v>
      </c>
      <c r="E2026" t="s">
        <v>41</v>
      </c>
      <c r="F2026">
        <v>2014</v>
      </c>
      <c r="G2026">
        <v>741</v>
      </c>
    </row>
    <row r="2027" spans="1:7" x14ac:dyDescent="0.3">
      <c r="A2027" s="161"/>
      <c r="D2027">
        <v>19</v>
      </c>
      <c r="E2027" t="s">
        <v>41</v>
      </c>
      <c r="F2027">
        <v>2014</v>
      </c>
      <c r="G2027">
        <v>748</v>
      </c>
    </row>
    <row r="2028" spans="1:7" x14ac:dyDescent="0.3">
      <c r="A2028" s="161"/>
      <c r="D2028">
        <v>20</v>
      </c>
      <c r="E2028" t="s">
        <v>41</v>
      </c>
      <c r="F2028">
        <v>2014</v>
      </c>
      <c r="G2028">
        <v>788</v>
      </c>
    </row>
    <row r="2029" spans="1:7" x14ac:dyDescent="0.3">
      <c r="A2029" s="161"/>
      <c r="D2029">
        <v>21</v>
      </c>
      <c r="E2029" t="s">
        <v>41</v>
      </c>
      <c r="F2029">
        <v>2014</v>
      </c>
      <c r="G2029">
        <v>788</v>
      </c>
    </row>
    <row r="2030" spans="1:7" x14ac:dyDescent="0.3">
      <c r="A2030" s="161"/>
      <c r="D2030">
        <v>22</v>
      </c>
      <c r="E2030" t="s">
        <v>41</v>
      </c>
      <c r="F2030">
        <v>2014</v>
      </c>
      <c r="G2030">
        <v>801</v>
      </c>
    </row>
    <row r="2031" spans="1:7" x14ac:dyDescent="0.3">
      <c r="A2031" s="161"/>
      <c r="D2031">
        <v>23</v>
      </c>
      <c r="E2031" t="s">
        <v>41</v>
      </c>
      <c r="F2031">
        <v>2014</v>
      </c>
      <c r="G2031">
        <v>1111</v>
      </c>
    </row>
    <row r="2032" spans="1:7" x14ac:dyDescent="0.3">
      <c r="A2032" s="161"/>
      <c r="D2032">
        <v>24</v>
      </c>
      <c r="E2032" t="s">
        <v>41</v>
      </c>
      <c r="F2032">
        <v>2014</v>
      </c>
      <c r="G2032">
        <v>1148</v>
      </c>
    </row>
    <row r="2033" spans="1:7" x14ac:dyDescent="0.3">
      <c r="A2033" s="161"/>
      <c r="D2033">
        <v>25</v>
      </c>
      <c r="E2033" t="s">
        <v>41</v>
      </c>
      <c r="F2033">
        <v>2014</v>
      </c>
      <c r="G2033">
        <v>989</v>
      </c>
    </row>
    <row r="2034" spans="1:7" x14ac:dyDescent="0.3">
      <c r="A2034" s="161"/>
      <c r="D2034">
        <v>26</v>
      </c>
      <c r="E2034" t="s">
        <v>41</v>
      </c>
      <c r="F2034">
        <v>2014</v>
      </c>
      <c r="G2034">
        <v>748</v>
      </c>
    </row>
    <row r="2035" spans="1:7" x14ac:dyDescent="0.3">
      <c r="A2035" s="161"/>
      <c r="D2035">
        <v>27</v>
      </c>
      <c r="E2035" t="s">
        <v>41</v>
      </c>
      <c r="F2035">
        <v>2014</v>
      </c>
      <c r="G2035" s="56">
        <v>1204</v>
      </c>
    </row>
    <row r="2036" spans="1:7" x14ac:dyDescent="0.3">
      <c r="A2036" s="161"/>
      <c r="D2036">
        <v>28</v>
      </c>
      <c r="E2036" t="s">
        <v>41</v>
      </c>
      <c r="F2036">
        <v>2014</v>
      </c>
      <c r="G2036" s="56">
        <v>1230</v>
      </c>
    </row>
    <row r="2037" spans="1:7" x14ac:dyDescent="0.3">
      <c r="A2037" s="161"/>
      <c r="D2037">
        <v>29</v>
      </c>
      <c r="E2037" t="s">
        <v>41</v>
      </c>
      <c r="F2037">
        <v>2014</v>
      </c>
      <c r="G2037" s="56">
        <v>1103</v>
      </c>
    </row>
    <row r="2038" spans="1:7" x14ac:dyDescent="0.3">
      <c r="A2038" s="161"/>
      <c r="D2038">
        <v>30</v>
      </c>
      <c r="E2038" t="s">
        <v>41</v>
      </c>
      <c r="F2038">
        <v>2014</v>
      </c>
      <c r="G2038" s="56">
        <v>1247</v>
      </c>
    </row>
    <row r="2039" spans="1:7" x14ac:dyDescent="0.3">
      <c r="A2039" s="161"/>
      <c r="D2039">
        <v>31</v>
      </c>
      <c r="E2039" t="s">
        <v>41</v>
      </c>
      <c r="F2039">
        <v>2014</v>
      </c>
      <c r="G2039" s="56">
        <v>1247</v>
      </c>
    </row>
    <row r="2040" spans="1:7" x14ac:dyDescent="0.3">
      <c r="A2040" s="161"/>
      <c r="D2040">
        <v>1</v>
      </c>
      <c r="E2040" t="s">
        <v>42</v>
      </c>
      <c r="F2040">
        <v>2014</v>
      </c>
      <c r="G2040" s="56">
        <v>1274</v>
      </c>
    </row>
    <row r="2041" spans="1:7" x14ac:dyDescent="0.3">
      <c r="A2041" s="161"/>
      <c r="D2041">
        <v>2</v>
      </c>
      <c r="E2041" t="s">
        <v>42</v>
      </c>
      <c r="F2041">
        <v>2014</v>
      </c>
      <c r="G2041" s="56">
        <v>4796</v>
      </c>
    </row>
    <row r="2042" spans="1:7" x14ac:dyDescent="0.3">
      <c r="A2042" s="161"/>
      <c r="D2042">
        <v>3</v>
      </c>
      <c r="E2042" t="s">
        <v>42</v>
      </c>
      <c r="F2042">
        <v>2014</v>
      </c>
      <c r="G2042" s="56">
        <v>1225</v>
      </c>
    </row>
    <row r="2043" spans="1:7" x14ac:dyDescent="0.3">
      <c r="A2043" s="161"/>
      <c r="D2043">
        <v>4</v>
      </c>
      <c r="E2043" t="s">
        <v>42</v>
      </c>
      <c r="F2043">
        <v>2014</v>
      </c>
      <c r="G2043" s="56">
        <v>1211</v>
      </c>
    </row>
    <row r="2044" spans="1:7" x14ac:dyDescent="0.3">
      <c r="A2044" s="161"/>
      <c r="D2044">
        <v>5</v>
      </c>
      <c r="E2044" t="s">
        <v>42</v>
      </c>
      <c r="F2044">
        <v>2014</v>
      </c>
      <c r="G2044" s="56">
        <v>1133</v>
      </c>
    </row>
    <row r="2045" spans="1:7" x14ac:dyDescent="0.3">
      <c r="A2045" s="161"/>
      <c r="D2045">
        <v>6</v>
      </c>
      <c r="E2045" t="s">
        <v>42</v>
      </c>
      <c r="F2045">
        <v>2014</v>
      </c>
      <c r="G2045" s="56">
        <v>1133</v>
      </c>
    </row>
    <row r="2046" spans="1:7" x14ac:dyDescent="0.3">
      <c r="A2046" s="161"/>
      <c r="D2046">
        <v>7</v>
      </c>
      <c r="E2046" t="s">
        <v>42</v>
      </c>
      <c r="F2046">
        <v>2014</v>
      </c>
      <c r="G2046" s="56">
        <v>1070</v>
      </c>
    </row>
    <row r="2047" spans="1:7" x14ac:dyDescent="0.3">
      <c r="A2047" s="161"/>
      <c r="D2047">
        <v>8</v>
      </c>
      <c r="E2047" t="s">
        <v>42</v>
      </c>
      <c r="F2047">
        <v>2014</v>
      </c>
      <c r="G2047" s="56">
        <v>1070</v>
      </c>
    </row>
    <row r="2048" spans="1:7" x14ac:dyDescent="0.3">
      <c r="A2048" s="161"/>
      <c r="D2048">
        <v>9</v>
      </c>
      <c r="E2048" t="s">
        <v>42</v>
      </c>
      <c r="F2048">
        <v>2014</v>
      </c>
      <c r="G2048" s="56">
        <v>1118</v>
      </c>
    </row>
    <row r="2049" spans="1:7" x14ac:dyDescent="0.3">
      <c r="A2049" s="161"/>
      <c r="D2049">
        <v>10</v>
      </c>
      <c r="E2049" t="s">
        <v>42</v>
      </c>
      <c r="F2049">
        <v>2014</v>
      </c>
      <c r="G2049" s="56">
        <v>1083</v>
      </c>
    </row>
    <row r="2050" spans="1:7" x14ac:dyDescent="0.3">
      <c r="A2050" s="161"/>
      <c r="D2050">
        <v>11</v>
      </c>
      <c r="E2050" t="s">
        <v>42</v>
      </c>
      <c r="F2050">
        <v>2014</v>
      </c>
      <c r="G2050" s="56">
        <v>1120</v>
      </c>
    </row>
    <row r="2051" spans="1:7" x14ac:dyDescent="0.3">
      <c r="A2051" s="161"/>
      <c r="D2051">
        <v>12</v>
      </c>
      <c r="E2051" t="s">
        <v>42</v>
      </c>
      <c r="F2051">
        <v>2014</v>
      </c>
      <c r="G2051" s="56">
        <v>1148</v>
      </c>
    </row>
    <row r="2052" spans="1:7" x14ac:dyDescent="0.3">
      <c r="A2052" s="161"/>
      <c r="D2052">
        <v>13</v>
      </c>
      <c r="E2052" t="s">
        <v>42</v>
      </c>
      <c r="F2052">
        <v>2014</v>
      </c>
      <c r="G2052" s="56">
        <v>1148</v>
      </c>
    </row>
    <row r="2053" spans="1:7" x14ac:dyDescent="0.3">
      <c r="A2053" s="161"/>
      <c r="D2053">
        <v>14</v>
      </c>
      <c r="E2053" t="s">
        <v>42</v>
      </c>
      <c r="F2053">
        <v>2014</v>
      </c>
      <c r="G2053" s="56">
        <v>1419</v>
      </c>
    </row>
    <row r="2054" spans="1:7" x14ac:dyDescent="0.3">
      <c r="A2054" s="161"/>
      <c r="D2054">
        <v>15</v>
      </c>
      <c r="E2054" t="s">
        <v>42</v>
      </c>
      <c r="F2054">
        <v>2014</v>
      </c>
      <c r="G2054" s="56">
        <v>1652</v>
      </c>
    </row>
    <row r="2055" spans="1:7" x14ac:dyDescent="0.3">
      <c r="A2055" s="161"/>
      <c r="D2055">
        <v>16</v>
      </c>
      <c r="E2055" t="s">
        <v>42</v>
      </c>
      <c r="F2055">
        <v>2014</v>
      </c>
      <c r="G2055" s="56">
        <v>1652</v>
      </c>
    </row>
    <row r="2056" spans="1:7" x14ac:dyDescent="0.3">
      <c r="A2056" s="161"/>
      <c r="D2056">
        <v>17</v>
      </c>
      <c r="E2056" t="s">
        <v>42</v>
      </c>
      <c r="F2056">
        <v>2014</v>
      </c>
      <c r="G2056" s="56">
        <v>1652</v>
      </c>
    </row>
    <row r="2057" spans="1:7" x14ac:dyDescent="0.3">
      <c r="A2057" s="161"/>
      <c r="D2057">
        <v>18</v>
      </c>
      <c r="E2057" t="s">
        <v>42</v>
      </c>
      <c r="F2057">
        <v>2014</v>
      </c>
      <c r="G2057" s="56">
        <v>1145</v>
      </c>
    </row>
    <row r="2058" spans="1:7" x14ac:dyDescent="0.3">
      <c r="A2058" s="161"/>
      <c r="D2058">
        <v>19</v>
      </c>
      <c r="E2058" t="s">
        <v>42</v>
      </c>
      <c r="F2058">
        <v>2014</v>
      </c>
      <c r="G2058" s="56">
        <v>1145</v>
      </c>
    </row>
    <row r="2059" spans="1:7" x14ac:dyDescent="0.3">
      <c r="A2059" s="161"/>
      <c r="D2059">
        <v>20</v>
      </c>
      <c r="E2059" t="s">
        <v>42</v>
      </c>
      <c r="F2059">
        <v>2014</v>
      </c>
      <c r="G2059" s="56">
        <v>1148</v>
      </c>
    </row>
    <row r="2060" spans="1:7" x14ac:dyDescent="0.3">
      <c r="A2060" s="161"/>
      <c r="D2060">
        <v>21</v>
      </c>
      <c r="E2060" t="s">
        <v>42</v>
      </c>
      <c r="F2060">
        <v>2014</v>
      </c>
      <c r="G2060" s="56">
        <v>692</v>
      </c>
    </row>
    <row r="2061" spans="1:7" x14ac:dyDescent="0.3">
      <c r="A2061" s="161"/>
      <c r="D2061">
        <v>22</v>
      </c>
      <c r="E2061" t="s">
        <v>42</v>
      </c>
      <c r="F2061">
        <v>2014</v>
      </c>
      <c r="G2061" s="56">
        <v>692</v>
      </c>
    </row>
    <row r="2062" spans="1:7" x14ac:dyDescent="0.3">
      <c r="A2062" s="161"/>
      <c r="D2062">
        <v>23</v>
      </c>
      <c r="E2062" t="s">
        <v>42</v>
      </c>
      <c r="F2062">
        <v>2014</v>
      </c>
      <c r="G2062" s="56">
        <v>657</v>
      </c>
    </row>
    <row r="2063" spans="1:7" x14ac:dyDescent="0.3">
      <c r="A2063" s="161"/>
      <c r="D2063">
        <v>24</v>
      </c>
      <c r="E2063" t="s">
        <v>42</v>
      </c>
      <c r="F2063">
        <v>2014</v>
      </c>
      <c r="G2063" s="56">
        <v>1062</v>
      </c>
    </row>
    <row r="2064" spans="1:7" x14ac:dyDescent="0.3">
      <c r="A2064" s="161"/>
      <c r="D2064">
        <v>25</v>
      </c>
      <c r="E2064" t="s">
        <v>42</v>
      </c>
      <c r="F2064">
        <v>2014</v>
      </c>
      <c r="G2064" s="56">
        <v>1070</v>
      </c>
    </row>
    <row r="2065" spans="1:7" x14ac:dyDescent="0.3">
      <c r="A2065" s="161"/>
      <c r="D2065">
        <v>26</v>
      </c>
      <c r="E2065" t="s">
        <v>42</v>
      </c>
      <c r="F2065">
        <v>2014</v>
      </c>
      <c r="G2065" s="56">
        <v>657</v>
      </c>
    </row>
    <row r="2066" spans="1:7" x14ac:dyDescent="0.3">
      <c r="A2066" s="161"/>
      <c r="D2066">
        <v>27</v>
      </c>
      <c r="E2066" t="s">
        <v>42</v>
      </c>
      <c r="F2066">
        <v>2014</v>
      </c>
      <c r="G2066" s="56">
        <v>692</v>
      </c>
    </row>
    <row r="2067" spans="1:7" x14ac:dyDescent="0.3">
      <c r="A2067" s="161"/>
      <c r="D2067">
        <v>28</v>
      </c>
      <c r="E2067" t="s">
        <v>42</v>
      </c>
      <c r="F2067">
        <v>2014</v>
      </c>
      <c r="G2067" s="56">
        <v>692</v>
      </c>
    </row>
    <row r="2068" spans="1:7" x14ac:dyDescent="0.3">
      <c r="A2068" s="161"/>
      <c r="D2068">
        <v>29</v>
      </c>
      <c r="E2068" t="s">
        <v>42</v>
      </c>
      <c r="F2068">
        <v>2014</v>
      </c>
      <c r="G2068" s="56">
        <v>921</v>
      </c>
    </row>
    <row r="2069" spans="1:7" x14ac:dyDescent="0.3">
      <c r="A2069" s="161"/>
      <c r="D2069">
        <v>30</v>
      </c>
      <c r="E2069" t="s">
        <v>42</v>
      </c>
      <c r="F2069">
        <v>2014</v>
      </c>
      <c r="G2069" s="56">
        <v>941</v>
      </c>
    </row>
    <row r="2070" spans="1:7" x14ac:dyDescent="0.3">
      <c r="A2070" s="161"/>
      <c r="D2070">
        <v>31</v>
      </c>
      <c r="E2070" t="s">
        <v>42</v>
      </c>
      <c r="F2070">
        <v>2014</v>
      </c>
      <c r="G2070" s="56">
        <v>941</v>
      </c>
    </row>
    <row r="2071" spans="1:7" x14ac:dyDescent="0.3">
      <c r="A2071" s="161"/>
      <c r="D2071">
        <v>1</v>
      </c>
      <c r="E2071" t="s">
        <v>43</v>
      </c>
      <c r="F2071">
        <v>2014</v>
      </c>
      <c r="G2071" s="56">
        <v>692</v>
      </c>
    </row>
    <row r="2072" spans="1:7" x14ac:dyDescent="0.3">
      <c r="A2072" s="161"/>
      <c r="D2072">
        <v>2</v>
      </c>
      <c r="E2072" t="s">
        <v>43</v>
      </c>
      <c r="F2072">
        <v>2014</v>
      </c>
      <c r="G2072" s="56">
        <v>691</v>
      </c>
    </row>
    <row r="2073" spans="1:7" x14ac:dyDescent="0.3">
      <c r="A2073" s="161"/>
      <c r="D2073">
        <v>3</v>
      </c>
      <c r="E2073" t="s">
        <v>43</v>
      </c>
      <c r="F2073">
        <v>2014</v>
      </c>
      <c r="G2073" s="56">
        <v>688</v>
      </c>
    </row>
    <row r="2074" spans="1:7" x14ac:dyDescent="0.3">
      <c r="A2074" s="161"/>
      <c r="D2074">
        <v>4</v>
      </c>
      <c r="E2074" t="s">
        <v>43</v>
      </c>
      <c r="F2074">
        <v>2014</v>
      </c>
      <c r="G2074" s="56">
        <v>677</v>
      </c>
    </row>
    <row r="2075" spans="1:7" x14ac:dyDescent="0.3">
      <c r="A2075" s="161"/>
      <c r="D2075">
        <v>5</v>
      </c>
      <c r="E2075" t="s">
        <v>43</v>
      </c>
      <c r="F2075">
        <v>2014</v>
      </c>
      <c r="G2075" s="56">
        <v>692</v>
      </c>
    </row>
    <row r="2076" spans="1:7" x14ac:dyDescent="0.3">
      <c r="A2076" s="161"/>
      <c r="D2076">
        <v>6</v>
      </c>
      <c r="E2076" t="s">
        <v>43</v>
      </c>
      <c r="F2076">
        <v>2014</v>
      </c>
      <c r="G2076" s="56">
        <v>322</v>
      </c>
    </row>
    <row r="2077" spans="1:7" x14ac:dyDescent="0.3">
      <c r="A2077" s="161"/>
      <c r="D2077">
        <v>7</v>
      </c>
      <c r="E2077" t="s">
        <v>43</v>
      </c>
      <c r="F2077">
        <v>2014</v>
      </c>
      <c r="G2077" s="56">
        <v>347</v>
      </c>
    </row>
    <row r="2078" spans="1:7" x14ac:dyDescent="0.3">
      <c r="A2078" s="161"/>
      <c r="D2078">
        <v>8</v>
      </c>
      <c r="E2078" t="s">
        <v>43</v>
      </c>
      <c r="F2078">
        <v>2014</v>
      </c>
      <c r="G2078" s="56">
        <v>347</v>
      </c>
    </row>
    <row r="2079" spans="1:7" x14ac:dyDescent="0.3">
      <c r="A2079" s="161"/>
      <c r="D2079">
        <v>9</v>
      </c>
      <c r="E2079" t="s">
        <v>43</v>
      </c>
      <c r="F2079">
        <v>2014</v>
      </c>
      <c r="G2079" s="56">
        <v>336</v>
      </c>
    </row>
    <row r="2080" spans="1:7" x14ac:dyDescent="0.3">
      <c r="A2080" s="161"/>
      <c r="D2080">
        <v>10</v>
      </c>
      <c r="E2080" t="s">
        <v>43</v>
      </c>
      <c r="F2080">
        <v>2014</v>
      </c>
      <c r="G2080" s="56">
        <v>329</v>
      </c>
    </row>
    <row r="2081" spans="1:7" x14ac:dyDescent="0.3">
      <c r="A2081" s="161"/>
      <c r="D2081">
        <v>11</v>
      </c>
      <c r="E2081" t="s">
        <v>43</v>
      </c>
      <c r="F2081">
        <v>2014</v>
      </c>
      <c r="G2081" s="56">
        <v>319</v>
      </c>
    </row>
    <row r="2082" spans="1:7" x14ac:dyDescent="0.3">
      <c r="A2082" s="161"/>
      <c r="D2082">
        <v>12</v>
      </c>
      <c r="E2082" t="s">
        <v>43</v>
      </c>
      <c r="F2082">
        <v>2014</v>
      </c>
      <c r="G2082" s="56">
        <v>319</v>
      </c>
    </row>
    <row r="2083" spans="1:7" x14ac:dyDescent="0.3">
      <c r="A2083" s="161"/>
      <c r="D2083">
        <v>13</v>
      </c>
      <c r="E2083" t="s">
        <v>43</v>
      </c>
      <c r="F2083">
        <v>2014</v>
      </c>
      <c r="G2083" s="56">
        <v>294</v>
      </c>
    </row>
    <row r="2084" spans="1:7" x14ac:dyDescent="0.3">
      <c r="A2084" s="161"/>
      <c r="D2084">
        <v>14</v>
      </c>
      <c r="E2084" t="s">
        <v>43</v>
      </c>
      <c r="F2084">
        <v>2014</v>
      </c>
      <c r="G2084" s="56">
        <v>294</v>
      </c>
    </row>
    <row r="2085" spans="1:7" x14ac:dyDescent="0.3">
      <c r="A2085" s="161"/>
      <c r="D2085">
        <v>15</v>
      </c>
      <c r="E2085" t="s">
        <v>43</v>
      </c>
      <c r="F2085">
        <v>2014</v>
      </c>
      <c r="G2085" s="56">
        <v>297</v>
      </c>
    </row>
    <row r="2086" spans="1:7" x14ac:dyDescent="0.3">
      <c r="A2086" s="161"/>
      <c r="D2086">
        <v>16</v>
      </c>
      <c r="E2086" t="s">
        <v>43</v>
      </c>
      <c r="F2086">
        <v>2014</v>
      </c>
      <c r="G2086" s="56">
        <v>297</v>
      </c>
    </row>
    <row r="2087" spans="1:7" x14ac:dyDescent="0.3">
      <c r="A2087" s="161"/>
      <c r="D2087">
        <v>17</v>
      </c>
      <c r="E2087" t="s">
        <v>43</v>
      </c>
      <c r="F2087">
        <v>2014</v>
      </c>
      <c r="G2087" s="56">
        <v>316</v>
      </c>
    </row>
    <row r="2088" spans="1:7" x14ac:dyDescent="0.3">
      <c r="A2088" s="161"/>
      <c r="D2088">
        <v>18</v>
      </c>
      <c r="E2088" t="s">
        <v>43</v>
      </c>
      <c r="F2088">
        <v>2014</v>
      </c>
      <c r="G2088" s="56">
        <v>297</v>
      </c>
    </row>
    <row r="2089" spans="1:7" x14ac:dyDescent="0.3">
      <c r="A2089" s="161"/>
      <c r="D2089">
        <v>19</v>
      </c>
      <c r="E2089" t="s">
        <v>43</v>
      </c>
      <c r="F2089">
        <v>2014</v>
      </c>
      <c r="G2089" s="56">
        <v>268</v>
      </c>
    </row>
    <row r="2090" spans="1:7" x14ac:dyDescent="0.3">
      <c r="A2090" s="161"/>
      <c r="D2090">
        <v>20</v>
      </c>
      <c r="E2090" t="s">
        <v>43</v>
      </c>
      <c r="F2090">
        <v>2014</v>
      </c>
      <c r="G2090" s="56">
        <v>268</v>
      </c>
    </row>
    <row r="2091" spans="1:7" x14ac:dyDescent="0.3">
      <c r="A2091" s="161"/>
      <c r="D2091">
        <v>21</v>
      </c>
      <c r="E2091" t="s">
        <v>43</v>
      </c>
      <c r="F2091">
        <v>2014</v>
      </c>
      <c r="G2091" s="56">
        <v>286</v>
      </c>
    </row>
    <row r="2092" spans="1:7" x14ac:dyDescent="0.3">
      <c r="A2092" s="161"/>
      <c r="D2092">
        <v>22</v>
      </c>
      <c r="E2092" t="s">
        <v>43</v>
      </c>
      <c r="F2092">
        <v>2014</v>
      </c>
      <c r="G2092" s="56">
        <v>281</v>
      </c>
    </row>
    <row r="2093" spans="1:7" x14ac:dyDescent="0.3">
      <c r="A2093" s="161"/>
      <c r="D2093">
        <v>23</v>
      </c>
      <c r="E2093" t="s">
        <v>43</v>
      </c>
      <c r="F2093">
        <v>2014</v>
      </c>
      <c r="G2093" s="56">
        <v>281</v>
      </c>
    </row>
    <row r="2094" spans="1:7" x14ac:dyDescent="0.3">
      <c r="A2094" s="161"/>
      <c r="D2094">
        <v>24</v>
      </c>
      <c r="E2094" t="s">
        <v>43</v>
      </c>
      <c r="F2094">
        <v>2014</v>
      </c>
      <c r="G2094" s="56">
        <v>248</v>
      </c>
    </row>
    <row r="2095" spans="1:7" x14ac:dyDescent="0.3">
      <c r="A2095" s="161"/>
      <c r="D2095">
        <v>25</v>
      </c>
      <c r="E2095" t="s">
        <v>43</v>
      </c>
      <c r="F2095">
        <v>2014</v>
      </c>
      <c r="G2095" s="56">
        <v>245</v>
      </c>
    </row>
    <row r="2096" spans="1:7" x14ac:dyDescent="0.3">
      <c r="A2096" s="161"/>
      <c r="D2096">
        <v>26</v>
      </c>
      <c r="E2096" t="s">
        <v>43</v>
      </c>
      <c r="F2096">
        <v>2014</v>
      </c>
      <c r="G2096" s="56">
        <v>258</v>
      </c>
    </row>
    <row r="2097" spans="1:7" x14ac:dyDescent="0.3">
      <c r="A2097" s="161"/>
      <c r="D2097">
        <v>27</v>
      </c>
      <c r="E2097" t="s">
        <v>43</v>
      </c>
      <c r="F2097">
        <v>2014</v>
      </c>
      <c r="G2097" s="56">
        <v>248</v>
      </c>
    </row>
    <row r="2098" spans="1:7" x14ac:dyDescent="0.3">
      <c r="A2098" s="161"/>
      <c r="D2098">
        <v>28</v>
      </c>
      <c r="E2098" t="s">
        <v>43</v>
      </c>
      <c r="F2098">
        <v>2014</v>
      </c>
      <c r="G2098" s="56">
        <v>248</v>
      </c>
    </row>
    <row r="2099" spans="1:7" x14ac:dyDescent="0.3">
      <c r="A2099" s="161"/>
      <c r="D2099">
        <v>29</v>
      </c>
      <c r="E2099" t="s">
        <v>43</v>
      </c>
      <c r="F2099">
        <v>2014</v>
      </c>
      <c r="G2099" s="56">
        <v>272</v>
      </c>
    </row>
    <row r="2100" spans="1:7" x14ac:dyDescent="0.3">
      <c r="A2100" s="161"/>
      <c r="D2100">
        <v>30</v>
      </c>
      <c r="E2100" t="s">
        <v>43</v>
      </c>
      <c r="F2100">
        <v>2014</v>
      </c>
      <c r="G2100" s="56">
        <v>272</v>
      </c>
    </row>
    <row r="2101" spans="1:7" x14ac:dyDescent="0.3">
      <c r="A2101" s="161"/>
      <c r="D2101">
        <v>1</v>
      </c>
      <c r="E2101" t="s">
        <v>44</v>
      </c>
      <c r="F2101">
        <v>2014</v>
      </c>
      <c r="G2101" s="56">
        <v>294</v>
      </c>
    </row>
    <row r="2102" spans="1:7" x14ac:dyDescent="0.3">
      <c r="A2102" s="161"/>
      <c r="D2102">
        <v>2</v>
      </c>
      <c r="E2102" t="s">
        <v>44</v>
      </c>
      <c r="F2102">
        <v>2014</v>
      </c>
      <c r="G2102" s="56">
        <v>272</v>
      </c>
    </row>
    <row r="2103" spans="1:7" x14ac:dyDescent="0.3">
      <c r="A2103" s="161"/>
      <c r="D2103">
        <v>3</v>
      </c>
      <c r="E2103" t="s">
        <v>44</v>
      </c>
      <c r="F2103">
        <v>2014</v>
      </c>
      <c r="G2103" s="56">
        <v>281</v>
      </c>
    </row>
    <row r="2104" spans="1:7" x14ac:dyDescent="0.3">
      <c r="A2104" s="161"/>
      <c r="D2104">
        <v>4</v>
      </c>
      <c r="E2104" t="s">
        <v>44</v>
      </c>
      <c r="F2104">
        <v>2014</v>
      </c>
      <c r="G2104" s="56">
        <v>253</v>
      </c>
    </row>
    <row r="2105" spans="1:7" x14ac:dyDescent="0.3">
      <c r="A2105" s="161"/>
      <c r="D2105">
        <v>5</v>
      </c>
      <c r="E2105" t="s">
        <v>44</v>
      </c>
      <c r="F2105">
        <v>2014</v>
      </c>
      <c r="G2105" s="56">
        <v>219</v>
      </c>
    </row>
    <row r="2106" spans="1:7" x14ac:dyDescent="0.3">
      <c r="A2106" s="161"/>
      <c r="D2106">
        <v>6</v>
      </c>
      <c r="E2106" t="s">
        <v>44</v>
      </c>
      <c r="F2106">
        <v>2014</v>
      </c>
      <c r="G2106" s="56">
        <v>231</v>
      </c>
    </row>
    <row r="2107" spans="1:7" x14ac:dyDescent="0.3">
      <c r="A2107" s="161"/>
      <c r="D2107">
        <v>7</v>
      </c>
      <c r="E2107" t="s">
        <v>44</v>
      </c>
      <c r="F2107">
        <v>2014</v>
      </c>
      <c r="G2107" s="56">
        <v>231</v>
      </c>
    </row>
    <row r="2108" spans="1:7" x14ac:dyDescent="0.3">
      <c r="A2108" s="161"/>
      <c r="D2108">
        <v>8</v>
      </c>
      <c r="E2108" t="s">
        <v>44</v>
      </c>
      <c r="F2108">
        <v>2014</v>
      </c>
      <c r="G2108" s="56">
        <v>241</v>
      </c>
    </row>
    <row r="2109" spans="1:7" x14ac:dyDescent="0.3">
      <c r="A2109" s="161"/>
      <c r="D2109">
        <v>9</v>
      </c>
      <c r="E2109" t="s">
        <v>44</v>
      </c>
      <c r="F2109">
        <v>2014</v>
      </c>
      <c r="G2109" s="56">
        <v>241</v>
      </c>
    </row>
    <row r="2110" spans="1:7" x14ac:dyDescent="0.3">
      <c r="A2110" s="161"/>
      <c r="D2110">
        <v>10</v>
      </c>
      <c r="E2110" t="s">
        <v>44</v>
      </c>
      <c r="F2110">
        <v>2014</v>
      </c>
      <c r="G2110">
        <v>67</v>
      </c>
    </row>
    <row r="2111" spans="1:7" x14ac:dyDescent="0.3">
      <c r="A2111" s="161"/>
      <c r="D2111">
        <v>11</v>
      </c>
      <c r="E2111" t="s">
        <v>44</v>
      </c>
      <c r="F2111">
        <v>2014</v>
      </c>
      <c r="G2111">
        <v>98.5</v>
      </c>
    </row>
    <row r="2112" spans="1:7" x14ac:dyDescent="0.3">
      <c r="A2112" s="161"/>
      <c r="D2112">
        <v>12</v>
      </c>
      <c r="E2112" t="s">
        <v>44</v>
      </c>
      <c r="F2112">
        <v>2014</v>
      </c>
      <c r="G2112">
        <v>114</v>
      </c>
    </row>
    <row r="2113" spans="1:7" x14ac:dyDescent="0.3">
      <c r="A2113" s="161"/>
      <c r="D2113">
        <v>13</v>
      </c>
      <c r="E2113" t="s">
        <v>44</v>
      </c>
      <c r="F2113">
        <v>2014</v>
      </c>
      <c r="G2113">
        <v>114</v>
      </c>
    </row>
    <row r="2114" spans="1:7" x14ac:dyDescent="0.3">
      <c r="A2114" s="161"/>
      <c r="D2114">
        <v>14</v>
      </c>
      <c r="E2114" t="s">
        <v>44</v>
      </c>
      <c r="F2114">
        <v>2014</v>
      </c>
      <c r="G2114">
        <v>90.7</v>
      </c>
    </row>
    <row r="2115" spans="1:7" x14ac:dyDescent="0.3">
      <c r="A2115" s="161"/>
      <c r="D2115">
        <v>15</v>
      </c>
      <c r="E2115" t="s">
        <v>44</v>
      </c>
      <c r="F2115">
        <v>2014</v>
      </c>
      <c r="G2115">
        <v>90.7</v>
      </c>
    </row>
    <row r="2116" spans="1:7" x14ac:dyDescent="0.3">
      <c r="A2116" s="161"/>
      <c r="D2116">
        <v>16</v>
      </c>
      <c r="E2116" t="s">
        <v>44</v>
      </c>
      <c r="F2116">
        <v>2014</v>
      </c>
      <c r="G2116">
        <v>85.9</v>
      </c>
    </row>
    <row r="2117" spans="1:7" x14ac:dyDescent="0.3">
      <c r="A2117" s="161"/>
      <c r="D2117">
        <v>17</v>
      </c>
      <c r="E2117" t="s">
        <v>44</v>
      </c>
      <c r="F2117">
        <v>2014</v>
      </c>
      <c r="G2117">
        <v>85.9</v>
      </c>
    </row>
    <row r="2118" spans="1:7" x14ac:dyDescent="0.3">
      <c r="A2118" s="161"/>
      <c r="D2118">
        <v>18</v>
      </c>
      <c r="E2118" t="s">
        <v>44</v>
      </c>
      <c r="F2118">
        <v>2014</v>
      </c>
      <c r="G2118">
        <v>114</v>
      </c>
    </row>
    <row r="2119" spans="1:7" x14ac:dyDescent="0.3">
      <c r="A2119" s="161"/>
      <c r="D2119">
        <v>19</v>
      </c>
      <c r="E2119" t="s">
        <v>44</v>
      </c>
      <c r="F2119">
        <v>2014</v>
      </c>
      <c r="G2119">
        <v>90.7</v>
      </c>
    </row>
    <row r="2120" spans="1:7" x14ac:dyDescent="0.3">
      <c r="A2120" s="161"/>
      <c r="D2120">
        <v>20</v>
      </c>
      <c r="E2120" t="s">
        <v>44</v>
      </c>
      <c r="F2120">
        <v>2014</v>
      </c>
      <c r="G2120">
        <v>90.7</v>
      </c>
    </row>
    <row r="2121" spans="1:7" x14ac:dyDescent="0.3">
      <c r="A2121" s="161"/>
      <c r="D2121">
        <v>21</v>
      </c>
      <c r="E2121" t="s">
        <v>44</v>
      </c>
      <c r="F2121">
        <v>2014</v>
      </c>
      <c r="G2121">
        <v>55.1</v>
      </c>
    </row>
    <row r="2122" spans="1:7" x14ac:dyDescent="0.3">
      <c r="A2122" s="161"/>
      <c r="D2122">
        <v>22</v>
      </c>
      <c r="E2122" t="s">
        <v>44</v>
      </c>
      <c r="F2122">
        <v>2014</v>
      </c>
      <c r="G2122">
        <v>57.7</v>
      </c>
    </row>
    <row r="2123" spans="1:7" x14ac:dyDescent="0.3">
      <c r="A2123" s="161"/>
      <c r="D2123">
        <v>23</v>
      </c>
      <c r="E2123" t="s">
        <v>44</v>
      </c>
      <c r="F2123">
        <v>2014</v>
      </c>
      <c r="G2123">
        <v>57.7</v>
      </c>
    </row>
    <row r="2124" spans="1:7" x14ac:dyDescent="0.3">
      <c r="A2124" s="161"/>
      <c r="D2124">
        <v>24</v>
      </c>
      <c r="E2124" t="s">
        <v>44</v>
      </c>
      <c r="F2124">
        <v>2014</v>
      </c>
      <c r="G2124">
        <v>95.4</v>
      </c>
    </row>
    <row r="2125" spans="1:7" x14ac:dyDescent="0.3">
      <c r="A2125" s="161"/>
      <c r="D2125">
        <v>25</v>
      </c>
      <c r="E2125" t="s">
        <v>44</v>
      </c>
      <c r="F2125">
        <v>2014</v>
      </c>
      <c r="G2125">
        <v>95.4</v>
      </c>
    </row>
    <row r="2126" spans="1:7" x14ac:dyDescent="0.3">
      <c r="A2126" s="161"/>
      <c r="D2126">
        <v>26</v>
      </c>
      <c r="E2126" t="s">
        <v>44</v>
      </c>
      <c r="F2126">
        <v>2014</v>
      </c>
      <c r="G2126">
        <v>95.4</v>
      </c>
    </row>
    <row r="2127" spans="1:7" x14ac:dyDescent="0.3">
      <c r="A2127" s="161"/>
      <c r="D2127">
        <v>27</v>
      </c>
      <c r="E2127" t="s">
        <v>44</v>
      </c>
      <c r="F2127">
        <v>2014</v>
      </c>
      <c r="G2127">
        <v>81.3</v>
      </c>
    </row>
    <row r="2128" spans="1:7" x14ac:dyDescent="0.3">
      <c r="A2128" s="161"/>
      <c r="D2128">
        <v>28</v>
      </c>
      <c r="E2128" t="s">
        <v>44</v>
      </c>
      <c r="F2128">
        <v>2014</v>
      </c>
      <c r="G2128">
        <v>81.3</v>
      </c>
    </row>
    <row r="2129" spans="1:7" x14ac:dyDescent="0.3">
      <c r="A2129" s="161"/>
      <c r="D2129">
        <v>29</v>
      </c>
      <c r="E2129" t="s">
        <v>44</v>
      </c>
      <c r="F2129">
        <v>2014</v>
      </c>
      <c r="G2129">
        <v>55.1</v>
      </c>
    </row>
    <row r="2130" spans="1:7" x14ac:dyDescent="0.3">
      <c r="A2130" s="161"/>
      <c r="D2130">
        <v>30</v>
      </c>
      <c r="E2130" t="s">
        <v>44</v>
      </c>
      <c r="F2130">
        <v>2014</v>
      </c>
      <c r="G2130">
        <v>57.7</v>
      </c>
    </row>
    <row r="2131" spans="1:7" x14ac:dyDescent="0.3">
      <c r="A2131" s="161"/>
      <c r="D2131">
        <v>31</v>
      </c>
      <c r="E2131" t="s">
        <v>44</v>
      </c>
      <c r="F2131">
        <v>2014</v>
      </c>
      <c r="G2131">
        <v>114</v>
      </c>
    </row>
    <row r="2132" spans="1:7" x14ac:dyDescent="0.3">
      <c r="A2132" s="161"/>
      <c r="D2132">
        <v>1</v>
      </c>
      <c r="E2132" t="s">
        <v>45</v>
      </c>
      <c r="F2132">
        <v>2014</v>
      </c>
      <c r="G2132">
        <v>82.8</v>
      </c>
    </row>
    <row r="2133" spans="1:7" x14ac:dyDescent="0.3">
      <c r="A2133" s="161"/>
      <c r="D2133">
        <v>2</v>
      </c>
      <c r="E2133" t="s">
        <v>45</v>
      </c>
      <c r="F2133">
        <v>2014</v>
      </c>
      <c r="G2133">
        <v>95.4</v>
      </c>
    </row>
    <row r="2134" spans="1:7" x14ac:dyDescent="0.3">
      <c r="A2134" s="161"/>
      <c r="D2134">
        <v>3</v>
      </c>
      <c r="E2134" t="s">
        <v>45</v>
      </c>
      <c r="F2134">
        <v>2014</v>
      </c>
      <c r="G2134">
        <v>68.3</v>
      </c>
    </row>
    <row r="2135" spans="1:7" x14ac:dyDescent="0.3">
      <c r="A2135" s="161"/>
      <c r="D2135">
        <v>4</v>
      </c>
      <c r="E2135" t="s">
        <v>45</v>
      </c>
      <c r="F2135">
        <v>2014</v>
      </c>
      <c r="G2135">
        <v>68.3</v>
      </c>
    </row>
    <row r="2136" spans="1:7" x14ac:dyDescent="0.3">
      <c r="A2136" s="161"/>
      <c r="D2136">
        <v>5</v>
      </c>
      <c r="E2136" t="s">
        <v>45</v>
      </c>
      <c r="F2136">
        <v>2014</v>
      </c>
      <c r="G2136">
        <v>75</v>
      </c>
    </row>
    <row r="2137" spans="1:7" x14ac:dyDescent="0.3">
      <c r="A2137" s="161"/>
      <c r="D2137">
        <v>6</v>
      </c>
      <c r="E2137" t="s">
        <v>45</v>
      </c>
      <c r="F2137">
        <v>2014</v>
      </c>
      <c r="G2137">
        <v>71.2</v>
      </c>
    </row>
    <row r="2138" spans="1:7" x14ac:dyDescent="0.3">
      <c r="A2138" s="161"/>
      <c r="D2138">
        <v>7</v>
      </c>
      <c r="E2138" t="s">
        <v>45</v>
      </c>
      <c r="F2138">
        <v>2014</v>
      </c>
      <c r="G2138">
        <v>71.2</v>
      </c>
    </row>
    <row r="2139" spans="1:7" x14ac:dyDescent="0.3">
      <c r="A2139" s="161"/>
      <c r="D2139">
        <v>8</v>
      </c>
      <c r="E2139" t="s">
        <v>45</v>
      </c>
      <c r="F2139">
        <v>2014</v>
      </c>
      <c r="G2139">
        <v>68.3</v>
      </c>
    </row>
    <row r="2140" spans="1:7" x14ac:dyDescent="0.3">
      <c r="A2140" s="161"/>
      <c r="D2140">
        <v>9</v>
      </c>
      <c r="E2140" t="s">
        <v>45</v>
      </c>
      <c r="F2140">
        <v>2014</v>
      </c>
      <c r="G2140">
        <v>67</v>
      </c>
    </row>
    <row r="2141" spans="1:7" x14ac:dyDescent="0.3">
      <c r="A2141" s="161"/>
      <c r="D2141">
        <v>10</v>
      </c>
      <c r="E2141" t="s">
        <v>45</v>
      </c>
      <c r="F2141">
        <v>2014</v>
      </c>
      <c r="G2141">
        <v>67</v>
      </c>
    </row>
    <row r="2142" spans="1:7" x14ac:dyDescent="0.3">
      <c r="A2142" s="161"/>
      <c r="D2142">
        <v>11</v>
      </c>
      <c r="E2142" t="s">
        <v>45</v>
      </c>
      <c r="F2142">
        <v>2014</v>
      </c>
      <c r="G2142">
        <v>63</v>
      </c>
    </row>
    <row r="2143" spans="1:7" x14ac:dyDescent="0.3">
      <c r="A2143" s="161"/>
      <c r="D2143">
        <v>12</v>
      </c>
      <c r="E2143" t="s">
        <v>45</v>
      </c>
      <c r="F2143">
        <v>2014</v>
      </c>
      <c r="G2143">
        <v>55.1</v>
      </c>
    </row>
    <row r="2144" spans="1:7" x14ac:dyDescent="0.3">
      <c r="A2144" s="161"/>
      <c r="D2144">
        <v>13</v>
      </c>
      <c r="E2144" t="s">
        <v>45</v>
      </c>
      <c r="F2144">
        <v>2014</v>
      </c>
      <c r="G2144">
        <v>55.1</v>
      </c>
    </row>
    <row r="2145" spans="1:7" x14ac:dyDescent="0.3">
      <c r="A2145" s="161"/>
      <c r="D2145">
        <v>14</v>
      </c>
      <c r="E2145" t="s">
        <v>45</v>
      </c>
      <c r="F2145">
        <v>2014</v>
      </c>
      <c r="G2145">
        <v>43.2</v>
      </c>
    </row>
    <row r="2146" spans="1:7" x14ac:dyDescent="0.3">
      <c r="A2146" s="161"/>
      <c r="D2146">
        <v>15</v>
      </c>
      <c r="E2146" t="s">
        <v>45</v>
      </c>
      <c r="F2146">
        <v>2014</v>
      </c>
      <c r="G2146">
        <v>43.2</v>
      </c>
    </row>
    <row r="2147" spans="1:7" x14ac:dyDescent="0.3">
      <c r="A2147" s="161"/>
      <c r="D2147">
        <v>16</v>
      </c>
      <c r="E2147" t="s">
        <v>45</v>
      </c>
      <c r="F2147">
        <v>2014</v>
      </c>
      <c r="G2147">
        <v>44.3</v>
      </c>
    </row>
    <row r="2148" spans="1:7" x14ac:dyDescent="0.3">
      <c r="A2148" s="161"/>
      <c r="D2148">
        <v>17</v>
      </c>
      <c r="E2148" t="s">
        <v>45</v>
      </c>
      <c r="F2148">
        <v>2014</v>
      </c>
      <c r="G2148">
        <v>49.1</v>
      </c>
    </row>
    <row r="2149" spans="1:7" x14ac:dyDescent="0.3">
      <c r="A2149" s="161"/>
      <c r="D2149">
        <v>18</v>
      </c>
      <c r="E2149" t="s">
        <v>45</v>
      </c>
      <c r="F2149">
        <v>2014</v>
      </c>
      <c r="G2149">
        <v>49.1</v>
      </c>
    </row>
    <row r="2150" spans="1:7" x14ac:dyDescent="0.3">
      <c r="A2150" s="161"/>
      <c r="D2150">
        <v>19</v>
      </c>
      <c r="E2150" t="s">
        <v>45</v>
      </c>
      <c r="F2150">
        <v>2014</v>
      </c>
      <c r="G2150">
        <v>43.2</v>
      </c>
    </row>
    <row r="2151" spans="1:7" x14ac:dyDescent="0.3">
      <c r="A2151" s="161"/>
      <c r="D2151">
        <v>20</v>
      </c>
      <c r="E2151" t="s">
        <v>45</v>
      </c>
      <c r="F2151">
        <v>2014</v>
      </c>
      <c r="G2151">
        <v>42.1</v>
      </c>
    </row>
    <row r="2152" spans="1:7" x14ac:dyDescent="0.3">
      <c r="A2152" s="161"/>
      <c r="D2152">
        <v>21</v>
      </c>
      <c r="E2152" t="s">
        <v>45</v>
      </c>
      <c r="F2152">
        <v>2014</v>
      </c>
      <c r="G2152">
        <v>42.1</v>
      </c>
    </row>
    <row r="2153" spans="1:7" x14ac:dyDescent="0.3">
      <c r="A2153" s="161"/>
      <c r="D2153">
        <v>22</v>
      </c>
      <c r="E2153" t="s">
        <v>45</v>
      </c>
      <c r="F2153">
        <v>2014</v>
      </c>
      <c r="G2153">
        <v>43.2</v>
      </c>
    </row>
    <row r="2154" spans="1:7" x14ac:dyDescent="0.3">
      <c r="A2154" s="161"/>
      <c r="D2154">
        <v>23</v>
      </c>
      <c r="E2154" t="s">
        <v>45</v>
      </c>
      <c r="F2154">
        <v>2014</v>
      </c>
      <c r="G2154">
        <v>32.6</v>
      </c>
    </row>
    <row r="2155" spans="1:7" x14ac:dyDescent="0.3">
      <c r="A2155" s="161"/>
      <c r="D2155">
        <v>24</v>
      </c>
      <c r="E2155" t="s">
        <v>45</v>
      </c>
      <c r="F2155">
        <v>2014</v>
      </c>
      <c r="G2155">
        <v>36.799999999999997</v>
      </c>
    </row>
    <row r="2156" spans="1:7" x14ac:dyDescent="0.3">
      <c r="A2156" s="161"/>
      <c r="D2156">
        <v>25</v>
      </c>
      <c r="E2156" t="s">
        <v>45</v>
      </c>
      <c r="F2156">
        <v>2014</v>
      </c>
      <c r="G2156">
        <v>43.2</v>
      </c>
    </row>
    <row r="2157" spans="1:7" x14ac:dyDescent="0.3">
      <c r="A2157" s="161"/>
      <c r="D2157">
        <v>26</v>
      </c>
      <c r="E2157" t="s">
        <v>45</v>
      </c>
      <c r="F2157">
        <v>2014</v>
      </c>
      <c r="G2157">
        <v>44.3</v>
      </c>
    </row>
    <row r="2158" spans="1:7" x14ac:dyDescent="0.3">
      <c r="A2158" s="161"/>
      <c r="D2158">
        <v>27</v>
      </c>
      <c r="E2158" t="s">
        <v>45</v>
      </c>
      <c r="F2158">
        <v>2014</v>
      </c>
      <c r="G2158">
        <v>32.6</v>
      </c>
    </row>
    <row r="2159" spans="1:7" x14ac:dyDescent="0.3">
      <c r="A2159" s="161"/>
      <c r="D2159">
        <v>28</v>
      </c>
      <c r="E2159" t="s">
        <v>45</v>
      </c>
      <c r="F2159">
        <v>2014</v>
      </c>
      <c r="G2159">
        <v>33.6</v>
      </c>
    </row>
    <row r="2160" spans="1:7" x14ac:dyDescent="0.3">
      <c r="A2160" s="161"/>
      <c r="D2160">
        <v>29</v>
      </c>
      <c r="E2160" t="s">
        <v>45</v>
      </c>
      <c r="F2160">
        <v>2014</v>
      </c>
      <c r="G2160">
        <v>43.2</v>
      </c>
    </row>
    <row r="2161" spans="1:7" x14ac:dyDescent="0.3">
      <c r="A2161" s="161"/>
      <c r="D2161">
        <v>30</v>
      </c>
      <c r="E2161" t="s">
        <v>45</v>
      </c>
      <c r="F2161">
        <v>2014</v>
      </c>
      <c r="G2161">
        <v>45.5</v>
      </c>
    </row>
    <row r="2162" spans="1:7" x14ac:dyDescent="0.3">
      <c r="A2162" s="161"/>
      <c r="D2162">
        <v>1</v>
      </c>
      <c r="E2162" t="s">
        <v>46</v>
      </c>
      <c r="F2162">
        <v>2014</v>
      </c>
      <c r="G2162">
        <v>47.9</v>
      </c>
    </row>
    <row r="2163" spans="1:7" x14ac:dyDescent="0.3">
      <c r="A2163" s="161"/>
      <c r="D2163">
        <v>2</v>
      </c>
      <c r="E2163" t="s">
        <v>46</v>
      </c>
      <c r="F2163">
        <v>2014</v>
      </c>
      <c r="G2163">
        <v>52.7</v>
      </c>
    </row>
    <row r="2164" spans="1:7" x14ac:dyDescent="0.3">
      <c r="A2164" s="161"/>
      <c r="D2164">
        <v>3</v>
      </c>
      <c r="E2164" t="s">
        <v>46</v>
      </c>
      <c r="F2164">
        <v>2014</v>
      </c>
      <c r="G2164">
        <v>52.7</v>
      </c>
    </row>
    <row r="2165" spans="1:7" x14ac:dyDescent="0.3">
      <c r="A2165" s="161"/>
      <c r="D2165">
        <v>4</v>
      </c>
      <c r="E2165" t="s">
        <v>46</v>
      </c>
      <c r="F2165">
        <v>2014</v>
      </c>
      <c r="G2165">
        <v>43.2</v>
      </c>
    </row>
    <row r="2166" spans="1:7" x14ac:dyDescent="0.3">
      <c r="A2166" s="161"/>
      <c r="D2166">
        <v>5</v>
      </c>
      <c r="E2166" t="s">
        <v>46</v>
      </c>
      <c r="F2166">
        <v>2014</v>
      </c>
      <c r="G2166">
        <v>42.1</v>
      </c>
    </row>
    <row r="2167" spans="1:7" x14ac:dyDescent="0.3">
      <c r="A2167" s="161"/>
      <c r="D2167">
        <v>6</v>
      </c>
      <c r="E2167" t="s">
        <v>46</v>
      </c>
      <c r="F2167">
        <v>2014</v>
      </c>
      <c r="G2167">
        <v>42.1</v>
      </c>
    </row>
    <row r="2168" spans="1:7" x14ac:dyDescent="0.3">
      <c r="A2168" s="161"/>
      <c r="D2168">
        <v>7</v>
      </c>
      <c r="E2168" t="s">
        <v>46</v>
      </c>
      <c r="F2168">
        <v>2014</v>
      </c>
      <c r="G2168">
        <v>42.1</v>
      </c>
    </row>
    <row r="2169" spans="1:7" x14ac:dyDescent="0.3">
      <c r="A2169" s="161"/>
      <c r="D2169">
        <v>8</v>
      </c>
      <c r="E2169" t="s">
        <v>46</v>
      </c>
      <c r="F2169">
        <v>2014</v>
      </c>
      <c r="G2169">
        <v>36.799999999999997</v>
      </c>
    </row>
    <row r="2170" spans="1:7" x14ac:dyDescent="0.3">
      <c r="A2170" s="161"/>
      <c r="D2170">
        <v>9</v>
      </c>
      <c r="E2170" t="s">
        <v>46</v>
      </c>
      <c r="F2170">
        <v>2014</v>
      </c>
      <c r="G2170">
        <v>32.6</v>
      </c>
    </row>
    <row r="2171" spans="1:7" x14ac:dyDescent="0.3">
      <c r="A2171" s="161"/>
      <c r="D2171">
        <v>10</v>
      </c>
      <c r="E2171" t="s">
        <v>46</v>
      </c>
      <c r="F2171">
        <v>2014</v>
      </c>
      <c r="G2171">
        <v>33.6</v>
      </c>
    </row>
    <row r="2172" spans="1:7" x14ac:dyDescent="0.3">
      <c r="A2172" s="161"/>
      <c r="D2172">
        <v>11</v>
      </c>
      <c r="E2172" t="s">
        <v>46</v>
      </c>
      <c r="F2172">
        <v>2014</v>
      </c>
      <c r="G2172">
        <v>31.7</v>
      </c>
    </row>
    <row r="2173" spans="1:7" x14ac:dyDescent="0.3">
      <c r="A2173" s="161"/>
      <c r="D2173">
        <v>12</v>
      </c>
      <c r="E2173" t="s">
        <v>46</v>
      </c>
      <c r="F2173">
        <v>2014</v>
      </c>
      <c r="G2173">
        <v>31.7</v>
      </c>
    </row>
    <row r="2174" spans="1:7" x14ac:dyDescent="0.3">
      <c r="A2174" s="161"/>
      <c r="D2174">
        <v>13</v>
      </c>
      <c r="E2174" t="s">
        <v>46</v>
      </c>
      <c r="F2174">
        <v>2014</v>
      </c>
      <c r="G2174">
        <v>26.1</v>
      </c>
    </row>
    <row r="2175" spans="1:7" x14ac:dyDescent="0.3">
      <c r="A2175" s="161"/>
      <c r="D2175">
        <v>14</v>
      </c>
      <c r="E2175" t="s">
        <v>46</v>
      </c>
      <c r="F2175">
        <v>2014</v>
      </c>
      <c r="G2175">
        <v>23.4</v>
      </c>
    </row>
    <row r="2176" spans="1:7" x14ac:dyDescent="0.3">
      <c r="A2176" s="161"/>
      <c r="D2176">
        <v>15</v>
      </c>
      <c r="E2176" t="s">
        <v>46</v>
      </c>
      <c r="F2176">
        <v>2014</v>
      </c>
      <c r="G2176">
        <v>23.4</v>
      </c>
    </row>
    <row r="2177" spans="1:7" x14ac:dyDescent="0.3">
      <c r="A2177" s="161"/>
      <c r="D2177">
        <v>16</v>
      </c>
      <c r="E2177" t="s">
        <v>46</v>
      </c>
      <c r="F2177">
        <v>2014</v>
      </c>
      <c r="G2177">
        <v>23.4</v>
      </c>
    </row>
    <row r="2178" spans="1:7" x14ac:dyDescent="0.3">
      <c r="A2178" s="161"/>
      <c r="D2178">
        <v>17</v>
      </c>
      <c r="E2178" t="s">
        <v>46</v>
      </c>
      <c r="F2178">
        <v>2014</v>
      </c>
      <c r="G2178">
        <v>33.6</v>
      </c>
    </row>
    <row r="2179" spans="1:7" x14ac:dyDescent="0.3">
      <c r="A2179" s="161"/>
      <c r="D2179">
        <v>18</v>
      </c>
      <c r="E2179" t="s">
        <v>46</v>
      </c>
      <c r="F2179">
        <v>2014</v>
      </c>
      <c r="G2179">
        <v>33.6</v>
      </c>
    </row>
    <row r="2180" spans="1:7" x14ac:dyDescent="0.3">
      <c r="A2180" s="161"/>
      <c r="D2180">
        <v>19</v>
      </c>
      <c r="E2180" t="s">
        <v>46</v>
      </c>
      <c r="F2180">
        <v>2014</v>
      </c>
      <c r="G2180">
        <v>23.4</v>
      </c>
    </row>
    <row r="2181" spans="1:7" x14ac:dyDescent="0.3">
      <c r="A2181" s="161"/>
      <c r="D2181">
        <v>20</v>
      </c>
      <c r="E2181" t="s">
        <v>46</v>
      </c>
      <c r="F2181">
        <v>2014</v>
      </c>
      <c r="G2181">
        <v>23.4</v>
      </c>
    </row>
    <row r="2182" spans="1:7" x14ac:dyDescent="0.3">
      <c r="A2182" s="161"/>
      <c r="D2182">
        <v>21</v>
      </c>
      <c r="E2182" t="s">
        <v>46</v>
      </c>
      <c r="F2182">
        <v>2014</v>
      </c>
      <c r="G2182">
        <v>26.1</v>
      </c>
    </row>
    <row r="2183" spans="1:7" x14ac:dyDescent="0.3">
      <c r="A2183" s="161"/>
      <c r="D2183">
        <v>22</v>
      </c>
      <c r="E2183" t="s">
        <v>46</v>
      </c>
      <c r="F2183">
        <v>2014</v>
      </c>
      <c r="G2183">
        <v>32.6</v>
      </c>
    </row>
    <row r="2184" spans="1:7" x14ac:dyDescent="0.3">
      <c r="A2184" s="161"/>
      <c r="D2184">
        <v>23</v>
      </c>
      <c r="E2184" t="s">
        <v>46</v>
      </c>
      <c r="F2184">
        <v>2014</v>
      </c>
      <c r="G2184">
        <v>33.6</v>
      </c>
    </row>
    <row r="2185" spans="1:7" x14ac:dyDescent="0.3">
      <c r="A2185" s="161"/>
      <c r="D2185">
        <v>24</v>
      </c>
      <c r="E2185" t="s">
        <v>46</v>
      </c>
      <c r="F2185">
        <v>2014</v>
      </c>
      <c r="G2185">
        <v>32.6</v>
      </c>
    </row>
    <row r="2186" spans="1:7" x14ac:dyDescent="0.3">
      <c r="A2186" s="161"/>
      <c r="D2186">
        <v>25</v>
      </c>
      <c r="E2186" t="s">
        <v>46</v>
      </c>
      <c r="F2186">
        <v>2014</v>
      </c>
      <c r="G2186">
        <v>43.2</v>
      </c>
    </row>
    <row r="2187" spans="1:7" x14ac:dyDescent="0.3">
      <c r="A2187" s="161"/>
      <c r="D2187">
        <v>26</v>
      </c>
      <c r="E2187" t="s">
        <v>46</v>
      </c>
      <c r="F2187">
        <v>2014</v>
      </c>
      <c r="G2187">
        <v>43.2</v>
      </c>
    </row>
    <row r="2188" spans="1:7" x14ac:dyDescent="0.3">
      <c r="A2188" s="161"/>
      <c r="D2188">
        <v>27</v>
      </c>
      <c r="E2188" t="s">
        <v>46</v>
      </c>
      <c r="F2188">
        <v>2014</v>
      </c>
      <c r="G2188">
        <v>42.1</v>
      </c>
    </row>
    <row r="2189" spans="1:7" x14ac:dyDescent="0.3">
      <c r="A2189" s="161"/>
      <c r="D2189">
        <v>28</v>
      </c>
      <c r="E2189" t="s">
        <v>46</v>
      </c>
      <c r="F2189">
        <v>2014</v>
      </c>
      <c r="G2189">
        <v>42.1</v>
      </c>
    </row>
    <row r="2190" spans="1:7" x14ac:dyDescent="0.3">
      <c r="A2190" s="161"/>
      <c r="D2190">
        <v>29</v>
      </c>
      <c r="E2190" t="s">
        <v>46</v>
      </c>
      <c r="F2190">
        <v>2014</v>
      </c>
      <c r="G2190">
        <v>26.1</v>
      </c>
    </row>
    <row r="2191" spans="1:7" x14ac:dyDescent="0.3">
      <c r="A2191" s="161"/>
      <c r="D2191">
        <v>30</v>
      </c>
      <c r="E2191" t="s">
        <v>46</v>
      </c>
      <c r="F2191">
        <v>2014</v>
      </c>
      <c r="G2191">
        <v>26.1</v>
      </c>
    </row>
    <row r="2192" spans="1:7" x14ac:dyDescent="0.3">
      <c r="A2192" s="161"/>
      <c r="D2192">
        <v>31</v>
      </c>
      <c r="E2192" t="s">
        <v>46</v>
      </c>
      <c r="F2192">
        <v>2014</v>
      </c>
      <c r="G2192">
        <v>28</v>
      </c>
    </row>
    <row r="2193" spans="1:7" x14ac:dyDescent="0.3">
      <c r="A2193" s="161"/>
      <c r="D2193">
        <v>1</v>
      </c>
      <c r="E2193" t="s">
        <v>36</v>
      </c>
      <c r="F2193">
        <v>2015</v>
      </c>
      <c r="G2193">
        <v>28</v>
      </c>
    </row>
    <row r="2194" spans="1:7" x14ac:dyDescent="0.3">
      <c r="A2194" s="161"/>
      <c r="D2194">
        <v>2</v>
      </c>
      <c r="E2194" t="s">
        <v>36</v>
      </c>
      <c r="F2194">
        <v>2015</v>
      </c>
      <c r="G2194">
        <v>98.5</v>
      </c>
    </row>
    <row r="2195" spans="1:7" x14ac:dyDescent="0.3">
      <c r="A2195" s="161"/>
      <c r="D2195">
        <v>3</v>
      </c>
      <c r="E2195" t="s">
        <v>36</v>
      </c>
      <c r="F2195">
        <v>2015</v>
      </c>
      <c r="G2195">
        <v>114</v>
      </c>
    </row>
    <row r="2196" spans="1:7" x14ac:dyDescent="0.3">
      <c r="A2196" s="161"/>
      <c r="D2196">
        <v>21</v>
      </c>
      <c r="E2196" t="s">
        <v>37</v>
      </c>
      <c r="F2196">
        <v>2015</v>
      </c>
      <c r="G2196">
        <v>84.4</v>
      </c>
    </row>
    <row r="2197" spans="1:7" x14ac:dyDescent="0.3">
      <c r="A2197" s="161"/>
      <c r="D2197">
        <v>22</v>
      </c>
      <c r="E2197" t="s">
        <v>37</v>
      </c>
      <c r="F2197">
        <v>2015</v>
      </c>
      <c r="G2197">
        <v>81.3</v>
      </c>
    </row>
    <row r="2198" spans="1:7" x14ac:dyDescent="0.3">
      <c r="A2198" s="161"/>
      <c r="D2198">
        <v>23</v>
      </c>
      <c r="E2198" t="s">
        <v>37</v>
      </c>
      <c r="F2198">
        <v>2015</v>
      </c>
      <c r="G2198">
        <v>81.3</v>
      </c>
    </row>
    <row r="2199" spans="1:7" x14ac:dyDescent="0.3">
      <c r="A2199" s="161"/>
      <c r="D2199">
        <v>24</v>
      </c>
      <c r="E2199" t="s">
        <v>37</v>
      </c>
      <c r="F2199">
        <v>2015</v>
      </c>
      <c r="G2199">
        <v>68.3</v>
      </c>
    </row>
    <row r="2200" spans="1:7" x14ac:dyDescent="0.3">
      <c r="A2200" s="161"/>
      <c r="D2200">
        <v>25</v>
      </c>
      <c r="E2200" t="s">
        <v>37</v>
      </c>
      <c r="F2200">
        <v>2015</v>
      </c>
      <c r="G2200">
        <v>68.3</v>
      </c>
    </row>
    <row r="2201" spans="1:7" x14ac:dyDescent="0.3">
      <c r="A2201" s="161"/>
      <c r="D2201">
        <v>26</v>
      </c>
      <c r="E2201" t="s">
        <v>37</v>
      </c>
      <c r="F2201">
        <v>2015</v>
      </c>
      <c r="G2201">
        <v>71.2</v>
      </c>
    </row>
    <row r="2202" spans="1:7" x14ac:dyDescent="0.3">
      <c r="A2202" s="161"/>
      <c r="D2202">
        <v>27</v>
      </c>
      <c r="E2202" t="s">
        <v>37</v>
      </c>
      <c r="F2202">
        <v>2015</v>
      </c>
      <c r="G2202">
        <v>71.2</v>
      </c>
    </row>
    <row r="2203" spans="1:7" x14ac:dyDescent="0.3">
      <c r="A2203" s="161"/>
      <c r="D2203">
        <v>28</v>
      </c>
      <c r="E2203" t="s">
        <v>37</v>
      </c>
      <c r="F2203">
        <v>2015</v>
      </c>
      <c r="G2203">
        <v>68.3</v>
      </c>
    </row>
    <row r="2204" spans="1:7" x14ac:dyDescent="0.3">
      <c r="A2204" s="161"/>
      <c r="D2204">
        <v>1</v>
      </c>
      <c r="E2204" t="s">
        <v>38</v>
      </c>
      <c r="F2204">
        <v>2015</v>
      </c>
      <c r="G2204">
        <v>49.1</v>
      </c>
    </row>
    <row r="2205" spans="1:7" x14ac:dyDescent="0.3">
      <c r="A2205" s="161"/>
      <c r="D2205">
        <v>2</v>
      </c>
      <c r="E2205" t="s">
        <v>38</v>
      </c>
      <c r="F2205">
        <v>2015</v>
      </c>
      <c r="G2205">
        <v>49.1</v>
      </c>
    </row>
    <row r="2206" spans="1:7" x14ac:dyDescent="0.3">
      <c r="A2206" s="161"/>
      <c r="D2206">
        <v>3</v>
      </c>
      <c r="E2206" t="s">
        <v>38</v>
      </c>
      <c r="F2206">
        <v>2015</v>
      </c>
      <c r="G2206">
        <v>37.9</v>
      </c>
    </row>
    <row r="2207" spans="1:7" x14ac:dyDescent="0.3">
      <c r="A2207" s="161"/>
      <c r="D2207">
        <v>4</v>
      </c>
      <c r="E2207" t="s">
        <v>38</v>
      </c>
      <c r="F2207">
        <v>2015</v>
      </c>
      <c r="G2207">
        <v>37.9</v>
      </c>
    </row>
    <row r="2208" spans="1:7" x14ac:dyDescent="0.3">
      <c r="A2208" s="161"/>
      <c r="D2208">
        <v>5</v>
      </c>
      <c r="E2208" t="s">
        <v>38</v>
      </c>
      <c r="F2208">
        <v>2015</v>
      </c>
      <c r="G2208">
        <v>32.6</v>
      </c>
    </row>
    <row r="2209" spans="1:7" x14ac:dyDescent="0.3">
      <c r="A2209" s="161"/>
      <c r="D2209">
        <v>6</v>
      </c>
      <c r="E2209" t="s">
        <v>38</v>
      </c>
      <c r="F2209">
        <v>2015</v>
      </c>
      <c r="G2209">
        <v>32.6</v>
      </c>
    </row>
    <row r="2210" spans="1:7" x14ac:dyDescent="0.3">
      <c r="A2210" s="161"/>
      <c r="D2210">
        <v>7</v>
      </c>
      <c r="E2210" t="s">
        <v>38</v>
      </c>
      <c r="F2210">
        <v>2015</v>
      </c>
      <c r="G2210">
        <v>32.6</v>
      </c>
    </row>
    <row r="2211" spans="1:7" x14ac:dyDescent="0.3">
      <c r="A2211" s="161"/>
      <c r="D2211">
        <v>8</v>
      </c>
      <c r="E2211" t="s">
        <v>38</v>
      </c>
      <c r="F2211">
        <v>2015</v>
      </c>
      <c r="G2211">
        <v>31.7</v>
      </c>
    </row>
    <row r="2212" spans="1:7" x14ac:dyDescent="0.3">
      <c r="A2212" s="161"/>
      <c r="D2212">
        <v>9</v>
      </c>
      <c r="E2212" t="s">
        <v>38</v>
      </c>
      <c r="F2212">
        <v>2015</v>
      </c>
      <c r="G2212">
        <v>31.7</v>
      </c>
    </row>
    <row r="2213" spans="1:7" x14ac:dyDescent="0.3">
      <c r="A2213" s="161"/>
      <c r="D2213">
        <v>10</v>
      </c>
      <c r="E2213" t="s">
        <v>38</v>
      </c>
      <c r="F2213">
        <v>2015</v>
      </c>
      <c r="G2213">
        <v>53.9</v>
      </c>
    </row>
    <row r="2214" spans="1:7" x14ac:dyDescent="0.3">
      <c r="A2214" s="161"/>
      <c r="D2214">
        <v>11</v>
      </c>
      <c r="E2214" t="s">
        <v>38</v>
      </c>
      <c r="F2214">
        <v>2015</v>
      </c>
      <c r="G2214">
        <v>52.7</v>
      </c>
    </row>
    <row r="2215" spans="1:7" x14ac:dyDescent="0.3">
      <c r="A2215" s="161"/>
      <c r="D2215">
        <v>12</v>
      </c>
      <c r="E2215" t="s">
        <v>38</v>
      </c>
      <c r="F2215">
        <v>2015</v>
      </c>
      <c r="G2215">
        <v>49.1</v>
      </c>
    </row>
    <row r="2216" spans="1:7" x14ac:dyDescent="0.3">
      <c r="A2216" s="161"/>
      <c r="D2216">
        <v>13</v>
      </c>
      <c r="E2216" t="s">
        <v>38</v>
      </c>
      <c r="F2216">
        <v>2015</v>
      </c>
      <c r="G2216">
        <v>49.1</v>
      </c>
    </row>
    <row r="2217" spans="1:7" x14ac:dyDescent="0.3">
      <c r="A2217" s="161"/>
      <c r="D2217">
        <v>14</v>
      </c>
      <c r="E2217" t="s">
        <v>38</v>
      </c>
      <c r="F2217">
        <v>2015</v>
      </c>
      <c r="G2217">
        <v>55.1</v>
      </c>
    </row>
    <row r="2218" spans="1:7" x14ac:dyDescent="0.3">
      <c r="A2218" s="161"/>
      <c r="D2218">
        <v>15</v>
      </c>
      <c r="E2218" t="s">
        <v>38</v>
      </c>
      <c r="F2218">
        <v>2015</v>
      </c>
      <c r="G2218">
        <v>55.1</v>
      </c>
    </row>
    <row r="2219" spans="1:7" x14ac:dyDescent="0.3">
      <c r="A2219" s="161"/>
      <c r="D2219">
        <v>16</v>
      </c>
      <c r="E2219" t="s">
        <v>38</v>
      </c>
      <c r="F2219">
        <v>2015</v>
      </c>
      <c r="G2219">
        <v>53.9</v>
      </c>
    </row>
    <row r="2220" spans="1:7" x14ac:dyDescent="0.3">
      <c r="A2220" s="161"/>
      <c r="D2220">
        <v>17</v>
      </c>
      <c r="E2220" t="s">
        <v>38</v>
      </c>
      <c r="F2220">
        <v>2015</v>
      </c>
      <c r="G2220">
        <v>53.9</v>
      </c>
    </row>
    <row r="2221" spans="1:7" x14ac:dyDescent="0.3">
      <c r="A2221" s="161"/>
      <c r="D2221">
        <v>18</v>
      </c>
      <c r="E2221" t="s">
        <v>38</v>
      </c>
      <c r="F2221">
        <v>2015</v>
      </c>
      <c r="G2221">
        <v>55.1</v>
      </c>
    </row>
    <row r="2222" spans="1:7" x14ac:dyDescent="0.3">
      <c r="A2222" s="161"/>
      <c r="D2222">
        <v>19</v>
      </c>
      <c r="E2222" t="s">
        <v>38</v>
      </c>
      <c r="F2222">
        <v>2015</v>
      </c>
      <c r="G2222">
        <v>55.1</v>
      </c>
    </row>
    <row r="2223" spans="1:7" x14ac:dyDescent="0.3">
      <c r="A2223" s="161"/>
      <c r="D2223">
        <v>20</v>
      </c>
      <c r="E2223" t="s">
        <v>38</v>
      </c>
      <c r="F2223">
        <v>2015</v>
      </c>
      <c r="G2223">
        <v>55.1</v>
      </c>
    </row>
    <row r="2224" spans="1:7" x14ac:dyDescent="0.3">
      <c r="A2224" s="161"/>
      <c r="D2224">
        <v>21</v>
      </c>
      <c r="E2224" t="s">
        <v>38</v>
      </c>
      <c r="F2224">
        <v>2015</v>
      </c>
      <c r="G2224">
        <v>67</v>
      </c>
    </row>
    <row r="2225" spans="1:7" x14ac:dyDescent="0.3">
      <c r="A2225" s="161"/>
      <c r="D2225">
        <v>22</v>
      </c>
      <c r="E2225" t="s">
        <v>38</v>
      </c>
      <c r="F2225">
        <v>2015</v>
      </c>
      <c r="G2225">
        <v>64.3</v>
      </c>
    </row>
    <row r="2226" spans="1:7" x14ac:dyDescent="0.3">
      <c r="A2226" s="161"/>
      <c r="D2226">
        <v>23</v>
      </c>
      <c r="E2226" t="s">
        <v>38</v>
      </c>
      <c r="F2226">
        <v>2015</v>
      </c>
      <c r="G2226">
        <v>64.3</v>
      </c>
    </row>
    <row r="2227" spans="1:7" x14ac:dyDescent="0.3">
      <c r="A2227" s="161"/>
      <c r="D2227">
        <v>24</v>
      </c>
      <c r="E2227" t="s">
        <v>38</v>
      </c>
      <c r="F2227">
        <v>2015</v>
      </c>
      <c r="G2227">
        <v>68.3</v>
      </c>
    </row>
    <row r="2228" spans="1:7" x14ac:dyDescent="0.3">
      <c r="A2228" s="161"/>
      <c r="D2228">
        <v>25</v>
      </c>
      <c r="E2228" t="s">
        <v>38</v>
      </c>
      <c r="F2228">
        <v>2015</v>
      </c>
      <c r="G2228">
        <v>68.3</v>
      </c>
    </row>
    <row r="2229" spans="1:7" x14ac:dyDescent="0.3">
      <c r="A2229" s="161"/>
      <c r="D2229">
        <v>26</v>
      </c>
      <c r="E2229" t="s">
        <v>38</v>
      </c>
      <c r="F2229">
        <v>2015</v>
      </c>
      <c r="G2229">
        <v>49.1</v>
      </c>
    </row>
    <row r="2230" spans="1:7" x14ac:dyDescent="0.3">
      <c r="A2230" s="161"/>
      <c r="D2230">
        <v>27</v>
      </c>
      <c r="E2230" t="s">
        <v>38</v>
      </c>
      <c r="F2230">
        <v>2015</v>
      </c>
      <c r="G2230">
        <v>49.1</v>
      </c>
    </row>
    <row r="2231" spans="1:7" x14ac:dyDescent="0.3">
      <c r="A2231" s="161"/>
      <c r="D2231">
        <v>28</v>
      </c>
      <c r="E2231" t="s">
        <v>38</v>
      </c>
      <c r="F2231">
        <v>2015</v>
      </c>
      <c r="G2231">
        <v>82.8</v>
      </c>
    </row>
    <row r="2232" spans="1:7" x14ac:dyDescent="0.3">
      <c r="A2232" s="161"/>
      <c r="D2232">
        <v>29</v>
      </c>
      <c r="E2232" t="s">
        <v>38</v>
      </c>
      <c r="F2232">
        <v>2015</v>
      </c>
      <c r="G2232">
        <v>95.4</v>
      </c>
    </row>
    <row r="2233" spans="1:7" x14ac:dyDescent="0.3">
      <c r="A2233" s="161"/>
      <c r="D2233">
        <v>30</v>
      </c>
      <c r="E2233" t="s">
        <v>38</v>
      </c>
      <c r="F2233">
        <v>2015</v>
      </c>
      <c r="G2233">
        <v>49.1</v>
      </c>
    </row>
    <row r="2234" spans="1:7" x14ac:dyDescent="0.3">
      <c r="A2234" s="161"/>
      <c r="D2234">
        <v>31</v>
      </c>
      <c r="E2234" t="s">
        <v>38</v>
      </c>
      <c r="F2234">
        <v>2015</v>
      </c>
      <c r="G2234">
        <v>49.1</v>
      </c>
    </row>
    <row r="2235" spans="1:7" x14ac:dyDescent="0.3">
      <c r="A2235" s="161"/>
      <c r="D2235">
        <v>1</v>
      </c>
      <c r="E2235" t="s">
        <v>39</v>
      </c>
      <c r="F2235">
        <v>2015</v>
      </c>
      <c r="G2235">
        <v>49.1</v>
      </c>
    </row>
    <row r="2236" spans="1:7" x14ac:dyDescent="0.3">
      <c r="A2236" s="161"/>
      <c r="D2236">
        <v>2</v>
      </c>
      <c r="E2236" t="s">
        <v>39</v>
      </c>
      <c r="F2236">
        <v>2015</v>
      </c>
      <c r="G2236">
        <v>49.1</v>
      </c>
    </row>
    <row r="2237" spans="1:7" x14ac:dyDescent="0.3">
      <c r="A2237" s="161"/>
      <c r="D2237">
        <v>3</v>
      </c>
      <c r="E2237" t="s">
        <v>39</v>
      </c>
      <c r="F2237">
        <v>2015</v>
      </c>
      <c r="G2237">
        <v>41</v>
      </c>
    </row>
    <row r="2238" spans="1:7" x14ac:dyDescent="0.3">
      <c r="A2238" s="161"/>
      <c r="D2238">
        <v>4</v>
      </c>
      <c r="E2238" t="s">
        <v>39</v>
      </c>
      <c r="F2238">
        <v>2015</v>
      </c>
      <c r="G2238">
        <v>41</v>
      </c>
    </row>
    <row r="2239" spans="1:7" x14ac:dyDescent="0.3">
      <c r="A2239" s="161"/>
      <c r="D2239">
        <v>5</v>
      </c>
      <c r="E2239" t="s">
        <v>39</v>
      </c>
      <c r="F2239">
        <v>2015</v>
      </c>
      <c r="G2239">
        <v>36.799999999999997</v>
      </c>
    </row>
    <row r="2240" spans="1:7" x14ac:dyDescent="0.3">
      <c r="A2240" s="161"/>
      <c r="D2240">
        <v>6</v>
      </c>
      <c r="E2240" t="s">
        <v>39</v>
      </c>
      <c r="F2240">
        <v>2015</v>
      </c>
      <c r="G2240">
        <v>42.1</v>
      </c>
    </row>
    <row r="2241" spans="1:7" x14ac:dyDescent="0.3">
      <c r="A2241" s="161"/>
      <c r="D2241">
        <v>7</v>
      </c>
      <c r="E2241" t="s">
        <v>39</v>
      </c>
      <c r="F2241">
        <v>2015</v>
      </c>
      <c r="G2241">
        <v>37.9</v>
      </c>
    </row>
    <row r="2242" spans="1:7" x14ac:dyDescent="0.3">
      <c r="A2242" s="161"/>
      <c r="D2242">
        <v>8</v>
      </c>
      <c r="E2242" t="s">
        <v>39</v>
      </c>
      <c r="F2242">
        <v>2015</v>
      </c>
      <c r="G2242">
        <v>37.9</v>
      </c>
    </row>
    <row r="2243" spans="1:7" x14ac:dyDescent="0.3">
      <c r="A2243" s="161"/>
      <c r="D2243">
        <v>9</v>
      </c>
      <c r="E2243" t="s">
        <v>39</v>
      </c>
      <c r="F2243">
        <v>2015</v>
      </c>
      <c r="G2243">
        <v>43.9</v>
      </c>
    </row>
    <row r="2244" spans="1:7" x14ac:dyDescent="0.3">
      <c r="A2244" s="161"/>
      <c r="D2244">
        <v>10</v>
      </c>
      <c r="E2244" t="s">
        <v>39</v>
      </c>
      <c r="F2244">
        <v>2015</v>
      </c>
      <c r="G2244">
        <v>32.6</v>
      </c>
    </row>
    <row r="2245" spans="1:7" x14ac:dyDescent="0.3">
      <c r="A2245" s="161"/>
      <c r="D2245">
        <v>11</v>
      </c>
      <c r="E2245" t="s">
        <v>39</v>
      </c>
      <c r="F2245">
        <v>2015</v>
      </c>
      <c r="G2245">
        <v>42.1</v>
      </c>
    </row>
    <row r="2246" spans="1:7" x14ac:dyDescent="0.3">
      <c r="A2246" s="161"/>
      <c r="D2246">
        <v>12</v>
      </c>
      <c r="E2246" t="s">
        <v>39</v>
      </c>
      <c r="F2246">
        <v>2015</v>
      </c>
      <c r="G2246">
        <v>40.299999999999997</v>
      </c>
    </row>
    <row r="2247" spans="1:7" x14ac:dyDescent="0.3">
      <c r="A2247" s="161"/>
      <c r="D2247">
        <v>13</v>
      </c>
      <c r="E2247" t="s">
        <v>39</v>
      </c>
      <c r="F2247">
        <v>2015</v>
      </c>
      <c r="G2247">
        <v>46.3</v>
      </c>
    </row>
    <row r="2248" spans="1:7" x14ac:dyDescent="0.3">
      <c r="A2248" s="161"/>
      <c r="D2248">
        <v>14</v>
      </c>
      <c r="E2248" t="s">
        <v>39</v>
      </c>
      <c r="F2248">
        <v>2015</v>
      </c>
      <c r="G2248">
        <v>49.9</v>
      </c>
    </row>
    <row r="2249" spans="1:7" x14ac:dyDescent="0.3">
      <c r="A2249" s="161"/>
      <c r="D2249">
        <v>15</v>
      </c>
      <c r="E2249" t="s">
        <v>39</v>
      </c>
      <c r="F2249">
        <v>2015</v>
      </c>
      <c r="G2249">
        <v>47.9</v>
      </c>
    </row>
    <row r="2250" spans="1:7" x14ac:dyDescent="0.3">
      <c r="A2250" s="161"/>
      <c r="D2250">
        <v>16</v>
      </c>
      <c r="E2250" t="s">
        <v>39</v>
      </c>
      <c r="F2250">
        <v>2015</v>
      </c>
      <c r="G2250">
        <v>54.3</v>
      </c>
    </row>
    <row r="2251" spans="1:7" x14ac:dyDescent="0.3">
      <c r="A2251" s="161"/>
      <c r="D2251">
        <v>17</v>
      </c>
      <c r="E2251" t="s">
        <v>39</v>
      </c>
      <c r="F2251">
        <v>2015</v>
      </c>
      <c r="G2251">
        <v>70.2</v>
      </c>
    </row>
    <row r="2252" spans="1:7" x14ac:dyDescent="0.3">
      <c r="A2252" s="161"/>
      <c r="D2252">
        <v>18</v>
      </c>
      <c r="E2252" t="s">
        <v>39</v>
      </c>
      <c r="F2252">
        <v>2015</v>
      </c>
      <c r="G2252">
        <v>64.3</v>
      </c>
    </row>
    <row r="2253" spans="1:7" x14ac:dyDescent="0.3">
      <c r="A2253" s="161"/>
      <c r="D2253">
        <v>19</v>
      </c>
      <c r="E2253" t="s">
        <v>39</v>
      </c>
      <c r="F2253">
        <v>2015</v>
      </c>
      <c r="G2253">
        <v>64.3</v>
      </c>
    </row>
    <row r="2254" spans="1:7" x14ac:dyDescent="0.3">
      <c r="A2254" s="161"/>
      <c r="D2254">
        <v>20</v>
      </c>
      <c r="E2254" t="s">
        <v>39</v>
      </c>
      <c r="F2254">
        <v>2015</v>
      </c>
      <c r="G2254">
        <v>77</v>
      </c>
    </row>
    <row r="2255" spans="1:7" x14ac:dyDescent="0.3">
      <c r="A2255" s="161"/>
      <c r="D2255">
        <v>21</v>
      </c>
      <c r="E2255" t="s">
        <v>39</v>
      </c>
      <c r="F2255">
        <v>2015</v>
      </c>
      <c r="G2255">
        <v>77.900000000000006</v>
      </c>
    </row>
    <row r="2256" spans="1:7" x14ac:dyDescent="0.3">
      <c r="A2256" s="161"/>
      <c r="D2256">
        <v>22</v>
      </c>
      <c r="E2256" t="s">
        <v>39</v>
      </c>
      <c r="F2256">
        <v>2015</v>
      </c>
      <c r="G2256">
        <v>75.5</v>
      </c>
    </row>
    <row r="2257" spans="1:7" x14ac:dyDescent="0.3">
      <c r="A2257" s="161"/>
      <c r="D2257">
        <v>23</v>
      </c>
      <c r="E2257" t="s">
        <v>39</v>
      </c>
      <c r="F2257">
        <v>2015</v>
      </c>
      <c r="G2257">
        <v>73.599999999999994</v>
      </c>
    </row>
    <row r="2258" spans="1:7" x14ac:dyDescent="0.3">
      <c r="A2258" s="161"/>
      <c r="D2258">
        <v>24</v>
      </c>
      <c r="E2258" t="s">
        <v>39</v>
      </c>
      <c r="F2258">
        <v>2015</v>
      </c>
      <c r="G2258">
        <v>69.2</v>
      </c>
    </row>
    <row r="2259" spans="1:7" x14ac:dyDescent="0.3">
      <c r="A2259" s="161"/>
      <c r="D2259">
        <v>25</v>
      </c>
      <c r="E2259" t="s">
        <v>39</v>
      </c>
      <c r="F2259">
        <v>2015</v>
      </c>
      <c r="G2259">
        <v>71.2</v>
      </c>
    </row>
    <row r="2260" spans="1:7" x14ac:dyDescent="0.3">
      <c r="A2260" s="161"/>
      <c r="D2260">
        <v>26</v>
      </c>
      <c r="E2260" t="s">
        <v>39</v>
      </c>
      <c r="F2260">
        <v>2015</v>
      </c>
      <c r="G2260">
        <v>72.099999999999994</v>
      </c>
    </row>
    <row r="2261" spans="1:7" x14ac:dyDescent="0.3">
      <c r="A2261" s="161"/>
      <c r="D2261">
        <v>27</v>
      </c>
      <c r="E2261" t="s">
        <v>39</v>
      </c>
      <c r="F2261">
        <v>2015</v>
      </c>
      <c r="G2261">
        <v>77.5</v>
      </c>
    </row>
    <row r="2262" spans="1:7" x14ac:dyDescent="0.3">
      <c r="A2262" s="161"/>
      <c r="D2262">
        <v>28</v>
      </c>
      <c r="E2262" t="s">
        <v>39</v>
      </c>
      <c r="F2262">
        <v>2015</v>
      </c>
      <c r="G2262">
        <v>84.4</v>
      </c>
    </row>
    <row r="2263" spans="1:7" x14ac:dyDescent="0.3">
      <c r="A2263" s="161"/>
      <c r="D2263">
        <v>29</v>
      </c>
      <c r="E2263" t="s">
        <v>39</v>
      </c>
      <c r="F2263">
        <v>2015</v>
      </c>
      <c r="G2263">
        <v>80.400000000000006</v>
      </c>
    </row>
    <row r="2264" spans="1:7" x14ac:dyDescent="0.3">
      <c r="A2264" s="161"/>
      <c r="D2264">
        <v>30</v>
      </c>
      <c r="E2264" t="s">
        <v>39</v>
      </c>
      <c r="F2264">
        <v>2015</v>
      </c>
      <c r="G2264">
        <v>80.400000000000006</v>
      </c>
    </row>
    <row r="2265" spans="1:7" x14ac:dyDescent="0.3">
      <c r="A2265" s="161"/>
      <c r="D2265">
        <v>1</v>
      </c>
      <c r="E2265" t="s">
        <v>21</v>
      </c>
      <c r="F2265">
        <v>2015</v>
      </c>
      <c r="G2265">
        <v>86</v>
      </c>
    </row>
    <row r="2266" spans="1:7" x14ac:dyDescent="0.3">
      <c r="A2266" s="161"/>
      <c r="D2266">
        <v>2</v>
      </c>
      <c r="E2266" t="s">
        <v>21</v>
      </c>
      <c r="F2266">
        <v>2015</v>
      </c>
      <c r="G2266">
        <v>75</v>
      </c>
    </row>
    <row r="2267" spans="1:7" x14ac:dyDescent="0.3">
      <c r="A2267" s="161"/>
      <c r="D2267">
        <v>3</v>
      </c>
      <c r="E2267" t="s">
        <v>21</v>
      </c>
      <c r="F2267">
        <v>2015</v>
      </c>
      <c r="G2267">
        <v>74.599999999999994</v>
      </c>
    </row>
    <row r="2268" spans="1:7" x14ac:dyDescent="0.3">
      <c r="A2268" s="161"/>
      <c r="D2268">
        <v>4</v>
      </c>
      <c r="E2268" t="s">
        <v>21</v>
      </c>
      <c r="F2268">
        <v>2015</v>
      </c>
      <c r="G2268">
        <v>76</v>
      </c>
    </row>
    <row r="2269" spans="1:7" x14ac:dyDescent="0.3">
      <c r="A2269" s="161"/>
      <c r="D2269">
        <v>5</v>
      </c>
      <c r="E2269" t="s">
        <v>21</v>
      </c>
      <c r="F2269">
        <v>2015</v>
      </c>
      <c r="G2269">
        <v>76.5</v>
      </c>
    </row>
    <row r="2270" spans="1:7" x14ac:dyDescent="0.3">
      <c r="A2270" s="161"/>
      <c r="D2270">
        <v>6</v>
      </c>
      <c r="E2270" t="s">
        <v>21</v>
      </c>
      <c r="F2270">
        <v>2015</v>
      </c>
      <c r="G2270">
        <v>82</v>
      </c>
    </row>
    <row r="2271" spans="1:7" x14ac:dyDescent="0.3">
      <c r="A2271" s="161"/>
      <c r="D2271">
        <v>7</v>
      </c>
      <c r="E2271" t="s">
        <v>21</v>
      </c>
      <c r="F2271">
        <v>2015</v>
      </c>
      <c r="G2271">
        <v>82</v>
      </c>
    </row>
    <row r="2272" spans="1:7" x14ac:dyDescent="0.3">
      <c r="A2272" s="161"/>
      <c r="D2272">
        <v>8</v>
      </c>
      <c r="E2272" t="s">
        <v>21</v>
      </c>
      <c r="F2272">
        <v>2015</v>
      </c>
      <c r="G2272">
        <v>112</v>
      </c>
    </row>
    <row r="2273" spans="1:7" x14ac:dyDescent="0.3">
      <c r="A2273" s="161"/>
      <c r="D2273">
        <v>9</v>
      </c>
      <c r="E2273" t="s">
        <v>21</v>
      </c>
      <c r="F2273">
        <v>2015</v>
      </c>
      <c r="G2273">
        <v>116</v>
      </c>
    </row>
    <row r="2274" spans="1:7" x14ac:dyDescent="0.3">
      <c r="A2274" s="161"/>
      <c r="D2274">
        <v>10</v>
      </c>
      <c r="E2274" t="s">
        <v>21</v>
      </c>
      <c r="F2274">
        <v>2015</v>
      </c>
      <c r="G2274">
        <v>122</v>
      </c>
    </row>
    <row r="2275" spans="1:7" x14ac:dyDescent="0.3">
      <c r="A2275" s="161"/>
      <c r="D2275">
        <v>11</v>
      </c>
      <c r="E2275" t="s">
        <v>21</v>
      </c>
      <c r="F2275">
        <v>2015</v>
      </c>
      <c r="G2275">
        <v>142</v>
      </c>
    </row>
    <row r="2276" spans="1:7" x14ac:dyDescent="0.3">
      <c r="A2276" s="161"/>
      <c r="D2276">
        <v>12</v>
      </c>
      <c r="E2276" t="s">
        <v>21</v>
      </c>
      <c r="F2276">
        <v>2015</v>
      </c>
      <c r="G2276">
        <v>139</v>
      </c>
    </row>
    <row r="2277" spans="1:7" x14ac:dyDescent="0.3">
      <c r="A2277" s="161"/>
      <c r="D2277">
        <v>13</v>
      </c>
      <c r="E2277" t="s">
        <v>21</v>
      </c>
      <c r="F2277">
        <v>2015</v>
      </c>
      <c r="G2277">
        <v>149</v>
      </c>
    </row>
    <row r="2278" spans="1:7" x14ac:dyDescent="0.3">
      <c r="A2278" s="161"/>
      <c r="D2278">
        <v>14</v>
      </c>
      <c r="E2278" t="s">
        <v>21</v>
      </c>
      <c r="F2278">
        <v>2015</v>
      </c>
      <c r="G2278">
        <v>153</v>
      </c>
    </row>
    <row r="2279" spans="1:7" x14ac:dyDescent="0.3">
      <c r="A2279" s="161"/>
      <c r="D2279">
        <v>15</v>
      </c>
      <c r="E2279" t="s">
        <v>21</v>
      </c>
      <c r="F2279">
        <v>2015</v>
      </c>
      <c r="G2279">
        <v>142</v>
      </c>
    </row>
    <row r="2280" spans="1:7" x14ac:dyDescent="0.3">
      <c r="A2280" s="161"/>
      <c r="D2280">
        <v>16</v>
      </c>
      <c r="E2280" t="s">
        <v>21</v>
      </c>
      <c r="F2280">
        <v>2015</v>
      </c>
      <c r="G2280">
        <v>146</v>
      </c>
    </row>
    <row r="2281" spans="1:7" x14ac:dyDescent="0.3">
      <c r="A2281" s="161"/>
      <c r="D2281">
        <v>17</v>
      </c>
      <c r="E2281" t="s">
        <v>21</v>
      </c>
      <c r="F2281">
        <v>2015</v>
      </c>
      <c r="G2281">
        <v>136</v>
      </c>
    </row>
    <row r="2282" spans="1:7" x14ac:dyDescent="0.3">
      <c r="A2282" s="161"/>
      <c r="D2282">
        <v>18</v>
      </c>
      <c r="E2282" t="s">
        <v>21</v>
      </c>
      <c r="F2282">
        <v>2015</v>
      </c>
      <c r="G2282">
        <v>191</v>
      </c>
    </row>
    <row r="2283" spans="1:7" x14ac:dyDescent="0.3">
      <c r="A2283" s="161"/>
      <c r="D2283">
        <v>19</v>
      </c>
      <c r="E2283" t="s">
        <v>21</v>
      </c>
      <c r="F2283">
        <v>2015</v>
      </c>
      <c r="G2283">
        <v>206</v>
      </c>
    </row>
    <row r="2284" spans="1:7" x14ac:dyDescent="0.3">
      <c r="A2284" s="161"/>
      <c r="D2284">
        <v>20</v>
      </c>
      <c r="E2284" t="s">
        <v>21</v>
      </c>
      <c r="F2284">
        <v>2015</v>
      </c>
      <c r="G2284">
        <v>261</v>
      </c>
    </row>
    <row r="2285" spans="1:7" x14ac:dyDescent="0.3">
      <c r="A2285" s="161"/>
      <c r="D2285">
        <v>21</v>
      </c>
      <c r="E2285" t="s">
        <v>21</v>
      </c>
      <c r="F2285">
        <v>2015</v>
      </c>
      <c r="G2285">
        <v>227</v>
      </c>
    </row>
    <row r="2286" spans="1:7" x14ac:dyDescent="0.3">
      <c r="A2286" s="161"/>
      <c r="D2286">
        <v>22</v>
      </c>
      <c r="E2286" t="s">
        <v>21</v>
      </c>
      <c r="F2286">
        <v>2015</v>
      </c>
      <c r="G2286">
        <v>209</v>
      </c>
    </row>
    <row r="2287" spans="1:7" x14ac:dyDescent="0.3">
      <c r="A2287" s="161"/>
      <c r="D2287">
        <v>23</v>
      </c>
      <c r="E2287" t="s">
        <v>21</v>
      </c>
      <c r="F2287">
        <v>2015</v>
      </c>
      <c r="G2287">
        <v>211</v>
      </c>
    </row>
    <row r="2288" spans="1:7" x14ac:dyDescent="0.3">
      <c r="A2288" s="161"/>
      <c r="D2288">
        <v>24</v>
      </c>
      <c r="E2288" t="s">
        <v>21</v>
      </c>
      <c r="F2288">
        <v>2015</v>
      </c>
      <c r="G2288">
        <v>200</v>
      </c>
    </row>
    <row r="2289" spans="1:7" x14ac:dyDescent="0.3">
      <c r="A2289" s="161"/>
      <c r="D2289">
        <v>25</v>
      </c>
      <c r="E2289" t="s">
        <v>21</v>
      </c>
      <c r="F2289">
        <v>2015</v>
      </c>
      <c r="G2289">
        <v>153</v>
      </c>
    </row>
    <row r="2290" spans="1:7" x14ac:dyDescent="0.3">
      <c r="A2290" s="161"/>
      <c r="D2290">
        <v>26</v>
      </c>
      <c r="E2290" t="s">
        <v>21</v>
      </c>
      <c r="F2290">
        <v>2015</v>
      </c>
      <c r="G2290">
        <v>154</v>
      </c>
    </row>
    <row r="2291" spans="1:7" x14ac:dyDescent="0.3">
      <c r="A2291" s="161"/>
      <c r="D2291">
        <v>27</v>
      </c>
      <c r="E2291" t="s">
        <v>21</v>
      </c>
      <c r="F2291">
        <v>2015</v>
      </c>
      <c r="G2291">
        <v>155</v>
      </c>
    </row>
    <row r="2292" spans="1:7" x14ac:dyDescent="0.3">
      <c r="A2292" s="161"/>
      <c r="D2292">
        <v>28</v>
      </c>
      <c r="E2292" t="s">
        <v>21</v>
      </c>
      <c r="F2292">
        <v>2015</v>
      </c>
      <c r="G2292">
        <v>147</v>
      </c>
    </row>
    <row r="2293" spans="1:7" x14ac:dyDescent="0.3">
      <c r="A2293" s="161"/>
      <c r="D2293">
        <v>29</v>
      </c>
      <c r="E2293" t="s">
        <v>21</v>
      </c>
      <c r="F2293">
        <v>2015</v>
      </c>
      <c r="G2293">
        <v>183</v>
      </c>
    </row>
    <row r="2294" spans="1:7" x14ac:dyDescent="0.3">
      <c r="A2294" s="161"/>
      <c r="D2294">
        <v>30</v>
      </c>
      <c r="E2294" t="s">
        <v>21</v>
      </c>
      <c r="F2294">
        <v>2015</v>
      </c>
      <c r="G2294">
        <v>200</v>
      </c>
    </row>
    <row r="2295" spans="1:7" x14ac:dyDescent="0.3">
      <c r="A2295" s="161"/>
      <c r="D2295">
        <v>31</v>
      </c>
      <c r="E2295" t="s">
        <v>21</v>
      </c>
      <c r="F2295">
        <v>2015</v>
      </c>
      <c r="G2295">
        <v>220</v>
      </c>
    </row>
    <row r="2296" spans="1:7" x14ac:dyDescent="0.3">
      <c r="A2296" s="161"/>
      <c r="D2296">
        <v>1</v>
      </c>
      <c r="E2296" t="s">
        <v>40</v>
      </c>
      <c r="F2296">
        <v>2015</v>
      </c>
      <c r="G2296">
        <v>159</v>
      </c>
    </row>
    <row r="2297" spans="1:7" x14ac:dyDescent="0.3">
      <c r="A2297" s="161"/>
      <c r="D2297">
        <v>2</v>
      </c>
      <c r="E2297" t="s">
        <v>40</v>
      </c>
      <c r="F2297">
        <v>2015</v>
      </c>
      <c r="G2297">
        <v>142</v>
      </c>
    </row>
    <row r="2298" spans="1:7" x14ac:dyDescent="0.3">
      <c r="A2298" s="161"/>
      <c r="D2298">
        <v>3</v>
      </c>
      <c r="E2298" t="s">
        <v>40</v>
      </c>
      <c r="F2298">
        <v>2015</v>
      </c>
      <c r="G2298">
        <v>131</v>
      </c>
    </row>
    <row r="2299" spans="1:7" x14ac:dyDescent="0.3">
      <c r="A2299" s="161"/>
      <c r="D2299">
        <v>4</v>
      </c>
      <c r="E2299" t="s">
        <v>40</v>
      </c>
      <c r="F2299">
        <v>2015</v>
      </c>
      <c r="G2299">
        <v>159</v>
      </c>
    </row>
    <row r="2300" spans="1:7" x14ac:dyDescent="0.3">
      <c r="A2300" s="161"/>
      <c r="D2300">
        <v>5</v>
      </c>
      <c r="E2300" t="s">
        <v>40</v>
      </c>
      <c r="F2300">
        <v>2015</v>
      </c>
      <c r="G2300">
        <v>157</v>
      </c>
    </row>
    <row r="2301" spans="1:7" x14ac:dyDescent="0.3">
      <c r="A2301" s="161"/>
      <c r="D2301">
        <v>6</v>
      </c>
      <c r="E2301" t="s">
        <v>40</v>
      </c>
      <c r="F2301">
        <v>2015</v>
      </c>
      <c r="G2301">
        <v>177</v>
      </c>
    </row>
    <row r="2302" spans="1:7" x14ac:dyDescent="0.3">
      <c r="A2302" s="161"/>
      <c r="D2302">
        <v>7</v>
      </c>
      <c r="E2302" t="s">
        <v>40</v>
      </c>
      <c r="F2302">
        <v>2015</v>
      </c>
      <c r="G2302">
        <v>176</v>
      </c>
    </row>
    <row r="2303" spans="1:7" x14ac:dyDescent="0.3">
      <c r="A2303" s="161"/>
      <c r="D2303">
        <v>8</v>
      </c>
      <c r="E2303" t="s">
        <v>40</v>
      </c>
      <c r="F2303">
        <v>2015</v>
      </c>
      <c r="G2303">
        <v>221</v>
      </c>
    </row>
    <row r="2304" spans="1:7" x14ac:dyDescent="0.3">
      <c r="A2304" s="161"/>
      <c r="D2304">
        <v>9</v>
      </c>
      <c r="E2304" t="s">
        <v>40</v>
      </c>
      <c r="F2304">
        <v>2015</v>
      </c>
      <c r="G2304">
        <v>229</v>
      </c>
    </row>
    <row r="2305" spans="1:7" x14ac:dyDescent="0.3">
      <c r="A2305" s="161"/>
      <c r="D2305">
        <v>10</v>
      </c>
      <c r="E2305" t="s">
        <v>40</v>
      </c>
      <c r="F2305">
        <v>2015</v>
      </c>
      <c r="G2305">
        <v>253</v>
      </c>
    </row>
    <row r="2306" spans="1:7" x14ac:dyDescent="0.3">
      <c r="A2306" s="161"/>
      <c r="D2306">
        <v>11</v>
      </c>
      <c r="E2306" t="s">
        <v>40</v>
      </c>
      <c r="F2306">
        <v>2015</v>
      </c>
      <c r="G2306">
        <v>256</v>
      </c>
    </row>
    <row r="2307" spans="1:7" x14ac:dyDescent="0.3">
      <c r="A2307" s="161"/>
      <c r="D2307">
        <v>12</v>
      </c>
      <c r="E2307" t="s">
        <v>40</v>
      </c>
      <c r="F2307">
        <v>2015</v>
      </c>
      <c r="G2307">
        <v>223</v>
      </c>
    </row>
    <row r="2308" spans="1:7" x14ac:dyDescent="0.3">
      <c r="A2308" s="161"/>
      <c r="D2308">
        <v>13</v>
      </c>
      <c r="E2308" t="s">
        <v>40</v>
      </c>
      <c r="F2308">
        <v>2015</v>
      </c>
      <c r="G2308">
        <v>197</v>
      </c>
    </row>
    <row r="2309" spans="1:7" x14ac:dyDescent="0.3">
      <c r="A2309" s="161"/>
      <c r="D2309">
        <v>14</v>
      </c>
      <c r="E2309" t="s">
        <v>40</v>
      </c>
      <c r="F2309">
        <v>2015</v>
      </c>
      <c r="G2309">
        <v>160</v>
      </c>
    </row>
    <row r="2310" spans="1:7" x14ac:dyDescent="0.3">
      <c r="A2310" s="161"/>
      <c r="D2310">
        <v>15</v>
      </c>
      <c r="E2310" t="s">
        <v>40</v>
      </c>
      <c r="F2310">
        <v>2015</v>
      </c>
      <c r="G2310">
        <v>138</v>
      </c>
    </row>
    <row r="2311" spans="1:7" x14ac:dyDescent="0.3">
      <c r="A2311" s="161"/>
      <c r="D2311">
        <v>16</v>
      </c>
      <c r="E2311" t="s">
        <v>40</v>
      </c>
      <c r="F2311">
        <v>2015</v>
      </c>
      <c r="G2311">
        <v>139</v>
      </c>
    </row>
    <row r="2312" spans="1:7" x14ac:dyDescent="0.3">
      <c r="A2312" s="161"/>
      <c r="D2312">
        <v>17</v>
      </c>
      <c r="E2312" t="s">
        <v>40</v>
      </c>
      <c r="F2312">
        <v>2015</v>
      </c>
      <c r="G2312">
        <v>153</v>
      </c>
    </row>
    <row r="2313" spans="1:7" x14ac:dyDescent="0.3">
      <c r="A2313" s="161"/>
      <c r="D2313">
        <v>18</v>
      </c>
      <c r="E2313" t="s">
        <v>40</v>
      </c>
      <c r="F2313">
        <v>2015</v>
      </c>
      <c r="G2313">
        <v>214</v>
      </c>
    </row>
    <row r="2314" spans="1:7" x14ac:dyDescent="0.3">
      <c r="A2314" s="161"/>
      <c r="D2314">
        <v>19</v>
      </c>
      <c r="E2314" t="s">
        <v>40</v>
      </c>
      <c r="F2314">
        <v>2015</v>
      </c>
      <c r="G2314">
        <v>251</v>
      </c>
    </row>
    <row r="2315" spans="1:7" x14ac:dyDescent="0.3">
      <c r="A2315" s="161"/>
      <c r="D2315">
        <v>20</v>
      </c>
      <c r="E2315" t="s">
        <v>40</v>
      </c>
      <c r="F2315">
        <v>2015</v>
      </c>
      <c r="G2315">
        <v>264</v>
      </c>
    </row>
    <row r="2316" spans="1:7" x14ac:dyDescent="0.3">
      <c r="A2316" s="161"/>
      <c r="D2316">
        <v>21</v>
      </c>
      <c r="E2316" t="s">
        <v>40</v>
      </c>
      <c r="F2316">
        <v>2015</v>
      </c>
      <c r="G2316">
        <v>253</v>
      </c>
    </row>
    <row r="2317" spans="1:7" x14ac:dyDescent="0.3">
      <c r="A2317" s="161"/>
      <c r="D2317">
        <v>22</v>
      </c>
      <c r="E2317" t="s">
        <v>40</v>
      </c>
      <c r="F2317">
        <v>2015</v>
      </c>
      <c r="G2317">
        <v>248</v>
      </c>
    </row>
    <row r="2318" spans="1:7" x14ac:dyDescent="0.3">
      <c r="A2318" s="161"/>
      <c r="D2318">
        <v>23</v>
      </c>
      <c r="E2318" t="s">
        <v>40</v>
      </c>
      <c r="F2318">
        <v>2015</v>
      </c>
      <c r="G2318">
        <v>238</v>
      </c>
    </row>
    <row r="2319" spans="1:7" x14ac:dyDescent="0.3">
      <c r="A2319" s="161"/>
      <c r="D2319">
        <v>24</v>
      </c>
      <c r="E2319" t="s">
        <v>40</v>
      </c>
      <c r="F2319">
        <v>2015</v>
      </c>
      <c r="G2319">
        <v>278</v>
      </c>
    </row>
    <row r="2320" spans="1:7" x14ac:dyDescent="0.3">
      <c r="A2320" s="161"/>
      <c r="D2320">
        <v>25</v>
      </c>
      <c r="E2320" t="s">
        <v>40</v>
      </c>
      <c r="F2320">
        <v>2015</v>
      </c>
      <c r="G2320">
        <v>306</v>
      </c>
    </row>
    <row r="2321" spans="1:7" x14ac:dyDescent="0.3">
      <c r="A2321" s="161"/>
      <c r="D2321">
        <v>26</v>
      </c>
      <c r="E2321" t="s">
        <v>40</v>
      </c>
      <c r="F2321">
        <v>2015</v>
      </c>
      <c r="G2321">
        <v>249</v>
      </c>
    </row>
    <row r="2322" spans="1:7" x14ac:dyDescent="0.3">
      <c r="A2322" s="161"/>
      <c r="D2322">
        <v>27</v>
      </c>
      <c r="E2322" t="s">
        <v>40</v>
      </c>
      <c r="F2322">
        <v>2015</v>
      </c>
      <c r="G2322">
        <v>303</v>
      </c>
    </row>
    <row r="2323" spans="1:7" x14ac:dyDescent="0.3">
      <c r="A2323" s="161"/>
      <c r="D2323">
        <v>28</v>
      </c>
      <c r="E2323" t="s">
        <v>40</v>
      </c>
      <c r="F2323">
        <v>2015</v>
      </c>
      <c r="G2323">
        <v>874</v>
      </c>
    </row>
    <row r="2324" spans="1:7" x14ac:dyDescent="0.3">
      <c r="A2324" s="161"/>
      <c r="D2324">
        <v>29</v>
      </c>
      <c r="E2324" t="s">
        <v>40</v>
      </c>
      <c r="F2324">
        <v>2015</v>
      </c>
      <c r="G2324">
        <v>667</v>
      </c>
    </row>
    <row r="2325" spans="1:7" x14ac:dyDescent="0.3">
      <c r="A2325" s="161"/>
      <c r="D2325">
        <v>30</v>
      </c>
      <c r="E2325" t="s">
        <v>40</v>
      </c>
      <c r="F2325">
        <v>2015</v>
      </c>
      <c r="G2325">
        <v>351</v>
      </c>
    </row>
    <row r="2326" spans="1:7" x14ac:dyDescent="0.3">
      <c r="A2326" s="161"/>
      <c r="D2326">
        <v>1</v>
      </c>
      <c r="E2326" t="s">
        <v>41</v>
      </c>
      <c r="F2326">
        <v>2015</v>
      </c>
      <c r="G2326">
        <v>309</v>
      </c>
    </row>
    <row r="2327" spans="1:7" x14ac:dyDescent="0.3">
      <c r="A2327" s="161"/>
      <c r="D2327">
        <v>2</v>
      </c>
      <c r="E2327" t="s">
        <v>41</v>
      </c>
      <c r="F2327">
        <v>2015</v>
      </c>
      <c r="G2327">
        <v>297</v>
      </c>
    </row>
    <row r="2328" spans="1:7" x14ac:dyDescent="0.3">
      <c r="A2328" s="161"/>
      <c r="D2328">
        <v>3</v>
      </c>
      <c r="E2328" t="s">
        <v>41</v>
      </c>
      <c r="F2328">
        <v>2015</v>
      </c>
      <c r="G2328">
        <v>276</v>
      </c>
    </row>
    <row r="2329" spans="1:7" x14ac:dyDescent="0.3">
      <c r="A2329" s="161"/>
      <c r="D2329">
        <v>4</v>
      </c>
      <c r="E2329" t="s">
        <v>41</v>
      </c>
      <c r="F2329">
        <v>2015</v>
      </c>
      <c r="G2329">
        <v>268</v>
      </c>
    </row>
    <row r="2330" spans="1:7" x14ac:dyDescent="0.3">
      <c r="A2330" s="161"/>
      <c r="D2330">
        <v>5</v>
      </c>
      <c r="E2330" t="s">
        <v>41</v>
      </c>
      <c r="F2330">
        <v>2015</v>
      </c>
      <c r="G2330">
        <v>261</v>
      </c>
    </row>
    <row r="2331" spans="1:7" x14ac:dyDescent="0.3">
      <c r="A2331" s="161"/>
      <c r="D2331">
        <v>6</v>
      </c>
      <c r="E2331" t="s">
        <v>41</v>
      </c>
      <c r="F2331">
        <v>2015</v>
      </c>
      <c r="G2331">
        <v>272</v>
      </c>
    </row>
    <row r="2332" spans="1:7" x14ac:dyDescent="0.3">
      <c r="A2332" s="161"/>
      <c r="D2332">
        <v>7</v>
      </c>
      <c r="E2332" t="s">
        <v>41</v>
      </c>
      <c r="F2332">
        <v>2015</v>
      </c>
      <c r="G2332">
        <v>262</v>
      </c>
    </row>
    <row r="2333" spans="1:7" x14ac:dyDescent="0.3">
      <c r="A2333" s="161"/>
      <c r="D2333">
        <v>8</v>
      </c>
      <c r="E2333" t="s">
        <v>41</v>
      </c>
      <c r="F2333">
        <v>2015</v>
      </c>
      <c r="G2333">
        <v>274</v>
      </c>
    </row>
    <row r="2334" spans="1:7" x14ac:dyDescent="0.3">
      <c r="A2334" s="161"/>
      <c r="D2334">
        <v>9</v>
      </c>
      <c r="E2334" t="s">
        <v>41</v>
      </c>
      <c r="F2334">
        <v>2015</v>
      </c>
      <c r="G2334">
        <v>327</v>
      </c>
    </row>
    <row r="2335" spans="1:7" x14ac:dyDescent="0.3">
      <c r="A2335" s="161"/>
      <c r="D2335">
        <v>10</v>
      </c>
      <c r="E2335" t="s">
        <v>41</v>
      </c>
      <c r="F2335">
        <v>2015</v>
      </c>
      <c r="G2335">
        <v>734</v>
      </c>
    </row>
    <row r="2336" spans="1:7" x14ac:dyDescent="0.3">
      <c r="A2336" s="161"/>
      <c r="D2336">
        <v>11</v>
      </c>
      <c r="E2336" t="s">
        <v>41</v>
      </c>
      <c r="F2336">
        <v>2015</v>
      </c>
      <c r="G2336">
        <v>637</v>
      </c>
    </row>
    <row r="2337" spans="1:7" x14ac:dyDescent="0.3">
      <c r="A2337" s="161"/>
      <c r="D2337">
        <v>12</v>
      </c>
      <c r="E2337" t="s">
        <v>41</v>
      </c>
      <c r="F2337">
        <v>2015</v>
      </c>
      <c r="G2337">
        <v>477</v>
      </c>
    </row>
    <row r="2338" spans="1:7" x14ac:dyDescent="0.3">
      <c r="A2338" s="161"/>
      <c r="D2338">
        <v>13</v>
      </c>
      <c r="E2338" t="s">
        <v>41</v>
      </c>
      <c r="F2338">
        <v>2015</v>
      </c>
      <c r="G2338">
        <v>342</v>
      </c>
    </row>
    <row r="2339" spans="1:7" x14ac:dyDescent="0.3">
      <c r="A2339" s="161"/>
      <c r="D2339">
        <v>14</v>
      </c>
      <c r="E2339" t="s">
        <v>41</v>
      </c>
      <c r="F2339">
        <v>2015</v>
      </c>
      <c r="G2339">
        <v>305</v>
      </c>
    </row>
    <row r="2340" spans="1:7" x14ac:dyDescent="0.3">
      <c r="A2340" s="161"/>
      <c r="D2340">
        <v>15</v>
      </c>
      <c r="E2340" t="s">
        <v>41</v>
      </c>
      <c r="F2340">
        <v>2015</v>
      </c>
      <c r="G2340">
        <v>294</v>
      </c>
    </row>
    <row r="2341" spans="1:7" x14ac:dyDescent="0.3">
      <c r="A2341" s="161"/>
      <c r="D2341">
        <v>16</v>
      </c>
      <c r="E2341" t="s">
        <v>41</v>
      </c>
      <c r="F2341">
        <v>2015</v>
      </c>
      <c r="G2341">
        <v>278</v>
      </c>
    </row>
    <row r="2342" spans="1:7" x14ac:dyDescent="0.3">
      <c r="A2342" s="161"/>
      <c r="D2342">
        <v>17</v>
      </c>
      <c r="E2342" t="s">
        <v>41</v>
      </c>
      <c r="F2342">
        <v>2015</v>
      </c>
      <c r="G2342">
        <v>283</v>
      </c>
    </row>
    <row r="2343" spans="1:7" x14ac:dyDescent="0.3">
      <c r="A2343" s="161"/>
      <c r="D2343">
        <v>18</v>
      </c>
      <c r="E2343" t="s">
        <v>41</v>
      </c>
      <c r="F2343">
        <v>2015</v>
      </c>
      <c r="G2343">
        <v>413</v>
      </c>
    </row>
    <row r="2344" spans="1:7" x14ac:dyDescent="0.3">
      <c r="A2344" s="161"/>
      <c r="D2344">
        <v>19</v>
      </c>
      <c r="E2344" t="s">
        <v>41</v>
      </c>
      <c r="F2344">
        <v>2015</v>
      </c>
      <c r="G2344">
        <v>308</v>
      </c>
    </row>
    <row r="2345" spans="1:7" x14ac:dyDescent="0.3">
      <c r="A2345" s="161"/>
      <c r="D2345">
        <v>20</v>
      </c>
      <c r="E2345" t="s">
        <v>41</v>
      </c>
      <c r="F2345">
        <v>2015</v>
      </c>
      <c r="G2345">
        <v>371</v>
      </c>
    </row>
    <row r="2346" spans="1:7" x14ac:dyDescent="0.3">
      <c r="A2346" s="161"/>
      <c r="D2346">
        <v>21</v>
      </c>
      <c r="E2346" t="s">
        <v>41</v>
      </c>
      <c r="F2346">
        <v>2015</v>
      </c>
      <c r="G2346">
        <v>312</v>
      </c>
    </row>
    <row r="2347" spans="1:7" x14ac:dyDescent="0.3">
      <c r="A2347" s="161"/>
      <c r="D2347">
        <v>22</v>
      </c>
      <c r="E2347" t="s">
        <v>41</v>
      </c>
      <c r="F2347">
        <v>2015</v>
      </c>
      <c r="G2347">
        <v>347</v>
      </c>
    </row>
    <row r="2348" spans="1:7" x14ac:dyDescent="0.3">
      <c r="A2348" s="161"/>
      <c r="D2348">
        <v>23</v>
      </c>
      <c r="E2348" t="s">
        <v>41</v>
      </c>
      <c r="F2348">
        <v>2015</v>
      </c>
      <c r="G2348">
        <v>324</v>
      </c>
    </row>
    <row r="2349" spans="1:7" x14ac:dyDescent="0.3">
      <c r="A2349" s="161"/>
      <c r="D2349">
        <v>24</v>
      </c>
      <c r="E2349" t="s">
        <v>41</v>
      </c>
      <c r="F2349">
        <v>2015</v>
      </c>
      <c r="G2349">
        <v>330</v>
      </c>
    </row>
    <row r="2350" spans="1:7" x14ac:dyDescent="0.3">
      <c r="A2350" s="161"/>
      <c r="D2350">
        <v>25</v>
      </c>
      <c r="E2350" t="s">
        <v>41</v>
      </c>
      <c r="F2350">
        <v>2015</v>
      </c>
      <c r="G2350">
        <v>307</v>
      </c>
    </row>
    <row r="2351" spans="1:7" x14ac:dyDescent="0.3">
      <c r="A2351" s="161"/>
      <c r="D2351">
        <v>26</v>
      </c>
      <c r="E2351" t="s">
        <v>41</v>
      </c>
      <c r="F2351">
        <v>2015</v>
      </c>
      <c r="G2351">
        <v>321</v>
      </c>
    </row>
    <row r="2352" spans="1:7" x14ac:dyDescent="0.3">
      <c r="A2352" s="161"/>
      <c r="D2352">
        <v>27</v>
      </c>
      <c r="E2352" t="s">
        <v>41</v>
      </c>
      <c r="F2352">
        <v>2015</v>
      </c>
      <c r="G2352">
        <v>287</v>
      </c>
    </row>
    <row r="2353" spans="1:7" x14ac:dyDescent="0.3">
      <c r="A2353" s="161"/>
      <c r="D2353">
        <v>28</v>
      </c>
      <c r="E2353" t="s">
        <v>41</v>
      </c>
      <c r="F2353">
        <v>2015</v>
      </c>
      <c r="G2353">
        <v>249</v>
      </c>
    </row>
    <row r="2354" spans="1:7" x14ac:dyDescent="0.3">
      <c r="A2354" s="161"/>
      <c r="D2354">
        <v>29</v>
      </c>
      <c r="E2354" t="s">
        <v>41</v>
      </c>
      <c r="F2354">
        <v>2015</v>
      </c>
      <c r="G2354">
        <v>258</v>
      </c>
    </row>
    <row r="2355" spans="1:7" x14ac:dyDescent="0.3">
      <c r="A2355" s="161"/>
      <c r="D2355">
        <v>30</v>
      </c>
      <c r="E2355" t="s">
        <v>41</v>
      </c>
      <c r="F2355">
        <v>2015</v>
      </c>
      <c r="G2355">
        <v>269</v>
      </c>
    </row>
    <row r="2356" spans="1:7" x14ac:dyDescent="0.3">
      <c r="A2356" s="161"/>
      <c r="D2356">
        <v>31</v>
      </c>
      <c r="E2356" t="s">
        <v>41</v>
      </c>
      <c r="F2356">
        <v>2015</v>
      </c>
      <c r="G2356">
        <v>280</v>
      </c>
    </row>
    <row r="2357" spans="1:7" x14ac:dyDescent="0.3">
      <c r="A2357" s="161"/>
      <c r="D2357">
        <v>1</v>
      </c>
      <c r="E2357" t="s">
        <v>42</v>
      </c>
      <c r="F2357">
        <v>2015</v>
      </c>
      <c r="G2357">
        <v>375</v>
      </c>
    </row>
    <row r="2358" spans="1:7" x14ac:dyDescent="0.3">
      <c r="A2358" s="161"/>
      <c r="D2358">
        <v>2</v>
      </c>
      <c r="E2358" t="s">
        <v>42</v>
      </c>
      <c r="F2358">
        <v>2015</v>
      </c>
      <c r="G2358">
        <v>546</v>
      </c>
    </row>
    <row r="2359" spans="1:7" x14ac:dyDescent="0.3">
      <c r="A2359" s="161"/>
      <c r="D2359">
        <v>3</v>
      </c>
      <c r="E2359" t="s">
        <v>42</v>
      </c>
      <c r="F2359">
        <v>2015</v>
      </c>
      <c r="G2359">
        <v>460</v>
      </c>
    </row>
    <row r="2360" spans="1:7" x14ac:dyDescent="0.3">
      <c r="A2360" s="161"/>
      <c r="D2360">
        <v>4</v>
      </c>
      <c r="E2360" t="s">
        <v>42</v>
      </c>
      <c r="F2360">
        <v>2015</v>
      </c>
      <c r="G2360">
        <v>431</v>
      </c>
    </row>
    <row r="2361" spans="1:7" x14ac:dyDescent="0.3">
      <c r="A2361" s="161"/>
      <c r="D2361">
        <v>5</v>
      </c>
      <c r="E2361" t="s">
        <v>42</v>
      </c>
      <c r="F2361">
        <v>2015</v>
      </c>
      <c r="G2361">
        <v>482</v>
      </c>
    </row>
    <row r="2362" spans="1:7" x14ac:dyDescent="0.3">
      <c r="A2362" s="161"/>
      <c r="D2362">
        <v>6</v>
      </c>
      <c r="E2362" t="s">
        <v>42</v>
      </c>
      <c r="F2362">
        <v>2015</v>
      </c>
      <c r="G2362">
        <v>475</v>
      </c>
    </row>
    <row r="2363" spans="1:7" x14ac:dyDescent="0.3">
      <c r="A2363" s="161"/>
      <c r="D2363">
        <v>7</v>
      </c>
      <c r="E2363" t="s">
        <v>42</v>
      </c>
      <c r="F2363">
        <v>2015</v>
      </c>
      <c r="G2363">
        <v>677</v>
      </c>
    </row>
    <row r="2364" spans="1:7" x14ac:dyDescent="0.3">
      <c r="A2364" s="161"/>
      <c r="D2364">
        <v>8</v>
      </c>
      <c r="E2364" t="s">
        <v>42</v>
      </c>
      <c r="F2364">
        <v>2015</v>
      </c>
      <c r="G2364">
        <v>726</v>
      </c>
    </row>
    <row r="2365" spans="1:7" x14ac:dyDescent="0.3">
      <c r="A2365" s="161"/>
      <c r="D2365">
        <v>9</v>
      </c>
      <c r="E2365" t="s">
        <v>42</v>
      </c>
      <c r="F2365">
        <v>2015</v>
      </c>
      <c r="G2365">
        <v>540</v>
      </c>
    </row>
    <row r="2366" spans="1:7" x14ac:dyDescent="0.3">
      <c r="A2366" s="161"/>
      <c r="D2366">
        <v>10</v>
      </c>
      <c r="E2366" t="s">
        <v>42</v>
      </c>
      <c r="F2366">
        <v>2015</v>
      </c>
      <c r="G2366">
        <v>536</v>
      </c>
    </row>
    <row r="2367" spans="1:7" x14ac:dyDescent="0.3">
      <c r="A2367" s="161"/>
      <c r="D2367">
        <v>11</v>
      </c>
      <c r="E2367" t="s">
        <v>42</v>
      </c>
      <c r="F2367">
        <v>2015</v>
      </c>
      <c r="G2367">
        <v>565</v>
      </c>
    </row>
    <row r="2368" spans="1:7" x14ac:dyDescent="0.3">
      <c r="A2368" s="161"/>
      <c r="D2368">
        <v>12</v>
      </c>
      <c r="E2368" t="s">
        <v>42</v>
      </c>
      <c r="F2368">
        <v>2015</v>
      </c>
      <c r="G2368">
        <v>538</v>
      </c>
    </row>
    <row r="2369" spans="1:7" x14ac:dyDescent="0.3">
      <c r="A2369" s="161"/>
      <c r="D2369">
        <v>13</v>
      </c>
      <c r="E2369" t="s">
        <v>42</v>
      </c>
      <c r="F2369">
        <v>2015</v>
      </c>
      <c r="G2369">
        <v>635</v>
      </c>
    </row>
    <row r="2370" spans="1:7" x14ac:dyDescent="0.3">
      <c r="A2370" s="161"/>
      <c r="D2370">
        <v>14</v>
      </c>
      <c r="E2370" t="s">
        <v>42</v>
      </c>
      <c r="F2370">
        <v>2015</v>
      </c>
      <c r="G2370">
        <v>972</v>
      </c>
    </row>
    <row r="2371" spans="1:7" x14ac:dyDescent="0.3">
      <c r="A2371" s="161"/>
      <c r="D2371">
        <v>15</v>
      </c>
      <c r="E2371" t="s">
        <v>42</v>
      </c>
      <c r="F2371">
        <v>2015</v>
      </c>
      <c r="G2371">
        <v>679</v>
      </c>
    </row>
    <row r="2372" spans="1:7" x14ac:dyDescent="0.3">
      <c r="A2372" s="161"/>
      <c r="D2372">
        <v>16</v>
      </c>
      <c r="E2372" t="s">
        <v>42</v>
      </c>
      <c r="F2372">
        <v>2015</v>
      </c>
      <c r="G2372">
        <v>648</v>
      </c>
    </row>
    <row r="2373" spans="1:7" x14ac:dyDescent="0.3">
      <c r="A2373" s="161"/>
      <c r="D2373">
        <v>17</v>
      </c>
      <c r="E2373" t="s">
        <v>42</v>
      </c>
      <c r="F2373">
        <v>2015</v>
      </c>
      <c r="G2373">
        <v>568</v>
      </c>
    </row>
    <row r="2374" spans="1:7" x14ac:dyDescent="0.3">
      <c r="A2374" s="161"/>
      <c r="D2374">
        <v>18</v>
      </c>
      <c r="E2374" t="s">
        <v>42</v>
      </c>
      <c r="F2374">
        <v>2015</v>
      </c>
      <c r="G2374">
        <v>512</v>
      </c>
    </row>
    <row r="2375" spans="1:7" x14ac:dyDescent="0.3">
      <c r="A2375" s="161"/>
      <c r="D2375">
        <v>19</v>
      </c>
      <c r="E2375" t="s">
        <v>42</v>
      </c>
      <c r="F2375">
        <v>2015</v>
      </c>
      <c r="G2375">
        <v>474</v>
      </c>
    </row>
    <row r="2376" spans="1:7" x14ac:dyDescent="0.3">
      <c r="A2376" s="161"/>
      <c r="D2376">
        <v>20</v>
      </c>
      <c r="E2376" t="s">
        <v>42</v>
      </c>
      <c r="F2376">
        <v>2015</v>
      </c>
      <c r="G2376">
        <v>416</v>
      </c>
    </row>
    <row r="2377" spans="1:7" x14ac:dyDescent="0.3">
      <c r="A2377" s="161"/>
      <c r="D2377">
        <v>21</v>
      </c>
      <c r="E2377" t="s">
        <v>42</v>
      </c>
      <c r="F2377">
        <v>2015</v>
      </c>
      <c r="G2377">
        <v>407</v>
      </c>
    </row>
    <row r="2378" spans="1:7" x14ac:dyDescent="0.3">
      <c r="A2378" s="161"/>
      <c r="D2378">
        <v>22</v>
      </c>
      <c r="E2378" t="s">
        <v>42</v>
      </c>
      <c r="F2378">
        <v>2015</v>
      </c>
      <c r="G2378">
        <v>460</v>
      </c>
    </row>
    <row r="2379" spans="1:7" x14ac:dyDescent="0.3">
      <c r="A2379" s="161"/>
      <c r="D2379">
        <v>23</v>
      </c>
      <c r="E2379" t="s">
        <v>42</v>
      </c>
      <c r="F2379">
        <v>2015</v>
      </c>
      <c r="G2379">
        <v>405</v>
      </c>
    </row>
    <row r="2380" spans="1:7" x14ac:dyDescent="0.3">
      <c r="A2380" s="161"/>
      <c r="D2380">
        <v>24</v>
      </c>
      <c r="E2380" t="s">
        <v>42</v>
      </c>
      <c r="F2380">
        <v>2015</v>
      </c>
      <c r="G2380">
        <v>371</v>
      </c>
    </row>
    <row r="2381" spans="1:7" x14ac:dyDescent="0.3">
      <c r="A2381" s="161"/>
      <c r="D2381">
        <v>25</v>
      </c>
      <c r="E2381" t="s">
        <v>42</v>
      </c>
      <c r="F2381">
        <v>2015</v>
      </c>
      <c r="G2381">
        <v>362</v>
      </c>
    </row>
    <row r="2382" spans="1:7" x14ac:dyDescent="0.3">
      <c r="A2382" s="161"/>
      <c r="D2382">
        <v>26</v>
      </c>
      <c r="E2382" t="s">
        <v>42</v>
      </c>
      <c r="F2382">
        <v>2015</v>
      </c>
      <c r="G2382">
        <v>327</v>
      </c>
    </row>
    <row r="2383" spans="1:7" x14ac:dyDescent="0.3">
      <c r="A2383" s="161"/>
      <c r="D2383">
        <v>27</v>
      </c>
      <c r="E2383" t="s">
        <v>42</v>
      </c>
      <c r="F2383">
        <v>2015</v>
      </c>
      <c r="G2383">
        <v>347</v>
      </c>
    </row>
    <row r="2384" spans="1:7" x14ac:dyDescent="0.3">
      <c r="A2384" s="161"/>
      <c r="D2384">
        <v>28</v>
      </c>
      <c r="E2384" t="s">
        <v>42</v>
      </c>
      <c r="F2384">
        <v>2015</v>
      </c>
      <c r="G2384">
        <v>324</v>
      </c>
    </row>
    <row r="2385" spans="1:7" x14ac:dyDescent="0.3">
      <c r="A2385" s="161"/>
      <c r="D2385">
        <v>29</v>
      </c>
      <c r="E2385" t="s">
        <v>42</v>
      </c>
      <c r="F2385">
        <v>2015</v>
      </c>
      <c r="G2385">
        <v>339</v>
      </c>
    </row>
    <row r="2386" spans="1:7" x14ac:dyDescent="0.3">
      <c r="A2386" s="161"/>
      <c r="D2386">
        <v>30</v>
      </c>
      <c r="E2386" t="s">
        <v>42</v>
      </c>
      <c r="F2386">
        <v>2015</v>
      </c>
      <c r="G2386">
        <v>318</v>
      </c>
    </row>
    <row r="2387" spans="1:7" x14ac:dyDescent="0.3">
      <c r="A2387" s="161"/>
      <c r="D2387">
        <v>31</v>
      </c>
      <c r="E2387" t="s">
        <v>42</v>
      </c>
      <c r="F2387">
        <v>2015</v>
      </c>
      <c r="G2387">
        <v>287</v>
      </c>
    </row>
    <row r="2388" spans="1:7" x14ac:dyDescent="0.3">
      <c r="A2388" s="161"/>
      <c r="D2388">
        <v>1</v>
      </c>
      <c r="E2388" t="s">
        <v>43</v>
      </c>
      <c r="F2388">
        <v>2015</v>
      </c>
      <c r="G2388">
        <v>287</v>
      </c>
    </row>
    <row r="2389" spans="1:7" x14ac:dyDescent="0.3">
      <c r="A2389" s="161"/>
      <c r="D2389">
        <v>2</v>
      </c>
      <c r="E2389" t="s">
        <v>43</v>
      </c>
      <c r="F2389">
        <v>2015</v>
      </c>
      <c r="G2389">
        <v>272</v>
      </c>
    </row>
    <row r="2390" spans="1:7" x14ac:dyDescent="0.3">
      <c r="A2390" s="161"/>
      <c r="D2390">
        <v>3</v>
      </c>
      <c r="E2390" t="s">
        <v>43</v>
      </c>
      <c r="F2390">
        <v>2015</v>
      </c>
      <c r="G2390">
        <v>266</v>
      </c>
    </row>
    <row r="2391" spans="1:7" x14ac:dyDescent="0.3">
      <c r="A2391" s="161"/>
      <c r="D2391">
        <v>4</v>
      </c>
      <c r="E2391" t="s">
        <v>43</v>
      </c>
      <c r="F2391">
        <v>2015</v>
      </c>
      <c r="G2391">
        <v>241</v>
      </c>
    </row>
    <row r="2392" spans="1:7" x14ac:dyDescent="0.3">
      <c r="A2392" s="161"/>
      <c r="D2392">
        <v>5</v>
      </c>
      <c r="E2392" t="s">
        <v>43</v>
      </c>
      <c r="F2392">
        <v>2015</v>
      </c>
      <c r="G2392">
        <v>240</v>
      </c>
    </row>
    <row r="2393" spans="1:7" x14ac:dyDescent="0.3">
      <c r="A2393" s="161"/>
      <c r="D2393">
        <v>6</v>
      </c>
      <c r="E2393" t="s">
        <v>43</v>
      </c>
      <c r="F2393">
        <v>2015</v>
      </c>
      <c r="G2393">
        <v>231</v>
      </c>
    </row>
    <row r="2394" spans="1:7" x14ac:dyDescent="0.3">
      <c r="A2394" s="161"/>
      <c r="D2394">
        <v>7</v>
      </c>
      <c r="E2394" t="s">
        <v>43</v>
      </c>
      <c r="F2394">
        <v>2015</v>
      </c>
      <c r="G2394">
        <v>228</v>
      </c>
    </row>
    <row r="2395" spans="1:7" x14ac:dyDescent="0.3">
      <c r="A2395" s="161"/>
      <c r="D2395">
        <v>8</v>
      </c>
      <c r="E2395" t="s">
        <v>43</v>
      </c>
      <c r="F2395">
        <v>2015</v>
      </c>
      <c r="G2395">
        <v>228</v>
      </c>
    </row>
    <row r="2396" spans="1:7" x14ac:dyDescent="0.3">
      <c r="A2396" s="161"/>
      <c r="D2396">
        <v>9</v>
      </c>
      <c r="E2396" t="s">
        <v>43</v>
      </c>
      <c r="F2396">
        <v>2015</v>
      </c>
      <c r="G2396">
        <v>222</v>
      </c>
    </row>
    <row r="2397" spans="1:7" x14ac:dyDescent="0.3">
      <c r="A2397" s="161"/>
      <c r="D2397">
        <v>10</v>
      </c>
      <c r="E2397" t="s">
        <v>43</v>
      </c>
      <c r="F2397">
        <v>2015</v>
      </c>
      <c r="G2397">
        <v>216</v>
      </c>
    </row>
    <row r="2398" spans="1:7" x14ac:dyDescent="0.3">
      <c r="A2398" s="161"/>
      <c r="D2398">
        <v>11</v>
      </c>
      <c r="E2398" t="s">
        <v>43</v>
      </c>
      <c r="F2398">
        <v>2015</v>
      </c>
      <c r="G2398">
        <v>211</v>
      </c>
    </row>
    <row r="2399" spans="1:7" x14ac:dyDescent="0.3">
      <c r="A2399" s="161"/>
      <c r="D2399">
        <v>12</v>
      </c>
      <c r="E2399" t="s">
        <v>43</v>
      </c>
      <c r="F2399">
        <v>2015</v>
      </c>
      <c r="G2399">
        <v>205</v>
      </c>
    </row>
    <row r="2400" spans="1:7" x14ac:dyDescent="0.3">
      <c r="A2400" s="161"/>
      <c r="D2400">
        <v>13</v>
      </c>
      <c r="E2400" t="s">
        <v>43</v>
      </c>
      <c r="F2400">
        <v>2015</v>
      </c>
      <c r="G2400">
        <v>196</v>
      </c>
    </row>
    <row r="2401" spans="1:7" x14ac:dyDescent="0.3">
      <c r="A2401" s="161"/>
      <c r="D2401">
        <v>14</v>
      </c>
      <c r="E2401" t="s">
        <v>43</v>
      </c>
      <c r="F2401">
        <v>2015</v>
      </c>
      <c r="G2401">
        <v>193</v>
      </c>
    </row>
    <row r="2402" spans="1:7" x14ac:dyDescent="0.3">
      <c r="A2402" s="161"/>
      <c r="D2402">
        <v>15</v>
      </c>
      <c r="E2402" t="s">
        <v>43</v>
      </c>
      <c r="F2402">
        <v>2015</v>
      </c>
      <c r="G2402">
        <v>189</v>
      </c>
    </row>
    <row r="2403" spans="1:7" x14ac:dyDescent="0.3">
      <c r="A2403" s="161"/>
      <c r="D2403">
        <v>16</v>
      </c>
      <c r="E2403" t="s">
        <v>43</v>
      </c>
      <c r="F2403">
        <v>2015</v>
      </c>
      <c r="G2403">
        <v>184</v>
      </c>
    </row>
    <row r="2404" spans="1:7" x14ac:dyDescent="0.3">
      <c r="A2404" s="161"/>
      <c r="D2404">
        <v>17</v>
      </c>
      <c r="E2404" t="s">
        <v>43</v>
      </c>
      <c r="F2404">
        <v>2015</v>
      </c>
      <c r="G2404">
        <v>178</v>
      </c>
    </row>
    <row r="2405" spans="1:7" x14ac:dyDescent="0.3">
      <c r="A2405" s="161"/>
      <c r="D2405">
        <v>18</v>
      </c>
      <c r="E2405" t="s">
        <v>43</v>
      </c>
      <c r="F2405">
        <v>2015</v>
      </c>
      <c r="G2405">
        <v>169</v>
      </c>
    </row>
    <row r="2406" spans="1:7" x14ac:dyDescent="0.3">
      <c r="A2406" s="161"/>
      <c r="D2406">
        <v>19</v>
      </c>
      <c r="E2406" t="s">
        <v>43</v>
      </c>
      <c r="F2406">
        <v>2015</v>
      </c>
      <c r="G2406">
        <v>169</v>
      </c>
    </row>
    <row r="2407" spans="1:7" x14ac:dyDescent="0.3">
      <c r="A2407" s="161"/>
      <c r="D2407">
        <v>20</v>
      </c>
      <c r="E2407" t="s">
        <v>43</v>
      </c>
      <c r="F2407">
        <v>2015</v>
      </c>
      <c r="G2407">
        <v>153</v>
      </c>
    </row>
    <row r="2408" spans="1:7" x14ac:dyDescent="0.3">
      <c r="A2408" s="161"/>
      <c r="D2408">
        <v>21</v>
      </c>
      <c r="E2408" t="s">
        <v>43</v>
      </c>
      <c r="F2408">
        <v>2015</v>
      </c>
      <c r="G2408">
        <v>176</v>
      </c>
    </row>
    <row r="2409" spans="1:7" x14ac:dyDescent="0.3">
      <c r="A2409" s="161"/>
      <c r="D2409">
        <v>22</v>
      </c>
      <c r="E2409" t="s">
        <v>43</v>
      </c>
      <c r="F2409">
        <v>2015</v>
      </c>
      <c r="G2409">
        <v>170</v>
      </c>
    </row>
    <row r="2410" spans="1:7" x14ac:dyDescent="0.3">
      <c r="A2410" s="161"/>
      <c r="D2410">
        <v>23</v>
      </c>
      <c r="E2410" t="s">
        <v>43</v>
      </c>
      <c r="F2410">
        <v>2015</v>
      </c>
      <c r="G2410">
        <v>171</v>
      </c>
    </row>
    <row r="2411" spans="1:7" x14ac:dyDescent="0.3">
      <c r="A2411" s="161"/>
      <c r="D2411">
        <v>24</v>
      </c>
      <c r="E2411" t="s">
        <v>43</v>
      </c>
      <c r="F2411">
        <v>2015</v>
      </c>
      <c r="G2411">
        <v>155</v>
      </c>
    </row>
    <row r="2412" spans="1:7" x14ac:dyDescent="0.3">
      <c r="A2412" s="161"/>
      <c r="D2412">
        <v>25</v>
      </c>
      <c r="E2412" t="s">
        <v>43</v>
      </c>
      <c r="F2412">
        <v>2015</v>
      </c>
      <c r="G2412">
        <v>154</v>
      </c>
    </row>
    <row r="2413" spans="1:7" x14ac:dyDescent="0.3">
      <c r="A2413" s="161"/>
      <c r="D2413">
        <v>26</v>
      </c>
      <c r="E2413" t="s">
        <v>43</v>
      </c>
      <c r="F2413">
        <v>2015</v>
      </c>
      <c r="G2413">
        <v>147</v>
      </c>
    </row>
    <row r="2414" spans="1:7" x14ac:dyDescent="0.3">
      <c r="A2414" s="161"/>
      <c r="D2414">
        <v>27</v>
      </c>
      <c r="E2414" t="s">
        <v>43</v>
      </c>
      <c r="F2414">
        <v>2015</v>
      </c>
      <c r="G2414">
        <v>147</v>
      </c>
    </row>
    <row r="2415" spans="1:7" x14ac:dyDescent="0.3">
      <c r="A2415" s="161"/>
      <c r="D2415">
        <v>28</v>
      </c>
      <c r="E2415" t="s">
        <v>43</v>
      </c>
      <c r="F2415">
        <v>2015</v>
      </c>
      <c r="G2415">
        <v>146</v>
      </c>
    </row>
    <row r="2416" spans="1:7" x14ac:dyDescent="0.3">
      <c r="A2416" s="161"/>
      <c r="D2416">
        <v>29</v>
      </c>
      <c r="E2416" t="s">
        <v>43</v>
      </c>
      <c r="F2416">
        <v>2015</v>
      </c>
      <c r="G2416">
        <v>139</v>
      </c>
    </row>
    <row r="2417" spans="1:7" x14ac:dyDescent="0.3">
      <c r="A2417" s="161"/>
      <c r="D2417">
        <v>30</v>
      </c>
      <c r="E2417" t="s">
        <v>43</v>
      </c>
      <c r="F2417">
        <v>2015</v>
      </c>
      <c r="G2417">
        <v>138</v>
      </c>
    </row>
    <row r="2418" spans="1:7" x14ac:dyDescent="0.3">
      <c r="A2418" s="161"/>
      <c r="D2418">
        <v>1</v>
      </c>
      <c r="E2418" t="s">
        <v>44</v>
      </c>
      <c r="F2418">
        <v>2015</v>
      </c>
      <c r="G2418">
        <v>139</v>
      </c>
    </row>
    <row r="2419" spans="1:7" x14ac:dyDescent="0.3">
      <c r="A2419" s="161"/>
      <c r="D2419">
        <v>2</v>
      </c>
      <c r="E2419" t="s">
        <v>44</v>
      </c>
      <c r="F2419">
        <v>2015</v>
      </c>
      <c r="G2419">
        <v>136</v>
      </c>
    </row>
    <row r="2420" spans="1:7" x14ac:dyDescent="0.3">
      <c r="A2420" s="161"/>
      <c r="D2420">
        <v>3</v>
      </c>
      <c r="E2420" t="s">
        <v>44</v>
      </c>
      <c r="F2420">
        <v>2015</v>
      </c>
      <c r="G2420">
        <v>135</v>
      </c>
    </row>
    <row r="2421" spans="1:7" x14ac:dyDescent="0.3">
      <c r="A2421" s="161"/>
      <c r="D2421">
        <v>4</v>
      </c>
      <c r="E2421" t="s">
        <v>44</v>
      </c>
      <c r="F2421">
        <v>2015</v>
      </c>
      <c r="G2421">
        <v>126</v>
      </c>
    </row>
    <row r="2422" spans="1:7" x14ac:dyDescent="0.3">
      <c r="A2422" s="161"/>
      <c r="D2422">
        <v>5</v>
      </c>
      <c r="E2422" t="s">
        <v>44</v>
      </c>
      <c r="F2422">
        <v>2015</v>
      </c>
      <c r="G2422">
        <v>123</v>
      </c>
    </row>
    <row r="2423" spans="1:7" x14ac:dyDescent="0.3">
      <c r="A2423" s="161"/>
      <c r="D2423">
        <v>6</v>
      </c>
      <c r="E2423" t="s">
        <v>44</v>
      </c>
      <c r="F2423">
        <v>2015</v>
      </c>
      <c r="G2423">
        <v>123</v>
      </c>
    </row>
    <row r="2424" spans="1:7" x14ac:dyDescent="0.3">
      <c r="A2424" s="161"/>
      <c r="D2424">
        <v>7</v>
      </c>
      <c r="E2424" t="s">
        <v>44</v>
      </c>
      <c r="F2424">
        <v>2015</v>
      </c>
      <c r="G2424">
        <v>116</v>
      </c>
    </row>
    <row r="2425" spans="1:7" x14ac:dyDescent="0.3">
      <c r="A2425" s="161"/>
      <c r="D2425">
        <v>8</v>
      </c>
      <c r="E2425" t="s">
        <v>44</v>
      </c>
      <c r="F2425">
        <v>2015</v>
      </c>
      <c r="G2425">
        <v>115</v>
      </c>
    </row>
    <row r="2426" spans="1:7" x14ac:dyDescent="0.3">
      <c r="A2426" s="161"/>
      <c r="D2426">
        <v>9</v>
      </c>
      <c r="E2426" t="s">
        <v>44</v>
      </c>
      <c r="F2426">
        <v>2015</v>
      </c>
      <c r="G2426">
        <v>112</v>
      </c>
    </row>
    <row r="2427" spans="1:7" x14ac:dyDescent="0.3">
      <c r="A2427" s="161"/>
      <c r="D2427">
        <v>10</v>
      </c>
      <c r="E2427" t="s">
        <v>44</v>
      </c>
      <c r="F2427">
        <v>2015</v>
      </c>
      <c r="G2427">
        <v>111</v>
      </c>
    </row>
    <row r="2428" spans="1:7" x14ac:dyDescent="0.3">
      <c r="A2428" s="161"/>
      <c r="D2428">
        <v>11</v>
      </c>
      <c r="E2428" t="s">
        <v>44</v>
      </c>
      <c r="F2428">
        <v>2015</v>
      </c>
      <c r="G2428">
        <v>108</v>
      </c>
    </row>
    <row r="2429" spans="1:7" x14ac:dyDescent="0.3">
      <c r="A2429" s="161"/>
      <c r="D2429">
        <v>12</v>
      </c>
      <c r="E2429" t="s">
        <v>44</v>
      </c>
      <c r="F2429">
        <v>2015</v>
      </c>
      <c r="G2429">
        <v>99</v>
      </c>
    </row>
    <row r="2430" spans="1:7" x14ac:dyDescent="0.3">
      <c r="A2430" s="161"/>
      <c r="D2430">
        <v>13</v>
      </c>
      <c r="E2430" t="s">
        <v>44</v>
      </c>
      <c r="F2430">
        <v>2015</v>
      </c>
      <c r="G2430">
        <v>96.1</v>
      </c>
    </row>
    <row r="2431" spans="1:7" x14ac:dyDescent="0.3">
      <c r="A2431" s="161"/>
      <c r="D2431">
        <v>14</v>
      </c>
      <c r="E2431" t="s">
        <v>44</v>
      </c>
      <c r="F2431">
        <v>2015</v>
      </c>
      <c r="G2431">
        <v>96.6</v>
      </c>
    </row>
    <row r="2432" spans="1:7" x14ac:dyDescent="0.3">
      <c r="A2432" s="161"/>
      <c r="D2432">
        <v>15</v>
      </c>
      <c r="E2432" t="s">
        <v>44</v>
      </c>
      <c r="F2432">
        <v>2015</v>
      </c>
      <c r="G2432">
        <v>99</v>
      </c>
    </row>
    <row r="2433" spans="1:7" x14ac:dyDescent="0.3">
      <c r="A2433" s="161"/>
      <c r="D2433">
        <v>16</v>
      </c>
      <c r="E2433" t="s">
        <v>44</v>
      </c>
      <c r="F2433">
        <v>2015</v>
      </c>
      <c r="G2433">
        <v>91.9</v>
      </c>
    </row>
    <row r="2434" spans="1:7" x14ac:dyDescent="0.3">
      <c r="A2434" s="161"/>
      <c r="D2434">
        <v>17</v>
      </c>
      <c r="E2434" t="s">
        <v>44</v>
      </c>
      <c r="F2434">
        <v>2015</v>
      </c>
      <c r="G2434">
        <v>85.7</v>
      </c>
    </row>
    <row r="2435" spans="1:7" x14ac:dyDescent="0.3">
      <c r="A2435" s="161"/>
      <c r="D2435">
        <v>18</v>
      </c>
      <c r="E2435" t="s">
        <v>44</v>
      </c>
      <c r="F2435">
        <v>2015</v>
      </c>
      <c r="G2435">
        <v>86.2</v>
      </c>
    </row>
    <row r="2436" spans="1:7" x14ac:dyDescent="0.3">
      <c r="A2436" s="161"/>
      <c r="D2436">
        <v>19</v>
      </c>
      <c r="E2436" t="s">
        <v>44</v>
      </c>
      <c r="F2436">
        <v>2015</v>
      </c>
      <c r="G2436">
        <v>85.7</v>
      </c>
    </row>
    <row r="2437" spans="1:7" x14ac:dyDescent="0.3">
      <c r="A2437" s="161"/>
      <c r="D2437">
        <v>20</v>
      </c>
      <c r="E2437" t="s">
        <v>44</v>
      </c>
      <c r="F2437">
        <v>2015</v>
      </c>
      <c r="G2437">
        <v>84.4</v>
      </c>
    </row>
    <row r="2438" spans="1:7" x14ac:dyDescent="0.3">
      <c r="A2438" s="161"/>
      <c r="D2438">
        <v>21</v>
      </c>
      <c r="E2438" t="s">
        <v>44</v>
      </c>
      <c r="F2438">
        <v>2015</v>
      </c>
      <c r="G2438">
        <v>84.4</v>
      </c>
    </row>
    <row r="2439" spans="1:7" x14ac:dyDescent="0.3">
      <c r="A2439" s="161"/>
      <c r="D2439">
        <v>22</v>
      </c>
      <c r="E2439" t="s">
        <v>44</v>
      </c>
      <c r="F2439">
        <v>2015</v>
      </c>
      <c r="G2439">
        <v>82.6</v>
      </c>
    </row>
    <row r="2440" spans="1:7" x14ac:dyDescent="0.3">
      <c r="A2440" s="161"/>
      <c r="D2440">
        <v>23</v>
      </c>
      <c r="E2440" t="s">
        <v>44</v>
      </c>
      <c r="F2440">
        <v>2015</v>
      </c>
      <c r="G2440">
        <v>79.099999999999994</v>
      </c>
    </row>
    <row r="2441" spans="1:7" x14ac:dyDescent="0.3">
      <c r="A2441" s="161"/>
      <c r="D2441">
        <v>24</v>
      </c>
      <c r="E2441" t="s">
        <v>44</v>
      </c>
      <c r="F2441">
        <v>2015</v>
      </c>
      <c r="G2441">
        <v>78.3</v>
      </c>
    </row>
    <row r="2442" spans="1:7" x14ac:dyDescent="0.3">
      <c r="A2442" s="161"/>
      <c r="D2442">
        <v>25</v>
      </c>
      <c r="E2442" t="s">
        <v>44</v>
      </c>
      <c r="F2442">
        <v>2015</v>
      </c>
      <c r="G2442">
        <v>76.7</v>
      </c>
    </row>
    <row r="2443" spans="1:7" x14ac:dyDescent="0.3">
      <c r="A2443" s="161"/>
      <c r="D2443">
        <v>26</v>
      </c>
      <c r="E2443" t="s">
        <v>44</v>
      </c>
      <c r="F2443">
        <v>2015</v>
      </c>
      <c r="G2443">
        <v>74.599999999999994</v>
      </c>
    </row>
    <row r="2444" spans="1:7" x14ac:dyDescent="0.3">
      <c r="A2444" s="161"/>
      <c r="D2444">
        <v>27</v>
      </c>
      <c r="E2444" t="s">
        <v>44</v>
      </c>
      <c r="F2444">
        <v>2015</v>
      </c>
      <c r="G2444">
        <v>74.2</v>
      </c>
    </row>
    <row r="2445" spans="1:7" x14ac:dyDescent="0.3">
      <c r="A2445" s="161"/>
      <c r="D2445">
        <v>28</v>
      </c>
      <c r="E2445" t="s">
        <v>44</v>
      </c>
      <c r="F2445">
        <v>2015</v>
      </c>
      <c r="G2445">
        <v>72.2</v>
      </c>
    </row>
    <row r="2446" spans="1:7" x14ac:dyDescent="0.3">
      <c r="A2446" s="161"/>
      <c r="D2446">
        <v>29</v>
      </c>
      <c r="E2446" t="s">
        <v>44</v>
      </c>
      <c r="F2446">
        <v>2015</v>
      </c>
      <c r="G2446">
        <v>72.2</v>
      </c>
    </row>
    <row r="2447" spans="1:7" x14ac:dyDescent="0.3">
      <c r="A2447" s="161"/>
      <c r="D2447">
        <v>30</v>
      </c>
      <c r="E2447" t="s">
        <v>44</v>
      </c>
      <c r="F2447">
        <v>2015</v>
      </c>
      <c r="G2447">
        <v>73.400000000000006</v>
      </c>
    </row>
    <row r="2448" spans="1:7" x14ac:dyDescent="0.3">
      <c r="A2448" s="161"/>
      <c r="D2448">
        <v>31</v>
      </c>
      <c r="E2448" t="s">
        <v>44</v>
      </c>
      <c r="F2448">
        <v>2015</v>
      </c>
      <c r="G2448">
        <v>73.400000000000006</v>
      </c>
    </row>
    <row r="2449" spans="1:7" x14ac:dyDescent="0.3">
      <c r="A2449" s="161"/>
      <c r="D2449">
        <v>1</v>
      </c>
      <c r="E2449" t="s">
        <v>45</v>
      </c>
      <c r="F2449">
        <v>2015</v>
      </c>
      <c r="G2449">
        <v>70.099999999999994</v>
      </c>
    </row>
    <row r="2450" spans="1:7" x14ac:dyDescent="0.3">
      <c r="A2450" s="161"/>
      <c r="D2450">
        <v>2</v>
      </c>
      <c r="E2450" t="s">
        <v>45</v>
      </c>
      <c r="F2450">
        <v>2015</v>
      </c>
      <c r="G2450">
        <v>68.5</v>
      </c>
    </row>
    <row r="2451" spans="1:7" x14ac:dyDescent="0.3">
      <c r="A2451" s="161"/>
      <c r="D2451">
        <v>3</v>
      </c>
      <c r="E2451" t="s">
        <v>45</v>
      </c>
      <c r="F2451">
        <v>2015</v>
      </c>
      <c r="G2451">
        <v>67.3</v>
      </c>
    </row>
    <row r="2452" spans="1:7" x14ac:dyDescent="0.3">
      <c r="A2452" s="161"/>
      <c r="D2452">
        <v>4</v>
      </c>
      <c r="E2452" t="s">
        <v>45</v>
      </c>
      <c r="F2452">
        <v>2015</v>
      </c>
      <c r="G2452">
        <v>65.8</v>
      </c>
    </row>
    <row r="2453" spans="1:7" x14ac:dyDescent="0.3">
      <c r="A2453" s="161"/>
      <c r="D2453">
        <v>5</v>
      </c>
      <c r="E2453" t="s">
        <v>45</v>
      </c>
      <c r="F2453">
        <v>2015</v>
      </c>
      <c r="G2453">
        <v>64.7</v>
      </c>
    </row>
    <row r="2454" spans="1:7" x14ac:dyDescent="0.3">
      <c r="A2454" s="161"/>
      <c r="D2454">
        <v>6</v>
      </c>
      <c r="E2454" t="s">
        <v>45</v>
      </c>
      <c r="F2454">
        <v>2015</v>
      </c>
      <c r="G2454">
        <v>63.1</v>
      </c>
    </row>
    <row r="2455" spans="1:7" x14ac:dyDescent="0.3">
      <c r="A2455" s="161"/>
      <c r="D2455">
        <v>7</v>
      </c>
      <c r="E2455" t="s">
        <v>45</v>
      </c>
      <c r="F2455">
        <v>2015</v>
      </c>
      <c r="G2455">
        <v>61.6</v>
      </c>
    </row>
    <row r="2456" spans="1:7" x14ac:dyDescent="0.3">
      <c r="A2456" s="161"/>
      <c r="D2456">
        <v>8</v>
      </c>
      <c r="E2456" t="s">
        <v>45</v>
      </c>
      <c r="F2456">
        <v>2015</v>
      </c>
      <c r="G2456">
        <v>61.6</v>
      </c>
    </row>
    <row r="2457" spans="1:7" x14ac:dyDescent="0.3">
      <c r="A2457" s="161"/>
      <c r="D2457">
        <v>9</v>
      </c>
      <c r="E2457" t="s">
        <v>45</v>
      </c>
      <c r="F2457">
        <v>2015</v>
      </c>
      <c r="G2457">
        <v>59.4</v>
      </c>
    </row>
    <row r="2458" spans="1:7" x14ac:dyDescent="0.3">
      <c r="A2458" s="161"/>
      <c r="D2458">
        <v>10</v>
      </c>
      <c r="E2458" t="s">
        <v>45</v>
      </c>
      <c r="F2458">
        <v>2015</v>
      </c>
      <c r="G2458">
        <v>59.4</v>
      </c>
    </row>
    <row r="2459" spans="1:7" x14ac:dyDescent="0.3">
      <c r="A2459" s="161"/>
      <c r="D2459">
        <v>11</v>
      </c>
      <c r="E2459" t="s">
        <v>45</v>
      </c>
      <c r="F2459">
        <v>2015</v>
      </c>
      <c r="G2459">
        <v>59.4</v>
      </c>
    </row>
    <row r="2460" spans="1:7" x14ac:dyDescent="0.3">
      <c r="A2460" s="161"/>
      <c r="D2460">
        <v>12</v>
      </c>
      <c r="E2460" t="s">
        <v>45</v>
      </c>
      <c r="F2460">
        <v>2015</v>
      </c>
      <c r="G2460">
        <v>58.2</v>
      </c>
    </row>
    <row r="2461" spans="1:7" x14ac:dyDescent="0.3">
      <c r="A2461" s="161"/>
      <c r="D2461">
        <v>13</v>
      </c>
      <c r="E2461" t="s">
        <v>45</v>
      </c>
      <c r="F2461">
        <v>2015</v>
      </c>
      <c r="G2461">
        <v>58.2</v>
      </c>
    </row>
    <row r="2462" spans="1:7" x14ac:dyDescent="0.3">
      <c r="A2462" s="161"/>
      <c r="D2462">
        <v>14</v>
      </c>
      <c r="E2462" t="s">
        <v>45</v>
      </c>
      <c r="F2462">
        <v>2015</v>
      </c>
      <c r="G2462">
        <v>57.9</v>
      </c>
    </row>
    <row r="2463" spans="1:7" x14ac:dyDescent="0.3">
      <c r="A2463" s="161"/>
      <c r="D2463">
        <v>15</v>
      </c>
      <c r="E2463" t="s">
        <v>45</v>
      </c>
      <c r="F2463">
        <v>2015</v>
      </c>
      <c r="G2463">
        <v>57.5</v>
      </c>
    </row>
    <row r="2464" spans="1:7" x14ac:dyDescent="0.3">
      <c r="A2464" s="161"/>
      <c r="D2464">
        <v>16</v>
      </c>
      <c r="E2464" t="s">
        <v>45</v>
      </c>
      <c r="F2464">
        <v>2015</v>
      </c>
      <c r="G2464">
        <v>56.1</v>
      </c>
    </row>
    <row r="2465" spans="1:7" x14ac:dyDescent="0.3">
      <c r="A2465" s="161"/>
      <c r="D2465">
        <v>17</v>
      </c>
      <c r="E2465" t="s">
        <v>45</v>
      </c>
      <c r="F2465">
        <v>2015</v>
      </c>
      <c r="G2465">
        <v>54.3</v>
      </c>
    </row>
    <row r="2466" spans="1:7" x14ac:dyDescent="0.3">
      <c r="A2466" s="161"/>
      <c r="D2466">
        <v>18</v>
      </c>
      <c r="E2466" t="s">
        <v>45</v>
      </c>
      <c r="F2466">
        <v>2015</v>
      </c>
      <c r="G2466">
        <v>53</v>
      </c>
    </row>
    <row r="2467" spans="1:7" x14ac:dyDescent="0.3">
      <c r="A2467" s="161"/>
      <c r="D2467">
        <v>19</v>
      </c>
      <c r="E2467" t="s">
        <v>45</v>
      </c>
      <c r="F2467">
        <v>2015</v>
      </c>
      <c r="G2467">
        <v>53.3</v>
      </c>
    </row>
    <row r="2468" spans="1:7" x14ac:dyDescent="0.3">
      <c r="A2468" s="161"/>
      <c r="D2468">
        <v>20</v>
      </c>
      <c r="E2468" t="s">
        <v>45</v>
      </c>
      <c r="F2468">
        <v>2015</v>
      </c>
      <c r="G2468">
        <v>53</v>
      </c>
    </row>
    <row r="2469" spans="1:7" x14ac:dyDescent="0.3">
      <c r="A2469" s="161"/>
      <c r="D2469">
        <v>21</v>
      </c>
      <c r="E2469" t="s">
        <v>45</v>
      </c>
      <c r="F2469">
        <v>2015</v>
      </c>
      <c r="G2469">
        <v>51.9</v>
      </c>
    </row>
    <row r="2470" spans="1:7" x14ac:dyDescent="0.3">
      <c r="A2470" s="161"/>
      <c r="D2470">
        <v>22</v>
      </c>
      <c r="E2470" t="s">
        <v>45</v>
      </c>
      <c r="F2470">
        <v>2015</v>
      </c>
      <c r="G2470">
        <v>51.3</v>
      </c>
    </row>
    <row r="2471" spans="1:7" x14ac:dyDescent="0.3">
      <c r="A2471" s="161"/>
      <c r="D2471">
        <v>23</v>
      </c>
      <c r="E2471" t="s">
        <v>45</v>
      </c>
      <c r="F2471">
        <v>2015</v>
      </c>
      <c r="G2471">
        <v>50.9</v>
      </c>
    </row>
    <row r="2472" spans="1:7" x14ac:dyDescent="0.3">
      <c r="A2472" s="161"/>
      <c r="D2472">
        <v>24</v>
      </c>
      <c r="E2472" t="s">
        <v>45</v>
      </c>
      <c r="F2472">
        <v>2015</v>
      </c>
      <c r="G2472">
        <v>50.6</v>
      </c>
    </row>
    <row r="2473" spans="1:7" x14ac:dyDescent="0.3">
      <c r="A2473" s="161"/>
      <c r="D2473">
        <v>25</v>
      </c>
      <c r="E2473" t="s">
        <v>45</v>
      </c>
      <c r="F2473">
        <v>2015</v>
      </c>
      <c r="G2473">
        <v>50.6</v>
      </c>
    </row>
    <row r="2474" spans="1:7" x14ac:dyDescent="0.3">
      <c r="A2474" s="161"/>
      <c r="D2474">
        <v>26</v>
      </c>
      <c r="E2474" t="s">
        <v>45</v>
      </c>
      <c r="F2474">
        <v>2015</v>
      </c>
      <c r="G2474">
        <v>50.6</v>
      </c>
    </row>
    <row r="2475" spans="1:7" x14ac:dyDescent="0.3">
      <c r="A2475" s="161"/>
      <c r="D2475">
        <v>27</v>
      </c>
      <c r="E2475" t="s">
        <v>45</v>
      </c>
      <c r="F2475">
        <v>2015</v>
      </c>
      <c r="G2475">
        <v>47.5</v>
      </c>
    </row>
    <row r="2476" spans="1:7" x14ac:dyDescent="0.3">
      <c r="A2476" s="161"/>
      <c r="D2476">
        <v>28</v>
      </c>
      <c r="E2476" t="s">
        <v>45</v>
      </c>
      <c r="F2476">
        <v>2015</v>
      </c>
      <c r="G2476">
        <v>47.2</v>
      </c>
    </row>
    <row r="2477" spans="1:7" x14ac:dyDescent="0.3">
      <c r="A2477" s="161"/>
      <c r="D2477">
        <v>29</v>
      </c>
      <c r="E2477" t="s">
        <v>45</v>
      </c>
      <c r="F2477">
        <v>2015</v>
      </c>
      <c r="G2477">
        <v>47.2</v>
      </c>
    </row>
    <row r="2478" spans="1:7" x14ac:dyDescent="0.3">
      <c r="A2478" s="161"/>
      <c r="D2478">
        <v>30</v>
      </c>
      <c r="E2478" t="s">
        <v>45</v>
      </c>
      <c r="F2478">
        <v>2015</v>
      </c>
      <c r="G2478">
        <v>46.5</v>
      </c>
    </row>
    <row r="2479" spans="1:7" x14ac:dyDescent="0.3">
      <c r="A2479" s="161"/>
      <c r="D2479">
        <v>1</v>
      </c>
      <c r="E2479" t="s">
        <v>46</v>
      </c>
      <c r="F2479">
        <v>2015</v>
      </c>
      <c r="G2479">
        <v>46.5</v>
      </c>
    </row>
    <row r="2480" spans="1:7" x14ac:dyDescent="0.3">
      <c r="A2480" s="161"/>
      <c r="D2480">
        <v>2</v>
      </c>
      <c r="E2480" t="s">
        <v>46</v>
      </c>
      <c r="F2480">
        <v>2015</v>
      </c>
      <c r="G2480">
        <v>46.5</v>
      </c>
    </row>
    <row r="2481" spans="1:7" x14ac:dyDescent="0.3">
      <c r="A2481" s="161"/>
      <c r="D2481">
        <v>3</v>
      </c>
      <c r="E2481" t="s">
        <v>46</v>
      </c>
      <c r="F2481">
        <v>2015</v>
      </c>
      <c r="G2481">
        <v>45.5</v>
      </c>
    </row>
    <row r="2482" spans="1:7" x14ac:dyDescent="0.3">
      <c r="A2482" s="161"/>
      <c r="D2482">
        <v>4</v>
      </c>
      <c r="E2482" t="s">
        <v>46</v>
      </c>
      <c r="F2482">
        <v>2015</v>
      </c>
      <c r="G2482">
        <v>44.6</v>
      </c>
    </row>
    <row r="2483" spans="1:7" x14ac:dyDescent="0.3">
      <c r="A2483" s="161"/>
      <c r="D2483">
        <v>5</v>
      </c>
      <c r="E2483" t="s">
        <v>46</v>
      </c>
      <c r="F2483">
        <v>2015</v>
      </c>
      <c r="G2483">
        <v>44.3</v>
      </c>
    </row>
    <row r="2484" spans="1:7" x14ac:dyDescent="0.3">
      <c r="A2484" s="161"/>
      <c r="D2484">
        <v>6</v>
      </c>
      <c r="E2484" t="s">
        <v>46</v>
      </c>
      <c r="F2484">
        <v>2015</v>
      </c>
      <c r="G2484">
        <v>44.3</v>
      </c>
    </row>
    <row r="2485" spans="1:7" x14ac:dyDescent="0.3">
      <c r="A2485" s="161"/>
      <c r="D2485">
        <v>7</v>
      </c>
      <c r="E2485" t="s">
        <v>46</v>
      </c>
      <c r="F2485">
        <v>2015</v>
      </c>
      <c r="G2485">
        <v>44.3</v>
      </c>
    </row>
    <row r="2486" spans="1:7" x14ac:dyDescent="0.3">
      <c r="A2486" s="161"/>
      <c r="D2486">
        <v>8</v>
      </c>
      <c r="E2486" t="s">
        <v>46</v>
      </c>
      <c r="F2486">
        <v>2015</v>
      </c>
      <c r="G2486">
        <v>43.4</v>
      </c>
    </row>
    <row r="2487" spans="1:7" x14ac:dyDescent="0.3">
      <c r="A2487" s="161"/>
      <c r="D2487">
        <v>9</v>
      </c>
      <c r="E2487" t="s">
        <v>46</v>
      </c>
      <c r="F2487">
        <v>2015</v>
      </c>
      <c r="G2487">
        <v>43.4</v>
      </c>
    </row>
    <row r="2488" spans="1:7" x14ac:dyDescent="0.3">
      <c r="A2488" s="161"/>
      <c r="D2488">
        <v>10</v>
      </c>
      <c r="E2488" t="s">
        <v>46</v>
      </c>
      <c r="F2488">
        <v>2015</v>
      </c>
      <c r="G2488">
        <v>42.2</v>
      </c>
    </row>
    <row r="2489" spans="1:7" x14ac:dyDescent="0.3">
      <c r="A2489" s="161"/>
      <c r="D2489">
        <v>11</v>
      </c>
      <c r="E2489" t="s">
        <v>46</v>
      </c>
      <c r="F2489">
        <v>2015</v>
      </c>
      <c r="G2489">
        <v>41.5</v>
      </c>
    </row>
    <row r="2490" spans="1:7" x14ac:dyDescent="0.3">
      <c r="A2490" s="161"/>
      <c r="D2490">
        <v>12</v>
      </c>
      <c r="E2490" t="s">
        <v>46</v>
      </c>
      <c r="F2490">
        <v>2015</v>
      </c>
      <c r="G2490">
        <v>40.6</v>
      </c>
    </row>
    <row r="2491" spans="1:7" x14ac:dyDescent="0.3">
      <c r="A2491" s="161"/>
      <c r="D2491">
        <v>13</v>
      </c>
      <c r="E2491" t="s">
        <v>46</v>
      </c>
      <c r="F2491">
        <v>2015</v>
      </c>
      <c r="G2491">
        <v>40.299999999999997</v>
      </c>
    </row>
    <row r="2492" spans="1:7" x14ac:dyDescent="0.3">
      <c r="A2492" s="161"/>
      <c r="D2492">
        <v>14</v>
      </c>
      <c r="E2492" t="s">
        <v>46</v>
      </c>
      <c r="F2492">
        <v>2015</v>
      </c>
      <c r="G2492">
        <v>39.1</v>
      </c>
    </row>
    <row r="2493" spans="1:7" x14ac:dyDescent="0.3">
      <c r="A2493" s="161"/>
      <c r="D2493">
        <v>15</v>
      </c>
      <c r="E2493" t="s">
        <v>46</v>
      </c>
      <c r="F2493">
        <v>2015</v>
      </c>
      <c r="G2493">
        <v>40</v>
      </c>
    </row>
    <row r="2494" spans="1:7" x14ac:dyDescent="0.3">
      <c r="A2494" s="161"/>
      <c r="D2494">
        <v>16</v>
      </c>
      <c r="E2494" t="s">
        <v>46</v>
      </c>
      <c r="F2494">
        <v>2015</v>
      </c>
      <c r="G2494">
        <v>37.5</v>
      </c>
    </row>
    <row r="2495" spans="1:7" x14ac:dyDescent="0.3">
      <c r="A2495" s="161"/>
      <c r="D2495">
        <v>17</v>
      </c>
      <c r="E2495" t="s">
        <v>46</v>
      </c>
      <c r="F2495">
        <v>2015</v>
      </c>
      <c r="G2495">
        <v>37.5</v>
      </c>
    </row>
    <row r="2496" spans="1:7" x14ac:dyDescent="0.3">
      <c r="A2496" s="161"/>
      <c r="D2496">
        <v>18</v>
      </c>
      <c r="E2496" t="s">
        <v>46</v>
      </c>
      <c r="F2496">
        <v>2015</v>
      </c>
      <c r="G2496">
        <v>36.700000000000003</v>
      </c>
    </row>
    <row r="2497" spans="1:7" x14ac:dyDescent="0.3">
      <c r="A2497" s="161"/>
      <c r="D2497">
        <v>19</v>
      </c>
      <c r="E2497" t="s">
        <v>46</v>
      </c>
      <c r="F2497">
        <v>2015</v>
      </c>
      <c r="G2497">
        <v>35.1</v>
      </c>
    </row>
    <row r="2498" spans="1:7" x14ac:dyDescent="0.3">
      <c r="A2498" s="161"/>
      <c r="D2498">
        <v>20</v>
      </c>
      <c r="E2498" t="s">
        <v>46</v>
      </c>
      <c r="F2498">
        <v>2015</v>
      </c>
      <c r="G2498">
        <v>34.200000000000003</v>
      </c>
    </row>
    <row r="2499" spans="1:7" x14ac:dyDescent="0.3">
      <c r="A2499" s="161"/>
      <c r="D2499">
        <v>21</v>
      </c>
      <c r="E2499" t="s">
        <v>46</v>
      </c>
      <c r="F2499">
        <v>2015</v>
      </c>
      <c r="G2499">
        <v>34.200000000000003</v>
      </c>
    </row>
    <row r="2500" spans="1:7" x14ac:dyDescent="0.3">
      <c r="A2500" s="161"/>
      <c r="D2500">
        <v>22</v>
      </c>
      <c r="E2500" t="s">
        <v>46</v>
      </c>
      <c r="F2500">
        <v>2015</v>
      </c>
      <c r="G2500">
        <v>33.4</v>
      </c>
    </row>
    <row r="2501" spans="1:7" x14ac:dyDescent="0.3">
      <c r="A2501" s="161"/>
      <c r="D2501">
        <v>23</v>
      </c>
      <c r="E2501" t="s">
        <v>46</v>
      </c>
      <c r="F2501">
        <v>2015</v>
      </c>
      <c r="G2501">
        <v>33.4</v>
      </c>
    </row>
    <row r="2502" spans="1:7" x14ac:dyDescent="0.3">
      <c r="A2502" s="161"/>
      <c r="D2502">
        <v>24</v>
      </c>
      <c r="E2502" t="s">
        <v>46</v>
      </c>
      <c r="F2502">
        <v>2015</v>
      </c>
      <c r="G2502">
        <v>32.6</v>
      </c>
    </row>
    <row r="2503" spans="1:7" x14ac:dyDescent="0.3">
      <c r="A2503" s="161"/>
      <c r="D2503">
        <v>25</v>
      </c>
      <c r="E2503" t="s">
        <v>46</v>
      </c>
      <c r="F2503">
        <v>2015</v>
      </c>
      <c r="G2503">
        <v>32.6</v>
      </c>
    </row>
    <row r="2504" spans="1:7" x14ac:dyDescent="0.3">
      <c r="A2504" s="161"/>
      <c r="D2504">
        <v>26</v>
      </c>
      <c r="E2504" t="s">
        <v>46</v>
      </c>
      <c r="F2504">
        <v>2015</v>
      </c>
      <c r="G2504">
        <v>32.299999999999997</v>
      </c>
    </row>
    <row r="2505" spans="1:7" x14ac:dyDescent="0.3">
      <c r="A2505" s="161"/>
      <c r="D2505">
        <v>27</v>
      </c>
      <c r="E2505" t="s">
        <v>46</v>
      </c>
      <c r="F2505">
        <v>2015</v>
      </c>
      <c r="G2505">
        <v>32.299999999999997</v>
      </c>
    </row>
    <row r="2506" spans="1:7" x14ac:dyDescent="0.3">
      <c r="A2506" s="161"/>
      <c r="D2506">
        <v>28</v>
      </c>
      <c r="E2506" t="s">
        <v>46</v>
      </c>
      <c r="F2506">
        <v>2015</v>
      </c>
      <c r="G2506">
        <v>34.799999999999997</v>
      </c>
    </row>
    <row r="2507" spans="1:7" x14ac:dyDescent="0.3">
      <c r="A2507" s="161"/>
      <c r="D2507">
        <v>29</v>
      </c>
      <c r="E2507" t="s">
        <v>46</v>
      </c>
      <c r="F2507">
        <v>2015</v>
      </c>
      <c r="G2507">
        <v>32.9</v>
      </c>
    </row>
    <row r="2508" spans="1:7" x14ac:dyDescent="0.3">
      <c r="A2508" s="161"/>
      <c r="D2508">
        <v>30</v>
      </c>
      <c r="E2508" t="s">
        <v>46</v>
      </c>
      <c r="F2508">
        <v>2015</v>
      </c>
      <c r="G2508">
        <v>32.9</v>
      </c>
    </row>
    <row r="2509" spans="1:7" x14ac:dyDescent="0.3">
      <c r="A2509" s="161"/>
      <c r="D2509">
        <v>31</v>
      </c>
      <c r="E2509" t="s">
        <v>46</v>
      </c>
      <c r="F2509">
        <v>2015</v>
      </c>
      <c r="G2509">
        <v>31.8</v>
      </c>
    </row>
    <row r="2510" spans="1:7" x14ac:dyDescent="0.3">
      <c r="A2510" s="161"/>
    </row>
    <row r="2511" spans="1:7" x14ac:dyDescent="0.3">
      <c r="A2511" s="161"/>
    </row>
    <row r="2512" spans="1:7" x14ac:dyDescent="0.3">
      <c r="A2512" s="161"/>
    </row>
    <row r="2513" spans="1:1" x14ac:dyDescent="0.3">
      <c r="A2513" s="161"/>
    </row>
    <row r="2514" spans="1:1" x14ac:dyDescent="0.3">
      <c r="A2514" s="161"/>
    </row>
    <row r="2515" spans="1:1" x14ac:dyDescent="0.3">
      <c r="A2515" s="161"/>
    </row>
    <row r="2516" spans="1:1" x14ac:dyDescent="0.3">
      <c r="A2516" s="161"/>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6"/>
  <dimension ref="A1:AB36"/>
  <sheetViews>
    <sheetView topLeftCell="L1" workbookViewId="0">
      <selection activeCell="AB36" sqref="AB36"/>
    </sheetView>
  </sheetViews>
  <sheetFormatPr defaultRowHeight="14.4" x14ac:dyDescent="0.3"/>
  <cols>
    <col min="1" max="1" width="14.88671875" bestFit="1" customWidth="1"/>
    <col min="2" max="2" width="9.109375" style="77"/>
  </cols>
  <sheetData>
    <row r="1" spans="1:28" x14ac:dyDescent="0.3">
      <c r="A1" s="2" t="s">
        <v>100</v>
      </c>
      <c r="P1" s="75" t="s">
        <v>103</v>
      </c>
    </row>
    <row r="2" spans="1:28" x14ac:dyDescent="0.3">
      <c r="P2" s="34"/>
    </row>
    <row r="3" spans="1:28" x14ac:dyDescent="0.3">
      <c r="A3" s="72" t="s">
        <v>96</v>
      </c>
      <c r="B3" s="78" t="s">
        <v>35</v>
      </c>
      <c r="C3" s="8" t="s">
        <v>36</v>
      </c>
      <c r="D3" s="8" t="s">
        <v>37</v>
      </c>
      <c r="E3" s="8" t="s">
        <v>38</v>
      </c>
      <c r="F3" s="8" t="s">
        <v>39</v>
      </c>
      <c r="G3" s="8" t="s">
        <v>21</v>
      </c>
      <c r="H3" s="8" t="s">
        <v>40</v>
      </c>
      <c r="I3" s="8" t="s">
        <v>41</v>
      </c>
      <c r="J3" s="8" t="s">
        <v>42</v>
      </c>
      <c r="K3" s="8" t="s">
        <v>43</v>
      </c>
      <c r="L3" s="8" t="s">
        <v>44</v>
      </c>
      <c r="M3" s="8" t="s">
        <v>45</v>
      </c>
      <c r="N3" s="8" t="s">
        <v>46</v>
      </c>
      <c r="P3" s="78" t="s">
        <v>35</v>
      </c>
      <c r="Q3" s="8" t="s">
        <v>36</v>
      </c>
      <c r="R3" s="8" t="s">
        <v>37</v>
      </c>
      <c r="S3" s="8" t="s">
        <v>38</v>
      </c>
      <c r="T3" s="8" t="s">
        <v>39</v>
      </c>
      <c r="U3" s="8" t="s">
        <v>21</v>
      </c>
      <c r="V3" s="8" t="s">
        <v>40</v>
      </c>
      <c r="W3" s="8" t="s">
        <v>41</v>
      </c>
      <c r="X3" s="8" t="s">
        <v>42</v>
      </c>
      <c r="Y3" s="8" t="s">
        <v>43</v>
      </c>
      <c r="Z3" s="8" t="s">
        <v>44</v>
      </c>
      <c r="AA3" s="8" t="s">
        <v>45</v>
      </c>
      <c r="AB3" s="8" t="s">
        <v>46</v>
      </c>
    </row>
    <row r="4" spans="1:28" x14ac:dyDescent="0.3">
      <c r="A4" t="s">
        <v>101</v>
      </c>
      <c r="B4" s="76" t="str">
        <f>IFERROR(AVERAGE(#REF!,#REF!,#REF!,#REF!,#REF!,#REF!,#REF!,#REF!,#REF!,#REF!,#REF!,#REF!,#REF!,#REF!,#REF!,#REF!,#REF!,#REF!,#REF!,#REF!,#REF!,#REF!,#REF!,#REF!,#REF!,#REF!,#REF!,#REF!,#REF!,#REF!,#REF!),"")</f>
        <v/>
      </c>
      <c r="C4" s="74" t="str">
        <f>IFERROR(AVERAGE(#REF!,#REF!,#REF!,#REF!,#REF!,#REF!,#REF!,#REF!,#REF!,#REF!,#REF!,#REF!,#REF!,#REF!,#REF!,#REF!,#REF!,#REF!,#REF!,#REF!,#REF!,#REF!,#REF!,#REF!,#REF!,#REF!,#REF!,#REF!,#REF!,#REF!,#REF!),"")</f>
        <v/>
      </c>
      <c r="D4" s="74" t="str">
        <f>IFERROR(AVERAGE(#REF!,#REF!,#REF!,#REF!,#REF!,#REF!,#REF!,#REF!,#REF!,#REF!,#REF!,#REF!,#REF!,#REF!,#REF!,#REF!,#REF!,#REF!,#REF!,#REF!,#REF!,#REF!,#REF!,#REF!,#REF!,#REF!,#REF!,#REF!,#REF!,#REF!,#REF!),"")</f>
        <v/>
      </c>
      <c r="E4" s="74" t="str">
        <f>IFERROR(AVERAGE(#REF!,#REF!,#REF!,#REF!,#REF!,#REF!,#REF!,#REF!,#REF!,#REF!,#REF!,#REF!,#REF!,#REF!,#REF!,#REF!,#REF!,#REF!,#REF!,#REF!,#REF!,#REF!,#REF!,#REF!,#REF!,#REF!,#REF!,#REF!,#REF!,#REF!,#REF!),"")</f>
        <v/>
      </c>
      <c r="F4" s="74" t="str">
        <f>IFERROR(AVERAGE(#REF!,#REF!,#REF!,#REF!,#REF!,#REF!,#REF!,#REF!,#REF!,#REF!,#REF!,#REF!,#REF!,#REF!,#REF!,#REF!,#REF!,#REF!,#REF!,#REF!,#REF!,#REF!,#REF!,#REF!,#REF!,#REF!,#REF!,#REF!,#REF!,#REF!,#REF!),"")</f>
        <v/>
      </c>
      <c r="G4" s="74" t="str">
        <f>IFERROR(AVERAGE(#REF!,#REF!,#REF!,#REF!,#REF!,#REF!,#REF!,#REF!,#REF!,#REF!,#REF!,#REF!,#REF!,#REF!,#REF!,#REF!,#REF!,#REF!,#REF!,#REF!,#REF!,#REF!,#REF!,#REF!,#REF!,#REF!,#REF!,#REF!,#REF!,#REF!,#REF!),"")</f>
        <v/>
      </c>
      <c r="H4" s="74" t="str">
        <f>IFERROR(AVERAGE(#REF!,#REF!,#REF!,#REF!,#REF!,#REF!,#REF!,#REF!,#REF!,#REF!,#REF!,#REF!,#REF!,#REF!,#REF!,#REF!,#REF!,#REF!,#REF!,#REF!,#REF!,#REF!,#REF!,#REF!,#REF!,#REF!,#REF!,#REF!,#REF!,#REF!,#REF!),"")</f>
        <v/>
      </c>
      <c r="I4" s="74" t="str">
        <f>IFERROR(AVERAGE(#REF!,#REF!,#REF!,#REF!,#REF!,#REF!,#REF!,#REF!,#REF!,#REF!,#REF!,#REF!,#REF!,#REF!,#REF!,#REF!,#REF!,#REF!,#REF!,#REF!,#REF!,#REF!,#REF!,#REF!,#REF!,#REF!,#REF!,#REF!,#REF!,#REF!,#REF!),"")</f>
        <v/>
      </c>
      <c r="J4" s="74" t="str">
        <f>IFERROR(AVERAGE(#REF!,#REF!,#REF!,#REF!,#REF!,#REF!,#REF!,#REF!,#REF!,#REF!,#REF!,#REF!,#REF!,#REF!,#REF!,#REF!,#REF!,#REF!,#REF!,#REF!,#REF!,#REF!,#REF!,#REF!,#REF!,#REF!,#REF!,#REF!,#REF!,#REF!,#REF!),"")</f>
        <v/>
      </c>
      <c r="K4" s="74" t="str">
        <f>IFERROR(AVERAGE(#REF!,#REF!,#REF!,#REF!,#REF!,#REF!,#REF!,#REF!,#REF!,#REF!,#REF!,#REF!,#REF!,#REF!,#REF!,#REF!,#REF!,#REF!,#REF!,#REF!,#REF!,#REF!,#REF!,#REF!,#REF!,#REF!,#REF!,#REF!,#REF!,#REF!,#REF!),"")</f>
        <v/>
      </c>
      <c r="L4" s="74" t="str">
        <f>IFERROR(AVERAGE(#REF!,#REF!,#REF!,#REF!,#REF!,#REF!,#REF!,#REF!,#REF!,#REF!,#REF!,#REF!,#REF!,#REF!,#REF!,#REF!,#REF!,#REF!,#REF!,#REF!,#REF!,#REF!,#REF!,#REF!,#REF!,#REF!,#REF!,#REF!,#REF!,#REF!,#REF!),"")</f>
        <v/>
      </c>
      <c r="M4" s="74" t="str">
        <f>IFERROR(AVERAGE(#REF!,#REF!,#REF!,#REF!,#REF!,#REF!,#REF!,#REF!,#REF!,#REF!,#REF!,#REF!,#REF!,#REF!,#REF!,#REF!,#REF!,#REF!,#REF!,#REF!,#REF!,#REF!,#REF!,#REF!,#REF!,#REF!,#REF!,#REF!,#REF!,#REF!,#REF!),"")</f>
        <v/>
      </c>
      <c r="N4" s="74" t="str">
        <f>IFERROR(AVERAGE(#REF!,#REF!,#REF!,#REF!,#REF!,#REF!,#REF!,#REF!,#REF!,#REF!,#REF!,#REF!,#REF!,#REF!,#REF!,#REF!,#REF!,#REF!,#REF!,#REF!,#REF!,#REF!,#REF!,#REF!,#REF!,#REF!,#REF!,#REF!,#REF!,#REF!,#REF!),"")</f>
        <v/>
      </c>
      <c r="P4" s="76" t="str">
        <f>IFERROR(AVERAGE(#REF!,#REF!,#REF!,#REF!,#REF!,#REF!,#REF!,#REF!,#REF!,#REF!,#REF!,#REF!,#REF!,#REF!,#REF!,#REF!,#REF!,#REF!,#REF!,#REF!,#REF!,#REF!,#REF!,#REF!,#REF!,#REF!,#REF!,#REF!,#REF!,#REF!,#REF!),"")</f>
        <v/>
      </c>
      <c r="Q4" s="74" t="str">
        <f>IFERROR(AVERAGE(#REF!,#REF!,#REF!,#REF!,#REF!,#REF!,#REF!,#REF!,#REF!,#REF!,#REF!,#REF!,#REF!,#REF!,#REF!,#REF!,#REF!,#REF!,#REF!,#REF!,#REF!,#REF!,#REF!,#REF!,#REF!,#REF!,#REF!,#REF!,#REF!,#REF!,#REF!),"")</f>
        <v/>
      </c>
      <c r="R4" s="74" t="str">
        <f>IFERROR(AVERAGE(#REF!,#REF!,#REF!,#REF!,#REF!,#REF!,#REF!,#REF!,#REF!,#REF!,#REF!,#REF!,#REF!,#REF!,#REF!,#REF!,#REF!,#REF!,#REF!,#REF!,#REF!,#REF!,#REF!,#REF!,#REF!,#REF!,#REF!,#REF!,#REF!,#REF!,#REF!),"")</f>
        <v/>
      </c>
      <c r="S4" s="74" t="str">
        <f>IFERROR(AVERAGE(#REF!,#REF!,#REF!,#REF!,#REF!,#REF!,#REF!,#REF!,#REF!,#REF!,#REF!,#REF!,#REF!,#REF!,#REF!,#REF!,#REF!,#REF!,#REF!,#REF!,#REF!,#REF!,#REF!,#REF!,#REF!,#REF!,#REF!,#REF!,#REF!,#REF!,#REF!),"")</f>
        <v/>
      </c>
      <c r="T4" s="74" t="str">
        <f>IFERROR(AVERAGE(#REF!,#REF!,#REF!,#REF!,#REF!,#REF!,#REF!,#REF!,#REF!,#REF!,#REF!,#REF!,#REF!,#REF!,#REF!,#REF!,#REF!,#REF!,#REF!,#REF!,#REF!,#REF!,#REF!,#REF!,#REF!,#REF!,#REF!,#REF!,#REF!,#REF!,#REF!),"")</f>
        <v/>
      </c>
      <c r="U4" s="74" t="str">
        <f>IFERROR(AVERAGE(#REF!,#REF!,#REF!,#REF!,#REF!,#REF!,#REF!,#REF!,#REF!,#REF!,#REF!,#REF!,#REF!,#REF!,#REF!,#REF!,#REF!,#REF!,#REF!,#REF!,#REF!,#REF!,#REF!,#REF!,#REF!,#REF!,#REF!,#REF!,#REF!,#REF!,#REF!),"")</f>
        <v/>
      </c>
      <c r="V4" s="74" t="str">
        <f>IFERROR(AVERAGE(#REF!,#REF!,#REF!,#REF!,#REF!,#REF!,#REF!,#REF!,#REF!,#REF!,#REF!,#REF!,#REF!,#REF!,#REF!,#REF!,#REF!,#REF!,#REF!,#REF!,#REF!,#REF!,#REF!,#REF!,#REF!,#REF!,#REF!,#REF!,#REF!,#REF!,#REF!),"")</f>
        <v/>
      </c>
      <c r="W4" s="74" t="str">
        <f>IFERROR(AVERAGE(#REF!,#REF!,#REF!,#REF!,#REF!,#REF!,#REF!,#REF!,#REF!,#REF!,#REF!,#REF!,#REF!,#REF!,#REF!,#REF!,#REF!,#REF!,#REF!,#REF!,#REF!,#REF!,#REF!,#REF!,#REF!,#REF!,#REF!,#REF!,#REF!,#REF!,#REF!),"")</f>
        <v/>
      </c>
      <c r="X4" s="74" t="str">
        <f>IFERROR(AVERAGE(#REF!,#REF!,#REF!,#REF!,#REF!,#REF!,#REF!,#REF!,#REF!,#REF!,#REF!,#REF!,#REF!,#REF!,#REF!,#REF!,#REF!,#REF!,#REF!,#REF!,#REF!,#REF!,#REF!,#REF!,#REF!,#REF!,#REF!,#REF!,#REF!,#REF!,#REF!),"")</f>
        <v/>
      </c>
      <c r="Y4" s="74" t="str">
        <f>IFERROR(AVERAGE(#REF!,#REF!,#REF!,#REF!,#REF!,#REF!,#REF!,#REF!,#REF!,#REF!,#REF!,#REF!,#REF!,#REF!,#REF!,#REF!,#REF!,#REF!,#REF!,#REF!,#REF!,#REF!,#REF!,#REF!,#REF!,#REF!,#REF!,#REF!,#REF!,#REF!,#REF!),"")</f>
        <v/>
      </c>
      <c r="Z4" s="74" t="str">
        <f>IFERROR(AVERAGE(#REF!,#REF!,#REF!,#REF!,#REF!,#REF!,#REF!,#REF!,#REF!,#REF!,#REF!,#REF!,#REF!,#REF!,#REF!,#REF!,#REF!,#REF!,#REF!,#REF!,#REF!,#REF!,#REF!,#REF!,#REF!,#REF!,#REF!,#REF!,#REF!,#REF!,#REF!),"")</f>
        <v/>
      </c>
      <c r="AA4" s="74" t="str">
        <f>IFERROR(AVERAGE(#REF!,#REF!,#REF!,#REF!,#REF!,#REF!,#REF!,#REF!,#REF!,#REF!,#REF!,#REF!,#REF!,#REF!,#REF!,#REF!,#REF!,#REF!,#REF!,#REF!,#REF!,#REF!,#REF!,#REF!,#REF!,#REF!,#REF!,#REF!,#REF!,#REF!,#REF!),"")</f>
        <v/>
      </c>
      <c r="AB4" s="74" t="str">
        <f>IFERROR(AVERAGE(#REF!,#REF!,#REF!,#REF!,#REF!,#REF!,#REF!,#REF!,#REF!,#REF!,#REF!,#REF!,#REF!,#REF!,#REF!,#REF!,#REF!,#REF!,#REF!,#REF!,#REF!,#REF!,#REF!,#REF!,#REF!,#REF!,#REF!,#REF!,#REF!,#REF!,#REF!),"")</f>
        <v/>
      </c>
    </row>
    <row r="5" spans="1:28" x14ac:dyDescent="0.3">
      <c r="B5" s="76" t="str">
        <f>IFERROR(AVERAGE(#REF!,#REF!,#REF!,#REF!,#REF!,#REF!,#REF!,#REF!,#REF!,#REF!,#REF!,#REF!,#REF!,#REF!,#REF!,#REF!,#REF!,#REF!,#REF!,#REF!,#REF!,#REF!,#REF!,#REF!,#REF!,#REF!,#REF!,#REF!,#REF!,#REF!,#REF!),"")</f>
        <v/>
      </c>
      <c r="C5" s="74" t="str">
        <f>IFERROR(AVERAGE(#REF!,#REF!,#REF!,#REF!,#REF!,#REF!,#REF!,#REF!,#REF!,#REF!,#REF!,#REF!,#REF!,#REF!,#REF!,#REF!,#REF!,#REF!,#REF!,#REF!,#REF!,#REF!,#REF!,#REF!,#REF!,#REF!,#REF!,#REF!,#REF!,#REF!,#REF!),"")</f>
        <v/>
      </c>
      <c r="D5" s="74" t="str">
        <f>IFERROR(AVERAGE(#REF!,#REF!,#REF!,#REF!,#REF!,#REF!,#REF!,#REF!,#REF!,#REF!,#REF!,#REF!,#REF!,#REF!,#REF!,#REF!,#REF!,#REF!,#REF!,#REF!,#REF!,#REF!,#REF!,#REF!,#REF!,#REF!,#REF!,#REF!,#REF!,#REF!,#REF!),"")</f>
        <v/>
      </c>
      <c r="E5" s="74" t="str">
        <f>IFERROR(AVERAGE(#REF!,#REF!,#REF!,#REF!,#REF!,#REF!,#REF!,#REF!,#REF!,#REF!,#REF!,#REF!,#REF!,#REF!,#REF!,#REF!,#REF!,#REF!,#REF!,#REF!,#REF!,#REF!,#REF!,#REF!,#REF!,#REF!,#REF!,#REF!,#REF!,#REF!,#REF!),"")</f>
        <v/>
      </c>
      <c r="F5" s="74" t="str">
        <f>IFERROR(AVERAGE(#REF!,#REF!,#REF!,#REF!,#REF!,#REF!,#REF!,#REF!,#REF!,#REF!,#REF!,#REF!,#REF!,#REF!,#REF!,#REF!,#REF!,#REF!,#REF!,#REF!,#REF!,#REF!,#REF!,#REF!,#REF!,#REF!,#REF!,#REF!,#REF!,#REF!,#REF!),"")</f>
        <v/>
      </c>
      <c r="G5" s="74" t="str">
        <f>IFERROR(AVERAGE(#REF!,#REF!,#REF!,#REF!,#REF!,#REF!,#REF!,#REF!,#REF!,#REF!,#REF!,#REF!,#REF!,#REF!,#REF!,#REF!,#REF!,#REF!,#REF!,#REF!,#REF!,#REF!,#REF!,#REF!,#REF!,#REF!,#REF!,#REF!,#REF!,#REF!,#REF!),"")</f>
        <v/>
      </c>
      <c r="H5" s="74" t="str">
        <f>IFERROR(AVERAGE(#REF!,#REF!,#REF!,#REF!,#REF!,#REF!,#REF!,#REF!,#REF!,#REF!,#REF!,#REF!,#REF!,#REF!,#REF!,#REF!,#REF!,#REF!,#REF!,#REF!,#REF!,#REF!,#REF!,#REF!,#REF!,#REF!,#REF!,#REF!,#REF!,#REF!,#REF!),"")</f>
        <v/>
      </c>
      <c r="I5" s="74" t="str">
        <f>IFERROR(AVERAGE(#REF!,#REF!,#REF!,#REF!,#REF!,#REF!,#REF!,#REF!,#REF!,#REF!,#REF!,#REF!,#REF!,#REF!,#REF!,#REF!,#REF!,#REF!,#REF!,#REF!,#REF!,#REF!,#REF!,#REF!,#REF!,#REF!,#REF!,#REF!,#REF!,#REF!,#REF!),"")</f>
        <v/>
      </c>
      <c r="J5" s="74" t="str">
        <f>IFERROR(AVERAGE(#REF!,#REF!,#REF!,#REF!,#REF!,#REF!,#REF!,#REF!,#REF!,#REF!,#REF!,#REF!,#REF!,#REF!,#REF!,#REF!,#REF!,#REF!,#REF!,#REF!,#REF!,#REF!,#REF!,#REF!,#REF!,#REF!,#REF!,#REF!,#REF!,#REF!,#REF!),"")</f>
        <v/>
      </c>
      <c r="K5" s="74" t="str">
        <f>IFERROR(AVERAGE(#REF!,#REF!,#REF!,#REF!,#REF!,#REF!,#REF!,#REF!,#REF!,#REF!,#REF!,#REF!,#REF!,#REF!,#REF!,#REF!,#REF!,#REF!,#REF!,#REF!,#REF!,#REF!,#REF!,#REF!,#REF!,#REF!,#REF!,#REF!,#REF!,#REF!,#REF!),"")</f>
        <v/>
      </c>
      <c r="L5" s="74" t="str">
        <f>IFERROR(AVERAGE(#REF!,#REF!,#REF!,#REF!,#REF!,#REF!,#REF!,#REF!,#REF!,#REF!,#REF!,#REF!,#REF!,#REF!,#REF!,#REF!,#REF!,#REF!,#REF!,#REF!,#REF!,#REF!,#REF!,#REF!,#REF!,#REF!,#REF!,#REF!,#REF!,#REF!,#REF!),"")</f>
        <v/>
      </c>
      <c r="M5" s="74" t="str">
        <f>IFERROR(AVERAGE(#REF!,#REF!,#REF!,#REF!,#REF!,#REF!,#REF!,#REF!,#REF!,#REF!,#REF!,#REF!,#REF!,#REF!,#REF!,#REF!,#REF!,#REF!,#REF!,#REF!,#REF!,#REF!,#REF!,#REF!,#REF!,#REF!,#REF!,#REF!,#REF!,#REF!,#REF!),"")</f>
        <v/>
      </c>
      <c r="N5" s="74" t="str">
        <f>IFERROR(AVERAGE(#REF!,#REF!,#REF!,#REF!,#REF!,#REF!,#REF!,#REF!,#REF!,#REF!,#REF!,#REF!,#REF!,#REF!,#REF!,#REF!,#REF!,#REF!,#REF!,#REF!,#REF!,#REF!,#REF!,#REF!,#REF!,#REF!,#REF!,#REF!,#REF!,#REF!,#REF!),"")</f>
        <v/>
      </c>
      <c r="P5" s="76" t="str">
        <f>IFERROR(AVERAGE(#REF!,#REF!,#REF!,#REF!,#REF!,#REF!,#REF!,#REF!,#REF!,#REF!,#REF!,#REF!,#REF!,#REF!,#REF!,#REF!,#REF!,#REF!,#REF!,#REF!,#REF!,#REF!,#REF!,#REF!,#REF!,#REF!,#REF!,#REF!,#REF!,#REF!,#REF!),"")</f>
        <v/>
      </c>
      <c r="Q5" s="74" t="str">
        <f>IFERROR(AVERAGE(#REF!,#REF!,#REF!,#REF!,#REF!,#REF!,#REF!,#REF!,#REF!,#REF!,#REF!,#REF!,#REF!,#REF!,#REF!,#REF!,#REF!,#REF!,#REF!,#REF!,#REF!,#REF!,#REF!,#REF!,#REF!,#REF!,#REF!,#REF!,#REF!,#REF!,#REF!),"")</f>
        <v/>
      </c>
      <c r="R5" s="74" t="str">
        <f>IFERROR(AVERAGE(#REF!,#REF!,#REF!,#REF!,#REF!,#REF!,#REF!,#REF!,#REF!,#REF!,#REF!,#REF!,#REF!,#REF!,#REF!,#REF!,#REF!,#REF!,#REF!,#REF!,#REF!,#REF!,#REF!,#REF!,#REF!,#REF!,#REF!,#REF!,#REF!,#REF!,#REF!),"")</f>
        <v/>
      </c>
      <c r="S5" s="74" t="str">
        <f>IFERROR(AVERAGE(#REF!,#REF!,#REF!,#REF!,#REF!,#REF!,#REF!,#REF!,#REF!,#REF!,#REF!,#REF!,#REF!,#REF!,#REF!,#REF!,#REF!,#REF!,#REF!,#REF!,#REF!,#REF!,#REF!,#REF!,#REF!,#REF!,#REF!,#REF!,#REF!,#REF!,#REF!),"")</f>
        <v/>
      </c>
      <c r="T5" s="74" t="str">
        <f>IFERROR(AVERAGE(#REF!,#REF!,#REF!,#REF!,#REF!,#REF!,#REF!,#REF!,#REF!,#REF!,#REF!,#REF!,#REF!,#REF!,#REF!,#REF!,#REF!,#REF!,#REF!,#REF!,#REF!,#REF!,#REF!,#REF!,#REF!,#REF!,#REF!,#REF!,#REF!,#REF!,#REF!),"")</f>
        <v/>
      </c>
      <c r="U5" s="74" t="str">
        <f>IFERROR(AVERAGE(#REF!,#REF!,#REF!,#REF!,#REF!,#REF!,#REF!,#REF!,#REF!,#REF!,#REF!,#REF!,#REF!,#REF!,#REF!,#REF!,#REF!,#REF!,#REF!,#REF!,#REF!,#REF!,#REF!,#REF!,#REF!,#REF!,#REF!,#REF!,#REF!,#REF!,#REF!),"")</f>
        <v/>
      </c>
      <c r="V5" s="74" t="str">
        <f>IFERROR(AVERAGE(#REF!,#REF!,#REF!,#REF!,#REF!,#REF!,#REF!,#REF!,#REF!,#REF!,#REF!,#REF!,#REF!,#REF!,#REF!,#REF!,#REF!,#REF!,#REF!,#REF!,#REF!,#REF!,#REF!,#REF!,#REF!,#REF!,#REF!,#REF!,#REF!,#REF!,#REF!),"")</f>
        <v/>
      </c>
      <c r="W5" s="74" t="str">
        <f>IFERROR(AVERAGE(#REF!,#REF!,#REF!,#REF!,#REF!,#REF!,#REF!,#REF!,#REF!,#REF!,#REF!,#REF!,#REF!,#REF!,#REF!,#REF!,#REF!,#REF!,#REF!,#REF!,#REF!,#REF!,#REF!,#REF!,#REF!,#REF!,#REF!,#REF!,#REF!,#REF!,#REF!),"")</f>
        <v/>
      </c>
      <c r="X5" s="74" t="str">
        <f>IFERROR(AVERAGE(#REF!,#REF!,#REF!,#REF!,#REF!,#REF!,#REF!,#REF!,#REF!,#REF!,#REF!,#REF!,#REF!,#REF!,#REF!,#REF!,#REF!,#REF!,#REF!,#REF!,#REF!,#REF!,#REF!,#REF!,#REF!,#REF!,#REF!,#REF!,#REF!,#REF!,#REF!),"")</f>
        <v/>
      </c>
      <c r="Y5" s="74" t="str">
        <f>IFERROR(AVERAGE(#REF!,#REF!,#REF!,#REF!,#REF!,#REF!,#REF!,#REF!,#REF!,#REF!,#REF!,#REF!,#REF!,#REF!,#REF!,#REF!,#REF!,#REF!,#REF!,#REF!,#REF!,#REF!,#REF!,#REF!,#REF!,#REF!,#REF!,#REF!,#REF!,#REF!,#REF!),"")</f>
        <v/>
      </c>
      <c r="Z5" s="74" t="str">
        <f>IFERROR(AVERAGE(#REF!,#REF!,#REF!,#REF!,#REF!,#REF!,#REF!,#REF!,#REF!,#REF!,#REF!,#REF!,#REF!,#REF!,#REF!,#REF!,#REF!,#REF!,#REF!,#REF!,#REF!,#REF!,#REF!,#REF!,#REF!,#REF!,#REF!,#REF!,#REF!,#REF!,#REF!),"")</f>
        <v/>
      </c>
      <c r="AA5" s="74" t="str">
        <f>IFERROR(AVERAGE(#REF!,#REF!,#REF!,#REF!,#REF!,#REF!,#REF!,#REF!,#REF!,#REF!,#REF!,#REF!,#REF!,#REF!,#REF!,#REF!,#REF!,#REF!,#REF!,#REF!,#REF!,#REF!,#REF!,#REF!,#REF!,#REF!,#REF!,#REF!,#REF!,#REF!,#REF!),"")</f>
        <v/>
      </c>
      <c r="AB5" s="74" t="str">
        <f>IFERROR(AVERAGE(#REF!,#REF!,#REF!,#REF!,#REF!,#REF!,#REF!,#REF!,#REF!,#REF!,#REF!,#REF!,#REF!,#REF!,#REF!,#REF!,#REF!,#REF!,#REF!,#REF!,#REF!,#REF!,#REF!,#REF!,#REF!,#REF!,#REF!,#REF!,#REF!,#REF!,#REF!),"")</f>
        <v/>
      </c>
    </row>
    <row r="6" spans="1:28" x14ac:dyDescent="0.3">
      <c r="B6" s="76" t="str">
        <f>IFERROR(AVERAGE(#REF!,#REF!,#REF!,#REF!,#REF!,#REF!,#REF!,#REF!,#REF!,#REF!,#REF!,#REF!,#REF!,#REF!,#REF!,#REF!,#REF!,#REF!,#REF!,#REF!,#REF!,#REF!,#REF!,#REF!,#REF!,#REF!,#REF!,#REF!,#REF!,#REF!,#REF!),"")</f>
        <v/>
      </c>
      <c r="C6" s="74" t="str">
        <f>IFERROR(AVERAGE(#REF!,#REF!,#REF!,#REF!,#REF!,#REF!,#REF!,#REF!,#REF!,#REF!,#REF!,#REF!,#REF!,#REF!,#REF!,#REF!,#REF!,#REF!,#REF!,#REF!,#REF!,#REF!,#REF!,#REF!,#REF!,#REF!,#REF!,#REF!,#REF!,#REF!,#REF!),"")</f>
        <v/>
      </c>
      <c r="D6" s="74" t="str">
        <f>IFERROR(AVERAGE(#REF!,#REF!,#REF!,#REF!,#REF!,#REF!,#REF!,#REF!,#REF!,#REF!,#REF!,#REF!,#REF!,#REF!,#REF!,#REF!,#REF!,#REF!,#REF!,#REF!,#REF!,#REF!,#REF!,#REF!,#REF!,#REF!,#REF!,#REF!,#REF!,#REF!,#REF!),"")</f>
        <v/>
      </c>
      <c r="E6" s="74" t="str">
        <f>IFERROR(AVERAGE(#REF!,#REF!,#REF!,#REF!,#REF!,#REF!,#REF!,#REF!,#REF!,#REF!,#REF!,#REF!,#REF!,#REF!,#REF!,#REF!,#REF!,#REF!,#REF!,#REF!,#REF!,#REF!,#REF!,#REF!,#REF!,#REF!,#REF!,#REF!,#REF!,#REF!,#REF!),"")</f>
        <v/>
      </c>
      <c r="F6" s="74" t="str">
        <f>IFERROR(AVERAGE(#REF!,#REF!,#REF!,#REF!,#REF!,#REF!,#REF!,#REF!,#REF!,#REF!,#REF!,#REF!,#REF!,#REF!,#REF!,#REF!,#REF!,#REF!,#REF!,#REF!,#REF!,#REF!,#REF!,#REF!,#REF!,#REF!,#REF!,#REF!,#REF!,#REF!,#REF!),"")</f>
        <v/>
      </c>
      <c r="G6" s="74" t="str">
        <f>IFERROR(AVERAGE(#REF!,#REF!,#REF!,#REF!,#REF!,#REF!,#REF!,#REF!,#REF!,#REF!,#REF!,#REF!,#REF!,#REF!,#REF!,#REF!,#REF!,#REF!,#REF!,#REF!,#REF!,#REF!,#REF!,#REF!,#REF!,#REF!,#REF!,#REF!,#REF!,#REF!,#REF!),"")</f>
        <v/>
      </c>
      <c r="H6" s="74" t="str">
        <f>IFERROR(AVERAGE(#REF!,#REF!,#REF!,#REF!,#REF!,#REF!,#REF!,#REF!,#REF!,#REF!,#REF!,#REF!,#REF!,#REF!,#REF!,#REF!,#REF!,#REF!,#REF!,#REF!,#REF!,#REF!,#REF!,#REF!,#REF!,#REF!,#REF!,#REF!,#REF!,#REF!,#REF!),"")</f>
        <v/>
      </c>
      <c r="I6" s="74" t="str">
        <f>IFERROR(AVERAGE(#REF!,#REF!,#REF!,#REF!,#REF!,#REF!,#REF!,#REF!,#REF!,#REF!,#REF!,#REF!,#REF!,#REF!,#REF!,#REF!,#REF!,#REF!,#REF!,#REF!,#REF!,#REF!,#REF!,#REF!,#REF!,#REF!,#REF!,#REF!,#REF!,#REF!,#REF!),"")</f>
        <v/>
      </c>
      <c r="J6" s="74" t="str">
        <f>IFERROR(AVERAGE(#REF!,#REF!,#REF!,#REF!,#REF!,#REF!,#REF!,#REF!,#REF!,#REF!,#REF!,#REF!,#REF!,#REF!,#REF!,#REF!,#REF!,#REF!,#REF!,#REF!,#REF!,#REF!,#REF!,#REF!,#REF!,#REF!,#REF!,#REF!,#REF!,#REF!,#REF!),"")</f>
        <v/>
      </c>
      <c r="K6" s="74" t="str">
        <f>IFERROR(AVERAGE(#REF!,#REF!,#REF!,#REF!,#REF!,#REF!,#REF!,#REF!,#REF!,#REF!,#REF!,#REF!,#REF!,#REF!,#REF!,#REF!,#REF!,#REF!,#REF!,#REF!,#REF!,#REF!,#REF!,#REF!,#REF!,#REF!,#REF!,#REF!,#REF!,#REF!,#REF!),"")</f>
        <v/>
      </c>
      <c r="L6" s="74" t="str">
        <f>IFERROR(AVERAGE(#REF!,#REF!,#REF!,#REF!,#REF!,#REF!,#REF!,#REF!,#REF!,#REF!,#REF!,#REF!,#REF!,#REF!,#REF!,#REF!,#REF!,#REF!,#REF!,#REF!,#REF!,#REF!,#REF!,#REF!,#REF!,#REF!,#REF!,#REF!,#REF!,#REF!,#REF!),"")</f>
        <v/>
      </c>
      <c r="M6" s="74" t="str">
        <f>IFERROR(AVERAGE(#REF!,#REF!,#REF!,#REF!,#REF!,#REF!,#REF!,#REF!,#REF!,#REF!,#REF!,#REF!,#REF!,#REF!,#REF!,#REF!,#REF!,#REF!,#REF!,#REF!,#REF!,#REF!,#REF!,#REF!,#REF!,#REF!,#REF!,#REF!,#REF!,#REF!,#REF!),"")</f>
        <v/>
      </c>
      <c r="N6" s="74" t="str">
        <f>IFERROR(AVERAGE(#REF!,#REF!,#REF!,#REF!,#REF!,#REF!,#REF!,#REF!,#REF!,#REF!,#REF!,#REF!,#REF!,#REF!,#REF!,#REF!,#REF!,#REF!,#REF!,#REF!,#REF!,#REF!,#REF!,#REF!,#REF!,#REF!,#REF!,#REF!,#REF!,#REF!,#REF!),"")</f>
        <v/>
      </c>
      <c r="P6" s="76" t="str">
        <f>IFERROR(AVERAGE(#REF!,#REF!,#REF!,#REF!,#REF!,#REF!,#REF!,#REF!,#REF!,#REF!,#REF!,#REF!,#REF!,#REF!,#REF!,#REF!,#REF!,#REF!,#REF!,#REF!,#REF!,#REF!,#REF!,#REF!,#REF!,#REF!,#REF!,#REF!,#REF!,#REF!,#REF!),"")</f>
        <v/>
      </c>
      <c r="Q6" s="74" t="str">
        <f>IFERROR(AVERAGE(#REF!,#REF!,#REF!,#REF!,#REF!,#REF!,#REF!,#REF!,#REF!,#REF!,#REF!,#REF!,#REF!,#REF!,#REF!,#REF!,#REF!,#REF!,#REF!,#REF!,#REF!,#REF!,#REF!,#REF!,#REF!,#REF!,#REF!,#REF!,#REF!,#REF!,#REF!),"")</f>
        <v/>
      </c>
      <c r="R6" s="74" t="str">
        <f>IFERROR(AVERAGE(#REF!,#REF!,#REF!,#REF!,#REF!,#REF!,#REF!,#REF!,#REF!,#REF!,#REF!,#REF!,#REF!,#REF!,#REF!,#REF!,#REF!,#REF!,#REF!,#REF!,#REF!,#REF!,#REF!,#REF!,#REF!,#REF!,#REF!,#REF!,#REF!,#REF!,#REF!),"")</f>
        <v/>
      </c>
      <c r="S6" s="74" t="str">
        <f>IFERROR(AVERAGE(#REF!,#REF!,#REF!,#REF!,#REF!,#REF!,#REF!,#REF!,#REF!,#REF!,#REF!,#REF!,#REF!,#REF!,#REF!,#REF!,#REF!,#REF!,#REF!,#REF!,#REF!,#REF!,#REF!,#REF!,#REF!,#REF!,#REF!,#REF!,#REF!,#REF!,#REF!),"")</f>
        <v/>
      </c>
      <c r="T6" s="74" t="str">
        <f>IFERROR(AVERAGE(#REF!,#REF!,#REF!,#REF!,#REF!,#REF!,#REF!,#REF!,#REF!,#REF!,#REF!,#REF!,#REF!,#REF!,#REF!,#REF!,#REF!,#REF!,#REF!,#REF!,#REF!,#REF!,#REF!,#REF!,#REF!,#REF!,#REF!,#REF!,#REF!,#REF!,#REF!),"")</f>
        <v/>
      </c>
      <c r="U6" s="74" t="str">
        <f>IFERROR(AVERAGE(#REF!,#REF!,#REF!,#REF!,#REF!,#REF!,#REF!,#REF!,#REF!,#REF!,#REF!,#REF!,#REF!,#REF!,#REF!,#REF!,#REF!,#REF!,#REF!,#REF!,#REF!,#REF!,#REF!,#REF!,#REF!,#REF!,#REF!,#REF!,#REF!,#REF!,#REF!),"")</f>
        <v/>
      </c>
      <c r="V6" s="74" t="str">
        <f>IFERROR(AVERAGE(#REF!,#REF!,#REF!,#REF!,#REF!,#REF!,#REF!,#REF!,#REF!,#REF!,#REF!,#REF!,#REF!,#REF!,#REF!,#REF!,#REF!,#REF!,#REF!,#REF!,#REF!,#REF!,#REF!,#REF!,#REF!,#REF!,#REF!,#REF!,#REF!,#REF!,#REF!),"")</f>
        <v/>
      </c>
      <c r="W6" s="74" t="str">
        <f>IFERROR(AVERAGE(#REF!,#REF!,#REF!,#REF!,#REF!,#REF!,#REF!,#REF!,#REF!,#REF!,#REF!,#REF!,#REF!,#REF!,#REF!,#REF!,#REF!,#REF!,#REF!,#REF!,#REF!,#REF!,#REF!,#REF!,#REF!,#REF!,#REF!,#REF!,#REF!,#REF!,#REF!),"")</f>
        <v/>
      </c>
      <c r="X6" s="74" t="str">
        <f>IFERROR(AVERAGE(#REF!,#REF!,#REF!,#REF!,#REF!,#REF!,#REF!,#REF!,#REF!,#REF!,#REF!,#REF!,#REF!,#REF!,#REF!,#REF!,#REF!,#REF!,#REF!,#REF!,#REF!,#REF!,#REF!,#REF!,#REF!,#REF!,#REF!,#REF!,#REF!,#REF!,#REF!),"")</f>
        <v/>
      </c>
      <c r="Y6" s="74" t="str">
        <f>IFERROR(AVERAGE(#REF!,#REF!,#REF!,#REF!,#REF!,#REF!,#REF!,#REF!,#REF!,#REF!,#REF!,#REF!,#REF!,#REF!,#REF!,#REF!,#REF!,#REF!,#REF!,#REF!,#REF!,#REF!,#REF!,#REF!,#REF!,#REF!,#REF!,#REF!,#REF!,#REF!,#REF!),"")</f>
        <v/>
      </c>
      <c r="Z6" s="74" t="str">
        <f>IFERROR(AVERAGE(#REF!,#REF!,#REF!,#REF!,#REF!,#REF!,#REF!,#REF!,#REF!,#REF!,#REF!,#REF!,#REF!,#REF!,#REF!,#REF!,#REF!,#REF!,#REF!,#REF!,#REF!,#REF!,#REF!,#REF!,#REF!,#REF!,#REF!,#REF!,#REF!,#REF!,#REF!),"")</f>
        <v/>
      </c>
      <c r="AA6" s="74" t="str">
        <f>IFERROR(AVERAGE(#REF!,#REF!,#REF!,#REF!,#REF!,#REF!,#REF!,#REF!,#REF!,#REF!,#REF!,#REF!,#REF!,#REF!,#REF!,#REF!,#REF!,#REF!,#REF!,#REF!,#REF!,#REF!,#REF!,#REF!,#REF!,#REF!,#REF!,#REF!,#REF!,#REF!,#REF!),"")</f>
        <v/>
      </c>
      <c r="AB6" s="74" t="str">
        <f>IFERROR(AVERAGE(#REF!,#REF!,#REF!,#REF!,#REF!,#REF!,#REF!,#REF!,#REF!,#REF!,#REF!,#REF!,#REF!,#REF!,#REF!,#REF!,#REF!,#REF!,#REF!,#REF!,#REF!,#REF!,#REF!,#REF!,#REF!,#REF!,#REF!,#REF!,#REF!,#REF!,#REF!),"")</f>
        <v/>
      </c>
    </row>
    <row r="7" spans="1:28" x14ac:dyDescent="0.3">
      <c r="B7" s="76" t="str">
        <f>IFERROR(AVERAGE(#REF!,#REF!,#REF!,#REF!,#REF!,#REF!,#REF!,#REF!,#REF!,#REF!,#REF!,#REF!,#REF!,#REF!,#REF!,#REF!,#REF!,#REF!,#REF!,#REF!,#REF!,#REF!,#REF!,#REF!,#REF!,#REF!,#REF!,#REF!,#REF!,#REF!,#REF!),"")</f>
        <v/>
      </c>
      <c r="C7" s="74" t="str">
        <f>IFERROR(AVERAGE(#REF!,#REF!,#REF!,#REF!,#REF!,#REF!,#REF!,#REF!,#REF!,#REF!,#REF!,#REF!,#REF!,#REF!,#REF!,#REF!,#REF!,#REF!,#REF!,#REF!,#REF!,#REF!,#REF!,#REF!,#REF!,#REF!,#REF!,#REF!,#REF!,#REF!,#REF!),"")</f>
        <v/>
      </c>
      <c r="D7" s="74" t="str">
        <f>IFERROR(AVERAGE(#REF!,#REF!,#REF!,#REF!,#REF!,#REF!,#REF!,#REF!,#REF!,#REF!,#REF!,#REF!,#REF!,#REF!,#REF!,#REF!,#REF!,#REF!,#REF!,#REF!,#REF!,#REF!,#REF!,#REF!,#REF!,#REF!,#REF!,#REF!,#REF!,#REF!,#REF!),"")</f>
        <v/>
      </c>
      <c r="E7" s="74" t="str">
        <f>IFERROR(AVERAGE(#REF!,#REF!,#REF!,#REF!,#REF!,#REF!,#REF!,#REF!,#REF!,#REF!,#REF!,#REF!,#REF!,#REF!,#REF!,#REF!,#REF!,#REF!,#REF!,#REF!,#REF!,#REF!,#REF!,#REF!,#REF!,#REF!,#REF!,#REF!,#REF!,#REF!,#REF!),"")</f>
        <v/>
      </c>
      <c r="F7" s="74" t="str">
        <f>IFERROR(AVERAGE(#REF!,#REF!,#REF!,#REF!,#REF!,#REF!,#REF!,#REF!,#REF!,#REF!,#REF!,#REF!,#REF!,#REF!,#REF!,#REF!,#REF!,#REF!,#REF!,#REF!,#REF!,#REF!,#REF!,#REF!,#REF!,#REF!,#REF!,#REF!,#REF!,#REF!,#REF!),"")</f>
        <v/>
      </c>
      <c r="G7" s="74" t="str">
        <f>IFERROR(AVERAGE(#REF!,#REF!,#REF!,#REF!,#REF!,#REF!,#REF!,#REF!,#REF!,#REF!,#REF!,#REF!,#REF!,#REF!,#REF!,#REF!,#REF!,#REF!,#REF!,#REF!,#REF!,#REF!,#REF!,#REF!,#REF!,#REF!,#REF!,#REF!,#REF!,#REF!,#REF!),"")</f>
        <v/>
      </c>
      <c r="H7" s="74" t="str">
        <f>IFERROR(AVERAGE(#REF!,#REF!,#REF!,#REF!,#REF!,#REF!,#REF!,#REF!,#REF!,#REF!,#REF!,#REF!,#REF!,#REF!,#REF!,#REF!,#REF!,#REF!,#REF!,#REF!,#REF!,#REF!,#REF!,#REF!,#REF!,#REF!,#REF!,#REF!,#REF!,#REF!,#REF!),"")</f>
        <v/>
      </c>
      <c r="I7" s="74" t="str">
        <f>IFERROR(AVERAGE(#REF!,#REF!,#REF!,#REF!,#REF!,#REF!,#REF!,#REF!,#REF!,#REF!,#REF!,#REF!,#REF!,#REF!,#REF!,#REF!,#REF!,#REF!,#REF!,#REF!,#REF!,#REF!,#REF!,#REF!,#REF!,#REF!,#REF!,#REF!,#REF!,#REF!,#REF!),"")</f>
        <v/>
      </c>
      <c r="J7" s="74" t="str">
        <f>IFERROR(AVERAGE(#REF!,#REF!,#REF!,#REF!,#REF!,#REF!,#REF!,#REF!,#REF!,#REF!,#REF!,#REF!,#REF!,#REF!,#REF!,#REF!,#REF!,#REF!,#REF!,#REF!,#REF!,#REF!,#REF!,#REF!,#REF!,#REF!,#REF!,#REF!,#REF!,#REF!,#REF!),"")</f>
        <v/>
      </c>
      <c r="K7" s="74" t="str">
        <f>IFERROR(AVERAGE(#REF!,#REF!,#REF!,#REF!,#REF!,#REF!,#REF!,#REF!,#REF!,#REF!,#REF!,#REF!,#REF!,#REF!,#REF!,#REF!,#REF!,#REF!,#REF!,#REF!,#REF!,#REF!,#REF!,#REF!,#REF!,#REF!,#REF!,#REF!,#REF!,#REF!,#REF!),"")</f>
        <v/>
      </c>
      <c r="L7" s="74" t="str">
        <f>IFERROR(AVERAGE(#REF!,#REF!,#REF!,#REF!,#REF!,#REF!,#REF!,#REF!,#REF!,#REF!,#REF!,#REF!,#REF!,#REF!,#REF!,#REF!,#REF!,#REF!,#REF!,#REF!,#REF!,#REF!,#REF!,#REF!,#REF!,#REF!,#REF!,#REF!,#REF!,#REF!,#REF!),"")</f>
        <v/>
      </c>
      <c r="M7" s="74" t="str">
        <f>IFERROR(AVERAGE(#REF!,#REF!,#REF!,#REF!,#REF!,#REF!,#REF!,#REF!,#REF!,#REF!,#REF!,#REF!,#REF!,#REF!,#REF!,#REF!,#REF!,#REF!,#REF!,#REF!,#REF!,#REF!,#REF!,#REF!,#REF!,#REF!,#REF!,#REF!,#REF!,#REF!,#REF!),"")</f>
        <v/>
      </c>
      <c r="N7" s="74" t="str">
        <f>IFERROR(AVERAGE(#REF!,#REF!,#REF!,#REF!,#REF!,#REF!,#REF!,#REF!,#REF!,#REF!,#REF!,#REF!,#REF!,#REF!,#REF!,#REF!,#REF!,#REF!,#REF!,#REF!,#REF!,#REF!,#REF!,#REF!,#REF!,#REF!,#REF!,#REF!,#REF!,#REF!,#REF!),"")</f>
        <v/>
      </c>
      <c r="P7" s="76" t="str">
        <f>IFERROR(AVERAGE(#REF!,#REF!,#REF!,#REF!,#REF!,#REF!,#REF!,#REF!,#REF!,#REF!,#REF!,#REF!,#REF!,#REF!,#REF!,#REF!,#REF!,#REF!,#REF!,#REF!,#REF!,#REF!,#REF!,#REF!,#REF!,#REF!,#REF!,#REF!,#REF!,#REF!,#REF!),"")</f>
        <v/>
      </c>
      <c r="Q7" s="74" t="str">
        <f>IFERROR(AVERAGE(#REF!,#REF!,#REF!,#REF!,#REF!,#REF!,#REF!,#REF!,#REF!,#REF!,#REF!,#REF!,#REF!,#REF!,#REF!,#REF!,#REF!,#REF!,#REF!,#REF!,#REF!,#REF!,#REF!,#REF!,#REF!,#REF!,#REF!,#REF!,#REF!,#REF!,#REF!),"")</f>
        <v/>
      </c>
      <c r="R7" s="74" t="str">
        <f>IFERROR(AVERAGE(#REF!,#REF!,#REF!,#REF!,#REF!,#REF!,#REF!,#REF!,#REF!,#REF!,#REF!,#REF!,#REF!,#REF!,#REF!,#REF!,#REF!,#REF!,#REF!,#REF!,#REF!,#REF!,#REF!,#REF!,#REF!,#REF!,#REF!,#REF!,#REF!,#REF!,#REF!),"")</f>
        <v/>
      </c>
      <c r="S7" s="74" t="str">
        <f>IFERROR(AVERAGE(#REF!,#REF!,#REF!,#REF!,#REF!,#REF!,#REF!,#REF!,#REF!,#REF!,#REF!,#REF!,#REF!,#REF!,#REF!,#REF!,#REF!,#REF!,#REF!,#REF!,#REF!,#REF!,#REF!,#REF!,#REF!,#REF!,#REF!,#REF!,#REF!,#REF!,#REF!),"")</f>
        <v/>
      </c>
      <c r="T7" s="74" t="str">
        <f>IFERROR(AVERAGE(#REF!,#REF!,#REF!,#REF!,#REF!,#REF!,#REF!,#REF!,#REF!,#REF!,#REF!,#REF!,#REF!,#REF!,#REF!,#REF!,#REF!,#REF!,#REF!,#REF!,#REF!,#REF!,#REF!,#REF!,#REF!,#REF!,#REF!,#REF!,#REF!,#REF!,#REF!),"")</f>
        <v/>
      </c>
      <c r="U7" s="74" t="str">
        <f>IFERROR(AVERAGE(#REF!,#REF!,#REF!,#REF!,#REF!,#REF!,#REF!,#REF!,#REF!,#REF!,#REF!,#REF!,#REF!,#REF!,#REF!,#REF!,#REF!,#REF!,#REF!,#REF!,#REF!,#REF!,#REF!,#REF!,#REF!,#REF!,#REF!,#REF!,#REF!,#REF!,#REF!),"")</f>
        <v/>
      </c>
      <c r="V7" s="74" t="str">
        <f>IFERROR(AVERAGE(#REF!,#REF!,#REF!,#REF!,#REF!,#REF!,#REF!,#REF!,#REF!,#REF!,#REF!,#REF!,#REF!,#REF!,#REF!,#REF!,#REF!,#REF!,#REF!,#REF!,#REF!,#REF!,#REF!,#REF!,#REF!,#REF!,#REF!,#REF!,#REF!,#REF!,#REF!),"")</f>
        <v/>
      </c>
      <c r="W7" s="74" t="str">
        <f>IFERROR(AVERAGE(#REF!,#REF!,#REF!,#REF!,#REF!,#REF!,#REF!,#REF!,#REF!,#REF!,#REF!,#REF!,#REF!,#REF!,#REF!,#REF!,#REF!,#REF!,#REF!,#REF!,#REF!,#REF!,#REF!,#REF!,#REF!,#REF!,#REF!,#REF!,#REF!,#REF!,#REF!),"")</f>
        <v/>
      </c>
      <c r="X7" s="74" t="str">
        <f>IFERROR(AVERAGE(#REF!,#REF!,#REF!,#REF!,#REF!,#REF!,#REF!,#REF!,#REF!,#REF!,#REF!,#REF!,#REF!,#REF!,#REF!,#REF!,#REF!,#REF!,#REF!,#REF!,#REF!,#REF!,#REF!,#REF!,#REF!,#REF!,#REF!,#REF!,#REF!,#REF!,#REF!),"")</f>
        <v/>
      </c>
      <c r="Y7" s="74" t="str">
        <f>IFERROR(AVERAGE(#REF!,#REF!,#REF!,#REF!,#REF!,#REF!,#REF!,#REF!,#REF!,#REF!,#REF!,#REF!,#REF!,#REF!,#REF!,#REF!,#REF!,#REF!,#REF!,#REF!,#REF!,#REF!,#REF!,#REF!,#REF!,#REF!,#REF!,#REF!,#REF!,#REF!,#REF!),"")</f>
        <v/>
      </c>
      <c r="Z7" s="74" t="str">
        <f>IFERROR(AVERAGE(#REF!,#REF!,#REF!,#REF!,#REF!,#REF!,#REF!,#REF!,#REF!,#REF!,#REF!,#REF!,#REF!,#REF!,#REF!,#REF!,#REF!,#REF!,#REF!,#REF!,#REF!,#REF!,#REF!,#REF!,#REF!,#REF!,#REF!,#REF!,#REF!,#REF!,#REF!),"")</f>
        <v/>
      </c>
      <c r="AA7" s="74" t="str">
        <f>IFERROR(AVERAGE(#REF!,#REF!,#REF!,#REF!,#REF!,#REF!,#REF!,#REF!,#REF!,#REF!,#REF!,#REF!,#REF!,#REF!,#REF!,#REF!,#REF!,#REF!,#REF!,#REF!,#REF!,#REF!,#REF!,#REF!,#REF!,#REF!,#REF!,#REF!,#REF!,#REF!,#REF!),"")</f>
        <v/>
      </c>
      <c r="AB7" s="74" t="str">
        <f>IFERROR(AVERAGE(#REF!,#REF!,#REF!,#REF!,#REF!,#REF!,#REF!,#REF!,#REF!,#REF!,#REF!,#REF!,#REF!,#REF!,#REF!,#REF!,#REF!,#REF!,#REF!,#REF!,#REF!,#REF!,#REF!,#REF!,#REF!,#REF!,#REF!,#REF!,#REF!,#REF!,#REF!),"")</f>
        <v/>
      </c>
    </row>
    <row r="8" spans="1:28" x14ac:dyDescent="0.3">
      <c r="B8" s="76" t="str">
        <f>IFERROR(AVERAGE(#REF!,#REF!,#REF!,#REF!,#REF!,#REF!,#REF!,#REF!,#REF!,#REF!,#REF!,#REF!,#REF!,#REF!,#REF!,#REF!,#REF!,#REF!,#REF!,#REF!,#REF!,#REF!,#REF!,#REF!,#REF!,#REF!,#REF!,#REF!,#REF!,#REF!,#REF!),"")</f>
        <v/>
      </c>
      <c r="C8" s="74" t="str">
        <f>IFERROR(AVERAGE(#REF!,#REF!,#REF!,#REF!,#REF!,#REF!,#REF!,#REF!,#REF!,#REF!,#REF!,#REF!,#REF!,#REF!,#REF!,#REF!,#REF!,#REF!,#REF!,#REF!,#REF!,#REF!,#REF!,#REF!,#REF!,#REF!,#REF!,#REF!,#REF!,#REF!,#REF!),"")</f>
        <v/>
      </c>
      <c r="D8" s="74" t="str">
        <f>IFERROR(AVERAGE(#REF!,#REF!,#REF!,#REF!,#REF!,#REF!,#REF!,#REF!,#REF!,#REF!,#REF!,#REF!,#REF!,#REF!,#REF!,#REF!,#REF!,#REF!,#REF!,#REF!,#REF!,#REF!,#REF!,#REF!,#REF!,#REF!,#REF!,#REF!,#REF!,#REF!,#REF!),"")</f>
        <v/>
      </c>
      <c r="E8" s="74" t="str">
        <f>IFERROR(AVERAGE(#REF!,#REF!,#REF!,#REF!,#REF!,#REF!,#REF!,#REF!,#REF!,#REF!,#REF!,#REF!,#REF!,#REF!,#REF!,#REF!,#REF!,#REF!,#REF!,#REF!,#REF!,#REF!,#REF!,#REF!,#REF!,#REF!,#REF!,#REF!,#REF!,#REF!,#REF!),"")</f>
        <v/>
      </c>
      <c r="F8" s="74" t="str">
        <f>IFERROR(AVERAGE(#REF!,#REF!,#REF!,#REF!,#REF!,#REF!,#REF!,#REF!,#REF!,#REF!,#REF!,#REF!,#REF!,#REF!,#REF!,#REF!,#REF!,#REF!,#REF!,#REF!,#REF!,#REF!,#REF!,#REF!,#REF!,#REF!,#REF!,#REF!,#REF!,#REF!,#REF!),"")</f>
        <v/>
      </c>
      <c r="G8" s="74" t="str">
        <f>IFERROR(AVERAGE(#REF!,#REF!,#REF!,#REF!,#REF!,#REF!,#REF!,#REF!,#REF!,#REF!,#REF!,#REF!,#REF!,#REF!,#REF!,#REF!,#REF!,#REF!,#REF!,#REF!,#REF!,#REF!,#REF!,#REF!,#REF!,#REF!,#REF!,#REF!,#REF!,#REF!,#REF!),"")</f>
        <v/>
      </c>
      <c r="H8" s="74" t="str">
        <f>IFERROR(AVERAGE(#REF!,#REF!,#REF!,#REF!,#REF!,#REF!,#REF!,#REF!,#REF!,#REF!,#REF!,#REF!,#REF!,#REF!,#REF!,#REF!,#REF!,#REF!,#REF!,#REF!,#REF!,#REF!,#REF!,#REF!,#REF!,#REF!,#REF!,#REF!,#REF!,#REF!,#REF!),"")</f>
        <v/>
      </c>
      <c r="I8" s="74" t="str">
        <f>IFERROR(AVERAGE(#REF!,#REF!,#REF!,#REF!,#REF!,#REF!,#REF!,#REF!,#REF!,#REF!,#REF!,#REF!,#REF!,#REF!,#REF!,#REF!,#REF!,#REF!,#REF!,#REF!,#REF!,#REF!,#REF!,#REF!,#REF!,#REF!,#REF!,#REF!,#REF!,#REF!,#REF!),"")</f>
        <v/>
      </c>
      <c r="J8" s="74" t="str">
        <f>IFERROR(AVERAGE(#REF!,#REF!,#REF!,#REF!,#REF!,#REF!,#REF!,#REF!,#REF!,#REF!,#REF!,#REF!,#REF!,#REF!,#REF!,#REF!,#REF!,#REF!,#REF!,#REF!,#REF!,#REF!,#REF!,#REF!,#REF!,#REF!,#REF!,#REF!,#REF!,#REF!,#REF!),"")</f>
        <v/>
      </c>
      <c r="K8" s="74" t="str">
        <f>IFERROR(AVERAGE(#REF!,#REF!,#REF!,#REF!,#REF!,#REF!,#REF!,#REF!,#REF!,#REF!,#REF!,#REF!,#REF!,#REF!,#REF!,#REF!,#REF!,#REF!,#REF!,#REF!,#REF!,#REF!,#REF!,#REF!,#REF!,#REF!,#REF!,#REF!,#REF!,#REF!,#REF!),"")</f>
        <v/>
      </c>
      <c r="L8" s="74" t="str">
        <f>IFERROR(AVERAGE(#REF!,#REF!,#REF!,#REF!,#REF!,#REF!,#REF!,#REF!,#REF!,#REF!,#REF!,#REF!,#REF!,#REF!,#REF!,#REF!,#REF!,#REF!,#REF!,#REF!,#REF!,#REF!,#REF!,#REF!,#REF!,#REF!,#REF!,#REF!,#REF!,#REF!,#REF!),"")</f>
        <v/>
      </c>
      <c r="M8" s="74" t="str">
        <f>IFERROR(AVERAGE(#REF!,#REF!,#REF!,#REF!,#REF!,#REF!,#REF!,#REF!,#REF!,#REF!,#REF!,#REF!,#REF!,#REF!,#REF!,#REF!,#REF!,#REF!,#REF!,#REF!,#REF!,#REF!,#REF!,#REF!,#REF!,#REF!,#REF!,#REF!,#REF!,#REF!,#REF!),"")</f>
        <v/>
      </c>
      <c r="N8" s="74" t="str">
        <f>IFERROR(AVERAGE(#REF!,#REF!,#REF!,#REF!,#REF!,#REF!,#REF!,#REF!,#REF!,#REF!,#REF!,#REF!,#REF!,#REF!,#REF!,#REF!,#REF!,#REF!,#REF!,#REF!,#REF!,#REF!,#REF!,#REF!,#REF!,#REF!,#REF!,#REF!,#REF!,#REF!,#REF!),"")</f>
        <v/>
      </c>
      <c r="P8" s="76" t="str">
        <f>IFERROR(AVERAGE(#REF!,#REF!,#REF!,#REF!,#REF!,#REF!,#REF!,#REF!,#REF!,#REF!,#REF!,#REF!,#REF!,#REF!,#REF!,#REF!,#REF!,#REF!,#REF!,#REF!,#REF!,#REF!,#REF!,#REF!,#REF!,#REF!,#REF!,#REF!,#REF!,#REF!,#REF!),"")</f>
        <v/>
      </c>
      <c r="Q8" s="74" t="str">
        <f>IFERROR(AVERAGE(#REF!,#REF!,#REF!,#REF!,#REF!,#REF!,#REF!,#REF!,#REF!,#REF!,#REF!,#REF!,#REF!,#REF!,#REF!,#REF!,#REF!,#REF!,#REF!,#REF!,#REF!,#REF!,#REF!,#REF!,#REF!,#REF!,#REF!,#REF!,#REF!,#REF!,#REF!),"")</f>
        <v/>
      </c>
      <c r="R8" s="74" t="str">
        <f>IFERROR(AVERAGE(#REF!,#REF!,#REF!,#REF!,#REF!,#REF!,#REF!,#REF!,#REF!,#REF!,#REF!,#REF!,#REF!,#REF!,#REF!,#REF!,#REF!,#REF!,#REF!,#REF!,#REF!,#REF!,#REF!,#REF!,#REF!,#REF!,#REF!,#REF!,#REF!,#REF!,#REF!),"")</f>
        <v/>
      </c>
      <c r="S8" s="74" t="str">
        <f>IFERROR(AVERAGE(#REF!,#REF!,#REF!,#REF!,#REF!,#REF!,#REF!,#REF!,#REF!,#REF!,#REF!,#REF!,#REF!,#REF!,#REF!,#REF!,#REF!,#REF!,#REF!,#REF!,#REF!,#REF!,#REF!,#REF!,#REF!,#REF!,#REF!,#REF!,#REF!,#REF!,#REF!),"")</f>
        <v/>
      </c>
      <c r="T8" s="74" t="str">
        <f>IFERROR(AVERAGE(#REF!,#REF!,#REF!,#REF!,#REF!,#REF!,#REF!,#REF!,#REF!,#REF!,#REF!,#REF!,#REF!,#REF!,#REF!,#REF!,#REF!,#REF!,#REF!,#REF!,#REF!,#REF!,#REF!,#REF!,#REF!,#REF!,#REF!,#REF!,#REF!,#REF!,#REF!),"")</f>
        <v/>
      </c>
      <c r="U8" s="74" t="str">
        <f>IFERROR(AVERAGE(#REF!,#REF!,#REF!,#REF!,#REF!,#REF!,#REF!,#REF!,#REF!,#REF!,#REF!,#REF!,#REF!,#REF!,#REF!,#REF!,#REF!,#REF!,#REF!,#REF!,#REF!,#REF!,#REF!,#REF!,#REF!,#REF!,#REF!,#REF!,#REF!,#REF!,#REF!),"")</f>
        <v/>
      </c>
      <c r="V8" s="74" t="str">
        <f>IFERROR(AVERAGE(#REF!,#REF!,#REF!,#REF!,#REF!,#REF!,#REF!,#REF!,#REF!,#REF!,#REF!,#REF!,#REF!,#REF!,#REF!,#REF!,#REF!,#REF!,#REF!,#REF!,#REF!,#REF!,#REF!,#REF!,#REF!,#REF!,#REF!,#REF!,#REF!,#REF!,#REF!),"")</f>
        <v/>
      </c>
      <c r="W8" s="74" t="str">
        <f>IFERROR(AVERAGE(#REF!,#REF!,#REF!,#REF!,#REF!,#REF!,#REF!,#REF!,#REF!,#REF!,#REF!,#REF!,#REF!,#REF!,#REF!,#REF!,#REF!,#REF!,#REF!,#REF!,#REF!,#REF!,#REF!,#REF!,#REF!,#REF!,#REF!,#REF!,#REF!,#REF!,#REF!),"")</f>
        <v/>
      </c>
      <c r="X8" s="74" t="str">
        <f>IFERROR(AVERAGE(#REF!,#REF!,#REF!,#REF!,#REF!,#REF!,#REF!,#REF!,#REF!,#REF!,#REF!,#REF!,#REF!,#REF!,#REF!,#REF!,#REF!,#REF!,#REF!,#REF!,#REF!,#REF!,#REF!,#REF!,#REF!,#REF!,#REF!,#REF!,#REF!,#REF!,#REF!),"")</f>
        <v/>
      </c>
      <c r="Y8" s="74" t="str">
        <f>IFERROR(AVERAGE(#REF!,#REF!,#REF!,#REF!,#REF!,#REF!,#REF!,#REF!,#REF!,#REF!,#REF!,#REF!,#REF!,#REF!,#REF!,#REF!,#REF!,#REF!,#REF!,#REF!,#REF!,#REF!,#REF!,#REF!,#REF!,#REF!,#REF!,#REF!,#REF!,#REF!,#REF!),"")</f>
        <v/>
      </c>
      <c r="Z8" s="74" t="str">
        <f>IFERROR(AVERAGE(#REF!,#REF!,#REF!,#REF!,#REF!,#REF!,#REF!,#REF!,#REF!,#REF!,#REF!,#REF!,#REF!,#REF!,#REF!,#REF!,#REF!,#REF!,#REF!,#REF!,#REF!,#REF!,#REF!,#REF!,#REF!,#REF!,#REF!,#REF!,#REF!,#REF!,#REF!),"")</f>
        <v/>
      </c>
      <c r="AA8" s="74" t="str">
        <f>IFERROR(AVERAGE(#REF!,#REF!,#REF!,#REF!,#REF!,#REF!,#REF!,#REF!,#REF!,#REF!,#REF!,#REF!,#REF!,#REF!,#REF!,#REF!,#REF!,#REF!,#REF!,#REF!,#REF!,#REF!,#REF!,#REF!,#REF!,#REF!,#REF!,#REF!,#REF!,#REF!,#REF!),"")</f>
        <v/>
      </c>
      <c r="AB8" s="74" t="str">
        <f>IFERROR(AVERAGE(#REF!,#REF!,#REF!,#REF!,#REF!,#REF!,#REF!,#REF!,#REF!,#REF!,#REF!,#REF!,#REF!,#REF!,#REF!,#REF!,#REF!,#REF!,#REF!,#REF!,#REF!,#REF!,#REF!,#REF!,#REF!,#REF!,#REF!,#REF!,#REF!,#REF!,#REF!),"")</f>
        <v/>
      </c>
    </row>
    <row r="9" spans="1:28" x14ac:dyDescent="0.3">
      <c r="B9" s="76" t="str">
        <f>IFERROR(AVERAGE(#REF!,#REF!,#REF!,#REF!,#REF!,#REF!,#REF!,#REF!,#REF!,#REF!,#REF!,#REF!,#REF!,#REF!,#REF!,#REF!,#REF!,#REF!,#REF!,#REF!,#REF!,#REF!,#REF!,#REF!,#REF!,#REF!,#REF!,#REF!,#REF!,#REF!,#REF!),"")</f>
        <v/>
      </c>
      <c r="C9" s="74" t="str">
        <f>IFERROR(AVERAGE(#REF!,#REF!,#REF!,#REF!,#REF!,#REF!,#REF!,#REF!,#REF!,#REF!,#REF!,#REF!,#REF!,#REF!,#REF!,#REF!,#REF!,#REF!,#REF!,#REF!,#REF!,#REF!,#REF!,#REF!,#REF!,#REF!,#REF!,#REF!,#REF!,#REF!,#REF!),"")</f>
        <v/>
      </c>
      <c r="D9" s="74" t="str">
        <f>IFERROR(AVERAGE(#REF!,#REF!,#REF!,#REF!,#REF!,#REF!,#REF!,#REF!,#REF!,#REF!,#REF!,#REF!,#REF!,#REF!,#REF!,#REF!,#REF!,#REF!,#REF!,#REF!,#REF!,#REF!,#REF!,#REF!,#REF!,#REF!,#REF!,#REF!,#REF!,#REF!,#REF!),"")</f>
        <v/>
      </c>
      <c r="E9" s="74" t="str">
        <f>IFERROR(AVERAGE(#REF!,#REF!,#REF!,#REF!,#REF!,#REF!,#REF!,#REF!,#REF!,#REF!,#REF!,#REF!,#REF!,#REF!,#REF!,#REF!,#REF!,#REF!,#REF!,#REF!,#REF!,#REF!,#REF!,#REF!,#REF!,#REF!,#REF!,#REF!,#REF!,#REF!,#REF!),"")</f>
        <v/>
      </c>
      <c r="F9" s="74" t="str">
        <f>IFERROR(AVERAGE(#REF!,#REF!,#REF!,#REF!,#REF!,#REF!,#REF!,#REF!,#REF!,#REF!,#REF!,#REF!,#REF!,#REF!,#REF!,#REF!,#REF!,#REF!,#REF!,#REF!,#REF!,#REF!,#REF!,#REF!,#REF!,#REF!,#REF!,#REF!,#REF!,#REF!,#REF!),"")</f>
        <v/>
      </c>
      <c r="G9" s="74" t="str">
        <f>IFERROR(AVERAGE(#REF!,#REF!,#REF!,#REF!,#REF!,#REF!,#REF!,#REF!,#REF!,#REF!,#REF!,#REF!,#REF!,#REF!,#REF!,#REF!,#REF!,#REF!,#REF!,#REF!,#REF!,#REF!,#REF!,#REF!,#REF!,#REF!,#REF!,#REF!,#REF!,#REF!,#REF!),"")</f>
        <v/>
      </c>
      <c r="H9" s="74" t="str">
        <f>IFERROR(AVERAGE(#REF!,#REF!,#REF!,#REF!,#REF!,#REF!,#REF!,#REF!,#REF!,#REF!,#REF!,#REF!,#REF!,#REF!,#REF!,#REF!,#REF!,#REF!,#REF!,#REF!,#REF!,#REF!,#REF!,#REF!,#REF!,#REF!,#REF!,#REF!,#REF!,#REF!,#REF!),"")</f>
        <v/>
      </c>
      <c r="I9" s="74" t="str">
        <f>IFERROR(AVERAGE(#REF!,#REF!,#REF!,#REF!,#REF!,#REF!,#REF!,#REF!,#REF!,#REF!,#REF!,#REF!,#REF!,#REF!,#REF!,#REF!,#REF!,#REF!,#REF!,#REF!,#REF!,#REF!,#REF!,#REF!,#REF!,#REF!,#REF!,#REF!,#REF!,#REF!,#REF!),"")</f>
        <v/>
      </c>
      <c r="J9" s="74" t="str">
        <f>IFERROR(AVERAGE(#REF!,#REF!,#REF!,#REF!,#REF!,#REF!,#REF!,#REF!,#REF!,#REF!,#REF!,#REF!,#REF!,#REF!,#REF!,#REF!,#REF!,#REF!,#REF!,#REF!,#REF!,#REF!,#REF!,#REF!,#REF!,#REF!,#REF!,#REF!,#REF!,#REF!,#REF!),"")</f>
        <v/>
      </c>
      <c r="K9" s="74" t="str">
        <f>IFERROR(AVERAGE(#REF!,#REF!,#REF!,#REF!,#REF!,#REF!,#REF!,#REF!,#REF!,#REF!,#REF!,#REF!,#REF!,#REF!,#REF!,#REF!,#REF!,#REF!,#REF!,#REF!,#REF!,#REF!,#REF!,#REF!,#REF!,#REF!,#REF!,#REF!,#REF!,#REF!,#REF!),"")</f>
        <v/>
      </c>
      <c r="L9" s="74" t="str">
        <f>IFERROR(AVERAGE(#REF!,#REF!,#REF!,#REF!,#REF!,#REF!,#REF!,#REF!,#REF!,#REF!,#REF!,#REF!,#REF!,#REF!,#REF!,#REF!,#REF!,#REF!,#REF!,#REF!,#REF!,#REF!,#REF!,#REF!,#REF!,#REF!,#REF!,#REF!,#REF!,#REF!,#REF!),"")</f>
        <v/>
      </c>
      <c r="M9" s="74" t="str">
        <f>IFERROR(AVERAGE(#REF!,#REF!,#REF!,#REF!,#REF!,#REF!,#REF!,#REF!,#REF!,#REF!,#REF!,#REF!,#REF!,#REF!,#REF!,#REF!,#REF!,#REF!,#REF!,#REF!,#REF!,#REF!,#REF!,#REF!,#REF!,#REF!,#REF!,#REF!,#REF!,#REF!,#REF!),"")</f>
        <v/>
      </c>
      <c r="N9" s="74" t="str">
        <f>IFERROR(AVERAGE(#REF!,#REF!,#REF!,#REF!,#REF!,#REF!,#REF!,#REF!,#REF!,#REF!,#REF!,#REF!,#REF!,#REF!,#REF!,#REF!,#REF!,#REF!,#REF!,#REF!,#REF!,#REF!,#REF!,#REF!,#REF!,#REF!,#REF!,#REF!,#REF!,#REF!,#REF!),"")</f>
        <v/>
      </c>
      <c r="P9" s="76" t="str">
        <f>IFERROR(AVERAGE(#REF!,#REF!,#REF!,#REF!,#REF!,#REF!,#REF!,#REF!,#REF!,#REF!,#REF!,#REF!,#REF!,#REF!,#REF!,#REF!,#REF!,#REF!,#REF!,#REF!,#REF!,#REF!,#REF!,#REF!,#REF!,#REF!,#REF!,#REF!,#REF!,#REF!,#REF!),"")</f>
        <v/>
      </c>
      <c r="Q9" s="74" t="str">
        <f>IFERROR(AVERAGE(#REF!,#REF!,#REF!,#REF!,#REF!,#REF!,#REF!,#REF!,#REF!,#REF!,#REF!,#REF!,#REF!,#REF!,#REF!,#REF!,#REF!,#REF!,#REF!,#REF!,#REF!,#REF!,#REF!,#REF!,#REF!,#REF!,#REF!,#REF!,#REF!,#REF!,#REF!),"")</f>
        <v/>
      </c>
      <c r="R9" s="74" t="str">
        <f>IFERROR(AVERAGE(#REF!,#REF!,#REF!,#REF!,#REF!,#REF!,#REF!,#REF!,#REF!,#REF!,#REF!,#REF!,#REF!,#REF!,#REF!,#REF!,#REF!,#REF!,#REF!,#REF!,#REF!,#REF!,#REF!,#REF!,#REF!,#REF!,#REF!,#REF!,#REF!,#REF!,#REF!),"")</f>
        <v/>
      </c>
      <c r="S9" s="74" t="str">
        <f>IFERROR(AVERAGE(#REF!,#REF!,#REF!,#REF!,#REF!,#REF!,#REF!,#REF!,#REF!,#REF!,#REF!,#REF!,#REF!,#REF!,#REF!,#REF!,#REF!,#REF!,#REF!,#REF!,#REF!,#REF!,#REF!,#REF!,#REF!,#REF!,#REF!,#REF!,#REF!,#REF!,#REF!),"")</f>
        <v/>
      </c>
      <c r="T9" s="74" t="str">
        <f>IFERROR(AVERAGE(#REF!,#REF!,#REF!,#REF!,#REF!,#REF!,#REF!,#REF!,#REF!,#REF!,#REF!,#REF!,#REF!,#REF!,#REF!,#REF!,#REF!,#REF!,#REF!,#REF!,#REF!,#REF!,#REF!,#REF!,#REF!,#REF!,#REF!,#REF!,#REF!,#REF!,#REF!),"")</f>
        <v/>
      </c>
      <c r="U9" s="74" t="str">
        <f>IFERROR(AVERAGE(#REF!,#REF!,#REF!,#REF!,#REF!,#REF!,#REF!,#REF!,#REF!,#REF!,#REF!,#REF!,#REF!,#REF!,#REF!,#REF!,#REF!,#REF!,#REF!,#REF!,#REF!,#REF!,#REF!,#REF!,#REF!,#REF!,#REF!,#REF!,#REF!,#REF!,#REF!),"")</f>
        <v/>
      </c>
      <c r="V9" s="74" t="str">
        <f>IFERROR(AVERAGE(#REF!,#REF!,#REF!,#REF!,#REF!,#REF!,#REF!,#REF!,#REF!,#REF!,#REF!,#REF!,#REF!,#REF!,#REF!,#REF!,#REF!,#REF!,#REF!,#REF!,#REF!,#REF!,#REF!,#REF!,#REF!,#REF!,#REF!,#REF!,#REF!,#REF!,#REF!),"")</f>
        <v/>
      </c>
      <c r="W9" s="74" t="str">
        <f>IFERROR(AVERAGE(#REF!,#REF!,#REF!,#REF!,#REF!,#REF!,#REF!,#REF!,#REF!,#REF!,#REF!,#REF!,#REF!,#REF!,#REF!,#REF!,#REF!,#REF!,#REF!,#REF!,#REF!,#REF!,#REF!,#REF!,#REF!,#REF!,#REF!,#REF!,#REF!,#REF!,#REF!),"")</f>
        <v/>
      </c>
      <c r="X9" s="74" t="str">
        <f>IFERROR(AVERAGE(#REF!,#REF!,#REF!,#REF!,#REF!,#REF!,#REF!,#REF!,#REF!,#REF!,#REF!,#REF!,#REF!,#REF!,#REF!,#REF!,#REF!,#REF!,#REF!,#REF!,#REF!,#REF!,#REF!,#REF!,#REF!,#REF!,#REF!,#REF!,#REF!,#REF!,#REF!),"")</f>
        <v/>
      </c>
      <c r="Y9" s="74" t="str">
        <f>IFERROR(AVERAGE(#REF!,#REF!,#REF!,#REF!,#REF!,#REF!,#REF!,#REF!,#REF!,#REF!,#REF!,#REF!,#REF!,#REF!,#REF!,#REF!,#REF!,#REF!,#REF!,#REF!,#REF!,#REF!,#REF!,#REF!,#REF!,#REF!,#REF!,#REF!,#REF!,#REF!,#REF!),"")</f>
        <v/>
      </c>
      <c r="Z9" s="74" t="str">
        <f>IFERROR(AVERAGE(#REF!,#REF!,#REF!,#REF!,#REF!,#REF!,#REF!,#REF!,#REF!,#REF!,#REF!,#REF!,#REF!,#REF!,#REF!,#REF!,#REF!,#REF!,#REF!,#REF!,#REF!,#REF!,#REF!,#REF!,#REF!,#REF!,#REF!,#REF!,#REF!,#REF!,#REF!),"")</f>
        <v/>
      </c>
      <c r="AA9" s="74" t="str">
        <f>IFERROR(AVERAGE(#REF!,#REF!,#REF!,#REF!,#REF!,#REF!,#REF!,#REF!,#REF!,#REF!,#REF!,#REF!,#REF!,#REF!,#REF!,#REF!,#REF!,#REF!,#REF!,#REF!,#REF!,#REF!,#REF!,#REF!,#REF!,#REF!,#REF!,#REF!,#REF!,#REF!,#REF!),"")</f>
        <v/>
      </c>
      <c r="AB9" s="74" t="str">
        <f>IFERROR(AVERAGE(#REF!,#REF!,#REF!,#REF!,#REF!,#REF!,#REF!,#REF!,#REF!,#REF!,#REF!,#REF!,#REF!,#REF!,#REF!,#REF!,#REF!,#REF!,#REF!,#REF!,#REF!,#REF!,#REF!,#REF!,#REF!,#REF!,#REF!,#REF!,#REF!,#REF!,#REF!),"")</f>
        <v/>
      </c>
    </row>
    <row r="10" spans="1:28" x14ac:dyDescent="0.3">
      <c r="B10" s="76" t="str">
        <f>IFERROR(AVERAGE(#REF!,#REF!,#REF!,#REF!,#REF!,#REF!,#REF!,#REF!,#REF!,#REF!,#REF!,#REF!,#REF!,#REF!,#REF!,#REF!,#REF!,#REF!,#REF!,#REF!,#REF!,#REF!,#REF!,#REF!,#REF!,#REF!,#REF!,#REF!,#REF!,#REF!,#REF!),"")</f>
        <v/>
      </c>
      <c r="C10" s="74" t="str">
        <f>IFERROR(AVERAGE(#REF!,#REF!,#REF!,#REF!,#REF!,#REF!,#REF!,#REF!,#REF!,#REF!,#REF!,#REF!,#REF!,#REF!,#REF!,#REF!,#REF!,#REF!,#REF!,#REF!,#REF!,#REF!,#REF!,#REF!,#REF!,#REF!,#REF!,#REF!,#REF!,#REF!,#REF!),"")</f>
        <v/>
      </c>
      <c r="D10" s="74" t="str">
        <f>IFERROR(AVERAGE(#REF!,#REF!,#REF!,#REF!,#REF!,#REF!,#REF!,#REF!,#REF!,#REF!,#REF!,#REF!,#REF!,#REF!,#REF!,#REF!,#REF!,#REF!,#REF!,#REF!,#REF!,#REF!,#REF!,#REF!,#REF!,#REF!,#REF!,#REF!,#REF!,#REF!,#REF!),"")</f>
        <v/>
      </c>
      <c r="E10" s="74" t="str">
        <f>IFERROR(AVERAGE(#REF!,#REF!,#REF!,#REF!,#REF!,#REF!,#REF!,#REF!,#REF!,#REF!,#REF!,#REF!,#REF!,#REF!,#REF!,#REF!,#REF!,#REF!,#REF!,#REF!,#REF!,#REF!,#REF!,#REF!,#REF!,#REF!,#REF!,#REF!,#REF!,#REF!,#REF!),"")</f>
        <v/>
      </c>
      <c r="F10" s="74" t="str">
        <f>IFERROR(AVERAGE(#REF!,#REF!,#REF!,#REF!,#REF!,#REF!,#REF!,#REF!,#REF!,#REF!,#REF!,#REF!,#REF!,#REF!,#REF!,#REF!,#REF!,#REF!,#REF!,#REF!,#REF!,#REF!,#REF!,#REF!,#REF!,#REF!,#REF!,#REF!,#REF!,#REF!,#REF!),"")</f>
        <v/>
      </c>
      <c r="G10" s="74" t="str">
        <f>IFERROR(AVERAGE(#REF!,#REF!,#REF!,#REF!,#REF!,#REF!,#REF!,#REF!,#REF!,#REF!,#REF!,#REF!,#REF!,#REF!,#REF!,#REF!,#REF!,#REF!,#REF!,#REF!,#REF!,#REF!,#REF!,#REF!,#REF!,#REF!,#REF!,#REF!,#REF!,#REF!,#REF!),"")</f>
        <v/>
      </c>
      <c r="H10" s="74" t="str">
        <f>IFERROR(AVERAGE(#REF!,#REF!,#REF!,#REF!,#REF!,#REF!,#REF!,#REF!,#REF!,#REF!,#REF!,#REF!,#REF!,#REF!,#REF!,#REF!,#REF!,#REF!,#REF!,#REF!,#REF!,#REF!,#REF!,#REF!,#REF!,#REF!,#REF!,#REF!,#REF!,#REF!,#REF!),"")</f>
        <v/>
      </c>
      <c r="I10" s="74" t="str">
        <f>IFERROR(AVERAGE(#REF!,#REF!,#REF!,#REF!,#REF!,#REF!,#REF!,#REF!,#REF!,#REF!,#REF!,#REF!,#REF!,#REF!,#REF!,#REF!,#REF!,#REF!,#REF!,#REF!,#REF!,#REF!,#REF!,#REF!,#REF!,#REF!,#REF!,#REF!,#REF!,#REF!,#REF!),"")</f>
        <v/>
      </c>
      <c r="J10" s="74" t="str">
        <f>IFERROR(AVERAGE(#REF!,#REF!,#REF!,#REF!,#REF!,#REF!,#REF!,#REF!,#REF!,#REF!,#REF!,#REF!,#REF!,#REF!,#REF!,#REF!,#REF!,#REF!,#REF!,#REF!,#REF!,#REF!,#REF!,#REF!,#REF!,#REF!,#REF!,#REF!,#REF!,#REF!,#REF!),"")</f>
        <v/>
      </c>
      <c r="K10" s="74" t="str">
        <f>IFERROR(AVERAGE(#REF!,#REF!,#REF!,#REF!,#REF!,#REF!,#REF!,#REF!,#REF!,#REF!,#REF!,#REF!,#REF!,#REF!,#REF!,#REF!,#REF!,#REF!,#REF!,#REF!,#REF!,#REF!,#REF!,#REF!,#REF!,#REF!,#REF!,#REF!,#REF!,#REF!,#REF!),"")</f>
        <v/>
      </c>
      <c r="L10" s="74" t="str">
        <f>IFERROR(AVERAGE(#REF!,#REF!,#REF!,#REF!,#REF!,#REF!,#REF!,#REF!,#REF!,#REF!,#REF!,#REF!,#REF!,#REF!,#REF!,#REF!,#REF!,#REF!,#REF!,#REF!,#REF!,#REF!,#REF!,#REF!,#REF!,#REF!,#REF!,#REF!,#REF!,#REF!,#REF!),"")</f>
        <v/>
      </c>
      <c r="M10" s="74" t="str">
        <f>IFERROR(AVERAGE(#REF!,#REF!,#REF!,#REF!,#REF!,#REF!,#REF!,#REF!,#REF!,#REF!,#REF!,#REF!,#REF!,#REF!,#REF!,#REF!,#REF!,#REF!,#REF!,#REF!,#REF!,#REF!,#REF!,#REF!,#REF!,#REF!,#REF!,#REF!,#REF!,#REF!,#REF!),"")</f>
        <v/>
      </c>
      <c r="N10" s="74" t="str">
        <f>IFERROR(AVERAGE(#REF!,#REF!,#REF!,#REF!,#REF!,#REF!,#REF!,#REF!,#REF!,#REF!,#REF!,#REF!,#REF!,#REF!,#REF!,#REF!,#REF!,#REF!,#REF!,#REF!,#REF!,#REF!,#REF!,#REF!,#REF!,#REF!,#REF!,#REF!,#REF!,#REF!,#REF!),"")</f>
        <v/>
      </c>
      <c r="P10" s="76" t="str">
        <f>IFERROR(AVERAGE(#REF!,#REF!,#REF!,#REF!,#REF!,#REF!,#REF!,#REF!,#REF!,#REF!,#REF!,#REF!,#REF!,#REF!,#REF!,#REF!,#REF!,#REF!,#REF!,#REF!,#REF!,#REF!,#REF!,#REF!,#REF!,#REF!,#REF!,#REF!,#REF!,#REF!,#REF!),"")</f>
        <v/>
      </c>
      <c r="Q10" s="74" t="str">
        <f>IFERROR(AVERAGE(#REF!,#REF!,#REF!,#REF!,#REF!,#REF!,#REF!,#REF!,#REF!,#REF!,#REF!,#REF!,#REF!,#REF!,#REF!,#REF!,#REF!,#REF!,#REF!,#REF!,#REF!,#REF!,#REF!,#REF!,#REF!,#REF!,#REF!,#REF!,#REF!,#REF!,#REF!),"")</f>
        <v/>
      </c>
      <c r="R10" s="74" t="str">
        <f>IFERROR(AVERAGE(#REF!,#REF!,#REF!,#REF!,#REF!,#REF!,#REF!,#REF!,#REF!,#REF!,#REF!,#REF!,#REF!,#REF!,#REF!,#REF!,#REF!,#REF!,#REF!,#REF!,#REF!,#REF!,#REF!,#REF!,#REF!,#REF!,#REF!,#REF!,#REF!,#REF!,#REF!),"")</f>
        <v/>
      </c>
      <c r="S10" s="74" t="str">
        <f>IFERROR(AVERAGE(#REF!,#REF!,#REF!,#REF!,#REF!,#REF!,#REF!,#REF!,#REF!,#REF!,#REF!,#REF!,#REF!,#REF!,#REF!,#REF!,#REF!,#REF!,#REF!,#REF!,#REF!,#REF!,#REF!,#REF!,#REF!,#REF!,#REF!,#REF!,#REF!,#REF!,#REF!),"")</f>
        <v/>
      </c>
      <c r="T10" s="74" t="str">
        <f>IFERROR(AVERAGE(#REF!,#REF!,#REF!,#REF!,#REF!,#REF!,#REF!,#REF!,#REF!,#REF!,#REF!,#REF!,#REF!,#REF!,#REF!,#REF!,#REF!,#REF!,#REF!,#REF!,#REF!,#REF!,#REF!,#REF!,#REF!,#REF!,#REF!,#REF!,#REF!,#REF!,#REF!),"")</f>
        <v/>
      </c>
      <c r="U10" s="74" t="str">
        <f>IFERROR(AVERAGE(#REF!,#REF!,#REF!,#REF!,#REF!,#REF!,#REF!,#REF!,#REF!,#REF!,#REF!,#REF!,#REF!,#REF!,#REF!,#REF!,#REF!,#REF!,#REF!,#REF!,#REF!,#REF!,#REF!,#REF!,#REF!,#REF!,#REF!,#REF!,#REF!,#REF!,#REF!),"")</f>
        <v/>
      </c>
      <c r="V10" s="74" t="str">
        <f>IFERROR(AVERAGE(#REF!,#REF!,#REF!,#REF!,#REF!,#REF!,#REF!,#REF!,#REF!,#REF!,#REF!,#REF!,#REF!,#REF!,#REF!,#REF!,#REF!,#REF!,#REF!,#REF!,#REF!,#REF!,#REF!,#REF!,#REF!,#REF!,#REF!,#REF!,#REF!,#REF!,#REF!),"")</f>
        <v/>
      </c>
      <c r="W10" s="74" t="str">
        <f>IFERROR(AVERAGE(#REF!,#REF!,#REF!,#REF!,#REF!,#REF!,#REF!,#REF!,#REF!,#REF!,#REF!,#REF!,#REF!,#REF!,#REF!,#REF!,#REF!,#REF!,#REF!,#REF!,#REF!,#REF!,#REF!,#REF!,#REF!,#REF!,#REF!,#REF!,#REF!,#REF!,#REF!),"")</f>
        <v/>
      </c>
      <c r="X10" s="74" t="str">
        <f>IFERROR(AVERAGE(#REF!,#REF!,#REF!,#REF!,#REF!,#REF!,#REF!,#REF!,#REF!,#REF!,#REF!,#REF!,#REF!,#REF!,#REF!,#REF!,#REF!,#REF!,#REF!,#REF!,#REF!,#REF!,#REF!,#REF!,#REF!,#REF!,#REF!,#REF!,#REF!,#REF!,#REF!),"")</f>
        <v/>
      </c>
      <c r="Y10" s="74" t="str">
        <f>IFERROR(AVERAGE(#REF!,#REF!,#REF!,#REF!,#REF!,#REF!,#REF!,#REF!,#REF!,#REF!,#REF!,#REF!,#REF!,#REF!,#REF!,#REF!,#REF!,#REF!,#REF!,#REF!,#REF!,#REF!,#REF!,#REF!,#REF!,#REF!,#REF!,#REF!,#REF!,#REF!,#REF!),"")</f>
        <v/>
      </c>
      <c r="Z10" s="74" t="str">
        <f>IFERROR(AVERAGE(#REF!,#REF!,#REF!,#REF!,#REF!,#REF!,#REF!,#REF!,#REF!,#REF!,#REF!,#REF!,#REF!,#REF!,#REF!,#REF!,#REF!,#REF!,#REF!,#REF!,#REF!,#REF!,#REF!,#REF!,#REF!,#REF!,#REF!,#REF!,#REF!,#REF!,#REF!),"")</f>
        <v/>
      </c>
      <c r="AA10" s="74" t="str">
        <f>IFERROR(AVERAGE(#REF!,#REF!,#REF!,#REF!,#REF!,#REF!,#REF!,#REF!,#REF!,#REF!,#REF!,#REF!,#REF!,#REF!,#REF!,#REF!,#REF!,#REF!,#REF!,#REF!,#REF!,#REF!,#REF!,#REF!,#REF!,#REF!,#REF!,#REF!,#REF!,#REF!,#REF!),"")</f>
        <v/>
      </c>
      <c r="AB10" s="74" t="str">
        <f>IFERROR(AVERAGE(#REF!,#REF!,#REF!,#REF!,#REF!,#REF!,#REF!,#REF!,#REF!,#REF!,#REF!,#REF!,#REF!,#REF!,#REF!,#REF!,#REF!,#REF!,#REF!,#REF!,#REF!,#REF!,#REF!,#REF!,#REF!,#REF!,#REF!,#REF!,#REF!,#REF!,#REF!),"")</f>
        <v/>
      </c>
    </row>
    <row r="11" spans="1:28" x14ac:dyDescent="0.3">
      <c r="B11" s="76" t="str">
        <f>IFERROR(AVERAGE(#REF!,#REF!,#REF!,#REF!,#REF!,#REF!,#REF!,#REF!,#REF!,#REF!,#REF!,#REF!,#REF!,#REF!,#REF!,#REF!,#REF!,#REF!,#REF!,#REF!,#REF!,#REF!,#REF!,#REF!,#REF!,#REF!,#REF!,#REF!,#REF!,#REF!,#REF!),"")</f>
        <v/>
      </c>
      <c r="C11" s="74" t="str">
        <f>IFERROR(AVERAGE(#REF!,#REF!,#REF!,#REF!,#REF!,#REF!,#REF!,#REF!,#REF!,#REF!,#REF!,#REF!,#REF!,#REF!,#REF!,#REF!,#REF!,#REF!,#REF!,#REF!,#REF!,#REF!,#REF!,#REF!,#REF!,#REF!,#REF!,#REF!,#REF!,#REF!,#REF!),"")</f>
        <v/>
      </c>
      <c r="D11" s="74" t="str">
        <f>IFERROR(AVERAGE(#REF!,#REF!,#REF!,#REF!,#REF!,#REF!,#REF!,#REF!,#REF!,#REF!,#REF!,#REF!,#REF!,#REF!,#REF!,#REF!,#REF!,#REF!,#REF!,#REF!,#REF!,#REF!,#REF!,#REF!,#REF!,#REF!,#REF!,#REF!,#REF!,#REF!,#REF!),"")</f>
        <v/>
      </c>
      <c r="E11" s="74" t="str">
        <f>IFERROR(AVERAGE(#REF!,#REF!,#REF!,#REF!,#REF!,#REF!,#REF!,#REF!,#REF!,#REF!,#REF!,#REF!,#REF!,#REF!,#REF!,#REF!,#REF!,#REF!,#REF!,#REF!,#REF!,#REF!,#REF!,#REF!,#REF!,#REF!,#REF!,#REF!,#REF!,#REF!,#REF!),"")</f>
        <v/>
      </c>
      <c r="F11" s="74" t="str">
        <f>IFERROR(AVERAGE(#REF!,#REF!,#REF!,#REF!,#REF!,#REF!,#REF!,#REF!,#REF!,#REF!,#REF!,#REF!,#REF!,#REF!,#REF!,#REF!,#REF!,#REF!,#REF!,#REF!,#REF!,#REF!,#REF!,#REF!,#REF!,#REF!,#REF!,#REF!,#REF!,#REF!,#REF!),"")</f>
        <v/>
      </c>
      <c r="G11" s="74" t="str">
        <f>IFERROR(AVERAGE(#REF!,#REF!,#REF!,#REF!,#REF!,#REF!,#REF!,#REF!,#REF!,#REF!,#REF!,#REF!,#REF!,#REF!,#REF!,#REF!,#REF!,#REF!,#REF!,#REF!,#REF!,#REF!,#REF!,#REF!,#REF!,#REF!,#REF!,#REF!,#REF!,#REF!,#REF!),"")</f>
        <v/>
      </c>
      <c r="H11" s="74" t="str">
        <f>IFERROR(AVERAGE(#REF!,#REF!,#REF!,#REF!,#REF!,#REF!,#REF!,#REF!,#REF!,#REF!,#REF!,#REF!,#REF!,#REF!,#REF!,#REF!,#REF!,#REF!,#REF!,#REF!,#REF!,#REF!,#REF!,#REF!,#REF!,#REF!,#REF!,#REF!,#REF!,#REF!,#REF!),"")</f>
        <v/>
      </c>
      <c r="I11" s="74" t="str">
        <f>IFERROR(AVERAGE(#REF!,#REF!,#REF!,#REF!,#REF!,#REF!,#REF!,#REF!,#REF!,#REF!,#REF!,#REF!,#REF!,#REF!,#REF!,#REF!,#REF!,#REF!,#REF!,#REF!,#REF!,#REF!,#REF!,#REF!,#REF!,#REF!,#REF!,#REF!,#REF!,#REF!,#REF!),"")</f>
        <v/>
      </c>
      <c r="J11" s="74" t="str">
        <f>IFERROR(AVERAGE(#REF!,#REF!,#REF!,#REF!,#REF!,#REF!,#REF!,#REF!,#REF!,#REF!,#REF!,#REF!,#REF!,#REF!,#REF!,#REF!,#REF!,#REF!,#REF!,#REF!,#REF!,#REF!,#REF!,#REF!,#REF!,#REF!,#REF!,#REF!,#REF!,#REF!,#REF!),"")</f>
        <v/>
      </c>
      <c r="K11" s="74" t="str">
        <f>IFERROR(AVERAGE(#REF!,#REF!,#REF!,#REF!,#REF!,#REF!,#REF!,#REF!,#REF!,#REF!,#REF!,#REF!,#REF!,#REF!,#REF!,#REF!,#REF!,#REF!,#REF!,#REF!,#REF!,#REF!,#REF!,#REF!,#REF!,#REF!,#REF!,#REF!,#REF!,#REF!,#REF!),"")</f>
        <v/>
      </c>
      <c r="L11" s="74" t="str">
        <f>IFERROR(AVERAGE(#REF!,#REF!,#REF!,#REF!,#REF!,#REF!,#REF!,#REF!,#REF!,#REF!,#REF!,#REF!,#REF!,#REF!,#REF!,#REF!,#REF!,#REF!,#REF!,#REF!,#REF!,#REF!,#REF!,#REF!,#REF!,#REF!,#REF!,#REF!,#REF!,#REF!,#REF!),"")</f>
        <v/>
      </c>
      <c r="M11" s="74" t="str">
        <f>IFERROR(AVERAGE(#REF!,#REF!,#REF!,#REF!,#REF!,#REF!,#REF!,#REF!,#REF!,#REF!,#REF!,#REF!,#REF!,#REF!,#REF!,#REF!,#REF!,#REF!,#REF!,#REF!,#REF!,#REF!,#REF!,#REF!,#REF!,#REF!,#REF!,#REF!,#REF!,#REF!,#REF!),"")</f>
        <v/>
      </c>
      <c r="N11" s="74" t="str">
        <f>IFERROR(AVERAGE(#REF!,#REF!,#REF!,#REF!,#REF!,#REF!,#REF!,#REF!,#REF!,#REF!,#REF!,#REF!,#REF!,#REF!,#REF!,#REF!,#REF!,#REF!,#REF!,#REF!,#REF!,#REF!,#REF!,#REF!,#REF!,#REF!,#REF!,#REF!,#REF!,#REF!,#REF!),"")</f>
        <v/>
      </c>
      <c r="P11" s="76" t="str">
        <f>IFERROR(AVERAGE(#REF!,#REF!,#REF!,#REF!,#REF!,#REF!,#REF!,#REF!,#REF!,#REF!,#REF!,#REF!,#REF!,#REF!,#REF!,#REF!,#REF!,#REF!,#REF!,#REF!,#REF!,#REF!,#REF!,#REF!,#REF!,#REF!,#REF!,#REF!,#REF!,#REF!,#REF!),"")</f>
        <v/>
      </c>
      <c r="Q11" s="74" t="str">
        <f>IFERROR(AVERAGE(#REF!,#REF!,#REF!,#REF!,#REF!,#REF!,#REF!,#REF!,#REF!,#REF!,#REF!,#REF!,#REF!,#REF!,#REF!,#REF!,#REF!,#REF!,#REF!,#REF!,#REF!,#REF!,#REF!,#REF!,#REF!,#REF!,#REF!,#REF!,#REF!,#REF!,#REF!),"")</f>
        <v/>
      </c>
      <c r="R11" s="74" t="str">
        <f>IFERROR(AVERAGE(#REF!,#REF!,#REF!,#REF!,#REF!,#REF!,#REF!,#REF!,#REF!,#REF!,#REF!,#REF!,#REF!,#REF!,#REF!,#REF!,#REF!,#REF!,#REF!,#REF!,#REF!,#REF!,#REF!,#REF!,#REF!,#REF!,#REF!,#REF!,#REF!,#REF!,#REF!),"")</f>
        <v/>
      </c>
      <c r="S11" s="74" t="str">
        <f>IFERROR(AVERAGE(#REF!,#REF!,#REF!,#REF!,#REF!,#REF!,#REF!,#REF!,#REF!,#REF!,#REF!,#REF!,#REF!,#REF!,#REF!,#REF!,#REF!,#REF!,#REF!,#REF!,#REF!,#REF!,#REF!,#REF!,#REF!,#REF!,#REF!,#REF!,#REF!,#REF!,#REF!),"")</f>
        <v/>
      </c>
      <c r="T11" s="74" t="str">
        <f>IFERROR(AVERAGE(#REF!,#REF!,#REF!,#REF!,#REF!,#REF!,#REF!,#REF!,#REF!,#REF!,#REF!,#REF!,#REF!,#REF!,#REF!,#REF!,#REF!,#REF!,#REF!,#REF!,#REF!,#REF!,#REF!,#REF!,#REF!,#REF!,#REF!,#REF!,#REF!,#REF!,#REF!),"")</f>
        <v/>
      </c>
      <c r="U11" s="74" t="str">
        <f>IFERROR(AVERAGE(#REF!,#REF!,#REF!,#REF!,#REF!,#REF!,#REF!,#REF!,#REF!,#REF!,#REF!,#REF!,#REF!,#REF!,#REF!,#REF!,#REF!,#REF!,#REF!,#REF!,#REF!,#REF!,#REF!,#REF!,#REF!,#REF!,#REF!,#REF!,#REF!,#REF!,#REF!),"")</f>
        <v/>
      </c>
      <c r="V11" s="74" t="str">
        <f>IFERROR(AVERAGE(#REF!,#REF!,#REF!,#REF!,#REF!,#REF!,#REF!,#REF!,#REF!,#REF!,#REF!,#REF!,#REF!,#REF!,#REF!,#REF!,#REF!,#REF!,#REF!,#REF!,#REF!,#REF!,#REF!,#REF!,#REF!,#REF!,#REF!,#REF!,#REF!,#REF!,#REF!),"")</f>
        <v/>
      </c>
      <c r="W11" s="74" t="str">
        <f>IFERROR(AVERAGE(#REF!,#REF!,#REF!,#REF!,#REF!,#REF!,#REF!,#REF!,#REF!,#REF!,#REF!,#REF!,#REF!,#REF!,#REF!,#REF!,#REF!,#REF!,#REF!,#REF!,#REF!,#REF!,#REF!,#REF!,#REF!,#REF!,#REF!,#REF!,#REF!,#REF!,#REF!),"")</f>
        <v/>
      </c>
      <c r="X11" s="74" t="str">
        <f>IFERROR(AVERAGE(#REF!,#REF!,#REF!,#REF!,#REF!,#REF!,#REF!,#REF!,#REF!,#REF!,#REF!,#REF!,#REF!,#REF!,#REF!,#REF!,#REF!,#REF!,#REF!,#REF!,#REF!,#REF!,#REF!,#REF!,#REF!,#REF!,#REF!,#REF!,#REF!,#REF!,#REF!),"")</f>
        <v/>
      </c>
      <c r="Y11" s="74" t="str">
        <f>IFERROR(AVERAGE(#REF!,#REF!,#REF!,#REF!,#REF!,#REF!,#REF!,#REF!,#REF!,#REF!,#REF!,#REF!,#REF!,#REF!,#REF!,#REF!,#REF!,#REF!,#REF!,#REF!,#REF!,#REF!,#REF!,#REF!,#REF!,#REF!,#REF!,#REF!,#REF!,#REF!,#REF!),"")</f>
        <v/>
      </c>
      <c r="Z11" s="74" t="str">
        <f>IFERROR(AVERAGE(#REF!,#REF!,#REF!,#REF!,#REF!,#REF!,#REF!,#REF!,#REF!,#REF!,#REF!,#REF!,#REF!,#REF!,#REF!,#REF!,#REF!,#REF!,#REF!,#REF!,#REF!,#REF!,#REF!,#REF!,#REF!,#REF!,#REF!,#REF!,#REF!,#REF!,#REF!),"")</f>
        <v/>
      </c>
      <c r="AA11" s="74" t="str">
        <f>IFERROR(AVERAGE(#REF!,#REF!,#REF!,#REF!,#REF!,#REF!,#REF!,#REF!,#REF!,#REF!,#REF!,#REF!,#REF!,#REF!,#REF!,#REF!,#REF!,#REF!,#REF!,#REF!,#REF!,#REF!,#REF!,#REF!,#REF!,#REF!,#REF!,#REF!,#REF!,#REF!,#REF!),"")</f>
        <v/>
      </c>
      <c r="AB11" s="74" t="str">
        <f>IFERROR(AVERAGE(#REF!,#REF!,#REF!,#REF!,#REF!,#REF!,#REF!,#REF!,#REF!,#REF!,#REF!,#REF!,#REF!,#REF!,#REF!,#REF!,#REF!,#REF!,#REF!,#REF!,#REF!,#REF!,#REF!,#REF!,#REF!,#REF!,#REF!,#REF!,#REF!,#REF!,#REF!),"")</f>
        <v/>
      </c>
    </row>
    <row r="12" spans="1:28" x14ac:dyDescent="0.3">
      <c r="B12" s="76" t="str">
        <f>IFERROR(AVERAGE(#REF!,#REF!,#REF!,#REF!,#REF!,#REF!,#REF!,#REF!,#REF!,#REF!,#REF!,#REF!,#REF!,#REF!,#REF!,#REF!,#REF!,#REF!,#REF!,#REF!,#REF!,#REF!,#REF!,#REF!,#REF!,#REF!,#REF!,#REF!,#REF!,#REF!,#REF!),"")</f>
        <v/>
      </c>
      <c r="C12" s="74" t="str">
        <f>IFERROR(AVERAGE(#REF!,#REF!,#REF!,#REF!,#REF!,#REF!,#REF!,#REF!,#REF!,#REF!,#REF!,#REF!,#REF!,#REF!,#REF!,#REF!,#REF!,#REF!,#REF!,#REF!,#REF!,#REF!,#REF!,#REF!,#REF!,#REF!,#REF!,#REF!,#REF!,#REF!,#REF!),"")</f>
        <v/>
      </c>
      <c r="D12" s="74" t="str">
        <f>IFERROR(AVERAGE(#REF!,#REF!,#REF!,#REF!,#REF!,#REF!,#REF!,#REF!,#REF!,#REF!,#REF!,#REF!,#REF!,#REF!,#REF!,#REF!,#REF!,#REF!,#REF!,#REF!,#REF!,#REF!,#REF!,#REF!,#REF!,#REF!,#REF!,#REF!,#REF!,#REF!,#REF!),"")</f>
        <v/>
      </c>
      <c r="E12" s="74" t="str">
        <f>IFERROR(AVERAGE(#REF!,#REF!,#REF!,#REF!,#REF!,#REF!,#REF!,#REF!,#REF!,#REF!,#REF!,#REF!,#REF!,#REF!,#REF!,#REF!,#REF!,#REF!,#REF!,#REF!,#REF!,#REF!,#REF!,#REF!,#REF!,#REF!,#REF!,#REF!,#REF!,#REF!,#REF!),"")</f>
        <v/>
      </c>
      <c r="F12" s="74" t="str">
        <f>IFERROR(AVERAGE(#REF!,#REF!,#REF!,#REF!,#REF!,#REF!,#REF!,#REF!,#REF!,#REF!,#REF!,#REF!,#REF!,#REF!,#REF!,#REF!,#REF!,#REF!,#REF!,#REF!,#REF!,#REF!,#REF!,#REF!,#REF!,#REF!,#REF!,#REF!,#REF!,#REF!,#REF!),"")</f>
        <v/>
      </c>
      <c r="G12" s="74" t="str">
        <f>IFERROR(AVERAGE(#REF!,#REF!,#REF!,#REF!,#REF!,#REF!,#REF!,#REF!,#REF!,#REF!,#REF!,#REF!,#REF!,#REF!,#REF!,#REF!,#REF!,#REF!,#REF!,#REF!,#REF!,#REF!,#REF!,#REF!,#REF!,#REF!,#REF!,#REF!,#REF!,#REF!,#REF!),"")</f>
        <v/>
      </c>
      <c r="H12" s="74" t="str">
        <f>IFERROR(AVERAGE(#REF!,#REF!,#REF!,#REF!,#REF!,#REF!,#REF!,#REF!,#REF!,#REF!,#REF!,#REF!,#REF!,#REF!,#REF!,#REF!,#REF!,#REF!,#REF!,#REF!,#REF!,#REF!,#REF!,#REF!,#REF!,#REF!,#REF!,#REF!,#REF!,#REF!,#REF!),"")</f>
        <v/>
      </c>
      <c r="I12" s="74" t="str">
        <f>IFERROR(AVERAGE(#REF!,#REF!,#REF!,#REF!,#REF!,#REF!,#REF!,#REF!,#REF!,#REF!,#REF!,#REF!,#REF!,#REF!,#REF!,#REF!,#REF!,#REF!,#REF!,#REF!,#REF!,#REF!,#REF!,#REF!,#REF!,#REF!,#REF!,#REF!,#REF!,#REF!,#REF!),"")</f>
        <v/>
      </c>
      <c r="J12" s="74" t="str">
        <f>IFERROR(AVERAGE(#REF!,#REF!,#REF!,#REF!,#REF!,#REF!,#REF!,#REF!,#REF!,#REF!,#REF!,#REF!,#REF!,#REF!,#REF!,#REF!,#REF!,#REF!,#REF!,#REF!,#REF!,#REF!,#REF!,#REF!,#REF!,#REF!,#REF!,#REF!,#REF!,#REF!,#REF!),"")</f>
        <v/>
      </c>
      <c r="K12" s="74" t="str">
        <f>IFERROR(AVERAGE(#REF!,#REF!,#REF!,#REF!,#REF!,#REF!,#REF!,#REF!,#REF!,#REF!,#REF!,#REF!,#REF!,#REF!,#REF!,#REF!,#REF!,#REF!,#REF!,#REF!,#REF!,#REF!,#REF!,#REF!,#REF!,#REF!,#REF!,#REF!,#REF!,#REF!,#REF!),"")</f>
        <v/>
      </c>
      <c r="L12" s="74" t="str">
        <f>IFERROR(AVERAGE(#REF!,#REF!,#REF!,#REF!,#REF!,#REF!,#REF!,#REF!,#REF!,#REF!,#REF!,#REF!,#REF!,#REF!,#REF!,#REF!,#REF!,#REF!,#REF!,#REF!,#REF!,#REF!,#REF!,#REF!,#REF!,#REF!,#REF!,#REF!,#REF!,#REF!,#REF!),"")</f>
        <v/>
      </c>
      <c r="M12" s="74" t="str">
        <f>IFERROR(AVERAGE(#REF!,#REF!,#REF!,#REF!,#REF!,#REF!,#REF!,#REF!,#REF!,#REF!,#REF!,#REF!,#REF!,#REF!,#REF!,#REF!,#REF!,#REF!,#REF!,#REF!,#REF!,#REF!,#REF!,#REF!,#REF!,#REF!,#REF!,#REF!,#REF!,#REF!,#REF!),"")</f>
        <v/>
      </c>
      <c r="N12" s="74" t="str">
        <f>IFERROR(AVERAGE(#REF!,#REF!,#REF!,#REF!,#REF!,#REF!,#REF!,#REF!,#REF!,#REF!,#REF!,#REF!,#REF!,#REF!,#REF!,#REF!,#REF!,#REF!,#REF!,#REF!,#REF!,#REF!,#REF!,#REF!,#REF!,#REF!,#REF!,#REF!,#REF!,#REF!,#REF!),"")</f>
        <v/>
      </c>
      <c r="P12" s="76" t="str">
        <f>IFERROR(AVERAGE(#REF!,#REF!,#REF!,#REF!,#REF!,#REF!,#REF!,#REF!,#REF!,#REF!,#REF!,#REF!,#REF!,#REF!,#REF!,#REF!,#REF!,#REF!,#REF!,#REF!,#REF!,#REF!,#REF!,#REF!,#REF!,#REF!,#REF!,#REF!,#REF!,#REF!,#REF!),"")</f>
        <v/>
      </c>
      <c r="Q12" s="74" t="str">
        <f>IFERROR(AVERAGE(#REF!,#REF!,#REF!,#REF!,#REF!,#REF!,#REF!,#REF!,#REF!,#REF!,#REF!,#REF!,#REF!,#REF!,#REF!,#REF!,#REF!,#REF!,#REF!,#REF!,#REF!,#REF!,#REF!,#REF!,#REF!,#REF!,#REF!,#REF!,#REF!,#REF!,#REF!),"")</f>
        <v/>
      </c>
      <c r="R12" s="74" t="str">
        <f>IFERROR(AVERAGE(#REF!,#REF!,#REF!,#REF!,#REF!,#REF!,#REF!,#REF!,#REF!,#REF!,#REF!,#REF!,#REF!,#REF!,#REF!,#REF!,#REF!,#REF!,#REF!,#REF!,#REF!,#REF!,#REF!,#REF!,#REF!,#REF!,#REF!,#REF!,#REF!,#REF!,#REF!),"")</f>
        <v/>
      </c>
      <c r="S12" s="74" t="str">
        <f>IFERROR(AVERAGE(#REF!,#REF!,#REF!,#REF!,#REF!,#REF!,#REF!,#REF!,#REF!,#REF!,#REF!,#REF!,#REF!,#REF!,#REF!,#REF!,#REF!,#REF!,#REF!,#REF!,#REF!,#REF!,#REF!,#REF!,#REF!,#REF!,#REF!,#REF!,#REF!,#REF!,#REF!),"")</f>
        <v/>
      </c>
      <c r="T12" s="74" t="str">
        <f>IFERROR(AVERAGE(#REF!,#REF!,#REF!,#REF!,#REF!,#REF!,#REF!,#REF!,#REF!,#REF!,#REF!,#REF!,#REF!,#REF!,#REF!,#REF!,#REF!,#REF!,#REF!,#REF!,#REF!,#REF!,#REF!,#REF!,#REF!,#REF!,#REF!,#REF!,#REF!,#REF!,#REF!),"")</f>
        <v/>
      </c>
      <c r="U12" s="74" t="str">
        <f>IFERROR(AVERAGE(#REF!,#REF!,#REF!,#REF!,#REF!,#REF!,#REF!,#REF!,#REF!,#REF!,#REF!,#REF!,#REF!,#REF!,#REF!,#REF!,#REF!,#REF!,#REF!,#REF!,#REF!,#REF!,#REF!,#REF!,#REF!,#REF!,#REF!,#REF!,#REF!,#REF!,#REF!),"")</f>
        <v/>
      </c>
      <c r="V12" s="74" t="str">
        <f>IFERROR(AVERAGE(#REF!,#REF!,#REF!,#REF!,#REF!,#REF!,#REF!,#REF!,#REF!,#REF!,#REF!,#REF!,#REF!,#REF!,#REF!,#REF!,#REF!,#REF!,#REF!,#REF!,#REF!,#REF!,#REF!,#REF!,#REF!,#REF!,#REF!,#REF!,#REF!,#REF!,#REF!),"")</f>
        <v/>
      </c>
      <c r="W12" s="74" t="str">
        <f>IFERROR(AVERAGE(#REF!,#REF!,#REF!,#REF!,#REF!,#REF!,#REF!,#REF!,#REF!,#REF!,#REF!,#REF!,#REF!,#REF!,#REF!,#REF!,#REF!,#REF!,#REF!,#REF!,#REF!,#REF!,#REF!,#REF!,#REF!,#REF!,#REF!,#REF!,#REF!,#REF!,#REF!),"")</f>
        <v/>
      </c>
      <c r="X12" s="74" t="str">
        <f>IFERROR(AVERAGE(#REF!,#REF!,#REF!,#REF!,#REF!,#REF!,#REF!,#REF!,#REF!,#REF!,#REF!,#REF!,#REF!,#REF!,#REF!,#REF!,#REF!,#REF!,#REF!,#REF!,#REF!,#REF!,#REF!,#REF!,#REF!,#REF!,#REF!,#REF!,#REF!,#REF!,#REF!),"")</f>
        <v/>
      </c>
      <c r="Y12" s="74" t="str">
        <f>IFERROR(AVERAGE(#REF!,#REF!,#REF!,#REF!,#REF!,#REF!,#REF!,#REF!,#REF!,#REF!,#REF!,#REF!,#REF!,#REF!,#REF!,#REF!,#REF!,#REF!,#REF!,#REF!,#REF!,#REF!,#REF!,#REF!,#REF!,#REF!,#REF!,#REF!,#REF!,#REF!,#REF!),"")</f>
        <v/>
      </c>
      <c r="Z12" s="74" t="str">
        <f>IFERROR(AVERAGE(#REF!,#REF!,#REF!,#REF!,#REF!,#REF!,#REF!,#REF!,#REF!,#REF!,#REF!,#REF!,#REF!,#REF!,#REF!,#REF!,#REF!,#REF!,#REF!,#REF!,#REF!,#REF!,#REF!,#REF!,#REF!,#REF!,#REF!,#REF!,#REF!,#REF!,#REF!),"")</f>
        <v/>
      </c>
      <c r="AA12" s="74" t="str">
        <f>IFERROR(AVERAGE(#REF!,#REF!,#REF!,#REF!,#REF!,#REF!,#REF!,#REF!,#REF!,#REF!,#REF!,#REF!,#REF!,#REF!,#REF!,#REF!,#REF!,#REF!,#REF!,#REF!,#REF!,#REF!,#REF!,#REF!,#REF!,#REF!,#REF!,#REF!,#REF!,#REF!,#REF!),"")</f>
        <v/>
      </c>
      <c r="AB12" s="74" t="str">
        <f>IFERROR(AVERAGE(#REF!,#REF!,#REF!,#REF!,#REF!,#REF!,#REF!,#REF!,#REF!,#REF!,#REF!,#REF!,#REF!,#REF!,#REF!,#REF!,#REF!,#REF!,#REF!,#REF!,#REF!,#REF!,#REF!,#REF!,#REF!,#REF!,#REF!,#REF!,#REF!,#REF!,#REF!),"")</f>
        <v/>
      </c>
    </row>
    <row r="13" spans="1:28" x14ac:dyDescent="0.3">
      <c r="B13" s="76" t="str">
        <f>IFERROR(AVERAGE(#REF!,#REF!,#REF!,#REF!,#REF!,#REF!,#REF!,#REF!,#REF!,#REF!,#REF!,#REF!,#REF!,#REF!,#REF!,#REF!,#REF!,#REF!,#REF!,#REF!,#REF!,#REF!,#REF!,#REF!,#REF!,#REF!,#REF!,#REF!,#REF!,#REF!,#REF!),"")</f>
        <v/>
      </c>
      <c r="C13" s="74" t="str">
        <f>IFERROR(AVERAGE(#REF!,#REF!,#REF!,#REF!,#REF!,#REF!,#REF!,#REF!,#REF!,#REF!,#REF!,#REF!,#REF!,#REF!,#REF!,#REF!,#REF!,#REF!,#REF!,#REF!,#REF!,#REF!,#REF!,#REF!,#REF!,#REF!,#REF!,#REF!,#REF!,#REF!,#REF!),"")</f>
        <v/>
      </c>
      <c r="D13" s="74" t="str">
        <f>IFERROR(AVERAGE(#REF!,#REF!,#REF!,#REF!,#REF!,#REF!,#REF!,#REF!,#REF!,#REF!,#REF!,#REF!,#REF!,#REF!,#REF!,#REF!,#REF!,#REF!,#REF!,#REF!,#REF!,#REF!,#REF!,#REF!,#REF!,#REF!,#REF!,#REF!,#REF!,#REF!,#REF!),"")</f>
        <v/>
      </c>
      <c r="E13" s="74" t="str">
        <f>IFERROR(AVERAGE(#REF!,#REF!,#REF!,#REF!,#REF!,#REF!,#REF!,#REF!,#REF!,#REF!,#REF!,#REF!,#REF!,#REF!,#REF!,#REF!,#REF!,#REF!,#REF!,#REF!,#REF!,#REF!,#REF!,#REF!,#REF!,#REF!,#REF!,#REF!,#REF!,#REF!,#REF!),"")</f>
        <v/>
      </c>
      <c r="F13" s="74" t="str">
        <f>IFERROR(AVERAGE(#REF!,#REF!,#REF!,#REF!,#REF!,#REF!,#REF!,#REF!,#REF!,#REF!,#REF!,#REF!,#REF!,#REF!,#REF!,#REF!,#REF!,#REF!,#REF!,#REF!,#REF!,#REF!,#REF!,#REF!,#REF!,#REF!,#REF!,#REF!,#REF!,#REF!,#REF!),"")</f>
        <v/>
      </c>
      <c r="G13" s="74" t="str">
        <f>IFERROR(AVERAGE(#REF!,#REF!,#REF!,#REF!,#REF!,#REF!,#REF!,#REF!,#REF!,#REF!,#REF!,#REF!,#REF!,#REF!,#REF!,#REF!,#REF!,#REF!,#REF!,#REF!,#REF!,#REF!,#REF!,#REF!,#REF!,#REF!,#REF!,#REF!,#REF!,#REF!,#REF!),"")</f>
        <v/>
      </c>
      <c r="H13" s="74" t="str">
        <f>IFERROR(AVERAGE(#REF!,#REF!,#REF!,#REF!,#REF!,#REF!,#REF!,#REF!,#REF!,#REF!,#REF!,#REF!,#REF!,#REF!,#REF!,#REF!,#REF!,#REF!,#REF!,#REF!,#REF!,#REF!,#REF!,#REF!,#REF!,#REF!,#REF!,#REF!,#REF!,#REF!,#REF!),"")</f>
        <v/>
      </c>
      <c r="I13" s="74" t="str">
        <f>IFERROR(AVERAGE(#REF!,#REF!,#REF!,#REF!,#REF!,#REF!,#REF!,#REF!,#REF!,#REF!,#REF!,#REF!,#REF!,#REF!,#REF!,#REF!,#REF!,#REF!,#REF!,#REF!,#REF!,#REF!,#REF!,#REF!,#REF!,#REF!,#REF!,#REF!,#REF!,#REF!,#REF!),"")</f>
        <v/>
      </c>
      <c r="J13" s="74" t="str">
        <f>IFERROR(AVERAGE(#REF!,#REF!,#REF!,#REF!,#REF!,#REF!,#REF!,#REF!,#REF!,#REF!,#REF!,#REF!,#REF!,#REF!,#REF!,#REF!,#REF!,#REF!,#REF!,#REF!,#REF!,#REF!,#REF!,#REF!,#REF!,#REF!,#REF!,#REF!,#REF!,#REF!,#REF!),"")</f>
        <v/>
      </c>
      <c r="K13" s="74" t="str">
        <f>IFERROR(AVERAGE(#REF!,#REF!,#REF!,#REF!,#REF!,#REF!,#REF!,#REF!,#REF!,#REF!,#REF!,#REF!,#REF!,#REF!,#REF!,#REF!,#REF!,#REF!,#REF!,#REF!,#REF!,#REF!,#REF!,#REF!,#REF!,#REF!,#REF!,#REF!,#REF!,#REF!,#REF!),"")</f>
        <v/>
      </c>
      <c r="L13" s="74" t="str">
        <f>IFERROR(AVERAGE(#REF!,#REF!,#REF!,#REF!,#REF!,#REF!,#REF!,#REF!,#REF!,#REF!,#REF!,#REF!,#REF!,#REF!,#REF!,#REF!,#REF!,#REF!,#REF!,#REF!,#REF!,#REF!,#REF!,#REF!,#REF!,#REF!,#REF!,#REF!,#REF!,#REF!,#REF!),"")</f>
        <v/>
      </c>
      <c r="M13" s="74" t="str">
        <f>IFERROR(AVERAGE(#REF!,#REF!,#REF!,#REF!,#REF!,#REF!,#REF!,#REF!,#REF!,#REF!,#REF!,#REF!,#REF!,#REF!,#REF!,#REF!,#REF!,#REF!,#REF!,#REF!,#REF!,#REF!,#REF!,#REF!,#REF!,#REF!,#REF!,#REF!,#REF!,#REF!,#REF!),"")</f>
        <v/>
      </c>
      <c r="N13" s="74" t="str">
        <f>IFERROR(AVERAGE(#REF!,#REF!,#REF!,#REF!,#REF!,#REF!,#REF!,#REF!,#REF!,#REF!,#REF!,#REF!,#REF!,#REF!,#REF!,#REF!,#REF!,#REF!,#REF!,#REF!,#REF!,#REF!,#REF!,#REF!,#REF!,#REF!,#REF!,#REF!,#REF!,#REF!,#REF!),"")</f>
        <v/>
      </c>
      <c r="P13" s="76" t="str">
        <f>IFERROR(AVERAGE(#REF!,#REF!,#REF!,#REF!,#REF!,#REF!,#REF!,#REF!,#REF!,#REF!,#REF!,#REF!,#REF!,#REF!,#REF!,#REF!,#REF!,#REF!,#REF!,#REF!,#REF!,#REF!,#REF!,#REF!,#REF!,#REF!,#REF!,#REF!,#REF!,#REF!,#REF!),"")</f>
        <v/>
      </c>
      <c r="Q13" s="74" t="str">
        <f>IFERROR(AVERAGE(#REF!,#REF!,#REF!,#REF!,#REF!,#REF!,#REF!,#REF!,#REF!,#REF!,#REF!,#REF!,#REF!,#REF!,#REF!,#REF!,#REF!,#REF!,#REF!,#REF!,#REF!,#REF!,#REF!,#REF!,#REF!,#REF!,#REF!,#REF!,#REF!,#REF!,#REF!),"")</f>
        <v/>
      </c>
      <c r="R13" s="74" t="str">
        <f>IFERROR(AVERAGE(#REF!,#REF!,#REF!,#REF!,#REF!,#REF!,#REF!,#REF!,#REF!,#REF!,#REF!,#REF!,#REF!,#REF!,#REF!,#REF!,#REF!,#REF!,#REF!,#REF!,#REF!,#REF!,#REF!,#REF!,#REF!,#REF!,#REF!,#REF!,#REF!,#REF!,#REF!),"")</f>
        <v/>
      </c>
      <c r="S13" s="74" t="str">
        <f>IFERROR(AVERAGE(#REF!,#REF!,#REF!,#REF!,#REF!,#REF!,#REF!,#REF!,#REF!,#REF!,#REF!,#REF!,#REF!,#REF!,#REF!,#REF!,#REF!,#REF!,#REF!,#REF!,#REF!,#REF!,#REF!,#REF!,#REF!,#REF!,#REF!,#REF!,#REF!,#REF!,#REF!),"")</f>
        <v/>
      </c>
      <c r="T13" s="74" t="str">
        <f>IFERROR(AVERAGE(#REF!,#REF!,#REF!,#REF!,#REF!,#REF!,#REF!,#REF!,#REF!,#REF!,#REF!,#REF!,#REF!,#REF!,#REF!,#REF!,#REF!,#REF!,#REF!,#REF!,#REF!,#REF!,#REF!,#REF!,#REF!,#REF!,#REF!,#REF!,#REF!,#REF!,#REF!),"")</f>
        <v/>
      </c>
      <c r="U13" s="74" t="str">
        <f>IFERROR(AVERAGE(#REF!,#REF!,#REF!,#REF!,#REF!,#REF!,#REF!,#REF!,#REF!,#REF!,#REF!,#REF!,#REF!,#REF!,#REF!,#REF!,#REF!,#REF!,#REF!,#REF!,#REF!,#REF!,#REF!,#REF!,#REF!,#REF!,#REF!,#REF!,#REF!,#REF!,#REF!),"")</f>
        <v/>
      </c>
      <c r="V13" s="74" t="str">
        <f>IFERROR(AVERAGE(#REF!,#REF!,#REF!,#REF!,#REF!,#REF!,#REF!,#REF!,#REF!,#REF!,#REF!,#REF!,#REF!,#REF!,#REF!,#REF!,#REF!,#REF!,#REF!,#REF!,#REF!,#REF!,#REF!,#REF!,#REF!,#REF!,#REF!,#REF!,#REF!,#REF!,#REF!),"")</f>
        <v/>
      </c>
      <c r="W13" s="74" t="str">
        <f>IFERROR(AVERAGE(#REF!,#REF!,#REF!,#REF!,#REF!,#REF!,#REF!,#REF!,#REF!,#REF!,#REF!,#REF!,#REF!,#REF!,#REF!,#REF!,#REF!,#REF!,#REF!,#REF!,#REF!,#REF!,#REF!,#REF!,#REF!,#REF!,#REF!,#REF!,#REF!,#REF!,#REF!),"")</f>
        <v/>
      </c>
      <c r="X13" s="74" t="str">
        <f>IFERROR(AVERAGE(#REF!,#REF!,#REF!,#REF!,#REF!,#REF!,#REF!,#REF!,#REF!,#REF!,#REF!,#REF!,#REF!,#REF!,#REF!,#REF!,#REF!,#REF!,#REF!,#REF!,#REF!,#REF!,#REF!,#REF!,#REF!,#REF!,#REF!,#REF!,#REF!,#REF!,#REF!),"")</f>
        <v/>
      </c>
      <c r="Y13" s="74" t="str">
        <f>IFERROR(AVERAGE(#REF!,#REF!,#REF!,#REF!,#REF!,#REF!,#REF!,#REF!,#REF!,#REF!,#REF!,#REF!,#REF!,#REF!,#REF!,#REF!,#REF!,#REF!,#REF!,#REF!,#REF!,#REF!,#REF!,#REF!,#REF!,#REF!,#REF!,#REF!,#REF!,#REF!,#REF!),"")</f>
        <v/>
      </c>
      <c r="Z13" s="74" t="str">
        <f>IFERROR(AVERAGE(#REF!,#REF!,#REF!,#REF!,#REF!,#REF!,#REF!,#REF!,#REF!,#REF!,#REF!,#REF!,#REF!,#REF!,#REF!,#REF!,#REF!,#REF!,#REF!,#REF!,#REF!,#REF!,#REF!,#REF!,#REF!,#REF!,#REF!,#REF!,#REF!,#REF!,#REF!),"")</f>
        <v/>
      </c>
      <c r="AA13" s="74" t="str">
        <f>IFERROR(AVERAGE(#REF!,#REF!,#REF!,#REF!,#REF!,#REF!,#REF!,#REF!,#REF!,#REF!,#REF!,#REF!,#REF!,#REF!,#REF!,#REF!,#REF!,#REF!,#REF!,#REF!,#REF!,#REF!,#REF!,#REF!,#REF!,#REF!,#REF!,#REF!,#REF!,#REF!,#REF!),"")</f>
        <v/>
      </c>
      <c r="AB13" s="74" t="str">
        <f>IFERROR(AVERAGE(#REF!,#REF!,#REF!,#REF!,#REF!,#REF!,#REF!,#REF!,#REF!,#REF!,#REF!,#REF!,#REF!,#REF!,#REF!,#REF!,#REF!,#REF!,#REF!,#REF!,#REF!,#REF!,#REF!,#REF!,#REF!,#REF!,#REF!,#REF!,#REF!,#REF!,#REF!),"")</f>
        <v/>
      </c>
    </row>
    <row r="14" spans="1:28" x14ac:dyDescent="0.3">
      <c r="B14" s="76" t="str">
        <f>IFERROR(AVERAGE(#REF!,#REF!,#REF!,#REF!,#REF!,#REF!,#REF!,#REF!,#REF!,#REF!,#REF!,#REF!,#REF!,#REF!,#REF!,#REF!,#REF!,#REF!,#REF!,#REF!,#REF!,#REF!,#REF!,#REF!,#REF!,#REF!,#REF!,#REF!,#REF!,#REF!,#REF!),"")</f>
        <v/>
      </c>
      <c r="C14" s="74" t="str">
        <f>IFERROR(AVERAGE(#REF!,#REF!,#REF!,#REF!,#REF!,#REF!,#REF!,#REF!,#REF!,#REF!,#REF!,#REF!,#REF!,#REF!,#REF!,#REF!,#REF!,#REF!,#REF!,#REF!,#REF!,#REF!,#REF!,#REF!,#REF!,#REF!,#REF!,#REF!,#REF!,#REF!,#REF!),"")</f>
        <v/>
      </c>
      <c r="D14" s="74" t="str">
        <f>IFERROR(AVERAGE(#REF!,#REF!,#REF!,#REF!,#REF!,#REF!,#REF!,#REF!,#REF!,#REF!,#REF!,#REF!,#REF!,#REF!,#REF!,#REF!,#REF!,#REF!,#REF!,#REF!,#REF!,#REF!,#REF!,#REF!,#REF!,#REF!,#REF!,#REF!,#REF!,#REF!,#REF!),"")</f>
        <v/>
      </c>
      <c r="E14" s="74" t="str">
        <f>IFERROR(AVERAGE(#REF!,#REF!,#REF!,#REF!,#REF!,#REF!,#REF!,#REF!,#REF!,#REF!,#REF!,#REF!,#REF!,#REF!,#REF!,#REF!,#REF!,#REF!,#REF!,#REF!,#REF!,#REF!,#REF!,#REF!,#REF!,#REF!,#REF!,#REF!,#REF!,#REF!,#REF!),"")</f>
        <v/>
      </c>
      <c r="F14" s="74" t="str">
        <f>IFERROR(AVERAGE(#REF!,#REF!,#REF!,#REF!,#REF!,#REF!,#REF!,#REF!,#REF!,#REF!,#REF!,#REF!,#REF!,#REF!,#REF!,#REF!,#REF!,#REF!,#REF!,#REF!,#REF!,#REF!,#REF!,#REF!,#REF!,#REF!,#REF!,#REF!,#REF!,#REF!,#REF!),"")</f>
        <v/>
      </c>
      <c r="G14" s="74" t="str">
        <f>IFERROR(AVERAGE(#REF!,#REF!,#REF!,#REF!,#REF!,#REF!,#REF!,#REF!,#REF!,#REF!,#REF!,#REF!,#REF!,#REF!,#REF!,#REF!,#REF!,#REF!,#REF!,#REF!,#REF!,#REF!,#REF!,#REF!,#REF!,#REF!,#REF!,#REF!,#REF!,#REF!,#REF!),"")</f>
        <v/>
      </c>
      <c r="H14" s="74" t="str">
        <f>IFERROR(AVERAGE(#REF!,#REF!,#REF!,#REF!,#REF!,#REF!,#REF!,#REF!,#REF!,#REF!,#REF!,#REF!,#REF!,#REF!,#REF!,#REF!,#REF!,#REF!,#REF!,#REF!,#REF!,#REF!,#REF!,#REF!,#REF!,#REF!,#REF!,#REF!,#REF!,#REF!,#REF!),"")</f>
        <v/>
      </c>
      <c r="I14" s="74" t="str">
        <f>IFERROR(AVERAGE(#REF!,#REF!,#REF!,#REF!,#REF!,#REF!,#REF!,#REF!,#REF!,#REF!,#REF!,#REF!,#REF!,#REF!,#REF!,#REF!,#REF!,#REF!,#REF!,#REF!,#REF!,#REF!,#REF!,#REF!,#REF!,#REF!,#REF!,#REF!,#REF!,#REF!,#REF!),"")</f>
        <v/>
      </c>
      <c r="J14" s="74" t="str">
        <f>IFERROR(AVERAGE(#REF!,#REF!,#REF!,#REF!,#REF!,#REF!,#REF!,#REF!,#REF!,#REF!,#REF!,#REF!,#REF!,#REF!,#REF!,#REF!,#REF!,#REF!,#REF!,#REF!,#REF!,#REF!,#REF!,#REF!,#REF!,#REF!,#REF!,#REF!,#REF!,#REF!,#REF!),"")</f>
        <v/>
      </c>
      <c r="K14" s="74" t="str">
        <f>IFERROR(AVERAGE(#REF!,#REF!,#REF!,#REF!,#REF!,#REF!,#REF!,#REF!,#REF!,#REF!,#REF!,#REF!,#REF!,#REF!,#REF!,#REF!,#REF!,#REF!,#REF!,#REF!,#REF!,#REF!,#REF!,#REF!,#REF!,#REF!,#REF!,#REF!,#REF!,#REF!,#REF!),"")</f>
        <v/>
      </c>
      <c r="L14" s="74" t="str">
        <f>IFERROR(AVERAGE(#REF!,#REF!,#REF!,#REF!,#REF!,#REF!,#REF!,#REF!,#REF!,#REF!,#REF!,#REF!,#REF!,#REF!,#REF!,#REF!,#REF!,#REF!,#REF!,#REF!,#REF!,#REF!,#REF!,#REF!,#REF!,#REF!,#REF!,#REF!,#REF!,#REF!,#REF!),"")</f>
        <v/>
      </c>
      <c r="M14" s="74" t="str">
        <f>IFERROR(AVERAGE(#REF!,#REF!,#REF!,#REF!,#REF!,#REF!,#REF!,#REF!,#REF!,#REF!,#REF!,#REF!,#REF!,#REF!,#REF!,#REF!,#REF!,#REF!,#REF!,#REF!,#REF!,#REF!,#REF!,#REF!,#REF!,#REF!,#REF!,#REF!,#REF!,#REF!,#REF!),"")</f>
        <v/>
      </c>
      <c r="N14" s="74" t="str">
        <f>IFERROR(AVERAGE(#REF!,#REF!,#REF!,#REF!,#REF!,#REF!,#REF!,#REF!,#REF!,#REF!,#REF!,#REF!,#REF!,#REF!,#REF!,#REF!,#REF!,#REF!,#REF!,#REF!,#REF!,#REF!,#REF!,#REF!,#REF!,#REF!,#REF!,#REF!,#REF!,#REF!,#REF!),"")</f>
        <v/>
      </c>
      <c r="P14" s="76" t="str">
        <f>IFERROR(AVERAGE(#REF!,#REF!,#REF!,#REF!,#REF!,#REF!,#REF!,#REF!,#REF!,#REF!,#REF!,#REF!,#REF!,#REF!,#REF!,#REF!,#REF!,#REF!,#REF!,#REF!,#REF!,#REF!,#REF!,#REF!,#REF!,#REF!,#REF!,#REF!,#REF!,#REF!,#REF!),"")</f>
        <v/>
      </c>
      <c r="Q14" s="74" t="str">
        <f>IFERROR(AVERAGE(#REF!,#REF!,#REF!,#REF!,#REF!,#REF!,#REF!,#REF!,#REF!,#REF!,#REF!,#REF!,#REF!,#REF!,#REF!,#REF!,#REF!,#REF!,#REF!,#REF!,#REF!,#REF!,#REF!,#REF!,#REF!,#REF!,#REF!,#REF!,#REF!,#REF!,#REF!),"")</f>
        <v/>
      </c>
      <c r="R14" s="74" t="str">
        <f>IFERROR(AVERAGE(#REF!,#REF!,#REF!,#REF!,#REF!,#REF!,#REF!,#REF!,#REF!,#REF!,#REF!,#REF!,#REF!,#REF!,#REF!,#REF!,#REF!,#REF!,#REF!,#REF!,#REF!,#REF!,#REF!,#REF!,#REF!,#REF!,#REF!,#REF!,#REF!,#REF!,#REF!),"")</f>
        <v/>
      </c>
      <c r="S14" s="74" t="str">
        <f>IFERROR(AVERAGE(#REF!,#REF!,#REF!,#REF!,#REF!,#REF!,#REF!,#REF!,#REF!,#REF!,#REF!,#REF!,#REF!,#REF!,#REF!,#REF!,#REF!,#REF!,#REF!,#REF!,#REF!,#REF!,#REF!,#REF!,#REF!,#REF!,#REF!,#REF!,#REF!,#REF!,#REF!),"")</f>
        <v/>
      </c>
      <c r="T14" s="74" t="str">
        <f>IFERROR(AVERAGE(#REF!,#REF!,#REF!,#REF!,#REF!,#REF!,#REF!,#REF!,#REF!,#REF!,#REF!,#REF!,#REF!,#REF!,#REF!,#REF!,#REF!,#REF!,#REF!,#REF!,#REF!,#REF!,#REF!,#REF!,#REF!,#REF!,#REF!,#REF!,#REF!,#REF!,#REF!),"")</f>
        <v/>
      </c>
      <c r="U14" s="74" t="str">
        <f>IFERROR(AVERAGE(#REF!,#REF!,#REF!,#REF!,#REF!,#REF!,#REF!,#REF!,#REF!,#REF!,#REF!,#REF!,#REF!,#REF!,#REF!,#REF!,#REF!,#REF!,#REF!,#REF!,#REF!,#REF!,#REF!,#REF!,#REF!,#REF!,#REF!,#REF!,#REF!,#REF!,#REF!),"")</f>
        <v/>
      </c>
      <c r="V14" s="74" t="str">
        <f>IFERROR(AVERAGE(#REF!,#REF!,#REF!,#REF!,#REF!,#REF!,#REF!,#REF!,#REF!,#REF!,#REF!,#REF!,#REF!,#REF!,#REF!,#REF!,#REF!,#REF!,#REF!,#REF!,#REF!,#REF!,#REF!,#REF!,#REF!,#REF!,#REF!,#REF!,#REF!,#REF!,#REF!),"")</f>
        <v/>
      </c>
      <c r="W14" s="74" t="str">
        <f>IFERROR(AVERAGE(#REF!,#REF!,#REF!,#REF!,#REF!,#REF!,#REF!,#REF!,#REF!,#REF!,#REF!,#REF!,#REF!,#REF!,#REF!,#REF!,#REF!,#REF!,#REF!,#REF!,#REF!,#REF!,#REF!,#REF!,#REF!,#REF!,#REF!,#REF!,#REF!,#REF!,#REF!),"")</f>
        <v/>
      </c>
      <c r="X14" s="74" t="str">
        <f>IFERROR(AVERAGE(#REF!,#REF!,#REF!,#REF!,#REF!,#REF!,#REF!,#REF!,#REF!,#REF!,#REF!,#REF!,#REF!,#REF!,#REF!,#REF!,#REF!,#REF!,#REF!,#REF!,#REF!,#REF!,#REF!,#REF!,#REF!,#REF!,#REF!,#REF!,#REF!,#REF!,#REF!),"")</f>
        <v/>
      </c>
      <c r="Y14" s="74" t="str">
        <f>IFERROR(AVERAGE(#REF!,#REF!,#REF!,#REF!,#REF!,#REF!,#REF!,#REF!,#REF!,#REF!,#REF!,#REF!,#REF!,#REF!,#REF!,#REF!,#REF!,#REF!,#REF!,#REF!,#REF!,#REF!,#REF!,#REF!,#REF!,#REF!,#REF!,#REF!,#REF!,#REF!,#REF!),"")</f>
        <v/>
      </c>
      <c r="Z14" s="74" t="str">
        <f>IFERROR(AVERAGE(#REF!,#REF!,#REF!,#REF!,#REF!,#REF!,#REF!,#REF!,#REF!,#REF!,#REF!,#REF!,#REF!,#REF!,#REF!,#REF!,#REF!,#REF!,#REF!,#REF!,#REF!,#REF!,#REF!,#REF!,#REF!,#REF!,#REF!,#REF!,#REF!,#REF!,#REF!),"")</f>
        <v/>
      </c>
      <c r="AA14" s="74" t="str">
        <f>IFERROR(AVERAGE(#REF!,#REF!,#REF!,#REF!,#REF!,#REF!,#REF!,#REF!,#REF!,#REF!,#REF!,#REF!,#REF!,#REF!,#REF!,#REF!,#REF!,#REF!,#REF!,#REF!,#REF!,#REF!,#REF!,#REF!,#REF!,#REF!,#REF!,#REF!,#REF!,#REF!,#REF!),"")</f>
        <v/>
      </c>
      <c r="AB14" s="74" t="str">
        <f>IFERROR(AVERAGE(#REF!,#REF!,#REF!,#REF!,#REF!,#REF!,#REF!,#REF!,#REF!,#REF!,#REF!,#REF!,#REF!,#REF!,#REF!,#REF!,#REF!,#REF!,#REF!,#REF!,#REF!,#REF!,#REF!,#REF!,#REF!,#REF!,#REF!,#REF!,#REF!,#REF!,#REF!),"")</f>
        <v/>
      </c>
    </row>
    <row r="15" spans="1:28" x14ac:dyDescent="0.3">
      <c r="B15" s="76" t="str">
        <f>IFERROR(AVERAGE(#REF!,#REF!,#REF!,#REF!,#REF!,#REF!,#REF!,#REF!,#REF!,#REF!,#REF!,#REF!,#REF!,#REF!,#REF!,#REF!,#REF!,#REF!,#REF!,#REF!,#REF!,#REF!,#REF!,#REF!,#REF!,#REF!,#REF!,#REF!,#REF!,#REF!,#REF!),"")</f>
        <v/>
      </c>
      <c r="C15" s="74" t="str">
        <f>IFERROR(AVERAGE(#REF!,#REF!,#REF!,#REF!,#REF!,#REF!,#REF!,#REF!,#REF!,#REF!,#REF!,#REF!,#REF!,#REF!,#REF!,#REF!,#REF!,#REF!,#REF!,#REF!,#REF!,#REF!,#REF!,#REF!,#REF!,#REF!,#REF!,#REF!,#REF!,#REF!,#REF!),"")</f>
        <v/>
      </c>
      <c r="D15" s="74" t="str">
        <f>IFERROR(AVERAGE(#REF!,#REF!,#REF!,#REF!,#REF!,#REF!,#REF!,#REF!,#REF!,#REF!,#REF!,#REF!,#REF!,#REF!,#REF!,#REF!,#REF!,#REF!,#REF!,#REF!,#REF!,#REF!,#REF!,#REF!,#REF!,#REF!,#REF!,#REF!,#REF!,#REF!,#REF!),"")</f>
        <v/>
      </c>
      <c r="E15" s="74" t="str">
        <f>IFERROR(AVERAGE(#REF!,#REF!,#REF!,#REF!,#REF!,#REF!,#REF!,#REF!,#REF!,#REF!,#REF!,#REF!,#REF!,#REF!,#REF!,#REF!,#REF!,#REF!,#REF!,#REF!,#REF!,#REF!,#REF!,#REF!,#REF!,#REF!,#REF!,#REF!,#REF!,#REF!,#REF!),"")</f>
        <v/>
      </c>
      <c r="F15" s="74" t="str">
        <f>IFERROR(AVERAGE(#REF!,#REF!,#REF!,#REF!,#REF!,#REF!,#REF!,#REF!,#REF!,#REF!,#REF!,#REF!,#REF!,#REF!,#REF!,#REF!,#REF!,#REF!,#REF!,#REF!,#REF!,#REF!,#REF!,#REF!,#REF!,#REF!,#REF!,#REF!,#REF!,#REF!,#REF!),"")</f>
        <v/>
      </c>
      <c r="G15" s="74" t="str">
        <f>IFERROR(AVERAGE(#REF!,#REF!,#REF!,#REF!,#REF!,#REF!,#REF!,#REF!,#REF!,#REF!,#REF!,#REF!,#REF!,#REF!,#REF!,#REF!,#REF!,#REF!,#REF!,#REF!,#REF!,#REF!,#REF!,#REF!,#REF!,#REF!,#REF!,#REF!,#REF!,#REF!,#REF!),"")</f>
        <v/>
      </c>
      <c r="H15" s="74" t="str">
        <f>IFERROR(AVERAGE(#REF!,#REF!,#REF!,#REF!,#REF!,#REF!,#REF!,#REF!,#REF!,#REF!,#REF!,#REF!,#REF!,#REF!,#REF!,#REF!,#REF!,#REF!,#REF!,#REF!,#REF!,#REF!,#REF!,#REF!,#REF!,#REF!,#REF!,#REF!,#REF!,#REF!,#REF!),"")</f>
        <v/>
      </c>
      <c r="I15" s="74" t="str">
        <f>IFERROR(AVERAGE(#REF!,#REF!,#REF!,#REF!,#REF!,#REF!,#REF!,#REF!,#REF!,#REF!,#REF!,#REF!,#REF!,#REF!,#REF!,#REF!,#REF!,#REF!,#REF!,#REF!,#REF!,#REF!,#REF!,#REF!,#REF!,#REF!,#REF!,#REF!,#REF!,#REF!,#REF!),"")</f>
        <v/>
      </c>
      <c r="J15" s="74" t="str">
        <f>IFERROR(AVERAGE(#REF!,#REF!,#REF!,#REF!,#REF!,#REF!,#REF!,#REF!,#REF!,#REF!,#REF!,#REF!,#REF!,#REF!,#REF!,#REF!,#REF!,#REF!,#REF!,#REF!,#REF!,#REF!,#REF!,#REF!,#REF!,#REF!,#REF!,#REF!,#REF!,#REF!,#REF!),"")</f>
        <v/>
      </c>
      <c r="K15" s="74" t="str">
        <f>IFERROR(AVERAGE(#REF!,#REF!,#REF!,#REF!,#REF!,#REF!,#REF!,#REF!,#REF!,#REF!,#REF!,#REF!,#REF!,#REF!,#REF!,#REF!,#REF!,#REF!,#REF!,#REF!,#REF!,#REF!,#REF!,#REF!,#REF!,#REF!,#REF!,#REF!,#REF!,#REF!,#REF!),"")</f>
        <v/>
      </c>
      <c r="L15" s="74" t="str">
        <f>IFERROR(AVERAGE(#REF!,#REF!,#REF!,#REF!,#REF!,#REF!,#REF!,#REF!,#REF!,#REF!,#REF!,#REF!,#REF!,#REF!,#REF!,#REF!,#REF!,#REF!,#REF!,#REF!,#REF!,#REF!,#REF!,#REF!,#REF!,#REF!,#REF!,#REF!,#REF!,#REF!,#REF!),"")</f>
        <v/>
      </c>
      <c r="M15" s="74" t="str">
        <f>IFERROR(AVERAGE(#REF!,#REF!,#REF!,#REF!,#REF!,#REF!,#REF!,#REF!,#REF!,#REF!,#REF!,#REF!,#REF!,#REF!,#REF!,#REF!,#REF!,#REF!,#REF!,#REF!,#REF!,#REF!,#REF!,#REF!,#REF!,#REF!,#REF!,#REF!,#REF!,#REF!,#REF!),"")</f>
        <v/>
      </c>
      <c r="N15" s="74" t="str">
        <f>IFERROR(AVERAGE(#REF!,#REF!,#REF!,#REF!,#REF!,#REF!,#REF!,#REF!,#REF!,#REF!,#REF!,#REF!,#REF!,#REF!,#REF!,#REF!,#REF!,#REF!,#REF!,#REF!,#REF!,#REF!,#REF!,#REF!,#REF!,#REF!,#REF!,#REF!,#REF!,#REF!,#REF!),"")</f>
        <v/>
      </c>
      <c r="P15" s="76" t="str">
        <f>IFERROR(AVERAGE(#REF!,#REF!,#REF!,#REF!,#REF!,#REF!,#REF!,#REF!,#REF!,#REF!,#REF!,#REF!,#REF!,#REF!,#REF!,#REF!,#REF!,#REF!,#REF!,#REF!,#REF!,#REF!,#REF!,#REF!,#REF!,#REF!,#REF!,#REF!,#REF!,#REF!,#REF!),"")</f>
        <v/>
      </c>
      <c r="Q15" s="74" t="str">
        <f>IFERROR(AVERAGE(#REF!,#REF!,#REF!,#REF!,#REF!,#REF!,#REF!,#REF!,#REF!,#REF!,#REF!,#REF!,#REF!,#REF!,#REF!,#REF!,#REF!,#REF!,#REF!,#REF!,#REF!,#REF!,#REF!,#REF!,#REF!,#REF!,#REF!,#REF!,#REF!,#REF!,#REF!),"")</f>
        <v/>
      </c>
      <c r="R15" s="74" t="str">
        <f>IFERROR(AVERAGE(#REF!,#REF!,#REF!,#REF!,#REF!,#REF!,#REF!,#REF!,#REF!,#REF!,#REF!,#REF!,#REF!,#REF!,#REF!,#REF!,#REF!,#REF!,#REF!,#REF!,#REF!,#REF!,#REF!,#REF!,#REF!,#REF!,#REF!,#REF!,#REF!,#REF!,#REF!),"")</f>
        <v/>
      </c>
      <c r="S15" s="74" t="str">
        <f>IFERROR(AVERAGE(#REF!,#REF!,#REF!,#REF!,#REF!,#REF!,#REF!,#REF!,#REF!,#REF!,#REF!,#REF!,#REF!,#REF!,#REF!,#REF!,#REF!,#REF!,#REF!,#REF!,#REF!,#REF!,#REF!,#REF!,#REF!,#REF!,#REF!,#REF!,#REF!,#REF!,#REF!),"")</f>
        <v/>
      </c>
      <c r="T15" s="74" t="str">
        <f>IFERROR(AVERAGE(#REF!,#REF!,#REF!,#REF!,#REF!,#REF!,#REF!,#REF!,#REF!,#REF!,#REF!,#REF!,#REF!,#REF!,#REF!,#REF!,#REF!,#REF!,#REF!,#REF!,#REF!,#REF!,#REF!,#REF!,#REF!,#REF!,#REF!,#REF!,#REF!,#REF!,#REF!),"")</f>
        <v/>
      </c>
      <c r="U15" s="74" t="str">
        <f>IFERROR(AVERAGE(#REF!,#REF!,#REF!,#REF!,#REF!,#REF!,#REF!,#REF!,#REF!,#REF!,#REF!,#REF!,#REF!,#REF!,#REF!,#REF!,#REF!,#REF!,#REF!,#REF!,#REF!,#REF!,#REF!,#REF!,#REF!,#REF!,#REF!,#REF!,#REF!,#REF!,#REF!),"")</f>
        <v/>
      </c>
      <c r="V15" s="74" t="str">
        <f>IFERROR(AVERAGE(#REF!,#REF!,#REF!,#REF!,#REF!,#REF!,#REF!,#REF!,#REF!,#REF!,#REF!,#REF!,#REF!,#REF!,#REF!,#REF!,#REF!,#REF!,#REF!,#REF!,#REF!,#REF!,#REF!,#REF!,#REF!,#REF!,#REF!,#REF!,#REF!,#REF!,#REF!),"")</f>
        <v/>
      </c>
      <c r="W15" s="74" t="str">
        <f>IFERROR(AVERAGE(#REF!,#REF!,#REF!,#REF!,#REF!,#REF!,#REF!,#REF!,#REF!,#REF!,#REF!,#REF!,#REF!,#REF!,#REF!,#REF!,#REF!,#REF!,#REF!,#REF!,#REF!,#REF!,#REF!,#REF!,#REF!,#REF!,#REF!,#REF!,#REF!,#REF!,#REF!),"")</f>
        <v/>
      </c>
      <c r="X15" s="74" t="str">
        <f>IFERROR(AVERAGE(#REF!,#REF!,#REF!,#REF!,#REF!,#REF!,#REF!,#REF!,#REF!,#REF!,#REF!,#REF!,#REF!,#REF!,#REF!,#REF!,#REF!,#REF!,#REF!,#REF!,#REF!,#REF!,#REF!,#REF!,#REF!,#REF!,#REF!,#REF!,#REF!,#REF!,#REF!),"")</f>
        <v/>
      </c>
      <c r="Y15" s="74" t="str">
        <f>IFERROR(AVERAGE(#REF!,#REF!,#REF!,#REF!,#REF!,#REF!,#REF!,#REF!,#REF!,#REF!,#REF!,#REF!,#REF!,#REF!,#REF!,#REF!,#REF!,#REF!,#REF!,#REF!,#REF!,#REF!,#REF!,#REF!,#REF!,#REF!,#REF!,#REF!,#REF!,#REF!,#REF!),"")</f>
        <v/>
      </c>
      <c r="Z15" s="74" t="str">
        <f>IFERROR(AVERAGE(#REF!,#REF!,#REF!,#REF!,#REF!,#REF!,#REF!,#REF!,#REF!,#REF!,#REF!,#REF!,#REF!,#REF!,#REF!,#REF!,#REF!,#REF!,#REF!,#REF!,#REF!,#REF!,#REF!,#REF!,#REF!,#REF!,#REF!,#REF!,#REF!,#REF!,#REF!),"")</f>
        <v/>
      </c>
      <c r="AA15" s="74" t="str">
        <f>IFERROR(AVERAGE(#REF!,#REF!,#REF!,#REF!,#REF!,#REF!,#REF!,#REF!,#REF!,#REF!,#REF!,#REF!,#REF!,#REF!,#REF!,#REF!,#REF!,#REF!,#REF!,#REF!,#REF!,#REF!,#REF!,#REF!,#REF!,#REF!,#REF!,#REF!,#REF!,#REF!,#REF!),"")</f>
        <v/>
      </c>
      <c r="AB15" s="74" t="str">
        <f>IFERROR(AVERAGE(#REF!,#REF!,#REF!,#REF!,#REF!,#REF!,#REF!,#REF!,#REF!,#REF!,#REF!,#REF!,#REF!,#REF!,#REF!,#REF!,#REF!,#REF!,#REF!,#REF!,#REF!,#REF!,#REF!,#REF!,#REF!,#REF!,#REF!,#REF!,#REF!,#REF!,#REF!),"")</f>
        <v/>
      </c>
    </row>
    <row r="16" spans="1:28" x14ac:dyDescent="0.3">
      <c r="B16" s="76" t="str">
        <f>IFERROR(AVERAGE(#REF!,#REF!,#REF!,#REF!,#REF!,#REF!,#REF!,#REF!,#REF!,#REF!,#REF!,#REF!,#REF!,#REF!,#REF!,#REF!,#REF!,#REF!,#REF!,#REF!,#REF!,#REF!,#REF!,#REF!,#REF!,#REF!,#REF!,#REF!,#REF!,#REF!,#REF!),"")</f>
        <v/>
      </c>
      <c r="C16" s="74" t="str">
        <f>IFERROR(AVERAGE(#REF!,#REF!,#REF!,#REF!,#REF!,#REF!,#REF!,#REF!,#REF!,#REF!,#REF!,#REF!,#REF!,#REF!,#REF!,#REF!,#REF!,#REF!,#REF!,#REF!,#REF!,#REF!,#REF!,#REF!,#REF!,#REF!,#REF!,#REF!,#REF!,#REF!,#REF!),"")</f>
        <v/>
      </c>
      <c r="D16" s="74" t="str">
        <f>IFERROR(AVERAGE(#REF!,#REF!,#REF!,#REF!,#REF!,#REF!,#REF!,#REF!,#REF!,#REF!,#REF!,#REF!,#REF!,#REF!,#REF!,#REF!,#REF!,#REF!,#REF!,#REF!,#REF!,#REF!,#REF!,#REF!,#REF!,#REF!,#REF!,#REF!,#REF!,#REF!,#REF!),"")</f>
        <v/>
      </c>
      <c r="E16" s="74" t="str">
        <f>IFERROR(AVERAGE(#REF!,#REF!,#REF!,#REF!,#REF!,#REF!,#REF!,#REF!,#REF!,#REF!,#REF!,#REF!,#REF!,#REF!,#REF!,#REF!,#REF!,#REF!,#REF!,#REF!,#REF!,#REF!,#REF!,#REF!,#REF!,#REF!,#REF!,#REF!,#REF!,#REF!,#REF!),"")</f>
        <v/>
      </c>
      <c r="F16" s="74" t="str">
        <f>IFERROR(AVERAGE(#REF!,#REF!,#REF!,#REF!,#REF!,#REF!,#REF!,#REF!,#REF!,#REF!,#REF!,#REF!,#REF!,#REF!,#REF!,#REF!,#REF!,#REF!,#REF!,#REF!,#REF!,#REF!,#REF!,#REF!,#REF!,#REF!,#REF!,#REF!,#REF!,#REF!,#REF!),"")</f>
        <v/>
      </c>
      <c r="G16" s="74" t="str">
        <f>IFERROR(AVERAGE(#REF!,#REF!,#REF!,#REF!,#REF!,#REF!,#REF!,#REF!,#REF!,#REF!,#REF!,#REF!,#REF!,#REF!,#REF!,#REF!,#REF!,#REF!,#REF!,#REF!,#REF!,#REF!,#REF!,#REF!,#REF!,#REF!,#REF!,#REF!,#REF!,#REF!,#REF!),"")</f>
        <v/>
      </c>
      <c r="H16" s="74" t="str">
        <f>IFERROR(AVERAGE(#REF!,#REF!,#REF!,#REF!,#REF!,#REF!,#REF!,#REF!,#REF!,#REF!,#REF!,#REF!,#REF!,#REF!,#REF!,#REF!,#REF!,#REF!,#REF!,#REF!,#REF!,#REF!,#REF!,#REF!,#REF!,#REF!,#REF!,#REF!,#REF!,#REF!,#REF!),"")</f>
        <v/>
      </c>
      <c r="I16" s="74" t="str">
        <f>IFERROR(AVERAGE(#REF!,#REF!,#REF!,#REF!,#REF!,#REF!,#REF!,#REF!,#REF!,#REF!,#REF!,#REF!,#REF!,#REF!,#REF!,#REF!,#REF!,#REF!,#REF!,#REF!,#REF!,#REF!,#REF!,#REF!,#REF!,#REF!,#REF!,#REF!,#REF!,#REF!,#REF!),"")</f>
        <v/>
      </c>
      <c r="J16" s="74" t="str">
        <f>IFERROR(AVERAGE(#REF!,#REF!,#REF!,#REF!,#REF!,#REF!,#REF!,#REF!,#REF!,#REF!,#REF!,#REF!,#REF!,#REF!,#REF!,#REF!,#REF!,#REF!,#REF!,#REF!,#REF!,#REF!,#REF!,#REF!,#REF!,#REF!,#REF!,#REF!,#REF!,#REF!,#REF!),"")</f>
        <v/>
      </c>
      <c r="K16" s="74" t="str">
        <f>IFERROR(AVERAGE(#REF!,#REF!,#REF!,#REF!,#REF!,#REF!,#REF!,#REF!,#REF!,#REF!,#REF!,#REF!,#REF!,#REF!,#REF!,#REF!,#REF!,#REF!,#REF!,#REF!,#REF!,#REF!,#REF!,#REF!,#REF!,#REF!,#REF!,#REF!,#REF!,#REF!,#REF!),"")</f>
        <v/>
      </c>
      <c r="L16" s="74" t="str">
        <f>IFERROR(AVERAGE(#REF!,#REF!,#REF!,#REF!,#REF!,#REF!,#REF!,#REF!,#REF!,#REF!,#REF!,#REF!,#REF!,#REF!,#REF!,#REF!,#REF!,#REF!,#REF!,#REF!,#REF!,#REF!,#REF!,#REF!,#REF!,#REF!,#REF!,#REF!,#REF!,#REF!,#REF!),"")</f>
        <v/>
      </c>
      <c r="M16" s="74" t="str">
        <f>IFERROR(AVERAGE(#REF!,#REF!,#REF!,#REF!,#REF!,#REF!,#REF!,#REF!,#REF!,#REF!,#REF!,#REF!,#REF!,#REF!,#REF!,#REF!,#REF!,#REF!,#REF!,#REF!,#REF!,#REF!,#REF!,#REF!,#REF!,#REF!,#REF!,#REF!,#REF!,#REF!,#REF!),"")</f>
        <v/>
      </c>
      <c r="N16" s="74" t="str">
        <f>IFERROR(AVERAGE(#REF!,#REF!,#REF!,#REF!,#REF!,#REF!,#REF!,#REF!,#REF!,#REF!,#REF!,#REF!,#REF!,#REF!,#REF!,#REF!,#REF!,#REF!,#REF!,#REF!,#REF!,#REF!,#REF!,#REF!,#REF!,#REF!,#REF!,#REF!,#REF!,#REF!,#REF!),"")</f>
        <v/>
      </c>
      <c r="P16" s="76" t="str">
        <f>IFERROR(AVERAGE(#REF!,#REF!,#REF!,#REF!,#REF!,#REF!,#REF!,#REF!,#REF!,#REF!,#REF!,#REF!,#REF!,#REF!,#REF!,#REF!,#REF!,#REF!,#REF!,#REF!,#REF!,#REF!,#REF!,#REF!,#REF!,#REF!,#REF!,#REF!,#REF!,#REF!,#REF!),"")</f>
        <v/>
      </c>
      <c r="Q16" s="74" t="str">
        <f>IFERROR(AVERAGE(#REF!,#REF!,#REF!,#REF!,#REF!,#REF!,#REF!,#REF!,#REF!,#REF!,#REF!,#REF!,#REF!,#REF!,#REF!,#REF!,#REF!,#REF!,#REF!,#REF!,#REF!,#REF!,#REF!,#REF!,#REF!,#REF!,#REF!,#REF!,#REF!,#REF!,#REF!),"")</f>
        <v/>
      </c>
      <c r="R16" s="74" t="str">
        <f>IFERROR(AVERAGE(#REF!,#REF!,#REF!,#REF!,#REF!,#REF!,#REF!,#REF!,#REF!,#REF!,#REF!,#REF!,#REF!,#REF!,#REF!,#REF!,#REF!,#REF!,#REF!,#REF!,#REF!,#REF!,#REF!,#REF!,#REF!,#REF!,#REF!,#REF!,#REF!,#REF!,#REF!),"")</f>
        <v/>
      </c>
      <c r="S16" s="74" t="str">
        <f>IFERROR(AVERAGE(#REF!,#REF!,#REF!,#REF!,#REF!,#REF!,#REF!,#REF!,#REF!,#REF!,#REF!,#REF!,#REF!,#REF!,#REF!,#REF!,#REF!,#REF!,#REF!,#REF!,#REF!,#REF!,#REF!,#REF!,#REF!,#REF!,#REF!,#REF!,#REF!,#REF!,#REF!),"")</f>
        <v/>
      </c>
      <c r="T16" s="74" t="str">
        <f>IFERROR(AVERAGE(#REF!,#REF!,#REF!,#REF!,#REF!,#REF!,#REF!,#REF!,#REF!,#REF!,#REF!,#REF!,#REF!,#REF!,#REF!,#REF!,#REF!,#REF!,#REF!,#REF!,#REF!,#REF!,#REF!,#REF!,#REF!,#REF!,#REF!,#REF!,#REF!,#REF!,#REF!),"")</f>
        <v/>
      </c>
      <c r="U16" s="74" t="str">
        <f>IFERROR(AVERAGE(#REF!,#REF!,#REF!,#REF!,#REF!,#REF!,#REF!,#REF!,#REF!,#REF!,#REF!,#REF!,#REF!,#REF!,#REF!,#REF!,#REF!,#REF!,#REF!,#REF!,#REF!,#REF!,#REF!,#REF!,#REF!,#REF!,#REF!,#REF!,#REF!,#REF!,#REF!),"")</f>
        <v/>
      </c>
      <c r="V16" s="74" t="str">
        <f>IFERROR(AVERAGE(#REF!,#REF!,#REF!,#REF!,#REF!,#REF!,#REF!,#REF!,#REF!,#REF!,#REF!,#REF!,#REF!,#REF!,#REF!,#REF!,#REF!,#REF!,#REF!,#REF!,#REF!,#REF!,#REF!,#REF!,#REF!,#REF!,#REF!,#REF!,#REF!,#REF!,#REF!),"")</f>
        <v/>
      </c>
      <c r="W16" s="74" t="str">
        <f>IFERROR(AVERAGE(#REF!,#REF!,#REF!,#REF!,#REF!,#REF!,#REF!,#REF!,#REF!,#REF!,#REF!,#REF!,#REF!,#REF!,#REF!,#REF!,#REF!,#REF!,#REF!,#REF!,#REF!,#REF!,#REF!,#REF!,#REF!,#REF!,#REF!,#REF!,#REF!,#REF!,#REF!),"")</f>
        <v/>
      </c>
      <c r="X16" s="74" t="str">
        <f>IFERROR(AVERAGE(#REF!,#REF!,#REF!,#REF!,#REF!,#REF!,#REF!,#REF!,#REF!,#REF!,#REF!,#REF!,#REF!,#REF!,#REF!,#REF!,#REF!,#REF!,#REF!,#REF!,#REF!,#REF!,#REF!,#REF!,#REF!,#REF!,#REF!,#REF!,#REF!,#REF!,#REF!),"")</f>
        <v/>
      </c>
      <c r="Y16" s="74" t="str">
        <f>IFERROR(AVERAGE(#REF!,#REF!,#REF!,#REF!,#REF!,#REF!,#REF!,#REF!,#REF!,#REF!,#REF!,#REF!,#REF!,#REF!,#REF!,#REF!,#REF!,#REF!,#REF!,#REF!,#REF!,#REF!,#REF!,#REF!,#REF!,#REF!,#REF!,#REF!,#REF!,#REF!,#REF!),"")</f>
        <v/>
      </c>
      <c r="Z16" s="74" t="str">
        <f>IFERROR(AVERAGE(#REF!,#REF!,#REF!,#REF!,#REF!,#REF!,#REF!,#REF!,#REF!,#REF!,#REF!,#REF!,#REF!,#REF!,#REF!,#REF!,#REF!,#REF!,#REF!,#REF!,#REF!,#REF!,#REF!,#REF!,#REF!,#REF!,#REF!,#REF!,#REF!,#REF!,#REF!),"")</f>
        <v/>
      </c>
      <c r="AA16" s="74" t="str">
        <f>IFERROR(AVERAGE(#REF!,#REF!,#REF!,#REF!,#REF!,#REF!,#REF!,#REF!,#REF!,#REF!,#REF!,#REF!,#REF!,#REF!,#REF!,#REF!,#REF!,#REF!,#REF!,#REF!,#REF!,#REF!,#REF!,#REF!,#REF!,#REF!,#REF!,#REF!,#REF!,#REF!,#REF!),"")</f>
        <v/>
      </c>
      <c r="AB16" s="74" t="str">
        <f>IFERROR(AVERAGE(#REF!,#REF!,#REF!,#REF!,#REF!,#REF!,#REF!,#REF!,#REF!,#REF!,#REF!,#REF!,#REF!,#REF!,#REF!,#REF!,#REF!,#REF!,#REF!,#REF!,#REF!,#REF!,#REF!,#REF!,#REF!,#REF!,#REF!,#REF!,#REF!,#REF!,#REF!),"")</f>
        <v/>
      </c>
    </row>
    <row r="17" spans="2:28" x14ac:dyDescent="0.3">
      <c r="B17" s="76" t="str">
        <f>IFERROR(AVERAGE(#REF!,#REF!,#REF!,#REF!,#REF!,#REF!,#REF!,#REF!,#REF!,#REF!,#REF!,#REF!,#REF!,#REF!,#REF!,#REF!,#REF!,#REF!,#REF!,#REF!,#REF!,#REF!,#REF!,#REF!,#REF!,#REF!,#REF!,#REF!,#REF!,#REF!,#REF!),"")</f>
        <v/>
      </c>
      <c r="C17" s="74" t="str">
        <f>IFERROR(AVERAGE(#REF!,#REF!,#REF!,#REF!,#REF!,#REF!,#REF!,#REF!,#REF!,#REF!,#REF!,#REF!,#REF!,#REF!,#REF!,#REF!,#REF!,#REF!,#REF!,#REF!,#REF!,#REF!,#REF!,#REF!,#REF!,#REF!,#REF!,#REF!,#REF!,#REF!,#REF!),"")</f>
        <v/>
      </c>
      <c r="D17" s="74" t="str">
        <f>IFERROR(AVERAGE(#REF!,#REF!,#REF!,#REF!,#REF!,#REF!,#REF!,#REF!,#REF!,#REF!,#REF!,#REF!,#REF!,#REF!,#REF!,#REF!,#REF!,#REF!,#REF!,#REF!,#REF!,#REF!,#REF!,#REF!,#REF!,#REF!,#REF!,#REF!,#REF!,#REF!,#REF!),"")</f>
        <v/>
      </c>
      <c r="E17" s="74" t="str">
        <f>IFERROR(AVERAGE(#REF!,#REF!,#REF!,#REF!,#REF!,#REF!,#REF!,#REF!,#REF!,#REF!,#REF!,#REF!,#REF!,#REF!,#REF!,#REF!,#REF!,#REF!,#REF!,#REF!,#REF!,#REF!,#REF!,#REF!,#REF!,#REF!,#REF!,#REF!,#REF!,#REF!,#REF!),"")</f>
        <v/>
      </c>
      <c r="F17" s="74" t="str">
        <f>IFERROR(AVERAGE(#REF!,#REF!,#REF!,#REF!,#REF!,#REF!,#REF!,#REF!,#REF!,#REF!,#REF!,#REF!,#REF!,#REF!,#REF!,#REF!,#REF!,#REF!,#REF!,#REF!,#REF!,#REF!,#REF!,#REF!,#REF!,#REF!,#REF!,#REF!,#REF!,#REF!,#REF!),"")</f>
        <v/>
      </c>
      <c r="G17" s="74" t="str">
        <f>IFERROR(AVERAGE(#REF!,#REF!,#REF!,#REF!,#REF!,#REF!,#REF!,#REF!,#REF!,#REF!,#REF!,#REF!,#REF!,#REF!,#REF!,#REF!,#REF!,#REF!,#REF!,#REF!,#REF!,#REF!,#REF!,#REF!,#REF!,#REF!,#REF!,#REF!,#REF!,#REF!,#REF!),"")</f>
        <v/>
      </c>
      <c r="H17" s="74" t="str">
        <f>IFERROR(AVERAGE(#REF!,#REF!,#REF!,#REF!,#REF!,#REF!,#REF!,#REF!,#REF!,#REF!,#REF!,#REF!,#REF!,#REF!,#REF!,#REF!,#REF!,#REF!,#REF!,#REF!,#REF!,#REF!,#REF!,#REF!,#REF!,#REF!,#REF!,#REF!,#REF!,#REF!,#REF!),"")</f>
        <v/>
      </c>
      <c r="I17" s="74" t="str">
        <f>IFERROR(AVERAGE(#REF!,#REF!,#REF!,#REF!,#REF!,#REF!,#REF!,#REF!,#REF!,#REF!,#REF!,#REF!,#REF!,#REF!,#REF!,#REF!,#REF!,#REF!,#REF!,#REF!,#REF!,#REF!,#REF!,#REF!,#REF!,#REF!,#REF!,#REF!,#REF!,#REF!,#REF!),"")</f>
        <v/>
      </c>
      <c r="J17" s="74" t="str">
        <f>IFERROR(AVERAGE(#REF!,#REF!,#REF!,#REF!,#REF!,#REF!,#REF!,#REF!,#REF!,#REF!,#REF!,#REF!,#REF!,#REF!,#REF!,#REF!,#REF!,#REF!,#REF!,#REF!,#REF!,#REF!,#REF!,#REF!,#REF!,#REF!,#REF!,#REF!,#REF!,#REF!,#REF!),"")</f>
        <v/>
      </c>
      <c r="K17" s="74" t="str">
        <f>IFERROR(AVERAGE(#REF!,#REF!,#REF!,#REF!,#REF!,#REF!,#REF!,#REF!,#REF!,#REF!,#REF!,#REF!,#REF!,#REF!,#REF!,#REF!,#REF!,#REF!,#REF!,#REF!,#REF!,#REF!,#REF!,#REF!,#REF!,#REF!,#REF!,#REF!,#REF!,#REF!,#REF!),"")</f>
        <v/>
      </c>
      <c r="L17" s="74" t="str">
        <f>IFERROR(AVERAGE(#REF!,#REF!,#REF!,#REF!,#REF!,#REF!,#REF!,#REF!,#REF!,#REF!,#REF!,#REF!,#REF!,#REF!,#REF!,#REF!,#REF!,#REF!,#REF!,#REF!,#REF!,#REF!,#REF!,#REF!,#REF!,#REF!,#REF!,#REF!,#REF!,#REF!,#REF!),"")</f>
        <v/>
      </c>
      <c r="M17" s="74" t="str">
        <f>IFERROR(AVERAGE(#REF!,#REF!,#REF!,#REF!,#REF!,#REF!,#REF!,#REF!,#REF!,#REF!,#REF!,#REF!,#REF!,#REF!,#REF!,#REF!,#REF!,#REF!,#REF!,#REF!,#REF!,#REF!,#REF!,#REF!,#REF!,#REF!,#REF!,#REF!,#REF!,#REF!,#REF!),"")</f>
        <v/>
      </c>
      <c r="N17" s="74" t="str">
        <f>IFERROR(AVERAGE(#REF!,#REF!,#REF!,#REF!,#REF!,#REF!,#REF!,#REF!,#REF!,#REF!,#REF!,#REF!,#REF!,#REF!,#REF!,#REF!,#REF!,#REF!,#REF!,#REF!,#REF!,#REF!,#REF!,#REF!,#REF!,#REF!,#REF!,#REF!,#REF!,#REF!,#REF!),"")</f>
        <v/>
      </c>
      <c r="P17" s="76" t="str">
        <f>IFERROR(AVERAGE(#REF!,#REF!,#REF!,#REF!,#REF!,#REF!,#REF!,#REF!,#REF!,#REF!,#REF!,#REF!,#REF!,#REF!,#REF!,#REF!,#REF!,#REF!,#REF!,#REF!,#REF!,#REF!,#REF!,#REF!,#REF!,#REF!,#REF!,#REF!,#REF!,#REF!,#REF!),"")</f>
        <v/>
      </c>
      <c r="Q17" s="74" t="str">
        <f>IFERROR(AVERAGE(#REF!,#REF!,#REF!,#REF!,#REF!,#REF!,#REF!,#REF!,#REF!,#REF!,#REF!,#REF!,#REF!,#REF!,#REF!,#REF!,#REF!,#REF!,#REF!,#REF!,#REF!,#REF!,#REF!,#REF!,#REF!,#REF!,#REF!,#REF!,#REF!,#REF!,#REF!),"")</f>
        <v/>
      </c>
      <c r="R17" s="74" t="str">
        <f>IFERROR(AVERAGE(#REF!,#REF!,#REF!,#REF!,#REF!,#REF!,#REF!,#REF!,#REF!,#REF!,#REF!,#REF!,#REF!,#REF!,#REF!,#REF!,#REF!,#REF!,#REF!,#REF!,#REF!,#REF!,#REF!,#REF!,#REF!,#REF!,#REF!,#REF!,#REF!,#REF!,#REF!),"")</f>
        <v/>
      </c>
      <c r="S17" s="74" t="str">
        <f>IFERROR(AVERAGE(#REF!,#REF!,#REF!,#REF!,#REF!,#REF!,#REF!,#REF!,#REF!,#REF!,#REF!,#REF!,#REF!,#REF!,#REF!,#REF!,#REF!,#REF!,#REF!,#REF!,#REF!,#REF!,#REF!,#REF!,#REF!,#REF!,#REF!,#REF!,#REF!,#REF!,#REF!),"")</f>
        <v/>
      </c>
      <c r="T17" s="74" t="str">
        <f>IFERROR(AVERAGE(#REF!,#REF!,#REF!,#REF!,#REF!,#REF!,#REF!,#REF!,#REF!,#REF!,#REF!,#REF!,#REF!,#REF!,#REF!,#REF!,#REF!,#REF!,#REF!,#REF!,#REF!,#REF!,#REF!,#REF!,#REF!,#REF!,#REF!,#REF!,#REF!,#REF!,#REF!),"")</f>
        <v/>
      </c>
      <c r="U17" s="74" t="str">
        <f>IFERROR(AVERAGE(#REF!,#REF!,#REF!,#REF!,#REF!,#REF!,#REF!,#REF!,#REF!,#REF!,#REF!,#REF!,#REF!,#REF!,#REF!,#REF!,#REF!,#REF!,#REF!,#REF!,#REF!,#REF!,#REF!,#REF!,#REF!,#REF!,#REF!,#REF!,#REF!,#REF!,#REF!),"")</f>
        <v/>
      </c>
      <c r="V17" s="74" t="str">
        <f>IFERROR(AVERAGE(#REF!,#REF!,#REF!,#REF!,#REF!,#REF!,#REF!,#REF!,#REF!,#REF!,#REF!,#REF!,#REF!,#REF!,#REF!,#REF!,#REF!,#REF!,#REF!,#REF!,#REF!,#REF!,#REF!,#REF!,#REF!,#REF!,#REF!,#REF!,#REF!,#REF!,#REF!),"")</f>
        <v/>
      </c>
      <c r="W17" s="74" t="str">
        <f>IFERROR(AVERAGE(#REF!,#REF!,#REF!,#REF!,#REF!,#REF!,#REF!,#REF!,#REF!,#REF!,#REF!,#REF!,#REF!,#REF!,#REF!,#REF!,#REF!,#REF!,#REF!,#REF!,#REF!,#REF!,#REF!,#REF!,#REF!,#REF!,#REF!,#REF!,#REF!,#REF!,#REF!),"")</f>
        <v/>
      </c>
      <c r="X17" s="74" t="str">
        <f>IFERROR(AVERAGE(#REF!,#REF!,#REF!,#REF!,#REF!,#REF!,#REF!,#REF!,#REF!,#REF!,#REF!,#REF!,#REF!,#REF!,#REF!,#REF!,#REF!,#REF!,#REF!,#REF!,#REF!,#REF!,#REF!,#REF!,#REF!,#REF!,#REF!,#REF!,#REF!,#REF!,#REF!),"")</f>
        <v/>
      </c>
      <c r="Y17" s="74" t="str">
        <f>IFERROR(AVERAGE(#REF!,#REF!,#REF!,#REF!,#REF!,#REF!,#REF!,#REF!,#REF!,#REF!,#REF!,#REF!,#REF!,#REF!,#REF!,#REF!,#REF!,#REF!,#REF!,#REF!,#REF!,#REF!,#REF!,#REF!,#REF!,#REF!,#REF!,#REF!,#REF!,#REF!,#REF!),"")</f>
        <v/>
      </c>
      <c r="Z17" s="74" t="str">
        <f>IFERROR(AVERAGE(#REF!,#REF!,#REF!,#REF!,#REF!,#REF!,#REF!,#REF!,#REF!,#REF!,#REF!,#REF!,#REF!,#REF!,#REF!,#REF!,#REF!,#REF!,#REF!,#REF!,#REF!,#REF!,#REF!,#REF!,#REF!,#REF!,#REF!,#REF!,#REF!,#REF!,#REF!),"")</f>
        <v/>
      </c>
      <c r="AA17" s="74" t="str">
        <f>IFERROR(AVERAGE(#REF!,#REF!,#REF!,#REF!,#REF!,#REF!,#REF!,#REF!,#REF!,#REF!,#REF!,#REF!,#REF!,#REF!,#REF!,#REF!,#REF!,#REF!,#REF!,#REF!,#REF!,#REF!,#REF!,#REF!,#REF!,#REF!,#REF!,#REF!,#REF!,#REF!,#REF!),"")</f>
        <v/>
      </c>
      <c r="AB17" s="74" t="str">
        <f>IFERROR(AVERAGE(#REF!,#REF!,#REF!,#REF!,#REF!,#REF!,#REF!,#REF!,#REF!,#REF!,#REF!,#REF!,#REF!,#REF!,#REF!,#REF!,#REF!,#REF!,#REF!,#REF!,#REF!,#REF!,#REF!,#REF!,#REF!,#REF!,#REF!,#REF!,#REF!,#REF!,#REF!),"")</f>
        <v/>
      </c>
    </row>
    <row r="18" spans="2:28" x14ac:dyDescent="0.3">
      <c r="B18" s="76" t="str">
        <f>IFERROR(AVERAGE(#REF!,#REF!,#REF!,#REF!,#REF!,#REF!,#REF!,#REF!,#REF!,#REF!,#REF!,#REF!,#REF!,#REF!,#REF!,#REF!,#REF!,#REF!,#REF!,#REF!,#REF!,#REF!,#REF!,#REF!,#REF!,#REF!,#REF!,#REF!,#REF!,#REF!,#REF!),"")</f>
        <v/>
      </c>
      <c r="C18" s="74" t="str">
        <f>IFERROR(AVERAGE(#REF!,#REF!,#REF!,#REF!,#REF!,#REF!,#REF!,#REF!,#REF!,#REF!,#REF!,#REF!,#REF!,#REF!,#REF!,#REF!,#REF!,#REF!,#REF!,#REF!,#REF!,#REF!,#REF!,#REF!,#REF!,#REF!,#REF!,#REF!,#REF!,#REF!,#REF!),"")</f>
        <v/>
      </c>
      <c r="D18" s="74" t="str">
        <f>IFERROR(AVERAGE(#REF!,#REF!,#REF!,#REF!,#REF!,#REF!,#REF!,#REF!,#REF!,#REF!,#REF!,#REF!,#REF!,#REF!,#REF!,#REF!,#REF!,#REF!,#REF!,#REF!,#REF!,#REF!,#REF!,#REF!,#REF!,#REF!,#REF!,#REF!,#REF!,#REF!,#REF!),"")</f>
        <v/>
      </c>
      <c r="E18" s="74" t="str">
        <f>IFERROR(AVERAGE(#REF!,#REF!,#REF!,#REF!,#REF!,#REF!,#REF!,#REF!,#REF!,#REF!,#REF!,#REF!,#REF!,#REF!,#REF!,#REF!,#REF!,#REF!,#REF!,#REF!,#REF!,#REF!,#REF!,#REF!,#REF!,#REF!,#REF!,#REF!,#REF!,#REF!,#REF!),"")</f>
        <v/>
      </c>
      <c r="F18" s="74" t="str">
        <f>IFERROR(AVERAGE(#REF!,#REF!,#REF!,#REF!,#REF!,#REF!,#REF!,#REF!,#REF!,#REF!,#REF!,#REF!,#REF!,#REF!,#REF!,#REF!,#REF!,#REF!,#REF!,#REF!,#REF!,#REF!,#REF!,#REF!,#REF!,#REF!,#REF!,#REF!,#REF!,#REF!,#REF!),"")</f>
        <v/>
      </c>
      <c r="G18" s="74" t="str">
        <f>IFERROR(AVERAGE(#REF!,#REF!,#REF!,#REF!,#REF!,#REF!,#REF!,#REF!,#REF!,#REF!,#REF!,#REF!,#REF!,#REF!,#REF!,#REF!,#REF!,#REF!,#REF!,#REF!,#REF!,#REF!,#REF!,#REF!,#REF!,#REF!,#REF!,#REF!,#REF!,#REF!,#REF!),"")</f>
        <v/>
      </c>
      <c r="H18" s="74" t="str">
        <f>IFERROR(AVERAGE(#REF!,#REF!,#REF!,#REF!,#REF!,#REF!,#REF!,#REF!,#REF!,#REF!,#REF!,#REF!,#REF!,#REF!,#REF!,#REF!,#REF!,#REF!,#REF!,#REF!,#REF!,#REF!,#REF!,#REF!,#REF!,#REF!,#REF!,#REF!,#REF!,#REF!,#REF!),"")</f>
        <v/>
      </c>
      <c r="I18" s="74" t="str">
        <f>IFERROR(AVERAGE(#REF!,#REF!,#REF!,#REF!,#REF!,#REF!,#REF!,#REF!,#REF!,#REF!,#REF!,#REF!,#REF!,#REF!,#REF!,#REF!,#REF!,#REF!,#REF!,#REF!,#REF!,#REF!,#REF!,#REF!,#REF!,#REF!,#REF!,#REF!,#REF!,#REF!,#REF!),"")</f>
        <v/>
      </c>
      <c r="J18" s="74" t="str">
        <f>IFERROR(AVERAGE(#REF!,#REF!,#REF!,#REF!,#REF!,#REF!,#REF!,#REF!,#REF!,#REF!,#REF!,#REF!,#REF!,#REF!,#REF!,#REF!,#REF!,#REF!,#REF!,#REF!,#REF!,#REF!,#REF!,#REF!,#REF!,#REF!,#REF!,#REF!,#REF!,#REF!,#REF!),"")</f>
        <v/>
      </c>
      <c r="K18" s="74" t="str">
        <f>IFERROR(AVERAGE(#REF!,#REF!,#REF!,#REF!,#REF!,#REF!,#REF!,#REF!,#REF!,#REF!,#REF!,#REF!,#REF!,#REF!,#REF!,#REF!,#REF!,#REF!,#REF!,#REF!,#REF!,#REF!,#REF!,#REF!,#REF!,#REF!,#REF!,#REF!,#REF!,#REF!,#REF!),"")</f>
        <v/>
      </c>
      <c r="L18" s="74" t="str">
        <f>IFERROR(AVERAGE(#REF!,#REF!,#REF!,#REF!,#REF!,#REF!,#REF!,#REF!,#REF!,#REF!,#REF!,#REF!,#REF!,#REF!,#REF!,#REF!,#REF!,#REF!,#REF!,#REF!,#REF!,#REF!,#REF!,#REF!,#REF!,#REF!,#REF!,#REF!,#REF!,#REF!,#REF!),"")</f>
        <v/>
      </c>
      <c r="M18" s="74" t="str">
        <f>IFERROR(AVERAGE(#REF!,#REF!,#REF!,#REF!,#REF!,#REF!,#REF!,#REF!,#REF!,#REF!,#REF!,#REF!,#REF!,#REF!,#REF!,#REF!,#REF!,#REF!,#REF!,#REF!,#REF!,#REF!,#REF!,#REF!,#REF!,#REF!,#REF!,#REF!,#REF!,#REF!,#REF!),"")</f>
        <v/>
      </c>
      <c r="N18" s="74" t="str">
        <f>IFERROR(AVERAGE(#REF!,#REF!,#REF!,#REF!,#REF!,#REF!,#REF!,#REF!,#REF!,#REF!,#REF!,#REF!,#REF!,#REF!,#REF!,#REF!,#REF!,#REF!,#REF!,#REF!,#REF!,#REF!,#REF!,#REF!,#REF!,#REF!,#REF!,#REF!,#REF!,#REF!,#REF!),"")</f>
        <v/>
      </c>
      <c r="P18" s="76" t="str">
        <f>IFERROR(AVERAGE(#REF!,#REF!,#REF!,#REF!,#REF!,#REF!,#REF!,#REF!,#REF!,#REF!,#REF!,#REF!,#REF!,#REF!,#REF!,#REF!,#REF!,#REF!,#REF!,#REF!,#REF!,#REF!,#REF!,#REF!,#REF!,#REF!,#REF!,#REF!,#REF!,#REF!,#REF!),"")</f>
        <v/>
      </c>
      <c r="Q18" s="74" t="str">
        <f>IFERROR(AVERAGE(#REF!,#REF!,#REF!,#REF!,#REF!,#REF!,#REF!,#REF!,#REF!,#REF!,#REF!,#REF!,#REF!,#REF!,#REF!,#REF!,#REF!,#REF!,#REF!,#REF!,#REF!,#REF!,#REF!,#REF!,#REF!,#REF!,#REF!,#REF!,#REF!,#REF!,#REF!),"")</f>
        <v/>
      </c>
      <c r="R18" s="74" t="str">
        <f>IFERROR(AVERAGE(#REF!,#REF!,#REF!,#REF!,#REF!,#REF!,#REF!,#REF!,#REF!,#REF!,#REF!,#REF!,#REF!,#REF!,#REF!,#REF!,#REF!,#REF!,#REF!,#REF!,#REF!,#REF!,#REF!,#REF!,#REF!,#REF!,#REF!,#REF!,#REF!,#REF!,#REF!),"")</f>
        <v/>
      </c>
      <c r="S18" s="74" t="str">
        <f>IFERROR(AVERAGE(#REF!,#REF!,#REF!,#REF!,#REF!,#REF!,#REF!,#REF!,#REF!,#REF!,#REF!,#REF!,#REF!,#REF!,#REF!,#REF!,#REF!,#REF!,#REF!,#REF!,#REF!,#REF!,#REF!,#REF!,#REF!,#REF!,#REF!,#REF!,#REF!,#REF!,#REF!),"")</f>
        <v/>
      </c>
      <c r="T18" s="74" t="str">
        <f>IFERROR(AVERAGE(#REF!,#REF!,#REF!,#REF!,#REF!,#REF!,#REF!,#REF!,#REF!,#REF!,#REF!,#REF!,#REF!,#REF!,#REF!,#REF!,#REF!,#REF!,#REF!,#REF!,#REF!,#REF!,#REF!,#REF!,#REF!,#REF!,#REF!,#REF!,#REF!,#REF!,#REF!),"")</f>
        <v/>
      </c>
      <c r="U18" s="74" t="str">
        <f>IFERROR(AVERAGE(#REF!,#REF!,#REF!,#REF!,#REF!,#REF!,#REF!,#REF!,#REF!,#REF!,#REF!,#REF!,#REF!,#REF!,#REF!,#REF!,#REF!,#REF!,#REF!,#REF!,#REF!,#REF!,#REF!,#REF!,#REF!,#REF!,#REF!,#REF!,#REF!,#REF!,#REF!),"")</f>
        <v/>
      </c>
      <c r="V18" s="74" t="str">
        <f>IFERROR(AVERAGE(#REF!,#REF!,#REF!,#REF!,#REF!,#REF!,#REF!,#REF!,#REF!,#REF!,#REF!,#REF!,#REF!,#REF!,#REF!,#REF!,#REF!,#REF!,#REF!,#REF!,#REF!,#REF!,#REF!,#REF!,#REF!,#REF!,#REF!,#REF!,#REF!,#REF!,#REF!),"")</f>
        <v/>
      </c>
      <c r="W18" s="74" t="str">
        <f>IFERROR(AVERAGE(#REF!,#REF!,#REF!,#REF!,#REF!,#REF!,#REF!,#REF!,#REF!,#REF!,#REF!,#REF!,#REF!,#REF!,#REF!,#REF!,#REF!,#REF!,#REF!,#REF!,#REF!,#REF!,#REF!,#REF!,#REF!,#REF!,#REF!,#REF!,#REF!,#REF!,#REF!),"")</f>
        <v/>
      </c>
      <c r="X18" s="74" t="str">
        <f>IFERROR(AVERAGE(#REF!,#REF!,#REF!,#REF!,#REF!,#REF!,#REF!,#REF!,#REF!,#REF!,#REF!,#REF!,#REF!,#REF!,#REF!,#REF!,#REF!,#REF!,#REF!,#REF!,#REF!,#REF!,#REF!,#REF!,#REF!,#REF!,#REF!,#REF!,#REF!,#REF!,#REF!),"")</f>
        <v/>
      </c>
      <c r="Y18" s="74" t="str">
        <f>IFERROR(AVERAGE(#REF!,#REF!,#REF!,#REF!,#REF!,#REF!,#REF!,#REF!,#REF!,#REF!,#REF!,#REF!,#REF!,#REF!,#REF!,#REF!,#REF!,#REF!,#REF!,#REF!,#REF!,#REF!,#REF!,#REF!,#REF!,#REF!,#REF!,#REF!,#REF!,#REF!,#REF!),"")</f>
        <v/>
      </c>
      <c r="Z18" s="74" t="str">
        <f>IFERROR(AVERAGE(#REF!,#REF!,#REF!,#REF!,#REF!,#REF!,#REF!,#REF!,#REF!,#REF!,#REF!,#REF!,#REF!,#REF!,#REF!,#REF!,#REF!,#REF!,#REF!,#REF!,#REF!,#REF!,#REF!,#REF!,#REF!,#REF!,#REF!,#REF!,#REF!,#REF!,#REF!),"")</f>
        <v/>
      </c>
      <c r="AA18" s="74" t="str">
        <f>IFERROR(AVERAGE(#REF!,#REF!,#REF!,#REF!,#REF!,#REF!,#REF!,#REF!,#REF!,#REF!,#REF!,#REF!,#REF!,#REF!,#REF!,#REF!,#REF!,#REF!,#REF!,#REF!,#REF!,#REF!,#REF!,#REF!,#REF!,#REF!,#REF!,#REF!,#REF!,#REF!,#REF!),"")</f>
        <v/>
      </c>
      <c r="AB18" s="74" t="str">
        <f>IFERROR(AVERAGE(#REF!,#REF!,#REF!,#REF!,#REF!,#REF!,#REF!,#REF!,#REF!,#REF!,#REF!,#REF!,#REF!,#REF!,#REF!,#REF!,#REF!,#REF!,#REF!,#REF!,#REF!,#REF!,#REF!,#REF!,#REF!,#REF!,#REF!,#REF!,#REF!,#REF!,#REF!),"")</f>
        <v/>
      </c>
    </row>
    <row r="19" spans="2:28" x14ac:dyDescent="0.3">
      <c r="B19" s="76" t="str">
        <f>IFERROR(AVERAGE(#REF!,#REF!,#REF!,#REF!,#REF!,#REF!,#REF!,#REF!,#REF!,#REF!,#REF!,#REF!,#REF!,#REF!,#REF!,#REF!,#REF!,#REF!,#REF!,#REF!,#REF!,#REF!,#REF!,#REF!,#REF!,#REF!,#REF!,#REF!,#REF!,#REF!,#REF!),"")</f>
        <v/>
      </c>
      <c r="C19" s="74" t="str">
        <f>IFERROR(AVERAGE(#REF!,#REF!,#REF!,#REF!,#REF!,#REF!,#REF!,#REF!,#REF!,#REF!,#REF!,#REF!,#REF!,#REF!,#REF!,#REF!,#REF!,#REF!,#REF!,#REF!,#REF!,#REF!,#REF!,#REF!,#REF!,#REF!,#REF!,#REF!,#REF!,#REF!,#REF!),"")</f>
        <v/>
      </c>
      <c r="D19" s="74" t="str">
        <f>IFERROR(AVERAGE(#REF!,#REF!,#REF!,#REF!,#REF!,#REF!,#REF!,#REF!,#REF!,#REF!,#REF!,#REF!,#REF!,#REF!,#REF!,#REF!,#REF!,#REF!,#REF!,#REF!,#REF!,#REF!,#REF!,#REF!,#REF!,#REF!,#REF!,#REF!,#REF!,#REF!,#REF!),"")</f>
        <v/>
      </c>
      <c r="E19" s="74" t="str">
        <f>IFERROR(AVERAGE(#REF!,#REF!,#REF!,#REF!,#REF!,#REF!,#REF!,#REF!,#REF!,#REF!,#REF!,#REF!,#REF!,#REF!,#REF!,#REF!,#REF!,#REF!,#REF!,#REF!,#REF!,#REF!,#REF!,#REF!,#REF!,#REF!,#REF!,#REF!,#REF!,#REF!,#REF!),"")</f>
        <v/>
      </c>
      <c r="F19" s="74" t="str">
        <f>IFERROR(AVERAGE(#REF!,#REF!,#REF!,#REF!,#REF!,#REF!,#REF!,#REF!,#REF!,#REF!,#REF!,#REF!,#REF!,#REF!,#REF!,#REF!,#REF!,#REF!,#REF!,#REF!,#REF!,#REF!,#REF!,#REF!,#REF!,#REF!,#REF!,#REF!,#REF!,#REF!,#REF!),"")</f>
        <v/>
      </c>
      <c r="G19" s="74" t="str">
        <f>IFERROR(AVERAGE(#REF!,#REF!,#REF!,#REF!,#REF!,#REF!,#REF!,#REF!,#REF!,#REF!,#REF!,#REF!,#REF!,#REF!,#REF!,#REF!,#REF!,#REF!,#REF!,#REF!,#REF!,#REF!,#REF!,#REF!,#REF!,#REF!,#REF!,#REF!,#REF!,#REF!,#REF!),"")</f>
        <v/>
      </c>
      <c r="H19" s="74" t="str">
        <f>IFERROR(AVERAGE(#REF!,#REF!,#REF!,#REF!,#REF!,#REF!,#REF!,#REF!,#REF!,#REF!,#REF!,#REF!,#REF!,#REF!,#REF!,#REF!,#REF!,#REF!,#REF!,#REF!,#REF!,#REF!,#REF!,#REF!,#REF!,#REF!,#REF!,#REF!,#REF!,#REF!,#REF!),"")</f>
        <v/>
      </c>
      <c r="I19" s="74" t="str">
        <f>IFERROR(AVERAGE(#REF!,#REF!,#REF!,#REF!,#REF!,#REF!,#REF!,#REF!,#REF!,#REF!,#REF!,#REF!,#REF!,#REF!,#REF!,#REF!,#REF!,#REF!,#REF!,#REF!,#REF!,#REF!,#REF!,#REF!,#REF!,#REF!,#REF!,#REF!,#REF!,#REF!,#REF!),"")</f>
        <v/>
      </c>
      <c r="J19" s="74" t="str">
        <f>IFERROR(AVERAGE(#REF!,#REF!,#REF!,#REF!,#REF!,#REF!,#REF!,#REF!,#REF!,#REF!,#REF!,#REF!,#REF!,#REF!,#REF!,#REF!,#REF!,#REF!,#REF!,#REF!,#REF!,#REF!,#REF!,#REF!,#REF!,#REF!,#REF!,#REF!,#REF!,#REF!,#REF!),"")</f>
        <v/>
      </c>
      <c r="K19" s="74" t="str">
        <f>IFERROR(AVERAGE(#REF!,#REF!,#REF!,#REF!,#REF!,#REF!,#REF!,#REF!,#REF!,#REF!,#REF!,#REF!,#REF!,#REF!,#REF!,#REF!,#REF!,#REF!,#REF!,#REF!,#REF!,#REF!,#REF!,#REF!,#REF!,#REF!,#REF!,#REF!,#REF!,#REF!,#REF!),"")</f>
        <v/>
      </c>
      <c r="L19" s="74" t="str">
        <f>IFERROR(AVERAGE(#REF!,#REF!,#REF!,#REF!,#REF!,#REF!,#REF!,#REF!,#REF!,#REF!,#REF!,#REF!,#REF!,#REF!,#REF!,#REF!,#REF!,#REF!,#REF!,#REF!,#REF!,#REF!,#REF!,#REF!,#REF!,#REF!,#REF!,#REF!,#REF!,#REF!,#REF!),"")</f>
        <v/>
      </c>
      <c r="M19" s="74" t="str">
        <f>IFERROR(AVERAGE(#REF!,#REF!,#REF!,#REF!,#REF!,#REF!,#REF!,#REF!,#REF!,#REF!,#REF!,#REF!,#REF!,#REF!,#REF!,#REF!,#REF!,#REF!,#REF!,#REF!,#REF!,#REF!,#REF!,#REF!,#REF!,#REF!,#REF!,#REF!,#REF!,#REF!,#REF!),"")</f>
        <v/>
      </c>
      <c r="N19" s="74" t="str">
        <f>IFERROR(AVERAGE(#REF!,#REF!,#REF!,#REF!,#REF!,#REF!,#REF!,#REF!,#REF!,#REF!,#REF!,#REF!,#REF!,#REF!,#REF!,#REF!,#REF!,#REF!,#REF!,#REF!,#REF!,#REF!,#REF!,#REF!,#REF!,#REF!,#REF!,#REF!,#REF!,#REF!,#REF!),"")</f>
        <v/>
      </c>
      <c r="P19" s="76" t="str">
        <f>IFERROR(AVERAGE(#REF!,#REF!,#REF!,#REF!,#REF!,#REF!,#REF!,#REF!,#REF!,#REF!,#REF!,#REF!,#REF!,#REF!,#REF!,#REF!,#REF!,#REF!,#REF!,#REF!,#REF!,#REF!,#REF!,#REF!,#REF!,#REF!,#REF!,#REF!,#REF!,#REF!,#REF!),"")</f>
        <v/>
      </c>
      <c r="Q19" s="74" t="str">
        <f>IFERROR(AVERAGE(#REF!,#REF!,#REF!,#REF!,#REF!,#REF!,#REF!,#REF!,#REF!,#REF!,#REF!,#REF!,#REF!,#REF!,#REF!,#REF!,#REF!,#REF!,#REF!,#REF!,#REF!,#REF!,#REF!,#REF!,#REF!,#REF!,#REF!,#REF!,#REF!,#REF!,#REF!),"")</f>
        <v/>
      </c>
      <c r="R19" s="74" t="str">
        <f>IFERROR(AVERAGE(#REF!,#REF!,#REF!,#REF!,#REF!,#REF!,#REF!,#REF!,#REF!,#REF!,#REF!,#REF!,#REF!,#REF!,#REF!,#REF!,#REF!,#REF!,#REF!,#REF!,#REF!,#REF!,#REF!,#REF!,#REF!,#REF!,#REF!,#REF!,#REF!,#REF!,#REF!),"")</f>
        <v/>
      </c>
      <c r="S19" s="74" t="str">
        <f>IFERROR(AVERAGE(#REF!,#REF!,#REF!,#REF!,#REF!,#REF!,#REF!,#REF!,#REF!,#REF!,#REF!,#REF!,#REF!,#REF!,#REF!,#REF!,#REF!,#REF!,#REF!,#REF!,#REF!,#REF!,#REF!,#REF!,#REF!,#REF!,#REF!,#REF!,#REF!,#REF!,#REF!),"")</f>
        <v/>
      </c>
      <c r="T19" s="74" t="str">
        <f>IFERROR(AVERAGE(#REF!,#REF!,#REF!,#REF!,#REF!,#REF!,#REF!,#REF!,#REF!,#REF!,#REF!,#REF!,#REF!,#REF!,#REF!,#REF!,#REF!,#REF!,#REF!,#REF!,#REF!,#REF!,#REF!,#REF!,#REF!,#REF!,#REF!,#REF!,#REF!,#REF!,#REF!),"")</f>
        <v/>
      </c>
      <c r="U19" s="74" t="str">
        <f>IFERROR(AVERAGE(#REF!,#REF!,#REF!,#REF!,#REF!,#REF!,#REF!,#REF!,#REF!,#REF!,#REF!,#REF!,#REF!,#REF!,#REF!,#REF!,#REF!,#REF!,#REF!,#REF!,#REF!,#REF!,#REF!,#REF!,#REF!,#REF!,#REF!,#REF!,#REF!,#REF!,#REF!),"")</f>
        <v/>
      </c>
      <c r="V19" s="74" t="str">
        <f>IFERROR(AVERAGE(#REF!,#REF!,#REF!,#REF!,#REF!,#REF!,#REF!,#REF!,#REF!,#REF!,#REF!,#REF!,#REF!,#REF!,#REF!,#REF!,#REF!,#REF!,#REF!,#REF!,#REF!,#REF!,#REF!,#REF!,#REF!,#REF!,#REF!,#REF!,#REF!,#REF!,#REF!),"")</f>
        <v/>
      </c>
      <c r="W19" s="74" t="str">
        <f>IFERROR(AVERAGE(#REF!,#REF!,#REF!,#REF!,#REF!,#REF!,#REF!,#REF!,#REF!,#REF!,#REF!,#REF!,#REF!,#REF!,#REF!,#REF!,#REF!,#REF!,#REF!,#REF!,#REF!,#REF!,#REF!,#REF!,#REF!,#REF!,#REF!,#REF!,#REF!,#REF!,#REF!),"")</f>
        <v/>
      </c>
      <c r="X19" s="74" t="str">
        <f>IFERROR(AVERAGE(#REF!,#REF!,#REF!,#REF!,#REF!,#REF!,#REF!,#REF!,#REF!,#REF!,#REF!,#REF!,#REF!,#REF!,#REF!,#REF!,#REF!,#REF!,#REF!,#REF!,#REF!,#REF!,#REF!,#REF!,#REF!,#REF!,#REF!,#REF!,#REF!,#REF!,#REF!),"")</f>
        <v/>
      </c>
      <c r="Y19" s="74" t="str">
        <f>IFERROR(AVERAGE(#REF!,#REF!,#REF!,#REF!,#REF!,#REF!,#REF!,#REF!,#REF!,#REF!,#REF!,#REF!,#REF!,#REF!,#REF!,#REF!,#REF!,#REF!,#REF!,#REF!,#REF!,#REF!,#REF!,#REF!,#REF!,#REF!,#REF!,#REF!,#REF!,#REF!,#REF!),"")</f>
        <v/>
      </c>
      <c r="Z19" s="74" t="str">
        <f>IFERROR(AVERAGE(#REF!,#REF!,#REF!,#REF!,#REF!,#REF!,#REF!,#REF!,#REF!,#REF!,#REF!,#REF!,#REF!,#REF!,#REF!,#REF!,#REF!,#REF!,#REF!,#REF!,#REF!,#REF!,#REF!,#REF!,#REF!,#REF!,#REF!,#REF!,#REF!,#REF!,#REF!),"")</f>
        <v/>
      </c>
      <c r="AA19" s="74" t="str">
        <f>IFERROR(AVERAGE(#REF!,#REF!,#REF!,#REF!,#REF!,#REF!,#REF!,#REF!,#REF!,#REF!,#REF!,#REF!,#REF!,#REF!,#REF!,#REF!,#REF!,#REF!,#REF!,#REF!,#REF!,#REF!,#REF!,#REF!,#REF!,#REF!,#REF!,#REF!,#REF!,#REF!,#REF!),"")</f>
        <v/>
      </c>
      <c r="AB19" s="74" t="str">
        <f>IFERROR(AVERAGE(#REF!,#REF!,#REF!,#REF!,#REF!,#REF!,#REF!,#REF!,#REF!,#REF!,#REF!,#REF!,#REF!,#REF!,#REF!,#REF!,#REF!,#REF!,#REF!,#REF!,#REF!,#REF!,#REF!,#REF!,#REF!,#REF!,#REF!,#REF!,#REF!,#REF!,#REF!),"")</f>
        <v/>
      </c>
    </row>
    <row r="20" spans="2:28" x14ac:dyDescent="0.3">
      <c r="B20" s="76" t="str">
        <f>IFERROR(AVERAGE(#REF!,#REF!,#REF!,#REF!,#REF!,#REF!,#REF!,#REF!,#REF!,#REF!,#REF!,#REF!,#REF!,#REF!,#REF!,#REF!,#REF!,#REF!,#REF!,#REF!,#REF!,#REF!,#REF!,#REF!,#REF!,#REF!,#REF!,#REF!,#REF!,#REF!,#REF!),"")</f>
        <v/>
      </c>
      <c r="C20" s="74" t="str">
        <f>IFERROR(AVERAGE(#REF!,#REF!,#REF!,#REF!,#REF!,#REF!,#REF!,#REF!,#REF!,#REF!,#REF!,#REF!,#REF!,#REF!,#REF!,#REF!,#REF!,#REF!,#REF!,#REF!,#REF!,#REF!,#REF!,#REF!,#REF!,#REF!,#REF!,#REF!,#REF!,#REF!,#REF!),"")</f>
        <v/>
      </c>
      <c r="D20" s="74" t="str">
        <f>IFERROR(AVERAGE(#REF!,#REF!,#REF!,#REF!,#REF!,#REF!,#REF!,#REF!,#REF!,#REF!,#REF!,#REF!,#REF!,#REF!,#REF!,#REF!,#REF!,#REF!,#REF!,#REF!,#REF!,#REF!,#REF!,#REF!,#REF!,#REF!,#REF!,#REF!,#REF!,#REF!,#REF!),"")</f>
        <v/>
      </c>
      <c r="E20" s="74" t="str">
        <f>IFERROR(AVERAGE(#REF!,#REF!,#REF!,#REF!,#REF!,#REF!,#REF!,#REF!,#REF!,#REF!,#REF!,#REF!,#REF!,#REF!,#REF!,#REF!,#REF!,#REF!,#REF!,#REF!,#REF!,#REF!,#REF!,#REF!,#REF!,#REF!,#REF!,#REF!,#REF!,#REF!,#REF!),"")</f>
        <v/>
      </c>
      <c r="F20" s="74" t="str">
        <f>IFERROR(AVERAGE(#REF!,#REF!,#REF!,#REF!,#REF!,#REF!,#REF!,#REF!,#REF!,#REF!,#REF!,#REF!,#REF!,#REF!,#REF!,#REF!,#REF!,#REF!,#REF!,#REF!,#REF!,#REF!,#REF!,#REF!,#REF!,#REF!,#REF!,#REF!,#REF!,#REF!,#REF!),"")</f>
        <v/>
      </c>
      <c r="G20" s="74" t="str">
        <f>IFERROR(AVERAGE(#REF!,#REF!,#REF!,#REF!,#REF!,#REF!,#REF!,#REF!,#REF!,#REF!,#REF!,#REF!,#REF!,#REF!,#REF!,#REF!,#REF!,#REF!,#REF!,#REF!,#REF!,#REF!,#REF!,#REF!,#REF!,#REF!,#REF!,#REF!,#REF!,#REF!,#REF!),"")</f>
        <v/>
      </c>
      <c r="H20" s="74" t="str">
        <f>IFERROR(AVERAGE(#REF!,#REF!,#REF!,#REF!,#REF!,#REF!,#REF!,#REF!,#REF!,#REF!,#REF!,#REF!,#REF!,#REF!,#REF!,#REF!,#REF!,#REF!,#REF!,#REF!,#REF!,#REF!,#REF!,#REF!,#REF!,#REF!,#REF!,#REF!,#REF!,#REF!,#REF!),"")</f>
        <v/>
      </c>
      <c r="I20" s="74" t="str">
        <f>IFERROR(AVERAGE(#REF!,#REF!,#REF!,#REF!,#REF!,#REF!,#REF!,#REF!,#REF!,#REF!,#REF!,#REF!,#REF!,#REF!,#REF!,#REF!,#REF!,#REF!,#REF!,#REF!,#REF!,#REF!,#REF!,#REF!,#REF!,#REF!,#REF!,#REF!,#REF!,#REF!,#REF!),"")</f>
        <v/>
      </c>
      <c r="J20" s="74" t="str">
        <f>IFERROR(AVERAGE(#REF!,#REF!,#REF!,#REF!,#REF!,#REF!,#REF!,#REF!,#REF!,#REF!,#REF!,#REF!,#REF!,#REF!,#REF!,#REF!,#REF!,#REF!,#REF!,#REF!,#REF!,#REF!,#REF!,#REF!,#REF!,#REF!,#REF!,#REF!,#REF!,#REF!,#REF!),"")</f>
        <v/>
      </c>
      <c r="K20" s="74" t="str">
        <f>IFERROR(AVERAGE(#REF!,#REF!,#REF!,#REF!,#REF!,#REF!,#REF!,#REF!,#REF!,#REF!,#REF!,#REF!,#REF!,#REF!,#REF!,#REF!,#REF!,#REF!,#REF!,#REF!,#REF!,#REF!,#REF!,#REF!,#REF!,#REF!,#REF!,#REF!,#REF!,#REF!,#REF!),"")</f>
        <v/>
      </c>
      <c r="L20" s="74" t="str">
        <f>IFERROR(AVERAGE(#REF!,#REF!,#REF!,#REF!,#REF!,#REF!,#REF!,#REF!,#REF!,#REF!,#REF!,#REF!,#REF!,#REF!,#REF!,#REF!,#REF!,#REF!,#REF!,#REF!,#REF!,#REF!,#REF!,#REF!,#REF!,#REF!,#REF!,#REF!,#REF!,#REF!,#REF!),"")</f>
        <v/>
      </c>
      <c r="M20" s="74" t="str">
        <f>IFERROR(AVERAGE(#REF!,#REF!,#REF!,#REF!,#REF!,#REF!,#REF!,#REF!,#REF!,#REF!,#REF!,#REF!,#REF!,#REF!,#REF!,#REF!,#REF!,#REF!,#REF!,#REF!,#REF!,#REF!,#REF!,#REF!,#REF!,#REF!,#REF!,#REF!,#REF!,#REF!,#REF!),"")</f>
        <v/>
      </c>
      <c r="N20" s="74" t="str">
        <f>IFERROR(AVERAGE(#REF!,#REF!,#REF!,#REF!,#REF!,#REF!,#REF!,#REF!,#REF!,#REF!,#REF!,#REF!,#REF!,#REF!,#REF!,#REF!,#REF!,#REF!,#REF!,#REF!,#REF!,#REF!,#REF!,#REF!,#REF!,#REF!,#REF!,#REF!,#REF!,#REF!,#REF!),"")</f>
        <v/>
      </c>
      <c r="P20" s="76" t="str">
        <f>IFERROR(AVERAGE(#REF!,#REF!,#REF!,#REF!,#REF!,#REF!,#REF!,#REF!,#REF!,#REF!,#REF!,#REF!,#REF!,#REF!,#REF!,#REF!,#REF!,#REF!,#REF!,#REF!,#REF!,#REF!,#REF!,#REF!,#REF!,#REF!,#REF!,#REF!,#REF!,#REF!,#REF!),"")</f>
        <v/>
      </c>
      <c r="Q20" s="74" t="str">
        <f>IFERROR(AVERAGE(#REF!,#REF!,#REF!,#REF!,#REF!,#REF!,#REF!,#REF!,#REF!,#REF!,#REF!,#REF!,#REF!,#REF!,#REF!,#REF!,#REF!,#REF!,#REF!,#REF!,#REF!,#REF!,#REF!,#REF!,#REF!,#REF!,#REF!,#REF!,#REF!,#REF!,#REF!),"")</f>
        <v/>
      </c>
      <c r="R20" s="74" t="str">
        <f>IFERROR(AVERAGE(#REF!,#REF!,#REF!,#REF!,#REF!,#REF!,#REF!,#REF!,#REF!,#REF!,#REF!,#REF!,#REF!,#REF!,#REF!,#REF!,#REF!,#REF!,#REF!,#REF!,#REF!,#REF!,#REF!,#REF!,#REF!,#REF!,#REF!,#REF!,#REF!,#REF!,#REF!),"")</f>
        <v/>
      </c>
      <c r="S20" s="74" t="str">
        <f>IFERROR(AVERAGE(#REF!,#REF!,#REF!,#REF!,#REF!,#REF!,#REF!,#REF!,#REF!,#REF!,#REF!,#REF!,#REF!,#REF!,#REF!,#REF!,#REF!,#REF!,#REF!,#REF!,#REF!,#REF!,#REF!,#REF!,#REF!,#REF!,#REF!,#REF!,#REF!,#REF!,#REF!),"")</f>
        <v/>
      </c>
      <c r="T20" s="74" t="str">
        <f>IFERROR(AVERAGE(#REF!,#REF!,#REF!,#REF!,#REF!,#REF!,#REF!,#REF!,#REF!,#REF!,#REF!,#REF!,#REF!,#REF!,#REF!,#REF!,#REF!,#REF!,#REF!,#REF!,#REF!,#REF!,#REF!,#REF!,#REF!,#REF!,#REF!,#REF!,#REF!,#REF!,#REF!),"")</f>
        <v/>
      </c>
      <c r="U20" s="74" t="str">
        <f>IFERROR(AVERAGE(#REF!,#REF!,#REF!,#REF!,#REF!,#REF!,#REF!,#REF!,#REF!,#REF!,#REF!,#REF!,#REF!,#REF!,#REF!,#REF!,#REF!,#REF!,#REF!,#REF!,#REF!,#REF!,#REF!,#REF!,#REF!,#REF!,#REF!,#REF!,#REF!,#REF!,#REF!),"")</f>
        <v/>
      </c>
      <c r="V20" s="74" t="str">
        <f>IFERROR(AVERAGE(#REF!,#REF!,#REF!,#REF!,#REF!,#REF!,#REF!,#REF!,#REF!,#REF!,#REF!,#REF!,#REF!,#REF!,#REF!,#REF!,#REF!,#REF!,#REF!,#REF!,#REF!,#REF!,#REF!,#REF!,#REF!,#REF!,#REF!,#REF!,#REF!,#REF!,#REF!),"")</f>
        <v/>
      </c>
      <c r="W20" s="74" t="str">
        <f>IFERROR(AVERAGE(#REF!,#REF!,#REF!,#REF!,#REF!,#REF!,#REF!,#REF!,#REF!,#REF!,#REF!,#REF!,#REF!,#REF!,#REF!,#REF!,#REF!,#REF!,#REF!,#REF!,#REF!,#REF!,#REF!,#REF!,#REF!,#REF!,#REF!,#REF!,#REF!,#REF!,#REF!),"")</f>
        <v/>
      </c>
      <c r="X20" s="74" t="str">
        <f>IFERROR(AVERAGE(#REF!,#REF!,#REF!,#REF!,#REF!,#REF!,#REF!,#REF!,#REF!,#REF!,#REF!,#REF!,#REF!,#REF!,#REF!,#REF!,#REF!,#REF!,#REF!,#REF!,#REF!,#REF!,#REF!,#REF!,#REF!,#REF!,#REF!,#REF!,#REF!,#REF!,#REF!),"")</f>
        <v/>
      </c>
      <c r="Y20" s="74" t="str">
        <f>IFERROR(AVERAGE(#REF!,#REF!,#REF!,#REF!,#REF!,#REF!,#REF!,#REF!,#REF!,#REF!,#REF!,#REF!,#REF!,#REF!,#REF!,#REF!,#REF!,#REF!,#REF!,#REF!,#REF!,#REF!,#REF!,#REF!,#REF!,#REF!,#REF!,#REF!,#REF!,#REF!,#REF!),"")</f>
        <v/>
      </c>
      <c r="Z20" s="74" t="str">
        <f>IFERROR(AVERAGE(#REF!,#REF!,#REF!,#REF!,#REF!,#REF!,#REF!,#REF!,#REF!,#REF!,#REF!,#REF!,#REF!,#REF!,#REF!,#REF!,#REF!,#REF!,#REF!,#REF!,#REF!,#REF!,#REF!,#REF!,#REF!,#REF!,#REF!,#REF!,#REF!,#REF!,#REF!),"")</f>
        <v/>
      </c>
      <c r="AA20" s="74" t="str">
        <f>IFERROR(AVERAGE(#REF!,#REF!,#REF!,#REF!,#REF!,#REF!,#REF!,#REF!,#REF!,#REF!,#REF!,#REF!,#REF!,#REF!,#REF!,#REF!,#REF!,#REF!,#REF!,#REF!,#REF!,#REF!,#REF!,#REF!,#REF!,#REF!,#REF!,#REF!,#REF!,#REF!,#REF!),"")</f>
        <v/>
      </c>
      <c r="AB20" s="74" t="str">
        <f>IFERROR(AVERAGE(#REF!,#REF!,#REF!,#REF!,#REF!,#REF!,#REF!,#REF!,#REF!,#REF!,#REF!,#REF!,#REF!,#REF!,#REF!,#REF!,#REF!,#REF!,#REF!,#REF!,#REF!,#REF!,#REF!,#REF!,#REF!,#REF!,#REF!,#REF!,#REF!,#REF!,#REF!),"")</f>
        <v/>
      </c>
    </row>
    <row r="21" spans="2:28" x14ac:dyDescent="0.3">
      <c r="B21" s="76" t="str">
        <f>IFERROR(AVERAGE(#REF!,#REF!,#REF!,#REF!,#REF!,#REF!,#REF!,#REF!,#REF!,#REF!,#REF!,#REF!,#REF!,#REF!,#REF!,#REF!,#REF!,#REF!,#REF!,#REF!,#REF!,#REF!,#REF!,#REF!,#REF!,#REF!,#REF!,#REF!,#REF!,#REF!,#REF!),"")</f>
        <v/>
      </c>
      <c r="C21" s="74" t="str">
        <f>IFERROR(AVERAGE(#REF!,#REF!,#REF!,#REF!,#REF!,#REF!,#REF!,#REF!,#REF!,#REF!,#REF!,#REF!,#REF!,#REF!,#REF!,#REF!,#REF!,#REF!,#REF!,#REF!,#REF!,#REF!,#REF!,#REF!,#REF!,#REF!,#REF!,#REF!,#REF!,#REF!,#REF!),"")</f>
        <v/>
      </c>
      <c r="D21" s="74" t="str">
        <f>IFERROR(AVERAGE(#REF!,#REF!,#REF!,#REF!,#REF!,#REF!,#REF!,#REF!,#REF!,#REF!,#REF!,#REF!,#REF!,#REF!,#REF!,#REF!,#REF!,#REF!,#REF!,#REF!,#REF!,#REF!,#REF!,#REF!,#REF!,#REF!,#REF!,#REF!,#REF!,#REF!,#REF!),"")</f>
        <v/>
      </c>
      <c r="E21" s="74" t="str">
        <f>IFERROR(AVERAGE(#REF!,#REF!,#REF!,#REF!,#REF!,#REF!,#REF!,#REF!,#REF!,#REF!,#REF!,#REF!,#REF!,#REF!,#REF!,#REF!,#REF!,#REF!,#REF!,#REF!,#REF!,#REF!,#REF!,#REF!,#REF!,#REF!,#REF!,#REF!,#REF!,#REF!,#REF!),"")</f>
        <v/>
      </c>
      <c r="F21" s="74" t="str">
        <f>IFERROR(AVERAGE(#REF!,#REF!,#REF!,#REF!,#REF!,#REF!,#REF!,#REF!,#REF!,#REF!,#REF!,#REF!,#REF!,#REF!,#REF!,#REF!,#REF!,#REF!,#REF!,#REF!,#REF!,#REF!,#REF!,#REF!,#REF!,#REF!,#REF!,#REF!,#REF!,#REF!,#REF!),"")</f>
        <v/>
      </c>
      <c r="G21" s="74" t="str">
        <f>IFERROR(AVERAGE(#REF!,#REF!,#REF!,#REF!,#REF!,#REF!,#REF!,#REF!,#REF!,#REF!,#REF!,#REF!,#REF!,#REF!,#REF!,#REF!,#REF!,#REF!,#REF!,#REF!,#REF!,#REF!,#REF!,#REF!,#REF!,#REF!,#REF!,#REF!,#REF!,#REF!,#REF!),"")</f>
        <v/>
      </c>
      <c r="H21" s="74" t="str">
        <f>IFERROR(AVERAGE(#REF!,#REF!,#REF!,#REF!,#REF!,#REF!,#REF!,#REF!,#REF!,#REF!,#REF!,#REF!,#REF!,#REF!,#REF!,#REF!,#REF!,#REF!,#REF!,#REF!,#REF!,#REF!,#REF!,#REF!,#REF!,#REF!,#REF!,#REF!,#REF!,#REF!,#REF!),"")</f>
        <v/>
      </c>
      <c r="I21" s="74" t="str">
        <f>IFERROR(AVERAGE(#REF!,#REF!,#REF!,#REF!,#REF!,#REF!,#REF!,#REF!,#REF!,#REF!,#REF!,#REF!,#REF!,#REF!,#REF!,#REF!,#REF!,#REF!,#REF!,#REF!,#REF!,#REF!,#REF!,#REF!,#REF!,#REF!,#REF!,#REF!,#REF!,#REF!,#REF!),"")</f>
        <v/>
      </c>
      <c r="J21" s="74" t="str">
        <f>IFERROR(AVERAGE(#REF!,#REF!,#REF!,#REF!,#REF!,#REF!,#REF!,#REF!,#REF!,#REF!,#REF!,#REF!,#REF!,#REF!,#REF!,#REF!,#REF!,#REF!,#REF!,#REF!,#REF!,#REF!,#REF!,#REF!,#REF!,#REF!,#REF!,#REF!,#REF!,#REF!,#REF!),"")</f>
        <v/>
      </c>
      <c r="K21" s="74" t="str">
        <f>IFERROR(AVERAGE(#REF!,#REF!,#REF!,#REF!,#REF!,#REF!,#REF!,#REF!,#REF!,#REF!,#REF!,#REF!,#REF!,#REF!,#REF!,#REF!,#REF!,#REF!,#REF!,#REF!,#REF!,#REF!,#REF!,#REF!,#REF!,#REF!,#REF!,#REF!,#REF!,#REF!,#REF!),"")</f>
        <v/>
      </c>
      <c r="L21" s="74" t="str">
        <f>IFERROR(AVERAGE(#REF!,#REF!,#REF!,#REF!,#REF!,#REF!,#REF!,#REF!,#REF!,#REF!,#REF!,#REF!,#REF!,#REF!,#REF!,#REF!,#REF!,#REF!,#REF!,#REF!,#REF!,#REF!,#REF!,#REF!,#REF!,#REF!,#REF!,#REF!,#REF!,#REF!,#REF!),"")</f>
        <v/>
      </c>
      <c r="M21" s="74" t="str">
        <f>IFERROR(AVERAGE(#REF!,#REF!,#REF!,#REF!,#REF!,#REF!,#REF!,#REF!,#REF!,#REF!,#REF!,#REF!,#REF!,#REF!,#REF!,#REF!,#REF!,#REF!,#REF!,#REF!,#REF!,#REF!,#REF!,#REF!,#REF!,#REF!,#REF!,#REF!,#REF!,#REF!,#REF!),"")</f>
        <v/>
      </c>
      <c r="N21" s="74" t="str">
        <f>IFERROR(AVERAGE(#REF!,#REF!,#REF!,#REF!,#REF!,#REF!,#REF!,#REF!,#REF!,#REF!,#REF!,#REF!,#REF!,#REF!,#REF!,#REF!,#REF!,#REF!,#REF!,#REF!,#REF!,#REF!,#REF!,#REF!,#REF!,#REF!,#REF!,#REF!,#REF!,#REF!,#REF!),"")</f>
        <v/>
      </c>
      <c r="P21" s="76" t="str">
        <f>IFERROR(AVERAGE(#REF!,#REF!,#REF!,#REF!,#REF!,#REF!,#REF!,#REF!,#REF!,#REF!,#REF!,#REF!,#REF!,#REF!,#REF!,#REF!,#REF!,#REF!,#REF!,#REF!,#REF!,#REF!,#REF!,#REF!,#REF!,#REF!,#REF!,#REF!,#REF!,#REF!,#REF!),"")</f>
        <v/>
      </c>
      <c r="Q21" s="74" t="str">
        <f>IFERROR(AVERAGE(#REF!,#REF!,#REF!,#REF!,#REF!,#REF!,#REF!,#REF!,#REF!,#REF!,#REF!,#REF!,#REF!,#REF!,#REF!,#REF!,#REF!,#REF!,#REF!,#REF!,#REF!,#REF!,#REF!,#REF!,#REF!,#REF!,#REF!,#REF!,#REF!,#REF!,#REF!),"")</f>
        <v/>
      </c>
      <c r="R21" s="74" t="str">
        <f>IFERROR(AVERAGE(#REF!,#REF!,#REF!,#REF!,#REF!,#REF!,#REF!,#REF!,#REF!,#REF!,#REF!,#REF!,#REF!,#REF!,#REF!,#REF!,#REF!,#REF!,#REF!,#REF!,#REF!,#REF!,#REF!,#REF!,#REF!,#REF!,#REF!,#REF!,#REF!,#REF!,#REF!),"")</f>
        <v/>
      </c>
      <c r="S21" s="74" t="str">
        <f>IFERROR(AVERAGE(#REF!,#REF!,#REF!,#REF!,#REF!,#REF!,#REF!,#REF!,#REF!,#REF!,#REF!,#REF!,#REF!,#REF!,#REF!,#REF!,#REF!,#REF!,#REF!,#REF!,#REF!,#REF!,#REF!,#REF!,#REF!,#REF!,#REF!,#REF!,#REF!,#REF!,#REF!),"")</f>
        <v/>
      </c>
      <c r="T21" s="74" t="str">
        <f>IFERROR(AVERAGE(#REF!,#REF!,#REF!,#REF!,#REF!,#REF!,#REF!,#REF!,#REF!,#REF!,#REF!,#REF!,#REF!,#REF!,#REF!,#REF!,#REF!,#REF!,#REF!,#REF!,#REF!,#REF!,#REF!,#REF!,#REF!,#REF!,#REF!,#REF!,#REF!,#REF!,#REF!),"")</f>
        <v/>
      </c>
      <c r="U21" s="74" t="str">
        <f>IFERROR(AVERAGE(#REF!,#REF!,#REF!,#REF!,#REF!,#REF!,#REF!,#REF!,#REF!,#REF!,#REF!,#REF!,#REF!,#REF!,#REF!,#REF!,#REF!,#REF!,#REF!,#REF!,#REF!,#REF!,#REF!,#REF!,#REF!,#REF!,#REF!,#REF!,#REF!,#REF!,#REF!),"")</f>
        <v/>
      </c>
      <c r="V21" s="74" t="str">
        <f>IFERROR(AVERAGE(#REF!,#REF!,#REF!,#REF!,#REF!,#REF!,#REF!,#REF!,#REF!,#REF!,#REF!,#REF!,#REF!,#REF!,#REF!,#REF!,#REF!,#REF!,#REF!,#REF!,#REF!,#REF!,#REF!,#REF!,#REF!,#REF!,#REF!,#REF!,#REF!,#REF!,#REF!),"")</f>
        <v/>
      </c>
      <c r="W21" s="74" t="str">
        <f>IFERROR(AVERAGE(#REF!,#REF!,#REF!,#REF!,#REF!,#REF!,#REF!,#REF!,#REF!,#REF!,#REF!,#REF!,#REF!,#REF!,#REF!,#REF!,#REF!,#REF!,#REF!,#REF!,#REF!,#REF!,#REF!,#REF!,#REF!,#REF!,#REF!,#REF!,#REF!,#REF!,#REF!),"")</f>
        <v/>
      </c>
      <c r="X21" s="74" t="str">
        <f>IFERROR(AVERAGE(#REF!,#REF!,#REF!,#REF!,#REF!,#REF!,#REF!,#REF!,#REF!,#REF!,#REF!,#REF!,#REF!,#REF!,#REF!,#REF!,#REF!,#REF!,#REF!,#REF!,#REF!,#REF!,#REF!,#REF!,#REF!,#REF!,#REF!,#REF!,#REF!,#REF!,#REF!),"")</f>
        <v/>
      </c>
      <c r="Y21" s="74" t="str">
        <f>IFERROR(AVERAGE(#REF!,#REF!,#REF!,#REF!,#REF!,#REF!,#REF!,#REF!,#REF!,#REF!,#REF!,#REF!,#REF!,#REF!,#REF!,#REF!,#REF!,#REF!,#REF!,#REF!,#REF!,#REF!,#REF!,#REF!,#REF!,#REF!,#REF!,#REF!,#REF!,#REF!,#REF!),"")</f>
        <v/>
      </c>
      <c r="Z21" s="74" t="str">
        <f>IFERROR(AVERAGE(#REF!,#REF!,#REF!,#REF!,#REF!,#REF!,#REF!,#REF!,#REF!,#REF!,#REF!,#REF!,#REF!,#REF!,#REF!,#REF!,#REF!,#REF!,#REF!,#REF!,#REF!,#REF!,#REF!,#REF!,#REF!,#REF!,#REF!,#REF!,#REF!,#REF!,#REF!),"")</f>
        <v/>
      </c>
      <c r="AA21" s="74" t="str">
        <f>IFERROR(AVERAGE(#REF!,#REF!,#REF!,#REF!,#REF!,#REF!,#REF!,#REF!,#REF!,#REF!,#REF!,#REF!,#REF!,#REF!,#REF!,#REF!,#REF!,#REF!,#REF!,#REF!,#REF!,#REF!,#REF!,#REF!,#REF!,#REF!,#REF!,#REF!,#REF!,#REF!,#REF!),"")</f>
        <v/>
      </c>
      <c r="AB21" s="74" t="str">
        <f>IFERROR(AVERAGE(#REF!,#REF!,#REF!,#REF!,#REF!,#REF!,#REF!,#REF!,#REF!,#REF!,#REF!,#REF!,#REF!,#REF!,#REF!,#REF!,#REF!,#REF!,#REF!,#REF!,#REF!,#REF!,#REF!,#REF!,#REF!,#REF!,#REF!,#REF!,#REF!,#REF!,#REF!),"")</f>
        <v/>
      </c>
    </row>
    <row r="22" spans="2:28" x14ac:dyDescent="0.3">
      <c r="B22" s="76" t="str">
        <f>IFERROR(AVERAGE(#REF!,#REF!,#REF!,#REF!,#REF!,#REF!,#REF!,#REF!,#REF!,#REF!,#REF!,#REF!,#REF!,#REF!,#REF!,#REF!,#REF!,#REF!,#REF!,#REF!,#REF!,#REF!,#REF!,#REF!,#REF!,#REF!,#REF!,#REF!,#REF!,#REF!,#REF!),"")</f>
        <v/>
      </c>
      <c r="C22" s="74" t="str">
        <f>IFERROR(AVERAGE(#REF!,#REF!,#REF!,#REF!,#REF!,#REF!,#REF!,#REF!,#REF!,#REF!,#REF!,#REF!,#REF!,#REF!,#REF!,#REF!,#REF!,#REF!,#REF!,#REF!,#REF!,#REF!,#REF!,#REF!,#REF!,#REF!,#REF!,#REF!,#REF!,#REF!,#REF!),"")</f>
        <v/>
      </c>
      <c r="D22" s="74" t="str">
        <f>IFERROR(AVERAGE(#REF!,#REF!,#REF!,#REF!,#REF!,#REF!,#REF!,#REF!,#REF!,#REF!,#REF!,#REF!,#REF!,#REF!,#REF!,#REF!,#REF!,#REF!,#REF!,#REF!,#REF!,#REF!,#REF!,#REF!,#REF!,#REF!,#REF!,#REF!,#REF!,#REF!,#REF!),"")</f>
        <v/>
      </c>
      <c r="E22" s="74" t="str">
        <f>IFERROR(AVERAGE(#REF!,#REF!,#REF!,#REF!,#REF!,#REF!,#REF!,#REF!,#REF!,#REF!,#REF!,#REF!,#REF!,#REF!,#REF!,#REF!,#REF!,#REF!,#REF!,#REF!,#REF!,#REF!,#REF!,#REF!,#REF!,#REF!,#REF!,#REF!,#REF!,#REF!,#REF!),"")</f>
        <v/>
      </c>
      <c r="F22" s="74" t="str">
        <f>IFERROR(AVERAGE(#REF!,#REF!,#REF!,#REF!,#REF!,#REF!,#REF!,#REF!,#REF!,#REF!,#REF!,#REF!,#REF!,#REF!,#REF!,#REF!,#REF!,#REF!,#REF!,#REF!,#REF!,#REF!,#REF!,#REF!,#REF!,#REF!,#REF!,#REF!,#REF!,#REF!,#REF!),"")</f>
        <v/>
      </c>
      <c r="G22" s="74" t="str">
        <f>IFERROR(AVERAGE(#REF!,#REF!,#REF!,#REF!,#REF!,#REF!,#REF!,#REF!,#REF!,#REF!,#REF!,#REF!,#REF!,#REF!,#REF!,#REF!,#REF!,#REF!,#REF!,#REF!,#REF!,#REF!,#REF!,#REF!,#REF!,#REF!,#REF!,#REF!,#REF!,#REF!,#REF!),"")</f>
        <v/>
      </c>
      <c r="H22" s="74" t="str">
        <f>IFERROR(AVERAGE(#REF!,#REF!,#REF!,#REF!,#REF!,#REF!,#REF!,#REF!,#REF!,#REF!,#REF!,#REF!,#REF!,#REF!,#REF!,#REF!,#REF!,#REF!,#REF!,#REF!,#REF!,#REF!,#REF!,#REF!,#REF!,#REF!,#REF!,#REF!,#REF!,#REF!,#REF!),"")</f>
        <v/>
      </c>
      <c r="I22" s="74" t="str">
        <f>IFERROR(AVERAGE(#REF!,#REF!,#REF!,#REF!,#REF!,#REF!,#REF!,#REF!,#REF!,#REF!,#REF!,#REF!,#REF!,#REF!,#REF!,#REF!,#REF!,#REF!,#REF!,#REF!,#REF!,#REF!,#REF!,#REF!,#REF!,#REF!,#REF!,#REF!,#REF!,#REF!,#REF!),"")</f>
        <v/>
      </c>
      <c r="J22" s="74" t="str">
        <f>IFERROR(AVERAGE(#REF!,#REF!,#REF!,#REF!,#REF!,#REF!,#REF!,#REF!,#REF!,#REF!,#REF!,#REF!,#REF!,#REF!,#REF!,#REF!,#REF!,#REF!,#REF!,#REF!,#REF!,#REF!,#REF!,#REF!,#REF!,#REF!,#REF!,#REF!,#REF!,#REF!,#REF!),"")</f>
        <v/>
      </c>
      <c r="K22" s="74" t="str">
        <f>IFERROR(AVERAGE(#REF!,#REF!,#REF!,#REF!,#REF!,#REF!,#REF!,#REF!,#REF!,#REF!,#REF!,#REF!,#REF!,#REF!,#REF!,#REF!,#REF!,#REF!,#REF!,#REF!,#REF!,#REF!,#REF!,#REF!,#REF!,#REF!,#REF!,#REF!,#REF!,#REF!,#REF!),"")</f>
        <v/>
      </c>
      <c r="L22" s="74" t="str">
        <f>IFERROR(AVERAGE(#REF!,#REF!,#REF!,#REF!,#REF!,#REF!,#REF!,#REF!,#REF!,#REF!,#REF!,#REF!,#REF!,#REF!,#REF!,#REF!,#REF!,#REF!,#REF!,#REF!,#REF!,#REF!,#REF!,#REF!,#REF!,#REF!,#REF!,#REF!,#REF!,#REF!,#REF!),"")</f>
        <v/>
      </c>
      <c r="M22" s="74" t="str">
        <f>IFERROR(AVERAGE(#REF!,#REF!,#REF!,#REF!,#REF!,#REF!,#REF!,#REF!,#REF!,#REF!,#REF!,#REF!,#REF!,#REF!,#REF!,#REF!,#REF!,#REF!,#REF!,#REF!,#REF!,#REF!,#REF!,#REF!,#REF!,#REF!,#REF!,#REF!,#REF!,#REF!,#REF!),"")</f>
        <v/>
      </c>
      <c r="N22" s="74" t="str">
        <f>IFERROR(AVERAGE(#REF!,#REF!,#REF!,#REF!,#REF!,#REF!,#REF!,#REF!,#REF!,#REF!,#REF!,#REF!,#REF!,#REF!,#REF!,#REF!,#REF!,#REF!,#REF!,#REF!,#REF!,#REF!,#REF!,#REF!,#REF!,#REF!,#REF!,#REF!,#REF!,#REF!,#REF!),"")</f>
        <v/>
      </c>
      <c r="P22" s="76" t="str">
        <f>IFERROR(AVERAGE(#REF!,#REF!,#REF!,#REF!,#REF!,#REF!,#REF!,#REF!,#REF!,#REF!,#REF!,#REF!,#REF!,#REF!,#REF!,#REF!,#REF!,#REF!,#REF!,#REF!,#REF!,#REF!,#REF!,#REF!,#REF!,#REF!,#REF!,#REF!,#REF!,#REF!,#REF!),"")</f>
        <v/>
      </c>
      <c r="Q22" s="74" t="str">
        <f>IFERROR(AVERAGE(#REF!,#REF!,#REF!,#REF!,#REF!,#REF!,#REF!,#REF!,#REF!,#REF!,#REF!,#REF!,#REF!,#REF!,#REF!,#REF!,#REF!,#REF!,#REF!,#REF!,#REF!,#REF!,#REF!,#REF!,#REF!,#REF!,#REF!,#REF!,#REF!,#REF!,#REF!),"")</f>
        <v/>
      </c>
      <c r="R22" s="74" t="str">
        <f>IFERROR(AVERAGE(#REF!,#REF!,#REF!,#REF!,#REF!,#REF!,#REF!,#REF!,#REF!,#REF!,#REF!,#REF!,#REF!,#REF!,#REF!,#REF!,#REF!,#REF!,#REF!,#REF!,#REF!,#REF!,#REF!,#REF!,#REF!,#REF!,#REF!,#REF!,#REF!,#REF!,#REF!),"")</f>
        <v/>
      </c>
      <c r="S22" s="74" t="str">
        <f>IFERROR(AVERAGE(#REF!,#REF!,#REF!,#REF!,#REF!,#REF!,#REF!,#REF!,#REF!,#REF!,#REF!,#REF!,#REF!,#REF!,#REF!,#REF!,#REF!,#REF!,#REF!,#REF!,#REF!,#REF!,#REF!,#REF!,#REF!,#REF!,#REF!,#REF!,#REF!,#REF!,#REF!),"")</f>
        <v/>
      </c>
      <c r="T22" s="74" t="str">
        <f>IFERROR(AVERAGE(#REF!,#REF!,#REF!,#REF!,#REF!,#REF!,#REF!,#REF!,#REF!,#REF!,#REF!,#REF!,#REF!,#REF!,#REF!,#REF!,#REF!,#REF!,#REF!,#REF!,#REF!,#REF!,#REF!,#REF!,#REF!,#REF!,#REF!,#REF!,#REF!,#REF!,#REF!),"")</f>
        <v/>
      </c>
      <c r="U22" s="74" t="str">
        <f>IFERROR(AVERAGE(#REF!,#REF!,#REF!,#REF!,#REF!,#REF!,#REF!,#REF!,#REF!,#REF!,#REF!,#REF!,#REF!,#REF!,#REF!,#REF!,#REF!,#REF!,#REF!,#REF!,#REF!,#REF!,#REF!,#REF!,#REF!,#REF!,#REF!,#REF!,#REF!,#REF!,#REF!),"")</f>
        <v/>
      </c>
      <c r="V22" s="74" t="str">
        <f>IFERROR(AVERAGE(#REF!,#REF!,#REF!,#REF!,#REF!,#REF!,#REF!,#REF!,#REF!,#REF!,#REF!,#REF!,#REF!,#REF!,#REF!,#REF!,#REF!,#REF!,#REF!,#REF!,#REF!,#REF!,#REF!,#REF!,#REF!,#REF!,#REF!,#REF!,#REF!,#REF!,#REF!),"")</f>
        <v/>
      </c>
      <c r="W22" s="74" t="str">
        <f>IFERROR(AVERAGE(#REF!,#REF!,#REF!,#REF!,#REF!,#REF!,#REF!,#REF!,#REF!,#REF!,#REF!,#REF!,#REF!,#REF!,#REF!,#REF!,#REF!,#REF!,#REF!,#REF!,#REF!,#REF!,#REF!,#REF!,#REF!,#REF!,#REF!,#REF!,#REF!,#REF!,#REF!),"")</f>
        <v/>
      </c>
      <c r="X22" s="74" t="str">
        <f>IFERROR(AVERAGE(#REF!,#REF!,#REF!,#REF!,#REF!,#REF!,#REF!,#REF!,#REF!,#REF!,#REF!,#REF!,#REF!,#REF!,#REF!,#REF!,#REF!,#REF!,#REF!,#REF!,#REF!,#REF!,#REF!,#REF!,#REF!,#REF!,#REF!,#REF!,#REF!,#REF!,#REF!),"")</f>
        <v/>
      </c>
      <c r="Y22" s="74" t="str">
        <f>IFERROR(AVERAGE(#REF!,#REF!,#REF!,#REF!,#REF!,#REF!,#REF!,#REF!,#REF!,#REF!,#REF!,#REF!,#REF!,#REF!,#REF!,#REF!,#REF!,#REF!,#REF!,#REF!,#REF!,#REF!,#REF!,#REF!,#REF!,#REF!,#REF!,#REF!,#REF!,#REF!,#REF!),"")</f>
        <v/>
      </c>
      <c r="Z22" s="74" t="str">
        <f>IFERROR(AVERAGE(#REF!,#REF!,#REF!,#REF!,#REF!,#REF!,#REF!,#REF!,#REF!,#REF!,#REF!,#REF!,#REF!,#REF!,#REF!,#REF!,#REF!,#REF!,#REF!,#REF!,#REF!,#REF!,#REF!,#REF!,#REF!,#REF!,#REF!,#REF!,#REF!,#REF!,#REF!),"")</f>
        <v/>
      </c>
      <c r="AA22" s="74" t="str">
        <f>IFERROR(AVERAGE(#REF!,#REF!,#REF!,#REF!,#REF!,#REF!,#REF!,#REF!,#REF!,#REF!,#REF!,#REF!,#REF!,#REF!,#REF!,#REF!,#REF!,#REF!,#REF!,#REF!,#REF!,#REF!,#REF!,#REF!,#REF!,#REF!,#REF!,#REF!,#REF!,#REF!,#REF!),"")</f>
        <v/>
      </c>
      <c r="AB22" s="74" t="str">
        <f>IFERROR(AVERAGE(#REF!,#REF!,#REF!,#REF!,#REF!,#REF!,#REF!,#REF!,#REF!,#REF!,#REF!,#REF!,#REF!,#REF!,#REF!,#REF!,#REF!,#REF!,#REF!,#REF!,#REF!,#REF!,#REF!,#REF!,#REF!,#REF!,#REF!,#REF!,#REF!,#REF!,#REF!),"")</f>
        <v/>
      </c>
    </row>
    <row r="23" spans="2:28" x14ac:dyDescent="0.3">
      <c r="B23" s="76" t="str">
        <f>IFERROR(AVERAGE(#REF!,#REF!,#REF!,#REF!,#REF!,#REF!,#REF!,#REF!,#REF!,#REF!,#REF!,#REF!,#REF!,#REF!,#REF!,#REF!,#REF!,#REF!,#REF!,#REF!,#REF!,#REF!,#REF!,#REF!,#REF!,#REF!,#REF!,#REF!,#REF!,#REF!,#REF!),"")</f>
        <v/>
      </c>
      <c r="C23" s="74" t="str">
        <f>IFERROR(AVERAGE(#REF!,#REF!,#REF!,#REF!,#REF!,#REF!,#REF!,#REF!,#REF!,#REF!,#REF!,#REF!,#REF!,#REF!,#REF!,#REF!,#REF!,#REF!,#REF!,#REF!,#REF!,#REF!,#REF!,#REF!,#REF!,#REF!,#REF!,#REF!,#REF!,#REF!,#REF!),"")</f>
        <v/>
      </c>
      <c r="D23" s="74" t="str">
        <f>IFERROR(AVERAGE(#REF!,#REF!,#REF!,#REF!,#REF!,#REF!,#REF!,#REF!,#REF!,#REF!,#REF!,#REF!,#REF!,#REF!,#REF!,#REF!,#REF!,#REF!,#REF!,#REF!,#REF!,#REF!,#REF!,#REF!,#REF!,#REF!,#REF!,#REF!,#REF!,#REF!,#REF!),"")</f>
        <v/>
      </c>
      <c r="E23" s="74" t="str">
        <f>IFERROR(AVERAGE(#REF!,#REF!,#REF!,#REF!,#REF!,#REF!,#REF!,#REF!,#REF!,#REF!,#REF!,#REF!,#REF!,#REF!,#REF!,#REF!,#REF!,#REF!,#REF!,#REF!,#REF!,#REF!,#REF!,#REF!,#REF!,#REF!,#REF!,#REF!,#REF!,#REF!,#REF!),"")</f>
        <v/>
      </c>
      <c r="F23" s="74" t="str">
        <f>IFERROR(AVERAGE(#REF!,#REF!,#REF!,#REF!,#REF!,#REF!,#REF!,#REF!,#REF!,#REF!,#REF!,#REF!,#REF!,#REF!,#REF!,#REF!,#REF!,#REF!,#REF!,#REF!,#REF!,#REF!,#REF!,#REF!,#REF!,#REF!,#REF!,#REF!,#REF!,#REF!,#REF!),"")</f>
        <v/>
      </c>
      <c r="G23" s="74" t="str">
        <f>IFERROR(AVERAGE(#REF!,#REF!,#REF!,#REF!,#REF!,#REF!,#REF!,#REF!,#REF!,#REF!,#REF!,#REF!,#REF!,#REF!,#REF!,#REF!,#REF!,#REF!,#REF!,#REF!,#REF!,#REF!,#REF!,#REF!,#REF!,#REF!,#REF!,#REF!,#REF!,#REF!,#REF!),"")</f>
        <v/>
      </c>
      <c r="H23" s="74" t="str">
        <f>IFERROR(AVERAGE(#REF!,#REF!,#REF!,#REF!,#REF!,#REF!,#REF!,#REF!,#REF!,#REF!,#REF!,#REF!,#REF!,#REF!,#REF!,#REF!,#REF!,#REF!,#REF!,#REF!,#REF!,#REF!,#REF!,#REF!,#REF!,#REF!,#REF!,#REF!,#REF!,#REF!,#REF!),"")</f>
        <v/>
      </c>
      <c r="I23" s="74" t="str">
        <f>IFERROR(AVERAGE(#REF!,#REF!,#REF!,#REF!,#REF!,#REF!,#REF!,#REF!,#REF!,#REF!,#REF!,#REF!,#REF!,#REF!,#REF!,#REF!,#REF!,#REF!,#REF!,#REF!,#REF!,#REF!,#REF!,#REF!,#REF!,#REF!,#REF!,#REF!,#REF!,#REF!,#REF!),"")</f>
        <v/>
      </c>
      <c r="J23" s="74" t="str">
        <f>IFERROR(AVERAGE(#REF!,#REF!,#REF!,#REF!,#REF!,#REF!,#REF!,#REF!,#REF!,#REF!,#REF!,#REF!,#REF!,#REF!,#REF!,#REF!,#REF!,#REF!,#REF!,#REF!,#REF!,#REF!,#REF!,#REF!,#REF!,#REF!,#REF!,#REF!,#REF!,#REF!,#REF!),"")</f>
        <v/>
      </c>
      <c r="K23" s="74" t="str">
        <f>IFERROR(AVERAGE(#REF!,#REF!,#REF!,#REF!,#REF!,#REF!,#REF!,#REF!,#REF!,#REF!,#REF!,#REF!,#REF!,#REF!,#REF!,#REF!,#REF!,#REF!,#REF!,#REF!,#REF!,#REF!,#REF!,#REF!,#REF!,#REF!,#REF!,#REF!,#REF!,#REF!,#REF!),"")</f>
        <v/>
      </c>
      <c r="L23" s="74" t="str">
        <f>IFERROR(AVERAGE(#REF!,#REF!,#REF!,#REF!,#REF!,#REF!,#REF!,#REF!,#REF!,#REF!,#REF!,#REF!,#REF!,#REF!,#REF!,#REF!,#REF!,#REF!,#REF!,#REF!,#REF!,#REF!,#REF!,#REF!,#REF!,#REF!,#REF!,#REF!,#REF!,#REF!,#REF!),"")</f>
        <v/>
      </c>
      <c r="M23" s="74" t="str">
        <f>IFERROR(AVERAGE(#REF!,#REF!,#REF!,#REF!,#REF!,#REF!,#REF!,#REF!,#REF!,#REF!,#REF!,#REF!,#REF!,#REF!,#REF!,#REF!,#REF!,#REF!,#REF!,#REF!,#REF!,#REF!,#REF!,#REF!,#REF!,#REF!,#REF!,#REF!,#REF!,#REF!,#REF!),"")</f>
        <v/>
      </c>
      <c r="N23" s="74" t="str">
        <f>IFERROR(AVERAGE(#REF!,#REF!,#REF!,#REF!,#REF!,#REF!,#REF!,#REF!,#REF!,#REF!,#REF!,#REF!,#REF!,#REF!,#REF!,#REF!,#REF!,#REF!,#REF!,#REF!,#REF!,#REF!,#REF!,#REF!,#REF!,#REF!,#REF!,#REF!,#REF!,#REF!,#REF!),"")</f>
        <v/>
      </c>
      <c r="P23" s="76" t="str">
        <f>IFERROR(AVERAGE(#REF!,#REF!,#REF!,#REF!,#REF!,#REF!,#REF!,#REF!,#REF!,#REF!,#REF!,#REF!,#REF!,#REF!,#REF!,#REF!,#REF!,#REF!,#REF!,#REF!,#REF!,#REF!,#REF!,#REF!,#REF!,#REF!,#REF!,#REF!,#REF!,#REF!,#REF!),"")</f>
        <v/>
      </c>
      <c r="Q23" s="74" t="str">
        <f>IFERROR(AVERAGE(#REF!,#REF!,#REF!,#REF!,#REF!,#REF!,#REF!,#REF!,#REF!,#REF!,#REF!,#REF!,#REF!,#REF!,#REF!,#REF!,#REF!,#REF!,#REF!,#REF!,#REF!,#REF!,#REF!,#REF!,#REF!,#REF!,#REF!,#REF!,#REF!,#REF!,#REF!),"")</f>
        <v/>
      </c>
      <c r="R23" s="74" t="str">
        <f>IFERROR(AVERAGE(#REF!,#REF!,#REF!,#REF!,#REF!,#REF!,#REF!,#REF!,#REF!,#REF!,#REF!,#REF!,#REF!,#REF!,#REF!,#REF!,#REF!,#REF!,#REF!,#REF!,#REF!,#REF!,#REF!,#REF!,#REF!,#REF!,#REF!,#REF!,#REF!,#REF!,#REF!),"")</f>
        <v/>
      </c>
      <c r="S23" s="74" t="str">
        <f>IFERROR(AVERAGE(#REF!,#REF!,#REF!,#REF!,#REF!,#REF!,#REF!,#REF!,#REF!,#REF!,#REF!,#REF!,#REF!,#REF!,#REF!,#REF!,#REF!,#REF!,#REF!,#REF!,#REF!,#REF!,#REF!,#REF!,#REF!,#REF!,#REF!,#REF!,#REF!,#REF!,#REF!),"")</f>
        <v/>
      </c>
      <c r="T23" s="74" t="str">
        <f>IFERROR(AVERAGE(#REF!,#REF!,#REF!,#REF!,#REF!,#REF!,#REF!,#REF!,#REF!,#REF!,#REF!,#REF!,#REF!,#REF!,#REF!,#REF!,#REF!,#REF!,#REF!,#REF!,#REF!,#REF!,#REF!,#REF!,#REF!,#REF!,#REF!,#REF!,#REF!,#REF!,#REF!),"")</f>
        <v/>
      </c>
      <c r="U23" s="74" t="str">
        <f>IFERROR(AVERAGE(#REF!,#REF!,#REF!,#REF!,#REF!,#REF!,#REF!,#REF!,#REF!,#REF!,#REF!,#REF!,#REF!,#REF!,#REF!,#REF!,#REF!,#REF!,#REF!,#REF!,#REF!,#REF!,#REF!,#REF!,#REF!,#REF!,#REF!,#REF!,#REF!,#REF!,#REF!),"")</f>
        <v/>
      </c>
      <c r="V23" s="74" t="str">
        <f>IFERROR(AVERAGE(#REF!,#REF!,#REF!,#REF!,#REF!,#REF!,#REF!,#REF!,#REF!,#REF!,#REF!,#REF!,#REF!,#REF!,#REF!,#REF!,#REF!,#REF!,#REF!,#REF!,#REF!,#REF!,#REF!,#REF!,#REF!,#REF!,#REF!,#REF!,#REF!,#REF!,#REF!),"")</f>
        <v/>
      </c>
      <c r="W23" s="74" t="str">
        <f>IFERROR(AVERAGE(#REF!,#REF!,#REF!,#REF!,#REF!,#REF!,#REF!,#REF!,#REF!,#REF!,#REF!,#REF!,#REF!,#REF!,#REF!,#REF!,#REF!,#REF!,#REF!,#REF!,#REF!,#REF!,#REF!,#REF!,#REF!,#REF!,#REF!,#REF!,#REF!,#REF!,#REF!),"")</f>
        <v/>
      </c>
      <c r="X23" s="74" t="str">
        <f>IFERROR(AVERAGE(#REF!,#REF!,#REF!,#REF!,#REF!,#REF!,#REF!,#REF!,#REF!,#REF!,#REF!,#REF!,#REF!,#REF!,#REF!,#REF!,#REF!,#REF!,#REF!,#REF!,#REF!,#REF!,#REF!,#REF!,#REF!,#REF!,#REF!,#REF!,#REF!,#REF!,#REF!),"")</f>
        <v/>
      </c>
      <c r="Y23" s="74" t="str">
        <f>IFERROR(AVERAGE(#REF!,#REF!,#REF!,#REF!,#REF!,#REF!,#REF!,#REF!,#REF!,#REF!,#REF!,#REF!,#REF!,#REF!,#REF!,#REF!,#REF!,#REF!,#REF!,#REF!,#REF!,#REF!,#REF!,#REF!,#REF!,#REF!,#REF!,#REF!,#REF!,#REF!,#REF!),"")</f>
        <v/>
      </c>
      <c r="Z23" s="74" t="str">
        <f>IFERROR(AVERAGE(#REF!,#REF!,#REF!,#REF!,#REF!,#REF!,#REF!,#REF!,#REF!,#REF!,#REF!,#REF!,#REF!,#REF!,#REF!,#REF!,#REF!,#REF!,#REF!,#REF!,#REF!,#REF!,#REF!,#REF!,#REF!,#REF!,#REF!,#REF!,#REF!,#REF!,#REF!),"")</f>
        <v/>
      </c>
      <c r="AA23" s="74" t="str">
        <f>IFERROR(AVERAGE(#REF!,#REF!,#REF!,#REF!,#REF!,#REF!,#REF!,#REF!,#REF!,#REF!,#REF!,#REF!,#REF!,#REF!,#REF!,#REF!,#REF!,#REF!,#REF!,#REF!,#REF!,#REF!,#REF!,#REF!,#REF!,#REF!,#REF!,#REF!,#REF!,#REF!,#REF!),"")</f>
        <v/>
      </c>
      <c r="AB23" s="74" t="str">
        <f>IFERROR(AVERAGE(#REF!,#REF!,#REF!,#REF!,#REF!,#REF!,#REF!,#REF!,#REF!,#REF!,#REF!,#REF!,#REF!,#REF!,#REF!,#REF!,#REF!,#REF!,#REF!,#REF!,#REF!,#REF!,#REF!,#REF!,#REF!,#REF!,#REF!,#REF!,#REF!,#REF!,#REF!),"")</f>
        <v/>
      </c>
    </row>
    <row r="24" spans="2:28" x14ac:dyDescent="0.3">
      <c r="B24" s="76" t="str">
        <f>IFERROR(AVERAGE(#REF!,#REF!,#REF!,#REF!,#REF!,#REF!,#REF!,#REF!,#REF!,#REF!,#REF!,#REF!,#REF!,#REF!,#REF!,#REF!,#REF!,#REF!,#REF!,#REF!,#REF!,#REF!,#REF!,#REF!,#REF!,#REF!,#REF!,#REF!,#REF!,#REF!,#REF!),"")</f>
        <v/>
      </c>
      <c r="C24" s="74" t="str">
        <f>IFERROR(AVERAGE(#REF!,#REF!,#REF!,#REF!,#REF!,#REF!,#REF!,#REF!,#REF!,#REF!,#REF!,#REF!,#REF!,#REF!,#REF!,#REF!,#REF!,#REF!,#REF!,#REF!,#REF!,#REF!,#REF!,#REF!,#REF!,#REF!,#REF!,#REF!,#REF!,#REF!,#REF!),"")</f>
        <v/>
      </c>
      <c r="D24" s="74" t="str">
        <f>IFERROR(AVERAGE(#REF!,#REF!,#REF!,#REF!,#REF!,#REF!,#REF!,#REF!,#REF!,#REF!,#REF!,#REF!,#REF!,#REF!,#REF!,#REF!,#REF!,#REF!,#REF!,#REF!,#REF!,#REF!,#REF!,#REF!,#REF!,#REF!,#REF!,#REF!,#REF!,#REF!,#REF!),"")</f>
        <v/>
      </c>
      <c r="E24" s="74" t="str">
        <f>IFERROR(AVERAGE(#REF!,#REF!,#REF!,#REF!,#REF!,#REF!,#REF!,#REF!,#REF!,#REF!,#REF!,#REF!,#REF!,#REF!,#REF!,#REF!,#REF!,#REF!,#REF!,#REF!,#REF!,#REF!,#REF!,#REF!,#REF!,#REF!,#REF!,#REF!,#REF!,#REF!,#REF!),"")</f>
        <v/>
      </c>
      <c r="F24" s="74" t="str">
        <f>IFERROR(AVERAGE(#REF!,#REF!,#REF!,#REF!,#REF!,#REF!,#REF!,#REF!,#REF!,#REF!,#REF!,#REF!,#REF!,#REF!,#REF!,#REF!,#REF!,#REF!,#REF!,#REF!,#REF!,#REF!,#REF!,#REF!,#REF!,#REF!,#REF!,#REF!,#REF!,#REF!,#REF!),"")</f>
        <v/>
      </c>
      <c r="G24" s="74" t="str">
        <f>IFERROR(AVERAGE(#REF!,#REF!,#REF!,#REF!,#REF!,#REF!,#REF!,#REF!,#REF!,#REF!,#REF!,#REF!,#REF!,#REF!,#REF!,#REF!,#REF!,#REF!,#REF!,#REF!,#REF!,#REF!,#REF!,#REF!,#REF!,#REF!,#REF!,#REF!,#REF!,#REF!,#REF!),"")</f>
        <v/>
      </c>
      <c r="H24" s="74" t="str">
        <f>IFERROR(AVERAGE(#REF!,#REF!,#REF!,#REF!,#REF!,#REF!,#REF!,#REF!,#REF!,#REF!,#REF!,#REF!,#REF!,#REF!,#REF!,#REF!,#REF!,#REF!,#REF!,#REF!,#REF!,#REF!,#REF!,#REF!,#REF!,#REF!,#REF!,#REF!,#REF!,#REF!,#REF!),"")</f>
        <v/>
      </c>
      <c r="I24" s="74" t="str">
        <f>IFERROR(AVERAGE(#REF!,#REF!,#REF!,#REF!,#REF!,#REF!,#REF!,#REF!,#REF!,#REF!,#REF!,#REF!,#REF!,#REF!,#REF!,#REF!,#REF!,#REF!,#REF!,#REF!,#REF!,#REF!,#REF!,#REF!,#REF!,#REF!,#REF!,#REF!,#REF!,#REF!,#REF!),"")</f>
        <v/>
      </c>
      <c r="J24" s="74" t="str">
        <f>IFERROR(AVERAGE(#REF!,#REF!,#REF!,#REF!,#REF!,#REF!,#REF!,#REF!,#REF!,#REF!,#REF!,#REF!,#REF!,#REF!,#REF!,#REF!,#REF!,#REF!,#REF!,#REF!,#REF!,#REF!,#REF!,#REF!,#REF!,#REF!,#REF!,#REF!,#REF!,#REF!,#REF!),"")</f>
        <v/>
      </c>
      <c r="K24" s="74" t="str">
        <f>IFERROR(AVERAGE(#REF!,#REF!,#REF!,#REF!,#REF!,#REF!,#REF!,#REF!,#REF!,#REF!,#REF!,#REF!,#REF!,#REF!,#REF!,#REF!,#REF!,#REF!,#REF!,#REF!,#REF!,#REF!,#REF!,#REF!,#REF!,#REF!,#REF!,#REF!,#REF!,#REF!,#REF!),"")</f>
        <v/>
      </c>
      <c r="L24" s="74" t="str">
        <f>IFERROR(AVERAGE(#REF!,#REF!,#REF!,#REF!,#REF!,#REF!,#REF!,#REF!,#REF!,#REF!,#REF!,#REF!,#REF!,#REF!,#REF!,#REF!,#REF!,#REF!,#REF!,#REF!,#REF!,#REF!,#REF!,#REF!,#REF!,#REF!,#REF!,#REF!,#REF!,#REF!,#REF!),"")</f>
        <v/>
      </c>
      <c r="M24" s="74" t="str">
        <f>IFERROR(AVERAGE(#REF!,#REF!,#REF!,#REF!,#REF!,#REF!,#REF!,#REF!,#REF!,#REF!,#REF!,#REF!,#REF!,#REF!,#REF!,#REF!,#REF!,#REF!,#REF!,#REF!,#REF!,#REF!,#REF!,#REF!,#REF!,#REF!,#REF!,#REF!,#REF!,#REF!,#REF!),"")</f>
        <v/>
      </c>
      <c r="N24" s="74" t="str">
        <f>IFERROR(AVERAGE(#REF!,#REF!,#REF!,#REF!,#REF!,#REF!,#REF!,#REF!,#REF!,#REF!,#REF!,#REF!,#REF!,#REF!,#REF!,#REF!,#REF!,#REF!,#REF!,#REF!,#REF!,#REF!,#REF!,#REF!,#REF!,#REF!,#REF!,#REF!,#REF!,#REF!,#REF!),"")</f>
        <v/>
      </c>
      <c r="P24" s="76" t="str">
        <f>IFERROR(AVERAGE(#REF!,#REF!,#REF!,#REF!,#REF!,#REF!,#REF!,#REF!,#REF!,#REF!,#REF!,#REF!,#REF!,#REF!,#REF!,#REF!,#REF!,#REF!,#REF!,#REF!,#REF!,#REF!,#REF!,#REF!,#REF!,#REF!,#REF!,#REF!,#REF!,#REF!,#REF!),"")</f>
        <v/>
      </c>
      <c r="Q24" s="74" t="str">
        <f>IFERROR(AVERAGE(#REF!,#REF!,#REF!,#REF!,#REF!,#REF!,#REF!,#REF!,#REF!,#REF!,#REF!,#REF!,#REF!,#REF!,#REF!,#REF!,#REF!,#REF!,#REF!,#REF!,#REF!,#REF!,#REF!,#REF!,#REF!,#REF!,#REF!,#REF!,#REF!,#REF!,#REF!),"")</f>
        <v/>
      </c>
      <c r="R24" s="74" t="str">
        <f>IFERROR(AVERAGE(#REF!,#REF!,#REF!,#REF!,#REF!,#REF!,#REF!,#REF!,#REF!,#REF!,#REF!,#REF!,#REF!,#REF!,#REF!,#REF!,#REF!,#REF!,#REF!,#REF!,#REF!,#REF!,#REF!,#REF!,#REF!,#REF!,#REF!,#REF!,#REF!,#REF!,#REF!),"")</f>
        <v/>
      </c>
      <c r="S24" s="74" t="str">
        <f>IFERROR(AVERAGE(#REF!,#REF!,#REF!,#REF!,#REF!,#REF!,#REF!,#REF!,#REF!,#REF!,#REF!,#REF!,#REF!,#REF!,#REF!,#REF!,#REF!,#REF!,#REF!,#REF!,#REF!,#REF!,#REF!,#REF!,#REF!,#REF!,#REF!,#REF!,#REF!,#REF!,#REF!),"")</f>
        <v/>
      </c>
      <c r="T24" s="74" t="str">
        <f>IFERROR(AVERAGE(#REF!,#REF!,#REF!,#REF!,#REF!,#REF!,#REF!,#REF!,#REF!,#REF!,#REF!,#REF!,#REF!,#REF!,#REF!,#REF!,#REF!,#REF!,#REF!,#REF!,#REF!,#REF!,#REF!,#REF!,#REF!,#REF!,#REF!,#REF!,#REF!,#REF!,#REF!),"")</f>
        <v/>
      </c>
      <c r="U24" s="74" t="str">
        <f>IFERROR(AVERAGE(#REF!,#REF!,#REF!,#REF!,#REF!,#REF!,#REF!,#REF!,#REF!,#REF!,#REF!,#REF!,#REF!,#REF!,#REF!,#REF!,#REF!,#REF!,#REF!,#REF!,#REF!,#REF!,#REF!,#REF!,#REF!,#REF!,#REF!,#REF!,#REF!,#REF!,#REF!),"")</f>
        <v/>
      </c>
      <c r="V24" s="74" t="str">
        <f>IFERROR(AVERAGE(#REF!,#REF!,#REF!,#REF!,#REF!,#REF!,#REF!,#REF!,#REF!,#REF!,#REF!,#REF!,#REF!,#REF!,#REF!,#REF!,#REF!,#REF!,#REF!,#REF!,#REF!,#REF!,#REF!,#REF!,#REF!,#REF!,#REF!,#REF!,#REF!,#REF!,#REF!),"")</f>
        <v/>
      </c>
      <c r="W24" s="74" t="str">
        <f>IFERROR(AVERAGE(#REF!,#REF!,#REF!,#REF!,#REF!,#REF!,#REF!,#REF!,#REF!,#REF!,#REF!,#REF!,#REF!,#REF!,#REF!,#REF!,#REF!,#REF!,#REF!,#REF!,#REF!,#REF!,#REF!,#REF!,#REF!,#REF!,#REF!,#REF!,#REF!,#REF!,#REF!),"")</f>
        <v/>
      </c>
      <c r="X24" s="74" t="str">
        <f>IFERROR(AVERAGE(#REF!,#REF!,#REF!,#REF!,#REF!,#REF!,#REF!,#REF!,#REF!,#REF!,#REF!,#REF!,#REF!,#REF!,#REF!,#REF!,#REF!,#REF!,#REF!,#REF!,#REF!,#REF!,#REF!,#REF!,#REF!,#REF!,#REF!,#REF!,#REF!,#REF!,#REF!),"")</f>
        <v/>
      </c>
      <c r="Y24" s="74" t="str">
        <f>IFERROR(AVERAGE(#REF!,#REF!,#REF!,#REF!,#REF!,#REF!,#REF!,#REF!,#REF!,#REF!,#REF!,#REF!,#REF!,#REF!,#REF!,#REF!,#REF!,#REF!,#REF!,#REF!,#REF!,#REF!,#REF!,#REF!,#REF!,#REF!,#REF!,#REF!,#REF!,#REF!,#REF!),"")</f>
        <v/>
      </c>
      <c r="Z24" s="74" t="str">
        <f>IFERROR(AVERAGE(#REF!,#REF!,#REF!,#REF!,#REF!,#REF!,#REF!,#REF!,#REF!,#REF!,#REF!,#REF!,#REF!,#REF!,#REF!,#REF!,#REF!,#REF!,#REF!,#REF!,#REF!,#REF!,#REF!,#REF!,#REF!,#REF!,#REF!,#REF!,#REF!,#REF!,#REF!),"")</f>
        <v/>
      </c>
      <c r="AA24" s="74" t="str">
        <f>IFERROR(AVERAGE(#REF!,#REF!,#REF!,#REF!,#REF!,#REF!,#REF!,#REF!,#REF!,#REF!,#REF!,#REF!,#REF!,#REF!,#REF!,#REF!,#REF!,#REF!,#REF!,#REF!,#REF!,#REF!,#REF!,#REF!,#REF!,#REF!,#REF!,#REF!,#REF!,#REF!,#REF!),"")</f>
        <v/>
      </c>
      <c r="AB24" s="74" t="str">
        <f>IFERROR(AVERAGE(#REF!,#REF!,#REF!,#REF!,#REF!,#REF!,#REF!,#REF!,#REF!,#REF!,#REF!,#REF!,#REF!,#REF!,#REF!,#REF!,#REF!,#REF!,#REF!,#REF!,#REF!,#REF!,#REF!,#REF!,#REF!,#REF!,#REF!,#REF!,#REF!,#REF!,#REF!),"")</f>
        <v/>
      </c>
    </row>
    <row r="25" spans="2:28" x14ac:dyDescent="0.3">
      <c r="B25" s="76" t="str">
        <f>IFERROR(AVERAGE(#REF!,#REF!,#REF!,#REF!,#REF!,#REF!,#REF!,#REF!,#REF!,#REF!,#REF!,#REF!,#REF!,#REF!,#REF!,#REF!,#REF!,#REF!,#REF!,#REF!,#REF!,#REF!,#REF!,#REF!,#REF!,#REF!,#REF!,#REF!,#REF!,#REF!,#REF!),"")</f>
        <v/>
      </c>
      <c r="C25" s="74" t="str">
        <f>IFERROR(AVERAGE(#REF!,#REF!,#REF!,#REF!,#REF!,#REF!,#REF!,#REF!,#REF!,#REF!,#REF!,#REF!,#REF!,#REF!,#REF!,#REF!,#REF!,#REF!,#REF!,#REF!,#REF!,#REF!,#REF!,#REF!,#REF!,#REF!,#REF!,#REF!,#REF!,#REF!,#REF!),"")</f>
        <v/>
      </c>
      <c r="D25" s="74" t="str">
        <f>IFERROR(AVERAGE(#REF!,#REF!,#REF!,#REF!,#REF!,#REF!,#REF!,#REF!,#REF!,#REF!,#REF!,#REF!,#REF!,#REF!,#REF!,#REF!,#REF!,#REF!,#REF!,#REF!,#REF!,#REF!,#REF!,#REF!,#REF!,#REF!,#REF!,#REF!,#REF!,#REF!,#REF!),"")</f>
        <v/>
      </c>
      <c r="E25" s="74" t="str">
        <f>IFERROR(AVERAGE(#REF!,#REF!,#REF!,#REF!,#REF!,#REF!,#REF!,#REF!,#REF!,#REF!,#REF!,#REF!,#REF!,#REF!,#REF!,#REF!,#REF!,#REF!,#REF!,#REF!,#REF!,#REF!,#REF!,#REF!,#REF!,#REF!,#REF!,#REF!,#REF!,#REF!,#REF!),"")</f>
        <v/>
      </c>
      <c r="F25" s="74" t="str">
        <f>IFERROR(AVERAGE(#REF!,#REF!,#REF!,#REF!,#REF!,#REF!,#REF!,#REF!,#REF!,#REF!,#REF!,#REF!,#REF!,#REF!,#REF!,#REF!,#REF!,#REF!,#REF!,#REF!,#REF!,#REF!,#REF!,#REF!,#REF!,#REF!,#REF!,#REF!,#REF!,#REF!,#REF!),"")</f>
        <v/>
      </c>
      <c r="G25" s="74" t="str">
        <f>IFERROR(AVERAGE(#REF!,#REF!,#REF!,#REF!,#REF!,#REF!,#REF!,#REF!,#REF!,#REF!,#REF!,#REF!,#REF!,#REF!,#REF!,#REF!,#REF!,#REF!,#REF!,#REF!,#REF!,#REF!,#REF!,#REF!,#REF!,#REF!,#REF!,#REF!,#REF!,#REF!,#REF!),"")</f>
        <v/>
      </c>
      <c r="H25" s="74" t="str">
        <f>IFERROR(AVERAGE(#REF!,#REF!,#REF!,#REF!,#REF!,#REF!,#REF!,#REF!,#REF!,#REF!,#REF!,#REF!,#REF!,#REF!,#REF!,#REF!,#REF!,#REF!,#REF!,#REF!,#REF!,#REF!,#REF!,#REF!,#REF!,#REF!,#REF!,#REF!,#REF!,#REF!,#REF!),"")</f>
        <v/>
      </c>
      <c r="I25" s="74" t="str">
        <f>IFERROR(AVERAGE(#REF!,#REF!,#REF!,#REF!,#REF!,#REF!,#REF!,#REF!,#REF!,#REF!,#REF!,#REF!,#REF!,#REF!,#REF!,#REF!,#REF!,#REF!,#REF!,#REF!,#REF!,#REF!,#REF!,#REF!,#REF!,#REF!,#REF!,#REF!,#REF!,#REF!,#REF!),"")</f>
        <v/>
      </c>
      <c r="J25" s="74" t="str">
        <f>IFERROR(AVERAGE(#REF!,#REF!,#REF!,#REF!,#REF!,#REF!,#REF!,#REF!,#REF!,#REF!,#REF!,#REF!,#REF!,#REF!,#REF!,#REF!,#REF!,#REF!,#REF!,#REF!,#REF!,#REF!,#REF!,#REF!,#REF!,#REF!,#REF!,#REF!,#REF!,#REF!,#REF!),"")</f>
        <v/>
      </c>
      <c r="K25" s="74" t="str">
        <f>IFERROR(AVERAGE(#REF!,#REF!,#REF!,#REF!,#REF!,#REF!,#REF!,#REF!,#REF!,#REF!,#REF!,#REF!,#REF!,#REF!,#REF!,#REF!,#REF!,#REF!,#REF!,#REF!,#REF!,#REF!,#REF!,#REF!,#REF!,#REF!,#REF!,#REF!,#REF!,#REF!,#REF!),"")</f>
        <v/>
      </c>
      <c r="L25" s="74" t="str">
        <f>IFERROR(AVERAGE(#REF!,#REF!,#REF!,#REF!,#REF!,#REF!,#REF!,#REF!,#REF!,#REF!,#REF!,#REF!,#REF!,#REF!,#REF!,#REF!,#REF!,#REF!,#REF!,#REF!,#REF!,#REF!,#REF!,#REF!,#REF!,#REF!,#REF!,#REF!,#REF!,#REF!,#REF!),"")</f>
        <v/>
      </c>
      <c r="M25" s="74" t="str">
        <f>IFERROR(AVERAGE(#REF!,#REF!,#REF!,#REF!,#REF!,#REF!,#REF!,#REF!,#REF!,#REF!,#REF!,#REF!,#REF!,#REF!,#REF!,#REF!,#REF!,#REF!,#REF!,#REF!,#REF!,#REF!,#REF!,#REF!,#REF!,#REF!,#REF!,#REF!,#REF!,#REF!,#REF!),"")</f>
        <v/>
      </c>
      <c r="N25" s="74" t="str">
        <f>IFERROR(AVERAGE(#REF!,#REF!,#REF!,#REF!,#REF!,#REF!,#REF!,#REF!,#REF!,#REF!,#REF!,#REF!,#REF!,#REF!,#REF!,#REF!,#REF!,#REF!,#REF!,#REF!,#REF!,#REF!,#REF!,#REF!,#REF!,#REF!,#REF!,#REF!,#REF!,#REF!,#REF!),"")</f>
        <v/>
      </c>
      <c r="P25" s="76" t="str">
        <f>IFERROR(AVERAGE(#REF!,#REF!,#REF!,#REF!,#REF!,#REF!,#REF!,#REF!,#REF!,#REF!,#REF!,#REF!,#REF!,#REF!,#REF!,#REF!,#REF!,#REF!,#REF!,#REF!,#REF!,#REF!,#REF!,#REF!,#REF!,#REF!,#REF!,#REF!,#REF!,#REF!,#REF!),"")</f>
        <v/>
      </c>
      <c r="Q25" s="74" t="str">
        <f>IFERROR(AVERAGE(#REF!,#REF!,#REF!,#REF!,#REF!,#REF!,#REF!,#REF!,#REF!,#REF!,#REF!,#REF!,#REF!,#REF!,#REF!,#REF!,#REF!,#REF!,#REF!,#REF!,#REF!,#REF!,#REF!,#REF!,#REF!,#REF!,#REF!,#REF!,#REF!,#REF!,#REF!),"")</f>
        <v/>
      </c>
      <c r="R25" s="74" t="str">
        <f>IFERROR(AVERAGE(#REF!,#REF!,#REF!,#REF!,#REF!,#REF!,#REF!,#REF!,#REF!,#REF!,#REF!,#REF!,#REF!,#REF!,#REF!,#REF!,#REF!,#REF!,#REF!,#REF!,#REF!,#REF!,#REF!,#REF!,#REF!,#REF!,#REF!,#REF!,#REF!,#REF!,#REF!),"")</f>
        <v/>
      </c>
      <c r="S25" s="74" t="str">
        <f>IFERROR(AVERAGE(#REF!,#REF!,#REF!,#REF!,#REF!,#REF!,#REF!,#REF!,#REF!,#REF!,#REF!,#REF!,#REF!,#REF!,#REF!,#REF!,#REF!,#REF!,#REF!,#REF!,#REF!,#REF!,#REF!,#REF!,#REF!,#REF!,#REF!,#REF!,#REF!,#REF!,#REF!),"")</f>
        <v/>
      </c>
      <c r="T25" s="74" t="str">
        <f>IFERROR(AVERAGE(#REF!,#REF!,#REF!,#REF!,#REF!,#REF!,#REF!,#REF!,#REF!,#REF!,#REF!,#REF!,#REF!,#REF!,#REF!,#REF!,#REF!,#REF!,#REF!,#REF!,#REF!,#REF!,#REF!,#REF!,#REF!,#REF!,#REF!,#REF!,#REF!,#REF!,#REF!),"")</f>
        <v/>
      </c>
      <c r="U25" s="74" t="str">
        <f>IFERROR(AVERAGE(#REF!,#REF!,#REF!,#REF!,#REF!,#REF!,#REF!,#REF!,#REF!,#REF!,#REF!,#REF!,#REF!,#REF!,#REF!,#REF!,#REF!,#REF!,#REF!,#REF!,#REF!,#REF!,#REF!,#REF!,#REF!,#REF!,#REF!,#REF!,#REF!,#REF!,#REF!),"")</f>
        <v/>
      </c>
      <c r="V25" s="74" t="str">
        <f>IFERROR(AVERAGE(#REF!,#REF!,#REF!,#REF!,#REF!,#REF!,#REF!,#REF!,#REF!,#REF!,#REF!,#REF!,#REF!,#REF!,#REF!,#REF!,#REF!,#REF!,#REF!,#REF!,#REF!,#REF!,#REF!,#REF!,#REF!,#REF!,#REF!,#REF!,#REF!,#REF!,#REF!),"")</f>
        <v/>
      </c>
      <c r="W25" s="74" t="str">
        <f>IFERROR(AVERAGE(#REF!,#REF!,#REF!,#REF!,#REF!,#REF!,#REF!,#REF!,#REF!,#REF!,#REF!,#REF!,#REF!,#REF!,#REF!,#REF!,#REF!,#REF!,#REF!,#REF!,#REF!,#REF!,#REF!,#REF!,#REF!,#REF!,#REF!,#REF!,#REF!,#REF!,#REF!),"")</f>
        <v/>
      </c>
      <c r="X25" s="74" t="str">
        <f>IFERROR(AVERAGE(#REF!,#REF!,#REF!,#REF!,#REF!,#REF!,#REF!,#REF!,#REF!,#REF!,#REF!,#REF!,#REF!,#REF!,#REF!,#REF!,#REF!,#REF!,#REF!,#REF!,#REF!,#REF!,#REF!,#REF!,#REF!,#REF!,#REF!,#REF!,#REF!,#REF!,#REF!),"")</f>
        <v/>
      </c>
      <c r="Y25" s="74" t="str">
        <f>IFERROR(AVERAGE(#REF!,#REF!,#REF!,#REF!,#REF!,#REF!,#REF!,#REF!,#REF!,#REF!,#REF!,#REF!,#REF!,#REF!,#REF!,#REF!,#REF!,#REF!,#REF!,#REF!,#REF!,#REF!,#REF!,#REF!,#REF!,#REF!,#REF!,#REF!,#REF!,#REF!,#REF!),"")</f>
        <v/>
      </c>
      <c r="Z25" s="74" t="str">
        <f>IFERROR(AVERAGE(#REF!,#REF!,#REF!,#REF!,#REF!,#REF!,#REF!,#REF!,#REF!,#REF!,#REF!,#REF!,#REF!,#REF!,#REF!,#REF!,#REF!,#REF!,#REF!,#REF!,#REF!,#REF!,#REF!,#REF!,#REF!,#REF!,#REF!,#REF!,#REF!,#REF!,#REF!),"")</f>
        <v/>
      </c>
      <c r="AA25" s="74" t="str">
        <f>IFERROR(AVERAGE(#REF!,#REF!,#REF!,#REF!,#REF!,#REF!,#REF!,#REF!,#REF!,#REF!,#REF!,#REF!,#REF!,#REF!,#REF!,#REF!,#REF!,#REF!,#REF!,#REF!,#REF!,#REF!,#REF!,#REF!,#REF!,#REF!,#REF!,#REF!,#REF!,#REF!,#REF!),"")</f>
        <v/>
      </c>
      <c r="AB25" s="74" t="str">
        <f>IFERROR(AVERAGE(#REF!,#REF!,#REF!,#REF!,#REF!,#REF!,#REF!,#REF!,#REF!,#REF!,#REF!,#REF!,#REF!,#REF!,#REF!,#REF!,#REF!,#REF!,#REF!,#REF!,#REF!,#REF!,#REF!,#REF!,#REF!,#REF!,#REF!,#REF!,#REF!,#REF!,#REF!),"")</f>
        <v/>
      </c>
    </row>
    <row r="26" spans="2:28" x14ac:dyDescent="0.3">
      <c r="B26" s="76" t="str">
        <f>IFERROR(AVERAGE(#REF!,#REF!,#REF!,#REF!,#REF!,#REF!,#REF!,#REF!,#REF!,#REF!,#REF!,#REF!,#REF!,#REF!,#REF!,#REF!,#REF!,#REF!,#REF!,#REF!,#REF!,#REF!,#REF!,#REF!,#REF!,#REF!,#REF!,#REF!,#REF!,#REF!,#REF!),"")</f>
        <v/>
      </c>
      <c r="C26" s="74" t="str">
        <f>IFERROR(AVERAGE(#REF!,#REF!,#REF!,#REF!,#REF!,#REF!,#REF!,#REF!,#REF!,#REF!,#REF!,#REF!,#REF!,#REF!,#REF!,#REF!,#REF!,#REF!,#REF!,#REF!,#REF!,#REF!,#REF!,#REF!,#REF!,#REF!,#REF!,#REF!,#REF!,#REF!,#REF!),"")</f>
        <v/>
      </c>
      <c r="D26" s="74" t="str">
        <f>IFERROR(AVERAGE(#REF!,#REF!,#REF!,#REF!,#REF!,#REF!,#REF!,#REF!,#REF!,#REF!,#REF!,#REF!,#REF!,#REF!,#REF!,#REF!,#REF!,#REF!,#REF!,#REF!,#REF!,#REF!,#REF!,#REF!,#REF!,#REF!,#REF!,#REF!,#REF!,#REF!,#REF!),"")</f>
        <v/>
      </c>
      <c r="E26" s="74" t="str">
        <f>IFERROR(AVERAGE(#REF!,#REF!,#REF!,#REF!,#REF!,#REF!,#REF!,#REF!,#REF!,#REF!,#REF!,#REF!,#REF!,#REF!,#REF!,#REF!,#REF!,#REF!,#REF!,#REF!,#REF!,#REF!,#REF!,#REF!,#REF!,#REF!,#REF!,#REF!,#REF!,#REF!,#REF!),"")</f>
        <v/>
      </c>
      <c r="F26" s="74" t="str">
        <f>IFERROR(AVERAGE(#REF!,#REF!,#REF!,#REF!,#REF!,#REF!,#REF!,#REF!,#REF!,#REF!,#REF!,#REF!,#REF!,#REF!,#REF!,#REF!,#REF!,#REF!,#REF!,#REF!,#REF!,#REF!,#REF!,#REF!,#REF!,#REF!,#REF!,#REF!,#REF!,#REF!,#REF!),"")</f>
        <v/>
      </c>
      <c r="G26" s="74" t="str">
        <f>IFERROR(AVERAGE(#REF!,#REF!,#REF!,#REF!,#REF!,#REF!,#REF!,#REF!,#REF!,#REF!,#REF!,#REF!,#REF!,#REF!,#REF!,#REF!,#REF!,#REF!,#REF!,#REF!,#REF!,#REF!,#REF!,#REF!,#REF!,#REF!,#REF!,#REF!,#REF!,#REF!,#REF!),"")</f>
        <v/>
      </c>
      <c r="H26" s="74" t="str">
        <f>IFERROR(AVERAGE(#REF!,#REF!,#REF!,#REF!,#REF!,#REF!,#REF!,#REF!,#REF!,#REF!,#REF!,#REF!,#REF!,#REF!,#REF!,#REF!,#REF!,#REF!,#REF!,#REF!,#REF!,#REF!,#REF!,#REF!,#REF!,#REF!,#REF!,#REF!,#REF!,#REF!,#REF!),"")</f>
        <v/>
      </c>
      <c r="I26" s="74" t="str">
        <f>IFERROR(AVERAGE(#REF!,#REF!,#REF!,#REF!,#REF!,#REF!,#REF!,#REF!,#REF!,#REF!,#REF!,#REF!,#REF!,#REF!,#REF!,#REF!,#REF!,#REF!,#REF!,#REF!,#REF!,#REF!,#REF!,#REF!,#REF!,#REF!,#REF!,#REF!,#REF!,#REF!,#REF!),"")</f>
        <v/>
      </c>
      <c r="J26" s="74" t="str">
        <f>IFERROR(AVERAGE(#REF!,#REF!,#REF!,#REF!,#REF!,#REF!,#REF!,#REF!,#REF!,#REF!,#REF!,#REF!,#REF!,#REF!,#REF!,#REF!,#REF!,#REF!,#REF!,#REF!,#REF!,#REF!,#REF!,#REF!,#REF!,#REF!,#REF!,#REF!,#REF!,#REF!,#REF!),"")</f>
        <v/>
      </c>
      <c r="K26" s="74" t="str">
        <f>IFERROR(AVERAGE(#REF!,#REF!,#REF!,#REF!,#REF!,#REF!,#REF!,#REF!,#REF!,#REF!,#REF!,#REF!,#REF!,#REF!,#REF!,#REF!,#REF!,#REF!,#REF!,#REF!,#REF!,#REF!,#REF!,#REF!,#REF!,#REF!,#REF!,#REF!,#REF!,#REF!,#REF!),"")</f>
        <v/>
      </c>
      <c r="L26" s="74" t="str">
        <f>IFERROR(AVERAGE(#REF!,#REF!,#REF!,#REF!,#REF!,#REF!,#REF!,#REF!,#REF!,#REF!,#REF!,#REF!,#REF!,#REF!,#REF!,#REF!,#REF!,#REF!,#REF!,#REF!,#REF!,#REF!,#REF!,#REF!,#REF!,#REF!,#REF!,#REF!,#REF!,#REF!,#REF!),"")</f>
        <v/>
      </c>
      <c r="M26" s="74" t="str">
        <f>IFERROR(AVERAGE(#REF!,#REF!,#REF!,#REF!,#REF!,#REF!,#REF!,#REF!,#REF!,#REF!,#REF!,#REF!,#REF!,#REF!,#REF!,#REF!,#REF!,#REF!,#REF!,#REF!,#REF!,#REF!,#REF!,#REF!,#REF!,#REF!,#REF!,#REF!,#REF!,#REF!,#REF!),"")</f>
        <v/>
      </c>
      <c r="N26" s="74" t="str">
        <f>IFERROR(AVERAGE(#REF!,#REF!,#REF!,#REF!,#REF!,#REF!,#REF!,#REF!,#REF!,#REF!,#REF!,#REF!,#REF!,#REF!,#REF!,#REF!,#REF!,#REF!,#REF!,#REF!,#REF!,#REF!,#REF!,#REF!,#REF!,#REF!,#REF!,#REF!,#REF!,#REF!,#REF!),"")</f>
        <v/>
      </c>
      <c r="P26" s="76" t="str">
        <f>IFERROR(AVERAGE(#REF!,#REF!,#REF!,#REF!,#REF!,#REF!,#REF!,#REF!,#REF!,#REF!,#REF!,#REF!,#REF!,#REF!,#REF!,#REF!,#REF!,#REF!,#REF!,#REF!,#REF!,#REF!,#REF!,#REF!,#REF!,#REF!,#REF!,#REF!,#REF!,#REF!,#REF!),"")</f>
        <v/>
      </c>
      <c r="Q26" s="74" t="str">
        <f>IFERROR(AVERAGE(#REF!,#REF!,#REF!,#REF!,#REF!,#REF!,#REF!,#REF!,#REF!,#REF!,#REF!,#REF!,#REF!,#REF!,#REF!,#REF!,#REF!,#REF!,#REF!,#REF!,#REF!,#REF!,#REF!,#REF!,#REF!,#REF!,#REF!,#REF!,#REF!,#REF!,#REF!),"")</f>
        <v/>
      </c>
      <c r="R26" s="74" t="str">
        <f>IFERROR(AVERAGE(#REF!,#REF!,#REF!,#REF!,#REF!,#REF!,#REF!,#REF!,#REF!,#REF!,#REF!,#REF!,#REF!,#REF!,#REF!,#REF!,#REF!,#REF!,#REF!,#REF!,#REF!,#REF!,#REF!,#REF!,#REF!,#REF!,#REF!,#REF!,#REF!,#REF!,#REF!),"")</f>
        <v/>
      </c>
      <c r="S26" s="74" t="str">
        <f>IFERROR(AVERAGE(#REF!,#REF!,#REF!,#REF!,#REF!,#REF!,#REF!,#REF!,#REF!,#REF!,#REF!,#REF!,#REF!,#REF!,#REF!,#REF!,#REF!,#REF!,#REF!,#REF!,#REF!,#REF!,#REF!,#REF!,#REF!,#REF!,#REF!,#REF!,#REF!,#REF!,#REF!),"")</f>
        <v/>
      </c>
      <c r="T26" s="74" t="str">
        <f>IFERROR(AVERAGE(#REF!,#REF!,#REF!,#REF!,#REF!,#REF!,#REF!,#REF!,#REF!,#REF!,#REF!,#REF!,#REF!,#REF!,#REF!,#REF!,#REF!,#REF!,#REF!,#REF!,#REF!,#REF!,#REF!,#REF!,#REF!,#REF!,#REF!,#REF!,#REF!,#REF!,#REF!),"")</f>
        <v/>
      </c>
      <c r="U26" s="74" t="str">
        <f>IFERROR(AVERAGE(#REF!,#REF!,#REF!,#REF!,#REF!,#REF!,#REF!,#REF!,#REF!,#REF!,#REF!,#REF!,#REF!,#REF!,#REF!,#REF!,#REF!,#REF!,#REF!,#REF!,#REF!,#REF!,#REF!,#REF!,#REF!,#REF!,#REF!,#REF!,#REF!,#REF!,#REF!),"")</f>
        <v/>
      </c>
      <c r="V26" s="74" t="str">
        <f>IFERROR(AVERAGE(#REF!,#REF!,#REF!,#REF!,#REF!,#REF!,#REF!,#REF!,#REF!,#REF!,#REF!,#REF!,#REF!,#REF!,#REF!,#REF!,#REF!,#REF!,#REF!,#REF!,#REF!,#REF!,#REF!,#REF!,#REF!,#REF!,#REF!,#REF!,#REF!,#REF!,#REF!),"")</f>
        <v/>
      </c>
      <c r="W26" s="74" t="str">
        <f>IFERROR(AVERAGE(#REF!,#REF!,#REF!,#REF!,#REF!,#REF!,#REF!,#REF!,#REF!,#REF!,#REF!,#REF!,#REF!,#REF!,#REF!,#REF!,#REF!,#REF!,#REF!,#REF!,#REF!,#REF!,#REF!,#REF!,#REF!,#REF!,#REF!,#REF!,#REF!,#REF!,#REF!),"")</f>
        <v/>
      </c>
      <c r="X26" s="74" t="str">
        <f>IFERROR(AVERAGE(#REF!,#REF!,#REF!,#REF!,#REF!,#REF!,#REF!,#REF!,#REF!,#REF!,#REF!,#REF!,#REF!,#REF!,#REF!,#REF!,#REF!,#REF!,#REF!,#REF!,#REF!,#REF!,#REF!,#REF!,#REF!,#REF!,#REF!,#REF!,#REF!,#REF!,#REF!),"")</f>
        <v/>
      </c>
      <c r="Y26" s="74" t="str">
        <f>IFERROR(AVERAGE(#REF!,#REF!,#REF!,#REF!,#REF!,#REF!,#REF!,#REF!,#REF!,#REF!,#REF!,#REF!,#REF!,#REF!,#REF!,#REF!,#REF!,#REF!,#REF!,#REF!,#REF!,#REF!,#REF!,#REF!,#REF!,#REF!,#REF!,#REF!,#REF!,#REF!,#REF!),"")</f>
        <v/>
      </c>
      <c r="Z26" s="74" t="str">
        <f>IFERROR(AVERAGE(#REF!,#REF!,#REF!,#REF!,#REF!,#REF!,#REF!,#REF!,#REF!,#REF!,#REF!,#REF!,#REF!,#REF!,#REF!,#REF!,#REF!,#REF!,#REF!,#REF!,#REF!,#REF!,#REF!,#REF!,#REF!,#REF!,#REF!,#REF!,#REF!,#REF!,#REF!),"")</f>
        <v/>
      </c>
      <c r="AA26" s="74" t="str">
        <f>IFERROR(AVERAGE(#REF!,#REF!,#REF!,#REF!,#REF!,#REF!,#REF!,#REF!,#REF!,#REF!,#REF!,#REF!,#REF!,#REF!,#REF!,#REF!,#REF!,#REF!,#REF!,#REF!,#REF!,#REF!,#REF!,#REF!,#REF!,#REF!,#REF!,#REF!,#REF!,#REF!,#REF!),"")</f>
        <v/>
      </c>
      <c r="AB26" s="74" t="str">
        <f>IFERROR(AVERAGE(#REF!,#REF!,#REF!,#REF!,#REF!,#REF!,#REF!,#REF!,#REF!,#REF!,#REF!,#REF!,#REF!,#REF!,#REF!,#REF!,#REF!,#REF!,#REF!,#REF!,#REF!,#REF!,#REF!,#REF!,#REF!,#REF!,#REF!,#REF!,#REF!,#REF!,#REF!),"")</f>
        <v/>
      </c>
    </row>
    <row r="27" spans="2:28" x14ac:dyDescent="0.3">
      <c r="B27" s="76" t="str">
        <f>IFERROR(AVERAGE(#REF!,#REF!,#REF!,#REF!,#REF!,#REF!,#REF!,#REF!,#REF!,#REF!,#REF!,#REF!,#REF!,#REF!,#REF!,#REF!,#REF!,#REF!,#REF!,#REF!,#REF!,#REF!,#REF!,#REF!,#REF!,#REF!,#REF!,#REF!,#REF!,#REF!,#REF!),"")</f>
        <v/>
      </c>
      <c r="C27" s="74" t="str">
        <f>IFERROR(AVERAGE(#REF!,#REF!,#REF!,#REF!,#REF!,#REF!,#REF!,#REF!,#REF!,#REF!,#REF!,#REF!,#REF!,#REF!,#REF!,#REF!,#REF!,#REF!,#REF!,#REF!,#REF!,#REF!,#REF!,#REF!,#REF!,#REF!,#REF!,#REF!,#REF!,#REF!,#REF!),"")</f>
        <v/>
      </c>
      <c r="D27" s="74" t="str">
        <f>IFERROR(AVERAGE(#REF!,#REF!,#REF!,#REF!,#REF!,#REF!,#REF!,#REF!,#REF!,#REF!,#REF!,#REF!,#REF!,#REF!,#REF!,#REF!,#REF!,#REF!,#REF!,#REF!,#REF!,#REF!,#REF!,#REF!,#REF!,#REF!,#REF!,#REF!,#REF!,#REF!,#REF!),"")</f>
        <v/>
      </c>
      <c r="E27" s="74" t="str">
        <f>IFERROR(AVERAGE(#REF!,#REF!,#REF!,#REF!,#REF!,#REF!,#REF!,#REF!,#REF!,#REF!,#REF!,#REF!,#REF!,#REF!,#REF!,#REF!,#REF!,#REF!,#REF!,#REF!,#REF!,#REF!,#REF!,#REF!,#REF!,#REF!,#REF!,#REF!,#REF!,#REF!,#REF!),"")</f>
        <v/>
      </c>
      <c r="F27" s="74" t="str">
        <f>IFERROR(AVERAGE(#REF!,#REF!,#REF!,#REF!,#REF!,#REF!,#REF!,#REF!,#REF!,#REF!,#REF!,#REF!,#REF!,#REF!,#REF!,#REF!,#REF!,#REF!,#REF!,#REF!,#REF!,#REF!,#REF!,#REF!,#REF!,#REF!,#REF!,#REF!,#REF!,#REF!,#REF!),"")</f>
        <v/>
      </c>
      <c r="G27" s="74" t="str">
        <f>IFERROR(AVERAGE(#REF!,#REF!,#REF!,#REF!,#REF!,#REF!,#REF!,#REF!,#REF!,#REF!,#REF!,#REF!,#REF!,#REF!,#REF!,#REF!,#REF!,#REF!,#REF!,#REF!,#REF!,#REF!,#REF!,#REF!,#REF!,#REF!,#REF!,#REF!,#REF!,#REF!,#REF!),"")</f>
        <v/>
      </c>
      <c r="H27" s="74" t="str">
        <f>IFERROR(AVERAGE(#REF!,#REF!,#REF!,#REF!,#REF!,#REF!,#REF!,#REF!,#REF!,#REF!,#REF!,#REF!,#REF!,#REF!,#REF!,#REF!,#REF!,#REF!,#REF!,#REF!,#REF!,#REF!,#REF!,#REF!,#REF!,#REF!,#REF!,#REF!,#REF!,#REF!,#REF!),"")</f>
        <v/>
      </c>
      <c r="I27" s="74" t="str">
        <f>IFERROR(AVERAGE(#REF!,#REF!,#REF!,#REF!,#REF!,#REF!,#REF!,#REF!,#REF!,#REF!,#REF!,#REF!,#REF!,#REF!,#REF!,#REF!,#REF!,#REF!,#REF!,#REF!,#REF!,#REF!,#REF!,#REF!,#REF!,#REF!,#REF!,#REF!,#REF!,#REF!,#REF!),"")</f>
        <v/>
      </c>
      <c r="J27" s="74" t="str">
        <f>IFERROR(AVERAGE(#REF!,#REF!,#REF!,#REF!,#REF!,#REF!,#REF!,#REF!,#REF!,#REF!,#REF!,#REF!,#REF!,#REF!,#REF!,#REF!,#REF!,#REF!,#REF!,#REF!,#REF!,#REF!,#REF!,#REF!,#REF!,#REF!,#REF!,#REF!,#REF!,#REF!,#REF!),"")</f>
        <v/>
      </c>
      <c r="K27" s="74" t="str">
        <f>IFERROR(AVERAGE(#REF!,#REF!,#REF!,#REF!,#REF!,#REF!,#REF!,#REF!,#REF!,#REF!,#REF!,#REF!,#REF!,#REF!,#REF!,#REF!,#REF!,#REF!,#REF!,#REF!,#REF!,#REF!,#REF!,#REF!,#REF!,#REF!,#REF!,#REF!,#REF!,#REF!,#REF!),"")</f>
        <v/>
      </c>
      <c r="L27" s="74" t="str">
        <f>IFERROR(AVERAGE(#REF!,#REF!,#REF!,#REF!,#REF!,#REF!,#REF!,#REF!,#REF!,#REF!,#REF!,#REF!,#REF!,#REF!,#REF!,#REF!,#REF!,#REF!,#REF!,#REF!,#REF!,#REF!,#REF!,#REF!,#REF!,#REF!,#REF!,#REF!,#REF!,#REF!,#REF!),"")</f>
        <v/>
      </c>
      <c r="M27" s="74" t="str">
        <f>IFERROR(AVERAGE(#REF!,#REF!,#REF!,#REF!,#REF!,#REF!,#REF!,#REF!,#REF!,#REF!,#REF!,#REF!,#REF!,#REF!,#REF!,#REF!,#REF!,#REF!,#REF!,#REF!,#REF!,#REF!,#REF!,#REF!,#REF!,#REF!,#REF!,#REF!,#REF!,#REF!,#REF!),"")</f>
        <v/>
      </c>
      <c r="N27" s="74" t="str">
        <f>IFERROR(AVERAGE(#REF!,#REF!,#REF!,#REF!,#REF!,#REF!,#REF!,#REF!,#REF!,#REF!,#REF!,#REF!,#REF!,#REF!,#REF!,#REF!,#REF!,#REF!,#REF!,#REF!,#REF!,#REF!,#REF!,#REF!,#REF!,#REF!,#REF!,#REF!,#REF!,#REF!,#REF!),"")</f>
        <v/>
      </c>
      <c r="P27" s="76" t="str">
        <f>IFERROR(AVERAGE(#REF!,#REF!,#REF!,#REF!,#REF!,#REF!,#REF!,#REF!,#REF!,#REF!,#REF!,#REF!,#REF!,#REF!,#REF!,#REF!,#REF!,#REF!,#REF!,#REF!,#REF!,#REF!,#REF!,#REF!,#REF!,#REF!,#REF!,#REF!,#REF!,#REF!,#REF!),"")</f>
        <v/>
      </c>
      <c r="Q27" s="74" t="str">
        <f>IFERROR(AVERAGE(#REF!,#REF!,#REF!,#REF!,#REF!,#REF!,#REF!,#REF!,#REF!,#REF!,#REF!,#REF!,#REF!,#REF!,#REF!,#REF!,#REF!,#REF!,#REF!,#REF!,#REF!,#REF!,#REF!,#REF!,#REF!,#REF!,#REF!,#REF!,#REF!,#REF!,#REF!),"")</f>
        <v/>
      </c>
      <c r="R27" s="74" t="str">
        <f>IFERROR(AVERAGE(#REF!,#REF!,#REF!,#REF!,#REF!,#REF!,#REF!,#REF!,#REF!,#REF!,#REF!,#REF!,#REF!,#REF!,#REF!,#REF!,#REF!,#REF!,#REF!,#REF!,#REF!,#REF!,#REF!,#REF!,#REF!,#REF!,#REF!,#REF!,#REF!,#REF!,#REF!),"")</f>
        <v/>
      </c>
      <c r="S27" s="74" t="str">
        <f>IFERROR(AVERAGE(#REF!,#REF!,#REF!,#REF!,#REF!,#REF!,#REF!,#REF!,#REF!,#REF!,#REF!,#REF!,#REF!,#REF!,#REF!,#REF!,#REF!,#REF!,#REF!,#REF!,#REF!,#REF!,#REF!,#REF!,#REF!,#REF!,#REF!,#REF!,#REF!,#REF!,#REF!),"")</f>
        <v/>
      </c>
      <c r="T27" s="74" t="str">
        <f>IFERROR(AVERAGE(#REF!,#REF!,#REF!,#REF!,#REF!,#REF!,#REF!,#REF!,#REF!,#REF!,#REF!,#REF!,#REF!,#REF!,#REF!,#REF!,#REF!,#REF!,#REF!,#REF!,#REF!,#REF!,#REF!,#REF!,#REF!,#REF!,#REF!,#REF!,#REF!,#REF!,#REF!),"")</f>
        <v/>
      </c>
      <c r="U27" s="74" t="str">
        <f>IFERROR(AVERAGE(#REF!,#REF!,#REF!,#REF!,#REF!,#REF!,#REF!,#REF!,#REF!,#REF!,#REF!,#REF!,#REF!,#REF!,#REF!,#REF!,#REF!,#REF!,#REF!,#REF!,#REF!,#REF!,#REF!,#REF!,#REF!,#REF!,#REF!,#REF!,#REF!,#REF!,#REF!),"")</f>
        <v/>
      </c>
      <c r="V27" s="74" t="str">
        <f>IFERROR(AVERAGE(#REF!,#REF!,#REF!,#REF!,#REF!,#REF!,#REF!,#REF!,#REF!,#REF!,#REF!,#REF!,#REF!,#REF!,#REF!,#REF!,#REF!,#REF!,#REF!,#REF!,#REF!,#REF!,#REF!,#REF!,#REF!,#REF!,#REF!,#REF!,#REF!,#REF!,#REF!),"")</f>
        <v/>
      </c>
      <c r="W27" s="74" t="str">
        <f>IFERROR(AVERAGE(#REF!,#REF!,#REF!,#REF!,#REF!,#REF!,#REF!,#REF!,#REF!,#REF!,#REF!,#REF!,#REF!,#REF!,#REF!,#REF!,#REF!,#REF!,#REF!,#REF!,#REF!,#REF!,#REF!,#REF!,#REF!,#REF!,#REF!,#REF!,#REF!,#REF!,#REF!),"")</f>
        <v/>
      </c>
      <c r="X27" s="74" t="str">
        <f>IFERROR(AVERAGE(#REF!,#REF!,#REF!,#REF!,#REF!,#REF!,#REF!,#REF!,#REF!,#REF!,#REF!,#REF!,#REF!,#REF!,#REF!,#REF!,#REF!,#REF!,#REF!,#REF!,#REF!,#REF!,#REF!,#REF!,#REF!,#REF!,#REF!,#REF!,#REF!,#REF!,#REF!),"")</f>
        <v/>
      </c>
      <c r="Y27" s="74" t="str">
        <f>IFERROR(AVERAGE(#REF!,#REF!,#REF!,#REF!,#REF!,#REF!,#REF!,#REF!,#REF!,#REF!,#REF!,#REF!,#REF!,#REF!,#REF!,#REF!,#REF!,#REF!,#REF!,#REF!,#REF!,#REF!,#REF!,#REF!,#REF!,#REF!,#REF!,#REF!,#REF!,#REF!,#REF!),"")</f>
        <v/>
      </c>
      <c r="Z27" s="74" t="str">
        <f>IFERROR(AVERAGE(#REF!,#REF!,#REF!,#REF!,#REF!,#REF!,#REF!,#REF!,#REF!,#REF!,#REF!,#REF!,#REF!,#REF!,#REF!,#REF!,#REF!,#REF!,#REF!,#REF!,#REF!,#REF!,#REF!,#REF!,#REF!,#REF!,#REF!,#REF!,#REF!,#REF!,#REF!),"")</f>
        <v/>
      </c>
      <c r="AA27" s="74" t="str">
        <f>IFERROR(AVERAGE(#REF!,#REF!,#REF!,#REF!,#REF!,#REF!,#REF!,#REF!,#REF!,#REF!,#REF!,#REF!,#REF!,#REF!,#REF!,#REF!,#REF!,#REF!,#REF!,#REF!,#REF!,#REF!,#REF!,#REF!,#REF!,#REF!,#REF!,#REF!,#REF!,#REF!,#REF!),"")</f>
        <v/>
      </c>
      <c r="AB27" s="74" t="str">
        <f>IFERROR(AVERAGE(#REF!,#REF!,#REF!,#REF!,#REF!,#REF!,#REF!,#REF!,#REF!,#REF!,#REF!,#REF!,#REF!,#REF!,#REF!,#REF!,#REF!,#REF!,#REF!,#REF!,#REF!,#REF!,#REF!,#REF!,#REF!,#REF!,#REF!,#REF!,#REF!,#REF!,#REF!),"")</f>
        <v/>
      </c>
    </row>
    <row r="28" spans="2:28" x14ac:dyDescent="0.3">
      <c r="B28" s="76" t="str">
        <f>IFERROR(AVERAGE(#REF!,#REF!,#REF!,#REF!,#REF!,#REF!,#REF!,#REF!,#REF!,#REF!,#REF!,#REF!,#REF!,#REF!,#REF!,#REF!,#REF!,#REF!,#REF!,#REF!,#REF!,#REF!,#REF!,#REF!,#REF!,#REF!,#REF!,#REF!,#REF!,#REF!,#REF!),"")</f>
        <v/>
      </c>
      <c r="C28" s="74" t="str">
        <f>IFERROR(AVERAGE(#REF!,#REF!,#REF!,#REF!,#REF!,#REF!,#REF!,#REF!,#REF!,#REF!,#REF!,#REF!,#REF!,#REF!,#REF!,#REF!,#REF!,#REF!,#REF!,#REF!,#REF!,#REF!,#REF!,#REF!,#REF!,#REF!,#REF!,#REF!,#REF!,#REF!,#REF!),"")</f>
        <v/>
      </c>
      <c r="D28" s="74" t="str">
        <f>IFERROR(AVERAGE(#REF!,#REF!,#REF!,#REF!,#REF!,#REF!,#REF!,#REF!,#REF!,#REF!,#REF!,#REF!,#REF!,#REF!,#REF!,#REF!,#REF!,#REF!,#REF!,#REF!,#REF!,#REF!,#REF!,#REF!,#REF!,#REF!,#REF!,#REF!,#REF!,#REF!,#REF!),"")</f>
        <v/>
      </c>
      <c r="E28" s="74" t="str">
        <f>IFERROR(AVERAGE(#REF!,#REF!,#REF!,#REF!,#REF!,#REF!,#REF!,#REF!,#REF!,#REF!,#REF!,#REF!,#REF!,#REF!,#REF!,#REF!,#REF!,#REF!,#REF!,#REF!,#REF!,#REF!,#REF!,#REF!,#REF!,#REF!,#REF!,#REF!,#REF!,#REF!,#REF!),"")</f>
        <v/>
      </c>
      <c r="F28" s="74" t="str">
        <f>IFERROR(AVERAGE(#REF!,#REF!,#REF!,#REF!,#REF!,#REF!,#REF!,#REF!,#REF!,#REF!,#REF!,#REF!,#REF!,#REF!,#REF!,#REF!,#REF!,#REF!,#REF!,#REF!,#REF!,#REF!,#REF!,#REF!,#REF!,#REF!,#REF!,#REF!,#REF!,#REF!,#REF!),"")</f>
        <v/>
      </c>
      <c r="G28" s="74" t="str">
        <f>IFERROR(AVERAGE(#REF!,#REF!,#REF!,#REF!,#REF!,#REF!,#REF!,#REF!,#REF!,#REF!,#REF!,#REF!,#REF!,#REF!,#REF!,#REF!,#REF!,#REF!,#REF!,#REF!,#REF!,#REF!,#REF!,#REF!,#REF!,#REF!,#REF!,#REF!,#REF!,#REF!,#REF!),"")</f>
        <v/>
      </c>
      <c r="H28" s="74" t="str">
        <f>IFERROR(AVERAGE(#REF!,#REF!,#REF!,#REF!,#REF!,#REF!,#REF!,#REF!,#REF!,#REF!,#REF!,#REF!,#REF!,#REF!,#REF!,#REF!,#REF!,#REF!,#REF!,#REF!,#REF!,#REF!,#REF!,#REF!,#REF!,#REF!,#REF!,#REF!,#REF!,#REF!,#REF!),"")</f>
        <v/>
      </c>
      <c r="I28" s="74" t="str">
        <f>IFERROR(AVERAGE(#REF!,#REF!,#REF!,#REF!,#REF!,#REF!,#REF!,#REF!,#REF!,#REF!,#REF!,#REF!,#REF!,#REF!,#REF!,#REF!,#REF!,#REF!,#REF!,#REF!,#REF!,#REF!,#REF!,#REF!,#REF!,#REF!,#REF!,#REF!,#REF!,#REF!,#REF!),"")</f>
        <v/>
      </c>
      <c r="J28" s="74" t="str">
        <f>IFERROR(AVERAGE(#REF!,#REF!,#REF!,#REF!,#REF!,#REF!,#REF!,#REF!,#REF!,#REF!,#REF!,#REF!,#REF!,#REF!,#REF!,#REF!,#REF!,#REF!,#REF!,#REF!,#REF!,#REF!,#REF!,#REF!,#REF!,#REF!,#REF!,#REF!,#REF!,#REF!,#REF!),"")</f>
        <v/>
      </c>
      <c r="K28" s="74" t="str">
        <f>IFERROR(AVERAGE(#REF!,#REF!,#REF!,#REF!,#REF!,#REF!,#REF!,#REF!,#REF!,#REF!,#REF!,#REF!,#REF!,#REF!,#REF!,#REF!,#REF!,#REF!,#REF!,#REF!,#REF!,#REF!,#REF!,#REF!,#REF!,#REF!,#REF!,#REF!,#REF!,#REF!,#REF!),"")</f>
        <v/>
      </c>
      <c r="L28" s="74" t="str">
        <f>IFERROR(AVERAGE(#REF!,#REF!,#REF!,#REF!,#REF!,#REF!,#REF!,#REF!,#REF!,#REF!,#REF!,#REF!,#REF!,#REF!,#REF!,#REF!,#REF!,#REF!,#REF!,#REF!,#REF!,#REF!,#REF!,#REF!,#REF!,#REF!,#REF!,#REF!,#REF!,#REF!,#REF!),"")</f>
        <v/>
      </c>
      <c r="M28" s="74" t="str">
        <f>IFERROR(AVERAGE(#REF!,#REF!,#REF!,#REF!,#REF!,#REF!,#REF!,#REF!,#REF!,#REF!,#REF!,#REF!,#REF!,#REF!,#REF!,#REF!,#REF!,#REF!,#REF!,#REF!,#REF!,#REF!,#REF!,#REF!,#REF!,#REF!,#REF!,#REF!,#REF!,#REF!,#REF!),"")</f>
        <v/>
      </c>
      <c r="N28" s="74" t="str">
        <f>IFERROR(AVERAGE(#REF!,#REF!,#REF!,#REF!,#REF!,#REF!,#REF!,#REF!,#REF!,#REF!,#REF!,#REF!,#REF!,#REF!,#REF!,#REF!,#REF!,#REF!,#REF!,#REF!,#REF!,#REF!,#REF!,#REF!,#REF!,#REF!,#REF!,#REF!,#REF!,#REF!,#REF!),"")</f>
        <v/>
      </c>
      <c r="P28" s="76" t="str">
        <f>IFERROR(AVERAGE(#REF!,#REF!,#REF!,#REF!,#REF!,#REF!,#REF!,#REF!,#REF!,#REF!,#REF!,#REF!,#REF!,#REF!,#REF!,#REF!,#REF!,#REF!,#REF!,#REF!,#REF!,#REF!,#REF!,#REF!,#REF!,#REF!,#REF!,#REF!,#REF!,#REF!,#REF!),"")</f>
        <v/>
      </c>
      <c r="Q28" s="74" t="str">
        <f>IFERROR(AVERAGE(#REF!,#REF!,#REF!,#REF!,#REF!,#REF!,#REF!,#REF!,#REF!,#REF!,#REF!,#REF!,#REF!,#REF!,#REF!,#REF!,#REF!,#REF!,#REF!,#REF!,#REF!,#REF!,#REF!,#REF!,#REF!,#REF!,#REF!,#REF!,#REF!,#REF!,#REF!),"")</f>
        <v/>
      </c>
      <c r="R28" s="74" t="str">
        <f>IFERROR(AVERAGE(#REF!,#REF!,#REF!,#REF!,#REF!,#REF!,#REF!,#REF!,#REF!,#REF!,#REF!,#REF!,#REF!,#REF!,#REF!,#REF!,#REF!,#REF!,#REF!,#REF!,#REF!,#REF!,#REF!,#REF!,#REF!,#REF!,#REF!,#REF!,#REF!,#REF!,#REF!),"")</f>
        <v/>
      </c>
      <c r="S28" s="74" t="str">
        <f>IFERROR(AVERAGE(#REF!,#REF!,#REF!,#REF!,#REF!,#REF!,#REF!,#REF!,#REF!,#REF!,#REF!,#REF!,#REF!,#REF!,#REF!,#REF!,#REF!,#REF!,#REF!,#REF!,#REF!,#REF!,#REF!,#REF!,#REF!,#REF!,#REF!,#REF!,#REF!,#REF!,#REF!),"")</f>
        <v/>
      </c>
      <c r="T28" s="74" t="str">
        <f>IFERROR(AVERAGE(#REF!,#REF!,#REF!,#REF!,#REF!,#REF!,#REF!,#REF!,#REF!,#REF!,#REF!,#REF!,#REF!,#REF!,#REF!,#REF!,#REF!,#REF!,#REF!,#REF!,#REF!,#REF!,#REF!,#REF!,#REF!,#REF!,#REF!,#REF!,#REF!,#REF!,#REF!),"")</f>
        <v/>
      </c>
      <c r="U28" s="74" t="str">
        <f>IFERROR(AVERAGE(#REF!,#REF!,#REF!,#REF!,#REF!,#REF!,#REF!,#REF!,#REF!,#REF!,#REF!,#REF!,#REF!,#REF!,#REF!,#REF!,#REF!,#REF!,#REF!,#REF!,#REF!,#REF!,#REF!,#REF!,#REF!,#REF!,#REF!,#REF!,#REF!,#REF!,#REF!),"")</f>
        <v/>
      </c>
      <c r="V28" s="74" t="str">
        <f>IFERROR(AVERAGE(#REF!,#REF!,#REF!,#REF!,#REF!,#REF!,#REF!,#REF!,#REF!,#REF!,#REF!,#REF!,#REF!,#REF!,#REF!,#REF!,#REF!,#REF!,#REF!,#REF!,#REF!,#REF!,#REF!,#REF!,#REF!,#REF!,#REF!,#REF!,#REF!,#REF!,#REF!),"")</f>
        <v/>
      </c>
      <c r="W28" s="74" t="str">
        <f>IFERROR(AVERAGE(#REF!,#REF!,#REF!,#REF!,#REF!,#REF!,#REF!,#REF!,#REF!,#REF!,#REF!,#REF!,#REF!,#REF!,#REF!,#REF!,#REF!,#REF!,#REF!,#REF!,#REF!,#REF!,#REF!,#REF!,#REF!,#REF!,#REF!,#REF!,#REF!,#REF!,#REF!),"")</f>
        <v/>
      </c>
      <c r="X28" s="74" t="str">
        <f>IFERROR(AVERAGE(#REF!,#REF!,#REF!,#REF!,#REF!,#REF!,#REF!,#REF!,#REF!,#REF!,#REF!,#REF!,#REF!,#REF!,#REF!,#REF!,#REF!,#REF!,#REF!,#REF!,#REF!,#REF!,#REF!,#REF!,#REF!,#REF!,#REF!,#REF!,#REF!,#REF!,#REF!),"")</f>
        <v/>
      </c>
      <c r="Y28" s="74" t="str">
        <f>IFERROR(AVERAGE(#REF!,#REF!,#REF!,#REF!,#REF!,#REF!,#REF!,#REF!,#REF!,#REF!,#REF!,#REF!,#REF!,#REF!,#REF!,#REF!,#REF!,#REF!,#REF!,#REF!,#REF!,#REF!,#REF!,#REF!,#REF!,#REF!,#REF!,#REF!,#REF!,#REF!,#REF!),"")</f>
        <v/>
      </c>
      <c r="Z28" s="74" t="str">
        <f>IFERROR(AVERAGE(#REF!,#REF!,#REF!,#REF!,#REF!,#REF!,#REF!,#REF!,#REF!,#REF!,#REF!,#REF!,#REF!,#REF!,#REF!,#REF!,#REF!,#REF!,#REF!,#REF!,#REF!,#REF!,#REF!,#REF!,#REF!,#REF!,#REF!,#REF!,#REF!,#REF!,#REF!),"")</f>
        <v/>
      </c>
      <c r="AA28" s="74" t="str">
        <f>IFERROR(AVERAGE(#REF!,#REF!,#REF!,#REF!,#REF!,#REF!,#REF!,#REF!,#REF!,#REF!,#REF!,#REF!,#REF!,#REF!,#REF!,#REF!,#REF!,#REF!,#REF!,#REF!,#REF!,#REF!,#REF!,#REF!,#REF!,#REF!,#REF!,#REF!,#REF!,#REF!,#REF!),"")</f>
        <v/>
      </c>
      <c r="AB28" s="74" t="str">
        <f>IFERROR(AVERAGE(#REF!,#REF!,#REF!,#REF!,#REF!,#REF!,#REF!,#REF!,#REF!,#REF!,#REF!,#REF!,#REF!,#REF!,#REF!,#REF!,#REF!,#REF!,#REF!,#REF!,#REF!,#REF!,#REF!,#REF!,#REF!,#REF!,#REF!,#REF!,#REF!,#REF!,#REF!),"")</f>
        <v/>
      </c>
    </row>
    <row r="29" spans="2:28" x14ac:dyDescent="0.3">
      <c r="B29" s="76" t="str">
        <f>IFERROR(AVERAGE(#REF!,#REF!,#REF!,#REF!,#REF!,#REF!,#REF!,#REF!,#REF!,#REF!,#REF!,#REF!,#REF!,#REF!,#REF!,#REF!,#REF!,#REF!,#REF!,#REF!,#REF!,#REF!,#REF!,#REF!,#REF!,#REF!,#REF!,#REF!,#REF!,#REF!,#REF!),"")</f>
        <v/>
      </c>
      <c r="C29" s="74" t="str">
        <f>IFERROR(AVERAGE(#REF!,#REF!,#REF!,#REF!,#REF!,#REF!,#REF!,#REF!,#REF!,#REF!,#REF!,#REF!,#REF!,#REF!,#REF!,#REF!,#REF!,#REF!,#REF!,#REF!,#REF!,#REF!,#REF!,#REF!,#REF!,#REF!,#REF!,#REF!,#REF!,#REF!,#REF!),"")</f>
        <v/>
      </c>
      <c r="D29" s="74" t="str">
        <f>IFERROR(AVERAGE(#REF!,#REF!,#REF!,#REF!,#REF!,#REF!,#REF!,#REF!,#REF!,#REF!,#REF!,#REF!,#REF!,#REF!,#REF!,#REF!,#REF!,#REF!,#REF!,#REF!,#REF!,#REF!,#REF!,#REF!,#REF!,#REF!,#REF!,#REF!,#REF!,#REF!,#REF!),"")</f>
        <v/>
      </c>
      <c r="E29" s="74" t="str">
        <f>IFERROR(AVERAGE(#REF!,#REF!,#REF!,#REF!,#REF!,#REF!,#REF!,#REF!,#REF!,#REF!,#REF!,#REF!,#REF!,#REF!,#REF!,#REF!,#REF!,#REF!,#REF!,#REF!,#REF!,#REF!,#REF!,#REF!,#REF!,#REF!,#REF!,#REF!,#REF!,#REF!,#REF!),"")</f>
        <v/>
      </c>
      <c r="F29" s="74" t="str">
        <f>IFERROR(AVERAGE(#REF!,#REF!,#REF!,#REF!,#REF!,#REF!,#REF!,#REF!,#REF!,#REF!,#REF!,#REF!,#REF!,#REF!,#REF!,#REF!,#REF!,#REF!,#REF!,#REF!,#REF!,#REF!,#REF!,#REF!,#REF!,#REF!,#REF!,#REF!,#REF!,#REF!,#REF!),"")</f>
        <v/>
      </c>
      <c r="G29" s="74" t="str">
        <f>IFERROR(AVERAGE(#REF!,#REF!,#REF!,#REF!,#REF!,#REF!,#REF!,#REF!,#REF!,#REF!,#REF!,#REF!,#REF!,#REF!,#REF!,#REF!,#REF!,#REF!,#REF!,#REF!,#REF!,#REF!,#REF!,#REF!,#REF!,#REF!,#REF!,#REF!,#REF!,#REF!,#REF!),"")</f>
        <v/>
      </c>
      <c r="H29" s="74" t="str">
        <f>IFERROR(AVERAGE(#REF!,#REF!,#REF!,#REF!,#REF!,#REF!,#REF!,#REF!,#REF!,#REF!,#REF!,#REF!,#REF!,#REF!,#REF!,#REF!,#REF!,#REF!,#REF!,#REF!,#REF!,#REF!,#REF!,#REF!,#REF!,#REF!,#REF!,#REF!,#REF!,#REF!,#REF!),"")</f>
        <v/>
      </c>
      <c r="I29" s="74" t="str">
        <f>IFERROR(AVERAGE(#REF!,#REF!,#REF!,#REF!,#REF!,#REF!,#REF!,#REF!,#REF!,#REF!,#REF!,#REF!,#REF!,#REF!,#REF!,#REF!,#REF!,#REF!,#REF!,#REF!,#REF!,#REF!,#REF!,#REF!,#REF!,#REF!,#REF!,#REF!,#REF!,#REF!,#REF!),"")</f>
        <v/>
      </c>
      <c r="J29" s="74" t="str">
        <f>IFERROR(AVERAGE(#REF!,#REF!,#REF!,#REF!,#REF!,#REF!,#REF!,#REF!,#REF!,#REF!,#REF!,#REF!,#REF!,#REF!,#REF!,#REF!,#REF!,#REF!,#REF!,#REF!,#REF!,#REF!,#REF!,#REF!,#REF!,#REF!,#REF!,#REF!,#REF!,#REF!,#REF!),"")</f>
        <v/>
      </c>
      <c r="K29" s="74" t="str">
        <f>IFERROR(AVERAGE(#REF!,#REF!,#REF!,#REF!,#REF!,#REF!,#REF!,#REF!,#REF!,#REF!,#REF!,#REF!,#REF!,#REF!,#REF!,#REF!,#REF!,#REF!,#REF!,#REF!,#REF!,#REF!,#REF!,#REF!,#REF!,#REF!,#REF!,#REF!,#REF!,#REF!,#REF!),"")</f>
        <v/>
      </c>
      <c r="L29" s="74" t="str">
        <f>IFERROR(AVERAGE(#REF!,#REF!,#REF!,#REF!,#REF!,#REF!,#REF!,#REF!,#REF!,#REF!,#REF!,#REF!,#REF!,#REF!,#REF!,#REF!,#REF!,#REF!,#REF!,#REF!,#REF!,#REF!,#REF!,#REF!,#REF!,#REF!,#REF!,#REF!,#REF!,#REF!,#REF!),"")</f>
        <v/>
      </c>
      <c r="M29" s="74" t="str">
        <f>IFERROR(AVERAGE(#REF!,#REF!,#REF!,#REF!,#REF!,#REF!,#REF!,#REF!,#REF!,#REF!,#REF!,#REF!,#REF!,#REF!,#REF!,#REF!,#REF!,#REF!,#REF!,#REF!,#REF!,#REF!,#REF!,#REF!,#REF!,#REF!,#REF!,#REF!,#REF!,#REF!,#REF!),"")</f>
        <v/>
      </c>
      <c r="N29" s="74" t="str">
        <f>IFERROR(AVERAGE(#REF!,#REF!,#REF!,#REF!,#REF!,#REF!,#REF!,#REF!,#REF!,#REF!,#REF!,#REF!,#REF!,#REF!,#REF!,#REF!,#REF!,#REF!,#REF!,#REF!,#REF!,#REF!,#REF!,#REF!,#REF!,#REF!,#REF!,#REF!,#REF!,#REF!,#REF!),"")</f>
        <v/>
      </c>
      <c r="P29" s="76" t="str">
        <f>IFERROR(AVERAGE(#REF!,#REF!,#REF!,#REF!,#REF!,#REF!,#REF!,#REF!,#REF!,#REF!,#REF!,#REF!,#REF!,#REF!,#REF!,#REF!,#REF!,#REF!,#REF!,#REF!,#REF!,#REF!,#REF!,#REF!,#REF!,#REF!,#REF!,#REF!,#REF!,#REF!,#REF!),"")</f>
        <v/>
      </c>
      <c r="Q29" s="74" t="str">
        <f>IFERROR(AVERAGE(#REF!,#REF!,#REF!,#REF!,#REF!,#REF!,#REF!,#REF!,#REF!,#REF!,#REF!,#REF!,#REF!,#REF!,#REF!,#REF!,#REF!,#REF!,#REF!,#REF!,#REF!,#REF!,#REF!,#REF!,#REF!,#REF!,#REF!,#REF!,#REF!,#REF!,#REF!),"")</f>
        <v/>
      </c>
      <c r="R29" s="74" t="str">
        <f>IFERROR(AVERAGE(#REF!,#REF!,#REF!,#REF!,#REF!,#REF!,#REF!,#REF!,#REF!,#REF!,#REF!,#REF!,#REF!,#REF!,#REF!,#REF!,#REF!,#REF!,#REF!,#REF!,#REF!,#REF!,#REF!,#REF!,#REF!,#REF!,#REF!,#REF!,#REF!,#REF!,#REF!),"")</f>
        <v/>
      </c>
      <c r="S29" s="74" t="str">
        <f>IFERROR(AVERAGE(#REF!,#REF!,#REF!,#REF!,#REF!,#REF!,#REF!,#REF!,#REF!,#REF!,#REF!,#REF!,#REF!,#REF!,#REF!,#REF!,#REF!,#REF!,#REF!,#REF!,#REF!,#REF!,#REF!,#REF!,#REF!,#REF!,#REF!,#REF!,#REF!,#REF!,#REF!),"")</f>
        <v/>
      </c>
      <c r="T29" s="74" t="str">
        <f>IFERROR(AVERAGE(#REF!,#REF!,#REF!,#REF!,#REF!,#REF!,#REF!,#REF!,#REF!,#REF!,#REF!,#REF!,#REF!,#REF!,#REF!,#REF!,#REF!,#REF!,#REF!,#REF!,#REF!,#REF!,#REF!,#REF!,#REF!,#REF!,#REF!,#REF!,#REF!,#REF!,#REF!),"")</f>
        <v/>
      </c>
      <c r="U29" s="74" t="str">
        <f>IFERROR(AVERAGE(#REF!,#REF!,#REF!,#REF!,#REF!,#REF!,#REF!,#REF!,#REF!,#REF!,#REF!,#REF!,#REF!,#REF!,#REF!,#REF!,#REF!,#REF!,#REF!,#REF!,#REF!,#REF!,#REF!,#REF!,#REF!,#REF!,#REF!,#REF!,#REF!,#REF!,#REF!),"")</f>
        <v/>
      </c>
      <c r="V29" s="74" t="str">
        <f>IFERROR(AVERAGE(#REF!,#REF!,#REF!,#REF!,#REF!,#REF!,#REF!,#REF!,#REF!,#REF!,#REF!,#REF!,#REF!,#REF!,#REF!,#REF!,#REF!,#REF!,#REF!,#REF!,#REF!,#REF!,#REF!,#REF!,#REF!,#REF!,#REF!,#REF!,#REF!,#REF!,#REF!),"")</f>
        <v/>
      </c>
      <c r="W29" s="74" t="str">
        <f>IFERROR(AVERAGE(#REF!,#REF!,#REF!,#REF!,#REF!,#REF!,#REF!,#REF!,#REF!,#REF!,#REF!,#REF!,#REF!,#REF!,#REF!,#REF!,#REF!,#REF!,#REF!,#REF!,#REF!,#REF!,#REF!,#REF!,#REF!,#REF!,#REF!,#REF!,#REF!,#REF!,#REF!),"")</f>
        <v/>
      </c>
      <c r="X29" s="74" t="str">
        <f>IFERROR(AVERAGE(#REF!,#REF!,#REF!,#REF!,#REF!,#REF!,#REF!,#REF!,#REF!,#REF!,#REF!,#REF!,#REF!,#REF!,#REF!,#REF!,#REF!,#REF!,#REF!,#REF!,#REF!,#REF!,#REF!,#REF!,#REF!,#REF!,#REF!,#REF!,#REF!,#REF!,#REF!),"")</f>
        <v/>
      </c>
      <c r="Y29" s="74" t="str">
        <f>IFERROR(AVERAGE(#REF!,#REF!,#REF!,#REF!,#REF!,#REF!,#REF!,#REF!,#REF!,#REF!,#REF!,#REF!,#REF!,#REF!,#REF!,#REF!,#REF!,#REF!,#REF!,#REF!,#REF!,#REF!,#REF!,#REF!,#REF!,#REF!,#REF!,#REF!,#REF!,#REF!,#REF!),"")</f>
        <v/>
      </c>
      <c r="Z29" s="74" t="str">
        <f>IFERROR(AVERAGE(#REF!,#REF!,#REF!,#REF!,#REF!,#REF!,#REF!,#REF!,#REF!,#REF!,#REF!,#REF!,#REF!,#REF!,#REF!,#REF!,#REF!,#REF!,#REF!,#REF!,#REF!,#REF!,#REF!,#REF!,#REF!,#REF!,#REF!,#REF!,#REF!,#REF!,#REF!),"")</f>
        <v/>
      </c>
      <c r="AA29" s="74" t="str">
        <f>IFERROR(AVERAGE(#REF!,#REF!,#REF!,#REF!,#REF!,#REF!,#REF!,#REF!,#REF!,#REF!,#REF!,#REF!,#REF!,#REF!,#REF!,#REF!,#REF!,#REF!,#REF!,#REF!,#REF!,#REF!,#REF!,#REF!,#REF!,#REF!,#REF!,#REF!,#REF!,#REF!,#REF!),"")</f>
        <v/>
      </c>
      <c r="AB29" s="74" t="str">
        <f>IFERROR(AVERAGE(#REF!,#REF!,#REF!,#REF!,#REF!,#REF!,#REF!,#REF!,#REF!,#REF!,#REF!,#REF!,#REF!,#REF!,#REF!,#REF!,#REF!,#REF!,#REF!,#REF!,#REF!,#REF!,#REF!,#REF!,#REF!,#REF!,#REF!,#REF!,#REF!,#REF!,#REF!),"")</f>
        <v/>
      </c>
    </row>
    <row r="30" spans="2:28" x14ac:dyDescent="0.3">
      <c r="B30" s="76" t="str">
        <f>IFERROR(AVERAGE(#REF!,#REF!,#REF!,#REF!,#REF!,#REF!,#REF!,#REF!,#REF!,#REF!,#REF!,#REF!,#REF!,#REF!,#REF!,#REF!,#REF!,#REF!,#REF!,#REF!,#REF!,#REF!,#REF!,#REF!,#REF!,#REF!,#REF!,#REF!,#REF!,#REF!,#REF!),"")</f>
        <v/>
      </c>
      <c r="C30" s="74" t="str">
        <f>IFERROR(AVERAGE(#REF!,#REF!,#REF!,#REF!,#REF!,#REF!,#REF!,#REF!,#REF!,#REF!,#REF!,#REF!,#REF!,#REF!,#REF!,#REF!,#REF!,#REF!,#REF!,#REF!,#REF!,#REF!,#REF!,#REF!,#REF!,#REF!,#REF!,#REF!,#REF!,#REF!,#REF!),"")</f>
        <v/>
      </c>
      <c r="D30" s="74" t="str">
        <f>IFERROR(AVERAGE(#REF!,#REF!,#REF!,#REF!,#REF!,#REF!,#REF!,#REF!,#REF!,#REF!,#REF!,#REF!,#REF!,#REF!,#REF!,#REF!,#REF!,#REF!,#REF!,#REF!,#REF!,#REF!,#REF!,#REF!,#REF!,#REF!,#REF!,#REF!,#REF!,#REF!,#REF!),"")</f>
        <v/>
      </c>
      <c r="E30" s="74" t="str">
        <f>IFERROR(AVERAGE(#REF!,#REF!,#REF!,#REF!,#REF!,#REF!,#REF!,#REF!,#REF!,#REF!,#REF!,#REF!,#REF!,#REF!,#REF!,#REF!,#REF!,#REF!,#REF!,#REF!,#REF!,#REF!,#REF!,#REF!,#REF!,#REF!,#REF!,#REF!,#REF!,#REF!,#REF!),"")</f>
        <v/>
      </c>
      <c r="F30" s="74" t="str">
        <f>IFERROR(AVERAGE(#REF!,#REF!,#REF!,#REF!,#REF!,#REF!,#REF!,#REF!,#REF!,#REF!,#REF!,#REF!,#REF!,#REF!,#REF!,#REF!,#REF!,#REF!,#REF!,#REF!,#REF!,#REF!,#REF!,#REF!,#REF!,#REF!,#REF!,#REF!,#REF!,#REF!,#REF!),"")</f>
        <v/>
      </c>
      <c r="G30" s="74" t="str">
        <f>IFERROR(AVERAGE(#REF!,#REF!,#REF!,#REF!,#REF!,#REF!,#REF!,#REF!,#REF!,#REF!,#REF!,#REF!,#REF!,#REF!,#REF!,#REF!,#REF!,#REF!,#REF!,#REF!,#REF!,#REF!,#REF!,#REF!,#REF!,#REF!,#REF!,#REF!,#REF!,#REF!,#REF!),"")</f>
        <v/>
      </c>
      <c r="H30" s="74" t="str">
        <f>IFERROR(AVERAGE(#REF!,#REF!,#REF!,#REF!,#REF!,#REF!,#REF!,#REF!,#REF!,#REF!,#REF!,#REF!,#REF!,#REF!,#REF!,#REF!,#REF!,#REF!,#REF!,#REF!,#REF!,#REF!,#REF!,#REF!,#REF!,#REF!,#REF!,#REF!,#REF!,#REF!,#REF!),"")</f>
        <v/>
      </c>
      <c r="I30" s="74" t="str">
        <f>IFERROR(AVERAGE(#REF!,#REF!,#REF!,#REF!,#REF!,#REF!,#REF!,#REF!,#REF!,#REF!,#REF!,#REF!,#REF!,#REF!,#REF!,#REF!,#REF!,#REF!,#REF!,#REF!,#REF!,#REF!,#REF!,#REF!,#REF!,#REF!,#REF!,#REF!,#REF!,#REF!,#REF!),"")</f>
        <v/>
      </c>
      <c r="J30" s="74" t="str">
        <f>IFERROR(AVERAGE(#REF!,#REF!,#REF!,#REF!,#REF!,#REF!,#REF!,#REF!,#REF!,#REF!,#REF!,#REF!,#REF!,#REF!,#REF!,#REF!,#REF!,#REF!,#REF!,#REF!,#REF!,#REF!,#REF!,#REF!,#REF!,#REF!,#REF!,#REF!,#REF!,#REF!,#REF!),"")</f>
        <v/>
      </c>
      <c r="K30" s="74" t="str">
        <f>IFERROR(AVERAGE(#REF!,#REF!,#REF!,#REF!,#REF!,#REF!,#REF!,#REF!,#REF!,#REF!,#REF!,#REF!,#REF!,#REF!,#REF!,#REF!,#REF!,#REF!,#REF!,#REF!,#REF!,#REF!,#REF!,#REF!,#REF!,#REF!,#REF!,#REF!,#REF!,#REF!,#REF!),"")</f>
        <v/>
      </c>
      <c r="L30" s="74" t="str">
        <f>IFERROR(AVERAGE(#REF!,#REF!,#REF!,#REF!,#REF!,#REF!,#REF!,#REF!,#REF!,#REF!,#REF!,#REF!,#REF!,#REF!,#REF!,#REF!,#REF!,#REF!,#REF!,#REF!,#REF!,#REF!,#REF!,#REF!,#REF!,#REF!,#REF!,#REF!,#REF!,#REF!,#REF!),"")</f>
        <v/>
      </c>
      <c r="M30" s="74" t="str">
        <f>IFERROR(AVERAGE(#REF!,#REF!,#REF!,#REF!,#REF!,#REF!,#REF!,#REF!,#REF!,#REF!,#REF!,#REF!,#REF!,#REF!,#REF!,#REF!,#REF!,#REF!,#REF!,#REF!,#REF!,#REF!,#REF!,#REF!,#REF!,#REF!,#REF!,#REF!,#REF!,#REF!,#REF!),"")</f>
        <v/>
      </c>
      <c r="N30" s="74" t="str">
        <f>IFERROR(AVERAGE(#REF!,#REF!,#REF!,#REF!,#REF!,#REF!,#REF!,#REF!,#REF!,#REF!,#REF!,#REF!,#REF!,#REF!,#REF!,#REF!,#REF!,#REF!,#REF!,#REF!,#REF!,#REF!,#REF!,#REF!,#REF!,#REF!,#REF!,#REF!,#REF!,#REF!,#REF!),"")</f>
        <v/>
      </c>
      <c r="P30" s="76" t="str">
        <f>IFERROR(AVERAGE(#REF!,#REF!,#REF!,#REF!,#REF!,#REF!,#REF!,#REF!,#REF!,#REF!,#REF!,#REF!,#REF!,#REF!,#REF!,#REF!,#REF!,#REF!,#REF!,#REF!,#REF!,#REF!,#REF!,#REF!,#REF!,#REF!,#REF!,#REF!,#REF!,#REF!,#REF!),"")</f>
        <v/>
      </c>
      <c r="Q30" s="74" t="str">
        <f>IFERROR(AVERAGE(#REF!,#REF!,#REF!,#REF!,#REF!,#REF!,#REF!,#REF!,#REF!,#REF!,#REF!,#REF!,#REF!,#REF!,#REF!,#REF!,#REF!,#REF!,#REF!,#REF!,#REF!,#REF!,#REF!,#REF!,#REF!,#REF!,#REF!,#REF!,#REF!,#REF!,#REF!),"")</f>
        <v/>
      </c>
      <c r="R30" s="74" t="str">
        <f>IFERROR(AVERAGE(#REF!,#REF!,#REF!,#REF!,#REF!,#REF!,#REF!,#REF!,#REF!,#REF!,#REF!,#REF!,#REF!,#REF!,#REF!,#REF!,#REF!,#REF!,#REF!,#REF!,#REF!,#REF!,#REF!,#REF!,#REF!,#REF!,#REF!,#REF!,#REF!,#REF!,#REF!),"")</f>
        <v/>
      </c>
      <c r="S30" s="74" t="str">
        <f>IFERROR(AVERAGE(#REF!,#REF!,#REF!,#REF!,#REF!,#REF!,#REF!,#REF!,#REF!,#REF!,#REF!,#REF!,#REF!,#REF!,#REF!,#REF!,#REF!,#REF!,#REF!,#REF!,#REF!,#REF!,#REF!,#REF!,#REF!,#REF!,#REF!,#REF!,#REF!,#REF!,#REF!),"")</f>
        <v/>
      </c>
      <c r="T30" s="74" t="str">
        <f>IFERROR(AVERAGE(#REF!,#REF!,#REF!,#REF!,#REF!,#REF!,#REF!,#REF!,#REF!,#REF!,#REF!,#REF!,#REF!,#REF!,#REF!,#REF!,#REF!,#REF!,#REF!,#REF!,#REF!,#REF!,#REF!,#REF!,#REF!,#REF!,#REF!,#REF!,#REF!,#REF!,#REF!),"")</f>
        <v/>
      </c>
      <c r="U30" s="74" t="str">
        <f>IFERROR(AVERAGE(#REF!,#REF!,#REF!,#REF!,#REF!,#REF!,#REF!,#REF!,#REF!,#REF!,#REF!,#REF!,#REF!,#REF!,#REF!,#REF!,#REF!,#REF!,#REF!,#REF!,#REF!,#REF!,#REF!,#REF!,#REF!,#REF!,#REF!,#REF!,#REF!,#REF!,#REF!),"")</f>
        <v/>
      </c>
      <c r="V30" s="74" t="str">
        <f>IFERROR(AVERAGE(#REF!,#REF!,#REF!,#REF!,#REF!,#REF!,#REF!,#REF!,#REF!,#REF!,#REF!,#REF!,#REF!,#REF!,#REF!,#REF!,#REF!,#REF!,#REF!,#REF!,#REF!,#REF!,#REF!,#REF!,#REF!,#REF!,#REF!,#REF!,#REF!,#REF!,#REF!),"")</f>
        <v/>
      </c>
      <c r="W30" s="74" t="str">
        <f>IFERROR(AVERAGE(#REF!,#REF!,#REF!,#REF!,#REF!,#REF!,#REF!,#REF!,#REF!,#REF!,#REF!,#REF!,#REF!,#REF!,#REF!,#REF!,#REF!,#REF!,#REF!,#REF!,#REF!,#REF!,#REF!,#REF!,#REF!,#REF!,#REF!,#REF!,#REF!,#REF!,#REF!),"")</f>
        <v/>
      </c>
      <c r="X30" s="74" t="str">
        <f>IFERROR(AVERAGE(#REF!,#REF!,#REF!,#REF!,#REF!,#REF!,#REF!,#REF!,#REF!,#REF!,#REF!,#REF!,#REF!,#REF!,#REF!,#REF!,#REF!,#REF!,#REF!,#REF!,#REF!,#REF!,#REF!,#REF!,#REF!,#REF!,#REF!,#REF!,#REF!,#REF!,#REF!),"")</f>
        <v/>
      </c>
      <c r="Y30" s="74" t="str">
        <f>IFERROR(AVERAGE(#REF!,#REF!,#REF!,#REF!,#REF!,#REF!,#REF!,#REF!,#REF!,#REF!,#REF!,#REF!,#REF!,#REF!,#REF!,#REF!,#REF!,#REF!,#REF!,#REF!,#REF!,#REF!,#REF!,#REF!,#REF!,#REF!,#REF!,#REF!,#REF!,#REF!,#REF!),"")</f>
        <v/>
      </c>
      <c r="Z30" s="74" t="str">
        <f>IFERROR(AVERAGE(#REF!,#REF!,#REF!,#REF!,#REF!,#REF!,#REF!,#REF!,#REF!,#REF!,#REF!,#REF!,#REF!,#REF!,#REF!,#REF!,#REF!,#REF!,#REF!,#REF!,#REF!,#REF!,#REF!,#REF!,#REF!,#REF!,#REF!,#REF!,#REF!,#REF!,#REF!),"")</f>
        <v/>
      </c>
      <c r="AA30" s="74" t="str">
        <f>IFERROR(AVERAGE(#REF!,#REF!,#REF!,#REF!,#REF!,#REF!,#REF!,#REF!,#REF!,#REF!,#REF!,#REF!,#REF!,#REF!,#REF!,#REF!,#REF!,#REF!,#REF!,#REF!,#REF!,#REF!,#REF!,#REF!,#REF!,#REF!,#REF!,#REF!,#REF!,#REF!,#REF!),"")</f>
        <v/>
      </c>
      <c r="AB30" s="74" t="str">
        <f>IFERROR(AVERAGE(#REF!,#REF!,#REF!,#REF!,#REF!,#REF!,#REF!,#REF!,#REF!,#REF!,#REF!,#REF!,#REF!,#REF!,#REF!,#REF!,#REF!,#REF!,#REF!,#REF!,#REF!,#REF!,#REF!,#REF!,#REF!,#REF!,#REF!,#REF!,#REF!,#REF!,#REF!),"")</f>
        <v/>
      </c>
    </row>
    <row r="31" spans="2:28" x14ac:dyDescent="0.3">
      <c r="B31" s="76" t="str">
        <f>IFERROR(AVERAGE(#REF!,#REF!,#REF!,#REF!,#REF!,#REF!,#REF!,#REF!,#REF!,#REF!,#REF!,#REF!,#REF!,#REF!,#REF!,#REF!,#REF!,#REF!,#REF!,#REF!,#REF!,#REF!,#REF!,#REF!,#REF!,#REF!,#REF!,#REF!,#REF!,#REF!,#REF!),"")</f>
        <v/>
      </c>
      <c r="C31" s="74" t="str">
        <f>IFERROR(AVERAGE(#REF!,#REF!,#REF!,#REF!,#REF!,#REF!,#REF!,#REF!,#REF!,#REF!,#REF!,#REF!,#REF!,#REF!,#REF!,#REF!,#REF!,#REF!,#REF!,#REF!,#REF!,#REF!,#REF!,#REF!,#REF!,#REF!,#REF!,#REF!,#REF!,#REF!,#REF!),"")</f>
        <v/>
      </c>
      <c r="D31" s="74" t="str">
        <f>IFERROR(AVERAGE(#REF!,#REF!,#REF!,#REF!,#REF!,#REF!,#REF!,#REF!,#REF!,#REF!,#REF!,#REF!,#REF!,#REF!,#REF!,#REF!,#REF!,#REF!,#REF!,#REF!,#REF!,#REF!,#REF!,#REF!,#REF!,#REF!,#REF!,#REF!,#REF!,#REF!,#REF!),"")</f>
        <v/>
      </c>
      <c r="E31" s="74" t="str">
        <f>IFERROR(AVERAGE(#REF!,#REF!,#REF!,#REF!,#REF!,#REF!,#REF!,#REF!,#REF!,#REF!,#REF!,#REF!,#REF!,#REF!,#REF!,#REF!,#REF!,#REF!,#REF!,#REF!,#REF!,#REF!,#REF!,#REF!,#REF!,#REF!,#REF!,#REF!,#REF!,#REF!,#REF!),"")</f>
        <v/>
      </c>
      <c r="F31" s="74" t="str">
        <f>IFERROR(AVERAGE(#REF!,#REF!,#REF!,#REF!,#REF!,#REF!,#REF!,#REF!,#REF!,#REF!,#REF!,#REF!,#REF!,#REF!,#REF!,#REF!,#REF!,#REF!,#REF!,#REF!,#REF!,#REF!,#REF!,#REF!,#REF!,#REF!,#REF!,#REF!,#REF!,#REF!,#REF!),"")</f>
        <v/>
      </c>
      <c r="G31" s="74" t="str">
        <f>IFERROR(AVERAGE(#REF!,#REF!,#REF!,#REF!,#REF!,#REF!,#REF!,#REF!,#REF!,#REF!,#REF!,#REF!,#REF!,#REF!,#REF!,#REF!,#REF!,#REF!,#REF!,#REF!,#REF!,#REF!,#REF!,#REF!,#REF!,#REF!,#REF!,#REF!,#REF!,#REF!,#REF!),"")</f>
        <v/>
      </c>
      <c r="H31" s="74" t="str">
        <f>IFERROR(AVERAGE(#REF!,#REF!,#REF!,#REF!,#REF!,#REF!,#REF!,#REF!,#REF!,#REF!,#REF!,#REF!,#REF!,#REF!,#REF!,#REF!,#REF!,#REF!,#REF!,#REF!,#REF!,#REF!,#REF!,#REF!,#REF!,#REF!,#REF!,#REF!,#REF!,#REF!,#REF!),"")</f>
        <v/>
      </c>
      <c r="I31" s="74" t="str">
        <f>IFERROR(AVERAGE(#REF!,#REF!,#REF!,#REF!,#REF!,#REF!,#REF!,#REF!,#REF!,#REF!,#REF!,#REF!,#REF!,#REF!,#REF!,#REF!,#REF!,#REF!,#REF!,#REF!,#REF!,#REF!,#REF!,#REF!,#REF!,#REF!,#REF!,#REF!,#REF!,#REF!,#REF!),"")</f>
        <v/>
      </c>
      <c r="J31" s="74" t="str">
        <f>IFERROR(AVERAGE(#REF!,#REF!,#REF!,#REF!,#REF!,#REF!,#REF!,#REF!,#REF!,#REF!,#REF!,#REF!,#REF!,#REF!,#REF!,#REF!,#REF!,#REF!,#REF!,#REF!,#REF!,#REF!,#REF!,#REF!,#REF!,#REF!,#REF!,#REF!,#REF!,#REF!,#REF!),"")</f>
        <v/>
      </c>
      <c r="K31" s="74" t="str">
        <f>IFERROR(AVERAGE(#REF!,#REF!,#REF!,#REF!,#REF!,#REF!,#REF!,#REF!,#REF!,#REF!,#REF!,#REF!,#REF!,#REF!,#REF!,#REF!,#REF!,#REF!,#REF!,#REF!,#REF!,#REF!,#REF!,#REF!,#REF!,#REF!,#REF!,#REF!,#REF!,#REF!,#REF!),"")</f>
        <v/>
      </c>
      <c r="L31" s="74" t="str">
        <f>IFERROR(AVERAGE(#REF!,#REF!,#REF!,#REF!,#REF!,#REF!,#REF!,#REF!,#REF!,#REF!,#REF!,#REF!,#REF!,#REF!,#REF!,#REF!,#REF!,#REF!,#REF!,#REF!,#REF!,#REF!,#REF!,#REF!,#REF!,#REF!,#REF!,#REF!,#REF!,#REF!,#REF!),"")</f>
        <v/>
      </c>
      <c r="M31" s="74" t="str">
        <f>IFERROR(AVERAGE(#REF!,#REF!,#REF!,#REF!,#REF!,#REF!,#REF!,#REF!,#REF!,#REF!,#REF!,#REF!,#REF!,#REF!,#REF!,#REF!,#REF!,#REF!,#REF!,#REF!,#REF!,#REF!,#REF!,#REF!,#REF!,#REF!,#REF!,#REF!,#REF!,#REF!,#REF!),"")</f>
        <v/>
      </c>
      <c r="N31" s="74" t="str">
        <f>IFERROR(AVERAGE(#REF!,#REF!,#REF!,#REF!,#REF!,#REF!,#REF!,#REF!,#REF!,#REF!,#REF!,#REF!,#REF!,#REF!,#REF!,#REF!,#REF!,#REF!,#REF!,#REF!,#REF!,#REF!,#REF!,#REF!,#REF!,#REF!,#REF!,#REF!,#REF!,#REF!,#REF!),"")</f>
        <v/>
      </c>
      <c r="P31" s="76" t="str">
        <f>IFERROR(AVERAGE(#REF!,#REF!,#REF!,#REF!,#REF!,#REF!,#REF!,#REF!,#REF!,#REF!,#REF!,#REF!,#REF!,#REF!,#REF!,#REF!,#REF!,#REF!,#REF!,#REF!,#REF!,#REF!,#REF!,#REF!,#REF!,#REF!,#REF!,#REF!,#REF!,#REF!,#REF!),"")</f>
        <v/>
      </c>
      <c r="Q31" s="74" t="str">
        <f>IFERROR(AVERAGE(#REF!,#REF!,#REF!,#REF!,#REF!,#REF!,#REF!,#REF!,#REF!,#REF!,#REF!,#REF!,#REF!,#REF!,#REF!,#REF!,#REF!,#REF!,#REF!,#REF!,#REF!,#REF!,#REF!,#REF!,#REF!,#REF!,#REF!,#REF!,#REF!,#REF!,#REF!),"")</f>
        <v/>
      </c>
      <c r="R31" s="74" t="str">
        <f>IFERROR(AVERAGE(#REF!,#REF!,#REF!,#REF!,#REF!,#REF!,#REF!,#REF!,#REF!,#REF!,#REF!,#REF!,#REF!,#REF!,#REF!,#REF!,#REF!,#REF!,#REF!,#REF!,#REF!,#REF!,#REF!,#REF!,#REF!,#REF!,#REF!,#REF!,#REF!,#REF!,#REF!),"")</f>
        <v/>
      </c>
      <c r="S31" s="74" t="str">
        <f>IFERROR(AVERAGE(#REF!,#REF!,#REF!,#REF!,#REF!,#REF!,#REF!,#REF!,#REF!,#REF!,#REF!,#REF!,#REF!,#REF!,#REF!,#REF!,#REF!,#REF!,#REF!,#REF!,#REF!,#REF!,#REF!,#REF!,#REF!,#REF!,#REF!,#REF!,#REF!,#REF!,#REF!),"")</f>
        <v/>
      </c>
      <c r="T31" s="74" t="str">
        <f>IFERROR(AVERAGE(#REF!,#REF!,#REF!,#REF!,#REF!,#REF!,#REF!,#REF!,#REF!,#REF!,#REF!,#REF!,#REF!,#REF!,#REF!,#REF!,#REF!,#REF!,#REF!,#REF!,#REF!,#REF!,#REF!,#REF!,#REF!,#REF!,#REF!,#REF!,#REF!,#REF!,#REF!),"")</f>
        <v/>
      </c>
      <c r="U31" s="74" t="str">
        <f>IFERROR(AVERAGE(#REF!,#REF!,#REF!,#REF!,#REF!,#REF!,#REF!,#REF!,#REF!,#REF!,#REF!,#REF!,#REF!,#REF!,#REF!,#REF!,#REF!,#REF!,#REF!,#REF!,#REF!,#REF!,#REF!,#REF!,#REF!,#REF!,#REF!,#REF!,#REF!,#REF!,#REF!),"")</f>
        <v/>
      </c>
      <c r="V31" s="74" t="str">
        <f>IFERROR(AVERAGE(#REF!,#REF!,#REF!,#REF!,#REF!,#REF!,#REF!,#REF!,#REF!,#REF!,#REF!,#REF!,#REF!,#REF!,#REF!,#REF!,#REF!,#REF!,#REF!,#REF!,#REF!,#REF!,#REF!,#REF!,#REF!,#REF!,#REF!,#REF!,#REF!,#REF!,#REF!),"")</f>
        <v/>
      </c>
      <c r="W31" s="74" t="str">
        <f>IFERROR(AVERAGE(#REF!,#REF!,#REF!,#REF!,#REF!,#REF!,#REF!,#REF!,#REF!,#REF!,#REF!,#REF!,#REF!,#REF!,#REF!,#REF!,#REF!,#REF!,#REF!,#REF!,#REF!,#REF!,#REF!,#REF!,#REF!,#REF!,#REF!,#REF!,#REF!,#REF!,#REF!),"")</f>
        <v/>
      </c>
      <c r="X31" s="74" t="str">
        <f>IFERROR(AVERAGE(#REF!,#REF!,#REF!,#REF!,#REF!,#REF!,#REF!,#REF!,#REF!,#REF!,#REF!,#REF!,#REF!,#REF!,#REF!,#REF!,#REF!,#REF!,#REF!,#REF!,#REF!,#REF!,#REF!,#REF!,#REF!,#REF!,#REF!,#REF!,#REF!,#REF!,#REF!),"")</f>
        <v/>
      </c>
      <c r="Y31" s="74" t="str">
        <f>IFERROR(AVERAGE(#REF!,#REF!,#REF!,#REF!,#REF!,#REF!,#REF!,#REF!,#REF!,#REF!,#REF!,#REF!,#REF!,#REF!,#REF!,#REF!,#REF!,#REF!,#REF!,#REF!,#REF!,#REF!,#REF!,#REF!,#REF!,#REF!,#REF!,#REF!,#REF!,#REF!,#REF!),"")</f>
        <v/>
      </c>
      <c r="Z31" s="74" t="str">
        <f>IFERROR(AVERAGE(#REF!,#REF!,#REF!,#REF!,#REF!,#REF!,#REF!,#REF!,#REF!,#REF!,#REF!,#REF!,#REF!,#REF!,#REF!,#REF!,#REF!,#REF!,#REF!,#REF!,#REF!,#REF!,#REF!,#REF!,#REF!,#REF!,#REF!,#REF!,#REF!,#REF!,#REF!),"")</f>
        <v/>
      </c>
      <c r="AA31" s="74" t="str">
        <f>IFERROR(AVERAGE(#REF!,#REF!,#REF!,#REF!,#REF!,#REF!,#REF!,#REF!,#REF!,#REF!,#REF!,#REF!,#REF!,#REF!,#REF!,#REF!,#REF!,#REF!,#REF!,#REF!,#REF!,#REF!,#REF!,#REF!,#REF!,#REF!,#REF!,#REF!,#REF!,#REF!,#REF!),"")</f>
        <v/>
      </c>
      <c r="AB31" s="74" t="str">
        <f>IFERROR(AVERAGE(#REF!,#REF!,#REF!,#REF!,#REF!,#REF!,#REF!,#REF!,#REF!,#REF!,#REF!,#REF!,#REF!,#REF!,#REF!,#REF!,#REF!,#REF!,#REF!,#REF!,#REF!,#REF!,#REF!,#REF!,#REF!,#REF!,#REF!,#REF!,#REF!,#REF!,#REF!),"")</f>
        <v/>
      </c>
    </row>
    <row r="32" spans="2:28" x14ac:dyDescent="0.3">
      <c r="B32" s="76" t="str">
        <f>IFERROR(AVERAGE(#REF!,#REF!,#REF!,#REF!,#REF!,#REF!,#REF!,#REF!,#REF!,#REF!,#REF!,#REF!,#REF!,#REF!,#REF!,#REF!,#REF!,#REF!,#REF!,#REF!,#REF!,#REF!,#REF!,#REF!,#REF!,#REF!,#REF!,#REF!,#REF!,#REF!,#REF!),"")</f>
        <v/>
      </c>
      <c r="C32" s="74" t="str">
        <f>IFERROR(AVERAGE(#REF!,#REF!,#REF!,#REF!,#REF!,#REF!,#REF!,#REF!,#REF!,#REF!,#REF!,#REF!,#REF!,#REF!,#REF!,#REF!,#REF!,#REF!,#REF!,#REF!,#REF!,#REF!,#REF!,#REF!,#REF!,#REF!,#REF!,#REF!,#REF!,#REF!,#REF!),"")</f>
        <v/>
      </c>
      <c r="D32" s="74" t="str">
        <f>IFERROR(AVERAGE(#REF!,#REF!,#REF!,#REF!,#REF!,#REF!,#REF!,#REF!,#REF!,#REF!,#REF!,#REF!,#REF!,#REF!,#REF!,#REF!,#REF!,#REF!,#REF!,#REF!,#REF!,#REF!,#REF!,#REF!,#REF!,#REF!,#REF!,#REF!,#REF!,#REF!,#REF!),"")</f>
        <v/>
      </c>
      <c r="E32" s="74" t="str">
        <f>IFERROR(AVERAGE(#REF!,#REF!,#REF!,#REF!,#REF!,#REF!,#REF!,#REF!,#REF!,#REF!,#REF!,#REF!,#REF!,#REF!,#REF!,#REF!,#REF!,#REF!,#REF!,#REF!,#REF!,#REF!,#REF!,#REF!,#REF!,#REF!,#REF!,#REF!,#REF!,#REF!,#REF!),"")</f>
        <v/>
      </c>
      <c r="F32" s="74" t="str">
        <f>IFERROR(AVERAGE(#REF!,#REF!,#REF!,#REF!,#REF!,#REF!,#REF!,#REF!,#REF!,#REF!,#REF!,#REF!,#REF!,#REF!,#REF!,#REF!,#REF!,#REF!,#REF!,#REF!,#REF!,#REF!,#REF!,#REF!,#REF!,#REF!,#REF!,#REF!,#REF!,#REF!,#REF!),"")</f>
        <v/>
      </c>
      <c r="G32" s="74" t="str">
        <f>IFERROR(AVERAGE(#REF!,#REF!,#REF!,#REF!,#REF!,#REF!,#REF!,#REF!,#REF!,#REF!,#REF!,#REF!,#REF!,#REF!,#REF!,#REF!,#REF!,#REF!,#REF!,#REF!,#REF!,#REF!,#REF!,#REF!,#REF!,#REF!,#REF!,#REF!,#REF!,#REF!,#REF!),"")</f>
        <v/>
      </c>
      <c r="H32" s="74" t="str">
        <f>IFERROR(AVERAGE(#REF!,#REF!,#REF!,#REF!,#REF!,#REF!,#REF!,#REF!,#REF!,#REF!,#REF!,#REF!,#REF!,#REF!,#REF!,#REF!,#REF!,#REF!,#REF!,#REF!,#REF!,#REF!,#REF!,#REF!,#REF!,#REF!,#REF!,#REF!,#REF!,#REF!,#REF!),"")</f>
        <v/>
      </c>
      <c r="I32" s="74" t="str">
        <f>IFERROR(AVERAGE(#REF!,#REF!,#REF!,#REF!,#REF!,#REF!,#REF!,#REF!,#REF!,#REF!,#REF!,#REF!,#REF!,#REF!,#REF!,#REF!,#REF!,#REF!,#REF!,#REF!,#REF!,#REF!,#REF!,#REF!,#REF!,#REF!,#REF!,#REF!,#REF!,#REF!,#REF!),"")</f>
        <v/>
      </c>
      <c r="J32" s="74" t="str">
        <f>IFERROR(AVERAGE(#REF!,#REF!,#REF!,#REF!,#REF!,#REF!,#REF!,#REF!,#REF!,#REF!,#REF!,#REF!,#REF!,#REF!,#REF!,#REF!,#REF!,#REF!,#REF!,#REF!,#REF!,#REF!,#REF!,#REF!,#REF!,#REF!,#REF!,#REF!,#REF!,#REF!,#REF!),"")</f>
        <v/>
      </c>
      <c r="K32" s="74" t="str">
        <f>IFERROR(AVERAGE(#REF!,#REF!,#REF!,#REF!,#REF!,#REF!,#REF!,#REF!,#REF!,#REF!,#REF!,#REF!,#REF!,#REF!,#REF!,#REF!,#REF!,#REF!,#REF!,#REF!,#REF!,#REF!,#REF!,#REF!,#REF!,#REF!,#REF!,#REF!,#REF!,#REF!,#REF!),"")</f>
        <v/>
      </c>
      <c r="L32" s="74" t="str">
        <f>IFERROR(AVERAGE(#REF!,#REF!,#REF!,#REF!,#REF!,#REF!,#REF!,#REF!,#REF!,#REF!,#REF!,#REF!,#REF!,#REF!,#REF!,#REF!,#REF!,#REF!,#REF!,#REF!,#REF!,#REF!,#REF!,#REF!,#REF!,#REF!,#REF!,#REF!,#REF!,#REF!,#REF!),"")</f>
        <v/>
      </c>
      <c r="M32" s="74" t="str">
        <f>IFERROR(AVERAGE(#REF!,#REF!,#REF!,#REF!,#REF!,#REF!,#REF!,#REF!,#REF!,#REF!,#REF!,#REF!,#REF!,#REF!,#REF!,#REF!,#REF!,#REF!,#REF!,#REF!,#REF!,#REF!,#REF!,#REF!,#REF!,#REF!,#REF!,#REF!,#REF!,#REF!,#REF!),"")</f>
        <v/>
      </c>
      <c r="N32" s="74" t="str">
        <f>IFERROR(AVERAGE(#REF!,#REF!,#REF!,#REF!,#REF!,#REF!,#REF!,#REF!,#REF!,#REF!,#REF!,#REF!,#REF!,#REF!,#REF!,#REF!,#REF!,#REF!,#REF!,#REF!,#REF!,#REF!,#REF!,#REF!,#REF!,#REF!,#REF!,#REF!,#REF!,#REF!,#REF!),"")</f>
        <v/>
      </c>
      <c r="P32" s="76" t="str">
        <f>IFERROR(AVERAGE(#REF!,#REF!,#REF!,#REF!,#REF!,#REF!,#REF!,#REF!,#REF!,#REF!,#REF!,#REF!,#REF!,#REF!,#REF!,#REF!,#REF!,#REF!,#REF!,#REF!,#REF!,#REF!,#REF!,#REF!,#REF!,#REF!,#REF!,#REF!,#REF!,#REF!,#REF!),"")</f>
        <v/>
      </c>
      <c r="Q32" s="74" t="str">
        <f>IFERROR(AVERAGE(#REF!,#REF!,#REF!,#REF!,#REF!,#REF!,#REF!,#REF!,#REF!,#REF!,#REF!,#REF!,#REF!,#REF!,#REF!,#REF!,#REF!,#REF!,#REF!,#REF!,#REF!,#REF!,#REF!,#REF!,#REF!,#REF!,#REF!,#REF!,#REF!,#REF!,#REF!),"")</f>
        <v/>
      </c>
      <c r="R32" s="74" t="str">
        <f>IFERROR(AVERAGE(#REF!,#REF!,#REF!,#REF!,#REF!,#REF!,#REF!,#REF!,#REF!,#REF!,#REF!,#REF!,#REF!,#REF!,#REF!,#REF!,#REF!,#REF!,#REF!,#REF!,#REF!,#REF!,#REF!,#REF!,#REF!,#REF!,#REF!,#REF!,#REF!,#REF!,#REF!),"")</f>
        <v/>
      </c>
      <c r="S32" s="74" t="str">
        <f>IFERROR(AVERAGE(#REF!,#REF!,#REF!,#REF!,#REF!,#REF!,#REF!,#REF!,#REF!,#REF!,#REF!,#REF!,#REF!,#REF!,#REF!,#REF!,#REF!,#REF!,#REF!,#REF!,#REF!,#REF!,#REF!,#REF!,#REF!,#REF!,#REF!,#REF!,#REF!,#REF!,#REF!),"")</f>
        <v/>
      </c>
      <c r="T32" s="74" t="str">
        <f>IFERROR(AVERAGE(#REF!,#REF!,#REF!,#REF!,#REF!,#REF!,#REF!,#REF!,#REF!,#REF!,#REF!,#REF!,#REF!,#REF!,#REF!,#REF!,#REF!,#REF!,#REF!,#REF!,#REF!,#REF!,#REF!,#REF!,#REF!,#REF!,#REF!,#REF!,#REF!,#REF!,#REF!),"")</f>
        <v/>
      </c>
      <c r="U32" s="74" t="str">
        <f>IFERROR(AVERAGE(#REF!,#REF!,#REF!,#REF!,#REF!,#REF!,#REF!,#REF!,#REF!,#REF!,#REF!,#REF!,#REF!,#REF!,#REF!,#REF!,#REF!,#REF!,#REF!,#REF!,#REF!,#REF!,#REF!,#REF!,#REF!,#REF!,#REF!,#REF!,#REF!,#REF!,#REF!),"")</f>
        <v/>
      </c>
      <c r="V32" s="74" t="str">
        <f>IFERROR(AVERAGE(#REF!,#REF!,#REF!,#REF!,#REF!,#REF!,#REF!,#REF!,#REF!,#REF!,#REF!,#REF!,#REF!,#REF!,#REF!,#REF!,#REF!,#REF!,#REF!,#REF!,#REF!,#REF!,#REF!,#REF!,#REF!,#REF!,#REF!,#REF!,#REF!,#REF!,#REF!),"")</f>
        <v/>
      </c>
      <c r="W32" s="74" t="str">
        <f>IFERROR(AVERAGE(#REF!,#REF!,#REF!,#REF!,#REF!,#REF!,#REF!,#REF!,#REF!,#REF!,#REF!,#REF!,#REF!,#REF!,#REF!,#REF!,#REF!,#REF!,#REF!,#REF!,#REF!,#REF!,#REF!,#REF!,#REF!,#REF!,#REF!,#REF!,#REF!,#REF!,#REF!),"")</f>
        <v/>
      </c>
      <c r="X32" s="74" t="str">
        <f>IFERROR(AVERAGE(#REF!,#REF!,#REF!,#REF!,#REF!,#REF!,#REF!,#REF!,#REF!,#REF!,#REF!,#REF!,#REF!,#REF!,#REF!,#REF!,#REF!,#REF!,#REF!,#REF!,#REF!,#REF!,#REF!,#REF!,#REF!,#REF!,#REF!,#REF!,#REF!,#REF!,#REF!),"")</f>
        <v/>
      </c>
      <c r="Y32" s="74" t="str">
        <f>IFERROR(AVERAGE(#REF!,#REF!,#REF!,#REF!,#REF!,#REF!,#REF!,#REF!,#REF!,#REF!,#REF!,#REF!,#REF!,#REF!,#REF!,#REF!,#REF!,#REF!,#REF!,#REF!,#REF!,#REF!,#REF!,#REF!,#REF!,#REF!,#REF!,#REF!,#REF!,#REF!,#REF!),"")</f>
        <v/>
      </c>
      <c r="Z32" s="74" t="str">
        <f>IFERROR(AVERAGE(#REF!,#REF!,#REF!,#REF!,#REF!,#REF!,#REF!,#REF!,#REF!,#REF!,#REF!,#REF!,#REF!,#REF!,#REF!,#REF!,#REF!,#REF!,#REF!,#REF!,#REF!,#REF!,#REF!,#REF!,#REF!,#REF!,#REF!,#REF!,#REF!,#REF!,#REF!),"")</f>
        <v/>
      </c>
      <c r="AA32" s="74" t="str">
        <f>IFERROR(AVERAGE(#REF!,#REF!,#REF!,#REF!,#REF!,#REF!,#REF!,#REF!,#REF!,#REF!,#REF!,#REF!,#REF!,#REF!,#REF!,#REF!,#REF!,#REF!,#REF!,#REF!,#REF!,#REF!,#REF!,#REF!,#REF!,#REF!,#REF!,#REF!,#REF!,#REF!,#REF!),"")</f>
        <v/>
      </c>
      <c r="AB32" s="74" t="str">
        <f>IFERROR(AVERAGE(#REF!,#REF!,#REF!,#REF!,#REF!,#REF!,#REF!,#REF!,#REF!,#REF!,#REF!,#REF!,#REF!,#REF!,#REF!,#REF!,#REF!,#REF!,#REF!,#REF!,#REF!,#REF!,#REF!,#REF!,#REF!,#REF!,#REF!,#REF!,#REF!,#REF!,#REF!),"")</f>
        <v/>
      </c>
    </row>
    <row r="33" spans="2:28" x14ac:dyDescent="0.3">
      <c r="B33" s="76" t="str">
        <f>IFERROR(AVERAGE(#REF!,#REF!,#REF!,#REF!,#REF!,#REF!,#REF!,#REF!,#REF!,#REF!,#REF!,#REF!,#REF!,#REF!,#REF!,#REF!,#REF!,#REF!,#REF!,#REF!,#REF!,#REF!,#REF!,#REF!,#REF!,#REF!,#REF!,#REF!,#REF!,#REF!,#REF!),"")</f>
        <v/>
      </c>
      <c r="C33" s="74" t="str">
        <f>IFERROR(AVERAGE(#REF!,#REF!,#REF!,#REF!,#REF!,#REF!,#REF!,#REF!,#REF!,#REF!,#REF!,#REF!,#REF!,#REF!,#REF!,#REF!,#REF!,#REF!,#REF!,#REF!,#REF!,#REF!,#REF!,#REF!,#REF!,#REF!,#REF!,#REF!,#REF!,#REF!,#REF!),"")</f>
        <v/>
      </c>
      <c r="D33" s="74"/>
      <c r="E33" s="74" t="str">
        <f>IFERROR(AVERAGE(#REF!,#REF!,#REF!,#REF!,#REF!,#REF!,#REF!,#REF!,#REF!,#REF!,#REF!,#REF!,#REF!,#REF!,#REF!,#REF!,#REF!,#REF!,#REF!,#REF!,#REF!,#REF!,#REF!,#REF!,#REF!,#REF!,#REF!,#REF!,#REF!,#REF!,#REF!),"")</f>
        <v/>
      </c>
      <c r="F33" s="74" t="str">
        <f>IFERROR(AVERAGE(#REF!,#REF!,#REF!,#REF!,#REF!,#REF!,#REF!,#REF!,#REF!,#REF!,#REF!,#REF!,#REF!,#REF!,#REF!,#REF!,#REF!,#REF!,#REF!,#REF!,#REF!,#REF!,#REF!,#REF!,#REF!,#REF!,#REF!,#REF!,#REF!,#REF!,#REF!),"")</f>
        <v/>
      </c>
      <c r="G33" s="74" t="str">
        <f>IFERROR(AVERAGE(#REF!,#REF!,#REF!,#REF!,#REF!,#REF!,#REF!,#REF!,#REF!,#REF!,#REF!,#REF!,#REF!,#REF!,#REF!,#REF!,#REF!,#REF!,#REF!,#REF!,#REF!,#REF!,#REF!,#REF!,#REF!,#REF!,#REF!,#REF!,#REF!,#REF!,#REF!),"")</f>
        <v/>
      </c>
      <c r="H33" s="74" t="str">
        <f>IFERROR(AVERAGE(#REF!,#REF!,#REF!,#REF!,#REF!,#REF!,#REF!,#REF!,#REF!,#REF!,#REF!,#REF!,#REF!,#REF!,#REF!,#REF!,#REF!,#REF!,#REF!,#REF!,#REF!,#REF!,#REF!,#REF!,#REF!,#REF!,#REF!,#REF!,#REF!,#REF!,#REF!),"")</f>
        <v/>
      </c>
      <c r="I33" s="74" t="str">
        <f>IFERROR(AVERAGE(#REF!,#REF!,#REF!,#REF!,#REF!,#REF!,#REF!,#REF!,#REF!,#REF!,#REF!,#REF!,#REF!,#REF!,#REF!,#REF!,#REF!,#REF!,#REF!,#REF!,#REF!,#REF!,#REF!,#REF!,#REF!,#REF!,#REF!,#REF!,#REF!,#REF!,#REF!),"")</f>
        <v/>
      </c>
      <c r="J33" s="74" t="str">
        <f>IFERROR(AVERAGE(#REF!,#REF!,#REF!,#REF!,#REF!,#REF!,#REF!,#REF!,#REF!,#REF!,#REF!,#REF!,#REF!,#REF!,#REF!,#REF!,#REF!,#REF!,#REF!,#REF!,#REF!,#REF!,#REF!,#REF!,#REF!,#REF!,#REF!,#REF!,#REF!,#REF!,#REF!),"")</f>
        <v/>
      </c>
      <c r="K33" s="74" t="str">
        <f>IFERROR(AVERAGE(#REF!,#REF!,#REF!,#REF!,#REF!,#REF!,#REF!,#REF!,#REF!,#REF!,#REF!,#REF!,#REF!,#REF!,#REF!,#REF!,#REF!,#REF!,#REF!,#REF!,#REF!,#REF!,#REF!,#REF!,#REF!,#REF!,#REF!,#REF!,#REF!,#REF!,#REF!),"")</f>
        <v/>
      </c>
      <c r="L33" s="74" t="str">
        <f>IFERROR(AVERAGE(#REF!,#REF!,#REF!,#REF!,#REF!,#REF!,#REF!,#REF!,#REF!,#REF!,#REF!,#REF!,#REF!,#REF!,#REF!,#REF!,#REF!,#REF!,#REF!,#REF!,#REF!,#REF!,#REF!,#REF!,#REF!,#REF!,#REF!,#REF!,#REF!,#REF!,#REF!),"")</f>
        <v/>
      </c>
      <c r="M33" s="74" t="str">
        <f>IFERROR(AVERAGE(#REF!,#REF!,#REF!,#REF!,#REF!,#REF!,#REF!,#REF!,#REF!,#REF!,#REF!,#REF!,#REF!,#REF!,#REF!,#REF!,#REF!,#REF!,#REF!,#REF!,#REF!,#REF!,#REF!,#REF!,#REF!,#REF!,#REF!,#REF!,#REF!,#REF!,#REF!),"")</f>
        <v/>
      </c>
      <c r="N33" s="74" t="str">
        <f>IFERROR(AVERAGE(#REF!,#REF!,#REF!,#REF!,#REF!,#REF!,#REF!,#REF!,#REF!,#REF!,#REF!,#REF!,#REF!,#REF!,#REF!,#REF!,#REF!,#REF!,#REF!,#REF!,#REF!,#REF!,#REF!,#REF!,#REF!,#REF!,#REF!,#REF!,#REF!,#REF!,#REF!),"")</f>
        <v/>
      </c>
      <c r="P33" s="76" t="str">
        <f>IFERROR(AVERAGE(#REF!,#REF!,#REF!,#REF!,#REF!,#REF!,#REF!,#REF!,#REF!,#REF!,#REF!,#REF!,#REF!,#REF!,#REF!,#REF!,#REF!,#REF!,#REF!,#REF!,#REF!,#REF!,#REF!,#REF!,#REF!,#REF!,#REF!,#REF!,#REF!,#REF!,#REF!),"")</f>
        <v/>
      </c>
      <c r="Q33" s="74" t="str">
        <f>IFERROR(AVERAGE(#REF!,#REF!,#REF!,#REF!,#REF!,#REF!,#REF!,#REF!,#REF!,#REF!,#REF!,#REF!,#REF!,#REF!,#REF!,#REF!,#REF!,#REF!,#REF!,#REF!,#REF!,#REF!,#REF!,#REF!,#REF!,#REF!,#REF!,#REF!,#REF!,#REF!,#REF!),"")</f>
        <v/>
      </c>
      <c r="R33" s="74"/>
      <c r="S33" s="74" t="str">
        <f>IFERROR(AVERAGE(#REF!,#REF!,#REF!,#REF!,#REF!,#REF!,#REF!,#REF!,#REF!,#REF!,#REF!,#REF!,#REF!,#REF!,#REF!,#REF!,#REF!,#REF!,#REF!,#REF!,#REF!,#REF!,#REF!,#REF!,#REF!,#REF!,#REF!,#REF!,#REF!,#REF!,#REF!),"")</f>
        <v/>
      </c>
      <c r="T33" s="74" t="str">
        <f>IFERROR(AVERAGE(#REF!,#REF!,#REF!,#REF!,#REF!,#REF!,#REF!,#REF!,#REF!,#REF!,#REF!,#REF!,#REF!,#REF!,#REF!,#REF!,#REF!,#REF!,#REF!,#REF!,#REF!,#REF!,#REF!,#REF!,#REF!,#REF!,#REF!,#REF!,#REF!,#REF!,#REF!),"")</f>
        <v/>
      </c>
      <c r="U33" s="74" t="str">
        <f>IFERROR(AVERAGE(#REF!,#REF!,#REF!,#REF!,#REF!,#REF!,#REF!,#REF!,#REF!,#REF!,#REF!,#REF!,#REF!,#REF!,#REF!,#REF!,#REF!,#REF!,#REF!,#REF!,#REF!,#REF!,#REF!,#REF!,#REF!,#REF!,#REF!,#REF!,#REF!,#REF!,#REF!),"")</f>
        <v/>
      </c>
      <c r="V33" s="74" t="str">
        <f>IFERROR(AVERAGE(#REF!,#REF!,#REF!,#REF!,#REF!,#REF!,#REF!,#REF!,#REF!,#REF!,#REF!,#REF!,#REF!,#REF!,#REF!,#REF!,#REF!,#REF!,#REF!,#REF!,#REF!,#REF!,#REF!,#REF!,#REF!,#REF!,#REF!,#REF!,#REF!,#REF!,#REF!),"")</f>
        <v/>
      </c>
      <c r="W33" s="74" t="str">
        <f>IFERROR(AVERAGE(#REF!,#REF!,#REF!,#REF!,#REF!,#REF!,#REF!,#REF!,#REF!,#REF!,#REF!,#REF!,#REF!,#REF!,#REF!,#REF!,#REF!,#REF!,#REF!,#REF!,#REF!,#REF!,#REF!,#REF!,#REF!,#REF!,#REF!,#REF!,#REF!,#REF!,#REF!),"")</f>
        <v/>
      </c>
      <c r="X33" s="74" t="str">
        <f>IFERROR(AVERAGE(#REF!,#REF!,#REF!,#REF!,#REF!,#REF!,#REF!,#REF!,#REF!,#REF!,#REF!,#REF!,#REF!,#REF!,#REF!,#REF!,#REF!,#REF!,#REF!,#REF!,#REF!,#REF!,#REF!,#REF!,#REF!,#REF!,#REF!,#REF!,#REF!,#REF!,#REF!),"")</f>
        <v/>
      </c>
      <c r="Y33" s="74" t="str">
        <f>IFERROR(AVERAGE(#REF!,#REF!,#REF!,#REF!,#REF!,#REF!,#REF!,#REF!,#REF!,#REF!,#REF!,#REF!,#REF!,#REF!,#REF!,#REF!,#REF!,#REF!,#REF!,#REF!,#REF!,#REF!,#REF!,#REF!,#REF!,#REF!,#REF!,#REF!,#REF!,#REF!,#REF!),"")</f>
        <v/>
      </c>
      <c r="Z33" s="74" t="str">
        <f>IFERROR(AVERAGE(#REF!,#REF!,#REF!,#REF!,#REF!,#REF!,#REF!,#REF!,#REF!,#REF!,#REF!,#REF!,#REF!,#REF!,#REF!,#REF!,#REF!,#REF!,#REF!,#REF!,#REF!,#REF!,#REF!,#REF!,#REF!,#REF!,#REF!,#REF!,#REF!,#REF!,#REF!),"")</f>
        <v/>
      </c>
      <c r="AA33" s="74" t="str">
        <f>IFERROR(AVERAGE(#REF!,#REF!,#REF!,#REF!,#REF!,#REF!,#REF!,#REF!,#REF!,#REF!,#REF!,#REF!,#REF!,#REF!,#REF!,#REF!,#REF!,#REF!,#REF!,#REF!,#REF!,#REF!,#REF!,#REF!,#REF!,#REF!,#REF!,#REF!,#REF!,#REF!,#REF!),"")</f>
        <v/>
      </c>
      <c r="AB33" s="74" t="str">
        <f>IFERROR(AVERAGE(#REF!,#REF!,#REF!,#REF!,#REF!,#REF!,#REF!,#REF!,#REF!,#REF!,#REF!,#REF!,#REF!,#REF!,#REF!,#REF!,#REF!,#REF!,#REF!,#REF!,#REF!,#REF!,#REF!,#REF!,#REF!,#REF!,#REF!,#REF!,#REF!,#REF!,#REF!),"")</f>
        <v/>
      </c>
    </row>
    <row r="34" spans="2:28" x14ac:dyDescent="0.3">
      <c r="B34" s="76" t="str">
        <f>IFERROR(AVERAGE(#REF!,#REF!,#REF!,#REF!,#REF!,#REF!,#REF!,#REF!,#REF!,#REF!,#REF!,#REF!,#REF!,#REF!,#REF!,#REF!,#REF!,#REF!,#REF!,#REF!,#REF!,#REF!,#REF!,#REF!,#REF!,#REF!,#REF!,#REF!,#REF!,#REF!,#REF!),"")</f>
        <v/>
      </c>
      <c r="C34" s="74" t="str">
        <f>IFERROR(AVERAGE(#REF!,#REF!,#REF!,#REF!,#REF!,#REF!,#REF!,#REF!,#REF!,#REF!,#REF!,#REF!,#REF!,#REF!,#REF!,#REF!,#REF!,#REF!,#REF!,#REF!,#REF!,#REF!,#REF!,#REF!,#REF!,#REF!,#REF!,#REF!,#REF!,#REF!,#REF!),"")</f>
        <v/>
      </c>
      <c r="D34" s="74"/>
      <c r="E34" s="74" t="str">
        <f>IFERROR(AVERAGE(#REF!,#REF!,#REF!,#REF!,#REF!,#REF!,#REF!,#REF!,#REF!,#REF!,#REF!,#REF!,#REF!,#REF!,#REF!,#REF!,#REF!,#REF!,#REF!,#REF!,#REF!,#REF!,#REF!,#REF!,#REF!,#REF!,#REF!,#REF!,#REF!,#REF!,#REF!),"")</f>
        <v/>
      </c>
      <c r="F34" s="74"/>
      <c r="G34" s="74" t="str">
        <f>IFERROR(AVERAGE(#REF!,#REF!,#REF!,#REF!,#REF!,#REF!,#REF!,#REF!,#REF!,#REF!,#REF!,#REF!,#REF!,#REF!,#REF!,#REF!,#REF!,#REF!,#REF!,#REF!,#REF!,#REF!,#REF!,#REF!,#REF!,#REF!,#REF!,#REF!,#REF!,#REF!,#REF!),"")</f>
        <v/>
      </c>
      <c r="H34" s="74"/>
      <c r="I34" s="74" t="str">
        <f>IFERROR(AVERAGE(#REF!,#REF!,#REF!,#REF!,#REF!,#REF!,#REF!,#REF!,#REF!,#REF!,#REF!,#REF!,#REF!,#REF!,#REF!,#REF!,#REF!,#REF!,#REF!,#REF!,#REF!,#REF!,#REF!,#REF!,#REF!,#REF!,#REF!,#REF!,#REF!,#REF!,#REF!),"")</f>
        <v/>
      </c>
      <c r="J34" s="74" t="str">
        <f>IFERROR(AVERAGE(#REF!,#REF!,#REF!,#REF!,#REF!,#REF!,#REF!,#REF!,#REF!,#REF!,#REF!,#REF!,#REF!,#REF!,#REF!,#REF!,#REF!,#REF!,#REF!,#REF!,#REF!,#REF!,#REF!,#REF!,#REF!,#REF!,#REF!,#REF!,#REF!,#REF!,#REF!),"")</f>
        <v/>
      </c>
      <c r="K34" s="74"/>
      <c r="L34" s="74" t="str">
        <f>IFERROR(AVERAGE(#REF!,#REF!,#REF!,#REF!,#REF!,#REF!,#REF!,#REF!,#REF!,#REF!,#REF!,#REF!,#REF!,#REF!,#REF!,#REF!,#REF!,#REF!,#REF!,#REF!,#REF!,#REF!,#REF!,#REF!,#REF!,#REF!,#REF!,#REF!,#REF!,#REF!,#REF!),"")</f>
        <v/>
      </c>
      <c r="M34" s="74"/>
      <c r="N34" s="74" t="str">
        <f>IFERROR(AVERAGE(#REF!,#REF!,#REF!,#REF!,#REF!,#REF!,#REF!,#REF!,#REF!,#REF!,#REF!,#REF!,#REF!,#REF!,#REF!,#REF!,#REF!,#REF!,#REF!,#REF!,#REF!,#REF!,#REF!,#REF!,#REF!,#REF!,#REF!,#REF!,#REF!,#REF!,#REF!),"")</f>
        <v/>
      </c>
      <c r="P34" s="76" t="str">
        <f>IFERROR(AVERAGE(#REF!,#REF!,#REF!,#REF!,#REF!,#REF!,#REF!,#REF!,#REF!,#REF!,#REF!,#REF!,#REF!,#REF!,#REF!,#REF!,#REF!,#REF!,#REF!,#REF!,#REF!,#REF!,#REF!,#REF!,#REF!,#REF!,#REF!,#REF!,#REF!,#REF!,#REF!),"")</f>
        <v/>
      </c>
      <c r="Q34" s="74" t="str">
        <f>IFERROR(AVERAGE(#REF!,#REF!,#REF!,#REF!,#REF!,#REF!,#REF!,#REF!,#REF!,#REF!,#REF!,#REF!,#REF!,#REF!,#REF!,#REF!,#REF!,#REF!,#REF!,#REF!,#REF!,#REF!,#REF!,#REF!,#REF!,#REF!,#REF!,#REF!,#REF!,#REF!,#REF!),"")</f>
        <v/>
      </c>
      <c r="R34" s="74"/>
      <c r="S34" s="74" t="str">
        <f>IFERROR(AVERAGE(#REF!,#REF!,#REF!,#REF!,#REF!,#REF!,#REF!,#REF!,#REF!,#REF!,#REF!,#REF!,#REF!,#REF!,#REF!,#REF!,#REF!,#REF!,#REF!,#REF!,#REF!,#REF!,#REF!,#REF!,#REF!,#REF!,#REF!,#REF!,#REF!,#REF!,#REF!),"")</f>
        <v/>
      </c>
      <c r="T34" s="74"/>
      <c r="U34" s="74" t="str">
        <f>IFERROR(AVERAGE(#REF!,#REF!,#REF!,#REF!,#REF!,#REF!,#REF!,#REF!,#REF!,#REF!,#REF!,#REF!,#REF!,#REF!,#REF!,#REF!,#REF!,#REF!,#REF!,#REF!,#REF!,#REF!,#REF!,#REF!,#REF!,#REF!,#REF!,#REF!,#REF!,#REF!,#REF!),"")</f>
        <v/>
      </c>
      <c r="V34" s="74"/>
      <c r="W34" s="74" t="str">
        <f>IFERROR(AVERAGE(#REF!,#REF!,#REF!,#REF!,#REF!,#REF!,#REF!,#REF!,#REF!,#REF!,#REF!,#REF!,#REF!,#REF!,#REF!,#REF!,#REF!,#REF!,#REF!,#REF!,#REF!,#REF!,#REF!,#REF!,#REF!,#REF!,#REF!,#REF!,#REF!,#REF!,#REF!),"")</f>
        <v/>
      </c>
      <c r="X34" s="74" t="str">
        <f>IFERROR(AVERAGE(#REF!,#REF!,#REF!,#REF!,#REF!,#REF!,#REF!,#REF!,#REF!,#REF!,#REF!,#REF!,#REF!,#REF!,#REF!,#REF!,#REF!,#REF!,#REF!,#REF!,#REF!,#REF!,#REF!,#REF!,#REF!,#REF!,#REF!,#REF!,#REF!,#REF!,#REF!),"")</f>
        <v/>
      </c>
      <c r="Y34" s="74"/>
      <c r="Z34" s="74" t="str">
        <f>IFERROR(AVERAGE(#REF!,#REF!,#REF!,#REF!,#REF!,#REF!,#REF!,#REF!,#REF!,#REF!,#REF!,#REF!,#REF!,#REF!,#REF!,#REF!,#REF!,#REF!,#REF!,#REF!,#REF!,#REF!,#REF!,#REF!,#REF!,#REF!,#REF!,#REF!,#REF!,#REF!,#REF!),"")</f>
        <v/>
      </c>
      <c r="AA34" s="74"/>
      <c r="AB34" s="74" t="str">
        <f>IFERROR(AVERAGE(#REF!,#REF!,#REF!,#REF!,#REF!,#REF!,#REF!,#REF!,#REF!,#REF!,#REF!,#REF!,#REF!,#REF!,#REF!,#REF!,#REF!,#REF!,#REF!,#REF!,#REF!,#REF!,#REF!,#REF!,#REF!,#REF!,#REF!,#REF!,#REF!,#REF!,#REF!),"")</f>
        <v/>
      </c>
    </row>
    <row r="35" spans="2:28" x14ac:dyDescent="0.3">
      <c r="P35" s="77"/>
    </row>
    <row r="36" spans="2:28" x14ac:dyDescent="0.3">
      <c r="B36" s="79" t="s">
        <v>32</v>
      </c>
      <c r="C36" s="11" t="e">
        <f>AVERAGE(C4:C34)</f>
        <v>#DIV/0!</v>
      </c>
      <c r="D36" s="11" t="e">
        <f t="shared" ref="D36:N36" si="0">AVERAGE(D4:D34)</f>
        <v>#DIV/0!</v>
      </c>
      <c r="E36" s="11" t="e">
        <f t="shared" si="0"/>
        <v>#DIV/0!</v>
      </c>
      <c r="F36" s="11" t="e">
        <f t="shared" si="0"/>
        <v>#DIV/0!</v>
      </c>
      <c r="G36" s="11" t="e">
        <f t="shared" si="0"/>
        <v>#DIV/0!</v>
      </c>
      <c r="H36" s="11" t="e">
        <f t="shared" si="0"/>
        <v>#DIV/0!</v>
      </c>
      <c r="I36" s="11" t="e">
        <f t="shared" si="0"/>
        <v>#DIV/0!</v>
      </c>
      <c r="J36" s="11" t="e">
        <f t="shared" si="0"/>
        <v>#DIV/0!</v>
      </c>
      <c r="K36" s="11" t="e">
        <f t="shared" si="0"/>
        <v>#DIV/0!</v>
      </c>
      <c r="L36" s="11" t="e">
        <f t="shared" si="0"/>
        <v>#DIV/0!</v>
      </c>
      <c r="M36" s="11" t="e">
        <f t="shared" si="0"/>
        <v>#DIV/0!</v>
      </c>
      <c r="N36" s="11" t="e">
        <f t="shared" si="0"/>
        <v>#DIV/0!</v>
      </c>
      <c r="P36" s="79" t="s">
        <v>32</v>
      </c>
      <c r="Q36" s="11" t="e">
        <f>AVERAGE(Q4:Q34)</f>
        <v>#DIV/0!</v>
      </c>
      <c r="R36" s="11" t="e">
        <f t="shared" ref="R36:AB36" si="1">AVERAGE(R4:R34)</f>
        <v>#DIV/0!</v>
      </c>
      <c r="S36" s="11" t="e">
        <f t="shared" si="1"/>
        <v>#DIV/0!</v>
      </c>
      <c r="T36" s="11" t="e">
        <f t="shared" si="1"/>
        <v>#DIV/0!</v>
      </c>
      <c r="U36" s="11" t="e">
        <f t="shared" si="1"/>
        <v>#DIV/0!</v>
      </c>
      <c r="V36" s="11" t="e">
        <f t="shared" si="1"/>
        <v>#DIV/0!</v>
      </c>
      <c r="W36" s="11" t="e">
        <f t="shared" si="1"/>
        <v>#DIV/0!</v>
      </c>
      <c r="X36" s="11" t="e">
        <f t="shared" si="1"/>
        <v>#DIV/0!</v>
      </c>
      <c r="Y36" s="11" t="e">
        <f t="shared" si="1"/>
        <v>#DIV/0!</v>
      </c>
      <c r="Z36" s="11" t="e">
        <f t="shared" si="1"/>
        <v>#DIV/0!</v>
      </c>
      <c r="AA36" s="11" t="e">
        <f t="shared" si="1"/>
        <v>#DIV/0!</v>
      </c>
      <c r="AB36" s="11" t="e">
        <f t="shared" si="1"/>
        <v>#DIV/0!</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7"/>
  <dimension ref="A1:R43"/>
  <sheetViews>
    <sheetView view="pageBreakPreview" topLeftCell="A22" zoomScale="85" zoomScaleNormal="100" zoomScaleSheetLayoutView="85" workbookViewId="0">
      <selection activeCell="E37" sqref="E37"/>
    </sheetView>
  </sheetViews>
  <sheetFormatPr defaultColWidth="9.109375" defaultRowHeight="16.8" x14ac:dyDescent="0.45"/>
  <cols>
    <col min="1" max="1" width="13.5546875" style="62" customWidth="1"/>
    <col min="2" max="2" width="17.6640625" style="62" customWidth="1"/>
    <col min="3" max="3" width="20.109375" style="62" customWidth="1"/>
    <col min="4" max="4" width="23.33203125" style="62" bestFit="1" customWidth="1"/>
    <col min="5" max="5" width="17.6640625" style="62" customWidth="1"/>
    <col min="6" max="6" width="13.6640625" style="62" customWidth="1"/>
    <col min="7" max="7" width="20.109375" style="62" customWidth="1"/>
    <col min="8" max="8" width="21.5546875" style="62" customWidth="1"/>
    <col min="9" max="16384" width="9.109375" style="62"/>
  </cols>
  <sheetData>
    <row r="1" spans="1:4" x14ac:dyDescent="0.45">
      <c r="A1" s="61">
        <f>O1</f>
        <v>0</v>
      </c>
    </row>
    <row r="3" spans="1:4" ht="15.75" customHeight="1" x14ac:dyDescent="0.45">
      <c r="A3" s="216" t="s">
        <v>49</v>
      </c>
      <c r="B3" s="215" t="s">
        <v>50</v>
      </c>
      <c r="C3" s="215"/>
      <c r="D3" s="215"/>
    </row>
    <row r="4" spans="1:4" x14ac:dyDescent="0.45">
      <c r="A4" s="216"/>
      <c r="B4" s="63" t="s">
        <v>88</v>
      </c>
      <c r="C4" s="64" t="s">
        <v>89</v>
      </c>
      <c r="D4" s="155" t="s">
        <v>90</v>
      </c>
    </row>
    <row r="5" spans="1:4" x14ac:dyDescent="0.45">
      <c r="A5" s="66">
        <v>0.05</v>
      </c>
      <c r="B5" s="67">
        <f>'650 PCAR (Annual Avg)'!AE15</f>
        <v>85.412102054769235</v>
      </c>
      <c r="C5" s="67" t="e">
        <f>'225 PCAR (Annual Avg)'!AE15</f>
        <v>#REF!</v>
      </c>
      <c r="D5" s="69" t="e">
        <f>#REF!</f>
        <v>#REF!</v>
      </c>
    </row>
    <row r="6" spans="1:4" x14ac:dyDescent="0.45">
      <c r="A6" s="66">
        <v>0.1</v>
      </c>
      <c r="B6" s="67">
        <f>'650 PCAR (Annual Avg)'!AE16</f>
        <v>62.268741068558754</v>
      </c>
      <c r="C6" s="67" t="e">
        <f>'225 PCAR (Annual Avg)'!AE16</f>
        <v>#REF!</v>
      </c>
      <c r="D6" s="69" t="e">
        <f>#REF!</f>
        <v>#REF!</v>
      </c>
    </row>
    <row r="7" spans="1:4" x14ac:dyDescent="0.45">
      <c r="A7" s="66">
        <v>0.15</v>
      </c>
      <c r="B7" s="67">
        <f>'650 PCAR (Annual Avg)'!AE17</f>
        <v>50.740727294295425</v>
      </c>
      <c r="C7" s="67" t="e">
        <f>'225 PCAR (Annual Avg)'!AE17</f>
        <v>#REF!</v>
      </c>
      <c r="D7" s="69" t="e">
        <f>#REF!</f>
        <v>#REF!</v>
      </c>
    </row>
    <row r="8" spans="1:4" x14ac:dyDescent="0.45">
      <c r="A8" s="66">
        <v>0.2</v>
      </c>
      <c r="B8" s="67">
        <f>'650 PCAR (Annual Avg)'!AE18</f>
        <v>41.430284169699476</v>
      </c>
      <c r="C8" s="67" t="e">
        <f>'225 PCAR (Annual Avg)'!AE18</f>
        <v>#REF!</v>
      </c>
      <c r="D8" s="69" t="e">
        <f>#REF!</f>
        <v>#REF!</v>
      </c>
    </row>
    <row r="9" spans="1:4" x14ac:dyDescent="0.45">
      <c r="A9" s="66">
        <v>0.25</v>
      </c>
      <c r="B9" s="67">
        <f>'650 PCAR (Annual Avg)'!AE19</f>
        <v>33.448706632900425</v>
      </c>
      <c r="C9" s="67" t="e">
        <f>'225 PCAR (Annual Avg)'!AE19</f>
        <v>#REF!</v>
      </c>
      <c r="D9" s="69" t="e">
        <f>#REF!</f>
        <v>#REF!</v>
      </c>
    </row>
    <row r="10" spans="1:4" x14ac:dyDescent="0.45">
      <c r="A10" s="66">
        <v>0.3</v>
      </c>
      <c r="B10" s="67">
        <f>'650 PCAR (Annual Avg)'!AE20</f>
        <v>24.628029426835297</v>
      </c>
      <c r="C10" s="67" t="e">
        <f>'225 PCAR (Annual Avg)'!AE20</f>
        <v>#REF!</v>
      </c>
      <c r="D10" s="69" t="e">
        <f>#REF!</f>
        <v>#REF!</v>
      </c>
    </row>
    <row r="11" spans="1:4" x14ac:dyDescent="0.45">
      <c r="A11" s="66">
        <v>0.35</v>
      </c>
      <c r="B11" s="67">
        <f>'650 PCAR (Annual Avg)'!AE21</f>
        <v>16.942686910659745</v>
      </c>
      <c r="C11" s="67" t="e">
        <f>'225 PCAR (Annual Avg)'!AE21</f>
        <v>#REF!</v>
      </c>
      <c r="D11" s="69" t="e">
        <f>#REF!</f>
        <v>#REF!</v>
      </c>
    </row>
    <row r="12" spans="1:4" x14ac:dyDescent="0.45">
      <c r="A12" s="68">
        <v>0.4</v>
      </c>
      <c r="B12" s="69">
        <f>'650 PCAR (Annual Avg)'!AE22</f>
        <v>12.488681588785276</v>
      </c>
      <c r="C12" s="69" t="e">
        <f>'225 PCAR (Annual Avg)'!AE22</f>
        <v>#REF!</v>
      </c>
      <c r="D12" s="69" t="e">
        <f>#REF!</f>
        <v>#REF!</v>
      </c>
    </row>
    <row r="13" spans="1:4" x14ac:dyDescent="0.45">
      <c r="A13" s="66">
        <v>0.45</v>
      </c>
      <c r="B13" s="67">
        <f>'650 PCAR (Annual Avg)'!AE23</f>
        <v>9.5193447075356303</v>
      </c>
      <c r="C13" s="67" t="e">
        <f>'225 PCAR (Annual Avg)'!AE23</f>
        <v>#REF!</v>
      </c>
      <c r="D13" s="69" t="e">
        <f>#REF!</f>
        <v>#REF!</v>
      </c>
    </row>
    <row r="14" spans="1:4" x14ac:dyDescent="0.45">
      <c r="A14" s="66">
        <v>0.5</v>
      </c>
      <c r="B14" s="67">
        <f>'650 PCAR (Annual Avg)'!AE24</f>
        <v>7.9211427979218501</v>
      </c>
      <c r="C14" s="67" t="e">
        <f>'225 PCAR (Annual Avg)'!AE24</f>
        <v>#REF!</v>
      </c>
      <c r="D14" s="69" t="e">
        <f>#REF!</f>
        <v>#REF!</v>
      </c>
    </row>
    <row r="15" spans="1:4" x14ac:dyDescent="0.45">
      <c r="A15" s="66">
        <v>0.55000000000000004</v>
      </c>
      <c r="B15" s="67">
        <f>'650 PCAR (Annual Avg)'!AE25</f>
        <v>7.0063250381838991</v>
      </c>
      <c r="C15" s="67" t="e">
        <f>'225 PCAR (Annual Avg)'!AE25</f>
        <v>#REF!</v>
      </c>
      <c r="D15" s="69" t="e">
        <f>#REF!</f>
        <v>#REF!</v>
      </c>
    </row>
    <row r="16" spans="1:4" x14ac:dyDescent="0.45">
      <c r="A16" s="66">
        <v>0.6</v>
      </c>
      <c r="B16" s="67">
        <f>'650 PCAR (Annual Avg)'!AE26</f>
        <v>6.1133406378669184</v>
      </c>
      <c r="C16" s="67" t="e">
        <f>'225 PCAR (Annual Avg)'!AE26</f>
        <v>#REF!</v>
      </c>
      <c r="D16" s="69" t="e">
        <f>#REF!</f>
        <v>#REF!</v>
      </c>
    </row>
    <row r="17" spans="1:18" x14ac:dyDescent="0.45">
      <c r="A17" s="66">
        <v>0.65</v>
      </c>
      <c r="B17" s="67">
        <f>'650 PCAR (Annual Avg)'!AE27</f>
        <v>5.5544066366905147</v>
      </c>
      <c r="C17" s="67" t="e">
        <f>'225 PCAR (Annual Avg)'!AE27</f>
        <v>#REF!</v>
      </c>
      <c r="D17" s="69" t="e">
        <f>#REF!</f>
        <v>#REF!</v>
      </c>
    </row>
    <row r="18" spans="1:18" x14ac:dyDescent="0.45">
      <c r="A18" s="66">
        <v>0.7</v>
      </c>
      <c r="B18" s="67">
        <f>'650 PCAR (Annual Avg)'!AE28</f>
        <v>5.0304060105876358</v>
      </c>
      <c r="C18" s="67" t="e">
        <f>'225 PCAR (Annual Avg)'!AE28</f>
        <v>#REF!</v>
      </c>
      <c r="D18" s="69" t="e">
        <f>#REF!</f>
        <v>#REF!</v>
      </c>
    </row>
    <row r="19" spans="1:18" x14ac:dyDescent="0.45">
      <c r="A19" s="66">
        <v>0.75</v>
      </c>
      <c r="B19" s="67">
        <f>'650 PCAR (Annual Avg)'!AE29</f>
        <v>4.5330420829783202</v>
      </c>
      <c r="C19" s="67" t="e">
        <f>'225 PCAR (Annual Avg)'!AE29</f>
        <v>#REF!</v>
      </c>
      <c r="D19" s="69" t="e">
        <f>#REF!</f>
        <v>#REF!</v>
      </c>
    </row>
    <row r="20" spans="1:18" x14ac:dyDescent="0.45">
      <c r="A20" s="66">
        <v>0.8</v>
      </c>
      <c r="B20" s="67">
        <f>'650 PCAR (Annual Avg)'!AE30</f>
        <v>4.1658049775178858</v>
      </c>
      <c r="C20" s="67" t="e">
        <f>'225 PCAR (Annual Avg)'!AE30</f>
        <v>#REF!</v>
      </c>
      <c r="D20" s="69" t="e">
        <f>#REF!</f>
        <v>#REF!</v>
      </c>
    </row>
    <row r="21" spans="1:18" x14ac:dyDescent="0.45">
      <c r="A21" s="66">
        <v>0.85</v>
      </c>
      <c r="B21" s="67">
        <f>'650 PCAR (Annual Avg)'!AE31</f>
        <v>3.746604476635583</v>
      </c>
      <c r="C21" s="67" t="e">
        <f>'225 PCAR (Annual Avg)'!AE31</f>
        <v>#REF!</v>
      </c>
      <c r="D21" s="69" t="e">
        <f>#REF!</f>
        <v>#REF!</v>
      </c>
    </row>
    <row r="22" spans="1:18" x14ac:dyDescent="0.45">
      <c r="A22" s="66">
        <v>0.9</v>
      </c>
      <c r="B22" s="67">
        <f>'650 PCAR (Annual Avg)'!AE32</f>
        <v>3.4584041322789996</v>
      </c>
      <c r="C22" s="67" t="e">
        <f>'225 PCAR (Annual Avg)'!AE32</f>
        <v>#REF!</v>
      </c>
      <c r="D22" s="69" t="e">
        <f>#REF!</f>
        <v>#REF!</v>
      </c>
    </row>
    <row r="23" spans="1:18" x14ac:dyDescent="0.45">
      <c r="A23" s="66">
        <v>0.95</v>
      </c>
      <c r="B23" s="67">
        <f>'650 PCAR (Annual Avg)'!AE33</f>
        <v>3.0304702876283156</v>
      </c>
      <c r="C23" s="67" t="e">
        <f>'225 PCAR (Annual Avg)'!AE33</f>
        <v>#REF!</v>
      </c>
      <c r="D23" s="69" t="e">
        <f>#REF!</f>
        <v>#REF!</v>
      </c>
    </row>
    <row r="24" spans="1:18" x14ac:dyDescent="0.45">
      <c r="A24" s="66">
        <v>1</v>
      </c>
      <c r="B24" s="67">
        <f>'650 PCAR (Annual Avg)'!AE34</f>
        <v>1.3012682214888154</v>
      </c>
      <c r="C24" s="67" t="e">
        <f>'225 PCAR (Annual Avg)'!AE34</f>
        <v>#REF!</v>
      </c>
      <c r="D24" s="69" t="e">
        <f>#REF!</f>
        <v>#REF!</v>
      </c>
    </row>
    <row r="27" spans="1:18" x14ac:dyDescent="0.45">
      <c r="A27" s="61" t="s">
        <v>102</v>
      </c>
    </row>
    <row r="28" spans="1:18" x14ac:dyDescent="0.45">
      <c r="A28" s="214" t="s">
        <v>92</v>
      </c>
      <c r="B28" s="214"/>
      <c r="C28" s="215" t="s">
        <v>91</v>
      </c>
      <c r="D28" s="215"/>
      <c r="E28" s="215"/>
      <c r="G28" s="70"/>
      <c r="K28" s="70"/>
      <c r="L28" s="70"/>
      <c r="M28" s="70"/>
      <c r="N28" s="70"/>
      <c r="O28" s="70"/>
      <c r="P28" s="70"/>
      <c r="Q28" s="70"/>
      <c r="R28" s="70"/>
    </row>
    <row r="29" spans="1:18" ht="50.4" x14ac:dyDescent="0.45">
      <c r="A29" s="85" t="s">
        <v>93</v>
      </c>
      <c r="B29" s="86" t="s">
        <v>94</v>
      </c>
      <c r="C29" s="86" t="s">
        <v>88</v>
      </c>
      <c r="D29" s="64" t="s">
        <v>89</v>
      </c>
      <c r="E29" s="65" t="s">
        <v>90</v>
      </c>
      <c r="F29" s="82" t="s">
        <v>130</v>
      </c>
      <c r="G29" s="154" t="s">
        <v>131</v>
      </c>
      <c r="H29" s="62" t="s">
        <v>132</v>
      </c>
      <c r="K29" s="70"/>
      <c r="L29" s="70"/>
      <c r="M29" s="70"/>
      <c r="N29" s="70"/>
      <c r="O29" s="70"/>
      <c r="P29" s="70"/>
      <c r="Q29" s="70"/>
      <c r="R29" s="70"/>
    </row>
    <row r="30" spans="1:18" x14ac:dyDescent="0.45">
      <c r="A30" s="71" t="s">
        <v>36</v>
      </c>
      <c r="B30" s="71">
        <v>1</v>
      </c>
      <c r="C30" s="67">
        <f>'650 PCAR (Annual Avg)'!Q$1470</f>
        <v>4.9663094139626347</v>
      </c>
      <c r="D30" s="67" t="e">
        <f>'225 PCAR (Annual Avg)'!Q$1326</f>
        <v>#REF!</v>
      </c>
      <c r="E30" s="69" t="e">
        <f>#REF!</f>
        <v>#REF!</v>
      </c>
      <c r="F30" s="152">
        <v>7.0856648215829452</v>
      </c>
      <c r="G30" s="152">
        <v>4.3955855529541665</v>
      </c>
      <c r="H30" s="234" t="s">
        <v>133</v>
      </c>
      <c r="K30" s="70"/>
      <c r="L30" s="70"/>
      <c r="M30" s="70"/>
      <c r="N30" s="70"/>
      <c r="O30" s="70"/>
      <c r="P30" s="70"/>
      <c r="Q30" s="70"/>
      <c r="R30" s="70"/>
    </row>
    <row r="31" spans="1:18" x14ac:dyDescent="0.45">
      <c r="A31" s="71" t="s">
        <v>37</v>
      </c>
      <c r="B31" s="71">
        <v>2</v>
      </c>
      <c r="C31" s="67">
        <f>'650 PCAR (Annual Avg)'!R$1470</f>
        <v>4.177774713148998</v>
      </c>
      <c r="D31" s="67" t="e">
        <f>'225 PCAR (Annual Avg)'!R$1326</f>
        <v>#REF!</v>
      </c>
      <c r="E31" s="69" t="e">
        <f>#REF!</f>
        <v>#REF!</v>
      </c>
      <c r="F31" s="152">
        <v>6.2629843413182273</v>
      </c>
      <c r="G31" s="152">
        <v>3.8941654452392855</v>
      </c>
      <c r="H31" s="234"/>
    </row>
    <row r="32" spans="1:18" x14ac:dyDescent="0.45">
      <c r="A32" s="71" t="s">
        <v>38</v>
      </c>
      <c r="B32" s="71">
        <v>3</v>
      </c>
      <c r="C32" s="67">
        <f>'650 PCAR (Annual Avg)'!S$1470</f>
        <v>3.8712531104206525</v>
      </c>
      <c r="D32" s="67" t="e">
        <f>'225 PCAR (Annual Avg)'!S$1326</f>
        <v>#REF!</v>
      </c>
      <c r="E32" s="69" t="e">
        <f>#REF!</f>
        <v>#REF!</v>
      </c>
      <c r="F32" s="152">
        <v>6.5955286324274933</v>
      </c>
      <c r="G32" s="152">
        <v>3.9616454729327075</v>
      </c>
      <c r="H32" s="234"/>
    </row>
    <row r="33" spans="1:9" x14ac:dyDescent="0.45">
      <c r="A33" s="71" t="s">
        <v>39</v>
      </c>
      <c r="B33" s="71">
        <v>4</v>
      </c>
      <c r="C33" s="67">
        <f>'650 PCAR (Annual Avg)'!T$1470</f>
        <v>4.2940382519496971</v>
      </c>
      <c r="D33" s="67" t="e">
        <f>'225 PCAR (Annual Avg)'!T$1326</f>
        <v>#REF!</v>
      </c>
      <c r="E33" s="69" t="e">
        <f>#REF!</f>
        <v>#REF!</v>
      </c>
      <c r="F33" s="152">
        <v>9.8564896558180681</v>
      </c>
      <c r="G33" s="152">
        <v>3.9972361782792354</v>
      </c>
      <c r="H33" s="234"/>
    </row>
    <row r="34" spans="1:9" x14ac:dyDescent="0.45">
      <c r="A34" s="71" t="s">
        <v>21</v>
      </c>
      <c r="B34" s="71">
        <v>5</v>
      </c>
      <c r="C34" s="67">
        <f>'650 PCAR (Annual Avg)'!U$1470</f>
        <v>7.0441204401375339</v>
      </c>
      <c r="D34" s="67" t="e">
        <f>'225 PCAR (Annual Avg)'!U$1326</f>
        <v>#REF!</v>
      </c>
      <c r="E34" s="69" t="e">
        <f>#REF!</f>
        <v>#REF!</v>
      </c>
      <c r="F34" s="152">
        <v>19.400990755884116</v>
      </c>
      <c r="G34" s="152"/>
    </row>
    <row r="35" spans="1:9" x14ac:dyDescent="0.45">
      <c r="A35" s="71" t="s">
        <v>40</v>
      </c>
      <c r="B35" s="71">
        <v>6</v>
      </c>
      <c r="C35" s="67">
        <f>'650 PCAR (Annual Avg)'!V$1470</f>
        <v>28.407153699903002</v>
      </c>
      <c r="D35" s="67" t="e">
        <f>'225 PCAR (Annual Avg)'!V$1326</f>
        <v>#REF!</v>
      </c>
      <c r="E35" s="69" t="e">
        <f>#REF!</f>
        <v>#REF!</v>
      </c>
      <c r="F35" s="152">
        <v>33.974643921926713</v>
      </c>
      <c r="G35" s="152"/>
    </row>
    <row r="36" spans="1:9" x14ac:dyDescent="0.45">
      <c r="A36" s="71" t="s">
        <v>41</v>
      </c>
      <c r="B36" s="71">
        <v>7</v>
      </c>
      <c r="C36" s="67">
        <f>'650 PCAR (Annual Avg)'!W$1470</f>
        <v>72.228978776014188</v>
      </c>
      <c r="D36" s="67" t="e">
        <f>'225 PCAR (Annual Avg)'!W$1326</f>
        <v>#REF!</v>
      </c>
      <c r="E36" s="69" t="e">
        <f>#REF!</f>
        <v>#REF!</v>
      </c>
      <c r="F36" s="152">
        <v>73.246128156305815</v>
      </c>
      <c r="G36" s="152"/>
    </row>
    <row r="37" spans="1:9" x14ac:dyDescent="0.45">
      <c r="A37" s="71" t="s">
        <v>42</v>
      </c>
      <c r="B37" s="71">
        <v>8</v>
      </c>
      <c r="C37" s="67">
        <f>'650 PCAR (Annual Avg)'!X$1470</f>
        <v>74.07399368825547</v>
      </c>
      <c r="D37" s="67" t="e">
        <f>'225 PCAR (Annual Avg)'!X$1326</f>
        <v>#REF!</v>
      </c>
      <c r="E37" s="69" t="e">
        <f>#REF!</f>
        <v>#REF!</v>
      </c>
      <c r="F37" s="152">
        <v>86.87287448164642</v>
      </c>
      <c r="G37" s="152"/>
    </row>
    <row r="38" spans="1:9" x14ac:dyDescent="0.45">
      <c r="A38" s="71" t="s">
        <v>43</v>
      </c>
      <c r="B38" s="71">
        <v>9</v>
      </c>
      <c r="C38" s="67">
        <f>'650 PCAR (Annual Avg)'!Y$1470</f>
        <v>46.815810697532577</v>
      </c>
      <c r="D38" s="67" t="e">
        <f>'225 PCAR (Annual Avg)'!Y$1326</f>
        <v>#REF!</v>
      </c>
      <c r="E38" s="69" t="e">
        <f>#REF!</f>
        <v>#REF!</v>
      </c>
      <c r="F38" s="152">
        <v>56.45663476395373</v>
      </c>
      <c r="G38" s="152"/>
    </row>
    <row r="39" spans="1:9" x14ac:dyDescent="0.45">
      <c r="A39" s="71" t="s">
        <v>44</v>
      </c>
      <c r="B39" s="71">
        <v>10</v>
      </c>
      <c r="C39" s="67">
        <f>'650 PCAR (Annual Avg)'!Z$1470</f>
        <v>21.45827664824947</v>
      </c>
      <c r="D39" s="67" t="e">
        <f>'225 PCAR (Annual Avg)'!Z$1326</f>
        <v>#REF!</v>
      </c>
      <c r="E39" s="69" t="e">
        <f>#REF!</f>
        <v>#REF!</v>
      </c>
      <c r="F39" s="152">
        <v>26.676516332142967</v>
      </c>
      <c r="G39" s="152"/>
    </row>
    <row r="40" spans="1:9" x14ac:dyDescent="0.45">
      <c r="A40" s="71" t="s">
        <v>45</v>
      </c>
      <c r="B40" s="71">
        <v>11</v>
      </c>
      <c r="C40" s="67">
        <f>'650 PCAR (Annual Avg)'!AA$1470</f>
        <v>10.263451796632991</v>
      </c>
      <c r="D40" s="67" t="e">
        <f>'225 PCAR (Annual Avg)'!AA$1326</f>
        <v>#REF!</v>
      </c>
      <c r="E40" s="69" t="e">
        <f>#REF!</f>
        <v>#REF!</v>
      </c>
      <c r="F40" s="152">
        <v>14.127740464817737</v>
      </c>
      <c r="G40" s="152">
        <v>6.3057839334452952</v>
      </c>
      <c r="H40" s="62" t="s">
        <v>135</v>
      </c>
    </row>
    <row r="41" spans="1:9" x14ac:dyDescent="0.45">
      <c r="A41" s="71" t="s">
        <v>46</v>
      </c>
      <c r="B41" s="71">
        <v>12</v>
      </c>
      <c r="C41" s="67">
        <f>'650 PCAR (Annual Avg)'!AB$1470</f>
        <v>6.6655612331723395</v>
      </c>
      <c r="D41" s="67" t="e">
        <f>'225 PCAR (Annual Avg)'!AB$1326</f>
        <v>#REF!</v>
      </c>
      <c r="E41" s="69" t="e">
        <f>#REF!</f>
        <v>#REF!</v>
      </c>
      <c r="F41" s="152">
        <v>9.2701758094223425</v>
      </c>
      <c r="G41" s="152">
        <v>5.2419014836013949</v>
      </c>
      <c r="H41" s="62" t="s">
        <v>134</v>
      </c>
    </row>
    <row r="42" spans="1:9" x14ac:dyDescent="0.45">
      <c r="A42" s="215" t="s">
        <v>119</v>
      </c>
      <c r="B42" s="215"/>
      <c r="C42" s="87">
        <f>AVERAGE(C30:C41)</f>
        <v>23.688893539114961</v>
      </c>
      <c r="D42" s="87" t="e">
        <f>AVERAGE(D30:D41)</f>
        <v>#REF!</v>
      </c>
      <c r="E42" s="87" t="e">
        <f>AVERAGE(E30:E41)</f>
        <v>#REF!</v>
      </c>
      <c r="I42" s="70"/>
    </row>
    <row r="43" spans="1:9" x14ac:dyDescent="0.45">
      <c r="I43" s="70"/>
    </row>
  </sheetData>
  <mergeCells count="6">
    <mergeCell ref="A42:B42"/>
    <mergeCell ref="H30:H33"/>
    <mergeCell ref="A3:A4"/>
    <mergeCell ref="B3:D3"/>
    <mergeCell ref="C28:E28"/>
    <mergeCell ref="A28:B28"/>
  </mergeCells>
  <phoneticPr fontId="16" type="noConversion"/>
  <pageMargins left="0.7" right="0.7" top="0.75" bottom="0.75" header="0.3" footer="0.3"/>
  <pageSetup orientation="portrait" r:id="rId1"/>
  <drawing r:id="rId2"/>
  <legacyDrawing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N1450"/>
  <sheetViews>
    <sheetView topLeftCell="A1392" workbookViewId="0">
      <selection activeCell="F1428" sqref="F1428"/>
    </sheetView>
  </sheetViews>
  <sheetFormatPr defaultRowHeight="14.4" x14ac:dyDescent="0.3"/>
  <sheetData>
    <row r="1" spans="1:14" x14ac:dyDescent="0.3">
      <c r="A1">
        <v>1964</v>
      </c>
      <c r="B1">
        <v>1</v>
      </c>
      <c r="C1">
        <v>6.26</v>
      </c>
      <c r="D1" t="s">
        <v>147</v>
      </c>
      <c r="E1" t="s">
        <v>147</v>
      </c>
      <c r="F1" t="s">
        <v>147</v>
      </c>
      <c r="G1">
        <v>6.49</v>
      </c>
      <c r="H1">
        <v>5.38</v>
      </c>
      <c r="I1">
        <v>24.8</v>
      </c>
      <c r="J1">
        <v>62.6</v>
      </c>
      <c r="K1">
        <v>63.7</v>
      </c>
      <c r="L1">
        <v>34</v>
      </c>
      <c r="M1">
        <v>12.5</v>
      </c>
      <c r="N1">
        <v>6.96</v>
      </c>
    </row>
    <row r="2" spans="1:14" x14ac:dyDescent="0.3">
      <c r="B2">
        <v>2</v>
      </c>
      <c r="C2">
        <v>6.26</v>
      </c>
      <c r="D2" t="s">
        <v>147</v>
      </c>
      <c r="E2" t="s">
        <v>147</v>
      </c>
      <c r="F2" t="s">
        <v>147</v>
      </c>
      <c r="G2">
        <v>6.26</v>
      </c>
      <c r="H2">
        <v>6.03</v>
      </c>
      <c r="I2">
        <v>27.1</v>
      </c>
      <c r="J2">
        <v>52</v>
      </c>
      <c r="K2">
        <v>58.7</v>
      </c>
      <c r="L2">
        <v>28.3</v>
      </c>
      <c r="M2">
        <v>11.8</v>
      </c>
      <c r="N2">
        <v>6.72</v>
      </c>
    </row>
    <row r="3" spans="1:14" x14ac:dyDescent="0.3">
      <c r="B3">
        <v>3</v>
      </c>
      <c r="C3">
        <v>6.03</v>
      </c>
      <c r="D3" t="s">
        <v>147</v>
      </c>
      <c r="E3" t="s">
        <v>147</v>
      </c>
      <c r="F3" t="s">
        <v>147</v>
      </c>
      <c r="G3">
        <v>4.83</v>
      </c>
      <c r="H3">
        <v>8.76</v>
      </c>
      <c r="I3">
        <v>47.7</v>
      </c>
      <c r="J3">
        <v>62.6</v>
      </c>
      <c r="K3">
        <v>55.8</v>
      </c>
      <c r="L3">
        <v>27.7</v>
      </c>
      <c r="M3">
        <v>11.5</v>
      </c>
      <c r="N3">
        <v>6.72</v>
      </c>
    </row>
    <row r="4" spans="1:14" x14ac:dyDescent="0.3">
      <c r="B4">
        <v>4</v>
      </c>
      <c r="C4">
        <v>6.03</v>
      </c>
      <c r="D4" t="s">
        <v>147</v>
      </c>
      <c r="E4" t="s">
        <v>147</v>
      </c>
      <c r="F4" t="s">
        <v>147</v>
      </c>
      <c r="G4">
        <v>5.56</v>
      </c>
      <c r="H4">
        <v>7.19</v>
      </c>
      <c r="I4">
        <v>42.8</v>
      </c>
      <c r="J4">
        <v>69.099999999999994</v>
      </c>
      <c r="K4">
        <v>60.7</v>
      </c>
      <c r="L4">
        <v>34</v>
      </c>
      <c r="M4">
        <v>11.1</v>
      </c>
      <c r="N4">
        <v>6.49</v>
      </c>
    </row>
    <row r="5" spans="1:14" x14ac:dyDescent="0.3">
      <c r="B5">
        <v>5</v>
      </c>
      <c r="C5">
        <v>6.03</v>
      </c>
      <c r="D5" t="s">
        <v>147</v>
      </c>
      <c r="E5" t="s">
        <v>147</v>
      </c>
      <c r="F5" t="s">
        <v>147</v>
      </c>
      <c r="G5">
        <v>5.79</v>
      </c>
      <c r="H5">
        <v>5.79</v>
      </c>
      <c r="I5">
        <v>32.700000000000003</v>
      </c>
      <c r="J5">
        <v>56.8</v>
      </c>
      <c r="K5">
        <v>52.9</v>
      </c>
      <c r="L5">
        <v>34.700000000000003</v>
      </c>
      <c r="M5">
        <v>10.5</v>
      </c>
      <c r="N5">
        <v>6.49</v>
      </c>
    </row>
    <row r="6" spans="1:14" x14ac:dyDescent="0.3">
      <c r="B6">
        <v>6</v>
      </c>
      <c r="C6">
        <v>5.79</v>
      </c>
      <c r="D6" t="s">
        <v>147</v>
      </c>
      <c r="E6" t="s">
        <v>147</v>
      </c>
      <c r="F6">
        <v>2.91</v>
      </c>
      <c r="G6">
        <v>4.29</v>
      </c>
      <c r="H6">
        <v>4.83</v>
      </c>
      <c r="I6">
        <v>22.2</v>
      </c>
      <c r="J6">
        <v>50.3</v>
      </c>
      <c r="K6">
        <v>46</v>
      </c>
      <c r="L6">
        <v>34</v>
      </c>
      <c r="M6">
        <v>9.93</v>
      </c>
      <c r="N6">
        <v>6.26</v>
      </c>
    </row>
    <row r="7" spans="1:14" x14ac:dyDescent="0.3">
      <c r="B7">
        <v>7</v>
      </c>
      <c r="C7">
        <v>5.79</v>
      </c>
      <c r="D7" t="s">
        <v>147</v>
      </c>
      <c r="E7" t="s">
        <v>147</v>
      </c>
      <c r="F7">
        <v>3.05</v>
      </c>
      <c r="G7">
        <v>4.29</v>
      </c>
      <c r="H7">
        <v>4.29</v>
      </c>
      <c r="I7">
        <v>23.2</v>
      </c>
      <c r="J7">
        <v>50.3</v>
      </c>
      <c r="K7">
        <v>42.8</v>
      </c>
      <c r="L7">
        <v>31.3</v>
      </c>
      <c r="M7">
        <v>9.64</v>
      </c>
      <c r="N7">
        <v>6.03</v>
      </c>
    </row>
    <row r="8" spans="1:14" x14ac:dyDescent="0.3">
      <c r="B8">
        <v>8</v>
      </c>
      <c r="C8">
        <v>5.79</v>
      </c>
      <c r="D8" t="s">
        <v>147</v>
      </c>
      <c r="E8" t="s">
        <v>147</v>
      </c>
      <c r="F8">
        <v>3.18</v>
      </c>
      <c r="G8">
        <v>5.01</v>
      </c>
      <c r="H8">
        <v>3.92</v>
      </c>
      <c r="I8">
        <v>27.7</v>
      </c>
      <c r="J8">
        <v>64.8</v>
      </c>
      <c r="K8">
        <v>69.099999999999994</v>
      </c>
      <c r="L8">
        <v>25.4</v>
      </c>
      <c r="M8">
        <v>9.64</v>
      </c>
      <c r="N8">
        <v>6.03</v>
      </c>
    </row>
    <row r="9" spans="1:14" x14ac:dyDescent="0.3">
      <c r="B9">
        <v>9</v>
      </c>
      <c r="C9">
        <v>5.79</v>
      </c>
      <c r="D9" t="s">
        <v>147</v>
      </c>
      <c r="E9" t="s">
        <v>147</v>
      </c>
      <c r="F9">
        <v>3.18</v>
      </c>
      <c r="G9">
        <v>4.6500000000000004</v>
      </c>
      <c r="H9">
        <v>4.47</v>
      </c>
      <c r="I9">
        <v>30.7</v>
      </c>
      <c r="J9">
        <v>72.400000000000006</v>
      </c>
      <c r="K9">
        <v>57.7</v>
      </c>
      <c r="L9">
        <v>25.4</v>
      </c>
      <c r="M9">
        <v>9.34</v>
      </c>
      <c r="N9">
        <v>5.79</v>
      </c>
    </row>
    <row r="10" spans="1:14" x14ac:dyDescent="0.3">
      <c r="B10">
        <v>10</v>
      </c>
      <c r="C10">
        <v>5.79</v>
      </c>
      <c r="D10" t="s">
        <v>147</v>
      </c>
      <c r="E10" t="s">
        <v>147</v>
      </c>
      <c r="F10">
        <v>3.05</v>
      </c>
      <c r="G10">
        <v>4.83</v>
      </c>
      <c r="H10">
        <v>4.6500000000000004</v>
      </c>
      <c r="I10">
        <v>35.4</v>
      </c>
      <c r="J10">
        <v>55.8</v>
      </c>
      <c r="K10">
        <v>60.7</v>
      </c>
      <c r="L10">
        <v>22.2</v>
      </c>
      <c r="M10">
        <v>9.34</v>
      </c>
      <c r="N10">
        <v>5.56</v>
      </c>
    </row>
    <row r="11" spans="1:14" x14ac:dyDescent="0.3">
      <c r="B11">
        <v>11</v>
      </c>
      <c r="C11">
        <v>6.03</v>
      </c>
      <c r="D11" t="s">
        <v>147</v>
      </c>
      <c r="E11" t="s">
        <v>147</v>
      </c>
      <c r="F11">
        <v>3.05</v>
      </c>
      <c r="G11">
        <v>6.26</v>
      </c>
      <c r="H11">
        <v>4.6500000000000004</v>
      </c>
      <c r="I11">
        <v>25.4</v>
      </c>
      <c r="J11">
        <v>50.3</v>
      </c>
      <c r="K11">
        <v>50.3</v>
      </c>
      <c r="L11">
        <v>23.2</v>
      </c>
      <c r="M11">
        <v>9.0500000000000007</v>
      </c>
      <c r="N11">
        <v>5.56</v>
      </c>
    </row>
    <row r="12" spans="1:14" x14ac:dyDescent="0.3">
      <c r="B12">
        <v>12</v>
      </c>
      <c r="C12">
        <v>5.79</v>
      </c>
      <c r="D12" t="s">
        <v>147</v>
      </c>
      <c r="E12" t="s">
        <v>147</v>
      </c>
      <c r="F12">
        <v>6.03</v>
      </c>
      <c r="G12">
        <v>5.38</v>
      </c>
      <c r="H12">
        <v>5.01</v>
      </c>
      <c r="I12">
        <v>30.7</v>
      </c>
      <c r="J12">
        <v>47.7</v>
      </c>
      <c r="K12">
        <v>44.3</v>
      </c>
      <c r="L12">
        <v>22.2</v>
      </c>
      <c r="M12">
        <v>8.76</v>
      </c>
      <c r="N12">
        <v>5.56</v>
      </c>
    </row>
    <row r="13" spans="1:14" x14ac:dyDescent="0.3">
      <c r="B13">
        <v>13</v>
      </c>
      <c r="C13">
        <v>5.56</v>
      </c>
      <c r="D13" t="s">
        <v>147</v>
      </c>
      <c r="E13" t="s">
        <v>147</v>
      </c>
      <c r="F13">
        <v>3.74</v>
      </c>
      <c r="G13">
        <v>5.01</v>
      </c>
      <c r="H13">
        <v>5.38</v>
      </c>
      <c r="I13">
        <v>47.7</v>
      </c>
      <c r="J13">
        <v>57.7</v>
      </c>
      <c r="K13">
        <v>44.3</v>
      </c>
      <c r="L13">
        <v>23.2</v>
      </c>
      <c r="M13">
        <v>8.76</v>
      </c>
      <c r="N13">
        <v>5.79</v>
      </c>
    </row>
    <row r="14" spans="1:14" x14ac:dyDescent="0.3">
      <c r="B14">
        <v>14</v>
      </c>
      <c r="C14" t="s">
        <v>147</v>
      </c>
      <c r="D14" t="s">
        <v>147</v>
      </c>
      <c r="E14" t="s">
        <v>147</v>
      </c>
      <c r="F14">
        <v>4.29</v>
      </c>
      <c r="G14">
        <v>5.01</v>
      </c>
      <c r="H14">
        <v>6.96</v>
      </c>
      <c r="I14">
        <v>61.6</v>
      </c>
      <c r="J14">
        <v>62.6</v>
      </c>
      <c r="K14">
        <v>42.8</v>
      </c>
      <c r="L14">
        <v>21.2</v>
      </c>
      <c r="M14">
        <v>8.4700000000000006</v>
      </c>
      <c r="N14">
        <v>5.56</v>
      </c>
    </row>
    <row r="15" spans="1:14" x14ac:dyDescent="0.3">
      <c r="B15">
        <v>15</v>
      </c>
      <c r="C15" t="s">
        <v>147</v>
      </c>
      <c r="D15" t="s">
        <v>147</v>
      </c>
      <c r="E15" t="s">
        <v>147</v>
      </c>
      <c r="F15">
        <v>4.29</v>
      </c>
      <c r="G15">
        <v>5.38</v>
      </c>
      <c r="H15">
        <v>8.76</v>
      </c>
      <c r="I15">
        <v>75.900000000000006</v>
      </c>
      <c r="J15">
        <v>110</v>
      </c>
      <c r="K15">
        <v>47.7</v>
      </c>
      <c r="L15">
        <v>21.2</v>
      </c>
      <c r="M15">
        <v>8.18</v>
      </c>
      <c r="N15">
        <v>5.56</v>
      </c>
    </row>
    <row r="16" spans="1:14" x14ac:dyDescent="0.3">
      <c r="B16">
        <v>16</v>
      </c>
      <c r="C16" t="s">
        <v>147</v>
      </c>
      <c r="D16" t="s">
        <v>147</v>
      </c>
      <c r="E16" t="s">
        <v>147</v>
      </c>
      <c r="F16">
        <v>3.46</v>
      </c>
      <c r="G16">
        <v>5.38</v>
      </c>
      <c r="H16">
        <v>8.18</v>
      </c>
      <c r="I16">
        <v>58.7</v>
      </c>
      <c r="J16">
        <v>64.8</v>
      </c>
      <c r="K16">
        <v>46</v>
      </c>
      <c r="L16">
        <v>19.7</v>
      </c>
      <c r="M16">
        <v>8.4700000000000006</v>
      </c>
      <c r="N16">
        <v>5.79</v>
      </c>
    </row>
    <row r="17" spans="2:14" x14ac:dyDescent="0.3">
      <c r="B17">
        <v>17</v>
      </c>
      <c r="C17" t="s">
        <v>147</v>
      </c>
      <c r="D17" t="s">
        <v>147</v>
      </c>
      <c r="E17" t="s">
        <v>147</v>
      </c>
      <c r="F17">
        <v>3.18</v>
      </c>
      <c r="G17">
        <v>5.79</v>
      </c>
      <c r="H17">
        <v>8.4700000000000006</v>
      </c>
      <c r="I17">
        <v>50.3</v>
      </c>
      <c r="J17">
        <v>57.7</v>
      </c>
      <c r="K17">
        <v>43.5</v>
      </c>
      <c r="L17">
        <v>19.7</v>
      </c>
      <c r="M17">
        <v>8.4700000000000006</v>
      </c>
      <c r="N17">
        <v>5.56</v>
      </c>
    </row>
    <row r="18" spans="2:14" x14ac:dyDescent="0.3">
      <c r="B18">
        <v>18</v>
      </c>
      <c r="C18" t="s">
        <v>147</v>
      </c>
      <c r="D18" t="s">
        <v>147</v>
      </c>
      <c r="E18" t="s">
        <v>147</v>
      </c>
      <c r="F18">
        <v>3.18</v>
      </c>
      <c r="G18">
        <v>5.01</v>
      </c>
      <c r="H18">
        <v>9.0500000000000007</v>
      </c>
      <c r="I18">
        <v>46.9</v>
      </c>
      <c r="J18">
        <v>48.6</v>
      </c>
      <c r="K18">
        <v>50.3</v>
      </c>
      <c r="L18">
        <v>18.2</v>
      </c>
      <c r="M18">
        <v>8.4700000000000006</v>
      </c>
      <c r="N18">
        <v>5.38</v>
      </c>
    </row>
    <row r="19" spans="2:14" x14ac:dyDescent="0.3">
      <c r="B19">
        <v>19</v>
      </c>
      <c r="C19" t="s">
        <v>147</v>
      </c>
      <c r="D19" t="s">
        <v>147</v>
      </c>
      <c r="E19" t="s">
        <v>147</v>
      </c>
      <c r="F19">
        <v>3.05</v>
      </c>
      <c r="G19">
        <v>4.83</v>
      </c>
      <c r="H19">
        <v>8.4700000000000006</v>
      </c>
      <c r="I19">
        <v>44.3</v>
      </c>
      <c r="J19">
        <v>46</v>
      </c>
      <c r="K19">
        <v>52</v>
      </c>
      <c r="L19">
        <v>17.7</v>
      </c>
      <c r="M19">
        <v>8.18</v>
      </c>
      <c r="N19">
        <v>5.38</v>
      </c>
    </row>
    <row r="20" spans="2:14" x14ac:dyDescent="0.3">
      <c r="B20">
        <v>20</v>
      </c>
      <c r="C20" t="s">
        <v>147</v>
      </c>
      <c r="D20" t="s">
        <v>147</v>
      </c>
      <c r="E20" t="s">
        <v>147</v>
      </c>
      <c r="F20">
        <v>3.18</v>
      </c>
      <c r="G20">
        <v>4.6500000000000004</v>
      </c>
      <c r="H20">
        <v>12.5</v>
      </c>
      <c r="I20">
        <v>49.5</v>
      </c>
      <c r="J20">
        <v>46</v>
      </c>
      <c r="K20">
        <v>46</v>
      </c>
      <c r="L20">
        <v>17.2</v>
      </c>
      <c r="M20">
        <v>8.18</v>
      </c>
      <c r="N20">
        <v>5.01</v>
      </c>
    </row>
    <row r="21" spans="2:14" x14ac:dyDescent="0.3">
      <c r="B21">
        <v>21</v>
      </c>
      <c r="C21" t="s">
        <v>147</v>
      </c>
      <c r="D21" t="s">
        <v>147</v>
      </c>
      <c r="E21" t="s">
        <v>147</v>
      </c>
      <c r="F21">
        <v>3.18</v>
      </c>
      <c r="G21">
        <v>5.01</v>
      </c>
      <c r="H21">
        <v>19.2</v>
      </c>
      <c r="I21">
        <v>50.3</v>
      </c>
      <c r="J21">
        <v>50.3</v>
      </c>
      <c r="K21">
        <v>58.7</v>
      </c>
      <c r="L21">
        <v>17.2</v>
      </c>
      <c r="M21">
        <v>8.18</v>
      </c>
      <c r="N21">
        <v>5.01</v>
      </c>
    </row>
    <row r="22" spans="2:14" x14ac:dyDescent="0.3">
      <c r="B22">
        <v>22</v>
      </c>
      <c r="C22" t="s">
        <v>147</v>
      </c>
      <c r="D22" t="s">
        <v>147</v>
      </c>
      <c r="E22" t="s">
        <v>147</v>
      </c>
      <c r="F22">
        <v>3.32</v>
      </c>
      <c r="G22">
        <v>4.83</v>
      </c>
      <c r="H22">
        <v>24.2</v>
      </c>
      <c r="I22">
        <v>104</v>
      </c>
      <c r="J22">
        <v>49.5</v>
      </c>
      <c r="K22">
        <v>53.9</v>
      </c>
      <c r="L22">
        <v>16.7</v>
      </c>
      <c r="M22">
        <v>8.18</v>
      </c>
      <c r="N22">
        <v>5.2</v>
      </c>
    </row>
    <row r="23" spans="2:14" x14ac:dyDescent="0.3">
      <c r="B23">
        <v>23</v>
      </c>
      <c r="C23" t="s">
        <v>147</v>
      </c>
      <c r="D23" t="s">
        <v>147</v>
      </c>
      <c r="E23" t="s">
        <v>147</v>
      </c>
      <c r="F23">
        <v>3.18</v>
      </c>
      <c r="G23">
        <v>5.01</v>
      </c>
      <c r="H23">
        <v>21.7</v>
      </c>
      <c r="I23">
        <v>72.400000000000006</v>
      </c>
      <c r="J23">
        <v>62.6</v>
      </c>
      <c r="K23">
        <v>46</v>
      </c>
      <c r="L23">
        <v>14.2</v>
      </c>
      <c r="M23">
        <v>7.66</v>
      </c>
      <c r="N23">
        <v>5.38</v>
      </c>
    </row>
    <row r="24" spans="2:14" x14ac:dyDescent="0.3">
      <c r="B24">
        <v>24</v>
      </c>
      <c r="C24" t="s">
        <v>147</v>
      </c>
      <c r="D24" t="s">
        <v>147</v>
      </c>
      <c r="E24" t="s">
        <v>147</v>
      </c>
      <c r="F24">
        <v>3.46</v>
      </c>
      <c r="G24">
        <v>4.83</v>
      </c>
      <c r="H24">
        <v>14.7</v>
      </c>
      <c r="I24">
        <v>72.400000000000006</v>
      </c>
      <c r="J24">
        <v>57.7</v>
      </c>
      <c r="K24">
        <v>41.3</v>
      </c>
      <c r="L24">
        <v>13.2</v>
      </c>
      <c r="M24">
        <v>7.66</v>
      </c>
      <c r="N24">
        <v>5.2</v>
      </c>
    </row>
    <row r="25" spans="2:14" x14ac:dyDescent="0.3">
      <c r="B25">
        <v>25</v>
      </c>
      <c r="C25" t="s">
        <v>147</v>
      </c>
      <c r="D25" t="s">
        <v>147</v>
      </c>
      <c r="E25" t="s">
        <v>147</v>
      </c>
      <c r="F25">
        <v>3.46</v>
      </c>
      <c r="G25">
        <v>4.29</v>
      </c>
      <c r="H25">
        <v>15.7</v>
      </c>
      <c r="I25">
        <v>82</v>
      </c>
      <c r="J25">
        <v>45.2</v>
      </c>
      <c r="K25">
        <v>33.4</v>
      </c>
      <c r="L25">
        <v>14.2</v>
      </c>
      <c r="M25">
        <v>7.19</v>
      </c>
      <c r="N25">
        <v>5.01</v>
      </c>
    </row>
    <row r="26" spans="2:14" x14ac:dyDescent="0.3">
      <c r="B26">
        <v>26</v>
      </c>
      <c r="C26" t="s">
        <v>147</v>
      </c>
      <c r="D26" t="s">
        <v>147</v>
      </c>
      <c r="E26" t="s">
        <v>147</v>
      </c>
      <c r="F26">
        <v>3.46</v>
      </c>
      <c r="G26">
        <v>4.0999999999999996</v>
      </c>
      <c r="H26">
        <v>47.7</v>
      </c>
      <c r="I26">
        <v>75.900000000000006</v>
      </c>
      <c r="J26">
        <v>41.3</v>
      </c>
      <c r="K26">
        <v>41.3</v>
      </c>
      <c r="L26">
        <v>18.2</v>
      </c>
      <c r="M26">
        <v>7.19</v>
      </c>
      <c r="N26">
        <v>5.2</v>
      </c>
    </row>
    <row r="27" spans="2:14" x14ac:dyDescent="0.3">
      <c r="B27">
        <v>27</v>
      </c>
      <c r="C27" t="s">
        <v>147</v>
      </c>
      <c r="D27" t="s">
        <v>147</v>
      </c>
      <c r="E27" t="s">
        <v>147</v>
      </c>
      <c r="F27">
        <v>3.46</v>
      </c>
      <c r="G27">
        <v>3.92</v>
      </c>
      <c r="H27">
        <v>42</v>
      </c>
      <c r="I27">
        <v>64.8</v>
      </c>
      <c r="J27">
        <v>39.700000000000003</v>
      </c>
      <c r="K27">
        <v>34</v>
      </c>
      <c r="L27">
        <v>17.2</v>
      </c>
      <c r="M27">
        <v>6.96</v>
      </c>
      <c r="N27">
        <v>5.2</v>
      </c>
    </row>
    <row r="28" spans="2:14" x14ac:dyDescent="0.3">
      <c r="B28">
        <v>28</v>
      </c>
      <c r="C28" t="s">
        <v>147</v>
      </c>
      <c r="D28" t="s">
        <v>147</v>
      </c>
      <c r="E28" t="s">
        <v>147</v>
      </c>
      <c r="F28">
        <v>3.74</v>
      </c>
      <c r="G28">
        <v>3.92</v>
      </c>
      <c r="H28">
        <v>27.7</v>
      </c>
      <c r="I28">
        <v>64.8</v>
      </c>
      <c r="J28">
        <v>46</v>
      </c>
      <c r="K28">
        <v>25.9</v>
      </c>
      <c r="L28">
        <v>17.2</v>
      </c>
      <c r="M28">
        <v>7.19</v>
      </c>
      <c r="N28">
        <v>5.01</v>
      </c>
    </row>
    <row r="29" spans="2:14" x14ac:dyDescent="0.3">
      <c r="B29">
        <v>29</v>
      </c>
      <c r="C29" t="s">
        <v>147</v>
      </c>
      <c r="D29" t="s">
        <v>147</v>
      </c>
      <c r="E29" t="s">
        <v>147</v>
      </c>
      <c r="F29">
        <v>4.0999999999999996</v>
      </c>
      <c r="G29">
        <v>4.0999999999999996</v>
      </c>
      <c r="H29">
        <v>19.7</v>
      </c>
      <c r="I29">
        <v>56.8</v>
      </c>
      <c r="J29">
        <v>52</v>
      </c>
      <c r="K29">
        <v>34.700000000000003</v>
      </c>
      <c r="L29">
        <v>13.9</v>
      </c>
      <c r="M29">
        <v>6.96</v>
      </c>
      <c r="N29">
        <v>5.01</v>
      </c>
    </row>
    <row r="30" spans="2:14" x14ac:dyDescent="0.3">
      <c r="B30">
        <v>30</v>
      </c>
      <c r="C30" t="s">
        <v>147</v>
      </c>
      <c r="E30" t="s">
        <v>147</v>
      </c>
      <c r="F30">
        <v>4.83</v>
      </c>
      <c r="G30">
        <v>4.0999999999999996</v>
      </c>
      <c r="H30">
        <v>18.7</v>
      </c>
      <c r="I30">
        <v>57.7</v>
      </c>
      <c r="J30">
        <v>64.8</v>
      </c>
      <c r="K30">
        <v>32.700000000000003</v>
      </c>
      <c r="L30">
        <v>12.5</v>
      </c>
      <c r="M30">
        <v>6.96</v>
      </c>
      <c r="N30">
        <v>4.83</v>
      </c>
    </row>
    <row r="31" spans="2:14" x14ac:dyDescent="0.3">
      <c r="B31">
        <v>31</v>
      </c>
      <c r="C31" t="s">
        <v>147</v>
      </c>
      <c r="E31" t="s">
        <v>147</v>
      </c>
      <c r="G31">
        <v>4.83</v>
      </c>
      <c r="I31">
        <v>69.099999999999994</v>
      </c>
      <c r="J31">
        <v>57.7</v>
      </c>
      <c r="L31">
        <v>12.8</v>
      </c>
      <c r="N31">
        <v>4.83</v>
      </c>
    </row>
    <row r="34" spans="1:14" x14ac:dyDescent="0.3">
      <c r="A34">
        <v>1965</v>
      </c>
      <c r="B34">
        <v>4.83</v>
      </c>
      <c r="C34">
        <v>3.6</v>
      </c>
      <c r="D34">
        <v>3.18</v>
      </c>
      <c r="E34">
        <v>3.46</v>
      </c>
      <c r="F34">
        <v>3.92</v>
      </c>
      <c r="G34">
        <v>6.72</v>
      </c>
      <c r="H34">
        <v>96.4</v>
      </c>
      <c r="I34">
        <v>95.1</v>
      </c>
      <c r="J34">
        <v>44.3</v>
      </c>
      <c r="K34">
        <v>20.2</v>
      </c>
      <c r="L34">
        <v>12.2</v>
      </c>
      <c r="M34">
        <v>5.56</v>
      </c>
    </row>
    <row r="35" spans="1:14" x14ac:dyDescent="0.3">
      <c r="B35">
        <v>2</v>
      </c>
      <c r="C35">
        <v>4.6500000000000004</v>
      </c>
      <c r="D35">
        <v>3.74</v>
      </c>
      <c r="E35">
        <v>3.32</v>
      </c>
      <c r="F35">
        <v>3.6</v>
      </c>
      <c r="G35">
        <v>4.29</v>
      </c>
      <c r="H35">
        <v>6.96</v>
      </c>
      <c r="I35">
        <v>97.8</v>
      </c>
      <c r="J35">
        <v>79.599999999999994</v>
      </c>
      <c r="K35">
        <v>48.6</v>
      </c>
      <c r="L35">
        <v>19.7</v>
      </c>
      <c r="M35">
        <v>12.8</v>
      </c>
      <c r="N35">
        <v>6.26</v>
      </c>
    </row>
    <row r="36" spans="1:14" x14ac:dyDescent="0.3">
      <c r="B36">
        <v>3</v>
      </c>
      <c r="C36">
        <v>4.6500000000000004</v>
      </c>
      <c r="D36">
        <v>3.92</v>
      </c>
      <c r="E36">
        <v>3.32</v>
      </c>
      <c r="F36">
        <v>3.32</v>
      </c>
      <c r="G36">
        <v>6.49</v>
      </c>
      <c r="H36">
        <v>6.72</v>
      </c>
      <c r="I36">
        <v>70.2</v>
      </c>
      <c r="J36">
        <v>96.4</v>
      </c>
      <c r="K36">
        <v>42.8</v>
      </c>
      <c r="L36">
        <v>19.7</v>
      </c>
      <c r="M36">
        <v>12.5</v>
      </c>
      <c r="N36">
        <v>6.49</v>
      </c>
    </row>
    <row r="37" spans="1:14" x14ac:dyDescent="0.3">
      <c r="B37">
        <v>4</v>
      </c>
      <c r="C37">
        <v>4.6500000000000004</v>
      </c>
      <c r="D37">
        <v>3.92</v>
      </c>
      <c r="E37">
        <v>3.18</v>
      </c>
      <c r="F37">
        <v>3.05</v>
      </c>
      <c r="G37">
        <v>5.2</v>
      </c>
      <c r="H37">
        <v>5.2</v>
      </c>
      <c r="I37">
        <v>60.7</v>
      </c>
      <c r="J37">
        <v>134</v>
      </c>
      <c r="K37">
        <v>46</v>
      </c>
      <c r="L37">
        <v>28.8</v>
      </c>
      <c r="M37">
        <v>11.8</v>
      </c>
      <c r="N37">
        <v>6.03</v>
      </c>
    </row>
    <row r="38" spans="1:14" x14ac:dyDescent="0.3">
      <c r="B38">
        <v>5</v>
      </c>
      <c r="C38">
        <v>4.47</v>
      </c>
      <c r="D38">
        <v>3.92</v>
      </c>
      <c r="E38">
        <v>3.18</v>
      </c>
      <c r="F38">
        <v>3.32</v>
      </c>
      <c r="G38">
        <v>4.6500000000000004</v>
      </c>
      <c r="H38">
        <v>5.01</v>
      </c>
      <c r="I38">
        <v>54.8</v>
      </c>
      <c r="J38">
        <v>79.599999999999994</v>
      </c>
      <c r="K38">
        <v>55.8</v>
      </c>
      <c r="L38">
        <v>25.9</v>
      </c>
      <c r="M38">
        <v>11.1</v>
      </c>
      <c r="N38">
        <v>6.03</v>
      </c>
    </row>
    <row r="39" spans="1:14" x14ac:dyDescent="0.3">
      <c r="B39">
        <v>6</v>
      </c>
      <c r="C39">
        <v>4.47</v>
      </c>
      <c r="D39">
        <v>3.74</v>
      </c>
      <c r="E39">
        <v>3.18</v>
      </c>
      <c r="F39">
        <v>3.18</v>
      </c>
      <c r="G39">
        <v>4.47</v>
      </c>
      <c r="H39">
        <v>4.47</v>
      </c>
      <c r="I39">
        <v>46</v>
      </c>
      <c r="J39">
        <v>70.2</v>
      </c>
      <c r="K39">
        <v>52</v>
      </c>
      <c r="L39">
        <v>20.2</v>
      </c>
      <c r="M39">
        <v>11.1</v>
      </c>
      <c r="N39">
        <v>6</v>
      </c>
    </row>
    <row r="40" spans="1:14" x14ac:dyDescent="0.3">
      <c r="B40">
        <v>7</v>
      </c>
      <c r="C40">
        <v>4.29</v>
      </c>
      <c r="D40">
        <v>3.6</v>
      </c>
      <c r="E40">
        <v>3.18</v>
      </c>
      <c r="F40">
        <v>3.18</v>
      </c>
      <c r="G40">
        <v>4.47</v>
      </c>
      <c r="H40">
        <v>3.92</v>
      </c>
      <c r="I40">
        <v>49.5</v>
      </c>
      <c r="J40">
        <v>65.900000000000006</v>
      </c>
      <c r="K40">
        <v>51.2</v>
      </c>
      <c r="L40">
        <v>17.7</v>
      </c>
      <c r="M40">
        <v>11.1</v>
      </c>
      <c r="N40">
        <v>6</v>
      </c>
    </row>
    <row r="41" spans="1:14" x14ac:dyDescent="0.3">
      <c r="B41">
        <v>8</v>
      </c>
      <c r="C41">
        <v>4.29</v>
      </c>
      <c r="D41">
        <v>3.6</v>
      </c>
      <c r="E41">
        <v>3.05</v>
      </c>
      <c r="F41">
        <v>3.32</v>
      </c>
      <c r="G41">
        <v>4.0999999999999996</v>
      </c>
      <c r="H41">
        <v>3.92</v>
      </c>
      <c r="I41">
        <v>48.6</v>
      </c>
      <c r="J41">
        <v>64.8</v>
      </c>
      <c r="K41">
        <v>45.2</v>
      </c>
      <c r="L41">
        <v>17.7</v>
      </c>
      <c r="M41">
        <v>10.8</v>
      </c>
      <c r="N41">
        <v>6.49</v>
      </c>
    </row>
    <row r="42" spans="1:14" x14ac:dyDescent="0.3">
      <c r="B42">
        <v>9</v>
      </c>
      <c r="C42">
        <v>4.29</v>
      </c>
      <c r="D42">
        <v>3.6</v>
      </c>
      <c r="E42">
        <v>3.05</v>
      </c>
      <c r="F42">
        <v>3.6</v>
      </c>
      <c r="G42">
        <v>3.92</v>
      </c>
      <c r="H42">
        <v>3.74</v>
      </c>
      <c r="I42">
        <v>47.7</v>
      </c>
      <c r="J42">
        <v>77.2</v>
      </c>
      <c r="K42">
        <v>43.5</v>
      </c>
      <c r="L42">
        <v>18.7</v>
      </c>
      <c r="M42">
        <v>9.93</v>
      </c>
      <c r="N42">
        <v>6.49</v>
      </c>
    </row>
    <row r="43" spans="1:14" x14ac:dyDescent="0.3">
      <c r="B43">
        <v>10</v>
      </c>
      <c r="C43">
        <v>4.29</v>
      </c>
      <c r="D43">
        <v>3.6</v>
      </c>
      <c r="E43">
        <v>3.05</v>
      </c>
      <c r="F43">
        <v>3.6</v>
      </c>
      <c r="G43">
        <v>3.92</v>
      </c>
      <c r="H43">
        <v>4.29</v>
      </c>
      <c r="I43">
        <v>48.6</v>
      </c>
      <c r="J43">
        <v>107</v>
      </c>
      <c r="K43">
        <v>41.3</v>
      </c>
      <c r="L43">
        <v>18.2</v>
      </c>
      <c r="M43">
        <v>10</v>
      </c>
      <c r="N43">
        <v>6.26</v>
      </c>
    </row>
    <row r="44" spans="1:14" x14ac:dyDescent="0.3">
      <c r="B44">
        <v>11</v>
      </c>
      <c r="C44">
        <v>4.29</v>
      </c>
      <c r="D44">
        <v>3.46</v>
      </c>
      <c r="E44">
        <v>3.05</v>
      </c>
      <c r="F44">
        <v>3.92</v>
      </c>
      <c r="G44">
        <v>3.92</v>
      </c>
      <c r="H44">
        <v>5.01</v>
      </c>
      <c r="I44">
        <v>51.2</v>
      </c>
      <c r="J44">
        <v>107</v>
      </c>
      <c r="K44">
        <v>44.3</v>
      </c>
      <c r="L44">
        <v>16.2</v>
      </c>
      <c r="M44">
        <v>10</v>
      </c>
      <c r="N44">
        <v>6.49</v>
      </c>
    </row>
    <row r="45" spans="1:14" x14ac:dyDescent="0.3">
      <c r="B45">
        <v>12</v>
      </c>
      <c r="C45">
        <v>4.0999999999999996</v>
      </c>
      <c r="D45">
        <v>3.6</v>
      </c>
      <c r="E45">
        <v>2.91</v>
      </c>
      <c r="F45">
        <v>4.29</v>
      </c>
      <c r="G45">
        <v>4.29</v>
      </c>
      <c r="H45">
        <v>5.38</v>
      </c>
      <c r="I45">
        <v>55.8</v>
      </c>
      <c r="J45">
        <v>107</v>
      </c>
      <c r="K45">
        <v>42.8</v>
      </c>
      <c r="L45">
        <v>16.7</v>
      </c>
      <c r="M45">
        <v>10.199999999999999</v>
      </c>
      <c r="N45">
        <v>5.79</v>
      </c>
    </row>
    <row r="46" spans="1:14" x14ac:dyDescent="0.3">
      <c r="B46">
        <v>13</v>
      </c>
      <c r="C46">
        <v>4.0999999999999996</v>
      </c>
      <c r="D46">
        <v>3.46</v>
      </c>
      <c r="E46">
        <v>2.91</v>
      </c>
      <c r="F46">
        <v>3.92</v>
      </c>
      <c r="G46">
        <v>3.74</v>
      </c>
      <c r="H46">
        <v>12.5</v>
      </c>
      <c r="I46">
        <v>111</v>
      </c>
      <c r="J46">
        <v>89.7</v>
      </c>
      <c r="K46">
        <v>43.5</v>
      </c>
      <c r="L46">
        <v>14.7</v>
      </c>
      <c r="M46">
        <v>9.64</v>
      </c>
      <c r="N46">
        <v>5.79</v>
      </c>
    </row>
    <row r="47" spans="1:14" x14ac:dyDescent="0.3">
      <c r="B47">
        <v>14</v>
      </c>
      <c r="C47">
        <v>4.0999999999999996</v>
      </c>
      <c r="D47">
        <v>3.46</v>
      </c>
      <c r="E47">
        <v>2.91</v>
      </c>
      <c r="F47">
        <v>3.92</v>
      </c>
      <c r="G47">
        <v>3.6</v>
      </c>
      <c r="H47">
        <v>11.8</v>
      </c>
      <c r="I47">
        <v>58.7</v>
      </c>
      <c r="J47">
        <v>75.900000000000006</v>
      </c>
      <c r="K47">
        <v>39</v>
      </c>
      <c r="L47">
        <v>15.7</v>
      </c>
      <c r="M47">
        <v>9.0500000000000007</v>
      </c>
      <c r="N47">
        <v>5.79</v>
      </c>
    </row>
    <row r="48" spans="1:14" x14ac:dyDescent="0.3">
      <c r="B48">
        <v>15</v>
      </c>
      <c r="C48">
        <v>4.0999999999999996</v>
      </c>
      <c r="D48">
        <v>3.46</v>
      </c>
      <c r="E48">
        <v>2.91</v>
      </c>
      <c r="F48">
        <v>3.6</v>
      </c>
      <c r="G48">
        <v>3.92</v>
      </c>
      <c r="H48">
        <v>13.2</v>
      </c>
      <c r="I48">
        <v>46</v>
      </c>
      <c r="J48">
        <v>70.2</v>
      </c>
      <c r="K48">
        <v>39</v>
      </c>
      <c r="L48">
        <v>16.7</v>
      </c>
      <c r="M48">
        <v>8.18</v>
      </c>
      <c r="N48">
        <v>5.79</v>
      </c>
    </row>
    <row r="49" spans="2:14" x14ac:dyDescent="0.3">
      <c r="B49">
        <v>16</v>
      </c>
      <c r="C49">
        <v>3.92</v>
      </c>
      <c r="D49">
        <v>3.46</v>
      </c>
      <c r="E49">
        <v>2.77</v>
      </c>
      <c r="F49">
        <v>3.32</v>
      </c>
      <c r="G49">
        <v>4.29</v>
      </c>
      <c r="H49">
        <v>19.7</v>
      </c>
      <c r="I49">
        <v>46.9</v>
      </c>
      <c r="J49">
        <v>64.8</v>
      </c>
      <c r="K49">
        <v>34</v>
      </c>
      <c r="L49">
        <v>15.2</v>
      </c>
      <c r="M49">
        <v>8.18</v>
      </c>
      <c r="N49">
        <v>5.79</v>
      </c>
    </row>
    <row r="50" spans="2:14" x14ac:dyDescent="0.3">
      <c r="B50">
        <v>17</v>
      </c>
      <c r="C50">
        <v>3.92</v>
      </c>
      <c r="D50">
        <v>3.46</v>
      </c>
      <c r="E50">
        <v>2.91</v>
      </c>
      <c r="F50">
        <v>3.18</v>
      </c>
      <c r="G50">
        <v>4.29</v>
      </c>
      <c r="H50">
        <v>17.7</v>
      </c>
      <c r="I50">
        <v>48.6</v>
      </c>
      <c r="J50">
        <v>61.6</v>
      </c>
      <c r="K50">
        <v>32.700000000000003</v>
      </c>
      <c r="L50">
        <v>14.7</v>
      </c>
      <c r="M50">
        <v>8.18</v>
      </c>
      <c r="N50">
        <v>5.56</v>
      </c>
    </row>
    <row r="51" spans="2:14" x14ac:dyDescent="0.3">
      <c r="B51">
        <v>18</v>
      </c>
      <c r="C51">
        <v>4.29</v>
      </c>
      <c r="D51">
        <v>3.32</v>
      </c>
      <c r="E51">
        <v>2.91</v>
      </c>
      <c r="F51">
        <v>3.18</v>
      </c>
      <c r="G51">
        <v>4.6500000000000004</v>
      </c>
      <c r="H51">
        <v>19.2</v>
      </c>
      <c r="I51">
        <v>55.8</v>
      </c>
      <c r="J51">
        <v>52.9</v>
      </c>
      <c r="K51">
        <v>29.4</v>
      </c>
      <c r="L51">
        <v>14.2</v>
      </c>
      <c r="M51">
        <v>8.18</v>
      </c>
      <c r="N51">
        <v>5.56</v>
      </c>
    </row>
    <row r="52" spans="2:14" x14ac:dyDescent="0.3">
      <c r="B52">
        <v>19</v>
      </c>
      <c r="C52">
        <v>3.92</v>
      </c>
      <c r="D52">
        <v>3.46</v>
      </c>
      <c r="E52">
        <v>3.05</v>
      </c>
      <c r="F52">
        <v>3.6</v>
      </c>
      <c r="G52">
        <v>5.01</v>
      </c>
      <c r="H52">
        <v>32.700000000000003</v>
      </c>
      <c r="I52">
        <v>61.6</v>
      </c>
      <c r="J52">
        <v>55.8</v>
      </c>
      <c r="K52">
        <v>27.7</v>
      </c>
      <c r="L52">
        <v>15.7</v>
      </c>
      <c r="M52">
        <v>7.42</v>
      </c>
      <c r="N52">
        <v>5.56</v>
      </c>
    </row>
    <row r="53" spans="2:14" x14ac:dyDescent="0.3">
      <c r="B53">
        <v>20</v>
      </c>
      <c r="C53">
        <v>4</v>
      </c>
      <c r="D53">
        <v>3.46</v>
      </c>
      <c r="E53">
        <v>3.18</v>
      </c>
      <c r="F53">
        <v>3.92</v>
      </c>
      <c r="G53">
        <v>4.83</v>
      </c>
      <c r="H53">
        <v>22.7</v>
      </c>
      <c r="I53">
        <v>52</v>
      </c>
      <c r="J53">
        <v>49.5</v>
      </c>
      <c r="K53">
        <v>28.3</v>
      </c>
      <c r="L53">
        <v>13.9</v>
      </c>
      <c r="M53">
        <v>7.42</v>
      </c>
      <c r="N53">
        <v>5.79</v>
      </c>
    </row>
    <row r="54" spans="2:14" x14ac:dyDescent="0.3">
      <c r="B54">
        <v>21</v>
      </c>
      <c r="C54">
        <v>4.0999999999999996</v>
      </c>
      <c r="D54">
        <v>3.32</v>
      </c>
      <c r="E54">
        <v>2.91</v>
      </c>
      <c r="F54">
        <v>3.74</v>
      </c>
      <c r="G54">
        <v>4.0999999999999996</v>
      </c>
      <c r="H54">
        <v>22.2</v>
      </c>
      <c r="I54">
        <v>46</v>
      </c>
      <c r="J54">
        <v>47.7</v>
      </c>
      <c r="K54">
        <v>28.8</v>
      </c>
      <c r="L54">
        <v>13.5</v>
      </c>
      <c r="M54">
        <v>7.19</v>
      </c>
      <c r="N54">
        <v>5.2</v>
      </c>
    </row>
    <row r="55" spans="2:14" x14ac:dyDescent="0.3">
      <c r="B55">
        <v>22</v>
      </c>
      <c r="C55">
        <v>3.92</v>
      </c>
      <c r="D55">
        <v>3.32</v>
      </c>
      <c r="E55">
        <v>2.91</v>
      </c>
      <c r="F55">
        <v>3.6</v>
      </c>
      <c r="G55">
        <v>3.92</v>
      </c>
      <c r="H55">
        <v>14.7</v>
      </c>
      <c r="I55">
        <v>42.8</v>
      </c>
      <c r="J55">
        <v>46.9</v>
      </c>
      <c r="K55">
        <v>27.7</v>
      </c>
      <c r="L55">
        <v>14.7</v>
      </c>
      <c r="M55">
        <v>7.19</v>
      </c>
      <c r="N55">
        <v>5.38</v>
      </c>
    </row>
    <row r="56" spans="2:14" x14ac:dyDescent="0.3">
      <c r="B56">
        <v>23</v>
      </c>
      <c r="C56">
        <v>4.0999999999999996</v>
      </c>
      <c r="D56">
        <v>3.18</v>
      </c>
      <c r="E56">
        <v>2.91</v>
      </c>
      <c r="F56">
        <v>3.32</v>
      </c>
      <c r="G56">
        <v>3.92</v>
      </c>
      <c r="H56">
        <v>12.5</v>
      </c>
      <c r="I56">
        <v>42.8</v>
      </c>
      <c r="J56">
        <v>49.5</v>
      </c>
      <c r="K56">
        <v>34.700000000000003</v>
      </c>
      <c r="L56">
        <v>13.5</v>
      </c>
      <c r="M56">
        <v>7.42</v>
      </c>
      <c r="N56">
        <v>5.2</v>
      </c>
    </row>
    <row r="57" spans="2:14" x14ac:dyDescent="0.3">
      <c r="B57">
        <v>24</v>
      </c>
      <c r="C57">
        <v>3.92</v>
      </c>
      <c r="D57">
        <v>3.32</v>
      </c>
      <c r="E57">
        <v>2.91</v>
      </c>
      <c r="F57">
        <v>3.46</v>
      </c>
      <c r="G57">
        <v>3.32</v>
      </c>
      <c r="H57">
        <v>17.7</v>
      </c>
      <c r="I57">
        <v>54.8</v>
      </c>
      <c r="J57">
        <v>55.8</v>
      </c>
      <c r="K57">
        <v>34</v>
      </c>
      <c r="L57">
        <v>12.2</v>
      </c>
      <c r="M57">
        <v>6.96</v>
      </c>
      <c r="N57">
        <v>5.01</v>
      </c>
    </row>
    <row r="58" spans="2:14" x14ac:dyDescent="0.3">
      <c r="B58">
        <v>25</v>
      </c>
      <c r="C58">
        <v>3.92</v>
      </c>
      <c r="D58">
        <v>3.32</v>
      </c>
      <c r="E58">
        <v>3.05</v>
      </c>
      <c r="F58">
        <v>3.32</v>
      </c>
      <c r="G58">
        <v>3.46</v>
      </c>
      <c r="H58">
        <v>20.2</v>
      </c>
      <c r="I58">
        <v>52.9</v>
      </c>
      <c r="J58">
        <v>52.9</v>
      </c>
      <c r="K58">
        <v>30.7</v>
      </c>
      <c r="L58">
        <v>12.8</v>
      </c>
      <c r="M58">
        <v>6.72</v>
      </c>
      <c r="N58">
        <v>5.01</v>
      </c>
    </row>
    <row r="59" spans="2:14" x14ac:dyDescent="0.3">
      <c r="B59">
        <v>26</v>
      </c>
      <c r="C59">
        <v>3.92</v>
      </c>
      <c r="D59">
        <v>3.32</v>
      </c>
      <c r="E59">
        <v>3.05</v>
      </c>
      <c r="F59">
        <v>3.92</v>
      </c>
      <c r="G59">
        <v>3.6</v>
      </c>
      <c r="H59">
        <v>22.7</v>
      </c>
      <c r="I59">
        <v>68.099999999999994</v>
      </c>
      <c r="J59">
        <v>49.5</v>
      </c>
      <c r="K59">
        <v>28.3</v>
      </c>
      <c r="L59">
        <v>12.8</v>
      </c>
      <c r="M59">
        <v>6.26</v>
      </c>
      <c r="N59">
        <v>5.2</v>
      </c>
    </row>
    <row r="60" spans="2:14" x14ac:dyDescent="0.3">
      <c r="B60">
        <v>27</v>
      </c>
      <c r="C60">
        <v>3.92</v>
      </c>
      <c r="D60">
        <v>3.46</v>
      </c>
      <c r="E60">
        <v>3.18</v>
      </c>
      <c r="F60">
        <v>3.92</v>
      </c>
      <c r="G60">
        <v>4.29</v>
      </c>
      <c r="H60">
        <v>25.4</v>
      </c>
      <c r="I60">
        <v>62.6</v>
      </c>
      <c r="J60">
        <v>50</v>
      </c>
      <c r="K60">
        <v>27.1</v>
      </c>
      <c r="L60">
        <v>12.8</v>
      </c>
      <c r="M60">
        <v>6.26</v>
      </c>
      <c r="N60">
        <v>5.01</v>
      </c>
    </row>
    <row r="61" spans="2:14" x14ac:dyDescent="0.3">
      <c r="B61">
        <v>28</v>
      </c>
      <c r="C61">
        <v>3.74</v>
      </c>
      <c r="D61">
        <v>3.32</v>
      </c>
      <c r="E61">
        <v>3.32</v>
      </c>
      <c r="F61">
        <v>3.92</v>
      </c>
      <c r="G61">
        <v>5.01</v>
      </c>
      <c r="H61">
        <v>59.7</v>
      </c>
      <c r="I61">
        <v>68.099999999999994</v>
      </c>
      <c r="J61">
        <v>50.3</v>
      </c>
      <c r="K61">
        <v>24.2</v>
      </c>
      <c r="L61">
        <v>12.2</v>
      </c>
      <c r="M61">
        <v>6.03</v>
      </c>
      <c r="N61">
        <v>4.83</v>
      </c>
    </row>
    <row r="62" spans="2:14" x14ac:dyDescent="0.3">
      <c r="B62">
        <v>29</v>
      </c>
      <c r="C62">
        <v>3.74</v>
      </c>
      <c r="E62">
        <v>3.32</v>
      </c>
      <c r="F62">
        <v>4.29</v>
      </c>
      <c r="G62">
        <v>4.83</v>
      </c>
      <c r="H62">
        <v>63.7</v>
      </c>
      <c r="I62">
        <v>71.3</v>
      </c>
      <c r="J62">
        <v>48.6</v>
      </c>
      <c r="K62">
        <v>22.7</v>
      </c>
      <c r="L62">
        <v>11.1</v>
      </c>
      <c r="M62">
        <v>5.56</v>
      </c>
      <c r="N62">
        <v>4.83</v>
      </c>
    </row>
    <row r="63" spans="2:14" x14ac:dyDescent="0.3">
      <c r="B63">
        <v>30</v>
      </c>
      <c r="C63">
        <v>3.74</v>
      </c>
      <c r="E63">
        <v>3.32</v>
      </c>
      <c r="F63">
        <v>3.92</v>
      </c>
      <c r="G63">
        <v>5.2</v>
      </c>
      <c r="H63">
        <v>70.2</v>
      </c>
      <c r="I63">
        <v>57.7</v>
      </c>
      <c r="J63">
        <v>53.9</v>
      </c>
      <c r="K63">
        <v>21.2</v>
      </c>
      <c r="L63">
        <v>12.8</v>
      </c>
      <c r="M63">
        <v>5.79</v>
      </c>
      <c r="N63">
        <v>4.6500000000000004</v>
      </c>
    </row>
    <row r="64" spans="2:14" x14ac:dyDescent="0.3">
      <c r="B64">
        <v>31</v>
      </c>
      <c r="C64">
        <v>3.74</v>
      </c>
      <c r="E64">
        <v>3.46</v>
      </c>
      <c r="G64">
        <v>6.03</v>
      </c>
      <c r="I64">
        <v>64.8</v>
      </c>
      <c r="J64">
        <v>46</v>
      </c>
      <c r="L64">
        <v>12.8</v>
      </c>
      <c r="N64">
        <v>4.6500000000000004</v>
      </c>
    </row>
    <row r="67" spans="1:14" x14ac:dyDescent="0.3">
      <c r="A67">
        <v>1966</v>
      </c>
      <c r="B67">
        <v>1</v>
      </c>
      <c r="C67">
        <v>4.6500000000000004</v>
      </c>
      <c r="D67">
        <v>4.0999999999999996</v>
      </c>
      <c r="E67">
        <v>3.18</v>
      </c>
      <c r="F67">
        <v>2.4900000000000002</v>
      </c>
      <c r="G67">
        <v>2.35</v>
      </c>
      <c r="H67">
        <v>5.56</v>
      </c>
      <c r="I67">
        <v>85.7</v>
      </c>
      <c r="J67">
        <v>65.900000000000006</v>
      </c>
      <c r="K67">
        <v>64.8</v>
      </c>
      <c r="L67">
        <v>17.2</v>
      </c>
      <c r="M67">
        <v>8.4700000000000006</v>
      </c>
      <c r="N67">
        <v>5.79</v>
      </c>
    </row>
    <row r="68" spans="1:14" x14ac:dyDescent="0.3">
      <c r="B68">
        <v>2</v>
      </c>
      <c r="C68">
        <v>4.6500000000000004</v>
      </c>
      <c r="D68">
        <v>3.92</v>
      </c>
      <c r="E68">
        <v>3.18</v>
      </c>
      <c r="F68">
        <v>2.63</v>
      </c>
      <c r="G68">
        <v>2.25</v>
      </c>
      <c r="H68">
        <v>5.2</v>
      </c>
      <c r="I68">
        <v>117</v>
      </c>
      <c r="J68">
        <v>73.5</v>
      </c>
      <c r="K68">
        <v>62.6</v>
      </c>
      <c r="L68">
        <v>15.7</v>
      </c>
      <c r="M68">
        <v>8.18</v>
      </c>
      <c r="N68">
        <v>5.79</v>
      </c>
    </row>
    <row r="69" spans="1:14" x14ac:dyDescent="0.3">
      <c r="B69">
        <v>3</v>
      </c>
      <c r="C69">
        <v>4.6500000000000004</v>
      </c>
      <c r="D69">
        <v>3.92</v>
      </c>
      <c r="E69">
        <v>3.32</v>
      </c>
      <c r="F69">
        <v>2.63</v>
      </c>
      <c r="G69">
        <v>2.15</v>
      </c>
      <c r="H69">
        <v>4.83</v>
      </c>
      <c r="I69">
        <v>79.599999999999994</v>
      </c>
      <c r="J69">
        <v>69.099999999999994</v>
      </c>
      <c r="K69">
        <v>56.8</v>
      </c>
      <c r="L69">
        <v>13.5</v>
      </c>
      <c r="M69">
        <v>9.34</v>
      </c>
      <c r="N69">
        <v>5.38</v>
      </c>
    </row>
    <row r="70" spans="1:14" x14ac:dyDescent="0.3">
      <c r="B70">
        <v>4</v>
      </c>
      <c r="C70">
        <v>5.01</v>
      </c>
      <c r="D70">
        <v>4.0999999999999996</v>
      </c>
      <c r="E70">
        <v>3.18</v>
      </c>
      <c r="F70">
        <v>2.63</v>
      </c>
      <c r="G70">
        <v>2.35</v>
      </c>
      <c r="H70">
        <v>9.34</v>
      </c>
      <c r="I70">
        <v>83.3</v>
      </c>
      <c r="J70">
        <v>83.3</v>
      </c>
      <c r="K70">
        <v>60.7</v>
      </c>
      <c r="L70">
        <v>20.2</v>
      </c>
      <c r="M70">
        <v>9.34</v>
      </c>
      <c r="N70">
        <v>5.2</v>
      </c>
    </row>
    <row r="71" spans="1:14" x14ac:dyDescent="0.3">
      <c r="B71">
        <v>5</v>
      </c>
      <c r="C71">
        <v>4.6500000000000004</v>
      </c>
      <c r="D71">
        <v>4.0999999999999996</v>
      </c>
      <c r="E71">
        <v>3.18</v>
      </c>
      <c r="F71">
        <v>2.35</v>
      </c>
      <c r="G71">
        <v>2.35</v>
      </c>
      <c r="H71">
        <v>6.49</v>
      </c>
      <c r="I71">
        <v>73.5</v>
      </c>
      <c r="J71">
        <v>117</v>
      </c>
      <c r="K71">
        <v>57.7</v>
      </c>
      <c r="L71">
        <v>19.2</v>
      </c>
      <c r="M71">
        <v>8.4700000000000006</v>
      </c>
      <c r="N71">
        <v>5.2</v>
      </c>
    </row>
    <row r="72" spans="1:14" x14ac:dyDescent="0.3">
      <c r="B72">
        <v>6</v>
      </c>
      <c r="C72">
        <v>5.01</v>
      </c>
      <c r="D72">
        <v>3.92</v>
      </c>
      <c r="E72">
        <v>3.05</v>
      </c>
      <c r="F72">
        <v>2.4900000000000002</v>
      </c>
      <c r="G72">
        <v>2.35</v>
      </c>
      <c r="H72">
        <v>6.03</v>
      </c>
      <c r="I72">
        <v>72.400000000000006</v>
      </c>
      <c r="J72">
        <v>79.599999999999994</v>
      </c>
      <c r="K72">
        <v>54.8</v>
      </c>
      <c r="L72">
        <v>19.7</v>
      </c>
      <c r="M72">
        <v>7.89</v>
      </c>
      <c r="N72">
        <v>5.01</v>
      </c>
    </row>
    <row r="73" spans="1:14" x14ac:dyDescent="0.3">
      <c r="B73">
        <v>7</v>
      </c>
      <c r="C73">
        <v>5.01</v>
      </c>
      <c r="D73">
        <v>4.0999999999999996</v>
      </c>
      <c r="E73">
        <v>3.18</v>
      </c>
      <c r="F73">
        <v>2.35</v>
      </c>
      <c r="G73">
        <v>6.96</v>
      </c>
      <c r="H73">
        <v>5.01</v>
      </c>
      <c r="I73">
        <v>72.400000000000006</v>
      </c>
      <c r="J73">
        <v>83.3</v>
      </c>
      <c r="K73">
        <v>50.3</v>
      </c>
      <c r="L73">
        <v>20.7</v>
      </c>
      <c r="M73">
        <v>8.18</v>
      </c>
      <c r="N73">
        <v>4.83</v>
      </c>
    </row>
    <row r="74" spans="1:14" x14ac:dyDescent="0.3">
      <c r="B74">
        <v>8</v>
      </c>
      <c r="C74">
        <v>5.01</v>
      </c>
      <c r="D74">
        <v>4.0999999999999996</v>
      </c>
      <c r="E74">
        <v>3.05</v>
      </c>
      <c r="F74">
        <v>2.63</v>
      </c>
      <c r="G74">
        <v>3.6</v>
      </c>
      <c r="H74">
        <v>4.6500000000000004</v>
      </c>
      <c r="I74">
        <v>68.099999999999994</v>
      </c>
      <c r="J74">
        <v>70.2</v>
      </c>
      <c r="K74">
        <v>48.6</v>
      </c>
      <c r="L74">
        <v>18.2</v>
      </c>
      <c r="M74">
        <v>8.18</v>
      </c>
      <c r="N74">
        <v>4.83</v>
      </c>
    </row>
    <row r="75" spans="1:14" x14ac:dyDescent="0.3">
      <c r="B75">
        <v>9</v>
      </c>
      <c r="C75">
        <v>5.01</v>
      </c>
      <c r="D75">
        <v>3.92</v>
      </c>
      <c r="E75">
        <v>3.18</v>
      </c>
      <c r="F75">
        <v>2.4900000000000002</v>
      </c>
      <c r="G75">
        <v>3.32</v>
      </c>
      <c r="H75">
        <v>4.29</v>
      </c>
      <c r="I75">
        <v>57.7</v>
      </c>
      <c r="J75">
        <v>104</v>
      </c>
      <c r="K75">
        <v>48.6</v>
      </c>
      <c r="L75">
        <v>20.2</v>
      </c>
      <c r="M75">
        <v>7.66</v>
      </c>
      <c r="N75">
        <v>4.83</v>
      </c>
    </row>
    <row r="76" spans="1:14" x14ac:dyDescent="0.3">
      <c r="B76">
        <v>10</v>
      </c>
      <c r="C76">
        <v>5.01</v>
      </c>
      <c r="D76">
        <v>3.92</v>
      </c>
      <c r="E76">
        <v>3.18</v>
      </c>
      <c r="F76">
        <v>2.4900000000000002</v>
      </c>
      <c r="G76">
        <v>2.91</v>
      </c>
      <c r="H76">
        <v>4.83</v>
      </c>
      <c r="I76">
        <v>46</v>
      </c>
      <c r="J76">
        <v>117</v>
      </c>
      <c r="K76">
        <v>49.5</v>
      </c>
      <c r="L76">
        <v>18.2</v>
      </c>
      <c r="M76">
        <v>7.42</v>
      </c>
      <c r="N76">
        <v>4.47</v>
      </c>
    </row>
    <row r="77" spans="1:14" x14ac:dyDescent="0.3">
      <c r="B77">
        <v>11</v>
      </c>
      <c r="C77">
        <v>4.83</v>
      </c>
      <c r="D77">
        <v>3.92</v>
      </c>
      <c r="E77">
        <v>3.05</v>
      </c>
      <c r="F77">
        <v>2.63</v>
      </c>
      <c r="G77">
        <v>2.91</v>
      </c>
      <c r="H77">
        <v>4.83</v>
      </c>
      <c r="I77">
        <v>48.6</v>
      </c>
      <c r="J77">
        <v>102</v>
      </c>
      <c r="K77">
        <v>59.7</v>
      </c>
      <c r="L77">
        <v>17.2</v>
      </c>
      <c r="M77">
        <v>7.19</v>
      </c>
      <c r="N77">
        <v>4.29</v>
      </c>
    </row>
    <row r="78" spans="1:14" x14ac:dyDescent="0.3">
      <c r="B78">
        <v>12</v>
      </c>
      <c r="C78">
        <v>4.83</v>
      </c>
      <c r="D78">
        <v>3.92</v>
      </c>
      <c r="E78">
        <v>3.05</v>
      </c>
      <c r="F78">
        <v>2.35</v>
      </c>
      <c r="G78">
        <v>3.05</v>
      </c>
      <c r="H78">
        <v>5.38</v>
      </c>
      <c r="I78">
        <v>47.7</v>
      </c>
      <c r="J78">
        <v>85.7</v>
      </c>
      <c r="K78">
        <v>57.7</v>
      </c>
      <c r="L78">
        <v>15.2</v>
      </c>
      <c r="M78">
        <v>7.19</v>
      </c>
      <c r="N78">
        <v>4.47</v>
      </c>
    </row>
    <row r="79" spans="1:14" x14ac:dyDescent="0.3">
      <c r="B79">
        <v>13</v>
      </c>
      <c r="C79">
        <v>4.83</v>
      </c>
      <c r="D79">
        <v>4.0999999999999996</v>
      </c>
      <c r="E79">
        <v>3.18</v>
      </c>
      <c r="F79">
        <v>2.91</v>
      </c>
      <c r="G79">
        <v>2.77</v>
      </c>
      <c r="H79">
        <v>9.93</v>
      </c>
      <c r="I79">
        <v>99.1</v>
      </c>
      <c r="J79">
        <v>89.7</v>
      </c>
      <c r="K79">
        <v>56.8</v>
      </c>
      <c r="L79">
        <v>12.5</v>
      </c>
      <c r="M79">
        <v>7.19</v>
      </c>
      <c r="N79">
        <v>4.29</v>
      </c>
    </row>
    <row r="80" spans="1:14" x14ac:dyDescent="0.3">
      <c r="B80">
        <v>14</v>
      </c>
      <c r="C80">
        <v>4.6500000000000004</v>
      </c>
      <c r="D80">
        <v>4.47</v>
      </c>
      <c r="E80">
        <v>3.05</v>
      </c>
      <c r="F80">
        <v>2.77</v>
      </c>
      <c r="G80">
        <v>3.32</v>
      </c>
      <c r="H80">
        <v>7.42</v>
      </c>
      <c r="I80">
        <v>64.8</v>
      </c>
      <c r="J80">
        <v>111</v>
      </c>
      <c r="K80">
        <v>52</v>
      </c>
      <c r="L80">
        <v>12.8</v>
      </c>
      <c r="M80">
        <v>7.42</v>
      </c>
      <c r="N80">
        <v>3.92</v>
      </c>
    </row>
    <row r="81" spans="2:14" x14ac:dyDescent="0.3">
      <c r="B81">
        <v>15</v>
      </c>
      <c r="C81">
        <v>4.6500000000000004</v>
      </c>
      <c r="D81">
        <v>4.0999999999999996</v>
      </c>
      <c r="E81">
        <v>3.05</v>
      </c>
      <c r="F81">
        <v>2.91</v>
      </c>
      <c r="G81">
        <v>3.05</v>
      </c>
      <c r="H81">
        <v>6.03</v>
      </c>
      <c r="I81">
        <v>58.7</v>
      </c>
      <c r="J81">
        <v>88.4</v>
      </c>
      <c r="K81">
        <v>52</v>
      </c>
      <c r="L81">
        <v>12.2</v>
      </c>
      <c r="M81">
        <v>7.19</v>
      </c>
      <c r="N81">
        <v>3.92</v>
      </c>
    </row>
    <row r="82" spans="2:14" x14ac:dyDescent="0.3">
      <c r="B82">
        <v>16</v>
      </c>
      <c r="C82">
        <v>4.6500000000000004</v>
      </c>
      <c r="D82">
        <v>3.92</v>
      </c>
      <c r="E82">
        <v>2.91</v>
      </c>
      <c r="F82">
        <v>2.77</v>
      </c>
      <c r="G82">
        <v>2.91</v>
      </c>
      <c r="H82">
        <v>6.72</v>
      </c>
      <c r="I82">
        <v>58.7</v>
      </c>
      <c r="J82">
        <v>111</v>
      </c>
      <c r="K82">
        <v>68.099999999999994</v>
      </c>
      <c r="L82">
        <v>12.2</v>
      </c>
      <c r="M82">
        <v>7.19</v>
      </c>
      <c r="N82">
        <v>3.92</v>
      </c>
    </row>
    <row r="83" spans="2:14" x14ac:dyDescent="0.3">
      <c r="B83">
        <v>17</v>
      </c>
      <c r="C83">
        <v>4.6500000000000004</v>
      </c>
      <c r="D83">
        <v>3.92</v>
      </c>
      <c r="E83">
        <v>2.91</v>
      </c>
      <c r="F83">
        <v>2.4900000000000002</v>
      </c>
      <c r="G83">
        <v>2.63</v>
      </c>
      <c r="H83">
        <v>8.18</v>
      </c>
      <c r="I83">
        <v>55.8</v>
      </c>
      <c r="J83">
        <v>75.900000000000006</v>
      </c>
      <c r="K83">
        <v>54.8</v>
      </c>
      <c r="L83">
        <v>13.2</v>
      </c>
      <c r="M83">
        <v>6.96</v>
      </c>
      <c r="N83">
        <v>3.92</v>
      </c>
    </row>
    <row r="84" spans="2:14" x14ac:dyDescent="0.3">
      <c r="B84">
        <v>18</v>
      </c>
      <c r="C84">
        <v>4.6500000000000004</v>
      </c>
      <c r="D84">
        <v>3.74</v>
      </c>
      <c r="E84">
        <v>2.91</v>
      </c>
      <c r="F84">
        <v>2.4900000000000002</v>
      </c>
      <c r="G84">
        <v>3.05</v>
      </c>
      <c r="H84">
        <v>19.2</v>
      </c>
      <c r="I84">
        <v>53.9</v>
      </c>
      <c r="J84">
        <v>74.7</v>
      </c>
      <c r="K84">
        <v>48.6</v>
      </c>
      <c r="L84">
        <v>13.2</v>
      </c>
      <c r="M84">
        <v>6.72</v>
      </c>
      <c r="N84">
        <v>3.92</v>
      </c>
    </row>
    <row r="85" spans="2:14" x14ac:dyDescent="0.3">
      <c r="B85">
        <v>19</v>
      </c>
      <c r="C85">
        <v>4.47</v>
      </c>
      <c r="D85">
        <v>3.92</v>
      </c>
      <c r="E85">
        <v>2.91</v>
      </c>
      <c r="F85">
        <v>2.4900000000000002</v>
      </c>
      <c r="G85">
        <v>3.05</v>
      </c>
      <c r="H85">
        <v>9.34</v>
      </c>
      <c r="I85">
        <v>55.8</v>
      </c>
      <c r="J85">
        <v>67</v>
      </c>
      <c r="K85">
        <v>47.7</v>
      </c>
      <c r="L85">
        <v>13.5</v>
      </c>
      <c r="M85">
        <v>6.72</v>
      </c>
      <c r="N85">
        <v>3.92</v>
      </c>
    </row>
    <row r="86" spans="2:14" x14ac:dyDescent="0.3">
      <c r="B86">
        <v>20</v>
      </c>
      <c r="C86">
        <v>4.47</v>
      </c>
      <c r="D86">
        <v>3.74</v>
      </c>
      <c r="E86">
        <v>3.05</v>
      </c>
      <c r="F86">
        <v>2.35</v>
      </c>
      <c r="G86">
        <v>2.91</v>
      </c>
      <c r="H86">
        <v>14.2</v>
      </c>
      <c r="I86">
        <v>51.2</v>
      </c>
      <c r="J86">
        <v>67</v>
      </c>
      <c r="K86">
        <v>50.3</v>
      </c>
      <c r="L86">
        <v>12.8</v>
      </c>
      <c r="M86">
        <v>6.72</v>
      </c>
      <c r="N86">
        <v>3.6</v>
      </c>
    </row>
    <row r="87" spans="2:14" x14ac:dyDescent="0.3">
      <c r="B87">
        <v>21</v>
      </c>
      <c r="C87">
        <v>4.29</v>
      </c>
      <c r="D87">
        <v>3.6</v>
      </c>
      <c r="E87">
        <v>2.77</v>
      </c>
      <c r="F87">
        <v>2.4900000000000002</v>
      </c>
      <c r="G87">
        <v>2.63</v>
      </c>
      <c r="H87">
        <v>14.7</v>
      </c>
      <c r="I87">
        <v>83.3</v>
      </c>
      <c r="J87">
        <v>59.7</v>
      </c>
      <c r="K87">
        <v>47.7</v>
      </c>
      <c r="L87">
        <v>12.2</v>
      </c>
      <c r="M87">
        <v>6.49</v>
      </c>
      <c r="N87">
        <v>3.6</v>
      </c>
    </row>
    <row r="88" spans="2:14" x14ac:dyDescent="0.3">
      <c r="B88">
        <v>22</v>
      </c>
      <c r="C88">
        <v>4.47</v>
      </c>
      <c r="D88">
        <v>3.46</v>
      </c>
      <c r="E88">
        <v>2.91</v>
      </c>
      <c r="F88">
        <v>2.4900000000000002</v>
      </c>
      <c r="G88">
        <v>2.91</v>
      </c>
      <c r="H88">
        <v>11.5</v>
      </c>
      <c r="I88">
        <v>88.4</v>
      </c>
      <c r="J88">
        <v>68.099999999999994</v>
      </c>
      <c r="K88">
        <v>42</v>
      </c>
      <c r="L88">
        <v>12.2</v>
      </c>
      <c r="M88">
        <v>6.49</v>
      </c>
      <c r="N88">
        <v>3.92</v>
      </c>
    </row>
    <row r="89" spans="2:14" x14ac:dyDescent="0.3">
      <c r="B89">
        <v>23</v>
      </c>
      <c r="C89">
        <v>4.29</v>
      </c>
      <c r="D89">
        <v>3.46</v>
      </c>
      <c r="E89">
        <v>2.91</v>
      </c>
      <c r="F89">
        <v>2.4900000000000002</v>
      </c>
      <c r="G89">
        <v>2.77</v>
      </c>
      <c r="H89">
        <v>21.7</v>
      </c>
      <c r="I89">
        <v>107</v>
      </c>
      <c r="J89">
        <v>88.4</v>
      </c>
      <c r="K89">
        <v>39.700000000000003</v>
      </c>
      <c r="L89">
        <v>11.5</v>
      </c>
      <c r="M89">
        <v>6.49</v>
      </c>
      <c r="N89">
        <v>3.46</v>
      </c>
    </row>
    <row r="90" spans="2:14" x14ac:dyDescent="0.3">
      <c r="B90">
        <v>24</v>
      </c>
      <c r="C90">
        <v>4.47</v>
      </c>
      <c r="D90">
        <v>3.46</v>
      </c>
      <c r="E90">
        <v>2.91</v>
      </c>
      <c r="F90">
        <v>2.4900000000000002</v>
      </c>
      <c r="G90">
        <v>2.35</v>
      </c>
      <c r="H90">
        <v>30</v>
      </c>
      <c r="I90">
        <v>122</v>
      </c>
      <c r="J90">
        <v>111</v>
      </c>
      <c r="K90">
        <v>34.700000000000003</v>
      </c>
      <c r="L90">
        <v>11.5</v>
      </c>
      <c r="M90">
        <v>6.26</v>
      </c>
      <c r="N90">
        <v>3.46</v>
      </c>
    </row>
    <row r="91" spans="2:14" x14ac:dyDescent="0.3">
      <c r="B91">
        <v>25</v>
      </c>
      <c r="C91">
        <v>4.29</v>
      </c>
      <c r="D91">
        <v>3.46</v>
      </c>
      <c r="E91">
        <v>2.77</v>
      </c>
      <c r="F91">
        <v>2.25</v>
      </c>
      <c r="G91">
        <v>3.32</v>
      </c>
      <c r="H91">
        <v>28.8</v>
      </c>
      <c r="I91">
        <v>156</v>
      </c>
      <c r="J91">
        <v>74.7</v>
      </c>
      <c r="K91">
        <v>32.700000000000003</v>
      </c>
      <c r="L91">
        <v>10.8</v>
      </c>
      <c r="M91">
        <v>6.49</v>
      </c>
      <c r="N91">
        <v>3.46</v>
      </c>
    </row>
    <row r="92" spans="2:14" x14ac:dyDescent="0.3">
      <c r="B92">
        <v>26</v>
      </c>
      <c r="C92">
        <v>4.29</v>
      </c>
      <c r="D92">
        <v>3.32</v>
      </c>
      <c r="E92">
        <v>2.91</v>
      </c>
      <c r="F92">
        <v>2.63</v>
      </c>
      <c r="G92">
        <v>5.01</v>
      </c>
      <c r="H92">
        <v>35.4</v>
      </c>
      <c r="I92">
        <v>162</v>
      </c>
      <c r="J92">
        <v>77.2</v>
      </c>
      <c r="K92">
        <v>30.7</v>
      </c>
      <c r="L92">
        <v>11.1</v>
      </c>
      <c r="M92">
        <v>6.03</v>
      </c>
      <c r="N92">
        <v>3.32</v>
      </c>
    </row>
    <row r="93" spans="2:14" x14ac:dyDescent="0.3">
      <c r="B93">
        <v>27</v>
      </c>
      <c r="C93">
        <v>4.29</v>
      </c>
      <c r="D93">
        <v>3.18</v>
      </c>
      <c r="E93">
        <v>2.77</v>
      </c>
      <c r="F93">
        <v>2.91</v>
      </c>
      <c r="G93">
        <v>4.47</v>
      </c>
      <c r="H93">
        <v>35.4</v>
      </c>
      <c r="I93">
        <v>79.599999999999994</v>
      </c>
      <c r="J93">
        <v>75.900000000000006</v>
      </c>
      <c r="K93">
        <v>28.3</v>
      </c>
      <c r="L93">
        <v>10.199999999999999</v>
      </c>
      <c r="M93">
        <v>6.03</v>
      </c>
      <c r="N93">
        <v>3.32</v>
      </c>
    </row>
    <row r="94" spans="2:14" x14ac:dyDescent="0.3">
      <c r="B94">
        <v>28</v>
      </c>
      <c r="C94">
        <v>4.0999999999999996</v>
      </c>
      <c r="D94">
        <v>3.32</v>
      </c>
      <c r="E94">
        <v>2.77</v>
      </c>
      <c r="F94">
        <v>2.4900000000000002</v>
      </c>
      <c r="G94">
        <v>4.83</v>
      </c>
      <c r="H94">
        <v>48.6</v>
      </c>
      <c r="I94">
        <v>92.4</v>
      </c>
      <c r="J94">
        <v>91.1</v>
      </c>
      <c r="K94">
        <v>24.8</v>
      </c>
      <c r="L94">
        <v>9.64</v>
      </c>
      <c r="M94">
        <v>6.49</v>
      </c>
      <c r="N94">
        <v>3.46</v>
      </c>
    </row>
    <row r="95" spans="2:14" x14ac:dyDescent="0.3">
      <c r="B95">
        <v>29</v>
      </c>
      <c r="C95">
        <v>4.29</v>
      </c>
      <c r="E95">
        <v>2.77</v>
      </c>
      <c r="F95">
        <v>2.63</v>
      </c>
      <c r="G95">
        <v>4.47</v>
      </c>
      <c r="H95">
        <v>54.8</v>
      </c>
      <c r="I95">
        <v>107</v>
      </c>
      <c r="J95">
        <v>75.900000000000006</v>
      </c>
      <c r="K95">
        <v>23.2</v>
      </c>
      <c r="L95">
        <v>9.34</v>
      </c>
      <c r="M95">
        <v>6.03</v>
      </c>
      <c r="N95">
        <v>3.46</v>
      </c>
    </row>
    <row r="96" spans="2:14" x14ac:dyDescent="0.3">
      <c r="B96">
        <v>30</v>
      </c>
      <c r="C96">
        <v>4.29</v>
      </c>
      <c r="E96">
        <v>2.77</v>
      </c>
      <c r="F96">
        <v>2.15</v>
      </c>
      <c r="G96">
        <v>3.92</v>
      </c>
      <c r="H96">
        <v>65.900000000000006</v>
      </c>
      <c r="I96">
        <v>79.599999999999994</v>
      </c>
      <c r="J96">
        <v>69.099999999999994</v>
      </c>
      <c r="K96">
        <v>17.7</v>
      </c>
      <c r="L96">
        <v>8.4700000000000006</v>
      </c>
      <c r="M96">
        <v>5.79</v>
      </c>
      <c r="N96">
        <v>3.6</v>
      </c>
    </row>
    <row r="97" spans="1:14" x14ac:dyDescent="0.3">
      <c r="B97">
        <v>31</v>
      </c>
      <c r="C97">
        <v>4.0999999999999996</v>
      </c>
      <c r="E97">
        <v>2.63</v>
      </c>
      <c r="G97">
        <v>4.47</v>
      </c>
      <c r="I97">
        <v>72.400000000000006</v>
      </c>
      <c r="J97">
        <v>67</v>
      </c>
      <c r="L97">
        <v>8.4700000000000006</v>
      </c>
      <c r="N97">
        <v>3.6</v>
      </c>
    </row>
    <row r="100" spans="1:14" x14ac:dyDescent="0.3">
      <c r="A100">
        <v>1968</v>
      </c>
      <c r="B100">
        <v>1</v>
      </c>
      <c r="C100">
        <v>4.83</v>
      </c>
      <c r="D100">
        <v>4.0999999999999996</v>
      </c>
      <c r="E100">
        <v>3.6</v>
      </c>
      <c r="F100">
        <v>3.74</v>
      </c>
      <c r="G100">
        <v>5.56</v>
      </c>
      <c r="H100">
        <v>4.83</v>
      </c>
      <c r="I100">
        <v>29.4</v>
      </c>
      <c r="J100">
        <v>70.2</v>
      </c>
      <c r="K100">
        <v>38.200000000000003</v>
      </c>
      <c r="L100">
        <v>19.2</v>
      </c>
      <c r="M100">
        <v>13.5</v>
      </c>
      <c r="N100">
        <v>7.66</v>
      </c>
    </row>
    <row r="101" spans="1:14" x14ac:dyDescent="0.3">
      <c r="B101">
        <v>2</v>
      </c>
      <c r="C101">
        <v>4.83</v>
      </c>
      <c r="D101">
        <v>3.92</v>
      </c>
      <c r="E101">
        <v>3.6</v>
      </c>
      <c r="F101">
        <v>3.92</v>
      </c>
      <c r="G101">
        <v>5.56</v>
      </c>
      <c r="H101">
        <v>5.01</v>
      </c>
      <c r="I101">
        <v>33.4</v>
      </c>
      <c r="J101">
        <v>59.7</v>
      </c>
      <c r="K101">
        <v>41.3</v>
      </c>
      <c r="L101">
        <v>20.7</v>
      </c>
      <c r="M101">
        <v>13.2</v>
      </c>
      <c r="N101">
        <v>7.89</v>
      </c>
    </row>
    <row r="102" spans="1:14" x14ac:dyDescent="0.3">
      <c r="B102">
        <v>3</v>
      </c>
      <c r="C102">
        <v>4.83</v>
      </c>
      <c r="D102">
        <v>3.92</v>
      </c>
      <c r="E102">
        <v>3.46</v>
      </c>
      <c r="F102">
        <v>3.74</v>
      </c>
      <c r="G102">
        <v>5.01</v>
      </c>
      <c r="H102">
        <v>6.49</v>
      </c>
      <c r="I102">
        <v>72.400000000000006</v>
      </c>
      <c r="J102">
        <v>71.3</v>
      </c>
      <c r="K102">
        <v>40.5</v>
      </c>
      <c r="L102">
        <v>22.7</v>
      </c>
      <c r="M102">
        <v>13.2</v>
      </c>
      <c r="N102">
        <v>8.18</v>
      </c>
    </row>
    <row r="103" spans="1:14" x14ac:dyDescent="0.3">
      <c r="B103">
        <v>4</v>
      </c>
      <c r="C103">
        <v>4.83</v>
      </c>
      <c r="D103">
        <v>3.92</v>
      </c>
      <c r="E103">
        <v>3.6</v>
      </c>
      <c r="F103">
        <v>3.6</v>
      </c>
      <c r="G103">
        <v>5.2</v>
      </c>
      <c r="H103">
        <v>5.2</v>
      </c>
      <c r="I103">
        <v>79.599999999999994</v>
      </c>
      <c r="J103">
        <v>63.7</v>
      </c>
      <c r="K103">
        <v>46</v>
      </c>
      <c r="L103">
        <v>33.4</v>
      </c>
      <c r="M103">
        <v>13.5</v>
      </c>
      <c r="N103">
        <v>7.66</v>
      </c>
    </row>
    <row r="104" spans="1:14" x14ac:dyDescent="0.3">
      <c r="B104">
        <v>5</v>
      </c>
      <c r="C104">
        <v>4.6500000000000004</v>
      </c>
      <c r="D104">
        <v>3.92</v>
      </c>
      <c r="E104">
        <v>3.46</v>
      </c>
      <c r="F104">
        <v>3.46</v>
      </c>
      <c r="G104">
        <v>4.47</v>
      </c>
      <c r="H104">
        <v>7.66</v>
      </c>
      <c r="I104">
        <v>55.8</v>
      </c>
      <c r="J104">
        <v>56.8</v>
      </c>
      <c r="K104">
        <v>44.3</v>
      </c>
      <c r="L104">
        <v>137</v>
      </c>
      <c r="M104">
        <v>13.9</v>
      </c>
      <c r="N104">
        <v>7.42</v>
      </c>
    </row>
    <row r="105" spans="1:14" x14ac:dyDescent="0.3">
      <c r="B105">
        <v>6</v>
      </c>
      <c r="C105">
        <v>4.6500000000000004</v>
      </c>
      <c r="D105">
        <v>3.92</v>
      </c>
      <c r="E105">
        <v>3.46</v>
      </c>
      <c r="F105">
        <v>3.6</v>
      </c>
      <c r="G105">
        <v>4.6500000000000004</v>
      </c>
      <c r="H105">
        <v>11.5</v>
      </c>
      <c r="I105">
        <v>62.6</v>
      </c>
      <c r="J105">
        <v>44.3</v>
      </c>
      <c r="K105">
        <v>46.9</v>
      </c>
      <c r="L105">
        <v>63.7</v>
      </c>
      <c r="M105">
        <v>13.2</v>
      </c>
      <c r="N105">
        <v>7.42</v>
      </c>
    </row>
    <row r="106" spans="1:14" x14ac:dyDescent="0.3">
      <c r="B106">
        <v>7</v>
      </c>
      <c r="C106">
        <v>4.6500000000000004</v>
      </c>
      <c r="D106">
        <v>3.74</v>
      </c>
      <c r="E106">
        <v>3.46</v>
      </c>
      <c r="F106">
        <v>3.74</v>
      </c>
      <c r="G106">
        <v>4.6500000000000004</v>
      </c>
      <c r="H106">
        <v>16.2</v>
      </c>
      <c r="I106">
        <v>82</v>
      </c>
      <c r="J106">
        <v>64.8</v>
      </c>
      <c r="K106">
        <v>43.5</v>
      </c>
      <c r="L106">
        <v>43.5</v>
      </c>
      <c r="M106">
        <v>12.8</v>
      </c>
      <c r="N106">
        <v>7.42</v>
      </c>
    </row>
    <row r="107" spans="1:14" x14ac:dyDescent="0.3">
      <c r="B107">
        <v>8</v>
      </c>
      <c r="C107">
        <v>4.6500000000000004</v>
      </c>
      <c r="D107">
        <v>3.74</v>
      </c>
      <c r="E107">
        <v>4.29</v>
      </c>
      <c r="F107">
        <v>4.0999999999999996</v>
      </c>
      <c r="G107">
        <v>4.29</v>
      </c>
      <c r="H107">
        <v>6.96</v>
      </c>
      <c r="I107">
        <v>43.5</v>
      </c>
      <c r="J107">
        <v>60.7</v>
      </c>
      <c r="K107">
        <v>40.5</v>
      </c>
      <c r="L107">
        <v>34</v>
      </c>
      <c r="M107">
        <v>12.2</v>
      </c>
      <c r="N107">
        <v>7.42</v>
      </c>
    </row>
    <row r="108" spans="1:14" x14ac:dyDescent="0.3">
      <c r="B108">
        <v>9</v>
      </c>
      <c r="C108">
        <v>4.47</v>
      </c>
      <c r="D108">
        <v>3.74</v>
      </c>
      <c r="E108">
        <v>4.0999999999999996</v>
      </c>
      <c r="F108">
        <v>4.29</v>
      </c>
      <c r="G108">
        <v>3.92</v>
      </c>
      <c r="H108">
        <v>8.18</v>
      </c>
      <c r="I108">
        <v>51.2</v>
      </c>
      <c r="J108">
        <v>62.6</v>
      </c>
      <c r="K108">
        <v>42.8</v>
      </c>
      <c r="L108">
        <v>32</v>
      </c>
      <c r="M108">
        <v>11.8</v>
      </c>
      <c r="N108">
        <v>7.42</v>
      </c>
    </row>
    <row r="109" spans="1:14" x14ac:dyDescent="0.3">
      <c r="B109">
        <v>10</v>
      </c>
      <c r="C109">
        <v>4.47</v>
      </c>
      <c r="D109">
        <v>3.74</v>
      </c>
      <c r="E109">
        <v>3.92</v>
      </c>
      <c r="F109">
        <v>4.6500000000000004</v>
      </c>
      <c r="G109">
        <v>4.29</v>
      </c>
      <c r="H109">
        <v>8.18</v>
      </c>
      <c r="I109">
        <v>36.700000000000003</v>
      </c>
      <c r="J109">
        <v>60.7</v>
      </c>
      <c r="K109">
        <v>39.700000000000003</v>
      </c>
      <c r="L109">
        <v>28.8</v>
      </c>
      <c r="M109">
        <v>12.2</v>
      </c>
      <c r="N109">
        <v>7.19</v>
      </c>
    </row>
    <row r="110" spans="1:14" x14ac:dyDescent="0.3">
      <c r="B110">
        <v>11</v>
      </c>
      <c r="C110">
        <v>4.6500000000000004</v>
      </c>
      <c r="D110">
        <v>3.74</v>
      </c>
      <c r="E110">
        <v>3.92</v>
      </c>
      <c r="F110">
        <v>4.0999999999999996</v>
      </c>
      <c r="G110">
        <v>4.47</v>
      </c>
      <c r="H110">
        <v>7.66</v>
      </c>
      <c r="I110">
        <v>40.5</v>
      </c>
      <c r="J110">
        <v>54.8</v>
      </c>
      <c r="K110">
        <v>38.200000000000003</v>
      </c>
      <c r="L110">
        <v>28.3</v>
      </c>
      <c r="M110">
        <v>11.8</v>
      </c>
      <c r="N110">
        <v>6.96</v>
      </c>
    </row>
    <row r="111" spans="1:14" x14ac:dyDescent="0.3">
      <c r="B111">
        <v>12</v>
      </c>
      <c r="C111">
        <v>4.6500000000000004</v>
      </c>
      <c r="D111">
        <v>3.74</v>
      </c>
      <c r="E111">
        <v>4.47</v>
      </c>
      <c r="F111">
        <v>4.29</v>
      </c>
      <c r="G111">
        <v>4.47</v>
      </c>
      <c r="H111">
        <v>20.2</v>
      </c>
      <c r="I111">
        <v>44.3</v>
      </c>
      <c r="J111">
        <v>49.5</v>
      </c>
      <c r="K111">
        <v>36.700000000000003</v>
      </c>
      <c r="L111">
        <v>28.3</v>
      </c>
      <c r="M111">
        <v>11.8</v>
      </c>
      <c r="N111">
        <v>6.96</v>
      </c>
    </row>
    <row r="112" spans="1:14" x14ac:dyDescent="0.3">
      <c r="B112">
        <v>13</v>
      </c>
      <c r="C112">
        <v>4.47</v>
      </c>
      <c r="D112">
        <v>3.74</v>
      </c>
      <c r="E112">
        <v>4.0999999999999996</v>
      </c>
      <c r="F112">
        <v>3.92</v>
      </c>
      <c r="G112">
        <v>4.29</v>
      </c>
      <c r="H112">
        <v>12.2</v>
      </c>
      <c r="I112">
        <v>44.3</v>
      </c>
      <c r="J112">
        <v>46</v>
      </c>
      <c r="K112">
        <v>41.3</v>
      </c>
      <c r="L112">
        <v>24.8</v>
      </c>
      <c r="M112">
        <v>11.1</v>
      </c>
      <c r="N112">
        <v>6.96</v>
      </c>
    </row>
    <row r="113" spans="2:14" x14ac:dyDescent="0.3">
      <c r="B113">
        <v>14</v>
      </c>
      <c r="C113">
        <v>4.47</v>
      </c>
      <c r="D113">
        <v>3.6</v>
      </c>
      <c r="E113">
        <v>3.92</v>
      </c>
      <c r="F113">
        <v>4.0999999999999996</v>
      </c>
      <c r="G113">
        <v>3.92</v>
      </c>
      <c r="H113">
        <v>35.4</v>
      </c>
      <c r="I113">
        <v>107</v>
      </c>
      <c r="J113">
        <v>39.700000000000003</v>
      </c>
      <c r="K113">
        <v>36.700000000000003</v>
      </c>
      <c r="L113">
        <v>23.2</v>
      </c>
      <c r="M113">
        <v>10.5</v>
      </c>
      <c r="N113">
        <v>7.19</v>
      </c>
    </row>
    <row r="114" spans="2:14" x14ac:dyDescent="0.3">
      <c r="B114">
        <v>15</v>
      </c>
      <c r="C114">
        <v>4.47</v>
      </c>
      <c r="D114">
        <v>3.6</v>
      </c>
      <c r="E114">
        <v>3.74</v>
      </c>
      <c r="F114">
        <v>3.92</v>
      </c>
      <c r="G114">
        <v>3.92</v>
      </c>
      <c r="H114">
        <v>19.2</v>
      </c>
      <c r="I114">
        <v>62.6</v>
      </c>
      <c r="J114">
        <v>38.200000000000003</v>
      </c>
      <c r="K114">
        <v>36.700000000000003</v>
      </c>
      <c r="L114">
        <v>22.7</v>
      </c>
      <c r="M114">
        <v>10.199999999999999</v>
      </c>
      <c r="N114">
        <v>6.72</v>
      </c>
    </row>
    <row r="115" spans="2:14" x14ac:dyDescent="0.3">
      <c r="B115">
        <v>16</v>
      </c>
      <c r="C115">
        <v>4.47</v>
      </c>
      <c r="D115">
        <v>3.6</v>
      </c>
      <c r="E115">
        <v>4.83</v>
      </c>
      <c r="F115">
        <v>3.92</v>
      </c>
      <c r="G115">
        <v>4.47</v>
      </c>
      <c r="H115">
        <v>14.2</v>
      </c>
      <c r="I115">
        <v>134</v>
      </c>
      <c r="J115">
        <v>46</v>
      </c>
      <c r="K115">
        <v>45.2</v>
      </c>
      <c r="L115">
        <v>21.2</v>
      </c>
      <c r="M115">
        <v>9.93</v>
      </c>
      <c r="N115">
        <v>6.49</v>
      </c>
    </row>
    <row r="116" spans="2:14" x14ac:dyDescent="0.3">
      <c r="B116">
        <v>17</v>
      </c>
      <c r="C116">
        <v>4.47</v>
      </c>
      <c r="D116">
        <v>3.6</v>
      </c>
      <c r="E116">
        <v>4.83</v>
      </c>
      <c r="F116">
        <v>3.92</v>
      </c>
      <c r="G116">
        <v>4.29</v>
      </c>
      <c r="H116">
        <v>22.2</v>
      </c>
      <c r="I116">
        <v>88.4</v>
      </c>
      <c r="J116">
        <v>48.6</v>
      </c>
      <c r="K116">
        <v>40.5</v>
      </c>
      <c r="L116">
        <v>21.7</v>
      </c>
      <c r="M116">
        <v>9.34</v>
      </c>
      <c r="N116">
        <v>6.72</v>
      </c>
    </row>
    <row r="117" spans="2:14" x14ac:dyDescent="0.3">
      <c r="B117">
        <v>18</v>
      </c>
      <c r="C117">
        <v>4.47</v>
      </c>
      <c r="D117">
        <v>3.74</v>
      </c>
      <c r="E117">
        <v>6.03</v>
      </c>
      <c r="F117">
        <v>4.0999999999999996</v>
      </c>
      <c r="G117">
        <v>4.6500000000000004</v>
      </c>
      <c r="H117">
        <v>39.700000000000003</v>
      </c>
      <c r="I117">
        <v>166</v>
      </c>
      <c r="J117">
        <v>56.8</v>
      </c>
      <c r="K117">
        <v>36.700000000000003</v>
      </c>
      <c r="L117">
        <v>20.2</v>
      </c>
      <c r="M117">
        <v>9.0500000000000007</v>
      </c>
      <c r="N117">
        <v>7.42</v>
      </c>
    </row>
    <row r="118" spans="2:14" x14ac:dyDescent="0.3">
      <c r="B118">
        <v>19</v>
      </c>
      <c r="C118">
        <v>4.47</v>
      </c>
      <c r="D118">
        <v>3.74</v>
      </c>
      <c r="E118">
        <v>4.6500000000000004</v>
      </c>
      <c r="F118">
        <v>3.92</v>
      </c>
      <c r="G118">
        <v>6.96</v>
      </c>
      <c r="H118">
        <v>30</v>
      </c>
      <c r="I118">
        <v>83.3</v>
      </c>
      <c r="J118">
        <v>58.7</v>
      </c>
      <c r="K118">
        <v>33.4</v>
      </c>
      <c r="L118">
        <v>19.7</v>
      </c>
      <c r="M118">
        <v>9.0500000000000007</v>
      </c>
      <c r="N118">
        <v>7.19</v>
      </c>
    </row>
    <row r="119" spans="2:14" x14ac:dyDescent="0.3">
      <c r="B119">
        <v>20</v>
      </c>
      <c r="C119">
        <v>4.47</v>
      </c>
      <c r="D119">
        <v>3.6</v>
      </c>
      <c r="E119">
        <v>4.0999999999999996</v>
      </c>
      <c r="F119">
        <v>3.74</v>
      </c>
      <c r="G119">
        <v>7.66</v>
      </c>
      <c r="H119">
        <v>22.2</v>
      </c>
      <c r="I119">
        <v>83.3</v>
      </c>
      <c r="J119">
        <v>174</v>
      </c>
      <c r="K119">
        <v>30</v>
      </c>
      <c r="L119">
        <v>19.2</v>
      </c>
      <c r="M119">
        <v>9.0500000000000007</v>
      </c>
      <c r="N119">
        <v>6.96</v>
      </c>
    </row>
    <row r="120" spans="2:14" x14ac:dyDescent="0.3">
      <c r="B120">
        <v>21</v>
      </c>
      <c r="C120">
        <v>4.29</v>
      </c>
      <c r="D120">
        <v>3.74</v>
      </c>
      <c r="E120">
        <v>3.92</v>
      </c>
      <c r="F120">
        <v>3.74</v>
      </c>
      <c r="G120">
        <v>5.01</v>
      </c>
      <c r="H120">
        <v>15.2</v>
      </c>
      <c r="I120">
        <v>70.2</v>
      </c>
      <c r="J120">
        <v>134</v>
      </c>
      <c r="K120">
        <v>27.1</v>
      </c>
      <c r="L120">
        <v>19.2</v>
      </c>
      <c r="M120">
        <v>8.76</v>
      </c>
      <c r="N120">
        <v>6.72</v>
      </c>
    </row>
    <row r="121" spans="2:14" x14ac:dyDescent="0.3">
      <c r="B121">
        <v>22</v>
      </c>
      <c r="C121">
        <v>4.29</v>
      </c>
      <c r="D121">
        <v>3.74</v>
      </c>
      <c r="E121">
        <v>3.92</v>
      </c>
      <c r="F121">
        <v>3.92</v>
      </c>
      <c r="G121">
        <v>4.83</v>
      </c>
      <c r="H121">
        <v>18.7</v>
      </c>
      <c r="I121">
        <v>68.099999999999994</v>
      </c>
      <c r="J121">
        <v>107</v>
      </c>
      <c r="K121">
        <v>24.2</v>
      </c>
      <c r="L121">
        <v>18.7</v>
      </c>
      <c r="M121">
        <v>8.76</v>
      </c>
      <c r="N121">
        <v>6.72</v>
      </c>
    </row>
    <row r="122" spans="2:14" x14ac:dyDescent="0.3">
      <c r="B122">
        <v>23</v>
      </c>
      <c r="C122">
        <v>4.29</v>
      </c>
      <c r="D122">
        <v>3.6</v>
      </c>
      <c r="E122">
        <v>4.0999999999999996</v>
      </c>
      <c r="F122">
        <v>3.92</v>
      </c>
      <c r="G122">
        <v>4.83</v>
      </c>
      <c r="H122">
        <v>18.7</v>
      </c>
      <c r="I122">
        <v>60.7</v>
      </c>
      <c r="J122">
        <v>189</v>
      </c>
      <c r="K122">
        <v>25.9</v>
      </c>
      <c r="L122">
        <v>18.2</v>
      </c>
      <c r="M122">
        <v>9.0500000000000007</v>
      </c>
      <c r="N122">
        <v>6.72</v>
      </c>
    </row>
    <row r="123" spans="2:14" x14ac:dyDescent="0.3">
      <c r="B123">
        <v>24</v>
      </c>
      <c r="C123">
        <v>4.29</v>
      </c>
      <c r="D123">
        <v>3.6</v>
      </c>
      <c r="E123">
        <v>3.74</v>
      </c>
      <c r="F123">
        <v>4.29</v>
      </c>
      <c r="G123">
        <v>4.47</v>
      </c>
      <c r="H123">
        <v>24.8</v>
      </c>
      <c r="I123">
        <v>60.7</v>
      </c>
      <c r="J123">
        <v>107</v>
      </c>
      <c r="K123">
        <v>24.8</v>
      </c>
      <c r="L123">
        <v>18.7</v>
      </c>
      <c r="M123">
        <v>8.76</v>
      </c>
      <c r="N123">
        <v>6.49</v>
      </c>
    </row>
    <row r="124" spans="2:14" x14ac:dyDescent="0.3">
      <c r="B124">
        <v>25</v>
      </c>
      <c r="C124">
        <v>4.0999999999999996</v>
      </c>
      <c r="D124">
        <v>3.46</v>
      </c>
      <c r="E124">
        <v>3.74</v>
      </c>
      <c r="F124">
        <v>4.0999999999999996</v>
      </c>
      <c r="G124">
        <v>4.29</v>
      </c>
      <c r="H124">
        <v>16.2</v>
      </c>
      <c r="I124">
        <v>79.599999999999994</v>
      </c>
      <c r="J124">
        <v>214</v>
      </c>
      <c r="K124">
        <v>24.2</v>
      </c>
      <c r="L124">
        <v>17.7</v>
      </c>
      <c r="M124">
        <v>8.18</v>
      </c>
      <c r="N124">
        <v>6.49</v>
      </c>
    </row>
    <row r="125" spans="2:14" x14ac:dyDescent="0.3">
      <c r="B125">
        <v>26</v>
      </c>
      <c r="C125">
        <v>4.0999999999999996</v>
      </c>
      <c r="D125">
        <v>3.6</v>
      </c>
      <c r="E125">
        <v>3.74</v>
      </c>
      <c r="F125">
        <v>4.0999999999999996</v>
      </c>
      <c r="G125">
        <v>4.0999999999999996</v>
      </c>
      <c r="H125">
        <v>20.2</v>
      </c>
      <c r="I125">
        <v>71.3</v>
      </c>
      <c r="J125">
        <v>127</v>
      </c>
      <c r="K125">
        <v>23.2</v>
      </c>
      <c r="L125">
        <v>16.7</v>
      </c>
      <c r="M125">
        <v>7.89</v>
      </c>
      <c r="N125">
        <v>6.03</v>
      </c>
    </row>
    <row r="126" spans="2:14" x14ac:dyDescent="0.3">
      <c r="B126">
        <v>27</v>
      </c>
      <c r="C126">
        <v>4.0999999999999996</v>
      </c>
      <c r="D126">
        <v>3.6</v>
      </c>
      <c r="E126">
        <v>3.74</v>
      </c>
      <c r="F126">
        <v>5.38</v>
      </c>
      <c r="G126">
        <v>4.47</v>
      </c>
      <c r="H126">
        <v>26.5</v>
      </c>
      <c r="I126">
        <v>82</v>
      </c>
      <c r="J126">
        <v>79.599999999999994</v>
      </c>
      <c r="K126">
        <v>22.2</v>
      </c>
      <c r="L126">
        <v>16.2</v>
      </c>
      <c r="M126">
        <v>7.89</v>
      </c>
      <c r="N126">
        <v>6.03</v>
      </c>
    </row>
    <row r="127" spans="2:14" x14ac:dyDescent="0.3">
      <c r="B127">
        <v>28</v>
      </c>
      <c r="C127">
        <v>4.0999999999999996</v>
      </c>
      <c r="D127">
        <v>3.74</v>
      </c>
      <c r="E127">
        <v>4.0999999999999996</v>
      </c>
      <c r="F127">
        <v>4.83</v>
      </c>
      <c r="G127">
        <v>4.6500000000000004</v>
      </c>
      <c r="H127">
        <v>42.8</v>
      </c>
      <c r="I127">
        <v>189</v>
      </c>
      <c r="J127">
        <v>73.5</v>
      </c>
      <c r="K127">
        <v>21.2</v>
      </c>
      <c r="L127">
        <v>14.2</v>
      </c>
      <c r="M127">
        <v>8.4700000000000006</v>
      </c>
      <c r="N127">
        <v>6.03</v>
      </c>
    </row>
    <row r="128" spans="2:14" x14ac:dyDescent="0.3">
      <c r="B128">
        <v>29</v>
      </c>
      <c r="C128">
        <v>4.29</v>
      </c>
      <c r="D128">
        <v>3.6</v>
      </c>
      <c r="E128">
        <v>4.0999999999999996</v>
      </c>
      <c r="F128">
        <v>4.6500000000000004</v>
      </c>
      <c r="G128">
        <v>4.47</v>
      </c>
      <c r="H128">
        <v>25.4</v>
      </c>
      <c r="I128">
        <v>107</v>
      </c>
      <c r="J128">
        <v>65.900000000000006</v>
      </c>
      <c r="K128">
        <v>20.2</v>
      </c>
      <c r="L128">
        <v>13.5</v>
      </c>
      <c r="M128">
        <v>8.4700000000000006</v>
      </c>
      <c r="N128">
        <v>6.03</v>
      </c>
    </row>
    <row r="129" spans="1:14" x14ac:dyDescent="0.3">
      <c r="B129">
        <v>30</v>
      </c>
      <c r="C129">
        <v>4.0999999999999996</v>
      </c>
      <c r="E129">
        <v>3.92</v>
      </c>
      <c r="F129">
        <v>4.6500000000000004</v>
      </c>
      <c r="G129">
        <v>4.0999999999999996</v>
      </c>
      <c r="H129">
        <v>21.2</v>
      </c>
      <c r="I129">
        <v>89.7</v>
      </c>
      <c r="J129">
        <v>54.8</v>
      </c>
      <c r="K129">
        <v>19.7</v>
      </c>
      <c r="L129">
        <v>13.2</v>
      </c>
      <c r="M129">
        <v>7.89</v>
      </c>
      <c r="N129">
        <v>5.79</v>
      </c>
    </row>
    <row r="130" spans="1:14" x14ac:dyDescent="0.3">
      <c r="B130">
        <v>31</v>
      </c>
      <c r="C130">
        <v>4.29</v>
      </c>
      <c r="E130">
        <v>3.92</v>
      </c>
      <c r="G130">
        <v>4.0999999999999996</v>
      </c>
      <c r="I130">
        <v>71.3</v>
      </c>
      <c r="J130">
        <v>46</v>
      </c>
      <c r="L130">
        <v>13.2</v>
      </c>
      <c r="N130">
        <v>6.03</v>
      </c>
    </row>
    <row r="133" spans="1:14" x14ac:dyDescent="0.3">
      <c r="A133">
        <v>1969</v>
      </c>
      <c r="B133">
        <v>1</v>
      </c>
      <c r="C133">
        <v>6.03</v>
      </c>
      <c r="D133">
        <v>4.83</v>
      </c>
      <c r="E133">
        <v>4.0999999999999996</v>
      </c>
      <c r="F133">
        <v>4.29</v>
      </c>
      <c r="G133">
        <v>4.6500000000000004</v>
      </c>
      <c r="H133">
        <v>5.01</v>
      </c>
      <c r="I133">
        <v>16.7</v>
      </c>
      <c r="J133">
        <v>48.6</v>
      </c>
      <c r="K133">
        <v>39.700000000000003</v>
      </c>
      <c r="L133">
        <v>28.3</v>
      </c>
      <c r="M133">
        <v>11.5</v>
      </c>
      <c r="N133">
        <v>7.66</v>
      </c>
    </row>
    <row r="134" spans="1:14" x14ac:dyDescent="0.3">
      <c r="B134">
        <v>2</v>
      </c>
      <c r="C134">
        <v>6.26</v>
      </c>
      <c r="D134">
        <v>5.01</v>
      </c>
      <c r="E134">
        <v>4.0999999999999996</v>
      </c>
      <c r="F134">
        <v>4.0999999999999996</v>
      </c>
      <c r="G134">
        <v>4.29</v>
      </c>
      <c r="H134">
        <v>14.2</v>
      </c>
      <c r="I134">
        <v>19.7</v>
      </c>
      <c r="J134">
        <v>53.9</v>
      </c>
      <c r="K134">
        <v>46</v>
      </c>
      <c r="L134">
        <v>27.7</v>
      </c>
      <c r="M134">
        <v>11.1</v>
      </c>
      <c r="N134">
        <v>7.66</v>
      </c>
    </row>
    <row r="135" spans="1:14" x14ac:dyDescent="0.3">
      <c r="B135">
        <v>3</v>
      </c>
      <c r="C135">
        <v>6.03</v>
      </c>
      <c r="D135">
        <v>4.83</v>
      </c>
      <c r="E135">
        <v>4.0999999999999996</v>
      </c>
      <c r="F135">
        <v>3.92</v>
      </c>
      <c r="G135">
        <v>3.74</v>
      </c>
      <c r="H135">
        <v>8.4700000000000006</v>
      </c>
      <c r="I135">
        <v>21.7</v>
      </c>
      <c r="J135">
        <v>45.2</v>
      </c>
      <c r="K135">
        <v>58.7</v>
      </c>
      <c r="L135">
        <v>26.5</v>
      </c>
      <c r="M135">
        <v>10.8</v>
      </c>
      <c r="N135">
        <v>7.42</v>
      </c>
    </row>
    <row r="136" spans="1:14" x14ac:dyDescent="0.3">
      <c r="B136">
        <v>4</v>
      </c>
      <c r="C136">
        <v>6.03</v>
      </c>
      <c r="D136">
        <v>4.83</v>
      </c>
      <c r="E136">
        <v>4.0999999999999996</v>
      </c>
      <c r="F136">
        <v>3.74</v>
      </c>
      <c r="G136">
        <v>3.92</v>
      </c>
      <c r="H136">
        <v>7.42</v>
      </c>
      <c r="I136">
        <v>22.7</v>
      </c>
      <c r="J136">
        <v>41.3</v>
      </c>
      <c r="K136">
        <v>40.5</v>
      </c>
      <c r="L136">
        <v>25.4</v>
      </c>
      <c r="M136">
        <v>10.5</v>
      </c>
      <c r="N136">
        <v>7.42</v>
      </c>
    </row>
    <row r="137" spans="1:14" x14ac:dyDescent="0.3">
      <c r="B137">
        <v>5</v>
      </c>
      <c r="C137">
        <v>5.79</v>
      </c>
      <c r="D137">
        <v>4.6500000000000004</v>
      </c>
      <c r="E137">
        <v>3.92</v>
      </c>
      <c r="F137">
        <v>3.6</v>
      </c>
      <c r="G137">
        <v>4.0999999999999996</v>
      </c>
      <c r="H137">
        <v>33.4</v>
      </c>
      <c r="I137">
        <v>25.4</v>
      </c>
      <c r="J137">
        <v>48.6</v>
      </c>
      <c r="K137">
        <v>41.3</v>
      </c>
      <c r="L137">
        <v>24.8</v>
      </c>
      <c r="M137">
        <v>10.8</v>
      </c>
      <c r="N137">
        <v>7.19</v>
      </c>
    </row>
    <row r="138" spans="1:14" x14ac:dyDescent="0.3">
      <c r="B138">
        <v>6</v>
      </c>
      <c r="C138">
        <v>6.03</v>
      </c>
      <c r="D138">
        <v>4.6500000000000004</v>
      </c>
      <c r="E138">
        <v>4.0999999999999996</v>
      </c>
      <c r="F138">
        <v>3.46</v>
      </c>
      <c r="G138">
        <v>4.29</v>
      </c>
      <c r="H138">
        <v>11.5</v>
      </c>
      <c r="I138">
        <v>143</v>
      </c>
      <c r="J138">
        <v>45.2</v>
      </c>
      <c r="K138">
        <v>36.700000000000003</v>
      </c>
      <c r="L138">
        <v>23.2</v>
      </c>
      <c r="M138">
        <v>10.5</v>
      </c>
      <c r="N138">
        <v>7.19</v>
      </c>
    </row>
    <row r="139" spans="1:14" x14ac:dyDescent="0.3">
      <c r="B139">
        <v>7</v>
      </c>
      <c r="C139">
        <v>5.79</v>
      </c>
      <c r="D139">
        <v>4.6500000000000004</v>
      </c>
      <c r="E139">
        <v>3.92</v>
      </c>
      <c r="F139">
        <v>3.6</v>
      </c>
      <c r="G139">
        <v>4.47</v>
      </c>
      <c r="H139">
        <v>10.199999999999999</v>
      </c>
      <c r="I139">
        <v>37.5</v>
      </c>
      <c r="J139">
        <v>78.400000000000006</v>
      </c>
      <c r="K139">
        <v>42</v>
      </c>
      <c r="L139">
        <v>22.7</v>
      </c>
      <c r="M139">
        <v>10.199999999999999</v>
      </c>
      <c r="N139">
        <v>7.19</v>
      </c>
    </row>
    <row r="140" spans="1:14" x14ac:dyDescent="0.3">
      <c r="B140">
        <v>8</v>
      </c>
      <c r="C140">
        <v>5.79</v>
      </c>
      <c r="D140">
        <v>4.47</v>
      </c>
      <c r="E140">
        <v>3.92</v>
      </c>
      <c r="F140">
        <v>3.92</v>
      </c>
      <c r="G140">
        <v>5.01</v>
      </c>
      <c r="H140">
        <v>19.7</v>
      </c>
      <c r="I140">
        <v>77.2</v>
      </c>
      <c r="J140">
        <v>63.7</v>
      </c>
      <c r="K140">
        <v>43.5</v>
      </c>
      <c r="L140">
        <v>22.2</v>
      </c>
      <c r="M140">
        <v>9.93</v>
      </c>
      <c r="N140">
        <v>6.96</v>
      </c>
    </row>
    <row r="141" spans="1:14" x14ac:dyDescent="0.3">
      <c r="B141">
        <v>9</v>
      </c>
      <c r="C141">
        <v>5.56</v>
      </c>
      <c r="D141">
        <v>4.47</v>
      </c>
      <c r="E141">
        <v>4.0999999999999996</v>
      </c>
      <c r="F141">
        <v>3.92</v>
      </c>
      <c r="G141">
        <v>5.01</v>
      </c>
      <c r="H141">
        <v>10.5</v>
      </c>
      <c r="I141">
        <v>51.2</v>
      </c>
      <c r="J141">
        <v>68.099999999999994</v>
      </c>
      <c r="K141">
        <v>57.7</v>
      </c>
      <c r="L141">
        <v>21.2</v>
      </c>
      <c r="M141">
        <v>9.64</v>
      </c>
      <c r="N141">
        <v>7.19</v>
      </c>
    </row>
    <row r="142" spans="1:14" x14ac:dyDescent="0.3">
      <c r="B142">
        <v>10</v>
      </c>
      <c r="C142">
        <v>5.56</v>
      </c>
      <c r="D142">
        <v>4.6500000000000004</v>
      </c>
      <c r="E142">
        <v>4.0999999999999996</v>
      </c>
      <c r="F142">
        <v>3.92</v>
      </c>
      <c r="G142">
        <v>5.79</v>
      </c>
      <c r="H142">
        <v>12.5</v>
      </c>
      <c r="I142">
        <v>44.3</v>
      </c>
      <c r="J142">
        <v>62.6</v>
      </c>
      <c r="K142">
        <v>46</v>
      </c>
      <c r="L142">
        <v>20.2</v>
      </c>
      <c r="M142">
        <v>9.64</v>
      </c>
      <c r="N142">
        <v>6.96</v>
      </c>
    </row>
    <row r="143" spans="1:14" x14ac:dyDescent="0.3">
      <c r="B143">
        <v>11</v>
      </c>
      <c r="C143">
        <v>5.38</v>
      </c>
      <c r="D143">
        <v>4.6500000000000004</v>
      </c>
      <c r="E143">
        <v>3.92</v>
      </c>
      <c r="F143">
        <v>3.92</v>
      </c>
      <c r="G143">
        <v>5.56</v>
      </c>
      <c r="H143">
        <v>9.93</v>
      </c>
      <c r="I143">
        <v>47.7</v>
      </c>
      <c r="J143">
        <v>60.7</v>
      </c>
      <c r="K143">
        <v>48.6</v>
      </c>
      <c r="L143">
        <v>19.7</v>
      </c>
      <c r="M143">
        <v>9.64</v>
      </c>
      <c r="N143">
        <v>6.96</v>
      </c>
    </row>
    <row r="144" spans="1:14" x14ac:dyDescent="0.3">
      <c r="B144">
        <v>12</v>
      </c>
      <c r="C144">
        <v>5.56</v>
      </c>
      <c r="D144">
        <v>4.6500000000000004</v>
      </c>
      <c r="E144">
        <v>3.92</v>
      </c>
      <c r="F144">
        <v>4.29</v>
      </c>
      <c r="G144">
        <v>7.66</v>
      </c>
      <c r="H144">
        <v>8.76</v>
      </c>
      <c r="I144">
        <v>39.700000000000003</v>
      </c>
      <c r="J144">
        <v>54.8</v>
      </c>
      <c r="K144">
        <v>42.8</v>
      </c>
      <c r="L144">
        <v>19.2</v>
      </c>
      <c r="M144">
        <v>9.34</v>
      </c>
      <c r="N144">
        <v>6.72</v>
      </c>
    </row>
    <row r="145" spans="2:14" x14ac:dyDescent="0.3">
      <c r="B145">
        <v>13</v>
      </c>
      <c r="C145">
        <v>5.56</v>
      </c>
      <c r="D145">
        <v>4.47</v>
      </c>
      <c r="E145">
        <v>3.92</v>
      </c>
      <c r="F145">
        <v>5.38</v>
      </c>
      <c r="G145">
        <v>6.03</v>
      </c>
      <c r="H145">
        <v>7.42</v>
      </c>
      <c r="I145">
        <v>62.6</v>
      </c>
      <c r="J145">
        <v>50.3</v>
      </c>
      <c r="K145">
        <v>42.8</v>
      </c>
      <c r="L145">
        <v>18.2</v>
      </c>
      <c r="M145">
        <v>9.0500000000000007</v>
      </c>
      <c r="N145">
        <v>6.72</v>
      </c>
    </row>
    <row r="146" spans="2:14" x14ac:dyDescent="0.3">
      <c r="B146">
        <v>14</v>
      </c>
      <c r="C146">
        <v>5.56</v>
      </c>
      <c r="D146">
        <v>4.6500000000000004</v>
      </c>
      <c r="E146">
        <v>3.92</v>
      </c>
      <c r="F146">
        <v>4.6500000000000004</v>
      </c>
      <c r="G146">
        <v>5.38</v>
      </c>
      <c r="H146">
        <v>6.96</v>
      </c>
      <c r="I146">
        <v>62.6</v>
      </c>
      <c r="J146">
        <v>46</v>
      </c>
      <c r="K146">
        <v>46.9</v>
      </c>
      <c r="L146">
        <v>17.7</v>
      </c>
      <c r="M146">
        <v>9.0500000000000007</v>
      </c>
      <c r="N146">
        <v>6.49</v>
      </c>
    </row>
    <row r="147" spans="2:14" x14ac:dyDescent="0.3">
      <c r="B147">
        <v>15</v>
      </c>
      <c r="C147">
        <v>5.56</v>
      </c>
      <c r="D147">
        <v>4.47</v>
      </c>
      <c r="E147">
        <v>3.74</v>
      </c>
      <c r="F147">
        <v>4.29</v>
      </c>
      <c r="G147">
        <v>5.01</v>
      </c>
      <c r="H147">
        <v>8.4700000000000006</v>
      </c>
      <c r="I147">
        <v>60.7</v>
      </c>
      <c r="J147">
        <v>42</v>
      </c>
      <c r="K147">
        <v>42.8</v>
      </c>
      <c r="L147">
        <v>17.2</v>
      </c>
      <c r="M147">
        <v>8.76</v>
      </c>
      <c r="N147">
        <v>6.49</v>
      </c>
    </row>
    <row r="148" spans="2:14" x14ac:dyDescent="0.3">
      <c r="B148">
        <v>16</v>
      </c>
      <c r="C148">
        <v>5.56</v>
      </c>
      <c r="D148">
        <v>4.47</v>
      </c>
      <c r="E148">
        <v>3.92</v>
      </c>
      <c r="F148">
        <v>4.83</v>
      </c>
      <c r="G148">
        <v>4.6500000000000004</v>
      </c>
      <c r="H148">
        <v>7.89</v>
      </c>
      <c r="I148">
        <v>63.7</v>
      </c>
      <c r="J148">
        <v>46.9</v>
      </c>
      <c r="K148">
        <v>39.700000000000003</v>
      </c>
      <c r="L148">
        <v>16.7</v>
      </c>
      <c r="M148">
        <v>8.76</v>
      </c>
      <c r="N148">
        <v>6.72</v>
      </c>
    </row>
    <row r="149" spans="2:14" x14ac:dyDescent="0.3">
      <c r="B149">
        <v>17</v>
      </c>
      <c r="C149">
        <v>5.56</v>
      </c>
      <c r="D149">
        <v>4.47</v>
      </c>
      <c r="E149">
        <v>4.0999999999999996</v>
      </c>
      <c r="F149">
        <v>5.2</v>
      </c>
      <c r="G149">
        <v>6.03</v>
      </c>
      <c r="H149">
        <v>14.2</v>
      </c>
      <c r="I149">
        <v>44.3</v>
      </c>
      <c r="J149">
        <v>46</v>
      </c>
      <c r="K149">
        <v>46</v>
      </c>
      <c r="L149">
        <v>15.7</v>
      </c>
      <c r="M149">
        <v>8.76</v>
      </c>
      <c r="N149">
        <v>6.49</v>
      </c>
    </row>
    <row r="150" spans="2:14" x14ac:dyDescent="0.3">
      <c r="B150">
        <v>18</v>
      </c>
      <c r="C150">
        <v>5.38</v>
      </c>
      <c r="D150">
        <v>4.29</v>
      </c>
      <c r="E150">
        <v>4.83</v>
      </c>
      <c r="F150">
        <v>4.29</v>
      </c>
      <c r="G150">
        <v>5.38</v>
      </c>
      <c r="H150">
        <v>17.2</v>
      </c>
      <c r="I150">
        <v>50.3</v>
      </c>
      <c r="J150">
        <v>49.5</v>
      </c>
      <c r="K150">
        <v>50.3</v>
      </c>
      <c r="L150">
        <v>15.2</v>
      </c>
      <c r="M150">
        <v>9.0500000000000007</v>
      </c>
      <c r="N150">
        <v>6.49</v>
      </c>
    </row>
    <row r="151" spans="2:14" x14ac:dyDescent="0.3">
      <c r="B151">
        <v>19</v>
      </c>
      <c r="C151">
        <v>5.38</v>
      </c>
      <c r="D151">
        <v>4.29</v>
      </c>
      <c r="E151">
        <v>5.01</v>
      </c>
      <c r="F151">
        <v>4.0999999999999996</v>
      </c>
      <c r="G151">
        <v>4.83</v>
      </c>
      <c r="H151">
        <v>15.7</v>
      </c>
      <c r="I151">
        <v>45.2</v>
      </c>
      <c r="J151">
        <v>55.8</v>
      </c>
      <c r="K151">
        <v>43.5</v>
      </c>
      <c r="L151">
        <v>14.7</v>
      </c>
      <c r="M151">
        <v>8.76</v>
      </c>
      <c r="N151">
        <v>6.49</v>
      </c>
    </row>
    <row r="152" spans="2:14" x14ac:dyDescent="0.3">
      <c r="B152">
        <v>20</v>
      </c>
      <c r="C152">
        <v>5.2</v>
      </c>
      <c r="D152">
        <v>4.29</v>
      </c>
      <c r="E152">
        <v>4.83</v>
      </c>
      <c r="F152">
        <v>3.92</v>
      </c>
      <c r="G152">
        <v>4.47</v>
      </c>
      <c r="H152">
        <v>15.2</v>
      </c>
      <c r="I152">
        <v>45.2</v>
      </c>
      <c r="J152">
        <v>54.8</v>
      </c>
      <c r="K152">
        <v>43.5</v>
      </c>
      <c r="L152">
        <v>14.7</v>
      </c>
      <c r="M152">
        <v>8.4700000000000006</v>
      </c>
      <c r="N152">
        <v>6.26</v>
      </c>
    </row>
    <row r="153" spans="2:14" x14ac:dyDescent="0.3">
      <c r="B153">
        <v>21</v>
      </c>
      <c r="C153">
        <v>5.2</v>
      </c>
      <c r="D153">
        <v>4.0999999999999996</v>
      </c>
      <c r="E153">
        <v>4.83</v>
      </c>
      <c r="F153">
        <v>3.92</v>
      </c>
      <c r="G153">
        <v>4.47</v>
      </c>
      <c r="H153">
        <v>68.099999999999994</v>
      </c>
      <c r="I153">
        <v>39.700000000000003</v>
      </c>
      <c r="J153">
        <v>53.9</v>
      </c>
      <c r="K153">
        <v>46</v>
      </c>
      <c r="L153">
        <v>14.7</v>
      </c>
      <c r="M153">
        <v>8.4700000000000006</v>
      </c>
      <c r="N153">
        <v>6.26</v>
      </c>
    </row>
    <row r="154" spans="2:14" x14ac:dyDescent="0.3">
      <c r="B154">
        <v>22</v>
      </c>
      <c r="C154">
        <v>5.2</v>
      </c>
      <c r="D154">
        <v>4.29</v>
      </c>
      <c r="E154">
        <v>4.6500000000000004</v>
      </c>
      <c r="F154">
        <v>3.92</v>
      </c>
      <c r="G154">
        <v>4.0999999999999996</v>
      </c>
      <c r="H154">
        <v>34.700000000000003</v>
      </c>
      <c r="I154">
        <v>33.4</v>
      </c>
      <c r="J154">
        <v>48.6</v>
      </c>
      <c r="K154">
        <v>41.3</v>
      </c>
      <c r="L154">
        <v>14.7</v>
      </c>
      <c r="M154">
        <v>8.18</v>
      </c>
      <c r="N154">
        <v>6.26</v>
      </c>
    </row>
    <row r="155" spans="2:14" x14ac:dyDescent="0.3">
      <c r="B155">
        <v>23</v>
      </c>
      <c r="C155">
        <v>5.2</v>
      </c>
      <c r="D155">
        <v>4.47</v>
      </c>
      <c r="E155">
        <v>4.47</v>
      </c>
      <c r="F155">
        <v>3.74</v>
      </c>
      <c r="G155">
        <v>30.7</v>
      </c>
      <c r="H155">
        <v>32</v>
      </c>
      <c r="I155">
        <v>36.700000000000003</v>
      </c>
      <c r="J155">
        <v>46</v>
      </c>
      <c r="K155">
        <v>41.3</v>
      </c>
      <c r="L155">
        <v>13.5</v>
      </c>
      <c r="M155">
        <v>7.89</v>
      </c>
      <c r="N155">
        <v>6.03</v>
      </c>
    </row>
    <row r="156" spans="2:14" x14ac:dyDescent="0.3">
      <c r="B156">
        <v>24</v>
      </c>
      <c r="C156">
        <v>5.2</v>
      </c>
      <c r="D156">
        <v>4.29</v>
      </c>
      <c r="E156">
        <v>4.47</v>
      </c>
      <c r="F156">
        <v>3.74</v>
      </c>
      <c r="G156">
        <v>7.89</v>
      </c>
      <c r="H156">
        <v>34</v>
      </c>
      <c r="I156">
        <v>36.700000000000003</v>
      </c>
      <c r="J156">
        <v>42</v>
      </c>
      <c r="K156">
        <v>38.200000000000003</v>
      </c>
      <c r="L156">
        <v>13.5</v>
      </c>
      <c r="M156">
        <v>7.66</v>
      </c>
      <c r="N156">
        <v>6.03</v>
      </c>
    </row>
    <row r="157" spans="2:14" x14ac:dyDescent="0.3">
      <c r="B157">
        <v>25</v>
      </c>
      <c r="C157">
        <v>5.2</v>
      </c>
      <c r="D157">
        <v>4.29</v>
      </c>
      <c r="E157">
        <v>4.47</v>
      </c>
      <c r="F157">
        <v>3.6</v>
      </c>
      <c r="G157">
        <v>5.38</v>
      </c>
      <c r="H157">
        <v>52.9</v>
      </c>
      <c r="I157">
        <v>52.9</v>
      </c>
      <c r="J157">
        <v>40.5</v>
      </c>
      <c r="K157">
        <v>34</v>
      </c>
      <c r="L157">
        <v>13.2</v>
      </c>
      <c r="M157">
        <v>7.89</v>
      </c>
      <c r="N157">
        <v>6.03</v>
      </c>
    </row>
    <row r="158" spans="2:14" x14ac:dyDescent="0.3">
      <c r="B158">
        <v>26</v>
      </c>
      <c r="C158">
        <v>5.2</v>
      </c>
      <c r="D158">
        <v>4.29</v>
      </c>
      <c r="E158">
        <v>4.6500000000000004</v>
      </c>
      <c r="F158">
        <v>3.6</v>
      </c>
      <c r="G158">
        <v>5.38</v>
      </c>
      <c r="H158">
        <v>44.3</v>
      </c>
      <c r="I158">
        <v>80.8</v>
      </c>
      <c r="J158">
        <v>41.3</v>
      </c>
      <c r="K158">
        <v>39</v>
      </c>
      <c r="L158">
        <v>12.8</v>
      </c>
      <c r="M158">
        <v>8.18</v>
      </c>
      <c r="N158">
        <v>5.79</v>
      </c>
    </row>
    <row r="159" spans="2:14" x14ac:dyDescent="0.3">
      <c r="B159">
        <v>27</v>
      </c>
      <c r="C159">
        <v>5.01</v>
      </c>
      <c r="D159">
        <v>4.29</v>
      </c>
      <c r="E159">
        <v>4.29</v>
      </c>
      <c r="F159">
        <v>3.74</v>
      </c>
      <c r="G159">
        <v>6.96</v>
      </c>
      <c r="H159">
        <v>23.2</v>
      </c>
      <c r="I159">
        <v>56.8</v>
      </c>
      <c r="J159">
        <v>41.3</v>
      </c>
      <c r="K159">
        <v>39.700000000000003</v>
      </c>
      <c r="L159">
        <v>12.5</v>
      </c>
      <c r="M159">
        <v>8.4700000000000006</v>
      </c>
      <c r="N159">
        <v>5.79</v>
      </c>
    </row>
    <row r="160" spans="2:14" x14ac:dyDescent="0.3">
      <c r="B160">
        <v>28</v>
      </c>
      <c r="C160">
        <v>5.01</v>
      </c>
      <c r="D160">
        <v>4.29</v>
      </c>
      <c r="E160">
        <v>4.29</v>
      </c>
      <c r="F160">
        <v>3.6</v>
      </c>
      <c r="G160">
        <v>6.72</v>
      </c>
      <c r="H160">
        <v>18.7</v>
      </c>
      <c r="I160">
        <v>64.8</v>
      </c>
      <c r="J160">
        <v>37.5</v>
      </c>
      <c r="K160">
        <v>32.700000000000003</v>
      </c>
      <c r="L160">
        <v>12.2</v>
      </c>
      <c r="M160">
        <v>8.18</v>
      </c>
      <c r="N160">
        <v>5.79</v>
      </c>
    </row>
    <row r="161" spans="1:14" x14ac:dyDescent="0.3">
      <c r="B161">
        <v>29</v>
      </c>
      <c r="C161">
        <v>5.01</v>
      </c>
      <c r="E161">
        <v>4.29</v>
      </c>
      <c r="F161">
        <v>3.92</v>
      </c>
      <c r="G161">
        <v>6.26</v>
      </c>
      <c r="H161">
        <v>18.2</v>
      </c>
      <c r="I161">
        <v>68.099999999999994</v>
      </c>
      <c r="J161">
        <v>36</v>
      </c>
      <c r="K161">
        <v>30</v>
      </c>
      <c r="L161">
        <v>12.2</v>
      </c>
      <c r="M161">
        <v>7.89</v>
      </c>
      <c r="N161">
        <v>5.56</v>
      </c>
    </row>
    <row r="162" spans="1:14" x14ac:dyDescent="0.3">
      <c r="B162">
        <v>30</v>
      </c>
      <c r="C162">
        <v>4.83</v>
      </c>
      <c r="E162">
        <v>4.0999999999999996</v>
      </c>
      <c r="F162">
        <v>4.0999999999999996</v>
      </c>
      <c r="G162">
        <v>9.34</v>
      </c>
      <c r="H162">
        <v>29.4</v>
      </c>
      <c r="I162">
        <v>57.7</v>
      </c>
      <c r="J162">
        <v>46</v>
      </c>
      <c r="K162">
        <v>30</v>
      </c>
      <c r="L162">
        <v>12.2</v>
      </c>
      <c r="M162">
        <v>7.89</v>
      </c>
      <c r="N162">
        <v>5.79</v>
      </c>
    </row>
    <row r="163" spans="1:14" x14ac:dyDescent="0.3">
      <c r="B163">
        <v>31</v>
      </c>
      <c r="C163">
        <v>4.83</v>
      </c>
      <c r="E163">
        <v>4.0999999999999996</v>
      </c>
      <c r="G163">
        <v>5.79</v>
      </c>
      <c r="I163">
        <v>50.3</v>
      </c>
      <c r="J163">
        <v>47.7</v>
      </c>
      <c r="L163">
        <v>11.8</v>
      </c>
      <c r="N163">
        <v>5.38</v>
      </c>
    </row>
    <row r="166" spans="1:14" x14ac:dyDescent="0.3">
      <c r="A166">
        <v>1970</v>
      </c>
      <c r="B166">
        <v>1</v>
      </c>
      <c r="C166">
        <v>5.2</v>
      </c>
      <c r="D166">
        <v>4.6500000000000004</v>
      </c>
      <c r="E166">
        <v>4.6500000000000004</v>
      </c>
      <c r="F166">
        <v>3.74</v>
      </c>
      <c r="G166">
        <v>3.6</v>
      </c>
      <c r="H166">
        <v>5.2</v>
      </c>
      <c r="I166">
        <v>48.6</v>
      </c>
      <c r="J166">
        <v>70.2</v>
      </c>
      <c r="K166">
        <v>48.6</v>
      </c>
      <c r="L166">
        <v>31.3</v>
      </c>
      <c r="M166">
        <v>14.3</v>
      </c>
      <c r="N166">
        <v>10.199999999999999</v>
      </c>
    </row>
    <row r="167" spans="1:14" x14ac:dyDescent="0.3">
      <c r="B167">
        <v>2</v>
      </c>
      <c r="C167">
        <v>5.38</v>
      </c>
      <c r="D167">
        <v>4.6500000000000004</v>
      </c>
      <c r="E167">
        <v>4.47</v>
      </c>
      <c r="F167">
        <v>3.92</v>
      </c>
      <c r="G167">
        <v>3.74</v>
      </c>
      <c r="H167">
        <v>5.56</v>
      </c>
      <c r="I167">
        <v>75.900000000000006</v>
      </c>
      <c r="J167">
        <v>77.2</v>
      </c>
      <c r="K167">
        <v>42</v>
      </c>
      <c r="L167">
        <v>27.7</v>
      </c>
      <c r="M167">
        <v>13.9</v>
      </c>
      <c r="N167">
        <v>9.59</v>
      </c>
    </row>
    <row r="168" spans="1:14" x14ac:dyDescent="0.3">
      <c r="B168">
        <v>3</v>
      </c>
      <c r="C168">
        <v>5.2</v>
      </c>
      <c r="D168">
        <v>4.6500000000000004</v>
      </c>
      <c r="E168">
        <v>4.47</v>
      </c>
      <c r="F168">
        <v>3.74</v>
      </c>
      <c r="G168">
        <v>3.74</v>
      </c>
      <c r="H168">
        <v>5.56</v>
      </c>
      <c r="I168">
        <v>55.8</v>
      </c>
      <c r="J168">
        <v>85.7</v>
      </c>
      <c r="K168">
        <v>52</v>
      </c>
      <c r="L168">
        <v>35.4</v>
      </c>
      <c r="M168">
        <v>13.6</v>
      </c>
      <c r="N168">
        <v>9.59</v>
      </c>
    </row>
    <row r="169" spans="1:14" x14ac:dyDescent="0.3">
      <c r="B169">
        <v>4</v>
      </c>
      <c r="C169">
        <v>5.38</v>
      </c>
      <c r="D169">
        <v>4.6500000000000004</v>
      </c>
      <c r="E169">
        <v>4.47</v>
      </c>
      <c r="F169">
        <v>3.74</v>
      </c>
      <c r="G169">
        <v>3.6</v>
      </c>
      <c r="H169">
        <v>7.42</v>
      </c>
      <c r="I169">
        <v>48.6</v>
      </c>
      <c r="J169">
        <v>80.8</v>
      </c>
      <c r="K169">
        <v>48.6</v>
      </c>
      <c r="L169">
        <v>26.5</v>
      </c>
      <c r="M169">
        <v>12.8</v>
      </c>
      <c r="N169">
        <v>9.59</v>
      </c>
    </row>
    <row r="170" spans="1:14" x14ac:dyDescent="0.3">
      <c r="B170">
        <v>5</v>
      </c>
      <c r="C170">
        <v>5.2</v>
      </c>
      <c r="D170">
        <v>4.6500000000000004</v>
      </c>
      <c r="E170">
        <v>4.29</v>
      </c>
      <c r="F170">
        <v>3.6</v>
      </c>
      <c r="G170">
        <v>3.92</v>
      </c>
      <c r="H170">
        <v>4.47</v>
      </c>
      <c r="I170">
        <v>56.8</v>
      </c>
      <c r="J170">
        <v>107</v>
      </c>
      <c r="K170">
        <v>41.3</v>
      </c>
      <c r="L170">
        <v>26.5</v>
      </c>
      <c r="M170">
        <v>13.2</v>
      </c>
      <c r="N170">
        <v>9.59</v>
      </c>
    </row>
    <row r="171" spans="1:14" x14ac:dyDescent="0.3">
      <c r="B171">
        <v>6</v>
      </c>
      <c r="C171">
        <v>5.38</v>
      </c>
      <c r="D171">
        <v>4.6500000000000004</v>
      </c>
      <c r="E171">
        <v>4.0999999999999996</v>
      </c>
      <c r="F171">
        <v>3.6</v>
      </c>
      <c r="G171">
        <v>3.92</v>
      </c>
      <c r="H171">
        <v>5.2</v>
      </c>
      <c r="I171">
        <v>67</v>
      </c>
      <c r="J171">
        <v>79.599999999999994</v>
      </c>
      <c r="K171">
        <v>48.6</v>
      </c>
      <c r="L171">
        <v>27.1</v>
      </c>
      <c r="M171">
        <v>13.6</v>
      </c>
      <c r="N171">
        <v>9.59</v>
      </c>
    </row>
    <row r="172" spans="1:14" x14ac:dyDescent="0.3">
      <c r="B172">
        <v>7</v>
      </c>
      <c r="C172">
        <v>5.2</v>
      </c>
      <c r="D172">
        <v>4.6500000000000004</v>
      </c>
      <c r="E172">
        <v>3.92</v>
      </c>
      <c r="F172">
        <v>3.6</v>
      </c>
      <c r="G172">
        <v>4.29</v>
      </c>
      <c r="H172">
        <v>5.79</v>
      </c>
      <c r="I172">
        <v>64.8</v>
      </c>
      <c r="J172">
        <v>89.7</v>
      </c>
      <c r="K172">
        <v>39</v>
      </c>
      <c r="L172">
        <v>25.4</v>
      </c>
      <c r="M172">
        <v>13.2</v>
      </c>
      <c r="N172">
        <v>9.33</v>
      </c>
    </row>
    <row r="173" spans="1:14" x14ac:dyDescent="0.3">
      <c r="B173">
        <v>8</v>
      </c>
      <c r="C173">
        <v>5.2</v>
      </c>
      <c r="D173">
        <v>4.47</v>
      </c>
      <c r="E173">
        <v>4.0999999999999996</v>
      </c>
      <c r="F173">
        <v>3.74</v>
      </c>
      <c r="G173">
        <v>3.6</v>
      </c>
      <c r="H173">
        <v>6.49</v>
      </c>
      <c r="I173">
        <v>72.400000000000006</v>
      </c>
      <c r="J173">
        <v>111</v>
      </c>
      <c r="K173">
        <v>36</v>
      </c>
      <c r="L173">
        <v>24.8</v>
      </c>
      <c r="M173">
        <v>13.2</v>
      </c>
      <c r="N173">
        <v>9.33</v>
      </c>
    </row>
    <row r="174" spans="1:14" x14ac:dyDescent="0.3">
      <c r="B174">
        <v>9</v>
      </c>
      <c r="C174">
        <v>5.01</v>
      </c>
      <c r="D174">
        <v>4.47</v>
      </c>
      <c r="E174">
        <v>4.29</v>
      </c>
      <c r="F174">
        <v>3.74</v>
      </c>
      <c r="G174">
        <v>3.46</v>
      </c>
      <c r="H174">
        <v>9.64</v>
      </c>
      <c r="I174">
        <v>60.7</v>
      </c>
      <c r="J174">
        <v>108</v>
      </c>
      <c r="K174">
        <v>30.7</v>
      </c>
      <c r="L174">
        <v>24.2</v>
      </c>
      <c r="M174">
        <v>12.8</v>
      </c>
      <c r="N174">
        <v>9.33</v>
      </c>
    </row>
    <row r="175" spans="1:14" x14ac:dyDescent="0.3">
      <c r="B175">
        <v>10</v>
      </c>
      <c r="C175">
        <v>5.01</v>
      </c>
      <c r="D175">
        <v>4.47</v>
      </c>
      <c r="E175">
        <v>4.47</v>
      </c>
      <c r="F175">
        <v>3.74</v>
      </c>
      <c r="G175">
        <v>3.32</v>
      </c>
      <c r="H175">
        <v>9.34</v>
      </c>
      <c r="I175">
        <v>68</v>
      </c>
      <c r="J175">
        <v>108</v>
      </c>
      <c r="K175">
        <v>32.700000000000003</v>
      </c>
      <c r="L175">
        <v>27.7</v>
      </c>
      <c r="M175">
        <v>12.8</v>
      </c>
      <c r="N175">
        <v>9.07</v>
      </c>
    </row>
    <row r="176" spans="1:14" x14ac:dyDescent="0.3">
      <c r="B176">
        <v>11</v>
      </c>
      <c r="C176">
        <v>5.2</v>
      </c>
      <c r="D176">
        <v>4.47</v>
      </c>
      <c r="E176">
        <v>5.2</v>
      </c>
      <c r="F176">
        <v>3.6</v>
      </c>
      <c r="G176">
        <v>3.18</v>
      </c>
      <c r="H176">
        <v>12.5</v>
      </c>
      <c r="I176">
        <v>75.900000000000006</v>
      </c>
      <c r="J176">
        <v>119</v>
      </c>
      <c r="K176">
        <v>35.4</v>
      </c>
      <c r="L176">
        <v>25.9</v>
      </c>
      <c r="M176">
        <v>12.5</v>
      </c>
      <c r="N176">
        <v>9.07</v>
      </c>
    </row>
    <row r="177" spans="2:14" x14ac:dyDescent="0.3">
      <c r="B177">
        <v>12</v>
      </c>
      <c r="C177">
        <v>5.2</v>
      </c>
      <c r="D177">
        <v>4.29</v>
      </c>
      <c r="E177">
        <v>4.47</v>
      </c>
      <c r="F177">
        <v>3.92</v>
      </c>
      <c r="G177">
        <v>3.6</v>
      </c>
      <c r="H177">
        <v>13.2</v>
      </c>
      <c r="I177">
        <v>59.7</v>
      </c>
      <c r="J177">
        <v>88.4</v>
      </c>
      <c r="K177">
        <v>31.3</v>
      </c>
      <c r="L177">
        <v>24.2</v>
      </c>
      <c r="M177">
        <v>12.2</v>
      </c>
      <c r="N177">
        <v>9.33</v>
      </c>
    </row>
    <row r="178" spans="2:14" x14ac:dyDescent="0.3">
      <c r="B178">
        <v>13</v>
      </c>
      <c r="C178">
        <v>5.01</v>
      </c>
      <c r="D178">
        <v>4.29</v>
      </c>
      <c r="E178">
        <v>4.47</v>
      </c>
      <c r="F178">
        <v>4.0999999999999996</v>
      </c>
      <c r="G178">
        <v>3.6</v>
      </c>
      <c r="H178">
        <v>10.8</v>
      </c>
      <c r="I178">
        <v>68</v>
      </c>
      <c r="J178">
        <v>82</v>
      </c>
      <c r="K178">
        <v>30.7</v>
      </c>
      <c r="L178">
        <v>23.5</v>
      </c>
      <c r="M178">
        <v>11.8</v>
      </c>
      <c r="N178">
        <v>9.07</v>
      </c>
    </row>
    <row r="179" spans="2:14" x14ac:dyDescent="0.3">
      <c r="B179">
        <v>14</v>
      </c>
      <c r="C179">
        <v>5.01</v>
      </c>
      <c r="D179">
        <v>4.29</v>
      </c>
      <c r="E179">
        <v>4.0999999999999996</v>
      </c>
      <c r="F179">
        <v>4.47</v>
      </c>
      <c r="G179">
        <v>4.0999999999999996</v>
      </c>
      <c r="H179">
        <v>18.2</v>
      </c>
      <c r="I179">
        <v>65.900000000000006</v>
      </c>
      <c r="J179">
        <v>80.8</v>
      </c>
      <c r="K179">
        <v>28.8</v>
      </c>
      <c r="L179">
        <v>23.5</v>
      </c>
      <c r="M179">
        <v>12.2</v>
      </c>
      <c r="N179">
        <v>11.8</v>
      </c>
    </row>
    <row r="180" spans="2:14" x14ac:dyDescent="0.3">
      <c r="B180">
        <v>15</v>
      </c>
      <c r="C180">
        <v>5.01</v>
      </c>
      <c r="D180">
        <v>4.0999999999999996</v>
      </c>
      <c r="E180">
        <v>4.0999999999999996</v>
      </c>
      <c r="F180">
        <v>4.29</v>
      </c>
      <c r="G180">
        <v>30</v>
      </c>
      <c r="H180">
        <v>13.5</v>
      </c>
      <c r="I180">
        <v>67</v>
      </c>
      <c r="J180">
        <v>96.4</v>
      </c>
      <c r="K180">
        <v>31.3</v>
      </c>
      <c r="L180">
        <v>21.7</v>
      </c>
      <c r="M180">
        <v>11.8</v>
      </c>
      <c r="N180">
        <v>11.8</v>
      </c>
    </row>
    <row r="181" spans="2:14" x14ac:dyDescent="0.3">
      <c r="B181">
        <v>16</v>
      </c>
      <c r="C181">
        <v>5.2</v>
      </c>
      <c r="D181">
        <v>4.0999999999999996</v>
      </c>
      <c r="E181">
        <v>4.29</v>
      </c>
      <c r="F181">
        <v>4.29</v>
      </c>
      <c r="G181">
        <v>65.900000000000006</v>
      </c>
      <c r="H181">
        <v>11.8</v>
      </c>
      <c r="I181">
        <v>79.599999999999994</v>
      </c>
      <c r="J181">
        <v>70.2</v>
      </c>
      <c r="K181">
        <v>30.7</v>
      </c>
      <c r="L181">
        <v>19.399999999999999</v>
      </c>
      <c r="M181">
        <v>11.5</v>
      </c>
      <c r="N181">
        <v>11.5</v>
      </c>
    </row>
    <row r="182" spans="2:14" x14ac:dyDescent="0.3">
      <c r="B182">
        <v>17</v>
      </c>
      <c r="C182">
        <v>5.2</v>
      </c>
      <c r="D182">
        <v>4.29</v>
      </c>
      <c r="E182">
        <v>4.0999999999999996</v>
      </c>
      <c r="F182">
        <v>6.72</v>
      </c>
      <c r="G182">
        <v>8.4700000000000006</v>
      </c>
      <c r="H182">
        <v>8.4700000000000006</v>
      </c>
      <c r="I182">
        <v>79.599999999999994</v>
      </c>
      <c r="J182">
        <v>70.2</v>
      </c>
      <c r="K182">
        <v>43.5</v>
      </c>
      <c r="L182">
        <v>18.2</v>
      </c>
      <c r="M182">
        <v>11.2</v>
      </c>
      <c r="N182">
        <v>11.8</v>
      </c>
    </row>
    <row r="183" spans="2:14" x14ac:dyDescent="0.3">
      <c r="B183">
        <v>18</v>
      </c>
      <c r="C183">
        <v>5.01</v>
      </c>
      <c r="D183">
        <v>4.0999999999999996</v>
      </c>
      <c r="E183">
        <v>4.0999999999999996</v>
      </c>
      <c r="F183">
        <v>4.83</v>
      </c>
      <c r="G183">
        <v>7.19</v>
      </c>
      <c r="H183">
        <v>17.7</v>
      </c>
      <c r="I183">
        <v>54.8</v>
      </c>
      <c r="J183">
        <v>59.7</v>
      </c>
      <c r="K183">
        <v>39.700000000000003</v>
      </c>
      <c r="L183">
        <v>17.8</v>
      </c>
      <c r="M183">
        <v>11.5</v>
      </c>
      <c r="N183">
        <v>10.199999999999999</v>
      </c>
    </row>
    <row r="184" spans="2:14" x14ac:dyDescent="0.3">
      <c r="B184">
        <v>19</v>
      </c>
      <c r="C184">
        <v>5.2</v>
      </c>
      <c r="D184">
        <v>4.29</v>
      </c>
      <c r="E184">
        <v>4.0999999999999996</v>
      </c>
      <c r="F184">
        <v>4.0999999999999996</v>
      </c>
      <c r="G184">
        <v>8.76</v>
      </c>
      <c r="H184">
        <v>20.7</v>
      </c>
      <c r="I184">
        <v>59.7</v>
      </c>
      <c r="J184">
        <v>92.4</v>
      </c>
      <c r="K184">
        <v>36.700000000000003</v>
      </c>
      <c r="L184">
        <v>17.8</v>
      </c>
      <c r="M184">
        <v>10.9</v>
      </c>
      <c r="N184">
        <v>9.07</v>
      </c>
    </row>
    <row r="185" spans="2:14" x14ac:dyDescent="0.3">
      <c r="B185">
        <v>20</v>
      </c>
      <c r="C185">
        <v>5.2</v>
      </c>
      <c r="D185">
        <v>4.83</v>
      </c>
      <c r="E185">
        <v>3.92</v>
      </c>
      <c r="F185">
        <v>3.92</v>
      </c>
      <c r="G185">
        <v>4.6500000000000004</v>
      </c>
      <c r="H185">
        <v>12.5</v>
      </c>
      <c r="I185">
        <v>57.7</v>
      </c>
      <c r="J185">
        <v>48.6</v>
      </c>
      <c r="K185">
        <v>34</v>
      </c>
      <c r="L185">
        <v>17.399999999999999</v>
      </c>
      <c r="M185">
        <v>10.9</v>
      </c>
      <c r="N185">
        <v>8.5500000000000007</v>
      </c>
    </row>
    <row r="186" spans="2:14" x14ac:dyDescent="0.3">
      <c r="B186">
        <v>21</v>
      </c>
      <c r="C186">
        <v>5.01</v>
      </c>
      <c r="D186">
        <v>4.47</v>
      </c>
      <c r="E186">
        <v>3.92</v>
      </c>
      <c r="F186">
        <v>3.74</v>
      </c>
      <c r="G186">
        <v>4.83</v>
      </c>
      <c r="H186">
        <v>14.2</v>
      </c>
      <c r="I186">
        <v>57.7</v>
      </c>
      <c r="J186">
        <v>69.099999999999994</v>
      </c>
      <c r="K186">
        <v>35.4</v>
      </c>
      <c r="L186">
        <v>17.399999999999999</v>
      </c>
      <c r="M186">
        <v>10.9</v>
      </c>
      <c r="N186">
        <v>8.3000000000000007</v>
      </c>
    </row>
    <row r="187" spans="2:14" x14ac:dyDescent="0.3">
      <c r="B187">
        <v>22</v>
      </c>
      <c r="C187">
        <v>5.2</v>
      </c>
      <c r="D187">
        <v>4.6500000000000004</v>
      </c>
      <c r="E187">
        <v>3.92</v>
      </c>
      <c r="F187">
        <v>3.92</v>
      </c>
      <c r="G187">
        <v>5.79</v>
      </c>
      <c r="H187">
        <v>33.4</v>
      </c>
      <c r="I187">
        <v>63.7</v>
      </c>
      <c r="J187">
        <v>53.9</v>
      </c>
      <c r="K187">
        <v>34</v>
      </c>
      <c r="L187">
        <v>16.600000000000001</v>
      </c>
      <c r="M187">
        <v>10.6</v>
      </c>
      <c r="N187">
        <v>8.3000000000000007</v>
      </c>
    </row>
    <row r="188" spans="2:14" x14ac:dyDescent="0.3">
      <c r="B188">
        <v>23</v>
      </c>
      <c r="C188">
        <v>5.2</v>
      </c>
      <c r="D188">
        <v>4.83</v>
      </c>
      <c r="E188">
        <v>3.92</v>
      </c>
      <c r="F188">
        <v>3.74</v>
      </c>
      <c r="G188">
        <v>5.2</v>
      </c>
      <c r="H188">
        <v>55.8</v>
      </c>
      <c r="I188">
        <v>50.3</v>
      </c>
      <c r="J188">
        <v>46.9</v>
      </c>
      <c r="K188">
        <v>35.4</v>
      </c>
      <c r="L188">
        <v>17</v>
      </c>
      <c r="M188">
        <v>10.6</v>
      </c>
      <c r="N188">
        <v>8.3000000000000007</v>
      </c>
    </row>
    <row r="189" spans="2:14" x14ac:dyDescent="0.3">
      <c r="B189">
        <v>24</v>
      </c>
      <c r="C189">
        <v>5.2</v>
      </c>
      <c r="D189">
        <v>4.6500000000000004</v>
      </c>
      <c r="E189">
        <v>3.92</v>
      </c>
      <c r="F189">
        <v>3.92</v>
      </c>
      <c r="G189">
        <v>5.38</v>
      </c>
      <c r="H189">
        <v>39</v>
      </c>
      <c r="I189">
        <v>47.7</v>
      </c>
      <c r="J189">
        <v>49.5</v>
      </c>
      <c r="K189">
        <v>34</v>
      </c>
      <c r="L189">
        <v>16.600000000000001</v>
      </c>
      <c r="M189">
        <v>10.6</v>
      </c>
      <c r="N189">
        <v>8.3000000000000007</v>
      </c>
    </row>
    <row r="190" spans="2:14" x14ac:dyDescent="0.3">
      <c r="B190">
        <v>25</v>
      </c>
      <c r="C190">
        <v>5.01</v>
      </c>
      <c r="D190">
        <v>4.6500000000000004</v>
      </c>
      <c r="E190">
        <v>3.92</v>
      </c>
      <c r="F190">
        <v>4.29</v>
      </c>
      <c r="G190">
        <v>5.2</v>
      </c>
      <c r="H190">
        <v>45.2</v>
      </c>
      <c r="I190">
        <v>47.7</v>
      </c>
      <c r="J190">
        <v>54.8</v>
      </c>
      <c r="K190">
        <v>34.700000000000003</v>
      </c>
      <c r="L190">
        <v>16.2</v>
      </c>
      <c r="M190">
        <v>10.199999999999999</v>
      </c>
      <c r="N190">
        <v>8.3000000000000007</v>
      </c>
    </row>
    <row r="191" spans="2:14" x14ac:dyDescent="0.3">
      <c r="B191">
        <v>26</v>
      </c>
      <c r="C191">
        <v>5.01</v>
      </c>
      <c r="D191">
        <v>4.6500000000000004</v>
      </c>
      <c r="E191">
        <v>3.92</v>
      </c>
      <c r="F191">
        <v>4.47</v>
      </c>
      <c r="G191">
        <v>5.38</v>
      </c>
      <c r="H191">
        <v>48.6</v>
      </c>
      <c r="I191">
        <v>56.8</v>
      </c>
      <c r="J191">
        <v>46</v>
      </c>
      <c r="K191">
        <v>34.700000000000003</v>
      </c>
      <c r="L191">
        <v>16.2</v>
      </c>
      <c r="M191">
        <v>10.199999999999999</v>
      </c>
      <c r="N191">
        <v>8.0399999999999991</v>
      </c>
    </row>
    <row r="192" spans="2:14" x14ac:dyDescent="0.3">
      <c r="B192">
        <v>27</v>
      </c>
      <c r="C192">
        <v>4.83</v>
      </c>
      <c r="D192">
        <v>4.47</v>
      </c>
      <c r="E192">
        <v>3.92</v>
      </c>
      <c r="F192">
        <v>4.0999999999999996</v>
      </c>
      <c r="G192">
        <v>6.49</v>
      </c>
      <c r="H192">
        <v>69.099999999999994</v>
      </c>
      <c r="I192">
        <v>41.3</v>
      </c>
      <c r="J192">
        <v>48.6</v>
      </c>
      <c r="K192">
        <v>35.4</v>
      </c>
      <c r="L192">
        <v>15.5</v>
      </c>
      <c r="M192">
        <v>9.91</v>
      </c>
      <c r="N192">
        <v>8.0399999999999991</v>
      </c>
    </row>
    <row r="193" spans="1:14" x14ac:dyDescent="0.3">
      <c r="B193">
        <v>28</v>
      </c>
      <c r="C193">
        <v>4.83</v>
      </c>
      <c r="D193">
        <v>4.6500000000000004</v>
      </c>
      <c r="E193">
        <v>4.0999999999999996</v>
      </c>
      <c r="F193">
        <v>4.6500000000000004</v>
      </c>
      <c r="G193">
        <v>5.2</v>
      </c>
      <c r="H193">
        <v>212</v>
      </c>
      <c r="I193">
        <v>53.9</v>
      </c>
      <c r="J193">
        <v>50.3</v>
      </c>
      <c r="K193">
        <v>32</v>
      </c>
      <c r="L193">
        <v>15.1</v>
      </c>
      <c r="M193">
        <v>9.91</v>
      </c>
      <c r="N193">
        <v>8.0399999999999991</v>
      </c>
    </row>
    <row r="194" spans="1:14" x14ac:dyDescent="0.3">
      <c r="B194">
        <v>29</v>
      </c>
      <c r="C194">
        <v>4.83</v>
      </c>
      <c r="E194">
        <v>4.29</v>
      </c>
      <c r="F194">
        <v>3.92</v>
      </c>
      <c r="G194">
        <v>4.6500000000000004</v>
      </c>
      <c r="H194">
        <v>99.1</v>
      </c>
      <c r="I194">
        <v>84.5</v>
      </c>
      <c r="J194">
        <v>64.8</v>
      </c>
      <c r="K194">
        <v>30.7</v>
      </c>
      <c r="L194">
        <v>15.5</v>
      </c>
      <c r="M194">
        <v>9.91</v>
      </c>
      <c r="N194">
        <v>8.0399999999999991</v>
      </c>
    </row>
    <row r="195" spans="1:14" x14ac:dyDescent="0.3">
      <c r="B195">
        <v>30</v>
      </c>
      <c r="C195">
        <v>4.83</v>
      </c>
      <c r="E195">
        <v>4.0999999999999996</v>
      </c>
      <c r="F195">
        <v>3.74</v>
      </c>
      <c r="G195">
        <v>4.6500000000000004</v>
      </c>
      <c r="H195">
        <v>99.1</v>
      </c>
      <c r="I195">
        <v>73.5</v>
      </c>
      <c r="J195">
        <v>114</v>
      </c>
      <c r="K195">
        <v>30.7</v>
      </c>
      <c r="L195">
        <v>14.7</v>
      </c>
      <c r="M195">
        <v>9.91</v>
      </c>
      <c r="N195">
        <v>8.0399999999999991</v>
      </c>
    </row>
    <row r="196" spans="1:14" x14ac:dyDescent="0.3">
      <c r="B196">
        <v>31</v>
      </c>
      <c r="C196">
        <v>4.83</v>
      </c>
      <c r="E196">
        <v>3.74</v>
      </c>
      <c r="G196">
        <v>5.56</v>
      </c>
      <c r="I196">
        <v>80.8</v>
      </c>
      <c r="J196">
        <v>46</v>
      </c>
      <c r="L196">
        <v>14.7</v>
      </c>
      <c r="N196">
        <v>7.78</v>
      </c>
    </row>
    <row r="199" spans="1:14" x14ac:dyDescent="0.3">
      <c r="A199">
        <v>1971</v>
      </c>
      <c r="B199">
        <v>1</v>
      </c>
      <c r="C199">
        <v>8.0399999999999991</v>
      </c>
      <c r="D199">
        <v>6.59</v>
      </c>
      <c r="E199">
        <v>6.79</v>
      </c>
      <c r="F199">
        <v>6.38</v>
      </c>
      <c r="G199">
        <v>8.81</v>
      </c>
      <c r="H199">
        <v>14.7</v>
      </c>
      <c r="I199">
        <v>49.5</v>
      </c>
      <c r="J199">
        <v>52</v>
      </c>
      <c r="K199">
        <v>56.8</v>
      </c>
      <c r="L199">
        <v>21.3</v>
      </c>
      <c r="M199">
        <v>16.600000000000001</v>
      </c>
      <c r="N199">
        <v>9.91</v>
      </c>
    </row>
    <row r="200" spans="1:14" x14ac:dyDescent="0.3">
      <c r="B200">
        <v>2</v>
      </c>
      <c r="C200">
        <v>7.78</v>
      </c>
      <c r="D200">
        <v>6.79</v>
      </c>
      <c r="E200">
        <v>6.17</v>
      </c>
      <c r="F200">
        <v>6.17</v>
      </c>
      <c r="G200">
        <v>8.3000000000000007</v>
      </c>
      <c r="H200">
        <v>11.2</v>
      </c>
      <c r="I200">
        <v>58.7</v>
      </c>
      <c r="J200">
        <v>46</v>
      </c>
      <c r="K200">
        <v>52.9</v>
      </c>
      <c r="L200">
        <v>21</v>
      </c>
      <c r="M200">
        <v>16.600000000000001</v>
      </c>
      <c r="N200">
        <v>9.59</v>
      </c>
    </row>
    <row r="201" spans="1:14" x14ac:dyDescent="0.3">
      <c r="B201">
        <v>3</v>
      </c>
      <c r="C201">
        <v>7.78</v>
      </c>
      <c r="D201">
        <v>6.79</v>
      </c>
      <c r="E201">
        <v>5.97</v>
      </c>
      <c r="F201">
        <v>5.97</v>
      </c>
      <c r="G201">
        <v>8.81</v>
      </c>
      <c r="H201">
        <v>16.600000000000001</v>
      </c>
      <c r="I201">
        <v>96.4</v>
      </c>
      <c r="J201">
        <v>63.7</v>
      </c>
      <c r="K201">
        <v>52</v>
      </c>
      <c r="L201">
        <v>21</v>
      </c>
      <c r="M201">
        <v>17</v>
      </c>
      <c r="N201">
        <v>9.59</v>
      </c>
    </row>
    <row r="202" spans="1:14" x14ac:dyDescent="0.3">
      <c r="B202">
        <v>4</v>
      </c>
      <c r="C202">
        <v>7.78</v>
      </c>
      <c r="D202">
        <v>6.79</v>
      </c>
      <c r="E202">
        <v>5.97</v>
      </c>
      <c r="F202">
        <v>5.97</v>
      </c>
      <c r="G202">
        <v>9.33</v>
      </c>
      <c r="H202">
        <v>12.8</v>
      </c>
      <c r="I202">
        <v>107</v>
      </c>
      <c r="J202">
        <v>63.7</v>
      </c>
      <c r="K202">
        <v>50.3</v>
      </c>
      <c r="L202">
        <v>21.3</v>
      </c>
      <c r="M202">
        <v>17</v>
      </c>
      <c r="N202">
        <v>9.33</v>
      </c>
    </row>
    <row r="203" spans="1:14" x14ac:dyDescent="0.3">
      <c r="B203">
        <v>5</v>
      </c>
      <c r="C203">
        <v>7.78</v>
      </c>
      <c r="D203">
        <v>6.79</v>
      </c>
      <c r="E203">
        <v>5.97</v>
      </c>
      <c r="F203">
        <v>6.17</v>
      </c>
      <c r="G203">
        <v>8.81</v>
      </c>
      <c r="H203">
        <v>10.199999999999999</v>
      </c>
      <c r="I203">
        <v>92.4</v>
      </c>
      <c r="J203">
        <v>69.099999999999994</v>
      </c>
      <c r="K203">
        <v>68</v>
      </c>
      <c r="L203">
        <v>20.6</v>
      </c>
      <c r="M203">
        <v>16.600000000000001</v>
      </c>
      <c r="N203">
        <v>9.33</v>
      </c>
    </row>
    <row r="204" spans="1:14" x14ac:dyDescent="0.3">
      <c r="B204">
        <v>6</v>
      </c>
      <c r="C204">
        <v>7.78</v>
      </c>
      <c r="D204">
        <v>6.79</v>
      </c>
      <c r="E204">
        <v>5.97</v>
      </c>
      <c r="F204">
        <v>6.17</v>
      </c>
      <c r="G204">
        <v>8.81</v>
      </c>
      <c r="H204">
        <v>21.7</v>
      </c>
      <c r="I204">
        <v>83.3</v>
      </c>
      <c r="J204">
        <v>55.8</v>
      </c>
      <c r="K204">
        <v>99.1</v>
      </c>
      <c r="L204">
        <v>19.8</v>
      </c>
      <c r="M204">
        <v>17</v>
      </c>
      <c r="N204">
        <v>9.07</v>
      </c>
    </row>
    <row r="205" spans="1:14" x14ac:dyDescent="0.3">
      <c r="B205">
        <v>7</v>
      </c>
      <c r="C205">
        <v>7.52</v>
      </c>
      <c r="D205">
        <v>6.79</v>
      </c>
      <c r="E205">
        <v>5.76</v>
      </c>
      <c r="F205">
        <v>6.17</v>
      </c>
      <c r="G205">
        <v>9.59</v>
      </c>
      <c r="H205">
        <v>20.6</v>
      </c>
      <c r="I205">
        <v>79.599999999999994</v>
      </c>
      <c r="J205">
        <v>65.900000000000006</v>
      </c>
      <c r="K205">
        <v>89.7</v>
      </c>
      <c r="L205">
        <v>19.399999999999999</v>
      </c>
      <c r="M205">
        <v>16.600000000000001</v>
      </c>
      <c r="N205">
        <v>9.07</v>
      </c>
    </row>
    <row r="206" spans="1:14" x14ac:dyDescent="0.3">
      <c r="B206">
        <v>8</v>
      </c>
      <c r="C206">
        <v>7.52</v>
      </c>
      <c r="D206">
        <v>6.59</v>
      </c>
      <c r="E206">
        <v>5.76</v>
      </c>
      <c r="F206">
        <v>6.38</v>
      </c>
      <c r="G206">
        <v>9.33</v>
      </c>
      <c r="H206">
        <v>36.700000000000003</v>
      </c>
      <c r="I206">
        <v>91.1</v>
      </c>
      <c r="J206">
        <v>71.3</v>
      </c>
      <c r="K206">
        <v>70.2</v>
      </c>
      <c r="L206">
        <v>19.399999999999999</v>
      </c>
      <c r="M206">
        <v>16.2</v>
      </c>
      <c r="N206">
        <v>8.81</v>
      </c>
    </row>
    <row r="207" spans="1:14" x14ac:dyDescent="0.3">
      <c r="B207">
        <v>9</v>
      </c>
      <c r="C207">
        <v>7.52</v>
      </c>
      <c r="D207">
        <v>6.59</v>
      </c>
      <c r="E207">
        <v>5.76</v>
      </c>
      <c r="F207">
        <v>7.26</v>
      </c>
      <c r="G207">
        <v>8.0399999999999991</v>
      </c>
      <c r="H207">
        <v>44.3</v>
      </c>
      <c r="I207">
        <v>88.4</v>
      </c>
      <c r="J207">
        <v>58.7</v>
      </c>
      <c r="K207">
        <v>58.7</v>
      </c>
      <c r="L207">
        <v>18.600000000000001</v>
      </c>
      <c r="M207">
        <v>15.8</v>
      </c>
      <c r="N207">
        <v>8.5500000000000007</v>
      </c>
    </row>
    <row r="208" spans="1:14" x14ac:dyDescent="0.3">
      <c r="B208">
        <v>10</v>
      </c>
      <c r="C208">
        <v>7.52</v>
      </c>
      <c r="D208">
        <v>6.59</v>
      </c>
      <c r="E208">
        <v>5.97</v>
      </c>
      <c r="F208">
        <v>6.38</v>
      </c>
      <c r="G208">
        <v>12.2</v>
      </c>
      <c r="H208">
        <v>51.2</v>
      </c>
      <c r="I208">
        <v>58.7</v>
      </c>
      <c r="J208">
        <v>51.2</v>
      </c>
      <c r="K208">
        <v>46</v>
      </c>
      <c r="L208">
        <v>18.600000000000001</v>
      </c>
      <c r="M208">
        <v>15.5</v>
      </c>
      <c r="N208">
        <v>8.5500000000000007</v>
      </c>
    </row>
    <row r="209" spans="2:14" x14ac:dyDescent="0.3">
      <c r="B209">
        <v>11</v>
      </c>
      <c r="C209">
        <v>7.26</v>
      </c>
      <c r="D209">
        <v>6.38</v>
      </c>
      <c r="E209">
        <v>5.97</v>
      </c>
      <c r="F209">
        <v>6.79</v>
      </c>
      <c r="G209">
        <v>8.81</v>
      </c>
      <c r="H209">
        <v>49.5</v>
      </c>
      <c r="I209">
        <v>59.7</v>
      </c>
      <c r="J209">
        <v>69.099999999999994</v>
      </c>
      <c r="K209">
        <v>37.5</v>
      </c>
      <c r="L209">
        <v>19.8</v>
      </c>
      <c r="M209">
        <v>15.8</v>
      </c>
      <c r="N209">
        <v>8.3000000000000007</v>
      </c>
    </row>
    <row r="210" spans="2:14" x14ac:dyDescent="0.3">
      <c r="B210">
        <v>12</v>
      </c>
      <c r="C210">
        <v>7.26</v>
      </c>
      <c r="D210">
        <v>6.38</v>
      </c>
      <c r="E210">
        <v>5.97</v>
      </c>
      <c r="F210">
        <v>10.199999999999999</v>
      </c>
      <c r="G210">
        <v>11.5</v>
      </c>
      <c r="H210">
        <v>46</v>
      </c>
      <c r="I210">
        <v>56.8</v>
      </c>
      <c r="J210">
        <v>52.9</v>
      </c>
      <c r="K210">
        <v>36</v>
      </c>
      <c r="L210">
        <v>17.399999999999999</v>
      </c>
      <c r="M210">
        <v>15.1</v>
      </c>
      <c r="N210">
        <v>8.0399999999999991</v>
      </c>
    </row>
    <row r="211" spans="2:14" x14ac:dyDescent="0.3">
      <c r="B211">
        <v>13</v>
      </c>
      <c r="C211">
        <v>7.26</v>
      </c>
      <c r="D211">
        <v>6.38</v>
      </c>
      <c r="E211">
        <v>5.97</v>
      </c>
      <c r="F211">
        <v>7.52</v>
      </c>
      <c r="G211">
        <v>9.59</v>
      </c>
      <c r="H211">
        <v>116</v>
      </c>
      <c r="I211">
        <v>51.2</v>
      </c>
      <c r="J211">
        <v>61.6</v>
      </c>
      <c r="K211">
        <v>32</v>
      </c>
      <c r="L211">
        <v>25.4</v>
      </c>
      <c r="M211">
        <v>13.6</v>
      </c>
      <c r="N211">
        <v>8.3000000000000007</v>
      </c>
    </row>
    <row r="212" spans="2:14" x14ac:dyDescent="0.3">
      <c r="B212">
        <v>14</v>
      </c>
      <c r="C212">
        <v>7.52</v>
      </c>
      <c r="D212">
        <v>6.59</v>
      </c>
      <c r="E212">
        <v>5.97</v>
      </c>
      <c r="F212">
        <v>7.78</v>
      </c>
      <c r="G212">
        <v>9.91</v>
      </c>
      <c r="H212">
        <v>54.8</v>
      </c>
      <c r="I212">
        <v>46</v>
      </c>
      <c r="J212">
        <v>56.8</v>
      </c>
      <c r="K212">
        <v>30.7</v>
      </c>
      <c r="L212">
        <v>23.1</v>
      </c>
      <c r="M212">
        <v>15.5</v>
      </c>
      <c r="N212">
        <v>8.5500000000000007</v>
      </c>
    </row>
    <row r="213" spans="2:14" x14ac:dyDescent="0.3">
      <c r="B213">
        <v>15</v>
      </c>
      <c r="C213">
        <v>7.26</v>
      </c>
      <c r="D213">
        <v>6.38</v>
      </c>
      <c r="E213">
        <v>5.97</v>
      </c>
      <c r="F213">
        <v>6.59</v>
      </c>
      <c r="G213">
        <v>11.8</v>
      </c>
      <c r="H213">
        <v>160</v>
      </c>
      <c r="I213">
        <v>48.6</v>
      </c>
      <c r="J213">
        <v>82</v>
      </c>
      <c r="K213">
        <v>28.8</v>
      </c>
      <c r="L213">
        <v>23.8</v>
      </c>
      <c r="M213">
        <v>15.5</v>
      </c>
      <c r="N213">
        <v>8.81</v>
      </c>
    </row>
    <row r="214" spans="2:14" x14ac:dyDescent="0.3">
      <c r="B214">
        <v>16</v>
      </c>
      <c r="C214">
        <v>7.26</v>
      </c>
      <c r="D214">
        <v>6.17</v>
      </c>
      <c r="E214">
        <v>5.76</v>
      </c>
      <c r="F214">
        <v>6.79</v>
      </c>
      <c r="G214">
        <v>11.2</v>
      </c>
      <c r="H214">
        <v>119</v>
      </c>
      <c r="I214">
        <v>44.3</v>
      </c>
      <c r="J214">
        <v>117</v>
      </c>
      <c r="K214">
        <v>28.3</v>
      </c>
      <c r="L214">
        <v>24.8</v>
      </c>
      <c r="M214">
        <v>15.8</v>
      </c>
      <c r="N214">
        <v>9.33</v>
      </c>
    </row>
    <row r="215" spans="2:14" x14ac:dyDescent="0.3">
      <c r="B215">
        <v>17</v>
      </c>
      <c r="C215">
        <v>7.52</v>
      </c>
      <c r="D215">
        <v>6.38</v>
      </c>
      <c r="E215">
        <v>5.97</v>
      </c>
      <c r="F215">
        <v>6.79</v>
      </c>
      <c r="G215">
        <v>9.91</v>
      </c>
      <c r="H215">
        <v>58.7</v>
      </c>
      <c r="I215">
        <v>42</v>
      </c>
      <c r="J215">
        <v>88.4</v>
      </c>
      <c r="K215">
        <v>32.700000000000003</v>
      </c>
      <c r="L215">
        <v>24</v>
      </c>
      <c r="M215">
        <v>15.5</v>
      </c>
      <c r="N215">
        <v>9.33</v>
      </c>
    </row>
    <row r="216" spans="2:14" x14ac:dyDescent="0.3">
      <c r="B216">
        <v>18</v>
      </c>
      <c r="C216">
        <v>7.26</v>
      </c>
      <c r="D216">
        <v>6.38</v>
      </c>
      <c r="E216">
        <v>5.97</v>
      </c>
      <c r="F216">
        <v>7</v>
      </c>
      <c r="G216">
        <v>11.2</v>
      </c>
      <c r="H216">
        <v>41.3</v>
      </c>
      <c r="I216">
        <v>42</v>
      </c>
      <c r="J216">
        <v>88.4</v>
      </c>
      <c r="K216">
        <v>30.7</v>
      </c>
      <c r="L216">
        <v>23.5</v>
      </c>
      <c r="M216">
        <v>15.5</v>
      </c>
      <c r="N216">
        <v>9.07</v>
      </c>
    </row>
    <row r="217" spans="2:14" x14ac:dyDescent="0.3">
      <c r="B217">
        <v>19</v>
      </c>
      <c r="C217">
        <v>7.26</v>
      </c>
      <c r="D217">
        <v>6.17</v>
      </c>
      <c r="E217">
        <v>5.97</v>
      </c>
      <c r="F217">
        <v>6.79</v>
      </c>
      <c r="G217">
        <v>10.9</v>
      </c>
      <c r="H217">
        <v>38.200000000000003</v>
      </c>
      <c r="I217">
        <v>42.8</v>
      </c>
      <c r="J217">
        <v>92.4</v>
      </c>
      <c r="K217">
        <v>28.3</v>
      </c>
      <c r="L217">
        <v>22.4</v>
      </c>
      <c r="M217">
        <v>14.7</v>
      </c>
      <c r="N217">
        <v>8.81</v>
      </c>
    </row>
    <row r="218" spans="2:14" x14ac:dyDescent="0.3">
      <c r="B218">
        <v>20</v>
      </c>
      <c r="C218">
        <v>7</v>
      </c>
      <c r="D218">
        <v>6.17</v>
      </c>
      <c r="E218">
        <v>5.76</v>
      </c>
      <c r="F218">
        <v>6.79</v>
      </c>
      <c r="G218">
        <v>11.2</v>
      </c>
      <c r="H218">
        <v>49.5</v>
      </c>
      <c r="I218">
        <v>42.8</v>
      </c>
      <c r="J218">
        <v>84.5</v>
      </c>
      <c r="K218">
        <v>28.3</v>
      </c>
      <c r="L218">
        <v>22</v>
      </c>
      <c r="M218">
        <v>12.5</v>
      </c>
      <c r="N218">
        <v>8.81</v>
      </c>
    </row>
    <row r="219" spans="2:14" x14ac:dyDescent="0.3">
      <c r="B219">
        <v>21</v>
      </c>
      <c r="C219">
        <v>7</v>
      </c>
      <c r="D219">
        <v>5.97</v>
      </c>
      <c r="E219">
        <v>5.76</v>
      </c>
      <c r="F219">
        <v>7</v>
      </c>
      <c r="G219">
        <v>15.8</v>
      </c>
      <c r="H219">
        <v>40.5</v>
      </c>
      <c r="I219">
        <v>41.3</v>
      </c>
      <c r="J219">
        <v>74.7</v>
      </c>
      <c r="K219">
        <v>32.700000000000003</v>
      </c>
      <c r="L219">
        <v>21.3</v>
      </c>
      <c r="M219">
        <v>12.2</v>
      </c>
      <c r="N219">
        <v>8.5500000000000007</v>
      </c>
    </row>
    <row r="220" spans="2:14" x14ac:dyDescent="0.3">
      <c r="B220">
        <v>22</v>
      </c>
      <c r="C220">
        <v>7</v>
      </c>
      <c r="D220">
        <v>6.17</v>
      </c>
      <c r="E220">
        <v>5.97</v>
      </c>
      <c r="F220">
        <v>7.26</v>
      </c>
      <c r="G220">
        <v>10.199999999999999</v>
      </c>
      <c r="H220">
        <v>35.4</v>
      </c>
      <c r="I220">
        <v>34.700000000000003</v>
      </c>
      <c r="J220">
        <v>68</v>
      </c>
      <c r="K220">
        <v>35.4</v>
      </c>
      <c r="L220">
        <v>21</v>
      </c>
      <c r="M220">
        <v>11.8</v>
      </c>
      <c r="N220">
        <v>8.0399999999999991</v>
      </c>
    </row>
    <row r="221" spans="2:14" x14ac:dyDescent="0.3">
      <c r="B221">
        <v>23</v>
      </c>
      <c r="C221">
        <v>7</v>
      </c>
      <c r="D221">
        <v>6.17</v>
      </c>
      <c r="E221">
        <v>5.76</v>
      </c>
      <c r="F221">
        <v>9.91</v>
      </c>
      <c r="G221">
        <v>10.6</v>
      </c>
      <c r="H221">
        <v>60.7</v>
      </c>
      <c r="I221">
        <v>83.3</v>
      </c>
      <c r="J221">
        <v>58.7</v>
      </c>
      <c r="K221">
        <v>30.7</v>
      </c>
      <c r="L221">
        <v>21</v>
      </c>
      <c r="M221">
        <v>11.5</v>
      </c>
      <c r="N221">
        <v>8.81</v>
      </c>
    </row>
    <row r="222" spans="2:14" x14ac:dyDescent="0.3">
      <c r="B222">
        <v>24</v>
      </c>
      <c r="C222">
        <v>7.26</v>
      </c>
      <c r="D222">
        <v>6.38</v>
      </c>
      <c r="E222">
        <v>5.55</v>
      </c>
      <c r="F222">
        <v>8.5500000000000007</v>
      </c>
      <c r="G222">
        <v>9.59</v>
      </c>
      <c r="H222">
        <v>32</v>
      </c>
      <c r="I222">
        <v>46.9</v>
      </c>
      <c r="J222">
        <v>68</v>
      </c>
      <c r="K222">
        <v>30</v>
      </c>
      <c r="L222">
        <v>20.2</v>
      </c>
      <c r="M222">
        <v>10.9</v>
      </c>
      <c r="N222">
        <v>8.5500000000000007</v>
      </c>
    </row>
    <row r="223" spans="2:14" x14ac:dyDescent="0.3">
      <c r="B223">
        <v>25</v>
      </c>
      <c r="C223">
        <v>7</v>
      </c>
      <c r="D223">
        <v>6.17</v>
      </c>
      <c r="E223">
        <v>5.55</v>
      </c>
      <c r="F223">
        <v>8.0399999999999991</v>
      </c>
      <c r="G223">
        <v>10.199999999999999</v>
      </c>
      <c r="H223">
        <v>96.4</v>
      </c>
      <c r="I223">
        <v>75.900000000000006</v>
      </c>
      <c r="J223">
        <v>52.9</v>
      </c>
      <c r="K223">
        <v>31.3</v>
      </c>
      <c r="L223">
        <v>19.399999999999999</v>
      </c>
      <c r="M223">
        <v>10.9</v>
      </c>
      <c r="N223">
        <v>8.3000000000000007</v>
      </c>
    </row>
    <row r="224" spans="2:14" x14ac:dyDescent="0.3">
      <c r="B224">
        <v>26</v>
      </c>
      <c r="C224">
        <v>7</v>
      </c>
      <c r="D224">
        <v>6.38</v>
      </c>
      <c r="E224">
        <v>5.55</v>
      </c>
      <c r="F224">
        <v>8.0399999999999991</v>
      </c>
      <c r="G224">
        <v>10.6</v>
      </c>
      <c r="H224">
        <v>114</v>
      </c>
      <c r="I224">
        <v>42</v>
      </c>
      <c r="J224">
        <v>43.5</v>
      </c>
      <c r="K224">
        <v>29.4</v>
      </c>
      <c r="L224">
        <v>19.399999999999999</v>
      </c>
      <c r="M224">
        <v>10.6</v>
      </c>
      <c r="N224">
        <v>8.5500000000000007</v>
      </c>
    </row>
    <row r="225" spans="1:14" x14ac:dyDescent="0.3">
      <c r="B225">
        <v>27</v>
      </c>
      <c r="C225">
        <v>7</v>
      </c>
      <c r="D225">
        <v>6.38</v>
      </c>
      <c r="E225">
        <v>5.55</v>
      </c>
      <c r="F225">
        <v>7.52</v>
      </c>
      <c r="G225">
        <v>10.9</v>
      </c>
      <c r="H225">
        <v>48.6</v>
      </c>
      <c r="I225">
        <v>49.5</v>
      </c>
      <c r="J225">
        <v>43.5</v>
      </c>
      <c r="K225">
        <v>28.3</v>
      </c>
      <c r="L225">
        <v>18.2</v>
      </c>
      <c r="M225">
        <v>10.6</v>
      </c>
      <c r="N225">
        <v>8.5500000000000007</v>
      </c>
    </row>
    <row r="226" spans="1:14" x14ac:dyDescent="0.3">
      <c r="B226">
        <v>28</v>
      </c>
      <c r="C226">
        <v>6.79</v>
      </c>
      <c r="D226">
        <v>6.17</v>
      </c>
      <c r="E226">
        <v>8.3000000000000007</v>
      </c>
      <c r="F226">
        <v>9.59</v>
      </c>
      <c r="G226">
        <v>10.6</v>
      </c>
      <c r="H226">
        <v>37.5</v>
      </c>
      <c r="I226">
        <v>38.200000000000003</v>
      </c>
      <c r="J226">
        <v>42.8</v>
      </c>
      <c r="K226">
        <v>27.1</v>
      </c>
      <c r="L226">
        <v>17</v>
      </c>
      <c r="M226">
        <v>10.6</v>
      </c>
      <c r="N226">
        <v>8.3000000000000007</v>
      </c>
    </row>
    <row r="227" spans="1:14" x14ac:dyDescent="0.3">
      <c r="B227">
        <v>29</v>
      </c>
      <c r="C227">
        <v>6.79</v>
      </c>
      <c r="E227">
        <v>6.59</v>
      </c>
      <c r="F227">
        <v>9.07</v>
      </c>
      <c r="G227">
        <v>13.6</v>
      </c>
      <c r="H227">
        <v>83.3</v>
      </c>
      <c r="I227">
        <v>48.6</v>
      </c>
      <c r="J227">
        <v>55.8</v>
      </c>
      <c r="K227">
        <v>23.8</v>
      </c>
      <c r="L227">
        <v>17.399999999999999</v>
      </c>
      <c r="M227">
        <v>10.199999999999999</v>
      </c>
      <c r="N227">
        <v>8.3000000000000007</v>
      </c>
    </row>
    <row r="228" spans="1:14" x14ac:dyDescent="0.3">
      <c r="B228">
        <v>30</v>
      </c>
      <c r="C228">
        <v>6.79</v>
      </c>
      <c r="E228">
        <v>5.97</v>
      </c>
      <c r="F228">
        <v>9.07</v>
      </c>
      <c r="G228">
        <v>17.8</v>
      </c>
      <c r="H228">
        <v>110</v>
      </c>
      <c r="I228">
        <v>88.4</v>
      </c>
      <c r="J228">
        <v>55.8</v>
      </c>
      <c r="K228">
        <v>23.1</v>
      </c>
      <c r="L228">
        <v>17</v>
      </c>
      <c r="M228">
        <v>10.199999999999999</v>
      </c>
      <c r="N228">
        <v>8.0399999999999991</v>
      </c>
    </row>
    <row r="229" spans="1:14" x14ac:dyDescent="0.3">
      <c r="B229">
        <v>31</v>
      </c>
      <c r="C229">
        <v>6.59</v>
      </c>
      <c r="E229">
        <v>7.26</v>
      </c>
      <c r="G229">
        <v>19.399999999999999</v>
      </c>
      <c r="I229">
        <v>65.900000000000006</v>
      </c>
      <c r="J229">
        <v>58.7</v>
      </c>
      <c r="L229">
        <v>17</v>
      </c>
      <c r="N229">
        <v>8.0399999999999991</v>
      </c>
    </row>
    <row r="232" spans="1:14" x14ac:dyDescent="0.3">
      <c r="A232">
        <v>1972</v>
      </c>
      <c r="B232">
        <v>1</v>
      </c>
      <c r="C232">
        <v>8.0399999999999991</v>
      </c>
      <c r="D232">
        <v>6.59</v>
      </c>
      <c r="E232">
        <v>5.76</v>
      </c>
      <c r="F232">
        <v>5.97</v>
      </c>
      <c r="G232">
        <v>5.76</v>
      </c>
      <c r="H232">
        <v>7.26</v>
      </c>
      <c r="I232">
        <v>22.4</v>
      </c>
      <c r="J232">
        <v>40.5</v>
      </c>
      <c r="K232">
        <v>42.8</v>
      </c>
      <c r="L232">
        <v>18.2</v>
      </c>
      <c r="M232">
        <v>11.8</v>
      </c>
      <c r="N232">
        <v>9.07</v>
      </c>
    </row>
    <row r="233" spans="1:14" x14ac:dyDescent="0.3">
      <c r="B233">
        <v>2</v>
      </c>
      <c r="C233">
        <v>7.78</v>
      </c>
      <c r="D233">
        <v>6.79</v>
      </c>
      <c r="E233">
        <v>5.76</v>
      </c>
      <c r="F233">
        <v>5.76</v>
      </c>
      <c r="G233">
        <v>5.76</v>
      </c>
      <c r="H233">
        <v>7</v>
      </c>
      <c r="I233">
        <v>31.3</v>
      </c>
      <c r="J233">
        <v>47.7</v>
      </c>
      <c r="K233">
        <v>47.7</v>
      </c>
      <c r="L233">
        <v>18.600000000000001</v>
      </c>
      <c r="M233">
        <v>11.8</v>
      </c>
      <c r="N233">
        <v>8.81</v>
      </c>
    </row>
    <row r="234" spans="1:14" x14ac:dyDescent="0.3">
      <c r="B234">
        <v>3</v>
      </c>
      <c r="C234">
        <v>7.78</v>
      </c>
      <c r="D234">
        <v>6.79</v>
      </c>
      <c r="E234">
        <v>5.97</v>
      </c>
      <c r="F234">
        <v>5.55</v>
      </c>
      <c r="G234">
        <v>5.55</v>
      </c>
      <c r="H234">
        <v>7.52</v>
      </c>
      <c r="I234">
        <v>38.200000000000003</v>
      </c>
      <c r="J234">
        <v>43.5</v>
      </c>
      <c r="K234">
        <v>82</v>
      </c>
      <c r="L234">
        <v>17.8</v>
      </c>
      <c r="M234">
        <v>10.199999999999999</v>
      </c>
      <c r="N234">
        <v>8.81</v>
      </c>
    </row>
    <row r="235" spans="1:14" x14ac:dyDescent="0.3">
      <c r="B235">
        <v>4</v>
      </c>
      <c r="C235">
        <v>7.78</v>
      </c>
      <c r="D235">
        <v>6.59</v>
      </c>
      <c r="E235">
        <v>6.17</v>
      </c>
      <c r="F235">
        <v>5.34</v>
      </c>
      <c r="G235">
        <v>5.76</v>
      </c>
      <c r="H235">
        <v>8.5500000000000007</v>
      </c>
      <c r="I235">
        <v>37.5</v>
      </c>
      <c r="J235">
        <v>85.7</v>
      </c>
      <c r="K235">
        <v>99.1</v>
      </c>
      <c r="L235">
        <v>17</v>
      </c>
      <c r="M235">
        <v>9.91</v>
      </c>
      <c r="N235">
        <v>8.5500000000000007</v>
      </c>
    </row>
    <row r="236" spans="1:14" x14ac:dyDescent="0.3">
      <c r="B236">
        <v>5</v>
      </c>
      <c r="C236">
        <v>7.52</v>
      </c>
      <c r="D236">
        <v>6.59</v>
      </c>
      <c r="E236">
        <v>6.38</v>
      </c>
      <c r="F236">
        <v>5.76</v>
      </c>
      <c r="G236">
        <v>5.55</v>
      </c>
      <c r="H236">
        <v>7.78</v>
      </c>
      <c r="I236">
        <v>33.4</v>
      </c>
      <c r="J236">
        <v>48.6</v>
      </c>
      <c r="K236">
        <v>122</v>
      </c>
      <c r="L236">
        <v>16.2</v>
      </c>
      <c r="M236">
        <v>9.33</v>
      </c>
      <c r="N236">
        <v>8.5500000000000007</v>
      </c>
    </row>
    <row r="237" spans="1:14" x14ac:dyDescent="0.3">
      <c r="B237">
        <v>6</v>
      </c>
      <c r="C237">
        <v>7.52</v>
      </c>
      <c r="D237">
        <v>6.59</v>
      </c>
      <c r="E237">
        <v>6.79</v>
      </c>
      <c r="F237">
        <v>5.55</v>
      </c>
      <c r="G237">
        <v>5.76</v>
      </c>
      <c r="H237">
        <v>7</v>
      </c>
      <c r="I237">
        <v>34.700000000000003</v>
      </c>
      <c r="J237">
        <v>68</v>
      </c>
      <c r="K237">
        <v>78.400000000000006</v>
      </c>
      <c r="L237">
        <v>16.2</v>
      </c>
      <c r="M237">
        <v>9.07</v>
      </c>
      <c r="N237">
        <v>8.5500000000000007</v>
      </c>
    </row>
    <row r="238" spans="1:14" x14ac:dyDescent="0.3">
      <c r="B238">
        <v>7</v>
      </c>
      <c r="C238">
        <v>7.26</v>
      </c>
      <c r="D238">
        <v>6.79</v>
      </c>
      <c r="E238">
        <v>6.17</v>
      </c>
      <c r="F238">
        <v>5.76</v>
      </c>
      <c r="G238">
        <v>7.26</v>
      </c>
      <c r="H238">
        <v>6.79</v>
      </c>
      <c r="I238">
        <v>25.4</v>
      </c>
      <c r="J238">
        <v>119</v>
      </c>
      <c r="K238">
        <v>72.400000000000006</v>
      </c>
      <c r="L238">
        <v>17.399999999999999</v>
      </c>
      <c r="M238">
        <v>9.07</v>
      </c>
      <c r="N238">
        <v>8.5500000000000007</v>
      </c>
    </row>
    <row r="239" spans="1:14" x14ac:dyDescent="0.3">
      <c r="B239">
        <v>8</v>
      </c>
      <c r="C239">
        <v>7.26</v>
      </c>
      <c r="D239">
        <v>6.59</v>
      </c>
      <c r="E239">
        <v>5.97</v>
      </c>
      <c r="F239">
        <v>5.34</v>
      </c>
      <c r="G239">
        <v>7.78</v>
      </c>
      <c r="H239">
        <v>7.26</v>
      </c>
      <c r="I239">
        <v>32</v>
      </c>
      <c r="J239">
        <v>111</v>
      </c>
      <c r="K239">
        <v>69.099999999999994</v>
      </c>
      <c r="L239">
        <v>17.399999999999999</v>
      </c>
      <c r="M239">
        <v>8.81</v>
      </c>
      <c r="N239">
        <v>8.3000000000000007</v>
      </c>
    </row>
    <row r="240" spans="1:14" x14ac:dyDescent="0.3">
      <c r="B240">
        <v>9</v>
      </c>
      <c r="C240">
        <v>7.26</v>
      </c>
      <c r="D240">
        <v>6.79</v>
      </c>
      <c r="E240">
        <v>5.97</v>
      </c>
      <c r="F240">
        <v>5.76</v>
      </c>
      <c r="G240">
        <v>7</v>
      </c>
      <c r="H240">
        <v>6.59</v>
      </c>
      <c r="I240">
        <v>33.4</v>
      </c>
      <c r="J240">
        <v>79.599999999999994</v>
      </c>
      <c r="K240">
        <v>60.7</v>
      </c>
      <c r="L240">
        <v>16.2</v>
      </c>
      <c r="M240">
        <v>9.91</v>
      </c>
      <c r="N240">
        <v>8.5500000000000007</v>
      </c>
    </row>
    <row r="241" spans="2:14" x14ac:dyDescent="0.3">
      <c r="B241">
        <v>10</v>
      </c>
      <c r="C241">
        <v>7.52</v>
      </c>
      <c r="D241">
        <v>6.59</v>
      </c>
      <c r="E241">
        <v>5.76</v>
      </c>
      <c r="F241">
        <v>6.17</v>
      </c>
      <c r="G241">
        <v>6.79</v>
      </c>
      <c r="H241">
        <v>6.79</v>
      </c>
      <c r="I241">
        <v>28.3</v>
      </c>
      <c r="J241">
        <v>63.7</v>
      </c>
      <c r="K241">
        <v>53.9</v>
      </c>
      <c r="L241">
        <v>15.8</v>
      </c>
      <c r="M241">
        <v>9.33</v>
      </c>
      <c r="N241">
        <v>8.3000000000000007</v>
      </c>
    </row>
    <row r="242" spans="2:14" x14ac:dyDescent="0.3">
      <c r="B242">
        <v>11</v>
      </c>
      <c r="C242">
        <v>7.26</v>
      </c>
      <c r="D242">
        <v>6.79</v>
      </c>
      <c r="E242">
        <v>5.76</v>
      </c>
      <c r="F242">
        <v>6.38</v>
      </c>
      <c r="G242">
        <v>6.38</v>
      </c>
      <c r="H242">
        <v>6.79</v>
      </c>
      <c r="I242">
        <v>60.7</v>
      </c>
      <c r="J242">
        <v>71.3</v>
      </c>
      <c r="K242">
        <v>46</v>
      </c>
      <c r="L242">
        <v>15.5</v>
      </c>
      <c r="M242">
        <v>9.33</v>
      </c>
      <c r="N242">
        <v>8.0399999999999991</v>
      </c>
    </row>
    <row r="243" spans="2:14" x14ac:dyDescent="0.3">
      <c r="B243">
        <v>12</v>
      </c>
      <c r="C243">
        <v>7.52</v>
      </c>
      <c r="D243">
        <v>6.59</v>
      </c>
      <c r="E243">
        <v>5.76</v>
      </c>
      <c r="F243">
        <v>5.97</v>
      </c>
      <c r="G243">
        <v>6.59</v>
      </c>
      <c r="H243">
        <v>7</v>
      </c>
      <c r="I243">
        <v>31.3</v>
      </c>
      <c r="J243">
        <v>45.2</v>
      </c>
      <c r="K243">
        <v>42.8</v>
      </c>
      <c r="L243">
        <v>14.7</v>
      </c>
      <c r="M243">
        <v>8.81</v>
      </c>
      <c r="N243">
        <v>8.0399999999999991</v>
      </c>
    </row>
    <row r="244" spans="2:14" x14ac:dyDescent="0.3">
      <c r="B244">
        <v>13</v>
      </c>
      <c r="C244">
        <v>7.26</v>
      </c>
      <c r="D244">
        <v>6.38</v>
      </c>
      <c r="E244">
        <v>5.55</v>
      </c>
      <c r="F244">
        <v>6.17</v>
      </c>
      <c r="G244">
        <v>6.59</v>
      </c>
      <c r="H244">
        <v>12.8</v>
      </c>
      <c r="I244">
        <v>25.4</v>
      </c>
      <c r="J244">
        <v>64.8</v>
      </c>
      <c r="K244">
        <v>36.700000000000003</v>
      </c>
      <c r="L244">
        <v>13.9</v>
      </c>
      <c r="M244">
        <v>9.07</v>
      </c>
      <c r="N244">
        <v>8.5500000000000007</v>
      </c>
    </row>
    <row r="245" spans="2:14" x14ac:dyDescent="0.3">
      <c r="B245">
        <v>14</v>
      </c>
      <c r="C245">
        <v>7.26</v>
      </c>
      <c r="D245">
        <v>6.38</v>
      </c>
      <c r="E245">
        <v>5.97</v>
      </c>
      <c r="F245">
        <v>5.97</v>
      </c>
      <c r="G245">
        <v>7</v>
      </c>
      <c r="H245">
        <v>10.9</v>
      </c>
      <c r="I245">
        <v>25.4</v>
      </c>
      <c r="J245">
        <v>96.4</v>
      </c>
      <c r="K245">
        <v>35.4</v>
      </c>
      <c r="L245">
        <v>13.6</v>
      </c>
      <c r="M245">
        <v>9.33</v>
      </c>
      <c r="N245">
        <v>8.0399999999999991</v>
      </c>
    </row>
    <row r="246" spans="2:14" x14ac:dyDescent="0.3">
      <c r="B246">
        <v>15</v>
      </c>
      <c r="C246">
        <v>7</v>
      </c>
      <c r="D246">
        <v>6.59</v>
      </c>
      <c r="E246">
        <v>5.76</v>
      </c>
      <c r="F246">
        <v>6.38</v>
      </c>
      <c r="G246">
        <v>7.78</v>
      </c>
      <c r="H246">
        <v>8.81</v>
      </c>
      <c r="I246">
        <v>65.900000000000006</v>
      </c>
      <c r="J246">
        <v>99.1</v>
      </c>
      <c r="K246">
        <v>35.4</v>
      </c>
      <c r="L246">
        <v>12.8</v>
      </c>
      <c r="M246">
        <v>9.07</v>
      </c>
      <c r="N246">
        <v>8.0399999999999991</v>
      </c>
    </row>
    <row r="247" spans="2:14" x14ac:dyDescent="0.3">
      <c r="B247">
        <v>16</v>
      </c>
      <c r="C247">
        <v>7.26</v>
      </c>
      <c r="D247">
        <v>6.38</v>
      </c>
      <c r="E247">
        <v>5.55</v>
      </c>
      <c r="F247">
        <v>6.17</v>
      </c>
      <c r="G247">
        <v>6.59</v>
      </c>
      <c r="H247">
        <v>8.0399999999999991</v>
      </c>
      <c r="I247">
        <v>41.3</v>
      </c>
      <c r="J247">
        <v>49.5</v>
      </c>
      <c r="K247">
        <v>34.700000000000003</v>
      </c>
      <c r="L247">
        <v>13.6</v>
      </c>
      <c r="M247">
        <v>9.07</v>
      </c>
      <c r="N247">
        <v>8.0399999999999991</v>
      </c>
    </row>
    <row r="248" spans="2:14" x14ac:dyDescent="0.3">
      <c r="B248">
        <v>17</v>
      </c>
      <c r="C248">
        <v>7.26</v>
      </c>
      <c r="D248">
        <v>6.59</v>
      </c>
      <c r="E248">
        <v>5.97</v>
      </c>
      <c r="F248">
        <v>6.38</v>
      </c>
      <c r="G248">
        <v>6.79</v>
      </c>
      <c r="H248">
        <v>11.2</v>
      </c>
      <c r="I248">
        <v>82</v>
      </c>
      <c r="J248">
        <v>44.3</v>
      </c>
      <c r="K248">
        <v>38.200000000000003</v>
      </c>
      <c r="L248">
        <v>13.2</v>
      </c>
      <c r="M248">
        <v>8.81</v>
      </c>
      <c r="N248">
        <v>8.0399999999999991</v>
      </c>
    </row>
    <row r="249" spans="2:14" x14ac:dyDescent="0.3">
      <c r="B249">
        <v>18</v>
      </c>
      <c r="C249">
        <v>7</v>
      </c>
      <c r="D249">
        <v>6.59</v>
      </c>
      <c r="E249">
        <v>5.76</v>
      </c>
      <c r="F249">
        <v>6.38</v>
      </c>
      <c r="G249">
        <v>6.59</v>
      </c>
      <c r="H249">
        <v>12.2</v>
      </c>
      <c r="I249">
        <v>85.7</v>
      </c>
      <c r="J249">
        <v>41.3</v>
      </c>
      <c r="K249">
        <v>36</v>
      </c>
      <c r="L249">
        <v>12.8</v>
      </c>
      <c r="M249">
        <v>8.81</v>
      </c>
      <c r="N249">
        <v>8.0399999999999991</v>
      </c>
    </row>
    <row r="250" spans="2:14" x14ac:dyDescent="0.3">
      <c r="B250">
        <v>19</v>
      </c>
      <c r="C250">
        <v>7</v>
      </c>
      <c r="D250">
        <v>6.38</v>
      </c>
      <c r="E250">
        <v>5.76</v>
      </c>
      <c r="F250">
        <v>6.17</v>
      </c>
      <c r="G250">
        <v>21.3</v>
      </c>
      <c r="H250">
        <v>15.5</v>
      </c>
      <c r="I250">
        <v>74.7</v>
      </c>
      <c r="J250">
        <v>85.7</v>
      </c>
      <c r="K250">
        <v>34.700000000000003</v>
      </c>
      <c r="L250">
        <v>13.2</v>
      </c>
      <c r="M250">
        <v>8.5500000000000007</v>
      </c>
      <c r="N250">
        <v>7.78</v>
      </c>
    </row>
    <row r="251" spans="2:14" x14ac:dyDescent="0.3">
      <c r="B251">
        <v>20</v>
      </c>
      <c r="C251">
        <v>6.79</v>
      </c>
      <c r="D251">
        <v>6.38</v>
      </c>
      <c r="E251">
        <v>5.97</v>
      </c>
      <c r="F251">
        <v>5.97</v>
      </c>
      <c r="G251">
        <v>8.81</v>
      </c>
      <c r="H251">
        <v>18.600000000000001</v>
      </c>
      <c r="I251">
        <v>73.5</v>
      </c>
      <c r="J251">
        <v>48.6</v>
      </c>
      <c r="K251">
        <v>34</v>
      </c>
      <c r="L251">
        <v>12.8</v>
      </c>
      <c r="M251">
        <v>8.5500000000000007</v>
      </c>
      <c r="N251">
        <v>7.78</v>
      </c>
    </row>
    <row r="252" spans="2:14" x14ac:dyDescent="0.3">
      <c r="B252">
        <v>21</v>
      </c>
      <c r="C252">
        <v>6.79</v>
      </c>
      <c r="D252">
        <v>6.17</v>
      </c>
      <c r="E252">
        <v>5.76</v>
      </c>
      <c r="F252">
        <v>5.97</v>
      </c>
      <c r="G252">
        <v>10.199999999999999</v>
      </c>
      <c r="H252">
        <v>27.1</v>
      </c>
      <c r="I252">
        <v>58.7</v>
      </c>
      <c r="J252">
        <v>43.5</v>
      </c>
      <c r="K252">
        <v>35.4</v>
      </c>
      <c r="L252">
        <v>15.8</v>
      </c>
      <c r="M252">
        <v>8.5500000000000007</v>
      </c>
      <c r="N252">
        <v>7.78</v>
      </c>
    </row>
    <row r="253" spans="2:14" x14ac:dyDescent="0.3">
      <c r="B253">
        <v>22</v>
      </c>
      <c r="C253">
        <v>6.79</v>
      </c>
      <c r="D253">
        <v>6.59</v>
      </c>
      <c r="E253">
        <v>5.76</v>
      </c>
      <c r="F253">
        <v>5.76</v>
      </c>
      <c r="G253">
        <v>10.199999999999999</v>
      </c>
      <c r="H253">
        <v>28.8</v>
      </c>
      <c r="I253">
        <v>82</v>
      </c>
      <c r="J253">
        <v>42.8</v>
      </c>
      <c r="K253">
        <v>36</v>
      </c>
      <c r="L253">
        <v>13.9</v>
      </c>
      <c r="M253">
        <v>9.33</v>
      </c>
      <c r="N253">
        <v>7.78</v>
      </c>
    </row>
    <row r="254" spans="2:14" x14ac:dyDescent="0.3">
      <c r="B254">
        <v>23</v>
      </c>
      <c r="C254">
        <v>7</v>
      </c>
      <c r="D254">
        <v>6.38</v>
      </c>
      <c r="E254">
        <v>5.55</v>
      </c>
      <c r="F254">
        <v>5.76</v>
      </c>
      <c r="G254">
        <v>18.600000000000001</v>
      </c>
      <c r="H254">
        <v>16.600000000000001</v>
      </c>
      <c r="I254">
        <v>56.8</v>
      </c>
      <c r="J254">
        <v>48.6</v>
      </c>
      <c r="K254">
        <v>33.4</v>
      </c>
      <c r="L254">
        <v>15.1</v>
      </c>
      <c r="M254">
        <v>9.59</v>
      </c>
      <c r="N254">
        <v>7.78</v>
      </c>
    </row>
    <row r="255" spans="2:14" x14ac:dyDescent="0.3">
      <c r="B255">
        <v>24</v>
      </c>
      <c r="C255">
        <v>7.26</v>
      </c>
      <c r="D255">
        <v>6.17</v>
      </c>
      <c r="E255">
        <v>5.55</v>
      </c>
      <c r="F255">
        <v>6.17</v>
      </c>
      <c r="G255">
        <v>11.5</v>
      </c>
      <c r="H255">
        <v>16.2</v>
      </c>
      <c r="I255">
        <v>62.6</v>
      </c>
      <c r="J255">
        <v>45.2</v>
      </c>
      <c r="K255">
        <v>30.7</v>
      </c>
      <c r="L255">
        <v>14.3</v>
      </c>
      <c r="M255">
        <v>9.33</v>
      </c>
      <c r="N255">
        <v>7.52</v>
      </c>
    </row>
    <row r="256" spans="2:14" x14ac:dyDescent="0.3">
      <c r="B256">
        <v>25</v>
      </c>
      <c r="C256">
        <v>7</v>
      </c>
      <c r="D256">
        <v>6.17</v>
      </c>
      <c r="E256">
        <v>5.55</v>
      </c>
      <c r="F256">
        <v>5.97</v>
      </c>
      <c r="G256">
        <v>10.199999999999999</v>
      </c>
      <c r="H256">
        <v>20.6</v>
      </c>
      <c r="I256">
        <v>111</v>
      </c>
      <c r="J256">
        <v>42.8</v>
      </c>
      <c r="K256">
        <v>22</v>
      </c>
      <c r="L256">
        <v>13.2</v>
      </c>
      <c r="M256">
        <v>9.59</v>
      </c>
      <c r="N256">
        <v>7.52</v>
      </c>
    </row>
    <row r="257" spans="1:14" x14ac:dyDescent="0.3">
      <c r="B257">
        <v>26</v>
      </c>
      <c r="C257">
        <v>7</v>
      </c>
      <c r="D257">
        <v>6.17</v>
      </c>
      <c r="E257">
        <v>5.76</v>
      </c>
      <c r="F257">
        <v>5.76</v>
      </c>
      <c r="G257">
        <v>11.8</v>
      </c>
      <c r="H257">
        <v>14.7</v>
      </c>
      <c r="I257">
        <v>83.3</v>
      </c>
      <c r="J257">
        <v>46</v>
      </c>
      <c r="K257">
        <v>21.3</v>
      </c>
      <c r="L257">
        <v>12.5</v>
      </c>
      <c r="M257">
        <v>9.91</v>
      </c>
      <c r="N257">
        <v>7.52</v>
      </c>
    </row>
    <row r="258" spans="1:14" x14ac:dyDescent="0.3">
      <c r="B258">
        <v>27</v>
      </c>
      <c r="C258">
        <v>7.26</v>
      </c>
      <c r="D258">
        <v>5.97</v>
      </c>
      <c r="E258">
        <v>7.26</v>
      </c>
      <c r="F258">
        <v>5.76</v>
      </c>
      <c r="G258">
        <v>13.2</v>
      </c>
      <c r="H258">
        <v>13.9</v>
      </c>
      <c r="I258">
        <v>119</v>
      </c>
      <c r="J258">
        <v>51.2</v>
      </c>
      <c r="K258">
        <v>20.6</v>
      </c>
      <c r="L258">
        <v>12.5</v>
      </c>
      <c r="M258">
        <v>9.33</v>
      </c>
      <c r="N258">
        <v>7.52</v>
      </c>
    </row>
    <row r="259" spans="1:14" x14ac:dyDescent="0.3">
      <c r="B259">
        <v>28</v>
      </c>
      <c r="C259">
        <v>7</v>
      </c>
      <c r="D259">
        <v>5.97</v>
      </c>
      <c r="E259">
        <v>6.79</v>
      </c>
      <c r="F259">
        <v>5.76</v>
      </c>
      <c r="G259">
        <v>9.59</v>
      </c>
      <c r="H259">
        <v>18.2</v>
      </c>
      <c r="I259">
        <v>70.2</v>
      </c>
      <c r="J259">
        <v>49.5</v>
      </c>
      <c r="K259">
        <v>21</v>
      </c>
      <c r="L259">
        <v>12.5</v>
      </c>
      <c r="M259">
        <v>9.33</v>
      </c>
      <c r="N259">
        <v>7.26</v>
      </c>
    </row>
    <row r="260" spans="1:14" x14ac:dyDescent="0.3">
      <c r="B260">
        <v>29</v>
      </c>
      <c r="C260">
        <v>6.79</v>
      </c>
      <c r="D260">
        <v>5.97</v>
      </c>
      <c r="E260">
        <v>6.59</v>
      </c>
      <c r="F260">
        <v>5.55</v>
      </c>
      <c r="G260">
        <v>7.78</v>
      </c>
      <c r="H260">
        <v>45.2</v>
      </c>
      <c r="I260">
        <v>60.7</v>
      </c>
      <c r="J260">
        <v>50.3</v>
      </c>
      <c r="K260">
        <v>20.6</v>
      </c>
      <c r="L260">
        <v>12.8</v>
      </c>
      <c r="M260">
        <v>9.33</v>
      </c>
      <c r="N260">
        <v>7.26</v>
      </c>
    </row>
    <row r="261" spans="1:14" x14ac:dyDescent="0.3">
      <c r="B261">
        <v>30</v>
      </c>
      <c r="C261">
        <v>6.79</v>
      </c>
      <c r="E261">
        <v>6.17</v>
      </c>
      <c r="F261">
        <v>5.76</v>
      </c>
      <c r="G261">
        <v>8.3000000000000007</v>
      </c>
      <c r="H261">
        <v>45.2</v>
      </c>
      <c r="I261">
        <v>73.5</v>
      </c>
      <c r="J261">
        <v>49.5</v>
      </c>
      <c r="K261">
        <v>19.399999999999999</v>
      </c>
      <c r="L261">
        <v>12.5</v>
      </c>
      <c r="M261">
        <v>9.07</v>
      </c>
      <c r="N261">
        <v>7</v>
      </c>
    </row>
    <row r="262" spans="1:14" x14ac:dyDescent="0.3">
      <c r="B262">
        <v>31</v>
      </c>
      <c r="C262">
        <v>6.79</v>
      </c>
      <c r="E262">
        <v>5.97</v>
      </c>
      <c r="G262">
        <v>8.0399999999999991</v>
      </c>
      <c r="I262">
        <v>46</v>
      </c>
      <c r="J262">
        <v>46</v>
      </c>
      <c r="L262">
        <v>12.5</v>
      </c>
      <c r="N262">
        <v>7</v>
      </c>
    </row>
    <row r="265" spans="1:14" x14ac:dyDescent="0.3">
      <c r="A265">
        <v>1973</v>
      </c>
      <c r="B265">
        <v>1</v>
      </c>
      <c r="C265">
        <v>7</v>
      </c>
      <c r="D265">
        <v>5.97</v>
      </c>
      <c r="E265">
        <v>5.55</v>
      </c>
      <c r="F265">
        <v>5.76</v>
      </c>
      <c r="G265">
        <v>5.14</v>
      </c>
      <c r="H265">
        <v>8.5500000000000007</v>
      </c>
      <c r="I265">
        <v>60.7</v>
      </c>
      <c r="J265">
        <v>92.4</v>
      </c>
      <c r="K265">
        <v>46.9</v>
      </c>
      <c r="L265">
        <v>39.700000000000003</v>
      </c>
      <c r="M265">
        <v>12.5</v>
      </c>
      <c r="N265">
        <v>10.9</v>
      </c>
    </row>
    <row r="266" spans="1:14" x14ac:dyDescent="0.3">
      <c r="B266">
        <v>2</v>
      </c>
      <c r="C266">
        <v>7</v>
      </c>
      <c r="D266">
        <v>5.97</v>
      </c>
      <c r="E266">
        <v>5.55</v>
      </c>
      <c r="F266">
        <v>5.55</v>
      </c>
      <c r="G266">
        <v>5.14</v>
      </c>
      <c r="H266">
        <v>8.81</v>
      </c>
      <c r="I266">
        <v>79.599999999999994</v>
      </c>
      <c r="J266">
        <v>83.3</v>
      </c>
      <c r="K266">
        <v>49.5</v>
      </c>
      <c r="L266">
        <v>42</v>
      </c>
      <c r="M266">
        <v>11.8</v>
      </c>
      <c r="N266">
        <v>10.6</v>
      </c>
    </row>
    <row r="267" spans="1:14" x14ac:dyDescent="0.3">
      <c r="B267">
        <v>3</v>
      </c>
      <c r="C267">
        <v>7</v>
      </c>
      <c r="D267">
        <v>5.76</v>
      </c>
      <c r="E267">
        <v>5.55</v>
      </c>
      <c r="F267">
        <v>5.76</v>
      </c>
      <c r="G267">
        <v>5.14</v>
      </c>
      <c r="H267">
        <v>17.8</v>
      </c>
      <c r="I267">
        <v>85.7</v>
      </c>
      <c r="J267">
        <v>73.5</v>
      </c>
      <c r="K267">
        <v>48.6</v>
      </c>
      <c r="L267">
        <v>40.5</v>
      </c>
      <c r="M267">
        <v>11.8</v>
      </c>
      <c r="N267">
        <v>10.199999999999999</v>
      </c>
    </row>
    <row r="268" spans="1:14" x14ac:dyDescent="0.3">
      <c r="B268">
        <v>4</v>
      </c>
      <c r="C268">
        <v>7</v>
      </c>
      <c r="D268">
        <v>5.97</v>
      </c>
      <c r="E268">
        <v>5.34</v>
      </c>
      <c r="F268">
        <v>5.76</v>
      </c>
      <c r="G268">
        <v>5.34</v>
      </c>
      <c r="H268">
        <v>28.8</v>
      </c>
      <c r="I268">
        <v>63.7</v>
      </c>
      <c r="J268">
        <v>99.1</v>
      </c>
      <c r="K268">
        <v>93.7</v>
      </c>
      <c r="L268">
        <v>37.5</v>
      </c>
      <c r="M268">
        <v>11.5</v>
      </c>
      <c r="N268">
        <v>9.91</v>
      </c>
    </row>
    <row r="269" spans="1:14" x14ac:dyDescent="0.3">
      <c r="B269">
        <v>5</v>
      </c>
      <c r="C269">
        <v>7</v>
      </c>
      <c r="D269">
        <v>5.97</v>
      </c>
      <c r="E269">
        <v>5.34</v>
      </c>
      <c r="F269">
        <v>5.76</v>
      </c>
      <c r="G269">
        <v>6.59</v>
      </c>
      <c r="H269">
        <v>34</v>
      </c>
      <c r="I269">
        <v>60.7</v>
      </c>
      <c r="J269">
        <v>139</v>
      </c>
      <c r="K269">
        <v>83.3</v>
      </c>
      <c r="L269">
        <v>36</v>
      </c>
      <c r="M269">
        <v>11.8</v>
      </c>
      <c r="N269">
        <v>9.59</v>
      </c>
    </row>
    <row r="270" spans="1:14" x14ac:dyDescent="0.3">
      <c r="B270">
        <v>6</v>
      </c>
      <c r="C270">
        <v>7</v>
      </c>
      <c r="D270">
        <v>5.97</v>
      </c>
      <c r="E270">
        <v>5.34</v>
      </c>
      <c r="F270">
        <v>5.55</v>
      </c>
      <c r="G270">
        <v>5.97</v>
      </c>
      <c r="H270">
        <v>46</v>
      </c>
      <c r="I270">
        <v>93.7</v>
      </c>
      <c r="J270">
        <v>78.400000000000006</v>
      </c>
      <c r="K270">
        <v>67</v>
      </c>
      <c r="L270">
        <v>32</v>
      </c>
      <c r="M270">
        <v>11.2</v>
      </c>
      <c r="N270">
        <v>9.33</v>
      </c>
    </row>
    <row r="271" spans="1:14" x14ac:dyDescent="0.3">
      <c r="B271">
        <v>7</v>
      </c>
      <c r="C271">
        <v>6.79</v>
      </c>
      <c r="D271">
        <v>5.97</v>
      </c>
      <c r="E271">
        <v>5.97</v>
      </c>
      <c r="F271">
        <v>5.34</v>
      </c>
      <c r="G271">
        <v>6.79</v>
      </c>
      <c r="H271">
        <v>56.8</v>
      </c>
      <c r="I271">
        <v>46.9</v>
      </c>
      <c r="J271">
        <v>75.900000000000006</v>
      </c>
      <c r="K271">
        <v>64.8</v>
      </c>
      <c r="L271">
        <v>30</v>
      </c>
      <c r="M271">
        <v>10.199999999999999</v>
      </c>
      <c r="N271">
        <v>9.07</v>
      </c>
    </row>
    <row r="272" spans="1:14" x14ac:dyDescent="0.3">
      <c r="B272">
        <v>8</v>
      </c>
      <c r="C272">
        <v>6.79</v>
      </c>
      <c r="D272">
        <v>5.76</v>
      </c>
      <c r="E272">
        <v>6.38</v>
      </c>
      <c r="F272">
        <v>5.14</v>
      </c>
      <c r="G272">
        <v>6.79</v>
      </c>
      <c r="H272">
        <v>71.3</v>
      </c>
      <c r="I272">
        <v>42.8</v>
      </c>
      <c r="J272">
        <v>69.099999999999994</v>
      </c>
      <c r="K272">
        <v>73.5</v>
      </c>
      <c r="L272">
        <v>28.8</v>
      </c>
      <c r="M272">
        <v>9.91</v>
      </c>
      <c r="N272">
        <v>9.07</v>
      </c>
    </row>
    <row r="273" spans="2:14" x14ac:dyDescent="0.3">
      <c r="B273">
        <v>9</v>
      </c>
      <c r="C273">
        <v>6.59</v>
      </c>
      <c r="D273">
        <v>5.76</v>
      </c>
      <c r="E273">
        <v>5.97</v>
      </c>
      <c r="F273">
        <v>4.93</v>
      </c>
      <c r="G273">
        <v>10.6</v>
      </c>
      <c r="H273">
        <v>77.2</v>
      </c>
      <c r="I273">
        <v>36</v>
      </c>
      <c r="J273">
        <v>74.7</v>
      </c>
      <c r="K273">
        <v>70.2</v>
      </c>
      <c r="L273">
        <v>28.3</v>
      </c>
      <c r="M273">
        <v>9.59</v>
      </c>
      <c r="N273">
        <v>9.59</v>
      </c>
    </row>
    <row r="274" spans="2:14" x14ac:dyDescent="0.3">
      <c r="B274">
        <v>10</v>
      </c>
      <c r="C274">
        <v>6.59</v>
      </c>
      <c r="D274">
        <v>5.97</v>
      </c>
      <c r="E274">
        <v>5.97</v>
      </c>
      <c r="F274">
        <v>5.14</v>
      </c>
      <c r="G274">
        <v>9.59</v>
      </c>
      <c r="H274">
        <v>130</v>
      </c>
      <c r="I274">
        <v>55.8</v>
      </c>
      <c r="J274">
        <v>114</v>
      </c>
      <c r="K274">
        <v>62.6</v>
      </c>
      <c r="L274">
        <v>27.1</v>
      </c>
      <c r="M274">
        <v>9.59</v>
      </c>
      <c r="N274">
        <v>9.59</v>
      </c>
    </row>
    <row r="275" spans="2:14" x14ac:dyDescent="0.3">
      <c r="B275">
        <v>11</v>
      </c>
      <c r="C275">
        <v>6.59</v>
      </c>
      <c r="D275">
        <v>5.97</v>
      </c>
      <c r="E275">
        <v>5.76</v>
      </c>
      <c r="F275">
        <v>5.34</v>
      </c>
      <c r="G275">
        <v>7.26</v>
      </c>
      <c r="H275">
        <v>107</v>
      </c>
      <c r="I275">
        <v>46</v>
      </c>
      <c r="J275">
        <v>85.7</v>
      </c>
      <c r="K275">
        <v>52.9</v>
      </c>
      <c r="L275">
        <v>26.5</v>
      </c>
      <c r="M275">
        <v>9.33</v>
      </c>
      <c r="N275">
        <v>9.33</v>
      </c>
    </row>
    <row r="276" spans="2:14" x14ac:dyDescent="0.3">
      <c r="B276">
        <v>12</v>
      </c>
      <c r="C276">
        <v>6.59</v>
      </c>
      <c r="D276">
        <v>5.97</v>
      </c>
      <c r="E276">
        <v>5.76</v>
      </c>
      <c r="F276">
        <v>5.34</v>
      </c>
      <c r="G276">
        <v>8.0399999999999991</v>
      </c>
      <c r="H276">
        <v>68</v>
      </c>
      <c r="I276">
        <v>48.6</v>
      </c>
      <c r="J276">
        <v>78.400000000000006</v>
      </c>
      <c r="K276">
        <v>70.2</v>
      </c>
      <c r="L276">
        <v>25.4</v>
      </c>
      <c r="M276">
        <v>9.07</v>
      </c>
      <c r="N276">
        <v>9.07</v>
      </c>
    </row>
    <row r="277" spans="2:14" x14ac:dyDescent="0.3">
      <c r="B277">
        <v>13</v>
      </c>
      <c r="C277">
        <v>6.38</v>
      </c>
      <c r="D277">
        <v>5.76</v>
      </c>
      <c r="E277">
        <v>5.76</v>
      </c>
      <c r="F277">
        <v>5.14</v>
      </c>
      <c r="G277">
        <v>13.2</v>
      </c>
      <c r="H277">
        <v>61.6</v>
      </c>
      <c r="I277">
        <v>40.5</v>
      </c>
      <c r="J277">
        <v>64.8</v>
      </c>
      <c r="K277">
        <v>102</v>
      </c>
      <c r="L277">
        <v>32</v>
      </c>
      <c r="M277">
        <v>9.07</v>
      </c>
      <c r="N277">
        <v>8.81</v>
      </c>
    </row>
    <row r="278" spans="2:14" x14ac:dyDescent="0.3">
      <c r="B278">
        <v>14</v>
      </c>
      <c r="C278">
        <v>6.38</v>
      </c>
      <c r="D278">
        <v>5.76</v>
      </c>
      <c r="E278">
        <v>5.76</v>
      </c>
      <c r="F278">
        <v>5.14</v>
      </c>
      <c r="G278">
        <v>16.600000000000001</v>
      </c>
      <c r="H278">
        <v>54.8</v>
      </c>
      <c r="I278">
        <v>50.3</v>
      </c>
      <c r="J278">
        <v>68</v>
      </c>
      <c r="K278">
        <v>69.099999999999994</v>
      </c>
      <c r="L278">
        <v>27.7</v>
      </c>
      <c r="M278">
        <v>9.59</v>
      </c>
      <c r="N278">
        <v>8.81</v>
      </c>
    </row>
    <row r="279" spans="2:14" x14ac:dyDescent="0.3">
      <c r="B279">
        <v>15</v>
      </c>
      <c r="C279">
        <v>6.59</v>
      </c>
      <c r="D279">
        <v>5.76</v>
      </c>
      <c r="E279">
        <v>5.97</v>
      </c>
      <c r="F279">
        <v>5.76</v>
      </c>
      <c r="G279">
        <v>10.6</v>
      </c>
      <c r="H279">
        <v>50.3</v>
      </c>
      <c r="I279">
        <v>217</v>
      </c>
      <c r="J279">
        <v>60.7</v>
      </c>
      <c r="K279">
        <v>62.6</v>
      </c>
      <c r="L279">
        <v>24.8</v>
      </c>
      <c r="M279">
        <v>9.07</v>
      </c>
      <c r="N279">
        <v>8.5500000000000007</v>
      </c>
    </row>
    <row r="280" spans="2:14" x14ac:dyDescent="0.3">
      <c r="B280">
        <v>16</v>
      </c>
      <c r="C280">
        <v>6.38</v>
      </c>
      <c r="D280">
        <v>5.76</v>
      </c>
      <c r="E280">
        <v>5.76</v>
      </c>
      <c r="F280">
        <v>4.93</v>
      </c>
      <c r="G280">
        <v>13.9</v>
      </c>
      <c r="H280">
        <v>52.9</v>
      </c>
      <c r="I280">
        <v>64.8</v>
      </c>
      <c r="J280">
        <v>73.5</v>
      </c>
      <c r="K280">
        <v>68</v>
      </c>
      <c r="L280">
        <v>25.4</v>
      </c>
      <c r="M280">
        <v>8.81</v>
      </c>
      <c r="N280">
        <v>8.81</v>
      </c>
    </row>
    <row r="281" spans="2:14" x14ac:dyDescent="0.3">
      <c r="B281">
        <v>17</v>
      </c>
      <c r="C281">
        <v>6.59</v>
      </c>
      <c r="D281">
        <v>5.76</v>
      </c>
      <c r="E281">
        <v>5.76</v>
      </c>
      <c r="F281">
        <v>4.93</v>
      </c>
      <c r="G281">
        <v>17</v>
      </c>
      <c r="H281">
        <v>62.6</v>
      </c>
      <c r="I281">
        <v>75.900000000000006</v>
      </c>
      <c r="J281">
        <v>61.6</v>
      </c>
      <c r="K281">
        <v>55.8</v>
      </c>
      <c r="L281">
        <v>24.2</v>
      </c>
      <c r="M281">
        <v>8.81</v>
      </c>
      <c r="N281">
        <v>8.81</v>
      </c>
    </row>
    <row r="282" spans="2:14" x14ac:dyDescent="0.3">
      <c r="B282">
        <v>18</v>
      </c>
      <c r="C282">
        <v>6.38</v>
      </c>
      <c r="D282">
        <v>5.76</v>
      </c>
      <c r="E282">
        <v>5.55</v>
      </c>
      <c r="F282">
        <v>4.93</v>
      </c>
      <c r="G282">
        <v>12.2</v>
      </c>
      <c r="H282">
        <v>83.3</v>
      </c>
      <c r="I282">
        <v>52</v>
      </c>
      <c r="J282">
        <v>60.7</v>
      </c>
      <c r="K282">
        <v>49.5</v>
      </c>
      <c r="L282">
        <v>24.2</v>
      </c>
      <c r="M282">
        <v>9.33</v>
      </c>
      <c r="N282">
        <v>8.5500000000000007</v>
      </c>
    </row>
    <row r="283" spans="2:14" x14ac:dyDescent="0.3">
      <c r="B283">
        <v>19</v>
      </c>
      <c r="C283">
        <v>6.17</v>
      </c>
      <c r="D283">
        <v>5.76</v>
      </c>
      <c r="E283">
        <v>5.55</v>
      </c>
      <c r="F283">
        <v>4.93</v>
      </c>
      <c r="G283">
        <v>12.2</v>
      </c>
      <c r="H283">
        <v>43.5</v>
      </c>
      <c r="I283">
        <v>119</v>
      </c>
      <c r="J283">
        <v>119</v>
      </c>
      <c r="K283">
        <v>45.2</v>
      </c>
      <c r="L283">
        <v>22.8</v>
      </c>
      <c r="M283">
        <v>9.91</v>
      </c>
      <c r="N283">
        <v>8.5500000000000007</v>
      </c>
    </row>
    <row r="284" spans="2:14" x14ac:dyDescent="0.3">
      <c r="B284">
        <v>20</v>
      </c>
      <c r="C284">
        <v>6.17</v>
      </c>
      <c r="D284">
        <v>5.55</v>
      </c>
      <c r="E284">
        <v>5.55</v>
      </c>
      <c r="F284">
        <v>4.7699999999999996</v>
      </c>
      <c r="G284">
        <v>8.0399999999999991</v>
      </c>
      <c r="H284">
        <v>42.8</v>
      </c>
      <c r="I284">
        <v>67</v>
      </c>
      <c r="J284">
        <v>119</v>
      </c>
      <c r="K284">
        <v>40.5</v>
      </c>
      <c r="L284">
        <v>22.4</v>
      </c>
      <c r="M284">
        <v>9.91</v>
      </c>
      <c r="N284">
        <v>8.5500000000000007</v>
      </c>
    </row>
    <row r="285" spans="2:14" x14ac:dyDescent="0.3">
      <c r="B285">
        <v>21</v>
      </c>
      <c r="C285">
        <v>6.17</v>
      </c>
      <c r="D285">
        <v>5.76</v>
      </c>
      <c r="E285">
        <v>5.34</v>
      </c>
      <c r="F285">
        <v>4.93</v>
      </c>
      <c r="G285">
        <v>7.52</v>
      </c>
      <c r="H285">
        <v>51.2</v>
      </c>
      <c r="I285">
        <v>43.5</v>
      </c>
      <c r="J285">
        <v>79.599999999999994</v>
      </c>
      <c r="K285">
        <v>36.700000000000003</v>
      </c>
      <c r="L285">
        <v>22.4</v>
      </c>
      <c r="M285">
        <v>11.2</v>
      </c>
      <c r="N285">
        <v>8.5500000000000007</v>
      </c>
    </row>
    <row r="286" spans="2:14" x14ac:dyDescent="0.3">
      <c r="B286">
        <v>22</v>
      </c>
      <c r="C286">
        <v>6.38</v>
      </c>
      <c r="D286">
        <v>5.76</v>
      </c>
      <c r="E286">
        <v>5.34</v>
      </c>
      <c r="F286">
        <v>5.55</v>
      </c>
      <c r="G286">
        <v>12.2</v>
      </c>
      <c r="H286">
        <v>41.3</v>
      </c>
      <c r="I286">
        <v>39.700000000000003</v>
      </c>
      <c r="J286">
        <v>96.4</v>
      </c>
      <c r="K286">
        <v>41.3</v>
      </c>
      <c r="L286">
        <v>22.4</v>
      </c>
      <c r="M286">
        <v>11.8</v>
      </c>
      <c r="N286">
        <v>8.3000000000000007</v>
      </c>
    </row>
    <row r="287" spans="2:14" x14ac:dyDescent="0.3">
      <c r="B287">
        <v>23</v>
      </c>
      <c r="C287">
        <v>6.17</v>
      </c>
      <c r="D287">
        <v>5.76</v>
      </c>
      <c r="E287">
        <v>5.34</v>
      </c>
      <c r="F287">
        <v>5.14</v>
      </c>
      <c r="G287">
        <v>9.91</v>
      </c>
      <c r="H287">
        <v>44.3</v>
      </c>
      <c r="I287">
        <v>40.5</v>
      </c>
      <c r="J287">
        <v>117</v>
      </c>
      <c r="K287">
        <v>39</v>
      </c>
      <c r="L287">
        <v>22</v>
      </c>
      <c r="M287">
        <v>12.2</v>
      </c>
      <c r="N287">
        <v>8.3000000000000007</v>
      </c>
    </row>
    <row r="288" spans="2:14" x14ac:dyDescent="0.3">
      <c r="B288">
        <v>24</v>
      </c>
      <c r="C288">
        <v>6.17</v>
      </c>
      <c r="D288">
        <v>5.76</v>
      </c>
      <c r="E288">
        <v>5.14</v>
      </c>
      <c r="F288">
        <v>5.14</v>
      </c>
      <c r="G288">
        <v>16.600000000000001</v>
      </c>
      <c r="H288">
        <v>50.3</v>
      </c>
      <c r="I288">
        <v>44.3</v>
      </c>
      <c r="J288">
        <v>69.099999999999994</v>
      </c>
      <c r="K288">
        <v>36.700000000000003</v>
      </c>
      <c r="L288">
        <v>22</v>
      </c>
      <c r="M288">
        <v>11.5</v>
      </c>
      <c r="N288">
        <v>8.3000000000000007</v>
      </c>
    </row>
    <row r="289" spans="1:14" x14ac:dyDescent="0.3">
      <c r="B289">
        <v>25</v>
      </c>
      <c r="C289">
        <v>6.38</v>
      </c>
      <c r="D289">
        <v>5.55</v>
      </c>
      <c r="E289">
        <v>5.14</v>
      </c>
      <c r="F289">
        <v>4.93</v>
      </c>
      <c r="G289">
        <v>20.6</v>
      </c>
      <c r="H289">
        <v>85.7</v>
      </c>
      <c r="I289">
        <v>46.9</v>
      </c>
      <c r="J289">
        <v>49.5</v>
      </c>
      <c r="K289">
        <v>40.5</v>
      </c>
      <c r="L289">
        <v>21.7</v>
      </c>
      <c r="M289">
        <v>10.6</v>
      </c>
      <c r="N289">
        <v>8.0399999999999991</v>
      </c>
    </row>
    <row r="290" spans="1:14" x14ac:dyDescent="0.3">
      <c r="B290">
        <v>26</v>
      </c>
      <c r="C290">
        <v>6.17</v>
      </c>
      <c r="D290">
        <v>5.55</v>
      </c>
      <c r="E290">
        <v>5.14</v>
      </c>
      <c r="F290">
        <v>5.34</v>
      </c>
      <c r="G290">
        <v>11.2</v>
      </c>
      <c r="H290">
        <v>54.8</v>
      </c>
      <c r="I290">
        <v>42.8</v>
      </c>
      <c r="J290">
        <v>48.6</v>
      </c>
      <c r="K290">
        <v>48.6</v>
      </c>
      <c r="L290">
        <v>21.3</v>
      </c>
      <c r="M290">
        <v>11.5</v>
      </c>
      <c r="N290">
        <v>8.0399999999999991</v>
      </c>
    </row>
    <row r="291" spans="1:14" x14ac:dyDescent="0.3">
      <c r="B291">
        <v>27</v>
      </c>
      <c r="C291">
        <v>6.17</v>
      </c>
      <c r="D291">
        <v>5.55</v>
      </c>
      <c r="E291">
        <v>5.14</v>
      </c>
      <c r="F291">
        <v>5.55</v>
      </c>
      <c r="G291">
        <v>13.2</v>
      </c>
      <c r="H291">
        <v>82</v>
      </c>
      <c r="I291">
        <v>46</v>
      </c>
      <c r="J291">
        <v>46</v>
      </c>
      <c r="K291">
        <v>42.8</v>
      </c>
      <c r="L291">
        <v>21.3</v>
      </c>
      <c r="M291">
        <v>11.2</v>
      </c>
      <c r="N291">
        <v>8.3000000000000007</v>
      </c>
    </row>
    <row r="292" spans="1:14" x14ac:dyDescent="0.3">
      <c r="B292">
        <v>28</v>
      </c>
      <c r="C292">
        <v>6.17</v>
      </c>
      <c r="D292">
        <v>5.55</v>
      </c>
      <c r="E292">
        <v>5.14</v>
      </c>
      <c r="F292">
        <v>5.34</v>
      </c>
      <c r="G292">
        <v>15.5</v>
      </c>
      <c r="H292">
        <v>130</v>
      </c>
      <c r="I292">
        <v>48.6</v>
      </c>
      <c r="J292">
        <v>48.6</v>
      </c>
      <c r="K292">
        <v>37.5</v>
      </c>
      <c r="L292">
        <v>19.8</v>
      </c>
      <c r="M292">
        <v>9.59</v>
      </c>
      <c r="N292">
        <v>8.0399999999999991</v>
      </c>
    </row>
    <row r="293" spans="1:14" x14ac:dyDescent="0.3">
      <c r="B293">
        <v>29</v>
      </c>
      <c r="C293">
        <v>6.17</v>
      </c>
      <c r="E293">
        <v>5.14</v>
      </c>
      <c r="F293">
        <v>5.34</v>
      </c>
      <c r="G293">
        <v>12.8</v>
      </c>
      <c r="H293">
        <v>107</v>
      </c>
      <c r="I293">
        <v>41.3</v>
      </c>
      <c r="J293">
        <v>56.8</v>
      </c>
      <c r="K293">
        <v>39</v>
      </c>
      <c r="L293">
        <v>16.600000000000001</v>
      </c>
      <c r="M293">
        <v>11.5</v>
      </c>
      <c r="N293">
        <v>7.78</v>
      </c>
    </row>
    <row r="294" spans="1:14" x14ac:dyDescent="0.3">
      <c r="B294">
        <v>30</v>
      </c>
      <c r="C294">
        <v>5.97</v>
      </c>
      <c r="E294">
        <v>5.14</v>
      </c>
      <c r="F294">
        <v>5.14</v>
      </c>
      <c r="G294">
        <v>10.9</v>
      </c>
      <c r="H294">
        <v>85.7</v>
      </c>
      <c r="I294">
        <v>42.8</v>
      </c>
      <c r="J294">
        <v>49.5</v>
      </c>
      <c r="K294">
        <v>44.3</v>
      </c>
      <c r="L294">
        <v>14.3</v>
      </c>
      <c r="M294">
        <v>11.5</v>
      </c>
      <c r="N294">
        <v>7.78</v>
      </c>
    </row>
    <row r="295" spans="1:14" x14ac:dyDescent="0.3">
      <c r="B295">
        <v>31</v>
      </c>
      <c r="C295">
        <v>5.97</v>
      </c>
      <c r="E295">
        <v>5.55</v>
      </c>
      <c r="G295">
        <v>13.6</v>
      </c>
      <c r="I295">
        <v>80.8</v>
      </c>
      <c r="J295">
        <v>46</v>
      </c>
      <c r="L295">
        <v>13.9</v>
      </c>
      <c r="N295">
        <v>7.52</v>
      </c>
    </row>
    <row r="298" spans="1:14" x14ac:dyDescent="0.3">
      <c r="A298">
        <v>1974</v>
      </c>
      <c r="B298">
        <v>1</v>
      </c>
      <c r="C298">
        <v>7.78</v>
      </c>
      <c r="D298">
        <v>6.38</v>
      </c>
      <c r="E298">
        <v>5.55</v>
      </c>
      <c r="F298">
        <v>6.79</v>
      </c>
      <c r="G298">
        <v>7.52</v>
      </c>
      <c r="H298">
        <v>14.3</v>
      </c>
      <c r="I298">
        <v>65.900000000000006</v>
      </c>
      <c r="J298">
        <v>65.900000000000006</v>
      </c>
      <c r="K298">
        <v>85.7</v>
      </c>
      <c r="L298">
        <v>30</v>
      </c>
      <c r="M298">
        <v>15.8</v>
      </c>
      <c r="N298">
        <v>8.81</v>
      </c>
    </row>
    <row r="299" spans="1:14" x14ac:dyDescent="0.3">
      <c r="B299">
        <v>2</v>
      </c>
      <c r="C299">
        <v>7.78</v>
      </c>
      <c r="D299">
        <v>6.59</v>
      </c>
      <c r="E299">
        <v>5.55</v>
      </c>
      <c r="F299">
        <v>7</v>
      </c>
      <c r="G299">
        <v>7.26</v>
      </c>
      <c r="H299">
        <v>10.199999999999999</v>
      </c>
      <c r="I299">
        <v>42</v>
      </c>
      <c r="J299">
        <v>70.2</v>
      </c>
      <c r="K299">
        <v>85.7</v>
      </c>
      <c r="L299">
        <v>30.7</v>
      </c>
      <c r="M299">
        <v>15.5</v>
      </c>
      <c r="N299">
        <v>8.81</v>
      </c>
    </row>
    <row r="300" spans="1:14" x14ac:dyDescent="0.3">
      <c r="B300">
        <v>3</v>
      </c>
      <c r="C300">
        <v>7.52</v>
      </c>
      <c r="D300">
        <v>6.38</v>
      </c>
      <c r="E300">
        <v>5.76</v>
      </c>
      <c r="F300">
        <v>7</v>
      </c>
      <c r="G300">
        <v>6.79</v>
      </c>
      <c r="H300">
        <v>8.3000000000000007</v>
      </c>
      <c r="I300">
        <v>31.3</v>
      </c>
      <c r="J300">
        <v>83.3</v>
      </c>
      <c r="K300">
        <v>64.8</v>
      </c>
      <c r="L300">
        <v>32</v>
      </c>
      <c r="M300">
        <v>15.5</v>
      </c>
      <c r="N300">
        <v>8.81</v>
      </c>
    </row>
    <row r="301" spans="1:14" x14ac:dyDescent="0.3">
      <c r="B301">
        <v>4</v>
      </c>
      <c r="C301">
        <v>7.52</v>
      </c>
      <c r="D301">
        <v>6.38</v>
      </c>
      <c r="E301">
        <v>5.76</v>
      </c>
      <c r="F301">
        <v>7.26</v>
      </c>
      <c r="G301">
        <v>6.38</v>
      </c>
      <c r="H301">
        <v>9.07</v>
      </c>
      <c r="I301">
        <v>46.9</v>
      </c>
      <c r="J301">
        <v>110</v>
      </c>
      <c r="K301">
        <v>59.7</v>
      </c>
      <c r="L301">
        <v>31.3</v>
      </c>
      <c r="M301">
        <v>15.1</v>
      </c>
      <c r="N301">
        <v>8.5500000000000007</v>
      </c>
    </row>
    <row r="302" spans="1:14" x14ac:dyDescent="0.3">
      <c r="B302">
        <v>5</v>
      </c>
      <c r="C302">
        <v>7.52</v>
      </c>
      <c r="D302">
        <v>6.38</v>
      </c>
      <c r="E302">
        <v>5.55</v>
      </c>
      <c r="F302">
        <v>6.59</v>
      </c>
      <c r="G302">
        <v>6.59</v>
      </c>
      <c r="H302">
        <v>11.5</v>
      </c>
      <c r="I302">
        <v>34.700000000000003</v>
      </c>
      <c r="J302">
        <v>183</v>
      </c>
      <c r="K302">
        <v>53.9</v>
      </c>
      <c r="L302">
        <v>29.4</v>
      </c>
      <c r="M302">
        <v>14.3</v>
      </c>
      <c r="N302">
        <v>8.3000000000000007</v>
      </c>
    </row>
    <row r="303" spans="1:14" x14ac:dyDescent="0.3">
      <c r="B303">
        <v>6</v>
      </c>
      <c r="C303">
        <v>7.26</v>
      </c>
      <c r="D303">
        <v>6.38</v>
      </c>
      <c r="E303">
        <v>5.76</v>
      </c>
      <c r="F303">
        <v>6.79</v>
      </c>
      <c r="G303">
        <v>7</v>
      </c>
      <c r="H303">
        <v>14.7</v>
      </c>
      <c r="I303">
        <v>63.7</v>
      </c>
      <c r="J303">
        <v>144</v>
      </c>
      <c r="K303">
        <v>52</v>
      </c>
      <c r="L303">
        <v>30.7</v>
      </c>
      <c r="M303">
        <v>14.3</v>
      </c>
      <c r="N303">
        <v>8.5500000000000007</v>
      </c>
    </row>
    <row r="304" spans="1:14" x14ac:dyDescent="0.3">
      <c r="B304">
        <v>7</v>
      </c>
      <c r="C304">
        <v>7.26</v>
      </c>
      <c r="D304">
        <v>6.17</v>
      </c>
      <c r="E304">
        <v>5.76</v>
      </c>
      <c r="F304">
        <v>6.79</v>
      </c>
      <c r="G304">
        <v>6.79</v>
      </c>
      <c r="H304">
        <v>19.8</v>
      </c>
      <c r="I304">
        <v>61.6</v>
      </c>
      <c r="J304">
        <v>107</v>
      </c>
      <c r="K304">
        <v>49.5</v>
      </c>
      <c r="L304">
        <v>30</v>
      </c>
      <c r="M304">
        <v>13.6</v>
      </c>
      <c r="N304">
        <v>8.5500000000000007</v>
      </c>
    </row>
    <row r="305" spans="2:14" x14ac:dyDescent="0.3">
      <c r="B305">
        <v>8</v>
      </c>
      <c r="C305">
        <v>7.26</v>
      </c>
      <c r="D305">
        <v>6.17</v>
      </c>
      <c r="E305">
        <v>5.55</v>
      </c>
      <c r="F305">
        <v>7.52</v>
      </c>
      <c r="G305">
        <v>20.2</v>
      </c>
      <c r="H305">
        <v>11.8</v>
      </c>
      <c r="I305">
        <v>40.5</v>
      </c>
      <c r="J305">
        <v>114</v>
      </c>
      <c r="K305">
        <v>48.6</v>
      </c>
      <c r="L305">
        <v>28.3</v>
      </c>
      <c r="M305">
        <v>13.2</v>
      </c>
      <c r="N305">
        <v>8.5500000000000007</v>
      </c>
    </row>
    <row r="306" spans="2:14" x14ac:dyDescent="0.3">
      <c r="B306">
        <v>9</v>
      </c>
      <c r="C306">
        <v>7.26</v>
      </c>
      <c r="D306">
        <v>6.17</v>
      </c>
      <c r="E306">
        <v>5.55</v>
      </c>
      <c r="F306">
        <v>7</v>
      </c>
      <c r="G306">
        <v>20.6</v>
      </c>
      <c r="H306">
        <v>10.199999999999999</v>
      </c>
      <c r="I306">
        <v>46</v>
      </c>
      <c r="J306">
        <v>83.3</v>
      </c>
      <c r="K306">
        <v>45.2</v>
      </c>
      <c r="L306">
        <v>21</v>
      </c>
      <c r="M306">
        <v>12.8</v>
      </c>
      <c r="N306">
        <v>8.0399999999999991</v>
      </c>
    </row>
    <row r="307" spans="2:14" x14ac:dyDescent="0.3">
      <c r="B307">
        <v>10</v>
      </c>
      <c r="C307">
        <v>7.26</v>
      </c>
      <c r="D307">
        <v>6.17</v>
      </c>
      <c r="E307">
        <v>5.34</v>
      </c>
      <c r="F307">
        <v>6.79</v>
      </c>
      <c r="G307">
        <v>10.199999999999999</v>
      </c>
      <c r="H307">
        <v>10.6</v>
      </c>
      <c r="I307">
        <v>38.200000000000003</v>
      </c>
      <c r="J307">
        <v>59.7</v>
      </c>
      <c r="K307">
        <v>43.5</v>
      </c>
      <c r="L307">
        <v>21</v>
      </c>
      <c r="M307">
        <v>12.8</v>
      </c>
      <c r="N307">
        <v>8.0399999999999991</v>
      </c>
    </row>
    <row r="308" spans="2:14" x14ac:dyDescent="0.3">
      <c r="B308">
        <v>11</v>
      </c>
      <c r="C308">
        <v>7.52</v>
      </c>
      <c r="D308">
        <v>5.97</v>
      </c>
      <c r="E308">
        <v>5.34</v>
      </c>
      <c r="F308">
        <v>6.59</v>
      </c>
      <c r="G308">
        <v>12.5</v>
      </c>
      <c r="H308">
        <v>10.199999999999999</v>
      </c>
      <c r="I308">
        <v>34.700000000000003</v>
      </c>
      <c r="J308">
        <v>74.7</v>
      </c>
      <c r="K308">
        <v>42</v>
      </c>
      <c r="L308">
        <v>21</v>
      </c>
      <c r="M308">
        <v>12.5</v>
      </c>
      <c r="N308">
        <v>7.78</v>
      </c>
    </row>
    <row r="309" spans="2:14" x14ac:dyDescent="0.3">
      <c r="B309">
        <v>12</v>
      </c>
      <c r="C309">
        <v>7.26</v>
      </c>
      <c r="D309">
        <v>6.17</v>
      </c>
      <c r="E309">
        <v>5.34</v>
      </c>
      <c r="F309">
        <v>6.79</v>
      </c>
      <c r="G309">
        <v>11.5</v>
      </c>
      <c r="H309">
        <v>10.6</v>
      </c>
      <c r="I309">
        <v>93.7</v>
      </c>
      <c r="J309">
        <v>59.7</v>
      </c>
      <c r="K309">
        <v>39.700000000000003</v>
      </c>
      <c r="L309">
        <v>20.2</v>
      </c>
      <c r="M309">
        <v>12.2</v>
      </c>
      <c r="N309">
        <v>7.78</v>
      </c>
    </row>
    <row r="310" spans="2:14" x14ac:dyDescent="0.3">
      <c r="B310">
        <v>13</v>
      </c>
      <c r="C310">
        <v>7</v>
      </c>
      <c r="D310">
        <v>6.17</v>
      </c>
      <c r="E310">
        <v>5.34</v>
      </c>
      <c r="F310">
        <v>8.0399999999999991</v>
      </c>
      <c r="G310">
        <v>10.9</v>
      </c>
      <c r="H310">
        <v>9.59</v>
      </c>
      <c r="I310">
        <v>71.3</v>
      </c>
      <c r="J310">
        <v>50.3</v>
      </c>
      <c r="K310">
        <v>43.5</v>
      </c>
      <c r="L310">
        <v>19.8</v>
      </c>
      <c r="M310">
        <v>12.5</v>
      </c>
      <c r="N310">
        <v>7.78</v>
      </c>
    </row>
    <row r="311" spans="2:14" x14ac:dyDescent="0.3">
      <c r="B311">
        <v>14</v>
      </c>
      <c r="C311">
        <v>7</v>
      </c>
      <c r="D311">
        <v>6.17</v>
      </c>
      <c r="E311">
        <v>5.34</v>
      </c>
      <c r="F311">
        <v>7.26</v>
      </c>
      <c r="G311">
        <v>10.199999999999999</v>
      </c>
      <c r="H311">
        <v>23.5</v>
      </c>
      <c r="I311">
        <v>42.8</v>
      </c>
      <c r="J311">
        <v>49.5</v>
      </c>
      <c r="K311">
        <v>42</v>
      </c>
      <c r="L311">
        <v>20.2</v>
      </c>
      <c r="M311">
        <v>12.2</v>
      </c>
      <c r="N311">
        <v>7.52</v>
      </c>
    </row>
    <row r="312" spans="2:14" x14ac:dyDescent="0.3">
      <c r="B312">
        <v>15</v>
      </c>
      <c r="C312">
        <v>6.79</v>
      </c>
      <c r="D312">
        <v>6.17</v>
      </c>
      <c r="E312">
        <v>5.34</v>
      </c>
      <c r="F312">
        <v>8.81</v>
      </c>
      <c r="G312">
        <v>9.59</v>
      </c>
      <c r="H312">
        <v>15.5</v>
      </c>
      <c r="I312">
        <v>61.6</v>
      </c>
      <c r="J312">
        <v>46</v>
      </c>
      <c r="K312">
        <v>39.700000000000003</v>
      </c>
      <c r="L312">
        <v>20.6</v>
      </c>
      <c r="M312">
        <v>11.8</v>
      </c>
      <c r="N312">
        <v>7.52</v>
      </c>
    </row>
    <row r="313" spans="2:14" x14ac:dyDescent="0.3">
      <c r="B313">
        <v>16</v>
      </c>
      <c r="C313">
        <v>6.79</v>
      </c>
      <c r="D313">
        <v>6.17</v>
      </c>
      <c r="E313">
        <v>5.34</v>
      </c>
      <c r="F313">
        <v>7.52</v>
      </c>
      <c r="G313">
        <v>8.81</v>
      </c>
      <c r="H313">
        <v>30.7</v>
      </c>
      <c r="I313">
        <v>53.9</v>
      </c>
      <c r="J313">
        <v>42.8</v>
      </c>
      <c r="K313">
        <v>36.700000000000003</v>
      </c>
      <c r="L313">
        <v>20.6</v>
      </c>
      <c r="M313">
        <v>11.5</v>
      </c>
      <c r="N313">
        <v>7.78</v>
      </c>
    </row>
    <row r="314" spans="2:14" x14ac:dyDescent="0.3">
      <c r="B314">
        <v>17</v>
      </c>
      <c r="C314">
        <v>7</v>
      </c>
      <c r="D314">
        <v>5.97</v>
      </c>
      <c r="E314">
        <v>5.34</v>
      </c>
      <c r="F314">
        <v>7</v>
      </c>
      <c r="G314">
        <v>8.5500000000000007</v>
      </c>
      <c r="H314">
        <v>21.3</v>
      </c>
      <c r="I314">
        <v>128</v>
      </c>
      <c r="J314">
        <v>46</v>
      </c>
      <c r="K314">
        <v>39.700000000000003</v>
      </c>
      <c r="L314">
        <v>20.2</v>
      </c>
      <c r="M314">
        <v>11.2</v>
      </c>
      <c r="N314">
        <v>8.0399999999999991</v>
      </c>
    </row>
    <row r="315" spans="2:14" x14ac:dyDescent="0.3">
      <c r="B315">
        <v>18</v>
      </c>
      <c r="C315">
        <v>6.79</v>
      </c>
      <c r="D315">
        <v>5.97</v>
      </c>
      <c r="E315">
        <v>5.34</v>
      </c>
      <c r="F315">
        <v>6.59</v>
      </c>
      <c r="G315">
        <v>7.52</v>
      </c>
      <c r="H315">
        <v>25.9</v>
      </c>
      <c r="I315">
        <v>68</v>
      </c>
      <c r="J315">
        <v>46</v>
      </c>
      <c r="K315">
        <v>37.5</v>
      </c>
      <c r="L315">
        <v>19.399999999999999</v>
      </c>
      <c r="M315">
        <v>10.9</v>
      </c>
      <c r="N315">
        <v>7.78</v>
      </c>
    </row>
    <row r="316" spans="2:14" x14ac:dyDescent="0.3">
      <c r="B316">
        <v>19</v>
      </c>
      <c r="C316">
        <v>6.79</v>
      </c>
      <c r="D316">
        <v>5.97</v>
      </c>
      <c r="E316">
        <v>5.14</v>
      </c>
      <c r="F316">
        <v>6.38</v>
      </c>
      <c r="G316">
        <v>7.26</v>
      </c>
      <c r="H316">
        <v>25.4</v>
      </c>
      <c r="I316">
        <v>99.1</v>
      </c>
      <c r="J316">
        <v>44.3</v>
      </c>
      <c r="K316">
        <v>40.5</v>
      </c>
      <c r="L316">
        <v>19.8</v>
      </c>
      <c r="M316">
        <v>10.6</v>
      </c>
      <c r="N316">
        <v>7.52</v>
      </c>
    </row>
    <row r="317" spans="2:14" x14ac:dyDescent="0.3">
      <c r="B317">
        <v>20</v>
      </c>
      <c r="C317">
        <v>6.59</v>
      </c>
      <c r="D317">
        <v>5.97</v>
      </c>
      <c r="E317">
        <v>5.14</v>
      </c>
      <c r="F317">
        <v>6.79</v>
      </c>
      <c r="G317">
        <v>7</v>
      </c>
      <c r="H317">
        <v>60.7</v>
      </c>
      <c r="I317">
        <v>110</v>
      </c>
      <c r="J317">
        <v>59.7</v>
      </c>
      <c r="K317">
        <v>36.700000000000003</v>
      </c>
      <c r="L317">
        <v>19.399999999999999</v>
      </c>
      <c r="M317">
        <v>10.199999999999999</v>
      </c>
      <c r="N317">
        <v>8.0399999999999991</v>
      </c>
    </row>
    <row r="318" spans="2:14" x14ac:dyDescent="0.3">
      <c r="B318">
        <v>21</v>
      </c>
      <c r="C318">
        <v>6.79</v>
      </c>
      <c r="D318">
        <v>5.97</v>
      </c>
      <c r="E318">
        <v>5.14</v>
      </c>
      <c r="F318">
        <v>6.59</v>
      </c>
      <c r="G318">
        <v>6.59</v>
      </c>
      <c r="H318">
        <v>36.700000000000003</v>
      </c>
      <c r="I318">
        <v>82</v>
      </c>
      <c r="J318">
        <v>58.7</v>
      </c>
      <c r="K318">
        <v>35.4</v>
      </c>
      <c r="L318">
        <v>19.399999999999999</v>
      </c>
      <c r="M318">
        <v>10.199999999999999</v>
      </c>
      <c r="N318">
        <v>8.0399999999999991</v>
      </c>
    </row>
    <row r="319" spans="2:14" x14ac:dyDescent="0.3">
      <c r="B319">
        <v>22</v>
      </c>
      <c r="C319">
        <v>6.79</v>
      </c>
      <c r="D319">
        <v>5.76</v>
      </c>
      <c r="E319">
        <v>5.34</v>
      </c>
      <c r="F319">
        <v>6.38</v>
      </c>
      <c r="G319">
        <v>6.79</v>
      </c>
      <c r="H319">
        <v>32</v>
      </c>
      <c r="I319">
        <v>117</v>
      </c>
      <c r="J319">
        <v>60.7</v>
      </c>
      <c r="K319">
        <v>34.700000000000003</v>
      </c>
      <c r="L319">
        <v>19.399999999999999</v>
      </c>
      <c r="M319">
        <v>9.91</v>
      </c>
      <c r="N319">
        <v>7.78</v>
      </c>
    </row>
    <row r="320" spans="2:14" x14ac:dyDescent="0.3">
      <c r="B320">
        <v>23</v>
      </c>
      <c r="C320">
        <v>6.79</v>
      </c>
      <c r="D320">
        <v>5.76</v>
      </c>
      <c r="E320">
        <v>5.14</v>
      </c>
      <c r="F320">
        <v>6.38</v>
      </c>
      <c r="G320">
        <v>7</v>
      </c>
      <c r="H320">
        <v>23.8</v>
      </c>
      <c r="I320">
        <v>85.7</v>
      </c>
      <c r="J320">
        <v>75.900000000000006</v>
      </c>
      <c r="K320">
        <v>33.4</v>
      </c>
      <c r="L320">
        <v>19.399999999999999</v>
      </c>
      <c r="M320">
        <v>9.59</v>
      </c>
      <c r="N320">
        <v>7.52</v>
      </c>
    </row>
    <row r="321" spans="1:14" x14ac:dyDescent="0.3">
      <c r="B321">
        <v>24</v>
      </c>
      <c r="C321">
        <v>6.59</v>
      </c>
      <c r="D321">
        <v>5.76</v>
      </c>
      <c r="E321">
        <v>5.14</v>
      </c>
      <c r="F321">
        <v>6.38</v>
      </c>
      <c r="G321">
        <v>6.79</v>
      </c>
      <c r="H321">
        <v>18.600000000000001</v>
      </c>
      <c r="I321">
        <v>64.8</v>
      </c>
      <c r="J321">
        <v>60.7</v>
      </c>
      <c r="K321">
        <v>33.4</v>
      </c>
      <c r="L321">
        <v>18.600000000000001</v>
      </c>
      <c r="M321">
        <v>9.91</v>
      </c>
      <c r="N321">
        <v>7.26</v>
      </c>
    </row>
    <row r="322" spans="1:14" x14ac:dyDescent="0.3">
      <c r="B322">
        <v>25</v>
      </c>
      <c r="C322">
        <v>6.79</v>
      </c>
      <c r="D322">
        <v>5.76</v>
      </c>
      <c r="E322">
        <v>5.97</v>
      </c>
      <c r="F322">
        <v>6.17</v>
      </c>
      <c r="G322">
        <v>7</v>
      </c>
      <c r="H322">
        <v>16.600000000000001</v>
      </c>
      <c r="I322">
        <v>50.3</v>
      </c>
      <c r="J322">
        <v>53.9</v>
      </c>
      <c r="K322">
        <v>30</v>
      </c>
      <c r="L322">
        <v>18.600000000000001</v>
      </c>
      <c r="M322">
        <v>9.91</v>
      </c>
      <c r="N322">
        <v>7.26</v>
      </c>
    </row>
    <row r="323" spans="1:14" x14ac:dyDescent="0.3">
      <c r="B323">
        <v>26</v>
      </c>
      <c r="C323">
        <v>6.79</v>
      </c>
      <c r="D323">
        <v>5.55</v>
      </c>
      <c r="E323">
        <v>7</v>
      </c>
      <c r="F323">
        <v>5.97</v>
      </c>
      <c r="G323">
        <v>6.79</v>
      </c>
      <c r="H323">
        <v>16.2</v>
      </c>
      <c r="I323">
        <v>67</v>
      </c>
      <c r="J323">
        <v>48.6</v>
      </c>
      <c r="K323">
        <v>32.700000000000003</v>
      </c>
      <c r="L323">
        <v>18.2</v>
      </c>
      <c r="M323">
        <v>9.91</v>
      </c>
      <c r="N323">
        <v>7.26</v>
      </c>
    </row>
    <row r="324" spans="1:14" x14ac:dyDescent="0.3">
      <c r="B324">
        <v>27</v>
      </c>
      <c r="C324">
        <v>6.79</v>
      </c>
      <c r="D324">
        <v>5.55</v>
      </c>
      <c r="E324">
        <v>6.79</v>
      </c>
      <c r="F324">
        <v>7.52</v>
      </c>
      <c r="G324">
        <v>6.59</v>
      </c>
      <c r="H324">
        <v>14.3</v>
      </c>
      <c r="I324">
        <v>119</v>
      </c>
      <c r="J324">
        <v>55.8</v>
      </c>
      <c r="K324">
        <v>30.7</v>
      </c>
      <c r="L324">
        <v>17.8</v>
      </c>
      <c r="M324">
        <v>9.59</v>
      </c>
      <c r="N324">
        <v>7</v>
      </c>
    </row>
    <row r="325" spans="1:14" x14ac:dyDescent="0.3">
      <c r="B325">
        <v>28</v>
      </c>
      <c r="C325">
        <v>6.59</v>
      </c>
      <c r="D325">
        <v>5.55</v>
      </c>
      <c r="E325">
        <v>6.79</v>
      </c>
      <c r="F325">
        <v>12.2</v>
      </c>
      <c r="G325">
        <v>6.59</v>
      </c>
      <c r="H325">
        <v>21.3</v>
      </c>
      <c r="I325">
        <v>96.4</v>
      </c>
      <c r="J325">
        <v>117</v>
      </c>
      <c r="K325">
        <v>30.7</v>
      </c>
      <c r="L325">
        <v>18.2</v>
      </c>
      <c r="M325">
        <v>9.91</v>
      </c>
      <c r="N325">
        <v>7</v>
      </c>
    </row>
    <row r="326" spans="1:14" x14ac:dyDescent="0.3">
      <c r="B326">
        <v>29</v>
      </c>
      <c r="C326">
        <v>6.59</v>
      </c>
      <c r="E326">
        <v>6.79</v>
      </c>
      <c r="F326">
        <v>9.59</v>
      </c>
      <c r="G326">
        <v>7.52</v>
      </c>
      <c r="H326">
        <v>23.1</v>
      </c>
      <c r="I326">
        <v>69.099999999999994</v>
      </c>
      <c r="J326">
        <v>78.400000000000006</v>
      </c>
      <c r="K326">
        <v>30</v>
      </c>
      <c r="L326">
        <v>17.399999999999999</v>
      </c>
      <c r="M326">
        <v>9.33</v>
      </c>
      <c r="N326">
        <v>6.79</v>
      </c>
    </row>
    <row r="327" spans="1:14" x14ac:dyDescent="0.3">
      <c r="B327">
        <v>30</v>
      </c>
      <c r="C327">
        <v>6.59</v>
      </c>
      <c r="E327">
        <v>7.26</v>
      </c>
      <c r="F327">
        <v>9.07</v>
      </c>
      <c r="G327">
        <v>21.3</v>
      </c>
      <c r="H327">
        <v>16.600000000000001</v>
      </c>
      <c r="I327">
        <v>67</v>
      </c>
      <c r="J327">
        <v>73.5</v>
      </c>
      <c r="K327">
        <v>32</v>
      </c>
      <c r="L327">
        <v>16.2</v>
      </c>
      <c r="M327">
        <v>9.07</v>
      </c>
      <c r="N327">
        <v>6.59</v>
      </c>
    </row>
    <row r="328" spans="1:14" x14ac:dyDescent="0.3">
      <c r="B328">
        <v>31</v>
      </c>
      <c r="C328">
        <v>6.59</v>
      </c>
      <c r="E328">
        <v>6.79</v>
      </c>
      <c r="G328">
        <v>10.9</v>
      </c>
      <c r="I328">
        <v>70.2</v>
      </c>
      <c r="J328">
        <v>63.7</v>
      </c>
      <c r="L328">
        <v>15.5</v>
      </c>
      <c r="N328">
        <v>6.59</v>
      </c>
    </row>
    <row r="331" spans="1:14" x14ac:dyDescent="0.3">
      <c r="A331">
        <v>1975</v>
      </c>
      <c r="B331">
        <v>1</v>
      </c>
      <c r="C331">
        <v>6.59</v>
      </c>
      <c r="D331">
        <v>5.97</v>
      </c>
      <c r="E331">
        <v>5.14</v>
      </c>
      <c r="F331">
        <v>4.29</v>
      </c>
      <c r="G331">
        <v>5.14</v>
      </c>
      <c r="H331">
        <v>6.17</v>
      </c>
      <c r="I331">
        <v>42.8</v>
      </c>
      <c r="J331">
        <v>114</v>
      </c>
      <c r="K331">
        <v>61.6</v>
      </c>
      <c r="L331">
        <v>51.2</v>
      </c>
      <c r="M331">
        <v>19.399999999999999</v>
      </c>
      <c r="N331">
        <v>10.6</v>
      </c>
    </row>
    <row r="332" spans="1:14" x14ac:dyDescent="0.3">
      <c r="B332">
        <v>2</v>
      </c>
      <c r="C332">
        <v>8.0399999999999991</v>
      </c>
      <c r="D332">
        <v>5.76</v>
      </c>
      <c r="E332">
        <v>5.14</v>
      </c>
      <c r="F332">
        <v>4.29</v>
      </c>
      <c r="G332">
        <v>4.6100000000000003</v>
      </c>
      <c r="H332">
        <v>6.38</v>
      </c>
      <c r="I332">
        <v>27.1</v>
      </c>
      <c r="J332">
        <v>102</v>
      </c>
      <c r="K332">
        <v>63.7</v>
      </c>
      <c r="L332">
        <v>46</v>
      </c>
      <c r="M332">
        <v>18.600000000000001</v>
      </c>
      <c r="N332">
        <v>10.199999999999999</v>
      </c>
    </row>
    <row r="333" spans="1:14" x14ac:dyDescent="0.3">
      <c r="B333">
        <v>3</v>
      </c>
      <c r="C333">
        <v>7.78</v>
      </c>
      <c r="D333">
        <v>5.76</v>
      </c>
      <c r="E333">
        <v>4.93</v>
      </c>
      <c r="F333">
        <v>4.45</v>
      </c>
      <c r="G333">
        <v>4.6100000000000003</v>
      </c>
      <c r="H333">
        <v>5.97</v>
      </c>
      <c r="I333">
        <v>46</v>
      </c>
      <c r="J333">
        <v>99.1</v>
      </c>
      <c r="K333">
        <v>61.6</v>
      </c>
      <c r="L333">
        <v>46</v>
      </c>
      <c r="M333">
        <v>18.2</v>
      </c>
      <c r="N333">
        <v>9.59</v>
      </c>
    </row>
    <row r="334" spans="1:14" x14ac:dyDescent="0.3">
      <c r="B334">
        <v>4</v>
      </c>
      <c r="C334">
        <v>7.52</v>
      </c>
      <c r="D334">
        <v>5.55</v>
      </c>
      <c r="E334">
        <v>5.34</v>
      </c>
      <c r="F334">
        <v>4.29</v>
      </c>
      <c r="G334">
        <v>4.7699999999999996</v>
      </c>
      <c r="H334">
        <v>6.38</v>
      </c>
      <c r="I334">
        <v>41.3</v>
      </c>
      <c r="J334">
        <v>82</v>
      </c>
      <c r="K334">
        <v>83.3</v>
      </c>
      <c r="L334">
        <v>46</v>
      </c>
      <c r="M334">
        <v>17.399999999999999</v>
      </c>
      <c r="N334">
        <v>9.33</v>
      </c>
    </row>
    <row r="335" spans="1:14" x14ac:dyDescent="0.3">
      <c r="B335">
        <v>5</v>
      </c>
      <c r="C335">
        <v>7.26</v>
      </c>
      <c r="D335">
        <v>5.76</v>
      </c>
      <c r="E335">
        <v>5.14</v>
      </c>
      <c r="F335">
        <v>4.45</v>
      </c>
      <c r="G335">
        <v>4.45</v>
      </c>
      <c r="H335">
        <v>6.38</v>
      </c>
      <c r="I335">
        <v>38.200000000000003</v>
      </c>
      <c r="J335">
        <v>162</v>
      </c>
      <c r="K335">
        <v>367</v>
      </c>
      <c r="L335">
        <v>44.3</v>
      </c>
      <c r="M335">
        <v>16.600000000000001</v>
      </c>
      <c r="N335">
        <v>9.07</v>
      </c>
    </row>
    <row r="336" spans="1:14" x14ac:dyDescent="0.3">
      <c r="B336">
        <v>6</v>
      </c>
      <c r="C336">
        <v>7</v>
      </c>
      <c r="D336">
        <v>5.76</v>
      </c>
      <c r="E336">
        <v>5.14</v>
      </c>
      <c r="F336">
        <v>4.29</v>
      </c>
      <c r="G336">
        <v>5.34</v>
      </c>
      <c r="H336">
        <v>48.6</v>
      </c>
      <c r="I336">
        <v>50.3</v>
      </c>
      <c r="J336">
        <v>119</v>
      </c>
      <c r="K336">
        <v>158</v>
      </c>
      <c r="L336">
        <v>42.8</v>
      </c>
      <c r="M336">
        <v>17</v>
      </c>
      <c r="N336">
        <v>8.81</v>
      </c>
    </row>
    <row r="337" spans="2:14" x14ac:dyDescent="0.3">
      <c r="B337">
        <v>7</v>
      </c>
      <c r="C337">
        <v>6.79</v>
      </c>
      <c r="D337">
        <v>5.55</v>
      </c>
      <c r="E337">
        <v>4.93</v>
      </c>
      <c r="F337">
        <v>4.29</v>
      </c>
      <c r="G337">
        <v>4.6100000000000003</v>
      </c>
      <c r="H337">
        <v>34.700000000000003</v>
      </c>
      <c r="I337">
        <v>34.700000000000003</v>
      </c>
      <c r="J337">
        <v>57.7</v>
      </c>
      <c r="K337">
        <v>79.599999999999994</v>
      </c>
      <c r="L337">
        <v>41.3</v>
      </c>
      <c r="M337">
        <v>16.600000000000001</v>
      </c>
      <c r="N337">
        <v>8.81</v>
      </c>
    </row>
    <row r="338" spans="2:14" x14ac:dyDescent="0.3">
      <c r="B338">
        <v>8</v>
      </c>
      <c r="C338">
        <v>6.59</v>
      </c>
      <c r="D338">
        <v>5.55</v>
      </c>
      <c r="E338">
        <v>4.7699999999999996</v>
      </c>
      <c r="F338">
        <v>5.34</v>
      </c>
      <c r="G338">
        <v>4.7699999999999996</v>
      </c>
      <c r="H338">
        <v>32</v>
      </c>
      <c r="I338">
        <v>59.7</v>
      </c>
      <c r="J338">
        <v>113</v>
      </c>
      <c r="K338">
        <v>56.8</v>
      </c>
      <c r="L338">
        <v>42</v>
      </c>
      <c r="M338">
        <v>15.8</v>
      </c>
      <c r="N338">
        <v>8.5500000000000007</v>
      </c>
    </row>
    <row r="339" spans="2:14" x14ac:dyDescent="0.3">
      <c r="B339">
        <v>9</v>
      </c>
      <c r="C339">
        <v>6.38</v>
      </c>
      <c r="D339">
        <v>5.55</v>
      </c>
      <c r="E339">
        <v>4.7699999999999996</v>
      </c>
      <c r="F339">
        <v>4.6100000000000003</v>
      </c>
      <c r="G339">
        <v>4.7699999999999996</v>
      </c>
      <c r="H339">
        <v>22.4</v>
      </c>
      <c r="I339">
        <v>83.3</v>
      </c>
      <c r="J339">
        <v>99.1</v>
      </c>
      <c r="K339">
        <v>52.9</v>
      </c>
      <c r="L339">
        <v>41.3</v>
      </c>
      <c r="M339">
        <v>15.8</v>
      </c>
      <c r="N339">
        <v>8.3000000000000007</v>
      </c>
    </row>
    <row r="340" spans="2:14" x14ac:dyDescent="0.3">
      <c r="B340">
        <v>10</v>
      </c>
      <c r="C340">
        <v>6.17</v>
      </c>
      <c r="D340">
        <v>5.76</v>
      </c>
      <c r="E340">
        <v>4.6100000000000003</v>
      </c>
      <c r="F340">
        <v>4.45</v>
      </c>
      <c r="G340">
        <v>4.6100000000000003</v>
      </c>
      <c r="H340">
        <v>11.8</v>
      </c>
      <c r="I340">
        <v>120</v>
      </c>
      <c r="J340">
        <v>74.7</v>
      </c>
      <c r="K340">
        <v>50.3</v>
      </c>
      <c r="L340">
        <v>40.5</v>
      </c>
      <c r="M340">
        <v>15.8</v>
      </c>
      <c r="N340">
        <v>8.0399999999999991</v>
      </c>
    </row>
    <row r="341" spans="2:14" x14ac:dyDescent="0.3">
      <c r="B341">
        <v>11</v>
      </c>
      <c r="C341">
        <v>6.38</v>
      </c>
      <c r="D341">
        <v>5.55</v>
      </c>
      <c r="E341">
        <v>4.6100000000000003</v>
      </c>
      <c r="F341">
        <v>4.45</v>
      </c>
      <c r="G341">
        <v>4.93</v>
      </c>
      <c r="H341">
        <v>11.8</v>
      </c>
      <c r="I341">
        <v>152</v>
      </c>
      <c r="J341">
        <v>64.8</v>
      </c>
      <c r="K341">
        <v>63.7</v>
      </c>
      <c r="L341">
        <v>40.5</v>
      </c>
      <c r="M341">
        <v>15.5</v>
      </c>
      <c r="N341">
        <v>7.78</v>
      </c>
    </row>
    <row r="342" spans="2:14" x14ac:dyDescent="0.3">
      <c r="B342">
        <v>12</v>
      </c>
      <c r="C342">
        <v>6.17</v>
      </c>
      <c r="D342">
        <v>5.34</v>
      </c>
      <c r="E342">
        <v>4.6100000000000003</v>
      </c>
      <c r="F342">
        <v>4.6100000000000003</v>
      </c>
      <c r="G342">
        <v>4.6100000000000003</v>
      </c>
      <c r="H342">
        <v>10.199999999999999</v>
      </c>
      <c r="I342">
        <v>114</v>
      </c>
      <c r="J342">
        <v>57.7</v>
      </c>
      <c r="K342">
        <v>84.5</v>
      </c>
      <c r="L342">
        <v>39</v>
      </c>
      <c r="M342">
        <v>15.1</v>
      </c>
      <c r="N342">
        <v>8.0399999999999991</v>
      </c>
    </row>
    <row r="343" spans="2:14" x14ac:dyDescent="0.3">
      <c r="B343">
        <v>13</v>
      </c>
      <c r="C343">
        <v>5.97</v>
      </c>
      <c r="D343">
        <v>5.34</v>
      </c>
      <c r="E343">
        <v>4.6100000000000003</v>
      </c>
      <c r="F343">
        <v>4.45</v>
      </c>
      <c r="G343">
        <v>17</v>
      </c>
      <c r="H343">
        <v>14.3</v>
      </c>
      <c r="I343">
        <v>83.3</v>
      </c>
      <c r="J343">
        <v>64.8</v>
      </c>
      <c r="K343">
        <v>80.8</v>
      </c>
      <c r="L343">
        <v>38.200000000000003</v>
      </c>
      <c r="M343">
        <v>15.1</v>
      </c>
      <c r="N343">
        <v>7.78</v>
      </c>
    </row>
    <row r="344" spans="2:14" x14ac:dyDescent="0.3">
      <c r="B344">
        <v>14</v>
      </c>
      <c r="C344">
        <v>5.76</v>
      </c>
      <c r="D344">
        <v>5.14</v>
      </c>
      <c r="E344">
        <v>4.6100000000000003</v>
      </c>
      <c r="F344">
        <v>4.29</v>
      </c>
      <c r="G344">
        <v>17</v>
      </c>
      <c r="H344">
        <v>34.700000000000003</v>
      </c>
      <c r="I344">
        <v>68</v>
      </c>
      <c r="J344">
        <v>75.900000000000006</v>
      </c>
      <c r="K344">
        <v>69.099999999999994</v>
      </c>
      <c r="L344">
        <v>36.700000000000003</v>
      </c>
      <c r="M344">
        <v>14.7</v>
      </c>
      <c r="N344">
        <v>7.52</v>
      </c>
    </row>
    <row r="345" spans="2:14" x14ac:dyDescent="0.3">
      <c r="B345">
        <v>15</v>
      </c>
      <c r="C345">
        <v>5.76</v>
      </c>
      <c r="D345">
        <v>5.14</v>
      </c>
      <c r="E345">
        <v>4.6100000000000003</v>
      </c>
      <c r="F345">
        <v>4.29</v>
      </c>
      <c r="G345">
        <v>5.97</v>
      </c>
      <c r="H345">
        <v>14.7</v>
      </c>
      <c r="I345">
        <v>53.9</v>
      </c>
      <c r="J345">
        <v>85.7</v>
      </c>
      <c r="K345">
        <v>60.7</v>
      </c>
      <c r="L345">
        <v>36.700000000000003</v>
      </c>
      <c r="M345">
        <v>14.3</v>
      </c>
      <c r="N345">
        <v>7.78</v>
      </c>
    </row>
    <row r="346" spans="2:14" x14ac:dyDescent="0.3">
      <c r="B346">
        <v>16</v>
      </c>
      <c r="C346">
        <v>5.97</v>
      </c>
      <c r="D346">
        <v>5.14</v>
      </c>
      <c r="E346">
        <v>4.6100000000000003</v>
      </c>
      <c r="F346">
        <v>4.29</v>
      </c>
      <c r="G346">
        <v>6.59</v>
      </c>
      <c r="H346">
        <v>17.8</v>
      </c>
      <c r="I346">
        <v>47.7</v>
      </c>
      <c r="J346">
        <v>62.6</v>
      </c>
      <c r="K346">
        <v>53.9</v>
      </c>
      <c r="L346">
        <v>35.4</v>
      </c>
      <c r="M346">
        <v>13.9</v>
      </c>
      <c r="N346">
        <v>7.52</v>
      </c>
    </row>
    <row r="347" spans="2:14" x14ac:dyDescent="0.3">
      <c r="B347">
        <v>17</v>
      </c>
      <c r="C347">
        <v>6.17</v>
      </c>
      <c r="D347">
        <v>5.55</v>
      </c>
      <c r="E347">
        <v>4.6100000000000003</v>
      </c>
      <c r="F347">
        <v>4.13</v>
      </c>
      <c r="G347">
        <v>6.17</v>
      </c>
      <c r="H347">
        <v>21.3</v>
      </c>
      <c r="I347">
        <v>43.5</v>
      </c>
      <c r="J347">
        <v>48.6</v>
      </c>
      <c r="K347">
        <v>48.6</v>
      </c>
      <c r="L347">
        <v>34</v>
      </c>
      <c r="M347">
        <v>13.6</v>
      </c>
      <c r="N347">
        <v>7.52</v>
      </c>
    </row>
    <row r="348" spans="2:14" x14ac:dyDescent="0.3">
      <c r="B348">
        <v>18</v>
      </c>
      <c r="C348">
        <v>5.97</v>
      </c>
      <c r="D348">
        <v>6.38</v>
      </c>
      <c r="E348">
        <v>4.45</v>
      </c>
      <c r="F348">
        <v>4.29</v>
      </c>
      <c r="G348">
        <v>5.97</v>
      </c>
      <c r="H348">
        <v>14.7</v>
      </c>
      <c r="I348">
        <v>47.7</v>
      </c>
      <c r="J348">
        <v>47.7</v>
      </c>
      <c r="K348">
        <v>75.900000000000006</v>
      </c>
      <c r="L348">
        <v>34.700000000000003</v>
      </c>
      <c r="M348">
        <v>13.2</v>
      </c>
      <c r="N348">
        <v>7.52</v>
      </c>
    </row>
    <row r="349" spans="2:14" x14ac:dyDescent="0.3">
      <c r="B349">
        <v>19</v>
      </c>
      <c r="C349">
        <v>5.97</v>
      </c>
      <c r="D349">
        <v>6.59</v>
      </c>
      <c r="E349">
        <v>4.45</v>
      </c>
      <c r="F349">
        <v>4.13</v>
      </c>
      <c r="G349">
        <v>5.14</v>
      </c>
      <c r="H349">
        <v>18.600000000000001</v>
      </c>
      <c r="I349">
        <v>59.7</v>
      </c>
      <c r="J349">
        <v>44.3</v>
      </c>
      <c r="K349">
        <v>54.8</v>
      </c>
      <c r="L349">
        <v>34</v>
      </c>
      <c r="M349">
        <v>12.8</v>
      </c>
      <c r="N349">
        <v>7.26</v>
      </c>
    </row>
    <row r="350" spans="2:14" x14ac:dyDescent="0.3">
      <c r="B350">
        <v>20</v>
      </c>
      <c r="C350">
        <v>5.76</v>
      </c>
      <c r="D350">
        <v>6.38</v>
      </c>
      <c r="E350">
        <v>4.45</v>
      </c>
      <c r="F350">
        <v>4.7699999999999996</v>
      </c>
      <c r="G350">
        <v>5.55</v>
      </c>
      <c r="H350">
        <v>16.2</v>
      </c>
      <c r="I350">
        <v>52.9</v>
      </c>
      <c r="J350">
        <v>41.3</v>
      </c>
      <c r="K350">
        <v>50.3</v>
      </c>
      <c r="L350">
        <v>32.700000000000003</v>
      </c>
      <c r="M350">
        <v>12.5</v>
      </c>
      <c r="N350">
        <v>7.26</v>
      </c>
    </row>
    <row r="351" spans="2:14" x14ac:dyDescent="0.3">
      <c r="B351">
        <v>21</v>
      </c>
      <c r="C351">
        <v>5.97</v>
      </c>
      <c r="D351">
        <v>6.17</v>
      </c>
      <c r="E351">
        <v>4.6100000000000003</v>
      </c>
      <c r="F351">
        <v>4.6100000000000003</v>
      </c>
      <c r="G351">
        <v>5.34</v>
      </c>
      <c r="H351">
        <v>21.3</v>
      </c>
      <c r="I351">
        <v>114</v>
      </c>
      <c r="J351">
        <v>38.200000000000003</v>
      </c>
      <c r="K351">
        <v>47.7</v>
      </c>
      <c r="L351">
        <v>31.3</v>
      </c>
      <c r="M351">
        <v>12.2</v>
      </c>
      <c r="N351">
        <v>7.26</v>
      </c>
    </row>
    <row r="352" spans="2:14" x14ac:dyDescent="0.3">
      <c r="B352">
        <v>22</v>
      </c>
      <c r="C352">
        <v>6.17</v>
      </c>
      <c r="D352">
        <v>6.17</v>
      </c>
      <c r="E352">
        <v>4.6100000000000003</v>
      </c>
      <c r="F352">
        <v>5.97</v>
      </c>
      <c r="G352">
        <v>5.14</v>
      </c>
      <c r="H352">
        <v>22.4</v>
      </c>
      <c r="I352">
        <v>148</v>
      </c>
      <c r="J352">
        <v>39.700000000000003</v>
      </c>
      <c r="K352">
        <v>47.7</v>
      </c>
      <c r="L352">
        <v>24.8</v>
      </c>
      <c r="M352">
        <v>12.2</v>
      </c>
      <c r="N352">
        <v>7</v>
      </c>
    </row>
    <row r="353" spans="1:14" x14ac:dyDescent="0.3">
      <c r="B353">
        <v>23</v>
      </c>
      <c r="C353">
        <v>6.17</v>
      </c>
      <c r="D353">
        <v>5.97</v>
      </c>
      <c r="E353">
        <v>4.45</v>
      </c>
      <c r="F353">
        <v>5.76</v>
      </c>
      <c r="G353">
        <v>6.38</v>
      </c>
      <c r="H353">
        <v>39</v>
      </c>
      <c r="I353">
        <v>174</v>
      </c>
      <c r="J353">
        <v>49.5</v>
      </c>
      <c r="K353">
        <v>50.3</v>
      </c>
      <c r="L353">
        <v>27.7</v>
      </c>
      <c r="M353">
        <v>11.8</v>
      </c>
      <c r="N353">
        <v>7</v>
      </c>
    </row>
    <row r="354" spans="1:14" x14ac:dyDescent="0.3">
      <c r="B354">
        <v>24</v>
      </c>
      <c r="C354">
        <v>5.97</v>
      </c>
      <c r="D354">
        <v>5.34</v>
      </c>
      <c r="E354">
        <v>4.6100000000000003</v>
      </c>
      <c r="F354">
        <v>5.76</v>
      </c>
      <c r="G354">
        <v>6.79</v>
      </c>
      <c r="H354">
        <v>42.8</v>
      </c>
      <c r="I354">
        <v>166</v>
      </c>
      <c r="J354">
        <v>44.3</v>
      </c>
      <c r="K354">
        <v>43.5</v>
      </c>
      <c r="L354">
        <v>24.8</v>
      </c>
      <c r="M354">
        <v>11.8</v>
      </c>
      <c r="N354">
        <v>7</v>
      </c>
    </row>
    <row r="355" spans="1:14" x14ac:dyDescent="0.3">
      <c r="B355">
        <v>25</v>
      </c>
      <c r="C355">
        <v>5.76</v>
      </c>
      <c r="D355">
        <v>5.55</v>
      </c>
      <c r="E355">
        <v>4.45</v>
      </c>
      <c r="F355">
        <v>5.34</v>
      </c>
      <c r="G355">
        <v>6.79</v>
      </c>
      <c r="H355">
        <v>36</v>
      </c>
      <c r="I355">
        <v>172</v>
      </c>
      <c r="J355">
        <v>36.700000000000003</v>
      </c>
      <c r="K355">
        <v>45.2</v>
      </c>
      <c r="L355">
        <v>23.8</v>
      </c>
      <c r="M355">
        <v>11.8</v>
      </c>
      <c r="N355">
        <v>6.79</v>
      </c>
    </row>
    <row r="356" spans="1:14" x14ac:dyDescent="0.3">
      <c r="B356">
        <v>26</v>
      </c>
      <c r="C356">
        <v>6.38</v>
      </c>
      <c r="D356">
        <v>5.34</v>
      </c>
      <c r="E356">
        <v>4.45</v>
      </c>
      <c r="F356">
        <v>7.26</v>
      </c>
      <c r="G356">
        <v>7</v>
      </c>
      <c r="H356">
        <v>36</v>
      </c>
      <c r="I356">
        <v>156</v>
      </c>
      <c r="J356">
        <v>41.3</v>
      </c>
      <c r="K356">
        <v>107</v>
      </c>
      <c r="L356">
        <v>22.8</v>
      </c>
      <c r="M356">
        <v>11.8</v>
      </c>
      <c r="N356">
        <v>6.79</v>
      </c>
    </row>
    <row r="357" spans="1:14" x14ac:dyDescent="0.3">
      <c r="B357">
        <v>27</v>
      </c>
      <c r="C357">
        <v>6.79</v>
      </c>
      <c r="D357">
        <v>5.34</v>
      </c>
      <c r="E357">
        <v>4.45</v>
      </c>
      <c r="F357">
        <v>6.38</v>
      </c>
      <c r="G357">
        <v>6.59</v>
      </c>
      <c r="H357">
        <v>48.6</v>
      </c>
      <c r="I357">
        <v>134</v>
      </c>
      <c r="J357">
        <v>37.5</v>
      </c>
      <c r="K357">
        <v>97.8</v>
      </c>
      <c r="L357">
        <v>21.3</v>
      </c>
      <c r="M357">
        <v>11.5</v>
      </c>
      <c r="N357">
        <v>6.79</v>
      </c>
    </row>
    <row r="358" spans="1:14" x14ac:dyDescent="0.3">
      <c r="B358">
        <v>28</v>
      </c>
      <c r="C358">
        <v>6.17</v>
      </c>
      <c r="D358">
        <v>5.14</v>
      </c>
      <c r="E358">
        <v>4.29</v>
      </c>
      <c r="F358">
        <v>5.14</v>
      </c>
      <c r="G358">
        <v>9.33</v>
      </c>
      <c r="H358">
        <v>67</v>
      </c>
      <c r="I358">
        <v>117</v>
      </c>
      <c r="J358">
        <v>52.9</v>
      </c>
      <c r="K358">
        <v>73.5</v>
      </c>
      <c r="L358">
        <v>21</v>
      </c>
      <c r="M358">
        <v>11.2</v>
      </c>
      <c r="N358">
        <v>6.59</v>
      </c>
    </row>
    <row r="359" spans="1:14" x14ac:dyDescent="0.3">
      <c r="B359">
        <v>29</v>
      </c>
      <c r="C359">
        <v>6.38</v>
      </c>
      <c r="E359">
        <v>4.45</v>
      </c>
      <c r="F359">
        <v>4.93</v>
      </c>
      <c r="G359">
        <v>8.3000000000000007</v>
      </c>
      <c r="H359">
        <v>56.8</v>
      </c>
      <c r="I359">
        <v>144</v>
      </c>
      <c r="J359">
        <v>53.9</v>
      </c>
      <c r="K359">
        <v>64.8</v>
      </c>
      <c r="L359">
        <v>20.6</v>
      </c>
      <c r="M359">
        <v>10.9</v>
      </c>
      <c r="N359">
        <v>6.59</v>
      </c>
    </row>
    <row r="360" spans="1:14" x14ac:dyDescent="0.3">
      <c r="B360">
        <v>30</v>
      </c>
      <c r="C360">
        <v>6.17</v>
      </c>
      <c r="E360">
        <v>4.29</v>
      </c>
      <c r="F360">
        <v>4.93</v>
      </c>
      <c r="G360">
        <v>4.45</v>
      </c>
      <c r="H360">
        <v>49.5</v>
      </c>
      <c r="I360">
        <v>150</v>
      </c>
      <c r="J360">
        <v>48.6</v>
      </c>
      <c r="K360">
        <v>56.8</v>
      </c>
      <c r="L360">
        <v>20.6</v>
      </c>
      <c r="M360">
        <v>10.6</v>
      </c>
      <c r="N360">
        <v>6.59</v>
      </c>
    </row>
    <row r="361" spans="1:14" x14ac:dyDescent="0.3">
      <c r="B361">
        <v>31</v>
      </c>
      <c r="C361">
        <v>6.17</v>
      </c>
      <c r="E361">
        <v>4.29</v>
      </c>
      <c r="G361">
        <v>5.76</v>
      </c>
      <c r="I361">
        <v>134</v>
      </c>
      <c r="J361">
        <v>50.3</v>
      </c>
      <c r="L361">
        <v>20.6</v>
      </c>
      <c r="N361">
        <v>6.59</v>
      </c>
    </row>
    <row r="364" spans="1:14" x14ac:dyDescent="0.3">
      <c r="A364">
        <v>1976</v>
      </c>
      <c r="B364">
        <v>1</v>
      </c>
      <c r="C364">
        <v>6.38</v>
      </c>
      <c r="D364">
        <v>5.76</v>
      </c>
      <c r="E364">
        <v>4.6100000000000003</v>
      </c>
      <c r="F364">
        <v>3.97</v>
      </c>
      <c r="G364">
        <v>4.29</v>
      </c>
      <c r="H364">
        <v>14.7</v>
      </c>
      <c r="I364">
        <v>51.2</v>
      </c>
      <c r="J364">
        <v>73.5</v>
      </c>
      <c r="K364">
        <v>70.2</v>
      </c>
      <c r="L364">
        <v>35.4</v>
      </c>
      <c r="M364">
        <v>17.399999999999999</v>
      </c>
      <c r="N364">
        <v>7.52</v>
      </c>
    </row>
    <row r="365" spans="1:14" x14ac:dyDescent="0.3">
      <c r="B365">
        <v>2</v>
      </c>
      <c r="C365">
        <v>6.38</v>
      </c>
      <c r="D365">
        <v>5.55</v>
      </c>
      <c r="E365">
        <v>4.6100000000000003</v>
      </c>
      <c r="F365">
        <v>3.81</v>
      </c>
      <c r="G365">
        <v>4.13</v>
      </c>
      <c r="H365">
        <v>27.1</v>
      </c>
      <c r="I365">
        <v>49.5</v>
      </c>
      <c r="J365">
        <v>80.8</v>
      </c>
      <c r="K365">
        <v>61.6</v>
      </c>
      <c r="L365">
        <v>32.700000000000003</v>
      </c>
      <c r="M365">
        <v>17</v>
      </c>
      <c r="N365">
        <v>7.52</v>
      </c>
    </row>
    <row r="366" spans="1:14" x14ac:dyDescent="0.3">
      <c r="B366">
        <v>3</v>
      </c>
      <c r="C366">
        <v>6.38</v>
      </c>
      <c r="D366">
        <v>5.34</v>
      </c>
      <c r="E366">
        <v>4.6100000000000003</v>
      </c>
      <c r="F366">
        <v>3.81</v>
      </c>
      <c r="G366">
        <v>4.13</v>
      </c>
      <c r="H366">
        <v>21.3</v>
      </c>
      <c r="I366">
        <v>49.5</v>
      </c>
      <c r="J366">
        <v>154</v>
      </c>
      <c r="K366">
        <v>56.8</v>
      </c>
      <c r="L366">
        <v>28.8</v>
      </c>
      <c r="M366">
        <v>16.2</v>
      </c>
      <c r="N366">
        <v>7.52</v>
      </c>
    </row>
    <row r="367" spans="1:14" x14ac:dyDescent="0.3">
      <c r="B367">
        <v>4</v>
      </c>
      <c r="C367">
        <v>6.38</v>
      </c>
      <c r="D367">
        <v>5.34</v>
      </c>
      <c r="E367">
        <v>4.7699999999999996</v>
      </c>
      <c r="F367">
        <v>3.81</v>
      </c>
      <c r="G367">
        <v>4.13</v>
      </c>
      <c r="H367">
        <v>33.4</v>
      </c>
      <c r="I367">
        <v>47.7</v>
      </c>
      <c r="J367">
        <v>68.099999999999994</v>
      </c>
      <c r="K367">
        <v>58.7</v>
      </c>
      <c r="L367">
        <v>26.5</v>
      </c>
      <c r="M367">
        <v>15.5</v>
      </c>
      <c r="N367">
        <v>7.26</v>
      </c>
    </row>
    <row r="368" spans="1:14" x14ac:dyDescent="0.3">
      <c r="B368">
        <v>5</v>
      </c>
      <c r="C368">
        <v>6.17</v>
      </c>
      <c r="D368">
        <v>5.34</v>
      </c>
      <c r="E368">
        <v>4.6100000000000003</v>
      </c>
      <c r="F368">
        <v>3.81</v>
      </c>
      <c r="G368">
        <v>3.97</v>
      </c>
      <c r="H368">
        <v>18.600000000000001</v>
      </c>
      <c r="I368">
        <v>47.7</v>
      </c>
      <c r="J368">
        <v>52</v>
      </c>
      <c r="K368">
        <v>67</v>
      </c>
      <c r="L368">
        <v>25.4</v>
      </c>
      <c r="M368">
        <v>15.8</v>
      </c>
      <c r="N368">
        <v>7.26</v>
      </c>
    </row>
    <row r="369" spans="2:14" x14ac:dyDescent="0.3">
      <c r="B369">
        <v>6</v>
      </c>
      <c r="C369">
        <v>6.38</v>
      </c>
      <c r="D369">
        <v>6.38</v>
      </c>
      <c r="E369">
        <v>4.45</v>
      </c>
      <c r="F369">
        <v>3.81</v>
      </c>
      <c r="G369">
        <v>3.97</v>
      </c>
      <c r="H369">
        <v>18.600000000000001</v>
      </c>
      <c r="I369">
        <v>45.2</v>
      </c>
      <c r="J369">
        <v>67</v>
      </c>
      <c r="K369">
        <v>71.3</v>
      </c>
      <c r="L369">
        <v>24.2</v>
      </c>
      <c r="M369">
        <v>15.8</v>
      </c>
      <c r="N369">
        <v>7.26</v>
      </c>
    </row>
    <row r="370" spans="2:14" x14ac:dyDescent="0.3">
      <c r="B370">
        <v>7</v>
      </c>
      <c r="C370">
        <v>6.17</v>
      </c>
      <c r="D370">
        <v>5.97</v>
      </c>
      <c r="E370">
        <v>4.6100000000000003</v>
      </c>
      <c r="F370">
        <v>3.65</v>
      </c>
      <c r="G370">
        <v>3.81</v>
      </c>
      <c r="H370">
        <v>42.8</v>
      </c>
      <c r="I370">
        <v>99.1</v>
      </c>
      <c r="J370">
        <v>73.5</v>
      </c>
      <c r="K370">
        <v>85.7</v>
      </c>
      <c r="L370">
        <v>24.8</v>
      </c>
      <c r="M370">
        <v>15.8</v>
      </c>
      <c r="N370">
        <v>7</v>
      </c>
    </row>
    <row r="371" spans="2:14" x14ac:dyDescent="0.3">
      <c r="B371">
        <v>8</v>
      </c>
      <c r="C371">
        <v>6.17</v>
      </c>
      <c r="D371">
        <v>5.55</v>
      </c>
      <c r="E371">
        <v>4.6100000000000003</v>
      </c>
      <c r="F371">
        <v>3.65</v>
      </c>
      <c r="G371">
        <v>4.93</v>
      </c>
      <c r="H371">
        <v>17.8</v>
      </c>
      <c r="I371">
        <v>117</v>
      </c>
      <c r="J371">
        <v>67</v>
      </c>
      <c r="K371">
        <v>72.400000000000006</v>
      </c>
      <c r="L371">
        <v>23.8</v>
      </c>
      <c r="M371">
        <v>15.8</v>
      </c>
      <c r="N371">
        <v>7</v>
      </c>
    </row>
    <row r="372" spans="2:14" x14ac:dyDescent="0.3">
      <c r="B372">
        <v>9</v>
      </c>
      <c r="C372">
        <v>6.17</v>
      </c>
      <c r="D372">
        <v>5.34</v>
      </c>
      <c r="E372">
        <v>4.45</v>
      </c>
      <c r="F372">
        <v>3.81</v>
      </c>
      <c r="G372">
        <v>11.2</v>
      </c>
      <c r="H372">
        <v>35.4</v>
      </c>
      <c r="I372">
        <v>99.1</v>
      </c>
      <c r="J372">
        <v>58.7</v>
      </c>
      <c r="K372">
        <v>60.7</v>
      </c>
      <c r="L372">
        <v>23.5</v>
      </c>
      <c r="M372">
        <v>15.8</v>
      </c>
      <c r="N372">
        <v>9.33</v>
      </c>
    </row>
    <row r="373" spans="2:14" x14ac:dyDescent="0.3">
      <c r="B373">
        <v>10</v>
      </c>
      <c r="C373">
        <v>5.97</v>
      </c>
      <c r="D373">
        <v>5.14</v>
      </c>
      <c r="E373">
        <v>4.45</v>
      </c>
      <c r="F373">
        <v>3.65</v>
      </c>
      <c r="G373">
        <v>10.199999999999999</v>
      </c>
      <c r="H373">
        <v>45.2</v>
      </c>
      <c r="I373">
        <v>89.7</v>
      </c>
      <c r="J373">
        <v>45.2</v>
      </c>
      <c r="K373">
        <v>53.9</v>
      </c>
      <c r="L373">
        <v>23.1</v>
      </c>
      <c r="M373">
        <v>15.5</v>
      </c>
      <c r="N373">
        <v>9.33</v>
      </c>
    </row>
    <row r="374" spans="2:14" x14ac:dyDescent="0.3">
      <c r="B374">
        <v>11</v>
      </c>
      <c r="C374">
        <v>5.97</v>
      </c>
      <c r="D374">
        <v>5.34</v>
      </c>
      <c r="E374">
        <v>4.45</v>
      </c>
      <c r="F374">
        <v>3.65</v>
      </c>
      <c r="G374">
        <v>8.5500000000000007</v>
      </c>
      <c r="H374">
        <v>57.7</v>
      </c>
      <c r="I374">
        <v>87</v>
      </c>
      <c r="J374">
        <v>55.8</v>
      </c>
      <c r="K374">
        <v>47.7</v>
      </c>
      <c r="L374">
        <v>22.8</v>
      </c>
      <c r="M374">
        <v>15.5</v>
      </c>
      <c r="N374">
        <v>8.5500000000000007</v>
      </c>
    </row>
    <row r="375" spans="2:14" x14ac:dyDescent="0.3">
      <c r="B375">
        <v>12</v>
      </c>
      <c r="C375">
        <v>5.97</v>
      </c>
      <c r="D375">
        <v>5.14</v>
      </c>
      <c r="E375">
        <v>4.45</v>
      </c>
      <c r="F375">
        <v>3.65</v>
      </c>
      <c r="G375">
        <v>7.52</v>
      </c>
      <c r="H375">
        <v>60.7</v>
      </c>
      <c r="I375">
        <v>73.5</v>
      </c>
      <c r="J375">
        <v>58.7</v>
      </c>
      <c r="K375">
        <v>45.2</v>
      </c>
      <c r="L375">
        <v>22.4</v>
      </c>
      <c r="M375">
        <v>15.1</v>
      </c>
      <c r="N375">
        <v>8.3000000000000007</v>
      </c>
    </row>
    <row r="376" spans="2:14" x14ac:dyDescent="0.3">
      <c r="B376">
        <v>13</v>
      </c>
      <c r="C376">
        <v>5.76</v>
      </c>
      <c r="D376">
        <v>5.34</v>
      </c>
      <c r="E376">
        <v>4.29</v>
      </c>
      <c r="F376">
        <v>3.65</v>
      </c>
      <c r="G376">
        <v>8.0399999999999991</v>
      </c>
      <c r="H376">
        <v>67</v>
      </c>
      <c r="I376">
        <v>64.8</v>
      </c>
      <c r="J376">
        <v>49.5</v>
      </c>
      <c r="K376">
        <v>44.3</v>
      </c>
      <c r="L376">
        <v>22.4</v>
      </c>
      <c r="M376">
        <v>15.1</v>
      </c>
      <c r="N376">
        <v>7.78</v>
      </c>
    </row>
    <row r="377" spans="2:14" x14ac:dyDescent="0.3">
      <c r="B377">
        <v>14</v>
      </c>
      <c r="C377">
        <v>5.76</v>
      </c>
      <c r="D377">
        <v>5.34</v>
      </c>
      <c r="E377">
        <v>4.13</v>
      </c>
      <c r="F377">
        <v>3.65</v>
      </c>
      <c r="G377">
        <v>10.199999999999999</v>
      </c>
      <c r="H377">
        <v>85.7</v>
      </c>
      <c r="I377">
        <v>60.7</v>
      </c>
      <c r="J377">
        <v>45.2</v>
      </c>
      <c r="K377">
        <v>42.8</v>
      </c>
      <c r="L377">
        <v>21.7</v>
      </c>
      <c r="M377">
        <v>15.1</v>
      </c>
      <c r="N377">
        <v>7.52</v>
      </c>
    </row>
    <row r="378" spans="2:14" x14ac:dyDescent="0.3">
      <c r="B378">
        <v>15</v>
      </c>
      <c r="C378">
        <v>5.76</v>
      </c>
      <c r="D378">
        <v>5.14</v>
      </c>
      <c r="E378">
        <v>4.29</v>
      </c>
      <c r="F378">
        <v>3.49</v>
      </c>
      <c r="G378">
        <v>11.2</v>
      </c>
      <c r="H378">
        <v>117</v>
      </c>
      <c r="I378">
        <v>58.7</v>
      </c>
      <c r="J378">
        <v>62.6</v>
      </c>
      <c r="K378">
        <v>41.3</v>
      </c>
      <c r="L378">
        <v>21.3</v>
      </c>
      <c r="M378">
        <v>15.1</v>
      </c>
      <c r="N378">
        <v>9.33</v>
      </c>
    </row>
    <row r="379" spans="2:14" x14ac:dyDescent="0.3">
      <c r="B379">
        <v>16</v>
      </c>
      <c r="C379">
        <v>6.59</v>
      </c>
      <c r="D379">
        <v>5.14</v>
      </c>
      <c r="E379">
        <v>4.29</v>
      </c>
      <c r="F379">
        <v>3.49</v>
      </c>
      <c r="G379">
        <v>9.07</v>
      </c>
      <c r="H379">
        <v>107</v>
      </c>
      <c r="I379">
        <v>59.7</v>
      </c>
      <c r="J379">
        <v>61.6</v>
      </c>
      <c r="K379">
        <v>39.700000000000003</v>
      </c>
      <c r="L379">
        <v>20.6</v>
      </c>
      <c r="M379">
        <v>9.91</v>
      </c>
      <c r="N379">
        <v>8.81</v>
      </c>
    </row>
    <row r="380" spans="2:14" x14ac:dyDescent="0.3">
      <c r="B380">
        <v>17</v>
      </c>
      <c r="C380">
        <v>6.38</v>
      </c>
      <c r="D380">
        <v>5.14</v>
      </c>
      <c r="E380">
        <v>4.29</v>
      </c>
      <c r="F380">
        <v>3.49</v>
      </c>
      <c r="G380">
        <v>11.2</v>
      </c>
      <c r="H380">
        <v>92.4</v>
      </c>
      <c r="I380">
        <v>56.8</v>
      </c>
      <c r="J380">
        <v>78.400000000000006</v>
      </c>
      <c r="K380">
        <v>38.200000000000003</v>
      </c>
      <c r="L380">
        <v>19.8</v>
      </c>
      <c r="M380">
        <v>9.07</v>
      </c>
      <c r="N380">
        <v>8.3000000000000007</v>
      </c>
    </row>
    <row r="381" spans="2:14" x14ac:dyDescent="0.3">
      <c r="B381">
        <v>18</v>
      </c>
      <c r="C381">
        <v>6.38</v>
      </c>
      <c r="D381">
        <v>5.14</v>
      </c>
      <c r="E381">
        <v>4.29</v>
      </c>
      <c r="F381">
        <v>3.49</v>
      </c>
      <c r="G381">
        <v>7.52</v>
      </c>
      <c r="H381">
        <v>79.599999999999994</v>
      </c>
      <c r="I381">
        <v>70.2</v>
      </c>
      <c r="J381">
        <v>71.3</v>
      </c>
      <c r="K381">
        <v>46</v>
      </c>
      <c r="L381">
        <v>19.399999999999999</v>
      </c>
      <c r="M381">
        <v>9.07</v>
      </c>
      <c r="N381">
        <v>7.52</v>
      </c>
    </row>
    <row r="382" spans="2:14" x14ac:dyDescent="0.3">
      <c r="B382">
        <v>19</v>
      </c>
      <c r="C382">
        <v>6.17</v>
      </c>
      <c r="D382">
        <v>4.93</v>
      </c>
      <c r="E382">
        <v>4.29</v>
      </c>
      <c r="F382">
        <v>3.33</v>
      </c>
      <c r="G382">
        <v>7</v>
      </c>
      <c r="H382">
        <v>78.400000000000006</v>
      </c>
      <c r="I382">
        <v>82</v>
      </c>
      <c r="J382">
        <v>64.8</v>
      </c>
      <c r="K382">
        <v>41.3</v>
      </c>
      <c r="L382">
        <v>18.600000000000001</v>
      </c>
      <c r="M382">
        <v>8.81</v>
      </c>
      <c r="N382">
        <v>7.26</v>
      </c>
    </row>
    <row r="383" spans="2:14" x14ac:dyDescent="0.3">
      <c r="B383">
        <v>20</v>
      </c>
      <c r="C383">
        <v>6.17</v>
      </c>
      <c r="D383">
        <v>4.93</v>
      </c>
      <c r="E383">
        <v>4.29</v>
      </c>
      <c r="F383">
        <v>3.33</v>
      </c>
      <c r="G383">
        <v>6.79</v>
      </c>
      <c r="H383">
        <v>74.7</v>
      </c>
      <c r="I383">
        <v>83.3</v>
      </c>
      <c r="J383">
        <v>49.5</v>
      </c>
      <c r="K383">
        <v>36.700000000000003</v>
      </c>
      <c r="L383">
        <v>17.8</v>
      </c>
      <c r="M383">
        <v>8.5500000000000007</v>
      </c>
      <c r="N383">
        <v>6.79</v>
      </c>
    </row>
    <row r="384" spans="2:14" x14ac:dyDescent="0.3">
      <c r="B384">
        <v>21</v>
      </c>
      <c r="C384">
        <v>6.17</v>
      </c>
      <c r="D384">
        <v>4.7699999999999996</v>
      </c>
      <c r="E384">
        <v>4.29</v>
      </c>
      <c r="F384">
        <v>3.33</v>
      </c>
      <c r="G384">
        <v>6.38</v>
      </c>
      <c r="H384">
        <v>68.099999999999994</v>
      </c>
      <c r="I384">
        <v>134</v>
      </c>
      <c r="J384">
        <v>54.8</v>
      </c>
      <c r="K384">
        <v>43.5</v>
      </c>
      <c r="L384">
        <v>17.399999999999999</v>
      </c>
      <c r="M384">
        <v>8.5500000000000007</v>
      </c>
      <c r="N384">
        <v>6.59</v>
      </c>
    </row>
    <row r="385" spans="1:14" x14ac:dyDescent="0.3">
      <c r="B385">
        <v>22</v>
      </c>
      <c r="C385">
        <v>5.97</v>
      </c>
      <c r="D385">
        <v>4.7699999999999996</v>
      </c>
      <c r="E385">
        <v>4.13</v>
      </c>
      <c r="F385">
        <v>3.21</v>
      </c>
      <c r="G385">
        <v>6.17</v>
      </c>
      <c r="H385">
        <v>70.2</v>
      </c>
      <c r="I385">
        <v>117</v>
      </c>
      <c r="J385">
        <v>68.099999999999994</v>
      </c>
      <c r="K385">
        <v>45.2</v>
      </c>
      <c r="L385">
        <v>16.600000000000001</v>
      </c>
      <c r="M385">
        <v>8.81</v>
      </c>
      <c r="N385">
        <v>6.59</v>
      </c>
    </row>
    <row r="386" spans="1:14" x14ac:dyDescent="0.3">
      <c r="B386">
        <v>23</v>
      </c>
      <c r="C386">
        <v>5.97</v>
      </c>
      <c r="D386">
        <v>4.6100000000000003</v>
      </c>
      <c r="E386">
        <v>4.13</v>
      </c>
      <c r="F386">
        <v>3.33</v>
      </c>
      <c r="G386">
        <v>8.3000000000000007</v>
      </c>
      <c r="H386">
        <v>63.7</v>
      </c>
      <c r="I386">
        <v>82</v>
      </c>
      <c r="J386">
        <v>60.7</v>
      </c>
      <c r="K386">
        <v>46.9</v>
      </c>
      <c r="L386">
        <v>16.600000000000001</v>
      </c>
      <c r="M386">
        <v>8.81</v>
      </c>
      <c r="N386">
        <v>6.38</v>
      </c>
    </row>
    <row r="387" spans="1:14" x14ac:dyDescent="0.3">
      <c r="B387">
        <v>24</v>
      </c>
      <c r="C387">
        <v>5.97</v>
      </c>
      <c r="D387">
        <v>4.6100000000000003</v>
      </c>
      <c r="E387">
        <v>4.13</v>
      </c>
      <c r="F387">
        <v>10.199999999999999</v>
      </c>
      <c r="G387">
        <v>10.199999999999999</v>
      </c>
      <c r="H387">
        <v>60.7</v>
      </c>
      <c r="I387">
        <v>128</v>
      </c>
      <c r="J387">
        <v>52.9</v>
      </c>
      <c r="K387">
        <v>43.5</v>
      </c>
      <c r="L387">
        <v>16.2</v>
      </c>
      <c r="M387">
        <v>8.5500000000000007</v>
      </c>
      <c r="N387">
        <v>6.17</v>
      </c>
    </row>
    <row r="388" spans="1:14" x14ac:dyDescent="0.3">
      <c r="B388">
        <v>25</v>
      </c>
      <c r="C388">
        <v>5.76</v>
      </c>
      <c r="D388">
        <v>4.7699999999999996</v>
      </c>
      <c r="E388">
        <v>4.29</v>
      </c>
      <c r="F388">
        <v>7.78</v>
      </c>
      <c r="G388">
        <v>8.3000000000000007</v>
      </c>
      <c r="H388">
        <v>59.7</v>
      </c>
      <c r="I388">
        <v>73.5</v>
      </c>
      <c r="J388">
        <v>71.3</v>
      </c>
      <c r="K388">
        <v>43.5</v>
      </c>
      <c r="L388">
        <v>16.600000000000001</v>
      </c>
      <c r="M388">
        <v>8.5500000000000007</v>
      </c>
      <c r="N388">
        <v>6.17</v>
      </c>
    </row>
    <row r="389" spans="1:14" x14ac:dyDescent="0.3">
      <c r="B389">
        <v>26</v>
      </c>
      <c r="C389">
        <v>5.76</v>
      </c>
      <c r="D389">
        <v>4.7699999999999996</v>
      </c>
      <c r="E389">
        <v>4.13</v>
      </c>
      <c r="F389">
        <v>8.0399999999999991</v>
      </c>
      <c r="G389">
        <v>6.59</v>
      </c>
      <c r="H389">
        <v>55.8</v>
      </c>
      <c r="I389">
        <v>93.7</v>
      </c>
      <c r="J389">
        <v>63.7</v>
      </c>
      <c r="K389">
        <v>42</v>
      </c>
      <c r="L389">
        <v>15.8</v>
      </c>
      <c r="M389">
        <v>8.3000000000000007</v>
      </c>
      <c r="N389">
        <v>5.97</v>
      </c>
    </row>
    <row r="390" spans="1:14" x14ac:dyDescent="0.3">
      <c r="B390">
        <v>27</v>
      </c>
      <c r="C390">
        <v>5.76</v>
      </c>
      <c r="D390">
        <v>4.6100000000000003</v>
      </c>
      <c r="E390">
        <v>4.13</v>
      </c>
      <c r="F390">
        <v>8.3000000000000007</v>
      </c>
      <c r="G390">
        <v>13.6</v>
      </c>
      <c r="H390">
        <v>54.8</v>
      </c>
      <c r="I390">
        <v>152</v>
      </c>
      <c r="J390">
        <v>73.5</v>
      </c>
      <c r="K390">
        <v>40.5</v>
      </c>
      <c r="L390">
        <v>15.5</v>
      </c>
      <c r="M390">
        <v>8.3000000000000007</v>
      </c>
      <c r="N390">
        <v>5.97</v>
      </c>
    </row>
    <row r="391" spans="1:14" x14ac:dyDescent="0.3">
      <c r="B391">
        <v>28</v>
      </c>
      <c r="C391">
        <v>5.97</v>
      </c>
      <c r="D391">
        <v>4.6100000000000003</v>
      </c>
      <c r="E391">
        <v>3.97</v>
      </c>
      <c r="F391">
        <v>5.76</v>
      </c>
      <c r="G391">
        <v>12.2</v>
      </c>
      <c r="H391">
        <v>53.9</v>
      </c>
      <c r="I391">
        <v>92.4</v>
      </c>
      <c r="J391">
        <v>93.7</v>
      </c>
      <c r="K391">
        <v>40.5</v>
      </c>
      <c r="L391">
        <v>15.1</v>
      </c>
      <c r="M391">
        <v>8.0399999999999991</v>
      </c>
      <c r="N391">
        <v>5.97</v>
      </c>
    </row>
    <row r="392" spans="1:14" x14ac:dyDescent="0.3">
      <c r="B392">
        <v>29</v>
      </c>
      <c r="C392">
        <v>5.76</v>
      </c>
      <c r="D392">
        <v>4.7699999999999996</v>
      </c>
      <c r="E392">
        <v>3.97</v>
      </c>
      <c r="F392">
        <v>4.45</v>
      </c>
      <c r="G392">
        <v>12.2</v>
      </c>
      <c r="H392">
        <v>58.7</v>
      </c>
      <c r="I392">
        <v>63.7</v>
      </c>
      <c r="J392">
        <v>96.4</v>
      </c>
      <c r="K392">
        <v>38.200000000000003</v>
      </c>
      <c r="L392">
        <v>15.5</v>
      </c>
      <c r="M392">
        <v>8.0399999999999991</v>
      </c>
      <c r="N392">
        <v>5.76</v>
      </c>
    </row>
    <row r="393" spans="1:14" x14ac:dyDescent="0.3">
      <c r="B393">
        <v>30</v>
      </c>
      <c r="C393">
        <v>5.76</v>
      </c>
      <c r="E393">
        <v>3.97</v>
      </c>
      <c r="F393">
        <v>4.29</v>
      </c>
      <c r="G393">
        <v>10.9</v>
      </c>
      <c r="H393">
        <v>53.9</v>
      </c>
      <c r="I393">
        <v>69.099999999999994</v>
      </c>
      <c r="J393">
        <v>124</v>
      </c>
      <c r="K393">
        <v>36.700000000000003</v>
      </c>
      <c r="L393">
        <v>15.5</v>
      </c>
      <c r="M393">
        <v>7.78</v>
      </c>
      <c r="N393">
        <v>5.76</v>
      </c>
    </row>
    <row r="394" spans="1:14" x14ac:dyDescent="0.3">
      <c r="B394">
        <v>31</v>
      </c>
      <c r="C394">
        <v>5.76</v>
      </c>
      <c r="E394">
        <v>3.97</v>
      </c>
      <c r="G394">
        <v>8.81</v>
      </c>
      <c r="I394">
        <v>127</v>
      </c>
      <c r="J394">
        <v>101</v>
      </c>
      <c r="L394">
        <v>15.5</v>
      </c>
      <c r="N394">
        <v>5.76</v>
      </c>
    </row>
    <row r="397" spans="1:14" x14ac:dyDescent="0.3">
      <c r="A397">
        <v>1977</v>
      </c>
      <c r="B397">
        <v>1</v>
      </c>
      <c r="C397">
        <v>5.76</v>
      </c>
      <c r="D397">
        <v>4.93</v>
      </c>
      <c r="E397">
        <v>4.13</v>
      </c>
      <c r="F397">
        <v>5.34</v>
      </c>
      <c r="G397">
        <v>7.52</v>
      </c>
      <c r="H397">
        <v>10.199999999999999</v>
      </c>
      <c r="I397">
        <v>70.2</v>
      </c>
      <c r="J397">
        <v>71.3</v>
      </c>
      <c r="K397">
        <v>60.7</v>
      </c>
      <c r="L397">
        <v>20.6</v>
      </c>
      <c r="M397">
        <v>17</v>
      </c>
      <c r="N397">
        <v>9.59</v>
      </c>
    </row>
    <row r="398" spans="1:14" x14ac:dyDescent="0.3">
      <c r="B398">
        <v>2</v>
      </c>
      <c r="C398">
        <v>5.76</v>
      </c>
      <c r="D398">
        <v>4.7699999999999996</v>
      </c>
      <c r="E398">
        <v>4.13</v>
      </c>
      <c r="F398">
        <v>4.29</v>
      </c>
      <c r="G398">
        <v>6.17</v>
      </c>
      <c r="H398">
        <v>7.52</v>
      </c>
      <c r="I398">
        <v>185</v>
      </c>
      <c r="J398">
        <v>80.8</v>
      </c>
      <c r="K398">
        <v>58.7</v>
      </c>
      <c r="L398">
        <v>20.2</v>
      </c>
      <c r="M398">
        <v>17</v>
      </c>
      <c r="N398">
        <v>9.33</v>
      </c>
    </row>
    <row r="399" spans="1:14" x14ac:dyDescent="0.3">
      <c r="B399">
        <v>3</v>
      </c>
      <c r="C399">
        <v>5.97</v>
      </c>
      <c r="D399">
        <v>4.7699999999999996</v>
      </c>
      <c r="E399">
        <v>3.97</v>
      </c>
      <c r="F399">
        <v>10.6</v>
      </c>
      <c r="G399">
        <v>5.76</v>
      </c>
      <c r="H399">
        <v>7.52</v>
      </c>
      <c r="I399">
        <v>97.8</v>
      </c>
      <c r="J399">
        <v>73.5</v>
      </c>
      <c r="K399">
        <v>52.9</v>
      </c>
      <c r="L399">
        <v>19.8</v>
      </c>
      <c r="M399">
        <v>16.2</v>
      </c>
      <c r="N399">
        <v>8.81</v>
      </c>
    </row>
    <row r="400" spans="1:14" x14ac:dyDescent="0.3">
      <c r="B400">
        <v>4</v>
      </c>
      <c r="C400">
        <v>5.97</v>
      </c>
      <c r="D400">
        <v>4.7699999999999996</v>
      </c>
      <c r="E400">
        <v>3.97</v>
      </c>
      <c r="F400">
        <v>4.93</v>
      </c>
      <c r="G400">
        <v>6.59</v>
      </c>
      <c r="H400">
        <v>7.52</v>
      </c>
      <c r="I400">
        <v>64.8</v>
      </c>
      <c r="J400">
        <v>61.6</v>
      </c>
      <c r="K400">
        <v>50.3</v>
      </c>
      <c r="L400">
        <v>19.399999999999999</v>
      </c>
      <c r="M400">
        <v>15.5</v>
      </c>
      <c r="N400">
        <v>8.5500000000000007</v>
      </c>
    </row>
    <row r="401" spans="2:14" x14ac:dyDescent="0.3">
      <c r="B401">
        <v>5</v>
      </c>
      <c r="C401">
        <v>5.76</v>
      </c>
      <c r="D401">
        <v>4.7699999999999996</v>
      </c>
      <c r="E401">
        <v>4.13</v>
      </c>
      <c r="F401">
        <v>6.79</v>
      </c>
      <c r="G401">
        <v>7</v>
      </c>
      <c r="H401">
        <v>8.3000000000000007</v>
      </c>
      <c r="I401">
        <v>48.6</v>
      </c>
      <c r="J401">
        <v>58.7</v>
      </c>
      <c r="K401">
        <v>48.6</v>
      </c>
      <c r="L401">
        <v>19</v>
      </c>
      <c r="M401">
        <v>15.1</v>
      </c>
      <c r="N401">
        <v>8.5500000000000007</v>
      </c>
    </row>
    <row r="402" spans="2:14" x14ac:dyDescent="0.3">
      <c r="B402">
        <v>6</v>
      </c>
      <c r="C402">
        <v>5.76</v>
      </c>
      <c r="D402">
        <v>4.6100000000000003</v>
      </c>
      <c r="E402">
        <v>3.97</v>
      </c>
      <c r="F402">
        <v>8.0399999999999991</v>
      </c>
      <c r="G402">
        <v>11.2</v>
      </c>
      <c r="H402">
        <v>7.26</v>
      </c>
      <c r="I402">
        <v>45.2</v>
      </c>
      <c r="J402">
        <v>72.400000000000006</v>
      </c>
      <c r="K402">
        <v>46</v>
      </c>
      <c r="L402">
        <v>19</v>
      </c>
      <c r="M402">
        <v>15.1</v>
      </c>
      <c r="N402">
        <v>8.3000000000000007</v>
      </c>
    </row>
    <row r="403" spans="2:14" x14ac:dyDescent="0.3">
      <c r="B403">
        <v>7</v>
      </c>
      <c r="C403">
        <v>5.76</v>
      </c>
      <c r="D403">
        <v>4.45</v>
      </c>
      <c r="E403">
        <v>3.97</v>
      </c>
      <c r="F403">
        <v>7.26</v>
      </c>
      <c r="G403">
        <v>11.8</v>
      </c>
      <c r="H403">
        <v>6.59</v>
      </c>
      <c r="I403">
        <v>40.5</v>
      </c>
      <c r="J403">
        <v>72.400000000000006</v>
      </c>
      <c r="K403">
        <v>46</v>
      </c>
      <c r="L403">
        <v>18.600000000000001</v>
      </c>
      <c r="M403">
        <v>15.1</v>
      </c>
      <c r="N403">
        <v>8.0399999999999991</v>
      </c>
    </row>
    <row r="404" spans="2:14" x14ac:dyDescent="0.3">
      <c r="B404">
        <v>8</v>
      </c>
      <c r="C404">
        <v>5.76</v>
      </c>
      <c r="D404">
        <v>4.45</v>
      </c>
      <c r="E404">
        <v>3.97</v>
      </c>
      <c r="F404">
        <v>19.8</v>
      </c>
      <c r="G404">
        <v>9.33</v>
      </c>
      <c r="H404">
        <v>6.38</v>
      </c>
      <c r="I404">
        <v>60.7</v>
      </c>
      <c r="J404">
        <v>65.900000000000006</v>
      </c>
      <c r="K404">
        <v>48.6</v>
      </c>
      <c r="L404">
        <v>18.2</v>
      </c>
      <c r="M404">
        <v>15.1</v>
      </c>
      <c r="N404">
        <v>8.0399999999999991</v>
      </c>
    </row>
    <row r="405" spans="2:14" x14ac:dyDescent="0.3">
      <c r="B405">
        <v>9</v>
      </c>
      <c r="C405">
        <v>5.55</v>
      </c>
      <c r="D405">
        <v>4.45</v>
      </c>
      <c r="E405">
        <v>4.13</v>
      </c>
      <c r="F405">
        <v>9.07</v>
      </c>
      <c r="G405">
        <v>8.3000000000000007</v>
      </c>
      <c r="H405">
        <v>6.38</v>
      </c>
      <c r="I405">
        <v>72.400000000000006</v>
      </c>
      <c r="J405">
        <v>56.8</v>
      </c>
      <c r="K405">
        <v>42.8</v>
      </c>
      <c r="L405">
        <v>18.600000000000001</v>
      </c>
      <c r="M405">
        <v>14.3</v>
      </c>
      <c r="N405">
        <v>7.78</v>
      </c>
    </row>
    <row r="406" spans="2:14" x14ac:dyDescent="0.3">
      <c r="B406">
        <v>10</v>
      </c>
      <c r="C406">
        <v>5.55</v>
      </c>
      <c r="D406">
        <v>4.45</v>
      </c>
      <c r="E406">
        <v>4.13</v>
      </c>
      <c r="F406">
        <v>6.59</v>
      </c>
      <c r="G406">
        <v>8.3000000000000007</v>
      </c>
      <c r="H406">
        <v>6.59</v>
      </c>
      <c r="I406">
        <v>80.8</v>
      </c>
      <c r="J406">
        <v>52</v>
      </c>
      <c r="K406">
        <v>37.5</v>
      </c>
      <c r="L406">
        <v>17.8</v>
      </c>
      <c r="M406">
        <v>14.3</v>
      </c>
      <c r="N406">
        <v>7.52</v>
      </c>
    </row>
    <row r="407" spans="2:14" x14ac:dyDescent="0.3">
      <c r="B407">
        <v>11</v>
      </c>
      <c r="C407">
        <v>5.55</v>
      </c>
      <c r="D407">
        <v>4.29</v>
      </c>
      <c r="E407">
        <v>3.97</v>
      </c>
      <c r="F407">
        <v>5.76</v>
      </c>
      <c r="G407">
        <v>7.52</v>
      </c>
      <c r="H407">
        <v>6.17</v>
      </c>
      <c r="I407">
        <v>122</v>
      </c>
      <c r="J407">
        <v>52</v>
      </c>
      <c r="K407">
        <v>38.200000000000003</v>
      </c>
      <c r="L407">
        <v>17.399999999999999</v>
      </c>
      <c r="M407">
        <v>13.9</v>
      </c>
      <c r="N407">
        <v>7.52</v>
      </c>
    </row>
    <row r="408" spans="2:14" x14ac:dyDescent="0.3">
      <c r="B408">
        <v>12</v>
      </c>
      <c r="C408">
        <v>5.34</v>
      </c>
      <c r="D408">
        <v>4.29</v>
      </c>
      <c r="E408">
        <v>3.97</v>
      </c>
      <c r="F408">
        <v>4.93</v>
      </c>
      <c r="G408">
        <v>7</v>
      </c>
      <c r="H408">
        <v>8.3000000000000007</v>
      </c>
      <c r="I408">
        <v>102</v>
      </c>
      <c r="J408">
        <v>97.8</v>
      </c>
      <c r="K408">
        <v>34</v>
      </c>
      <c r="L408">
        <v>17</v>
      </c>
      <c r="M408">
        <v>13.6</v>
      </c>
      <c r="N408">
        <v>7.26</v>
      </c>
    </row>
    <row r="409" spans="2:14" x14ac:dyDescent="0.3">
      <c r="B409">
        <v>13</v>
      </c>
      <c r="C409">
        <v>5.34</v>
      </c>
      <c r="D409">
        <v>4.6100000000000003</v>
      </c>
      <c r="E409">
        <v>3.81</v>
      </c>
      <c r="F409">
        <v>4.7699999999999996</v>
      </c>
      <c r="G409">
        <v>6.79</v>
      </c>
      <c r="H409">
        <v>7.52</v>
      </c>
      <c r="I409">
        <v>141</v>
      </c>
      <c r="J409">
        <v>65.900000000000006</v>
      </c>
      <c r="K409">
        <v>33.4</v>
      </c>
      <c r="L409">
        <v>17</v>
      </c>
      <c r="M409">
        <v>12.8</v>
      </c>
      <c r="N409">
        <v>7.26</v>
      </c>
    </row>
    <row r="410" spans="2:14" x14ac:dyDescent="0.3">
      <c r="B410">
        <v>14</v>
      </c>
      <c r="C410">
        <v>5.76</v>
      </c>
      <c r="D410">
        <v>4.45</v>
      </c>
      <c r="E410">
        <v>3.81</v>
      </c>
      <c r="F410">
        <v>5.14</v>
      </c>
      <c r="G410">
        <v>6.79</v>
      </c>
      <c r="H410">
        <v>6.79</v>
      </c>
      <c r="I410">
        <v>108</v>
      </c>
      <c r="J410">
        <v>61.6</v>
      </c>
      <c r="K410">
        <v>32</v>
      </c>
      <c r="L410">
        <v>17.8</v>
      </c>
      <c r="M410">
        <v>12.5</v>
      </c>
      <c r="N410">
        <v>7.26</v>
      </c>
    </row>
    <row r="411" spans="2:14" x14ac:dyDescent="0.3">
      <c r="B411">
        <v>15</v>
      </c>
      <c r="C411">
        <v>5.55</v>
      </c>
      <c r="D411">
        <v>4.45</v>
      </c>
      <c r="E411">
        <v>3.81</v>
      </c>
      <c r="F411">
        <v>6.17</v>
      </c>
      <c r="G411">
        <v>6.79</v>
      </c>
      <c r="H411">
        <v>7</v>
      </c>
      <c r="I411">
        <v>72.400000000000006</v>
      </c>
      <c r="J411">
        <v>79.599999999999994</v>
      </c>
      <c r="K411">
        <v>30</v>
      </c>
      <c r="L411">
        <v>17.399999999999999</v>
      </c>
      <c r="M411">
        <v>11.8</v>
      </c>
      <c r="N411">
        <v>7.52</v>
      </c>
    </row>
    <row r="412" spans="2:14" x14ac:dyDescent="0.3">
      <c r="B412">
        <v>16</v>
      </c>
      <c r="C412">
        <v>5.55</v>
      </c>
      <c r="D412">
        <v>4.45</v>
      </c>
      <c r="E412">
        <v>3.81</v>
      </c>
      <c r="F412">
        <v>5.97</v>
      </c>
      <c r="G412">
        <v>6.79</v>
      </c>
      <c r="H412">
        <v>8.81</v>
      </c>
      <c r="I412">
        <v>68</v>
      </c>
      <c r="J412">
        <v>64.8</v>
      </c>
      <c r="K412">
        <v>30.7</v>
      </c>
      <c r="L412">
        <v>16.600000000000001</v>
      </c>
      <c r="M412">
        <v>11.8</v>
      </c>
      <c r="N412">
        <v>7.26</v>
      </c>
    </row>
    <row r="413" spans="2:14" x14ac:dyDescent="0.3">
      <c r="B413">
        <v>17</v>
      </c>
      <c r="C413">
        <v>5.55</v>
      </c>
      <c r="D413">
        <v>4.29</v>
      </c>
      <c r="E413">
        <v>3.65</v>
      </c>
      <c r="F413">
        <v>7</v>
      </c>
      <c r="G413">
        <v>7.26</v>
      </c>
      <c r="H413">
        <v>8.0399999999999991</v>
      </c>
      <c r="I413">
        <v>88.4</v>
      </c>
      <c r="J413">
        <v>55.8</v>
      </c>
      <c r="K413">
        <v>28.8</v>
      </c>
      <c r="L413">
        <v>17</v>
      </c>
      <c r="M413">
        <v>11.5</v>
      </c>
      <c r="N413">
        <v>7.26</v>
      </c>
    </row>
    <row r="414" spans="2:14" x14ac:dyDescent="0.3">
      <c r="B414">
        <v>18</v>
      </c>
      <c r="C414">
        <v>5.55</v>
      </c>
      <c r="D414">
        <v>4.29</v>
      </c>
      <c r="E414">
        <v>3.65</v>
      </c>
      <c r="F414">
        <v>6.38</v>
      </c>
      <c r="G414">
        <v>6.59</v>
      </c>
      <c r="H414">
        <v>10.199999999999999</v>
      </c>
      <c r="I414">
        <v>104</v>
      </c>
      <c r="J414">
        <v>47.7</v>
      </c>
      <c r="K414">
        <v>28.8</v>
      </c>
      <c r="L414">
        <v>16.600000000000001</v>
      </c>
      <c r="M414">
        <v>11.2</v>
      </c>
      <c r="N414">
        <v>7.26</v>
      </c>
    </row>
    <row r="415" spans="2:14" x14ac:dyDescent="0.3">
      <c r="B415">
        <v>19</v>
      </c>
      <c r="C415">
        <v>5.76</v>
      </c>
      <c r="D415">
        <v>4.13</v>
      </c>
      <c r="E415">
        <v>3.81</v>
      </c>
      <c r="F415">
        <v>6.59</v>
      </c>
      <c r="G415">
        <v>6.59</v>
      </c>
      <c r="H415">
        <v>8.81</v>
      </c>
      <c r="I415">
        <v>82</v>
      </c>
      <c r="J415">
        <v>44.3</v>
      </c>
      <c r="K415">
        <v>28.3</v>
      </c>
      <c r="L415">
        <v>16.2</v>
      </c>
      <c r="M415">
        <v>11.2</v>
      </c>
      <c r="N415">
        <v>7</v>
      </c>
    </row>
    <row r="416" spans="2:14" x14ac:dyDescent="0.3">
      <c r="B416">
        <v>20</v>
      </c>
      <c r="C416">
        <v>5.55</v>
      </c>
      <c r="D416">
        <v>4.29</v>
      </c>
      <c r="E416">
        <v>3.65</v>
      </c>
      <c r="F416">
        <v>6.17</v>
      </c>
      <c r="G416">
        <v>6.79</v>
      </c>
      <c r="H416">
        <v>7.26</v>
      </c>
      <c r="I416">
        <v>68</v>
      </c>
      <c r="J416">
        <v>42.8</v>
      </c>
      <c r="K416">
        <v>28.8</v>
      </c>
      <c r="L416">
        <v>16.2</v>
      </c>
      <c r="M416">
        <v>10.9</v>
      </c>
      <c r="N416">
        <v>6.79</v>
      </c>
    </row>
    <row r="417" spans="1:14" x14ac:dyDescent="0.3">
      <c r="B417">
        <v>21</v>
      </c>
      <c r="C417">
        <v>5.55</v>
      </c>
      <c r="D417">
        <v>4.29</v>
      </c>
      <c r="E417">
        <v>3.81</v>
      </c>
      <c r="F417">
        <v>6.17</v>
      </c>
      <c r="G417">
        <v>6.79</v>
      </c>
      <c r="H417">
        <v>15.5</v>
      </c>
      <c r="I417">
        <v>60.7</v>
      </c>
      <c r="J417">
        <v>39.700000000000003</v>
      </c>
      <c r="K417">
        <v>27.7</v>
      </c>
      <c r="L417">
        <v>15.8</v>
      </c>
      <c r="M417">
        <v>10.6</v>
      </c>
      <c r="N417">
        <v>6.79</v>
      </c>
    </row>
    <row r="418" spans="1:14" x14ac:dyDescent="0.3">
      <c r="B418">
        <v>22</v>
      </c>
      <c r="C418">
        <v>5.34</v>
      </c>
      <c r="D418">
        <v>4.29</v>
      </c>
      <c r="E418">
        <v>3.65</v>
      </c>
      <c r="F418">
        <v>7.26</v>
      </c>
      <c r="G418">
        <v>6.59</v>
      </c>
      <c r="H418">
        <v>10.199999999999999</v>
      </c>
      <c r="I418">
        <v>82</v>
      </c>
      <c r="J418">
        <v>52.9</v>
      </c>
      <c r="K418">
        <v>27.1</v>
      </c>
      <c r="L418">
        <v>15.5</v>
      </c>
      <c r="M418">
        <v>10.6</v>
      </c>
      <c r="N418">
        <v>7.26</v>
      </c>
    </row>
    <row r="419" spans="1:14" x14ac:dyDescent="0.3">
      <c r="B419">
        <v>23</v>
      </c>
      <c r="C419">
        <v>5.55</v>
      </c>
      <c r="D419">
        <v>4.29</v>
      </c>
      <c r="E419">
        <v>3.65</v>
      </c>
      <c r="F419">
        <v>7</v>
      </c>
      <c r="G419">
        <v>6.59</v>
      </c>
      <c r="H419">
        <v>12.8</v>
      </c>
      <c r="I419">
        <v>74.7</v>
      </c>
      <c r="J419">
        <v>60.7</v>
      </c>
      <c r="K419">
        <v>26.5</v>
      </c>
      <c r="L419">
        <v>15.1</v>
      </c>
      <c r="M419">
        <v>10.199999999999999</v>
      </c>
      <c r="N419">
        <v>7.26</v>
      </c>
    </row>
    <row r="420" spans="1:14" x14ac:dyDescent="0.3">
      <c r="B420">
        <v>24</v>
      </c>
      <c r="C420">
        <v>5.34</v>
      </c>
      <c r="D420">
        <v>4.13</v>
      </c>
      <c r="E420">
        <v>3.81</v>
      </c>
      <c r="F420">
        <v>5.97</v>
      </c>
      <c r="G420">
        <v>7</v>
      </c>
      <c r="H420">
        <v>20.2</v>
      </c>
      <c r="I420">
        <v>63.7</v>
      </c>
      <c r="J420">
        <v>72.400000000000006</v>
      </c>
      <c r="K420">
        <v>24.2</v>
      </c>
      <c r="L420">
        <v>15.1</v>
      </c>
      <c r="M420">
        <v>10.199999999999999</v>
      </c>
      <c r="N420">
        <v>7</v>
      </c>
    </row>
    <row r="421" spans="1:14" x14ac:dyDescent="0.3">
      <c r="B421">
        <v>25</v>
      </c>
      <c r="C421">
        <v>5.34</v>
      </c>
      <c r="D421">
        <v>4.29</v>
      </c>
      <c r="E421">
        <v>3.81</v>
      </c>
      <c r="F421">
        <v>5.34</v>
      </c>
      <c r="G421">
        <v>7</v>
      </c>
      <c r="H421">
        <v>13.9</v>
      </c>
      <c r="I421">
        <v>68</v>
      </c>
      <c r="J421">
        <v>127</v>
      </c>
      <c r="K421">
        <v>26.5</v>
      </c>
      <c r="L421">
        <v>15.1</v>
      </c>
      <c r="M421">
        <v>13.2</v>
      </c>
      <c r="N421">
        <v>6.79</v>
      </c>
    </row>
    <row r="422" spans="1:14" x14ac:dyDescent="0.3">
      <c r="B422">
        <v>26</v>
      </c>
      <c r="C422">
        <v>5.14</v>
      </c>
      <c r="D422">
        <v>4.29</v>
      </c>
      <c r="E422">
        <v>3.97</v>
      </c>
      <c r="F422">
        <v>8.81</v>
      </c>
      <c r="G422">
        <v>7</v>
      </c>
      <c r="H422">
        <v>11.8</v>
      </c>
      <c r="I422">
        <v>58.7</v>
      </c>
      <c r="J422">
        <v>150</v>
      </c>
      <c r="K422">
        <v>27.7</v>
      </c>
      <c r="L422">
        <v>16.600000000000001</v>
      </c>
      <c r="M422">
        <v>13.6</v>
      </c>
      <c r="N422">
        <v>6.79</v>
      </c>
    </row>
    <row r="423" spans="1:14" x14ac:dyDescent="0.3">
      <c r="B423">
        <v>27</v>
      </c>
      <c r="C423">
        <v>5.14</v>
      </c>
      <c r="D423">
        <v>4.13</v>
      </c>
      <c r="E423">
        <v>4.29</v>
      </c>
      <c r="F423">
        <v>7.26</v>
      </c>
      <c r="G423">
        <v>7.52</v>
      </c>
      <c r="H423">
        <v>12.2</v>
      </c>
      <c r="I423">
        <v>52.9</v>
      </c>
      <c r="J423">
        <v>99.1</v>
      </c>
      <c r="K423">
        <v>23.5</v>
      </c>
      <c r="L423">
        <v>15.8</v>
      </c>
      <c r="M423">
        <v>12.2</v>
      </c>
      <c r="N423">
        <v>6.79</v>
      </c>
    </row>
    <row r="424" spans="1:14" x14ac:dyDescent="0.3">
      <c r="B424">
        <v>28</v>
      </c>
      <c r="C424">
        <v>5.14</v>
      </c>
      <c r="D424">
        <v>4.13</v>
      </c>
      <c r="E424">
        <v>4.13</v>
      </c>
      <c r="F424">
        <v>8.3000000000000007</v>
      </c>
      <c r="G424">
        <v>8.5500000000000007</v>
      </c>
      <c r="H424">
        <v>20.6</v>
      </c>
      <c r="I424">
        <v>49.5</v>
      </c>
      <c r="J424">
        <v>72.400000000000006</v>
      </c>
      <c r="K424">
        <v>22.4</v>
      </c>
      <c r="L424">
        <v>15.8</v>
      </c>
      <c r="M424">
        <v>11.2</v>
      </c>
      <c r="N424">
        <v>7</v>
      </c>
    </row>
    <row r="425" spans="1:14" x14ac:dyDescent="0.3">
      <c r="B425">
        <v>29</v>
      </c>
      <c r="C425">
        <v>4.93</v>
      </c>
      <c r="E425">
        <v>4.29</v>
      </c>
      <c r="F425">
        <v>7.78</v>
      </c>
      <c r="G425">
        <v>7.52</v>
      </c>
      <c r="H425">
        <v>50.3</v>
      </c>
      <c r="I425">
        <v>78.400000000000006</v>
      </c>
      <c r="J425">
        <v>79.599999999999994</v>
      </c>
      <c r="K425">
        <v>21.7</v>
      </c>
      <c r="L425">
        <v>15.5</v>
      </c>
      <c r="M425">
        <v>10.6</v>
      </c>
      <c r="N425">
        <v>6.79</v>
      </c>
    </row>
    <row r="426" spans="1:14" x14ac:dyDescent="0.3">
      <c r="B426">
        <v>30</v>
      </c>
      <c r="C426">
        <v>4.93</v>
      </c>
      <c r="E426">
        <v>4.29</v>
      </c>
      <c r="F426">
        <v>6.59</v>
      </c>
      <c r="G426">
        <v>6.59</v>
      </c>
      <c r="H426">
        <v>84.5</v>
      </c>
      <c r="I426">
        <v>68</v>
      </c>
      <c r="J426">
        <v>69.099999999999994</v>
      </c>
      <c r="K426">
        <v>21</v>
      </c>
      <c r="L426">
        <v>15.8</v>
      </c>
      <c r="M426">
        <v>10.199999999999999</v>
      </c>
      <c r="N426">
        <v>6.79</v>
      </c>
    </row>
    <row r="427" spans="1:14" x14ac:dyDescent="0.3">
      <c r="B427">
        <v>31</v>
      </c>
      <c r="C427">
        <v>4.7699999999999996</v>
      </c>
      <c r="E427">
        <v>8.3000000000000007</v>
      </c>
      <c r="G427">
        <v>8.81</v>
      </c>
      <c r="I427">
        <v>60.7</v>
      </c>
      <c r="J427">
        <v>64.8</v>
      </c>
      <c r="L427">
        <v>16.2</v>
      </c>
      <c r="N427">
        <v>6.79</v>
      </c>
    </row>
    <row r="430" spans="1:14" x14ac:dyDescent="0.3">
      <c r="A430">
        <v>1978</v>
      </c>
      <c r="B430">
        <v>1</v>
      </c>
      <c r="C430">
        <v>7</v>
      </c>
      <c r="D430">
        <v>5.14</v>
      </c>
      <c r="E430">
        <v>4.7699999999999996</v>
      </c>
      <c r="F430">
        <v>4.6100000000000003</v>
      </c>
      <c r="G430">
        <v>10.9</v>
      </c>
      <c r="H430">
        <v>13.6</v>
      </c>
      <c r="I430">
        <v>64.8</v>
      </c>
      <c r="J430">
        <v>104</v>
      </c>
      <c r="K430">
        <v>39</v>
      </c>
      <c r="L430">
        <v>39.700000000000003</v>
      </c>
      <c r="M430">
        <v>12.8</v>
      </c>
      <c r="N430">
        <v>10.6</v>
      </c>
    </row>
    <row r="431" spans="1:14" x14ac:dyDescent="0.3">
      <c r="B431">
        <v>2</v>
      </c>
      <c r="C431">
        <v>6.79</v>
      </c>
      <c r="D431">
        <v>5.14</v>
      </c>
      <c r="E431">
        <v>4.7699999999999996</v>
      </c>
      <c r="F431">
        <v>4.7699999999999996</v>
      </c>
      <c r="G431">
        <v>127</v>
      </c>
      <c r="H431">
        <v>17.399999999999999</v>
      </c>
      <c r="I431">
        <v>67</v>
      </c>
      <c r="J431">
        <v>89.7</v>
      </c>
      <c r="K431">
        <v>45.2</v>
      </c>
      <c r="L431">
        <v>44.3</v>
      </c>
      <c r="M431">
        <v>13.6</v>
      </c>
      <c r="N431">
        <v>10.199999999999999</v>
      </c>
    </row>
    <row r="432" spans="1:14" x14ac:dyDescent="0.3">
      <c r="B432">
        <v>3</v>
      </c>
      <c r="C432">
        <v>6.59</v>
      </c>
      <c r="D432">
        <v>5.14</v>
      </c>
      <c r="E432">
        <v>4.7699999999999996</v>
      </c>
      <c r="F432">
        <v>4.7699999999999996</v>
      </c>
      <c r="G432">
        <v>14.7</v>
      </c>
      <c r="H432">
        <v>18.600000000000001</v>
      </c>
      <c r="I432">
        <v>96.4</v>
      </c>
      <c r="J432">
        <v>83.3</v>
      </c>
      <c r="K432">
        <v>44.3</v>
      </c>
      <c r="L432">
        <v>42</v>
      </c>
      <c r="M432">
        <v>13.2</v>
      </c>
      <c r="N432">
        <v>9.91</v>
      </c>
    </row>
    <row r="433" spans="2:14" x14ac:dyDescent="0.3">
      <c r="B433">
        <v>4</v>
      </c>
      <c r="C433">
        <v>6.59</v>
      </c>
      <c r="D433">
        <v>4.93</v>
      </c>
      <c r="E433">
        <v>4.6100000000000003</v>
      </c>
      <c r="F433">
        <v>4.6100000000000003</v>
      </c>
      <c r="G433">
        <v>18.2</v>
      </c>
      <c r="H433">
        <v>14.3</v>
      </c>
      <c r="I433">
        <v>67</v>
      </c>
      <c r="J433">
        <v>96.4</v>
      </c>
      <c r="K433">
        <v>41.3</v>
      </c>
      <c r="L433">
        <v>40.5</v>
      </c>
      <c r="M433">
        <v>13.6</v>
      </c>
      <c r="N433">
        <v>9.33</v>
      </c>
    </row>
    <row r="434" spans="2:14" x14ac:dyDescent="0.3">
      <c r="B434">
        <v>5</v>
      </c>
      <c r="C434">
        <v>6.59</v>
      </c>
      <c r="D434">
        <v>5.14</v>
      </c>
      <c r="E434">
        <v>4.6100000000000003</v>
      </c>
      <c r="F434">
        <v>4.6100000000000003</v>
      </c>
      <c r="G434">
        <v>11.8</v>
      </c>
      <c r="H434">
        <v>14.7</v>
      </c>
      <c r="I434">
        <v>59.7</v>
      </c>
      <c r="J434">
        <v>97.8</v>
      </c>
      <c r="K434">
        <v>39.700000000000003</v>
      </c>
      <c r="L434">
        <v>39.700000000000003</v>
      </c>
      <c r="M434">
        <v>14.3</v>
      </c>
      <c r="N434">
        <v>8.81</v>
      </c>
    </row>
    <row r="435" spans="2:14" x14ac:dyDescent="0.3">
      <c r="B435">
        <v>6</v>
      </c>
      <c r="C435">
        <v>6.38</v>
      </c>
      <c r="D435">
        <v>5.14</v>
      </c>
      <c r="E435">
        <v>4.6100000000000003</v>
      </c>
      <c r="F435">
        <v>4.7699999999999996</v>
      </c>
      <c r="G435">
        <v>8.81</v>
      </c>
      <c r="H435">
        <v>15.8</v>
      </c>
      <c r="I435">
        <v>53.9</v>
      </c>
      <c r="J435">
        <v>89.7</v>
      </c>
      <c r="K435">
        <v>52.9</v>
      </c>
      <c r="L435">
        <v>38.200000000000003</v>
      </c>
      <c r="M435">
        <v>13.6</v>
      </c>
      <c r="N435">
        <v>8.3000000000000007</v>
      </c>
    </row>
    <row r="436" spans="2:14" x14ac:dyDescent="0.3">
      <c r="B436">
        <v>7</v>
      </c>
      <c r="C436">
        <v>6.17</v>
      </c>
      <c r="D436">
        <v>5.14</v>
      </c>
      <c r="E436">
        <v>4.6100000000000003</v>
      </c>
      <c r="F436">
        <v>4.7699999999999996</v>
      </c>
      <c r="G436">
        <v>9.91</v>
      </c>
      <c r="H436">
        <v>14.7</v>
      </c>
      <c r="I436">
        <v>58.7</v>
      </c>
      <c r="J436">
        <v>82</v>
      </c>
      <c r="K436">
        <v>52</v>
      </c>
      <c r="L436">
        <v>36.700000000000003</v>
      </c>
      <c r="M436">
        <v>12.8</v>
      </c>
      <c r="N436">
        <v>8.3000000000000007</v>
      </c>
    </row>
    <row r="437" spans="2:14" x14ac:dyDescent="0.3">
      <c r="B437">
        <v>8</v>
      </c>
      <c r="C437">
        <v>6.38</v>
      </c>
      <c r="D437">
        <v>5.14</v>
      </c>
      <c r="E437">
        <v>4.6100000000000003</v>
      </c>
      <c r="F437">
        <v>4.6100000000000003</v>
      </c>
      <c r="G437">
        <v>9.59</v>
      </c>
      <c r="H437">
        <v>15.8</v>
      </c>
      <c r="I437">
        <v>68</v>
      </c>
      <c r="J437">
        <v>80.8</v>
      </c>
      <c r="K437">
        <v>55.8</v>
      </c>
      <c r="L437">
        <v>35.4</v>
      </c>
      <c r="M437">
        <v>13.2</v>
      </c>
      <c r="N437">
        <v>8.0399999999999991</v>
      </c>
    </row>
    <row r="438" spans="2:14" x14ac:dyDescent="0.3">
      <c r="B438">
        <v>9</v>
      </c>
      <c r="C438">
        <v>6.17</v>
      </c>
      <c r="D438">
        <v>5.14</v>
      </c>
      <c r="E438">
        <v>4.6100000000000003</v>
      </c>
      <c r="F438">
        <v>4.7699999999999996</v>
      </c>
      <c r="G438">
        <v>9.07</v>
      </c>
      <c r="H438">
        <v>12.2</v>
      </c>
      <c r="I438">
        <v>62.6</v>
      </c>
      <c r="J438">
        <v>110</v>
      </c>
      <c r="K438">
        <v>49.5</v>
      </c>
      <c r="L438">
        <v>34</v>
      </c>
      <c r="M438">
        <v>13.2</v>
      </c>
      <c r="N438">
        <v>8.0399999999999991</v>
      </c>
    </row>
    <row r="439" spans="2:14" x14ac:dyDescent="0.3">
      <c r="B439">
        <v>10</v>
      </c>
      <c r="C439">
        <v>6.17</v>
      </c>
      <c r="D439">
        <v>5.14</v>
      </c>
      <c r="E439">
        <v>4.45</v>
      </c>
      <c r="F439">
        <v>4.6100000000000003</v>
      </c>
      <c r="G439">
        <v>9.59</v>
      </c>
      <c r="H439">
        <v>14.7</v>
      </c>
      <c r="I439">
        <v>146</v>
      </c>
      <c r="J439">
        <v>104</v>
      </c>
      <c r="K439">
        <v>45.2</v>
      </c>
      <c r="L439">
        <v>37.5</v>
      </c>
      <c r="M439">
        <v>12.8</v>
      </c>
      <c r="N439">
        <v>7.78</v>
      </c>
    </row>
    <row r="440" spans="2:14" x14ac:dyDescent="0.3">
      <c r="B440">
        <v>11</v>
      </c>
      <c r="C440">
        <v>6.17</v>
      </c>
      <c r="D440">
        <v>4.93</v>
      </c>
      <c r="E440">
        <v>4.45</v>
      </c>
      <c r="F440">
        <v>4.6100000000000003</v>
      </c>
      <c r="G440">
        <v>10.9</v>
      </c>
      <c r="H440">
        <v>15.8</v>
      </c>
      <c r="I440">
        <v>119</v>
      </c>
      <c r="J440">
        <v>176</v>
      </c>
      <c r="K440">
        <v>44.3</v>
      </c>
      <c r="L440">
        <v>35.4</v>
      </c>
      <c r="M440">
        <v>12.8</v>
      </c>
      <c r="N440">
        <v>7.52</v>
      </c>
    </row>
    <row r="441" spans="2:14" x14ac:dyDescent="0.3">
      <c r="B441">
        <v>12</v>
      </c>
      <c r="C441">
        <v>6.38</v>
      </c>
      <c r="D441">
        <v>4.93</v>
      </c>
      <c r="E441">
        <v>7.52</v>
      </c>
      <c r="F441">
        <v>4.93</v>
      </c>
      <c r="G441">
        <v>11.5</v>
      </c>
      <c r="H441">
        <v>19</v>
      </c>
      <c r="I441">
        <v>63.7</v>
      </c>
      <c r="J441">
        <v>241</v>
      </c>
      <c r="K441">
        <v>61.6</v>
      </c>
      <c r="L441">
        <v>31.3</v>
      </c>
      <c r="M441">
        <v>12.5</v>
      </c>
      <c r="N441">
        <v>7.52</v>
      </c>
    </row>
    <row r="442" spans="2:14" x14ac:dyDescent="0.3">
      <c r="B442">
        <v>13</v>
      </c>
      <c r="C442">
        <v>6.38</v>
      </c>
      <c r="D442">
        <v>4.93</v>
      </c>
      <c r="E442">
        <v>5.55</v>
      </c>
      <c r="F442">
        <v>6.17</v>
      </c>
      <c r="G442">
        <v>13.9</v>
      </c>
      <c r="H442">
        <v>24.8</v>
      </c>
      <c r="I442">
        <v>58.7</v>
      </c>
      <c r="J442">
        <v>137</v>
      </c>
      <c r="K442">
        <v>57.7</v>
      </c>
      <c r="L442">
        <v>25.4</v>
      </c>
      <c r="M442">
        <v>12.2</v>
      </c>
      <c r="N442">
        <v>7.26</v>
      </c>
    </row>
    <row r="443" spans="2:14" x14ac:dyDescent="0.3">
      <c r="B443">
        <v>14</v>
      </c>
      <c r="C443">
        <v>6.17</v>
      </c>
      <c r="D443">
        <v>4.7699999999999996</v>
      </c>
      <c r="E443">
        <v>5.14</v>
      </c>
      <c r="F443">
        <v>6.59</v>
      </c>
      <c r="G443">
        <v>17.8</v>
      </c>
      <c r="H443">
        <v>21</v>
      </c>
      <c r="I443">
        <v>57.7</v>
      </c>
      <c r="J443">
        <v>93.7</v>
      </c>
      <c r="K443">
        <v>56.8</v>
      </c>
      <c r="L443">
        <v>23.1</v>
      </c>
      <c r="M443">
        <v>11.8</v>
      </c>
      <c r="N443">
        <v>7.26</v>
      </c>
    </row>
    <row r="444" spans="2:14" x14ac:dyDescent="0.3">
      <c r="B444">
        <v>15</v>
      </c>
      <c r="C444">
        <v>6.17</v>
      </c>
      <c r="D444">
        <v>4.7699999999999996</v>
      </c>
      <c r="E444">
        <v>5.14</v>
      </c>
      <c r="F444">
        <v>9.33</v>
      </c>
      <c r="G444">
        <v>15.5</v>
      </c>
      <c r="H444">
        <v>27.1</v>
      </c>
      <c r="I444">
        <v>210</v>
      </c>
      <c r="J444">
        <v>79.599999999999994</v>
      </c>
      <c r="K444">
        <v>51.2</v>
      </c>
      <c r="L444">
        <v>21</v>
      </c>
      <c r="M444">
        <v>11.5</v>
      </c>
      <c r="N444">
        <v>7.26</v>
      </c>
    </row>
    <row r="445" spans="2:14" x14ac:dyDescent="0.3">
      <c r="B445">
        <v>16</v>
      </c>
      <c r="C445">
        <v>5.97</v>
      </c>
      <c r="D445">
        <v>4.93</v>
      </c>
      <c r="E445">
        <v>4.93</v>
      </c>
      <c r="F445">
        <v>7.52</v>
      </c>
      <c r="G445">
        <v>14.3</v>
      </c>
      <c r="H445">
        <v>33.4</v>
      </c>
      <c r="I445">
        <v>269</v>
      </c>
      <c r="J445">
        <v>74.7</v>
      </c>
      <c r="K445">
        <v>46.9</v>
      </c>
      <c r="L445">
        <v>20.6</v>
      </c>
      <c r="M445">
        <v>11.8</v>
      </c>
      <c r="N445">
        <v>7</v>
      </c>
    </row>
    <row r="446" spans="2:14" x14ac:dyDescent="0.3">
      <c r="B446">
        <v>17</v>
      </c>
      <c r="C446">
        <v>5.97</v>
      </c>
      <c r="D446">
        <v>4.93</v>
      </c>
      <c r="E446">
        <v>4.93</v>
      </c>
      <c r="F446">
        <v>7</v>
      </c>
      <c r="G446">
        <v>18.600000000000001</v>
      </c>
      <c r="H446">
        <v>32.700000000000003</v>
      </c>
      <c r="I446">
        <v>89.7</v>
      </c>
      <c r="J446">
        <v>99.1</v>
      </c>
      <c r="K446">
        <v>43.5</v>
      </c>
      <c r="L446">
        <v>20.2</v>
      </c>
      <c r="M446">
        <v>11.5</v>
      </c>
      <c r="N446">
        <v>7</v>
      </c>
    </row>
    <row r="447" spans="2:14" x14ac:dyDescent="0.3">
      <c r="B447">
        <v>18</v>
      </c>
      <c r="C447">
        <v>5.97</v>
      </c>
      <c r="D447">
        <v>5.14</v>
      </c>
      <c r="E447">
        <v>4.7699999999999996</v>
      </c>
      <c r="F447">
        <v>6.79</v>
      </c>
      <c r="G447">
        <v>24.2</v>
      </c>
      <c r="H447">
        <v>33.4</v>
      </c>
      <c r="I447">
        <v>84.5</v>
      </c>
      <c r="J447">
        <v>69.099999999999994</v>
      </c>
      <c r="K447">
        <v>42</v>
      </c>
      <c r="L447">
        <v>22</v>
      </c>
      <c r="M447">
        <v>11.8</v>
      </c>
      <c r="N447">
        <v>7</v>
      </c>
    </row>
    <row r="448" spans="2:14" x14ac:dyDescent="0.3">
      <c r="B448">
        <v>19</v>
      </c>
      <c r="C448">
        <v>5.97</v>
      </c>
      <c r="D448">
        <v>5.14</v>
      </c>
      <c r="E448">
        <v>5.34</v>
      </c>
      <c r="F448">
        <v>7.26</v>
      </c>
      <c r="G448">
        <v>20.6</v>
      </c>
      <c r="H448">
        <v>32.700000000000003</v>
      </c>
      <c r="I448">
        <v>104</v>
      </c>
      <c r="J448">
        <v>52</v>
      </c>
      <c r="K448">
        <v>40.5</v>
      </c>
      <c r="L448">
        <v>21</v>
      </c>
      <c r="M448">
        <v>11.2</v>
      </c>
      <c r="N448">
        <v>6.79</v>
      </c>
    </row>
    <row r="449" spans="1:14" x14ac:dyDescent="0.3">
      <c r="B449">
        <v>20</v>
      </c>
      <c r="C449">
        <v>5.97</v>
      </c>
      <c r="D449">
        <v>4.93</v>
      </c>
      <c r="E449">
        <v>5.14</v>
      </c>
      <c r="F449">
        <v>8.3000000000000007</v>
      </c>
      <c r="G449">
        <v>16.600000000000001</v>
      </c>
      <c r="H449">
        <v>34.700000000000003</v>
      </c>
      <c r="I449">
        <v>101</v>
      </c>
      <c r="J449">
        <v>48.6</v>
      </c>
      <c r="K449">
        <v>38.200000000000003</v>
      </c>
      <c r="L449">
        <v>19</v>
      </c>
      <c r="M449">
        <v>12.2</v>
      </c>
      <c r="N449">
        <v>6.79</v>
      </c>
    </row>
    <row r="450" spans="1:14" x14ac:dyDescent="0.3">
      <c r="B450">
        <v>21</v>
      </c>
      <c r="C450">
        <v>5.76</v>
      </c>
      <c r="D450">
        <v>4.93</v>
      </c>
      <c r="E450">
        <v>4.93</v>
      </c>
      <c r="F450">
        <v>7</v>
      </c>
      <c r="G450">
        <v>12.2</v>
      </c>
      <c r="H450">
        <v>45.2</v>
      </c>
      <c r="I450">
        <v>88.4</v>
      </c>
      <c r="J450">
        <v>44.3</v>
      </c>
      <c r="K450">
        <v>55.8</v>
      </c>
      <c r="L450">
        <v>17.8</v>
      </c>
      <c r="M450">
        <v>11.5</v>
      </c>
      <c r="N450">
        <v>6.79</v>
      </c>
    </row>
    <row r="451" spans="1:14" x14ac:dyDescent="0.3">
      <c r="B451">
        <v>22</v>
      </c>
      <c r="C451">
        <v>5.76</v>
      </c>
      <c r="D451">
        <v>4.93</v>
      </c>
      <c r="E451">
        <v>4.7699999999999996</v>
      </c>
      <c r="F451">
        <v>6.79</v>
      </c>
      <c r="G451">
        <v>12.5</v>
      </c>
      <c r="H451">
        <v>71.3</v>
      </c>
      <c r="I451">
        <v>80.8</v>
      </c>
      <c r="J451">
        <v>42</v>
      </c>
      <c r="K451">
        <v>52</v>
      </c>
      <c r="L451">
        <v>17</v>
      </c>
      <c r="M451">
        <v>11.5</v>
      </c>
      <c r="N451">
        <v>6.79</v>
      </c>
    </row>
    <row r="452" spans="1:14" x14ac:dyDescent="0.3">
      <c r="B452">
        <v>23</v>
      </c>
      <c r="C452">
        <v>5.76</v>
      </c>
      <c r="D452">
        <v>4.7699999999999996</v>
      </c>
      <c r="E452">
        <v>4.7699999999999996</v>
      </c>
      <c r="F452">
        <v>7.26</v>
      </c>
      <c r="G452">
        <v>13.2</v>
      </c>
      <c r="H452">
        <v>72.400000000000006</v>
      </c>
      <c r="I452">
        <v>75.900000000000006</v>
      </c>
      <c r="J452">
        <v>49.5</v>
      </c>
      <c r="K452">
        <v>50.3</v>
      </c>
      <c r="L452">
        <v>16.2</v>
      </c>
      <c r="M452">
        <v>11.5</v>
      </c>
      <c r="N452">
        <v>6.59</v>
      </c>
    </row>
    <row r="453" spans="1:14" x14ac:dyDescent="0.3">
      <c r="B453">
        <v>24</v>
      </c>
      <c r="C453">
        <v>5.76</v>
      </c>
      <c r="D453">
        <v>4.7699999999999996</v>
      </c>
      <c r="E453">
        <v>4.7699999999999996</v>
      </c>
      <c r="F453">
        <v>7.26</v>
      </c>
      <c r="G453">
        <v>11.5</v>
      </c>
      <c r="H453">
        <v>141</v>
      </c>
      <c r="I453">
        <v>72.400000000000006</v>
      </c>
      <c r="J453">
        <v>51.2</v>
      </c>
      <c r="K453">
        <v>48.6</v>
      </c>
      <c r="L453">
        <v>16.2</v>
      </c>
      <c r="M453">
        <v>11.2</v>
      </c>
      <c r="N453">
        <v>6.59</v>
      </c>
    </row>
    <row r="454" spans="1:14" x14ac:dyDescent="0.3">
      <c r="B454">
        <v>25</v>
      </c>
      <c r="C454">
        <v>5.55</v>
      </c>
      <c r="D454">
        <v>4.7699999999999996</v>
      </c>
      <c r="E454">
        <v>4.93</v>
      </c>
      <c r="F454">
        <v>7</v>
      </c>
      <c r="G454">
        <v>12.2</v>
      </c>
      <c r="H454">
        <v>97.8</v>
      </c>
      <c r="I454">
        <v>71.3</v>
      </c>
      <c r="J454">
        <v>60.7</v>
      </c>
      <c r="K454">
        <v>45.2</v>
      </c>
      <c r="L454">
        <v>15.5</v>
      </c>
      <c r="M454">
        <v>11.2</v>
      </c>
      <c r="N454">
        <v>6.59</v>
      </c>
    </row>
    <row r="455" spans="1:14" x14ac:dyDescent="0.3">
      <c r="B455">
        <v>26</v>
      </c>
      <c r="C455">
        <v>5.55</v>
      </c>
      <c r="D455">
        <v>4.7699999999999996</v>
      </c>
      <c r="E455">
        <v>4.7699999999999996</v>
      </c>
      <c r="F455">
        <v>6.79</v>
      </c>
      <c r="G455">
        <v>17.8</v>
      </c>
      <c r="H455">
        <v>73.5</v>
      </c>
      <c r="I455">
        <v>71.3</v>
      </c>
      <c r="J455">
        <v>51.2</v>
      </c>
      <c r="K455">
        <v>49.5</v>
      </c>
      <c r="L455">
        <v>15.1</v>
      </c>
      <c r="M455">
        <v>11.2</v>
      </c>
      <c r="N455">
        <v>6.38</v>
      </c>
    </row>
    <row r="456" spans="1:14" x14ac:dyDescent="0.3">
      <c r="B456">
        <v>27</v>
      </c>
      <c r="C456">
        <v>5.55</v>
      </c>
      <c r="D456">
        <v>4.93</v>
      </c>
      <c r="E456">
        <v>4.6100000000000003</v>
      </c>
      <c r="F456">
        <v>6.79</v>
      </c>
      <c r="G456">
        <v>19</v>
      </c>
      <c r="H456">
        <v>67</v>
      </c>
      <c r="I456">
        <v>80.8</v>
      </c>
      <c r="J456">
        <v>48.6</v>
      </c>
      <c r="K456">
        <v>45.2</v>
      </c>
      <c r="L456">
        <v>14.7</v>
      </c>
      <c r="M456">
        <v>11.2</v>
      </c>
      <c r="N456">
        <v>6.38</v>
      </c>
    </row>
    <row r="457" spans="1:14" x14ac:dyDescent="0.3">
      <c r="B457">
        <v>28</v>
      </c>
      <c r="C457">
        <v>5.55</v>
      </c>
      <c r="D457">
        <v>4.7699999999999996</v>
      </c>
      <c r="E457">
        <v>4.45</v>
      </c>
      <c r="F457">
        <v>7.26</v>
      </c>
      <c r="G457">
        <v>13.6</v>
      </c>
      <c r="H457">
        <v>60.7</v>
      </c>
      <c r="I457">
        <v>93.7</v>
      </c>
      <c r="J457">
        <v>42.8</v>
      </c>
      <c r="K457">
        <v>42</v>
      </c>
      <c r="L457">
        <v>14.7</v>
      </c>
      <c r="M457">
        <v>10.9</v>
      </c>
      <c r="N457">
        <v>6.17</v>
      </c>
    </row>
    <row r="458" spans="1:14" x14ac:dyDescent="0.3">
      <c r="B458">
        <v>29</v>
      </c>
      <c r="C458">
        <v>5.34</v>
      </c>
      <c r="E458">
        <v>4.45</v>
      </c>
      <c r="F458">
        <v>7.78</v>
      </c>
      <c r="G458">
        <v>11.2</v>
      </c>
      <c r="H458">
        <v>55.8</v>
      </c>
      <c r="I458">
        <v>87</v>
      </c>
      <c r="J458">
        <v>39.700000000000003</v>
      </c>
      <c r="K458">
        <v>42</v>
      </c>
      <c r="L458">
        <v>13.9</v>
      </c>
      <c r="M458">
        <v>10.6</v>
      </c>
      <c r="N458">
        <v>6.17</v>
      </c>
    </row>
    <row r="459" spans="1:14" x14ac:dyDescent="0.3">
      <c r="B459">
        <v>30</v>
      </c>
      <c r="C459">
        <v>5.34</v>
      </c>
      <c r="E459">
        <v>4.6100000000000003</v>
      </c>
      <c r="F459">
        <v>8.3000000000000007</v>
      </c>
      <c r="G459">
        <v>10.6</v>
      </c>
      <c r="H459">
        <v>68</v>
      </c>
      <c r="I459">
        <v>114</v>
      </c>
      <c r="J459">
        <v>45.2</v>
      </c>
      <c r="K459">
        <v>42</v>
      </c>
      <c r="L459">
        <v>13.6</v>
      </c>
      <c r="M459">
        <v>11.2</v>
      </c>
      <c r="N459">
        <v>6.38</v>
      </c>
    </row>
    <row r="460" spans="1:14" x14ac:dyDescent="0.3">
      <c r="B460">
        <v>31</v>
      </c>
      <c r="C460">
        <v>5.34</v>
      </c>
      <c r="E460">
        <v>4.6100000000000003</v>
      </c>
      <c r="G460">
        <v>12.2</v>
      </c>
      <c r="I460">
        <v>119</v>
      </c>
      <c r="J460">
        <v>41.3</v>
      </c>
      <c r="L460">
        <v>13.2</v>
      </c>
      <c r="N460">
        <v>6.17</v>
      </c>
    </row>
    <row r="463" spans="1:14" x14ac:dyDescent="0.3">
      <c r="A463">
        <v>1979</v>
      </c>
      <c r="B463">
        <v>1</v>
      </c>
      <c r="C463">
        <v>6.17</v>
      </c>
      <c r="D463">
        <v>4.7699999999999996</v>
      </c>
      <c r="E463">
        <v>4.29</v>
      </c>
      <c r="F463">
        <v>3.49</v>
      </c>
      <c r="G463">
        <v>4.6100000000000003</v>
      </c>
      <c r="H463">
        <v>3.81</v>
      </c>
      <c r="I463">
        <v>34</v>
      </c>
      <c r="J463">
        <v>160</v>
      </c>
      <c r="K463">
        <v>137</v>
      </c>
      <c r="L463">
        <v>27.7</v>
      </c>
      <c r="M463">
        <v>15.1</v>
      </c>
      <c r="N463">
        <v>9.59</v>
      </c>
    </row>
    <row r="464" spans="1:14" x14ac:dyDescent="0.3">
      <c r="B464">
        <v>2</v>
      </c>
      <c r="C464">
        <v>5.97</v>
      </c>
      <c r="D464">
        <v>4.7699999999999996</v>
      </c>
      <c r="E464">
        <v>4.29</v>
      </c>
      <c r="F464">
        <v>3.65</v>
      </c>
      <c r="G464">
        <v>4.29</v>
      </c>
      <c r="H464">
        <v>3.65</v>
      </c>
      <c r="I464">
        <v>30</v>
      </c>
      <c r="J464">
        <v>88.4</v>
      </c>
      <c r="K464">
        <v>52</v>
      </c>
      <c r="L464">
        <v>33.4</v>
      </c>
      <c r="M464">
        <v>14.7</v>
      </c>
      <c r="N464">
        <v>7.78</v>
      </c>
    </row>
    <row r="465" spans="2:14" x14ac:dyDescent="0.3">
      <c r="B465">
        <v>3</v>
      </c>
      <c r="C465">
        <v>5.76</v>
      </c>
      <c r="D465">
        <v>4.7699999999999996</v>
      </c>
      <c r="E465">
        <v>4.13</v>
      </c>
      <c r="F465">
        <v>3.97</v>
      </c>
      <c r="G465">
        <v>4.7699999999999996</v>
      </c>
      <c r="H465">
        <v>3.81</v>
      </c>
      <c r="I465">
        <v>42</v>
      </c>
      <c r="J465">
        <v>82</v>
      </c>
      <c r="K465">
        <v>47.7</v>
      </c>
      <c r="L465">
        <v>30.7</v>
      </c>
      <c r="M465">
        <v>14.7</v>
      </c>
      <c r="N465">
        <v>7.26</v>
      </c>
    </row>
    <row r="466" spans="2:14" x14ac:dyDescent="0.3">
      <c r="B466">
        <v>4</v>
      </c>
      <c r="C466">
        <v>5.76</v>
      </c>
      <c r="D466">
        <v>4.7699999999999996</v>
      </c>
      <c r="E466">
        <v>4.29</v>
      </c>
      <c r="F466">
        <v>3.97</v>
      </c>
      <c r="G466">
        <v>4.7699999999999996</v>
      </c>
      <c r="H466">
        <v>3.97</v>
      </c>
      <c r="I466">
        <v>38.200000000000003</v>
      </c>
      <c r="J466">
        <v>65.900000000000006</v>
      </c>
      <c r="K466">
        <v>44.3</v>
      </c>
      <c r="L466">
        <v>27.7</v>
      </c>
      <c r="M466">
        <v>14.7</v>
      </c>
      <c r="N466">
        <v>7</v>
      </c>
    </row>
    <row r="467" spans="2:14" x14ac:dyDescent="0.3">
      <c r="B467">
        <v>5</v>
      </c>
      <c r="C467">
        <v>5.76</v>
      </c>
      <c r="D467">
        <v>5.14</v>
      </c>
      <c r="E467">
        <v>4.13</v>
      </c>
      <c r="F467">
        <v>3.81</v>
      </c>
      <c r="G467">
        <v>4.93</v>
      </c>
      <c r="H467">
        <v>4.45</v>
      </c>
      <c r="I467">
        <v>38.200000000000003</v>
      </c>
      <c r="J467">
        <v>54.8</v>
      </c>
      <c r="K467">
        <v>50.3</v>
      </c>
      <c r="L467">
        <v>26.5</v>
      </c>
      <c r="M467">
        <v>14.3</v>
      </c>
      <c r="N467">
        <v>6.79</v>
      </c>
    </row>
    <row r="468" spans="2:14" x14ac:dyDescent="0.3">
      <c r="B468">
        <v>6</v>
      </c>
      <c r="C468">
        <v>5.76</v>
      </c>
      <c r="D468">
        <v>5.14</v>
      </c>
      <c r="E468">
        <v>4.29</v>
      </c>
      <c r="F468">
        <v>3.65</v>
      </c>
      <c r="G468">
        <v>5.34</v>
      </c>
      <c r="H468">
        <v>4.6100000000000003</v>
      </c>
      <c r="I468">
        <v>30</v>
      </c>
      <c r="J468">
        <v>48.6</v>
      </c>
      <c r="K468">
        <v>46.9</v>
      </c>
      <c r="L468">
        <v>24.2</v>
      </c>
      <c r="M468">
        <v>13.6</v>
      </c>
      <c r="N468">
        <v>6.79</v>
      </c>
    </row>
    <row r="469" spans="2:14" x14ac:dyDescent="0.3">
      <c r="B469">
        <v>7</v>
      </c>
      <c r="C469">
        <v>5.55</v>
      </c>
      <c r="D469">
        <v>4.93</v>
      </c>
      <c r="E469">
        <v>4.29</v>
      </c>
      <c r="F469">
        <v>3.49</v>
      </c>
      <c r="G469">
        <v>5.76</v>
      </c>
      <c r="H469">
        <v>5.34</v>
      </c>
      <c r="I469">
        <v>23.8</v>
      </c>
      <c r="J469">
        <v>39.700000000000003</v>
      </c>
      <c r="K469">
        <v>42.8</v>
      </c>
      <c r="L469">
        <v>23.1</v>
      </c>
      <c r="M469">
        <v>12.8</v>
      </c>
      <c r="N469">
        <v>6.79</v>
      </c>
    </row>
    <row r="470" spans="2:14" x14ac:dyDescent="0.3">
      <c r="B470">
        <v>8</v>
      </c>
      <c r="C470">
        <v>5.55</v>
      </c>
      <c r="D470">
        <v>5.14</v>
      </c>
      <c r="E470">
        <v>4.13</v>
      </c>
      <c r="F470">
        <v>3.49</v>
      </c>
      <c r="G470">
        <v>5.34</v>
      </c>
      <c r="H470">
        <v>4.93</v>
      </c>
      <c r="I470">
        <v>24.8</v>
      </c>
      <c r="J470">
        <v>43.5</v>
      </c>
      <c r="K470">
        <v>79.599999999999994</v>
      </c>
      <c r="L470">
        <v>22.8</v>
      </c>
      <c r="M470">
        <v>12.2</v>
      </c>
      <c r="N470">
        <v>6.79</v>
      </c>
    </row>
    <row r="471" spans="2:14" x14ac:dyDescent="0.3">
      <c r="B471">
        <v>9</v>
      </c>
      <c r="C471">
        <v>5.55</v>
      </c>
      <c r="D471">
        <v>4.93</v>
      </c>
      <c r="E471">
        <v>3.97</v>
      </c>
      <c r="F471">
        <v>3.49</v>
      </c>
      <c r="G471">
        <v>6.59</v>
      </c>
      <c r="H471">
        <v>4.6100000000000003</v>
      </c>
      <c r="I471">
        <v>23.8</v>
      </c>
      <c r="J471">
        <v>36.700000000000003</v>
      </c>
      <c r="K471">
        <v>65.900000000000006</v>
      </c>
      <c r="L471">
        <v>22</v>
      </c>
      <c r="M471">
        <v>11.8</v>
      </c>
      <c r="N471">
        <v>6.59</v>
      </c>
    </row>
    <row r="472" spans="2:14" x14ac:dyDescent="0.3">
      <c r="B472">
        <v>10</v>
      </c>
      <c r="C472">
        <v>5.55</v>
      </c>
      <c r="D472">
        <v>5.14</v>
      </c>
      <c r="E472">
        <v>3.97</v>
      </c>
      <c r="F472">
        <v>3.33</v>
      </c>
      <c r="G472">
        <v>5.97</v>
      </c>
      <c r="H472">
        <v>4.6100000000000003</v>
      </c>
      <c r="I472">
        <v>37.5</v>
      </c>
      <c r="J472">
        <v>35.4</v>
      </c>
      <c r="K472">
        <v>55.8</v>
      </c>
      <c r="L472">
        <v>21.3</v>
      </c>
      <c r="M472">
        <v>11.2</v>
      </c>
      <c r="N472">
        <v>6.79</v>
      </c>
    </row>
    <row r="473" spans="2:14" x14ac:dyDescent="0.3">
      <c r="B473">
        <v>11</v>
      </c>
      <c r="C473">
        <v>5.55</v>
      </c>
      <c r="D473">
        <v>4.93</v>
      </c>
      <c r="E473">
        <v>4.13</v>
      </c>
      <c r="F473">
        <v>3.49</v>
      </c>
      <c r="G473">
        <v>6.38</v>
      </c>
      <c r="H473">
        <v>10.199999999999999</v>
      </c>
      <c r="I473">
        <v>55.8</v>
      </c>
      <c r="J473">
        <v>44.3</v>
      </c>
      <c r="K473">
        <v>46</v>
      </c>
      <c r="L473">
        <v>20.6</v>
      </c>
      <c r="M473">
        <v>10.9</v>
      </c>
      <c r="N473">
        <v>6.59</v>
      </c>
    </row>
    <row r="474" spans="2:14" x14ac:dyDescent="0.3">
      <c r="B474">
        <v>12</v>
      </c>
      <c r="C474">
        <v>5.34</v>
      </c>
      <c r="D474">
        <v>4.7699999999999996</v>
      </c>
      <c r="E474">
        <v>3.97</v>
      </c>
      <c r="F474">
        <v>3.81</v>
      </c>
      <c r="G474">
        <v>6.59</v>
      </c>
      <c r="H474">
        <v>6.59</v>
      </c>
      <c r="I474">
        <v>55.8</v>
      </c>
      <c r="J474">
        <v>54.8</v>
      </c>
      <c r="K474">
        <v>42.8</v>
      </c>
      <c r="L474">
        <v>19.8</v>
      </c>
      <c r="M474">
        <v>10.199999999999999</v>
      </c>
      <c r="N474">
        <v>6.38</v>
      </c>
    </row>
    <row r="475" spans="2:14" x14ac:dyDescent="0.3">
      <c r="B475">
        <v>13</v>
      </c>
      <c r="C475">
        <v>5.34</v>
      </c>
      <c r="D475">
        <v>4.7699999999999996</v>
      </c>
      <c r="E475">
        <v>3.97</v>
      </c>
      <c r="F475">
        <v>3.81</v>
      </c>
      <c r="G475">
        <v>7.78</v>
      </c>
      <c r="H475">
        <v>7.52</v>
      </c>
      <c r="I475">
        <v>46</v>
      </c>
      <c r="J475">
        <v>97.8</v>
      </c>
      <c r="K475">
        <v>42</v>
      </c>
      <c r="L475">
        <v>19</v>
      </c>
      <c r="M475">
        <v>9.91</v>
      </c>
      <c r="N475">
        <v>6.38</v>
      </c>
    </row>
    <row r="476" spans="2:14" x14ac:dyDescent="0.3">
      <c r="B476">
        <v>14</v>
      </c>
      <c r="C476">
        <v>5.34</v>
      </c>
      <c r="D476">
        <v>4.7699999999999996</v>
      </c>
      <c r="E476">
        <v>3.97</v>
      </c>
      <c r="F476">
        <v>3.81</v>
      </c>
      <c r="G476">
        <v>23.5</v>
      </c>
      <c r="H476">
        <v>6.38</v>
      </c>
      <c r="I476">
        <v>46</v>
      </c>
      <c r="J476">
        <v>68</v>
      </c>
      <c r="K476">
        <v>39</v>
      </c>
      <c r="L476">
        <v>17.8</v>
      </c>
      <c r="M476">
        <v>9.59</v>
      </c>
      <c r="N476">
        <v>6.38</v>
      </c>
    </row>
    <row r="477" spans="2:14" x14ac:dyDescent="0.3">
      <c r="B477">
        <v>15</v>
      </c>
      <c r="C477">
        <v>5.34</v>
      </c>
      <c r="D477">
        <v>4.93</v>
      </c>
      <c r="E477">
        <v>3.97</v>
      </c>
      <c r="F477">
        <v>3.81</v>
      </c>
      <c r="G477">
        <v>7.78</v>
      </c>
      <c r="H477">
        <v>8.81</v>
      </c>
      <c r="I477">
        <v>45.2</v>
      </c>
      <c r="J477">
        <v>48.6</v>
      </c>
      <c r="K477">
        <v>36.700000000000003</v>
      </c>
      <c r="L477">
        <v>17</v>
      </c>
      <c r="M477">
        <v>9.33</v>
      </c>
      <c r="N477">
        <v>6.38</v>
      </c>
    </row>
    <row r="478" spans="2:14" x14ac:dyDescent="0.3">
      <c r="B478">
        <v>16</v>
      </c>
      <c r="C478">
        <v>5.14</v>
      </c>
      <c r="D478">
        <v>5.14</v>
      </c>
      <c r="E478">
        <v>4.13</v>
      </c>
      <c r="F478">
        <v>3.81</v>
      </c>
      <c r="G478">
        <v>5.76</v>
      </c>
      <c r="H478">
        <v>9.91</v>
      </c>
      <c r="I478">
        <v>52.9</v>
      </c>
      <c r="J478">
        <v>46</v>
      </c>
      <c r="K478">
        <v>36.700000000000003</v>
      </c>
      <c r="L478">
        <v>16.600000000000001</v>
      </c>
      <c r="M478">
        <v>8.81</v>
      </c>
      <c r="N478">
        <v>6.17</v>
      </c>
    </row>
    <row r="479" spans="2:14" x14ac:dyDescent="0.3">
      <c r="B479">
        <v>17</v>
      </c>
      <c r="C479">
        <v>5.14</v>
      </c>
      <c r="D479">
        <v>5.14</v>
      </c>
      <c r="E479">
        <v>4.13</v>
      </c>
      <c r="F479">
        <v>3.97</v>
      </c>
      <c r="G479">
        <v>6.38</v>
      </c>
      <c r="H479">
        <v>7.26</v>
      </c>
      <c r="I479">
        <v>45.2</v>
      </c>
      <c r="J479">
        <v>43.5</v>
      </c>
      <c r="K479">
        <v>52.9</v>
      </c>
      <c r="L479">
        <v>15.8</v>
      </c>
      <c r="M479">
        <v>8.3000000000000007</v>
      </c>
      <c r="N479">
        <v>6.38</v>
      </c>
    </row>
    <row r="480" spans="2:14" x14ac:dyDescent="0.3">
      <c r="B480">
        <v>18</v>
      </c>
      <c r="C480">
        <v>5.34</v>
      </c>
      <c r="D480">
        <v>5.14</v>
      </c>
      <c r="E480">
        <v>3.97</v>
      </c>
      <c r="F480">
        <v>4.13</v>
      </c>
      <c r="G480">
        <v>6.79</v>
      </c>
      <c r="H480">
        <v>7.52</v>
      </c>
      <c r="I480">
        <v>40.5</v>
      </c>
      <c r="J480">
        <v>36.700000000000003</v>
      </c>
      <c r="K480">
        <v>71.3</v>
      </c>
      <c r="L480">
        <v>15.5</v>
      </c>
      <c r="M480">
        <v>8.0399999999999991</v>
      </c>
      <c r="N480">
        <v>6.17</v>
      </c>
    </row>
    <row r="481" spans="1:14" x14ac:dyDescent="0.3">
      <c r="B481">
        <v>19</v>
      </c>
      <c r="C481">
        <v>5.14</v>
      </c>
      <c r="D481">
        <v>4.93</v>
      </c>
      <c r="E481">
        <v>3.81</v>
      </c>
      <c r="F481">
        <v>3.97</v>
      </c>
      <c r="G481">
        <v>5.76</v>
      </c>
      <c r="H481">
        <v>24.2</v>
      </c>
      <c r="I481">
        <v>36.700000000000003</v>
      </c>
      <c r="J481">
        <v>59.7</v>
      </c>
      <c r="K481">
        <v>49.5</v>
      </c>
      <c r="L481">
        <v>15.5</v>
      </c>
      <c r="M481">
        <v>8.0399999999999991</v>
      </c>
      <c r="N481">
        <v>6.17</v>
      </c>
    </row>
    <row r="482" spans="1:14" x14ac:dyDescent="0.3">
      <c r="B482">
        <v>20</v>
      </c>
      <c r="C482">
        <v>5.14</v>
      </c>
      <c r="D482">
        <v>5.14</v>
      </c>
      <c r="E482">
        <v>3.81</v>
      </c>
      <c r="F482">
        <v>4.13</v>
      </c>
      <c r="G482">
        <v>5.55</v>
      </c>
      <c r="H482">
        <v>10.199999999999999</v>
      </c>
      <c r="I482">
        <v>39.700000000000003</v>
      </c>
      <c r="J482">
        <v>65.900000000000006</v>
      </c>
      <c r="K482">
        <v>42.8</v>
      </c>
      <c r="L482">
        <v>15.1</v>
      </c>
      <c r="M482">
        <v>8.0399999999999991</v>
      </c>
      <c r="N482">
        <v>5.97</v>
      </c>
    </row>
    <row r="483" spans="1:14" x14ac:dyDescent="0.3">
      <c r="B483">
        <v>21</v>
      </c>
      <c r="C483">
        <v>5.14</v>
      </c>
      <c r="D483">
        <v>4.6100000000000003</v>
      </c>
      <c r="E483">
        <v>3.81</v>
      </c>
      <c r="F483">
        <v>4.29</v>
      </c>
      <c r="G483">
        <v>5.34</v>
      </c>
      <c r="H483">
        <v>10.199999999999999</v>
      </c>
      <c r="I483">
        <v>47.7</v>
      </c>
      <c r="J483">
        <v>88.4</v>
      </c>
      <c r="K483">
        <v>36.700000000000003</v>
      </c>
      <c r="L483">
        <v>14.7</v>
      </c>
      <c r="M483">
        <v>7.78</v>
      </c>
      <c r="N483">
        <v>5.97</v>
      </c>
    </row>
    <row r="484" spans="1:14" x14ac:dyDescent="0.3">
      <c r="B484">
        <v>22</v>
      </c>
      <c r="C484">
        <v>4.93</v>
      </c>
      <c r="D484">
        <v>4.7699999999999996</v>
      </c>
      <c r="E484">
        <v>3.97</v>
      </c>
      <c r="F484">
        <v>4.6100000000000003</v>
      </c>
      <c r="G484">
        <v>4.7699999999999996</v>
      </c>
      <c r="H484">
        <v>15.1</v>
      </c>
      <c r="I484">
        <v>45.2</v>
      </c>
      <c r="J484">
        <v>63.7</v>
      </c>
      <c r="K484">
        <v>37.5</v>
      </c>
      <c r="L484">
        <v>14.7</v>
      </c>
      <c r="M484">
        <v>7.78</v>
      </c>
      <c r="N484">
        <v>5.97</v>
      </c>
    </row>
    <row r="485" spans="1:14" x14ac:dyDescent="0.3">
      <c r="B485">
        <v>23</v>
      </c>
      <c r="C485">
        <v>4.93</v>
      </c>
      <c r="D485">
        <v>4.6100000000000003</v>
      </c>
      <c r="E485">
        <v>3.81</v>
      </c>
      <c r="F485">
        <v>4.45</v>
      </c>
      <c r="G485">
        <v>4.6100000000000003</v>
      </c>
      <c r="H485">
        <v>18.2</v>
      </c>
      <c r="I485">
        <v>46.9</v>
      </c>
      <c r="J485">
        <v>56.8</v>
      </c>
      <c r="K485">
        <v>36</v>
      </c>
      <c r="L485">
        <v>14.7</v>
      </c>
      <c r="M485">
        <v>7.78</v>
      </c>
      <c r="N485">
        <v>5.97</v>
      </c>
    </row>
    <row r="486" spans="1:14" x14ac:dyDescent="0.3">
      <c r="B486">
        <v>24</v>
      </c>
      <c r="C486">
        <v>4.93</v>
      </c>
      <c r="D486">
        <v>4.45</v>
      </c>
      <c r="E486">
        <v>3.81</v>
      </c>
      <c r="F486">
        <v>4.6100000000000003</v>
      </c>
      <c r="G486">
        <v>4.6100000000000003</v>
      </c>
      <c r="H486">
        <v>17.399999999999999</v>
      </c>
      <c r="I486">
        <v>44.3</v>
      </c>
      <c r="J486">
        <v>47.7</v>
      </c>
      <c r="K486">
        <v>34.700000000000003</v>
      </c>
      <c r="L486">
        <v>14.3</v>
      </c>
      <c r="M486">
        <v>7.52</v>
      </c>
      <c r="N486">
        <v>6.17</v>
      </c>
    </row>
    <row r="487" spans="1:14" x14ac:dyDescent="0.3">
      <c r="B487">
        <v>25</v>
      </c>
      <c r="C487">
        <v>4.93</v>
      </c>
      <c r="D487">
        <v>4.45</v>
      </c>
      <c r="E487">
        <v>3.81</v>
      </c>
      <c r="F487">
        <v>4.29</v>
      </c>
      <c r="G487">
        <v>4.7699999999999996</v>
      </c>
      <c r="H487">
        <v>21.7</v>
      </c>
      <c r="I487">
        <v>48.6</v>
      </c>
      <c r="J487">
        <v>42.8</v>
      </c>
      <c r="K487">
        <v>33.4</v>
      </c>
      <c r="L487">
        <v>14.3</v>
      </c>
      <c r="M487">
        <v>7.52</v>
      </c>
      <c r="N487">
        <v>5.97</v>
      </c>
    </row>
    <row r="488" spans="1:14" x14ac:dyDescent="0.3">
      <c r="B488">
        <v>26</v>
      </c>
      <c r="C488">
        <v>4.93</v>
      </c>
      <c r="D488">
        <v>4.6100000000000003</v>
      </c>
      <c r="E488">
        <v>3.97</v>
      </c>
      <c r="F488">
        <v>3.97</v>
      </c>
      <c r="G488">
        <v>4.45</v>
      </c>
      <c r="H488">
        <v>25.9</v>
      </c>
      <c r="I488">
        <v>45.2</v>
      </c>
      <c r="J488">
        <v>42</v>
      </c>
      <c r="K488">
        <v>31.3</v>
      </c>
      <c r="L488">
        <v>13.9</v>
      </c>
      <c r="M488">
        <v>7.52</v>
      </c>
      <c r="N488">
        <v>5.76</v>
      </c>
    </row>
    <row r="489" spans="1:14" x14ac:dyDescent="0.3">
      <c r="B489">
        <v>27</v>
      </c>
      <c r="C489">
        <v>4.93</v>
      </c>
      <c r="D489">
        <v>4.45</v>
      </c>
      <c r="E489">
        <v>3.81</v>
      </c>
      <c r="F489">
        <v>4.29</v>
      </c>
      <c r="G489">
        <v>4.6100000000000003</v>
      </c>
      <c r="H489">
        <v>31.3</v>
      </c>
      <c r="I489">
        <v>107</v>
      </c>
      <c r="J489">
        <v>41.3</v>
      </c>
      <c r="K489">
        <v>30.7</v>
      </c>
      <c r="L489">
        <v>14.7</v>
      </c>
      <c r="M489">
        <v>7</v>
      </c>
      <c r="N489">
        <v>5.76</v>
      </c>
    </row>
    <row r="490" spans="1:14" x14ac:dyDescent="0.3">
      <c r="B490">
        <v>28</v>
      </c>
      <c r="C490">
        <v>5.14</v>
      </c>
      <c r="D490">
        <v>4.45</v>
      </c>
      <c r="E490">
        <v>3.65</v>
      </c>
      <c r="F490">
        <v>4.13</v>
      </c>
      <c r="G490">
        <v>4.29</v>
      </c>
      <c r="H490">
        <v>65.900000000000006</v>
      </c>
      <c r="I490">
        <v>95.1</v>
      </c>
      <c r="J490">
        <v>46.9</v>
      </c>
      <c r="K490">
        <v>29.4</v>
      </c>
      <c r="L490">
        <v>14.7</v>
      </c>
      <c r="M490">
        <v>7</v>
      </c>
      <c r="N490">
        <v>5.76</v>
      </c>
    </row>
    <row r="491" spans="1:14" x14ac:dyDescent="0.3">
      <c r="B491">
        <v>29</v>
      </c>
      <c r="C491">
        <v>4.93</v>
      </c>
      <c r="E491">
        <v>3.65</v>
      </c>
      <c r="F491">
        <v>4.13</v>
      </c>
      <c r="G491">
        <v>4.29</v>
      </c>
      <c r="H491">
        <v>48.6</v>
      </c>
      <c r="I491">
        <v>65.900000000000006</v>
      </c>
      <c r="J491">
        <v>48.6</v>
      </c>
      <c r="K491">
        <v>28.8</v>
      </c>
      <c r="L491">
        <v>15.1</v>
      </c>
      <c r="M491">
        <v>11.8</v>
      </c>
      <c r="N491">
        <v>5.76</v>
      </c>
    </row>
    <row r="492" spans="1:14" x14ac:dyDescent="0.3">
      <c r="B492">
        <v>30</v>
      </c>
      <c r="C492">
        <v>4.93</v>
      </c>
      <c r="E492">
        <v>3.65</v>
      </c>
      <c r="F492">
        <v>4.6100000000000003</v>
      </c>
      <c r="G492">
        <v>4.13</v>
      </c>
      <c r="H492">
        <v>35.4</v>
      </c>
      <c r="I492">
        <v>63.7</v>
      </c>
      <c r="J492">
        <v>132</v>
      </c>
      <c r="K492">
        <v>28.3</v>
      </c>
      <c r="L492">
        <v>15.5</v>
      </c>
      <c r="M492">
        <v>10.9</v>
      </c>
      <c r="N492">
        <v>5.76</v>
      </c>
    </row>
    <row r="493" spans="1:14" x14ac:dyDescent="0.3">
      <c r="B493">
        <v>31</v>
      </c>
      <c r="C493">
        <v>4.93</v>
      </c>
      <c r="E493">
        <v>3.65</v>
      </c>
      <c r="G493">
        <v>3.97</v>
      </c>
      <c r="I493">
        <v>71.3</v>
      </c>
      <c r="J493">
        <v>68</v>
      </c>
      <c r="L493">
        <v>15.1</v>
      </c>
      <c r="N493">
        <v>5.76</v>
      </c>
    </row>
    <row r="496" spans="1:14" x14ac:dyDescent="0.3">
      <c r="A496">
        <v>1980</v>
      </c>
      <c r="B496">
        <v>1</v>
      </c>
      <c r="C496">
        <v>5.55</v>
      </c>
      <c r="D496">
        <v>4.45</v>
      </c>
      <c r="E496">
        <v>4.29</v>
      </c>
      <c r="F496">
        <v>3.97</v>
      </c>
      <c r="G496">
        <v>3.81</v>
      </c>
      <c r="H496">
        <v>10.199999999999999</v>
      </c>
      <c r="I496">
        <v>60.7</v>
      </c>
      <c r="J496">
        <v>252</v>
      </c>
      <c r="K496">
        <v>70.2</v>
      </c>
      <c r="L496">
        <v>25.4</v>
      </c>
      <c r="M496">
        <v>12.8</v>
      </c>
      <c r="N496">
        <v>8.3000000000000007</v>
      </c>
    </row>
    <row r="497" spans="2:14" x14ac:dyDescent="0.3">
      <c r="B497">
        <v>2</v>
      </c>
      <c r="C497">
        <v>5.55</v>
      </c>
      <c r="D497">
        <v>4.45</v>
      </c>
      <c r="E497">
        <v>4.29</v>
      </c>
      <c r="F497">
        <v>3.81</v>
      </c>
      <c r="G497">
        <v>3.81</v>
      </c>
      <c r="H497">
        <v>6.59</v>
      </c>
      <c r="I497">
        <v>55.8</v>
      </c>
      <c r="J497">
        <v>141</v>
      </c>
      <c r="K497">
        <v>70.2</v>
      </c>
      <c r="L497">
        <v>23.8</v>
      </c>
      <c r="M497">
        <v>12.5</v>
      </c>
      <c r="N497">
        <v>8.0399999999999991</v>
      </c>
    </row>
    <row r="498" spans="2:14" x14ac:dyDescent="0.3">
      <c r="B498">
        <v>3</v>
      </c>
      <c r="C498">
        <v>5.34</v>
      </c>
      <c r="D498">
        <v>4.29</v>
      </c>
      <c r="E498">
        <v>4.45</v>
      </c>
      <c r="F498">
        <v>3.81</v>
      </c>
      <c r="G498">
        <v>3.97</v>
      </c>
      <c r="H498">
        <v>6.38</v>
      </c>
      <c r="I498">
        <v>58.7</v>
      </c>
      <c r="J498">
        <v>105</v>
      </c>
      <c r="K498">
        <v>88.4</v>
      </c>
      <c r="L498">
        <v>23.5</v>
      </c>
      <c r="M498">
        <v>11.8</v>
      </c>
      <c r="N498">
        <v>7.78</v>
      </c>
    </row>
    <row r="499" spans="2:14" x14ac:dyDescent="0.3">
      <c r="B499">
        <v>4</v>
      </c>
      <c r="C499">
        <v>5.34</v>
      </c>
      <c r="D499">
        <v>4.29</v>
      </c>
      <c r="E499">
        <v>4.29</v>
      </c>
      <c r="F499">
        <v>3.65</v>
      </c>
      <c r="G499">
        <v>4.13</v>
      </c>
      <c r="H499">
        <v>5.76</v>
      </c>
      <c r="I499">
        <v>52.9</v>
      </c>
      <c r="J499">
        <v>120</v>
      </c>
      <c r="K499">
        <v>88.4</v>
      </c>
      <c r="L499">
        <v>23.1</v>
      </c>
      <c r="M499">
        <v>11.5</v>
      </c>
      <c r="N499">
        <v>7.52</v>
      </c>
    </row>
    <row r="500" spans="2:14" x14ac:dyDescent="0.3">
      <c r="B500">
        <v>5</v>
      </c>
      <c r="C500">
        <v>5.34</v>
      </c>
      <c r="D500">
        <v>4.29</v>
      </c>
      <c r="E500">
        <v>4.45</v>
      </c>
      <c r="F500">
        <v>3.65</v>
      </c>
      <c r="G500">
        <v>4.29</v>
      </c>
      <c r="H500">
        <v>5.97</v>
      </c>
      <c r="I500">
        <v>46</v>
      </c>
      <c r="J500">
        <v>139</v>
      </c>
      <c r="K500">
        <v>79.599999999999994</v>
      </c>
      <c r="L500">
        <v>22.4</v>
      </c>
      <c r="M500">
        <v>11.5</v>
      </c>
      <c r="N500">
        <v>7.26</v>
      </c>
    </row>
    <row r="501" spans="2:14" x14ac:dyDescent="0.3">
      <c r="B501">
        <v>6</v>
      </c>
      <c r="C501">
        <v>5.14</v>
      </c>
      <c r="D501">
        <v>4.45</v>
      </c>
      <c r="E501">
        <v>4.29</v>
      </c>
      <c r="F501">
        <v>3.65</v>
      </c>
      <c r="G501">
        <v>4.29</v>
      </c>
      <c r="H501">
        <v>5.76</v>
      </c>
      <c r="I501">
        <v>42.8</v>
      </c>
      <c r="J501">
        <v>119</v>
      </c>
      <c r="K501">
        <v>87</v>
      </c>
      <c r="L501">
        <v>22</v>
      </c>
      <c r="M501">
        <v>11.2</v>
      </c>
      <c r="N501">
        <v>7</v>
      </c>
    </row>
    <row r="502" spans="2:14" x14ac:dyDescent="0.3">
      <c r="B502">
        <v>7</v>
      </c>
      <c r="C502">
        <v>5.14</v>
      </c>
      <c r="D502">
        <v>4.45</v>
      </c>
      <c r="E502">
        <v>4.29</v>
      </c>
      <c r="F502">
        <v>3.81</v>
      </c>
      <c r="G502">
        <v>4.45</v>
      </c>
      <c r="H502">
        <v>13.2</v>
      </c>
      <c r="I502">
        <v>40.5</v>
      </c>
      <c r="J502">
        <v>99.1</v>
      </c>
      <c r="K502">
        <v>78.400000000000006</v>
      </c>
      <c r="L502">
        <v>22.4</v>
      </c>
      <c r="M502">
        <v>10.6</v>
      </c>
      <c r="N502">
        <v>6.79</v>
      </c>
    </row>
    <row r="503" spans="2:14" x14ac:dyDescent="0.3">
      <c r="B503">
        <v>8</v>
      </c>
      <c r="C503">
        <v>5.34</v>
      </c>
      <c r="D503">
        <v>4.45</v>
      </c>
      <c r="E503">
        <v>4.13</v>
      </c>
      <c r="F503">
        <v>3.97</v>
      </c>
      <c r="G503">
        <v>4.45</v>
      </c>
      <c r="H503">
        <v>9.91</v>
      </c>
      <c r="I503">
        <v>39</v>
      </c>
      <c r="J503">
        <v>92.4</v>
      </c>
      <c r="K503">
        <v>73.5</v>
      </c>
      <c r="L503">
        <v>22</v>
      </c>
      <c r="M503">
        <v>10.199999999999999</v>
      </c>
      <c r="N503">
        <v>7</v>
      </c>
    </row>
    <row r="504" spans="2:14" x14ac:dyDescent="0.3">
      <c r="B504">
        <v>9</v>
      </c>
      <c r="C504">
        <v>5.14</v>
      </c>
      <c r="D504">
        <v>4.29</v>
      </c>
      <c r="E504">
        <v>4.13</v>
      </c>
      <c r="F504">
        <v>3.97</v>
      </c>
      <c r="G504">
        <v>4.45</v>
      </c>
      <c r="H504">
        <v>11.5</v>
      </c>
      <c r="I504">
        <v>36.700000000000003</v>
      </c>
      <c r="J504">
        <v>91.1</v>
      </c>
      <c r="K504">
        <v>68</v>
      </c>
      <c r="L504">
        <v>21.3</v>
      </c>
      <c r="M504">
        <v>9.91</v>
      </c>
      <c r="N504">
        <v>6.79</v>
      </c>
    </row>
    <row r="505" spans="2:14" x14ac:dyDescent="0.3">
      <c r="B505">
        <v>10</v>
      </c>
      <c r="C505">
        <v>5.14</v>
      </c>
      <c r="D505">
        <v>4.45</v>
      </c>
      <c r="E505">
        <v>3.97</v>
      </c>
      <c r="F505">
        <v>3.97</v>
      </c>
      <c r="G505">
        <v>4.29</v>
      </c>
      <c r="H505">
        <v>12.8</v>
      </c>
      <c r="I505">
        <v>31.3</v>
      </c>
      <c r="J505">
        <v>96.4</v>
      </c>
      <c r="K505">
        <v>59.7</v>
      </c>
      <c r="L505">
        <v>21.3</v>
      </c>
      <c r="M505">
        <v>9.59</v>
      </c>
      <c r="N505">
        <v>6.59</v>
      </c>
    </row>
    <row r="506" spans="2:14" x14ac:dyDescent="0.3">
      <c r="B506">
        <v>11</v>
      </c>
      <c r="C506">
        <v>5.14</v>
      </c>
      <c r="D506">
        <v>4.45</v>
      </c>
      <c r="E506">
        <v>3.97</v>
      </c>
      <c r="F506">
        <v>4.13</v>
      </c>
      <c r="G506">
        <v>4.45</v>
      </c>
      <c r="H506">
        <v>20.6</v>
      </c>
      <c r="I506">
        <v>29.4</v>
      </c>
      <c r="J506">
        <v>105</v>
      </c>
      <c r="K506">
        <v>52.9</v>
      </c>
      <c r="L506">
        <v>21</v>
      </c>
      <c r="M506">
        <v>9.33</v>
      </c>
      <c r="N506">
        <v>6.38</v>
      </c>
    </row>
    <row r="507" spans="2:14" x14ac:dyDescent="0.3">
      <c r="B507">
        <v>12</v>
      </c>
      <c r="C507">
        <v>4.93</v>
      </c>
      <c r="D507">
        <v>4.45</v>
      </c>
      <c r="E507">
        <v>3.97</v>
      </c>
      <c r="F507">
        <v>3.97</v>
      </c>
      <c r="G507">
        <v>4.7699999999999996</v>
      </c>
      <c r="H507">
        <v>14.7</v>
      </c>
      <c r="I507">
        <v>69.099999999999994</v>
      </c>
      <c r="J507">
        <v>99.1</v>
      </c>
      <c r="K507">
        <v>45.2</v>
      </c>
      <c r="L507">
        <v>20.6</v>
      </c>
      <c r="M507">
        <v>9.59</v>
      </c>
      <c r="N507">
        <v>6.38</v>
      </c>
    </row>
    <row r="508" spans="2:14" x14ac:dyDescent="0.3">
      <c r="B508">
        <v>13</v>
      </c>
      <c r="C508">
        <v>4.93</v>
      </c>
      <c r="D508">
        <v>4.29</v>
      </c>
      <c r="E508">
        <v>3.81</v>
      </c>
      <c r="F508">
        <v>3.81</v>
      </c>
      <c r="G508">
        <v>4.7699999999999996</v>
      </c>
      <c r="H508">
        <v>22.4</v>
      </c>
      <c r="I508">
        <v>154</v>
      </c>
      <c r="J508">
        <v>107</v>
      </c>
      <c r="K508">
        <v>96.4</v>
      </c>
      <c r="L508">
        <v>20.2</v>
      </c>
      <c r="M508">
        <v>9.07</v>
      </c>
      <c r="N508">
        <v>6.38</v>
      </c>
    </row>
    <row r="509" spans="2:14" x14ac:dyDescent="0.3">
      <c r="B509">
        <v>14</v>
      </c>
      <c r="C509">
        <v>4.93</v>
      </c>
      <c r="D509">
        <v>4.45</v>
      </c>
      <c r="E509">
        <v>3.97</v>
      </c>
      <c r="F509">
        <v>3.97</v>
      </c>
      <c r="G509">
        <v>4.7699999999999996</v>
      </c>
      <c r="H509">
        <v>65.900000000000006</v>
      </c>
      <c r="I509">
        <v>134</v>
      </c>
      <c r="J509">
        <v>84.5</v>
      </c>
      <c r="K509">
        <v>42</v>
      </c>
      <c r="L509">
        <v>19.8</v>
      </c>
      <c r="M509">
        <v>9.07</v>
      </c>
      <c r="N509">
        <v>6.17</v>
      </c>
    </row>
    <row r="510" spans="2:14" x14ac:dyDescent="0.3">
      <c r="B510">
        <v>15</v>
      </c>
      <c r="C510">
        <v>4.93</v>
      </c>
      <c r="D510">
        <v>4.29</v>
      </c>
      <c r="E510">
        <v>4.13</v>
      </c>
      <c r="F510">
        <v>3.81</v>
      </c>
      <c r="G510">
        <v>4.93</v>
      </c>
      <c r="H510">
        <v>70.2</v>
      </c>
      <c r="I510">
        <v>110</v>
      </c>
      <c r="J510">
        <v>130</v>
      </c>
      <c r="K510">
        <v>39</v>
      </c>
      <c r="L510">
        <v>19.8</v>
      </c>
      <c r="M510">
        <v>9.07</v>
      </c>
      <c r="N510">
        <v>6.17</v>
      </c>
    </row>
    <row r="511" spans="2:14" x14ac:dyDescent="0.3">
      <c r="B511">
        <v>16</v>
      </c>
      <c r="C511">
        <v>4.93</v>
      </c>
      <c r="D511">
        <v>4.13</v>
      </c>
      <c r="E511">
        <v>3.97</v>
      </c>
      <c r="F511">
        <v>3.81</v>
      </c>
      <c r="G511">
        <v>5.14</v>
      </c>
      <c r="H511">
        <v>85.7</v>
      </c>
      <c r="I511">
        <v>156</v>
      </c>
      <c r="J511">
        <v>78.400000000000006</v>
      </c>
      <c r="K511">
        <v>44.3</v>
      </c>
      <c r="L511">
        <v>19</v>
      </c>
      <c r="M511">
        <v>9.33</v>
      </c>
      <c r="N511">
        <v>6.38</v>
      </c>
    </row>
    <row r="512" spans="2:14" x14ac:dyDescent="0.3">
      <c r="B512">
        <v>17</v>
      </c>
      <c r="C512">
        <v>4.7699999999999996</v>
      </c>
      <c r="D512">
        <v>4.13</v>
      </c>
      <c r="E512">
        <v>3.81</v>
      </c>
      <c r="F512">
        <v>3.65</v>
      </c>
      <c r="G512">
        <v>4.7699999999999996</v>
      </c>
      <c r="H512">
        <v>71.3</v>
      </c>
      <c r="I512">
        <v>137</v>
      </c>
      <c r="J512">
        <v>122</v>
      </c>
      <c r="K512">
        <v>42</v>
      </c>
      <c r="L512">
        <v>19.8</v>
      </c>
      <c r="M512">
        <v>9.07</v>
      </c>
      <c r="N512">
        <v>6.17</v>
      </c>
    </row>
    <row r="513" spans="2:14" x14ac:dyDescent="0.3">
      <c r="B513">
        <v>18</v>
      </c>
      <c r="C513">
        <v>4.7699999999999996</v>
      </c>
      <c r="D513">
        <v>4.29</v>
      </c>
      <c r="E513">
        <v>3.97</v>
      </c>
      <c r="F513">
        <v>3.65</v>
      </c>
      <c r="G513">
        <v>5.55</v>
      </c>
      <c r="H513">
        <v>75.900000000000006</v>
      </c>
      <c r="I513">
        <v>139</v>
      </c>
      <c r="J513">
        <v>122</v>
      </c>
      <c r="K513">
        <v>38.200000000000003</v>
      </c>
      <c r="L513">
        <v>19</v>
      </c>
      <c r="M513">
        <v>9.07</v>
      </c>
      <c r="N513">
        <v>6.38</v>
      </c>
    </row>
    <row r="514" spans="2:14" x14ac:dyDescent="0.3">
      <c r="B514">
        <v>19</v>
      </c>
      <c r="C514">
        <v>4.7699999999999996</v>
      </c>
      <c r="D514">
        <v>4.13</v>
      </c>
      <c r="E514">
        <v>3.81</v>
      </c>
      <c r="F514">
        <v>3.81</v>
      </c>
      <c r="G514">
        <v>8.5500000000000007</v>
      </c>
      <c r="H514">
        <v>113</v>
      </c>
      <c r="I514">
        <v>152</v>
      </c>
      <c r="J514">
        <v>122</v>
      </c>
      <c r="K514">
        <v>36</v>
      </c>
      <c r="L514">
        <v>18.2</v>
      </c>
      <c r="M514">
        <v>8.81</v>
      </c>
      <c r="N514">
        <v>6.17</v>
      </c>
    </row>
    <row r="515" spans="2:14" x14ac:dyDescent="0.3">
      <c r="B515">
        <v>20</v>
      </c>
      <c r="C515">
        <v>4.7699999999999996</v>
      </c>
      <c r="D515">
        <v>4.29</v>
      </c>
      <c r="E515">
        <v>3.65</v>
      </c>
      <c r="F515">
        <v>3.65</v>
      </c>
      <c r="G515">
        <v>6.17</v>
      </c>
      <c r="H515">
        <v>101</v>
      </c>
      <c r="I515">
        <v>116</v>
      </c>
      <c r="J515">
        <v>108</v>
      </c>
      <c r="K515">
        <v>35.4</v>
      </c>
      <c r="L515">
        <v>17.8</v>
      </c>
      <c r="M515">
        <v>8.81</v>
      </c>
      <c r="N515">
        <v>6.17</v>
      </c>
    </row>
    <row r="516" spans="2:14" x14ac:dyDescent="0.3">
      <c r="B516">
        <v>21</v>
      </c>
      <c r="C516">
        <v>4.7699999999999996</v>
      </c>
      <c r="D516">
        <v>4.45</v>
      </c>
      <c r="E516">
        <v>3.97</v>
      </c>
      <c r="F516">
        <v>3.49</v>
      </c>
      <c r="G516">
        <v>8.3000000000000007</v>
      </c>
      <c r="H516">
        <v>74.7</v>
      </c>
      <c r="I516">
        <v>97.8</v>
      </c>
      <c r="J516">
        <v>101</v>
      </c>
      <c r="K516">
        <v>34.700000000000003</v>
      </c>
      <c r="L516">
        <v>17.399999999999999</v>
      </c>
      <c r="M516">
        <v>9.07</v>
      </c>
      <c r="N516">
        <v>6.38</v>
      </c>
    </row>
    <row r="517" spans="2:14" x14ac:dyDescent="0.3">
      <c r="B517">
        <v>22</v>
      </c>
      <c r="C517">
        <v>4.7699999999999996</v>
      </c>
      <c r="D517">
        <v>4.45</v>
      </c>
      <c r="E517">
        <v>4.13</v>
      </c>
      <c r="F517">
        <v>3.49</v>
      </c>
      <c r="G517">
        <v>6.59</v>
      </c>
      <c r="H517">
        <v>82</v>
      </c>
      <c r="I517">
        <v>88.4</v>
      </c>
      <c r="J517">
        <v>105</v>
      </c>
      <c r="K517">
        <v>35.4</v>
      </c>
      <c r="L517">
        <v>16.600000000000001</v>
      </c>
      <c r="M517">
        <v>8.81</v>
      </c>
      <c r="N517">
        <v>6.17</v>
      </c>
    </row>
    <row r="518" spans="2:14" x14ac:dyDescent="0.3">
      <c r="B518">
        <v>23</v>
      </c>
      <c r="C518">
        <v>4.6100000000000003</v>
      </c>
      <c r="D518">
        <v>4.29</v>
      </c>
      <c r="E518">
        <v>4.29</v>
      </c>
      <c r="F518">
        <v>3.65</v>
      </c>
      <c r="G518">
        <v>6.17</v>
      </c>
      <c r="H518">
        <v>114</v>
      </c>
      <c r="I518">
        <v>82</v>
      </c>
      <c r="J518">
        <v>97.8</v>
      </c>
      <c r="K518">
        <v>34</v>
      </c>
      <c r="L518">
        <v>16.2</v>
      </c>
      <c r="M518">
        <v>8.81</v>
      </c>
      <c r="N518">
        <v>5.97</v>
      </c>
    </row>
    <row r="519" spans="2:14" x14ac:dyDescent="0.3">
      <c r="B519">
        <v>24</v>
      </c>
      <c r="C519">
        <v>4.6100000000000003</v>
      </c>
      <c r="D519">
        <v>4.45</v>
      </c>
      <c r="E519">
        <v>4.45</v>
      </c>
      <c r="F519">
        <v>3.65</v>
      </c>
      <c r="G519">
        <v>5.34</v>
      </c>
      <c r="H519">
        <v>87</v>
      </c>
      <c r="I519">
        <v>101</v>
      </c>
      <c r="J519">
        <v>97.8</v>
      </c>
      <c r="K519">
        <v>34</v>
      </c>
      <c r="L519">
        <v>17.399999999999999</v>
      </c>
      <c r="M519">
        <v>8.5500000000000007</v>
      </c>
      <c r="N519">
        <v>5.97</v>
      </c>
    </row>
    <row r="520" spans="2:14" x14ac:dyDescent="0.3">
      <c r="B520">
        <v>25</v>
      </c>
      <c r="C520">
        <v>4.45</v>
      </c>
      <c r="D520">
        <v>4.29</v>
      </c>
      <c r="E520">
        <v>4.29</v>
      </c>
      <c r="F520">
        <v>3.49</v>
      </c>
      <c r="G520">
        <v>5.14</v>
      </c>
      <c r="H520">
        <v>80.8</v>
      </c>
      <c r="I520">
        <v>84.5</v>
      </c>
      <c r="J520">
        <v>93.7</v>
      </c>
      <c r="K520">
        <v>34</v>
      </c>
      <c r="L520">
        <v>16.2</v>
      </c>
      <c r="M520">
        <v>8.5500000000000007</v>
      </c>
      <c r="N520">
        <v>5.76</v>
      </c>
    </row>
    <row r="521" spans="2:14" x14ac:dyDescent="0.3">
      <c r="B521">
        <v>26</v>
      </c>
      <c r="C521">
        <v>4.45</v>
      </c>
      <c r="D521">
        <v>4.29</v>
      </c>
      <c r="E521">
        <v>4.13</v>
      </c>
      <c r="F521">
        <v>3.49</v>
      </c>
      <c r="G521">
        <v>5.55</v>
      </c>
      <c r="H521">
        <v>158</v>
      </c>
      <c r="I521">
        <v>108</v>
      </c>
      <c r="J521">
        <v>99.1</v>
      </c>
      <c r="K521">
        <v>32</v>
      </c>
      <c r="L521">
        <v>15.1</v>
      </c>
      <c r="M521">
        <v>8.3000000000000007</v>
      </c>
      <c r="N521">
        <v>5.76</v>
      </c>
    </row>
    <row r="522" spans="2:14" x14ac:dyDescent="0.3">
      <c r="B522">
        <v>27</v>
      </c>
      <c r="C522">
        <v>4.45</v>
      </c>
      <c r="D522">
        <v>4.13</v>
      </c>
      <c r="E522">
        <v>3.97</v>
      </c>
      <c r="F522">
        <v>3.65</v>
      </c>
      <c r="G522">
        <v>4.7699999999999996</v>
      </c>
      <c r="H522">
        <v>122</v>
      </c>
      <c r="I522">
        <v>135</v>
      </c>
      <c r="J522">
        <v>114</v>
      </c>
      <c r="K522">
        <v>29.4</v>
      </c>
      <c r="L522">
        <v>14.3</v>
      </c>
      <c r="M522">
        <v>8.5500000000000007</v>
      </c>
      <c r="N522">
        <v>5.97</v>
      </c>
    </row>
    <row r="523" spans="2:14" x14ac:dyDescent="0.3">
      <c r="B523">
        <v>28</v>
      </c>
      <c r="C523">
        <v>4.45</v>
      </c>
      <c r="D523">
        <v>4.13</v>
      </c>
      <c r="E523">
        <v>3.97</v>
      </c>
      <c r="F523">
        <v>3.65</v>
      </c>
      <c r="G523">
        <v>4.7699999999999996</v>
      </c>
      <c r="H523">
        <v>99.1</v>
      </c>
      <c r="I523">
        <v>146</v>
      </c>
      <c r="J523">
        <v>85.7</v>
      </c>
      <c r="K523">
        <v>28.3</v>
      </c>
      <c r="L523">
        <v>14.7</v>
      </c>
      <c r="M523">
        <v>8.3000000000000007</v>
      </c>
      <c r="N523">
        <v>5.76</v>
      </c>
    </row>
    <row r="524" spans="2:14" x14ac:dyDescent="0.3">
      <c r="B524">
        <v>29</v>
      </c>
      <c r="C524">
        <v>4.29</v>
      </c>
      <c r="D524">
        <v>4.13</v>
      </c>
      <c r="E524">
        <v>4.13</v>
      </c>
      <c r="F524">
        <v>3.81</v>
      </c>
      <c r="G524">
        <v>4.93</v>
      </c>
      <c r="H524">
        <v>85.7</v>
      </c>
      <c r="I524">
        <v>168</v>
      </c>
      <c r="J524">
        <v>78.400000000000006</v>
      </c>
      <c r="K524">
        <v>26.5</v>
      </c>
      <c r="L524">
        <v>14.3</v>
      </c>
      <c r="M524">
        <v>8.0399999999999991</v>
      </c>
      <c r="N524">
        <v>5.97</v>
      </c>
    </row>
    <row r="525" spans="2:14" x14ac:dyDescent="0.3">
      <c r="B525">
        <v>30</v>
      </c>
      <c r="C525">
        <v>4.45</v>
      </c>
      <c r="E525">
        <v>4.29</v>
      </c>
      <c r="F525">
        <v>3.65</v>
      </c>
      <c r="G525">
        <v>4.93</v>
      </c>
      <c r="H525">
        <v>71.3</v>
      </c>
      <c r="I525">
        <v>152</v>
      </c>
      <c r="J525">
        <v>80.8</v>
      </c>
      <c r="K525">
        <v>27.1</v>
      </c>
      <c r="L525">
        <v>13.9</v>
      </c>
      <c r="M525">
        <v>8.0399999999999991</v>
      </c>
      <c r="N525">
        <v>5.76</v>
      </c>
    </row>
    <row r="526" spans="2:14" x14ac:dyDescent="0.3">
      <c r="B526">
        <v>31</v>
      </c>
      <c r="C526">
        <v>4.45</v>
      </c>
      <c r="E526">
        <v>3.97</v>
      </c>
      <c r="G526">
        <v>18.600000000000001</v>
      </c>
      <c r="I526">
        <v>326</v>
      </c>
      <c r="J526">
        <v>77.2</v>
      </c>
      <c r="L526">
        <v>13.6</v>
      </c>
      <c r="N526">
        <v>5.76</v>
      </c>
    </row>
    <row r="529" spans="1:14" x14ac:dyDescent="0.3">
      <c r="A529">
        <v>1981</v>
      </c>
      <c r="B529">
        <v>1</v>
      </c>
      <c r="C529">
        <v>5.97</v>
      </c>
      <c r="D529">
        <v>4.7699999999999996</v>
      </c>
      <c r="E529">
        <v>4.13</v>
      </c>
      <c r="F529">
        <v>3.81</v>
      </c>
      <c r="G529">
        <v>7</v>
      </c>
      <c r="H529">
        <v>7</v>
      </c>
      <c r="I529">
        <v>89.7</v>
      </c>
      <c r="J529">
        <v>79.599999999999994</v>
      </c>
      <c r="K529">
        <v>55.8</v>
      </c>
      <c r="L529">
        <v>21</v>
      </c>
      <c r="M529">
        <v>12.5</v>
      </c>
      <c r="N529">
        <v>8.0399999999999991</v>
      </c>
    </row>
    <row r="530" spans="1:14" x14ac:dyDescent="0.3">
      <c r="B530">
        <v>2</v>
      </c>
      <c r="C530">
        <v>5.97</v>
      </c>
      <c r="D530">
        <v>4.93</v>
      </c>
      <c r="E530">
        <v>3.97</v>
      </c>
      <c r="F530">
        <v>3.81</v>
      </c>
      <c r="G530">
        <v>9.07</v>
      </c>
      <c r="H530">
        <v>6.59</v>
      </c>
      <c r="I530">
        <v>80.8</v>
      </c>
      <c r="J530">
        <v>107</v>
      </c>
      <c r="K530">
        <v>57.7</v>
      </c>
      <c r="L530">
        <v>22</v>
      </c>
      <c r="M530">
        <v>12.2</v>
      </c>
      <c r="N530">
        <v>8.0399999999999991</v>
      </c>
    </row>
    <row r="531" spans="1:14" x14ac:dyDescent="0.3">
      <c r="B531">
        <v>3</v>
      </c>
      <c r="C531">
        <v>6.17</v>
      </c>
      <c r="D531">
        <v>4.7699999999999996</v>
      </c>
      <c r="E531">
        <v>4.13</v>
      </c>
      <c r="F531">
        <v>3.81</v>
      </c>
      <c r="G531">
        <v>8.5500000000000007</v>
      </c>
      <c r="H531">
        <v>6.38</v>
      </c>
      <c r="I531">
        <v>72.400000000000006</v>
      </c>
      <c r="J531">
        <v>102</v>
      </c>
      <c r="K531">
        <v>54.8</v>
      </c>
      <c r="L531">
        <v>22</v>
      </c>
      <c r="M531">
        <v>12.2</v>
      </c>
      <c r="N531">
        <v>7.78</v>
      </c>
    </row>
    <row r="532" spans="1:14" x14ac:dyDescent="0.3">
      <c r="B532">
        <v>4</v>
      </c>
      <c r="C532">
        <v>5.97</v>
      </c>
      <c r="D532">
        <v>4.7699999999999996</v>
      </c>
      <c r="E532">
        <v>3.97</v>
      </c>
      <c r="F532">
        <v>3.81</v>
      </c>
      <c r="G532">
        <v>8.81</v>
      </c>
      <c r="H532">
        <v>6.38</v>
      </c>
      <c r="I532">
        <v>72.400000000000006</v>
      </c>
      <c r="J532">
        <v>139</v>
      </c>
      <c r="K532">
        <v>50.3</v>
      </c>
      <c r="L532">
        <v>27.1</v>
      </c>
      <c r="M532">
        <v>11.8</v>
      </c>
      <c r="N532">
        <v>7.52</v>
      </c>
    </row>
    <row r="533" spans="1:14" x14ac:dyDescent="0.3">
      <c r="B533">
        <v>5</v>
      </c>
      <c r="C533">
        <v>5.76</v>
      </c>
      <c r="D533">
        <v>4.6100000000000003</v>
      </c>
      <c r="E533">
        <v>3.97</v>
      </c>
      <c r="F533">
        <v>3.65</v>
      </c>
      <c r="G533">
        <v>9.33</v>
      </c>
      <c r="H533">
        <v>6.38</v>
      </c>
      <c r="I533">
        <v>69.099999999999994</v>
      </c>
      <c r="J533">
        <v>132</v>
      </c>
      <c r="K533">
        <v>49.5</v>
      </c>
      <c r="L533">
        <v>21</v>
      </c>
      <c r="M533">
        <v>11.8</v>
      </c>
      <c r="N533">
        <v>7.52</v>
      </c>
    </row>
    <row r="534" spans="1:14" x14ac:dyDescent="0.3">
      <c r="B534">
        <v>6</v>
      </c>
      <c r="C534">
        <v>5.55</v>
      </c>
      <c r="D534">
        <v>4.7699999999999996</v>
      </c>
      <c r="E534">
        <v>3.97</v>
      </c>
      <c r="F534">
        <v>3.81</v>
      </c>
      <c r="G534">
        <v>18.600000000000001</v>
      </c>
      <c r="H534">
        <v>8.0399999999999991</v>
      </c>
      <c r="I534">
        <v>91.1</v>
      </c>
      <c r="J534">
        <v>156</v>
      </c>
      <c r="K534">
        <v>48.6</v>
      </c>
      <c r="L534">
        <v>19.8</v>
      </c>
      <c r="M534">
        <v>11.5</v>
      </c>
      <c r="N534">
        <v>7.78</v>
      </c>
    </row>
    <row r="535" spans="1:14" x14ac:dyDescent="0.3">
      <c r="B535">
        <v>7</v>
      </c>
      <c r="C535">
        <v>5.76</v>
      </c>
      <c r="D535">
        <v>4.6100000000000003</v>
      </c>
      <c r="E535">
        <v>3.97</v>
      </c>
      <c r="F535">
        <v>3.81</v>
      </c>
      <c r="G535">
        <v>10.199999999999999</v>
      </c>
      <c r="H535">
        <v>11.2</v>
      </c>
      <c r="I535">
        <v>101</v>
      </c>
      <c r="J535">
        <v>283</v>
      </c>
      <c r="K535">
        <v>47.7</v>
      </c>
      <c r="L535">
        <v>20.2</v>
      </c>
      <c r="M535">
        <v>11.2</v>
      </c>
      <c r="N535">
        <v>7.52</v>
      </c>
    </row>
    <row r="536" spans="1:14" x14ac:dyDescent="0.3">
      <c r="B536">
        <v>8</v>
      </c>
      <c r="C536">
        <v>5.55</v>
      </c>
      <c r="D536">
        <v>4.7699999999999996</v>
      </c>
      <c r="E536">
        <v>3.97</v>
      </c>
      <c r="F536">
        <v>3.65</v>
      </c>
      <c r="G536">
        <v>11.2</v>
      </c>
      <c r="H536">
        <v>8.3000000000000007</v>
      </c>
      <c r="I536">
        <v>73.5</v>
      </c>
      <c r="J536">
        <v>304</v>
      </c>
      <c r="K536">
        <v>46.9</v>
      </c>
      <c r="L536">
        <v>19.8</v>
      </c>
      <c r="M536">
        <v>11.2</v>
      </c>
      <c r="N536">
        <v>7.26</v>
      </c>
    </row>
    <row r="537" spans="1:14" x14ac:dyDescent="0.3">
      <c r="B537">
        <v>9</v>
      </c>
      <c r="C537">
        <v>5.34</v>
      </c>
      <c r="D537">
        <v>4.6100000000000003</v>
      </c>
      <c r="E537">
        <v>3.97</v>
      </c>
      <c r="F537">
        <v>3.65</v>
      </c>
      <c r="G537">
        <v>11.2</v>
      </c>
      <c r="H537">
        <v>7.26</v>
      </c>
      <c r="I537">
        <v>70.2</v>
      </c>
      <c r="J537">
        <v>125</v>
      </c>
      <c r="K537">
        <v>46</v>
      </c>
      <c r="L537">
        <v>19</v>
      </c>
      <c r="M537">
        <v>10.9</v>
      </c>
      <c r="N537">
        <v>7.26</v>
      </c>
    </row>
    <row r="538" spans="1:14" x14ac:dyDescent="0.3">
      <c r="B538">
        <v>10</v>
      </c>
      <c r="C538">
        <v>5.55</v>
      </c>
      <c r="D538">
        <v>4.6100000000000003</v>
      </c>
      <c r="E538">
        <v>3.97</v>
      </c>
      <c r="F538">
        <v>3.81</v>
      </c>
      <c r="G538">
        <v>9.33</v>
      </c>
      <c r="H538">
        <v>7.26</v>
      </c>
      <c r="I538">
        <v>63.7</v>
      </c>
      <c r="J538">
        <v>87</v>
      </c>
      <c r="K538">
        <v>47.7</v>
      </c>
      <c r="L538">
        <v>18.600000000000001</v>
      </c>
      <c r="M538">
        <v>10.6</v>
      </c>
      <c r="N538">
        <v>7.26</v>
      </c>
    </row>
    <row r="539" spans="1:14" x14ac:dyDescent="0.3">
      <c r="B539">
        <v>11</v>
      </c>
      <c r="C539">
        <v>5.34</v>
      </c>
      <c r="D539">
        <v>4.6100000000000003</v>
      </c>
      <c r="E539">
        <v>3.97</v>
      </c>
      <c r="F539">
        <v>3.65</v>
      </c>
      <c r="G539">
        <v>8.5500000000000007</v>
      </c>
      <c r="H539">
        <v>6.79</v>
      </c>
      <c r="I539">
        <v>59.7</v>
      </c>
      <c r="J539">
        <v>88.4</v>
      </c>
      <c r="K539">
        <v>45.2</v>
      </c>
      <c r="L539">
        <v>19</v>
      </c>
      <c r="M539">
        <v>10.199999999999999</v>
      </c>
      <c r="N539">
        <v>7</v>
      </c>
    </row>
    <row r="540" spans="1:14" x14ac:dyDescent="0.3">
      <c r="B540">
        <v>12</v>
      </c>
      <c r="C540">
        <v>5.14</v>
      </c>
      <c r="D540">
        <v>4.45</v>
      </c>
      <c r="E540">
        <v>4.13</v>
      </c>
      <c r="F540">
        <v>3.81</v>
      </c>
      <c r="G540">
        <v>8.3000000000000007</v>
      </c>
      <c r="H540">
        <v>6.59</v>
      </c>
      <c r="I540">
        <v>56.8</v>
      </c>
      <c r="J540">
        <v>87</v>
      </c>
      <c r="K540">
        <v>44.3</v>
      </c>
      <c r="L540">
        <v>18.600000000000001</v>
      </c>
      <c r="M540">
        <v>9.91</v>
      </c>
      <c r="N540">
        <v>7</v>
      </c>
    </row>
    <row r="541" spans="1:14" x14ac:dyDescent="0.3">
      <c r="B541">
        <v>13</v>
      </c>
      <c r="C541">
        <v>5.34</v>
      </c>
      <c r="D541">
        <v>4.45</v>
      </c>
      <c r="E541">
        <v>3.81</v>
      </c>
      <c r="F541">
        <v>3.81</v>
      </c>
      <c r="G541">
        <v>8.0399999999999991</v>
      </c>
      <c r="H541">
        <v>7</v>
      </c>
      <c r="I541">
        <v>56.8</v>
      </c>
      <c r="J541">
        <v>78.400000000000006</v>
      </c>
      <c r="K541">
        <v>42</v>
      </c>
      <c r="L541">
        <v>18.2</v>
      </c>
      <c r="M541">
        <v>9.59</v>
      </c>
      <c r="N541">
        <v>7</v>
      </c>
    </row>
    <row r="542" spans="1:14" x14ac:dyDescent="0.3">
      <c r="B542">
        <v>14</v>
      </c>
      <c r="C542">
        <v>5.34</v>
      </c>
      <c r="D542">
        <v>4.45</v>
      </c>
      <c r="E542">
        <v>3.81</v>
      </c>
      <c r="F542">
        <v>4.93</v>
      </c>
      <c r="G542">
        <v>7.26</v>
      </c>
      <c r="H542">
        <v>6.59</v>
      </c>
      <c r="I542">
        <v>125</v>
      </c>
      <c r="J542">
        <v>77.2</v>
      </c>
      <c r="K542">
        <v>41.3</v>
      </c>
      <c r="L542">
        <v>18.2</v>
      </c>
      <c r="M542">
        <v>9.59</v>
      </c>
      <c r="N542">
        <v>7</v>
      </c>
    </row>
    <row r="543" spans="1:14" x14ac:dyDescent="0.3">
      <c r="B543">
        <v>15</v>
      </c>
      <c r="C543">
        <v>5.14</v>
      </c>
      <c r="D543">
        <v>4.29</v>
      </c>
      <c r="E543">
        <v>3.81</v>
      </c>
      <c r="F543">
        <v>35.4</v>
      </c>
      <c r="G543">
        <v>6.79</v>
      </c>
      <c r="H543">
        <v>9.91</v>
      </c>
      <c r="I543">
        <v>96.4</v>
      </c>
      <c r="J543">
        <v>74.7</v>
      </c>
      <c r="K543">
        <v>40.5</v>
      </c>
      <c r="L543">
        <v>17.8</v>
      </c>
      <c r="M543">
        <v>9.59</v>
      </c>
      <c r="N543">
        <v>6.79</v>
      </c>
    </row>
    <row r="544" spans="1:14" x14ac:dyDescent="0.3">
      <c r="B544">
        <v>16</v>
      </c>
      <c r="C544">
        <v>5.34</v>
      </c>
      <c r="D544">
        <v>4.29</v>
      </c>
      <c r="E544">
        <v>3.97</v>
      </c>
      <c r="F544">
        <v>20.6</v>
      </c>
      <c r="G544">
        <v>6.38</v>
      </c>
      <c r="H544">
        <v>30.7</v>
      </c>
      <c r="I544">
        <v>56.8</v>
      </c>
      <c r="J544">
        <v>68</v>
      </c>
      <c r="K544">
        <v>39.700000000000003</v>
      </c>
      <c r="L544">
        <v>17.399999999999999</v>
      </c>
      <c r="M544">
        <v>9.59</v>
      </c>
      <c r="N544">
        <v>6.79</v>
      </c>
    </row>
    <row r="545" spans="2:14" x14ac:dyDescent="0.3">
      <c r="B545">
        <v>17</v>
      </c>
      <c r="C545">
        <v>5.14</v>
      </c>
      <c r="D545">
        <v>4.29</v>
      </c>
      <c r="E545">
        <v>3.97</v>
      </c>
      <c r="F545">
        <v>15.1</v>
      </c>
      <c r="G545">
        <v>6.17</v>
      </c>
      <c r="H545">
        <v>25.4</v>
      </c>
      <c r="I545">
        <v>160</v>
      </c>
      <c r="J545">
        <v>102</v>
      </c>
      <c r="K545">
        <v>39.700000000000003</v>
      </c>
      <c r="L545">
        <v>17</v>
      </c>
      <c r="M545">
        <v>9.33</v>
      </c>
      <c r="N545">
        <v>6.59</v>
      </c>
    </row>
    <row r="546" spans="2:14" x14ac:dyDescent="0.3">
      <c r="B546">
        <v>18</v>
      </c>
      <c r="C546">
        <v>5.14</v>
      </c>
      <c r="D546">
        <v>4.13</v>
      </c>
      <c r="E546">
        <v>3.97</v>
      </c>
      <c r="F546">
        <v>10.9</v>
      </c>
      <c r="G546">
        <v>6.59</v>
      </c>
      <c r="H546">
        <v>17.399999999999999</v>
      </c>
      <c r="I546">
        <v>298</v>
      </c>
      <c r="J546">
        <v>91.1</v>
      </c>
      <c r="K546">
        <v>39</v>
      </c>
      <c r="L546">
        <v>17</v>
      </c>
      <c r="M546">
        <v>8.81</v>
      </c>
      <c r="N546">
        <v>6.79</v>
      </c>
    </row>
    <row r="547" spans="2:14" x14ac:dyDescent="0.3">
      <c r="B547">
        <v>19</v>
      </c>
      <c r="C547">
        <v>5.34</v>
      </c>
      <c r="D547">
        <v>4.29</v>
      </c>
      <c r="E547">
        <v>3.97</v>
      </c>
      <c r="F547">
        <v>8.5500000000000007</v>
      </c>
      <c r="G547">
        <v>5.97</v>
      </c>
      <c r="H547">
        <v>13.6</v>
      </c>
      <c r="I547">
        <v>85.7</v>
      </c>
      <c r="J547">
        <v>96.4</v>
      </c>
      <c r="K547">
        <v>41.3</v>
      </c>
      <c r="L547">
        <v>16.2</v>
      </c>
      <c r="M547">
        <v>8.81</v>
      </c>
      <c r="N547">
        <v>6.79</v>
      </c>
    </row>
    <row r="548" spans="2:14" x14ac:dyDescent="0.3">
      <c r="B548">
        <v>20</v>
      </c>
      <c r="C548">
        <v>5.14</v>
      </c>
      <c r="D548">
        <v>4.13</v>
      </c>
      <c r="E548">
        <v>4.13</v>
      </c>
      <c r="F548">
        <v>7.26</v>
      </c>
      <c r="G548">
        <v>5.76</v>
      </c>
      <c r="H548">
        <v>18.600000000000001</v>
      </c>
      <c r="I548">
        <v>99.1</v>
      </c>
      <c r="J548">
        <v>73.5</v>
      </c>
      <c r="K548">
        <v>38.200000000000003</v>
      </c>
      <c r="L548">
        <v>15.8</v>
      </c>
      <c r="M548">
        <v>8.81</v>
      </c>
      <c r="N548">
        <v>6.79</v>
      </c>
    </row>
    <row r="549" spans="2:14" x14ac:dyDescent="0.3">
      <c r="B549">
        <v>21</v>
      </c>
      <c r="C549">
        <v>5.14</v>
      </c>
      <c r="D549">
        <v>4.13</v>
      </c>
      <c r="E549">
        <v>4.7699999999999996</v>
      </c>
      <c r="F549">
        <v>7.78</v>
      </c>
      <c r="G549">
        <v>10.199999999999999</v>
      </c>
      <c r="H549">
        <v>30</v>
      </c>
      <c r="I549">
        <v>83.3</v>
      </c>
      <c r="J549">
        <v>72.400000000000006</v>
      </c>
      <c r="K549">
        <v>36.700000000000003</v>
      </c>
      <c r="L549">
        <v>15.5</v>
      </c>
      <c r="M549">
        <v>8.81</v>
      </c>
      <c r="N549">
        <v>6.59</v>
      </c>
    </row>
    <row r="550" spans="2:14" x14ac:dyDescent="0.3">
      <c r="B550">
        <v>22</v>
      </c>
      <c r="C550">
        <v>4.93</v>
      </c>
      <c r="D550">
        <v>4.13</v>
      </c>
      <c r="E550">
        <v>4.29</v>
      </c>
      <c r="F550">
        <v>6.79</v>
      </c>
      <c r="G550">
        <v>9.91</v>
      </c>
      <c r="H550">
        <v>34.700000000000003</v>
      </c>
      <c r="I550">
        <v>135</v>
      </c>
      <c r="J550">
        <v>68</v>
      </c>
      <c r="K550">
        <v>36.700000000000003</v>
      </c>
      <c r="L550">
        <v>15.5</v>
      </c>
      <c r="M550">
        <v>8.81</v>
      </c>
      <c r="N550">
        <v>6.38</v>
      </c>
    </row>
    <row r="551" spans="2:14" x14ac:dyDescent="0.3">
      <c r="B551">
        <v>23</v>
      </c>
      <c r="C551">
        <v>4.93</v>
      </c>
      <c r="D551">
        <v>4.13</v>
      </c>
      <c r="E551">
        <v>4.45</v>
      </c>
      <c r="F551">
        <v>5.97</v>
      </c>
      <c r="G551">
        <v>18.600000000000001</v>
      </c>
      <c r="H551">
        <v>35.4</v>
      </c>
      <c r="I551">
        <v>272</v>
      </c>
      <c r="J551">
        <v>63.7</v>
      </c>
      <c r="K551">
        <v>34</v>
      </c>
      <c r="L551">
        <v>15.1</v>
      </c>
      <c r="M551">
        <v>8.5500000000000007</v>
      </c>
      <c r="N551">
        <v>6.38</v>
      </c>
    </row>
    <row r="552" spans="2:14" x14ac:dyDescent="0.3">
      <c r="B552">
        <v>24</v>
      </c>
      <c r="C552">
        <v>4.93</v>
      </c>
      <c r="D552">
        <v>3.97</v>
      </c>
      <c r="E552">
        <v>4.6100000000000003</v>
      </c>
      <c r="F552">
        <v>5.76</v>
      </c>
      <c r="G552">
        <v>8.5500000000000007</v>
      </c>
      <c r="H552">
        <v>41.3</v>
      </c>
      <c r="I552">
        <v>85.7</v>
      </c>
      <c r="J552">
        <v>62.6</v>
      </c>
      <c r="K552">
        <v>30.7</v>
      </c>
      <c r="L552">
        <v>15.1</v>
      </c>
      <c r="M552">
        <v>8.81</v>
      </c>
      <c r="N552">
        <v>6.38</v>
      </c>
    </row>
    <row r="553" spans="2:14" x14ac:dyDescent="0.3">
      <c r="B553">
        <v>25</v>
      </c>
      <c r="C553">
        <v>4.93</v>
      </c>
      <c r="D553">
        <v>3.97</v>
      </c>
      <c r="E553">
        <v>4.29</v>
      </c>
      <c r="F553">
        <v>5.55</v>
      </c>
      <c r="G553">
        <v>8.3000000000000007</v>
      </c>
      <c r="H553">
        <v>62.6</v>
      </c>
      <c r="I553">
        <v>104</v>
      </c>
      <c r="J553">
        <v>70.2</v>
      </c>
      <c r="K553">
        <v>29.4</v>
      </c>
      <c r="L553">
        <v>15.5</v>
      </c>
      <c r="M553">
        <v>8.5500000000000007</v>
      </c>
      <c r="N553">
        <v>6.17</v>
      </c>
    </row>
    <row r="554" spans="2:14" x14ac:dyDescent="0.3">
      <c r="B554">
        <v>26</v>
      </c>
      <c r="C554">
        <v>4.7699999999999996</v>
      </c>
      <c r="D554">
        <v>4.13</v>
      </c>
      <c r="E554">
        <v>4.13</v>
      </c>
      <c r="F554">
        <v>5.34</v>
      </c>
      <c r="G554">
        <v>7.52</v>
      </c>
      <c r="H554">
        <v>57.7</v>
      </c>
      <c r="I554">
        <v>93.7</v>
      </c>
      <c r="J554">
        <v>69.099999999999994</v>
      </c>
      <c r="K554">
        <v>34.700000000000003</v>
      </c>
      <c r="L554">
        <v>14.7</v>
      </c>
      <c r="M554">
        <v>8.3000000000000007</v>
      </c>
      <c r="N554">
        <v>6.17</v>
      </c>
    </row>
    <row r="555" spans="2:14" x14ac:dyDescent="0.3">
      <c r="B555">
        <v>27</v>
      </c>
      <c r="C555">
        <v>4.7699999999999996</v>
      </c>
      <c r="D555">
        <v>3.97</v>
      </c>
      <c r="E555">
        <v>3.97</v>
      </c>
      <c r="F555">
        <v>4.7699999999999996</v>
      </c>
      <c r="G555">
        <v>7.52</v>
      </c>
      <c r="H555">
        <v>50.3</v>
      </c>
      <c r="I555">
        <v>132</v>
      </c>
      <c r="J555">
        <v>65.900000000000006</v>
      </c>
      <c r="K555">
        <v>30.7</v>
      </c>
      <c r="L555">
        <v>14.3</v>
      </c>
      <c r="M555">
        <v>8.0399999999999991</v>
      </c>
      <c r="N555">
        <v>6.17</v>
      </c>
    </row>
    <row r="556" spans="2:14" x14ac:dyDescent="0.3">
      <c r="B556">
        <v>28</v>
      </c>
      <c r="C556">
        <v>4.93</v>
      </c>
      <c r="D556">
        <v>4.13</v>
      </c>
      <c r="E556">
        <v>4.13</v>
      </c>
      <c r="F556">
        <v>5.34</v>
      </c>
      <c r="G556">
        <v>7.26</v>
      </c>
      <c r="H556">
        <v>57.7</v>
      </c>
      <c r="I556">
        <v>122</v>
      </c>
      <c r="J556">
        <v>74.7</v>
      </c>
      <c r="K556">
        <v>27.1</v>
      </c>
      <c r="L556">
        <v>13.9</v>
      </c>
      <c r="M556">
        <v>7.78</v>
      </c>
      <c r="N556">
        <v>5.97</v>
      </c>
    </row>
    <row r="557" spans="2:14" x14ac:dyDescent="0.3">
      <c r="B557">
        <v>29</v>
      </c>
      <c r="C557">
        <v>4.7699999999999996</v>
      </c>
      <c r="E557">
        <v>3.97</v>
      </c>
      <c r="F557">
        <v>6.59</v>
      </c>
      <c r="G557">
        <v>7.52</v>
      </c>
      <c r="H557">
        <v>73.5</v>
      </c>
      <c r="I557">
        <v>113</v>
      </c>
      <c r="J557">
        <v>69.099999999999994</v>
      </c>
      <c r="K557">
        <v>23.8</v>
      </c>
      <c r="L557">
        <v>13.6</v>
      </c>
      <c r="M557">
        <v>7.78</v>
      </c>
      <c r="N557">
        <v>6.17</v>
      </c>
    </row>
    <row r="558" spans="2:14" x14ac:dyDescent="0.3">
      <c r="B558">
        <v>30</v>
      </c>
      <c r="C558">
        <v>4.93</v>
      </c>
      <c r="E558">
        <v>3.81</v>
      </c>
      <c r="F558">
        <v>11.5</v>
      </c>
      <c r="G558">
        <v>7.52</v>
      </c>
      <c r="H558">
        <v>102</v>
      </c>
      <c r="I558">
        <v>99.1</v>
      </c>
      <c r="J558">
        <v>65.900000000000006</v>
      </c>
      <c r="K558">
        <v>21.7</v>
      </c>
      <c r="L558">
        <v>13.2</v>
      </c>
      <c r="M558">
        <v>7.78</v>
      </c>
      <c r="N558">
        <v>5.97</v>
      </c>
    </row>
    <row r="559" spans="2:14" x14ac:dyDescent="0.3">
      <c r="B559">
        <v>31</v>
      </c>
      <c r="C559">
        <v>4.7699999999999996</v>
      </c>
      <c r="E559">
        <v>3.97</v>
      </c>
      <c r="G559">
        <v>7</v>
      </c>
      <c r="I559">
        <v>87</v>
      </c>
      <c r="J559">
        <v>64.8</v>
      </c>
      <c r="L559">
        <v>12.8</v>
      </c>
      <c r="N559">
        <v>5.97</v>
      </c>
    </row>
    <row r="562" spans="1:14" x14ac:dyDescent="0.3">
      <c r="A562">
        <v>1982</v>
      </c>
      <c r="B562">
        <v>1</v>
      </c>
      <c r="C562">
        <v>6.17</v>
      </c>
      <c r="D562">
        <v>7.26</v>
      </c>
      <c r="E562">
        <v>4.6100000000000003</v>
      </c>
      <c r="F562">
        <v>4.29</v>
      </c>
      <c r="G562">
        <v>8.0399999999999991</v>
      </c>
      <c r="H562">
        <v>11.8</v>
      </c>
      <c r="I562">
        <v>77.2</v>
      </c>
      <c r="J562">
        <v>52.9</v>
      </c>
      <c r="K562">
        <v>117</v>
      </c>
      <c r="L562">
        <v>28.8</v>
      </c>
      <c r="M562">
        <v>14.7</v>
      </c>
      <c r="N562">
        <v>8.5500000000000007</v>
      </c>
    </row>
    <row r="563" spans="1:14" x14ac:dyDescent="0.3">
      <c r="B563">
        <v>2</v>
      </c>
      <c r="C563">
        <v>5.97</v>
      </c>
      <c r="D563">
        <v>7.26</v>
      </c>
      <c r="E563">
        <v>4.45</v>
      </c>
      <c r="F563">
        <v>4.45</v>
      </c>
      <c r="G563">
        <v>7.78</v>
      </c>
      <c r="H563">
        <v>10.6</v>
      </c>
      <c r="I563">
        <v>83.3</v>
      </c>
      <c r="J563">
        <v>49.5</v>
      </c>
      <c r="K563">
        <v>101</v>
      </c>
      <c r="L563">
        <v>27.7</v>
      </c>
      <c r="M563">
        <v>15.5</v>
      </c>
      <c r="N563">
        <v>8.5500000000000007</v>
      </c>
    </row>
    <row r="564" spans="1:14" x14ac:dyDescent="0.3">
      <c r="B564">
        <v>3</v>
      </c>
      <c r="C564">
        <v>5.76</v>
      </c>
      <c r="D564">
        <v>5.76</v>
      </c>
      <c r="E564">
        <v>4.6100000000000003</v>
      </c>
      <c r="F564">
        <v>5.55</v>
      </c>
      <c r="G564">
        <v>7.52</v>
      </c>
      <c r="H564">
        <v>9.33</v>
      </c>
      <c r="I564">
        <v>120</v>
      </c>
      <c r="J564">
        <v>47.7</v>
      </c>
      <c r="K564">
        <v>74.7</v>
      </c>
      <c r="L564">
        <v>25.9</v>
      </c>
      <c r="M564">
        <v>15.1</v>
      </c>
      <c r="N564">
        <v>8.3000000000000007</v>
      </c>
    </row>
    <row r="565" spans="1:14" x14ac:dyDescent="0.3">
      <c r="B565">
        <v>4</v>
      </c>
      <c r="C565">
        <v>5.76</v>
      </c>
      <c r="D565">
        <v>5.14</v>
      </c>
      <c r="E565">
        <v>4.6100000000000003</v>
      </c>
      <c r="F565">
        <v>5.34</v>
      </c>
      <c r="G565">
        <v>7.26</v>
      </c>
      <c r="H565">
        <v>9.33</v>
      </c>
      <c r="I565">
        <v>113</v>
      </c>
      <c r="J565">
        <v>46</v>
      </c>
      <c r="K565">
        <v>58.7</v>
      </c>
      <c r="L565">
        <v>24.8</v>
      </c>
      <c r="M565">
        <v>14.7</v>
      </c>
      <c r="N565">
        <v>8.3000000000000007</v>
      </c>
    </row>
    <row r="566" spans="1:14" x14ac:dyDescent="0.3">
      <c r="B566">
        <v>5</v>
      </c>
      <c r="C566">
        <v>5.76</v>
      </c>
      <c r="D566">
        <v>5.14</v>
      </c>
      <c r="E566">
        <v>4.45</v>
      </c>
      <c r="F566">
        <v>4.7699999999999996</v>
      </c>
      <c r="G566">
        <v>7</v>
      </c>
      <c r="H566">
        <v>9.33</v>
      </c>
      <c r="I566">
        <v>63.7</v>
      </c>
      <c r="J566">
        <v>47.7</v>
      </c>
      <c r="K566">
        <v>52.9</v>
      </c>
      <c r="L566">
        <v>24.8</v>
      </c>
      <c r="M566">
        <v>15.5</v>
      </c>
      <c r="N566">
        <v>8.0399999999999991</v>
      </c>
    </row>
    <row r="567" spans="1:14" x14ac:dyDescent="0.3">
      <c r="B567">
        <v>6</v>
      </c>
      <c r="C567">
        <v>5.97</v>
      </c>
      <c r="D567">
        <v>4.93</v>
      </c>
      <c r="E567">
        <v>4.6100000000000003</v>
      </c>
      <c r="F567">
        <v>4.45</v>
      </c>
      <c r="G567">
        <v>7.26</v>
      </c>
      <c r="H567">
        <v>11.2</v>
      </c>
      <c r="I567">
        <v>54.8</v>
      </c>
      <c r="J567">
        <v>49.5</v>
      </c>
      <c r="K567">
        <v>50.3</v>
      </c>
      <c r="L567">
        <v>24.2</v>
      </c>
      <c r="M567">
        <v>14.3</v>
      </c>
      <c r="N567">
        <v>8.3000000000000007</v>
      </c>
    </row>
    <row r="568" spans="1:14" x14ac:dyDescent="0.3">
      <c r="B568">
        <v>7</v>
      </c>
      <c r="C568">
        <v>5.76</v>
      </c>
      <c r="D568">
        <v>4.93</v>
      </c>
      <c r="E568">
        <v>4.7699999999999996</v>
      </c>
      <c r="F568">
        <v>4.45</v>
      </c>
      <c r="G568">
        <v>6.17</v>
      </c>
      <c r="H568">
        <v>10.6</v>
      </c>
      <c r="I568">
        <v>70.2</v>
      </c>
      <c r="J568">
        <v>63.7</v>
      </c>
      <c r="K568">
        <v>46.9</v>
      </c>
      <c r="L568">
        <v>23.5</v>
      </c>
      <c r="M568">
        <v>13.9</v>
      </c>
      <c r="N568">
        <v>8.3000000000000007</v>
      </c>
    </row>
    <row r="569" spans="1:14" x14ac:dyDescent="0.3">
      <c r="B569">
        <v>8</v>
      </c>
      <c r="C569">
        <v>5.76</v>
      </c>
      <c r="D569">
        <v>4.93</v>
      </c>
      <c r="E569">
        <v>4.93</v>
      </c>
      <c r="F569">
        <v>4.45</v>
      </c>
      <c r="G569">
        <v>5.97</v>
      </c>
      <c r="H569">
        <v>10.6</v>
      </c>
      <c r="I569">
        <v>77.2</v>
      </c>
      <c r="J569">
        <v>53.9</v>
      </c>
      <c r="K569">
        <v>45.2</v>
      </c>
      <c r="L569">
        <v>22.8</v>
      </c>
      <c r="M569">
        <v>13.9</v>
      </c>
      <c r="N569">
        <v>8.3000000000000007</v>
      </c>
    </row>
    <row r="570" spans="1:14" x14ac:dyDescent="0.3">
      <c r="B570">
        <v>9</v>
      </c>
      <c r="C570">
        <v>5.55</v>
      </c>
      <c r="D570">
        <v>4.93</v>
      </c>
      <c r="E570">
        <v>4.7699999999999996</v>
      </c>
      <c r="F570">
        <v>4.29</v>
      </c>
      <c r="G570">
        <v>5.76</v>
      </c>
      <c r="H570">
        <v>20.6</v>
      </c>
      <c r="I570">
        <v>61.6</v>
      </c>
      <c r="J570">
        <v>59.7</v>
      </c>
      <c r="K570">
        <v>38.200000000000003</v>
      </c>
      <c r="L570">
        <v>22.4</v>
      </c>
      <c r="M570">
        <v>13.6</v>
      </c>
      <c r="N570">
        <v>8.3000000000000007</v>
      </c>
    </row>
    <row r="571" spans="1:14" x14ac:dyDescent="0.3">
      <c r="B571">
        <v>10</v>
      </c>
      <c r="C571">
        <v>5.55</v>
      </c>
      <c r="D571">
        <v>5.14</v>
      </c>
      <c r="E571">
        <v>4.7699999999999996</v>
      </c>
      <c r="F571">
        <v>4.13</v>
      </c>
      <c r="G571">
        <v>5.55</v>
      </c>
      <c r="H571">
        <v>10.199999999999999</v>
      </c>
      <c r="I571">
        <v>56.8</v>
      </c>
      <c r="J571">
        <v>55.8</v>
      </c>
      <c r="K571">
        <v>37.5</v>
      </c>
      <c r="L571">
        <v>22.8</v>
      </c>
      <c r="M571">
        <v>13.6</v>
      </c>
      <c r="N571">
        <v>8.0399999999999991</v>
      </c>
    </row>
    <row r="572" spans="1:14" x14ac:dyDescent="0.3">
      <c r="B572">
        <v>11</v>
      </c>
      <c r="C572">
        <v>5.55</v>
      </c>
      <c r="D572">
        <v>4.93</v>
      </c>
      <c r="E572">
        <v>4.6100000000000003</v>
      </c>
      <c r="F572">
        <v>3.97</v>
      </c>
      <c r="G572">
        <v>5.34</v>
      </c>
      <c r="H572">
        <v>17.8</v>
      </c>
      <c r="I572">
        <v>52</v>
      </c>
      <c r="J572">
        <v>111</v>
      </c>
      <c r="K572">
        <v>36.700000000000003</v>
      </c>
      <c r="L572">
        <v>22.4</v>
      </c>
      <c r="M572">
        <v>13.6</v>
      </c>
      <c r="N572">
        <v>7.78</v>
      </c>
    </row>
    <row r="573" spans="1:14" x14ac:dyDescent="0.3">
      <c r="B573">
        <v>12</v>
      </c>
      <c r="C573">
        <v>5.76</v>
      </c>
      <c r="D573">
        <v>4.93</v>
      </c>
      <c r="E573">
        <v>4.45</v>
      </c>
      <c r="F573">
        <v>4.13</v>
      </c>
      <c r="G573">
        <v>5.14</v>
      </c>
      <c r="H573">
        <v>19.8</v>
      </c>
      <c r="I573">
        <v>53.9</v>
      </c>
      <c r="J573">
        <v>97.8</v>
      </c>
      <c r="K573">
        <v>38.200000000000003</v>
      </c>
      <c r="L573">
        <v>22</v>
      </c>
      <c r="M573">
        <v>13.2</v>
      </c>
      <c r="N573">
        <v>7.78</v>
      </c>
    </row>
    <row r="574" spans="1:14" x14ac:dyDescent="0.3">
      <c r="B574">
        <v>13</v>
      </c>
      <c r="C574">
        <v>5.55</v>
      </c>
      <c r="D574">
        <v>4.93</v>
      </c>
      <c r="E574">
        <v>4.45</v>
      </c>
      <c r="F574">
        <v>4.29</v>
      </c>
      <c r="G574">
        <v>4.93</v>
      </c>
      <c r="H574">
        <v>15.1</v>
      </c>
      <c r="I574">
        <v>73.5</v>
      </c>
      <c r="J574">
        <v>150</v>
      </c>
      <c r="K574">
        <v>39.700000000000003</v>
      </c>
      <c r="L574">
        <v>21.3</v>
      </c>
      <c r="M574">
        <v>13.2</v>
      </c>
      <c r="N574">
        <v>7.52</v>
      </c>
    </row>
    <row r="575" spans="1:14" x14ac:dyDescent="0.3">
      <c r="B575">
        <v>14</v>
      </c>
      <c r="C575">
        <v>5.55</v>
      </c>
      <c r="D575">
        <v>5.14</v>
      </c>
      <c r="E575">
        <v>4.45</v>
      </c>
      <c r="F575">
        <v>4.13</v>
      </c>
      <c r="G575">
        <v>5.14</v>
      </c>
      <c r="H575">
        <v>16.2</v>
      </c>
      <c r="I575">
        <v>79.599999999999994</v>
      </c>
      <c r="J575">
        <v>152</v>
      </c>
      <c r="K575">
        <v>65.900000000000006</v>
      </c>
      <c r="L575">
        <v>21</v>
      </c>
      <c r="M575">
        <v>13.2</v>
      </c>
      <c r="N575">
        <v>7.52</v>
      </c>
    </row>
    <row r="576" spans="1:14" x14ac:dyDescent="0.3">
      <c r="B576">
        <v>15</v>
      </c>
      <c r="C576">
        <v>5.34</v>
      </c>
      <c r="D576">
        <v>4.93</v>
      </c>
      <c r="E576">
        <v>4.6100000000000003</v>
      </c>
      <c r="F576">
        <v>4.29</v>
      </c>
      <c r="G576">
        <v>5.14</v>
      </c>
      <c r="H576">
        <v>21</v>
      </c>
      <c r="I576">
        <v>87</v>
      </c>
      <c r="J576">
        <v>143</v>
      </c>
      <c r="K576">
        <v>63.7</v>
      </c>
      <c r="L576">
        <v>20.6</v>
      </c>
      <c r="M576">
        <v>12.8</v>
      </c>
      <c r="N576">
        <v>7.52</v>
      </c>
    </row>
    <row r="577" spans="2:14" x14ac:dyDescent="0.3">
      <c r="B577">
        <v>16</v>
      </c>
      <c r="C577">
        <v>5.55</v>
      </c>
      <c r="D577">
        <v>4.93</v>
      </c>
      <c r="E577">
        <v>4.45</v>
      </c>
      <c r="F577">
        <v>4.6100000000000003</v>
      </c>
      <c r="G577">
        <v>5.34</v>
      </c>
      <c r="H577">
        <v>53.9</v>
      </c>
      <c r="I577">
        <v>110</v>
      </c>
      <c r="J577">
        <v>117</v>
      </c>
      <c r="K577">
        <v>40.5</v>
      </c>
      <c r="L577">
        <v>19.8</v>
      </c>
      <c r="M577">
        <v>12.2</v>
      </c>
      <c r="N577">
        <v>7.26</v>
      </c>
    </row>
    <row r="578" spans="2:14" x14ac:dyDescent="0.3">
      <c r="B578">
        <v>17</v>
      </c>
      <c r="C578">
        <v>5.55</v>
      </c>
      <c r="D578">
        <v>4.7699999999999996</v>
      </c>
      <c r="E578">
        <v>4.45</v>
      </c>
      <c r="F578">
        <v>6.17</v>
      </c>
      <c r="G578">
        <v>4.93</v>
      </c>
      <c r="H578">
        <v>21.7</v>
      </c>
      <c r="I578">
        <v>99.1</v>
      </c>
      <c r="J578">
        <v>201</v>
      </c>
      <c r="K578">
        <v>51.2</v>
      </c>
      <c r="L578">
        <v>19</v>
      </c>
      <c r="M578">
        <v>11.8</v>
      </c>
      <c r="N578">
        <v>7</v>
      </c>
    </row>
    <row r="579" spans="2:14" x14ac:dyDescent="0.3">
      <c r="B579">
        <v>18</v>
      </c>
      <c r="C579">
        <v>5.34</v>
      </c>
      <c r="D579">
        <v>4.7699999999999996</v>
      </c>
      <c r="E579">
        <v>4.29</v>
      </c>
      <c r="F579">
        <v>5.34</v>
      </c>
      <c r="G579">
        <v>4.7699999999999996</v>
      </c>
      <c r="H579">
        <v>69.099999999999994</v>
      </c>
      <c r="I579">
        <v>85.7</v>
      </c>
      <c r="J579">
        <v>1270</v>
      </c>
      <c r="K579">
        <v>42.8</v>
      </c>
      <c r="L579">
        <v>18.2</v>
      </c>
      <c r="M579">
        <v>11.5</v>
      </c>
      <c r="N579">
        <v>7</v>
      </c>
    </row>
    <row r="580" spans="2:14" x14ac:dyDescent="0.3">
      <c r="B580">
        <v>19</v>
      </c>
      <c r="C580">
        <v>5.34</v>
      </c>
      <c r="D580">
        <v>4.7699999999999996</v>
      </c>
      <c r="E580">
        <v>4.29</v>
      </c>
      <c r="F580">
        <v>5.14</v>
      </c>
      <c r="G580">
        <v>4.7699999999999996</v>
      </c>
      <c r="H580">
        <v>30.7</v>
      </c>
      <c r="I580">
        <v>590</v>
      </c>
      <c r="J580">
        <v>280</v>
      </c>
      <c r="K580">
        <v>40.5</v>
      </c>
      <c r="L580">
        <v>18.600000000000001</v>
      </c>
      <c r="M580">
        <v>11.2</v>
      </c>
      <c r="N580">
        <v>7</v>
      </c>
    </row>
    <row r="581" spans="2:14" x14ac:dyDescent="0.3">
      <c r="B581">
        <v>20</v>
      </c>
      <c r="C581">
        <v>5.34</v>
      </c>
      <c r="D581">
        <v>4.7699999999999996</v>
      </c>
      <c r="E581">
        <v>4.29</v>
      </c>
      <c r="F581">
        <v>5.76</v>
      </c>
      <c r="G581">
        <v>4.6100000000000003</v>
      </c>
      <c r="H581">
        <v>19.8</v>
      </c>
      <c r="I581">
        <v>95.1</v>
      </c>
      <c r="J581">
        <v>93.7</v>
      </c>
      <c r="K581">
        <v>36.700000000000003</v>
      </c>
      <c r="L581">
        <v>17.8</v>
      </c>
      <c r="M581">
        <v>11.5</v>
      </c>
      <c r="N581">
        <v>7</v>
      </c>
    </row>
    <row r="582" spans="2:14" x14ac:dyDescent="0.3">
      <c r="B582">
        <v>21</v>
      </c>
      <c r="C582">
        <v>5.34</v>
      </c>
      <c r="D582">
        <v>4.7699999999999996</v>
      </c>
      <c r="E582">
        <v>4.13</v>
      </c>
      <c r="F582">
        <v>5.34</v>
      </c>
      <c r="G582">
        <v>4.6100000000000003</v>
      </c>
      <c r="H582">
        <v>22.8</v>
      </c>
      <c r="I582">
        <v>146</v>
      </c>
      <c r="J582">
        <v>72.400000000000006</v>
      </c>
      <c r="K582">
        <v>46</v>
      </c>
      <c r="L582">
        <v>17.399999999999999</v>
      </c>
      <c r="M582">
        <v>10.9</v>
      </c>
      <c r="N582">
        <v>6.79</v>
      </c>
    </row>
    <row r="583" spans="2:14" x14ac:dyDescent="0.3">
      <c r="B583">
        <v>22</v>
      </c>
      <c r="C583">
        <v>5.55</v>
      </c>
      <c r="D583">
        <v>4.7699999999999996</v>
      </c>
      <c r="E583">
        <v>4.29</v>
      </c>
      <c r="F583">
        <v>12.8</v>
      </c>
      <c r="G583">
        <v>4.6100000000000003</v>
      </c>
      <c r="H583">
        <v>23.8</v>
      </c>
      <c r="I583">
        <v>120</v>
      </c>
      <c r="J583">
        <v>85.7</v>
      </c>
      <c r="K583">
        <v>45.2</v>
      </c>
      <c r="L583">
        <v>16.600000000000001</v>
      </c>
      <c r="M583">
        <v>10.199999999999999</v>
      </c>
      <c r="N583">
        <v>6.79</v>
      </c>
    </row>
    <row r="584" spans="2:14" x14ac:dyDescent="0.3">
      <c r="B584">
        <v>23</v>
      </c>
      <c r="C584">
        <v>5.14</v>
      </c>
      <c r="D584">
        <v>4.6100000000000003</v>
      </c>
      <c r="E584">
        <v>4.45</v>
      </c>
      <c r="F584">
        <v>10.9</v>
      </c>
      <c r="G584">
        <v>4.45</v>
      </c>
      <c r="H584">
        <v>27.7</v>
      </c>
      <c r="I584">
        <v>85.7</v>
      </c>
      <c r="J584">
        <v>108</v>
      </c>
      <c r="K584">
        <v>42</v>
      </c>
      <c r="L584">
        <v>15.8</v>
      </c>
      <c r="M584">
        <v>10.199999999999999</v>
      </c>
      <c r="N584">
        <v>7</v>
      </c>
    </row>
    <row r="585" spans="2:14" x14ac:dyDescent="0.3">
      <c r="B585">
        <v>24</v>
      </c>
      <c r="C585">
        <v>5.34</v>
      </c>
      <c r="D585">
        <v>4.6100000000000003</v>
      </c>
      <c r="E585">
        <v>4.29</v>
      </c>
      <c r="F585">
        <v>9.91</v>
      </c>
      <c r="G585">
        <v>4.45</v>
      </c>
      <c r="H585">
        <v>52</v>
      </c>
      <c r="I585">
        <v>128</v>
      </c>
      <c r="J585">
        <v>95.1</v>
      </c>
      <c r="K585">
        <v>39.700000000000003</v>
      </c>
      <c r="L585">
        <v>15.5</v>
      </c>
      <c r="M585">
        <v>9.59</v>
      </c>
      <c r="N585">
        <v>6.79</v>
      </c>
    </row>
    <row r="586" spans="2:14" x14ac:dyDescent="0.3">
      <c r="B586">
        <v>25</v>
      </c>
      <c r="C586">
        <v>5.14</v>
      </c>
      <c r="D586">
        <v>4.6100000000000003</v>
      </c>
      <c r="E586">
        <v>4.29</v>
      </c>
      <c r="F586">
        <v>9.59</v>
      </c>
      <c r="G586">
        <v>4.6100000000000003</v>
      </c>
      <c r="H586">
        <v>34</v>
      </c>
      <c r="I586">
        <v>104</v>
      </c>
      <c r="J586">
        <v>333</v>
      </c>
      <c r="K586">
        <v>36</v>
      </c>
      <c r="L586">
        <v>15.5</v>
      </c>
      <c r="M586">
        <v>9.33</v>
      </c>
      <c r="N586">
        <v>6.59</v>
      </c>
    </row>
    <row r="587" spans="2:14" x14ac:dyDescent="0.3">
      <c r="B587">
        <v>26</v>
      </c>
      <c r="C587">
        <v>5.14</v>
      </c>
      <c r="D587">
        <v>4.7699999999999996</v>
      </c>
      <c r="E587">
        <v>4.29</v>
      </c>
      <c r="F587">
        <v>9.33</v>
      </c>
      <c r="G587">
        <v>4.7699999999999996</v>
      </c>
      <c r="H587">
        <v>349</v>
      </c>
      <c r="I587">
        <v>89.7</v>
      </c>
      <c r="J587">
        <v>127</v>
      </c>
      <c r="K587">
        <v>34.700000000000003</v>
      </c>
      <c r="L587">
        <v>15.1</v>
      </c>
      <c r="M587">
        <v>8.81</v>
      </c>
      <c r="N587">
        <v>6.79</v>
      </c>
    </row>
    <row r="588" spans="2:14" x14ac:dyDescent="0.3">
      <c r="B588">
        <v>27</v>
      </c>
      <c r="C588">
        <v>5.14</v>
      </c>
      <c r="D588">
        <v>4.7699999999999996</v>
      </c>
      <c r="E588">
        <v>4.29</v>
      </c>
      <c r="F588">
        <v>8.81</v>
      </c>
      <c r="G588">
        <v>17.399999999999999</v>
      </c>
      <c r="H588">
        <v>41.3</v>
      </c>
      <c r="I588">
        <v>75.900000000000006</v>
      </c>
      <c r="J588">
        <v>152</v>
      </c>
      <c r="K588">
        <v>34</v>
      </c>
      <c r="L588">
        <v>15.1</v>
      </c>
      <c r="M588">
        <v>9.07</v>
      </c>
      <c r="N588">
        <v>6.79</v>
      </c>
    </row>
    <row r="589" spans="2:14" x14ac:dyDescent="0.3">
      <c r="B589">
        <v>28</v>
      </c>
      <c r="C589">
        <v>5.34</v>
      </c>
      <c r="D589">
        <v>4.6100000000000003</v>
      </c>
      <c r="E589">
        <v>4.29</v>
      </c>
      <c r="F589">
        <v>8.5500000000000007</v>
      </c>
      <c r="G589">
        <v>12.5</v>
      </c>
      <c r="H589">
        <v>34</v>
      </c>
      <c r="I589">
        <v>70.2</v>
      </c>
      <c r="J589">
        <v>154</v>
      </c>
      <c r="K589">
        <v>34</v>
      </c>
      <c r="L589">
        <v>15.5</v>
      </c>
      <c r="M589">
        <v>8.81</v>
      </c>
      <c r="N589">
        <v>6.59</v>
      </c>
    </row>
    <row r="590" spans="2:14" x14ac:dyDescent="0.3">
      <c r="B590">
        <v>29</v>
      </c>
      <c r="C590">
        <v>5.14</v>
      </c>
      <c r="E590">
        <v>4.29</v>
      </c>
      <c r="F590">
        <v>8.3000000000000007</v>
      </c>
      <c r="G590">
        <v>17.8</v>
      </c>
      <c r="H590">
        <v>29.4</v>
      </c>
      <c r="I590">
        <v>67</v>
      </c>
      <c r="J590">
        <v>239</v>
      </c>
      <c r="K590">
        <v>31.3</v>
      </c>
      <c r="L590">
        <v>15.1</v>
      </c>
      <c r="M590">
        <v>8.5500000000000007</v>
      </c>
      <c r="N590">
        <v>6.38</v>
      </c>
    </row>
    <row r="591" spans="2:14" x14ac:dyDescent="0.3">
      <c r="B591">
        <v>30</v>
      </c>
      <c r="C591">
        <v>5.14</v>
      </c>
      <c r="E591">
        <v>4.29</v>
      </c>
      <c r="F591">
        <v>8.5500000000000007</v>
      </c>
      <c r="G591">
        <v>21</v>
      </c>
      <c r="H591">
        <v>48.6</v>
      </c>
      <c r="I591">
        <v>60.7</v>
      </c>
      <c r="J591">
        <v>93.7</v>
      </c>
      <c r="K591">
        <v>30.7</v>
      </c>
      <c r="L591">
        <v>14.7</v>
      </c>
      <c r="M591">
        <v>8.5500000000000007</v>
      </c>
      <c r="N591">
        <v>6.38</v>
      </c>
    </row>
    <row r="592" spans="2:14" x14ac:dyDescent="0.3">
      <c r="B592">
        <v>31</v>
      </c>
      <c r="C592">
        <v>5.14</v>
      </c>
      <c r="E592">
        <v>4.45</v>
      </c>
      <c r="G592">
        <v>15.1</v>
      </c>
      <c r="I592">
        <v>59.7</v>
      </c>
      <c r="J592">
        <v>96.4</v>
      </c>
      <c r="L592">
        <v>14.3</v>
      </c>
      <c r="N592">
        <v>6.79</v>
      </c>
    </row>
    <row r="595" spans="1:14" x14ac:dyDescent="0.3">
      <c r="A595">
        <v>1983</v>
      </c>
      <c r="B595">
        <v>1</v>
      </c>
      <c r="C595">
        <v>6.38</v>
      </c>
      <c r="D595">
        <v>5.14</v>
      </c>
      <c r="E595">
        <v>4.6100000000000003</v>
      </c>
      <c r="F595">
        <v>3.97</v>
      </c>
      <c r="G595">
        <v>5.34</v>
      </c>
      <c r="H595">
        <v>9.91</v>
      </c>
      <c r="I595">
        <v>135</v>
      </c>
      <c r="J595">
        <v>122</v>
      </c>
      <c r="K595">
        <v>73.5</v>
      </c>
      <c r="L595">
        <v>46</v>
      </c>
      <c r="M595">
        <v>17</v>
      </c>
      <c r="N595">
        <v>9.07</v>
      </c>
    </row>
    <row r="596" spans="1:14" x14ac:dyDescent="0.3">
      <c r="B596">
        <v>2</v>
      </c>
      <c r="C596">
        <v>6.38</v>
      </c>
      <c r="D596">
        <v>4.93</v>
      </c>
      <c r="E596">
        <v>4.6100000000000003</v>
      </c>
      <c r="F596">
        <v>3.97</v>
      </c>
      <c r="G596">
        <v>8.0399999999999991</v>
      </c>
      <c r="H596">
        <v>9.59</v>
      </c>
      <c r="I596">
        <v>49.5</v>
      </c>
      <c r="J596">
        <v>111</v>
      </c>
      <c r="K596">
        <v>70.2</v>
      </c>
      <c r="L596">
        <v>44.3</v>
      </c>
      <c r="M596">
        <v>15.8</v>
      </c>
      <c r="N596">
        <v>8.81</v>
      </c>
    </row>
    <row r="597" spans="1:14" x14ac:dyDescent="0.3">
      <c r="B597">
        <v>3</v>
      </c>
      <c r="C597">
        <v>6.59</v>
      </c>
      <c r="D597">
        <v>5.14</v>
      </c>
      <c r="E597">
        <v>4.6100000000000003</v>
      </c>
      <c r="F597">
        <v>3.97</v>
      </c>
      <c r="G597">
        <v>9.07</v>
      </c>
      <c r="H597">
        <v>10.9</v>
      </c>
      <c r="I597">
        <v>82</v>
      </c>
      <c r="J597">
        <v>130</v>
      </c>
      <c r="K597">
        <v>68</v>
      </c>
      <c r="L597">
        <v>42.8</v>
      </c>
      <c r="M597">
        <v>15.1</v>
      </c>
      <c r="N597">
        <v>8.5500000000000007</v>
      </c>
    </row>
    <row r="598" spans="1:14" x14ac:dyDescent="0.3">
      <c r="B598">
        <v>4</v>
      </c>
      <c r="C598">
        <v>6.38</v>
      </c>
      <c r="D598">
        <v>4.93</v>
      </c>
      <c r="E598">
        <v>4.45</v>
      </c>
      <c r="F598">
        <v>3.97</v>
      </c>
      <c r="G598">
        <v>8.81</v>
      </c>
      <c r="H598">
        <v>9.59</v>
      </c>
      <c r="I598">
        <v>68</v>
      </c>
      <c r="J598">
        <v>125</v>
      </c>
      <c r="K598">
        <v>92.4</v>
      </c>
      <c r="L598">
        <v>40.5</v>
      </c>
      <c r="M598">
        <v>14.7</v>
      </c>
      <c r="N598">
        <v>8.81</v>
      </c>
    </row>
    <row r="599" spans="1:14" x14ac:dyDescent="0.3">
      <c r="B599">
        <v>5</v>
      </c>
      <c r="C599">
        <v>6.17</v>
      </c>
      <c r="D599">
        <v>5.14</v>
      </c>
      <c r="E599">
        <v>4.45</v>
      </c>
      <c r="F599">
        <v>3.97</v>
      </c>
      <c r="G599">
        <v>8.81</v>
      </c>
      <c r="H599">
        <v>9.07</v>
      </c>
      <c r="I599">
        <v>101</v>
      </c>
      <c r="J599">
        <v>160</v>
      </c>
      <c r="K599">
        <v>71.3</v>
      </c>
      <c r="L599">
        <v>41.3</v>
      </c>
      <c r="M599">
        <v>14.3</v>
      </c>
      <c r="N599">
        <v>8.5500000000000007</v>
      </c>
    </row>
    <row r="600" spans="1:14" x14ac:dyDescent="0.3">
      <c r="B600">
        <v>6</v>
      </c>
      <c r="C600">
        <v>6.38</v>
      </c>
      <c r="D600">
        <v>4.93</v>
      </c>
      <c r="E600">
        <v>4.6100000000000003</v>
      </c>
      <c r="F600">
        <v>4.13</v>
      </c>
      <c r="G600">
        <v>8.0399999999999991</v>
      </c>
      <c r="H600">
        <v>13.2</v>
      </c>
      <c r="I600">
        <v>258</v>
      </c>
      <c r="J600">
        <v>139</v>
      </c>
      <c r="K600">
        <v>101</v>
      </c>
      <c r="L600">
        <v>41.3</v>
      </c>
      <c r="M600">
        <v>13.9</v>
      </c>
      <c r="N600">
        <v>8.81</v>
      </c>
    </row>
    <row r="601" spans="1:14" x14ac:dyDescent="0.3">
      <c r="B601">
        <v>7</v>
      </c>
      <c r="C601">
        <v>6.17</v>
      </c>
      <c r="D601">
        <v>4.7699999999999996</v>
      </c>
      <c r="E601">
        <v>4.45</v>
      </c>
      <c r="F601">
        <v>3.97</v>
      </c>
      <c r="G601">
        <v>8.81</v>
      </c>
      <c r="H601">
        <v>10.199999999999999</v>
      </c>
      <c r="I601">
        <v>144</v>
      </c>
      <c r="J601">
        <v>114</v>
      </c>
      <c r="K601">
        <v>65.900000000000006</v>
      </c>
      <c r="L601">
        <v>45.2</v>
      </c>
      <c r="M601">
        <v>13.6</v>
      </c>
      <c r="N601">
        <v>8.5500000000000007</v>
      </c>
    </row>
    <row r="602" spans="1:14" x14ac:dyDescent="0.3">
      <c r="B602">
        <v>8</v>
      </c>
      <c r="C602">
        <v>5.97</v>
      </c>
      <c r="D602">
        <v>4.7699999999999996</v>
      </c>
      <c r="E602">
        <v>4.45</v>
      </c>
      <c r="F602">
        <v>3.97</v>
      </c>
      <c r="G602">
        <v>8.5500000000000007</v>
      </c>
      <c r="H602">
        <v>8.81</v>
      </c>
      <c r="I602">
        <v>89.7</v>
      </c>
      <c r="J602">
        <v>108</v>
      </c>
      <c r="K602">
        <v>62.6</v>
      </c>
      <c r="L602">
        <v>40.5</v>
      </c>
      <c r="M602">
        <v>14.3</v>
      </c>
      <c r="N602">
        <v>8.81</v>
      </c>
    </row>
    <row r="603" spans="1:14" x14ac:dyDescent="0.3">
      <c r="B603">
        <v>9</v>
      </c>
      <c r="C603">
        <v>5.97</v>
      </c>
      <c r="D603">
        <v>4.7699999999999996</v>
      </c>
      <c r="E603">
        <v>4.45</v>
      </c>
      <c r="F603">
        <v>3.81</v>
      </c>
      <c r="G603">
        <v>8.0399999999999991</v>
      </c>
      <c r="H603">
        <v>10.9</v>
      </c>
      <c r="I603">
        <v>68</v>
      </c>
      <c r="J603">
        <v>108</v>
      </c>
      <c r="K603">
        <v>58.7</v>
      </c>
      <c r="L603">
        <v>39</v>
      </c>
      <c r="M603">
        <v>13.6</v>
      </c>
      <c r="N603">
        <v>8.5500000000000007</v>
      </c>
    </row>
    <row r="604" spans="1:14" x14ac:dyDescent="0.3">
      <c r="B604">
        <v>10</v>
      </c>
      <c r="C604">
        <v>5.97</v>
      </c>
      <c r="D604">
        <v>4.93</v>
      </c>
      <c r="E604">
        <v>4.45</v>
      </c>
      <c r="F604">
        <v>3.81</v>
      </c>
      <c r="G604">
        <v>9.33</v>
      </c>
      <c r="H604">
        <v>9.91</v>
      </c>
      <c r="I604">
        <v>59.7</v>
      </c>
      <c r="J604">
        <v>127</v>
      </c>
      <c r="K604">
        <v>56.8</v>
      </c>
      <c r="L604">
        <v>37.5</v>
      </c>
      <c r="M604">
        <v>13.2</v>
      </c>
      <c r="N604">
        <v>8.81</v>
      </c>
    </row>
    <row r="605" spans="1:14" x14ac:dyDescent="0.3">
      <c r="B605">
        <v>11</v>
      </c>
      <c r="C605">
        <v>5.76</v>
      </c>
      <c r="D605">
        <v>4.7699999999999996</v>
      </c>
      <c r="E605">
        <v>4.45</v>
      </c>
      <c r="F605">
        <v>3.97</v>
      </c>
      <c r="G605">
        <v>10.9</v>
      </c>
      <c r="H605">
        <v>11.2</v>
      </c>
      <c r="I605">
        <v>53.9</v>
      </c>
      <c r="J605">
        <v>148</v>
      </c>
      <c r="K605">
        <v>54.8</v>
      </c>
      <c r="L605">
        <v>36</v>
      </c>
      <c r="M605">
        <v>12.8</v>
      </c>
      <c r="N605">
        <v>8.81</v>
      </c>
    </row>
    <row r="606" spans="1:14" x14ac:dyDescent="0.3">
      <c r="B606">
        <v>12</v>
      </c>
      <c r="C606">
        <v>5.76</v>
      </c>
      <c r="D606">
        <v>4.7699999999999996</v>
      </c>
      <c r="E606">
        <v>4.29</v>
      </c>
      <c r="F606">
        <v>5.14</v>
      </c>
      <c r="G606">
        <v>10.199999999999999</v>
      </c>
      <c r="H606">
        <v>10.6</v>
      </c>
      <c r="I606">
        <v>67</v>
      </c>
      <c r="J606">
        <v>152</v>
      </c>
      <c r="K606">
        <v>56.8</v>
      </c>
      <c r="L606">
        <v>34.700000000000003</v>
      </c>
      <c r="M606">
        <v>12.8</v>
      </c>
      <c r="N606">
        <v>8.81</v>
      </c>
    </row>
    <row r="607" spans="1:14" x14ac:dyDescent="0.3">
      <c r="B607">
        <v>13</v>
      </c>
      <c r="C607">
        <v>5.55</v>
      </c>
      <c r="D607">
        <v>4.7699999999999996</v>
      </c>
      <c r="E607">
        <v>4.29</v>
      </c>
      <c r="F607">
        <v>4.13</v>
      </c>
      <c r="G607">
        <v>11.5</v>
      </c>
      <c r="H607">
        <v>9.91</v>
      </c>
      <c r="I607">
        <v>92.4</v>
      </c>
      <c r="J607">
        <v>144</v>
      </c>
      <c r="K607">
        <v>42.8</v>
      </c>
      <c r="L607">
        <v>33.4</v>
      </c>
      <c r="M607">
        <v>12.2</v>
      </c>
      <c r="N607">
        <v>8.0399999999999991</v>
      </c>
    </row>
    <row r="608" spans="1:14" x14ac:dyDescent="0.3">
      <c r="B608">
        <v>14</v>
      </c>
      <c r="C608">
        <v>5.55</v>
      </c>
      <c r="D608">
        <v>4.93</v>
      </c>
      <c r="E608">
        <v>4.29</v>
      </c>
      <c r="F608">
        <v>4.13</v>
      </c>
      <c r="G608">
        <v>10.6</v>
      </c>
      <c r="H608">
        <v>9.07</v>
      </c>
      <c r="I608">
        <v>79.599999999999994</v>
      </c>
      <c r="J608">
        <v>130</v>
      </c>
      <c r="K608">
        <v>49.5</v>
      </c>
      <c r="L608">
        <v>41.3</v>
      </c>
      <c r="M608">
        <v>11.8</v>
      </c>
      <c r="N608">
        <v>7.52</v>
      </c>
    </row>
    <row r="609" spans="2:14" x14ac:dyDescent="0.3">
      <c r="B609">
        <v>15</v>
      </c>
      <c r="C609">
        <v>5.55</v>
      </c>
      <c r="D609">
        <v>4.7699999999999996</v>
      </c>
      <c r="E609">
        <v>4.29</v>
      </c>
      <c r="F609">
        <v>4.13</v>
      </c>
      <c r="G609">
        <v>10.6</v>
      </c>
      <c r="H609">
        <v>8.3000000000000007</v>
      </c>
      <c r="I609">
        <v>101</v>
      </c>
      <c r="J609">
        <v>113</v>
      </c>
      <c r="K609">
        <v>39.700000000000003</v>
      </c>
      <c r="L609">
        <v>40.5</v>
      </c>
      <c r="M609">
        <v>11.5</v>
      </c>
      <c r="N609">
        <v>7.26</v>
      </c>
    </row>
    <row r="610" spans="2:14" x14ac:dyDescent="0.3">
      <c r="B610">
        <v>16</v>
      </c>
      <c r="C610">
        <v>5.34</v>
      </c>
      <c r="D610">
        <v>4.7699999999999996</v>
      </c>
      <c r="E610">
        <v>4.29</v>
      </c>
      <c r="F610">
        <v>4.29</v>
      </c>
      <c r="G610">
        <v>10.199999999999999</v>
      </c>
      <c r="H610">
        <v>18.600000000000001</v>
      </c>
      <c r="I610">
        <v>148</v>
      </c>
      <c r="J610">
        <v>93.7</v>
      </c>
      <c r="K610">
        <v>36.700000000000003</v>
      </c>
      <c r="L610">
        <v>39</v>
      </c>
      <c r="M610">
        <v>11.2</v>
      </c>
      <c r="N610">
        <v>7.26</v>
      </c>
    </row>
    <row r="611" spans="2:14" x14ac:dyDescent="0.3">
      <c r="B611">
        <v>17</v>
      </c>
      <c r="C611">
        <v>5.34</v>
      </c>
      <c r="D611">
        <v>4.93</v>
      </c>
      <c r="E611">
        <v>4.13</v>
      </c>
      <c r="F611">
        <v>4.29</v>
      </c>
      <c r="G611">
        <v>8.81</v>
      </c>
      <c r="H611">
        <v>27.7</v>
      </c>
      <c r="I611">
        <v>150</v>
      </c>
      <c r="J611">
        <v>139</v>
      </c>
      <c r="K611">
        <v>50.3</v>
      </c>
      <c r="L611">
        <v>37.5</v>
      </c>
      <c r="M611">
        <v>11.2</v>
      </c>
      <c r="N611">
        <v>7.26</v>
      </c>
    </row>
    <row r="612" spans="2:14" x14ac:dyDescent="0.3">
      <c r="B612">
        <v>18</v>
      </c>
      <c r="C612">
        <v>5.14</v>
      </c>
      <c r="D612">
        <v>4.7699999999999996</v>
      </c>
      <c r="E612">
        <v>4.29</v>
      </c>
      <c r="F612">
        <v>4.13</v>
      </c>
      <c r="G612">
        <v>8.5500000000000007</v>
      </c>
      <c r="H612">
        <v>21.7</v>
      </c>
      <c r="I612">
        <v>119</v>
      </c>
      <c r="J612">
        <v>132</v>
      </c>
      <c r="K612">
        <v>46</v>
      </c>
      <c r="L612">
        <v>36</v>
      </c>
      <c r="M612">
        <v>10.6</v>
      </c>
      <c r="N612">
        <v>7</v>
      </c>
    </row>
    <row r="613" spans="2:14" x14ac:dyDescent="0.3">
      <c r="B613">
        <v>19</v>
      </c>
      <c r="C613">
        <v>5.14</v>
      </c>
      <c r="D613">
        <v>4.93</v>
      </c>
      <c r="E613">
        <v>4.13</v>
      </c>
      <c r="F613">
        <v>3.97</v>
      </c>
      <c r="G613">
        <v>9.07</v>
      </c>
      <c r="H613">
        <v>23.1</v>
      </c>
      <c r="I613">
        <v>148</v>
      </c>
      <c r="J613">
        <v>280</v>
      </c>
      <c r="K613">
        <v>43.5</v>
      </c>
      <c r="L613">
        <v>34.700000000000003</v>
      </c>
      <c r="M613">
        <v>10.199999999999999</v>
      </c>
      <c r="N613">
        <v>7</v>
      </c>
    </row>
    <row r="614" spans="2:14" x14ac:dyDescent="0.3">
      <c r="B614">
        <v>20</v>
      </c>
      <c r="C614">
        <v>5.34</v>
      </c>
      <c r="D614">
        <v>4.6100000000000003</v>
      </c>
      <c r="E614">
        <v>4.13</v>
      </c>
      <c r="F614">
        <v>4.13</v>
      </c>
      <c r="G614">
        <v>9.33</v>
      </c>
      <c r="H614">
        <v>21.3</v>
      </c>
      <c r="I614">
        <v>317</v>
      </c>
      <c r="J614">
        <v>196</v>
      </c>
      <c r="K614">
        <v>42</v>
      </c>
      <c r="L614">
        <v>33.4</v>
      </c>
      <c r="M614">
        <v>10.199999999999999</v>
      </c>
      <c r="N614">
        <v>6.79</v>
      </c>
    </row>
    <row r="615" spans="2:14" x14ac:dyDescent="0.3">
      <c r="B615">
        <v>21</v>
      </c>
      <c r="C615">
        <v>5.14</v>
      </c>
      <c r="D615">
        <v>4.7699999999999996</v>
      </c>
      <c r="E615">
        <v>4.13</v>
      </c>
      <c r="F615">
        <v>3.97</v>
      </c>
      <c r="G615">
        <v>8.5500000000000007</v>
      </c>
      <c r="H615">
        <v>17.8</v>
      </c>
      <c r="I615">
        <v>144</v>
      </c>
      <c r="J615">
        <v>111</v>
      </c>
      <c r="K615">
        <v>42</v>
      </c>
      <c r="L615">
        <v>31.3</v>
      </c>
      <c r="M615">
        <v>9.91</v>
      </c>
      <c r="N615">
        <v>6.79</v>
      </c>
    </row>
    <row r="616" spans="2:14" x14ac:dyDescent="0.3">
      <c r="B616">
        <v>22</v>
      </c>
      <c r="C616">
        <v>5.34</v>
      </c>
      <c r="D616">
        <v>4.6100000000000003</v>
      </c>
      <c r="E616">
        <v>3.97</v>
      </c>
      <c r="F616">
        <v>8.3000000000000007</v>
      </c>
      <c r="G616">
        <v>9.33</v>
      </c>
      <c r="H616">
        <v>15.8</v>
      </c>
      <c r="I616">
        <v>117</v>
      </c>
      <c r="J616">
        <v>207</v>
      </c>
      <c r="K616">
        <v>44.3</v>
      </c>
      <c r="L616">
        <v>28.8</v>
      </c>
      <c r="M616">
        <v>9.59</v>
      </c>
      <c r="N616">
        <v>6.79</v>
      </c>
    </row>
    <row r="617" spans="2:14" x14ac:dyDescent="0.3">
      <c r="B617">
        <v>23</v>
      </c>
      <c r="C617">
        <v>5.55</v>
      </c>
      <c r="D617">
        <v>4.6100000000000003</v>
      </c>
      <c r="E617">
        <v>3.97</v>
      </c>
      <c r="F617">
        <v>7</v>
      </c>
      <c r="G617">
        <v>9.91</v>
      </c>
      <c r="H617">
        <v>14.7</v>
      </c>
      <c r="I617">
        <v>102</v>
      </c>
      <c r="J617">
        <v>158</v>
      </c>
      <c r="K617">
        <v>42.8</v>
      </c>
      <c r="L617">
        <v>27.7</v>
      </c>
      <c r="M617">
        <v>9.59</v>
      </c>
      <c r="N617">
        <v>7.26</v>
      </c>
    </row>
    <row r="618" spans="2:14" x14ac:dyDescent="0.3">
      <c r="B618">
        <v>24</v>
      </c>
      <c r="C618">
        <v>5.55</v>
      </c>
      <c r="D618">
        <v>4.7699999999999996</v>
      </c>
      <c r="E618">
        <v>4.13</v>
      </c>
      <c r="F618">
        <v>5.34</v>
      </c>
      <c r="G618">
        <v>9.07</v>
      </c>
      <c r="H618">
        <v>19.399999999999999</v>
      </c>
      <c r="I618">
        <v>108</v>
      </c>
      <c r="J618">
        <v>132</v>
      </c>
      <c r="K618">
        <v>44.3</v>
      </c>
      <c r="L618">
        <v>25.4</v>
      </c>
      <c r="M618">
        <v>9.91</v>
      </c>
      <c r="N618">
        <v>7.26</v>
      </c>
    </row>
    <row r="619" spans="2:14" x14ac:dyDescent="0.3">
      <c r="B619">
        <v>25</v>
      </c>
      <c r="C619">
        <v>5.34</v>
      </c>
      <c r="D619">
        <v>4.6100000000000003</v>
      </c>
      <c r="E619">
        <v>4.13</v>
      </c>
      <c r="F619">
        <v>5.34</v>
      </c>
      <c r="G619">
        <v>9.91</v>
      </c>
      <c r="H619">
        <v>18.600000000000001</v>
      </c>
      <c r="I619">
        <v>143</v>
      </c>
      <c r="J619">
        <v>87</v>
      </c>
      <c r="K619">
        <v>41.3</v>
      </c>
      <c r="L619">
        <v>23.8</v>
      </c>
      <c r="M619">
        <v>9.91</v>
      </c>
      <c r="N619">
        <v>7</v>
      </c>
    </row>
    <row r="620" spans="2:14" x14ac:dyDescent="0.3">
      <c r="B620">
        <v>26</v>
      </c>
      <c r="C620">
        <v>5.34</v>
      </c>
      <c r="D620">
        <v>4.6100000000000003</v>
      </c>
      <c r="E620">
        <v>4.13</v>
      </c>
      <c r="F620">
        <v>5.76</v>
      </c>
      <c r="G620">
        <v>9.07</v>
      </c>
      <c r="H620">
        <v>16.600000000000001</v>
      </c>
      <c r="I620">
        <v>183</v>
      </c>
      <c r="J620">
        <v>835</v>
      </c>
      <c r="K620">
        <v>39.700000000000003</v>
      </c>
      <c r="L620">
        <v>23.5</v>
      </c>
      <c r="M620">
        <v>9.33</v>
      </c>
      <c r="N620">
        <v>7.26</v>
      </c>
    </row>
    <row r="621" spans="2:14" x14ac:dyDescent="0.3">
      <c r="B621">
        <v>27</v>
      </c>
      <c r="C621">
        <v>5.14</v>
      </c>
      <c r="D621">
        <v>4.7699999999999996</v>
      </c>
      <c r="E621">
        <v>3.97</v>
      </c>
      <c r="F621">
        <v>4.7699999999999996</v>
      </c>
      <c r="G621">
        <v>8.81</v>
      </c>
      <c r="H621">
        <v>15.5</v>
      </c>
      <c r="I621">
        <v>158</v>
      </c>
      <c r="J621">
        <v>179</v>
      </c>
      <c r="K621">
        <v>39</v>
      </c>
      <c r="L621">
        <v>22.4</v>
      </c>
      <c r="M621">
        <v>9.33</v>
      </c>
      <c r="N621">
        <v>6.79</v>
      </c>
    </row>
    <row r="622" spans="2:14" x14ac:dyDescent="0.3">
      <c r="B622">
        <v>28</v>
      </c>
      <c r="C622">
        <v>5.14</v>
      </c>
      <c r="D622">
        <v>4.6100000000000003</v>
      </c>
      <c r="E622">
        <v>3.97</v>
      </c>
      <c r="F622">
        <v>4.93</v>
      </c>
      <c r="G622">
        <v>9.59</v>
      </c>
      <c r="H622">
        <v>13.6</v>
      </c>
      <c r="I622">
        <v>854</v>
      </c>
      <c r="J622">
        <v>263</v>
      </c>
      <c r="K622">
        <v>38.4</v>
      </c>
      <c r="L622">
        <v>21.3</v>
      </c>
      <c r="M622">
        <v>9.59</v>
      </c>
      <c r="N622">
        <v>6.79</v>
      </c>
    </row>
    <row r="623" spans="2:14" x14ac:dyDescent="0.3">
      <c r="B623">
        <v>29</v>
      </c>
      <c r="C623">
        <v>5.14</v>
      </c>
      <c r="E623">
        <v>3.97</v>
      </c>
      <c r="F623">
        <v>4.6100000000000003</v>
      </c>
      <c r="G623">
        <v>9.07</v>
      </c>
      <c r="H623">
        <v>26.5</v>
      </c>
      <c r="I623">
        <v>183</v>
      </c>
      <c r="J623">
        <v>134</v>
      </c>
      <c r="K623">
        <v>38.200000000000003</v>
      </c>
      <c r="L623">
        <v>20.6</v>
      </c>
      <c r="M623">
        <v>9.59</v>
      </c>
      <c r="N623">
        <v>6.59</v>
      </c>
    </row>
    <row r="624" spans="2:14" x14ac:dyDescent="0.3">
      <c r="B624">
        <v>30</v>
      </c>
      <c r="C624">
        <v>5.34</v>
      </c>
      <c r="E624">
        <v>4.13</v>
      </c>
      <c r="F624">
        <v>4.7699999999999996</v>
      </c>
      <c r="G624">
        <v>9.91</v>
      </c>
      <c r="H624">
        <v>39.700000000000003</v>
      </c>
      <c r="I624">
        <v>120</v>
      </c>
      <c r="J624">
        <v>102</v>
      </c>
      <c r="K624">
        <v>39</v>
      </c>
      <c r="L624">
        <v>19.399999999999999</v>
      </c>
      <c r="M624">
        <v>9.33</v>
      </c>
      <c r="N624">
        <v>6.59</v>
      </c>
    </row>
    <row r="625" spans="1:14" x14ac:dyDescent="0.3">
      <c r="B625">
        <v>31</v>
      </c>
      <c r="C625">
        <v>5.14</v>
      </c>
      <c r="E625">
        <v>3.97</v>
      </c>
      <c r="G625">
        <v>8.81</v>
      </c>
      <c r="I625">
        <v>143</v>
      </c>
      <c r="J625">
        <v>88.4</v>
      </c>
      <c r="L625">
        <v>18.600000000000001</v>
      </c>
      <c r="N625">
        <v>6.59</v>
      </c>
    </row>
    <row r="628" spans="1:14" x14ac:dyDescent="0.3">
      <c r="A628">
        <v>1984</v>
      </c>
      <c r="B628">
        <v>1</v>
      </c>
      <c r="C628">
        <v>6.17</v>
      </c>
      <c r="D628">
        <v>4.93</v>
      </c>
      <c r="E628">
        <v>4.45</v>
      </c>
      <c r="F628">
        <v>3.97</v>
      </c>
      <c r="G628">
        <v>5.76</v>
      </c>
      <c r="H628">
        <v>22.8</v>
      </c>
      <c r="I628">
        <v>130</v>
      </c>
      <c r="J628">
        <v>79.599999999999994</v>
      </c>
      <c r="K628">
        <v>61.6</v>
      </c>
      <c r="L628">
        <v>28.3</v>
      </c>
      <c r="M628">
        <v>10.9</v>
      </c>
      <c r="N628">
        <v>8.81</v>
      </c>
    </row>
    <row r="629" spans="1:14" x14ac:dyDescent="0.3">
      <c r="B629">
        <v>2</v>
      </c>
      <c r="C629">
        <v>6.17</v>
      </c>
      <c r="D629">
        <v>4.93</v>
      </c>
      <c r="E629">
        <v>4.29</v>
      </c>
      <c r="F629">
        <v>4.13</v>
      </c>
      <c r="G629">
        <v>6.17</v>
      </c>
      <c r="H629">
        <v>23.1</v>
      </c>
      <c r="I629">
        <v>158</v>
      </c>
      <c r="J629">
        <v>71.3</v>
      </c>
      <c r="K629">
        <v>54.8</v>
      </c>
      <c r="L629">
        <v>26.5</v>
      </c>
      <c r="M629">
        <v>11.2</v>
      </c>
      <c r="N629">
        <v>8.3000000000000007</v>
      </c>
    </row>
    <row r="630" spans="1:14" x14ac:dyDescent="0.3">
      <c r="B630">
        <v>3</v>
      </c>
      <c r="C630">
        <v>6.38</v>
      </c>
      <c r="D630">
        <v>5.14</v>
      </c>
      <c r="E630">
        <v>4.45</v>
      </c>
      <c r="F630">
        <v>4.13</v>
      </c>
      <c r="G630">
        <v>5.55</v>
      </c>
      <c r="H630">
        <v>36</v>
      </c>
      <c r="I630">
        <v>196</v>
      </c>
      <c r="J630">
        <v>67</v>
      </c>
      <c r="K630">
        <v>217</v>
      </c>
      <c r="L630">
        <v>24.8</v>
      </c>
      <c r="M630">
        <v>10.9</v>
      </c>
      <c r="N630">
        <v>8.0399999999999991</v>
      </c>
    </row>
    <row r="631" spans="1:14" x14ac:dyDescent="0.3">
      <c r="B631">
        <v>4</v>
      </c>
      <c r="C631">
        <v>6.38</v>
      </c>
      <c r="D631">
        <v>4.93</v>
      </c>
      <c r="E631">
        <v>4.45</v>
      </c>
      <c r="F631">
        <v>4.13</v>
      </c>
      <c r="G631">
        <v>4.7699999999999996</v>
      </c>
      <c r="H631">
        <v>34</v>
      </c>
      <c r="I631">
        <v>141</v>
      </c>
      <c r="J631">
        <v>87</v>
      </c>
      <c r="K631">
        <v>134</v>
      </c>
      <c r="L631">
        <v>24.2</v>
      </c>
      <c r="M631">
        <v>10.6</v>
      </c>
      <c r="N631">
        <v>8.0399999999999991</v>
      </c>
    </row>
    <row r="632" spans="1:14" x14ac:dyDescent="0.3">
      <c r="B632">
        <v>5</v>
      </c>
      <c r="C632">
        <v>6.17</v>
      </c>
      <c r="D632">
        <v>4.93</v>
      </c>
      <c r="E632">
        <v>4.29</v>
      </c>
      <c r="F632">
        <v>4.29</v>
      </c>
      <c r="G632">
        <v>5.14</v>
      </c>
      <c r="H632">
        <v>62.6</v>
      </c>
      <c r="I632">
        <v>132</v>
      </c>
      <c r="J632">
        <v>75.900000000000006</v>
      </c>
      <c r="K632">
        <v>114</v>
      </c>
      <c r="L632">
        <v>23.8</v>
      </c>
      <c r="M632">
        <v>10.199999999999999</v>
      </c>
      <c r="N632">
        <v>7.78</v>
      </c>
    </row>
    <row r="633" spans="1:14" x14ac:dyDescent="0.3">
      <c r="B633">
        <v>6</v>
      </c>
      <c r="C633">
        <v>6.17</v>
      </c>
      <c r="D633">
        <v>5.14</v>
      </c>
      <c r="E633">
        <v>4.29</v>
      </c>
      <c r="F633">
        <v>4.13</v>
      </c>
      <c r="G633">
        <v>8.81</v>
      </c>
      <c r="H633">
        <v>231</v>
      </c>
      <c r="I633">
        <v>150</v>
      </c>
      <c r="J633">
        <v>68</v>
      </c>
      <c r="K633">
        <v>82</v>
      </c>
      <c r="L633">
        <v>22.8</v>
      </c>
      <c r="M633">
        <v>10.199999999999999</v>
      </c>
      <c r="N633">
        <v>7.52</v>
      </c>
    </row>
    <row r="634" spans="1:14" x14ac:dyDescent="0.3">
      <c r="B634">
        <v>7</v>
      </c>
      <c r="C634">
        <v>6.17</v>
      </c>
      <c r="D634">
        <v>4.93</v>
      </c>
      <c r="E634">
        <v>4.29</v>
      </c>
      <c r="F634">
        <v>4.13</v>
      </c>
      <c r="G634">
        <v>65.900000000000006</v>
      </c>
      <c r="H634">
        <v>83.3</v>
      </c>
      <c r="I634">
        <v>181</v>
      </c>
      <c r="J634">
        <v>63.7</v>
      </c>
      <c r="K634">
        <v>69.099999999999994</v>
      </c>
      <c r="L634">
        <v>21.3</v>
      </c>
      <c r="M634">
        <v>10.199999999999999</v>
      </c>
      <c r="N634">
        <v>7.26</v>
      </c>
    </row>
    <row r="635" spans="1:14" x14ac:dyDescent="0.3">
      <c r="B635">
        <v>8</v>
      </c>
      <c r="C635">
        <v>5.97</v>
      </c>
      <c r="D635">
        <v>4.93</v>
      </c>
      <c r="E635">
        <v>4.29</v>
      </c>
      <c r="F635">
        <v>3.97</v>
      </c>
      <c r="G635">
        <v>89.7</v>
      </c>
      <c r="H635">
        <v>52.9</v>
      </c>
      <c r="I635">
        <v>148</v>
      </c>
      <c r="J635">
        <v>59.7</v>
      </c>
      <c r="K635">
        <v>67</v>
      </c>
      <c r="L635">
        <v>21</v>
      </c>
      <c r="M635">
        <v>9.91</v>
      </c>
      <c r="N635">
        <v>7.26</v>
      </c>
    </row>
    <row r="636" spans="1:14" x14ac:dyDescent="0.3">
      <c r="B636">
        <v>9</v>
      </c>
      <c r="C636">
        <v>6.17</v>
      </c>
      <c r="D636">
        <v>4.93</v>
      </c>
      <c r="E636">
        <v>4.13</v>
      </c>
      <c r="F636">
        <v>3.97</v>
      </c>
      <c r="G636">
        <v>27.1</v>
      </c>
      <c r="H636">
        <v>50.3</v>
      </c>
      <c r="I636">
        <v>162</v>
      </c>
      <c r="J636">
        <v>57.7</v>
      </c>
      <c r="K636">
        <v>63.7</v>
      </c>
      <c r="L636">
        <v>20.6</v>
      </c>
      <c r="M636">
        <v>9.59</v>
      </c>
      <c r="N636">
        <v>7.26</v>
      </c>
    </row>
    <row r="637" spans="1:14" x14ac:dyDescent="0.3">
      <c r="B637">
        <v>10</v>
      </c>
      <c r="C637">
        <v>5.97</v>
      </c>
      <c r="D637">
        <v>4.93</v>
      </c>
      <c r="E637">
        <v>4.13</v>
      </c>
      <c r="F637">
        <v>4.13</v>
      </c>
      <c r="G637">
        <v>15.1</v>
      </c>
      <c r="H637">
        <v>46.9</v>
      </c>
      <c r="I637">
        <v>160</v>
      </c>
      <c r="J637">
        <v>51.2</v>
      </c>
      <c r="K637">
        <v>57.7</v>
      </c>
      <c r="L637">
        <v>20.2</v>
      </c>
      <c r="M637">
        <v>9.59</v>
      </c>
      <c r="N637">
        <v>7</v>
      </c>
    </row>
    <row r="638" spans="1:14" x14ac:dyDescent="0.3">
      <c r="B638">
        <v>11</v>
      </c>
      <c r="C638">
        <v>5.97</v>
      </c>
      <c r="D638">
        <v>5.14</v>
      </c>
      <c r="E638">
        <v>4.13</v>
      </c>
      <c r="F638">
        <v>4.29</v>
      </c>
      <c r="G638">
        <v>11.8</v>
      </c>
      <c r="H638">
        <v>42</v>
      </c>
      <c r="I638">
        <v>278</v>
      </c>
      <c r="J638">
        <v>45.2</v>
      </c>
      <c r="K638">
        <v>54.8</v>
      </c>
      <c r="L638">
        <v>19.399999999999999</v>
      </c>
      <c r="M638">
        <v>9.33</v>
      </c>
      <c r="N638">
        <v>7.26</v>
      </c>
    </row>
    <row r="639" spans="1:14" x14ac:dyDescent="0.3">
      <c r="B639">
        <v>12</v>
      </c>
      <c r="C639">
        <v>5.97</v>
      </c>
      <c r="D639">
        <v>4.93</v>
      </c>
      <c r="E639">
        <v>3.97</v>
      </c>
      <c r="F639">
        <v>4.13</v>
      </c>
      <c r="G639">
        <v>11.8</v>
      </c>
      <c r="H639">
        <v>42.8</v>
      </c>
      <c r="I639">
        <v>194</v>
      </c>
      <c r="J639">
        <v>42</v>
      </c>
      <c r="K639">
        <v>53.9</v>
      </c>
      <c r="L639">
        <v>18.600000000000001</v>
      </c>
      <c r="M639">
        <v>9.07</v>
      </c>
      <c r="N639">
        <v>7</v>
      </c>
    </row>
    <row r="640" spans="1:14" x14ac:dyDescent="0.3">
      <c r="B640">
        <v>13</v>
      </c>
      <c r="C640">
        <v>5.76</v>
      </c>
      <c r="D640">
        <v>4.93</v>
      </c>
      <c r="E640">
        <v>3.97</v>
      </c>
      <c r="F640">
        <v>4.13</v>
      </c>
      <c r="G640">
        <v>11.8</v>
      </c>
      <c r="H640">
        <v>55.8</v>
      </c>
      <c r="I640">
        <v>135</v>
      </c>
      <c r="J640">
        <v>41.3</v>
      </c>
      <c r="K640">
        <v>55.8</v>
      </c>
      <c r="L640">
        <v>18.2</v>
      </c>
      <c r="M640">
        <v>9.07</v>
      </c>
      <c r="N640">
        <v>7</v>
      </c>
    </row>
    <row r="641" spans="2:14" x14ac:dyDescent="0.3">
      <c r="B641">
        <v>14</v>
      </c>
      <c r="C641">
        <v>5.76</v>
      </c>
      <c r="D641">
        <v>4.7699999999999996</v>
      </c>
      <c r="E641">
        <v>3.81</v>
      </c>
      <c r="F641">
        <v>4.29</v>
      </c>
      <c r="G641">
        <v>9.33</v>
      </c>
      <c r="H641">
        <v>84.5</v>
      </c>
      <c r="I641">
        <v>89.7</v>
      </c>
      <c r="J641">
        <v>39</v>
      </c>
      <c r="K641">
        <v>52.9</v>
      </c>
      <c r="L641">
        <v>17.399999999999999</v>
      </c>
      <c r="M641">
        <v>9.33</v>
      </c>
      <c r="N641">
        <v>7.26</v>
      </c>
    </row>
    <row r="642" spans="2:14" x14ac:dyDescent="0.3">
      <c r="B642">
        <v>15</v>
      </c>
      <c r="C642">
        <v>5.76</v>
      </c>
      <c r="D642">
        <v>4.7699999999999996</v>
      </c>
      <c r="E642">
        <v>3.81</v>
      </c>
      <c r="F642">
        <v>4.45</v>
      </c>
      <c r="G642">
        <v>8.81</v>
      </c>
      <c r="H642">
        <v>117</v>
      </c>
      <c r="I642">
        <v>110</v>
      </c>
      <c r="J642">
        <v>38.200000000000003</v>
      </c>
      <c r="K642">
        <v>55.8</v>
      </c>
      <c r="L642">
        <v>17</v>
      </c>
      <c r="M642">
        <v>9.07</v>
      </c>
      <c r="N642">
        <v>7</v>
      </c>
    </row>
    <row r="643" spans="2:14" x14ac:dyDescent="0.3">
      <c r="B643">
        <v>16</v>
      </c>
      <c r="C643">
        <v>5.76</v>
      </c>
      <c r="D643">
        <v>4.7699999999999996</v>
      </c>
      <c r="E643">
        <v>3.81</v>
      </c>
      <c r="F643">
        <v>4.13</v>
      </c>
      <c r="G643">
        <v>8.3000000000000007</v>
      </c>
      <c r="H643">
        <v>101</v>
      </c>
      <c r="I643">
        <v>93.7</v>
      </c>
      <c r="J643">
        <v>36.700000000000003</v>
      </c>
      <c r="K643">
        <v>49.5</v>
      </c>
      <c r="L643">
        <v>16.600000000000001</v>
      </c>
      <c r="M643">
        <v>9.33</v>
      </c>
      <c r="N643">
        <v>6.79</v>
      </c>
    </row>
    <row r="644" spans="2:14" x14ac:dyDescent="0.3">
      <c r="B644">
        <v>17</v>
      </c>
      <c r="C644">
        <v>6.38</v>
      </c>
      <c r="D644">
        <v>4.6100000000000003</v>
      </c>
      <c r="E644">
        <v>4.13</v>
      </c>
      <c r="F644">
        <v>4.29</v>
      </c>
      <c r="G644">
        <v>7.52</v>
      </c>
      <c r="H644">
        <v>113</v>
      </c>
      <c r="I644">
        <v>77.2</v>
      </c>
      <c r="J644">
        <v>59.7</v>
      </c>
      <c r="K644">
        <v>42.8</v>
      </c>
      <c r="L644">
        <v>16.2</v>
      </c>
      <c r="M644">
        <v>9.33</v>
      </c>
      <c r="N644">
        <v>6.79</v>
      </c>
    </row>
    <row r="645" spans="2:14" x14ac:dyDescent="0.3">
      <c r="B645">
        <v>18</v>
      </c>
      <c r="C645">
        <v>5.97</v>
      </c>
      <c r="D645">
        <v>4.7699999999999996</v>
      </c>
      <c r="E645">
        <v>3.97</v>
      </c>
      <c r="F645">
        <v>4.13</v>
      </c>
      <c r="G645">
        <v>7</v>
      </c>
      <c r="H645">
        <v>124</v>
      </c>
      <c r="I645">
        <v>69.099999999999994</v>
      </c>
      <c r="J645">
        <v>53.9</v>
      </c>
      <c r="K645">
        <v>38.200000000000003</v>
      </c>
      <c r="L645">
        <v>15.5</v>
      </c>
      <c r="M645">
        <v>9.07</v>
      </c>
      <c r="N645">
        <v>6.79</v>
      </c>
    </row>
    <row r="646" spans="2:14" x14ac:dyDescent="0.3">
      <c r="B646">
        <v>19</v>
      </c>
      <c r="C646">
        <v>5.97</v>
      </c>
      <c r="D646">
        <v>4.93</v>
      </c>
      <c r="E646">
        <v>3.97</v>
      </c>
      <c r="F646">
        <v>4.29</v>
      </c>
      <c r="G646">
        <v>6.59</v>
      </c>
      <c r="H646">
        <v>107</v>
      </c>
      <c r="I646">
        <v>63.7</v>
      </c>
      <c r="J646">
        <v>49.5</v>
      </c>
      <c r="K646">
        <v>45.2</v>
      </c>
      <c r="L646">
        <v>15.1</v>
      </c>
      <c r="M646">
        <v>9.33</v>
      </c>
      <c r="N646">
        <v>7</v>
      </c>
    </row>
    <row r="647" spans="2:14" x14ac:dyDescent="0.3">
      <c r="B647">
        <v>20</v>
      </c>
      <c r="C647">
        <v>5.55</v>
      </c>
      <c r="D647">
        <v>4.7699999999999996</v>
      </c>
      <c r="E647">
        <v>4.13</v>
      </c>
      <c r="F647">
        <v>5.14</v>
      </c>
      <c r="G647">
        <v>6.38</v>
      </c>
      <c r="H647">
        <v>67</v>
      </c>
      <c r="I647">
        <v>70.2</v>
      </c>
      <c r="J647">
        <v>68</v>
      </c>
      <c r="K647">
        <v>43.5</v>
      </c>
      <c r="L647">
        <v>15.5</v>
      </c>
      <c r="M647">
        <v>9.33</v>
      </c>
      <c r="N647">
        <v>6.79</v>
      </c>
    </row>
    <row r="648" spans="2:14" x14ac:dyDescent="0.3">
      <c r="B648">
        <v>21</v>
      </c>
      <c r="C648">
        <v>5.34</v>
      </c>
      <c r="D648">
        <v>4.7699999999999996</v>
      </c>
      <c r="E648">
        <v>4.13</v>
      </c>
      <c r="F648">
        <v>4.29</v>
      </c>
      <c r="G648">
        <v>5.97</v>
      </c>
      <c r="H648">
        <v>77.2</v>
      </c>
      <c r="I648">
        <v>63.7</v>
      </c>
      <c r="J648">
        <v>113</v>
      </c>
      <c r="K648">
        <v>46.9</v>
      </c>
      <c r="L648">
        <v>14.7</v>
      </c>
      <c r="M648">
        <v>9.07</v>
      </c>
      <c r="N648">
        <v>7</v>
      </c>
    </row>
    <row r="649" spans="2:14" x14ac:dyDescent="0.3">
      <c r="B649">
        <v>22</v>
      </c>
      <c r="C649">
        <v>5.34</v>
      </c>
      <c r="D649">
        <v>4.6100000000000003</v>
      </c>
      <c r="E649">
        <v>4.13</v>
      </c>
      <c r="F649">
        <v>4.13</v>
      </c>
      <c r="G649">
        <v>5.76</v>
      </c>
      <c r="H649">
        <v>124</v>
      </c>
      <c r="I649">
        <v>77.2</v>
      </c>
      <c r="J649">
        <v>101</v>
      </c>
      <c r="K649">
        <v>46.9</v>
      </c>
      <c r="L649">
        <v>14.3</v>
      </c>
      <c r="M649">
        <v>9.33</v>
      </c>
      <c r="N649">
        <v>6.79</v>
      </c>
    </row>
    <row r="650" spans="2:14" x14ac:dyDescent="0.3">
      <c r="B650">
        <v>23</v>
      </c>
      <c r="C650">
        <v>5.34</v>
      </c>
      <c r="D650">
        <v>4.6100000000000003</v>
      </c>
      <c r="E650">
        <v>3.97</v>
      </c>
      <c r="F650">
        <v>4.29</v>
      </c>
      <c r="G650">
        <v>6.17</v>
      </c>
      <c r="H650">
        <v>97.8</v>
      </c>
      <c r="I650">
        <v>74.7</v>
      </c>
      <c r="J650">
        <v>158</v>
      </c>
      <c r="K650">
        <v>44.3</v>
      </c>
      <c r="L650">
        <v>13.9</v>
      </c>
      <c r="M650">
        <v>9.07</v>
      </c>
      <c r="N650">
        <v>6.59</v>
      </c>
    </row>
    <row r="651" spans="2:14" x14ac:dyDescent="0.3">
      <c r="B651">
        <v>24</v>
      </c>
      <c r="C651">
        <v>5.14</v>
      </c>
      <c r="D651">
        <v>4.6100000000000003</v>
      </c>
      <c r="E651">
        <v>3.97</v>
      </c>
      <c r="F651">
        <v>4.13</v>
      </c>
      <c r="G651">
        <v>8.0399999999999991</v>
      </c>
      <c r="H651">
        <v>69.099999999999994</v>
      </c>
      <c r="I651">
        <v>80.8</v>
      </c>
      <c r="J651">
        <v>198</v>
      </c>
      <c r="K651">
        <v>42.8</v>
      </c>
      <c r="L651">
        <v>13.6</v>
      </c>
      <c r="M651">
        <v>9.07</v>
      </c>
      <c r="N651">
        <v>6.59</v>
      </c>
    </row>
    <row r="652" spans="2:14" x14ac:dyDescent="0.3">
      <c r="B652">
        <v>25</v>
      </c>
      <c r="C652">
        <v>5.14</v>
      </c>
      <c r="D652">
        <v>4.6100000000000003</v>
      </c>
      <c r="E652">
        <v>3.97</v>
      </c>
      <c r="F652">
        <v>3.97</v>
      </c>
      <c r="G652">
        <v>9.59</v>
      </c>
      <c r="H652">
        <v>152</v>
      </c>
      <c r="I652">
        <v>72.400000000000006</v>
      </c>
      <c r="J652">
        <v>83.3</v>
      </c>
      <c r="K652">
        <v>45.2</v>
      </c>
      <c r="L652">
        <v>13.6</v>
      </c>
      <c r="M652">
        <v>9.33</v>
      </c>
      <c r="N652">
        <v>6.79</v>
      </c>
    </row>
    <row r="653" spans="2:14" x14ac:dyDescent="0.3">
      <c r="B653">
        <v>26</v>
      </c>
      <c r="C653">
        <v>5.14</v>
      </c>
      <c r="D653">
        <v>4.6100000000000003</v>
      </c>
      <c r="E653">
        <v>4.13</v>
      </c>
      <c r="F653">
        <v>5.34</v>
      </c>
      <c r="G653">
        <v>8.5500000000000007</v>
      </c>
      <c r="H653">
        <v>148</v>
      </c>
      <c r="I653">
        <v>89.7</v>
      </c>
      <c r="J653">
        <v>95.1</v>
      </c>
      <c r="K653">
        <v>42</v>
      </c>
      <c r="L653">
        <v>13.2</v>
      </c>
      <c r="M653">
        <v>9.07</v>
      </c>
      <c r="N653">
        <v>6.59</v>
      </c>
    </row>
    <row r="654" spans="2:14" x14ac:dyDescent="0.3">
      <c r="B654">
        <v>27</v>
      </c>
      <c r="C654">
        <v>5.14</v>
      </c>
      <c r="D654">
        <v>4.7699999999999996</v>
      </c>
      <c r="E654">
        <v>4.13</v>
      </c>
      <c r="F654">
        <v>4.6100000000000003</v>
      </c>
      <c r="G654">
        <v>6.79</v>
      </c>
      <c r="H654">
        <v>148</v>
      </c>
      <c r="I654">
        <v>314</v>
      </c>
      <c r="J654">
        <v>72.400000000000006</v>
      </c>
      <c r="K654">
        <v>40.5</v>
      </c>
      <c r="L654">
        <v>12.5</v>
      </c>
      <c r="M654">
        <v>9.07</v>
      </c>
      <c r="N654">
        <v>6.59</v>
      </c>
    </row>
    <row r="655" spans="2:14" x14ac:dyDescent="0.3">
      <c r="B655">
        <v>28</v>
      </c>
      <c r="C655">
        <v>5.14</v>
      </c>
      <c r="D655">
        <v>4.45</v>
      </c>
      <c r="E655">
        <v>3.97</v>
      </c>
      <c r="F655">
        <v>5.14</v>
      </c>
      <c r="G655">
        <v>25.9</v>
      </c>
      <c r="H655">
        <v>217</v>
      </c>
      <c r="I655">
        <v>114</v>
      </c>
      <c r="J655">
        <v>122</v>
      </c>
      <c r="K655">
        <v>37.5</v>
      </c>
      <c r="L655">
        <v>11.8</v>
      </c>
      <c r="M655">
        <v>9.07</v>
      </c>
      <c r="N655">
        <v>6.59</v>
      </c>
    </row>
    <row r="656" spans="2:14" x14ac:dyDescent="0.3">
      <c r="B656">
        <v>29</v>
      </c>
      <c r="C656">
        <v>5.14</v>
      </c>
      <c r="D656">
        <v>4.45</v>
      </c>
      <c r="E656">
        <v>3.97</v>
      </c>
      <c r="F656">
        <v>5.14</v>
      </c>
      <c r="G656">
        <v>10.6</v>
      </c>
      <c r="H656">
        <v>125</v>
      </c>
      <c r="I656">
        <v>108</v>
      </c>
      <c r="J656">
        <v>97.8</v>
      </c>
      <c r="K656">
        <v>32.700000000000003</v>
      </c>
      <c r="L656">
        <v>11.5</v>
      </c>
      <c r="M656">
        <v>9.07</v>
      </c>
      <c r="N656">
        <v>6.59</v>
      </c>
    </row>
    <row r="657" spans="1:14" x14ac:dyDescent="0.3">
      <c r="B657">
        <v>30</v>
      </c>
      <c r="C657">
        <v>5.14</v>
      </c>
      <c r="E657">
        <v>4.13</v>
      </c>
      <c r="F657">
        <v>4.6100000000000003</v>
      </c>
      <c r="G657">
        <v>19</v>
      </c>
      <c r="H657">
        <v>88.4</v>
      </c>
      <c r="I657">
        <v>99.1</v>
      </c>
      <c r="J657">
        <v>75.900000000000006</v>
      </c>
      <c r="K657">
        <v>30</v>
      </c>
      <c r="L657">
        <v>11.2</v>
      </c>
      <c r="M657">
        <v>8.5500000000000007</v>
      </c>
      <c r="N657">
        <v>6.59</v>
      </c>
    </row>
    <row r="658" spans="1:14" x14ac:dyDescent="0.3">
      <c r="B658">
        <v>31</v>
      </c>
      <c r="C658">
        <v>5.14</v>
      </c>
      <c r="E658">
        <v>4.13</v>
      </c>
      <c r="G658">
        <v>21.3</v>
      </c>
      <c r="I658">
        <v>83.3</v>
      </c>
      <c r="J658">
        <v>68</v>
      </c>
      <c r="L658">
        <v>11.2</v>
      </c>
      <c r="N658">
        <v>6.59</v>
      </c>
    </row>
    <row r="661" spans="1:14" x14ac:dyDescent="0.3">
      <c r="A661">
        <v>1985</v>
      </c>
      <c r="B661">
        <v>1</v>
      </c>
      <c r="C661">
        <v>6.59</v>
      </c>
      <c r="D661">
        <v>5.14</v>
      </c>
      <c r="E661">
        <v>4.93</v>
      </c>
      <c r="F661">
        <v>4.29</v>
      </c>
      <c r="G661">
        <v>4.29</v>
      </c>
      <c r="H661">
        <v>6.38</v>
      </c>
      <c r="I661">
        <v>146</v>
      </c>
      <c r="J661">
        <v>125</v>
      </c>
      <c r="K661">
        <v>154</v>
      </c>
      <c r="L661">
        <v>43.5</v>
      </c>
      <c r="M661">
        <v>11.8</v>
      </c>
      <c r="N661">
        <v>8.0399999999999991</v>
      </c>
    </row>
    <row r="662" spans="1:14" x14ac:dyDescent="0.3">
      <c r="B662">
        <v>2</v>
      </c>
      <c r="C662">
        <v>6.38</v>
      </c>
      <c r="D662">
        <v>5.14</v>
      </c>
      <c r="E662">
        <v>4.7699999999999996</v>
      </c>
      <c r="F662">
        <v>4.29</v>
      </c>
      <c r="G662">
        <v>4.7699999999999996</v>
      </c>
      <c r="H662">
        <v>6.38</v>
      </c>
      <c r="I662">
        <v>113</v>
      </c>
      <c r="J662">
        <v>92.4</v>
      </c>
      <c r="K662">
        <v>117</v>
      </c>
      <c r="L662">
        <v>34</v>
      </c>
      <c r="M662">
        <v>11.5</v>
      </c>
      <c r="N662">
        <v>7.52</v>
      </c>
    </row>
    <row r="663" spans="1:14" x14ac:dyDescent="0.3">
      <c r="B663">
        <v>3</v>
      </c>
      <c r="C663">
        <v>6.59</v>
      </c>
      <c r="D663">
        <v>5.14</v>
      </c>
      <c r="E663">
        <v>4.7699999999999996</v>
      </c>
      <c r="F663">
        <v>4.13</v>
      </c>
      <c r="G663">
        <v>4.29</v>
      </c>
      <c r="H663">
        <v>8.3000000000000007</v>
      </c>
      <c r="I663">
        <v>156</v>
      </c>
      <c r="J663">
        <v>89.7</v>
      </c>
      <c r="K663">
        <v>263</v>
      </c>
      <c r="L663">
        <v>25.9</v>
      </c>
      <c r="M663">
        <v>11.5</v>
      </c>
      <c r="N663">
        <v>7.52</v>
      </c>
    </row>
    <row r="664" spans="1:14" x14ac:dyDescent="0.3">
      <c r="B664">
        <v>4</v>
      </c>
      <c r="C664">
        <v>6.17</v>
      </c>
      <c r="D664">
        <v>5.14</v>
      </c>
      <c r="E664">
        <v>4.7699999999999996</v>
      </c>
      <c r="F664">
        <v>4.13</v>
      </c>
      <c r="G664">
        <v>4.6100000000000003</v>
      </c>
      <c r="H664">
        <v>7.26</v>
      </c>
      <c r="I664">
        <v>507</v>
      </c>
      <c r="J664">
        <v>107</v>
      </c>
      <c r="K664">
        <v>79.599999999999994</v>
      </c>
      <c r="L664">
        <v>29.4</v>
      </c>
      <c r="M664">
        <v>11.2</v>
      </c>
      <c r="N664">
        <v>7.52</v>
      </c>
    </row>
    <row r="665" spans="1:14" x14ac:dyDescent="0.3">
      <c r="B665">
        <v>5</v>
      </c>
      <c r="C665">
        <v>5.97</v>
      </c>
      <c r="D665">
        <v>4.93</v>
      </c>
      <c r="E665">
        <v>4.7699999999999996</v>
      </c>
      <c r="F665">
        <v>4.13</v>
      </c>
      <c r="G665">
        <v>4.29</v>
      </c>
      <c r="H665">
        <v>6.59</v>
      </c>
      <c r="I665">
        <v>135</v>
      </c>
      <c r="J665">
        <v>111</v>
      </c>
      <c r="K665">
        <v>119</v>
      </c>
      <c r="L665">
        <v>32.700000000000003</v>
      </c>
      <c r="M665">
        <v>10.9</v>
      </c>
      <c r="N665">
        <v>7.26</v>
      </c>
    </row>
    <row r="666" spans="1:14" x14ac:dyDescent="0.3">
      <c r="B666">
        <v>6</v>
      </c>
      <c r="C666">
        <v>5.76</v>
      </c>
      <c r="D666">
        <v>5.14</v>
      </c>
      <c r="E666">
        <v>4.7699999999999996</v>
      </c>
      <c r="F666">
        <v>4.13</v>
      </c>
      <c r="G666">
        <v>4.45</v>
      </c>
      <c r="H666">
        <v>8.3000000000000007</v>
      </c>
      <c r="I666">
        <v>107</v>
      </c>
      <c r="J666">
        <v>120</v>
      </c>
      <c r="K666">
        <v>154</v>
      </c>
      <c r="L666">
        <v>28.8</v>
      </c>
      <c r="M666">
        <v>10.9</v>
      </c>
      <c r="N666">
        <v>7.26</v>
      </c>
    </row>
    <row r="667" spans="1:14" x14ac:dyDescent="0.3">
      <c r="B667">
        <v>7</v>
      </c>
      <c r="C667">
        <v>5.97</v>
      </c>
      <c r="D667">
        <v>4.93</v>
      </c>
      <c r="E667">
        <v>4.6100000000000003</v>
      </c>
      <c r="F667">
        <v>3.97</v>
      </c>
      <c r="G667">
        <v>5.14</v>
      </c>
      <c r="H667">
        <v>7.78</v>
      </c>
      <c r="I667">
        <v>88.4</v>
      </c>
      <c r="J667">
        <v>141</v>
      </c>
      <c r="K667">
        <v>110</v>
      </c>
      <c r="L667">
        <v>33.4</v>
      </c>
      <c r="M667">
        <v>10.6</v>
      </c>
      <c r="N667">
        <v>7</v>
      </c>
    </row>
    <row r="668" spans="1:14" x14ac:dyDescent="0.3">
      <c r="B668">
        <v>8</v>
      </c>
      <c r="C668">
        <v>5.76</v>
      </c>
      <c r="D668">
        <v>5.14</v>
      </c>
      <c r="E668">
        <v>4.6100000000000003</v>
      </c>
      <c r="F668">
        <v>3.97</v>
      </c>
      <c r="G668">
        <v>4.29</v>
      </c>
      <c r="H668">
        <v>6.38</v>
      </c>
      <c r="I668">
        <v>314</v>
      </c>
      <c r="J668">
        <v>158</v>
      </c>
      <c r="K668">
        <v>158</v>
      </c>
      <c r="L668">
        <v>35.4</v>
      </c>
      <c r="M668">
        <v>10.199999999999999</v>
      </c>
      <c r="N668">
        <v>7</v>
      </c>
    </row>
    <row r="669" spans="1:14" x14ac:dyDescent="0.3">
      <c r="B669">
        <v>9</v>
      </c>
      <c r="C669">
        <v>5.97</v>
      </c>
      <c r="D669">
        <v>4.93</v>
      </c>
      <c r="E669">
        <v>4.6100000000000003</v>
      </c>
      <c r="F669">
        <v>3.97</v>
      </c>
      <c r="G669">
        <v>4.45</v>
      </c>
      <c r="H669">
        <v>6.38</v>
      </c>
      <c r="I669">
        <v>108</v>
      </c>
      <c r="J669">
        <v>130</v>
      </c>
      <c r="K669">
        <v>113</v>
      </c>
      <c r="L669">
        <v>32.700000000000003</v>
      </c>
      <c r="M669">
        <v>10.6</v>
      </c>
      <c r="N669">
        <v>6.79</v>
      </c>
    </row>
    <row r="670" spans="1:14" x14ac:dyDescent="0.3">
      <c r="B670">
        <v>10</v>
      </c>
      <c r="C670">
        <v>6.17</v>
      </c>
      <c r="D670">
        <v>5.14</v>
      </c>
      <c r="E670">
        <v>4.6100000000000003</v>
      </c>
      <c r="F670">
        <v>3.81</v>
      </c>
      <c r="G670">
        <v>8.81</v>
      </c>
      <c r="H670">
        <v>34.700000000000003</v>
      </c>
      <c r="I670">
        <v>143</v>
      </c>
      <c r="J670">
        <v>139</v>
      </c>
      <c r="K670">
        <v>96.4</v>
      </c>
      <c r="L670">
        <v>31.3</v>
      </c>
      <c r="M670">
        <v>10.199999999999999</v>
      </c>
      <c r="N670">
        <v>6.79</v>
      </c>
    </row>
    <row r="671" spans="1:14" x14ac:dyDescent="0.3">
      <c r="B671">
        <v>11</v>
      </c>
      <c r="C671">
        <v>5.97</v>
      </c>
      <c r="D671">
        <v>4.93</v>
      </c>
      <c r="E671">
        <v>4.6100000000000003</v>
      </c>
      <c r="F671">
        <v>4.13</v>
      </c>
      <c r="G671">
        <v>5.34</v>
      </c>
      <c r="H671">
        <v>27.7</v>
      </c>
      <c r="I671">
        <v>110</v>
      </c>
      <c r="J671">
        <v>128</v>
      </c>
      <c r="K671">
        <v>260</v>
      </c>
      <c r="L671">
        <v>34.700000000000003</v>
      </c>
      <c r="M671">
        <v>10.199999999999999</v>
      </c>
      <c r="N671">
        <v>6.59</v>
      </c>
    </row>
    <row r="672" spans="1:14" x14ac:dyDescent="0.3">
      <c r="B672">
        <v>12</v>
      </c>
      <c r="C672">
        <v>5.76</v>
      </c>
      <c r="D672">
        <v>4.93</v>
      </c>
      <c r="E672">
        <v>4.45</v>
      </c>
      <c r="F672">
        <v>3.97</v>
      </c>
      <c r="G672">
        <v>4.7699999999999996</v>
      </c>
      <c r="H672">
        <v>57.7</v>
      </c>
      <c r="I672">
        <v>317</v>
      </c>
      <c r="J672">
        <v>91.1</v>
      </c>
      <c r="K672">
        <v>53.9</v>
      </c>
      <c r="L672">
        <v>34</v>
      </c>
      <c r="M672">
        <v>9.91</v>
      </c>
      <c r="N672">
        <v>6.79</v>
      </c>
    </row>
    <row r="673" spans="2:14" x14ac:dyDescent="0.3">
      <c r="B673">
        <v>13</v>
      </c>
      <c r="C673">
        <v>5.55</v>
      </c>
      <c r="D673">
        <v>5.14</v>
      </c>
      <c r="E673">
        <v>4.45</v>
      </c>
      <c r="F673">
        <v>4.13</v>
      </c>
      <c r="G673">
        <v>4.6100000000000003</v>
      </c>
      <c r="H673">
        <v>11.2</v>
      </c>
      <c r="I673">
        <v>137</v>
      </c>
      <c r="J673">
        <v>82</v>
      </c>
      <c r="K673">
        <v>67</v>
      </c>
      <c r="L673">
        <v>30</v>
      </c>
      <c r="M673">
        <v>9.91</v>
      </c>
      <c r="N673">
        <v>6.59</v>
      </c>
    </row>
    <row r="674" spans="2:14" x14ac:dyDescent="0.3">
      <c r="B674">
        <v>14</v>
      </c>
      <c r="C674">
        <v>5.76</v>
      </c>
      <c r="D674">
        <v>4.93</v>
      </c>
      <c r="E674">
        <v>4.6100000000000003</v>
      </c>
      <c r="F674">
        <v>4.13</v>
      </c>
      <c r="G674">
        <v>4.6100000000000003</v>
      </c>
      <c r="H674">
        <v>31.3</v>
      </c>
      <c r="I674">
        <v>212</v>
      </c>
      <c r="J674">
        <v>91.1</v>
      </c>
      <c r="K674">
        <v>77.2</v>
      </c>
      <c r="L674">
        <v>26.5</v>
      </c>
      <c r="M674">
        <v>9.91</v>
      </c>
      <c r="N674">
        <v>6.38</v>
      </c>
    </row>
    <row r="675" spans="2:14" x14ac:dyDescent="0.3">
      <c r="B675">
        <v>15</v>
      </c>
      <c r="C675">
        <v>5.55</v>
      </c>
      <c r="D675">
        <v>5.14</v>
      </c>
      <c r="E675">
        <v>4.6100000000000003</v>
      </c>
      <c r="F675">
        <v>3.97</v>
      </c>
      <c r="G675">
        <v>5.14</v>
      </c>
      <c r="H675">
        <v>33.4</v>
      </c>
      <c r="I675">
        <v>141</v>
      </c>
      <c r="J675">
        <v>104</v>
      </c>
      <c r="K675">
        <v>196</v>
      </c>
      <c r="L675">
        <v>22</v>
      </c>
      <c r="M675">
        <v>9.59</v>
      </c>
      <c r="N675">
        <v>6.38</v>
      </c>
    </row>
    <row r="676" spans="2:14" x14ac:dyDescent="0.3">
      <c r="B676">
        <v>16</v>
      </c>
      <c r="C676">
        <v>5.76</v>
      </c>
      <c r="D676">
        <v>5.14</v>
      </c>
      <c r="E676">
        <v>4.45</v>
      </c>
      <c r="F676">
        <v>3.97</v>
      </c>
      <c r="G676">
        <v>11.5</v>
      </c>
      <c r="H676">
        <v>23.8</v>
      </c>
      <c r="I676">
        <v>156</v>
      </c>
      <c r="J676">
        <v>113</v>
      </c>
      <c r="K676">
        <v>96.4</v>
      </c>
      <c r="L676">
        <v>21</v>
      </c>
      <c r="M676">
        <v>9.59</v>
      </c>
      <c r="N676">
        <v>5.97</v>
      </c>
    </row>
    <row r="677" spans="2:14" x14ac:dyDescent="0.3">
      <c r="B677">
        <v>17</v>
      </c>
      <c r="C677">
        <v>5.97</v>
      </c>
      <c r="D677">
        <v>4.93</v>
      </c>
      <c r="E677">
        <v>4.6100000000000003</v>
      </c>
      <c r="F677">
        <v>3.97</v>
      </c>
      <c r="G677">
        <v>9.91</v>
      </c>
      <c r="H677">
        <v>23.5</v>
      </c>
      <c r="I677">
        <v>122</v>
      </c>
      <c r="J677">
        <v>252</v>
      </c>
      <c r="K677">
        <v>79.599999999999994</v>
      </c>
      <c r="L677">
        <v>28.3</v>
      </c>
      <c r="M677">
        <v>9.33</v>
      </c>
      <c r="N677">
        <v>6.38</v>
      </c>
    </row>
    <row r="678" spans="2:14" x14ac:dyDescent="0.3">
      <c r="B678">
        <v>18</v>
      </c>
      <c r="C678">
        <v>5.97</v>
      </c>
      <c r="D678">
        <v>4.93</v>
      </c>
      <c r="E678">
        <v>4.7699999999999996</v>
      </c>
      <c r="F678">
        <v>6.38</v>
      </c>
      <c r="G678">
        <v>7.52</v>
      </c>
      <c r="H678">
        <v>35.4</v>
      </c>
      <c r="I678">
        <v>130</v>
      </c>
      <c r="J678">
        <v>160</v>
      </c>
      <c r="K678">
        <v>69.099999999999994</v>
      </c>
      <c r="L678">
        <v>22.4</v>
      </c>
      <c r="M678">
        <v>9.07</v>
      </c>
      <c r="N678">
        <v>6.17</v>
      </c>
    </row>
    <row r="679" spans="2:14" x14ac:dyDescent="0.3">
      <c r="B679">
        <v>19</v>
      </c>
      <c r="C679">
        <v>5.76</v>
      </c>
      <c r="D679">
        <v>5.14</v>
      </c>
      <c r="E679">
        <v>4.6100000000000003</v>
      </c>
      <c r="F679">
        <v>5.76</v>
      </c>
      <c r="G679">
        <v>6.38</v>
      </c>
      <c r="H679">
        <v>25.9</v>
      </c>
      <c r="I679">
        <v>110</v>
      </c>
      <c r="J679">
        <v>108</v>
      </c>
      <c r="K679">
        <v>69.099999999999994</v>
      </c>
      <c r="L679">
        <v>21</v>
      </c>
      <c r="M679">
        <v>8.81</v>
      </c>
      <c r="N679">
        <v>5.97</v>
      </c>
    </row>
    <row r="680" spans="2:14" x14ac:dyDescent="0.3">
      <c r="B680">
        <v>20</v>
      </c>
      <c r="C680">
        <v>5.76</v>
      </c>
      <c r="D680">
        <v>5.14</v>
      </c>
      <c r="E680">
        <v>4.7699999999999996</v>
      </c>
      <c r="F680">
        <v>4.6100000000000003</v>
      </c>
      <c r="G680">
        <v>33.4</v>
      </c>
      <c r="H680">
        <v>20.6</v>
      </c>
      <c r="I680">
        <v>150</v>
      </c>
      <c r="J680">
        <v>87</v>
      </c>
      <c r="K680">
        <v>63.7</v>
      </c>
      <c r="L680">
        <v>19.8</v>
      </c>
      <c r="M680">
        <v>9.07</v>
      </c>
      <c r="N680">
        <v>6.17</v>
      </c>
    </row>
    <row r="681" spans="2:14" x14ac:dyDescent="0.3">
      <c r="B681">
        <v>21</v>
      </c>
      <c r="C681">
        <v>5.97</v>
      </c>
      <c r="D681">
        <v>4.7699999999999996</v>
      </c>
      <c r="E681">
        <v>4.6100000000000003</v>
      </c>
      <c r="F681">
        <v>4.45</v>
      </c>
      <c r="G681">
        <v>18.600000000000001</v>
      </c>
      <c r="H681">
        <v>18.2</v>
      </c>
      <c r="I681">
        <v>212</v>
      </c>
      <c r="J681">
        <v>124</v>
      </c>
      <c r="K681">
        <v>59.7</v>
      </c>
      <c r="L681">
        <v>18.2</v>
      </c>
      <c r="M681">
        <v>9.91</v>
      </c>
      <c r="N681">
        <v>5.97</v>
      </c>
    </row>
    <row r="682" spans="2:14" x14ac:dyDescent="0.3">
      <c r="B682">
        <v>22</v>
      </c>
      <c r="C682">
        <v>5.76</v>
      </c>
      <c r="D682">
        <v>4.7699999999999996</v>
      </c>
      <c r="E682">
        <v>4.6100000000000003</v>
      </c>
      <c r="F682">
        <v>4.6100000000000003</v>
      </c>
      <c r="G682">
        <v>9.91</v>
      </c>
      <c r="H682">
        <v>15.1</v>
      </c>
      <c r="I682">
        <v>108</v>
      </c>
      <c r="J682">
        <v>108</v>
      </c>
      <c r="K682">
        <v>55.8</v>
      </c>
      <c r="L682">
        <v>19</v>
      </c>
      <c r="M682">
        <v>9.59</v>
      </c>
      <c r="N682">
        <v>6.17</v>
      </c>
    </row>
    <row r="683" spans="2:14" x14ac:dyDescent="0.3">
      <c r="B683">
        <v>23</v>
      </c>
      <c r="C683">
        <v>5.55</v>
      </c>
      <c r="D683">
        <v>4.7699999999999996</v>
      </c>
      <c r="E683">
        <v>4.6100000000000003</v>
      </c>
      <c r="F683">
        <v>4.29</v>
      </c>
      <c r="G683">
        <v>9.33</v>
      </c>
      <c r="H683">
        <v>24.2</v>
      </c>
      <c r="I683">
        <v>104</v>
      </c>
      <c r="J683">
        <v>158</v>
      </c>
      <c r="K683">
        <v>52</v>
      </c>
      <c r="L683">
        <v>18.2</v>
      </c>
      <c r="M683">
        <v>9.07</v>
      </c>
      <c r="N683">
        <v>5.97</v>
      </c>
    </row>
    <row r="684" spans="2:14" x14ac:dyDescent="0.3">
      <c r="B684">
        <v>24</v>
      </c>
      <c r="C684">
        <v>5.55</v>
      </c>
      <c r="D684">
        <v>4.6100000000000003</v>
      </c>
      <c r="E684">
        <v>4.7699999999999996</v>
      </c>
      <c r="F684">
        <v>4.13</v>
      </c>
      <c r="G684">
        <v>8.5500000000000007</v>
      </c>
      <c r="H684">
        <v>108</v>
      </c>
      <c r="I684">
        <v>314</v>
      </c>
      <c r="J684">
        <v>132</v>
      </c>
      <c r="K684">
        <v>48.6</v>
      </c>
      <c r="L684">
        <v>20.6</v>
      </c>
      <c r="M684">
        <v>9.33</v>
      </c>
      <c r="N684">
        <v>5.97</v>
      </c>
    </row>
    <row r="685" spans="2:14" x14ac:dyDescent="0.3">
      <c r="B685">
        <v>25</v>
      </c>
      <c r="C685">
        <v>5.76</v>
      </c>
      <c r="D685">
        <v>4.7699999999999996</v>
      </c>
      <c r="E685">
        <v>4.45</v>
      </c>
      <c r="F685">
        <v>4.13</v>
      </c>
      <c r="G685">
        <v>7.52</v>
      </c>
      <c r="H685">
        <v>119</v>
      </c>
      <c r="I685">
        <v>181</v>
      </c>
      <c r="J685">
        <v>154</v>
      </c>
      <c r="K685">
        <v>45.2</v>
      </c>
      <c r="L685">
        <v>14.7</v>
      </c>
      <c r="M685">
        <v>9.07</v>
      </c>
      <c r="N685">
        <v>5.76</v>
      </c>
    </row>
    <row r="686" spans="2:14" x14ac:dyDescent="0.3">
      <c r="B686">
        <v>26</v>
      </c>
      <c r="C686">
        <v>5.55</v>
      </c>
      <c r="D686">
        <v>4.7699999999999996</v>
      </c>
      <c r="E686">
        <v>4.6100000000000003</v>
      </c>
      <c r="F686">
        <v>3.97</v>
      </c>
      <c r="G686">
        <v>6.79</v>
      </c>
      <c r="H686">
        <v>96.4</v>
      </c>
      <c r="I686">
        <v>150</v>
      </c>
      <c r="J686">
        <v>152</v>
      </c>
      <c r="K686">
        <v>42.8</v>
      </c>
      <c r="L686">
        <v>13.2</v>
      </c>
      <c r="M686">
        <v>8.81</v>
      </c>
      <c r="N686">
        <v>5.76</v>
      </c>
    </row>
    <row r="687" spans="2:14" x14ac:dyDescent="0.3">
      <c r="B687">
        <v>27</v>
      </c>
      <c r="C687">
        <v>5.55</v>
      </c>
      <c r="D687">
        <v>4.7699999999999996</v>
      </c>
      <c r="E687">
        <v>4.45</v>
      </c>
      <c r="F687">
        <v>4.29</v>
      </c>
      <c r="G687">
        <v>9.33</v>
      </c>
      <c r="H687">
        <v>92.4</v>
      </c>
      <c r="I687">
        <v>120</v>
      </c>
      <c r="J687">
        <v>148</v>
      </c>
      <c r="K687">
        <v>39.700000000000003</v>
      </c>
      <c r="L687">
        <v>12.8</v>
      </c>
      <c r="M687">
        <v>8.81</v>
      </c>
      <c r="N687">
        <v>5.97</v>
      </c>
    </row>
    <row r="688" spans="2:14" x14ac:dyDescent="0.3">
      <c r="B688">
        <v>28</v>
      </c>
      <c r="C688">
        <v>5.34</v>
      </c>
      <c r="D688">
        <v>4.7699999999999996</v>
      </c>
      <c r="E688">
        <v>4.45</v>
      </c>
      <c r="F688">
        <v>4.13</v>
      </c>
      <c r="G688">
        <v>6.38</v>
      </c>
      <c r="H688">
        <v>108</v>
      </c>
      <c r="I688">
        <v>116</v>
      </c>
      <c r="J688">
        <v>132</v>
      </c>
      <c r="K688">
        <v>36.700000000000003</v>
      </c>
      <c r="L688">
        <v>12.2</v>
      </c>
      <c r="M688">
        <v>8.5500000000000007</v>
      </c>
      <c r="N688">
        <v>5.97</v>
      </c>
    </row>
    <row r="689" spans="1:14" x14ac:dyDescent="0.3">
      <c r="B689">
        <v>29</v>
      </c>
      <c r="C689">
        <v>5.34</v>
      </c>
      <c r="E689">
        <v>4.29</v>
      </c>
      <c r="F689">
        <v>4.29</v>
      </c>
      <c r="G689">
        <v>6.17</v>
      </c>
      <c r="H689">
        <v>107</v>
      </c>
      <c r="I689">
        <v>143</v>
      </c>
      <c r="J689">
        <v>111</v>
      </c>
      <c r="K689">
        <v>42</v>
      </c>
      <c r="L689">
        <v>12.2</v>
      </c>
      <c r="M689">
        <v>8.3000000000000007</v>
      </c>
      <c r="N689">
        <v>5.76</v>
      </c>
    </row>
    <row r="690" spans="1:14" x14ac:dyDescent="0.3">
      <c r="B690">
        <v>30</v>
      </c>
      <c r="C690">
        <v>5.34</v>
      </c>
      <c r="E690">
        <v>4.29</v>
      </c>
      <c r="F690">
        <v>9.59</v>
      </c>
      <c r="G690">
        <v>6.59</v>
      </c>
      <c r="H690">
        <v>191</v>
      </c>
      <c r="I690">
        <v>158</v>
      </c>
      <c r="J690">
        <v>336</v>
      </c>
      <c r="K690">
        <v>38.200000000000003</v>
      </c>
      <c r="L690">
        <v>12.8</v>
      </c>
      <c r="M690">
        <v>8.0399999999999991</v>
      </c>
      <c r="N690">
        <v>5.76</v>
      </c>
    </row>
    <row r="691" spans="1:14" x14ac:dyDescent="0.3">
      <c r="B691">
        <v>31</v>
      </c>
      <c r="C691">
        <v>5.34</v>
      </c>
      <c r="E691">
        <v>4.45</v>
      </c>
      <c r="G691">
        <v>7.52</v>
      </c>
      <c r="I691">
        <v>146</v>
      </c>
      <c r="J691">
        <v>128</v>
      </c>
      <c r="L691">
        <v>11.8</v>
      </c>
      <c r="N691">
        <v>5.55</v>
      </c>
    </row>
    <row r="694" spans="1:14" x14ac:dyDescent="0.3">
      <c r="A694">
        <v>1986</v>
      </c>
      <c r="B694">
        <v>1</v>
      </c>
      <c r="C694">
        <v>5.84</v>
      </c>
      <c r="D694">
        <v>4.25</v>
      </c>
      <c r="E694">
        <v>3.94</v>
      </c>
      <c r="F694">
        <v>3.47</v>
      </c>
      <c r="G694">
        <v>5.23</v>
      </c>
      <c r="H694">
        <v>6.24</v>
      </c>
      <c r="I694">
        <v>58.1</v>
      </c>
      <c r="J694">
        <v>148</v>
      </c>
      <c r="K694">
        <v>68.2</v>
      </c>
      <c r="L694">
        <v>48.1</v>
      </c>
      <c r="M694">
        <v>16.3</v>
      </c>
      <c r="N694">
        <v>7.56</v>
      </c>
    </row>
    <row r="695" spans="1:14" x14ac:dyDescent="0.3">
      <c r="B695">
        <v>2</v>
      </c>
      <c r="C695">
        <v>5.64</v>
      </c>
      <c r="D695">
        <v>4.41</v>
      </c>
      <c r="E695">
        <v>3.94</v>
      </c>
      <c r="F695">
        <v>3.47</v>
      </c>
      <c r="G695">
        <v>4.87</v>
      </c>
      <c r="H695">
        <v>5.43</v>
      </c>
      <c r="I695">
        <v>58.1</v>
      </c>
      <c r="J695">
        <v>124</v>
      </c>
      <c r="K695">
        <v>61.3</v>
      </c>
      <c r="L695">
        <v>44.6</v>
      </c>
      <c r="M695">
        <v>15.5</v>
      </c>
      <c r="N695">
        <v>7.56</v>
      </c>
    </row>
    <row r="696" spans="1:14" x14ac:dyDescent="0.3">
      <c r="B696">
        <v>3</v>
      </c>
      <c r="C696">
        <v>5.84</v>
      </c>
      <c r="D696">
        <v>4.25</v>
      </c>
      <c r="E696">
        <v>3.78</v>
      </c>
      <c r="F696">
        <v>3.63</v>
      </c>
      <c r="G696">
        <v>5.43</v>
      </c>
      <c r="H696">
        <v>6.04</v>
      </c>
      <c r="I696">
        <v>76.900000000000006</v>
      </c>
      <c r="J696">
        <v>120</v>
      </c>
      <c r="K696">
        <v>67.099999999999994</v>
      </c>
      <c r="L696">
        <v>71.7</v>
      </c>
      <c r="M696">
        <v>15.5</v>
      </c>
      <c r="N696">
        <v>7.31</v>
      </c>
    </row>
    <row r="697" spans="1:14" x14ac:dyDescent="0.3">
      <c r="B697">
        <v>4</v>
      </c>
      <c r="C697">
        <v>5.64</v>
      </c>
      <c r="D697">
        <v>4.09</v>
      </c>
      <c r="E697">
        <v>3.78</v>
      </c>
      <c r="F697">
        <v>3.47</v>
      </c>
      <c r="G697">
        <v>6.24</v>
      </c>
      <c r="H697">
        <v>5.03</v>
      </c>
      <c r="I697">
        <v>61.3</v>
      </c>
      <c r="J697">
        <v>103</v>
      </c>
      <c r="K697">
        <v>84.8</v>
      </c>
      <c r="L697">
        <v>54</v>
      </c>
      <c r="M697">
        <v>15.1</v>
      </c>
      <c r="N697">
        <v>7.56</v>
      </c>
    </row>
    <row r="698" spans="1:14" x14ac:dyDescent="0.3">
      <c r="B698">
        <v>5</v>
      </c>
      <c r="C698">
        <v>5.64</v>
      </c>
      <c r="D698">
        <v>4.09</v>
      </c>
      <c r="E698">
        <v>3.94</v>
      </c>
      <c r="F698">
        <v>3.47</v>
      </c>
      <c r="G698">
        <v>5.23</v>
      </c>
      <c r="H698">
        <v>4.5599999999999996</v>
      </c>
      <c r="I698">
        <v>49</v>
      </c>
      <c r="J698">
        <v>92.3</v>
      </c>
      <c r="K698">
        <v>68.2</v>
      </c>
      <c r="L698">
        <v>50.9</v>
      </c>
      <c r="M698">
        <v>14</v>
      </c>
      <c r="N698">
        <v>7.31</v>
      </c>
    </row>
    <row r="699" spans="1:14" x14ac:dyDescent="0.3">
      <c r="B699">
        <v>6</v>
      </c>
      <c r="C699">
        <v>5.43</v>
      </c>
      <c r="D699">
        <v>4.09</v>
      </c>
      <c r="E699">
        <v>3.78</v>
      </c>
      <c r="F699">
        <v>3.78</v>
      </c>
      <c r="G699">
        <v>4.5599999999999996</v>
      </c>
      <c r="H699">
        <v>5.84</v>
      </c>
      <c r="I699">
        <v>44.6</v>
      </c>
      <c r="J699">
        <v>101</v>
      </c>
      <c r="K699">
        <v>64.7</v>
      </c>
      <c r="L699">
        <v>53</v>
      </c>
      <c r="M699">
        <v>12.8</v>
      </c>
      <c r="N699">
        <v>7.31</v>
      </c>
    </row>
    <row r="700" spans="1:14" x14ac:dyDescent="0.3">
      <c r="B700">
        <v>7</v>
      </c>
      <c r="C700">
        <v>5.23</v>
      </c>
      <c r="D700">
        <v>4.09</v>
      </c>
      <c r="E700">
        <v>3.78</v>
      </c>
      <c r="F700">
        <v>3.63</v>
      </c>
      <c r="G700">
        <v>5.64</v>
      </c>
      <c r="H700">
        <v>5.43</v>
      </c>
      <c r="I700">
        <v>44.6</v>
      </c>
      <c r="J700">
        <v>116</v>
      </c>
      <c r="K700">
        <v>56</v>
      </c>
      <c r="L700">
        <v>49</v>
      </c>
      <c r="M700">
        <v>12.8</v>
      </c>
      <c r="N700">
        <v>7.05</v>
      </c>
    </row>
    <row r="701" spans="1:14" x14ac:dyDescent="0.3">
      <c r="B701">
        <v>8</v>
      </c>
      <c r="C701">
        <v>5.23</v>
      </c>
      <c r="D701">
        <v>3.94</v>
      </c>
      <c r="E701">
        <v>3.78</v>
      </c>
      <c r="F701">
        <v>3.47</v>
      </c>
      <c r="G701">
        <v>6.04</v>
      </c>
      <c r="H701">
        <v>4.87</v>
      </c>
      <c r="I701">
        <v>28.2</v>
      </c>
      <c r="J701">
        <v>80.900000000000006</v>
      </c>
      <c r="K701">
        <v>65.900000000000006</v>
      </c>
      <c r="L701">
        <v>47.3</v>
      </c>
      <c r="M701">
        <v>12.2</v>
      </c>
      <c r="N701">
        <v>7.05</v>
      </c>
    </row>
    <row r="702" spans="1:14" x14ac:dyDescent="0.3">
      <c r="B702">
        <v>9</v>
      </c>
      <c r="C702">
        <v>5.23</v>
      </c>
      <c r="D702">
        <v>3.94</v>
      </c>
      <c r="E702">
        <v>3.78</v>
      </c>
      <c r="F702">
        <v>3.78</v>
      </c>
      <c r="G702">
        <v>5.43</v>
      </c>
      <c r="H702">
        <v>6.44</v>
      </c>
      <c r="I702">
        <v>35.700000000000003</v>
      </c>
      <c r="J702">
        <v>82.2</v>
      </c>
      <c r="K702">
        <v>67.099999999999994</v>
      </c>
      <c r="L702">
        <v>45.5</v>
      </c>
      <c r="M702">
        <v>11.5</v>
      </c>
      <c r="N702">
        <v>6.24</v>
      </c>
    </row>
    <row r="703" spans="1:14" x14ac:dyDescent="0.3">
      <c r="B703">
        <v>10</v>
      </c>
      <c r="C703">
        <v>5.43</v>
      </c>
      <c r="D703">
        <v>3.94</v>
      </c>
      <c r="E703">
        <v>3.94</v>
      </c>
      <c r="F703">
        <v>4.09</v>
      </c>
      <c r="G703">
        <v>4.87</v>
      </c>
      <c r="H703">
        <v>7.31</v>
      </c>
      <c r="I703">
        <v>89.3</v>
      </c>
      <c r="J703">
        <v>68.2</v>
      </c>
      <c r="K703">
        <v>62.4</v>
      </c>
      <c r="L703">
        <v>45.5</v>
      </c>
      <c r="M703">
        <v>10.9</v>
      </c>
      <c r="N703">
        <v>6.65</v>
      </c>
    </row>
    <row r="704" spans="1:14" x14ac:dyDescent="0.3">
      <c r="B704">
        <v>11</v>
      </c>
      <c r="C704">
        <v>5.23</v>
      </c>
      <c r="D704">
        <v>3.94</v>
      </c>
      <c r="E704">
        <v>3.78</v>
      </c>
      <c r="F704">
        <v>3.94</v>
      </c>
      <c r="G704">
        <v>4.72</v>
      </c>
      <c r="H704">
        <v>9.61</v>
      </c>
      <c r="I704">
        <v>89.3</v>
      </c>
      <c r="J704">
        <v>108</v>
      </c>
      <c r="K704">
        <v>60.1</v>
      </c>
      <c r="L704">
        <v>44.6</v>
      </c>
      <c r="M704">
        <v>10.9</v>
      </c>
      <c r="N704">
        <v>6.65</v>
      </c>
    </row>
    <row r="705" spans="2:14" x14ac:dyDescent="0.3">
      <c r="B705">
        <v>12</v>
      </c>
      <c r="C705">
        <v>5.43</v>
      </c>
      <c r="D705">
        <v>4.09</v>
      </c>
      <c r="E705">
        <v>3.78</v>
      </c>
      <c r="F705">
        <v>5.64</v>
      </c>
      <c r="G705">
        <v>4.5599999999999996</v>
      </c>
      <c r="H705">
        <v>15.9</v>
      </c>
      <c r="I705">
        <v>78.2</v>
      </c>
      <c r="J705">
        <v>61.3</v>
      </c>
      <c r="K705">
        <v>64.7</v>
      </c>
      <c r="L705">
        <v>41.1</v>
      </c>
      <c r="M705">
        <v>10.6</v>
      </c>
      <c r="N705">
        <v>6.44</v>
      </c>
    </row>
    <row r="706" spans="2:14" x14ac:dyDescent="0.3">
      <c r="B706">
        <v>13</v>
      </c>
      <c r="C706">
        <v>5.23</v>
      </c>
      <c r="D706">
        <v>4.09</v>
      </c>
      <c r="E706">
        <v>3.63</v>
      </c>
      <c r="F706">
        <v>4.41</v>
      </c>
      <c r="G706">
        <v>4.87</v>
      </c>
      <c r="H706">
        <v>10.199999999999999</v>
      </c>
      <c r="I706">
        <v>141</v>
      </c>
      <c r="J706">
        <v>58.1</v>
      </c>
      <c r="K706">
        <v>55</v>
      </c>
      <c r="L706">
        <v>46.4</v>
      </c>
      <c r="M706">
        <v>10.199999999999999</v>
      </c>
      <c r="N706">
        <v>6.44</v>
      </c>
    </row>
    <row r="707" spans="2:14" x14ac:dyDescent="0.3">
      <c r="B707">
        <v>14</v>
      </c>
      <c r="C707">
        <v>5.03</v>
      </c>
      <c r="D707">
        <v>3.94</v>
      </c>
      <c r="E707">
        <v>3.78</v>
      </c>
      <c r="F707">
        <v>4.09</v>
      </c>
      <c r="G707">
        <v>5.23</v>
      </c>
      <c r="H707">
        <v>10.199999999999999</v>
      </c>
      <c r="I707">
        <v>137</v>
      </c>
      <c r="J707">
        <v>92.3</v>
      </c>
      <c r="K707">
        <v>57</v>
      </c>
      <c r="L707">
        <v>56</v>
      </c>
      <c r="M707">
        <v>10.6</v>
      </c>
      <c r="N707">
        <v>6.44</v>
      </c>
    </row>
    <row r="708" spans="2:14" x14ac:dyDescent="0.3">
      <c r="B708">
        <v>15</v>
      </c>
      <c r="C708">
        <v>4.87</v>
      </c>
      <c r="D708">
        <v>4.09</v>
      </c>
      <c r="E708">
        <v>3.63</v>
      </c>
      <c r="F708">
        <v>4.41</v>
      </c>
      <c r="G708">
        <v>5.23</v>
      </c>
      <c r="H708">
        <v>11.2</v>
      </c>
      <c r="I708">
        <v>139</v>
      </c>
      <c r="J708">
        <v>109</v>
      </c>
      <c r="K708">
        <v>54</v>
      </c>
      <c r="L708">
        <v>46.4</v>
      </c>
      <c r="M708">
        <v>11.2</v>
      </c>
      <c r="N708">
        <v>6.24</v>
      </c>
    </row>
    <row r="709" spans="2:14" x14ac:dyDescent="0.3">
      <c r="B709">
        <v>16</v>
      </c>
      <c r="C709">
        <v>4.87</v>
      </c>
      <c r="D709">
        <v>4.09</v>
      </c>
      <c r="E709">
        <v>3.63</v>
      </c>
      <c r="F709">
        <v>4.5599999999999996</v>
      </c>
      <c r="G709">
        <v>5.84</v>
      </c>
      <c r="H709">
        <v>17.600000000000001</v>
      </c>
      <c r="I709">
        <v>139</v>
      </c>
      <c r="J709">
        <v>103</v>
      </c>
      <c r="K709">
        <v>50.9</v>
      </c>
      <c r="L709">
        <v>44.6</v>
      </c>
      <c r="M709">
        <v>10.199999999999999</v>
      </c>
      <c r="N709">
        <v>8.59</v>
      </c>
    </row>
    <row r="710" spans="2:14" x14ac:dyDescent="0.3">
      <c r="B710">
        <v>17</v>
      </c>
      <c r="C710">
        <v>5.03</v>
      </c>
      <c r="D710">
        <v>4.09</v>
      </c>
      <c r="E710">
        <v>3.78</v>
      </c>
      <c r="F710">
        <v>6.44</v>
      </c>
      <c r="G710">
        <v>6.04</v>
      </c>
      <c r="H710">
        <v>11.5</v>
      </c>
      <c r="I710">
        <v>152</v>
      </c>
      <c r="J710">
        <v>129</v>
      </c>
      <c r="K710">
        <v>51.9</v>
      </c>
      <c r="L710">
        <v>42</v>
      </c>
      <c r="M710">
        <v>10.199999999999999</v>
      </c>
      <c r="N710">
        <v>8.07</v>
      </c>
    </row>
    <row r="711" spans="2:14" x14ac:dyDescent="0.3">
      <c r="B711">
        <v>18</v>
      </c>
      <c r="C711">
        <v>4.87</v>
      </c>
      <c r="D711">
        <v>3.94</v>
      </c>
      <c r="E711">
        <v>3.78</v>
      </c>
      <c r="F711">
        <v>4.87</v>
      </c>
      <c r="G711">
        <v>5.43</v>
      </c>
      <c r="H711">
        <v>24.7</v>
      </c>
      <c r="I711">
        <v>146</v>
      </c>
      <c r="J711">
        <v>76.900000000000006</v>
      </c>
      <c r="K711">
        <v>49</v>
      </c>
      <c r="L711">
        <v>35.700000000000003</v>
      </c>
      <c r="M711">
        <v>9.61</v>
      </c>
      <c r="N711">
        <v>7.56</v>
      </c>
    </row>
    <row r="712" spans="2:14" x14ac:dyDescent="0.3">
      <c r="B712">
        <v>19</v>
      </c>
      <c r="C712">
        <v>4.87</v>
      </c>
      <c r="D712">
        <v>3.94</v>
      </c>
      <c r="E712">
        <v>3.63</v>
      </c>
      <c r="F712">
        <v>4.72</v>
      </c>
      <c r="G712">
        <v>5.64</v>
      </c>
      <c r="H712">
        <v>37.299999999999997</v>
      </c>
      <c r="I712">
        <v>139</v>
      </c>
      <c r="J712">
        <v>131</v>
      </c>
      <c r="K712">
        <v>45.5</v>
      </c>
      <c r="L712">
        <v>32.1</v>
      </c>
      <c r="M712">
        <v>9.35</v>
      </c>
      <c r="N712">
        <v>6.85</v>
      </c>
    </row>
    <row r="713" spans="2:14" x14ac:dyDescent="0.3">
      <c r="B713">
        <v>20</v>
      </c>
      <c r="C713">
        <v>4.72</v>
      </c>
      <c r="D713">
        <v>3.94</v>
      </c>
      <c r="E713">
        <v>3.63</v>
      </c>
      <c r="F713">
        <v>5.64</v>
      </c>
      <c r="G713">
        <v>7.31</v>
      </c>
      <c r="H713">
        <v>26.9</v>
      </c>
      <c r="I713">
        <v>133</v>
      </c>
      <c r="J713">
        <v>87.8</v>
      </c>
      <c r="K713">
        <v>109</v>
      </c>
      <c r="L713">
        <v>30.2</v>
      </c>
      <c r="M713">
        <v>9.1</v>
      </c>
      <c r="N713">
        <v>6.65</v>
      </c>
    </row>
    <row r="714" spans="2:14" x14ac:dyDescent="0.3">
      <c r="B714">
        <v>21</v>
      </c>
      <c r="C714">
        <v>4.87</v>
      </c>
      <c r="D714">
        <v>3.78</v>
      </c>
      <c r="E714">
        <v>3.63</v>
      </c>
      <c r="F714">
        <v>5.23</v>
      </c>
      <c r="G714">
        <v>6.24</v>
      </c>
      <c r="H714">
        <v>21.3</v>
      </c>
      <c r="I714">
        <v>199</v>
      </c>
      <c r="J714">
        <v>87.8</v>
      </c>
      <c r="K714">
        <v>51.9</v>
      </c>
      <c r="L714">
        <v>28.2</v>
      </c>
      <c r="M714">
        <v>8.84</v>
      </c>
      <c r="N714">
        <v>6.24</v>
      </c>
    </row>
    <row r="715" spans="2:14" x14ac:dyDescent="0.3">
      <c r="B715">
        <v>22</v>
      </c>
      <c r="C715">
        <v>4.72</v>
      </c>
      <c r="D715">
        <v>3.94</v>
      </c>
      <c r="E715">
        <v>3.47</v>
      </c>
      <c r="F715">
        <v>4.5599999999999996</v>
      </c>
      <c r="G715">
        <v>6.24</v>
      </c>
      <c r="H715">
        <v>18.5</v>
      </c>
      <c r="I715">
        <v>224</v>
      </c>
      <c r="J715">
        <v>84.8</v>
      </c>
      <c r="K715">
        <v>55</v>
      </c>
      <c r="L715">
        <v>27.6</v>
      </c>
      <c r="M715">
        <v>8.59</v>
      </c>
      <c r="N715">
        <v>6.24</v>
      </c>
    </row>
    <row r="716" spans="2:14" x14ac:dyDescent="0.3">
      <c r="B716">
        <v>23</v>
      </c>
      <c r="C716">
        <v>4.25</v>
      </c>
      <c r="D716">
        <v>3.94</v>
      </c>
      <c r="E716">
        <v>3.47</v>
      </c>
      <c r="F716">
        <v>8.84</v>
      </c>
      <c r="G716">
        <v>5.64</v>
      </c>
      <c r="H716">
        <v>32.799999999999997</v>
      </c>
      <c r="I716">
        <v>183</v>
      </c>
      <c r="J716">
        <v>78.2</v>
      </c>
      <c r="K716">
        <v>49</v>
      </c>
      <c r="L716">
        <v>25.8</v>
      </c>
      <c r="M716">
        <v>8.59</v>
      </c>
      <c r="N716">
        <v>6.04</v>
      </c>
    </row>
    <row r="717" spans="2:14" x14ac:dyDescent="0.3">
      <c r="B717">
        <v>24</v>
      </c>
      <c r="C717">
        <v>3.94</v>
      </c>
      <c r="D717">
        <v>4.09</v>
      </c>
      <c r="E717">
        <v>3.63</v>
      </c>
      <c r="F717">
        <v>5.23</v>
      </c>
      <c r="G717">
        <v>6.44</v>
      </c>
      <c r="H717">
        <v>592</v>
      </c>
      <c r="I717">
        <v>328</v>
      </c>
      <c r="J717">
        <v>79.599999999999994</v>
      </c>
      <c r="K717">
        <v>46.4</v>
      </c>
      <c r="L717">
        <v>25.2</v>
      </c>
      <c r="M717">
        <v>8.59</v>
      </c>
      <c r="N717">
        <v>6.24</v>
      </c>
    </row>
    <row r="718" spans="2:14" x14ac:dyDescent="0.3">
      <c r="B718">
        <v>25</v>
      </c>
      <c r="C718">
        <v>4.09</v>
      </c>
      <c r="D718">
        <v>4.09</v>
      </c>
      <c r="E718">
        <v>3.47</v>
      </c>
      <c r="F718">
        <v>4.87</v>
      </c>
      <c r="G718">
        <v>5.84</v>
      </c>
      <c r="H718">
        <v>210</v>
      </c>
      <c r="I718">
        <v>163</v>
      </c>
      <c r="J718">
        <v>73</v>
      </c>
      <c r="K718">
        <v>50.9</v>
      </c>
      <c r="L718">
        <v>24.7</v>
      </c>
      <c r="M718">
        <v>8.33</v>
      </c>
      <c r="N718">
        <v>6.04</v>
      </c>
    </row>
    <row r="719" spans="2:14" x14ac:dyDescent="0.3">
      <c r="B719">
        <v>26</v>
      </c>
      <c r="C719">
        <v>4.09</v>
      </c>
      <c r="D719">
        <v>4.09</v>
      </c>
      <c r="E719">
        <v>3.47</v>
      </c>
      <c r="F719">
        <v>4.5599999999999996</v>
      </c>
      <c r="G719">
        <v>5.23</v>
      </c>
      <c r="H719">
        <v>83.5</v>
      </c>
      <c r="I719">
        <v>199</v>
      </c>
      <c r="J719">
        <v>126</v>
      </c>
      <c r="K719">
        <v>46.4</v>
      </c>
      <c r="L719">
        <v>22.4</v>
      </c>
      <c r="M719">
        <v>8.07</v>
      </c>
      <c r="N719">
        <v>6.04</v>
      </c>
    </row>
    <row r="720" spans="2:14" x14ac:dyDescent="0.3">
      <c r="B720">
        <v>27</v>
      </c>
      <c r="C720">
        <v>4.09</v>
      </c>
      <c r="D720">
        <v>3.94</v>
      </c>
      <c r="E720">
        <v>3.47</v>
      </c>
      <c r="F720">
        <v>4.72</v>
      </c>
      <c r="G720">
        <v>4.87</v>
      </c>
      <c r="H720">
        <v>86.3</v>
      </c>
      <c r="I720">
        <v>129</v>
      </c>
      <c r="J720">
        <v>71.7</v>
      </c>
      <c r="K720">
        <v>46.4</v>
      </c>
      <c r="L720">
        <v>21.9</v>
      </c>
      <c r="M720">
        <v>8.07</v>
      </c>
      <c r="N720">
        <v>5.84</v>
      </c>
    </row>
    <row r="721" spans="1:14" x14ac:dyDescent="0.3">
      <c r="B721">
        <v>28</v>
      </c>
      <c r="C721">
        <v>4.09</v>
      </c>
      <c r="D721">
        <v>3.94</v>
      </c>
      <c r="E721">
        <v>3.47</v>
      </c>
      <c r="F721">
        <v>5.43</v>
      </c>
      <c r="G721">
        <v>4.87</v>
      </c>
      <c r="H721">
        <v>120</v>
      </c>
      <c r="I721">
        <v>178</v>
      </c>
      <c r="J721">
        <v>68.2</v>
      </c>
      <c r="K721">
        <v>42</v>
      </c>
      <c r="L721">
        <v>21.3</v>
      </c>
      <c r="M721">
        <v>8.33</v>
      </c>
      <c r="N721">
        <v>6.24</v>
      </c>
    </row>
    <row r="722" spans="1:14" x14ac:dyDescent="0.3">
      <c r="B722">
        <v>29</v>
      </c>
      <c r="C722">
        <v>4.25</v>
      </c>
      <c r="E722">
        <v>3.47</v>
      </c>
      <c r="F722">
        <v>6.44</v>
      </c>
      <c r="G722">
        <v>4.72</v>
      </c>
      <c r="H722">
        <v>101</v>
      </c>
      <c r="I722">
        <v>419</v>
      </c>
      <c r="J722">
        <v>70.5</v>
      </c>
      <c r="K722">
        <v>46.4</v>
      </c>
      <c r="L722">
        <v>20.399999999999999</v>
      </c>
      <c r="M722">
        <v>7.82</v>
      </c>
      <c r="N722">
        <v>6.04</v>
      </c>
    </row>
    <row r="723" spans="1:14" x14ac:dyDescent="0.3">
      <c r="B723">
        <v>30</v>
      </c>
      <c r="C723">
        <v>4.25</v>
      </c>
      <c r="E723">
        <v>3.47</v>
      </c>
      <c r="F723">
        <v>6.04</v>
      </c>
      <c r="G723">
        <v>4.87</v>
      </c>
      <c r="H723">
        <v>78.2</v>
      </c>
      <c r="I723">
        <v>152</v>
      </c>
      <c r="J723">
        <v>86.3</v>
      </c>
      <c r="K723">
        <v>46.4</v>
      </c>
      <c r="L723">
        <v>19.899999999999999</v>
      </c>
      <c r="M723">
        <v>7.82</v>
      </c>
      <c r="N723">
        <v>5.84</v>
      </c>
    </row>
    <row r="724" spans="1:14" x14ac:dyDescent="0.3">
      <c r="B724">
        <v>31</v>
      </c>
      <c r="C724">
        <v>4.25</v>
      </c>
      <c r="E724">
        <v>3.47</v>
      </c>
      <c r="G724">
        <v>4.72</v>
      </c>
      <c r="I724">
        <v>178</v>
      </c>
      <c r="J724">
        <v>76.900000000000006</v>
      </c>
      <c r="L724">
        <v>19</v>
      </c>
      <c r="N724">
        <v>5.84</v>
      </c>
    </row>
    <row r="727" spans="1:14" x14ac:dyDescent="0.3">
      <c r="A727">
        <v>1987</v>
      </c>
      <c r="B727">
        <v>1</v>
      </c>
      <c r="C727">
        <v>5.84</v>
      </c>
      <c r="D727">
        <v>4.09</v>
      </c>
      <c r="E727">
        <v>3.47</v>
      </c>
      <c r="F727">
        <v>3.78</v>
      </c>
      <c r="G727">
        <v>4.41</v>
      </c>
      <c r="H727">
        <v>5.43</v>
      </c>
      <c r="I727">
        <v>218</v>
      </c>
      <c r="J727">
        <v>86.3</v>
      </c>
      <c r="K727">
        <v>120</v>
      </c>
      <c r="L727" t="s">
        <v>147</v>
      </c>
      <c r="M727" t="s">
        <v>147</v>
      </c>
      <c r="N727" t="s">
        <v>147</v>
      </c>
    </row>
    <row r="728" spans="1:14" x14ac:dyDescent="0.3">
      <c r="B728">
        <v>2</v>
      </c>
      <c r="C728">
        <v>5.64</v>
      </c>
      <c r="D728">
        <v>3.94</v>
      </c>
      <c r="E728">
        <v>3.47</v>
      </c>
      <c r="F728">
        <v>3.47</v>
      </c>
      <c r="G728">
        <v>4.41</v>
      </c>
      <c r="H728">
        <v>5.03</v>
      </c>
      <c r="I728">
        <v>114</v>
      </c>
      <c r="J728">
        <v>74.3</v>
      </c>
      <c r="K728">
        <v>86.3</v>
      </c>
      <c r="L728" t="s">
        <v>147</v>
      </c>
      <c r="M728" t="s">
        <v>147</v>
      </c>
      <c r="N728" t="s">
        <v>147</v>
      </c>
    </row>
    <row r="729" spans="1:14" x14ac:dyDescent="0.3">
      <c r="B729">
        <v>3</v>
      </c>
      <c r="C729">
        <v>5.64</v>
      </c>
      <c r="D729">
        <v>4.09</v>
      </c>
      <c r="E729">
        <v>3.47</v>
      </c>
      <c r="F729">
        <v>3.47</v>
      </c>
      <c r="G729">
        <v>4.25</v>
      </c>
      <c r="H729">
        <v>11.2</v>
      </c>
      <c r="I729">
        <v>174</v>
      </c>
      <c r="J729">
        <v>68.2</v>
      </c>
      <c r="K729">
        <v>127</v>
      </c>
      <c r="L729" t="s">
        <v>147</v>
      </c>
      <c r="M729" t="s">
        <v>147</v>
      </c>
      <c r="N729" t="s">
        <v>147</v>
      </c>
    </row>
    <row r="730" spans="1:14" x14ac:dyDescent="0.3">
      <c r="B730">
        <v>4</v>
      </c>
      <c r="C730">
        <v>5.43</v>
      </c>
      <c r="D730">
        <v>4.09</v>
      </c>
      <c r="E730">
        <v>3.47</v>
      </c>
      <c r="F730">
        <v>3.63</v>
      </c>
      <c r="G730">
        <v>4.41</v>
      </c>
      <c r="H730">
        <v>10.199999999999999</v>
      </c>
      <c r="I730">
        <v>652</v>
      </c>
      <c r="J730">
        <v>67.099999999999994</v>
      </c>
      <c r="K730">
        <v>135</v>
      </c>
      <c r="L730" t="s">
        <v>147</v>
      </c>
      <c r="M730" t="s">
        <v>147</v>
      </c>
      <c r="N730" t="s">
        <v>147</v>
      </c>
    </row>
    <row r="731" spans="1:14" x14ac:dyDescent="0.3">
      <c r="B731">
        <v>5</v>
      </c>
      <c r="C731">
        <v>5.43</v>
      </c>
      <c r="D731">
        <v>4.25</v>
      </c>
      <c r="E731">
        <v>3.47</v>
      </c>
      <c r="F731">
        <v>3.78</v>
      </c>
      <c r="G731">
        <v>4.72</v>
      </c>
      <c r="H731">
        <v>9.93</v>
      </c>
      <c r="I731">
        <v>156</v>
      </c>
      <c r="J731">
        <v>124</v>
      </c>
      <c r="K731">
        <v>105</v>
      </c>
      <c r="L731" t="s">
        <v>147</v>
      </c>
      <c r="M731" t="s">
        <v>147</v>
      </c>
      <c r="N731" t="s">
        <v>147</v>
      </c>
    </row>
    <row r="732" spans="1:14" x14ac:dyDescent="0.3">
      <c r="B732">
        <v>6</v>
      </c>
      <c r="C732">
        <v>5.23</v>
      </c>
      <c r="D732">
        <v>4.09</v>
      </c>
      <c r="E732">
        <v>3.47</v>
      </c>
      <c r="F732">
        <v>3.94</v>
      </c>
      <c r="G732">
        <v>4.41</v>
      </c>
      <c r="H732">
        <v>9.61</v>
      </c>
      <c r="I732">
        <v>120</v>
      </c>
      <c r="J732">
        <v>135</v>
      </c>
      <c r="K732">
        <v>116</v>
      </c>
      <c r="L732" t="s">
        <v>147</v>
      </c>
      <c r="M732" t="s">
        <v>147</v>
      </c>
      <c r="N732" t="s">
        <v>147</v>
      </c>
    </row>
    <row r="733" spans="1:14" x14ac:dyDescent="0.3">
      <c r="B733">
        <v>7</v>
      </c>
      <c r="C733">
        <v>5.23</v>
      </c>
      <c r="D733">
        <v>4.09</v>
      </c>
      <c r="E733">
        <v>3.47</v>
      </c>
      <c r="F733">
        <v>3.78</v>
      </c>
      <c r="G733">
        <v>5.43</v>
      </c>
      <c r="H733">
        <v>19</v>
      </c>
      <c r="I733">
        <v>103</v>
      </c>
      <c r="J733">
        <v>114</v>
      </c>
      <c r="K733">
        <v>87.8</v>
      </c>
      <c r="L733" t="s">
        <v>147</v>
      </c>
      <c r="M733" t="s">
        <v>147</v>
      </c>
      <c r="N733" t="s">
        <v>147</v>
      </c>
    </row>
    <row r="734" spans="1:14" x14ac:dyDescent="0.3">
      <c r="B734">
        <v>8</v>
      </c>
      <c r="C734">
        <v>5.43</v>
      </c>
      <c r="D734">
        <v>4.25</v>
      </c>
      <c r="E734">
        <v>3.47</v>
      </c>
      <c r="F734">
        <v>3.78</v>
      </c>
      <c r="G734">
        <v>4.41</v>
      </c>
      <c r="H734">
        <v>14.4</v>
      </c>
      <c r="I734">
        <v>106</v>
      </c>
      <c r="J734">
        <v>103</v>
      </c>
      <c r="K734">
        <v>129</v>
      </c>
      <c r="L734" t="s">
        <v>147</v>
      </c>
      <c r="M734" t="s">
        <v>147</v>
      </c>
      <c r="N734" t="s">
        <v>147</v>
      </c>
    </row>
    <row r="735" spans="1:14" x14ac:dyDescent="0.3">
      <c r="B735">
        <v>9</v>
      </c>
      <c r="C735">
        <v>5.43</v>
      </c>
      <c r="D735">
        <v>4.09</v>
      </c>
      <c r="E735">
        <v>3.47</v>
      </c>
      <c r="F735">
        <v>3.94</v>
      </c>
      <c r="G735">
        <v>4.25</v>
      </c>
      <c r="H735">
        <v>26.3</v>
      </c>
      <c r="I735">
        <v>122</v>
      </c>
      <c r="J735">
        <v>84.8</v>
      </c>
      <c r="K735">
        <v>82.2</v>
      </c>
      <c r="L735" t="s">
        <v>147</v>
      </c>
      <c r="M735" t="s">
        <v>147</v>
      </c>
      <c r="N735" t="s">
        <v>147</v>
      </c>
    </row>
    <row r="736" spans="1:14" x14ac:dyDescent="0.3">
      <c r="B736">
        <v>10</v>
      </c>
      <c r="C736">
        <v>5.03</v>
      </c>
      <c r="D736">
        <v>3.94</v>
      </c>
      <c r="E736">
        <v>3.47</v>
      </c>
      <c r="F736">
        <v>3.94</v>
      </c>
      <c r="G736">
        <v>4.09</v>
      </c>
      <c r="H736">
        <v>28.2</v>
      </c>
      <c r="I736">
        <v>232</v>
      </c>
      <c r="J736">
        <v>78.2</v>
      </c>
      <c r="K736">
        <v>79.599999999999994</v>
      </c>
      <c r="L736" t="s">
        <v>147</v>
      </c>
      <c r="M736" t="s">
        <v>147</v>
      </c>
      <c r="N736" t="s">
        <v>147</v>
      </c>
    </row>
    <row r="737" spans="2:14" x14ac:dyDescent="0.3">
      <c r="B737">
        <v>11</v>
      </c>
      <c r="C737">
        <v>5.23</v>
      </c>
      <c r="D737">
        <v>3.94</v>
      </c>
      <c r="E737">
        <v>3.78</v>
      </c>
      <c r="F737">
        <v>3.63</v>
      </c>
      <c r="G737">
        <v>4.25</v>
      </c>
      <c r="H737">
        <v>18.100000000000001</v>
      </c>
      <c r="I737">
        <v>183</v>
      </c>
      <c r="J737">
        <v>141</v>
      </c>
      <c r="K737">
        <v>101</v>
      </c>
      <c r="L737" t="s">
        <v>147</v>
      </c>
      <c r="M737" t="s">
        <v>147</v>
      </c>
      <c r="N737" t="s">
        <v>147</v>
      </c>
    </row>
    <row r="738" spans="2:14" x14ac:dyDescent="0.3">
      <c r="B738">
        <v>12</v>
      </c>
      <c r="C738">
        <v>5.03</v>
      </c>
      <c r="D738">
        <v>3.94</v>
      </c>
      <c r="E738">
        <v>3.63</v>
      </c>
      <c r="F738">
        <v>3.78</v>
      </c>
      <c r="G738">
        <v>4.25</v>
      </c>
      <c r="H738">
        <v>21.9</v>
      </c>
      <c r="I738">
        <v>156</v>
      </c>
      <c r="J738">
        <v>105</v>
      </c>
      <c r="K738">
        <v>93.7</v>
      </c>
      <c r="L738" t="s">
        <v>147</v>
      </c>
      <c r="M738" t="s">
        <v>147</v>
      </c>
      <c r="N738" t="s">
        <v>147</v>
      </c>
    </row>
    <row r="739" spans="2:14" x14ac:dyDescent="0.3">
      <c r="B739">
        <v>13</v>
      </c>
      <c r="C739">
        <v>5.03</v>
      </c>
      <c r="D739">
        <v>3.94</v>
      </c>
      <c r="E739">
        <v>3.63</v>
      </c>
      <c r="F739">
        <v>3.47</v>
      </c>
      <c r="G739">
        <v>4.41</v>
      </c>
      <c r="H739">
        <v>19</v>
      </c>
      <c r="I739">
        <v>158</v>
      </c>
      <c r="J739">
        <v>93.7</v>
      </c>
      <c r="K739">
        <v>73</v>
      </c>
      <c r="L739" t="s">
        <v>147</v>
      </c>
      <c r="M739" t="s">
        <v>147</v>
      </c>
      <c r="N739" t="s">
        <v>147</v>
      </c>
    </row>
    <row r="740" spans="2:14" x14ac:dyDescent="0.3">
      <c r="B740">
        <v>14</v>
      </c>
      <c r="C740">
        <v>4.87</v>
      </c>
      <c r="D740">
        <v>3.78</v>
      </c>
      <c r="E740">
        <v>3.78</v>
      </c>
      <c r="F740">
        <v>3.63</v>
      </c>
      <c r="G740">
        <v>4.5599999999999996</v>
      </c>
      <c r="H740">
        <v>16.3</v>
      </c>
      <c r="I740">
        <v>127</v>
      </c>
      <c r="J740">
        <v>82.2</v>
      </c>
      <c r="K740">
        <v>113</v>
      </c>
      <c r="L740" t="s">
        <v>147</v>
      </c>
      <c r="M740" t="s">
        <v>147</v>
      </c>
      <c r="N740" t="s">
        <v>147</v>
      </c>
    </row>
    <row r="741" spans="2:14" x14ac:dyDescent="0.3">
      <c r="B741">
        <v>15</v>
      </c>
      <c r="C741">
        <v>4.72</v>
      </c>
      <c r="D741">
        <v>3.94</v>
      </c>
      <c r="E741">
        <v>3.78</v>
      </c>
      <c r="F741">
        <v>3.47</v>
      </c>
      <c r="G741">
        <v>5.23</v>
      </c>
      <c r="H741">
        <v>15.1</v>
      </c>
      <c r="I741">
        <v>101</v>
      </c>
      <c r="J741">
        <v>78.2</v>
      </c>
      <c r="K741">
        <v>69.400000000000006</v>
      </c>
      <c r="L741" t="s">
        <v>147</v>
      </c>
      <c r="M741" t="s">
        <v>147</v>
      </c>
      <c r="N741" t="s">
        <v>147</v>
      </c>
    </row>
    <row r="742" spans="2:14" x14ac:dyDescent="0.3">
      <c r="B742">
        <v>16</v>
      </c>
      <c r="C742">
        <v>4.72</v>
      </c>
      <c r="D742">
        <v>4.09</v>
      </c>
      <c r="E742">
        <v>3.63</v>
      </c>
      <c r="F742">
        <v>3.47</v>
      </c>
      <c r="G742">
        <v>5.03</v>
      </c>
      <c r="H742">
        <v>47.3</v>
      </c>
      <c r="I742">
        <v>87.8</v>
      </c>
      <c r="J742">
        <v>75.599999999999994</v>
      </c>
      <c r="K742">
        <v>68.2</v>
      </c>
      <c r="L742" t="s">
        <v>147</v>
      </c>
      <c r="M742" t="s">
        <v>147</v>
      </c>
      <c r="N742" t="s">
        <v>147</v>
      </c>
    </row>
    <row r="743" spans="2:14" x14ac:dyDescent="0.3">
      <c r="B743">
        <v>17</v>
      </c>
      <c r="C743">
        <v>4.5599999999999996</v>
      </c>
      <c r="D743">
        <v>3.94</v>
      </c>
      <c r="E743">
        <v>3.78</v>
      </c>
      <c r="F743">
        <v>3.47</v>
      </c>
      <c r="G743">
        <v>4.72</v>
      </c>
      <c r="H743">
        <v>98.2</v>
      </c>
      <c r="I743">
        <v>78.2</v>
      </c>
      <c r="J743">
        <v>80.900000000000006</v>
      </c>
      <c r="K743" t="s">
        <v>147</v>
      </c>
      <c r="L743" t="s">
        <v>147</v>
      </c>
      <c r="M743" t="s">
        <v>147</v>
      </c>
      <c r="N743" t="s">
        <v>147</v>
      </c>
    </row>
    <row r="744" spans="2:14" x14ac:dyDescent="0.3">
      <c r="B744">
        <v>18</v>
      </c>
      <c r="C744">
        <v>4.41</v>
      </c>
      <c r="D744">
        <v>3.94</v>
      </c>
      <c r="E744">
        <v>3.47</v>
      </c>
      <c r="F744">
        <v>3.63</v>
      </c>
      <c r="G744">
        <v>4.5599999999999996</v>
      </c>
      <c r="H744">
        <v>30.8</v>
      </c>
      <c r="I744">
        <v>199</v>
      </c>
      <c r="J744">
        <v>73</v>
      </c>
      <c r="K744" t="s">
        <v>147</v>
      </c>
      <c r="L744" t="s">
        <v>147</v>
      </c>
      <c r="M744" t="s">
        <v>147</v>
      </c>
      <c r="N744" t="s">
        <v>147</v>
      </c>
    </row>
    <row r="745" spans="2:14" x14ac:dyDescent="0.3">
      <c r="B745">
        <v>19</v>
      </c>
      <c r="C745">
        <v>4.41</v>
      </c>
      <c r="D745">
        <v>3.78</v>
      </c>
      <c r="E745">
        <v>3.63</v>
      </c>
      <c r="F745">
        <v>3.47</v>
      </c>
      <c r="G745">
        <v>4.25</v>
      </c>
      <c r="H745">
        <v>61.3</v>
      </c>
      <c r="I745">
        <v>397</v>
      </c>
      <c r="J745">
        <v>76.900000000000006</v>
      </c>
      <c r="K745" t="s">
        <v>147</v>
      </c>
      <c r="L745" t="s">
        <v>147</v>
      </c>
      <c r="M745" t="s">
        <v>147</v>
      </c>
      <c r="N745" t="s">
        <v>147</v>
      </c>
    </row>
    <row r="746" spans="2:14" x14ac:dyDescent="0.3">
      <c r="B746">
        <v>20</v>
      </c>
      <c r="C746">
        <v>4.41</v>
      </c>
      <c r="D746">
        <v>3.78</v>
      </c>
      <c r="E746">
        <v>3.78</v>
      </c>
      <c r="F746">
        <v>3.47</v>
      </c>
      <c r="G746">
        <v>4.41</v>
      </c>
      <c r="H746">
        <v>34.9</v>
      </c>
      <c r="I746">
        <v>133</v>
      </c>
      <c r="J746">
        <v>75.599999999999994</v>
      </c>
      <c r="K746" t="s">
        <v>147</v>
      </c>
      <c r="L746" t="s">
        <v>147</v>
      </c>
      <c r="M746" t="s">
        <v>147</v>
      </c>
      <c r="N746" t="s">
        <v>147</v>
      </c>
    </row>
    <row r="747" spans="2:14" x14ac:dyDescent="0.3">
      <c r="B747">
        <v>21</v>
      </c>
      <c r="C747">
        <v>4.41</v>
      </c>
      <c r="D747">
        <v>3.78</v>
      </c>
      <c r="E747">
        <v>3.63</v>
      </c>
      <c r="F747">
        <v>3.47</v>
      </c>
      <c r="G747">
        <v>4.25</v>
      </c>
      <c r="H747">
        <v>69.400000000000006</v>
      </c>
      <c r="I747">
        <v>160</v>
      </c>
      <c r="J747">
        <v>71.7</v>
      </c>
      <c r="K747" t="s">
        <v>147</v>
      </c>
      <c r="L747" t="s">
        <v>147</v>
      </c>
      <c r="M747" t="s">
        <v>147</v>
      </c>
      <c r="N747" t="s">
        <v>147</v>
      </c>
    </row>
    <row r="748" spans="2:14" x14ac:dyDescent="0.3">
      <c r="B748">
        <v>22</v>
      </c>
      <c r="C748">
        <v>4.25</v>
      </c>
      <c r="D748">
        <v>3.78</v>
      </c>
      <c r="E748">
        <v>3.63</v>
      </c>
      <c r="F748">
        <v>3.78</v>
      </c>
      <c r="G748">
        <v>4.25</v>
      </c>
      <c r="H748">
        <v>46.4</v>
      </c>
      <c r="I748">
        <v>299</v>
      </c>
      <c r="J748">
        <v>82.2</v>
      </c>
      <c r="K748" t="s">
        <v>147</v>
      </c>
      <c r="L748" t="s">
        <v>147</v>
      </c>
      <c r="M748" t="s">
        <v>147</v>
      </c>
      <c r="N748" t="s">
        <v>147</v>
      </c>
    </row>
    <row r="749" spans="2:14" x14ac:dyDescent="0.3">
      <c r="B749">
        <v>23</v>
      </c>
      <c r="C749">
        <v>4.09</v>
      </c>
      <c r="D749">
        <v>3.78</v>
      </c>
      <c r="E749">
        <v>3.47</v>
      </c>
      <c r="F749">
        <v>3.94</v>
      </c>
      <c r="G749">
        <v>4.09</v>
      </c>
      <c r="H749">
        <v>38.799999999999997</v>
      </c>
      <c r="I749">
        <v>150</v>
      </c>
      <c r="J749">
        <v>127</v>
      </c>
      <c r="K749" t="s">
        <v>147</v>
      </c>
      <c r="L749" t="s">
        <v>147</v>
      </c>
      <c r="M749" t="s">
        <v>147</v>
      </c>
      <c r="N749" t="s">
        <v>147</v>
      </c>
    </row>
    <row r="750" spans="2:14" x14ac:dyDescent="0.3">
      <c r="B750">
        <v>24</v>
      </c>
      <c r="C750">
        <v>4.09</v>
      </c>
      <c r="D750">
        <v>3.94</v>
      </c>
      <c r="E750">
        <v>3.47</v>
      </c>
      <c r="F750">
        <v>3.78</v>
      </c>
      <c r="G750">
        <v>4.25</v>
      </c>
      <c r="H750">
        <v>55</v>
      </c>
      <c r="I750">
        <v>108</v>
      </c>
      <c r="J750">
        <v>137</v>
      </c>
      <c r="K750" t="s">
        <v>147</v>
      </c>
      <c r="L750" t="s">
        <v>147</v>
      </c>
      <c r="M750" t="s">
        <v>147</v>
      </c>
      <c r="N750" t="s">
        <v>147</v>
      </c>
    </row>
    <row r="751" spans="2:14" x14ac:dyDescent="0.3">
      <c r="B751">
        <v>25</v>
      </c>
      <c r="C751">
        <v>4.25</v>
      </c>
      <c r="D751">
        <v>3.63</v>
      </c>
      <c r="E751">
        <v>3.47</v>
      </c>
      <c r="F751">
        <v>3.78</v>
      </c>
      <c r="G751">
        <v>4.41</v>
      </c>
      <c r="H751">
        <v>127</v>
      </c>
      <c r="I751">
        <v>98.2</v>
      </c>
      <c r="J751">
        <v>103</v>
      </c>
      <c r="K751" t="s">
        <v>147</v>
      </c>
      <c r="L751" t="s">
        <v>147</v>
      </c>
      <c r="M751" t="s">
        <v>147</v>
      </c>
      <c r="N751" t="s">
        <v>147</v>
      </c>
    </row>
    <row r="752" spans="2:14" x14ac:dyDescent="0.3">
      <c r="B752">
        <v>26</v>
      </c>
      <c r="C752">
        <v>4.09</v>
      </c>
      <c r="D752">
        <v>3.63</v>
      </c>
      <c r="E752">
        <v>3.47</v>
      </c>
      <c r="F752">
        <v>3.78</v>
      </c>
      <c r="G752">
        <v>6.44</v>
      </c>
      <c r="H752">
        <v>79.599999999999994</v>
      </c>
      <c r="I752">
        <v>181</v>
      </c>
      <c r="J752">
        <v>93.7</v>
      </c>
      <c r="K752" t="s">
        <v>147</v>
      </c>
      <c r="L752" t="s">
        <v>147</v>
      </c>
      <c r="M752" t="s">
        <v>147</v>
      </c>
      <c r="N752" t="s">
        <v>147</v>
      </c>
    </row>
    <row r="753" spans="1:14" x14ac:dyDescent="0.3">
      <c r="B753">
        <v>27</v>
      </c>
      <c r="C753">
        <v>4.09</v>
      </c>
      <c r="D753">
        <v>3.47</v>
      </c>
      <c r="E753">
        <v>5.43</v>
      </c>
      <c r="F753">
        <v>4.09</v>
      </c>
      <c r="G753">
        <v>4.5599999999999996</v>
      </c>
      <c r="H753">
        <v>93.7</v>
      </c>
      <c r="I753">
        <v>75.599999999999994</v>
      </c>
      <c r="J753">
        <v>87.8</v>
      </c>
      <c r="K753" t="s">
        <v>147</v>
      </c>
      <c r="L753" t="s">
        <v>147</v>
      </c>
      <c r="M753" t="s">
        <v>147</v>
      </c>
      <c r="N753" t="s">
        <v>147</v>
      </c>
    </row>
    <row r="754" spans="1:14" x14ac:dyDescent="0.3">
      <c r="B754">
        <v>28</v>
      </c>
      <c r="C754">
        <v>4.41</v>
      </c>
      <c r="D754">
        <v>3.63</v>
      </c>
      <c r="E754">
        <v>3.63</v>
      </c>
      <c r="F754">
        <v>4.41</v>
      </c>
      <c r="G754">
        <v>5.43</v>
      </c>
      <c r="H754">
        <v>148</v>
      </c>
      <c r="I754">
        <v>367</v>
      </c>
      <c r="J754">
        <v>82.2</v>
      </c>
      <c r="K754" t="s">
        <v>147</v>
      </c>
      <c r="L754" t="s">
        <v>147</v>
      </c>
      <c r="M754" t="s">
        <v>147</v>
      </c>
      <c r="N754" t="s">
        <v>147</v>
      </c>
    </row>
    <row r="755" spans="1:14" x14ac:dyDescent="0.3">
      <c r="B755">
        <v>29</v>
      </c>
      <c r="C755">
        <v>4.41</v>
      </c>
      <c r="E755">
        <v>3.47</v>
      </c>
      <c r="F755">
        <v>4.25</v>
      </c>
      <c r="G755">
        <v>5.03</v>
      </c>
      <c r="H755">
        <v>108</v>
      </c>
      <c r="I755">
        <v>74.3</v>
      </c>
      <c r="J755">
        <v>89.3</v>
      </c>
      <c r="K755" t="s">
        <v>147</v>
      </c>
      <c r="L755" t="s">
        <v>147</v>
      </c>
      <c r="M755" t="s">
        <v>147</v>
      </c>
      <c r="N755" t="s">
        <v>147</v>
      </c>
    </row>
    <row r="756" spans="1:14" x14ac:dyDescent="0.3">
      <c r="B756">
        <v>30</v>
      </c>
      <c r="C756">
        <v>4.25</v>
      </c>
      <c r="E756">
        <v>3.78</v>
      </c>
      <c r="F756">
        <v>4.5599999999999996</v>
      </c>
      <c r="G756">
        <v>4.72</v>
      </c>
      <c r="H756">
        <v>98.2</v>
      </c>
      <c r="I756">
        <v>683</v>
      </c>
      <c r="J756">
        <v>83.5</v>
      </c>
      <c r="K756" t="s">
        <v>147</v>
      </c>
      <c r="L756" t="s">
        <v>147</v>
      </c>
      <c r="M756" t="s">
        <v>147</v>
      </c>
      <c r="N756" t="s">
        <v>147</v>
      </c>
    </row>
    <row r="757" spans="1:14" x14ac:dyDescent="0.3">
      <c r="B757">
        <v>31</v>
      </c>
      <c r="C757">
        <v>4.09</v>
      </c>
      <c r="E757">
        <v>3.94</v>
      </c>
      <c r="G757">
        <v>6.24</v>
      </c>
      <c r="I757">
        <v>116</v>
      </c>
      <c r="J757">
        <v>95.2</v>
      </c>
      <c r="L757" t="s">
        <v>147</v>
      </c>
      <c r="N757" t="s">
        <v>147</v>
      </c>
    </row>
    <row r="760" spans="1:14" x14ac:dyDescent="0.3">
      <c r="A760">
        <v>1988</v>
      </c>
      <c r="B760">
        <v>1</v>
      </c>
      <c r="C760" t="s">
        <v>147</v>
      </c>
      <c r="D760" t="s">
        <v>147</v>
      </c>
      <c r="E760" t="s">
        <v>147</v>
      </c>
      <c r="F760" t="s">
        <v>147</v>
      </c>
      <c r="G760">
        <v>5.34</v>
      </c>
      <c r="H760">
        <v>6.38</v>
      </c>
      <c r="I760">
        <v>114</v>
      </c>
      <c r="J760">
        <v>388</v>
      </c>
      <c r="K760">
        <v>67</v>
      </c>
      <c r="L760" t="s">
        <v>147</v>
      </c>
      <c r="M760" t="s">
        <v>147</v>
      </c>
      <c r="N760" t="s">
        <v>147</v>
      </c>
    </row>
    <row r="761" spans="1:14" x14ac:dyDescent="0.3">
      <c r="B761">
        <v>2</v>
      </c>
      <c r="C761" t="s">
        <v>147</v>
      </c>
      <c r="D761" t="s">
        <v>147</v>
      </c>
      <c r="E761" t="s">
        <v>147</v>
      </c>
      <c r="F761" t="s">
        <v>147</v>
      </c>
      <c r="G761">
        <v>5.14</v>
      </c>
      <c r="H761">
        <v>11.8</v>
      </c>
      <c r="I761">
        <v>84.5</v>
      </c>
      <c r="J761">
        <v>95.1</v>
      </c>
      <c r="K761">
        <v>89.7</v>
      </c>
      <c r="L761" t="s">
        <v>147</v>
      </c>
      <c r="M761" t="s">
        <v>147</v>
      </c>
      <c r="N761" t="s">
        <v>147</v>
      </c>
    </row>
    <row r="762" spans="1:14" x14ac:dyDescent="0.3">
      <c r="B762">
        <v>3</v>
      </c>
      <c r="C762" t="s">
        <v>147</v>
      </c>
      <c r="D762" t="s">
        <v>147</v>
      </c>
      <c r="E762" t="s">
        <v>147</v>
      </c>
      <c r="F762" t="s">
        <v>147</v>
      </c>
      <c r="G762">
        <v>6.38</v>
      </c>
      <c r="H762">
        <v>10.6</v>
      </c>
      <c r="I762">
        <v>74.7</v>
      </c>
      <c r="J762">
        <v>88.4</v>
      </c>
      <c r="K762">
        <v>62.6</v>
      </c>
      <c r="L762" t="s">
        <v>147</v>
      </c>
      <c r="M762" t="s">
        <v>147</v>
      </c>
      <c r="N762" t="s">
        <v>147</v>
      </c>
    </row>
    <row r="763" spans="1:14" x14ac:dyDescent="0.3">
      <c r="B763">
        <v>4</v>
      </c>
      <c r="C763" t="s">
        <v>147</v>
      </c>
      <c r="D763" t="s">
        <v>147</v>
      </c>
      <c r="E763" t="s">
        <v>147</v>
      </c>
      <c r="F763" t="s">
        <v>147</v>
      </c>
      <c r="G763">
        <v>19</v>
      </c>
      <c r="H763">
        <v>8.81</v>
      </c>
      <c r="I763">
        <v>78.400000000000006</v>
      </c>
      <c r="J763">
        <v>120</v>
      </c>
      <c r="K763">
        <v>105</v>
      </c>
      <c r="L763" t="s">
        <v>147</v>
      </c>
      <c r="M763" t="s">
        <v>147</v>
      </c>
      <c r="N763" t="s">
        <v>147</v>
      </c>
    </row>
    <row r="764" spans="1:14" x14ac:dyDescent="0.3">
      <c r="B764">
        <v>5</v>
      </c>
      <c r="C764" t="s">
        <v>147</v>
      </c>
      <c r="D764" t="s">
        <v>147</v>
      </c>
      <c r="E764" t="s">
        <v>147</v>
      </c>
      <c r="F764" t="s">
        <v>147</v>
      </c>
      <c r="G764">
        <v>5.97</v>
      </c>
      <c r="H764">
        <v>8.0399999999999991</v>
      </c>
      <c r="I764">
        <v>97.8</v>
      </c>
      <c r="J764">
        <v>93.7</v>
      </c>
      <c r="K764">
        <v>61.6</v>
      </c>
      <c r="L764" t="s">
        <v>147</v>
      </c>
      <c r="M764" t="s">
        <v>147</v>
      </c>
      <c r="N764" t="s">
        <v>147</v>
      </c>
    </row>
    <row r="765" spans="1:14" x14ac:dyDescent="0.3">
      <c r="B765">
        <v>6</v>
      </c>
      <c r="C765" t="s">
        <v>147</v>
      </c>
      <c r="D765" t="s">
        <v>147</v>
      </c>
      <c r="E765" t="s">
        <v>147</v>
      </c>
      <c r="F765" t="s">
        <v>147</v>
      </c>
      <c r="G765">
        <v>6.59</v>
      </c>
      <c r="H765">
        <v>231</v>
      </c>
      <c r="I765">
        <v>95.1</v>
      </c>
      <c r="J765">
        <v>80.8</v>
      </c>
      <c r="K765">
        <v>61.6</v>
      </c>
      <c r="L765" t="s">
        <v>147</v>
      </c>
      <c r="M765" t="s">
        <v>147</v>
      </c>
      <c r="N765" t="s">
        <v>147</v>
      </c>
    </row>
    <row r="766" spans="1:14" x14ac:dyDescent="0.3">
      <c r="B766">
        <v>7</v>
      </c>
      <c r="C766" t="s">
        <v>147</v>
      </c>
      <c r="D766" t="s">
        <v>147</v>
      </c>
      <c r="E766" t="s">
        <v>147</v>
      </c>
      <c r="F766" t="s">
        <v>147</v>
      </c>
      <c r="G766">
        <v>5.97</v>
      </c>
      <c r="H766">
        <v>34</v>
      </c>
      <c r="I766">
        <v>89.7</v>
      </c>
      <c r="J766">
        <v>69.099999999999994</v>
      </c>
      <c r="K766">
        <v>58.7</v>
      </c>
      <c r="L766" t="s">
        <v>147</v>
      </c>
      <c r="M766" t="s">
        <v>147</v>
      </c>
      <c r="N766" t="s">
        <v>147</v>
      </c>
    </row>
    <row r="767" spans="1:14" x14ac:dyDescent="0.3">
      <c r="B767">
        <v>8</v>
      </c>
      <c r="C767" t="s">
        <v>147</v>
      </c>
      <c r="D767" t="s">
        <v>147</v>
      </c>
      <c r="E767" t="s">
        <v>147</v>
      </c>
      <c r="F767" t="s">
        <v>147</v>
      </c>
      <c r="G767">
        <v>6.79</v>
      </c>
      <c r="H767">
        <v>21.3</v>
      </c>
      <c r="I767">
        <v>80.8</v>
      </c>
      <c r="J767">
        <v>71.3</v>
      </c>
      <c r="K767">
        <v>62.6</v>
      </c>
      <c r="L767" t="s">
        <v>147</v>
      </c>
      <c r="M767" t="s">
        <v>147</v>
      </c>
      <c r="N767" t="s">
        <v>147</v>
      </c>
    </row>
    <row r="768" spans="1:14" x14ac:dyDescent="0.3">
      <c r="B768">
        <v>9</v>
      </c>
      <c r="C768" t="s">
        <v>147</v>
      </c>
      <c r="D768" t="s">
        <v>147</v>
      </c>
      <c r="E768" t="s">
        <v>147</v>
      </c>
      <c r="F768" t="s">
        <v>147</v>
      </c>
      <c r="G768">
        <v>7.78</v>
      </c>
      <c r="H768">
        <v>19.399999999999999</v>
      </c>
      <c r="I768">
        <v>87</v>
      </c>
      <c r="J768">
        <v>137</v>
      </c>
      <c r="K768">
        <v>56.8</v>
      </c>
      <c r="L768" t="s">
        <v>147</v>
      </c>
      <c r="M768" t="s">
        <v>147</v>
      </c>
      <c r="N768" t="s">
        <v>147</v>
      </c>
    </row>
    <row r="769" spans="2:14" x14ac:dyDescent="0.3">
      <c r="B769">
        <v>10</v>
      </c>
      <c r="C769" t="s">
        <v>147</v>
      </c>
      <c r="D769" t="s">
        <v>147</v>
      </c>
      <c r="E769" t="s">
        <v>147</v>
      </c>
      <c r="F769" t="s">
        <v>147</v>
      </c>
      <c r="G769">
        <v>5.97</v>
      </c>
      <c r="H769">
        <v>8.81</v>
      </c>
      <c r="I769">
        <v>137</v>
      </c>
      <c r="J769">
        <v>74.7</v>
      </c>
      <c r="K769">
        <v>57.7</v>
      </c>
      <c r="L769" t="s">
        <v>147</v>
      </c>
      <c r="M769" t="s">
        <v>147</v>
      </c>
      <c r="N769" t="s">
        <v>147</v>
      </c>
    </row>
    <row r="770" spans="2:14" x14ac:dyDescent="0.3">
      <c r="B770">
        <v>11</v>
      </c>
      <c r="C770" t="s">
        <v>147</v>
      </c>
      <c r="D770" t="s">
        <v>147</v>
      </c>
      <c r="E770" t="s">
        <v>147</v>
      </c>
      <c r="F770" t="s">
        <v>147</v>
      </c>
      <c r="G770">
        <v>7</v>
      </c>
      <c r="H770">
        <v>9.91</v>
      </c>
      <c r="I770">
        <v>156</v>
      </c>
      <c r="J770">
        <v>80.8</v>
      </c>
      <c r="K770">
        <v>53.9</v>
      </c>
      <c r="L770" t="s">
        <v>147</v>
      </c>
      <c r="M770" t="s">
        <v>147</v>
      </c>
      <c r="N770" t="s">
        <v>147</v>
      </c>
    </row>
    <row r="771" spans="2:14" x14ac:dyDescent="0.3">
      <c r="B771">
        <v>12</v>
      </c>
      <c r="C771" t="s">
        <v>147</v>
      </c>
      <c r="D771" t="s">
        <v>147</v>
      </c>
      <c r="E771" t="s">
        <v>147</v>
      </c>
      <c r="F771" t="s">
        <v>147</v>
      </c>
      <c r="G771">
        <v>60.7</v>
      </c>
      <c r="H771">
        <v>10.199999999999999</v>
      </c>
      <c r="I771">
        <v>92.4</v>
      </c>
      <c r="J771">
        <v>85.7</v>
      </c>
      <c r="K771">
        <v>58.7</v>
      </c>
      <c r="L771" t="s">
        <v>147</v>
      </c>
      <c r="M771" t="s">
        <v>147</v>
      </c>
      <c r="N771" t="s">
        <v>147</v>
      </c>
    </row>
    <row r="772" spans="2:14" x14ac:dyDescent="0.3">
      <c r="B772">
        <v>13</v>
      </c>
      <c r="C772" t="s">
        <v>147</v>
      </c>
      <c r="D772" t="s">
        <v>147</v>
      </c>
      <c r="E772" t="s">
        <v>147</v>
      </c>
      <c r="F772">
        <v>3.65</v>
      </c>
      <c r="G772">
        <v>8.5500000000000007</v>
      </c>
      <c r="H772">
        <v>14.7</v>
      </c>
      <c r="I772">
        <v>120</v>
      </c>
      <c r="J772">
        <v>77.2</v>
      </c>
      <c r="K772">
        <v>59.7</v>
      </c>
      <c r="L772" t="s">
        <v>147</v>
      </c>
      <c r="M772" t="s">
        <v>147</v>
      </c>
      <c r="N772" t="s">
        <v>147</v>
      </c>
    </row>
    <row r="773" spans="2:14" x14ac:dyDescent="0.3">
      <c r="B773">
        <v>14</v>
      </c>
      <c r="C773" t="s">
        <v>147</v>
      </c>
      <c r="D773" t="s">
        <v>147</v>
      </c>
      <c r="E773" t="s">
        <v>147</v>
      </c>
      <c r="F773">
        <v>3.81</v>
      </c>
      <c r="G773">
        <v>8.5500000000000007</v>
      </c>
      <c r="H773">
        <v>16.2</v>
      </c>
      <c r="I773">
        <v>97.8</v>
      </c>
      <c r="J773">
        <v>87</v>
      </c>
      <c r="K773">
        <v>57.7</v>
      </c>
      <c r="L773" t="s">
        <v>147</v>
      </c>
      <c r="M773" t="s">
        <v>147</v>
      </c>
      <c r="N773" t="s">
        <v>147</v>
      </c>
    </row>
    <row r="774" spans="2:14" x14ac:dyDescent="0.3">
      <c r="B774">
        <v>15</v>
      </c>
      <c r="C774" t="s">
        <v>147</v>
      </c>
      <c r="D774" t="s">
        <v>147</v>
      </c>
      <c r="E774" t="s">
        <v>147</v>
      </c>
      <c r="F774">
        <v>4.13</v>
      </c>
      <c r="G774">
        <v>8.3000000000000007</v>
      </c>
      <c r="H774">
        <v>19.399999999999999</v>
      </c>
      <c r="I774">
        <v>101</v>
      </c>
      <c r="J774">
        <v>73.5</v>
      </c>
      <c r="K774">
        <v>59.7</v>
      </c>
      <c r="L774" t="s">
        <v>147</v>
      </c>
      <c r="M774" t="s">
        <v>147</v>
      </c>
      <c r="N774" t="s">
        <v>147</v>
      </c>
    </row>
    <row r="775" spans="2:14" x14ac:dyDescent="0.3">
      <c r="B775">
        <v>16</v>
      </c>
      <c r="C775" t="s">
        <v>147</v>
      </c>
      <c r="D775" t="s">
        <v>147</v>
      </c>
      <c r="E775" t="s">
        <v>147</v>
      </c>
      <c r="F775">
        <v>3.81</v>
      </c>
      <c r="G775">
        <v>8.81</v>
      </c>
      <c r="H775">
        <v>26.5</v>
      </c>
      <c r="I775">
        <v>79.599999999999994</v>
      </c>
      <c r="J775">
        <v>68.099999999999994</v>
      </c>
      <c r="K775">
        <v>67</v>
      </c>
      <c r="L775" t="s">
        <v>147</v>
      </c>
      <c r="M775" t="s">
        <v>147</v>
      </c>
      <c r="N775" t="s">
        <v>147</v>
      </c>
    </row>
    <row r="776" spans="2:14" x14ac:dyDescent="0.3">
      <c r="B776">
        <v>17</v>
      </c>
      <c r="C776" t="s">
        <v>147</v>
      </c>
      <c r="D776" t="s">
        <v>147</v>
      </c>
      <c r="E776" t="s">
        <v>147</v>
      </c>
      <c r="F776">
        <v>4.45</v>
      </c>
      <c r="G776">
        <v>9.33</v>
      </c>
      <c r="H776">
        <v>42.8</v>
      </c>
      <c r="I776">
        <v>255</v>
      </c>
      <c r="J776">
        <v>104</v>
      </c>
      <c r="K776" t="s">
        <v>147</v>
      </c>
      <c r="L776" t="s">
        <v>147</v>
      </c>
      <c r="M776" t="s">
        <v>147</v>
      </c>
      <c r="N776" t="s">
        <v>147</v>
      </c>
    </row>
    <row r="777" spans="2:14" x14ac:dyDescent="0.3">
      <c r="B777">
        <v>18</v>
      </c>
      <c r="C777" t="s">
        <v>147</v>
      </c>
      <c r="D777" t="s">
        <v>147</v>
      </c>
      <c r="E777" t="s">
        <v>147</v>
      </c>
      <c r="F777">
        <v>4.93</v>
      </c>
      <c r="G777">
        <v>9.07</v>
      </c>
      <c r="H777">
        <v>51.2</v>
      </c>
      <c r="I777">
        <v>143</v>
      </c>
      <c r="J777">
        <v>77.2</v>
      </c>
      <c r="K777" t="s">
        <v>147</v>
      </c>
      <c r="L777" t="s">
        <v>147</v>
      </c>
      <c r="M777" t="s">
        <v>147</v>
      </c>
      <c r="N777" t="s">
        <v>147</v>
      </c>
    </row>
    <row r="778" spans="2:14" x14ac:dyDescent="0.3">
      <c r="B778">
        <v>19</v>
      </c>
      <c r="C778" t="s">
        <v>147</v>
      </c>
      <c r="D778" t="s">
        <v>147</v>
      </c>
      <c r="E778" t="s">
        <v>147</v>
      </c>
      <c r="F778">
        <v>5.34</v>
      </c>
      <c r="G778">
        <v>9.33</v>
      </c>
      <c r="H778">
        <v>104</v>
      </c>
      <c r="I778">
        <v>104</v>
      </c>
      <c r="J778">
        <v>93.7</v>
      </c>
      <c r="K778" t="s">
        <v>147</v>
      </c>
      <c r="L778" t="s">
        <v>147</v>
      </c>
      <c r="M778" t="s">
        <v>147</v>
      </c>
      <c r="N778" t="s">
        <v>147</v>
      </c>
    </row>
    <row r="779" spans="2:14" x14ac:dyDescent="0.3">
      <c r="B779">
        <v>20</v>
      </c>
      <c r="C779" t="s">
        <v>147</v>
      </c>
      <c r="D779" t="s">
        <v>147</v>
      </c>
      <c r="E779" t="s">
        <v>147</v>
      </c>
      <c r="F779">
        <v>3.97</v>
      </c>
      <c r="G779">
        <v>7.26</v>
      </c>
      <c r="H779">
        <v>96.4</v>
      </c>
      <c r="I779">
        <v>93.7</v>
      </c>
      <c r="J779">
        <v>79.599999999999994</v>
      </c>
      <c r="K779" t="s">
        <v>147</v>
      </c>
      <c r="L779" t="s">
        <v>147</v>
      </c>
      <c r="M779" t="s">
        <v>147</v>
      </c>
      <c r="N779" t="s">
        <v>147</v>
      </c>
    </row>
    <row r="780" spans="2:14" x14ac:dyDescent="0.3">
      <c r="B780">
        <v>21</v>
      </c>
      <c r="C780" t="s">
        <v>147</v>
      </c>
      <c r="D780" t="s">
        <v>147</v>
      </c>
      <c r="E780" t="s">
        <v>147</v>
      </c>
      <c r="F780">
        <v>4.45</v>
      </c>
      <c r="G780">
        <v>8.0399999999999991</v>
      </c>
      <c r="H780">
        <v>122</v>
      </c>
      <c r="I780">
        <v>87</v>
      </c>
      <c r="J780">
        <v>72.400000000000006</v>
      </c>
      <c r="K780" t="s">
        <v>147</v>
      </c>
      <c r="L780" t="s">
        <v>147</v>
      </c>
      <c r="M780" t="s">
        <v>147</v>
      </c>
      <c r="N780" t="s">
        <v>147</v>
      </c>
    </row>
    <row r="781" spans="2:14" x14ac:dyDescent="0.3">
      <c r="B781">
        <v>22</v>
      </c>
      <c r="C781" t="s">
        <v>147</v>
      </c>
      <c r="D781" t="s">
        <v>147</v>
      </c>
      <c r="E781" t="s">
        <v>147</v>
      </c>
      <c r="F781">
        <v>15.5</v>
      </c>
      <c r="G781">
        <v>7.26</v>
      </c>
      <c r="H781">
        <v>92.4</v>
      </c>
      <c r="I781">
        <v>78.400000000000006</v>
      </c>
      <c r="J781">
        <v>72.400000000000006</v>
      </c>
      <c r="K781" t="s">
        <v>147</v>
      </c>
      <c r="L781" t="s">
        <v>147</v>
      </c>
      <c r="M781" t="s">
        <v>147</v>
      </c>
      <c r="N781" t="s">
        <v>147</v>
      </c>
    </row>
    <row r="782" spans="2:14" x14ac:dyDescent="0.3">
      <c r="B782">
        <v>23</v>
      </c>
      <c r="C782" t="s">
        <v>147</v>
      </c>
      <c r="D782" t="s">
        <v>147</v>
      </c>
      <c r="E782" t="s">
        <v>147</v>
      </c>
      <c r="F782">
        <v>4.29</v>
      </c>
      <c r="G782">
        <v>27.1</v>
      </c>
      <c r="H782">
        <v>75.900000000000006</v>
      </c>
      <c r="I782">
        <v>135</v>
      </c>
      <c r="J782">
        <v>68.099999999999994</v>
      </c>
      <c r="K782" t="s">
        <v>147</v>
      </c>
      <c r="L782" t="s">
        <v>147</v>
      </c>
      <c r="M782" t="s">
        <v>147</v>
      </c>
      <c r="N782" t="s">
        <v>147</v>
      </c>
    </row>
    <row r="783" spans="2:14" x14ac:dyDescent="0.3">
      <c r="B783">
        <v>24</v>
      </c>
      <c r="C783" t="s">
        <v>147</v>
      </c>
      <c r="D783" t="s">
        <v>147</v>
      </c>
      <c r="E783" t="s">
        <v>147</v>
      </c>
      <c r="F783">
        <v>4.45</v>
      </c>
      <c r="G783">
        <v>8.81</v>
      </c>
      <c r="H783">
        <v>71.3</v>
      </c>
      <c r="I783">
        <v>107</v>
      </c>
      <c r="J783">
        <v>269</v>
      </c>
      <c r="K783" t="s">
        <v>147</v>
      </c>
      <c r="L783" t="s">
        <v>147</v>
      </c>
      <c r="M783" t="s">
        <v>147</v>
      </c>
      <c r="N783" t="s">
        <v>147</v>
      </c>
    </row>
    <row r="784" spans="2:14" x14ac:dyDescent="0.3">
      <c r="B784">
        <v>25</v>
      </c>
      <c r="C784" t="s">
        <v>147</v>
      </c>
      <c r="D784" t="s">
        <v>147</v>
      </c>
      <c r="E784" t="s">
        <v>147</v>
      </c>
      <c r="F784">
        <v>4.6100000000000003</v>
      </c>
      <c r="G784">
        <v>10.199999999999999</v>
      </c>
      <c r="H784">
        <v>68.099999999999994</v>
      </c>
      <c r="I784">
        <v>77.2</v>
      </c>
      <c r="J784">
        <v>286</v>
      </c>
      <c r="K784" t="s">
        <v>147</v>
      </c>
      <c r="L784" t="s">
        <v>147</v>
      </c>
      <c r="M784" t="s">
        <v>147</v>
      </c>
      <c r="N784" t="s">
        <v>147</v>
      </c>
    </row>
    <row r="785" spans="1:14" x14ac:dyDescent="0.3">
      <c r="B785">
        <v>26</v>
      </c>
      <c r="C785" t="s">
        <v>147</v>
      </c>
      <c r="D785" t="s">
        <v>147</v>
      </c>
      <c r="E785" t="s">
        <v>147</v>
      </c>
      <c r="F785">
        <v>4.45</v>
      </c>
      <c r="G785">
        <v>7</v>
      </c>
      <c r="H785">
        <v>62.6</v>
      </c>
      <c r="I785">
        <v>74.7</v>
      </c>
      <c r="J785">
        <v>92.4</v>
      </c>
      <c r="K785" t="s">
        <v>147</v>
      </c>
      <c r="L785" t="s">
        <v>147</v>
      </c>
      <c r="M785" t="s">
        <v>147</v>
      </c>
      <c r="N785" t="s">
        <v>147</v>
      </c>
    </row>
    <row r="786" spans="1:14" x14ac:dyDescent="0.3">
      <c r="B786">
        <v>27</v>
      </c>
      <c r="C786" t="s">
        <v>147</v>
      </c>
      <c r="D786" t="s">
        <v>147</v>
      </c>
      <c r="E786" t="s">
        <v>147</v>
      </c>
      <c r="F786">
        <v>4.29</v>
      </c>
      <c r="G786">
        <v>7.26</v>
      </c>
      <c r="H786">
        <v>63.7</v>
      </c>
      <c r="I786">
        <v>75.900000000000006</v>
      </c>
      <c r="J786">
        <v>72.400000000000006</v>
      </c>
      <c r="K786" t="s">
        <v>147</v>
      </c>
      <c r="L786" t="s">
        <v>147</v>
      </c>
      <c r="M786" t="s">
        <v>147</v>
      </c>
      <c r="N786" t="s">
        <v>147</v>
      </c>
    </row>
    <row r="787" spans="1:14" x14ac:dyDescent="0.3">
      <c r="B787">
        <v>28</v>
      </c>
      <c r="C787" t="s">
        <v>147</v>
      </c>
      <c r="D787" t="s">
        <v>147</v>
      </c>
      <c r="E787" t="s">
        <v>147</v>
      </c>
      <c r="F787">
        <v>4.45</v>
      </c>
      <c r="G787">
        <v>8.0399999999999991</v>
      </c>
      <c r="H787">
        <v>132</v>
      </c>
      <c r="I787">
        <v>79.599999999999994</v>
      </c>
      <c r="J787">
        <v>68.099999999999994</v>
      </c>
      <c r="K787" t="s">
        <v>147</v>
      </c>
      <c r="L787" t="s">
        <v>147</v>
      </c>
      <c r="M787" t="s">
        <v>147</v>
      </c>
      <c r="N787" t="s">
        <v>147</v>
      </c>
    </row>
    <row r="788" spans="1:14" x14ac:dyDescent="0.3">
      <c r="B788">
        <v>29</v>
      </c>
      <c r="C788" t="s">
        <v>147</v>
      </c>
      <c r="D788" t="s">
        <v>147</v>
      </c>
      <c r="E788" t="s">
        <v>147</v>
      </c>
      <c r="F788">
        <v>5.55</v>
      </c>
      <c r="G788">
        <v>6.17</v>
      </c>
      <c r="H788">
        <v>70.2</v>
      </c>
      <c r="I788">
        <v>116</v>
      </c>
      <c r="J788">
        <v>73.5</v>
      </c>
      <c r="K788" t="s">
        <v>147</v>
      </c>
      <c r="L788" t="s">
        <v>147</v>
      </c>
      <c r="M788" t="s">
        <v>147</v>
      </c>
      <c r="N788" t="s">
        <v>147</v>
      </c>
    </row>
    <row r="789" spans="1:14" x14ac:dyDescent="0.3">
      <c r="B789">
        <v>30</v>
      </c>
      <c r="C789" t="s">
        <v>147</v>
      </c>
      <c r="E789" t="s">
        <v>147</v>
      </c>
      <c r="F789">
        <v>6.17</v>
      </c>
      <c r="G789">
        <v>5.76</v>
      </c>
      <c r="H789">
        <v>96.4</v>
      </c>
      <c r="I789">
        <v>116</v>
      </c>
      <c r="J789">
        <v>78.400000000000006</v>
      </c>
      <c r="K789" t="s">
        <v>147</v>
      </c>
      <c r="L789" t="s">
        <v>147</v>
      </c>
      <c r="M789" t="s">
        <v>147</v>
      </c>
      <c r="N789" t="s">
        <v>147</v>
      </c>
    </row>
    <row r="790" spans="1:14" x14ac:dyDescent="0.3">
      <c r="B790">
        <v>31</v>
      </c>
      <c r="C790" t="s">
        <v>147</v>
      </c>
      <c r="E790" t="s">
        <v>147</v>
      </c>
      <c r="G790">
        <v>10.9</v>
      </c>
      <c r="I790">
        <v>320</v>
      </c>
      <c r="J790">
        <v>71.3</v>
      </c>
      <c r="L790" t="s">
        <v>147</v>
      </c>
      <c r="N790" t="s">
        <v>147</v>
      </c>
    </row>
    <row r="793" spans="1:14" x14ac:dyDescent="0.3">
      <c r="A793">
        <v>1989</v>
      </c>
      <c r="B793">
        <v>1</v>
      </c>
      <c r="C793">
        <v>7.26</v>
      </c>
      <c r="D793">
        <v>5.55</v>
      </c>
      <c r="E793">
        <v>5.76</v>
      </c>
      <c r="F793">
        <v>3.81</v>
      </c>
      <c r="G793">
        <v>2.98</v>
      </c>
      <c r="H793">
        <v>15.1</v>
      </c>
      <c r="I793">
        <v>108</v>
      </c>
      <c r="J793">
        <v>269</v>
      </c>
      <c r="K793">
        <v>51.2</v>
      </c>
      <c r="L793">
        <v>41.3</v>
      </c>
      <c r="M793">
        <v>13.2</v>
      </c>
      <c r="N793">
        <v>11.5</v>
      </c>
    </row>
    <row r="794" spans="1:14" x14ac:dyDescent="0.3">
      <c r="B794">
        <v>2</v>
      </c>
      <c r="C794">
        <v>7.26</v>
      </c>
      <c r="D794">
        <v>6.38</v>
      </c>
      <c r="E794">
        <v>5.76</v>
      </c>
      <c r="F794">
        <v>3.65</v>
      </c>
      <c r="G794">
        <v>2.98</v>
      </c>
      <c r="H794">
        <v>13.6</v>
      </c>
      <c r="I794">
        <v>95.1</v>
      </c>
      <c r="J794">
        <v>130</v>
      </c>
      <c r="K794">
        <v>50.3</v>
      </c>
      <c r="L794">
        <v>40.5</v>
      </c>
      <c r="M794">
        <v>12.8</v>
      </c>
      <c r="N794">
        <v>11.2</v>
      </c>
    </row>
    <row r="795" spans="1:14" x14ac:dyDescent="0.3">
      <c r="B795">
        <v>3</v>
      </c>
      <c r="C795">
        <v>7.26</v>
      </c>
      <c r="D795">
        <v>5.76</v>
      </c>
      <c r="E795">
        <v>5.97</v>
      </c>
      <c r="F795">
        <v>3.1</v>
      </c>
      <c r="G795">
        <v>3.21</v>
      </c>
      <c r="H795">
        <v>14.3</v>
      </c>
      <c r="I795">
        <v>231</v>
      </c>
      <c r="J795">
        <v>93.7</v>
      </c>
      <c r="K795">
        <v>48.6</v>
      </c>
      <c r="L795">
        <v>39.700000000000003</v>
      </c>
      <c r="M795">
        <v>12.5</v>
      </c>
      <c r="N795">
        <v>10.9</v>
      </c>
    </row>
    <row r="796" spans="1:14" x14ac:dyDescent="0.3">
      <c r="B796">
        <v>4</v>
      </c>
      <c r="C796">
        <v>7</v>
      </c>
      <c r="D796">
        <v>5.55</v>
      </c>
      <c r="E796">
        <v>5.97</v>
      </c>
      <c r="F796">
        <v>3.49</v>
      </c>
      <c r="G796">
        <v>3.21</v>
      </c>
      <c r="H796">
        <v>15.8</v>
      </c>
      <c r="I796">
        <v>93.7</v>
      </c>
      <c r="J796">
        <v>119</v>
      </c>
      <c r="K796">
        <v>54.8</v>
      </c>
      <c r="L796">
        <v>39</v>
      </c>
      <c r="M796">
        <v>12.2</v>
      </c>
      <c r="N796">
        <v>10.9</v>
      </c>
    </row>
    <row r="797" spans="1:14" x14ac:dyDescent="0.3">
      <c r="B797">
        <v>5</v>
      </c>
      <c r="C797">
        <v>7.26</v>
      </c>
      <c r="D797">
        <v>5.55</v>
      </c>
      <c r="E797">
        <v>5.76</v>
      </c>
      <c r="F797">
        <v>3.49</v>
      </c>
      <c r="G797">
        <v>3.33</v>
      </c>
      <c r="H797">
        <v>27.7</v>
      </c>
      <c r="I797">
        <v>89.7</v>
      </c>
      <c r="J797">
        <v>116</v>
      </c>
      <c r="K797">
        <v>62.6</v>
      </c>
      <c r="L797">
        <v>38.200000000000003</v>
      </c>
      <c r="M797">
        <v>11.8</v>
      </c>
      <c r="N797">
        <v>10.6</v>
      </c>
    </row>
    <row r="798" spans="1:14" x14ac:dyDescent="0.3">
      <c r="B798">
        <v>6</v>
      </c>
      <c r="C798">
        <v>7.26</v>
      </c>
      <c r="D798">
        <v>5.34</v>
      </c>
      <c r="E798">
        <v>5.55</v>
      </c>
      <c r="F798">
        <v>3.49</v>
      </c>
      <c r="G798">
        <v>3.21</v>
      </c>
      <c r="H798">
        <v>21.7</v>
      </c>
      <c r="I798">
        <v>110</v>
      </c>
      <c r="J798">
        <v>144</v>
      </c>
      <c r="K798">
        <v>55.8</v>
      </c>
      <c r="L798">
        <v>38.200000000000003</v>
      </c>
      <c r="M798">
        <v>11.5</v>
      </c>
      <c r="N798">
        <v>9.91</v>
      </c>
    </row>
    <row r="799" spans="1:14" x14ac:dyDescent="0.3">
      <c r="B799">
        <v>7</v>
      </c>
      <c r="C799">
        <v>7</v>
      </c>
      <c r="D799">
        <v>5.55</v>
      </c>
      <c r="E799">
        <v>5.55</v>
      </c>
      <c r="F799">
        <v>3.49</v>
      </c>
      <c r="G799">
        <v>2.98</v>
      </c>
      <c r="H799">
        <v>13.6</v>
      </c>
      <c r="I799">
        <v>124</v>
      </c>
      <c r="J799">
        <v>152</v>
      </c>
      <c r="K799">
        <v>59.7</v>
      </c>
      <c r="L799">
        <v>32.700000000000003</v>
      </c>
      <c r="M799">
        <v>11.8</v>
      </c>
      <c r="N799">
        <v>10.199999999999999</v>
      </c>
    </row>
    <row r="800" spans="1:14" x14ac:dyDescent="0.3">
      <c r="B800">
        <v>8</v>
      </c>
      <c r="C800">
        <v>6.59</v>
      </c>
      <c r="D800">
        <v>6.17</v>
      </c>
      <c r="E800">
        <v>5.34</v>
      </c>
      <c r="F800">
        <v>3.33</v>
      </c>
      <c r="G800">
        <v>3.1</v>
      </c>
      <c r="H800">
        <v>11.5</v>
      </c>
      <c r="I800">
        <v>166</v>
      </c>
      <c r="J800">
        <v>164</v>
      </c>
      <c r="K800">
        <v>56.8</v>
      </c>
      <c r="L800">
        <v>32.700000000000003</v>
      </c>
      <c r="M800">
        <v>11.5</v>
      </c>
      <c r="N800">
        <v>10.199999999999999</v>
      </c>
    </row>
    <row r="801" spans="2:14" x14ac:dyDescent="0.3">
      <c r="B801">
        <v>9</v>
      </c>
      <c r="C801">
        <v>6.59</v>
      </c>
      <c r="D801">
        <v>5.97</v>
      </c>
      <c r="E801">
        <v>5.14</v>
      </c>
      <c r="F801">
        <v>3.49</v>
      </c>
      <c r="G801">
        <v>2.98</v>
      </c>
      <c r="H801">
        <v>9.59</v>
      </c>
      <c r="I801">
        <v>124</v>
      </c>
      <c r="J801">
        <v>164</v>
      </c>
      <c r="K801">
        <v>58.7</v>
      </c>
      <c r="L801">
        <v>30.7</v>
      </c>
      <c r="M801">
        <v>11.5</v>
      </c>
      <c r="N801">
        <v>10.9</v>
      </c>
    </row>
    <row r="802" spans="2:14" x14ac:dyDescent="0.3">
      <c r="B802">
        <v>10</v>
      </c>
      <c r="C802">
        <v>6.38</v>
      </c>
      <c r="D802">
        <v>6.17</v>
      </c>
      <c r="E802">
        <v>5.34</v>
      </c>
      <c r="F802">
        <v>3.33</v>
      </c>
      <c r="G802">
        <v>2.75</v>
      </c>
      <c r="H802">
        <v>9.07</v>
      </c>
      <c r="I802">
        <v>104</v>
      </c>
      <c r="J802">
        <v>189</v>
      </c>
      <c r="K802">
        <v>63.7</v>
      </c>
      <c r="L802">
        <v>26.5</v>
      </c>
      <c r="M802">
        <v>11.2</v>
      </c>
      <c r="N802">
        <v>10.6</v>
      </c>
    </row>
    <row r="803" spans="2:14" x14ac:dyDescent="0.3">
      <c r="B803">
        <v>11</v>
      </c>
      <c r="C803">
        <v>6.38</v>
      </c>
      <c r="D803">
        <v>5.97</v>
      </c>
      <c r="E803">
        <v>5.14</v>
      </c>
      <c r="F803">
        <v>3.33</v>
      </c>
      <c r="G803">
        <v>2.75</v>
      </c>
      <c r="H803">
        <v>10.199999999999999</v>
      </c>
      <c r="I803">
        <v>74.7</v>
      </c>
      <c r="J803">
        <v>201</v>
      </c>
      <c r="K803">
        <v>59.7</v>
      </c>
      <c r="L803">
        <v>27.1</v>
      </c>
      <c r="M803">
        <v>10.9</v>
      </c>
      <c r="N803">
        <v>10.199999999999999</v>
      </c>
    </row>
    <row r="804" spans="2:14" x14ac:dyDescent="0.3">
      <c r="B804">
        <v>12</v>
      </c>
      <c r="C804">
        <v>6.38</v>
      </c>
      <c r="D804">
        <v>5.97</v>
      </c>
      <c r="E804">
        <v>4.93</v>
      </c>
      <c r="F804">
        <v>3.33</v>
      </c>
      <c r="G804">
        <v>2.63</v>
      </c>
      <c r="H804">
        <v>10.9</v>
      </c>
      <c r="I804">
        <v>71.3</v>
      </c>
      <c r="J804">
        <v>152</v>
      </c>
      <c r="K804">
        <v>59.7</v>
      </c>
      <c r="L804">
        <v>26.5</v>
      </c>
      <c r="M804">
        <v>11.2</v>
      </c>
      <c r="N804">
        <v>10.199999999999999</v>
      </c>
    </row>
    <row r="805" spans="2:14" x14ac:dyDescent="0.3">
      <c r="B805">
        <v>13</v>
      </c>
      <c r="C805">
        <v>6.17</v>
      </c>
      <c r="D805">
        <v>5.76</v>
      </c>
      <c r="E805">
        <v>4.93</v>
      </c>
      <c r="F805">
        <v>3.49</v>
      </c>
      <c r="G805">
        <v>2.98</v>
      </c>
      <c r="H805">
        <v>19</v>
      </c>
      <c r="I805">
        <v>79.599999999999994</v>
      </c>
      <c r="J805">
        <v>152</v>
      </c>
      <c r="K805">
        <v>62.6</v>
      </c>
      <c r="L805">
        <v>27.1</v>
      </c>
      <c r="M805">
        <v>11.2</v>
      </c>
      <c r="N805">
        <v>10.9</v>
      </c>
    </row>
    <row r="806" spans="2:14" x14ac:dyDescent="0.3">
      <c r="B806">
        <v>14</v>
      </c>
      <c r="C806">
        <v>6.38</v>
      </c>
      <c r="D806">
        <v>5.76</v>
      </c>
      <c r="E806">
        <v>4.93</v>
      </c>
      <c r="F806">
        <v>3.65</v>
      </c>
      <c r="G806">
        <v>4.29</v>
      </c>
      <c r="H806">
        <v>23.5</v>
      </c>
      <c r="I806">
        <v>93.7</v>
      </c>
      <c r="J806">
        <v>150</v>
      </c>
      <c r="K806">
        <v>61.6</v>
      </c>
      <c r="L806">
        <v>28.3</v>
      </c>
      <c r="M806">
        <v>11.2</v>
      </c>
      <c r="N806">
        <v>10.6</v>
      </c>
    </row>
    <row r="807" spans="2:14" x14ac:dyDescent="0.3">
      <c r="B807">
        <v>15</v>
      </c>
      <c r="C807">
        <v>6.17</v>
      </c>
      <c r="D807">
        <v>5.97</v>
      </c>
      <c r="E807">
        <v>5.14</v>
      </c>
      <c r="F807">
        <v>3.65</v>
      </c>
      <c r="G807">
        <v>4.45</v>
      </c>
      <c r="H807">
        <v>35.4</v>
      </c>
      <c r="I807">
        <v>75.900000000000006</v>
      </c>
      <c r="J807">
        <v>144</v>
      </c>
      <c r="K807">
        <v>59.7</v>
      </c>
      <c r="L807">
        <v>25.9</v>
      </c>
      <c r="M807">
        <v>10.9</v>
      </c>
      <c r="N807">
        <v>10.199999999999999</v>
      </c>
    </row>
    <row r="808" spans="2:14" x14ac:dyDescent="0.3">
      <c r="B808">
        <v>16</v>
      </c>
      <c r="C808">
        <v>6.17</v>
      </c>
      <c r="D808">
        <v>5.97</v>
      </c>
      <c r="E808">
        <v>4.93</v>
      </c>
      <c r="F808">
        <v>3.49</v>
      </c>
      <c r="G808">
        <v>4.6100000000000003</v>
      </c>
      <c r="H808">
        <v>34.700000000000003</v>
      </c>
      <c r="I808">
        <v>93.7</v>
      </c>
      <c r="J808">
        <v>139</v>
      </c>
      <c r="K808">
        <v>55.8</v>
      </c>
      <c r="L808">
        <v>24.2</v>
      </c>
      <c r="M808">
        <v>10.9</v>
      </c>
      <c r="N808">
        <v>10.6</v>
      </c>
    </row>
    <row r="809" spans="2:14" x14ac:dyDescent="0.3">
      <c r="B809">
        <v>17</v>
      </c>
      <c r="C809">
        <v>6.17</v>
      </c>
      <c r="D809">
        <v>5.97</v>
      </c>
      <c r="E809">
        <v>4.93</v>
      </c>
      <c r="F809">
        <v>3.49</v>
      </c>
      <c r="G809">
        <v>5.14</v>
      </c>
      <c r="H809">
        <v>34.700000000000003</v>
      </c>
      <c r="I809">
        <v>107</v>
      </c>
      <c r="J809">
        <v>124</v>
      </c>
      <c r="K809">
        <v>51.2</v>
      </c>
      <c r="L809">
        <v>22.8</v>
      </c>
      <c r="M809">
        <v>10.6</v>
      </c>
      <c r="N809">
        <v>10.6</v>
      </c>
    </row>
    <row r="810" spans="2:14" x14ac:dyDescent="0.3">
      <c r="B810">
        <v>18</v>
      </c>
      <c r="C810">
        <v>6.17</v>
      </c>
      <c r="D810">
        <v>5.76</v>
      </c>
      <c r="E810">
        <v>4.7699999999999996</v>
      </c>
      <c r="F810">
        <v>3.33</v>
      </c>
      <c r="G810">
        <v>12.2</v>
      </c>
      <c r="H810">
        <v>36</v>
      </c>
      <c r="I810">
        <v>156</v>
      </c>
      <c r="J810">
        <v>117</v>
      </c>
      <c r="K810">
        <v>46.9</v>
      </c>
      <c r="L810">
        <v>20.6</v>
      </c>
      <c r="M810">
        <v>10.199999999999999</v>
      </c>
      <c r="N810">
        <v>10.199999999999999</v>
      </c>
    </row>
    <row r="811" spans="2:14" x14ac:dyDescent="0.3">
      <c r="B811">
        <v>19</v>
      </c>
      <c r="C811">
        <v>6.17</v>
      </c>
      <c r="D811">
        <v>5.76</v>
      </c>
      <c r="E811">
        <v>4.7699999999999996</v>
      </c>
      <c r="F811">
        <v>3.21</v>
      </c>
      <c r="G811">
        <v>6.59</v>
      </c>
      <c r="H811">
        <v>48.6</v>
      </c>
      <c r="I811">
        <v>144</v>
      </c>
      <c r="J811">
        <v>108</v>
      </c>
      <c r="K811">
        <v>46</v>
      </c>
      <c r="L811">
        <v>20.2</v>
      </c>
      <c r="M811">
        <v>10.199999999999999</v>
      </c>
      <c r="N811">
        <v>9.91</v>
      </c>
    </row>
    <row r="812" spans="2:14" x14ac:dyDescent="0.3">
      <c r="B812">
        <v>20</v>
      </c>
      <c r="C812">
        <v>6.17</v>
      </c>
      <c r="D812">
        <v>5.97</v>
      </c>
      <c r="E812">
        <v>4.7699999999999996</v>
      </c>
      <c r="F812">
        <v>3.21</v>
      </c>
      <c r="G812">
        <v>6.38</v>
      </c>
      <c r="H812">
        <v>53.9</v>
      </c>
      <c r="I812">
        <v>152</v>
      </c>
      <c r="J812">
        <v>101</v>
      </c>
      <c r="K812">
        <v>45.2</v>
      </c>
      <c r="L812">
        <v>19.399999999999999</v>
      </c>
      <c r="M812">
        <v>9.91</v>
      </c>
      <c r="N812">
        <v>9.91</v>
      </c>
    </row>
    <row r="813" spans="2:14" x14ac:dyDescent="0.3">
      <c r="B813">
        <v>21</v>
      </c>
      <c r="C813">
        <v>5.97</v>
      </c>
      <c r="D813">
        <v>5.97</v>
      </c>
      <c r="E813">
        <v>4.6100000000000003</v>
      </c>
      <c r="F813">
        <v>3.21</v>
      </c>
      <c r="G813">
        <v>9.33</v>
      </c>
      <c r="H813">
        <v>56.8</v>
      </c>
      <c r="I813">
        <v>141</v>
      </c>
      <c r="J813">
        <v>96.4</v>
      </c>
      <c r="K813">
        <v>44.3</v>
      </c>
      <c r="L813">
        <v>19</v>
      </c>
      <c r="M813">
        <v>9.59</v>
      </c>
      <c r="N813">
        <v>10.199999999999999</v>
      </c>
    </row>
    <row r="814" spans="2:14" x14ac:dyDescent="0.3">
      <c r="B814">
        <v>22</v>
      </c>
      <c r="C814">
        <v>5.97</v>
      </c>
      <c r="D814">
        <v>5.76</v>
      </c>
      <c r="E814">
        <v>4.6100000000000003</v>
      </c>
      <c r="F814">
        <v>3.33</v>
      </c>
      <c r="G814">
        <v>8.81</v>
      </c>
      <c r="H814">
        <v>59.7</v>
      </c>
      <c r="I814">
        <v>148</v>
      </c>
      <c r="J814">
        <v>88.4</v>
      </c>
      <c r="K814">
        <v>45.2</v>
      </c>
      <c r="L814">
        <v>19</v>
      </c>
      <c r="M814">
        <v>9.59</v>
      </c>
      <c r="N814">
        <v>10.199999999999999</v>
      </c>
    </row>
    <row r="815" spans="2:14" x14ac:dyDescent="0.3">
      <c r="B815">
        <v>23</v>
      </c>
      <c r="C815">
        <v>6.17</v>
      </c>
      <c r="D815">
        <v>5.76</v>
      </c>
      <c r="E815">
        <v>4.45</v>
      </c>
      <c r="F815">
        <v>3.49</v>
      </c>
      <c r="G815">
        <v>7.78</v>
      </c>
      <c r="H815">
        <v>69.099999999999994</v>
      </c>
      <c r="I815">
        <v>124</v>
      </c>
      <c r="J815">
        <v>79.599999999999994</v>
      </c>
      <c r="K815">
        <v>59.7</v>
      </c>
      <c r="L815">
        <v>18.600000000000001</v>
      </c>
      <c r="M815">
        <v>9.91</v>
      </c>
      <c r="N815">
        <v>9.91</v>
      </c>
    </row>
    <row r="816" spans="2:14" x14ac:dyDescent="0.3">
      <c r="B816">
        <v>24</v>
      </c>
      <c r="C816">
        <v>5.97</v>
      </c>
      <c r="D816">
        <v>5.97</v>
      </c>
      <c r="E816">
        <v>4.45</v>
      </c>
      <c r="F816">
        <v>3.33</v>
      </c>
      <c r="G816">
        <v>14.7</v>
      </c>
      <c r="H816">
        <v>73.5</v>
      </c>
      <c r="I816">
        <v>127</v>
      </c>
      <c r="J816">
        <v>217</v>
      </c>
      <c r="K816">
        <v>47.7</v>
      </c>
      <c r="L816">
        <v>18.2</v>
      </c>
      <c r="M816">
        <v>9.91</v>
      </c>
      <c r="N816">
        <v>9.91</v>
      </c>
    </row>
    <row r="817" spans="1:14" x14ac:dyDescent="0.3">
      <c r="B817">
        <v>25</v>
      </c>
      <c r="C817">
        <v>5.97</v>
      </c>
      <c r="D817">
        <v>5.97</v>
      </c>
      <c r="E817">
        <v>4.13</v>
      </c>
      <c r="F817">
        <v>3.21</v>
      </c>
      <c r="G817">
        <v>12.2</v>
      </c>
      <c r="H817">
        <v>73.5</v>
      </c>
      <c r="I817">
        <v>146</v>
      </c>
      <c r="J817">
        <v>71.3</v>
      </c>
      <c r="K817">
        <v>43.5</v>
      </c>
      <c r="L817">
        <v>17.8</v>
      </c>
      <c r="M817">
        <v>10.199999999999999</v>
      </c>
      <c r="N817">
        <v>9.59</v>
      </c>
    </row>
    <row r="818" spans="1:14" x14ac:dyDescent="0.3">
      <c r="B818">
        <v>26</v>
      </c>
      <c r="C818">
        <v>5.76</v>
      </c>
      <c r="D818">
        <v>6.17</v>
      </c>
      <c r="E818">
        <v>4.13</v>
      </c>
      <c r="F818">
        <v>3.1</v>
      </c>
      <c r="G818">
        <v>9.33</v>
      </c>
      <c r="H818">
        <v>77.2</v>
      </c>
      <c r="I818">
        <v>164</v>
      </c>
      <c r="J818">
        <v>67</v>
      </c>
      <c r="K818">
        <v>43.5</v>
      </c>
      <c r="L818">
        <v>17</v>
      </c>
      <c r="M818">
        <v>10.199999999999999</v>
      </c>
      <c r="N818">
        <v>9.59</v>
      </c>
    </row>
    <row r="819" spans="1:14" x14ac:dyDescent="0.3">
      <c r="B819">
        <v>27</v>
      </c>
      <c r="C819">
        <v>5.76</v>
      </c>
      <c r="D819">
        <v>5.97</v>
      </c>
      <c r="E819">
        <v>4.13</v>
      </c>
      <c r="F819">
        <v>3.1</v>
      </c>
      <c r="G819">
        <v>8.5500000000000007</v>
      </c>
      <c r="H819">
        <v>78.400000000000006</v>
      </c>
      <c r="I819">
        <v>158</v>
      </c>
      <c r="J819">
        <v>62.6</v>
      </c>
      <c r="K819">
        <v>42.8</v>
      </c>
      <c r="L819">
        <v>16.600000000000001</v>
      </c>
      <c r="M819">
        <v>10.6</v>
      </c>
      <c r="N819">
        <v>9.91</v>
      </c>
    </row>
    <row r="820" spans="1:14" x14ac:dyDescent="0.3">
      <c r="B820">
        <v>28</v>
      </c>
      <c r="C820">
        <v>5.76</v>
      </c>
      <c r="D820">
        <v>5.97</v>
      </c>
      <c r="E820">
        <v>3.97</v>
      </c>
      <c r="F820">
        <v>3.21</v>
      </c>
      <c r="G820">
        <v>15.5</v>
      </c>
      <c r="H820">
        <v>93.7</v>
      </c>
      <c r="I820">
        <v>128</v>
      </c>
      <c r="J820">
        <v>82</v>
      </c>
      <c r="K820">
        <v>44.3</v>
      </c>
      <c r="L820">
        <v>15.8</v>
      </c>
      <c r="M820">
        <v>10.199999999999999</v>
      </c>
      <c r="N820">
        <v>9.59</v>
      </c>
    </row>
    <row r="821" spans="1:14" x14ac:dyDescent="0.3">
      <c r="B821">
        <v>29</v>
      </c>
      <c r="C821">
        <v>5.55</v>
      </c>
      <c r="E821">
        <v>3.97</v>
      </c>
      <c r="F821">
        <v>3.33</v>
      </c>
      <c r="G821">
        <v>11.8</v>
      </c>
      <c r="H821">
        <v>88.4</v>
      </c>
      <c r="I821">
        <v>141</v>
      </c>
      <c r="J821">
        <v>62.6</v>
      </c>
      <c r="K821">
        <v>41.3</v>
      </c>
      <c r="L821">
        <v>15.8</v>
      </c>
      <c r="M821">
        <v>10.6</v>
      </c>
      <c r="N821">
        <v>9.91</v>
      </c>
    </row>
    <row r="822" spans="1:14" x14ac:dyDescent="0.3">
      <c r="B822">
        <v>30</v>
      </c>
      <c r="C822">
        <v>5.34</v>
      </c>
      <c r="E822">
        <v>3.81</v>
      </c>
      <c r="F822">
        <v>3.1</v>
      </c>
      <c r="G822">
        <v>11.5</v>
      </c>
      <c r="H822">
        <v>85.7</v>
      </c>
      <c r="I822">
        <v>113</v>
      </c>
      <c r="J822">
        <v>58.7</v>
      </c>
      <c r="K822">
        <v>40.5</v>
      </c>
      <c r="L822">
        <v>15.5</v>
      </c>
      <c r="M822">
        <v>10.199999999999999</v>
      </c>
      <c r="N822">
        <v>8.5500000000000007</v>
      </c>
    </row>
    <row r="823" spans="1:14" x14ac:dyDescent="0.3">
      <c r="B823">
        <v>31</v>
      </c>
      <c r="C823">
        <v>5.55</v>
      </c>
      <c r="E823">
        <v>3.81</v>
      </c>
      <c r="G823">
        <v>13.6</v>
      </c>
      <c r="I823">
        <v>88.4</v>
      </c>
      <c r="J823">
        <v>53.9</v>
      </c>
      <c r="L823">
        <v>14.7</v>
      </c>
      <c r="N823">
        <v>9.33</v>
      </c>
    </row>
    <row r="826" spans="1:14" x14ac:dyDescent="0.3">
      <c r="A826">
        <v>1990</v>
      </c>
      <c r="B826">
        <v>1</v>
      </c>
      <c r="C826">
        <v>9.07</v>
      </c>
      <c r="D826">
        <v>8.3000000000000007</v>
      </c>
      <c r="E826">
        <v>7.78</v>
      </c>
      <c r="F826">
        <v>8.5500000000000007</v>
      </c>
      <c r="G826">
        <v>10.199999999999999</v>
      </c>
      <c r="H826">
        <v>17.399999999999999</v>
      </c>
      <c r="I826">
        <v>87</v>
      </c>
      <c r="J826">
        <v>107</v>
      </c>
      <c r="K826">
        <v>60.7</v>
      </c>
      <c r="L826">
        <v>45.2</v>
      </c>
      <c r="M826">
        <v>27.7</v>
      </c>
      <c r="N826">
        <v>12.8</v>
      </c>
    </row>
    <row r="827" spans="1:14" x14ac:dyDescent="0.3">
      <c r="B827">
        <v>2</v>
      </c>
      <c r="C827">
        <v>9.07</v>
      </c>
      <c r="D827">
        <v>8.3000000000000007</v>
      </c>
      <c r="E827">
        <v>8.0399999999999991</v>
      </c>
      <c r="F827">
        <v>8.5500000000000007</v>
      </c>
      <c r="G827">
        <v>10.6</v>
      </c>
      <c r="H827">
        <v>19</v>
      </c>
      <c r="I827">
        <v>96.4</v>
      </c>
      <c r="J827">
        <v>83.3</v>
      </c>
      <c r="K827">
        <v>52.9</v>
      </c>
      <c r="L827">
        <v>45.2</v>
      </c>
      <c r="M827">
        <v>26.5</v>
      </c>
      <c r="N827">
        <v>12.2</v>
      </c>
    </row>
    <row r="828" spans="1:14" x14ac:dyDescent="0.3">
      <c r="B828">
        <v>3</v>
      </c>
      <c r="C828">
        <v>9.07</v>
      </c>
      <c r="D828">
        <v>9.07</v>
      </c>
      <c r="E828">
        <v>7.78</v>
      </c>
      <c r="F828">
        <v>8.3000000000000007</v>
      </c>
      <c r="G828">
        <v>10.9</v>
      </c>
      <c r="H828">
        <v>19</v>
      </c>
      <c r="I828">
        <v>198</v>
      </c>
      <c r="J828">
        <v>83.3</v>
      </c>
      <c r="K828">
        <v>49.5</v>
      </c>
      <c r="L828">
        <v>45.2</v>
      </c>
      <c r="M828">
        <v>27.1</v>
      </c>
      <c r="N828">
        <v>12.8</v>
      </c>
    </row>
    <row r="829" spans="1:14" x14ac:dyDescent="0.3">
      <c r="B829">
        <v>4</v>
      </c>
      <c r="C829">
        <v>9.07</v>
      </c>
      <c r="D829">
        <v>9.07</v>
      </c>
      <c r="E829">
        <v>8.0399999999999991</v>
      </c>
      <c r="F829">
        <v>7.52</v>
      </c>
      <c r="G829">
        <v>10.6</v>
      </c>
      <c r="H829">
        <v>18.2</v>
      </c>
      <c r="I829">
        <v>88.4</v>
      </c>
      <c r="J829">
        <v>135</v>
      </c>
      <c r="K829">
        <v>49.5</v>
      </c>
      <c r="L829">
        <v>44.3</v>
      </c>
      <c r="M829">
        <v>25.9</v>
      </c>
      <c r="N829">
        <v>13.9</v>
      </c>
    </row>
    <row r="830" spans="1:14" x14ac:dyDescent="0.3">
      <c r="B830">
        <v>5</v>
      </c>
      <c r="C830">
        <v>9.07</v>
      </c>
      <c r="D830">
        <v>8.81</v>
      </c>
      <c r="E830">
        <v>7.78</v>
      </c>
      <c r="F830">
        <v>7.78</v>
      </c>
      <c r="G830">
        <v>12.2</v>
      </c>
      <c r="H830">
        <v>18.600000000000001</v>
      </c>
      <c r="I830">
        <v>82</v>
      </c>
      <c r="J830">
        <v>108</v>
      </c>
      <c r="K830">
        <v>68.099999999999994</v>
      </c>
      <c r="L830">
        <v>43.5</v>
      </c>
      <c r="M830">
        <v>25.9</v>
      </c>
      <c r="N830">
        <v>13.2</v>
      </c>
    </row>
    <row r="831" spans="1:14" x14ac:dyDescent="0.3">
      <c r="B831">
        <v>6</v>
      </c>
      <c r="C831">
        <v>9.07</v>
      </c>
      <c r="D831">
        <v>8.3000000000000007</v>
      </c>
      <c r="E831">
        <v>7.52</v>
      </c>
      <c r="F831">
        <v>7.52</v>
      </c>
      <c r="G831">
        <v>11.5</v>
      </c>
      <c r="H831">
        <v>16.600000000000001</v>
      </c>
      <c r="I831">
        <v>91.1</v>
      </c>
      <c r="J831">
        <v>87</v>
      </c>
      <c r="K831">
        <v>61.6</v>
      </c>
      <c r="L831">
        <v>42.8</v>
      </c>
      <c r="M831">
        <v>25.4</v>
      </c>
      <c r="N831">
        <v>12.8</v>
      </c>
    </row>
    <row r="832" spans="1:14" x14ac:dyDescent="0.3">
      <c r="B832">
        <v>7</v>
      </c>
      <c r="C832">
        <v>9.07</v>
      </c>
      <c r="D832">
        <v>9.07</v>
      </c>
      <c r="E832">
        <v>7.52</v>
      </c>
      <c r="F832">
        <v>8.0399999999999991</v>
      </c>
      <c r="G832">
        <v>11.2</v>
      </c>
      <c r="H832">
        <v>20.6</v>
      </c>
      <c r="I832">
        <v>111</v>
      </c>
      <c r="J832">
        <v>95.1</v>
      </c>
      <c r="K832">
        <v>58.7</v>
      </c>
      <c r="L832">
        <v>42</v>
      </c>
      <c r="M832">
        <v>24.2</v>
      </c>
      <c r="N832">
        <v>11.8</v>
      </c>
    </row>
    <row r="833" spans="2:14" x14ac:dyDescent="0.3">
      <c r="B833">
        <v>8</v>
      </c>
      <c r="C833">
        <v>8.81</v>
      </c>
      <c r="D833">
        <v>8.81</v>
      </c>
      <c r="E833">
        <v>7.26</v>
      </c>
      <c r="F833">
        <v>8.0399999999999991</v>
      </c>
      <c r="G833">
        <v>10.199999999999999</v>
      </c>
      <c r="H833">
        <v>20.6</v>
      </c>
      <c r="I833">
        <v>191</v>
      </c>
      <c r="J833">
        <v>85.7</v>
      </c>
      <c r="K833">
        <v>55.8</v>
      </c>
      <c r="L833">
        <v>42</v>
      </c>
      <c r="M833">
        <v>23.8</v>
      </c>
      <c r="N833">
        <v>12.2</v>
      </c>
    </row>
    <row r="834" spans="2:14" x14ac:dyDescent="0.3">
      <c r="B834">
        <v>9</v>
      </c>
      <c r="C834">
        <v>9.07</v>
      </c>
      <c r="D834">
        <v>8.5500000000000007</v>
      </c>
      <c r="E834">
        <v>7.26</v>
      </c>
      <c r="F834">
        <v>7.52</v>
      </c>
      <c r="G834">
        <v>10.9</v>
      </c>
      <c r="H834">
        <v>22.8</v>
      </c>
      <c r="I834">
        <v>116</v>
      </c>
      <c r="J834">
        <v>77.2</v>
      </c>
      <c r="K834">
        <v>52.9</v>
      </c>
      <c r="L834">
        <v>41.3</v>
      </c>
      <c r="M834">
        <v>23.5</v>
      </c>
      <c r="N834">
        <v>11.8</v>
      </c>
    </row>
    <row r="835" spans="2:14" x14ac:dyDescent="0.3">
      <c r="B835">
        <v>10</v>
      </c>
      <c r="C835">
        <v>9.07</v>
      </c>
      <c r="D835">
        <v>8.3000000000000007</v>
      </c>
      <c r="E835">
        <v>7.78</v>
      </c>
      <c r="F835">
        <v>7.52</v>
      </c>
      <c r="G835">
        <v>11.2</v>
      </c>
      <c r="H835">
        <v>33.4</v>
      </c>
      <c r="I835">
        <v>96.4</v>
      </c>
      <c r="J835">
        <v>72.400000000000006</v>
      </c>
      <c r="K835">
        <v>47.7</v>
      </c>
      <c r="L835">
        <v>41.3</v>
      </c>
      <c r="M835">
        <v>23.1</v>
      </c>
      <c r="N835">
        <v>11.5</v>
      </c>
    </row>
    <row r="836" spans="2:14" x14ac:dyDescent="0.3">
      <c r="B836">
        <v>11</v>
      </c>
      <c r="C836">
        <v>8.81</v>
      </c>
      <c r="D836">
        <v>8.3000000000000007</v>
      </c>
      <c r="E836">
        <v>8.3000000000000007</v>
      </c>
      <c r="F836">
        <v>7.78</v>
      </c>
      <c r="G836">
        <v>11.8</v>
      </c>
      <c r="H836">
        <v>21.3</v>
      </c>
      <c r="I836">
        <v>141</v>
      </c>
      <c r="J836">
        <v>72.400000000000006</v>
      </c>
      <c r="K836">
        <v>50.3</v>
      </c>
      <c r="L836">
        <v>40.5</v>
      </c>
      <c r="M836">
        <v>22.8</v>
      </c>
      <c r="N836">
        <v>11.5</v>
      </c>
    </row>
    <row r="837" spans="2:14" x14ac:dyDescent="0.3">
      <c r="B837">
        <v>12</v>
      </c>
      <c r="C837">
        <v>9.07</v>
      </c>
      <c r="D837">
        <v>8.3000000000000007</v>
      </c>
      <c r="E837">
        <v>7.78</v>
      </c>
      <c r="F837">
        <v>8.0399999999999991</v>
      </c>
      <c r="G837">
        <v>11.8</v>
      </c>
      <c r="H837">
        <v>32.700000000000003</v>
      </c>
      <c r="I837">
        <v>141</v>
      </c>
      <c r="J837">
        <v>70.2</v>
      </c>
      <c r="K837">
        <v>51.2</v>
      </c>
      <c r="L837">
        <v>40.5</v>
      </c>
      <c r="M837">
        <v>22.8</v>
      </c>
      <c r="N837">
        <v>11.2</v>
      </c>
    </row>
    <row r="838" spans="2:14" x14ac:dyDescent="0.3">
      <c r="B838">
        <v>13</v>
      </c>
      <c r="C838">
        <v>8.81</v>
      </c>
      <c r="D838">
        <v>8.5500000000000007</v>
      </c>
      <c r="E838">
        <v>7.78</v>
      </c>
      <c r="F838">
        <v>8.0399999999999991</v>
      </c>
      <c r="G838">
        <v>11.5</v>
      </c>
      <c r="H838">
        <v>46.9</v>
      </c>
      <c r="I838">
        <v>91.1</v>
      </c>
      <c r="J838">
        <v>70.2</v>
      </c>
      <c r="K838">
        <v>48.6</v>
      </c>
      <c r="L838">
        <v>39.700000000000003</v>
      </c>
      <c r="M838">
        <v>22</v>
      </c>
      <c r="N838">
        <v>11.5</v>
      </c>
    </row>
    <row r="839" spans="2:14" x14ac:dyDescent="0.3">
      <c r="B839">
        <v>14</v>
      </c>
      <c r="C839">
        <v>8.5500000000000007</v>
      </c>
      <c r="D839">
        <v>8.3000000000000007</v>
      </c>
      <c r="E839">
        <v>7.26</v>
      </c>
      <c r="F839">
        <v>8.0399999999999991</v>
      </c>
      <c r="G839">
        <v>11.2</v>
      </c>
      <c r="H839">
        <v>53.9</v>
      </c>
      <c r="I839">
        <v>108</v>
      </c>
      <c r="J839">
        <v>69.099999999999994</v>
      </c>
      <c r="K839">
        <v>44.3</v>
      </c>
      <c r="L839">
        <v>39.700000000000003</v>
      </c>
      <c r="M839">
        <v>21.7</v>
      </c>
      <c r="N839">
        <v>10.9</v>
      </c>
    </row>
    <row r="840" spans="2:14" x14ac:dyDescent="0.3">
      <c r="B840">
        <v>15</v>
      </c>
      <c r="C840">
        <v>8.81</v>
      </c>
      <c r="D840">
        <v>8.0399999999999991</v>
      </c>
      <c r="E840">
        <v>7.52</v>
      </c>
      <c r="F840">
        <v>8.0399999999999991</v>
      </c>
      <c r="G840">
        <v>11.5</v>
      </c>
      <c r="H840">
        <v>59.7</v>
      </c>
      <c r="I840">
        <v>105</v>
      </c>
      <c r="J840">
        <v>70.2</v>
      </c>
      <c r="K840">
        <v>49.5</v>
      </c>
      <c r="L840">
        <v>39</v>
      </c>
      <c r="M840">
        <v>21.3</v>
      </c>
      <c r="N840">
        <v>10.6</v>
      </c>
    </row>
    <row r="841" spans="2:14" x14ac:dyDescent="0.3">
      <c r="B841">
        <v>16</v>
      </c>
      <c r="C841">
        <v>8.5500000000000007</v>
      </c>
      <c r="D841">
        <v>8.0399999999999991</v>
      </c>
      <c r="E841">
        <v>7.52</v>
      </c>
      <c r="F841">
        <v>8.3000000000000007</v>
      </c>
      <c r="G841">
        <v>11.5</v>
      </c>
      <c r="H841">
        <v>75.900000000000006</v>
      </c>
      <c r="I841">
        <v>107</v>
      </c>
      <c r="J841">
        <v>69.099999999999994</v>
      </c>
      <c r="K841">
        <v>50.3</v>
      </c>
      <c r="L841">
        <v>38.200000000000003</v>
      </c>
      <c r="M841">
        <v>21</v>
      </c>
      <c r="N841">
        <v>10.6</v>
      </c>
    </row>
    <row r="842" spans="2:14" x14ac:dyDescent="0.3">
      <c r="B842">
        <v>17</v>
      </c>
      <c r="C842">
        <v>8.5500000000000007</v>
      </c>
      <c r="D842">
        <v>8.3000000000000007</v>
      </c>
      <c r="E842">
        <v>7.26</v>
      </c>
      <c r="F842">
        <v>8.5500000000000007</v>
      </c>
      <c r="G842">
        <v>11.5</v>
      </c>
      <c r="H842">
        <v>69.099999999999994</v>
      </c>
      <c r="I842">
        <v>107</v>
      </c>
      <c r="J842">
        <v>62.6</v>
      </c>
      <c r="K842">
        <v>54.8</v>
      </c>
      <c r="L842">
        <v>37.5</v>
      </c>
      <c r="M842">
        <v>20.6</v>
      </c>
      <c r="N842">
        <v>10.199999999999999</v>
      </c>
    </row>
    <row r="843" spans="2:14" x14ac:dyDescent="0.3">
      <c r="B843">
        <v>18</v>
      </c>
      <c r="C843">
        <v>8.3000000000000007</v>
      </c>
      <c r="D843">
        <v>8.3000000000000007</v>
      </c>
      <c r="E843">
        <v>7.26</v>
      </c>
      <c r="F843">
        <v>8.5500000000000007</v>
      </c>
      <c r="G843">
        <v>12.5</v>
      </c>
      <c r="H843">
        <v>82</v>
      </c>
      <c r="I843">
        <v>95.1</v>
      </c>
      <c r="J843">
        <v>69.099999999999994</v>
      </c>
      <c r="K843">
        <v>53.9</v>
      </c>
      <c r="L843">
        <v>37.5</v>
      </c>
      <c r="M843">
        <v>19.399999999999999</v>
      </c>
      <c r="N843">
        <v>10.199999999999999</v>
      </c>
    </row>
    <row r="844" spans="2:14" x14ac:dyDescent="0.3">
      <c r="B844">
        <v>19</v>
      </c>
      <c r="C844">
        <v>8.3000000000000007</v>
      </c>
      <c r="D844">
        <v>8.5500000000000007</v>
      </c>
      <c r="E844">
        <v>7.52</v>
      </c>
      <c r="F844">
        <v>8.81</v>
      </c>
      <c r="G844">
        <v>11.8</v>
      </c>
      <c r="H844">
        <v>87</v>
      </c>
      <c r="I844">
        <v>91.1</v>
      </c>
      <c r="J844">
        <v>84.5</v>
      </c>
      <c r="K844">
        <v>53.9</v>
      </c>
      <c r="L844">
        <v>36.700000000000003</v>
      </c>
      <c r="M844">
        <v>19</v>
      </c>
      <c r="N844">
        <v>9.91</v>
      </c>
    </row>
    <row r="845" spans="2:14" x14ac:dyDescent="0.3">
      <c r="B845">
        <v>20</v>
      </c>
      <c r="C845">
        <v>8.3000000000000007</v>
      </c>
      <c r="D845">
        <v>8.3000000000000007</v>
      </c>
      <c r="E845">
        <v>8.0399999999999991</v>
      </c>
      <c r="F845">
        <v>9.07</v>
      </c>
      <c r="G845">
        <v>11.5</v>
      </c>
      <c r="H845">
        <v>85.7</v>
      </c>
      <c r="I845">
        <v>89.7</v>
      </c>
      <c r="J845">
        <v>68.099999999999994</v>
      </c>
      <c r="K845">
        <v>51.2</v>
      </c>
      <c r="L845">
        <v>36.700000000000003</v>
      </c>
      <c r="M845">
        <v>18.600000000000001</v>
      </c>
      <c r="N845">
        <v>9.91</v>
      </c>
    </row>
    <row r="846" spans="2:14" x14ac:dyDescent="0.3">
      <c r="B846">
        <v>21</v>
      </c>
      <c r="C846">
        <v>8.5500000000000007</v>
      </c>
      <c r="D846">
        <v>8.3000000000000007</v>
      </c>
      <c r="E846">
        <v>8.5500000000000007</v>
      </c>
      <c r="F846">
        <v>8.81</v>
      </c>
      <c r="G846">
        <v>11.2</v>
      </c>
      <c r="H846">
        <v>88.4</v>
      </c>
      <c r="I846">
        <v>87</v>
      </c>
      <c r="J846">
        <v>62.6</v>
      </c>
      <c r="K846">
        <v>50.3</v>
      </c>
      <c r="L846">
        <v>36</v>
      </c>
      <c r="M846">
        <v>18.600000000000001</v>
      </c>
      <c r="N846">
        <v>9.59</v>
      </c>
    </row>
    <row r="847" spans="2:14" x14ac:dyDescent="0.3">
      <c r="B847">
        <v>22</v>
      </c>
      <c r="C847">
        <v>8.81</v>
      </c>
      <c r="D847">
        <v>8.0399999999999991</v>
      </c>
      <c r="E847">
        <v>8.5500000000000007</v>
      </c>
      <c r="F847">
        <v>9.07</v>
      </c>
      <c r="G847">
        <v>11.8</v>
      </c>
      <c r="H847">
        <v>87</v>
      </c>
      <c r="I847">
        <v>85.7</v>
      </c>
      <c r="J847">
        <v>61.6</v>
      </c>
      <c r="K847">
        <v>49.5</v>
      </c>
      <c r="L847">
        <v>35.4</v>
      </c>
      <c r="M847">
        <v>17.8</v>
      </c>
      <c r="N847">
        <v>9.91</v>
      </c>
    </row>
    <row r="848" spans="2:14" x14ac:dyDescent="0.3">
      <c r="B848">
        <v>23</v>
      </c>
      <c r="C848">
        <v>8.5500000000000007</v>
      </c>
      <c r="D848">
        <v>8.0399999999999991</v>
      </c>
      <c r="E848">
        <v>8.81</v>
      </c>
      <c r="F848">
        <v>9.33</v>
      </c>
      <c r="G848">
        <v>13.6</v>
      </c>
      <c r="H848">
        <v>88.4</v>
      </c>
      <c r="I848">
        <v>82</v>
      </c>
      <c r="J848">
        <v>60.7</v>
      </c>
      <c r="K848">
        <v>48.6</v>
      </c>
      <c r="L848">
        <v>34.700000000000003</v>
      </c>
      <c r="M848">
        <v>17.399999999999999</v>
      </c>
      <c r="N848">
        <v>9.91</v>
      </c>
    </row>
    <row r="849" spans="1:14" x14ac:dyDescent="0.3">
      <c r="B849">
        <v>24</v>
      </c>
      <c r="C849">
        <v>8.3000000000000007</v>
      </c>
      <c r="D849">
        <v>8.3000000000000007</v>
      </c>
      <c r="E849">
        <v>8.3000000000000007</v>
      </c>
      <c r="F849">
        <v>9.07</v>
      </c>
      <c r="G849">
        <v>14.3</v>
      </c>
      <c r="H849">
        <v>59.7</v>
      </c>
      <c r="I849">
        <v>78.400000000000006</v>
      </c>
      <c r="J849">
        <v>58.7</v>
      </c>
      <c r="K849">
        <v>48.6</v>
      </c>
      <c r="L849">
        <v>34</v>
      </c>
      <c r="M849">
        <v>17</v>
      </c>
      <c r="N849">
        <v>9.91</v>
      </c>
    </row>
    <row r="850" spans="1:14" x14ac:dyDescent="0.3">
      <c r="B850">
        <v>25</v>
      </c>
      <c r="C850">
        <v>8.3000000000000007</v>
      </c>
      <c r="D850">
        <v>8.0399999999999991</v>
      </c>
      <c r="E850">
        <v>7.52</v>
      </c>
      <c r="F850">
        <v>9.33</v>
      </c>
      <c r="G850">
        <v>15.1</v>
      </c>
      <c r="H850">
        <v>58.7</v>
      </c>
      <c r="I850">
        <v>91.1</v>
      </c>
      <c r="J850">
        <v>57.7</v>
      </c>
      <c r="K850">
        <v>49.5</v>
      </c>
      <c r="L850">
        <v>34</v>
      </c>
      <c r="M850">
        <v>15.8</v>
      </c>
      <c r="N850">
        <v>9.91</v>
      </c>
    </row>
    <row r="851" spans="1:14" x14ac:dyDescent="0.3">
      <c r="B851">
        <v>26</v>
      </c>
      <c r="C851">
        <v>8.0399999999999991</v>
      </c>
      <c r="D851">
        <v>7.78</v>
      </c>
      <c r="E851">
        <v>8.3000000000000007</v>
      </c>
      <c r="F851">
        <v>9.07</v>
      </c>
      <c r="G851">
        <v>13.9</v>
      </c>
      <c r="H851">
        <v>91.1</v>
      </c>
      <c r="I851">
        <v>91.1</v>
      </c>
      <c r="J851">
        <v>55.8</v>
      </c>
      <c r="K851">
        <v>47.7</v>
      </c>
      <c r="L851">
        <v>33.4</v>
      </c>
      <c r="M851">
        <v>14.7</v>
      </c>
      <c r="N851">
        <v>9.59</v>
      </c>
    </row>
    <row r="852" spans="1:14" x14ac:dyDescent="0.3">
      <c r="B852">
        <v>27</v>
      </c>
      <c r="C852">
        <v>8.0399999999999991</v>
      </c>
      <c r="D852">
        <v>7.78</v>
      </c>
      <c r="E852">
        <v>8.0399999999999991</v>
      </c>
      <c r="F852">
        <v>9.07</v>
      </c>
      <c r="G852">
        <v>10.9</v>
      </c>
      <c r="H852">
        <v>110</v>
      </c>
      <c r="I852">
        <v>110</v>
      </c>
      <c r="J852">
        <v>53.9</v>
      </c>
      <c r="K852">
        <v>46.9</v>
      </c>
      <c r="L852">
        <v>32</v>
      </c>
      <c r="M852">
        <v>13.9</v>
      </c>
      <c r="N852">
        <v>9.33</v>
      </c>
    </row>
    <row r="853" spans="1:14" x14ac:dyDescent="0.3">
      <c r="B853">
        <v>28</v>
      </c>
      <c r="C853">
        <v>8.5500000000000007</v>
      </c>
      <c r="D853">
        <v>8.0399999999999991</v>
      </c>
      <c r="E853">
        <v>8.3000000000000007</v>
      </c>
      <c r="F853">
        <v>9.59</v>
      </c>
      <c r="G853">
        <v>13.2</v>
      </c>
      <c r="H853">
        <v>101</v>
      </c>
      <c r="I853">
        <v>125</v>
      </c>
      <c r="J853">
        <v>52.9</v>
      </c>
      <c r="K853">
        <v>46.9</v>
      </c>
      <c r="L853">
        <v>31.3</v>
      </c>
      <c r="M853">
        <v>13.9</v>
      </c>
      <c r="N853">
        <v>9.33</v>
      </c>
    </row>
    <row r="854" spans="1:14" x14ac:dyDescent="0.3">
      <c r="B854">
        <v>29</v>
      </c>
      <c r="C854">
        <v>8.3000000000000007</v>
      </c>
      <c r="E854">
        <v>8.5500000000000007</v>
      </c>
      <c r="F854">
        <v>10.6</v>
      </c>
      <c r="G854">
        <v>12.2</v>
      </c>
      <c r="H854">
        <v>97.8</v>
      </c>
      <c r="I854">
        <v>93.7</v>
      </c>
      <c r="J854">
        <v>53.9</v>
      </c>
      <c r="K854">
        <v>46.9</v>
      </c>
      <c r="L854">
        <v>30</v>
      </c>
      <c r="M854">
        <v>13.6</v>
      </c>
      <c r="N854">
        <v>9.07</v>
      </c>
    </row>
    <row r="855" spans="1:14" x14ac:dyDescent="0.3">
      <c r="B855">
        <v>30</v>
      </c>
      <c r="C855">
        <v>8.3000000000000007</v>
      </c>
      <c r="E855">
        <v>8.3000000000000007</v>
      </c>
      <c r="F855">
        <v>10.9</v>
      </c>
      <c r="G855">
        <v>13.6</v>
      </c>
      <c r="H855">
        <v>93.7</v>
      </c>
      <c r="I855">
        <v>120</v>
      </c>
      <c r="J855">
        <v>63.7</v>
      </c>
      <c r="K855">
        <v>46</v>
      </c>
      <c r="L855">
        <v>28.8</v>
      </c>
      <c r="M855">
        <v>13.2</v>
      </c>
      <c r="N855">
        <v>9.07</v>
      </c>
    </row>
    <row r="856" spans="1:14" x14ac:dyDescent="0.3">
      <c r="B856">
        <v>31</v>
      </c>
      <c r="C856">
        <v>8.5500000000000007</v>
      </c>
      <c r="E856">
        <v>8.5500000000000007</v>
      </c>
      <c r="G856">
        <v>14.7</v>
      </c>
      <c r="I856">
        <v>137</v>
      </c>
      <c r="J856">
        <v>68.099999999999994</v>
      </c>
      <c r="L856">
        <v>28.3</v>
      </c>
      <c r="N856">
        <v>9.33</v>
      </c>
    </row>
    <row r="859" spans="1:14" x14ac:dyDescent="0.3">
      <c r="A859">
        <v>1991</v>
      </c>
      <c r="B859">
        <v>1</v>
      </c>
      <c r="C859">
        <v>9.07</v>
      </c>
      <c r="D859">
        <v>7.78</v>
      </c>
      <c r="E859">
        <v>5.76</v>
      </c>
      <c r="F859">
        <v>6.79</v>
      </c>
      <c r="G859">
        <v>7.52</v>
      </c>
      <c r="H859">
        <v>19.399999999999999</v>
      </c>
      <c r="I859">
        <v>132</v>
      </c>
      <c r="J859">
        <v>111</v>
      </c>
      <c r="K859">
        <v>162</v>
      </c>
      <c r="L859">
        <v>84.5</v>
      </c>
      <c r="M859">
        <v>42</v>
      </c>
      <c r="N859">
        <v>10.9</v>
      </c>
    </row>
    <row r="860" spans="1:14" x14ac:dyDescent="0.3">
      <c r="B860">
        <v>2</v>
      </c>
      <c r="C860">
        <v>8.81</v>
      </c>
      <c r="D860">
        <v>8.0399999999999991</v>
      </c>
      <c r="E860">
        <v>5.76</v>
      </c>
      <c r="F860">
        <v>6.59</v>
      </c>
      <c r="G860">
        <v>7</v>
      </c>
      <c r="H860">
        <v>19</v>
      </c>
      <c r="I860">
        <v>119</v>
      </c>
      <c r="J860">
        <v>117</v>
      </c>
      <c r="K860">
        <v>135</v>
      </c>
      <c r="L860">
        <v>82</v>
      </c>
      <c r="M860">
        <v>40.5</v>
      </c>
      <c r="N860">
        <v>11.2</v>
      </c>
    </row>
    <row r="861" spans="1:14" x14ac:dyDescent="0.3">
      <c r="B861">
        <v>3</v>
      </c>
      <c r="C861">
        <v>9.07</v>
      </c>
      <c r="D861">
        <v>7.52</v>
      </c>
      <c r="E861">
        <v>5.55</v>
      </c>
      <c r="F861">
        <v>6.79</v>
      </c>
      <c r="G861">
        <v>7</v>
      </c>
      <c r="H861">
        <v>19.399999999999999</v>
      </c>
      <c r="I861">
        <v>114</v>
      </c>
      <c r="J861">
        <v>139</v>
      </c>
      <c r="K861">
        <v>116</v>
      </c>
      <c r="L861">
        <v>79.599999999999994</v>
      </c>
      <c r="M861">
        <v>39.700000000000003</v>
      </c>
      <c r="N861">
        <v>11.2</v>
      </c>
    </row>
    <row r="862" spans="1:14" x14ac:dyDescent="0.3">
      <c r="B862">
        <v>4</v>
      </c>
      <c r="C862">
        <v>8.81</v>
      </c>
      <c r="D862">
        <v>7.78</v>
      </c>
      <c r="E862">
        <v>5.55</v>
      </c>
      <c r="F862">
        <v>6.79</v>
      </c>
      <c r="G862">
        <v>7.26</v>
      </c>
      <c r="H862">
        <v>18.600000000000001</v>
      </c>
      <c r="I862">
        <v>105</v>
      </c>
      <c r="J862">
        <v>111</v>
      </c>
      <c r="K862">
        <v>113</v>
      </c>
      <c r="L862">
        <v>78.400000000000006</v>
      </c>
      <c r="M862">
        <v>39</v>
      </c>
      <c r="N862">
        <v>10.9</v>
      </c>
    </row>
    <row r="863" spans="1:14" x14ac:dyDescent="0.3">
      <c r="B863">
        <v>5</v>
      </c>
      <c r="C863">
        <v>9.07</v>
      </c>
      <c r="D863">
        <v>7.52</v>
      </c>
      <c r="E863">
        <v>5.34</v>
      </c>
      <c r="F863">
        <v>6.59</v>
      </c>
      <c r="G863">
        <v>7.52</v>
      </c>
      <c r="H863">
        <v>18.2</v>
      </c>
      <c r="I863">
        <v>102</v>
      </c>
      <c r="J863">
        <v>132</v>
      </c>
      <c r="K863">
        <v>141</v>
      </c>
      <c r="L863">
        <v>77.2</v>
      </c>
      <c r="M863">
        <v>38.200000000000003</v>
      </c>
      <c r="N863">
        <v>11.5</v>
      </c>
    </row>
    <row r="864" spans="1:14" x14ac:dyDescent="0.3">
      <c r="B864">
        <v>6</v>
      </c>
      <c r="C864">
        <v>8.81</v>
      </c>
      <c r="D864">
        <v>7.78</v>
      </c>
      <c r="E864">
        <v>5.34</v>
      </c>
      <c r="F864">
        <v>6.59</v>
      </c>
      <c r="G864">
        <v>7.52</v>
      </c>
      <c r="H864">
        <v>17.8</v>
      </c>
      <c r="I864">
        <v>102</v>
      </c>
      <c r="J864">
        <v>135</v>
      </c>
      <c r="K864">
        <v>134</v>
      </c>
      <c r="L864">
        <v>80.8</v>
      </c>
      <c r="M864">
        <v>36.700000000000003</v>
      </c>
      <c r="N864">
        <v>11.5</v>
      </c>
    </row>
    <row r="865" spans="2:14" x14ac:dyDescent="0.3">
      <c r="B865">
        <v>7</v>
      </c>
      <c r="C865">
        <v>8.81</v>
      </c>
      <c r="D865">
        <v>7.52</v>
      </c>
      <c r="E865">
        <v>5.34</v>
      </c>
      <c r="F865">
        <v>6.38</v>
      </c>
      <c r="G865">
        <v>7.26</v>
      </c>
      <c r="H865">
        <v>17</v>
      </c>
      <c r="I865">
        <v>96.4</v>
      </c>
      <c r="J865">
        <v>120</v>
      </c>
      <c r="K865">
        <v>122</v>
      </c>
      <c r="L865">
        <v>80.8</v>
      </c>
      <c r="M865">
        <v>31.3</v>
      </c>
      <c r="N865">
        <v>10.9</v>
      </c>
    </row>
    <row r="866" spans="2:14" x14ac:dyDescent="0.3">
      <c r="B866">
        <v>8</v>
      </c>
      <c r="C866">
        <v>9.07</v>
      </c>
      <c r="D866">
        <v>7.78</v>
      </c>
      <c r="E866">
        <v>5.14</v>
      </c>
      <c r="F866">
        <v>6.38</v>
      </c>
      <c r="G866">
        <v>7.52</v>
      </c>
      <c r="H866">
        <v>16.600000000000001</v>
      </c>
      <c r="I866">
        <v>91.1</v>
      </c>
      <c r="J866">
        <v>110</v>
      </c>
      <c r="K866">
        <v>105</v>
      </c>
      <c r="L866">
        <v>78.400000000000006</v>
      </c>
      <c r="M866">
        <v>30</v>
      </c>
      <c r="N866">
        <v>10.6</v>
      </c>
    </row>
    <row r="867" spans="2:14" x14ac:dyDescent="0.3">
      <c r="B867">
        <v>9</v>
      </c>
      <c r="C867">
        <v>8.81</v>
      </c>
      <c r="D867">
        <v>7.52</v>
      </c>
      <c r="E867">
        <v>5.14</v>
      </c>
      <c r="F867">
        <v>6.38</v>
      </c>
      <c r="G867">
        <v>7.52</v>
      </c>
      <c r="H867">
        <v>17.399999999999999</v>
      </c>
      <c r="I867">
        <v>92.4</v>
      </c>
      <c r="J867">
        <v>108</v>
      </c>
      <c r="K867">
        <v>101</v>
      </c>
      <c r="L867">
        <v>77.2</v>
      </c>
      <c r="M867">
        <v>28.3</v>
      </c>
      <c r="N867">
        <v>10.6</v>
      </c>
    </row>
    <row r="868" spans="2:14" x14ac:dyDescent="0.3">
      <c r="B868">
        <v>10</v>
      </c>
      <c r="C868">
        <v>8.5500000000000007</v>
      </c>
      <c r="D868">
        <v>7.52</v>
      </c>
      <c r="E868">
        <v>4.93</v>
      </c>
      <c r="F868">
        <v>6.38</v>
      </c>
      <c r="G868">
        <v>7.78</v>
      </c>
      <c r="H868">
        <v>19.8</v>
      </c>
      <c r="I868">
        <v>440</v>
      </c>
      <c r="J868">
        <v>108</v>
      </c>
      <c r="K868">
        <v>93.7</v>
      </c>
      <c r="L868">
        <v>74.7</v>
      </c>
      <c r="M868">
        <v>27.7</v>
      </c>
      <c r="N868">
        <v>10.6</v>
      </c>
    </row>
    <row r="869" spans="2:14" x14ac:dyDescent="0.3">
      <c r="B869">
        <v>11</v>
      </c>
      <c r="C869">
        <v>8.5500000000000007</v>
      </c>
      <c r="D869">
        <v>7.78</v>
      </c>
      <c r="E869">
        <v>4.93</v>
      </c>
      <c r="F869">
        <v>6.38</v>
      </c>
      <c r="G869">
        <v>8.81</v>
      </c>
      <c r="H869">
        <v>19.8</v>
      </c>
      <c r="I869">
        <v>130</v>
      </c>
      <c r="J869">
        <v>146</v>
      </c>
      <c r="K869">
        <v>87</v>
      </c>
      <c r="L869">
        <v>73.5</v>
      </c>
      <c r="M869">
        <v>27.1</v>
      </c>
      <c r="N869">
        <v>10.199999999999999</v>
      </c>
    </row>
    <row r="870" spans="2:14" x14ac:dyDescent="0.3">
      <c r="B870">
        <v>12</v>
      </c>
      <c r="C870">
        <v>8.3000000000000007</v>
      </c>
      <c r="D870">
        <v>7.52</v>
      </c>
      <c r="E870">
        <v>4.7699999999999996</v>
      </c>
      <c r="F870">
        <v>6.38</v>
      </c>
      <c r="G870">
        <v>7.78</v>
      </c>
      <c r="H870">
        <v>22.4</v>
      </c>
      <c r="I870">
        <v>141</v>
      </c>
      <c r="J870">
        <v>162</v>
      </c>
      <c r="K870">
        <v>89.7</v>
      </c>
      <c r="L870">
        <v>72.400000000000006</v>
      </c>
      <c r="M870">
        <v>26.5</v>
      </c>
      <c r="N870">
        <v>10.199999999999999</v>
      </c>
    </row>
    <row r="871" spans="2:14" x14ac:dyDescent="0.3">
      <c r="B871">
        <v>13</v>
      </c>
      <c r="C871">
        <v>8.3000000000000007</v>
      </c>
      <c r="D871">
        <v>7</v>
      </c>
      <c r="E871">
        <v>4.7699999999999996</v>
      </c>
      <c r="F871">
        <v>6.59</v>
      </c>
      <c r="G871">
        <v>7.52</v>
      </c>
      <c r="H871">
        <v>22.4</v>
      </c>
      <c r="I871">
        <v>158</v>
      </c>
      <c r="J871">
        <v>36.700000000000003</v>
      </c>
      <c r="K871">
        <v>111</v>
      </c>
      <c r="L871">
        <v>71.3</v>
      </c>
      <c r="M871">
        <v>25.4</v>
      </c>
      <c r="N871">
        <v>9.91</v>
      </c>
    </row>
    <row r="872" spans="2:14" x14ac:dyDescent="0.3">
      <c r="B872">
        <v>14</v>
      </c>
      <c r="C872">
        <v>8.0399999999999991</v>
      </c>
      <c r="D872">
        <v>7</v>
      </c>
      <c r="E872">
        <v>4.6100000000000003</v>
      </c>
      <c r="F872">
        <v>6.38</v>
      </c>
      <c r="G872">
        <v>7.78</v>
      </c>
      <c r="H872">
        <v>25.9</v>
      </c>
      <c r="I872">
        <v>150</v>
      </c>
      <c r="J872">
        <v>150</v>
      </c>
      <c r="K872">
        <v>108</v>
      </c>
      <c r="L872">
        <v>70.2</v>
      </c>
      <c r="M872">
        <v>24.2</v>
      </c>
      <c r="N872">
        <v>10.199999999999999</v>
      </c>
    </row>
    <row r="873" spans="2:14" x14ac:dyDescent="0.3">
      <c r="B873">
        <v>15</v>
      </c>
      <c r="C873">
        <v>8.3000000000000007</v>
      </c>
      <c r="D873">
        <v>6.79</v>
      </c>
      <c r="E873">
        <v>4.93</v>
      </c>
      <c r="F873">
        <v>6.59</v>
      </c>
      <c r="G873">
        <v>23.1</v>
      </c>
      <c r="H873">
        <v>24.2</v>
      </c>
      <c r="I873">
        <v>152</v>
      </c>
      <c r="J873">
        <v>164</v>
      </c>
      <c r="K873">
        <v>137</v>
      </c>
      <c r="L873">
        <v>71.3</v>
      </c>
      <c r="M873">
        <v>22.8</v>
      </c>
      <c r="N873">
        <v>9.91</v>
      </c>
    </row>
    <row r="874" spans="2:14" x14ac:dyDescent="0.3">
      <c r="B874">
        <v>16</v>
      </c>
      <c r="C874">
        <v>8.0399999999999991</v>
      </c>
      <c r="D874">
        <v>6.59</v>
      </c>
      <c r="E874">
        <v>5.14</v>
      </c>
      <c r="F874">
        <v>6.59</v>
      </c>
      <c r="G874">
        <v>23.5</v>
      </c>
      <c r="H874">
        <v>22.8</v>
      </c>
      <c r="I874">
        <v>141</v>
      </c>
      <c r="J874">
        <v>135</v>
      </c>
      <c r="K874">
        <v>134</v>
      </c>
      <c r="L874">
        <v>71.3</v>
      </c>
      <c r="M874">
        <v>22.4</v>
      </c>
      <c r="N874">
        <v>9.91</v>
      </c>
    </row>
    <row r="875" spans="2:14" x14ac:dyDescent="0.3">
      <c r="B875">
        <v>17</v>
      </c>
      <c r="C875">
        <v>8.3000000000000007</v>
      </c>
      <c r="D875">
        <v>6.79</v>
      </c>
      <c r="E875">
        <v>5.34</v>
      </c>
      <c r="F875">
        <v>6.38</v>
      </c>
      <c r="G875">
        <v>24.2</v>
      </c>
      <c r="H875">
        <v>25.9</v>
      </c>
      <c r="I875">
        <v>150</v>
      </c>
      <c r="J875">
        <v>158</v>
      </c>
      <c r="K875">
        <v>117</v>
      </c>
      <c r="L875">
        <v>70.2</v>
      </c>
      <c r="M875">
        <v>22</v>
      </c>
      <c r="N875">
        <v>9.59</v>
      </c>
    </row>
    <row r="876" spans="2:14" x14ac:dyDescent="0.3">
      <c r="B876">
        <v>18</v>
      </c>
      <c r="C876">
        <v>8.3000000000000007</v>
      </c>
      <c r="D876">
        <v>6.59</v>
      </c>
      <c r="E876">
        <v>5.97</v>
      </c>
      <c r="F876">
        <v>6.38</v>
      </c>
      <c r="G876">
        <v>23.8</v>
      </c>
      <c r="H876">
        <v>28.3</v>
      </c>
      <c r="I876">
        <v>162</v>
      </c>
      <c r="J876">
        <v>154</v>
      </c>
      <c r="K876">
        <v>108</v>
      </c>
      <c r="L876">
        <v>68.099999999999994</v>
      </c>
      <c r="M876">
        <v>21</v>
      </c>
      <c r="N876">
        <v>9.91</v>
      </c>
    </row>
    <row r="877" spans="2:14" x14ac:dyDescent="0.3">
      <c r="B877">
        <v>19</v>
      </c>
      <c r="C877">
        <v>8.0399999999999991</v>
      </c>
      <c r="D877">
        <v>6.79</v>
      </c>
      <c r="E877">
        <v>6.79</v>
      </c>
      <c r="F877">
        <v>6.38</v>
      </c>
      <c r="G877">
        <v>23.5</v>
      </c>
      <c r="H877">
        <v>29.4</v>
      </c>
      <c r="I877">
        <v>50.3</v>
      </c>
      <c r="J877">
        <v>150</v>
      </c>
      <c r="K877">
        <v>104</v>
      </c>
      <c r="L877">
        <v>62.6</v>
      </c>
      <c r="M877">
        <v>20.6</v>
      </c>
      <c r="N877">
        <v>9.59</v>
      </c>
    </row>
    <row r="878" spans="2:14" x14ac:dyDescent="0.3">
      <c r="B878">
        <v>20</v>
      </c>
      <c r="C878">
        <v>8.0399999999999991</v>
      </c>
      <c r="D878">
        <v>6.59</v>
      </c>
      <c r="E878">
        <v>6.59</v>
      </c>
      <c r="F878">
        <v>6.59</v>
      </c>
      <c r="G878">
        <v>22.4</v>
      </c>
      <c r="H878">
        <v>34</v>
      </c>
      <c r="I878">
        <v>25.9</v>
      </c>
      <c r="J878">
        <v>143</v>
      </c>
      <c r="K878">
        <v>96.4</v>
      </c>
      <c r="L878">
        <v>58.7</v>
      </c>
      <c r="M878">
        <v>19.399999999999999</v>
      </c>
      <c r="N878">
        <v>9.91</v>
      </c>
    </row>
    <row r="879" spans="2:14" x14ac:dyDescent="0.3">
      <c r="B879">
        <v>21</v>
      </c>
      <c r="C879">
        <v>8.0399999999999991</v>
      </c>
      <c r="D879">
        <v>6.38</v>
      </c>
      <c r="E879">
        <v>6.38</v>
      </c>
      <c r="F879">
        <v>6.38</v>
      </c>
      <c r="G879">
        <v>21.3</v>
      </c>
      <c r="H879">
        <v>34</v>
      </c>
      <c r="I879">
        <v>33.4</v>
      </c>
      <c r="J879">
        <v>144</v>
      </c>
      <c r="K879">
        <v>95.1</v>
      </c>
      <c r="L879">
        <v>58.7</v>
      </c>
      <c r="M879">
        <v>17.8</v>
      </c>
      <c r="N879">
        <v>9.59</v>
      </c>
    </row>
    <row r="880" spans="2:14" x14ac:dyDescent="0.3">
      <c r="B880">
        <v>22</v>
      </c>
      <c r="C880">
        <v>8.3000000000000007</v>
      </c>
      <c r="D880">
        <v>6.38</v>
      </c>
      <c r="E880">
        <v>6.17</v>
      </c>
      <c r="F880">
        <v>6.79</v>
      </c>
      <c r="G880">
        <v>22.8</v>
      </c>
      <c r="H880">
        <v>39</v>
      </c>
      <c r="I880">
        <v>105</v>
      </c>
      <c r="J880">
        <v>134</v>
      </c>
      <c r="K880">
        <v>92.4</v>
      </c>
      <c r="L880">
        <v>55.8</v>
      </c>
      <c r="M880">
        <v>16.600000000000001</v>
      </c>
      <c r="N880">
        <v>9.91</v>
      </c>
    </row>
    <row r="881" spans="1:14" x14ac:dyDescent="0.3">
      <c r="B881">
        <v>23</v>
      </c>
      <c r="C881">
        <v>8.3000000000000007</v>
      </c>
      <c r="D881">
        <v>6.17</v>
      </c>
      <c r="E881">
        <v>6.59</v>
      </c>
      <c r="F881">
        <v>6.79</v>
      </c>
      <c r="G881">
        <v>23.1</v>
      </c>
      <c r="H881">
        <v>59.7</v>
      </c>
      <c r="I881">
        <v>156</v>
      </c>
      <c r="J881">
        <v>398</v>
      </c>
      <c r="K881">
        <v>88.4</v>
      </c>
      <c r="L881">
        <v>53.9</v>
      </c>
      <c r="M881">
        <v>13.6</v>
      </c>
      <c r="N881">
        <v>9.59</v>
      </c>
    </row>
    <row r="882" spans="1:14" x14ac:dyDescent="0.3">
      <c r="B882">
        <v>24</v>
      </c>
      <c r="C882">
        <v>8.0399999999999991</v>
      </c>
      <c r="D882">
        <v>6.17</v>
      </c>
      <c r="E882">
        <v>6.38</v>
      </c>
      <c r="F882">
        <v>6.59</v>
      </c>
      <c r="G882">
        <v>23.1</v>
      </c>
      <c r="H882">
        <v>59.7</v>
      </c>
      <c r="I882">
        <v>135</v>
      </c>
      <c r="J882">
        <v>128</v>
      </c>
      <c r="K882">
        <v>85.7</v>
      </c>
      <c r="L882">
        <v>51.2</v>
      </c>
      <c r="M882">
        <v>15.5</v>
      </c>
      <c r="N882">
        <v>9.59</v>
      </c>
    </row>
    <row r="883" spans="1:14" x14ac:dyDescent="0.3">
      <c r="B883">
        <v>25</v>
      </c>
      <c r="C883">
        <v>8.3000000000000007</v>
      </c>
      <c r="D883">
        <v>5.97</v>
      </c>
      <c r="E883">
        <v>6.17</v>
      </c>
      <c r="F883">
        <v>6.79</v>
      </c>
      <c r="G883">
        <v>22</v>
      </c>
      <c r="H883">
        <v>68.099999999999994</v>
      </c>
      <c r="I883">
        <v>120</v>
      </c>
      <c r="J883">
        <v>158</v>
      </c>
      <c r="K883">
        <v>84.5</v>
      </c>
      <c r="L883">
        <v>48.6</v>
      </c>
      <c r="M883">
        <v>14.3</v>
      </c>
      <c r="N883">
        <v>9.59</v>
      </c>
    </row>
    <row r="884" spans="1:14" x14ac:dyDescent="0.3">
      <c r="B884">
        <v>26</v>
      </c>
      <c r="C884">
        <v>7.78</v>
      </c>
      <c r="D884">
        <v>5.97</v>
      </c>
      <c r="E884">
        <v>6.59</v>
      </c>
      <c r="F884">
        <v>6.59</v>
      </c>
      <c r="G884">
        <v>21.7</v>
      </c>
      <c r="H884">
        <v>74.7</v>
      </c>
      <c r="I884">
        <v>144</v>
      </c>
      <c r="J884">
        <v>166</v>
      </c>
      <c r="K884">
        <v>83.3</v>
      </c>
      <c r="L884">
        <v>46.9</v>
      </c>
      <c r="M884">
        <v>13.9</v>
      </c>
      <c r="N884">
        <v>9.59</v>
      </c>
    </row>
    <row r="885" spans="1:14" x14ac:dyDescent="0.3">
      <c r="B885">
        <v>27</v>
      </c>
      <c r="C885">
        <v>7.78</v>
      </c>
      <c r="D885">
        <v>5.76</v>
      </c>
      <c r="E885">
        <v>6.59</v>
      </c>
      <c r="F885">
        <v>6.79</v>
      </c>
      <c r="G885">
        <v>21.7</v>
      </c>
      <c r="H885">
        <v>77.2</v>
      </c>
      <c r="I885">
        <v>141</v>
      </c>
      <c r="J885">
        <v>229</v>
      </c>
      <c r="K885">
        <v>78.400000000000006</v>
      </c>
      <c r="L885">
        <v>46.9</v>
      </c>
      <c r="M885">
        <v>13.6</v>
      </c>
      <c r="N885">
        <v>9.59</v>
      </c>
    </row>
    <row r="886" spans="1:14" x14ac:dyDescent="0.3">
      <c r="B886">
        <v>28</v>
      </c>
      <c r="C886">
        <v>7.78</v>
      </c>
      <c r="D886">
        <v>5.97</v>
      </c>
      <c r="E886">
        <v>6.79</v>
      </c>
      <c r="F886">
        <v>7.26</v>
      </c>
      <c r="G886">
        <v>21</v>
      </c>
      <c r="H886">
        <v>127</v>
      </c>
      <c r="I886">
        <v>125</v>
      </c>
      <c r="J886">
        <v>340</v>
      </c>
      <c r="K886">
        <v>78.400000000000006</v>
      </c>
      <c r="L886">
        <v>44.3</v>
      </c>
      <c r="M886">
        <v>12.2</v>
      </c>
      <c r="N886">
        <v>9.33</v>
      </c>
    </row>
    <row r="887" spans="1:14" x14ac:dyDescent="0.3">
      <c r="B887">
        <v>29</v>
      </c>
      <c r="C887">
        <v>7.78</v>
      </c>
      <c r="E887">
        <v>6.59</v>
      </c>
      <c r="F887">
        <v>7.26</v>
      </c>
      <c r="G887">
        <v>20.6</v>
      </c>
      <c r="H887">
        <v>144</v>
      </c>
      <c r="I887">
        <v>113</v>
      </c>
      <c r="J887">
        <v>269</v>
      </c>
      <c r="K887">
        <v>102</v>
      </c>
      <c r="L887">
        <v>45.2</v>
      </c>
      <c r="M887">
        <v>10.9</v>
      </c>
      <c r="N887">
        <v>9.59</v>
      </c>
    </row>
    <row r="888" spans="1:14" x14ac:dyDescent="0.3">
      <c r="B888">
        <v>30</v>
      </c>
      <c r="C888">
        <v>8.0399999999999991</v>
      </c>
      <c r="E888">
        <v>6.59</v>
      </c>
      <c r="F888">
        <v>7.26</v>
      </c>
      <c r="G888">
        <v>19.8</v>
      </c>
      <c r="H888">
        <v>143</v>
      </c>
      <c r="I888">
        <v>108</v>
      </c>
      <c r="J888">
        <v>255</v>
      </c>
      <c r="K888">
        <v>91.1</v>
      </c>
      <c r="L888">
        <v>44.3</v>
      </c>
      <c r="M888">
        <v>10.6</v>
      </c>
      <c r="N888">
        <v>9.07</v>
      </c>
    </row>
    <row r="889" spans="1:14" x14ac:dyDescent="0.3">
      <c r="B889">
        <v>31</v>
      </c>
      <c r="C889">
        <v>7.78</v>
      </c>
      <c r="E889">
        <v>6.59</v>
      </c>
      <c r="G889">
        <v>18.600000000000001</v>
      </c>
      <c r="I889">
        <v>102</v>
      </c>
      <c r="J889">
        <v>194</v>
      </c>
      <c r="L889">
        <v>42.8</v>
      </c>
      <c r="N889">
        <v>9.07</v>
      </c>
    </row>
    <row r="892" spans="1:14" x14ac:dyDescent="0.3">
      <c r="A892">
        <v>1992</v>
      </c>
      <c r="B892">
        <v>1</v>
      </c>
      <c r="C892">
        <v>6.74</v>
      </c>
      <c r="D892">
        <v>5.52</v>
      </c>
      <c r="E892">
        <v>4.76</v>
      </c>
      <c r="F892">
        <v>4.33</v>
      </c>
      <c r="G892">
        <v>7.27</v>
      </c>
      <c r="H892">
        <v>8.7799999999999994</v>
      </c>
      <c r="I892">
        <v>30.6</v>
      </c>
      <c r="J892">
        <v>276</v>
      </c>
      <c r="K892">
        <v>66.400000000000006</v>
      </c>
      <c r="L892" t="s">
        <v>147</v>
      </c>
      <c r="M892">
        <v>8.7799999999999994</v>
      </c>
      <c r="N892">
        <v>7.12</v>
      </c>
    </row>
    <row r="893" spans="1:14" x14ac:dyDescent="0.3">
      <c r="B893">
        <v>2</v>
      </c>
      <c r="C893">
        <v>6.82</v>
      </c>
      <c r="D893">
        <v>5.37</v>
      </c>
      <c r="E893">
        <v>4.7</v>
      </c>
      <c r="F893">
        <v>4.1500000000000004</v>
      </c>
      <c r="G893">
        <v>7.64</v>
      </c>
      <c r="H893">
        <v>9.06</v>
      </c>
      <c r="I893">
        <v>31.8</v>
      </c>
      <c r="J893">
        <v>224</v>
      </c>
      <c r="K893">
        <v>62.9</v>
      </c>
      <c r="L893" t="s">
        <v>147</v>
      </c>
      <c r="M893">
        <v>8.59</v>
      </c>
      <c r="N893">
        <v>7.56</v>
      </c>
    </row>
    <row r="894" spans="1:14" x14ac:dyDescent="0.3">
      <c r="B894">
        <v>3</v>
      </c>
      <c r="C894">
        <v>6.74</v>
      </c>
      <c r="D894">
        <v>5.29</v>
      </c>
      <c r="E894">
        <v>4.76</v>
      </c>
      <c r="F894">
        <v>4.1500000000000004</v>
      </c>
      <c r="G894">
        <v>7.54</v>
      </c>
      <c r="H894">
        <v>9.34</v>
      </c>
      <c r="I894">
        <v>42.6</v>
      </c>
      <c r="J894">
        <v>209</v>
      </c>
      <c r="K894">
        <v>44.3</v>
      </c>
      <c r="L894" t="s">
        <v>147</v>
      </c>
      <c r="M894">
        <v>8.59</v>
      </c>
      <c r="N894">
        <v>7.44</v>
      </c>
    </row>
    <row r="895" spans="1:14" x14ac:dyDescent="0.3">
      <c r="B895">
        <v>4</v>
      </c>
      <c r="C895">
        <v>6.59</v>
      </c>
      <c r="D895">
        <v>5.14</v>
      </c>
      <c r="E895">
        <v>4.7</v>
      </c>
      <c r="F895">
        <v>4.1500000000000004</v>
      </c>
      <c r="G895">
        <v>8.11</v>
      </c>
      <c r="H895">
        <v>9.15</v>
      </c>
      <c r="I895">
        <v>44.1</v>
      </c>
      <c r="J895">
        <v>201</v>
      </c>
      <c r="K895">
        <v>47.6</v>
      </c>
      <c r="L895" t="s">
        <v>147</v>
      </c>
      <c r="M895">
        <v>8.59</v>
      </c>
      <c r="N895">
        <v>6.97</v>
      </c>
    </row>
    <row r="896" spans="1:14" x14ac:dyDescent="0.3">
      <c r="B896">
        <v>5</v>
      </c>
      <c r="C896">
        <v>6.74</v>
      </c>
      <c r="D896">
        <v>5.14</v>
      </c>
      <c r="E896">
        <v>4.76</v>
      </c>
      <c r="F896">
        <v>4.1500000000000004</v>
      </c>
      <c r="G896">
        <v>8.3000000000000007</v>
      </c>
      <c r="H896">
        <v>9.34</v>
      </c>
      <c r="I896">
        <v>44.1</v>
      </c>
      <c r="J896">
        <v>348</v>
      </c>
      <c r="K896">
        <v>216</v>
      </c>
      <c r="L896" t="s">
        <v>147</v>
      </c>
      <c r="M896">
        <v>8.1999999999999993</v>
      </c>
      <c r="N896">
        <v>11.2</v>
      </c>
    </row>
    <row r="897" spans="2:14" x14ac:dyDescent="0.3">
      <c r="B897">
        <v>6</v>
      </c>
      <c r="C897">
        <v>6.51</v>
      </c>
      <c r="D897">
        <v>5.14</v>
      </c>
      <c r="E897">
        <v>4.76</v>
      </c>
      <c r="F897">
        <v>4.33</v>
      </c>
      <c r="G897">
        <v>8.3000000000000007</v>
      </c>
      <c r="H897">
        <v>8.7799999999999994</v>
      </c>
      <c r="I897">
        <v>47.3</v>
      </c>
      <c r="J897">
        <v>225</v>
      </c>
      <c r="K897">
        <v>357</v>
      </c>
      <c r="L897" t="s">
        <v>147</v>
      </c>
      <c r="M897">
        <v>8.4</v>
      </c>
      <c r="N897">
        <v>10.4</v>
      </c>
    </row>
    <row r="898" spans="2:14" x14ac:dyDescent="0.3">
      <c r="B898">
        <v>7</v>
      </c>
      <c r="C898">
        <v>6.51</v>
      </c>
      <c r="D898">
        <v>5.52</v>
      </c>
      <c r="E898">
        <v>4.6399999999999997</v>
      </c>
      <c r="F898">
        <v>4.21</v>
      </c>
      <c r="G898">
        <v>7.54</v>
      </c>
      <c r="H898">
        <v>8.49</v>
      </c>
      <c r="I898">
        <v>48.6</v>
      </c>
      <c r="J898">
        <v>174</v>
      </c>
      <c r="K898">
        <v>189</v>
      </c>
      <c r="L898" t="s">
        <v>147</v>
      </c>
      <c r="M898">
        <v>8.1999999999999993</v>
      </c>
      <c r="N898">
        <v>10.3</v>
      </c>
    </row>
    <row r="899" spans="2:14" x14ac:dyDescent="0.3">
      <c r="B899">
        <v>8</v>
      </c>
      <c r="C899">
        <v>6.59</v>
      </c>
      <c r="D899">
        <v>5.37</v>
      </c>
      <c r="E899">
        <v>4.7</v>
      </c>
      <c r="F899">
        <v>4.1500000000000004</v>
      </c>
      <c r="G899">
        <v>8.59</v>
      </c>
      <c r="H899">
        <v>8.1999999999999993</v>
      </c>
      <c r="I899">
        <v>45.8</v>
      </c>
      <c r="J899">
        <v>136</v>
      </c>
      <c r="K899">
        <v>482</v>
      </c>
      <c r="L899" t="s">
        <v>147</v>
      </c>
      <c r="M899">
        <v>7.92</v>
      </c>
      <c r="N899">
        <v>10.4</v>
      </c>
    </row>
    <row r="900" spans="2:14" x14ac:dyDescent="0.3">
      <c r="B900">
        <v>9</v>
      </c>
      <c r="C900">
        <v>6.51</v>
      </c>
      <c r="D900">
        <v>5.44</v>
      </c>
      <c r="E900">
        <v>4.51</v>
      </c>
      <c r="F900">
        <v>4.09</v>
      </c>
      <c r="G900">
        <v>8.9600000000000009</v>
      </c>
      <c r="H900">
        <v>8.9600000000000009</v>
      </c>
      <c r="I900">
        <v>42.9</v>
      </c>
      <c r="J900">
        <v>103</v>
      </c>
      <c r="K900">
        <v>68.900000000000006</v>
      </c>
      <c r="L900" t="s">
        <v>147</v>
      </c>
      <c r="M900">
        <v>8.11</v>
      </c>
      <c r="N900">
        <v>10.4</v>
      </c>
    </row>
    <row r="901" spans="2:14" x14ac:dyDescent="0.3">
      <c r="B901">
        <v>10</v>
      </c>
      <c r="C901">
        <v>6.28</v>
      </c>
      <c r="D901">
        <v>5.29</v>
      </c>
      <c r="E901">
        <v>4.3899999999999997</v>
      </c>
      <c r="F901">
        <v>3.97</v>
      </c>
      <c r="G901">
        <v>8.59</v>
      </c>
      <c r="H901">
        <v>8.8699999999999992</v>
      </c>
      <c r="I901">
        <v>121</v>
      </c>
      <c r="J901">
        <v>87.4</v>
      </c>
      <c r="K901">
        <v>59.2</v>
      </c>
      <c r="L901">
        <v>8.8699999999999992</v>
      </c>
      <c r="M901">
        <v>7.92</v>
      </c>
      <c r="N901">
        <v>10.3</v>
      </c>
    </row>
    <row r="902" spans="2:14" x14ac:dyDescent="0.3">
      <c r="B902">
        <v>11</v>
      </c>
      <c r="C902">
        <v>6.36</v>
      </c>
      <c r="D902">
        <v>5.14</v>
      </c>
      <c r="E902">
        <v>4.33</v>
      </c>
      <c r="F902">
        <v>3.97</v>
      </c>
      <c r="G902">
        <v>7.82</v>
      </c>
      <c r="H902">
        <v>8.49</v>
      </c>
      <c r="I902">
        <v>104</v>
      </c>
      <c r="J902">
        <v>77.099999999999994</v>
      </c>
      <c r="K902">
        <v>53.9</v>
      </c>
      <c r="L902">
        <v>8.3000000000000007</v>
      </c>
      <c r="M902">
        <v>7.82</v>
      </c>
      <c r="N902">
        <v>9.91</v>
      </c>
    </row>
    <row r="903" spans="2:14" x14ac:dyDescent="0.3">
      <c r="B903">
        <v>12</v>
      </c>
      <c r="C903">
        <v>6.36</v>
      </c>
      <c r="D903">
        <v>5.0599999999999996</v>
      </c>
      <c r="E903">
        <v>4.33</v>
      </c>
      <c r="F903">
        <v>3.97</v>
      </c>
      <c r="G903">
        <v>8.8699999999999992</v>
      </c>
      <c r="H903">
        <v>8.1999999999999993</v>
      </c>
      <c r="I903">
        <v>62.7</v>
      </c>
      <c r="J903">
        <v>66.900000000000006</v>
      </c>
      <c r="K903">
        <v>57</v>
      </c>
      <c r="L903">
        <v>10.6</v>
      </c>
      <c r="M903">
        <v>7.73</v>
      </c>
      <c r="N903">
        <v>9.7200000000000006</v>
      </c>
    </row>
    <row r="904" spans="2:14" x14ac:dyDescent="0.3">
      <c r="B904">
        <v>13</v>
      </c>
      <c r="C904">
        <v>6.2</v>
      </c>
      <c r="D904">
        <v>5</v>
      </c>
      <c r="E904">
        <v>4.1500000000000004</v>
      </c>
      <c r="F904">
        <v>3.79</v>
      </c>
      <c r="G904">
        <v>6.09</v>
      </c>
      <c r="H904">
        <v>9.44</v>
      </c>
      <c r="I904">
        <v>45.6</v>
      </c>
      <c r="J904">
        <v>59.5</v>
      </c>
      <c r="K904">
        <v>57.5</v>
      </c>
      <c r="L904">
        <v>11</v>
      </c>
      <c r="M904">
        <v>7.82</v>
      </c>
      <c r="N904">
        <v>9.7200000000000006</v>
      </c>
    </row>
    <row r="905" spans="2:14" x14ac:dyDescent="0.3">
      <c r="B905">
        <v>14</v>
      </c>
      <c r="C905">
        <v>6.28</v>
      </c>
      <c r="D905">
        <v>5</v>
      </c>
      <c r="E905">
        <v>4.1500000000000004</v>
      </c>
      <c r="F905">
        <v>3.85</v>
      </c>
      <c r="G905">
        <v>6.05</v>
      </c>
      <c r="H905" t="s">
        <v>147</v>
      </c>
      <c r="I905">
        <v>37.4</v>
      </c>
      <c r="J905">
        <v>68.599999999999994</v>
      </c>
      <c r="K905">
        <v>48.5</v>
      </c>
      <c r="L905">
        <v>10.5</v>
      </c>
      <c r="M905">
        <v>7.64</v>
      </c>
      <c r="N905">
        <v>9.25</v>
      </c>
    </row>
    <row r="906" spans="2:14" x14ac:dyDescent="0.3">
      <c r="B906">
        <v>15</v>
      </c>
      <c r="C906">
        <v>6.28</v>
      </c>
      <c r="D906">
        <v>5.14</v>
      </c>
      <c r="E906">
        <v>4.33</v>
      </c>
      <c r="F906">
        <v>3.73</v>
      </c>
      <c r="G906">
        <v>6.36</v>
      </c>
      <c r="H906">
        <v>9.44</v>
      </c>
      <c r="I906">
        <v>35.299999999999997</v>
      </c>
      <c r="J906">
        <v>77.099999999999994</v>
      </c>
      <c r="K906">
        <v>43.4</v>
      </c>
      <c r="L906">
        <v>10.3</v>
      </c>
      <c r="M906">
        <v>7.92</v>
      </c>
      <c r="N906">
        <v>9.15</v>
      </c>
    </row>
    <row r="907" spans="2:14" x14ac:dyDescent="0.3">
      <c r="B907">
        <v>16</v>
      </c>
      <c r="C907">
        <v>6.13</v>
      </c>
      <c r="D907">
        <v>4.88</v>
      </c>
      <c r="E907">
        <v>4.1500000000000004</v>
      </c>
      <c r="F907">
        <v>3.6</v>
      </c>
      <c r="G907">
        <v>6.43</v>
      </c>
      <c r="H907">
        <v>9.6300000000000008</v>
      </c>
      <c r="I907">
        <v>46.8</v>
      </c>
      <c r="J907">
        <v>64.400000000000006</v>
      </c>
      <c r="K907">
        <v>40.5</v>
      </c>
      <c r="L907">
        <v>9.7200000000000006</v>
      </c>
      <c r="M907">
        <v>7.64</v>
      </c>
      <c r="N907">
        <v>9.6300000000000008</v>
      </c>
    </row>
    <row r="908" spans="2:14" x14ac:dyDescent="0.3">
      <c r="B908">
        <v>17</v>
      </c>
      <c r="C908">
        <v>6.13</v>
      </c>
      <c r="D908">
        <v>4.9400000000000004</v>
      </c>
      <c r="E908">
        <v>4.2699999999999996</v>
      </c>
      <c r="F908">
        <v>3.54</v>
      </c>
      <c r="G908">
        <v>6.66</v>
      </c>
      <c r="H908">
        <v>9.44</v>
      </c>
      <c r="I908">
        <v>58.1</v>
      </c>
      <c r="J908">
        <v>130</v>
      </c>
      <c r="K908" t="s">
        <v>147</v>
      </c>
      <c r="L908">
        <v>10.199999999999999</v>
      </c>
      <c r="M908">
        <v>7.44</v>
      </c>
      <c r="N908">
        <v>9.34</v>
      </c>
    </row>
    <row r="909" spans="2:14" x14ac:dyDescent="0.3">
      <c r="B909">
        <v>18</v>
      </c>
      <c r="C909">
        <v>6.05</v>
      </c>
      <c r="D909">
        <v>5.63</v>
      </c>
      <c r="E909">
        <v>4.1500000000000004</v>
      </c>
      <c r="F909">
        <v>3.42</v>
      </c>
      <c r="G909">
        <v>6.89</v>
      </c>
      <c r="H909">
        <v>9.6300000000000008</v>
      </c>
      <c r="I909">
        <v>114</v>
      </c>
      <c r="J909">
        <v>68.5</v>
      </c>
      <c r="K909">
        <v>41.7</v>
      </c>
      <c r="L909">
        <v>9.91</v>
      </c>
      <c r="M909">
        <v>7.92</v>
      </c>
      <c r="N909">
        <v>9.06</v>
      </c>
    </row>
    <row r="910" spans="2:14" x14ac:dyDescent="0.3">
      <c r="B910">
        <v>19</v>
      </c>
      <c r="C910">
        <v>5.98</v>
      </c>
      <c r="D910">
        <v>5</v>
      </c>
      <c r="E910">
        <v>4.33</v>
      </c>
      <c r="F910">
        <v>3.42</v>
      </c>
      <c r="G910">
        <v>7.12</v>
      </c>
      <c r="H910">
        <v>9.44</v>
      </c>
      <c r="I910">
        <v>117</v>
      </c>
      <c r="J910">
        <v>55.9</v>
      </c>
      <c r="K910">
        <v>39.799999999999997</v>
      </c>
      <c r="L910">
        <v>9.7200000000000006</v>
      </c>
      <c r="M910">
        <v>7.64</v>
      </c>
      <c r="N910">
        <v>9.25</v>
      </c>
    </row>
    <row r="911" spans="2:14" x14ac:dyDescent="0.3">
      <c r="B911">
        <v>20</v>
      </c>
      <c r="C911">
        <v>6.05</v>
      </c>
      <c r="D911">
        <v>4.7</v>
      </c>
      <c r="E911">
        <v>4.1500000000000004</v>
      </c>
      <c r="F911">
        <v>3.48</v>
      </c>
      <c r="G911">
        <v>7.12</v>
      </c>
      <c r="H911">
        <v>10.199999999999999</v>
      </c>
      <c r="I911">
        <v>121</v>
      </c>
      <c r="J911">
        <v>51.6</v>
      </c>
      <c r="K911">
        <v>37</v>
      </c>
      <c r="L911">
        <v>9.34</v>
      </c>
      <c r="M911">
        <v>7.82</v>
      </c>
      <c r="N911">
        <v>9.06</v>
      </c>
    </row>
    <row r="912" spans="2:14" x14ac:dyDescent="0.3">
      <c r="B912">
        <v>21</v>
      </c>
      <c r="C912">
        <v>5.9</v>
      </c>
      <c r="D912">
        <v>4.88</v>
      </c>
      <c r="E912">
        <v>4.33</v>
      </c>
      <c r="F912">
        <v>3.6</v>
      </c>
      <c r="G912">
        <v>9.32</v>
      </c>
      <c r="H912">
        <v>11.6</v>
      </c>
      <c r="I912">
        <v>251</v>
      </c>
      <c r="J912">
        <v>48.3</v>
      </c>
      <c r="K912">
        <v>35.700000000000003</v>
      </c>
      <c r="L912">
        <v>9.34</v>
      </c>
      <c r="M912">
        <v>7.82</v>
      </c>
      <c r="N912">
        <v>8.8699999999999992</v>
      </c>
    </row>
    <row r="913" spans="1:14" x14ac:dyDescent="0.3">
      <c r="B913">
        <v>22</v>
      </c>
      <c r="C913">
        <v>6.36</v>
      </c>
      <c r="D913">
        <v>4.88</v>
      </c>
      <c r="E913">
        <v>4.33</v>
      </c>
      <c r="F913">
        <v>3.6</v>
      </c>
      <c r="G913">
        <v>7.54</v>
      </c>
      <c r="H913">
        <v>10.8</v>
      </c>
      <c r="I913">
        <v>73.3</v>
      </c>
      <c r="J913">
        <v>61.8</v>
      </c>
      <c r="K913">
        <v>35</v>
      </c>
      <c r="L913">
        <v>9.44</v>
      </c>
      <c r="M913">
        <v>8.59</v>
      </c>
      <c r="N913">
        <v>8.7799999999999994</v>
      </c>
    </row>
    <row r="914" spans="1:14" x14ac:dyDescent="0.3">
      <c r="B914">
        <v>23</v>
      </c>
      <c r="C914">
        <v>5.75</v>
      </c>
      <c r="D914">
        <v>4.82</v>
      </c>
      <c r="E914">
        <v>4.1500000000000004</v>
      </c>
      <c r="F914">
        <v>3.73</v>
      </c>
      <c r="G914">
        <v>7.92</v>
      </c>
      <c r="H914">
        <v>10.8</v>
      </c>
      <c r="I914">
        <v>81.099999999999994</v>
      </c>
      <c r="J914">
        <v>257</v>
      </c>
      <c r="K914">
        <v>34</v>
      </c>
      <c r="L914">
        <v>9.06</v>
      </c>
      <c r="M914">
        <v>8.02</v>
      </c>
      <c r="N914">
        <v>8.59</v>
      </c>
    </row>
    <row r="915" spans="1:14" x14ac:dyDescent="0.3">
      <c r="B915">
        <v>24</v>
      </c>
      <c r="C915">
        <v>5.82</v>
      </c>
      <c r="D915">
        <v>4.82</v>
      </c>
      <c r="E915">
        <v>4.3899999999999997</v>
      </c>
      <c r="F915">
        <v>3.79</v>
      </c>
      <c r="G915">
        <v>8.11</v>
      </c>
      <c r="H915">
        <v>19.8</v>
      </c>
      <c r="I915">
        <v>68.599999999999994</v>
      </c>
      <c r="J915">
        <v>432</v>
      </c>
      <c r="K915">
        <v>32.700000000000003</v>
      </c>
      <c r="L915">
        <v>9.34</v>
      </c>
      <c r="M915">
        <v>8.11</v>
      </c>
      <c r="N915">
        <v>8.68</v>
      </c>
    </row>
    <row r="916" spans="1:14" x14ac:dyDescent="0.3">
      <c r="B916">
        <v>25</v>
      </c>
      <c r="C916">
        <v>5.9</v>
      </c>
      <c r="D916">
        <v>5</v>
      </c>
      <c r="E916">
        <v>4.33</v>
      </c>
      <c r="F916">
        <v>3.79</v>
      </c>
      <c r="G916">
        <v>8.1999999999999993</v>
      </c>
      <c r="H916">
        <v>10.9</v>
      </c>
      <c r="I916">
        <v>68.099999999999994</v>
      </c>
      <c r="J916">
        <v>81.8</v>
      </c>
      <c r="K916" t="s">
        <v>147</v>
      </c>
      <c r="L916">
        <v>9.06</v>
      </c>
      <c r="M916">
        <v>8.4</v>
      </c>
      <c r="N916">
        <v>8.1999999999999993</v>
      </c>
    </row>
    <row r="917" spans="1:14" x14ac:dyDescent="0.3">
      <c r="B917">
        <v>26</v>
      </c>
      <c r="C917">
        <v>5.82</v>
      </c>
      <c r="D917">
        <v>4.88</v>
      </c>
      <c r="E917">
        <v>4.45</v>
      </c>
      <c r="F917">
        <v>3.91</v>
      </c>
      <c r="G917">
        <v>8.49</v>
      </c>
      <c r="H917">
        <v>11.1</v>
      </c>
      <c r="I917">
        <v>112</v>
      </c>
      <c r="J917">
        <v>95.2</v>
      </c>
      <c r="K917" t="s">
        <v>147</v>
      </c>
      <c r="L917">
        <v>9.15</v>
      </c>
      <c r="M917">
        <v>8.11</v>
      </c>
      <c r="N917">
        <v>8.3000000000000007</v>
      </c>
    </row>
    <row r="918" spans="1:14" x14ac:dyDescent="0.3">
      <c r="B918">
        <v>27</v>
      </c>
      <c r="C918">
        <v>5.75</v>
      </c>
      <c r="D918">
        <v>4.76</v>
      </c>
      <c r="E918">
        <v>4.33</v>
      </c>
      <c r="F918">
        <v>3.97</v>
      </c>
      <c r="G918">
        <v>8.68</v>
      </c>
      <c r="H918">
        <v>12.3</v>
      </c>
      <c r="I918">
        <v>119</v>
      </c>
      <c r="J918">
        <v>76</v>
      </c>
      <c r="K918" t="s">
        <v>147</v>
      </c>
      <c r="L918">
        <v>8.7799999999999994</v>
      </c>
      <c r="M918">
        <v>8.49</v>
      </c>
      <c r="N918">
        <v>7.92</v>
      </c>
    </row>
    <row r="919" spans="1:14" x14ac:dyDescent="0.3">
      <c r="B919">
        <v>28</v>
      </c>
      <c r="C919">
        <v>5.59</v>
      </c>
      <c r="D919">
        <v>4.88</v>
      </c>
      <c r="E919">
        <v>4.51</v>
      </c>
      <c r="F919">
        <v>4.96</v>
      </c>
      <c r="G919">
        <v>8.68</v>
      </c>
      <c r="H919">
        <v>33.700000000000003</v>
      </c>
      <c r="I919">
        <v>96.5</v>
      </c>
      <c r="J919">
        <v>67.400000000000006</v>
      </c>
      <c r="K919" t="s">
        <v>147</v>
      </c>
      <c r="L919">
        <v>8.9600000000000009</v>
      </c>
      <c r="M919">
        <v>7.64</v>
      </c>
      <c r="N919">
        <v>8.02</v>
      </c>
    </row>
    <row r="920" spans="1:14" x14ac:dyDescent="0.3">
      <c r="B920">
        <v>29</v>
      </c>
      <c r="C920">
        <v>5.59</v>
      </c>
      <c r="D920">
        <v>4.76</v>
      </c>
      <c r="E920">
        <v>4.33</v>
      </c>
      <c r="F920">
        <v>5.52</v>
      </c>
      <c r="G920">
        <v>8.68</v>
      </c>
      <c r="H920">
        <v>45.9</v>
      </c>
      <c r="I920">
        <v>122</v>
      </c>
      <c r="J920">
        <v>98.6</v>
      </c>
      <c r="K920" t="s">
        <v>147</v>
      </c>
      <c r="L920">
        <v>8.8699999999999992</v>
      </c>
      <c r="M920">
        <v>7.44</v>
      </c>
      <c r="N920">
        <v>7.82</v>
      </c>
    </row>
    <row r="921" spans="1:14" x14ac:dyDescent="0.3">
      <c r="B921">
        <v>30</v>
      </c>
      <c r="C921">
        <v>5.52</v>
      </c>
      <c r="E921">
        <v>4.1500000000000004</v>
      </c>
      <c r="F921">
        <v>5.29</v>
      </c>
      <c r="G921">
        <v>8.6300000000000008</v>
      </c>
      <c r="H921">
        <v>24.4</v>
      </c>
      <c r="I921">
        <v>232</v>
      </c>
      <c r="J921">
        <v>63</v>
      </c>
      <c r="K921" t="s">
        <v>147</v>
      </c>
      <c r="L921">
        <v>8.7799999999999994</v>
      </c>
      <c r="M921">
        <v>7.12</v>
      </c>
      <c r="N921">
        <v>8.1999999999999993</v>
      </c>
    </row>
    <row r="922" spans="1:14" x14ac:dyDescent="0.3">
      <c r="B922">
        <v>31</v>
      </c>
      <c r="C922">
        <v>5.59</v>
      </c>
      <c r="E922">
        <v>4.33</v>
      </c>
      <c r="G922">
        <v>14.9</v>
      </c>
      <c r="I922">
        <v>193</v>
      </c>
      <c r="J922">
        <v>59.8</v>
      </c>
      <c r="L922">
        <v>9.06</v>
      </c>
      <c r="N922">
        <v>7.92</v>
      </c>
    </row>
    <row r="925" spans="1:14" x14ac:dyDescent="0.3">
      <c r="A925">
        <v>1993</v>
      </c>
      <c r="B925">
        <v>1</v>
      </c>
      <c r="C925">
        <v>7.64</v>
      </c>
      <c r="D925">
        <v>5.29</v>
      </c>
      <c r="E925">
        <v>4.45</v>
      </c>
      <c r="F925">
        <v>3.79</v>
      </c>
      <c r="G925">
        <v>15.3</v>
      </c>
      <c r="H925">
        <v>8.11</v>
      </c>
      <c r="I925">
        <v>129</v>
      </c>
      <c r="J925">
        <v>596</v>
      </c>
      <c r="K925">
        <v>47.2</v>
      </c>
      <c r="L925">
        <v>37.200000000000003</v>
      </c>
      <c r="M925">
        <v>28.1</v>
      </c>
      <c r="N925">
        <v>16.899999999999999</v>
      </c>
    </row>
    <row r="926" spans="1:14" x14ac:dyDescent="0.3">
      <c r="B926">
        <v>2</v>
      </c>
      <c r="C926">
        <v>7.35</v>
      </c>
      <c r="D926">
        <v>5.21</v>
      </c>
      <c r="E926">
        <v>4.3899999999999997</v>
      </c>
      <c r="F926">
        <v>3.85</v>
      </c>
      <c r="G926">
        <v>11.7</v>
      </c>
      <c r="H926">
        <v>7.12</v>
      </c>
      <c r="I926">
        <v>96.4</v>
      </c>
      <c r="J926">
        <v>243</v>
      </c>
      <c r="K926">
        <v>46.5</v>
      </c>
      <c r="L926">
        <v>36.5</v>
      </c>
      <c r="M926">
        <v>28.1</v>
      </c>
      <c r="N926">
        <v>17.3</v>
      </c>
    </row>
    <row r="927" spans="1:14" x14ac:dyDescent="0.3">
      <c r="B927">
        <v>3</v>
      </c>
      <c r="C927">
        <v>7.29</v>
      </c>
      <c r="D927">
        <v>5.44</v>
      </c>
      <c r="E927">
        <v>4.1500000000000004</v>
      </c>
      <c r="F927">
        <v>3.85</v>
      </c>
      <c r="G927">
        <v>10.1</v>
      </c>
      <c r="H927">
        <v>7.82</v>
      </c>
      <c r="I927">
        <v>78.900000000000006</v>
      </c>
      <c r="J927">
        <v>210</v>
      </c>
      <c r="K927">
        <v>45.7</v>
      </c>
      <c r="L927">
        <v>36.799999999999997</v>
      </c>
      <c r="M927">
        <v>28.1</v>
      </c>
      <c r="N927">
        <v>16.600000000000001</v>
      </c>
    </row>
    <row r="928" spans="1:14" x14ac:dyDescent="0.3">
      <c r="B928">
        <v>4</v>
      </c>
      <c r="C928">
        <v>6.97</v>
      </c>
      <c r="D928">
        <v>5.29</v>
      </c>
      <c r="E928">
        <v>4.1500000000000004</v>
      </c>
      <c r="F928">
        <v>3.85</v>
      </c>
      <c r="G928">
        <v>9.94</v>
      </c>
      <c r="H928">
        <v>9.25</v>
      </c>
      <c r="I928">
        <v>64.400000000000006</v>
      </c>
      <c r="J928">
        <v>249</v>
      </c>
      <c r="K928">
        <v>45</v>
      </c>
      <c r="L928">
        <v>35.9</v>
      </c>
      <c r="M928">
        <v>28.3</v>
      </c>
      <c r="N928">
        <v>17.2</v>
      </c>
    </row>
    <row r="929" spans="2:14" x14ac:dyDescent="0.3">
      <c r="B929">
        <v>5</v>
      </c>
      <c r="C929">
        <v>6.74</v>
      </c>
      <c r="D929">
        <v>5.0599999999999996</v>
      </c>
      <c r="E929">
        <v>4.2699999999999996</v>
      </c>
      <c r="F929">
        <v>3.73</v>
      </c>
      <c r="G929">
        <v>9.25</v>
      </c>
      <c r="H929">
        <v>8.68</v>
      </c>
      <c r="I929">
        <v>61.5</v>
      </c>
      <c r="J929">
        <v>295</v>
      </c>
      <c r="K929">
        <v>44.8</v>
      </c>
      <c r="L929">
        <v>35.9</v>
      </c>
      <c r="M929">
        <v>27</v>
      </c>
      <c r="N929">
        <v>17.399999999999999</v>
      </c>
    </row>
    <row r="930" spans="2:14" x14ac:dyDescent="0.3">
      <c r="B930">
        <v>6</v>
      </c>
      <c r="C930">
        <v>6.51</v>
      </c>
      <c r="D930">
        <v>5.29</v>
      </c>
      <c r="E930">
        <v>4.21</v>
      </c>
      <c r="F930">
        <v>3.73</v>
      </c>
      <c r="G930">
        <v>9.25</v>
      </c>
      <c r="H930">
        <v>9.15</v>
      </c>
      <c r="I930">
        <v>270</v>
      </c>
      <c r="J930">
        <v>662</v>
      </c>
      <c r="K930">
        <v>43.8</v>
      </c>
      <c r="L930">
        <v>35.299999999999997</v>
      </c>
      <c r="M930">
        <v>27.6</v>
      </c>
      <c r="N930">
        <v>17.600000000000001</v>
      </c>
    </row>
    <row r="931" spans="2:14" x14ac:dyDescent="0.3">
      <c r="B931">
        <v>7</v>
      </c>
      <c r="C931">
        <v>13.3</v>
      </c>
      <c r="D931">
        <v>5.21</v>
      </c>
      <c r="E931">
        <v>4.1500000000000004</v>
      </c>
      <c r="F931">
        <v>3.6</v>
      </c>
      <c r="G931">
        <v>9.91</v>
      </c>
      <c r="H931">
        <v>9.06</v>
      </c>
      <c r="I931">
        <v>102</v>
      </c>
      <c r="J931">
        <v>329</v>
      </c>
      <c r="K931">
        <v>43.6</v>
      </c>
      <c r="L931">
        <v>35.299999999999997</v>
      </c>
      <c r="M931">
        <v>27.2</v>
      </c>
      <c r="N931">
        <v>18.3</v>
      </c>
    </row>
    <row r="932" spans="2:14" x14ac:dyDescent="0.3">
      <c r="B932">
        <v>8</v>
      </c>
      <c r="C932">
        <v>6.28</v>
      </c>
      <c r="D932">
        <v>5.0599999999999996</v>
      </c>
      <c r="E932">
        <v>4.1500000000000004</v>
      </c>
      <c r="F932">
        <v>3.79</v>
      </c>
      <c r="G932">
        <v>21.3</v>
      </c>
      <c r="H932">
        <v>8.1999999999999993</v>
      </c>
      <c r="I932">
        <v>128</v>
      </c>
      <c r="J932">
        <v>237</v>
      </c>
      <c r="K932">
        <v>44.8</v>
      </c>
      <c r="L932">
        <v>34.6</v>
      </c>
      <c r="M932">
        <v>26.5</v>
      </c>
      <c r="N932">
        <v>17.7</v>
      </c>
    </row>
    <row r="933" spans="2:14" x14ac:dyDescent="0.3">
      <c r="B933">
        <v>9</v>
      </c>
      <c r="C933">
        <v>6.43</v>
      </c>
      <c r="D933">
        <v>4.88</v>
      </c>
      <c r="E933">
        <v>3.97</v>
      </c>
      <c r="F933">
        <v>3.6</v>
      </c>
      <c r="G933">
        <v>53.4</v>
      </c>
      <c r="H933">
        <v>8.4</v>
      </c>
      <c r="I933">
        <v>282</v>
      </c>
      <c r="J933">
        <v>277</v>
      </c>
      <c r="K933">
        <v>46.2</v>
      </c>
      <c r="L933">
        <v>34</v>
      </c>
      <c r="M933">
        <v>26</v>
      </c>
      <c r="N933">
        <v>17.100000000000001</v>
      </c>
    </row>
    <row r="934" spans="2:14" x14ac:dyDescent="0.3">
      <c r="B934">
        <v>10</v>
      </c>
      <c r="C934">
        <v>6.2</v>
      </c>
      <c r="D934">
        <v>4.9400000000000004</v>
      </c>
      <c r="E934">
        <v>3.97</v>
      </c>
      <c r="F934">
        <v>3.79</v>
      </c>
      <c r="G934">
        <v>10.3</v>
      </c>
      <c r="H934">
        <v>9.25</v>
      </c>
      <c r="I934">
        <v>176</v>
      </c>
      <c r="J934">
        <v>268</v>
      </c>
      <c r="K934">
        <v>45</v>
      </c>
      <c r="L934">
        <v>34</v>
      </c>
      <c r="M934">
        <v>25.6</v>
      </c>
      <c r="N934">
        <v>19.5</v>
      </c>
    </row>
    <row r="935" spans="2:14" x14ac:dyDescent="0.3">
      <c r="B935">
        <v>11</v>
      </c>
      <c r="C935">
        <v>6.43</v>
      </c>
      <c r="D935">
        <v>4.88</v>
      </c>
      <c r="E935">
        <v>3.97</v>
      </c>
      <c r="F935">
        <v>3.6</v>
      </c>
      <c r="G935">
        <v>7.64</v>
      </c>
      <c r="H935">
        <v>10.6</v>
      </c>
      <c r="I935">
        <v>118</v>
      </c>
      <c r="J935">
        <v>298</v>
      </c>
      <c r="K935">
        <v>359</v>
      </c>
      <c r="L935">
        <v>33.299999999999997</v>
      </c>
      <c r="M935">
        <v>25.5</v>
      </c>
      <c r="N935">
        <v>19.5</v>
      </c>
    </row>
    <row r="936" spans="2:14" x14ac:dyDescent="0.3">
      <c r="B936">
        <v>12</v>
      </c>
      <c r="C936">
        <v>6.2</v>
      </c>
      <c r="D936">
        <v>4.88</v>
      </c>
      <c r="E936">
        <v>4.1500000000000004</v>
      </c>
      <c r="F936">
        <v>5.59</v>
      </c>
      <c r="G936">
        <v>8.49</v>
      </c>
      <c r="H936">
        <v>9.8800000000000008</v>
      </c>
      <c r="I936">
        <v>94.6</v>
      </c>
      <c r="J936">
        <v>249</v>
      </c>
      <c r="K936">
        <v>157</v>
      </c>
      <c r="L936">
        <v>33.299999999999997</v>
      </c>
      <c r="M936">
        <v>25</v>
      </c>
      <c r="N936">
        <v>18.2</v>
      </c>
    </row>
    <row r="937" spans="2:14" x14ac:dyDescent="0.3">
      <c r="B937">
        <v>13</v>
      </c>
      <c r="C937">
        <v>6.2</v>
      </c>
      <c r="D937">
        <v>4.7</v>
      </c>
      <c r="E937">
        <v>3.97</v>
      </c>
      <c r="F937">
        <v>8.02</v>
      </c>
      <c r="G937">
        <v>7.12</v>
      </c>
      <c r="H937">
        <v>28.1</v>
      </c>
      <c r="I937">
        <v>97.1</v>
      </c>
      <c r="J937">
        <v>210</v>
      </c>
      <c r="K937">
        <v>46.2</v>
      </c>
      <c r="L937">
        <v>32.700000000000003</v>
      </c>
      <c r="M937">
        <v>24.6</v>
      </c>
      <c r="N937">
        <v>17.399999999999999</v>
      </c>
    </row>
    <row r="938" spans="2:14" x14ac:dyDescent="0.3">
      <c r="B938">
        <v>14</v>
      </c>
      <c r="C938">
        <v>6.51</v>
      </c>
      <c r="D938">
        <v>4.7</v>
      </c>
      <c r="E938">
        <v>4.1500000000000004</v>
      </c>
      <c r="F938">
        <v>6.2</v>
      </c>
      <c r="G938">
        <v>8.1999999999999993</v>
      </c>
      <c r="H938">
        <v>25.6</v>
      </c>
      <c r="I938">
        <v>246</v>
      </c>
      <c r="J938">
        <v>195</v>
      </c>
      <c r="K938">
        <v>42.2</v>
      </c>
      <c r="L938">
        <v>32.700000000000003</v>
      </c>
      <c r="M938">
        <v>24.1</v>
      </c>
      <c r="N938">
        <v>18</v>
      </c>
    </row>
    <row r="939" spans="2:14" x14ac:dyDescent="0.3">
      <c r="B939">
        <v>15</v>
      </c>
      <c r="C939">
        <v>6.28</v>
      </c>
      <c r="D939">
        <v>4.51</v>
      </c>
      <c r="E939">
        <v>4.33</v>
      </c>
      <c r="F939">
        <v>5.21</v>
      </c>
      <c r="G939">
        <v>8.59</v>
      </c>
      <c r="H939">
        <v>30.6</v>
      </c>
      <c r="I939">
        <v>158</v>
      </c>
      <c r="J939">
        <v>173</v>
      </c>
      <c r="K939">
        <v>41.7</v>
      </c>
      <c r="L939">
        <v>32.1</v>
      </c>
      <c r="M939">
        <v>22.9</v>
      </c>
      <c r="N939">
        <v>17.7</v>
      </c>
    </row>
    <row r="940" spans="2:14" x14ac:dyDescent="0.3">
      <c r="B940">
        <v>16</v>
      </c>
      <c r="C940">
        <v>6.2</v>
      </c>
      <c r="D940">
        <v>4.6399999999999997</v>
      </c>
      <c r="E940">
        <v>4.33</v>
      </c>
      <c r="F940">
        <v>5.37</v>
      </c>
      <c r="G940">
        <v>9.06</v>
      </c>
      <c r="H940">
        <v>42.6</v>
      </c>
      <c r="I940">
        <v>123</v>
      </c>
      <c r="J940">
        <v>161</v>
      </c>
      <c r="K940">
        <v>73.099999999999994</v>
      </c>
      <c r="L940">
        <v>31.6</v>
      </c>
      <c r="M940">
        <v>22.2</v>
      </c>
      <c r="N940">
        <v>17.399999999999999</v>
      </c>
    </row>
    <row r="941" spans="2:14" x14ac:dyDescent="0.3">
      <c r="B941">
        <v>17</v>
      </c>
      <c r="C941">
        <v>6.2</v>
      </c>
      <c r="D941">
        <v>4.6399999999999997</v>
      </c>
      <c r="E941">
        <v>4.33</v>
      </c>
      <c r="F941">
        <v>5.14</v>
      </c>
      <c r="G941">
        <v>9.25</v>
      </c>
      <c r="H941">
        <v>39.6</v>
      </c>
      <c r="I941">
        <v>104</v>
      </c>
      <c r="J941">
        <v>146</v>
      </c>
      <c r="K941">
        <v>38.5</v>
      </c>
      <c r="L941">
        <v>32.1</v>
      </c>
      <c r="M941">
        <v>21.9</v>
      </c>
      <c r="N941">
        <v>17.600000000000001</v>
      </c>
    </row>
    <row r="942" spans="2:14" x14ac:dyDescent="0.3">
      <c r="B942">
        <v>18</v>
      </c>
      <c r="C942">
        <v>5.98</v>
      </c>
      <c r="D942">
        <v>4.51</v>
      </c>
      <c r="E942">
        <v>4.1500000000000004</v>
      </c>
      <c r="F942">
        <v>6.3</v>
      </c>
      <c r="G942">
        <v>8.68</v>
      </c>
      <c r="H942">
        <v>203</v>
      </c>
      <c r="I942">
        <v>98.6</v>
      </c>
      <c r="J942">
        <v>138</v>
      </c>
      <c r="K942">
        <v>36.5</v>
      </c>
      <c r="L942">
        <v>32.1</v>
      </c>
      <c r="M942">
        <v>21.2</v>
      </c>
      <c r="N942">
        <v>16.899999999999999</v>
      </c>
    </row>
    <row r="943" spans="2:14" x14ac:dyDescent="0.3">
      <c r="B943">
        <v>19</v>
      </c>
      <c r="C943">
        <v>6.05</v>
      </c>
      <c r="D943">
        <v>4.51</v>
      </c>
      <c r="E943">
        <v>4.33</v>
      </c>
      <c r="F943">
        <v>6.66</v>
      </c>
      <c r="G943">
        <v>8.3000000000000007</v>
      </c>
      <c r="H943">
        <v>587</v>
      </c>
      <c r="I943">
        <v>93.1</v>
      </c>
      <c r="J943">
        <v>134</v>
      </c>
      <c r="K943">
        <v>35.299999999999997</v>
      </c>
      <c r="L943">
        <v>31.6</v>
      </c>
      <c r="M943">
        <v>21</v>
      </c>
      <c r="N943">
        <v>16.600000000000001</v>
      </c>
    </row>
    <row r="944" spans="2:14" x14ac:dyDescent="0.3">
      <c r="B944">
        <v>20</v>
      </c>
      <c r="C944">
        <v>6.05</v>
      </c>
      <c r="D944">
        <v>4.33</v>
      </c>
      <c r="E944">
        <v>4.1500000000000004</v>
      </c>
      <c r="F944">
        <v>6.43</v>
      </c>
      <c r="G944">
        <v>8.02</v>
      </c>
      <c r="H944">
        <v>120</v>
      </c>
      <c r="I944">
        <v>126</v>
      </c>
      <c r="J944">
        <v>103</v>
      </c>
      <c r="K944">
        <v>35.5</v>
      </c>
      <c r="L944">
        <v>31.6</v>
      </c>
      <c r="M944">
        <v>21.3</v>
      </c>
      <c r="N944">
        <v>16.2</v>
      </c>
    </row>
    <row r="945" spans="1:14" x14ac:dyDescent="0.3">
      <c r="B945">
        <v>21</v>
      </c>
      <c r="C945">
        <v>5.75</v>
      </c>
      <c r="D945">
        <v>4.33</v>
      </c>
      <c r="E945">
        <v>4.33</v>
      </c>
      <c r="F945">
        <v>8.8699999999999992</v>
      </c>
      <c r="G945">
        <v>7.92</v>
      </c>
      <c r="H945">
        <v>70.099999999999994</v>
      </c>
      <c r="I945">
        <v>142</v>
      </c>
      <c r="J945">
        <v>89.2</v>
      </c>
      <c r="K945">
        <v>35</v>
      </c>
      <c r="L945">
        <v>31</v>
      </c>
      <c r="M945">
        <v>21.4</v>
      </c>
      <c r="N945">
        <v>16</v>
      </c>
    </row>
    <row r="946" spans="1:14" x14ac:dyDescent="0.3">
      <c r="B946">
        <v>22</v>
      </c>
      <c r="C946">
        <v>5.82</v>
      </c>
      <c r="D946">
        <v>4.2699999999999996</v>
      </c>
      <c r="E946">
        <v>4.45</v>
      </c>
      <c r="F946">
        <v>7.82</v>
      </c>
      <c r="G946">
        <v>7.64</v>
      </c>
      <c r="H946">
        <v>55.9</v>
      </c>
      <c r="I946">
        <v>140</v>
      </c>
      <c r="J946">
        <v>84</v>
      </c>
      <c r="K946">
        <v>34.4</v>
      </c>
      <c r="L946">
        <v>31</v>
      </c>
      <c r="M946">
        <v>21.4</v>
      </c>
      <c r="N946">
        <v>15.6</v>
      </c>
    </row>
    <row r="947" spans="1:14" x14ac:dyDescent="0.3">
      <c r="B947">
        <v>23</v>
      </c>
      <c r="C947">
        <v>5.67</v>
      </c>
      <c r="D947">
        <v>4.1500000000000004</v>
      </c>
      <c r="E947">
        <v>4.33</v>
      </c>
      <c r="F947">
        <v>11.2</v>
      </c>
      <c r="G947">
        <v>7.73</v>
      </c>
      <c r="H947">
        <v>543</v>
      </c>
      <c r="I947">
        <v>127</v>
      </c>
      <c r="J947">
        <v>71.8</v>
      </c>
      <c r="K947">
        <v>38.5</v>
      </c>
      <c r="L947">
        <v>31.8</v>
      </c>
      <c r="M947">
        <v>21.6</v>
      </c>
      <c r="N947">
        <v>15.8</v>
      </c>
    </row>
    <row r="948" spans="1:14" x14ac:dyDescent="0.3">
      <c r="B948">
        <v>24</v>
      </c>
      <c r="C948">
        <v>5.52</v>
      </c>
      <c r="D948">
        <v>4.21</v>
      </c>
      <c r="E948">
        <v>4.1500000000000004</v>
      </c>
      <c r="F948">
        <v>10.7</v>
      </c>
      <c r="G948">
        <v>8.68</v>
      </c>
      <c r="H948">
        <v>164</v>
      </c>
      <c r="I948">
        <v>143</v>
      </c>
      <c r="J948">
        <v>68.400000000000006</v>
      </c>
      <c r="K948">
        <v>39.799999999999997</v>
      </c>
      <c r="L948">
        <v>31</v>
      </c>
      <c r="M948">
        <v>19.600000000000001</v>
      </c>
      <c r="N948">
        <v>15.6</v>
      </c>
    </row>
    <row r="949" spans="1:14" x14ac:dyDescent="0.3">
      <c r="B949">
        <v>25</v>
      </c>
      <c r="C949">
        <v>5.75</v>
      </c>
      <c r="D949">
        <v>4.6399999999999997</v>
      </c>
      <c r="E949">
        <v>4.21</v>
      </c>
      <c r="F949">
        <v>8.02</v>
      </c>
      <c r="G949">
        <v>8.59</v>
      </c>
      <c r="H949">
        <v>73.099999999999994</v>
      </c>
      <c r="I949">
        <v>164</v>
      </c>
      <c r="J949">
        <v>65.7</v>
      </c>
      <c r="K949">
        <v>41.9</v>
      </c>
      <c r="L949">
        <v>30.4</v>
      </c>
      <c r="M949">
        <v>19.2</v>
      </c>
      <c r="N949">
        <v>14.5</v>
      </c>
    </row>
    <row r="950" spans="1:14" x14ac:dyDescent="0.3">
      <c r="B950">
        <v>26</v>
      </c>
      <c r="C950">
        <v>5.52</v>
      </c>
      <c r="D950">
        <v>4.33</v>
      </c>
      <c r="E950">
        <v>4.1500000000000004</v>
      </c>
      <c r="F950">
        <v>8.59</v>
      </c>
      <c r="G950">
        <v>12.9</v>
      </c>
      <c r="H950">
        <v>83.9</v>
      </c>
      <c r="I950">
        <v>137</v>
      </c>
      <c r="J950">
        <v>62.1</v>
      </c>
      <c r="K950">
        <v>38.200000000000003</v>
      </c>
      <c r="L950">
        <v>30.2</v>
      </c>
      <c r="M950">
        <v>18.2</v>
      </c>
      <c r="N950">
        <v>12.1</v>
      </c>
    </row>
    <row r="951" spans="1:14" x14ac:dyDescent="0.3">
      <c r="B951">
        <v>27</v>
      </c>
      <c r="C951">
        <v>5.52</v>
      </c>
      <c r="D951">
        <v>4.1500000000000004</v>
      </c>
      <c r="E951">
        <v>4.33</v>
      </c>
      <c r="F951">
        <v>10.7</v>
      </c>
      <c r="G951">
        <v>8.02</v>
      </c>
      <c r="H951">
        <v>72.2</v>
      </c>
      <c r="I951">
        <v>133</v>
      </c>
      <c r="J951">
        <v>57.5</v>
      </c>
      <c r="K951">
        <v>38.5</v>
      </c>
      <c r="L951">
        <v>29.8</v>
      </c>
      <c r="M951">
        <v>17.600000000000001</v>
      </c>
      <c r="N951">
        <v>12.5</v>
      </c>
    </row>
    <row r="952" spans="1:14" x14ac:dyDescent="0.3">
      <c r="B952">
        <v>28</v>
      </c>
      <c r="C952">
        <v>5.29</v>
      </c>
      <c r="D952">
        <v>3.97</v>
      </c>
      <c r="E952">
        <v>4.09</v>
      </c>
      <c r="F952">
        <v>11.5</v>
      </c>
      <c r="G952">
        <v>8.4</v>
      </c>
      <c r="H952">
        <v>81.7</v>
      </c>
      <c r="I952">
        <v>209</v>
      </c>
      <c r="J952">
        <v>54.7</v>
      </c>
      <c r="K952">
        <v>40</v>
      </c>
      <c r="L952">
        <v>29.5</v>
      </c>
      <c r="M952">
        <v>17.8</v>
      </c>
      <c r="N952">
        <v>11.8</v>
      </c>
    </row>
    <row r="953" spans="1:14" x14ac:dyDescent="0.3">
      <c r="B953">
        <v>29</v>
      </c>
      <c r="C953">
        <v>5.29</v>
      </c>
      <c r="E953">
        <v>3.97</v>
      </c>
      <c r="F953">
        <v>11.2</v>
      </c>
      <c r="G953">
        <v>8.3000000000000007</v>
      </c>
      <c r="H953">
        <v>70.3</v>
      </c>
      <c r="I953">
        <v>172</v>
      </c>
      <c r="J953">
        <v>53.1</v>
      </c>
      <c r="K953">
        <v>38</v>
      </c>
      <c r="L953">
        <v>29.3</v>
      </c>
      <c r="M953">
        <v>17.399999999999999</v>
      </c>
      <c r="N953">
        <v>9.25</v>
      </c>
    </row>
    <row r="954" spans="1:14" x14ac:dyDescent="0.3">
      <c r="B954">
        <v>30</v>
      </c>
      <c r="C954">
        <v>6.28</v>
      </c>
      <c r="E954">
        <v>3.97</v>
      </c>
      <c r="F954">
        <v>8.8699999999999992</v>
      </c>
      <c r="G954">
        <v>14.8</v>
      </c>
      <c r="H954">
        <v>108</v>
      </c>
      <c r="I954">
        <v>228</v>
      </c>
      <c r="J954">
        <v>52.6</v>
      </c>
      <c r="K954">
        <v>37.6</v>
      </c>
      <c r="L954">
        <v>28.7</v>
      </c>
      <c r="M954">
        <v>17.3</v>
      </c>
      <c r="N954">
        <v>7.12</v>
      </c>
    </row>
    <row r="955" spans="1:14" x14ac:dyDescent="0.3">
      <c r="B955">
        <v>31</v>
      </c>
      <c r="C955">
        <v>6.05</v>
      </c>
      <c r="E955">
        <v>3.79</v>
      </c>
      <c r="G955">
        <v>8.02</v>
      </c>
      <c r="I955">
        <v>289</v>
      </c>
      <c r="J955">
        <v>49</v>
      </c>
      <c r="L955">
        <v>28.7</v>
      </c>
      <c r="N955">
        <v>6.89</v>
      </c>
    </row>
    <row r="958" spans="1:14" x14ac:dyDescent="0.3">
      <c r="A958">
        <v>1994</v>
      </c>
      <c r="B958">
        <v>1</v>
      </c>
      <c r="C958">
        <v>6.72</v>
      </c>
      <c r="D958">
        <v>4.2</v>
      </c>
      <c r="E958">
        <v>3.46</v>
      </c>
      <c r="F958">
        <v>4.0199999999999996</v>
      </c>
      <c r="G958">
        <v>3.27</v>
      </c>
      <c r="H958">
        <v>9.34</v>
      </c>
      <c r="I958">
        <v>33.9</v>
      </c>
      <c r="J958">
        <v>65.5</v>
      </c>
      <c r="K958">
        <v>52.1</v>
      </c>
      <c r="L958">
        <v>25.8</v>
      </c>
      <c r="M958">
        <v>13.1</v>
      </c>
      <c r="N958">
        <v>8.58</v>
      </c>
    </row>
    <row r="959" spans="1:14" x14ac:dyDescent="0.3">
      <c r="B959">
        <v>2</v>
      </c>
      <c r="C959">
        <v>6.72</v>
      </c>
      <c r="D959">
        <v>4.2</v>
      </c>
      <c r="E959">
        <v>3.46</v>
      </c>
      <c r="F959">
        <v>3.95</v>
      </c>
      <c r="G959">
        <v>3.64</v>
      </c>
      <c r="H959">
        <v>8.8699999999999992</v>
      </c>
      <c r="I959">
        <v>46.2</v>
      </c>
      <c r="J959">
        <v>86</v>
      </c>
      <c r="K959">
        <v>52.9</v>
      </c>
      <c r="L959">
        <v>24.2</v>
      </c>
      <c r="M959">
        <v>12.6</v>
      </c>
      <c r="N959">
        <v>8.2899999999999991</v>
      </c>
    </row>
    <row r="960" spans="1:14" x14ac:dyDescent="0.3">
      <c r="B960">
        <v>3</v>
      </c>
      <c r="C960">
        <v>6.49</v>
      </c>
      <c r="D960">
        <v>4.1399999999999997</v>
      </c>
      <c r="E960">
        <v>3.46</v>
      </c>
      <c r="F960">
        <v>4.08</v>
      </c>
      <c r="G960">
        <v>4.45</v>
      </c>
      <c r="H960">
        <v>8.8699999999999992</v>
      </c>
      <c r="I960">
        <v>32.299999999999997</v>
      </c>
      <c r="J960">
        <v>52.5</v>
      </c>
      <c r="K960">
        <v>73.2</v>
      </c>
      <c r="L960">
        <v>22.5</v>
      </c>
      <c r="M960">
        <v>12.1</v>
      </c>
      <c r="N960">
        <v>7.43</v>
      </c>
    </row>
    <row r="961" spans="2:14" x14ac:dyDescent="0.3">
      <c r="B961">
        <v>4</v>
      </c>
      <c r="C961">
        <v>6.25</v>
      </c>
      <c r="D961">
        <v>4.26</v>
      </c>
      <c r="E961">
        <v>3.4</v>
      </c>
      <c r="F961">
        <v>4.1399999999999997</v>
      </c>
      <c r="G961">
        <v>4.45</v>
      </c>
      <c r="H961">
        <v>9.73</v>
      </c>
      <c r="I961">
        <v>37.9</v>
      </c>
      <c r="J961">
        <v>36.200000000000003</v>
      </c>
      <c r="K961">
        <v>55.3</v>
      </c>
      <c r="L961">
        <v>22.5</v>
      </c>
      <c r="M961">
        <v>11.8</v>
      </c>
      <c r="N961">
        <v>13.4</v>
      </c>
    </row>
    <row r="962" spans="2:14" x14ac:dyDescent="0.3">
      <c r="B962">
        <v>5</v>
      </c>
      <c r="C962">
        <v>6.09</v>
      </c>
      <c r="D962">
        <v>4.1399999999999997</v>
      </c>
      <c r="E962">
        <v>3.46</v>
      </c>
      <c r="F962">
        <v>3.95</v>
      </c>
      <c r="G962">
        <v>3.83</v>
      </c>
      <c r="H962">
        <v>8.1999999999999993</v>
      </c>
      <c r="I962">
        <v>31.7</v>
      </c>
      <c r="J962">
        <v>38.700000000000003</v>
      </c>
      <c r="K962">
        <v>48.8</v>
      </c>
      <c r="L962">
        <v>22.9</v>
      </c>
      <c r="M962">
        <v>11.8</v>
      </c>
      <c r="N962">
        <v>11.3</v>
      </c>
    </row>
    <row r="963" spans="2:14" x14ac:dyDescent="0.3">
      <c r="B963">
        <v>6</v>
      </c>
      <c r="C963">
        <v>5.78</v>
      </c>
      <c r="D963">
        <v>4.2</v>
      </c>
      <c r="E963">
        <v>3.58</v>
      </c>
      <c r="F963">
        <v>3.77</v>
      </c>
      <c r="G963">
        <v>3.71</v>
      </c>
      <c r="H963">
        <v>6.96</v>
      </c>
      <c r="I963">
        <v>34.700000000000003</v>
      </c>
      <c r="J963">
        <v>40.9</v>
      </c>
      <c r="K963">
        <v>46.4</v>
      </c>
      <c r="L963">
        <v>22.5</v>
      </c>
      <c r="M963">
        <v>11.3</v>
      </c>
      <c r="N963">
        <v>13.4</v>
      </c>
    </row>
    <row r="964" spans="2:14" x14ac:dyDescent="0.3">
      <c r="B964">
        <v>7</v>
      </c>
      <c r="C964">
        <v>5.46</v>
      </c>
      <c r="D964">
        <v>4.33</v>
      </c>
      <c r="E964">
        <v>3.4</v>
      </c>
      <c r="F964">
        <v>3.58</v>
      </c>
      <c r="G964">
        <v>3.4</v>
      </c>
      <c r="H964">
        <v>11.6</v>
      </c>
      <c r="I964">
        <v>118</v>
      </c>
      <c r="J964">
        <v>44.4</v>
      </c>
      <c r="K964">
        <v>46.6</v>
      </c>
      <c r="L964">
        <v>21.8</v>
      </c>
      <c r="M964">
        <v>11</v>
      </c>
      <c r="N964">
        <v>10</v>
      </c>
    </row>
    <row r="965" spans="2:14" x14ac:dyDescent="0.3">
      <c r="B965">
        <v>8</v>
      </c>
      <c r="C965">
        <v>5.31</v>
      </c>
      <c r="D965">
        <v>4.33</v>
      </c>
      <c r="E965">
        <v>3.4</v>
      </c>
      <c r="F965">
        <v>3.52</v>
      </c>
      <c r="G965">
        <v>3.27</v>
      </c>
      <c r="H965">
        <v>7.91</v>
      </c>
      <c r="I965">
        <v>354</v>
      </c>
      <c r="J965">
        <v>58.9</v>
      </c>
      <c r="K965">
        <v>43.7</v>
      </c>
      <c r="L965">
        <v>20.2</v>
      </c>
      <c r="M965">
        <v>10.8</v>
      </c>
      <c r="N965">
        <v>9.44</v>
      </c>
    </row>
    <row r="966" spans="2:14" x14ac:dyDescent="0.3">
      <c r="B966">
        <v>9</v>
      </c>
      <c r="C966">
        <v>5.23</v>
      </c>
      <c r="D966">
        <v>4.08</v>
      </c>
      <c r="E966">
        <v>3.4</v>
      </c>
      <c r="F966">
        <v>3.4</v>
      </c>
      <c r="G966">
        <v>3.4</v>
      </c>
      <c r="H966">
        <v>77.5</v>
      </c>
      <c r="I966">
        <v>86.8</v>
      </c>
      <c r="J966">
        <v>79</v>
      </c>
      <c r="K966">
        <v>48.6</v>
      </c>
      <c r="L966">
        <v>19.2</v>
      </c>
      <c r="M966">
        <v>10.4</v>
      </c>
      <c r="N966">
        <v>8.58</v>
      </c>
    </row>
    <row r="967" spans="2:14" x14ac:dyDescent="0.3">
      <c r="B967">
        <v>10</v>
      </c>
      <c r="C967">
        <v>5.07</v>
      </c>
      <c r="D967">
        <v>3.95</v>
      </c>
      <c r="E967">
        <v>3.58</v>
      </c>
      <c r="F967">
        <v>3.27</v>
      </c>
      <c r="G967">
        <v>3.52</v>
      </c>
      <c r="H967">
        <v>208</v>
      </c>
      <c r="I967">
        <v>76.7</v>
      </c>
      <c r="J967">
        <v>63.9</v>
      </c>
      <c r="K967">
        <v>49.8</v>
      </c>
      <c r="L967">
        <v>18.2</v>
      </c>
      <c r="M967">
        <v>10.1</v>
      </c>
      <c r="N967">
        <v>9.15</v>
      </c>
    </row>
    <row r="968" spans="2:14" x14ac:dyDescent="0.3">
      <c r="B968">
        <v>11</v>
      </c>
      <c r="C968">
        <v>5.15</v>
      </c>
      <c r="D968">
        <v>3.89</v>
      </c>
      <c r="E968">
        <v>4.76</v>
      </c>
      <c r="F968">
        <v>3.12</v>
      </c>
      <c r="G968">
        <v>3.89</v>
      </c>
      <c r="H968">
        <v>529</v>
      </c>
      <c r="I968">
        <v>30.3</v>
      </c>
      <c r="J968">
        <v>68.900000000000006</v>
      </c>
      <c r="K968">
        <v>46.3</v>
      </c>
      <c r="L968">
        <v>17</v>
      </c>
      <c r="M968">
        <v>9.92</v>
      </c>
      <c r="N968">
        <v>8.58</v>
      </c>
    </row>
    <row r="969" spans="2:14" x14ac:dyDescent="0.3">
      <c r="B969">
        <v>12</v>
      </c>
      <c r="C969">
        <v>4.95</v>
      </c>
      <c r="D969">
        <v>3.77</v>
      </c>
      <c r="E969">
        <v>5.0999999999999996</v>
      </c>
      <c r="F969">
        <v>3.07</v>
      </c>
      <c r="G969">
        <v>4.1399999999999997</v>
      </c>
      <c r="H969">
        <v>81.5</v>
      </c>
      <c r="I969">
        <v>25.4</v>
      </c>
      <c r="J969">
        <v>62.1</v>
      </c>
      <c r="K969">
        <v>52.6</v>
      </c>
      <c r="L969">
        <v>16.600000000000001</v>
      </c>
      <c r="M969">
        <v>9.73</v>
      </c>
      <c r="N969">
        <v>7.19</v>
      </c>
    </row>
    <row r="970" spans="2:14" x14ac:dyDescent="0.3">
      <c r="B970">
        <v>13</v>
      </c>
      <c r="C970">
        <v>4.88</v>
      </c>
      <c r="D970">
        <v>3.77</v>
      </c>
      <c r="E970">
        <v>4.7</v>
      </c>
      <c r="F970">
        <v>3.27</v>
      </c>
      <c r="G970">
        <v>3.89</v>
      </c>
      <c r="H970">
        <v>24.6</v>
      </c>
      <c r="I970">
        <v>38.700000000000003</v>
      </c>
      <c r="J970">
        <v>62.7</v>
      </c>
      <c r="K970">
        <v>48.8</v>
      </c>
      <c r="L970">
        <v>16.2</v>
      </c>
      <c r="M970">
        <v>9.44</v>
      </c>
      <c r="N970">
        <v>7.19</v>
      </c>
    </row>
    <row r="971" spans="2:14" x14ac:dyDescent="0.3">
      <c r="B971">
        <v>14</v>
      </c>
      <c r="C971">
        <v>4.88</v>
      </c>
      <c r="D971">
        <v>3.77</v>
      </c>
      <c r="E971">
        <v>4.33</v>
      </c>
      <c r="F971">
        <v>2.98</v>
      </c>
      <c r="G971">
        <v>3.58</v>
      </c>
      <c r="H971">
        <v>29.2</v>
      </c>
      <c r="I971">
        <v>64.599999999999994</v>
      </c>
      <c r="J971">
        <v>60.7</v>
      </c>
      <c r="K971">
        <v>46.6</v>
      </c>
      <c r="L971">
        <v>16.2</v>
      </c>
      <c r="M971">
        <v>9.44</v>
      </c>
      <c r="N971">
        <v>7.19</v>
      </c>
    </row>
    <row r="972" spans="2:14" x14ac:dyDescent="0.3">
      <c r="B972">
        <v>15</v>
      </c>
      <c r="C972">
        <v>4.7</v>
      </c>
      <c r="D972">
        <v>3.58</v>
      </c>
      <c r="E972">
        <v>4.1399999999999997</v>
      </c>
      <c r="F972">
        <v>3.27</v>
      </c>
      <c r="G972">
        <v>3.4</v>
      </c>
      <c r="H972">
        <v>31.5</v>
      </c>
      <c r="I972">
        <v>77.3</v>
      </c>
      <c r="J972">
        <v>59.9</v>
      </c>
      <c r="K972">
        <v>46.1</v>
      </c>
      <c r="L972">
        <v>15.8</v>
      </c>
      <c r="M972">
        <v>9.73</v>
      </c>
      <c r="N972">
        <v>6.96</v>
      </c>
    </row>
    <row r="973" spans="2:14" x14ac:dyDescent="0.3">
      <c r="B973">
        <v>16</v>
      </c>
      <c r="C973">
        <v>4.7</v>
      </c>
      <c r="D973">
        <v>3.77</v>
      </c>
      <c r="E973">
        <v>4.45</v>
      </c>
      <c r="F973">
        <v>3.46</v>
      </c>
      <c r="G973">
        <v>3.58</v>
      </c>
      <c r="H973">
        <v>32</v>
      </c>
      <c r="I973">
        <v>23.4</v>
      </c>
      <c r="J973">
        <v>58.3</v>
      </c>
      <c r="K973">
        <v>47.4</v>
      </c>
      <c r="L973">
        <v>16.2</v>
      </c>
      <c r="M973">
        <v>9.73</v>
      </c>
      <c r="N973">
        <v>7.43</v>
      </c>
    </row>
    <row r="974" spans="2:14" x14ac:dyDescent="0.3">
      <c r="B974">
        <v>17</v>
      </c>
      <c r="C974">
        <v>4.51</v>
      </c>
      <c r="D974">
        <v>3.58</v>
      </c>
      <c r="E974">
        <v>4.1399999999999997</v>
      </c>
      <c r="F974">
        <v>3.46</v>
      </c>
      <c r="G974">
        <v>3.52</v>
      </c>
      <c r="H974">
        <v>38.799999999999997</v>
      </c>
      <c r="I974">
        <v>27.7</v>
      </c>
      <c r="J974">
        <v>47.5</v>
      </c>
      <c r="K974">
        <v>51.5</v>
      </c>
      <c r="L974">
        <v>15.6</v>
      </c>
      <c r="M974">
        <v>9.44</v>
      </c>
      <c r="N974">
        <v>6.96</v>
      </c>
    </row>
    <row r="975" spans="2:14" x14ac:dyDescent="0.3">
      <c r="B975">
        <v>18</v>
      </c>
      <c r="C975">
        <v>4.51</v>
      </c>
      <c r="D975">
        <v>3.64</v>
      </c>
      <c r="E975">
        <v>3.89</v>
      </c>
      <c r="F975">
        <v>3.58</v>
      </c>
      <c r="G975">
        <v>3.58</v>
      </c>
      <c r="H975">
        <v>28.2</v>
      </c>
      <c r="I975">
        <v>55.8</v>
      </c>
      <c r="J975">
        <v>48.7</v>
      </c>
      <c r="K975">
        <v>43</v>
      </c>
      <c r="L975">
        <v>15.2</v>
      </c>
      <c r="M975">
        <v>9.15</v>
      </c>
      <c r="N975">
        <v>6.96</v>
      </c>
    </row>
    <row r="976" spans="2:14" x14ac:dyDescent="0.3">
      <c r="B976">
        <v>19</v>
      </c>
      <c r="C976">
        <v>4.33</v>
      </c>
      <c r="D976">
        <v>3.52</v>
      </c>
      <c r="E976">
        <v>3.58</v>
      </c>
      <c r="F976">
        <v>3.4</v>
      </c>
      <c r="G976">
        <v>3.4</v>
      </c>
      <c r="H976">
        <v>32.5</v>
      </c>
      <c r="I976">
        <v>27.2</v>
      </c>
      <c r="J976">
        <v>50.6</v>
      </c>
      <c r="K976">
        <v>42.6</v>
      </c>
      <c r="L976">
        <v>15</v>
      </c>
      <c r="M976">
        <v>9.15</v>
      </c>
      <c r="N976">
        <v>6.96</v>
      </c>
    </row>
    <row r="977" spans="1:14" x14ac:dyDescent="0.3">
      <c r="B977">
        <v>20</v>
      </c>
      <c r="C977">
        <v>4.45</v>
      </c>
      <c r="D977">
        <v>3.4</v>
      </c>
      <c r="E977">
        <v>3.71</v>
      </c>
      <c r="F977">
        <v>3.21</v>
      </c>
      <c r="G977">
        <v>4.33</v>
      </c>
      <c r="H977">
        <v>65.5</v>
      </c>
      <c r="I977">
        <v>25.6</v>
      </c>
      <c r="J977">
        <v>50.4</v>
      </c>
      <c r="K977">
        <v>42.6</v>
      </c>
      <c r="L977">
        <v>14.9</v>
      </c>
      <c r="M977">
        <v>8.86</v>
      </c>
      <c r="N977">
        <v>7.43</v>
      </c>
    </row>
    <row r="978" spans="1:14" x14ac:dyDescent="0.3">
      <c r="B978">
        <v>21</v>
      </c>
      <c r="C978">
        <v>4.3899999999999997</v>
      </c>
      <c r="D978">
        <v>3.77</v>
      </c>
      <c r="E978">
        <v>3.46</v>
      </c>
      <c r="F978">
        <v>3.4</v>
      </c>
      <c r="G978">
        <v>3.4</v>
      </c>
      <c r="H978">
        <v>75.400000000000006</v>
      </c>
      <c r="I978">
        <v>31.1</v>
      </c>
      <c r="J978">
        <v>76.8</v>
      </c>
      <c r="K978">
        <v>40</v>
      </c>
      <c r="L978">
        <v>14.5</v>
      </c>
      <c r="M978">
        <v>9.15</v>
      </c>
      <c r="N978">
        <v>6.96</v>
      </c>
    </row>
    <row r="979" spans="1:14" x14ac:dyDescent="0.3">
      <c r="B979">
        <v>22</v>
      </c>
      <c r="C979">
        <v>4.45</v>
      </c>
      <c r="D979">
        <v>3.95</v>
      </c>
      <c r="E979">
        <v>3.46</v>
      </c>
      <c r="F979">
        <v>3.4</v>
      </c>
      <c r="G979">
        <v>4.3899999999999997</v>
      </c>
      <c r="H979">
        <v>43</v>
      </c>
      <c r="I979">
        <v>31.3</v>
      </c>
      <c r="J979">
        <v>65.099999999999994</v>
      </c>
      <c r="K979">
        <v>39.299999999999997</v>
      </c>
      <c r="L979">
        <v>14.1</v>
      </c>
      <c r="M979">
        <v>9.44</v>
      </c>
      <c r="N979">
        <v>7.19</v>
      </c>
    </row>
    <row r="980" spans="1:14" x14ac:dyDescent="0.3">
      <c r="B980">
        <v>23</v>
      </c>
      <c r="C980">
        <v>4.3899999999999997</v>
      </c>
      <c r="D980">
        <v>4.26</v>
      </c>
      <c r="E980">
        <v>3.4</v>
      </c>
      <c r="F980">
        <v>3.58</v>
      </c>
      <c r="G980">
        <v>3.71</v>
      </c>
      <c r="H980">
        <v>47.8</v>
      </c>
      <c r="I980">
        <v>80.599999999999994</v>
      </c>
      <c r="J980">
        <v>63.9</v>
      </c>
      <c r="K980">
        <v>37.4</v>
      </c>
      <c r="L980">
        <v>13.7</v>
      </c>
      <c r="M980">
        <v>9.44</v>
      </c>
      <c r="N980">
        <v>6.72</v>
      </c>
    </row>
    <row r="981" spans="1:14" x14ac:dyDescent="0.3">
      <c r="B981">
        <v>24</v>
      </c>
      <c r="C981">
        <v>4.57</v>
      </c>
      <c r="D981">
        <v>3.83</v>
      </c>
      <c r="E981">
        <v>3.21</v>
      </c>
      <c r="F981">
        <v>3.27</v>
      </c>
      <c r="G981">
        <v>5.62</v>
      </c>
      <c r="H981">
        <v>75.5</v>
      </c>
      <c r="I981">
        <v>54.8</v>
      </c>
      <c r="J981">
        <v>68.900000000000006</v>
      </c>
      <c r="K981">
        <v>39.799999999999997</v>
      </c>
      <c r="L981">
        <v>17.3</v>
      </c>
      <c r="M981">
        <v>8.86</v>
      </c>
      <c r="N981">
        <v>7.19</v>
      </c>
    </row>
    <row r="982" spans="1:14" x14ac:dyDescent="0.3">
      <c r="B982">
        <v>25</v>
      </c>
      <c r="C982">
        <v>4.45</v>
      </c>
      <c r="D982">
        <v>3.58</v>
      </c>
      <c r="E982">
        <v>3.21</v>
      </c>
      <c r="F982">
        <v>3.52</v>
      </c>
      <c r="G982">
        <v>4.51</v>
      </c>
      <c r="H982">
        <v>38.6</v>
      </c>
      <c r="I982">
        <v>56.6</v>
      </c>
      <c r="J982">
        <v>73.3</v>
      </c>
      <c r="K982">
        <v>36.200000000000003</v>
      </c>
      <c r="L982">
        <v>16.899999999999999</v>
      </c>
      <c r="M982">
        <v>8.58</v>
      </c>
      <c r="N982">
        <v>6.72</v>
      </c>
    </row>
    <row r="983" spans="1:14" x14ac:dyDescent="0.3">
      <c r="B983">
        <v>26</v>
      </c>
      <c r="C983">
        <v>4.3899999999999997</v>
      </c>
      <c r="D983">
        <v>3.46</v>
      </c>
      <c r="E983">
        <v>3.07</v>
      </c>
      <c r="F983">
        <v>3.33</v>
      </c>
      <c r="G983">
        <v>7.83</v>
      </c>
      <c r="H983">
        <v>57.3</v>
      </c>
      <c r="I983">
        <v>54.5</v>
      </c>
      <c r="J983">
        <v>63.3</v>
      </c>
      <c r="K983">
        <v>30.7</v>
      </c>
      <c r="L983">
        <v>16.600000000000001</v>
      </c>
      <c r="M983">
        <v>8.86</v>
      </c>
      <c r="N983">
        <v>6.96</v>
      </c>
    </row>
    <row r="984" spans="1:14" x14ac:dyDescent="0.3">
      <c r="B984">
        <v>27</v>
      </c>
      <c r="C984">
        <v>4.51</v>
      </c>
      <c r="D984">
        <v>3.46</v>
      </c>
      <c r="E984">
        <v>3.07</v>
      </c>
      <c r="F984">
        <v>3.46</v>
      </c>
      <c r="G984">
        <v>5.19</v>
      </c>
      <c r="H984">
        <v>36</v>
      </c>
      <c r="I984">
        <v>66.3</v>
      </c>
      <c r="J984">
        <v>59.1</v>
      </c>
      <c r="K984">
        <v>27.7</v>
      </c>
      <c r="L984">
        <v>16</v>
      </c>
      <c r="M984">
        <v>8.58</v>
      </c>
      <c r="N984">
        <v>6.96</v>
      </c>
    </row>
    <row r="985" spans="1:14" x14ac:dyDescent="0.3">
      <c r="B985">
        <v>28</v>
      </c>
      <c r="C985">
        <v>4.33</v>
      </c>
      <c r="D985">
        <v>3.71</v>
      </c>
      <c r="E985">
        <v>3.02</v>
      </c>
      <c r="F985">
        <v>3.27</v>
      </c>
      <c r="G985">
        <v>5.31</v>
      </c>
      <c r="H985">
        <v>37.4</v>
      </c>
      <c r="I985">
        <v>74</v>
      </c>
      <c r="J985">
        <v>58.8</v>
      </c>
      <c r="K985">
        <v>25.4</v>
      </c>
      <c r="L985">
        <v>15.4</v>
      </c>
      <c r="M985">
        <v>8.86</v>
      </c>
      <c r="N985">
        <v>6.72</v>
      </c>
    </row>
    <row r="986" spans="1:14" x14ac:dyDescent="0.3">
      <c r="B986">
        <v>29</v>
      </c>
      <c r="C986">
        <v>4.33</v>
      </c>
      <c r="E986">
        <v>3.77</v>
      </c>
      <c r="F986">
        <v>3.07</v>
      </c>
      <c r="G986">
        <v>7.19</v>
      </c>
      <c r="H986">
        <v>42.3</v>
      </c>
      <c r="I986">
        <v>71.2</v>
      </c>
      <c r="J986">
        <v>59.6</v>
      </c>
      <c r="K986">
        <v>25.3</v>
      </c>
      <c r="L986">
        <v>14.8</v>
      </c>
      <c r="M986">
        <v>8.2899999999999991</v>
      </c>
      <c r="N986">
        <v>6.72</v>
      </c>
    </row>
    <row r="987" spans="1:14" x14ac:dyDescent="0.3">
      <c r="B987">
        <v>30</v>
      </c>
      <c r="C987">
        <v>4.1399999999999997</v>
      </c>
      <c r="E987">
        <v>4.3899999999999997</v>
      </c>
      <c r="F987">
        <v>3.33</v>
      </c>
      <c r="G987">
        <v>7.19</v>
      </c>
      <c r="H987">
        <v>41.6</v>
      </c>
      <c r="I987">
        <v>64.8</v>
      </c>
      <c r="J987">
        <v>52.4</v>
      </c>
      <c r="K987">
        <v>25.6</v>
      </c>
      <c r="L987">
        <v>14.1</v>
      </c>
      <c r="M987">
        <v>8.2899999999999991</v>
      </c>
      <c r="N987">
        <v>6.49</v>
      </c>
    </row>
    <row r="988" spans="1:14" x14ac:dyDescent="0.3">
      <c r="B988">
        <v>31</v>
      </c>
      <c r="C988">
        <v>4.26</v>
      </c>
      <c r="E988">
        <v>4.1399999999999997</v>
      </c>
      <c r="G988">
        <v>11.3</v>
      </c>
      <c r="I988">
        <v>57.2</v>
      </c>
      <c r="J988">
        <v>55.6</v>
      </c>
      <c r="L988">
        <v>13.6</v>
      </c>
      <c r="N988">
        <v>6.96</v>
      </c>
    </row>
    <row r="991" spans="1:14" x14ac:dyDescent="0.3">
      <c r="A991">
        <v>1995</v>
      </c>
      <c r="B991">
        <v>1</v>
      </c>
      <c r="C991">
        <v>6.56</v>
      </c>
      <c r="D991">
        <v>4.45</v>
      </c>
      <c r="E991">
        <v>3.4</v>
      </c>
      <c r="F991">
        <v>3.4</v>
      </c>
      <c r="G991">
        <v>3.77</v>
      </c>
      <c r="H991">
        <v>6.64</v>
      </c>
      <c r="I991">
        <v>46.4</v>
      </c>
      <c r="J991">
        <v>72.900000000000006</v>
      </c>
      <c r="K991">
        <v>58.1</v>
      </c>
      <c r="L991">
        <v>28.1</v>
      </c>
      <c r="M991">
        <v>15</v>
      </c>
      <c r="N991">
        <v>8.3800000000000008</v>
      </c>
    </row>
    <row r="992" spans="1:14" x14ac:dyDescent="0.3">
      <c r="B992">
        <v>2</v>
      </c>
      <c r="C992">
        <v>6.72</v>
      </c>
      <c r="D992">
        <v>4.33</v>
      </c>
      <c r="E992">
        <v>3.21</v>
      </c>
      <c r="F992">
        <v>3.27</v>
      </c>
      <c r="G992">
        <v>3.64</v>
      </c>
      <c r="H992">
        <v>6.33</v>
      </c>
      <c r="I992">
        <v>56.1</v>
      </c>
      <c r="J992">
        <v>77.099999999999994</v>
      </c>
      <c r="K992">
        <v>52.8</v>
      </c>
      <c r="L992">
        <v>26.8</v>
      </c>
      <c r="M992">
        <v>12.8</v>
      </c>
      <c r="N992">
        <v>8.0399999999999991</v>
      </c>
    </row>
    <row r="993" spans="2:14" x14ac:dyDescent="0.3">
      <c r="B993">
        <v>3</v>
      </c>
      <c r="C993">
        <v>6.49</v>
      </c>
      <c r="D993">
        <v>4.26</v>
      </c>
      <c r="E993">
        <v>3.27</v>
      </c>
      <c r="F993">
        <v>3.16</v>
      </c>
      <c r="G993">
        <v>3.52</v>
      </c>
      <c r="H993">
        <v>6.33</v>
      </c>
      <c r="I993">
        <v>61.6</v>
      </c>
      <c r="J993">
        <v>66</v>
      </c>
      <c r="K993">
        <v>43.9</v>
      </c>
      <c r="L993">
        <v>28.6</v>
      </c>
      <c r="M993">
        <v>12.8</v>
      </c>
      <c r="N993">
        <v>9.4499999999999993</v>
      </c>
    </row>
    <row r="994" spans="2:14" x14ac:dyDescent="0.3">
      <c r="B994">
        <v>4</v>
      </c>
      <c r="C994">
        <v>6.56</v>
      </c>
      <c r="D994">
        <v>4.2</v>
      </c>
      <c r="E994">
        <v>3.52</v>
      </c>
      <c r="F994">
        <v>3.12</v>
      </c>
      <c r="G994">
        <v>3.27</v>
      </c>
      <c r="H994">
        <v>6.96</v>
      </c>
      <c r="I994">
        <v>56.1</v>
      </c>
      <c r="J994">
        <v>61.6</v>
      </c>
      <c r="K994">
        <v>39.1</v>
      </c>
      <c r="L994">
        <v>28.7</v>
      </c>
      <c r="M994">
        <v>12.5</v>
      </c>
      <c r="N994">
        <v>9.86</v>
      </c>
    </row>
    <row r="995" spans="2:14" x14ac:dyDescent="0.3">
      <c r="B995">
        <v>5</v>
      </c>
      <c r="C995">
        <v>6.33</v>
      </c>
      <c r="D995">
        <v>4.3899999999999997</v>
      </c>
      <c r="E995">
        <v>3.27</v>
      </c>
      <c r="F995">
        <v>3.12</v>
      </c>
      <c r="G995">
        <v>3.12</v>
      </c>
      <c r="H995">
        <v>8.7899999999999991</v>
      </c>
      <c r="I995">
        <v>54.8</v>
      </c>
      <c r="J995">
        <v>56.9</v>
      </c>
      <c r="K995">
        <v>38.9</v>
      </c>
      <c r="L995">
        <v>26</v>
      </c>
      <c r="M995">
        <v>11.9</v>
      </c>
      <c r="N995">
        <v>11</v>
      </c>
    </row>
    <row r="996" spans="2:14" x14ac:dyDescent="0.3">
      <c r="B996">
        <v>6</v>
      </c>
      <c r="C996">
        <v>6.33</v>
      </c>
      <c r="D996">
        <v>4.2</v>
      </c>
      <c r="E996">
        <v>3.27</v>
      </c>
      <c r="F996">
        <v>3.16</v>
      </c>
      <c r="G996">
        <v>3.12</v>
      </c>
      <c r="H996">
        <v>11.7</v>
      </c>
      <c r="I996">
        <v>47.3</v>
      </c>
      <c r="J996">
        <v>62.2</v>
      </c>
      <c r="K996">
        <v>39.5</v>
      </c>
      <c r="L996">
        <v>26.3</v>
      </c>
      <c r="M996">
        <v>16.3</v>
      </c>
      <c r="N996">
        <v>8.58</v>
      </c>
    </row>
    <row r="997" spans="2:14" x14ac:dyDescent="0.3">
      <c r="B997">
        <v>7</v>
      </c>
      <c r="C997">
        <v>6.25</v>
      </c>
      <c r="D997">
        <v>4.08</v>
      </c>
      <c r="E997">
        <v>3.21</v>
      </c>
      <c r="F997">
        <v>3.16</v>
      </c>
      <c r="G997">
        <v>3.12</v>
      </c>
      <c r="H997">
        <v>12.8</v>
      </c>
      <c r="I997">
        <v>61.3</v>
      </c>
      <c r="J997">
        <v>62.1</v>
      </c>
      <c r="K997">
        <v>34.700000000000003</v>
      </c>
      <c r="L997">
        <v>26.1</v>
      </c>
      <c r="M997">
        <v>16.399999999999999</v>
      </c>
      <c r="N997">
        <v>8.24</v>
      </c>
    </row>
    <row r="998" spans="2:14" x14ac:dyDescent="0.3">
      <c r="B998">
        <v>8</v>
      </c>
      <c r="C998">
        <v>6.01</v>
      </c>
      <c r="D998">
        <v>4.26</v>
      </c>
      <c r="E998">
        <v>3.4</v>
      </c>
      <c r="F998">
        <v>3.12</v>
      </c>
      <c r="G998">
        <v>3.07</v>
      </c>
      <c r="H998">
        <v>14.4</v>
      </c>
      <c r="I998">
        <v>70.7</v>
      </c>
      <c r="J998">
        <v>63</v>
      </c>
      <c r="K998">
        <v>33.799999999999997</v>
      </c>
      <c r="L998">
        <v>27.1</v>
      </c>
      <c r="M998">
        <v>13</v>
      </c>
      <c r="N998">
        <v>8.0399999999999991</v>
      </c>
    </row>
    <row r="999" spans="2:14" x14ac:dyDescent="0.3">
      <c r="B999">
        <v>9</v>
      </c>
      <c r="C999">
        <v>6.33</v>
      </c>
      <c r="D999">
        <v>4.08</v>
      </c>
      <c r="E999">
        <v>3.12</v>
      </c>
      <c r="F999">
        <v>3.12</v>
      </c>
      <c r="G999">
        <v>3.27</v>
      </c>
      <c r="H999">
        <v>22.2</v>
      </c>
      <c r="I999">
        <v>69.400000000000006</v>
      </c>
      <c r="J999">
        <v>62.7</v>
      </c>
      <c r="K999">
        <v>32.299999999999997</v>
      </c>
      <c r="L999">
        <v>26.8</v>
      </c>
      <c r="M999">
        <v>18.399999999999999</v>
      </c>
      <c r="N999">
        <v>7.57</v>
      </c>
    </row>
    <row r="1000" spans="2:14" x14ac:dyDescent="0.3">
      <c r="B1000">
        <v>10</v>
      </c>
      <c r="C1000">
        <v>6.09</v>
      </c>
      <c r="D1000">
        <v>4.0199999999999996</v>
      </c>
      <c r="E1000">
        <v>3.21</v>
      </c>
      <c r="F1000">
        <v>3.16</v>
      </c>
      <c r="G1000">
        <v>3.4</v>
      </c>
      <c r="H1000">
        <v>25.4</v>
      </c>
      <c r="I1000">
        <v>57.5</v>
      </c>
      <c r="J1000">
        <v>58</v>
      </c>
      <c r="K1000">
        <v>35.799999999999997</v>
      </c>
      <c r="L1000">
        <v>26.9</v>
      </c>
      <c r="M1000">
        <v>38.1</v>
      </c>
      <c r="N1000">
        <v>7.78</v>
      </c>
    </row>
    <row r="1001" spans="2:14" x14ac:dyDescent="0.3">
      <c r="B1001">
        <v>11</v>
      </c>
      <c r="C1001">
        <v>6.17</v>
      </c>
      <c r="D1001">
        <v>3.95</v>
      </c>
      <c r="E1001">
        <v>3.07</v>
      </c>
      <c r="F1001">
        <v>3.21</v>
      </c>
      <c r="G1001">
        <v>8.86</v>
      </c>
      <c r="H1001">
        <v>27.7</v>
      </c>
      <c r="I1001">
        <v>63.9</v>
      </c>
      <c r="J1001">
        <v>66.599999999999994</v>
      </c>
      <c r="K1001">
        <v>33.200000000000003</v>
      </c>
      <c r="L1001">
        <v>25.6</v>
      </c>
      <c r="M1001">
        <v>12.4</v>
      </c>
      <c r="N1001">
        <v>7.51</v>
      </c>
    </row>
    <row r="1002" spans="2:14" x14ac:dyDescent="0.3">
      <c r="B1002">
        <v>12</v>
      </c>
      <c r="C1002">
        <v>5.94</v>
      </c>
      <c r="D1002">
        <v>4.0199999999999996</v>
      </c>
      <c r="E1002">
        <v>3.16</v>
      </c>
      <c r="F1002">
        <v>3.07</v>
      </c>
      <c r="G1002">
        <v>21.4</v>
      </c>
      <c r="H1002">
        <v>34.700000000000003</v>
      </c>
      <c r="I1002">
        <v>57.5</v>
      </c>
      <c r="J1002">
        <v>58</v>
      </c>
      <c r="K1002">
        <v>37.4</v>
      </c>
      <c r="L1002">
        <v>28.2</v>
      </c>
      <c r="M1002">
        <v>11.5</v>
      </c>
      <c r="N1002">
        <v>7.24</v>
      </c>
    </row>
    <row r="1003" spans="2:14" x14ac:dyDescent="0.3">
      <c r="B1003">
        <v>13</v>
      </c>
      <c r="C1003">
        <v>5.86</v>
      </c>
      <c r="D1003">
        <v>4.08</v>
      </c>
      <c r="E1003">
        <v>3.12</v>
      </c>
      <c r="F1003">
        <v>3.02</v>
      </c>
      <c r="G1003">
        <v>8.77</v>
      </c>
      <c r="H1003">
        <v>27.9</v>
      </c>
      <c r="I1003">
        <v>88.4</v>
      </c>
      <c r="J1003">
        <v>109</v>
      </c>
      <c r="K1003">
        <v>33.4</v>
      </c>
      <c r="L1003">
        <v>27.3</v>
      </c>
      <c r="M1003">
        <v>11</v>
      </c>
      <c r="N1003">
        <v>7.44</v>
      </c>
    </row>
    <row r="1004" spans="2:14" x14ac:dyDescent="0.3">
      <c r="B1004">
        <v>14</v>
      </c>
      <c r="C1004">
        <v>5.62</v>
      </c>
      <c r="D1004">
        <v>3.89</v>
      </c>
      <c r="E1004">
        <v>3.16</v>
      </c>
      <c r="F1004">
        <v>3.02</v>
      </c>
      <c r="G1004">
        <v>5.15</v>
      </c>
      <c r="H1004">
        <v>22.4</v>
      </c>
      <c r="I1004">
        <v>89.8</v>
      </c>
      <c r="J1004">
        <v>68.099999999999994</v>
      </c>
      <c r="K1004">
        <v>35.9</v>
      </c>
      <c r="L1004">
        <v>23.7</v>
      </c>
      <c r="M1004">
        <v>11.2</v>
      </c>
      <c r="N1004">
        <v>7.58</v>
      </c>
    </row>
    <row r="1005" spans="2:14" x14ac:dyDescent="0.3">
      <c r="B1005">
        <v>15</v>
      </c>
      <c r="C1005">
        <v>5.7</v>
      </c>
      <c r="D1005">
        <v>3.83</v>
      </c>
      <c r="E1005">
        <v>3.27</v>
      </c>
      <c r="F1005">
        <v>3.02</v>
      </c>
      <c r="G1005">
        <v>18.399999999999999</v>
      </c>
      <c r="H1005">
        <v>22.5</v>
      </c>
      <c r="I1005">
        <v>96.4</v>
      </c>
      <c r="J1005">
        <v>74.2</v>
      </c>
      <c r="K1005">
        <v>27.8</v>
      </c>
      <c r="L1005">
        <v>20.8</v>
      </c>
      <c r="M1005">
        <v>10.4</v>
      </c>
      <c r="N1005">
        <v>7.57</v>
      </c>
    </row>
    <row r="1006" spans="2:14" x14ac:dyDescent="0.3">
      <c r="B1006">
        <v>16</v>
      </c>
      <c r="C1006">
        <v>5.38</v>
      </c>
      <c r="D1006">
        <v>3.83</v>
      </c>
      <c r="E1006">
        <v>3.16</v>
      </c>
      <c r="F1006">
        <v>2.98</v>
      </c>
      <c r="G1006">
        <v>19.2</v>
      </c>
      <c r="H1006">
        <v>21.2</v>
      </c>
      <c r="I1006">
        <v>91.1</v>
      </c>
      <c r="J1006">
        <v>67.099999999999994</v>
      </c>
      <c r="K1006">
        <v>26.9</v>
      </c>
      <c r="L1006">
        <v>20.3</v>
      </c>
      <c r="M1006">
        <v>9.5500000000000007</v>
      </c>
      <c r="N1006">
        <v>7.44</v>
      </c>
    </row>
    <row r="1007" spans="2:14" x14ac:dyDescent="0.3">
      <c r="B1007">
        <v>17</v>
      </c>
      <c r="C1007">
        <v>5.15</v>
      </c>
      <c r="D1007">
        <v>3.77</v>
      </c>
      <c r="E1007">
        <v>3.22</v>
      </c>
      <c r="F1007">
        <v>2.98</v>
      </c>
      <c r="G1007">
        <v>39.5</v>
      </c>
      <c r="H1007">
        <v>21.8</v>
      </c>
      <c r="I1007">
        <v>70.099999999999994</v>
      </c>
      <c r="J1007">
        <v>62.7</v>
      </c>
      <c r="K1007">
        <v>35.1</v>
      </c>
      <c r="L1007">
        <v>19.5</v>
      </c>
      <c r="M1007">
        <v>9.23</v>
      </c>
      <c r="N1007">
        <v>7.17</v>
      </c>
    </row>
    <row r="1008" spans="2:14" x14ac:dyDescent="0.3">
      <c r="B1008">
        <v>18</v>
      </c>
      <c r="C1008">
        <v>5.23</v>
      </c>
      <c r="D1008">
        <v>3.64</v>
      </c>
      <c r="E1008">
        <v>3.21</v>
      </c>
      <c r="F1008">
        <v>2.98</v>
      </c>
      <c r="G1008">
        <v>39.200000000000003</v>
      </c>
      <c r="H1008">
        <v>23.9</v>
      </c>
      <c r="I1008">
        <v>78.099999999999994</v>
      </c>
      <c r="J1008">
        <v>58.5</v>
      </c>
      <c r="K1008">
        <v>30.2</v>
      </c>
      <c r="L1008">
        <v>15.8</v>
      </c>
      <c r="M1008">
        <v>9.31</v>
      </c>
      <c r="N1008">
        <v>6.7</v>
      </c>
    </row>
    <row r="1009" spans="1:14" x14ac:dyDescent="0.3">
      <c r="B1009">
        <v>19</v>
      </c>
      <c r="C1009">
        <v>5.46</v>
      </c>
      <c r="D1009">
        <v>3.58</v>
      </c>
      <c r="E1009">
        <v>3.12</v>
      </c>
      <c r="F1009">
        <v>2.83</v>
      </c>
      <c r="G1009">
        <v>33</v>
      </c>
      <c r="H1009">
        <v>23.4</v>
      </c>
      <c r="I1009">
        <v>87.3</v>
      </c>
      <c r="J1009">
        <v>53.6</v>
      </c>
      <c r="K1009">
        <v>29.2</v>
      </c>
      <c r="L1009">
        <v>16.899999999999999</v>
      </c>
      <c r="M1009">
        <v>9.14</v>
      </c>
      <c r="N1009">
        <v>6.57</v>
      </c>
    </row>
    <row r="1010" spans="1:14" x14ac:dyDescent="0.3">
      <c r="B1010">
        <v>20</v>
      </c>
      <c r="C1010">
        <v>5.31</v>
      </c>
      <c r="D1010">
        <v>3.64</v>
      </c>
      <c r="E1010">
        <v>3.12</v>
      </c>
      <c r="F1010">
        <v>2.98</v>
      </c>
      <c r="G1010">
        <v>30.5</v>
      </c>
      <c r="H1010">
        <v>22.4</v>
      </c>
      <c r="I1010">
        <v>71</v>
      </c>
      <c r="J1010">
        <v>66.599999999999994</v>
      </c>
      <c r="K1010">
        <v>28.7</v>
      </c>
      <c r="L1010">
        <v>15.6</v>
      </c>
      <c r="M1010">
        <v>9.23</v>
      </c>
      <c r="N1010">
        <v>6.57</v>
      </c>
    </row>
    <row r="1011" spans="1:14" x14ac:dyDescent="0.3">
      <c r="B1011">
        <v>21</v>
      </c>
      <c r="C1011">
        <v>5.15</v>
      </c>
      <c r="D1011">
        <v>3.52</v>
      </c>
      <c r="E1011">
        <v>3.07</v>
      </c>
      <c r="F1011">
        <v>3.02</v>
      </c>
      <c r="G1011">
        <v>26.4</v>
      </c>
      <c r="H1011">
        <v>20.7</v>
      </c>
      <c r="I1011">
        <v>68.099999999999994</v>
      </c>
      <c r="J1011">
        <v>75.8</v>
      </c>
      <c r="K1011">
        <v>28.2</v>
      </c>
      <c r="L1011">
        <v>16.2</v>
      </c>
      <c r="M1011">
        <v>8.58</v>
      </c>
      <c r="N1011">
        <v>6.57</v>
      </c>
    </row>
    <row r="1012" spans="1:14" x14ac:dyDescent="0.3">
      <c r="B1012">
        <v>22</v>
      </c>
      <c r="C1012">
        <v>5.09</v>
      </c>
      <c r="D1012">
        <v>3.52</v>
      </c>
      <c r="E1012">
        <v>3.16</v>
      </c>
      <c r="F1012">
        <v>3.07</v>
      </c>
      <c r="G1012">
        <v>20.100000000000001</v>
      </c>
      <c r="H1012">
        <v>21.2</v>
      </c>
      <c r="I1012">
        <v>64.5</v>
      </c>
      <c r="J1012">
        <v>73</v>
      </c>
      <c r="K1012">
        <v>27.8</v>
      </c>
      <c r="L1012">
        <v>16.600000000000001</v>
      </c>
      <c r="M1012">
        <v>8.66</v>
      </c>
      <c r="N1012">
        <v>8.3800000000000008</v>
      </c>
    </row>
    <row r="1013" spans="1:14" x14ac:dyDescent="0.3">
      <c r="B1013">
        <v>23</v>
      </c>
      <c r="C1013">
        <v>4.82</v>
      </c>
      <c r="D1013">
        <v>3.46</v>
      </c>
      <c r="E1013">
        <v>3.21</v>
      </c>
      <c r="F1013">
        <v>2.98</v>
      </c>
      <c r="G1013">
        <v>15.4</v>
      </c>
      <c r="H1013">
        <v>20.100000000000001</v>
      </c>
      <c r="I1013">
        <v>58.8</v>
      </c>
      <c r="J1013">
        <v>66</v>
      </c>
      <c r="K1013">
        <v>26</v>
      </c>
      <c r="L1013">
        <v>15.4</v>
      </c>
      <c r="M1013">
        <v>8.98</v>
      </c>
      <c r="N1013">
        <v>7.17</v>
      </c>
    </row>
    <row r="1014" spans="1:14" x14ac:dyDescent="0.3">
      <c r="B1014">
        <v>24</v>
      </c>
      <c r="C1014">
        <v>4.45</v>
      </c>
      <c r="D1014">
        <v>3.64</v>
      </c>
      <c r="E1014">
        <v>3.12</v>
      </c>
      <c r="F1014">
        <v>2.98</v>
      </c>
      <c r="G1014">
        <v>9.84</v>
      </c>
      <c r="H1014">
        <v>19.600000000000001</v>
      </c>
      <c r="I1014">
        <v>52.4</v>
      </c>
      <c r="J1014">
        <v>70.5</v>
      </c>
      <c r="K1014">
        <v>26</v>
      </c>
      <c r="L1014">
        <v>16.2</v>
      </c>
      <c r="M1014">
        <v>8.51</v>
      </c>
      <c r="N1014">
        <v>6.57</v>
      </c>
    </row>
    <row r="1015" spans="1:14" x14ac:dyDescent="0.3">
      <c r="B1015">
        <v>25</v>
      </c>
      <c r="C1015">
        <v>4.51</v>
      </c>
      <c r="D1015">
        <v>3.52</v>
      </c>
      <c r="E1015">
        <v>3.16</v>
      </c>
      <c r="F1015">
        <v>2.98</v>
      </c>
      <c r="G1015">
        <v>8.39</v>
      </c>
      <c r="H1015">
        <v>19.2</v>
      </c>
      <c r="I1015">
        <v>55</v>
      </c>
      <c r="J1015">
        <v>112</v>
      </c>
      <c r="K1015">
        <v>32.1</v>
      </c>
      <c r="L1015">
        <v>14.5</v>
      </c>
      <c r="M1015">
        <v>8.3800000000000008</v>
      </c>
      <c r="N1015">
        <v>8.18</v>
      </c>
    </row>
    <row r="1016" spans="1:14" x14ac:dyDescent="0.3">
      <c r="B1016">
        <v>26</v>
      </c>
      <c r="C1016">
        <v>4.3899999999999997</v>
      </c>
      <c r="D1016">
        <v>3.46</v>
      </c>
      <c r="E1016">
        <v>3.52</v>
      </c>
      <c r="F1016">
        <v>3.02</v>
      </c>
      <c r="G1016">
        <v>8.2899999999999991</v>
      </c>
      <c r="H1016">
        <v>19.8</v>
      </c>
      <c r="I1016">
        <v>49.8</v>
      </c>
      <c r="J1016">
        <v>104</v>
      </c>
      <c r="K1016">
        <v>30.2</v>
      </c>
      <c r="L1016">
        <v>14</v>
      </c>
      <c r="M1016">
        <v>8.74</v>
      </c>
      <c r="N1016">
        <v>6.51</v>
      </c>
    </row>
    <row r="1017" spans="1:14" x14ac:dyDescent="0.3">
      <c r="B1017">
        <v>27</v>
      </c>
      <c r="C1017">
        <v>4.6399999999999997</v>
      </c>
      <c r="D1017">
        <v>3.52</v>
      </c>
      <c r="E1017">
        <v>4.57</v>
      </c>
      <c r="F1017">
        <v>2.98</v>
      </c>
      <c r="G1017">
        <v>8</v>
      </c>
      <c r="H1017">
        <v>26.8</v>
      </c>
      <c r="I1017">
        <v>63.4</v>
      </c>
      <c r="J1017">
        <v>65.7</v>
      </c>
      <c r="K1017">
        <v>29.1</v>
      </c>
      <c r="L1017">
        <v>14</v>
      </c>
      <c r="M1017">
        <v>8.4499999999999993</v>
      </c>
      <c r="N1017">
        <v>6.51</v>
      </c>
    </row>
    <row r="1018" spans="1:14" x14ac:dyDescent="0.3">
      <c r="B1018">
        <v>28</v>
      </c>
      <c r="C1018">
        <v>4.45</v>
      </c>
      <c r="D1018">
        <v>3.21</v>
      </c>
      <c r="E1018">
        <v>4.08</v>
      </c>
      <c r="F1018">
        <v>5.61</v>
      </c>
      <c r="G1018">
        <v>7.43</v>
      </c>
      <c r="H1018">
        <v>46.3</v>
      </c>
      <c r="I1018">
        <v>53.4</v>
      </c>
      <c r="J1018">
        <v>66.900000000000006</v>
      </c>
      <c r="K1018">
        <v>30.3</v>
      </c>
      <c r="L1018">
        <v>12.1</v>
      </c>
      <c r="M1018">
        <v>8.4499999999999993</v>
      </c>
      <c r="N1018">
        <v>7.84</v>
      </c>
    </row>
    <row r="1019" spans="1:14" x14ac:dyDescent="0.3">
      <c r="B1019">
        <v>29</v>
      </c>
      <c r="C1019">
        <v>4.33</v>
      </c>
      <c r="E1019">
        <v>4.0199999999999996</v>
      </c>
      <c r="F1019">
        <v>4.57</v>
      </c>
      <c r="G1019">
        <v>7.04</v>
      </c>
      <c r="H1019">
        <v>75.900000000000006</v>
      </c>
      <c r="I1019">
        <v>54.1</v>
      </c>
      <c r="J1019">
        <v>77.8</v>
      </c>
      <c r="K1019">
        <v>33.9</v>
      </c>
      <c r="L1019">
        <v>11.4</v>
      </c>
      <c r="M1019">
        <v>8.58</v>
      </c>
      <c r="N1019">
        <v>6.57</v>
      </c>
    </row>
    <row r="1020" spans="1:14" x14ac:dyDescent="0.3">
      <c r="B1020">
        <v>30</v>
      </c>
      <c r="C1020">
        <v>4.3899999999999997</v>
      </c>
      <c r="E1020">
        <v>3.77</v>
      </c>
      <c r="F1020">
        <v>4.0199999999999996</v>
      </c>
      <c r="G1020">
        <v>6.96</v>
      </c>
      <c r="H1020">
        <v>44.7</v>
      </c>
      <c r="I1020">
        <v>58</v>
      </c>
      <c r="J1020">
        <v>77.3</v>
      </c>
      <c r="K1020">
        <v>30.8</v>
      </c>
      <c r="L1020">
        <v>13.8</v>
      </c>
      <c r="M1020">
        <v>8.31</v>
      </c>
      <c r="N1020">
        <v>6.4</v>
      </c>
    </row>
    <row r="1021" spans="1:14" x14ac:dyDescent="0.3">
      <c r="B1021">
        <v>31</v>
      </c>
      <c r="C1021">
        <v>4.33</v>
      </c>
      <c r="E1021">
        <v>3.64</v>
      </c>
      <c r="G1021">
        <v>6.64</v>
      </c>
      <c r="I1021">
        <v>89.1</v>
      </c>
      <c r="J1021">
        <v>63.8</v>
      </c>
      <c r="L1021">
        <v>13.8</v>
      </c>
      <c r="N1021">
        <v>6.24</v>
      </c>
    </row>
    <row r="1024" spans="1:14" x14ac:dyDescent="0.3">
      <c r="A1024">
        <v>1996</v>
      </c>
      <c r="B1024">
        <v>1</v>
      </c>
      <c r="C1024">
        <v>6.51</v>
      </c>
      <c r="D1024">
        <v>5.52</v>
      </c>
      <c r="E1024">
        <v>4.82</v>
      </c>
      <c r="F1024">
        <v>4.37</v>
      </c>
      <c r="G1024">
        <v>6.57</v>
      </c>
      <c r="H1024">
        <v>5.46</v>
      </c>
      <c r="I1024">
        <v>33</v>
      </c>
      <c r="J1024">
        <v>67.7</v>
      </c>
      <c r="K1024">
        <v>56.7</v>
      </c>
      <c r="L1024">
        <v>29.2</v>
      </c>
      <c r="M1024">
        <v>11</v>
      </c>
      <c r="N1024">
        <v>5.63</v>
      </c>
    </row>
    <row r="1025" spans="2:14" x14ac:dyDescent="0.3">
      <c r="B1025">
        <v>2</v>
      </c>
      <c r="C1025">
        <v>6.57</v>
      </c>
      <c r="D1025">
        <v>5.3</v>
      </c>
      <c r="E1025">
        <v>5.03</v>
      </c>
      <c r="F1025">
        <v>4.33</v>
      </c>
      <c r="G1025">
        <v>6.02</v>
      </c>
      <c r="H1025">
        <v>4.91</v>
      </c>
      <c r="I1025">
        <v>28.9</v>
      </c>
      <c r="J1025">
        <v>69.3</v>
      </c>
      <c r="K1025">
        <v>63.9</v>
      </c>
      <c r="L1025">
        <v>27.7</v>
      </c>
      <c r="M1025">
        <v>10.8</v>
      </c>
      <c r="N1025">
        <v>5.63</v>
      </c>
    </row>
    <row r="1026" spans="2:14" x14ac:dyDescent="0.3">
      <c r="B1026">
        <v>3</v>
      </c>
      <c r="C1026">
        <v>6.57</v>
      </c>
      <c r="D1026">
        <v>5.13</v>
      </c>
      <c r="E1026">
        <v>5.74</v>
      </c>
      <c r="F1026">
        <v>4.28</v>
      </c>
      <c r="G1026">
        <v>5.57</v>
      </c>
      <c r="H1026">
        <v>5.57</v>
      </c>
      <c r="I1026">
        <v>26.6</v>
      </c>
      <c r="J1026">
        <v>65.2</v>
      </c>
      <c r="K1026">
        <v>56.7</v>
      </c>
      <c r="L1026">
        <v>25.3</v>
      </c>
      <c r="M1026">
        <v>10.5</v>
      </c>
      <c r="N1026">
        <v>5.52</v>
      </c>
    </row>
    <row r="1027" spans="2:14" x14ac:dyDescent="0.3">
      <c r="B1027">
        <v>4</v>
      </c>
      <c r="C1027">
        <v>6.7</v>
      </c>
      <c r="D1027">
        <v>5.13</v>
      </c>
      <c r="E1027">
        <v>5.57</v>
      </c>
      <c r="F1027">
        <v>4.1500000000000004</v>
      </c>
      <c r="G1027">
        <v>5.35</v>
      </c>
      <c r="H1027">
        <v>5.63</v>
      </c>
      <c r="I1027">
        <v>22.4</v>
      </c>
      <c r="J1027">
        <v>69.3</v>
      </c>
      <c r="K1027">
        <v>64.900000000000006</v>
      </c>
      <c r="L1027">
        <v>25.3</v>
      </c>
      <c r="M1027">
        <v>10</v>
      </c>
      <c r="N1027">
        <v>5.41</v>
      </c>
    </row>
    <row r="1028" spans="2:14" x14ac:dyDescent="0.3">
      <c r="B1028">
        <v>5</v>
      </c>
      <c r="C1028">
        <v>7.71</v>
      </c>
      <c r="D1028">
        <v>5.08</v>
      </c>
      <c r="E1028">
        <v>5.74</v>
      </c>
      <c r="F1028">
        <v>4.0599999999999996</v>
      </c>
      <c r="G1028">
        <v>4.91</v>
      </c>
      <c r="H1028">
        <v>5.68</v>
      </c>
      <c r="I1028">
        <v>22.4</v>
      </c>
      <c r="J1028">
        <v>64.900000000000006</v>
      </c>
      <c r="K1028">
        <v>62.4</v>
      </c>
      <c r="L1028">
        <v>20.9</v>
      </c>
      <c r="M1028">
        <v>10.199999999999999</v>
      </c>
      <c r="N1028">
        <v>5.24</v>
      </c>
    </row>
    <row r="1029" spans="2:14" x14ac:dyDescent="0.3">
      <c r="B1029">
        <v>6</v>
      </c>
      <c r="C1029">
        <v>7.98</v>
      </c>
      <c r="D1029">
        <v>4.91</v>
      </c>
      <c r="E1029">
        <v>6.24</v>
      </c>
      <c r="F1029">
        <v>4.1500000000000004</v>
      </c>
      <c r="G1029">
        <v>4.7300000000000004</v>
      </c>
      <c r="H1029">
        <v>5.52</v>
      </c>
      <c r="I1029">
        <v>29.5</v>
      </c>
      <c r="J1029">
        <v>59.5</v>
      </c>
      <c r="K1029">
        <v>63.8</v>
      </c>
      <c r="L1029">
        <v>20.399999999999999</v>
      </c>
      <c r="M1029">
        <v>9.7899999999999991</v>
      </c>
      <c r="N1029">
        <v>5.24</v>
      </c>
    </row>
    <row r="1030" spans="2:14" x14ac:dyDescent="0.3">
      <c r="B1030">
        <v>7</v>
      </c>
      <c r="C1030">
        <v>7.31</v>
      </c>
      <c r="D1030">
        <v>5.0199999999999996</v>
      </c>
      <c r="E1030">
        <v>6.24</v>
      </c>
      <c r="F1030">
        <v>4.24</v>
      </c>
      <c r="G1030">
        <v>4.82</v>
      </c>
      <c r="H1030">
        <v>5.57</v>
      </c>
      <c r="I1030">
        <v>32.1</v>
      </c>
      <c r="J1030">
        <v>59.8</v>
      </c>
      <c r="K1030">
        <v>74.599999999999994</v>
      </c>
      <c r="L1030">
        <v>19.8</v>
      </c>
      <c r="M1030">
        <v>9.5500000000000007</v>
      </c>
      <c r="N1030">
        <v>5.19</v>
      </c>
    </row>
    <row r="1031" spans="2:14" x14ac:dyDescent="0.3">
      <c r="B1031">
        <v>8</v>
      </c>
      <c r="C1031">
        <v>6.46</v>
      </c>
      <c r="D1031">
        <v>5.08</v>
      </c>
      <c r="E1031">
        <v>6.24</v>
      </c>
      <c r="F1031">
        <v>4.28</v>
      </c>
      <c r="G1031">
        <v>4.78</v>
      </c>
      <c r="H1031">
        <v>5.74</v>
      </c>
      <c r="I1031">
        <v>33.9</v>
      </c>
      <c r="J1031">
        <v>58.1</v>
      </c>
      <c r="K1031">
        <v>65.2</v>
      </c>
      <c r="L1031">
        <v>19</v>
      </c>
      <c r="M1031">
        <v>9.06</v>
      </c>
      <c r="N1031">
        <v>5.08</v>
      </c>
    </row>
    <row r="1032" spans="2:14" x14ac:dyDescent="0.3">
      <c r="B1032">
        <v>9</v>
      </c>
      <c r="C1032">
        <v>6.24</v>
      </c>
      <c r="D1032">
        <v>5.24</v>
      </c>
      <c r="E1032">
        <v>6.4</v>
      </c>
      <c r="F1032">
        <v>4.37</v>
      </c>
      <c r="G1032">
        <v>4.6900000000000004</v>
      </c>
      <c r="H1032">
        <v>5.91</v>
      </c>
      <c r="I1032">
        <v>47.6</v>
      </c>
      <c r="J1032">
        <v>56.7</v>
      </c>
      <c r="K1032">
        <v>59.5</v>
      </c>
      <c r="L1032">
        <v>21.6</v>
      </c>
      <c r="M1032">
        <v>8.58</v>
      </c>
      <c r="N1032">
        <v>4.91</v>
      </c>
    </row>
    <row r="1033" spans="2:14" x14ac:dyDescent="0.3">
      <c r="B1033">
        <v>10</v>
      </c>
      <c r="C1033">
        <v>6.13</v>
      </c>
      <c r="D1033">
        <v>5.13</v>
      </c>
      <c r="E1033">
        <v>6.64</v>
      </c>
      <c r="F1033">
        <v>4.24</v>
      </c>
      <c r="G1033">
        <v>4.55</v>
      </c>
      <c r="H1033">
        <v>6.07</v>
      </c>
      <c r="I1033">
        <v>41.6</v>
      </c>
      <c r="J1033">
        <v>66.8</v>
      </c>
      <c r="K1033">
        <v>59.5</v>
      </c>
      <c r="L1033">
        <v>17.7</v>
      </c>
      <c r="M1033">
        <v>8.31</v>
      </c>
      <c r="N1033">
        <v>5.0199999999999996</v>
      </c>
    </row>
    <row r="1034" spans="2:14" x14ac:dyDescent="0.3">
      <c r="B1034">
        <v>11</v>
      </c>
      <c r="C1034">
        <v>5.91</v>
      </c>
      <c r="D1034">
        <v>5.13</v>
      </c>
      <c r="E1034">
        <v>6.84</v>
      </c>
      <c r="F1034">
        <v>4.1500000000000004</v>
      </c>
      <c r="G1034">
        <v>4.51</v>
      </c>
      <c r="H1034">
        <v>5.91</v>
      </c>
      <c r="I1034">
        <v>97.5</v>
      </c>
      <c r="J1034">
        <v>66.5</v>
      </c>
      <c r="K1034">
        <v>54.1</v>
      </c>
      <c r="L1034">
        <v>16.899999999999999</v>
      </c>
      <c r="M1034">
        <v>8.11</v>
      </c>
      <c r="N1034">
        <v>5.19</v>
      </c>
    </row>
    <row r="1035" spans="2:14" x14ac:dyDescent="0.3">
      <c r="B1035">
        <v>12</v>
      </c>
      <c r="C1035">
        <v>5.74</v>
      </c>
      <c r="D1035">
        <v>5.13</v>
      </c>
      <c r="E1035">
        <v>8.18</v>
      </c>
      <c r="F1035">
        <v>3.97</v>
      </c>
      <c r="G1035">
        <v>4.28</v>
      </c>
      <c r="H1035">
        <v>14.5</v>
      </c>
      <c r="I1035">
        <v>57.6</v>
      </c>
      <c r="J1035">
        <v>64.099999999999994</v>
      </c>
      <c r="K1035">
        <v>59.8</v>
      </c>
      <c r="L1035">
        <v>16.3</v>
      </c>
      <c r="M1035">
        <v>7.91</v>
      </c>
      <c r="N1035">
        <v>5.24</v>
      </c>
    </row>
    <row r="1036" spans="2:14" x14ac:dyDescent="0.3">
      <c r="B1036">
        <v>13</v>
      </c>
      <c r="C1036">
        <v>6.12</v>
      </c>
      <c r="D1036">
        <v>4.91</v>
      </c>
      <c r="E1036">
        <v>11</v>
      </c>
      <c r="F1036">
        <v>3.93</v>
      </c>
      <c r="G1036">
        <v>4.37</v>
      </c>
      <c r="H1036">
        <v>5.46</v>
      </c>
      <c r="I1036">
        <v>58.1</v>
      </c>
      <c r="J1036">
        <v>60.9</v>
      </c>
      <c r="K1036">
        <v>74.900000000000006</v>
      </c>
      <c r="L1036">
        <v>15.9</v>
      </c>
      <c r="M1036">
        <v>7.57</v>
      </c>
      <c r="N1036">
        <v>5.24</v>
      </c>
    </row>
    <row r="1037" spans="2:14" x14ac:dyDescent="0.3">
      <c r="B1037">
        <v>14</v>
      </c>
      <c r="C1037">
        <v>6.07</v>
      </c>
      <c r="D1037">
        <v>4.87</v>
      </c>
      <c r="E1037">
        <v>10.9</v>
      </c>
      <c r="F1037">
        <v>3.88</v>
      </c>
      <c r="G1037">
        <v>5.1100000000000003</v>
      </c>
      <c r="H1037">
        <v>6.02</v>
      </c>
      <c r="I1037">
        <v>61.3</v>
      </c>
      <c r="J1037">
        <v>58.1</v>
      </c>
      <c r="K1037">
        <v>71.5</v>
      </c>
      <c r="L1037">
        <v>14.4</v>
      </c>
      <c r="M1037">
        <v>7.17</v>
      </c>
      <c r="N1037">
        <v>5.08</v>
      </c>
    </row>
    <row r="1038" spans="2:14" x14ac:dyDescent="0.3">
      <c r="B1038">
        <v>15</v>
      </c>
      <c r="C1038">
        <v>6.84</v>
      </c>
      <c r="D1038">
        <v>4.78</v>
      </c>
      <c r="E1038">
        <v>10.4</v>
      </c>
      <c r="F1038">
        <v>3.66</v>
      </c>
      <c r="G1038">
        <v>6.02</v>
      </c>
      <c r="H1038">
        <v>6.57</v>
      </c>
      <c r="I1038">
        <v>69</v>
      </c>
      <c r="J1038">
        <v>55.9</v>
      </c>
      <c r="K1038">
        <v>59.8</v>
      </c>
      <c r="L1038">
        <v>13.8</v>
      </c>
      <c r="M1038">
        <v>6.4</v>
      </c>
      <c r="N1038">
        <v>4.91</v>
      </c>
    </row>
    <row r="1039" spans="2:14" x14ac:dyDescent="0.3">
      <c r="B1039">
        <v>16</v>
      </c>
      <c r="C1039">
        <v>6.35</v>
      </c>
      <c r="D1039">
        <v>4.78</v>
      </c>
      <c r="E1039">
        <v>9.7899999999999991</v>
      </c>
      <c r="F1039">
        <v>3.75</v>
      </c>
      <c r="G1039">
        <v>5.96</v>
      </c>
      <c r="H1039">
        <v>8.58</v>
      </c>
      <c r="I1039">
        <v>82.2</v>
      </c>
      <c r="J1039">
        <v>55.9</v>
      </c>
      <c r="K1039">
        <v>46.7</v>
      </c>
      <c r="L1039">
        <v>13.2</v>
      </c>
      <c r="M1039">
        <v>6.4</v>
      </c>
      <c r="N1039">
        <v>5.08</v>
      </c>
    </row>
    <row r="1040" spans="2:14" x14ac:dyDescent="0.3">
      <c r="B1040">
        <v>17</v>
      </c>
      <c r="C1040">
        <v>6.29</v>
      </c>
      <c r="D1040">
        <v>4.6900000000000004</v>
      </c>
      <c r="E1040">
        <v>10.1</v>
      </c>
      <c r="F1040">
        <v>3.66</v>
      </c>
      <c r="G1040">
        <v>5.41</v>
      </c>
      <c r="H1040">
        <v>35.4</v>
      </c>
      <c r="I1040">
        <v>92.7</v>
      </c>
      <c r="J1040">
        <v>56.4</v>
      </c>
      <c r="K1040">
        <v>35.799999999999997</v>
      </c>
      <c r="L1040">
        <v>11.6</v>
      </c>
      <c r="M1040">
        <v>6.24</v>
      </c>
      <c r="N1040">
        <v>4.91</v>
      </c>
    </row>
    <row r="1041" spans="2:14" x14ac:dyDescent="0.3">
      <c r="B1041">
        <v>18</v>
      </c>
      <c r="C1041">
        <v>6.13</v>
      </c>
      <c r="D1041">
        <v>4.6399999999999997</v>
      </c>
      <c r="E1041">
        <v>9.5500000000000007</v>
      </c>
      <c r="F1041">
        <v>3.97</v>
      </c>
      <c r="G1041">
        <v>4.91</v>
      </c>
      <c r="H1041">
        <v>11</v>
      </c>
      <c r="I1041">
        <v>73.3</v>
      </c>
      <c r="J1041">
        <v>59.5</v>
      </c>
      <c r="K1041">
        <v>34.700000000000003</v>
      </c>
      <c r="L1041">
        <v>12.1</v>
      </c>
      <c r="M1041">
        <v>6.24</v>
      </c>
      <c r="N1041">
        <v>4.78</v>
      </c>
    </row>
    <row r="1042" spans="2:14" x14ac:dyDescent="0.3">
      <c r="B1042">
        <v>19</v>
      </c>
      <c r="C1042">
        <v>5.74</v>
      </c>
      <c r="D1042">
        <v>4.82</v>
      </c>
      <c r="E1042">
        <v>8.58</v>
      </c>
      <c r="F1042">
        <v>4.0199999999999996</v>
      </c>
      <c r="G1042">
        <v>5.24</v>
      </c>
      <c r="H1042">
        <v>10.8</v>
      </c>
      <c r="I1042">
        <v>63.8</v>
      </c>
      <c r="J1042">
        <v>60.4</v>
      </c>
      <c r="K1042">
        <v>34.1</v>
      </c>
      <c r="L1042">
        <v>11.8</v>
      </c>
      <c r="M1042">
        <v>6.4</v>
      </c>
      <c r="N1042">
        <v>4.78</v>
      </c>
    </row>
    <row r="1043" spans="2:14" x14ac:dyDescent="0.3">
      <c r="B1043">
        <v>20</v>
      </c>
      <c r="C1043">
        <v>5.57</v>
      </c>
      <c r="D1043">
        <v>4.6900000000000004</v>
      </c>
      <c r="E1043">
        <v>8.3800000000000008</v>
      </c>
      <c r="F1043">
        <v>3.75</v>
      </c>
      <c r="G1043">
        <v>5.3</v>
      </c>
      <c r="H1043">
        <v>8.98</v>
      </c>
      <c r="I1043">
        <v>67.400000000000006</v>
      </c>
      <c r="J1043">
        <v>59.2</v>
      </c>
      <c r="K1043">
        <v>33.6</v>
      </c>
      <c r="L1043">
        <v>12.7</v>
      </c>
      <c r="M1043">
        <v>6.18</v>
      </c>
      <c r="N1043">
        <v>4.6900000000000004</v>
      </c>
    </row>
    <row r="1044" spans="2:14" x14ac:dyDescent="0.3">
      <c r="B1044">
        <v>21</v>
      </c>
      <c r="C1044">
        <v>5.57</v>
      </c>
      <c r="D1044">
        <v>4.91</v>
      </c>
      <c r="E1044">
        <v>7.57</v>
      </c>
      <c r="F1044">
        <v>3.66</v>
      </c>
      <c r="G1044">
        <v>5.35</v>
      </c>
      <c r="H1044">
        <v>25.5</v>
      </c>
      <c r="I1044">
        <v>73</v>
      </c>
      <c r="J1044">
        <v>56.7</v>
      </c>
      <c r="K1044">
        <v>33.4</v>
      </c>
      <c r="L1044">
        <v>12.5</v>
      </c>
      <c r="M1044">
        <v>6.24</v>
      </c>
      <c r="N1044">
        <v>4.78</v>
      </c>
    </row>
    <row r="1045" spans="2:14" x14ac:dyDescent="0.3">
      <c r="B1045">
        <v>22</v>
      </c>
      <c r="C1045">
        <v>5.41</v>
      </c>
      <c r="D1045">
        <v>5.08</v>
      </c>
      <c r="E1045">
        <v>7.37</v>
      </c>
      <c r="F1045">
        <v>3.97</v>
      </c>
      <c r="G1045">
        <v>5.46</v>
      </c>
      <c r="H1045">
        <v>16.600000000000001</v>
      </c>
      <c r="I1045">
        <v>72.099999999999994</v>
      </c>
      <c r="J1045">
        <v>66.8</v>
      </c>
      <c r="K1045">
        <v>31.7</v>
      </c>
      <c r="L1045">
        <v>12.6</v>
      </c>
      <c r="M1045">
        <v>6.07</v>
      </c>
      <c r="N1045">
        <v>4.6399999999999997</v>
      </c>
    </row>
    <row r="1046" spans="2:14" x14ac:dyDescent="0.3">
      <c r="B1046">
        <v>23</v>
      </c>
      <c r="C1046">
        <v>5.63</v>
      </c>
      <c r="D1046">
        <v>4.82</v>
      </c>
      <c r="E1046">
        <v>6.57</v>
      </c>
      <c r="F1046">
        <v>4.0199999999999996</v>
      </c>
      <c r="G1046">
        <v>5.41</v>
      </c>
      <c r="H1046">
        <v>26.1</v>
      </c>
      <c r="I1046">
        <v>67.7</v>
      </c>
      <c r="J1046">
        <v>58.1</v>
      </c>
      <c r="K1046">
        <v>31.3</v>
      </c>
      <c r="L1046">
        <v>12.1</v>
      </c>
      <c r="M1046">
        <v>6.07</v>
      </c>
      <c r="N1046">
        <v>4.78</v>
      </c>
    </row>
    <row r="1047" spans="2:14" x14ac:dyDescent="0.3">
      <c r="B1047">
        <v>24</v>
      </c>
      <c r="C1047">
        <v>5.63</v>
      </c>
      <c r="D1047">
        <v>4.91</v>
      </c>
      <c r="E1047">
        <v>6.7</v>
      </c>
      <c r="F1047">
        <v>4.1500000000000004</v>
      </c>
      <c r="G1047">
        <v>5.0199999999999996</v>
      </c>
      <c r="H1047">
        <v>35.6</v>
      </c>
      <c r="I1047">
        <v>62.4</v>
      </c>
      <c r="J1047">
        <v>54.1</v>
      </c>
      <c r="K1047">
        <v>41</v>
      </c>
      <c r="L1047">
        <v>11.8</v>
      </c>
      <c r="M1047">
        <v>5.91</v>
      </c>
      <c r="N1047">
        <v>4.78</v>
      </c>
    </row>
    <row r="1048" spans="2:14" x14ac:dyDescent="0.3">
      <c r="B1048">
        <v>25</v>
      </c>
      <c r="C1048">
        <v>5.41</v>
      </c>
      <c r="D1048">
        <v>4.6399999999999997</v>
      </c>
      <c r="E1048">
        <v>6.57</v>
      </c>
      <c r="F1048">
        <v>4.28</v>
      </c>
      <c r="G1048">
        <v>5.13</v>
      </c>
      <c r="H1048">
        <v>30.5</v>
      </c>
      <c r="I1048">
        <v>65.2</v>
      </c>
      <c r="J1048">
        <v>49</v>
      </c>
      <c r="K1048">
        <v>34.9</v>
      </c>
      <c r="L1048">
        <v>11</v>
      </c>
      <c r="M1048">
        <v>5.91</v>
      </c>
      <c r="N1048">
        <v>4.91</v>
      </c>
    </row>
    <row r="1049" spans="2:14" x14ac:dyDescent="0.3">
      <c r="B1049">
        <v>26</v>
      </c>
      <c r="C1049">
        <v>5.41</v>
      </c>
      <c r="D1049">
        <v>4.78</v>
      </c>
      <c r="E1049">
        <v>6.13</v>
      </c>
      <c r="F1049">
        <v>4.37</v>
      </c>
      <c r="G1049">
        <v>5.0199999999999996</v>
      </c>
      <c r="H1049">
        <v>48.3</v>
      </c>
      <c r="I1049">
        <v>68.3</v>
      </c>
      <c r="J1049">
        <v>48.5</v>
      </c>
      <c r="K1049">
        <v>34.9</v>
      </c>
      <c r="L1049">
        <v>10.8</v>
      </c>
      <c r="M1049">
        <v>5.91</v>
      </c>
      <c r="N1049">
        <v>4.91</v>
      </c>
    </row>
    <row r="1050" spans="2:14" x14ac:dyDescent="0.3">
      <c r="B1050">
        <v>27</v>
      </c>
      <c r="C1050">
        <v>5.24</v>
      </c>
      <c r="D1050">
        <v>4.78</v>
      </c>
      <c r="E1050">
        <v>5.46</v>
      </c>
      <c r="F1050">
        <v>4.1100000000000003</v>
      </c>
      <c r="G1050">
        <v>5.57</v>
      </c>
      <c r="H1050">
        <v>31.1</v>
      </c>
      <c r="I1050">
        <v>56.7</v>
      </c>
      <c r="J1050">
        <v>51.6</v>
      </c>
      <c r="K1050">
        <v>32.799999999999997</v>
      </c>
      <c r="L1050">
        <v>10.6</v>
      </c>
      <c r="M1050">
        <v>5.91</v>
      </c>
      <c r="N1050">
        <v>5.0199999999999996</v>
      </c>
    </row>
    <row r="1051" spans="2:14" x14ac:dyDescent="0.3">
      <c r="B1051">
        <v>28</v>
      </c>
      <c r="C1051">
        <v>5.08</v>
      </c>
      <c r="D1051">
        <v>4.6900000000000004</v>
      </c>
      <c r="E1051">
        <v>4.78</v>
      </c>
      <c r="F1051">
        <v>3.97</v>
      </c>
      <c r="G1051">
        <v>5.19</v>
      </c>
      <c r="H1051">
        <v>32.1</v>
      </c>
      <c r="I1051">
        <v>59.8</v>
      </c>
      <c r="J1051">
        <v>56.7</v>
      </c>
      <c r="K1051">
        <v>31.7</v>
      </c>
      <c r="L1051">
        <v>10.3</v>
      </c>
      <c r="M1051">
        <v>5.74</v>
      </c>
      <c r="N1051">
        <v>5.13</v>
      </c>
    </row>
    <row r="1052" spans="2:14" x14ac:dyDescent="0.3">
      <c r="B1052">
        <v>29</v>
      </c>
      <c r="C1052">
        <v>5.57</v>
      </c>
      <c r="D1052">
        <v>4.87</v>
      </c>
      <c r="E1052">
        <v>4.78</v>
      </c>
      <c r="F1052">
        <v>3.79</v>
      </c>
      <c r="G1052">
        <v>5.24</v>
      </c>
      <c r="H1052">
        <v>39.799999999999997</v>
      </c>
      <c r="I1052">
        <v>58.1</v>
      </c>
      <c r="J1052">
        <v>63.9</v>
      </c>
      <c r="K1052">
        <v>30.2</v>
      </c>
      <c r="L1052">
        <v>10.5</v>
      </c>
      <c r="M1052">
        <v>5.8</v>
      </c>
      <c r="N1052">
        <v>4.91</v>
      </c>
    </row>
    <row r="1053" spans="2:14" x14ac:dyDescent="0.3">
      <c r="B1053">
        <v>30</v>
      </c>
      <c r="C1053">
        <v>5.74</v>
      </c>
      <c r="E1053">
        <v>4.6399999999999997</v>
      </c>
      <c r="F1053">
        <v>3.93</v>
      </c>
      <c r="G1053">
        <v>5.19</v>
      </c>
      <c r="H1053">
        <v>39.299999999999997</v>
      </c>
      <c r="I1053">
        <v>63.2</v>
      </c>
      <c r="J1053">
        <v>61.2</v>
      </c>
      <c r="K1053">
        <v>29.7</v>
      </c>
      <c r="L1053">
        <v>10.7</v>
      </c>
      <c r="M1053">
        <v>5.8</v>
      </c>
      <c r="N1053">
        <v>4.78</v>
      </c>
    </row>
    <row r="1054" spans="2:14" x14ac:dyDescent="0.3">
      <c r="B1054">
        <v>31</v>
      </c>
      <c r="C1054">
        <v>5.91</v>
      </c>
      <c r="E1054">
        <v>4.55</v>
      </c>
      <c r="G1054">
        <v>5.0999999999999996</v>
      </c>
      <c r="I1054">
        <v>63.8</v>
      </c>
      <c r="J1054">
        <v>56.8</v>
      </c>
      <c r="L1054">
        <v>10.8</v>
      </c>
      <c r="N1054">
        <v>4.6399999999999997</v>
      </c>
    </row>
    <row r="1057" spans="1:14" x14ac:dyDescent="0.3">
      <c r="A1057">
        <v>1997</v>
      </c>
      <c r="B1057">
        <v>1</v>
      </c>
      <c r="C1057">
        <v>4.5999999999999996</v>
      </c>
      <c r="D1057">
        <v>3.57</v>
      </c>
      <c r="E1057">
        <v>3.36</v>
      </c>
      <c r="F1057">
        <v>3.57</v>
      </c>
      <c r="G1057">
        <v>5.74</v>
      </c>
      <c r="H1057">
        <v>4.6900000000000004</v>
      </c>
      <c r="I1057">
        <v>19</v>
      </c>
      <c r="J1057">
        <v>35.4</v>
      </c>
      <c r="K1057">
        <v>28.7</v>
      </c>
      <c r="L1057">
        <v>41.6</v>
      </c>
      <c r="M1057">
        <v>13.9</v>
      </c>
      <c r="N1057">
        <v>7.17</v>
      </c>
    </row>
    <row r="1058" spans="1:14" x14ac:dyDescent="0.3">
      <c r="B1058">
        <v>2</v>
      </c>
      <c r="C1058">
        <v>4.51</v>
      </c>
      <c r="D1058">
        <v>3.66</v>
      </c>
      <c r="E1058">
        <v>3.36</v>
      </c>
      <c r="F1058">
        <v>3.66</v>
      </c>
      <c r="G1058">
        <v>5.96</v>
      </c>
      <c r="H1058">
        <v>4.87</v>
      </c>
      <c r="I1058">
        <v>31.5</v>
      </c>
      <c r="J1058">
        <v>37.9</v>
      </c>
      <c r="K1058">
        <v>30.3</v>
      </c>
      <c r="L1058">
        <v>38.9</v>
      </c>
      <c r="M1058">
        <v>13.2</v>
      </c>
      <c r="N1058">
        <v>6.97</v>
      </c>
    </row>
    <row r="1059" spans="1:14" x14ac:dyDescent="0.3">
      <c r="B1059">
        <v>3</v>
      </c>
      <c r="C1059">
        <v>4.6399999999999997</v>
      </c>
      <c r="D1059">
        <v>3.7</v>
      </c>
      <c r="E1059">
        <v>3.46</v>
      </c>
      <c r="F1059">
        <v>3.79</v>
      </c>
      <c r="G1059">
        <v>6.07</v>
      </c>
      <c r="H1059">
        <v>5.0199999999999996</v>
      </c>
      <c r="I1059">
        <v>30.4</v>
      </c>
      <c r="J1059">
        <v>44.3</v>
      </c>
      <c r="K1059">
        <v>36</v>
      </c>
      <c r="L1059">
        <v>36.200000000000003</v>
      </c>
      <c r="M1059">
        <v>12.8</v>
      </c>
      <c r="N1059">
        <v>6.97</v>
      </c>
    </row>
    <row r="1060" spans="1:14" x14ac:dyDescent="0.3">
      <c r="B1060">
        <v>4</v>
      </c>
      <c r="C1060">
        <v>4.7300000000000004</v>
      </c>
      <c r="D1060">
        <v>3.61</v>
      </c>
      <c r="E1060">
        <v>3.43</v>
      </c>
      <c r="F1060">
        <v>3.79</v>
      </c>
      <c r="G1060">
        <v>6.57</v>
      </c>
      <c r="H1060">
        <v>5.19</v>
      </c>
      <c r="I1060">
        <v>36.799999999999997</v>
      </c>
      <c r="J1060">
        <v>36.799999999999997</v>
      </c>
      <c r="K1060">
        <v>33</v>
      </c>
      <c r="L1060">
        <v>36</v>
      </c>
      <c r="M1060">
        <v>12.5</v>
      </c>
      <c r="N1060">
        <v>6.84</v>
      </c>
    </row>
    <row r="1061" spans="1:14" x14ac:dyDescent="0.3">
      <c r="B1061">
        <v>5</v>
      </c>
      <c r="C1061">
        <v>4.91</v>
      </c>
      <c r="D1061">
        <v>3.61</v>
      </c>
      <c r="E1061">
        <v>3.36</v>
      </c>
      <c r="F1061">
        <v>3.7</v>
      </c>
      <c r="G1061">
        <v>8.58</v>
      </c>
      <c r="H1061">
        <v>5.35</v>
      </c>
      <c r="I1061">
        <v>45.5</v>
      </c>
      <c r="J1061">
        <v>52.8</v>
      </c>
      <c r="K1061">
        <v>49.7</v>
      </c>
      <c r="L1061">
        <v>38.700000000000003</v>
      </c>
      <c r="M1061">
        <v>12.2</v>
      </c>
      <c r="N1061">
        <v>6.77</v>
      </c>
    </row>
    <row r="1062" spans="1:14" x14ac:dyDescent="0.3">
      <c r="B1062">
        <v>6</v>
      </c>
      <c r="C1062">
        <v>5.08</v>
      </c>
      <c r="D1062">
        <v>3.7</v>
      </c>
      <c r="E1062">
        <v>3.28</v>
      </c>
      <c r="F1062">
        <v>3.79</v>
      </c>
      <c r="G1062">
        <v>11.1</v>
      </c>
      <c r="H1062">
        <v>5.57</v>
      </c>
      <c r="I1062">
        <v>45.5</v>
      </c>
      <c r="J1062">
        <v>46.2</v>
      </c>
      <c r="K1062">
        <v>31.2</v>
      </c>
      <c r="L1062">
        <v>45.4</v>
      </c>
      <c r="M1062">
        <v>11.8</v>
      </c>
      <c r="N1062">
        <v>6.64</v>
      </c>
    </row>
    <row r="1063" spans="1:14" x14ac:dyDescent="0.3">
      <c r="B1063">
        <v>7</v>
      </c>
      <c r="C1063">
        <v>4.91</v>
      </c>
      <c r="D1063">
        <v>3.57</v>
      </c>
      <c r="E1063">
        <v>3.46</v>
      </c>
      <c r="F1063">
        <v>3.88</v>
      </c>
      <c r="G1063">
        <v>10.6</v>
      </c>
      <c r="H1063">
        <v>5.41</v>
      </c>
      <c r="I1063">
        <v>48.8</v>
      </c>
      <c r="J1063">
        <v>50.8</v>
      </c>
      <c r="K1063">
        <v>31.5</v>
      </c>
      <c r="L1063">
        <v>38.9</v>
      </c>
      <c r="M1063">
        <v>11.7</v>
      </c>
      <c r="N1063">
        <v>6.57</v>
      </c>
    </row>
    <row r="1064" spans="1:14" x14ac:dyDescent="0.3">
      <c r="B1064">
        <v>8</v>
      </c>
      <c r="C1064">
        <v>4.91</v>
      </c>
      <c r="D1064">
        <v>3.5</v>
      </c>
      <c r="E1064">
        <v>3.57</v>
      </c>
      <c r="F1064">
        <v>3.97</v>
      </c>
      <c r="G1064">
        <v>8.58</v>
      </c>
      <c r="H1064">
        <v>5.57</v>
      </c>
      <c r="I1064">
        <v>93.6</v>
      </c>
      <c r="J1064">
        <v>61.4</v>
      </c>
      <c r="K1064">
        <v>46.2</v>
      </c>
      <c r="L1064">
        <v>34.299999999999997</v>
      </c>
      <c r="M1064">
        <v>11.7</v>
      </c>
      <c r="N1064">
        <v>6.24</v>
      </c>
    </row>
    <row r="1065" spans="1:14" x14ac:dyDescent="0.3">
      <c r="B1065">
        <v>9</v>
      </c>
      <c r="C1065">
        <v>4.7300000000000004</v>
      </c>
      <c r="D1065">
        <v>3.46</v>
      </c>
      <c r="E1065">
        <v>3.53</v>
      </c>
      <c r="F1065">
        <v>4.0199999999999996</v>
      </c>
      <c r="G1065">
        <v>6.9</v>
      </c>
      <c r="H1065">
        <v>5.63</v>
      </c>
      <c r="I1065">
        <v>65.5</v>
      </c>
      <c r="J1065">
        <v>45</v>
      </c>
      <c r="K1065">
        <v>36.5</v>
      </c>
      <c r="L1065">
        <v>30</v>
      </c>
      <c r="M1065">
        <v>11.3</v>
      </c>
      <c r="N1065">
        <v>6.24</v>
      </c>
    </row>
    <row r="1066" spans="1:14" x14ac:dyDescent="0.3">
      <c r="B1066">
        <v>10</v>
      </c>
      <c r="C1066">
        <v>4.6399999999999997</v>
      </c>
      <c r="D1066">
        <v>3.36</v>
      </c>
      <c r="E1066">
        <v>3.46</v>
      </c>
      <c r="F1066">
        <v>4.1100000000000003</v>
      </c>
      <c r="G1066">
        <v>7.18</v>
      </c>
      <c r="H1066">
        <v>5.08</v>
      </c>
      <c r="I1066">
        <v>72.099999999999994</v>
      </c>
      <c r="J1066">
        <v>74.900000000000006</v>
      </c>
      <c r="K1066">
        <v>30.8</v>
      </c>
      <c r="L1066">
        <v>28.4</v>
      </c>
      <c r="M1066">
        <v>11</v>
      </c>
      <c r="N1066">
        <v>6.07</v>
      </c>
    </row>
    <row r="1067" spans="1:14" x14ac:dyDescent="0.3">
      <c r="B1067">
        <v>11</v>
      </c>
      <c r="C1067">
        <v>4.55</v>
      </c>
      <c r="D1067">
        <v>3.46</v>
      </c>
      <c r="E1067">
        <v>3.5</v>
      </c>
      <c r="F1067">
        <v>4.24</v>
      </c>
      <c r="G1067">
        <v>6.4</v>
      </c>
      <c r="H1067">
        <v>5.74</v>
      </c>
      <c r="I1067">
        <v>56.7</v>
      </c>
      <c r="J1067">
        <v>68.3</v>
      </c>
      <c r="K1067">
        <v>41.3</v>
      </c>
      <c r="L1067">
        <v>21.9</v>
      </c>
      <c r="M1067">
        <v>11.2</v>
      </c>
      <c r="N1067">
        <v>5.74</v>
      </c>
    </row>
    <row r="1068" spans="1:14" x14ac:dyDescent="0.3">
      <c r="B1068">
        <v>12</v>
      </c>
      <c r="C1068">
        <v>4.5999999999999996</v>
      </c>
      <c r="D1068">
        <v>3.46</v>
      </c>
      <c r="E1068">
        <v>3.57</v>
      </c>
      <c r="F1068">
        <v>4.24</v>
      </c>
      <c r="G1068">
        <v>5.74</v>
      </c>
      <c r="H1068">
        <v>5.19</v>
      </c>
      <c r="I1068">
        <v>49.1</v>
      </c>
      <c r="J1068">
        <v>71.5</v>
      </c>
      <c r="K1068">
        <v>54.6</v>
      </c>
      <c r="L1068">
        <v>24.6</v>
      </c>
      <c r="M1068">
        <v>10.8</v>
      </c>
      <c r="N1068">
        <v>5.52</v>
      </c>
    </row>
    <row r="1069" spans="1:14" x14ac:dyDescent="0.3">
      <c r="B1069">
        <v>13</v>
      </c>
      <c r="C1069">
        <v>4.6399999999999997</v>
      </c>
      <c r="D1069">
        <v>3.46</v>
      </c>
      <c r="E1069">
        <v>3.57</v>
      </c>
      <c r="F1069">
        <v>4.24</v>
      </c>
      <c r="G1069">
        <v>4.5199999999999996</v>
      </c>
      <c r="H1069">
        <v>5.74</v>
      </c>
      <c r="I1069">
        <v>43.2</v>
      </c>
      <c r="J1069">
        <v>86.8</v>
      </c>
      <c r="K1069">
        <v>49.1</v>
      </c>
      <c r="L1069">
        <v>21.8</v>
      </c>
      <c r="M1069">
        <v>10.8</v>
      </c>
      <c r="N1069">
        <v>5.24</v>
      </c>
    </row>
    <row r="1070" spans="1:14" x14ac:dyDescent="0.3">
      <c r="B1070">
        <v>14</v>
      </c>
      <c r="C1070">
        <v>4.6399999999999997</v>
      </c>
      <c r="D1070">
        <v>3.36</v>
      </c>
      <c r="E1070">
        <v>3.57</v>
      </c>
      <c r="F1070">
        <v>4.24</v>
      </c>
      <c r="G1070">
        <v>4.24</v>
      </c>
      <c r="H1070">
        <v>5.74</v>
      </c>
      <c r="I1070">
        <v>39.9</v>
      </c>
      <c r="J1070">
        <v>87.5</v>
      </c>
      <c r="K1070">
        <v>84</v>
      </c>
      <c r="L1070">
        <v>20.100000000000001</v>
      </c>
      <c r="M1070">
        <v>10.5</v>
      </c>
      <c r="N1070">
        <v>5.0199999999999996</v>
      </c>
    </row>
    <row r="1071" spans="1:14" x14ac:dyDescent="0.3">
      <c r="B1071">
        <v>15</v>
      </c>
      <c r="C1071">
        <v>4.7300000000000004</v>
      </c>
      <c r="D1071">
        <v>3.28</v>
      </c>
      <c r="E1071">
        <v>3.5</v>
      </c>
      <c r="F1071">
        <v>4.37</v>
      </c>
      <c r="G1071">
        <v>4.6399999999999997</v>
      </c>
      <c r="H1071">
        <v>5.46</v>
      </c>
      <c r="I1071">
        <v>58.8</v>
      </c>
      <c r="J1071">
        <v>81.5</v>
      </c>
      <c r="K1071">
        <v>80.8</v>
      </c>
      <c r="L1071">
        <v>19</v>
      </c>
      <c r="M1071">
        <v>9.7899999999999991</v>
      </c>
      <c r="N1071">
        <v>4.91</v>
      </c>
    </row>
    <row r="1072" spans="1:14" x14ac:dyDescent="0.3">
      <c r="B1072">
        <v>16</v>
      </c>
      <c r="C1072">
        <v>4.51</v>
      </c>
      <c r="D1072">
        <v>3.25</v>
      </c>
      <c r="E1072">
        <v>3.9</v>
      </c>
      <c r="F1072">
        <v>4.28</v>
      </c>
      <c r="G1072">
        <v>4.6399999999999997</v>
      </c>
      <c r="H1072">
        <v>4.91</v>
      </c>
      <c r="I1072">
        <v>64.900000000000006</v>
      </c>
      <c r="J1072">
        <v>88.6</v>
      </c>
      <c r="K1072">
        <v>62.9</v>
      </c>
      <c r="L1072">
        <v>17.399999999999999</v>
      </c>
      <c r="M1072">
        <v>9.4700000000000006</v>
      </c>
      <c r="N1072">
        <v>5.08</v>
      </c>
    </row>
    <row r="1073" spans="2:14" x14ac:dyDescent="0.3">
      <c r="B1073">
        <v>17</v>
      </c>
      <c r="C1073">
        <v>4.42</v>
      </c>
      <c r="D1073">
        <v>3.14</v>
      </c>
      <c r="E1073">
        <v>3.36</v>
      </c>
      <c r="F1073">
        <v>4.1100000000000003</v>
      </c>
      <c r="G1073">
        <v>4.91</v>
      </c>
      <c r="H1073">
        <v>6.35</v>
      </c>
      <c r="I1073">
        <v>63.8</v>
      </c>
      <c r="J1073">
        <v>65.2</v>
      </c>
      <c r="K1073">
        <v>68</v>
      </c>
      <c r="L1073">
        <v>16.899999999999999</v>
      </c>
      <c r="M1073">
        <v>9.31</v>
      </c>
      <c r="N1073">
        <v>4.97</v>
      </c>
    </row>
    <row r="1074" spans="2:14" x14ac:dyDescent="0.3">
      <c r="B1074">
        <v>18</v>
      </c>
      <c r="C1074">
        <v>4.33</v>
      </c>
      <c r="D1074">
        <v>3.14</v>
      </c>
      <c r="E1074">
        <v>3.36</v>
      </c>
      <c r="F1074">
        <v>3.97</v>
      </c>
      <c r="G1074">
        <v>5.0199999999999996</v>
      </c>
      <c r="H1074">
        <v>14.4</v>
      </c>
      <c r="I1074">
        <v>52.8</v>
      </c>
      <c r="J1074">
        <v>71.5</v>
      </c>
      <c r="K1074">
        <v>59.5</v>
      </c>
      <c r="L1074">
        <v>15.9</v>
      </c>
      <c r="M1074">
        <v>9.06</v>
      </c>
      <c r="N1074">
        <v>4.91</v>
      </c>
    </row>
    <row r="1075" spans="2:14" x14ac:dyDescent="0.3">
      <c r="B1075">
        <v>19</v>
      </c>
      <c r="C1075">
        <v>4.24</v>
      </c>
      <c r="D1075">
        <v>3.04</v>
      </c>
      <c r="E1075">
        <v>3.36</v>
      </c>
      <c r="F1075">
        <v>3.84</v>
      </c>
      <c r="G1075">
        <v>5.41</v>
      </c>
      <c r="H1075">
        <v>12.5</v>
      </c>
      <c r="I1075">
        <v>44.3</v>
      </c>
      <c r="J1075">
        <v>74</v>
      </c>
      <c r="K1075">
        <v>50.3</v>
      </c>
      <c r="L1075">
        <v>15.6</v>
      </c>
      <c r="M1075">
        <v>8.9</v>
      </c>
      <c r="N1075">
        <v>5.08</v>
      </c>
    </row>
    <row r="1076" spans="2:14" x14ac:dyDescent="0.3">
      <c r="B1076">
        <v>20</v>
      </c>
      <c r="C1076">
        <v>4.1500000000000004</v>
      </c>
      <c r="D1076">
        <v>3.07</v>
      </c>
      <c r="E1076">
        <v>3.25</v>
      </c>
      <c r="F1076">
        <v>3.75</v>
      </c>
      <c r="G1076">
        <v>5.96</v>
      </c>
      <c r="H1076">
        <v>9.61</v>
      </c>
      <c r="I1076">
        <v>53.9</v>
      </c>
      <c r="J1076">
        <v>55.4</v>
      </c>
      <c r="K1076">
        <v>49.5</v>
      </c>
      <c r="L1076">
        <v>15.4</v>
      </c>
      <c r="M1076">
        <v>8.58</v>
      </c>
      <c r="N1076">
        <v>5.3</v>
      </c>
    </row>
    <row r="1077" spans="2:14" x14ac:dyDescent="0.3">
      <c r="B1077">
        <v>21</v>
      </c>
      <c r="C1077">
        <v>4.1100000000000003</v>
      </c>
      <c r="D1077">
        <v>3.14</v>
      </c>
      <c r="E1077">
        <v>3.21</v>
      </c>
      <c r="F1077">
        <v>3.75</v>
      </c>
      <c r="G1077">
        <v>6.9</v>
      </c>
      <c r="H1077">
        <v>8.58</v>
      </c>
      <c r="I1077">
        <v>56.7</v>
      </c>
      <c r="J1077">
        <v>43.2</v>
      </c>
      <c r="K1077">
        <v>47.6</v>
      </c>
      <c r="L1077">
        <v>14.8</v>
      </c>
      <c r="M1077">
        <v>8.3800000000000008</v>
      </c>
      <c r="N1077">
        <v>5.41</v>
      </c>
    </row>
    <row r="1078" spans="2:14" x14ac:dyDescent="0.3">
      <c r="B1078">
        <v>22</v>
      </c>
      <c r="C1078">
        <v>3.97</v>
      </c>
      <c r="D1078">
        <v>3.25</v>
      </c>
      <c r="E1078">
        <v>3.14</v>
      </c>
      <c r="F1078">
        <v>4.2</v>
      </c>
      <c r="G1078">
        <v>7.98</v>
      </c>
      <c r="H1078">
        <v>6.35</v>
      </c>
      <c r="I1078">
        <v>45.5</v>
      </c>
      <c r="J1078">
        <v>43.9</v>
      </c>
      <c r="K1078">
        <v>46.9</v>
      </c>
      <c r="L1078">
        <v>15</v>
      </c>
      <c r="M1078">
        <v>8.31</v>
      </c>
      <c r="N1078">
        <v>5.24</v>
      </c>
    </row>
    <row r="1079" spans="2:14" x14ac:dyDescent="0.3">
      <c r="B1079">
        <v>23</v>
      </c>
      <c r="C1079">
        <v>3.88</v>
      </c>
      <c r="D1079">
        <v>3.25</v>
      </c>
      <c r="E1079">
        <v>3.11</v>
      </c>
      <c r="F1079">
        <v>5.46</v>
      </c>
      <c r="G1079">
        <v>8.98</v>
      </c>
      <c r="H1079">
        <v>17.3</v>
      </c>
      <c r="I1079">
        <v>49.1</v>
      </c>
      <c r="J1079">
        <v>42.5</v>
      </c>
      <c r="K1079">
        <v>45.5</v>
      </c>
      <c r="L1079">
        <v>14.7</v>
      </c>
      <c r="M1079">
        <v>8.18</v>
      </c>
      <c r="N1079">
        <v>5.13</v>
      </c>
    </row>
    <row r="1080" spans="2:14" x14ac:dyDescent="0.3">
      <c r="B1080">
        <v>24</v>
      </c>
      <c r="C1080">
        <v>3.84</v>
      </c>
      <c r="D1080">
        <v>3.25</v>
      </c>
      <c r="E1080">
        <v>3.18</v>
      </c>
      <c r="F1080">
        <v>4.91</v>
      </c>
      <c r="G1080">
        <v>14.4</v>
      </c>
      <c r="H1080">
        <v>34.9</v>
      </c>
      <c r="I1080">
        <v>59.5</v>
      </c>
      <c r="J1080">
        <v>48.5</v>
      </c>
      <c r="K1080">
        <v>43.9</v>
      </c>
      <c r="L1080">
        <v>13.8</v>
      </c>
      <c r="M1080">
        <v>7.98</v>
      </c>
      <c r="N1080">
        <v>4.97</v>
      </c>
    </row>
    <row r="1081" spans="2:14" x14ac:dyDescent="0.3">
      <c r="B1081">
        <v>25</v>
      </c>
      <c r="C1081">
        <v>3.97</v>
      </c>
      <c r="D1081">
        <v>3.14</v>
      </c>
      <c r="E1081">
        <v>3.25</v>
      </c>
      <c r="F1081">
        <v>5.24</v>
      </c>
      <c r="G1081">
        <v>13.3</v>
      </c>
      <c r="H1081">
        <v>34.700000000000003</v>
      </c>
      <c r="I1081">
        <v>43.3</v>
      </c>
      <c r="J1081">
        <v>49.8</v>
      </c>
      <c r="K1081">
        <v>43.9</v>
      </c>
      <c r="L1081">
        <v>13.5</v>
      </c>
      <c r="M1081">
        <v>7.57</v>
      </c>
      <c r="N1081">
        <v>4.91</v>
      </c>
    </row>
    <row r="1082" spans="2:14" x14ac:dyDescent="0.3">
      <c r="B1082">
        <v>26</v>
      </c>
      <c r="C1082">
        <v>3.75</v>
      </c>
      <c r="D1082">
        <v>3.14</v>
      </c>
      <c r="E1082">
        <v>3.36</v>
      </c>
      <c r="F1082">
        <v>5.8</v>
      </c>
      <c r="G1082">
        <v>10.8</v>
      </c>
      <c r="H1082">
        <v>32.6</v>
      </c>
      <c r="I1082">
        <v>48</v>
      </c>
      <c r="J1082">
        <v>42.3</v>
      </c>
      <c r="K1082">
        <v>42</v>
      </c>
      <c r="L1082">
        <v>13</v>
      </c>
      <c r="M1082">
        <v>7.71</v>
      </c>
      <c r="N1082">
        <v>5.13</v>
      </c>
    </row>
    <row r="1083" spans="2:14" x14ac:dyDescent="0.3">
      <c r="B1083">
        <v>27</v>
      </c>
      <c r="C1083">
        <v>3.84</v>
      </c>
      <c r="D1083">
        <v>3.25</v>
      </c>
      <c r="E1083">
        <v>3.36</v>
      </c>
      <c r="F1083">
        <v>11.3</v>
      </c>
      <c r="G1083">
        <v>5.37</v>
      </c>
      <c r="H1083">
        <v>20.399999999999999</v>
      </c>
      <c r="I1083">
        <v>50.3</v>
      </c>
      <c r="J1083">
        <v>74.900000000000006</v>
      </c>
      <c r="K1083">
        <v>42.9</v>
      </c>
      <c r="L1083">
        <v>13.1</v>
      </c>
      <c r="M1083">
        <v>7.71</v>
      </c>
      <c r="N1083">
        <v>5.57</v>
      </c>
    </row>
    <row r="1084" spans="2:14" x14ac:dyDescent="0.3">
      <c r="B1084">
        <v>28</v>
      </c>
      <c r="C1084">
        <v>3.7</v>
      </c>
      <c r="D1084">
        <v>3.25</v>
      </c>
      <c r="E1084">
        <v>3.43</v>
      </c>
      <c r="F1084">
        <v>10.5</v>
      </c>
      <c r="G1084">
        <v>4.37</v>
      </c>
      <c r="H1084">
        <v>17.899999999999999</v>
      </c>
      <c r="I1084">
        <v>44.8</v>
      </c>
      <c r="J1084">
        <v>45</v>
      </c>
      <c r="K1084">
        <v>44.1</v>
      </c>
      <c r="L1084">
        <v>13</v>
      </c>
      <c r="M1084">
        <v>7.57</v>
      </c>
      <c r="N1084">
        <v>5.63</v>
      </c>
    </row>
    <row r="1085" spans="2:14" x14ac:dyDescent="0.3">
      <c r="B1085">
        <v>29</v>
      </c>
      <c r="C1085">
        <v>3.7</v>
      </c>
      <c r="E1085">
        <v>3.46</v>
      </c>
      <c r="F1085">
        <v>13.5</v>
      </c>
      <c r="G1085">
        <v>4.6399999999999997</v>
      </c>
      <c r="H1085">
        <v>17.100000000000001</v>
      </c>
      <c r="I1085">
        <v>65.5</v>
      </c>
      <c r="J1085">
        <v>34.299999999999997</v>
      </c>
      <c r="K1085">
        <v>41.6</v>
      </c>
      <c r="L1085">
        <v>12.6</v>
      </c>
      <c r="M1085">
        <v>7.37</v>
      </c>
      <c r="N1085">
        <v>5.41</v>
      </c>
    </row>
    <row r="1086" spans="2:14" x14ac:dyDescent="0.3">
      <c r="B1086">
        <v>30</v>
      </c>
      <c r="C1086">
        <v>3.57</v>
      </c>
      <c r="E1086">
        <v>3.46</v>
      </c>
      <c r="F1086">
        <v>7.49</v>
      </c>
      <c r="G1086">
        <v>4.51</v>
      </c>
      <c r="H1086">
        <v>22.5</v>
      </c>
      <c r="I1086">
        <v>48.1</v>
      </c>
      <c r="J1086">
        <v>33</v>
      </c>
      <c r="K1086">
        <v>46.2</v>
      </c>
      <c r="L1086">
        <v>12.3</v>
      </c>
      <c r="M1086">
        <v>7.17</v>
      </c>
      <c r="N1086">
        <v>5.24</v>
      </c>
    </row>
    <row r="1087" spans="2:14" x14ac:dyDescent="0.3">
      <c r="B1087">
        <v>31</v>
      </c>
      <c r="C1087">
        <v>3.57</v>
      </c>
      <c r="E1087">
        <v>3.53</v>
      </c>
      <c r="G1087">
        <v>4.37</v>
      </c>
      <c r="I1087">
        <v>40.6</v>
      </c>
      <c r="J1087">
        <v>30.8</v>
      </c>
      <c r="L1087">
        <v>12.2</v>
      </c>
      <c r="N1087">
        <v>5.24</v>
      </c>
    </row>
    <row r="1090" spans="1:14" x14ac:dyDescent="0.3">
      <c r="A1090">
        <v>1998</v>
      </c>
      <c r="B1090">
        <v>1</v>
      </c>
      <c r="C1090">
        <v>5.08</v>
      </c>
      <c r="D1090">
        <v>4.1100000000000003</v>
      </c>
      <c r="E1090">
        <v>3.5</v>
      </c>
      <c r="F1090">
        <v>4.87</v>
      </c>
      <c r="G1090">
        <v>14.5</v>
      </c>
      <c r="H1090">
        <v>7.64</v>
      </c>
      <c r="I1090">
        <v>86.9</v>
      </c>
      <c r="J1090">
        <v>79.8</v>
      </c>
      <c r="K1090">
        <v>89</v>
      </c>
      <c r="L1090">
        <v>41.8</v>
      </c>
      <c r="M1090">
        <v>16.3</v>
      </c>
      <c r="N1090">
        <v>7.78</v>
      </c>
    </row>
    <row r="1091" spans="1:14" x14ac:dyDescent="0.3">
      <c r="B1091">
        <v>2</v>
      </c>
      <c r="C1091">
        <v>5.13</v>
      </c>
      <c r="D1091">
        <v>4.1100000000000003</v>
      </c>
      <c r="E1091">
        <v>3.57</v>
      </c>
      <c r="F1091">
        <v>5.13</v>
      </c>
      <c r="G1091">
        <v>13.2</v>
      </c>
      <c r="H1091">
        <v>7.44</v>
      </c>
      <c r="I1091">
        <v>84.3</v>
      </c>
      <c r="J1091">
        <v>86.8</v>
      </c>
      <c r="K1091">
        <v>80.400000000000006</v>
      </c>
      <c r="L1091">
        <v>40.299999999999997</v>
      </c>
      <c r="M1091">
        <v>15.6</v>
      </c>
      <c r="N1091">
        <v>6.77</v>
      </c>
    </row>
    <row r="1092" spans="1:14" x14ac:dyDescent="0.3">
      <c r="B1092">
        <v>3</v>
      </c>
      <c r="C1092">
        <v>4.91</v>
      </c>
      <c r="D1092">
        <v>3.97</v>
      </c>
      <c r="E1092">
        <v>3.61</v>
      </c>
      <c r="F1092">
        <v>5.24</v>
      </c>
      <c r="G1092">
        <v>11.2</v>
      </c>
      <c r="H1092">
        <v>6.97</v>
      </c>
      <c r="I1092">
        <v>80.900000000000006</v>
      </c>
      <c r="J1092">
        <v>81.099999999999994</v>
      </c>
      <c r="K1092">
        <v>82.5</v>
      </c>
      <c r="L1092">
        <v>41.4</v>
      </c>
      <c r="M1092">
        <v>15.4</v>
      </c>
      <c r="N1092">
        <v>6.57</v>
      </c>
    </row>
    <row r="1093" spans="1:14" x14ac:dyDescent="0.3">
      <c r="B1093">
        <v>4</v>
      </c>
      <c r="C1093">
        <v>4.91</v>
      </c>
      <c r="D1093">
        <v>3.97</v>
      </c>
      <c r="E1093">
        <v>3.61</v>
      </c>
      <c r="F1093">
        <v>4.91</v>
      </c>
      <c r="G1093">
        <v>11.3</v>
      </c>
      <c r="H1093">
        <v>6.35</v>
      </c>
      <c r="I1093">
        <v>76.3</v>
      </c>
      <c r="J1093">
        <v>83.9</v>
      </c>
      <c r="K1093">
        <v>82.7</v>
      </c>
      <c r="L1093">
        <v>40.1</v>
      </c>
      <c r="M1093">
        <v>15.1</v>
      </c>
      <c r="N1093">
        <v>6.24</v>
      </c>
    </row>
    <row r="1094" spans="1:14" x14ac:dyDescent="0.3">
      <c r="B1094">
        <v>5</v>
      </c>
      <c r="C1094">
        <v>5.08</v>
      </c>
      <c r="D1094">
        <v>4.0199999999999996</v>
      </c>
      <c r="E1094">
        <v>3.7</v>
      </c>
      <c r="F1094">
        <v>6.69</v>
      </c>
      <c r="G1094">
        <v>10.8</v>
      </c>
      <c r="H1094">
        <v>6.13</v>
      </c>
      <c r="I1094">
        <v>74.3</v>
      </c>
      <c r="J1094">
        <v>108</v>
      </c>
      <c r="K1094">
        <v>109</v>
      </c>
      <c r="L1094">
        <v>38.700000000000003</v>
      </c>
      <c r="M1094">
        <v>14.5</v>
      </c>
      <c r="N1094">
        <v>6.18</v>
      </c>
    </row>
    <row r="1095" spans="1:14" x14ac:dyDescent="0.3">
      <c r="B1095">
        <v>6</v>
      </c>
      <c r="C1095">
        <v>4.97</v>
      </c>
      <c r="D1095">
        <v>4.1100000000000003</v>
      </c>
      <c r="E1095">
        <v>3.7</v>
      </c>
      <c r="F1095">
        <v>7.8</v>
      </c>
      <c r="G1095">
        <v>9.23</v>
      </c>
      <c r="H1095">
        <v>5.57</v>
      </c>
      <c r="I1095">
        <v>71.8</v>
      </c>
      <c r="J1095">
        <v>90.1</v>
      </c>
      <c r="K1095">
        <v>86.4</v>
      </c>
      <c r="L1095">
        <v>38.5</v>
      </c>
      <c r="M1095">
        <v>14</v>
      </c>
      <c r="N1095">
        <v>6.07</v>
      </c>
    </row>
    <row r="1096" spans="1:14" x14ac:dyDescent="0.3">
      <c r="B1096">
        <v>7</v>
      </c>
      <c r="C1096">
        <v>4.91</v>
      </c>
      <c r="D1096">
        <v>4.1100000000000003</v>
      </c>
      <c r="E1096">
        <v>3.84</v>
      </c>
      <c r="F1096">
        <v>6.79</v>
      </c>
      <c r="G1096">
        <v>7.98</v>
      </c>
      <c r="H1096">
        <v>5.96</v>
      </c>
      <c r="I1096">
        <v>70.5</v>
      </c>
      <c r="J1096">
        <v>124</v>
      </c>
      <c r="K1096">
        <v>74</v>
      </c>
      <c r="L1096">
        <v>37.9</v>
      </c>
      <c r="M1096">
        <v>13.8</v>
      </c>
      <c r="N1096">
        <v>5.85</v>
      </c>
    </row>
    <row r="1097" spans="1:14" x14ac:dyDescent="0.3">
      <c r="B1097">
        <v>8</v>
      </c>
      <c r="C1097">
        <v>5.0199999999999996</v>
      </c>
      <c r="D1097">
        <v>3.97</v>
      </c>
      <c r="E1097">
        <v>3.84</v>
      </c>
      <c r="F1097">
        <v>5.8</v>
      </c>
      <c r="G1097">
        <v>6.57</v>
      </c>
      <c r="H1097">
        <v>6.18</v>
      </c>
      <c r="I1097">
        <v>68.599999999999994</v>
      </c>
      <c r="J1097">
        <v>154</v>
      </c>
      <c r="K1097">
        <v>69.900000000000006</v>
      </c>
      <c r="L1097">
        <v>37</v>
      </c>
      <c r="M1097">
        <v>13.6</v>
      </c>
      <c r="N1097">
        <v>5.8</v>
      </c>
    </row>
    <row r="1098" spans="1:14" x14ac:dyDescent="0.3">
      <c r="B1098">
        <v>9</v>
      </c>
      <c r="C1098">
        <v>4.78</v>
      </c>
      <c r="D1098">
        <v>3.93</v>
      </c>
      <c r="E1098">
        <v>3.84</v>
      </c>
      <c r="F1098">
        <v>4.97</v>
      </c>
      <c r="G1098">
        <v>8.0399999999999991</v>
      </c>
      <c r="H1098">
        <v>6.18</v>
      </c>
      <c r="I1098">
        <v>66.8</v>
      </c>
      <c r="J1098">
        <v>78</v>
      </c>
      <c r="K1098">
        <v>69.900000000000006</v>
      </c>
      <c r="L1098">
        <v>36.4</v>
      </c>
      <c r="M1098">
        <v>13.5</v>
      </c>
      <c r="N1098">
        <v>5.91</v>
      </c>
    </row>
    <row r="1099" spans="1:14" x14ac:dyDescent="0.3">
      <c r="B1099">
        <v>10</v>
      </c>
      <c r="C1099">
        <v>4.78</v>
      </c>
      <c r="D1099">
        <v>3.84</v>
      </c>
      <c r="E1099">
        <v>3.84</v>
      </c>
      <c r="F1099">
        <v>4.78</v>
      </c>
      <c r="G1099">
        <v>6.9</v>
      </c>
      <c r="H1099">
        <v>6.51</v>
      </c>
      <c r="I1099">
        <v>65.8</v>
      </c>
      <c r="J1099">
        <v>90.1</v>
      </c>
      <c r="K1099">
        <v>64.900000000000006</v>
      </c>
      <c r="L1099">
        <v>36.6</v>
      </c>
      <c r="M1099">
        <v>13</v>
      </c>
      <c r="N1099">
        <v>6.13</v>
      </c>
    </row>
    <row r="1100" spans="1:14" x14ac:dyDescent="0.3">
      <c r="B1100">
        <v>11</v>
      </c>
      <c r="C1100">
        <v>4.78</v>
      </c>
      <c r="D1100">
        <v>3.84</v>
      </c>
      <c r="E1100">
        <v>3.97</v>
      </c>
      <c r="F1100">
        <v>4.6900000000000004</v>
      </c>
      <c r="G1100">
        <v>6.46</v>
      </c>
      <c r="H1100">
        <v>6.84</v>
      </c>
      <c r="I1100">
        <v>65</v>
      </c>
      <c r="J1100">
        <v>106</v>
      </c>
      <c r="K1100">
        <v>62.1</v>
      </c>
      <c r="L1100">
        <v>35.1</v>
      </c>
      <c r="M1100">
        <v>12.8</v>
      </c>
      <c r="N1100">
        <v>6.02</v>
      </c>
    </row>
    <row r="1101" spans="1:14" x14ac:dyDescent="0.3">
      <c r="B1101">
        <v>12</v>
      </c>
      <c r="C1101">
        <v>4.6900000000000004</v>
      </c>
      <c r="D1101">
        <v>3.84</v>
      </c>
      <c r="E1101">
        <v>3.97</v>
      </c>
      <c r="F1101">
        <v>4.6399999999999997</v>
      </c>
      <c r="G1101">
        <v>6.24</v>
      </c>
      <c r="H1101">
        <v>7.04</v>
      </c>
      <c r="I1101">
        <v>63.2</v>
      </c>
      <c r="J1101">
        <v>79.8</v>
      </c>
      <c r="K1101">
        <v>56.7</v>
      </c>
      <c r="L1101">
        <v>34.700000000000003</v>
      </c>
      <c r="M1101">
        <v>12.5</v>
      </c>
      <c r="N1101">
        <v>6.57</v>
      </c>
    </row>
    <row r="1102" spans="1:14" x14ac:dyDescent="0.3">
      <c r="B1102">
        <v>13</v>
      </c>
      <c r="C1102">
        <v>4.6399999999999997</v>
      </c>
      <c r="D1102">
        <v>3.84</v>
      </c>
      <c r="E1102">
        <v>3.97</v>
      </c>
      <c r="F1102">
        <v>4.51</v>
      </c>
      <c r="G1102">
        <v>6.07</v>
      </c>
      <c r="H1102">
        <v>7.44</v>
      </c>
      <c r="I1102">
        <v>63.5</v>
      </c>
      <c r="J1102">
        <v>93.5</v>
      </c>
      <c r="K1102">
        <v>57.8</v>
      </c>
      <c r="L1102">
        <v>33.700000000000003</v>
      </c>
      <c r="M1102">
        <v>12.5</v>
      </c>
      <c r="N1102">
        <v>6.57</v>
      </c>
    </row>
    <row r="1103" spans="1:14" x14ac:dyDescent="0.3">
      <c r="B1103">
        <v>14</v>
      </c>
      <c r="C1103">
        <v>4.6399999999999997</v>
      </c>
      <c r="D1103">
        <v>3.84</v>
      </c>
      <c r="E1103">
        <v>3.97</v>
      </c>
      <c r="F1103">
        <v>4.51</v>
      </c>
      <c r="G1103">
        <v>5.74</v>
      </c>
      <c r="H1103">
        <v>7.57</v>
      </c>
      <c r="I1103">
        <v>62.4</v>
      </c>
      <c r="J1103">
        <v>123</v>
      </c>
      <c r="K1103">
        <v>56.7</v>
      </c>
      <c r="L1103">
        <v>33</v>
      </c>
      <c r="M1103">
        <v>12.2</v>
      </c>
      <c r="N1103">
        <v>6.57</v>
      </c>
    </row>
    <row r="1104" spans="1:14" x14ac:dyDescent="0.3">
      <c r="B1104">
        <v>15</v>
      </c>
      <c r="C1104">
        <v>4.6399999999999997</v>
      </c>
      <c r="D1104">
        <v>3.84</v>
      </c>
      <c r="E1104">
        <v>4.1100000000000003</v>
      </c>
      <c r="F1104">
        <v>4.42</v>
      </c>
      <c r="G1104">
        <v>5.85</v>
      </c>
      <c r="H1104">
        <v>8.82</v>
      </c>
      <c r="I1104">
        <v>59.8</v>
      </c>
      <c r="J1104">
        <v>79.3</v>
      </c>
      <c r="K1104">
        <v>56.7</v>
      </c>
      <c r="L1104">
        <v>32.1</v>
      </c>
      <c r="M1104">
        <v>11.7</v>
      </c>
      <c r="N1104">
        <v>6.57</v>
      </c>
    </row>
    <row r="1105" spans="2:14" x14ac:dyDescent="0.3">
      <c r="B1105">
        <v>16</v>
      </c>
      <c r="C1105">
        <v>4.51</v>
      </c>
      <c r="D1105">
        <v>3.7</v>
      </c>
      <c r="E1105">
        <v>4.2</v>
      </c>
      <c r="F1105">
        <v>4.5999999999999996</v>
      </c>
      <c r="G1105">
        <v>5.74</v>
      </c>
      <c r="H1105">
        <v>9.8699999999999992</v>
      </c>
      <c r="I1105">
        <v>56.7</v>
      </c>
      <c r="J1105">
        <v>71.5</v>
      </c>
      <c r="K1105">
        <v>55.9</v>
      </c>
      <c r="L1105">
        <v>31.9</v>
      </c>
      <c r="M1105">
        <v>11</v>
      </c>
      <c r="N1105">
        <v>6.57</v>
      </c>
    </row>
    <row r="1106" spans="2:14" x14ac:dyDescent="0.3">
      <c r="B1106">
        <v>17</v>
      </c>
      <c r="C1106">
        <v>4.51</v>
      </c>
      <c r="D1106">
        <v>3.7</v>
      </c>
      <c r="E1106">
        <v>4.28</v>
      </c>
      <c r="F1106">
        <v>5.0199999999999996</v>
      </c>
      <c r="G1106">
        <v>7.24</v>
      </c>
      <c r="H1106">
        <v>10.4</v>
      </c>
      <c r="I1106">
        <v>55.2</v>
      </c>
      <c r="J1106">
        <v>86.8</v>
      </c>
      <c r="K1106">
        <v>53.6</v>
      </c>
      <c r="L1106">
        <v>30.4</v>
      </c>
      <c r="M1106">
        <v>11.1</v>
      </c>
      <c r="N1106">
        <v>6.57</v>
      </c>
    </row>
    <row r="1107" spans="2:14" x14ac:dyDescent="0.3">
      <c r="B1107">
        <v>18</v>
      </c>
      <c r="C1107">
        <v>4.5999999999999996</v>
      </c>
      <c r="D1107">
        <v>3.7</v>
      </c>
      <c r="E1107">
        <v>4.37</v>
      </c>
      <c r="F1107">
        <v>6.96</v>
      </c>
      <c r="G1107">
        <v>12.2</v>
      </c>
      <c r="H1107">
        <v>11.2</v>
      </c>
      <c r="I1107">
        <v>58.1</v>
      </c>
      <c r="J1107">
        <v>78</v>
      </c>
      <c r="K1107">
        <v>53.6</v>
      </c>
      <c r="L1107">
        <v>30.8</v>
      </c>
      <c r="M1107">
        <v>10.5</v>
      </c>
      <c r="N1107">
        <v>6.4</v>
      </c>
    </row>
    <row r="1108" spans="2:14" x14ac:dyDescent="0.3">
      <c r="B1108">
        <v>19</v>
      </c>
      <c r="C1108">
        <v>4.37</v>
      </c>
      <c r="D1108">
        <v>3.61</v>
      </c>
      <c r="E1108">
        <v>4.51</v>
      </c>
      <c r="F1108">
        <v>8.7200000000000006</v>
      </c>
      <c r="G1108">
        <v>6.84</v>
      </c>
      <c r="H1108">
        <v>12.1</v>
      </c>
      <c r="I1108">
        <v>61.2</v>
      </c>
      <c r="J1108">
        <v>81.8</v>
      </c>
      <c r="K1108">
        <v>55.9</v>
      </c>
      <c r="L1108">
        <v>31.5</v>
      </c>
      <c r="M1108">
        <v>10.6</v>
      </c>
      <c r="N1108">
        <v>6.4</v>
      </c>
    </row>
    <row r="1109" spans="2:14" x14ac:dyDescent="0.3">
      <c r="B1109">
        <v>20</v>
      </c>
      <c r="C1109">
        <v>4.51</v>
      </c>
      <c r="D1109">
        <v>3.61</v>
      </c>
      <c r="E1109">
        <v>4.5999999999999996</v>
      </c>
      <c r="F1109">
        <v>8.18</v>
      </c>
      <c r="G1109">
        <v>7.37</v>
      </c>
      <c r="H1109">
        <v>13.1</v>
      </c>
      <c r="I1109">
        <v>56.7</v>
      </c>
      <c r="J1109">
        <v>62.9</v>
      </c>
      <c r="K1109">
        <v>53.6</v>
      </c>
      <c r="L1109">
        <v>30</v>
      </c>
      <c r="M1109">
        <v>10.8</v>
      </c>
      <c r="N1109">
        <v>6.29</v>
      </c>
    </row>
    <row r="1110" spans="2:14" x14ac:dyDescent="0.3">
      <c r="B1110">
        <v>21</v>
      </c>
      <c r="C1110">
        <v>4.51</v>
      </c>
      <c r="D1110">
        <v>3.7</v>
      </c>
      <c r="E1110">
        <v>4.78</v>
      </c>
      <c r="F1110">
        <v>10.7</v>
      </c>
      <c r="G1110">
        <v>7.11</v>
      </c>
      <c r="H1110">
        <v>17.399999999999999</v>
      </c>
      <c r="I1110">
        <v>54.9</v>
      </c>
      <c r="J1110">
        <v>109</v>
      </c>
      <c r="K1110">
        <v>53.1</v>
      </c>
      <c r="L1110">
        <v>29.2</v>
      </c>
      <c r="M1110">
        <v>10.4</v>
      </c>
      <c r="N1110">
        <v>6.29</v>
      </c>
    </row>
    <row r="1111" spans="2:14" x14ac:dyDescent="0.3">
      <c r="B1111">
        <v>22</v>
      </c>
      <c r="C1111">
        <v>4.37</v>
      </c>
      <c r="D1111">
        <v>3.79</v>
      </c>
      <c r="E1111">
        <v>4.78</v>
      </c>
      <c r="F1111">
        <v>12.4</v>
      </c>
      <c r="G1111">
        <v>6.35</v>
      </c>
      <c r="H1111">
        <v>17.5</v>
      </c>
      <c r="I1111">
        <v>57.3</v>
      </c>
      <c r="J1111">
        <v>81.400000000000006</v>
      </c>
      <c r="K1111">
        <v>52.3</v>
      </c>
      <c r="L1111">
        <v>29.2</v>
      </c>
      <c r="M1111">
        <v>10.3</v>
      </c>
      <c r="N1111">
        <v>6.35</v>
      </c>
    </row>
    <row r="1112" spans="2:14" x14ac:dyDescent="0.3">
      <c r="B1112">
        <v>23</v>
      </c>
      <c r="C1112">
        <v>4.37</v>
      </c>
      <c r="D1112">
        <v>3.84</v>
      </c>
      <c r="E1112">
        <v>4.97</v>
      </c>
      <c r="F1112">
        <v>11.5</v>
      </c>
      <c r="G1112">
        <v>8.81</v>
      </c>
      <c r="H1112">
        <v>20</v>
      </c>
      <c r="I1112">
        <v>59.5</v>
      </c>
      <c r="J1112">
        <v>170</v>
      </c>
      <c r="K1112">
        <v>51.3</v>
      </c>
      <c r="L1112">
        <v>33</v>
      </c>
      <c r="M1112">
        <v>9.7899999999999991</v>
      </c>
      <c r="N1112">
        <v>6.24</v>
      </c>
    </row>
    <row r="1113" spans="2:14" x14ac:dyDescent="0.3">
      <c r="B1113">
        <v>24</v>
      </c>
      <c r="C1113">
        <v>4.51</v>
      </c>
      <c r="D1113">
        <v>3.7</v>
      </c>
      <c r="E1113">
        <v>5.08</v>
      </c>
      <c r="F1113">
        <v>11.8</v>
      </c>
      <c r="G1113">
        <v>6.33</v>
      </c>
      <c r="H1113">
        <v>19.600000000000001</v>
      </c>
      <c r="I1113">
        <v>56.2</v>
      </c>
      <c r="J1113">
        <v>81.599999999999994</v>
      </c>
      <c r="K1113">
        <v>51.6</v>
      </c>
      <c r="L1113">
        <v>27.1</v>
      </c>
      <c r="M1113">
        <v>9.7100000000000009</v>
      </c>
      <c r="N1113">
        <v>6.24</v>
      </c>
    </row>
    <row r="1114" spans="2:14" x14ac:dyDescent="0.3">
      <c r="B1114">
        <v>25</v>
      </c>
      <c r="C1114">
        <v>4.51</v>
      </c>
      <c r="D1114">
        <v>3.57</v>
      </c>
      <c r="E1114">
        <v>5.41</v>
      </c>
      <c r="F1114">
        <v>19.399999999999999</v>
      </c>
      <c r="G1114">
        <v>6.29</v>
      </c>
      <c r="H1114">
        <v>25.2</v>
      </c>
      <c r="I1114">
        <v>61.8</v>
      </c>
      <c r="J1114">
        <v>62.9</v>
      </c>
      <c r="K1114">
        <v>49</v>
      </c>
      <c r="L1114">
        <v>26.3</v>
      </c>
      <c r="M1114">
        <v>9.4700000000000006</v>
      </c>
      <c r="N1114">
        <v>6.24</v>
      </c>
    </row>
    <row r="1115" spans="2:14" x14ac:dyDescent="0.3">
      <c r="B1115">
        <v>26</v>
      </c>
      <c r="C1115">
        <v>4.37</v>
      </c>
      <c r="D1115">
        <v>3.57</v>
      </c>
      <c r="E1115">
        <v>4.91</v>
      </c>
      <c r="F1115">
        <v>16.600000000000001</v>
      </c>
      <c r="G1115">
        <v>5.8</v>
      </c>
      <c r="H1115">
        <v>35.6</v>
      </c>
      <c r="I1115">
        <v>66.8</v>
      </c>
      <c r="J1115">
        <v>68.3</v>
      </c>
      <c r="K1115">
        <v>48.1</v>
      </c>
      <c r="L1115">
        <v>24.3</v>
      </c>
      <c r="M1115">
        <v>9.31</v>
      </c>
      <c r="N1115">
        <v>6.07</v>
      </c>
    </row>
    <row r="1116" spans="2:14" x14ac:dyDescent="0.3">
      <c r="B1116">
        <v>27</v>
      </c>
      <c r="C1116">
        <v>4.37</v>
      </c>
      <c r="D1116">
        <v>3.57</v>
      </c>
      <c r="E1116">
        <v>4.6399999999999997</v>
      </c>
      <c r="F1116">
        <v>11.1</v>
      </c>
      <c r="G1116">
        <v>5.46</v>
      </c>
      <c r="H1116">
        <v>61</v>
      </c>
      <c r="I1116">
        <v>63.5</v>
      </c>
      <c r="J1116">
        <v>75</v>
      </c>
      <c r="K1116">
        <v>46.9</v>
      </c>
      <c r="L1116">
        <v>22.7</v>
      </c>
      <c r="M1116">
        <v>9.06</v>
      </c>
      <c r="N1116">
        <v>6.07</v>
      </c>
    </row>
    <row r="1117" spans="2:14" x14ac:dyDescent="0.3">
      <c r="B1117">
        <v>28</v>
      </c>
      <c r="C1117">
        <v>4.24</v>
      </c>
      <c r="D1117">
        <v>3.57</v>
      </c>
      <c r="E1117">
        <v>4.51</v>
      </c>
      <c r="F1117">
        <v>9.8699999999999992</v>
      </c>
      <c r="G1117">
        <v>5.19</v>
      </c>
      <c r="H1117">
        <v>65.7</v>
      </c>
      <c r="I1117">
        <v>58.4</v>
      </c>
      <c r="J1117">
        <v>75.400000000000006</v>
      </c>
      <c r="K1117">
        <v>45.3</v>
      </c>
      <c r="L1117">
        <v>20.6</v>
      </c>
      <c r="M1117">
        <v>8.58</v>
      </c>
      <c r="N1117">
        <v>6.07</v>
      </c>
    </row>
    <row r="1118" spans="2:14" x14ac:dyDescent="0.3">
      <c r="B1118">
        <v>29</v>
      </c>
      <c r="C1118">
        <v>4.24</v>
      </c>
      <c r="E1118">
        <v>4.37</v>
      </c>
      <c r="F1118">
        <v>11.5</v>
      </c>
      <c r="G1118">
        <v>5.85</v>
      </c>
      <c r="H1118">
        <v>55.4</v>
      </c>
      <c r="I1118">
        <v>52.3</v>
      </c>
      <c r="J1118">
        <v>85.6</v>
      </c>
      <c r="K1118">
        <v>49.5</v>
      </c>
      <c r="L1118">
        <v>19.5</v>
      </c>
      <c r="M1118">
        <v>8.18</v>
      </c>
      <c r="N1118">
        <v>6.24</v>
      </c>
    </row>
    <row r="1119" spans="2:14" x14ac:dyDescent="0.3">
      <c r="B1119">
        <v>30</v>
      </c>
      <c r="C1119">
        <v>4.1500000000000004</v>
      </c>
      <c r="E1119">
        <v>6.24</v>
      </c>
      <c r="F1119">
        <v>11.8</v>
      </c>
      <c r="G1119">
        <v>6.35</v>
      </c>
      <c r="H1119">
        <v>67.5</v>
      </c>
      <c r="I1119">
        <v>72.599999999999994</v>
      </c>
      <c r="J1119">
        <v>81.099999999999994</v>
      </c>
      <c r="K1119">
        <v>47.6</v>
      </c>
      <c r="L1119">
        <v>17.899999999999999</v>
      </c>
      <c r="M1119">
        <v>8.0399999999999991</v>
      </c>
      <c r="N1119">
        <v>6.24</v>
      </c>
    </row>
    <row r="1120" spans="2:14" x14ac:dyDescent="0.3">
      <c r="B1120">
        <v>31</v>
      </c>
      <c r="C1120">
        <v>4.1100000000000003</v>
      </c>
      <c r="E1120">
        <v>5.0199999999999996</v>
      </c>
      <c r="G1120">
        <v>7.04</v>
      </c>
      <c r="I1120">
        <v>65.900000000000006</v>
      </c>
      <c r="J1120">
        <v>84.6</v>
      </c>
      <c r="L1120">
        <v>17</v>
      </c>
      <c r="N1120">
        <v>6.24</v>
      </c>
    </row>
    <row r="1123" spans="1:14" x14ac:dyDescent="0.3">
      <c r="A1123">
        <v>1999</v>
      </c>
      <c r="B1123">
        <v>1</v>
      </c>
      <c r="C1123">
        <v>6.07</v>
      </c>
      <c r="D1123">
        <v>5.08</v>
      </c>
      <c r="E1123">
        <v>4.2</v>
      </c>
      <c r="F1123">
        <v>3.57</v>
      </c>
      <c r="G1123">
        <v>3.36</v>
      </c>
      <c r="H1123">
        <v>12.3</v>
      </c>
      <c r="I1123">
        <v>37.200000000000003</v>
      </c>
      <c r="J1123">
        <v>43.2</v>
      </c>
      <c r="K1123">
        <v>62.9</v>
      </c>
      <c r="L1123">
        <v>42.8</v>
      </c>
      <c r="M1123">
        <v>25</v>
      </c>
      <c r="N1123">
        <v>9.7899999999999991</v>
      </c>
    </row>
    <row r="1124" spans="1:14" x14ac:dyDescent="0.3">
      <c r="B1124">
        <v>2</v>
      </c>
      <c r="C1124">
        <v>6.07</v>
      </c>
      <c r="D1124">
        <v>4.91</v>
      </c>
      <c r="E1124">
        <v>4.1500000000000004</v>
      </c>
      <c r="F1124">
        <v>3.46</v>
      </c>
      <c r="G1124">
        <v>6.29</v>
      </c>
      <c r="H1124">
        <v>8.58</v>
      </c>
      <c r="I1124">
        <v>31.1</v>
      </c>
      <c r="J1124">
        <v>37</v>
      </c>
      <c r="K1124">
        <v>62.4</v>
      </c>
      <c r="L1124">
        <v>43.6</v>
      </c>
      <c r="M1124">
        <v>23.2</v>
      </c>
      <c r="N1124">
        <v>8.58</v>
      </c>
    </row>
    <row r="1125" spans="1:14" x14ac:dyDescent="0.3">
      <c r="B1125">
        <v>3</v>
      </c>
      <c r="C1125">
        <v>5.91</v>
      </c>
      <c r="D1125">
        <v>4.91</v>
      </c>
      <c r="E1125">
        <v>3.97</v>
      </c>
      <c r="F1125">
        <v>3.36</v>
      </c>
      <c r="G1125">
        <v>3.79</v>
      </c>
      <c r="H1125">
        <v>8.31</v>
      </c>
      <c r="I1125">
        <v>33.9</v>
      </c>
      <c r="J1125">
        <v>39.9</v>
      </c>
      <c r="K1125">
        <v>70.2</v>
      </c>
      <c r="L1125">
        <v>38.9</v>
      </c>
      <c r="M1125">
        <v>21.4</v>
      </c>
      <c r="N1125">
        <v>8.58</v>
      </c>
    </row>
    <row r="1126" spans="1:14" x14ac:dyDescent="0.3">
      <c r="B1126">
        <v>4</v>
      </c>
      <c r="C1126">
        <v>5.91</v>
      </c>
      <c r="D1126">
        <v>4.91</v>
      </c>
      <c r="E1126">
        <v>3.97</v>
      </c>
      <c r="F1126">
        <v>3.25</v>
      </c>
      <c r="G1126">
        <v>3.57</v>
      </c>
      <c r="H1126">
        <v>8.18</v>
      </c>
      <c r="I1126">
        <v>31.2</v>
      </c>
      <c r="J1126">
        <v>40.6</v>
      </c>
      <c r="K1126">
        <v>64.599999999999994</v>
      </c>
      <c r="L1126">
        <v>41</v>
      </c>
      <c r="M1126">
        <v>19.399999999999999</v>
      </c>
      <c r="N1126">
        <v>8.58</v>
      </c>
    </row>
    <row r="1127" spans="1:14" x14ac:dyDescent="0.3">
      <c r="B1127">
        <v>5</v>
      </c>
      <c r="C1127">
        <v>5.91</v>
      </c>
      <c r="D1127">
        <v>4.91</v>
      </c>
      <c r="E1127">
        <v>4.1100000000000003</v>
      </c>
      <c r="F1127">
        <v>3.36</v>
      </c>
      <c r="G1127">
        <v>3.7</v>
      </c>
      <c r="H1127">
        <v>8.18</v>
      </c>
      <c r="I1127">
        <v>38.9</v>
      </c>
      <c r="J1127">
        <v>41.9</v>
      </c>
      <c r="K1127">
        <v>63.2</v>
      </c>
      <c r="L1127">
        <v>42</v>
      </c>
      <c r="M1127">
        <v>19</v>
      </c>
      <c r="N1127">
        <v>8.4499999999999993</v>
      </c>
    </row>
    <row r="1128" spans="1:14" x14ac:dyDescent="0.3">
      <c r="B1128">
        <v>6</v>
      </c>
      <c r="C1128">
        <v>5.91</v>
      </c>
      <c r="D1128">
        <v>4.91</v>
      </c>
      <c r="E1128">
        <v>4.1100000000000003</v>
      </c>
      <c r="F1128">
        <v>3.25</v>
      </c>
      <c r="G1128">
        <v>4.2</v>
      </c>
      <c r="H1128">
        <v>7.91</v>
      </c>
      <c r="I1128">
        <v>32.6</v>
      </c>
      <c r="J1128">
        <v>36.6</v>
      </c>
      <c r="K1128">
        <v>51.6</v>
      </c>
      <c r="L1128">
        <v>40.1</v>
      </c>
      <c r="M1128">
        <v>18.7</v>
      </c>
      <c r="N1128">
        <v>8.18</v>
      </c>
    </row>
    <row r="1129" spans="1:14" x14ac:dyDescent="0.3">
      <c r="B1129">
        <v>7</v>
      </c>
      <c r="C1129">
        <v>5.91</v>
      </c>
      <c r="D1129">
        <v>4.91</v>
      </c>
      <c r="E1129">
        <v>3.97</v>
      </c>
      <c r="F1129">
        <v>3.14</v>
      </c>
      <c r="G1129">
        <v>3.84</v>
      </c>
      <c r="H1129">
        <v>7.64</v>
      </c>
      <c r="I1129">
        <v>30.3</v>
      </c>
      <c r="J1129">
        <v>41</v>
      </c>
      <c r="K1129">
        <v>51.6</v>
      </c>
      <c r="L1129">
        <v>39.299999999999997</v>
      </c>
      <c r="M1129">
        <v>18.2</v>
      </c>
      <c r="N1129">
        <v>8.18</v>
      </c>
    </row>
    <row r="1130" spans="1:14" x14ac:dyDescent="0.3">
      <c r="B1130">
        <v>8</v>
      </c>
      <c r="C1130">
        <v>5.85</v>
      </c>
      <c r="D1130">
        <v>4.91</v>
      </c>
      <c r="E1130">
        <v>3.97</v>
      </c>
      <c r="F1130">
        <v>3.14</v>
      </c>
      <c r="G1130">
        <v>4.28</v>
      </c>
      <c r="H1130">
        <v>7.57</v>
      </c>
      <c r="I1130">
        <v>32.6</v>
      </c>
      <c r="J1130">
        <v>44.3</v>
      </c>
      <c r="K1130">
        <v>43.2</v>
      </c>
      <c r="L1130">
        <v>40.799999999999997</v>
      </c>
      <c r="M1130">
        <v>17.899999999999999</v>
      </c>
      <c r="N1130">
        <v>8.0399999999999991</v>
      </c>
    </row>
    <row r="1131" spans="1:14" x14ac:dyDescent="0.3">
      <c r="B1131">
        <v>9</v>
      </c>
      <c r="C1131">
        <v>5.74</v>
      </c>
      <c r="D1131">
        <v>4.6399999999999997</v>
      </c>
      <c r="E1131">
        <v>3.84</v>
      </c>
      <c r="F1131">
        <v>3.04</v>
      </c>
      <c r="G1131">
        <v>4.55</v>
      </c>
      <c r="H1131">
        <v>10.7</v>
      </c>
      <c r="I1131">
        <v>28.9</v>
      </c>
      <c r="J1131">
        <v>41.8</v>
      </c>
      <c r="K1131">
        <v>55.4</v>
      </c>
      <c r="L1131">
        <v>39.299999999999997</v>
      </c>
      <c r="M1131">
        <v>17.100000000000001</v>
      </c>
      <c r="N1131">
        <v>7.37</v>
      </c>
    </row>
    <row r="1132" spans="1:14" x14ac:dyDescent="0.3">
      <c r="B1132">
        <v>10</v>
      </c>
      <c r="C1132">
        <v>5.96</v>
      </c>
      <c r="D1132">
        <v>4.78</v>
      </c>
      <c r="E1132">
        <v>3.7</v>
      </c>
      <c r="F1132">
        <v>3.04</v>
      </c>
      <c r="G1132">
        <v>5.0199999999999996</v>
      </c>
      <c r="H1132">
        <v>11.7</v>
      </c>
      <c r="I1132">
        <v>44.7</v>
      </c>
      <c r="J1132">
        <v>41.7</v>
      </c>
      <c r="K1132">
        <v>72.099999999999994</v>
      </c>
      <c r="L1132">
        <v>38.299999999999997</v>
      </c>
      <c r="M1132">
        <v>17.100000000000001</v>
      </c>
      <c r="N1132">
        <v>7.78</v>
      </c>
    </row>
    <row r="1133" spans="1:14" x14ac:dyDescent="0.3">
      <c r="B1133">
        <v>11</v>
      </c>
      <c r="C1133">
        <v>5.96</v>
      </c>
      <c r="D1133">
        <v>4.6399999999999997</v>
      </c>
      <c r="E1133">
        <v>3.7</v>
      </c>
      <c r="F1133">
        <v>3.5</v>
      </c>
      <c r="G1133">
        <v>4.91</v>
      </c>
      <c r="H1133">
        <v>12.9</v>
      </c>
      <c r="I1133">
        <v>64.5</v>
      </c>
      <c r="J1133">
        <v>41.6</v>
      </c>
      <c r="K1133">
        <v>69.900000000000006</v>
      </c>
      <c r="L1133">
        <v>37</v>
      </c>
      <c r="M1133">
        <v>16.8</v>
      </c>
      <c r="N1133">
        <v>7.91</v>
      </c>
    </row>
    <row r="1134" spans="1:14" x14ac:dyDescent="0.3">
      <c r="B1134">
        <v>12</v>
      </c>
      <c r="C1134">
        <v>5.91</v>
      </c>
      <c r="D1134">
        <v>4.6399999999999997</v>
      </c>
      <c r="E1134">
        <v>3.57</v>
      </c>
      <c r="F1134">
        <v>3.46</v>
      </c>
      <c r="G1134">
        <v>4.1500000000000004</v>
      </c>
      <c r="H1134">
        <v>14.6</v>
      </c>
      <c r="I1134">
        <v>58.2</v>
      </c>
      <c r="J1134">
        <v>42.1</v>
      </c>
      <c r="K1134">
        <v>63.2</v>
      </c>
      <c r="L1134">
        <v>36.200000000000003</v>
      </c>
      <c r="M1134">
        <v>16.8</v>
      </c>
      <c r="N1134">
        <v>7.64</v>
      </c>
    </row>
    <row r="1135" spans="1:14" x14ac:dyDescent="0.3">
      <c r="B1135">
        <v>13</v>
      </c>
      <c r="C1135">
        <v>5.74</v>
      </c>
      <c r="D1135">
        <v>4.6399999999999997</v>
      </c>
      <c r="E1135">
        <v>3.57</v>
      </c>
      <c r="F1135">
        <v>3.46</v>
      </c>
      <c r="G1135">
        <v>4.0599999999999996</v>
      </c>
      <c r="H1135">
        <v>17.899999999999999</v>
      </c>
      <c r="I1135">
        <v>45.5</v>
      </c>
      <c r="J1135">
        <v>47.6</v>
      </c>
      <c r="K1135">
        <v>61.6</v>
      </c>
      <c r="L1135">
        <v>35.799999999999997</v>
      </c>
      <c r="M1135">
        <v>16.399999999999999</v>
      </c>
      <c r="N1135">
        <v>7.37</v>
      </c>
    </row>
    <row r="1136" spans="1:14" x14ac:dyDescent="0.3">
      <c r="B1136">
        <v>14</v>
      </c>
      <c r="C1136">
        <v>5.74</v>
      </c>
      <c r="D1136">
        <v>4.6399999999999997</v>
      </c>
      <c r="E1136">
        <v>3.57</v>
      </c>
      <c r="F1136">
        <v>3.57</v>
      </c>
      <c r="G1136">
        <v>5.52</v>
      </c>
      <c r="H1136">
        <v>20.5</v>
      </c>
      <c r="I1136">
        <v>39.9</v>
      </c>
      <c r="J1136">
        <v>48.5</v>
      </c>
      <c r="K1136">
        <v>49</v>
      </c>
      <c r="L1136">
        <v>36.799999999999997</v>
      </c>
      <c r="M1136">
        <v>16.100000000000001</v>
      </c>
      <c r="N1136">
        <v>7.64</v>
      </c>
    </row>
    <row r="1137" spans="2:14" x14ac:dyDescent="0.3">
      <c r="B1137">
        <v>15</v>
      </c>
      <c r="C1137">
        <v>5.74</v>
      </c>
      <c r="D1137">
        <v>4.55</v>
      </c>
      <c r="E1137">
        <v>3.57</v>
      </c>
      <c r="F1137">
        <v>3.46</v>
      </c>
      <c r="G1137">
        <v>5.41</v>
      </c>
      <c r="H1137">
        <v>24.7</v>
      </c>
      <c r="I1137">
        <v>37.200000000000003</v>
      </c>
      <c r="J1137">
        <v>43.2</v>
      </c>
      <c r="K1137">
        <v>45.5</v>
      </c>
      <c r="L1137">
        <v>37</v>
      </c>
      <c r="M1137">
        <v>15.4</v>
      </c>
      <c r="N1137">
        <v>7.37</v>
      </c>
    </row>
    <row r="1138" spans="2:14" x14ac:dyDescent="0.3">
      <c r="B1138">
        <v>16</v>
      </c>
      <c r="C1138">
        <v>5.74</v>
      </c>
      <c r="D1138">
        <v>4.51</v>
      </c>
      <c r="E1138">
        <v>3.57</v>
      </c>
      <c r="F1138">
        <v>3.36</v>
      </c>
      <c r="G1138">
        <v>5.19</v>
      </c>
      <c r="H1138">
        <v>16.600000000000001</v>
      </c>
      <c r="I1138">
        <v>35.799999999999997</v>
      </c>
      <c r="J1138">
        <v>41.6</v>
      </c>
      <c r="K1138">
        <v>44.6</v>
      </c>
      <c r="L1138">
        <v>35.799999999999997</v>
      </c>
      <c r="M1138">
        <v>15.4</v>
      </c>
      <c r="N1138">
        <v>7.37</v>
      </c>
    </row>
    <row r="1139" spans="2:14" x14ac:dyDescent="0.3">
      <c r="B1139">
        <v>17</v>
      </c>
      <c r="C1139">
        <v>5.63</v>
      </c>
      <c r="D1139">
        <v>4.51</v>
      </c>
      <c r="E1139">
        <v>3.7</v>
      </c>
      <c r="F1139">
        <v>3.36</v>
      </c>
      <c r="G1139">
        <v>4.97</v>
      </c>
      <c r="H1139">
        <v>19.600000000000001</v>
      </c>
      <c r="I1139">
        <v>36.4</v>
      </c>
      <c r="J1139">
        <v>46.4</v>
      </c>
      <c r="K1139">
        <v>46.4</v>
      </c>
      <c r="L1139">
        <v>34.1</v>
      </c>
      <c r="M1139">
        <v>15.4</v>
      </c>
      <c r="N1139">
        <v>6.97</v>
      </c>
    </row>
    <row r="1140" spans="2:14" x14ac:dyDescent="0.3">
      <c r="B1140">
        <v>18</v>
      </c>
      <c r="C1140">
        <v>5.63</v>
      </c>
      <c r="D1140">
        <v>4.51</v>
      </c>
      <c r="E1140">
        <v>3.7</v>
      </c>
      <c r="F1140">
        <v>3.14</v>
      </c>
      <c r="G1140">
        <v>4.91</v>
      </c>
      <c r="H1140">
        <v>27.4</v>
      </c>
      <c r="I1140">
        <v>41.2</v>
      </c>
      <c r="J1140">
        <v>46</v>
      </c>
      <c r="K1140">
        <v>49.5</v>
      </c>
      <c r="L1140">
        <v>33</v>
      </c>
      <c r="M1140">
        <v>15.1</v>
      </c>
      <c r="N1140">
        <v>6.97</v>
      </c>
    </row>
    <row r="1141" spans="2:14" x14ac:dyDescent="0.3">
      <c r="B1141">
        <v>19</v>
      </c>
      <c r="C1141">
        <v>5.63</v>
      </c>
      <c r="D1141">
        <v>4.37</v>
      </c>
      <c r="E1141">
        <v>3.57</v>
      </c>
      <c r="F1141">
        <v>3.25</v>
      </c>
      <c r="G1141">
        <v>4.97</v>
      </c>
      <c r="H1141">
        <v>33</v>
      </c>
      <c r="I1141">
        <v>40.6</v>
      </c>
      <c r="J1141">
        <v>52.6</v>
      </c>
      <c r="K1141">
        <v>48.5</v>
      </c>
      <c r="L1141">
        <v>32.799999999999997</v>
      </c>
      <c r="M1141">
        <v>15</v>
      </c>
      <c r="N1141">
        <v>6.97</v>
      </c>
    </row>
    <row r="1142" spans="2:14" x14ac:dyDescent="0.3">
      <c r="B1142">
        <v>20</v>
      </c>
      <c r="C1142">
        <v>5.68</v>
      </c>
      <c r="D1142">
        <v>4.37</v>
      </c>
      <c r="E1142">
        <v>3.57</v>
      </c>
      <c r="F1142">
        <v>3.14</v>
      </c>
      <c r="G1142">
        <v>5.24</v>
      </c>
      <c r="H1142">
        <v>25.8</v>
      </c>
      <c r="I1142">
        <v>44.3</v>
      </c>
      <c r="J1142">
        <v>56.2</v>
      </c>
      <c r="K1142">
        <v>46.9</v>
      </c>
      <c r="L1142">
        <v>32.799999999999997</v>
      </c>
      <c r="M1142">
        <v>14.8</v>
      </c>
      <c r="N1142">
        <v>6.57</v>
      </c>
    </row>
    <row r="1143" spans="2:14" x14ac:dyDescent="0.3">
      <c r="B1143">
        <v>21</v>
      </c>
      <c r="C1143">
        <v>5.63</v>
      </c>
      <c r="D1143">
        <v>4.37</v>
      </c>
      <c r="E1143">
        <v>3.57</v>
      </c>
      <c r="F1143">
        <v>3.04</v>
      </c>
      <c r="G1143">
        <v>5.3</v>
      </c>
      <c r="H1143">
        <v>28.2</v>
      </c>
      <c r="I1143">
        <v>55.4</v>
      </c>
      <c r="J1143">
        <v>56.8</v>
      </c>
      <c r="K1143">
        <v>39.5</v>
      </c>
      <c r="L1143">
        <v>29.3</v>
      </c>
      <c r="M1143">
        <v>14</v>
      </c>
      <c r="N1143">
        <v>6.7</v>
      </c>
    </row>
    <row r="1144" spans="2:14" x14ac:dyDescent="0.3">
      <c r="B1144">
        <v>22</v>
      </c>
      <c r="C1144">
        <v>5.41</v>
      </c>
      <c r="D1144">
        <v>4.33</v>
      </c>
      <c r="E1144">
        <v>3.46</v>
      </c>
      <c r="F1144">
        <v>2.93</v>
      </c>
      <c r="G1144">
        <v>6.24</v>
      </c>
      <c r="H1144">
        <v>29.9</v>
      </c>
      <c r="I1144">
        <v>68.900000000000006</v>
      </c>
      <c r="J1144">
        <v>58.4</v>
      </c>
      <c r="K1144">
        <v>43.6</v>
      </c>
      <c r="L1144">
        <v>30.2</v>
      </c>
      <c r="M1144">
        <v>14.5</v>
      </c>
      <c r="N1144">
        <v>6.84</v>
      </c>
    </row>
    <row r="1145" spans="2:14" x14ac:dyDescent="0.3">
      <c r="B1145">
        <v>23</v>
      </c>
      <c r="C1145">
        <v>5.46</v>
      </c>
      <c r="D1145">
        <v>4.24</v>
      </c>
      <c r="E1145">
        <v>3.46</v>
      </c>
      <c r="F1145">
        <v>2.93</v>
      </c>
      <c r="G1145">
        <v>23.1</v>
      </c>
      <c r="H1145">
        <v>32.6</v>
      </c>
      <c r="I1145">
        <v>49.2</v>
      </c>
      <c r="J1145">
        <v>61.8</v>
      </c>
      <c r="K1145">
        <v>43.9</v>
      </c>
      <c r="L1145">
        <v>29.9</v>
      </c>
      <c r="M1145">
        <v>13.6</v>
      </c>
      <c r="N1145">
        <v>6.57</v>
      </c>
    </row>
    <row r="1146" spans="2:14" x14ac:dyDescent="0.3">
      <c r="B1146">
        <v>24</v>
      </c>
      <c r="C1146">
        <v>5.41</v>
      </c>
      <c r="D1146">
        <v>4.1500000000000004</v>
      </c>
      <c r="E1146">
        <v>3.46</v>
      </c>
      <c r="F1146">
        <v>2.93</v>
      </c>
      <c r="G1146">
        <v>10.4</v>
      </c>
      <c r="H1146">
        <v>30.2</v>
      </c>
      <c r="I1146">
        <v>69.3</v>
      </c>
      <c r="J1146">
        <v>65.8</v>
      </c>
      <c r="K1146">
        <v>43.6</v>
      </c>
      <c r="L1146">
        <v>29.2</v>
      </c>
      <c r="M1146">
        <v>13.4</v>
      </c>
      <c r="N1146">
        <v>6.7</v>
      </c>
    </row>
    <row r="1147" spans="2:14" x14ac:dyDescent="0.3">
      <c r="B1147">
        <v>25</v>
      </c>
      <c r="C1147">
        <v>5.35</v>
      </c>
      <c r="D1147">
        <v>4.1500000000000004</v>
      </c>
      <c r="E1147">
        <v>3.46</v>
      </c>
      <c r="F1147">
        <v>2.82</v>
      </c>
      <c r="G1147">
        <v>11.6</v>
      </c>
      <c r="H1147">
        <v>27.8</v>
      </c>
      <c r="I1147">
        <v>78</v>
      </c>
      <c r="J1147">
        <v>62.6</v>
      </c>
      <c r="K1147">
        <v>38.299999999999997</v>
      </c>
      <c r="L1147">
        <v>28.9</v>
      </c>
      <c r="M1147">
        <v>13.3</v>
      </c>
      <c r="N1147">
        <v>6.84</v>
      </c>
    </row>
    <row r="1148" spans="2:14" x14ac:dyDescent="0.3">
      <c r="B1148">
        <v>26</v>
      </c>
      <c r="C1148">
        <v>5.19</v>
      </c>
      <c r="D1148">
        <v>4.1100000000000003</v>
      </c>
      <c r="E1148">
        <v>3.43</v>
      </c>
      <c r="F1148">
        <v>2.82</v>
      </c>
      <c r="G1148">
        <v>14</v>
      </c>
      <c r="H1148">
        <v>27.8</v>
      </c>
      <c r="I1148">
        <v>73.3</v>
      </c>
      <c r="J1148">
        <v>69.3</v>
      </c>
      <c r="K1148">
        <v>38.1</v>
      </c>
      <c r="L1148">
        <v>28.7</v>
      </c>
      <c r="M1148">
        <v>12.4</v>
      </c>
      <c r="N1148">
        <v>6.46</v>
      </c>
    </row>
    <row r="1149" spans="2:14" x14ac:dyDescent="0.3">
      <c r="B1149">
        <v>27</v>
      </c>
      <c r="C1149">
        <v>5.19</v>
      </c>
      <c r="D1149">
        <v>4.24</v>
      </c>
      <c r="E1149">
        <v>3.39</v>
      </c>
      <c r="F1149">
        <v>2.93</v>
      </c>
      <c r="G1149">
        <v>15.4</v>
      </c>
      <c r="H1149">
        <v>32.4</v>
      </c>
      <c r="I1149">
        <v>70.5</v>
      </c>
      <c r="J1149">
        <v>62.1</v>
      </c>
      <c r="K1149">
        <v>38.5</v>
      </c>
      <c r="L1149">
        <v>27.7</v>
      </c>
      <c r="M1149">
        <v>12.4</v>
      </c>
      <c r="N1149">
        <v>6.24</v>
      </c>
    </row>
    <row r="1150" spans="2:14" x14ac:dyDescent="0.3">
      <c r="B1150">
        <v>28</v>
      </c>
      <c r="C1150">
        <v>5.24</v>
      </c>
      <c r="D1150">
        <v>4.24</v>
      </c>
      <c r="E1150">
        <v>3.36</v>
      </c>
      <c r="F1150">
        <v>3</v>
      </c>
      <c r="G1150">
        <v>20.5</v>
      </c>
      <c r="H1150">
        <v>45.9</v>
      </c>
      <c r="I1150">
        <v>68.599999999999994</v>
      </c>
      <c r="J1150">
        <v>61.8</v>
      </c>
      <c r="K1150">
        <v>41</v>
      </c>
      <c r="L1150">
        <v>27.3</v>
      </c>
      <c r="M1150">
        <v>11.6</v>
      </c>
      <c r="N1150">
        <v>6.24</v>
      </c>
    </row>
    <row r="1151" spans="2:14" x14ac:dyDescent="0.3">
      <c r="B1151">
        <v>29</v>
      </c>
      <c r="C1151">
        <v>4.91</v>
      </c>
      <c r="E1151">
        <v>3.43</v>
      </c>
      <c r="F1151">
        <v>3.04</v>
      </c>
      <c r="G1151">
        <v>19.899999999999999</v>
      </c>
      <c r="H1151">
        <v>21.2</v>
      </c>
      <c r="I1151">
        <v>65.2</v>
      </c>
      <c r="J1151">
        <v>65.400000000000006</v>
      </c>
      <c r="K1151">
        <v>39.299999999999997</v>
      </c>
      <c r="L1151">
        <v>26.8</v>
      </c>
      <c r="M1151">
        <v>10.8</v>
      </c>
      <c r="N1151">
        <v>6.4</v>
      </c>
    </row>
    <row r="1152" spans="2:14" x14ac:dyDescent="0.3">
      <c r="B1152">
        <v>30</v>
      </c>
      <c r="C1152">
        <v>5.0199999999999996</v>
      </c>
      <c r="E1152">
        <v>3.5</v>
      </c>
      <c r="F1152">
        <v>2.93</v>
      </c>
      <c r="G1152">
        <v>17.5</v>
      </c>
      <c r="H1152">
        <v>32.1</v>
      </c>
      <c r="I1152">
        <v>62.4</v>
      </c>
      <c r="J1152">
        <v>65.8</v>
      </c>
      <c r="K1152">
        <v>46.5</v>
      </c>
      <c r="L1152">
        <v>25</v>
      </c>
      <c r="M1152">
        <v>11</v>
      </c>
      <c r="N1152">
        <v>6.4</v>
      </c>
    </row>
    <row r="1153" spans="1:14" x14ac:dyDescent="0.3">
      <c r="B1153">
        <v>31</v>
      </c>
      <c r="C1153">
        <v>5.08</v>
      </c>
      <c r="E1153">
        <v>3.57</v>
      </c>
      <c r="G1153">
        <v>15.4</v>
      </c>
      <c r="I1153">
        <v>58.4</v>
      </c>
      <c r="J1153">
        <v>63.5</v>
      </c>
      <c r="L1153">
        <v>23.2</v>
      </c>
      <c r="N1153">
        <v>6.24</v>
      </c>
    </row>
    <row r="1156" spans="1:14" x14ac:dyDescent="0.3">
      <c r="A1156">
        <v>2000</v>
      </c>
      <c r="B1156">
        <v>1</v>
      </c>
      <c r="C1156">
        <v>4.93</v>
      </c>
      <c r="D1156">
        <v>4.3499999999999996</v>
      </c>
      <c r="E1156">
        <v>5.47</v>
      </c>
      <c r="F1156">
        <v>4.54</v>
      </c>
      <c r="G1156">
        <v>4.1100000000000003</v>
      </c>
      <c r="H1156">
        <v>8.0299999999999994</v>
      </c>
      <c r="I1156">
        <v>28.5</v>
      </c>
      <c r="J1156">
        <v>42</v>
      </c>
      <c r="K1156">
        <v>29.2</v>
      </c>
      <c r="L1156">
        <v>23.4</v>
      </c>
      <c r="M1156">
        <v>9.3000000000000007</v>
      </c>
      <c r="N1156">
        <v>8.18</v>
      </c>
    </row>
    <row r="1157" spans="1:14" x14ac:dyDescent="0.3">
      <c r="B1157">
        <v>2</v>
      </c>
      <c r="C1157">
        <v>4.93</v>
      </c>
      <c r="D1157">
        <v>4.3</v>
      </c>
      <c r="E1157">
        <v>5.47</v>
      </c>
      <c r="F1157">
        <v>4.54</v>
      </c>
      <c r="G1157">
        <v>4.26</v>
      </c>
      <c r="H1157">
        <v>7.44</v>
      </c>
      <c r="I1157">
        <v>30.3</v>
      </c>
      <c r="J1157">
        <v>41.1</v>
      </c>
      <c r="K1157">
        <v>41.1</v>
      </c>
      <c r="L1157">
        <v>20.9</v>
      </c>
      <c r="M1157">
        <v>9.3000000000000007</v>
      </c>
      <c r="N1157">
        <v>8.0299999999999994</v>
      </c>
    </row>
    <row r="1158" spans="1:14" x14ac:dyDescent="0.3">
      <c r="B1158">
        <v>3</v>
      </c>
      <c r="C1158">
        <v>4.87</v>
      </c>
      <c r="D1158">
        <v>4.3</v>
      </c>
      <c r="E1158">
        <v>5.47</v>
      </c>
      <c r="F1158">
        <v>4.5</v>
      </c>
      <c r="G1158">
        <v>4.3</v>
      </c>
      <c r="H1158">
        <v>13.4</v>
      </c>
      <c r="I1158">
        <v>34.6</v>
      </c>
      <c r="J1158">
        <v>50.4</v>
      </c>
      <c r="K1158">
        <v>41.6</v>
      </c>
      <c r="L1158">
        <v>20.8</v>
      </c>
      <c r="M1158">
        <v>9.3000000000000007</v>
      </c>
      <c r="N1158">
        <v>7.88</v>
      </c>
    </row>
    <row r="1159" spans="1:14" x14ac:dyDescent="0.3">
      <c r="B1159">
        <v>4</v>
      </c>
      <c r="C1159">
        <v>4.75</v>
      </c>
      <c r="D1159">
        <v>4.3</v>
      </c>
      <c r="E1159">
        <v>5.47</v>
      </c>
      <c r="F1159">
        <v>4.45</v>
      </c>
      <c r="G1159">
        <v>4.3</v>
      </c>
      <c r="H1159">
        <v>9.65</v>
      </c>
      <c r="I1159">
        <v>35.6</v>
      </c>
      <c r="J1159">
        <v>50</v>
      </c>
      <c r="K1159">
        <v>40.9</v>
      </c>
      <c r="L1159">
        <v>20.8</v>
      </c>
      <c r="M1159">
        <v>9.3000000000000007</v>
      </c>
      <c r="N1159">
        <v>7.88</v>
      </c>
    </row>
    <row r="1160" spans="1:14" x14ac:dyDescent="0.3">
      <c r="B1160">
        <v>5</v>
      </c>
      <c r="C1160">
        <v>4.75</v>
      </c>
      <c r="D1160">
        <v>4.3</v>
      </c>
      <c r="E1160">
        <v>5.47</v>
      </c>
      <c r="F1160">
        <v>4.45</v>
      </c>
      <c r="G1160">
        <v>4.8099999999999996</v>
      </c>
      <c r="H1160">
        <v>7.74</v>
      </c>
      <c r="I1160">
        <v>85</v>
      </c>
      <c r="J1160">
        <v>46.9</v>
      </c>
      <c r="K1160">
        <v>35.4</v>
      </c>
      <c r="L1160">
        <v>20.399999999999999</v>
      </c>
      <c r="M1160">
        <v>9.3000000000000007</v>
      </c>
      <c r="N1160">
        <v>7.66</v>
      </c>
    </row>
    <row r="1161" spans="1:14" x14ac:dyDescent="0.3">
      <c r="B1161">
        <v>6</v>
      </c>
      <c r="C1161">
        <v>4.7</v>
      </c>
      <c r="D1161">
        <v>4.16</v>
      </c>
      <c r="E1161">
        <v>5.47</v>
      </c>
      <c r="F1161">
        <v>4.3</v>
      </c>
      <c r="G1161">
        <v>4.3</v>
      </c>
      <c r="H1161">
        <v>8.93</v>
      </c>
      <c r="I1161">
        <v>72</v>
      </c>
      <c r="J1161">
        <v>44.6</v>
      </c>
      <c r="K1161">
        <v>84.2</v>
      </c>
      <c r="L1161">
        <v>20.399999999999999</v>
      </c>
      <c r="M1161">
        <v>9.2100000000000009</v>
      </c>
      <c r="N1161">
        <v>7.59</v>
      </c>
    </row>
    <row r="1162" spans="1:14" x14ac:dyDescent="0.3">
      <c r="B1162">
        <v>7</v>
      </c>
      <c r="C1162">
        <v>4.6399999999999997</v>
      </c>
      <c r="D1162">
        <v>4.26</v>
      </c>
      <c r="E1162">
        <v>5.47</v>
      </c>
      <c r="F1162">
        <v>4.3</v>
      </c>
      <c r="G1162">
        <v>6.46</v>
      </c>
      <c r="H1162">
        <v>16.899999999999999</v>
      </c>
      <c r="I1162">
        <v>88.9</v>
      </c>
      <c r="J1162">
        <v>42.4</v>
      </c>
      <c r="K1162">
        <v>160</v>
      </c>
      <c r="L1162">
        <v>20.399999999999999</v>
      </c>
      <c r="M1162">
        <v>8.9499999999999993</v>
      </c>
      <c r="N1162">
        <v>7.59</v>
      </c>
    </row>
    <row r="1163" spans="1:14" x14ac:dyDescent="0.3">
      <c r="B1163">
        <v>8</v>
      </c>
      <c r="C1163">
        <v>4.59</v>
      </c>
      <c r="D1163">
        <v>4.1100000000000003</v>
      </c>
      <c r="E1163">
        <v>5.41</v>
      </c>
      <c r="F1163">
        <v>4.3</v>
      </c>
      <c r="G1163">
        <v>5.38</v>
      </c>
      <c r="H1163">
        <v>31.5</v>
      </c>
      <c r="I1163">
        <v>44.9</v>
      </c>
      <c r="J1163">
        <v>49.3</v>
      </c>
      <c r="K1163">
        <v>147</v>
      </c>
      <c r="L1163">
        <v>20</v>
      </c>
      <c r="M1163">
        <v>8.9499999999999993</v>
      </c>
      <c r="N1163">
        <v>7.44</v>
      </c>
    </row>
    <row r="1164" spans="1:14" x14ac:dyDescent="0.3">
      <c r="B1164">
        <v>9</v>
      </c>
      <c r="C1164">
        <v>4.59</v>
      </c>
      <c r="D1164">
        <v>4.1100000000000003</v>
      </c>
      <c r="E1164">
        <v>5.41</v>
      </c>
      <c r="F1164">
        <v>4.3</v>
      </c>
      <c r="G1164">
        <v>5.23</v>
      </c>
      <c r="H1164">
        <v>27.5</v>
      </c>
      <c r="I1164">
        <v>40.9</v>
      </c>
      <c r="J1164">
        <v>44.7</v>
      </c>
      <c r="K1164">
        <v>133</v>
      </c>
      <c r="L1164">
        <v>20</v>
      </c>
      <c r="M1164">
        <v>8.9499999999999993</v>
      </c>
      <c r="N1164">
        <v>7.44</v>
      </c>
    </row>
    <row r="1165" spans="1:14" x14ac:dyDescent="0.3">
      <c r="B1165">
        <v>10</v>
      </c>
      <c r="C1165">
        <v>4.59</v>
      </c>
      <c r="D1165">
        <v>4.1100000000000003</v>
      </c>
      <c r="E1165">
        <v>5.41</v>
      </c>
      <c r="F1165">
        <v>4.3</v>
      </c>
      <c r="G1165">
        <v>5.59</v>
      </c>
      <c r="H1165">
        <v>19</v>
      </c>
      <c r="I1165">
        <v>40.299999999999997</v>
      </c>
      <c r="J1165">
        <v>39.4</v>
      </c>
      <c r="K1165">
        <v>128</v>
      </c>
      <c r="L1165">
        <v>19.7</v>
      </c>
      <c r="M1165">
        <v>8.9499999999999993</v>
      </c>
      <c r="N1165">
        <v>7.44</v>
      </c>
    </row>
    <row r="1166" spans="1:14" x14ac:dyDescent="0.3">
      <c r="B1166">
        <v>11</v>
      </c>
      <c r="C1166">
        <v>5.47</v>
      </c>
      <c r="D1166">
        <v>4.0599999999999996</v>
      </c>
      <c r="E1166">
        <v>5.41</v>
      </c>
      <c r="F1166">
        <v>4.26</v>
      </c>
      <c r="G1166">
        <v>5.05</v>
      </c>
      <c r="H1166">
        <v>17.2</v>
      </c>
      <c r="I1166">
        <v>39</v>
      </c>
      <c r="J1166">
        <v>38.200000000000003</v>
      </c>
      <c r="K1166">
        <v>127</v>
      </c>
      <c r="L1166">
        <v>19.5</v>
      </c>
      <c r="M1166">
        <v>8.9499999999999993</v>
      </c>
      <c r="N1166">
        <v>7.44</v>
      </c>
    </row>
    <row r="1167" spans="1:14" x14ac:dyDescent="0.3">
      <c r="B1167">
        <v>12</v>
      </c>
      <c r="C1167">
        <v>4.93</v>
      </c>
      <c r="D1167">
        <v>4.1100000000000003</v>
      </c>
      <c r="E1167">
        <v>5.41</v>
      </c>
      <c r="F1167">
        <v>4.16</v>
      </c>
      <c r="G1167">
        <v>4.75</v>
      </c>
      <c r="H1167">
        <v>16.2</v>
      </c>
      <c r="I1167">
        <v>30.8</v>
      </c>
      <c r="J1167">
        <v>38.200000000000003</v>
      </c>
      <c r="K1167">
        <v>114</v>
      </c>
      <c r="L1167">
        <v>19.5</v>
      </c>
      <c r="M1167">
        <v>8.9499999999999993</v>
      </c>
      <c r="N1167">
        <v>7.44</v>
      </c>
    </row>
    <row r="1168" spans="1:14" x14ac:dyDescent="0.3">
      <c r="B1168">
        <v>13</v>
      </c>
      <c r="C1168">
        <v>4.75</v>
      </c>
      <c r="D1168">
        <v>4.1100000000000003</v>
      </c>
      <c r="E1168">
        <v>5.41</v>
      </c>
      <c r="F1168">
        <v>4.16</v>
      </c>
      <c r="G1168">
        <v>11.7</v>
      </c>
      <c r="H1168">
        <v>21.2</v>
      </c>
      <c r="I1168">
        <v>64.8</v>
      </c>
      <c r="J1168">
        <v>40.299999999999997</v>
      </c>
      <c r="K1168">
        <v>120</v>
      </c>
      <c r="L1168">
        <v>19.100000000000001</v>
      </c>
      <c r="M1168">
        <v>8.9499999999999993</v>
      </c>
      <c r="N1168">
        <v>7.44</v>
      </c>
    </row>
    <row r="1169" spans="2:14" x14ac:dyDescent="0.3">
      <c r="B1169">
        <v>14</v>
      </c>
      <c r="C1169">
        <v>4.59</v>
      </c>
      <c r="D1169">
        <v>4.01</v>
      </c>
      <c r="E1169">
        <v>5.23</v>
      </c>
      <c r="F1169">
        <v>4.16</v>
      </c>
      <c r="G1169">
        <v>4.59</v>
      </c>
      <c r="H1169">
        <v>25.1</v>
      </c>
      <c r="I1169">
        <v>64.3</v>
      </c>
      <c r="J1169">
        <v>30.3</v>
      </c>
      <c r="K1169">
        <v>110</v>
      </c>
      <c r="L1169">
        <v>18.600000000000001</v>
      </c>
      <c r="M1169">
        <v>8.7799999999999994</v>
      </c>
      <c r="N1169">
        <v>7.44</v>
      </c>
    </row>
    <row r="1170" spans="2:14" x14ac:dyDescent="0.3">
      <c r="B1170">
        <v>15</v>
      </c>
      <c r="C1170">
        <v>8.57</v>
      </c>
      <c r="D1170">
        <v>4.01</v>
      </c>
      <c r="E1170">
        <v>5.23</v>
      </c>
      <c r="F1170">
        <v>4.16</v>
      </c>
      <c r="G1170">
        <v>6.71</v>
      </c>
      <c r="H1170">
        <v>17.899999999999999</v>
      </c>
      <c r="I1170">
        <v>71.8</v>
      </c>
      <c r="J1170">
        <v>29.7</v>
      </c>
      <c r="K1170">
        <v>134</v>
      </c>
      <c r="L1170">
        <v>18.600000000000001</v>
      </c>
      <c r="M1170">
        <v>8.6199999999999992</v>
      </c>
      <c r="N1170">
        <v>7.44</v>
      </c>
    </row>
    <row r="1171" spans="2:14" x14ac:dyDescent="0.3">
      <c r="B1171">
        <v>16</v>
      </c>
      <c r="C1171">
        <v>8.7200000000000006</v>
      </c>
      <c r="D1171">
        <v>4.01</v>
      </c>
      <c r="E1171">
        <v>4.87</v>
      </c>
      <c r="F1171">
        <v>4.01</v>
      </c>
      <c r="G1171">
        <v>5.83</v>
      </c>
      <c r="H1171">
        <v>46.9</v>
      </c>
      <c r="I1171">
        <v>82.7</v>
      </c>
      <c r="J1171">
        <v>28.7</v>
      </c>
      <c r="K1171">
        <v>80.7</v>
      </c>
      <c r="L1171">
        <v>18.3</v>
      </c>
      <c r="M1171">
        <v>8.4700000000000006</v>
      </c>
      <c r="N1171">
        <v>7.44</v>
      </c>
    </row>
    <row r="1172" spans="2:14" x14ac:dyDescent="0.3">
      <c r="B1172">
        <v>17</v>
      </c>
      <c r="C1172">
        <v>7.08</v>
      </c>
      <c r="D1172">
        <v>3.96</v>
      </c>
      <c r="E1172">
        <v>4.6900000000000004</v>
      </c>
      <c r="F1172">
        <v>4.01</v>
      </c>
      <c r="G1172">
        <v>5.65</v>
      </c>
      <c r="H1172">
        <v>41.1</v>
      </c>
      <c r="I1172">
        <v>90.5</v>
      </c>
      <c r="J1172">
        <v>38.700000000000003</v>
      </c>
      <c r="K1172">
        <v>77.2</v>
      </c>
      <c r="L1172">
        <v>18.100000000000001</v>
      </c>
      <c r="M1172">
        <v>8.4700000000000006</v>
      </c>
      <c r="N1172">
        <v>7.44</v>
      </c>
    </row>
    <row r="1173" spans="2:14" x14ac:dyDescent="0.3">
      <c r="B1173">
        <v>18</v>
      </c>
      <c r="C1173">
        <v>5.29</v>
      </c>
      <c r="D1173">
        <v>3.96</v>
      </c>
      <c r="E1173">
        <v>4.6900000000000004</v>
      </c>
      <c r="F1173">
        <v>4.01</v>
      </c>
      <c r="G1173">
        <v>6.14</v>
      </c>
      <c r="H1173">
        <v>37.5</v>
      </c>
      <c r="I1173">
        <v>42.6</v>
      </c>
      <c r="J1173">
        <v>40.799999999999997</v>
      </c>
      <c r="K1173">
        <v>78.7</v>
      </c>
      <c r="L1173">
        <v>17.8</v>
      </c>
      <c r="M1173">
        <v>8.4700000000000006</v>
      </c>
      <c r="N1173">
        <v>7.44</v>
      </c>
    </row>
    <row r="1174" spans="2:14" x14ac:dyDescent="0.3">
      <c r="B1174">
        <v>19</v>
      </c>
      <c r="C1174">
        <v>4.93</v>
      </c>
      <c r="D1174">
        <v>3.96</v>
      </c>
      <c r="E1174">
        <v>4.59</v>
      </c>
      <c r="F1174">
        <v>4.71</v>
      </c>
      <c r="G1174">
        <v>6.07</v>
      </c>
      <c r="H1174">
        <v>31.2</v>
      </c>
      <c r="I1174">
        <v>42</v>
      </c>
      <c r="J1174">
        <v>44.8</v>
      </c>
      <c r="K1174">
        <v>101</v>
      </c>
      <c r="L1174">
        <v>17.399999999999999</v>
      </c>
      <c r="M1174">
        <v>8.32</v>
      </c>
      <c r="N1174">
        <v>7.44</v>
      </c>
    </row>
    <row r="1175" spans="2:14" x14ac:dyDescent="0.3">
      <c r="B1175">
        <v>20</v>
      </c>
      <c r="C1175">
        <v>4.75</v>
      </c>
      <c r="D1175">
        <v>5.0599999999999996</v>
      </c>
      <c r="E1175">
        <v>4.59</v>
      </c>
      <c r="F1175">
        <v>4.3</v>
      </c>
      <c r="G1175">
        <v>15.6</v>
      </c>
      <c r="H1175">
        <v>27.1</v>
      </c>
      <c r="I1175">
        <v>38.6</v>
      </c>
      <c r="J1175">
        <v>33</v>
      </c>
      <c r="K1175">
        <v>101</v>
      </c>
      <c r="L1175">
        <v>17.100000000000001</v>
      </c>
      <c r="M1175">
        <v>8.32</v>
      </c>
      <c r="N1175">
        <v>7.44</v>
      </c>
    </row>
    <row r="1176" spans="2:14" x14ac:dyDescent="0.3">
      <c r="B1176">
        <v>21</v>
      </c>
      <c r="C1176">
        <v>4.7</v>
      </c>
      <c r="D1176">
        <v>5.47</v>
      </c>
      <c r="E1176">
        <v>4.54</v>
      </c>
      <c r="F1176">
        <v>4.99</v>
      </c>
      <c r="G1176">
        <v>9.91</v>
      </c>
      <c r="H1176">
        <v>22.1</v>
      </c>
      <c r="I1176">
        <v>68.8</v>
      </c>
      <c r="J1176">
        <v>39.1</v>
      </c>
      <c r="K1176">
        <v>84.4</v>
      </c>
      <c r="L1176">
        <v>15.6</v>
      </c>
      <c r="M1176">
        <v>8.32</v>
      </c>
      <c r="N1176">
        <v>7.44</v>
      </c>
    </row>
    <row r="1177" spans="2:14" x14ac:dyDescent="0.3">
      <c r="B1177">
        <v>22</v>
      </c>
      <c r="C1177">
        <v>4.7</v>
      </c>
      <c r="D1177">
        <v>5.47</v>
      </c>
      <c r="E1177">
        <v>4.54</v>
      </c>
      <c r="F1177">
        <v>7.59</v>
      </c>
      <c r="G1177">
        <v>5.23</v>
      </c>
      <c r="H1177">
        <v>20.100000000000001</v>
      </c>
      <c r="I1177">
        <v>82.1</v>
      </c>
      <c r="J1177">
        <v>58.6</v>
      </c>
      <c r="K1177">
        <v>78.7</v>
      </c>
      <c r="L1177">
        <v>12.8</v>
      </c>
      <c r="M1177">
        <v>8.32</v>
      </c>
      <c r="N1177">
        <v>7.59</v>
      </c>
    </row>
    <row r="1178" spans="2:14" x14ac:dyDescent="0.3">
      <c r="B1178">
        <v>23</v>
      </c>
      <c r="C1178">
        <v>4.7</v>
      </c>
      <c r="D1178">
        <v>5.47</v>
      </c>
      <c r="E1178">
        <v>4.54</v>
      </c>
      <c r="F1178">
        <v>7.3</v>
      </c>
      <c r="G1178">
        <v>15.4</v>
      </c>
      <c r="H1178">
        <v>18.899999999999999</v>
      </c>
      <c r="I1178">
        <v>42.3</v>
      </c>
      <c r="J1178">
        <v>78.5</v>
      </c>
      <c r="K1178">
        <v>70.900000000000006</v>
      </c>
      <c r="L1178">
        <v>11.6</v>
      </c>
      <c r="M1178">
        <v>8.32</v>
      </c>
      <c r="N1178">
        <v>7.59</v>
      </c>
    </row>
    <row r="1179" spans="2:14" x14ac:dyDescent="0.3">
      <c r="B1179">
        <v>24</v>
      </c>
      <c r="C1179">
        <v>4.54</v>
      </c>
      <c r="D1179">
        <v>5.47</v>
      </c>
      <c r="E1179">
        <v>4.54</v>
      </c>
      <c r="F1179">
        <v>5.74</v>
      </c>
      <c r="G1179">
        <v>8.7200000000000006</v>
      </c>
      <c r="H1179">
        <v>18.399999999999999</v>
      </c>
      <c r="I1179">
        <v>35.9</v>
      </c>
      <c r="J1179">
        <v>46.1</v>
      </c>
      <c r="K1179">
        <v>61.3</v>
      </c>
      <c r="L1179">
        <v>9.91</v>
      </c>
      <c r="M1179">
        <v>8.32</v>
      </c>
      <c r="N1179">
        <v>7.59</v>
      </c>
    </row>
    <row r="1180" spans="2:14" x14ac:dyDescent="0.3">
      <c r="B1180">
        <v>25</v>
      </c>
      <c r="C1180">
        <v>4.54</v>
      </c>
      <c r="D1180">
        <v>5.41</v>
      </c>
      <c r="E1180">
        <v>4.54</v>
      </c>
      <c r="F1180">
        <v>4.45</v>
      </c>
      <c r="G1180">
        <v>20.2</v>
      </c>
      <c r="H1180">
        <v>17.8</v>
      </c>
      <c r="I1180">
        <v>33.6</v>
      </c>
      <c r="J1180">
        <v>38.9</v>
      </c>
      <c r="K1180">
        <v>52</v>
      </c>
      <c r="L1180">
        <v>9.73</v>
      </c>
      <c r="M1180">
        <v>8.18</v>
      </c>
      <c r="N1180">
        <v>7.59</v>
      </c>
    </row>
    <row r="1181" spans="2:14" x14ac:dyDescent="0.3">
      <c r="B1181">
        <v>26</v>
      </c>
      <c r="C1181">
        <v>4.59</v>
      </c>
      <c r="D1181">
        <v>5.41</v>
      </c>
      <c r="E1181">
        <v>4.54</v>
      </c>
      <c r="F1181">
        <v>4.3</v>
      </c>
      <c r="G1181">
        <v>9.58</v>
      </c>
      <c r="H1181">
        <v>16.8</v>
      </c>
      <c r="I1181">
        <v>32.799999999999997</v>
      </c>
      <c r="J1181">
        <v>31.1</v>
      </c>
      <c r="K1181">
        <v>44.7</v>
      </c>
      <c r="L1181">
        <v>9.56</v>
      </c>
      <c r="M1181">
        <v>8.18</v>
      </c>
      <c r="N1181">
        <v>7.52</v>
      </c>
    </row>
    <row r="1182" spans="2:14" x14ac:dyDescent="0.3">
      <c r="B1182">
        <v>27</v>
      </c>
      <c r="C1182">
        <v>4.45</v>
      </c>
      <c r="D1182">
        <v>5.41</v>
      </c>
      <c r="E1182">
        <v>4.54</v>
      </c>
      <c r="F1182">
        <v>4.3</v>
      </c>
      <c r="G1182">
        <v>11.1</v>
      </c>
      <c r="H1182">
        <v>27.8</v>
      </c>
      <c r="I1182">
        <v>36.9</v>
      </c>
      <c r="J1182">
        <v>22.6</v>
      </c>
      <c r="K1182">
        <v>36</v>
      </c>
      <c r="L1182">
        <v>9.56</v>
      </c>
      <c r="M1182">
        <v>8.18</v>
      </c>
      <c r="N1182">
        <v>7.44</v>
      </c>
    </row>
    <row r="1183" spans="2:14" x14ac:dyDescent="0.3">
      <c r="B1183">
        <v>28</v>
      </c>
      <c r="C1183">
        <v>4.54</v>
      </c>
      <c r="D1183">
        <v>5.41</v>
      </c>
      <c r="E1183">
        <v>4.54</v>
      </c>
      <c r="F1183">
        <v>4.3</v>
      </c>
      <c r="G1183">
        <v>8.98</v>
      </c>
      <c r="H1183">
        <v>32.6</v>
      </c>
      <c r="I1183">
        <v>33.200000000000003</v>
      </c>
      <c r="J1183">
        <v>24.2</v>
      </c>
      <c r="K1183">
        <v>32.200000000000003</v>
      </c>
      <c r="L1183">
        <v>9.3000000000000007</v>
      </c>
      <c r="M1183">
        <v>8.1</v>
      </c>
      <c r="N1183">
        <v>7.44</v>
      </c>
    </row>
    <row r="1184" spans="2:14" x14ac:dyDescent="0.3">
      <c r="B1184">
        <v>29</v>
      </c>
      <c r="C1184">
        <v>4.45</v>
      </c>
      <c r="D1184">
        <v>5.41</v>
      </c>
      <c r="E1184">
        <v>4.54</v>
      </c>
      <c r="F1184">
        <v>4.1100000000000003</v>
      </c>
      <c r="G1184">
        <v>7.81</v>
      </c>
      <c r="H1184">
        <v>47.6</v>
      </c>
      <c r="I1184">
        <v>38.299999999999997</v>
      </c>
      <c r="J1184">
        <v>24.6</v>
      </c>
      <c r="K1184">
        <v>30.6</v>
      </c>
      <c r="L1184">
        <v>9.3000000000000007</v>
      </c>
      <c r="M1184">
        <v>8.1</v>
      </c>
      <c r="N1184">
        <v>7.44</v>
      </c>
    </row>
    <row r="1185" spans="1:14" x14ac:dyDescent="0.3">
      <c r="B1185">
        <v>30</v>
      </c>
      <c r="C1185">
        <v>4.4000000000000004</v>
      </c>
      <c r="E1185">
        <v>4.54</v>
      </c>
      <c r="F1185">
        <v>4.1100000000000003</v>
      </c>
      <c r="G1185">
        <v>12.7</v>
      </c>
      <c r="H1185">
        <v>30.3</v>
      </c>
      <c r="I1185">
        <v>35.6</v>
      </c>
      <c r="J1185">
        <v>26.2</v>
      </c>
      <c r="K1185">
        <v>27.5</v>
      </c>
      <c r="L1185">
        <v>9.3000000000000007</v>
      </c>
      <c r="M1185">
        <v>8.1</v>
      </c>
      <c r="N1185">
        <v>7.44</v>
      </c>
    </row>
    <row r="1186" spans="1:14" x14ac:dyDescent="0.3">
      <c r="B1186">
        <v>31</v>
      </c>
      <c r="C1186">
        <v>4.4000000000000004</v>
      </c>
      <c r="E1186">
        <v>4.54</v>
      </c>
      <c r="G1186">
        <v>10.9</v>
      </c>
      <c r="I1186">
        <v>42.7</v>
      </c>
      <c r="J1186">
        <v>29</v>
      </c>
      <c r="L1186">
        <v>9.3000000000000007</v>
      </c>
      <c r="N1186">
        <v>7.44</v>
      </c>
    </row>
    <row r="1189" spans="1:14" x14ac:dyDescent="0.3">
      <c r="A1189">
        <v>2001</v>
      </c>
      <c r="B1189">
        <v>1</v>
      </c>
      <c r="C1189">
        <v>5.95</v>
      </c>
      <c r="D1189">
        <v>3.25</v>
      </c>
      <c r="E1189">
        <v>2.2200000000000002</v>
      </c>
      <c r="F1189">
        <v>1.97</v>
      </c>
      <c r="G1189">
        <v>3.77</v>
      </c>
      <c r="H1189">
        <v>20.9</v>
      </c>
      <c r="I1189">
        <v>63.4</v>
      </c>
      <c r="J1189">
        <v>66.099999999999994</v>
      </c>
      <c r="K1189">
        <v>72.7</v>
      </c>
      <c r="L1189">
        <v>31.9</v>
      </c>
      <c r="M1189">
        <v>10.8</v>
      </c>
      <c r="N1189">
        <v>6.31</v>
      </c>
    </row>
    <row r="1190" spans="1:14" x14ac:dyDescent="0.3">
      <c r="B1190">
        <v>2</v>
      </c>
      <c r="C1190">
        <v>5.05</v>
      </c>
      <c r="D1190">
        <v>3.13</v>
      </c>
      <c r="E1190">
        <v>2.2200000000000002</v>
      </c>
      <c r="F1190">
        <v>1.69</v>
      </c>
      <c r="G1190">
        <v>8.41</v>
      </c>
      <c r="H1190">
        <v>27.4</v>
      </c>
      <c r="I1190">
        <v>39.200000000000003</v>
      </c>
      <c r="J1190">
        <v>72.099999999999994</v>
      </c>
      <c r="K1190">
        <v>71.2</v>
      </c>
      <c r="L1190">
        <v>30.8</v>
      </c>
      <c r="M1190">
        <v>10.3</v>
      </c>
      <c r="N1190">
        <v>6.31</v>
      </c>
    </row>
    <row r="1191" spans="1:14" x14ac:dyDescent="0.3">
      <c r="B1191">
        <v>3</v>
      </c>
      <c r="C1191">
        <v>4.54</v>
      </c>
      <c r="D1191">
        <v>2.83</v>
      </c>
      <c r="E1191">
        <v>2.08</v>
      </c>
      <c r="F1191">
        <v>1.58</v>
      </c>
      <c r="G1191">
        <v>5.13</v>
      </c>
      <c r="H1191">
        <v>41.5</v>
      </c>
      <c r="I1191">
        <v>35.700000000000003</v>
      </c>
      <c r="J1191">
        <v>70.599999999999994</v>
      </c>
      <c r="K1191">
        <v>69.3</v>
      </c>
      <c r="L1191">
        <v>31.5</v>
      </c>
      <c r="M1191">
        <v>9.99</v>
      </c>
      <c r="N1191">
        <v>6.31</v>
      </c>
    </row>
    <row r="1192" spans="1:14" x14ac:dyDescent="0.3">
      <c r="B1192">
        <v>4</v>
      </c>
      <c r="C1192">
        <v>4.54</v>
      </c>
      <c r="D1192">
        <v>2.6</v>
      </c>
      <c r="E1192">
        <v>2.0299999999999998</v>
      </c>
      <c r="F1192">
        <v>1.52</v>
      </c>
      <c r="G1192">
        <v>5.35</v>
      </c>
      <c r="H1192">
        <v>58.3</v>
      </c>
      <c r="I1192">
        <v>43.1</v>
      </c>
      <c r="J1192">
        <v>72.7</v>
      </c>
      <c r="K1192">
        <v>68.400000000000006</v>
      </c>
      <c r="L1192">
        <v>31.5</v>
      </c>
      <c r="M1192">
        <v>9.99</v>
      </c>
      <c r="N1192">
        <v>6.31</v>
      </c>
    </row>
    <row r="1193" spans="1:14" x14ac:dyDescent="0.3">
      <c r="B1193">
        <v>5</v>
      </c>
      <c r="C1193">
        <v>4.26</v>
      </c>
      <c r="D1193">
        <v>2.68</v>
      </c>
      <c r="E1193">
        <v>2.0299999999999998</v>
      </c>
      <c r="F1193">
        <v>1.49</v>
      </c>
      <c r="G1193">
        <v>4.3499999999999996</v>
      </c>
      <c r="H1193">
        <v>79.2</v>
      </c>
      <c r="I1193">
        <v>33.9</v>
      </c>
      <c r="J1193">
        <v>74.2</v>
      </c>
      <c r="K1193">
        <v>65.5</v>
      </c>
      <c r="L1193">
        <v>37.9</v>
      </c>
      <c r="M1193">
        <v>9.82</v>
      </c>
      <c r="N1193">
        <v>5.89</v>
      </c>
    </row>
    <row r="1194" spans="1:14" x14ac:dyDescent="0.3">
      <c r="B1194">
        <v>6</v>
      </c>
      <c r="C1194">
        <v>4.1100000000000003</v>
      </c>
      <c r="D1194">
        <v>2.56</v>
      </c>
      <c r="E1194">
        <v>1.94</v>
      </c>
      <c r="F1194">
        <v>1.61</v>
      </c>
      <c r="G1194">
        <v>5.01</v>
      </c>
      <c r="H1194">
        <v>62.7</v>
      </c>
      <c r="I1194">
        <v>83.9</v>
      </c>
      <c r="J1194">
        <v>71.8</v>
      </c>
      <c r="K1194">
        <v>64.7</v>
      </c>
      <c r="L1194">
        <v>34.200000000000003</v>
      </c>
      <c r="M1194">
        <v>9.73</v>
      </c>
      <c r="N1194">
        <v>6.19</v>
      </c>
    </row>
    <row r="1195" spans="1:14" x14ac:dyDescent="0.3">
      <c r="B1195">
        <v>7</v>
      </c>
      <c r="C1195">
        <v>3.96</v>
      </c>
      <c r="D1195">
        <v>2.56</v>
      </c>
      <c r="E1195">
        <v>1.94</v>
      </c>
      <c r="F1195">
        <v>1.61</v>
      </c>
      <c r="G1195">
        <v>8.24</v>
      </c>
      <c r="H1195">
        <v>54.1</v>
      </c>
      <c r="I1195">
        <v>46.6</v>
      </c>
      <c r="J1195">
        <v>69.599999999999994</v>
      </c>
      <c r="K1195">
        <v>62.7</v>
      </c>
      <c r="L1195">
        <v>31.5</v>
      </c>
      <c r="M1195">
        <v>9.56</v>
      </c>
      <c r="N1195">
        <v>6.31</v>
      </c>
    </row>
    <row r="1196" spans="1:14" x14ac:dyDescent="0.3">
      <c r="B1196">
        <v>8</v>
      </c>
      <c r="C1196">
        <v>3.82</v>
      </c>
      <c r="D1196">
        <v>2.68</v>
      </c>
      <c r="E1196">
        <v>1.86</v>
      </c>
      <c r="F1196">
        <v>2.12</v>
      </c>
      <c r="G1196">
        <v>6.42</v>
      </c>
      <c r="H1196">
        <v>34.9</v>
      </c>
      <c r="I1196">
        <v>34.9</v>
      </c>
      <c r="J1196">
        <v>71.5</v>
      </c>
      <c r="K1196">
        <v>60.7</v>
      </c>
      <c r="L1196">
        <v>30.9</v>
      </c>
      <c r="M1196">
        <v>9.4700000000000006</v>
      </c>
      <c r="N1196">
        <v>6.19</v>
      </c>
    </row>
    <row r="1197" spans="1:14" x14ac:dyDescent="0.3">
      <c r="B1197">
        <v>9</v>
      </c>
      <c r="C1197">
        <v>3.72</v>
      </c>
      <c r="D1197">
        <v>2.75</v>
      </c>
      <c r="E1197">
        <v>1.86</v>
      </c>
      <c r="F1197">
        <v>2.13</v>
      </c>
      <c r="G1197">
        <v>17.100000000000001</v>
      </c>
      <c r="H1197">
        <v>39.200000000000003</v>
      </c>
      <c r="I1197">
        <v>47.3</v>
      </c>
      <c r="J1197">
        <v>71.8</v>
      </c>
      <c r="K1197">
        <v>60.1</v>
      </c>
      <c r="L1197">
        <v>30.4</v>
      </c>
      <c r="M1197">
        <v>9.4700000000000006</v>
      </c>
      <c r="N1197">
        <v>6.13</v>
      </c>
    </row>
    <row r="1198" spans="1:14" x14ac:dyDescent="0.3">
      <c r="B1198">
        <v>10</v>
      </c>
      <c r="C1198">
        <v>3.68</v>
      </c>
      <c r="D1198">
        <v>2.98</v>
      </c>
      <c r="E1198">
        <v>1.86</v>
      </c>
      <c r="F1198">
        <v>2</v>
      </c>
      <c r="G1198">
        <v>8.68</v>
      </c>
      <c r="H1198">
        <v>37.6</v>
      </c>
      <c r="I1198">
        <v>41.6</v>
      </c>
      <c r="J1198">
        <v>74.2</v>
      </c>
      <c r="K1198">
        <v>58</v>
      </c>
      <c r="L1198">
        <v>29.5</v>
      </c>
      <c r="M1198">
        <v>9.2100000000000009</v>
      </c>
      <c r="N1198">
        <v>6.13</v>
      </c>
    </row>
    <row r="1199" spans="1:14" x14ac:dyDescent="0.3">
      <c r="B1199">
        <v>11</v>
      </c>
      <c r="C1199">
        <v>3.53</v>
      </c>
      <c r="D1199">
        <v>3.2</v>
      </c>
      <c r="E1199">
        <v>1.8</v>
      </c>
      <c r="F1199">
        <v>2.0299999999999998</v>
      </c>
      <c r="G1199">
        <v>10.199999999999999</v>
      </c>
      <c r="H1199">
        <v>48.4</v>
      </c>
      <c r="I1199">
        <v>82.6</v>
      </c>
      <c r="J1199">
        <v>76.8</v>
      </c>
      <c r="K1199">
        <v>55.6</v>
      </c>
      <c r="L1199">
        <v>29.2</v>
      </c>
      <c r="M1199">
        <v>9.1199999999999992</v>
      </c>
      <c r="N1199">
        <v>6.07</v>
      </c>
    </row>
    <row r="1200" spans="1:14" x14ac:dyDescent="0.3">
      <c r="B1200">
        <v>12</v>
      </c>
      <c r="C1200">
        <v>3.53</v>
      </c>
      <c r="D1200">
        <v>3.09</v>
      </c>
      <c r="E1200">
        <v>1.77</v>
      </c>
      <c r="F1200">
        <v>1.86</v>
      </c>
      <c r="G1200">
        <v>9.65</v>
      </c>
      <c r="H1200">
        <v>50.6</v>
      </c>
      <c r="I1200">
        <v>97.2</v>
      </c>
      <c r="J1200">
        <v>74.2</v>
      </c>
      <c r="K1200">
        <v>52.5</v>
      </c>
      <c r="L1200">
        <v>28.5</v>
      </c>
      <c r="M1200">
        <v>8.9499999999999993</v>
      </c>
      <c r="N1200">
        <v>5.95</v>
      </c>
    </row>
    <row r="1201" spans="2:14" x14ac:dyDescent="0.3">
      <c r="B1201">
        <v>13</v>
      </c>
      <c r="C1201">
        <v>3.43</v>
      </c>
      <c r="D1201">
        <v>2.83</v>
      </c>
      <c r="E1201">
        <v>1.83</v>
      </c>
      <c r="F1201">
        <v>2.16</v>
      </c>
      <c r="G1201">
        <v>13.2</v>
      </c>
      <c r="H1201">
        <v>76.099999999999994</v>
      </c>
      <c r="I1201">
        <v>63.6</v>
      </c>
      <c r="J1201">
        <v>73.599999999999994</v>
      </c>
      <c r="K1201">
        <v>47.7</v>
      </c>
      <c r="L1201">
        <v>27.8</v>
      </c>
      <c r="M1201">
        <v>8.7899999999999991</v>
      </c>
      <c r="N1201">
        <v>5.95</v>
      </c>
    </row>
    <row r="1202" spans="2:14" x14ac:dyDescent="0.3">
      <c r="B1202">
        <v>14</v>
      </c>
      <c r="C1202">
        <v>3.48</v>
      </c>
      <c r="D1202">
        <v>2.79</v>
      </c>
      <c r="E1202">
        <v>1.8</v>
      </c>
      <c r="F1202">
        <v>2.12</v>
      </c>
      <c r="G1202">
        <v>14.1</v>
      </c>
      <c r="H1202">
        <v>70.599999999999994</v>
      </c>
      <c r="I1202">
        <v>117</v>
      </c>
      <c r="J1202">
        <v>72.400000000000006</v>
      </c>
      <c r="K1202">
        <v>46.5</v>
      </c>
      <c r="L1202">
        <v>26.9</v>
      </c>
      <c r="M1202">
        <v>8.4700000000000006</v>
      </c>
      <c r="N1202">
        <v>5.95</v>
      </c>
    </row>
    <row r="1203" spans="2:14" x14ac:dyDescent="0.3">
      <c r="B1203">
        <v>15</v>
      </c>
      <c r="C1203">
        <v>3.34</v>
      </c>
      <c r="D1203">
        <v>2.52</v>
      </c>
      <c r="E1203">
        <v>1.97</v>
      </c>
      <c r="F1203">
        <v>2.12</v>
      </c>
      <c r="G1203">
        <v>15.6</v>
      </c>
      <c r="H1203">
        <v>78.099999999999994</v>
      </c>
      <c r="I1203">
        <v>146</v>
      </c>
      <c r="J1203">
        <v>68.099999999999994</v>
      </c>
      <c r="K1203">
        <v>42.8</v>
      </c>
      <c r="L1203">
        <v>26.6</v>
      </c>
      <c r="M1203">
        <v>8.4700000000000006</v>
      </c>
      <c r="N1203">
        <v>5.95</v>
      </c>
    </row>
    <row r="1204" spans="2:14" x14ac:dyDescent="0.3">
      <c r="B1204">
        <v>16</v>
      </c>
      <c r="C1204">
        <v>3.16</v>
      </c>
      <c r="D1204">
        <v>2.52</v>
      </c>
      <c r="E1204">
        <v>1.83</v>
      </c>
      <c r="F1204">
        <v>2.0299999999999998</v>
      </c>
      <c r="G1204">
        <v>21.2</v>
      </c>
      <c r="H1204">
        <v>82.2</v>
      </c>
      <c r="I1204">
        <v>45.5</v>
      </c>
      <c r="J1204">
        <v>66.599999999999994</v>
      </c>
      <c r="K1204">
        <v>41.1</v>
      </c>
      <c r="L1204">
        <v>26.1</v>
      </c>
      <c r="M1204">
        <v>8.25</v>
      </c>
      <c r="N1204">
        <v>5.95</v>
      </c>
    </row>
    <row r="1205" spans="2:14" x14ac:dyDescent="0.3">
      <c r="B1205">
        <v>17</v>
      </c>
      <c r="C1205">
        <v>3.13</v>
      </c>
      <c r="D1205">
        <v>2.64</v>
      </c>
      <c r="E1205">
        <v>1.8</v>
      </c>
      <c r="F1205">
        <v>2.0299999999999998</v>
      </c>
      <c r="G1205">
        <v>11.9</v>
      </c>
      <c r="H1205">
        <v>75</v>
      </c>
      <c r="I1205">
        <v>45</v>
      </c>
      <c r="J1205">
        <v>69.599999999999994</v>
      </c>
      <c r="K1205">
        <v>41.6</v>
      </c>
      <c r="L1205">
        <v>25.4</v>
      </c>
      <c r="M1205">
        <v>8.25</v>
      </c>
      <c r="N1205">
        <v>5.95</v>
      </c>
    </row>
    <row r="1206" spans="2:14" x14ac:dyDescent="0.3">
      <c r="B1206">
        <v>18</v>
      </c>
      <c r="C1206">
        <v>3.13</v>
      </c>
      <c r="D1206">
        <v>2.56</v>
      </c>
      <c r="E1206">
        <v>1.75</v>
      </c>
      <c r="F1206">
        <v>2.15</v>
      </c>
      <c r="G1206">
        <v>11.3</v>
      </c>
      <c r="H1206">
        <v>43.3</v>
      </c>
      <c r="I1206">
        <v>47.7</v>
      </c>
      <c r="J1206">
        <v>70.599999999999994</v>
      </c>
      <c r="K1206">
        <v>38.1</v>
      </c>
      <c r="L1206">
        <v>24.9</v>
      </c>
      <c r="M1206">
        <v>8.0299999999999994</v>
      </c>
      <c r="N1206">
        <v>6.13</v>
      </c>
    </row>
    <row r="1207" spans="2:14" x14ac:dyDescent="0.3">
      <c r="B1207">
        <v>19</v>
      </c>
      <c r="C1207">
        <v>3.13</v>
      </c>
      <c r="D1207">
        <v>2.56</v>
      </c>
      <c r="E1207">
        <v>1.75</v>
      </c>
      <c r="F1207">
        <v>2.19</v>
      </c>
      <c r="G1207">
        <v>9.08</v>
      </c>
      <c r="H1207">
        <v>51.1</v>
      </c>
      <c r="I1207">
        <v>49.8</v>
      </c>
      <c r="J1207">
        <v>73</v>
      </c>
      <c r="K1207">
        <v>36.1</v>
      </c>
      <c r="L1207">
        <v>24.5</v>
      </c>
      <c r="M1207">
        <v>8.0299999999999994</v>
      </c>
      <c r="N1207">
        <v>6.01</v>
      </c>
    </row>
    <row r="1208" spans="2:14" x14ac:dyDescent="0.3">
      <c r="B1208">
        <v>20</v>
      </c>
      <c r="C1208">
        <v>3.13</v>
      </c>
      <c r="D1208">
        <v>2.41</v>
      </c>
      <c r="E1208">
        <v>1.86</v>
      </c>
      <c r="F1208">
        <v>2.0299999999999998</v>
      </c>
      <c r="G1208">
        <v>10.1</v>
      </c>
      <c r="H1208">
        <v>54.2</v>
      </c>
      <c r="I1208">
        <v>48.8</v>
      </c>
      <c r="J1208">
        <v>78.400000000000006</v>
      </c>
      <c r="K1208">
        <v>34.799999999999997</v>
      </c>
      <c r="L1208">
        <v>24</v>
      </c>
      <c r="M1208">
        <v>7.81</v>
      </c>
      <c r="N1208">
        <v>5.95</v>
      </c>
    </row>
    <row r="1209" spans="2:14" x14ac:dyDescent="0.3">
      <c r="B1209">
        <v>21</v>
      </c>
      <c r="C1209">
        <v>3.13</v>
      </c>
      <c r="D1209">
        <v>2.4500000000000002</v>
      </c>
      <c r="E1209">
        <v>2.12</v>
      </c>
      <c r="F1209">
        <v>1.97</v>
      </c>
      <c r="G1209">
        <v>11.9</v>
      </c>
      <c r="H1209">
        <v>55.3</v>
      </c>
      <c r="I1209">
        <v>51.2</v>
      </c>
      <c r="J1209">
        <v>75.5</v>
      </c>
      <c r="K1209">
        <v>32.6</v>
      </c>
      <c r="L1209">
        <v>22.8</v>
      </c>
      <c r="M1209">
        <v>7.81</v>
      </c>
      <c r="N1209">
        <v>5.77</v>
      </c>
    </row>
    <row r="1210" spans="2:14" x14ac:dyDescent="0.3">
      <c r="B1210">
        <v>22</v>
      </c>
      <c r="C1210">
        <v>2.94</v>
      </c>
      <c r="D1210">
        <v>2.2200000000000002</v>
      </c>
      <c r="E1210">
        <v>1.94</v>
      </c>
      <c r="F1210">
        <v>2.2200000000000002</v>
      </c>
      <c r="G1210">
        <v>15.9</v>
      </c>
      <c r="H1210">
        <v>57</v>
      </c>
      <c r="I1210">
        <v>52</v>
      </c>
      <c r="J1210">
        <v>248</v>
      </c>
      <c r="K1210">
        <v>31.3</v>
      </c>
      <c r="L1210">
        <v>21</v>
      </c>
      <c r="M1210">
        <v>7.59</v>
      </c>
      <c r="N1210">
        <v>5.83</v>
      </c>
    </row>
    <row r="1211" spans="2:14" x14ac:dyDescent="0.3">
      <c r="B1211">
        <v>23</v>
      </c>
      <c r="C1211">
        <v>2.98</v>
      </c>
      <c r="D1211">
        <v>2.2599999999999998</v>
      </c>
      <c r="E1211">
        <v>1.86</v>
      </c>
      <c r="F1211">
        <v>2.09</v>
      </c>
      <c r="G1211">
        <v>16.2</v>
      </c>
      <c r="H1211">
        <v>99.9</v>
      </c>
      <c r="I1211">
        <v>51.2</v>
      </c>
      <c r="J1211">
        <v>228</v>
      </c>
      <c r="K1211">
        <v>30.8</v>
      </c>
      <c r="L1211">
        <v>20.2</v>
      </c>
      <c r="M1211">
        <v>7.44</v>
      </c>
      <c r="N1211">
        <v>5.65</v>
      </c>
    </row>
    <row r="1212" spans="2:14" x14ac:dyDescent="0.3">
      <c r="B1212">
        <v>24</v>
      </c>
      <c r="C1212">
        <v>2.98</v>
      </c>
      <c r="D1212">
        <v>2.4500000000000002</v>
      </c>
      <c r="E1212">
        <v>1.77</v>
      </c>
      <c r="F1212">
        <v>2.2200000000000002</v>
      </c>
      <c r="G1212">
        <v>23.2</v>
      </c>
      <c r="H1212">
        <v>62.7</v>
      </c>
      <c r="I1212">
        <v>53.3</v>
      </c>
      <c r="J1212">
        <v>196</v>
      </c>
      <c r="K1212">
        <v>34.4</v>
      </c>
      <c r="L1212">
        <v>19</v>
      </c>
      <c r="M1212">
        <v>7.3</v>
      </c>
      <c r="N1212">
        <v>5.47</v>
      </c>
    </row>
    <row r="1213" spans="2:14" x14ac:dyDescent="0.3">
      <c r="B1213">
        <v>25</v>
      </c>
      <c r="C1213">
        <v>2.98</v>
      </c>
      <c r="D1213">
        <v>2.2599999999999998</v>
      </c>
      <c r="E1213">
        <v>1.77</v>
      </c>
      <c r="F1213">
        <v>2.86</v>
      </c>
      <c r="G1213">
        <v>25.6</v>
      </c>
      <c r="H1213">
        <v>86.8</v>
      </c>
      <c r="I1213">
        <v>53.8</v>
      </c>
      <c r="J1213">
        <v>158</v>
      </c>
      <c r="K1213">
        <v>33.4</v>
      </c>
      <c r="L1213">
        <v>17.600000000000001</v>
      </c>
      <c r="M1213">
        <v>7.08</v>
      </c>
      <c r="N1213">
        <v>5.47</v>
      </c>
    </row>
    <row r="1214" spans="2:14" x14ac:dyDescent="0.3">
      <c r="B1214">
        <v>26</v>
      </c>
      <c r="C1214">
        <v>2.9</v>
      </c>
      <c r="D1214">
        <v>3.26</v>
      </c>
      <c r="E1214">
        <v>1.66</v>
      </c>
      <c r="F1214">
        <v>3.36</v>
      </c>
      <c r="G1214">
        <v>27.1</v>
      </c>
      <c r="H1214">
        <v>55.1</v>
      </c>
      <c r="I1214">
        <v>55.1</v>
      </c>
      <c r="J1214">
        <v>91.5</v>
      </c>
      <c r="K1214">
        <v>33.799999999999997</v>
      </c>
      <c r="L1214">
        <v>16.7</v>
      </c>
      <c r="M1214">
        <v>6.93</v>
      </c>
      <c r="N1214">
        <v>5.35</v>
      </c>
    </row>
    <row r="1215" spans="2:14" x14ac:dyDescent="0.3">
      <c r="B1215">
        <v>27</v>
      </c>
      <c r="C1215">
        <v>2.86</v>
      </c>
      <c r="D1215">
        <v>2.56</v>
      </c>
      <c r="E1215">
        <v>1.69</v>
      </c>
      <c r="F1215">
        <v>4.21</v>
      </c>
      <c r="G1215">
        <v>24.4</v>
      </c>
      <c r="H1215">
        <v>54.9</v>
      </c>
      <c r="I1215">
        <v>58</v>
      </c>
      <c r="J1215">
        <v>81.8</v>
      </c>
      <c r="K1215">
        <v>32.799999999999997</v>
      </c>
      <c r="L1215">
        <v>15.8</v>
      </c>
      <c r="M1215">
        <v>6.71</v>
      </c>
      <c r="N1215">
        <v>5.05</v>
      </c>
    </row>
    <row r="1216" spans="2:14" x14ac:dyDescent="0.3">
      <c r="B1216">
        <v>28</v>
      </c>
      <c r="C1216">
        <v>2.83</v>
      </c>
      <c r="D1216">
        <v>2.34</v>
      </c>
      <c r="E1216">
        <v>1.86</v>
      </c>
      <c r="F1216">
        <v>3.58</v>
      </c>
      <c r="G1216">
        <v>17.100000000000001</v>
      </c>
      <c r="H1216">
        <v>69.099999999999994</v>
      </c>
      <c r="I1216">
        <v>61</v>
      </c>
      <c r="J1216">
        <v>81.400000000000006</v>
      </c>
      <c r="K1216">
        <v>32</v>
      </c>
      <c r="L1216">
        <v>14.8</v>
      </c>
      <c r="M1216">
        <v>6.58</v>
      </c>
      <c r="N1216">
        <v>4.99</v>
      </c>
    </row>
    <row r="1217" spans="1:14" x14ac:dyDescent="0.3">
      <c r="B1217">
        <v>29</v>
      </c>
      <c r="C1217">
        <v>2.98</v>
      </c>
      <c r="E1217">
        <v>1.77</v>
      </c>
      <c r="F1217">
        <v>4.47</v>
      </c>
      <c r="G1217">
        <v>12.4</v>
      </c>
      <c r="H1217">
        <v>54.8</v>
      </c>
      <c r="I1217">
        <v>74.3</v>
      </c>
      <c r="J1217">
        <v>78.400000000000006</v>
      </c>
      <c r="K1217">
        <v>31.6</v>
      </c>
      <c r="L1217">
        <v>14.1</v>
      </c>
      <c r="M1217">
        <v>6.43</v>
      </c>
      <c r="N1217">
        <v>4.93</v>
      </c>
    </row>
    <row r="1218" spans="1:14" x14ac:dyDescent="0.3">
      <c r="B1218">
        <v>30</v>
      </c>
      <c r="C1218">
        <v>3.3</v>
      </c>
      <c r="E1218">
        <v>1.8</v>
      </c>
      <c r="F1218">
        <v>4.16</v>
      </c>
      <c r="G1218">
        <v>26.4</v>
      </c>
      <c r="H1218">
        <v>55.1</v>
      </c>
      <c r="I1218">
        <v>64.900000000000006</v>
      </c>
      <c r="J1218">
        <v>76.099999999999994</v>
      </c>
      <c r="K1218">
        <v>31.6</v>
      </c>
      <c r="L1218">
        <v>13.1</v>
      </c>
      <c r="M1218">
        <v>6.31</v>
      </c>
      <c r="N1218">
        <v>4.75</v>
      </c>
    </row>
    <row r="1219" spans="1:14" x14ac:dyDescent="0.3">
      <c r="B1219">
        <v>31</v>
      </c>
      <c r="C1219">
        <v>3.24</v>
      </c>
      <c r="E1219">
        <v>1.94</v>
      </c>
      <c r="G1219">
        <v>17.899999999999999</v>
      </c>
      <c r="I1219">
        <v>63.5</v>
      </c>
      <c r="J1219">
        <v>73.900000000000006</v>
      </c>
      <c r="L1219">
        <v>11.7</v>
      </c>
      <c r="N1219">
        <v>4.75</v>
      </c>
    </row>
    <row r="1222" spans="1:14" x14ac:dyDescent="0.3">
      <c r="A1222">
        <v>2002</v>
      </c>
      <c r="B1222">
        <v>1</v>
      </c>
      <c r="C1222">
        <v>4.6500000000000004</v>
      </c>
      <c r="D1222">
        <v>2.98</v>
      </c>
      <c r="E1222">
        <v>3.29</v>
      </c>
      <c r="F1222">
        <v>3.2</v>
      </c>
      <c r="G1222">
        <v>5.41</v>
      </c>
      <c r="H1222">
        <v>8.5399999999999991</v>
      </c>
      <c r="I1222">
        <v>41.7</v>
      </c>
      <c r="J1222">
        <v>58.5</v>
      </c>
      <c r="K1222">
        <v>43.1</v>
      </c>
      <c r="L1222">
        <v>22.8</v>
      </c>
      <c r="M1222">
        <v>9.56</v>
      </c>
      <c r="N1222">
        <v>6.13</v>
      </c>
    </row>
    <row r="1223" spans="1:14" x14ac:dyDescent="0.3">
      <c r="B1223">
        <v>2</v>
      </c>
      <c r="C1223">
        <v>4.6500000000000004</v>
      </c>
      <c r="D1223">
        <v>2.94</v>
      </c>
      <c r="E1223">
        <v>3.38</v>
      </c>
      <c r="F1223">
        <v>3.16</v>
      </c>
      <c r="G1223">
        <v>5.29</v>
      </c>
      <c r="H1223">
        <v>8.18</v>
      </c>
      <c r="I1223">
        <v>54.3</v>
      </c>
      <c r="J1223">
        <v>56.1</v>
      </c>
      <c r="K1223">
        <v>44.8</v>
      </c>
      <c r="L1223">
        <v>22.2</v>
      </c>
      <c r="M1223">
        <v>9.4700000000000006</v>
      </c>
      <c r="N1223">
        <v>6.07</v>
      </c>
    </row>
    <row r="1224" spans="1:14" x14ac:dyDescent="0.3">
      <c r="B1224">
        <v>3</v>
      </c>
      <c r="C1224">
        <v>4.5</v>
      </c>
      <c r="D1224">
        <v>2.9</v>
      </c>
      <c r="E1224">
        <v>3.34</v>
      </c>
      <c r="F1224">
        <v>3.13</v>
      </c>
      <c r="G1224">
        <v>6.31</v>
      </c>
      <c r="H1224">
        <v>8.0299999999999994</v>
      </c>
      <c r="I1224">
        <v>54.8</v>
      </c>
      <c r="J1224">
        <v>72.7</v>
      </c>
      <c r="K1224">
        <v>42.2</v>
      </c>
      <c r="L1224">
        <v>21.7</v>
      </c>
      <c r="M1224">
        <v>9.4700000000000006</v>
      </c>
      <c r="N1224">
        <v>6.01</v>
      </c>
    </row>
    <row r="1225" spans="1:14" x14ac:dyDescent="0.3">
      <c r="B1225">
        <v>4</v>
      </c>
      <c r="C1225">
        <v>4.4000000000000004</v>
      </c>
      <c r="D1225">
        <v>2.86</v>
      </c>
      <c r="E1225">
        <v>3.16</v>
      </c>
      <c r="F1225">
        <v>3.89</v>
      </c>
      <c r="G1225">
        <v>5.47</v>
      </c>
      <c r="H1225">
        <v>7.81</v>
      </c>
      <c r="I1225">
        <v>55.4</v>
      </c>
      <c r="J1225">
        <v>63.8</v>
      </c>
      <c r="K1225">
        <v>42.8</v>
      </c>
      <c r="L1225">
        <v>21</v>
      </c>
      <c r="M1225">
        <v>9.2100000000000009</v>
      </c>
      <c r="N1225">
        <v>5.83</v>
      </c>
    </row>
    <row r="1226" spans="1:14" x14ac:dyDescent="0.3">
      <c r="B1226">
        <v>5</v>
      </c>
      <c r="C1226">
        <v>4.3499999999999996</v>
      </c>
      <c r="D1226">
        <v>2.75</v>
      </c>
      <c r="E1226">
        <v>3.13</v>
      </c>
      <c r="F1226">
        <v>3.78</v>
      </c>
      <c r="G1226">
        <v>5.23</v>
      </c>
      <c r="H1226">
        <v>7.44</v>
      </c>
      <c r="I1226">
        <v>59.8</v>
      </c>
      <c r="J1226">
        <v>69.400000000000006</v>
      </c>
      <c r="K1226">
        <v>43.3</v>
      </c>
      <c r="L1226">
        <v>20.8</v>
      </c>
      <c r="M1226">
        <v>9.4700000000000006</v>
      </c>
      <c r="N1226">
        <v>5.83</v>
      </c>
    </row>
    <row r="1227" spans="1:14" x14ac:dyDescent="0.3">
      <c r="B1227">
        <v>6</v>
      </c>
      <c r="C1227">
        <v>4.26</v>
      </c>
      <c r="D1227">
        <v>2.6</v>
      </c>
      <c r="E1227">
        <v>3.13</v>
      </c>
      <c r="F1227">
        <v>3.96</v>
      </c>
      <c r="G1227">
        <v>5.35</v>
      </c>
      <c r="H1227">
        <v>8.18</v>
      </c>
      <c r="I1227">
        <v>60.5</v>
      </c>
      <c r="J1227">
        <v>67.900000000000006</v>
      </c>
      <c r="K1227">
        <v>41.3</v>
      </c>
      <c r="L1227">
        <v>20.9</v>
      </c>
      <c r="M1227">
        <v>8.9499999999999993</v>
      </c>
      <c r="N1227">
        <v>5.77</v>
      </c>
    </row>
    <row r="1228" spans="1:14" x14ac:dyDescent="0.3">
      <c r="B1228">
        <v>7</v>
      </c>
      <c r="C1228">
        <v>4.16</v>
      </c>
      <c r="D1228">
        <v>2.4900000000000002</v>
      </c>
      <c r="E1228">
        <v>3.13</v>
      </c>
      <c r="F1228">
        <v>3.87</v>
      </c>
      <c r="G1228">
        <v>7.3</v>
      </c>
      <c r="H1228">
        <v>7.96</v>
      </c>
      <c r="I1228">
        <v>57.2</v>
      </c>
      <c r="J1228">
        <v>69.599999999999994</v>
      </c>
      <c r="K1228">
        <v>40.9</v>
      </c>
      <c r="L1228">
        <v>21.5</v>
      </c>
      <c r="M1228">
        <v>8.69</v>
      </c>
      <c r="N1228">
        <v>5.71</v>
      </c>
    </row>
    <row r="1229" spans="1:14" x14ac:dyDescent="0.3">
      <c r="B1229">
        <v>8</v>
      </c>
      <c r="C1229">
        <v>4.0599999999999996</v>
      </c>
      <c r="D1229">
        <v>2.4500000000000002</v>
      </c>
      <c r="E1229">
        <v>3.09</v>
      </c>
      <c r="F1229">
        <v>3.77</v>
      </c>
      <c r="G1229">
        <v>5.1100000000000003</v>
      </c>
      <c r="H1229">
        <v>7.81</v>
      </c>
      <c r="I1229">
        <v>55.1</v>
      </c>
      <c r="J1229">
        <v>66.099999999999994</v>
      </c>
      <c r="K1229">
        <v>43.6</v>
      </c>
      <c r="L1229">
        <v>22</v>
      </c>
      <c r="M1229">
        <v>8.5399999999999991</v>
      </c>
      <c r="N1229">
        <v>5.59</v>
      </c>
    </row>
    <row r="1230" spans="1:14" x14ac:dyDescent="0.3">
      <c r="B1230">
        <v>9</v>
      </c>
      <c r="C1230">
        <v>4.0599999999999996</v>
      </c>
      <c r="D1230">
        <v>2.52</v>
      </c>
      <c r="E1230">
        <v>3.09</v>
      </c>
      <c r="F1230">
        <v>3.72</v>
      </c>
      <c r="G1230">
        <v>5.05</v>
      </c>
      <c r="H1230">
        <v>8.0299999999999994</v>
      </c>
      <c r="I1230">
        <v>52.8</v>
      </c>
      <c r="J1230">
        <v>63.6</v>
      </c>
      <c r="K1230">
        <v>41.3</v>
      </c>
      <c r="L1230">
        <v>21.2</v>
      </c>
      <c r="M1230">
        <v>8.4700000000000006</v>
      </c>
      <c r="N1230">
        <v>5.47</v>
      </c>
    </row>
    <row r="1231" spans="1:14" x14ac:dyDescent="0.3">
      <c r="B1231">
        <v>10</v>
      </c>
      <c r="C1231">
        <v>4.01</v>
      </c>
      <c r="D1231">
        <v>2.4500000000000002</v>
      </c>
      <c r="E1231">
        <v>3.01</v>
      </c>
      <c r="F1231">
        <v>3.77</v>
      </c>
      <c r="G1231">
        <v>5.05</v>
      </c>
      <c r="H1231">
        <v>8.4</v>
      </c>
      <c r="I1231">
        <v>50</v>
      </c>
      <c r="J1231">
        <v>68.599999999999994</v>
      </c>
      <c r="K1231">
        <v>39.200000000000003</v>
      </c>
      <c r="L1231">
        <v>20.6</v>
      </c>
      <c r="M1231">
        <v>8.4700000000000006</v>
      </c>
      <c r="N1231">
        <v>5.35</v>
      </c>
    </row>
    <row r="1232" spans="1:14" x14ac:dyDescent="0.3">
      <c r="B1232">
        <v>11</v>
      </c>
      <c r="C1232">
        <v>3.87</v>
      </c>
      <c r="D1232">
        <v>2.4500000000000002</v>
      </c>
      <c r="E1232">
        <v>3.05</v>
      </c>
      <c r="F1232">
        <v>3.77</v>
      </c>
      <c r="G1232">
        <v>4.93</v>
      </c>
      <c r="H1232">
        <v>8.1</v>
      </c>
      <c r="I1232">
        <v>48.1</v>
      </c>
      <c r="J1232">
        <v>61.6</v>
      </c>
      <c r="K1232">
        <v>33.799999999999997</v>
      </c>
      <c r="L1232">
        <v>19.7</v>
      </c>
      <c r="M1232">
        <v>8.25</v>
      </c>
      <c r="N1232">
        <v>5.29</v>
      </c>
    </row>
    <row r="1233" spans="2:14" x14ac:dyDescent="0.3">
      <c r="B1233">
        <v>12</v>
      </c>
      <c r="C1233">
        <v>3.87</v>
      </c>
      <c r="D1233">
        <v>2.88</v>
      </c>
      <c r="E1233">
        <v>3.01</v>
      </c>
      <c r="F1233">
        <v>3.72</v>
      </c>
      <c r="G1233">
        <v>4.87</v>
      </c>
      <c r="H1233">
        <v>8.27</v>
      </c>
      <c r="I1233">
        <v>92.6</v>
      </c>
      <c r="J1233">
        <v>60.1</v>
      </c>
      <c r="K1233">
        <v>29.7</v>
      </c>
      <c r="L1233">
        <v>18.600000000000001</v>
      </c>
      <c r="M1233">
        <v>8.18</v>
      </c>
      <c r="N1233">
        <v>5.1100000000000003</v>
      </c>
    </row>
    <row r="1234" spans="2:14" x14ac:dyDescent="0.3">
      <c r="B1234">
        <v>13</v>
      </c>
      <c r="C1234">
        <v>3.82</v>
      </c>
      <c r="D1234">
        <v>6.82</v>
      </c>
      <c r="E1234">
        <v>3.01</v>
      </c>
      <c r="F1234">
        <v>3.68</v>
      </c>
      <c r="G1234">
        <v>4.87</v>
      </c>
      <c r="H1234">
        <v>8.32</v>
      </c>
      <c r="I1234">
        <v>92.2</v>
      </c>
      <c r="J1234">
        <v>57.4</v>
      </c>
      <c r="K1234">
        <v>28.3</v>
      </c>
      <c r="L1234">
        <v>16.5</v>
      </c>
      <c r="M1234">
        <v>8.0299999999999994</v>
      </c>
      <c r="N1234">
        <v>5.05</v>
      </c>
    </row>
    <row r="1235" spans="2:14" x14ac:dyDescent="0.3">
      <c r="B1235">
        <v>14</v>
      </c>
      <c r="C1235">
        <v>3.82</v>
      </c>
      <c r="D1235">
        <v>2.6</v>
      </c>
      <c r="E1235">
        <v>3.01</v>
      </c>
      <c r="F1235">
        <v>3.77</v>
      </c>
      <c r="G1235">
        <v>5.41</v>
      </c>
      <c r="H1235">
        <v>17.600000000000001</v>
      </c>
      <c r="I1235">
        <v>90.4</v>
      </c>
      <c r="J1235">
        <v>65.7</v>
      </c>
      <c r="K1235">
        <v>26</v>
      </c>
      <c r="L1235">
        <v>16.600000000000001</v>
      </c>
      <c r="M1235">
        <v>8.0299999999999994</v>
      </c>
      <c r="N1235">
        <v>5.23</v>
      </c>
    </row>
    <row r="1236" spans="2:14" x14ac:dyDescent="0.3">
      <c r="B1236">
        <v>15</v>
      </c>
      <c r="C1236">
        <v>3.77</v>
      </c>
      <c r="D1236">
        <v>2.4500000000000002</v>
      </c>
      <c r="E1236">
        <v>3.01</v>
      </c>
      <c r="F1236">
        <v>3.68</v>
      </c>
      <c r="G1236">
        <v>5.71</v>
      </c>
      <c r="H1236">
        <v>16.600000000000001</v>
      </c>
      <c r="I1236">
        <v>85.5</v>
      </c>
      <c r="J1236">
        <v>58.3</v>
      </c>
      <c r="K1236">
        <v>24.1</v>
      </c>
      <c r="L1236">
        <v>16.5</v>
      </c>
      <c r="M1236">
        <v>7.96</v>
      </c>
      <c r="N1236">
        <v>5.89</v>
      </c>
    </row>
    <row r="1237" spans="2:14" x14ac:dyDescent="0.3">
      <c r="B1237">
        <v>16</v>
      </c>
      <c r="C1237">
        <v>3.77</v>
      </c>
      <c r="D1237">
        <v>2.4500000000000002</v>
      </c>
      <c r="E1237">
        <v>2.9</v>
      </c>
      <c r="F1237">
        <v>3.58</v>
      </c>
      <c r="G1237">
        <v>6.96</v>
      </c>
      <c r="H1237">
        <v>18.7</v>
      </c>
      <c r="I1237">
        <v>88.3</v>
      </c>
      <c r="J1237">
        <v>64.099999999999994</v>
      </c>
      <c r="K1237">
        <v>24</v>
      </c>
      <c r="L1237">
        <v>16.3</v>
      </c>
      <c r="M1237">
        <v>7.81</v>
      </c>
      <c r="N1237">
        <v>4.6399999999999997</v>
      </c>
    </row>
    <row r="1238" spans="2:14" x14ac:dyDescent="0.3">
      <c r="B1238">
        <v>17</v>
      </c>
      <c r="C1238">
        <v>3.72</v>
      </c>
      <c r="D1238">
        <v>2.37</v>
      </c>
      <c r="E1238">
        <v>2.9</v>
      </c>
      <c r="F1238">
        <v>3.53</v>
      </c>
      <c r="G1238">
        <v>7.81</v>
      </c>
      <c r="H1238">
        <v>17.3</v>
      </c>
      <c r="I1238">
        <v>83.4</v>
      </c>
      <c r="J1238">
        <v>61.3</v>
      </c>
      <c r="K1238">
        <v>28.8</v>
      </c>
      <c r="L1238">
        <v>16.2</v>
      </c>
      <c r="M1238">
        <v>7.66</v>
      </c>
      <c r="N1238">
        <v>4.54</v>
      </c>
    </row>
    <row r="1239" spans="2:14" x14ac:dyDescent="0.3">
      <c r="B1239">
        <v>18</v>
      </c>
      <c r="C1239">
        <v>3.58</v>
      </c>
      <c r="D1239">
        <v>2.37</v>
      </c>
      <c r="E1239">
        <v>3.01</v>
      </c>
      <c r="F1239">
        <v>4.1100000000000003</v>
      </c>
      <c r="G1239">
        <v>20.2</v>
      </c>
      <c r="H1239">
        <v>17.2</v>
      </c>
      <c r="I1239">
        <v>91.5</v>
      </c>
      <c r="J1239">
        <v>84.4</v>
      </c>
      <c r="K1239">
        <v>26.3</v>
      </c>
      <c r="L1239">
        <v>15.6</v>
      </c>
      <c r="M1239">
        <v>7.59</v>
      </c>
      <c r="N1239">
        <v>4.5</v>
      </c>
    </row>
    <row r="1240" spans="2:14" x14ac:dyDescent="0.3">
      <c r="B1240">
        <v>19</v>
      </c>
      <c r="C1240">
        <v>3.53</v>
      </c>
      <c r="D1240">
        <v>2.41</v>
      </c>
      <c r="E1240">
        <v>2.94</v>
      </c>
      <c r="F1240">
        <v>3.77</v>
      </c>
      <c r="G1240">
        <v>22</v>
      </c>
      <c r="H1240">
        <v>31.2</v>
      </c>
      <c r="I1240">
        <v>92.9</v>
      </c>
      <c r="J1240">
        <v>95.1</v>
      </c>
      <c r="K1240">
        <v>24.5</v>
      </c>
      <c r="L1240">
        <v>15</v>
      </c>
      <c r="M1240">
        <v>7.37</v>
      </c>
      <c r="N1240">
        <v>4.3499999999999996</v>
      </c>
    </row>
    <row r="1241" spans="2:14" x14ac:dyDescent="0.3">
      <c r="B1241">
        <v>20</v>
      </c>
      <c r="C1241">
        <v>3.43</v>
      </c>
      <c r="D1241">
        <v>2.37</v>
      </c>
      <c r="E1241">
        <v>2.86</v>
      </c>
      <c r="F1241">
        <v>3.72</v>
      </c>
      <c r="G1241">
        <v>10.199999999999999</v>
      </c>
      <c r="H1241">
        <v>23.1</v>
      </c>
      <c r="I1241">
        <v>93.6</v>
      </c>
      <c r="J1241">
        <v>73.900000000000006</v>
      </c>
      <c r="K1241">
        <v>23.5</v>
      </c>
      <c r="L1241">
        <v>13.8</v>
      </c>
      <c r="M1241">
        <v>7.37</v>
      </c>
      <c r="N1241">
        <v>4.26</v>
      </c>
    </row>
    <row r="1242" spans="2:14" x14ac:dyDescent="0.3">
      <c r="B1242">
        <v>21</v>
      </c>
      <c r="C1242">
        <v>3.38</v>
      </c>
      <c r="D1242">
        <v>2.2599999999999998</v>
      </c>
      <c r="E1242">
        <v>2.79</v>
      </c>
      <c r="F1242">
        <v>3.72</v>
      </c>
      <c r="G1242">
        <v>6.25</v>
      </c>
      <c r="H1242">
        <v>21</v>
      </c>
      <c r="I1242">
        <v>91.5</v>
      </c>
      <c r="J1242">
        <v>84.1</v>
      </c>
      <c r="K1242">
        <v>22.2</v>
      </c>
      <c r="L1242">
        <v>12.7</v>
      </c>
      <c r="M1242">
        <v>7.22</v>
      </c>
      <c r="N1242">
        <v>4.26</v>
      </c>
    </row>
    <row r="1243" spans="2:14" x14ac:dyDescent="0.3">
      <c r="B1243">
        <v>22</v>
      </c>
      <c r="C1243">
        <v>3.38</v>
      </c>
      <c r="D1243">
        <v>2.2599999999999998</v>
      </c>
      <c r="E1243">
        <v>2.79</v>
      </c>
      <c r="F1243">
        <v>3.68</v>
      </c>
      <c r="G1243">
        <v>6.13</v>
      </c>
      <c r="H1243">
        <v>21.3</v>
      </c>
      <c r="I1243">
        <v>91.5</v>
      </c>
      <c r="J1243">
        <v>94.7</v>
      </c>
      <c r="K1243">
        <v>20.9</v>
      </c>
      <c r="L1243">
        <v>12.1</v>
      </c>
      <c r="M1243">
        <v>7</v>
      </c>
      <c r="N1243">
        <v>4.26</v>
      </c>
    </row>
    <row r="1244" spans="2:14" x14ac:dyDescent="0.3">
      <c r="B1244">
        <v>23</v>
      </c>
      <c r="C1244">
        <v>3.34</v>
      </c>
      <c r="D1244">
        <v>2.2200000000000002</v>
      </c>
      <c r="E1244">
        <v>2.79</v>
      </c>
      <c r="F1244">
        <v>3.68</v>
      </c>
      <c r="G1244">
        <v>5.83</v>
      </c>
      <c r="H1244">
        <v>20.5</v>
      </c>
      <c r="I1244">
        <v>94.7</v>
      </c>
      <c r="J1244">
        <v>90.8</v>
      </c>
      <c r="K1244">
        <v>20</v>
      </c>
      <c r="L1244">
        <v>11.3</v>
      </c>
      <c r="M1244">
        <v>6.78</v>
      </c>
      <c r="N1244">
        <v>4.21</v>
      </c>
    </row>
    <row r="1245" spans="2:14" x14ac:dyDescent="0.3">
      <c r="B1245">
        <v>24</v>
      </c>
      <c r="C1245">
        <v>3.24</v>
      </c>
      <c r="D1245">
        <v>2.19</v>
      </c>
      <c r="E1245">
        <v>2.71</v>
      </c>
      <c r="F1245">
        <v>3.53</v>
      </c>
      <c r="G1245">
        <v>5.83</v>
      </c>
      <c r="H1245">
        <v>19</v>
      </c>
      <c r="I1245">
        <v>95.1</v>
      </c>
      <c r="J1245">
        <v>73</v>
      </c>
      <c r="K1245">
        <v>20.100000000000001</v>
      </c>
      <c r="L1245">
        <v>11.3</v>
      </c>
      <c r="M1245">
        <v>6.71</v>
      </c>
      <c r="N1245">
        <v>4.16</v>
      </c>
    </row>
    <row r="1246" spans="2:14" x14ac:dyDescent="0.3">
      <c r="B1246">
        <v>25</v>
      </c>
      <c r="C1246">
        <v>3.2</v>
      </c>
      <c r="D1246">
        <v>2.11</v>
      </c>
      <c r="E1246">
        <v>2.68</v>
      </c>
      <c r="F1246">
        <v>3.82</v>
      </c>
      <c r="G1246">
        <v>5.77</v>
      </c>
      <c r="H1246">
        <v>18</v>
      </c>
      <c r="I1246">
        <v>91.8</v>
      </c>
      <c r="J1246">
        <v>65.5</v>
      </c>
      <c r="K1246">
        <v>23.8</v>
      </c>
      <c r="L1246">
        <v>11.1</v>
      </c>
      <c r="M1246">
        <v>6.78</v>
      </c>
      <c r="N1246">
        <v>4.1100000000000003</v>
      </c>
    </row>
    <row r="1247" spans="2:14" x14ac:dyDescent="0.3">
      <c r="B1247">
        <v>26</v>
      </c>
      <c r="C1247">
        <v>3.16</v>
      </c>
      <c r="D1247">
        <v>6.86</v>
      </c>
      <c r="E1247">
        <v>2.68</v>
      </c>
      <c r="F1247">
        <v>3.87</v>
      </c>
      <c r="G1247">
        <v>6.13</v>
      </c>
      <c r="H1247">
        <v>16.5</v>
      </c>
      <c r="I1247">
        <v>88.6</v>
      </c>
      <c r="J1247">
        <v>63.2</v>
      </c>
      <c r="K1247">
        <v>34.4</v>
      </c>
      <c r="L1247">
        <v>10.9</v>
      </c>
      <c r="M1247">
        <v>6.71</v>
      </c>
      <c r="N1247">
        <v>4.01</v>
      </c>
    </row>
    <row r="1248" spans="2:14" x14ac:dyDescent="0.3">
      <c r="B1248">
        <v>27</v>
      </c>
      <c r="C1248">
        <v>3.13</v>
      </c>
      <c r="D1248">
        <v>4.38</v>
      </c>
      <c r="E1248">
        <v>2.64</v>
      </c>
      <c r="F1248">
        <v>3.96</v>
      </c>
      <c r="G1248">
        <v>5.95</v>
      </c>
      <c r="H1248">
        <v>16.2</v>
      </c>
      <c r="I1248">
        <v>83.8</v>
      </c>
      <c r="J1248">
        <v>76.2</v>
      </c>
      <c r="K1248">
        <v>26.7</v>
      </c>
      <c r="L1248">
        <v>10.9</v>
      </c>
      <c r="M1248">
        <v>6.58</v>
      </c>
      <c r="N1248">
        <v>4.01</v>
      </c>
    </row>
    <row r="1249" spans="1:14" x14ac:dyDescent="0.3">
      <c r="B1249">
        <v>28</v>
      </c>
      <c r="C1249">
        <v>3.13</v>
      </c>
      <c r="D1249">
        <v>3.24</v>
      </c>
      <c r="E1249">
        <v>2.56</v>
      </c>
      <c r="F1249">
        <v>4.7</v>
      </c>
      <c r="G1249">
        <v>9.1199999999999992</v>
      </c>
      <c r="H1249">
        <v>17.100000000000001</v>
      </c>
      <c r="I1249">
        <v>82.4</v>
      </c>
      <c r="J1249">
        <v>43.9</v>
      </c>
      <c r="K1249">
        <v>24.5</v>
      </c>
      <c r="L1249">
        <v>10.5</v>
      </c>
      <c r="M1249">
        <v>6.5</v>
      </c>
      <c r="N1249">
        <v>4.01</v>
      </c>
    </row>
    <row r="1250" spans="1:14" x14ac:dyDescent="0.3">
      <c r="B1250">
        <v>29</v>
      </c>
      <c r="C1250">
        <v>3.13</v>
      </c>
      <c r="E1250">
        <v>2.56</v>
      </c>
      <c r="F1250">
        <v>5.59</v>
      </c>
      <c r="G1250">
        <v>10.8</v>
      </c>
      <c r="H1250">
        <v>20.100000000000001</v>
      </c>
      <c r="I1250">
        <v>72.400000000000006</v>
      </c>
      <c r="J1250">
        <v>50.2</v>
      </c>
      <c r="K1250">
        <v>22.6</v>
      </c>
      <c r="L1250">
        <v>10.199999999999999</v>
      </c>
      <c r="M1250">
        <v>6.37</v>
      </c>
      <c r="N1250">
        <v>4.01</v>
      </c>
    </row>
    <row r="1251" spans="1:14" x14ac:dyDescent="0.3">
      <c r="B1251">
        <v>30</v>
      </c>
      <c r="C1251">
        <v>3.05</v>
      </c>
      <c r="E1251">
        <v>2.56</v>
      </c>
      <c r="F1251">
        <v>5.59</v>
      </c>
      <c r="G1251">
        <v>9.39</v>
      </c>
      <c r="H1251">
        <v>21.5</v>
      </c>
      <c r="I1251">
        <v>69</v>
      </c>
      <c r="J1251">
        <v>46.5</v>
      </c>
      <c r="K1251">
        <v>23.5</v>
      </c>
      <c r="L1251">
        <v>10.1</v>
      </c>
      <c r="M1251">
        <v>6.31</v>
      </c>
      <c r="N1251">
        <v>4.3499999999999996</v>
      </c>
    </row>
    <row r="1252" spans="1:14" x14ac:dyDescent="0.3">
      <c r="B1252">
        <v>31</v>
      </c>
      <c r="C1252">
        <v>3.05</v>
      </c>
      <c r="E1252">
        <v>3.26</v>
      </c>
      <c r="G1252">
        <v>8.86</v>
      </c>
      <c r="I1252">
        <v>62.7</v>
      </c>
      <c r="J1252">
        <v>42.6</v>
      </c>
      <c r="L1252">
        <v>9.73</v>
      </c>
      <c r="N1252">
        <v>4.26</v>
      </c>
    </row>
    <row r="1255" spans="1:14" x14ac:dyDescent="0.3">
      <c r="A1255">
        <v>2003</v>
      </c>
      <c r="B1255">
        <v>1</v>
      </c>
      <c r="C1255">
        <v>4.6500000000000004</v>
      </c>
      <c r="D1255">
        <v>3.05</v>
      </c>
      <c r="E1255">
        <v>3.29</v>
      </c>
      <c r="F1255">
        <v>4.0599999999999996</v>
      </c>
      <c r="G1255">
        <v>3.77</v>
      </c>
      <c r="H1255">
        <v>3.13</v>
      </c>
      <c r="I1255">
        <v>71.7</v>
      </c>
      <c r="J1255">
        <v>90.4</v>
      </c>
      <c r="K1255">
        <v>53.5</v>
      </c>
      <c r="L1255">
        <v>34</v>
      </c>
      <c r="M1255">
        <v>7.52</v>
      </c>
      <c r="N1255">
        <v>5.41</v>
      </c>
    </row>
    <row r="1256" spans="1:14" x14ac:dyDescent="0.3">
      <c r="B1256">
        <v>2</v>
      </c>
      <c r="C1256">
        <v>4.6500000000000004</v>
      </c>
      <c r="D1256">
        <v>2.94</v>
      </c>
      <c r="E1256">
        <v>3.29</v>
      </c>
      <c r="F1256">
        <v>4.16</v>
      </c>
      <c r="G1256">
        <v>4.1100000000000003</v>
      </c>
      <c r="H1256">
        <v>3.01</v>
      </c>
      <c r="I1256">
        <v>46.3</v>
      </c>
      <c r="J1256">
        <v>135</v>
      </c>
      <c r="K1256">
        <v>49.1</v>
      </c>
      <c r="L1256">
        <v>32.4</v>
      </c>
      <c r="M1256">
        <v>6.52</v>
      </c>
      <c r="N1256">
        <v>5.29</v>
      </c>
    </row>
    <row r="1257" spans="1:14" x14ac:dyDescent="0.3">
      <c r="B1257">
        <v>3</v>
      </c>
      <c r="C1257">
        <v>4.5</v>
      </c>
      <c r="D1257">
        <v>2.94</v>
      </c>
      <c r="E1257">
        <v>3.34</v>
      </c>
      <c r="F1257">
        <v>4.22</v>
      </c>
      <c r="G1257">
        <v>3.82</v>
      </c>
      <c r="H1257">
        <v>3.05</v>
      </c>
      <c r="I1257">
        <v>37.6</v>
      </c>
      <c r="J1257">
        <v>97.8</v>
      </c>
      <c r="K1257">
        <v>50.1</v>
      </c>
      <c r="L1257">
        <v>32.799999999999997</v>
      </c>
      <c r="M1257">
        <v>5.41</v>
      </c>
      <c r="N1257">
        <v>4.6900000000000004</v>
      </c>
    </row>
    <row r="1258" spans="1:14" x14ac:dyDescent="0.3">
      <c r="B1258">
        <v>4</v>
      </c>
      <c r="C1258">
        <v>4.4000000000000004</v>
      </c>
      <c r="D1258">
        <v>2.94</v>
      </c>
      <c r="E1258">
        <v>3.16</v>
      </c>
      <c r="F1258">
        <v>4.1100000000000003</v>
      </c>
      <c r="G1258">
        <v>3.58</v>
      </c>
      <c r="H1258">
        <v>3.13</v>
      </c>
      <c r="I1258">
        <v>45.5</v>
      </c>
      <c r="J1258">
        <v>87</v>
      </c>
      <c r="K1258">
        <v>49.1</v>
      </c>
      <c r="L1258">
        <v>32.1</v>
      </c>
      <c r="M1258">
        <v>5.83</v>
      </c>
      <c r="N1258">
        <v>4.6900000000000004</v>
      </c>
    </row>
    <row r="1259" spans="1:14" x14ac:dyDescent="0.3">
      <c r="B1259">
        <v>5</v>
      </c>
      <c r="C1259">
        <v>4.3499999999999996</v>
      </c>
      <c r="D1259">
        <v>2.75</v>
      </c>
      <c r="E1259">
        <v>3.13</v>
      </c>
      <c r="F1259">
        <v>4.1100000000000003</v>
      </c>
      <c r="G1259">
        <v>3.77</v>
      </c>
      <c r="H1259">
        <v>3.2</v>
      </c>
      <c r="I1259">
        <v>47.2</v>
      </c>
      <c r="J1259">
        <v>100</v>
      </c>
      <c r="K1259">
        <v>47.4</v>
      </c>
      <c r="L1259">
        <v>29.9</v>
      </c>
      <c r="M1259">
        <v>6.64</v>
      </c>
      <c r="N1259">
        <v>4.54</v>
      </c>
    </row>
    <row r="1260" spans="1:14" x14ac:dyDescent="0.3">
      <c r="B1260">
        <v>6</v>
      </c>
      <c r="C1260">
        <v>4.26</v>
      </c>
      <c r="D1260">
        <v>2.6</v>
      </c>
      <c r="E1260">
        <v>3.13</v>
      </c>
      <c r="F1260">
        <v>3.87</v>
      </c>
      <c r="G1260">
        <v>4.16</v>
      </c>
      <c r="H1260">
        <v>3.01</v>
      </c>
      <c r="I1260">
        <v>49.3</v>
      </c>
      <c r="J1260">
        <v>32</v>
      </c>
      <c r="K1260">
        <v>52.8</v>
      </c>
      <c r="L1260">
        <v>28.5</v>
      </c>
      <c r="M1260">
        <v>5.65</v>
      </c>
      <c r="N1260">
        <v>4.3</v>
      </c>
    </row>
    <row r="1261" spans="1:14" x14ac:dyDescent="0.3">
      <c r="B1261">
        <v>7</v>
      </c>
      <c r="C1261">
        <v>4.16</v>
      </c>
      <c r="D1261">
        <v>2.52</v>
      </c>
      <c r="E1261">
        <v>3.13</v>
      </c>
      <c r="F1261">
        <v>3.58</v>
      </c>
      <c r="G1261">
        <v>4.26</v>
      </c>
      <c r="H1261">
        <v>3.05</v>
      </c>
      <c r="I1261">
        <v>45.8</v>
      </c>
      <c r="J1261">
        <v>32</v>
      </c>
      <c r="K1261">
        <v>50</v>
      </c>
      <c r="L1261">
        <v>27.3</v>
      </c>
      <c r="M1261">
        <v>5.53</v>
      </c>
      <c r="N1261">
        <v>3.92</v>
      </c>
    </row>
    <row r="1262" spans="1:14" x14ac:dyDescent="0.3">
      <c r="B1262">
        <v>8</v>
      </c>
      <c r="C1262">
        <v>4.0599999999999996</v>
      </c>
      <c r="D1262">
        <v>2.4900000000000002</v>
      </c>
      <c r="E1262">
        <v>3.09</v>
      </c>
      <c r="F1262">
        <v>3.63</v>
      </c>
      <c r="G1262">
        <v>4.1100000000000003</v>
      </c>
      <c r="H1262">
        <v>3.68</v>
      </c>
      <c r="I1262">
        <v>51.8</v>
      </c>
      <c r="J1262">
        <v>68.5</v>
      </c>
      <c r="K1262">
        <v>50.7</v>
      </c>
      <c r="L1262">
        <v>25.7</v>
      </c>
      <c r="M1262">
        <v>4.93</v>
      </c>
      <c r="N1262">
        <v>3.96</v>
      </c>
    </row>
    <row r="1263" spans="1:14" x14ac:dyDescent="0.3">
      <c r="B1263">
        <v>9</v>
      </c>
      <c r="C1263">
        <v>4.0599999999999996</v>
      </c>
      <c r="D1263">
        <v>2.4500000000000002</v>
      </c>
      <c r="E1263">
        <v>3.09</v>
      </c>
      <c r="F1263">
        <v>3.48</v>
      </c>
      <c r="G1263">
        <v>4.01</v>
      </c>
      <c r="H1263">
        <v>3.09</v>
      </c>
      <c r="I1263">
        <v>52.8</v>
      </c>
      <c r="J1263">
        <v>75.3</v>
      </c>
      <c r="K1263">
        <v>46.7</v>
      </c>
      <c r="L1263">
        <v>23.4</v>
      </c>
      <c r="M1263">
        <v>5.1100000000000003</v>
      </c>
      <c r="N1263">
        <v>3.87</v>
      </c>
    </row>
    <row r="1264" spans="1:14" x14ac:dyDescent="0.3">
      <c r="B1264">
        <v>10</v>
      </c>
      <c r="C1264">
        <v>4.01</v>
      </c>
      <c r="D1264">
        <v>2.4500000000000002</v>
      </c>
      <c r="E1264">
        <v>3.01</v>
      </c>
      <c r="F1264">
        <v>3.53</v>
      </c>
      <c r="G1264">
        <v>4.16</v>
      </c>
      <c r="H1264">
        <v>2.9</v>
      </c>
      <c r="I1264">
        <v>47.2</v>
      </c>
      <c r="J1264">
        <v>40.200000000000003</v>
      </c>
      <c r="K1264">
        <v>41.6</v>
      </c>
      <c r="L1264">
        <v>21.6</v>
      </c>
      <c r="M1264">
        <v>5.83</v>
      </c>
      <c r="N1264">
        <v>4.01</v>
      </c>
    </row>
    <row r="1265" spans="2:14" x14ac:dyDescent="0.3">
      <c r="B1265">
        <v>11</v>
      </c>
      <c r="C1265">
        <v>3.87</v>
      </c>
      <c r="D1265">
        <v>2.4500000000000002</v>
      </c>
      <c r="E1265">
        <v>3.05</v>
      </c>
      <c r="F1265">
        <v>3.34</v>
      </c>
      <c r="G1265">
        <v>4.45</v>
      </c>
      <c r="H1265">
        <v>3.48</v>
      </c>
      <c r="I1265">
        <v>40.9</v>
      </c>
      <c r="J1265">
        <v>60.4</v>
      </c>
      <c r="K1265">
        <v>43</v>
      </c>
      <c r="L1265">
        <v>20.5</v>
      </c>
      <c r="M1265">
        <v>7.08</v>
      </c>
      <c r="N1265">
        <v>4.01</v>
      </c>
    </row>
    <row r="1266" spans="2:14" x14ac:dyDescent="0.3">
      <c r="B1266">
        <v>12</v>
      </c>
      <c r="C1266">
        <v>3.87</v>
      </c>
      <c r="D1266">
        <v>3.72</v>
      </c>
      <c r="E1266">
        <v>3.01</v>
      </c>
      <c r="F1266">
        <v>3.38</v>
      </c>
      <c r="G1266">
        <v>4.93</v>
      </c>
      <c r="H1266">
        <v>5.18</v>
      </c>
      <c r="I1266">
        <v>40.299999999999997</v>
      </c>
      <c r="J1266">
        <v>66.8</v>
      </c>
      <c r="K1266">
        <v>48.4</v>
      </c>
      <c r="L1266">
        <v>20</v>
      </c>
      <c r="M1266">
        <v>6.5</v>
      </c>
      <c r="N1266">
        <v>4.1100000000000003</v>
      </c>
    </row>
    <row r="1267" spans="2:14" x14ac:dyDescent="0.3">
      <c r="B1267">
        <v>13</v>
      </c>
      <c r="C1267">
        <v>3.82</v>
      </c>
      <c r="D1267">
        <v>6.82</v>
      </c>
      <c r="E1267">
        <v>3.01</v>
      </c>
      <c r="F1267">
        <v>3.82</v>
      </c>
      <c r="G1267">
        <v>5.29</v>
      </c>
      <c r="H1267">
        <v>3.61</v>
      </c>
      <c r="I1267">
        <v>37.1</v>
      </c>
      <c r="J1267">
        <v>53.3</v>
      </c>
      <c r="K1267">
        <v>50.3</v>
      </c>
      <c r="L1267">
        <v>18.2</v>
      </c>
      <c r="M1267">
        <v>6.93</v>
      </c>
      <c r="N1267">
        <v>4.3</v>
      </c>
    </row>
    <row r="1268" spans="2:14" x14ac:dyDescent="0.3">
      <c r="B1268">
        <v>14</v>
      </c>
      <c r="C1268">
        <v>3.82</v>
      </c>
      <c r="D1268">
        <v>2.6</v>
      </c>
      <c r="E1268">
        <v>3.01</v>
      </c>
      <c r="F1268">
        <v>4.26</v>
      </c>
      <c r="G1268">
        <v>4.6500000000000004</v>
      </c>
      <c r="H1268">
        <v>3.78</v>
      </c>
      <c r="I1268">
        <v>35.9</v>
      </c>
      <c r="J1268">
        <v>55.6</v>
      </c>
      <c r="K1268">
        <v>51.1</v>
      </c>
      <c r="L1268">
        <v>17.7</v>
      </c>
      <c r="M1268">
        <v>6.07</v>
      </c>
      <c r="N1268">
        <v>4.45</v>
      </c>
    </row>
    <row r="1269" spans="2:14" x14ac:dyDescent="0.3">
      <c r="B1269">
        <v>15</v>
      </c>
      <c r="C1269">
        <v>3.77</v>
      </c>
      <c r="D1269">
        <v>2.4500000000000002</v>
      </c>
      <c r="E1269">
        <v>3.01</v>
      </c>
      <c r="F1269">
        <v>3.77</v>
      </c>
      <c r="G1269">
        <v>3.38</v>
      </c>
      <c r="H1269">
        <v>8.18</v>
      </c>
      <c r="I1269">
        <v>39.4</v>
      </c>
      <c r="J1269">
        <v>58.2</v>
      </c>
      <c r="K1269">
        <v>48.4</v>
      </c>
      <c r="L1269">
        <v>17</v>
      </c>
      <c r="M1269">
        <v>5.71</v>
      </c>
      <c r="N1269">
        <v>4.45</v>
      </c>
    </row>
    <row r="1270" spans="2:14" x14ac:dyDescent="0.3">
      <c r="B1270">
        <v>16</v>
      </c>
      <c r="C1270">
        <v>3.77</v>
      </c>
      <c r="D1270">
        <v>2.4500000000000002</v>
      </c>
      <c r="E1270">
        <v>2.9</v>
      </c>
      <c r="F1270">
        <v>4.8600000000000003</v>
      </c>
      <c r="G1270">
        <v>3.25</v>
      </c>
      <c r="H1270">
        <v>7.66</v>
      </c>
      <c r="I1270">
        <v>49.6</v>
      </c>
      <c r="J1270">
        <v>61.8</v>
      </c>
      <c r="K1270">
        <v>52.5</v>
      </c>
      <c r="L1270">
        <v>16</v>
      </c>
      <c r="M1270">
        <v>5.05</v>
      </c>
      <c r="N1270">
        <v>4.6900000000000004</v>
      </c>
    </row>
    <row r="1271" spans="2:14" x14ac:dyDescent="0.3">
      <c r="B1271">
        <v>17</v>
      </c>
      <c r="C1271">
        <v>3.72</v>
      </c>
      <c r="D1271">
        <v>2.37</v>
      </c>
      <c r="E1271">
        <v>2.9</v>
      </c>
      <c r="F1271">
        <v>4.38</v>
      </c>
      <c r="G1271">
        <v>2.94</v>
      </c>
      <c r="H1271">
        <v>7</v>
      </c>
      <c r="I1271">
        <v>40.9</v>
      </c>
      <c r="J1271">
        <v>57.5</v>
      </c>
      <c r="K1271">
        <v>52</v>
      </c>
      <c r="L1271">
        <v>15.7</v>
      </c>
      <c r="M1271">
        <v>5.29</v>
      </c>
      <c r="N1271">
        <v>4.54</v>
      </c>
    </row>
    <row r="1272" spans="2:14" x14ac:dyDescent="0.3">
      <c r="B1272">
        <v>18</v>
      </c>
      <c r="C1272">
        <v>3.63</v>
      </c>
      <c r="D1272">
        <v>2.37</v>
      </c>
      <c r="E1272">
        <v>3.01</v>
      </c>
      <c r="F1272">
        <v>4.1100000000000003</v>
      </c>
      <c r="G1272">
        <v>2.79</v>
      </c>
      <c r="H1272">
        <v>7.66</v>
      </c>
      <c r="I1272">
        <v>31.9</v>
      </c>
      <c r="J1272">
        <v>61.6</v>
      </c>
      <c r="K1272">
        <v>48.1</v>
      </c>
      <c r="L1272">
        <v>14.2</v>
      </c>
      <c r="M1272">
        <v>5.53</v>
      </c>
      <c r="N1272">
        <v>4.45</v>
      </c>
    </row>
    <row r="1273" spans="2:14" x14ac:dyDescent="0.3">
      <c r="B1273">
        <v>19</v>
      </c>
      <c r="C1273">
        <v>3.58</v>
      </c>
      <c r="D1273">
        <v>2.41</v>
      </c>
      <c r="E1273">
        <v>2.94</v>
      </c>
      <c r="F1273">
        <v>5.05</v>
      </c>
      <c r="G1273">
        <v>2.9</v>
      </c>
      <c r="H1273">
        <v>8.0299999999999994</v>
      </c>
      <c r="I1273">
        <v>64.7</v>
      </c>
      <c r="J1273">
        <v>64.400000000000006</v>
      </c>
      <c r="K1273">
        <v>48.4</v>
      </c>
      <c r="L1273">
        <v>13.8</v>
      </c>
      <c r="M1273">
        <v>6.13</v>
      </c>
      <c r="N1273">
        <v>4.3499999999999996</v>
      </c>
    </row>
    <row r="1274" spans="2:14" x14ac:dyDescent="0.3">
      <c r="B1274">
        <v>20</v>
      </c>
      <c r="C1274">
        <v>3.53</v>
      </c>
      <c r="D1274">
        <v>2.37</v>
      </c>
      <c r="E1274">
        <v>3.01</v>
      </c>
      <c r="F1274">
        <v>5.89</v>
      </c>
      <c r="G1274">
        <v>3.21</v>
      </c>
      <c r="H1274">
        <v>30.8</v>
      </c>
      <c r="I1274">
        <v>67.7</v>
      </c>
      <c r="J1274">
        <v>63</v>
      </c>
      <c r="K1274">
        <v>47.9</v>
      </c>
      <c r="L1274">
        <v>13.8</v>
      </c>
      <c r="M1274">
        <v>5.35</v>
      </c>
      <c r="N1274">
        <v>4.26</v>
      </c>
    </row>
    <row r="1275" spans="2:14" x14ac:dyDescent="0.3">
      <c r="B1275">
        <v>21</v>
      </c>
      <c r="C1275">
        <v>3.43</v>
      </c>
      <c r="D1275">
        <v>2.2599999999999998</v>
      </c>
      <c r="E1275">
        <v>3.01</v>
      </c>
      <c r="F1275">
        <v>7.37</v>
      </c>
      <c r="G1275">
        <v>3.01</v>
      </c>
      <c r="H1275">
        <v>19.899999999999999</v>
      </c>
      <c r="I1275">
        <v>67.3</v>
      </c>
      <c r="J1275">
        <v>62.1</v>
      </c>
      <c r="K1275">
        <v>50.7</v>
      </c>
      <c r="L1275">
        <v>13.2</v>
      </c>
      <c r="M1275">
        <v>6.31</v>
      </c>
      <c r="N1275">
        <v>4.1100000000000003</v>
      </c>
    </row>
    <row r="1276" spans="2:14" x14ac:dyDescent="0.3">
      <c r="B1276">
        <v>22</v>
      </c>
      <c r="C1276">
        <v>3.38</v>
      </c>
      <c r="D1276">
        <v>2.2599999999999998</v>
      </c>
      <c r="E1276">
        <v>3.09</v>
      </c>
      <c r="F1276">
        <v>7.22</v>
      </c>
      <c r="G1276">
        <v>3.01</v>
      </c>
      <c r="H1276">
        <v>20.2</v>
      </c>
      <c r="I1276">
        <v>94.1</v>
      </c>
      <c r="J1276">
        <v>65.8</v>
      </c>
      <c r="K1276">
        <v>45.8</v>
      </c>
      <c r="L1276">
        <v>13</v>
      </c>
      <c r="M1276">
        <v>4.6900000000000004</v>
      </c>
      <c r="N1276">
        <v>4.0599999999999996</v>
      </c>
    </row>
    <row r="1277" spans="2:14" x14ac:dyDescent="0.3">
      <c r="B1277">
        <v>23</v>
      </c>
      <c r="C1277">
        <v>3.29</v>
      </c>
      <c r="D1277">
        <v>2.2200000000000002</v>
      </c>
      <c r="E1277">
        <v>3.16</v>
      </c>
      <c r="F1277">
        <v>7.81</v>
      </c>
      <c r="G1277">
        <v>3.05</v>
      </c>
      <c r="H1277">
        <v>36.4</v>
      </c>
      <c r="I1277">
        <v>59.2</v>
      </c>
      <c r="J1277">
        <v>63.2</v>
      </c>
      <c r="K1277">
        <v>44.3</v>
      </c>
      <c r="L1277">
        <v>13.2</v>
      </c>
      <c r="M1277">
        <v>4.8099999999999996</v>
      </c>
      <c r="N1277">
        <v>3.96</v>
      </c>
    </row>
    <row r="1278" spans="2:14" x14ac:dyDescent="0.3">
      <c r="B1278">
        <v>24</v>
      </c>
      <c r="C1278">
        <v>3.29</v>
      </c>
      <c r="D1278">
        <v>2.19</v>
      </c>
      <c r="E1278">
        <v>3.24</v>
      </c>
      <c r="F1278">
        <v>9.2100000000000009</v>
      </c>
      <c r="G1278">
        <v>3.09</v>
      </c>
      <c r="H1278">
        <v>50.9</v>
      </c>
      <c r="I1278">
        <v>51.4</v>
      </c>
      <c r="J1278">
        <v>57.4</v>
      </c>
      <c r="K1278">
        <v>41.3</v>
      </c>
      <c r="L1278">
        <v>13.1</v>
      </c>
      <c r="M1278">
        <v>4.99</v>
      </c>
      <c r="N1278">
        <v>3.82</v>
      </c>
    </row>
    <row r="1279" spans="2:14" x14ac:dyDescent="0.3">
      <c r="B1279">
        <v>25</v>
      </c>
      <c r="C1279">
        <v>3.2</v>
      </c>
      <c r="D1279">
        <v>2.11</v>
      </c>
      <c r="E1279">
        <v>3.24</v>
      </c>
      <c r="F1279">
        <v>9.91</v>
      </c>
      <c r="G1279">
        <v>2.98</v>
      </c>
      <c r="H1279">
        <v>51.6</v>
      </c>
      <c r="I1279">
        <v>29.2</v>
      </c>
      <c r="J1279">
        <v>54.8</v>
      </c>
      <c r="K1279">
        <v>39.6</v>
      </c>
      <c r="L1279">
        <v>13</v>
      </c>
      <c r="M1279">
        <v>5.05</v>
      </c>
      <c r="N1279">
        <v>3.68</v>
      </c>
    </row>
    <row r="1280" spans="2:14" x14ac:dyDescent="0.3">
      <c r="B1280">
        <v>26</v>
      </c>
      <c r="C1280">
        <v>3.16</v>
      </c>
      <c r="D1280">
        <v>6.86</v>
      </c>
      <c r="E1280">
        <v>4.22</v>
      </c>
      <c r="F1280">
        <v>6.93</v>
      </c>
      <c r="G1280">
        <v>3.09</v>
      </c>
      <c r="H1280">
        <v>33.299999999999997</v>
      </c>
      <c r="I1280">
        <v>58.4</v>
      </c>
      <c r="J1280">
        <v>56.4</v>
      </c>
      <c r="K1280">
        <v>37.700000000000003</v>
      </c>
      <c r="L1280">
        <v>12.4</v>
      </c>
      <c r="M1280">
        <v>5.05</v>
      </c>
      <c r="N1280">
        <v>3.58</v>
      </c>
    </row>
    <row r="1281" spans="1:14" x14ac:dyDescent="0.3">
      <c r="B1281">
        <v>27</v>
      </c>
      <c r="C1281">
        <v>3.16</v>
      </c>
      <c r="D1281">
        <v>4.38</v>
      </c>
      <c r="E1281">
        <v>3.72</v>
      </c>
      <c r="F1281">
        <v>7.88</v>
      </c>
      <c r="G1281">
        <v>2.94</v>
      </c>
      <c r="H1281">
        <v>33.1</v>
      </c>
      <c r="I1281">
        <v>37.200000000000003</v>
      </c>
      <c r="J1281">
        <v>56.1</v>
      </c>
      <c r="K1281">
        <v>37.700000000000003</v>
      </c>
      <c r="L1281">
        <v>12</v>
      </c>
      <c r="M1281">
        <v>4.87</v>
      </c>
      <c r="N1281">
        <v>7.15</v>
      </c>
    </row>
    <row r="1282" spans="1:14" x14ac:dyDescent="0.3">
      <c r="B1282">
        <v>28</v>
      </c>
      <c r="C1282">
        <v>3.13</v>
      </c>
      <c r="D1282">
        <v>3.24</v>
      </c>
      <c r="E1282">
        <v>3.82</v>
      </c>
      <c r="F1282">
        <v>7.16</v>
      </c>
      <c r="G1282">
        <v>3.16</v>
      </c>
      <c r="H1282">
        <v>42</v>
      </c>
      <c r="I1282">
        <v>58.6</v>
      </c>
      <c r="J1282">
        <v>54.8</v>
      </c>
      <c r="K1282">
        <v>36.299999999999997</v>
      </c>
      <c r="L1282">
        <v>11.8</v>
      </c>
      <c r="M1282">
        <v>4.87</v>
      </c>
      <c r="N1282">
        <v>3.24</v>
      </c>
    </row>
    <row r="1283" spans="1:14" x14ac:dyDescent="0.3">
      <c r="B1283">
        <v>29</v>
      </c>
      <c r="C1283">
        <v>3.13</v>
      </c>
      <c r="E1283">
        <v>3.77</v>
      </c>
      <c r="F1283">
        <v>10.199999999999999</v>
      </c>
      <c r="G1283">
        <v>3.21</v>
      </c>
      <c r="H1283">
        <v>55.2</v>
      </c>
      <c r="I1283">
        <v>48.7</v>
      </c>
      <c r="J1283">
        <v>46.5</v>
      </c>
      <c r="K1283">
        <v>35.700000000000003</v>
      </c>
      <c r="L1283">
        <v>11</v>
      </c>
      <c r="M1283">
        <v>4.93</v>
      </c>
      <c r="N1283">
        <v>4.45</v>
      </c>
    </row>
    <row r="1284" spans="1:14" x14ac:dyDescent="0.3">
      <c r="B1284">
        <v>30</v>
      </c>
      <c r="C1284">
        <v>3.05</v>
      </c>
      <c r="E1284">
        <v>3.87</v>
      </c>
      <c r="F1284">
        <v>5.15</v>
      </c>
      <c r="G1284">
        <v>3.2</v>
      </c>
      <c r="H1284">
        <v>63</v>
      </c>
      <c r="I1284">
        <v>122</v>
      </c>
      <c r="J1284">
        <v>46</v>
      </c>
      <c r="K1284">
        <v>34.9</v>
      </c>
      <c r="L1284">
        <v>7.81</v>
      </c>
      <c r="M1284">
        <v>4.99</v>
      </c>
      <c r="N1284">
        <v>3.13</v>
      </c>
    </row>
    <row r="1285" spans="1:14" x14ac:dyDescent="0.3">
      <c r="B1285">
        <v>31</v>
      </c>
      <c r="C1285">
        <v>3.05</v>
      </c>
      <c r="E1285">
        <v>4.0599999999999996</v>
      </c>
      <c r="G1285">
        <v>3.09</v>
      </c>
      <c r="I1285">
        <v>196</v>
      </c>
      <c r="J1285">
        <v>49.1</v>
      </c>
      <c r="L1285">
        <v>8.61</v>
      </c>
      <c r="N1285">
        <v>3.01</v>
      </c>
    </row>
    <row r="1288" spans="1:14" x14ac:dyDescent="0.3">
      <c r="A1288">
        <v>2004</v>
      </c>
      <c r="B1288">
        <v>1</v>
      </c>
      <c r="C1288">
        <v>4.87</v>
      </c>
      <c r="D1288">
        <v>3.63</v>
      </c>
      <c r="E1288">
        <v>2.75</v>
      </c>
      <c r="F1288">
        <v>2.6</v>
      </c>
      <c r="G1288">
        <v>4.4000000000000004</v>
      </c>
      <c r="H1288">
        <v>7.08</v>
      </c>
      <c r="I1288">
        <v>25.2</v>
      </c>
      <c r="J1288">
        <v>54.8</v>
      </c>
      <c r="K1288">
        <v>82.2</v>
      </c>
      <c r="L1288">
        <v>71.8</v>
      </c>
      <c r="M1288">
        <v>17</v>
      </c>
      <c r="N1288">
        <v>7.56</v>
      </c>
    </row>
    <row r="1289" spans="1:14" x14ac:dyDescent="0.3">
      <c r="B1289">
        <v>2</v>
      </c>
      <c r="C1289">
        <v>4.6900000000000004</v>
      </c>
      <c r="D1289">
        <v>3.63</v>
      </c>
      <c r="E1289">
        <v>2.4900000000000002</v>
      </c>
      <c r="F1289">
        <v>2.81</v>
      </c>
      <c r="G1289">
        <v>3.72</v>
      </c>
      <c r="H1289">
        <v>9.07</v>
      </c>
      <c r="I1289">
        <v>32.4</v>
      </c>
      <c r="J1289">
        <v>62.4</v>
      </c>
      <c r="K1289">
        <v>81.8</v>
      </c>
      <c r="L1289">
        <v>65.2</v>
      </c>
      <c r="M1289">
        <v>15.9</v>
      </c>
      <c r="N1289">
        <v>6.96</v>
      </c>
    </row>
    <row r="1290" spans="1:14" x14ac:dyDescent="0.3">
      <c r="B1290">
        <v>3</v>
      </c>
      <c r="C1290">
        <v>4.6900000000000004</v>
      </c>
      <c r="D1290">
        <v>3.48</v>
      </c>
      <c r="E1290">
        <v>2.6</v>
      </c>
      <c r="F1290">
        <v>2.86</v>
      </c>
      <c r="G1290">
        <v>3.96</v>
      </c>
      <c r="H1290">
        <v>10.7</v>
      </c>
      <c r="I1290">
        <v>32.4</v>
      </c>
      <c r="J1290">
        <v>89.2</v>
      </c>
      <c r="K1290">
        <v>75.7</v>
      </c>
      <c r="L1290">
        <v>55.6</v>
      </c>
      <c r="M1290">
        <v>19.7</v>
      </c>
      <c r="N1290">
        <v>6.17</v>
      </c>
    </row>
    <row r="1291" spans="1:14" x14ac:dyDescent="0.3">
      <c r="B1291">
        <v>4</v>
      </c>
      <c r="C1291">
        <v>4.54</v>
      </c>
      <c r="D1291">
        <v>3.38</v>
      </c>
      <c r="E1291">
        <v>2.56</v>
      </c>
      <c r="F1291">
        <v>2.4500000000000002</v>
      </c>
      <c r="G1291">
        <v>4.0599999999999996</v>
      </c>
      <c r="H1291">
        <v>12.8</v>
      </c>
      <c r="I1291">
        <v>34.200000000000003</v>
      </c>
      <c r="J1291">
        <v>80.7</v>
      </c>
      <c r="K1291">
        <v>73.099999999999994</v>
      </c>
      <c r="L1291">
        <v>45.9</v>
      </c>
      <c r="M1291">
        <v>19.2</v>
      </c>
      <c r="N1291">
        <v>5.74</v>
      </c>
    </row>
    <row r="1292" spans="1:14" x14ac:dyDescent="0.3">
      <c r="B1292">
        <v>5</v>
      </c>
      <c r="C1292">
        <v>4.3</v>
      </c>
      <c r="D1292">
        <v>3.43</v>
      </c>
      <c r="E1292">
        <v>2.64</v>
      </c>
      <c r="F1292">
        <v>2.37</v>
      </c>
      <c r="G1292">
        <v>3.82</v>
      </c>
      <c r="H1292">
        <v>9.85</v>
      </c>
      <c r="I1292">
        <v>31.7</v>
      </c>
      <c r="J1292">
        <v>73.900000000000006</v>
      </c>
      <c r="K1292">
        <v>74.7</v>
      </c>
      <c r="L1292">
        <v>48.2</v>
      </c>
      <c r="M1292">
        <v>18.7</v>
      </c>
      <c r="N1292">
        <v>5.23</v>
      </c>
    </row>
    <row r="1293" spans="1:14" x14ac:dyDescent="0.3">
      <c r="B1293">
        <v>6</v>
      </c>
      <c r="C1293">
        <v>3.92</v>
      </c>
      <c r="D1293">
        <v>3.24</v>
      </c>
      <c r="E1293">
        <v>2.41</v>
      </c>
      <c r="F1293">
        <v>2.4900000000000002</v>
      </c>
      <c r="G1293">
        <v>4.4000000000000004</v>
      </c>
      <c r="H1293">
        <v>7.37</v>
      </c>
      <c r="I1293">
        <v>32.4</v>
      </c>
      <c r="J1293">
        <v>78.099999999999994</v>
      </c>
      <c r="K1293">
        <v>80.099999999999994</v>
      </c>
      <c r="L1293">
        <v>45.9</v>
      </c>
      <c r="M1293">
        <v>17.8</v>
      </c>
      <c r="N1293">
        <v>5.3</v>
      </c>
    </row>
    <row r="1294" spans="1:14" x14ac:dyDescent="0.3">
      <c r="B1294">
        <v>7</v>
      </c>
      <c r="C1294">
        <v>3.96</v>
      </c>
      <c r="D1294">
        <v>3.16</v>
      </c>
      <c r="E1294">
        <v>2.64</v>
      </c>
      <c r="F1294">
        <v>3.29</v>
      </c>
      <c r="G1294">
        <v>4.59</v>
      </c>
      <c r="H1294">
        <v>8.32</v>
      </c>
      <c r="I1294">
        <v>33.9</v>
      </c>
      <c r="J1294">
        <v>84.1</v>
      </c>
      <c r="K1294">
        <v>74.400000000000006</v>
      </c>
      <c r="L1294">
        <v>43.6</v>
      </c>
      <c r="M1294">
        <v>17.399999999999999</v>
      </c>
      <c r="N1294">
        <v>4.82</v>
      </c>
    </row>
    <row r="1295" spans="1:14" x14ac:dyDescent="0.3">
      <c r="B1295">
        <v>8</v>
      </c>
      <c r="C1295">
        <v>3.87</v>
      </c>
      <c r="D1295">
        <v>3.2</v>
      </c>
      <c r="E1295">
        <v>2.52</v>
      </c>
      <c r="F1295">
        <v>2.9</v>
      </c>
      <c r="G1295">
        <v>4.16</v>
      </c>
      <c r="H1295">
        <v>10.8</v>
      </c>
      <c r="I1295">
        <v>38.9</v>
      </c>
      <c r="J1295">
        <v>82.8</v>
      </c>
      <c r="K1295">
        <v>67.3</v>
      </c>
      <c r="L1295">
        <v>44.4</v>
      </c>
      <c r="M1295">
        <v>16.100000000000001</v>
      </c>
      <c r="N1295">
        <v>4.1900000000000004</v>
      </c>
    </row>
    <row r="1296" spans="1:14" x14ac:dyDescent="0.3">
      <c r="B1296">
        <v>9</v>
      </c>
      <c r="C1296">
        <v>4.01</v>
      </c>
      <c r="D1296">
        <v>3.16</v>
      </c>
      <c r="E1296">
        <v>2.4900000000000002</v>
      </c>
      <c r="F1296">
        <v>2.6</v>
      </c>
      <c r="G1296">
        <v>4.3499999999999996</v>
      </c>
      <c r="H1296">
        <v>9.56</v>
      </c>
      <c r="I1296">
        <v>49.1</v>
      </c>
      <c r="J1296">
        <v>83.8</v>
      </c>
      <c r="K1296">
        <v>95.3</v>
      </c>
      <c r="L1296">
        <v>43.6</v>
      </c>
      <c r="M1296">
        <v>16.5</v>
      </c>
      <c r="N1296">
        <v>4.4000000000000004</v>
      </c>
    </row>
    <row r="1297" spans="2:14" x14ac:dyDescent="0.3">
      <c r="B1297">
        <v>10</v>
      </c>
      <c r="C1297">
        <v>4.01</v>
      </c>
      <c r="D1297">
        <v>3.13</v>
      </c>
      <c r="E1297">
        <v>2.4900000000000002</v>
      </c>
      <c r="F1297">
        <v>2.4500000000000002</v>
      </c>
      <c r="G1297">
        <v>4.3499999999999996</v>
      </c>
      <c r="H1297">
        <v>9.39</v>
      </c>
      <c r="I1297">
        <v>62.7</v>
      </c>
      <c r="J1297">
        <v>108</v>
      </c>
      <c r="K1297">
        <v>84</v>
      </c>
      <c r="L1297">
        <v>42.9</v>
      </c>
      <c r="M1297">
        <v>13.7</v>
      </c>
      <c r="N1297">
        <v>4.33</v>
      </c>
    </row>
    <row r="1298" spans="2:14" x14ac:dyDescent="0.3">
      <c r="B1298">
        <v>11</v>
      </c>
      <c r="C1298">
        <v>4.1100000000000003</v>
      </c>
      <c r="D1298">
        <v>3.25</v>
      </c>
      <c r="E1298">
        <v>2.64</v>
      </c>
      <c r="F1298">
        <v>2.56</v>
      </c>
      <c r="G1298">
        <v>4.01</v>
      </c>
      <c r="H1298">
        <v>7.59</v>
      </c>
      <c r="I1298">
        <v>53.3</v>
      </c>
      <c r="J1298">
        <v>76.099999999999994</v>
      </c>
      <c r="K1298">
        <v>87.5</v>
      </c>
      <c r="L1298">
        <v>42.4</v>
      </c>
      <c r="M1298">
        <v>14.1</v>
      </c>
      <c r="N1298">
        <v>3.99</v>
      </c>
    </row>
    <row r="1299" spans="2:14" x14ac:dyDescent="0.3">
      <c r="B1299">
        <v>12</v>
      </c>
      <c r="C1299">
        <v>4.3</v>
      </c>
      <c r="D1299">
        <v>3.34</v>
      </c>
      <c r="E1299">
        <v>2.4900000000000002</v>
      </c>
      <c r="F1299">
        <v>2.68</v>
      </c>
      <c r="G1299">
        <v>4.1100000000000003</v>
      </c>
      <c r="H1299">
        <v>9.4700000000000006</v>
      </c>
      <c r="I1299">
        <v>47.2</v>
      </c>
      <c r="J1299">
        <v>70.8</v>
      </c>
      <c r="K1299">
        <v>72.400000000000006</v>
      </c>
      <c r="L1299">
        <v>40.799999999999997</v>
      </c>
      <c r="M1299">
        <v>14.1</v>
      </c>
      <c r="N1299">
        <v>3.26</v>
      </c>
    </row>
    <row r="1300" spans="2:14" x14ac:dyDescent="0.3">
      <c r="B1300">
        <v>13</v>
      </c>
      <c r="C1300">
        <v>4.16</v>
      </c>
      <c r="D1300">
        <v>3.43</v>
      </c>
      <c r="E1300">
        <v>2.56</v>
      </c>
      <c r="F1300">
        <v>2.83</v>
      </c>
      <c r="G1300">
        <v>3.48</v>
      </c>
      <c r="H1300">
        <v>8.7200000000000006</v>
      </c>
      <c r="I1300">
        <v>40.700000000000003</v>
      </c>
      <c r="J1300">
        <v>70.099999999999994</v>
      </c>
      <c r="K1300">
        <v>76.7</v>
      </c>
      <c r="L1300">
        <v>41.5</v>
      </c>
      <c r="M1300">
        <v>16.100000000000001</v>
      </c>
      <c r="N1300">
        <v>3.1</v>
      </c>
    </row>
    <row r="1301" spans="2:14" x14ac:dyDescent="0.3">
      <c r="B1301">
        <v>14</v>
      </c>
      <c r="C1301">
        <v>4.3</v>
      </c>
      <c r="D1301">
        <v>3.29</v>
      </c>
      <c r="E1301">
        <v>2.4500000000000002</v>
      </c>
      <c r="F1301">
        <v>2.4500000000000002</v>
      </c>
      <c r="G1301">
        <v>3.43</v>
      </c>
      <c r="H1301">
        <v>9.3000000000000007</v>
      </c>
      <c r="I1301">
        <v>39.4</v>
      </c>
      <c r="J1301">
        <v>61.3</v>
      </c>
      <c r="K1301">
        <v>64.3</v>
      </c>
      <c r="L1301">
        <v>40.1</v>
      </c>
      <c r="M1301">
        <v>17</v>
      </c>
      <c r="N1301">
        <v>3.8</v>
      </c>
    </row>
    <row r="1302" spans="2:14" x14ac:dyDescent="0.3">
      <c r="B1302">
        <v>15</v>
      </c>
      <c r="C1302">
        <v>4.3</v>
      </c>
      <c r="D1302">
        <v>3.09</v>
      </c>
      <c r="E1302">
        <v>2.4900000000000002</v>
      </c>
      <c r="F1302">
        <v>2.37</v>
      </c>
      <c r="G1302">
        <v>3.95</v>
      </c>
      <c r="H1302">
        <v>9.82</v>
      </c>
      <c r="I1302">
        <v>37.299999999999997</v>
      </c>
      <c r="J1302">
        <v>57.2</v>
      </c>
      <c r="K1302">
        <v>61.3</v>
      </c>
      <c r="L1302">
        <v>38.9</v>
      </c>
      <c r="M1302">
        <v>17.3</v>
      </c>
      <c r="N1302">
        <v>4.75</v>
      </c>
    </row>
    <row r="1303" spans="2:14" x14ac:dyDescent="0.3">
      <c r="B1303">
        <v>16</v>
      </c>
      <c r="C1303">
        <v>4.3</v>
      </c>
      <c r="D1303">
        <v>2.94</v>
      </c>
      <c r="E1303">
        <v>2.71</v>
      </c>
      <c r="F1303">
        <v>2.37</v>
      </c>
      <c r="G1303">
        <v>7.88</v>
      </c>
      <c r="H1303">
        <v>11.1</v>
      </c>
      <c r="I1303">
        <v>37.1</v>
      </c>
      <c r="J1303">
        <v>59.4</v>
      </c>
      <c r="K1303">
        <v>57</v>
      </c>
      <c r="L1303">
        <v>38.700000000000003</v>
      </c>
      <c r="M1303">
        <v>18.3</v>
      </c>
      <c r="N1303">
        <v>5.91</v>
      </c>
    </row>
    <row r="1304" spans="2:14" x14ac:dyDescent="0.3">
      <c r="B1304">
        <v>17</v>
      </c>
      <c r="C1304">
        <v>4.45</v>
      </c>
      <c r="D1304">
        <v>3.01</v>
      </c>
      <c r="E1304">
        <v>2.4900000000000002</v>
      </c>
      <c r="F1304">
        <v>2.34</v>
      </c>
      <c r="G1304">
        <v>11.1</v>
      </c>
      <c r="H1304">
        <v>11.1</v>
      </c>
      <c r="I1304">
        <v>33.4</v>
      </c>
      <c r="J1304">
        <v>86</v>
      </c>
      <c r="K1304">
        <v>54.1</v>
      </c>
      <c r="L1304">
        <v>31.8</v>
      </c>
      <c r="M1304">
        <v>17.8</v>
      </c>
      <c r="N1304">
        <v>6.17</v>
      </c>
    </row>
    <row r="1305" spans="2:14" x14ac:dyDescent="0.3">
      <c r="B1305">
        <v>18</v>
      </c>
      <c r="C1305">
        <v>3.24</v>
      </c>
      <c r="D1305">
        <v>2.94</v>
      </c>
      <c r="E1305">
        <v>2.6</v>
      </c>
      <c r="F1305">
        <v>2.4900000000000002</v>
      </c>
      <c r="G1305">
        <v>8.18</v>
      </c>
      <c r="H1305">
        <v>11.8</v>
      </c>
      <c r="I1305">
        <v>40.9</v>
      </c>
      <c r="J1305">
        <v>94.8</v>
      </c>
      <c r="K1305">
        <v>52.1</v>
      </c>
      <c r="L1305">
        <v>28.8</v>
      </c>
      <c r="M1305">
        <v>16.8</v>
      </c>
      <c r="N1305">
        <v>7.32</v>
      </c>
    </row>
    <row r="1306" spans="2:14" x14ac:dyDescent="0.3">
      <c r="B1306">
        <v>19</v>
      </c>
      <c r="C1306">
        <v>3.2</v>
      </c>
      <c r="D1306">
        <v>2.79</v>
      </c>
      <c r="E1306">
        <v>3.01</v>
      </c>
      <c r="F1306">
        <v>2.64</v>
      </c>
      <c r="G1306">
        <v>7.15</v>
      </c>
      <c r="H1306">
        <v>15.7</v>
      </c>
      <c r="I1306">
        <v>42.4</v>
      </c>
      <c r="J1306">
        <v>87.9</v>
      </c>
      <c r="K1306">
        <v>54.9</v>
      </c>
      <c r="L1306">
        <v>25.2</v>
      </c>
      <c r="M1306">
        <v>13.3</v>
      </c>
      <c r="N1306">
        <v>7.69</v>
      </c>
    </row>
    <row r="1307" spans="2:14" x14ac:dyDescent="0.3">
      <c r="B1307">
        <v>20</v>
      </c>
      <c r="C1307">
        <v>3.09</v>
      </c>
      <c r="D1307">
        <v>2.83</v>
      </c>
      <c r="E1307">
        <v>2.75</v>
      </c>
      <c r="F1307">
        <v>2.37</v>
      </c>
      <c r="G1307">
        <v>8.25</v>
      </c>
      <c r="H1307">
        <v>21.5</v>
      </c>
      <c r="I1307">
        <v>39.6</v>
      </c>
      <c r="J1307">
        <v>88.2</v>
      </c>
      <c r="K1307">
        <v>51.3</v>
      </c>
      <c r="L1307">
        <v>26.7</v>
      </c>
      <c r="M1307">
        <v>12.9</v>
      </c>
      <c r="N1307">
        <v>15.6</v>
      </c>
    </row>
    <row r="1308" spans="2:14" x14ac:dyDescent="0.3">
      <c r="B1308">
        <v>21</v>
      </c>
      <c r="C1308">
        <v>3.63</v>
      </c>
      <c r="D1308">
        <v>2.71</v>
      </c>
      <c r="E1308">
        <v>2.64</v>
      </c>
      <c r="F1308">
        <v>2.4900000000000002</v>
      </c>
      <c r="G1308">
        <v>6.93</v>
      </c>
      <c r="H1308">
        <v>24.8</v>
      </c>
      <c r="I1308">
        <v>37.9</v>
      </c>
      <c r="J1308">
        <v>90.4</v>
      </c>
      <c r="K1308">
        <v>54.4</v>
      </c>
      <c r="L1308">
        <v>20.9</v>
      </c>
      <c r="M1308">
        <v>11.8</v>
      </c>
      <c r="N1308">
        <v>15.8</v>
      </c>
    </row>
    <row r="1309" spans="2:14" x14ac:dyDescent="0.3">
      <c r="B1309">
        <v>22</v>
      </c>
      <c r="C1309">
        <v>3.48</v>
      </c>
      <c r="D1309">
        <v>2.94</v>
      </c>
      <c r="E1309">
        <v>2.56</v>
      </c>
      <c r="F1309">
        <v>2.64</v>
      </c>
      <c r="G1309">
        <v>6.25</v>
      </c>
      <c r="H1309">
        <v>32.6</v>
      </c>
      <c r="I1309">
        <v>35.700000000000003</v>
      </c>
      <c r="J1309">
        <v>82.5</v>
      </c>
      <c r="K1309">
        <v>51.3</v>
      </c>
      <c r="L1309">
        <v>20.100000000000001</v>
      </c>
      <c r="M1309">
        <v>12.3</v>
      </c>
      <c r="N1309">
        <v>8.9600000000000009</v>
      </c>
    </row>
    <row r="1310" spans="2:14" x14ac:dyDescent="0.3">
      <c r="B1310">
        <v>23</v>
      </c>
      <c r="C1310">
        <v>3.29</v>
      </c>
      <c r="D1310">
        <v>3.16</v>
      </c>
      <c r="E1310">
        <v>2.56</v>
      </c>
      <c r="F1310">
        <v>3.2</v>
      </c>
      <c r="G1310">
        <v>6.13</v>
      </c>
      <c r="H1310">
        <v>20.9</v>
      </c>
      <c r="I1310">
        <v>35.9</v>
      </c>
      <c r="J1310">
        <v>74.400000000000006</v>
      </c>
      <c r="K1310">
        <v>52.7</v>
      </c>
      <c r="L1310">
        <v>19.5</v>
      </c>
      <c r="M1310">
        <v>11.4</v>
      </c>
      <c r="N1310">
        <v>13.4</v>
      </c>
    </row>
    <row r="1311" spans="2:14" x14ac:dyDescent="0.3">
      <c r="B1311">
        <v>24</v>
      </c>
      <c r="C1311">
        <v>3.63</v>
      </c>
      <c r="D1311">
        <v>2.9</v>
      </c>
      <c r="E1311">
        <v>2.56</v>
      </c>
      <c r="F1311">
        <v>3.38</v>
      </c>
      <c r="G1311">
        <v>6.43</v>
      </c>
      <c r="H1311">
        <v>20.5</v>
      </c>
      <c r="I1311">
        <v>41.8</v>
      </c>
      <c r="J1311">
        <v>81.099999999999994</v>
      </c>
      <c r="K1311">
        <v>49</v>
      </c>
      <c r="L1311">
        <v>21.3</v>
      </c>
      <c r="M1311">
        <v>10.5</v>
      </c>
      <c r="N1311">
        <v>8.57</v>
      </c>
    </row>
    <row r="1312" spans="2:14" x14ac:dyDescent="0.3">
      <c r="B1312">
        <v>25</v>
      </c>
      <c r="C1312">
        <v>3.82</v>
      </c>
      <c r="D1312">
        <v>2.83</v>
      </c>
      <c r="E1312">
        <v>2.64</v>
      </c>
      <c r="F1312">
        <v>3.25</v>
      </c>
      <c r="G1312">
        <v>7.15</v>
      </c>
      <c r="H1312">
        <v>19.100000000000001</v>
      </c>
      <c r="I1312">
        <v>52.3</v>
      </c>
      <c r="J1312">
        <v>80.099999999999994</v>
      </c>
      <c r="K1312">
        <v>51.1</v>
      </c>
      <c r="L1312">
        <v>20.399999999999999</v>
      </c>
      <c r="M1312">
        <v>10.1</v>
      </c>
      <c r="N1312">
        <v>7.74</v>
      </c>
    </row>
    <row r="1313" spans="1:14" x14ac:dyDescent="0.3">
      <c r="B1313">
        <v>26</v>
      </c>
      <c r="C1313">
        <v>3.72</v>
      </c>
      <c r="D1313">
        <v>2.79</v>
      </c>
      <c r="E1313">
        <v>2.6</v>
      </c>
      <c r="F1313">
        <v>3.29</v>
      </c>
      <c r="G1313">
        <v>6.19</v>
      </c>
      <c r="H1313">
        <v>18.7</v>
      </c>
      <c r="I1313">
        <v>52.5</v>
      </c>
      <c r="J1313">
        <v>78.099999999999994</v>
      </c>
      <c r="K1313">
        <v>50.3</v>
      </c>
      <c r="L1313">
        <v>18.7</v>
      </c>
      <c r="M1313">
        <v>9.83</v>
      </c>
      <c r="N1313">
        <v>7.39</v>
      </c>
    </row>
    <row r="1314" spans="1:14" x14ac:dyDescent="0.3">
      <c r="B1314">
        <v>27</v>
      </c>
      <c r="C1314">
        <v>3.72</v>
      </c>
      <c r="D1314">
        <v>2.71</v>
      </c>
      <c r="E1314">
        <v>2.64</v>
      </c>
      <c r="F1314">
        <v>3.43</v>
      </c>
      <c r="G1314">
        <v>6.25</v>
      </c>
      <c r="H1314">
        <v>20.399999999999999</v>
      </c>
      <c r="I1314">
        <v>47.9</v>
      </c>
      <c r="J1314">
        <v>64.2</v>
      </c>
      <c r="K1314">
        <v>46.7</v>
      </c>
      <c r="L1314">
        <v>19.2</v>
      </c>
      <c r="M1314">
        <v>9.31</v>
      </c>
      <c r="N1314">
        <v>13</v>
      </c>
    </row>
    <row r="1315" spans="1:14" x14ac:dyDescent="0.3">
      <c r="B1315">
        <v>28</v>
      </c>
      <c r="C1315">
        <v>3.68</v>
      </c>
      <c r="D1315">
        <v>3.09</v>
      </c>
      <c r="E1315">
        <v>2.56</v>
      </c>
      <c r="F1315">
        <v>3.48</v>
      </c>
      <c r="G1315">
        <v>4.5</v>
      </c>
      <c r="H1315">
        <v>19.7</v>
      </c>
      <c r="I1315">
        <v>62.9</v>
      </c>
      <c r="J1315">
        <v>88.3</v>
      </c>
      <c r="K1315">
        <v>44.4</v>
      </c>
      <c r="L1315">
        <v>20.6</v>
      </c>
      <c r="M1315">
        <v>8.57</v>
      </c>
      <c r="N1315">
        <v>7.13</v>
      </c>
    </row>
    <row r="1316" spans="1:14" x14ac:dyDescent="0.3">
      <c r="B1316">
        <v>29</v>
      </c>
      <c r="C1316">
        <v>3.68</v>
      </c>
      <c r="D1316">
        <v>2.94</v>
      </c>
      <c r="E1316">
        <v>2.6</v>
      </c>
      <c r="F1316">
        <v>3.58</v>
      </c>
      <c r="G1316">
        <v>4.87</v>
      </c>
      <c r="H1316">
        <v>20.5</v>
      </c>
      <c r="I1316">
        <v>65.2</v>
      </c>
      <c r="J1316">
        <v>101</v>
      </c>
      <c r="K1316">
        <v>49.8</v>
      </c>
      <c r="L1316">
        <v>21.1</v>
      </c>
      <c r="M1316">
        <v>8.2799999999999994</v>
      </c>
      <c r="N1316">
        <v>6.61</v>
      </c>
    </row>
    <row r="1317" spans="1:14" x14ac:dyDescent="0.3">
      <c r="B1317">
        <v>30</v>
      </c>
      <c r="C1317">
        <v>3.68</v>
      </c>
      <c r="E1317">
        <v>2.6</v>
      </c>
      <c r="F1317">
        <v>3.96</v>
      </c>
      <c r="G1317">
        <v>5.59</v>
      </c>
      <c r="H1317">
        <v>19</v>
      </c>
      <c r="I1317">
        <v>75.2</v>
      </c>
      <c r="J1317">
        <v>92</v>
      </c>
      <c r="K1317">
        <v>52</v>
      </c>
      <c r="L1317">
        <v>20.399999999999999</v>
      </c>
      <c r="M1317">
        <v>7.48</v>
      </c>
      <c r="N1317">
        <v>8.2799999999999994</v>
      </c>
    </row>
    <row r="1318" spans="1:14" x14ac:dyDescent="0.3">
      <c r="B1318">
        <v>31</v>
      </c>
      <c r="C1318">
        <v>3.53</v>
      </c>
      <c r="E1318">
        <v>2.56</v>
      </c>
      <c r="G1318">
        <v>6.78</v>
      </c>
      <c r="I1318">
        <v>55.9</v>
      </c>
      <c r="J1318">
        <v>76.400000000000006</v>
      </c>
      <c r="L1318">
        <v>18.7</v>
      </c>
      <c r="N1318">
        <v>7.48</v>
      </c>
    </row>
    <row r="1321" spans="1:14" x14ac:dyDescent="0.3">
      <c r="A1321">
        <v>2005</v>
      </c>
      <c r="B1321">
        <v>1</v>
      </c>
      <c r="C1321">
        <v>7.56</v>
      </c>
      <c r="D1321">
        <v>6</v>
      </c>
      <c r="E1321">
        <v>5.03</v>
      </c>
      <c r="F1321">
        <v>5.67</v>
      </c>
      <c r="G1321">
        <v>4.68</v>
      </c>
      <c r="H1321">
        <v>5.58</v>
      </c>
      <c r="I1321">
        <v>12.8</v>
      </c>
      <c r="J1321">
        <v>71.2</v>
      </c>
      <c r="K1321">
        <v>75.7</v>
      </c>
      <c r="L1321">
        <v>23.3</v>
      </c>
      <c r="M1321">
        <v>17</v>
      </c>
      <c r="N1321">
        <v>9.83</v>
      </c>
    </row>
    <row r="1322" spans="1:14" x14ac:dyDescent="0.3">
      <c r="B1322">
        <v>2</v>
      </c>
      <c r="C1322">
        <v>7.22</v>
      </c>
      <c r="D1322">
        <v>6.52</v>
      </c>
      <c r="E1322">
        <v>4.82</v>
      </c>
      <c r="F1322">
        <v>5.91</v>
      </c>
      <c r="G1322">
        <v>5.67</v>
      </c>
      <c r="H1322">
        <v>5.23</v>
      </c>
      <c r="I1322">
        <v>15.1</v>
      </c>
      <c r="J1322">
        <v>71.2</v>
      </c>
      <c r="K1322">
        <v>118</v>
      </c>
      <c r="L1322">
        <v>23.6</v>
      </c>
      <c r="M1322">
        <v>17.399999999999999</v>
      </c>
      <c r="N1322">
        <v>10.8</v>
      </c>
    </row>
    <row r="1323" spans="1:14" x14ac:dyDescent="0.3">
      <c r="B1323">
        <v>3</v>
      </c>
      <c r="C1323">
        <v>6.78</v>
      </c>
      <c r="D1323">
        <v>5.91</v>
      </c>
      <c r="E1323">
        <v>4.26</v>
      </c>
      <c r="F1323">
        <v>5.44</v>
      </c>
      <c r="G1323">
        <v>5.16</v>
      </c>
      <c r="H1323">
        <v>5.3</v>
      </c>
      <c r="I1323">
        <v>20.100000000000001</v>
      </c>
      <c r="J1323">
        <v>68.8</v>
      </c>
      <c r="K1323">
        <v>103</v>
      </c>
      <c r="L1323">
        <v>22.4</v>
      </c>
      <c r="M1323">
        <v>16.5</v>
      </c>
      <c r="N1323">
        <v>10.1</v>
      </c>
    </row>
    <row r="1324" spans="1:14" x14ac:dyDescent="0.3">
      <c r="B1324">
        <v>4</v>
      </c>
      <c r="C1324">
        <v>6.52</v>
      </c>
      <c r="D1324">
        <v>5.91</v>
      </c>
      <c r="E1324">
        <v>4.8899999999999997</v>
      </c>
      <c r="F1324">
        <v>4.96</v>
      </c>
      <c r="G1324">
        <v>4.8899999999999997</v>
      </c>
      <c r="H1324">
        <v>5.44</v>
      </c>
      <c r="I1324">
        <v>20.9</v>
      </c>
      <c r="J1324">
        <v>67.900000000000006</v>
      </c>
      <c r="K1324">
        <v>94.7</v>
      </c>
      <c r="L1324">
        <v>21.4</v>
      </c>
      <c r="M1324">
        <v>16.100000000000001</v>
      </c>
      <c r="N1324">
        <v>9.31</v>
      </c>
    </row>
    <row r="1325" spans="1:14" x14ac:dyDescent="0.3">
      <c r="B1325">
        <v>5</v>
      </c>
      <c r="C1325">
        <v>8.57</v>
      </c>
      <c r="D1325">
        <v>5.82</v>
      </c>
      <c r="E1325">
        <v>4.8899999999999997</v>
      </c>
      <c r="F1325">
        <v>5.16</v>
      </c>
      <c r="G1325">
        <v>4.54</v>
      </c>
      <c r="H1325">
        <v>5.58</v>
      </c>
      <c r="I1325">
        <v>18.7</v>
      </c>
      <c r="J1325">
        <v>65.5</v>
      </c>
      <c r="K1325">
        <v>95.1</v>
      </c>
      <c r="L1325">
        <v>19.600000000000001</v>
      </c>
      <c r="M1325">
        <v>14.8</v>
      </c>
      <c r="N1325">
        <v>8.89</v>
      </c>
    </row>
    <row r="1326" spans="1:14" x14ac:dyDescent="0.3">
      <c r="B1326">
        <v>6</v>
      </c>
      <c r="C1326">
        <v>6.96</v>
      </c>
      <c r="D1326">
        <v>5.44</v>
      </c>
      <c r="E1326">
        <v>4.82</v>
      </c>
      <c r="F1326">
        <v>5.51</v>
      </c>
      <c r="G1326">
        <v>5.03</v>
      </c>
      <c r="H1326">
        <v>5.3</v>
      </c>
      <c r="I1326">
        <v>19.600000000000001</v>
      </c>
      <c r="J1326">
        <v>73.099999999999994</v>
      </c>
      <c r="K1326">
        <v>88.9</v>
      </c>
      <c r="L1326">
        <v>25.3</v>
      </c>
      <c r="M1326">
        <v>13</v>
      </c>
      <c r="N1326">
        <v>8.57</v>
      </c>
    </row>
    <row r="1327" spans="1:14" x14ac:dyDescent="0.3">
      <c r="B1327">
        <v>7</v>
      </c>
      <c r="C1327">
        <v>6.96</v>
      </c>
      <c r="D1327">
        <v>5.74</v>
      </c>
      <c r="E1327">
        <v>5.44</v>
      </c>
      <c r="F1327">
        <v>5.37</v>
      </c>
      <c r="G1327">
        <v>5.23</v>
      </c>
      <c r="H1327">
        <v>6.52</v>
      </c>
      <c r="I1327">
        <v>20.399999999999999</v>
      </c>
      <c r="J1327">
        <v>103</v>
      </c>
      <c r="K1327">
        <v>63.8</v>
      </c>
      <c r="L1327">
        <v>33.4</v>
      </c>
      <c r="M1327">
        <v>9.83</v>
      </c>
      <c r="N1327">
        <v>8.26</v>
      </c>
    </row>
    <row r="1328" spans="1:14" x14ac:dyDescent="0.3">
      <c r="B1328">
        <v>8</v>
      </c>
      <c r="C1328">
        <v>6</v>
      </c>
      <c r="D1328">
        <v>5.44</v>
      </c>
      <c r="E1328">
        <v>5.23</v>
      </c>
      <c r="F1328">
        <v>5.23</v>
      </c>
      <c r="G1328">
        <v>5.23</v>
      </c>
      <c r="H1328">
        <v>5.37</v>
      </c>
      <c r="I1328">
        <v>23.4</v>
      </c>
      <c r="J1328">
        <v>75.7</v>
      </c>
      <c r="K1328">
        <v>48.2</v>
      </c>
      <c r="L1328">
        <v>31.4</v>
      </c>
      <c r="M1328">
        <v>10.5</v>
      </c>
      <c r="N1328">
        <v>10.8</v>
      </c>
    </row>
    <row r="1329" spans="2:14" x14ac:dyDescent="0.3">
      <c r="B1329">
        <v>9</v>
      </c>
      <c r="C1329">
        <v>6.35</v>
      </c>
      <c r="D1329">
        <v>5.91</v>
      </c>
      <c r="E1329">
        <v>4.6100000000000003</v>
      </c>
      <c r="F1329">
        <v>4.75</v>
      </c>
      <c r="G1329">
        <v>5.3</v>
      </c>
      <c r="H1329">
        <v>5.0999999999999996</v>
      </c>
      <c r="I1329">
        <v>27.6</v>
      </c>
      <c r="J1329">
        <v>75.400000000000006</v>
      </c>
      <c r="K1329">
        <v>51.9</v>
      </c>
      <c r="L1329">
        <v>25.6</v>
      </c>
      <c r="M1329">
        <v>9.83</v>
      </c>
      <c r="N1329">
        <v>7.56</v>
      </c>
    </row>
    <row r="1330" spans="2:14" x14ac:dyDescent="0.3">
      <c r="B1330">
        <v>10</v>
      </c>
      <c r="C1330">
        <v>7.3</v>
      </c>
      <c r="D1330">
        <v>6.35</v>
      </c>
      <c r="E1330">
        <v>4.4000000000000004</v>
      </c>
      <c r="F1330">
        <v>4.68</v>
      </c>
      <c r="G1330">
        <v>4.96</v>
      </c>
      <c r="H1330">
        <v>7.16</v>
      </c>
      <c r="I1330">
        <v>27.4</v>
      </c>
      <c r="J1330">
        <v>57.5</v>
      </c>
      <c r="K1330">
        <v>51.4</v>
      </c>
      <c r="L1330">
        <v>25.2</v>
      </c>
      <c r="M1330">
        <v>9.1</v>
      </c>
      <c r="N1330">
        <v>7.82</v>
      </c>
    </row>
    <row r="1331" spans="2:14" x14ac:dyDescent="0.3">
      <c r="B1331">
        <v>11</v>
      </c>
      <c r="C1331">
        <v>6.78</v>
      </c>
      <c r="D1331">
        <v>6.43</v>
      </c>
      <c r="E1331">
        <v>5.03</v>
      </c>
      <c r="F1331">
        <v>5.6</v>
      </c>
      <c r="G1331">
        <v>4.8899999999999997</v>
      </c>
      <c r="H1331">
        <v>9.1199999999999992</v>
      </c>
      <c r="I1331">
        <v>85.3</v>
      </c>
      <c r="J1331">
        <v>64</v>
      </c>
      <c r="K1331">
        <v>55.2</v>
      </c>
      <c r="L1331">
        <v>22.8</v>
      </c>
      <c r="M1331">
        <v>8.57</v>
      </c>
      <c r="N1331">
        <v>8.26</v>
      </c>
    </row>
    <row r="1332" spans="2:14" x14ac:dyDescent="0.3">
      <c r="B1332">
        <v>12</v>
      </c>
      <c r="C1332">
        <v>6.26</v>
      </c>
      <c r="D1332">
        <v>7.22</v>
      </c>
      <c r="E1332">
        <v>5.67</v>
      </c>
      <c r="F1332">
        <v>5.23</v>
      </c>
      <c r="G1332">
        <v>4.68</v>
      </c>
      <c r="H1332">
        <v>6.49</v>
      </c>
      <c r="I1332">
        <v>53</v>
      </c>
      <c r="J1332">
        <v>93</v>
      </c>
      <c r="K1332">
        <v>57.2</v>
      </c>
      <c r="L1332">
        <v>20.5</v>
      </c>
      <c r="M1332">
        <v>8.89</v>
      </c>
      <c r="N1332">
        <v>8.09</v>
      </c>
    </row>
    <row r="1333" spans="2:14" x14ac:dyDescent="0.3">
      <c r="B1333">
        <v>13</v>
      </c>
      <c r="C1333">
        <v>6.35</v>
      </c>
      <c r="D1333">
        <v>6.96</v>
      </c>
      <c r="E1333">
        <v>6.43</v>
      </c>
      <c r="F1333">
        <v>5.67</v>
      </c>
      <c r="G1333">
        <v>4.68</v>
      </c>
      <c r="H1333">
        <v>6.36</v>
      </c>
      <c r="I1333">
        <v>60.6</v>
      </c>
      <c r="J1333">
        <v>98.2</v>
      </c>
      <c r="K1333">
        <v>54.4</v>
      </c>
      <c r="L1333">
        <v>17.100000000000001</v>
      </c>
      <c r="M1333">
        <v>10.1</v>
      </c>
      <c r="N1333">
        <v>7.74</v>
      </c>
    </row>
    <row r="1334" spans="2:14" x14ac:dyDescent="0.3">
      <c r="B1334">
        <v>14</v>
      </c>
      <c r="C1334">
        <v>8.4700000000000006</v>
      </c>
      <c r="D1334">
        <v>6.26</v>
      </c>
      <c r="E1334">
        <v>5.91</v>
      </c>
      <c r="F1334">
        <v>5.74</v>
      </c>
      <c r="G1334">
        <v>5.44</v>
      </c>
      <c r="H1334">
        <v>6.36</v>
      </c>
      <c r="I1334">
        <v>56.3</v>
      </c>
      <c r="J1334">
        <v>105</v>
      </c>
      <c r="K1334">
        <v>50.6</v>
      </c>
      <c r="L1334">
        <v>15.9</v>
      </c>
      <c r="M1334">
        <v>10.9</v>
      </c>
      <c r="N1334">
        <v>7.91</v>
      </c>
    </row>
    <row r="1335" spans="2:14" x14ac:dyDescent="0.3">
      <c r="B1335">
        <v>15</v>
      </c>
      <c r="C1335">
        <v>6.69</v>
      </c>
      <c r="D1335">
        <v>6.43</v>
      </c>
      <c r="E1335">
        <v>5.37</v>
      </c>
      <c r="F1335">
        <v>5.37</v>
      </c>
      <c r="G1335">
        <v>5.91</v>
      </c>
      <c r="H1335">
        <v>7.76</v>
      </c>
      <c r="I1335">
        <v>56.3</v>
      </c>
      <c r="J1335">
        <v>97.1</v>
      </c>
      <c r="K1335">
        <v>36.200000000000003</v>
      </c>
      <c r="L1335">
        <v>15.6</v>
      </c>
      <c r="M1335">
        <v>10.9</v>
      </c>
      <c r="N1335">
        <v>7.91</v>
      </c>
    </row>
    <row r="1336" spans="2:14" x14ac:dyDescent="0.3">
      <c r="B1336">
        <v>16</v>
      </c>
      <c r="C1336">
        <v>6.08</v>
      </c>
      <c r="D1336">
        <v>6.17</v>
      </c>
      <c r="E1336">
        <v>4.8899999999999997</v>
      </c>
      <c r="F1336">
        <v>5.44</v>
      </c>
      <c r="G1336">
        <v>5.74</v>
      </c>
      <c r="H1336">
        <v>10.5</v>
      </c>
      <c r="I1336">
        <v>56.1</v>
      </c>
      <c r="J1336">
        <v>75.099999999999994</v>
      </c>
      <c r="K1336">
        <v>34.700000000000003</v>
      </c>
      <c r="L1336">
        <v>15.8</v>
      </c>
      <c r="M1336">
        <v>10.8</v>
      </c>
      <c r="N1336">
        <v>8</v>
      </c>
    </row>
    <row r="1337" spans="2:14" x14ac:dyDescent="0.3">
      <c r="B1337">
        <v>17</v>
      </c>
      <c r="C1337">
        <v>7.23</v>
      </c>
      <c r="D1337">
        <v>5.44</v>
      </c>
      <c r="E1337">
        <v>5.03</v>
      </c>
      <c r="F1337">
        <v>5.18</v>
      </c>
      <c r="G1337">
        <v>5.0999999999999996</v>
      </c>
      <c r="H1337">
        <v>7.91</v>
      </c>
      <c r="I1337">
        <v>55.8</v>
      </c>
      <c r="J1337">
        <v>78.7</v>
      </c>
      <c r="K1337">
        <v>33.700000000000003</v>
      </c>
      <c r="L1337">
        <v>15.3</v>
      </c>
      <c r="M1337">
        <v>10.1</v>
      </c>
      <c r="N1337">
        <v>9.31</v>
      </c>
    </row>
    <row r="1338" spans="2:14" x14ac:dyDescent="0.3">
      <c r="B1338">
        <v>18</v>
      </c>
      <c r="C1338">
        <v>8.23</v>
      </c>
      <c r="D1338">
        <v>4.96</v>
      </c>
      <c r="E1338">
        <v>5.16</v>
      </c>
      <c r="F1338">
        <v>4.0599999999999996</v>
      </c>
      <c r="G1338">
        <v>4.82</v>
      </c>
      <c r="H1338">
        <v>5.58</v>
      </c>
      <c r="I1338">
        <v>57.2</v>
      </c>
      <c r="J1338">
        <v>76.099999999999994</v>
      </c>
      <c r="K1338">
        <v>32.1</v>
      </c>
      <c r="L1338">
        <v>15.2</v>
      </c>
      <c r="M1338">
        <v>8.7799999999999994</v>
      </c>
      <c r="N1338">
        <v>9.1999999999999993</v>
      </c>
    </row>
    <row r="1339" spans="2:14" x14ac:dyDescent="0.3">
      <c r="B1339">
        <v>19</v>
      </c>
      <c r="C1339">
        <v>7.22</v>
      </c>
      <c r="D1339">
        <v>5.3</v>
      </c>
      <c r="E1339">
        <v>5.67</v>
      </c>
      <c r="F1339">
        <v>4.4000000000000004</v>
      </c>
      <c r="G1339">
        <v>4.75</v>
      </c>
      <c r="H1339">
        <v>5.91</v>
      </c>
      <c r="I1339">
        <v>60.3</v>
      </c>
      <c r="J1339">
        <v>75.400000000000006</v>
      </c>
      <c r="K1339">
        <v>28.6</v>
      </c>
      <c r="L1339">
        <v>19</v>
      </c>
      <c r="M1339">
        <v>9.52</v>
      </c>
      <c r="N1339">
        <v>8.2799999999999994</v>
      </c>
    </row>
    <row r="1340" spans="2:14" x14ac:dyDescent="0.3">
      <c r="B1340">
        <v>20</v>
      </c>
      <c r="C1340">
        <v>6.08</v>
      </c>
      <c r="D1340">
        <v>5.3</v>
      </c>
      <c r="E1340">
        <v>5.82</v>
      </c>
      <c r="F1340">
        <v>4.6100000000000003</v>
      </c>
      <c r="G1340">
        <v>5.67</v>
      </c>
      <c r="H1340">
        <v>9.27</v>
      </c>
      <c r="I1340">
        <v>65.5</v>
      </c>
      <c r="J1340">
        <v>86.4</v>
      </c>
      <c r="K1340">
        <v>32.4</v>
      </c>
      <c r="L1340">
        <v>19</v>
      </c>
      <c r="M1340">
        <v>10.5</v>
      </c>
      <c r="N1340">
        <v>6.08</v>
      </c>
    </row>
    <row r="1341" spans="2:14" x14ac:dyDescent="0.3">
      <c r="B1341">
        <v>21</v>
      </c>
      <c r="C1341">
        <v>6.17</v>
      </c>
      <c r="D1341">
        <v>5.23</v>
      </c>
      <c r="E1341">
        <v>5.23</v>
      </c>
      <c r="F1341">
        <v>4.12</v>
      </c>
      <c r="G1341">
        <v>5.23</v>
      </c>
      <c r="H1341">
        <v>33.1</v>
      </c>
      <c r="I1341">
        <v>64.599999999999994</v>
      </c>
      <c r="J1341">
        <v>86</v>
      </c>
      <c r="K1341">
        <v>35.299999999999997</v>
      </c>
      <c r="L1341">
        <v>19</v>
      </c>
      <c r="M1341">
        <v>11.4</v>
      </c>
      <c r="N1341">
        <v>6</v>
      </c>
    </row>
    <row r="1342" spans="2:14" x14ac:dyDescent="0.3">
      <c r="B1342">
        <v>22</v>
      </c>
      <c r="C1342">
        <v>7.13</v>
      </c>
      <c r="D1342">
        <v>5.03</v>
      </c>
      <c r="E1342">
        <v>4.4000000000000004</v>
      </c>
      <c r="F1342">
        <v>5.37</v>
      </c>
      <c r="G1342">
        <v>5.03</v>
      </c>
      <c r="H1342">
        <v>30.5</v>
      </c>
      <c r="I1342">
        <v>80.599999999999994</v>
      </c>
      <c r="J1342">
        <v>80.8</v>
      </c>
      <c r="K1342">
        <v>33.4</v>
      </c>
      <c r="L1342">
        <v>18.600000000000001</v>
      </c>
      <c r="M1342">
        <v>10.8</v>
      </c>
      <c r="N1342">
        <v>6.08</v>
      </c>
    </row>
    <row r="1343" spans="2:14" x14ac:dyDescent="0.3">
      <c r="B1343">
        <v>23</v>
      </c>
      <c r="C1343">
        <v>6.35</v>
      </c>
      <c r="D1343">
        <v>5.16</v>
      </c>
      <c r="E1343">
        <v>4.6100000000000003</v>
      </c>
      <c r="F1343">
        <v>5.91</v>
      </c>
      <c r="G1343">
        <v>6.36</v>
      </c>
      <c r="H1343">
        <v>13.7</v>
      </c>
      <c r="I1343">
        <v>69.8</v>
      </c>
      <c r="J1343">
        <v>79.7</v>
      </c>
      <c r="K1343">
        <v>31.6</v>
      </c>
      <c r="L1343">
        <v>18.7</v>
      </c>
      <c r="M1343">
        <v>10.199999999999999</v>
      </c>
      <c r="N1343">
        <v>6.17</v>
      </c>
    </row>
    <row r="1344" spans="2:14" x14ac:dyDescent="0.3">
      <c r="B1344">
        <v>24</v>
      </c>
      <c r="C1344">
        <v>6.69</v>
      </c>
      <c r="D1344">
        <v>5.58</v>
      </c>
      <c r="E1344">
        <v>5.23</v>
      </c>
      <c r="F1344">
        <v>5.74</v>
      </c>
      <c r="G1344">
        <v>5.23</v>
      </c>
      <c r="H1344">
        <v>29.6</v>
      </c>
      <c r="I1344">
        <v>64.900000000000006</v>
      </c>
      <c r="J1344">
        <v>77</v>
      </c>
      <c r="K1344">
        <v>29.7</v>
      </c>
      <c r="L1344">
        <v>18.600000000000001</v>
      </c>
      <c r="M1344">
        <v>9.31</v>
      </c>
      <c r="N1344">
        <v>6.69</v>
      </c>
    </row>
    <row r="1345" spans="1:14" x14ac:dyDescent="0.3">
      <c r="B1345">
        <v>25</v>
      </c>
      <c r="C1345">
        <v>7.39</v>
      </c>
      <c r="D1345">
        <v>5.23</v>
      </c>
      <c r="E1345">
        <v>5.44</v>
      </c>
      <c r="F1345">
        <v>5.75</v>
      </c>
      <c r="G1345">
        <v>5.03</v>
      </c>
      <c r="H1345">
        <v>20.2</v>
      </c>
      <c r="I1345">
        <v>58</v>
      </c>
      <c r="J1345">
        <v>82.6</v>
      </c>
      <c r="K1345">
        <v>26.9</v>
      </c>
      <c r="L1345">
        <v>18.100000000000001</v>
      </c>
      <c r="M1345">
        <v>10</v>
      </c>
      <c r="N1345">
        <v>6.69</v>
      </c>
    </row>
    <row r="1346" spans="1:14" x14ac:dyDescent="0.3">
      <c r="B1346">
        <v>26</v>
      </c>
      <c r="C1346">
        <v>6.08</v>
      </c>
      <c r="D1346">
        <v>5.23</v>
      </c>
      <c r="E1346">
        <v>5.58</v>
      </c>
      <c r="F1346">
        <v>5.15</v>
      </c>
      <c r="G1346">
        <v>5.58</v>
      </c>
      <c r="H1346">
        <v>13</v>
      </c>
      <c r="I1346">
        <v>65.2</v>
      </c>
      <c r="J1346">
        <v>70.599999999999994</v>
      </c>
      <c r="K1346">
        <v>25.2</v>
      </c>
      <c r="L1346">
        <v>17.3</v>
      </c>
      <c r="M1346">
        <v>9.93</v>
      </c>
      <c r="N1346">
        <v>6.96</v>
      </c>
    </row>
    <row r="1347" spans="1:14" x14ac:dyDescent="0.3">
      <c r="B1347">
        <v>27</v>
      </c>
      <c r="C1347">
        <v>9.1</v>
      </c>
      <c r="D1347">
        <v>5.03</v>
      </c>
      <c r="E1347">
        <v>5.03</v>
      </c>
      <c r="F1347">
        <v>4.68</v>
      </c>
      <c r="G1347">
        <v>5.16</v>
      </c>
      <c r="H1347">
        <v>11.8</v>
      </c>
      <c r="I1347">
        <v>65.5</v>
      </c>
      <c r="J1347">
        <v>68.599999999999994</v>
      </c>
      <c r="K1347">
        <v>23.6</v>
      </c>
      <c r="L1347">
        <v>17.3</v>
      </c>
      <c r="M1347">
        <v>9.31</v>
      </c>
      <c r="N1347">
        <v>7.39</v>
      </c>
    </row>
    <row r="1348" spans="1:14" x14ac:dyDescent="0.3">
      <c r="B1348">
        <v>28</v>
      </c>
      <c r="C1348">
        <v>6.35</v>
      </c>
      <c r="D1348">
        <v>4.54</v>
      </c>
      <c r="E1348">
        <v>5.44</v>
      </c>
      <c r="F1348">
        <v>4.68</v>
      </c>
      <c r="G1348">
        <v>5.44</v>
      </c>
      <c r="H1348">
        <v>12.3</v>
      </c>
      <c r="I1348">
        <v>67.900000000000006</v>
      </c>
      <c r="J1348">
        <v>66</v>
      </c>
      <c r="K1348">
        <v>23.6</v>
      </c>
      <c r="L1348">
        <v>17</v>
      </c>
      <c r="M1348">
        <v>8.7799999999999994</v>
      </c>
      <c r="N1348">
        <v>8</v>
      </c>
    </row>
    <row r="1349" spans="1:14" x14ac:dyDescent="0.3">
      <c r="B1349">
        <v>29</v>
      </c>
      <c r="C1349">
        <v>6.43</v>
      </c>
      <c r="E1349">
        <v>5.44</v>
      </c>
      <c r="F1349">
        <v>4.8899999999999997</v>
      </c>
      <c r="G1349">
        <v>5.74</v>
      </c>
      <c r="H1349">
        <v>13.8</v>
      </c>
      <c r="I1349">
        <v>66.400000000000006</v>
      </c>
      <c r="J1349">
        <v>68.599999999999994</v>
      </c>
      <c r="K1349">
        <v>23.6</v>
      </c>
      <c r="L1349">
        <v>16.7</v>
      </c>
      <c r="M1349">
        <v>8.26</v>
      </c>
      <c r="N1349">
        <v>8.89</v>
      </c>
    </row>
    <row r="1350" spans="1:14" x14ac:dyDescent="0.3">
      <c r="B1350">
        <v>30</v>
      </c>
      <c r="C1350">
        <v>6.08</v>
      </c>
      <c r="E1350">
        <v>4.82</v>
      </c>
      <c r="F1350">
        <v>4.8899999999999997</v>
      </c>
      <c r="G1350">
        <v>6.43</v>
      </c>
      <c r="H1350">
        <v>12.2</v>
      </c>
      <c r="I1350">
        <v>71.2</v>
      </c>
      <c r="J1350">
        <v>78.7</v>
      </c>
      <c r="K1350">
        <v>22.8</v>
      </c>
      <c r="L1350">
        <v>17.100000000000001</v>
      </c>
      <c r="M1350">
        <v>8.89</v>
      </c>
      <c r="N1350">
        <v>9.41</v>
      </c>
    </row>
    <row r="1351" spans="1:14" x14ac:dyDescent="0.3">
      <c r="B1351">
        <v>31</v>
      </c>
      <c r="C1351">
        <v>6.61</v>
      </c>
      <c r="E1351">
        <v>5.03</v>
      </c>
      <c r="G1351">
        <v>5.37</v>
      </c>
      <c r="I1351">
        <v>66.400000000000006</v>
      </c>
      <c r="J1351">
        <v>76.400000000000006</v>
      </c>
      <c r="L1351">
        <v>15.9</v>
      </c>
      <c r="N1351">
        <v>8.89</v>
      </c>
    </row>
    <row r="1354" spans="1:14" x14ac:dyDescent="0.3">
      <c r="A1354">
        <v>2006</v>
      </c>
      <c r="B1354">
        <v>1</v>
      </c>
      <c r="C1354">
        <v>8.57</v>
      </c>
      <c r="D1354">
        <v>5.44</v>
      </c>
      <c r="E1354">
        <v>3.85</v>
      </c>
      <c r="F1354">
        <v>4.0599999999999996</v>
      </c>
      <c r="G1354">
        <v>4.75</v>
      </c>
      <c r="H1354">
        <v>16.3</v>
      </c>
      <c r="I1354">
        <v>52.1</v>
      </c>
      <c r="J1354">
        <v>44.1</v>
      </c>
      <c r="K1354">
        <v>49.5</v>
      </c>
      <c r="L1354">
        <v>31.4</v>
      </c>
      <c r="M1354">
        <v>16.399999999999999</v>
      </c>
      <c r="N1354">
        <v>9.52</v>
      </c>
    </row>
    <row r="1355" spans="1:14" x14ac:dyDescent="0.3">
      <c r="B1355">
        <v>2</v>
      </c>
      <c r="C1355">
        <v>8.89</v>
      </c>
      <c r="D1355">
        <v>5.23</v>
      </c>
      <c r="E1355">
        <v>3.85</v>
      </c>
      <c r="F1355">
        <v>4.4000000000000004</v>
      </c>
      <c r="G1355">
        <v>4.96</v>
      </c>
      <c r="H1355">
        <v>17.8</v>
      </c>
      <c r="I1355">
        <v>59.4</v>
      </c>
      <c r="J1355">
        <v>45.4</v>
      </c>
      <c r="K1355">
        <v>43.2</v>
      </c>
      <c r="L1355">
        <v>33.700000000000003</v>
      </c>
      <c r="M1355">
        <v>16.100000000000001</v>
      </c>
      <c r="N1355">
        <v>9.93</v>
      </c>
    </row>
    <row r="1356" spans="1:14" x14ac:dyDescent="0.3">
      <c r="B1356">
        <v>3</v>
      </c>
      <c r="C1356">
        <v>9.1999999999999993</v>
      </c>
      <c r="D1356">
        <v>5.03</v>
      </c>
      <c r="E1356">
        <v>3.78</v>
      </c>
      <c r="F1356">
        <v>5.16</v>
      </c>
      <c r="G1356">
        <v>5.23</v>
      </c>
      <c r="H1356">
        <v>12.3</v>
      </c>
      <c r="I1356">
        <v>53.7</v>
      </c>
      <c r="J1356">
        <v>45.9</v>
      </c>
      <c r="K1356">
        <v>43.1</v>
      </c>
      <c r="L1356">
        <v>28.6</v>
      </c>
      <c r="M1356">
        <v>15.6</v>
      </c>
      <c r="N1356">
        <v>9.83</v>
      </c>
    </row>
    <row r="1357" spans="1:14" x14ac:dyDescent="0.3">
      <c r="B1357">
        <v>4</v>
      </c>
      <c r="C1357">
        <v>9.83</v>
      </c>
      <c r="D1357">
        <v>4.8899999999999997</v>
      </c>
      <c r="E1357">
        <v>3.85</v>
      </c>
      <c r="F1357">
        <v>5.65</v>
      </c>
      <c r="G1357">
        <v>5.75</v>
      </c>
      <c r="H1357">
        <v>12.4</v>
      </c>
      <c r="I1357">
        <v>39.6</v>
      </c>
      <c r="J1357">
        <v>45.4</v>
      </c>
      <c r="K1357">
        <v>45.4</v>
      </c>
      <c r="L1357">
        <v>30</v>
      </c>
      <c r="M1357">
        <v>15.3</v>
      </c>
      <c r="N1357">
        <v>10</v>
      </c>
    </row>
    <row r="1358" spans="1:14" x14ac:dyDescent="0.3">
      <c r="B1358">
        <v>5</v>
      </c>
      <c r="C1358">
        <v>9.52</v>
      </c>
      <c r="D1358">
        <v>4.6100000000000003</v>
      </c>
      <c r="E1358">
        <v>3.57</v>
      </c>
      <c r="F1358">
        <v>5.91</v>
      </c>
      <c r="G1358">
        <v>5.58</v>
      </c>
      <c r="H1358">
        <v>11.8</v>
      </c>
      <c r="I1358">
        <v>42</v>
      </c>
      <c r="J1358">
        <v>45.7</v>
      </c>
      <c r="K1358">
        <v>41.1</v>
      </c>
      <c r="L1358">
        <v>27.8</v>
      </c>
      <c r="M1358">
        <v>15.5</v>
      </c>
      <c r="N1358">
        <v>9.83</v>
      </c>
    </row>
    <row r="1359" spans="1:14" x14ac:dyDescent="0.3">
      <c r="B1359">
        <v>6</v>
      </c>
      <c r="C1359">
        <v>9.52</v>
      </c>
      <c r="D1359">
        <v>5.03</v>
      </c>
      <c r="E1359">
        <v>3.99</v>
      </c>
      <c r="F1359">
        <v>5.51</v>
      </c>
      <c r="G1359">
        <v>5.74</v>
      </c>
      <c r="H1359">
        <v>13.3</v>
      </c>
      <c r="I1359">
        <v>40.799999999999997</v>
      </c>
      <c r="J1359">
        <v>57</v>
      </c>
      <c r="K1359">
        <v>45.4</v>
      </c>
      <c r="L1359">
        <v>25.4</v>
      </c>
      <c r="M1359">
        <v>14.7</v>
      </c>
      <c r="N1359">
        <v>9.1999999999999993</v>
      </c>
    </row>
    <row r="1360" spans="1:14" x14ac:dyDescent="0.3">
      <c r="B1360">
        <v>7</v>
      </c>
      <c r="C1360">
        <v>9.41</v>
      </c>
      <c r="D1360">
        <v>5.51</v>
      </c>
      <c r="E1360">
        <v>4.6100000000000003</v>
      </c>
      <c r="F1360">
        <v>5.58</v>
      </c>
      <c r="G1360">
        <v>5.91</v>
      </c>
      <c r="H1360">
        <v>14.2</v>
      </c>
      <c r="I1360">
        <v>46.4</v>
      </c>
      <c r="J1360">
        <v>59.7</v>
      </c>
      <c r="K1360">
        <v>46.2</v>
      </c>
      <c r="L1360">
        <v>26.1</v>
      </c>
      <c r="M1360">
        <v>14.7</v>
      </c>
      <c r="N1360">
        <v>9.6199999999999992</v>
      </c>
    </row>
    <row r="1361" spans="2:14" x14ac:dyDescent="0.3">
      <c r="B1361">
        <v>8</v>
      </c>
      <c r="C1361">
        <v>8.57</v>
      </c>
      <c r="D1361">
        <v>5.03</v>
      </c>
      <c r="E1361">
        <v>4.75</v>
      </c>
      <c r="F1361">
        <v>5.65</v>
      </c>
      <c r="G1361">
        <v>7.04</v>
      </c>
      <c r="H1361">
        <v>18</v>
      </c>
      <c r="I1361">
        <v>46.2</v>
      </c>
      <c r="J1361">
        <v>59.7</v>
      </c>
      <c r="K1361">
        <v>43.9</v>
      </c>
      <c r="L1361">
        <v>27.3</v>
      </c>
      <c r="M1361">
        <v>13.9</v>
      </c>
      <c r="N1361">
        <v>9.6199999999999992</v>
      </c>
    </row>
    <row r="1362" spans="2:14" x14ac:dyDescent="0.3">
      <c r="B1362">
        <v>9</v>
      </c>
      <c r="C1362">
        <v>8</v>
      </c>
      <c r="D1362">
        <v>4.6100000000000003</v>
      </c>
      <c r="E1362">
        <v>4.54</v>
      </c>
      <c r="F1362">
        <v>5.91</v>
      </c>
      <c r="G1362">
        <v>6.78</v>
      </c>
      <c r="H1362">
        <v>21.3</v>
      </c>
      <c r="I1362">
        <v>56.5</v>
      </c>
      <c r="J1362">
        <v>58.4</v>
      </c>
      <c r="K1362">
        <v>59</v>
      </c>
      <c r="L1362">
        <v>25.6</v>
      </c>
      <c r="M1362">
        <v>13.8</v>
      </c>
      <c r="N1362">
        <v>9.31</v>
      </c>
    </row>
    <row r="1363" spans="2:14" x14ac:dyDescent="0.3">
      <c r="B1363">
        <v>10</v>
      </c>
      <c r="C1363">
        <v>7.91</v>
      </c>
      <c r="D1363">
        <v>4.4000000000000004</v>
      </c>
      <c r="E1363">
        <v>4.47</v>
      </c>
      <c r="F1363">
        <v>5.51</v>
      </c>
      <c r="G1363">
        <v>6.09</v>
      </c>
      <c r="H1363">
        <v>45</v>
      </c>
      <c r="I1363">
        <v>55.8</v>
      </c>
      <c r="J1363">
        <v>50.4</v>
      </c>
      <c r="K1363">
        <v>45.9</v>
      </c>
      <c r="L1363">
        <v>27.8</v>
      </c>
      <c r="M1363">
        <v>13.2</v>
      </c>
      <c r="N1363">
        <v>8.99</v>
      </c>
    </row>
    <row r="1364" spans="2:14" x14ac:dyDescent="0.3">
      <c r="B1364">
        <v>11</v>
      </c>
      <c r="C1364">
        <v>7.48</v>
      </c>
      <c r="D1364">
        <v>4.4000000000000004</v>
      </c>
      <c r="E1364">
        <v>6.36</v>
      </c>
      <c r="F1364">
        <v>5.58</v>
      </c>
      <c r="G1364">
        <v>5.65</v>
      </c>
      <c r="H1364">
        <v>27.9</v>
      </c>
      <c r="I1364">
        <v>66.099999999999994</v>
      </c>
      <c r="J1364">
        <v>45.4</v>
      </c>
      <c r="K1364">
        <v>48</v>
      </c>
      <c r="L1364">
        <v>26.5</v>
      </c>
      <c r="M1364">
        <v>13.2</v>
      </c>
      <c r="N1364">
        <v>8.68</v>
      </c>
    </row>
    <row r="1365" spans="2:14" x14ac:dyDescent="0.3">
      <c r="B1365">
        <v>12</v>
      </c>
      <c r="C1365">
        <v>6.69</v>
      </c>
      <c r="D1365">
        <v>4.82</v>
      </c>
      <c r="E1365">
        <v>7.22</v>
      </c>
      <c r="F1365">
        <v>6.17</v>
      </c>
      <c r="G1365">
        <v>5.91</v>
      </c>
      <c r="H1365">
        <v>22.3</v>
      </c>
      <c r="I1365">
        <v>64.900000000000006</v>
      </c>
      <c r="J1365">
        <v>50.6</v>
      </c>
      <c r="K1365">
        <v>53.5</v>
      </c>
      <c r="L1365">
        <v>26.5</v>
      </c>
      <c r="M1365">
        <v>12.7</v>
      </c>
      <c r="N1365">
        <v>8.4700000000000006</v>
      </c>
    </row>
    <row r="1366" spans="2:14" x14ac:dyDescent="0.3">
      <c r="B1366">
        <v>13</v>
      </c>
      <c r="C1366">
        <v>5.74</v>
      </c>
      <c r="D1366">
        <v>5.44</v>
      </c>
      <c r="E1366">
        <v>6.35</v>
      </c>
      <c r="F1366">
        <v>6.69</v>
      </c>
      <c r="G1366">
        <v>5.74</v>
      </c>
      <c r="H1366">
        <v>22.4</v>
      </c>
      <c r="I1366">
        <v>60.1</v>
      </c>
      <c r="J1366">
        <v>48.3</v>
      </c>
      <c r="K1366">
        <v>93.9</v>
      </c>
      <c r="L1366">
        <v>28.2</v>
      </c>
      <c r="M1366">
        <v>13.2</v>
      </c>
      <c r="N1366">
        <v>8.2799999999999994</v>
      </c>
    </row>
    <row r="1367" spans="2:14" x14ac:dyDescent="0.3">
      <c r="B1367">
        <v>14</v>
      </c>
      <c r="C1367">
        <v>5.58</v>
      </c>
      <c r="D1367">
        <v>5.51</v>
      </c>
      <c r="E1367">
        <v>5.74</v>
      </c>
      <c r="F1367">
        <v>7.39</v>
      </c>
      <c r="G1367">
        <v>6.61</v>
      </c>
      <c r="H1367">
        <v>21.4</v>
      </c>
      <c r="I1367">
        <v>54.4</v>
      </c>
      <c r="J1367">
        <v>53.2</v>
      </c>
      <c r="K1367">
        <v>57.5</v>
      </c>
      <c r="L1367">
        <v>29.2</v>
      </c>
      <c r="M1367">
        <v>12.3</v>
      </c>
      <c r="N1367">
        <v>8</v>
      </c>
    </row>
    <row r="1368" spans="2:14" x14ac:dyDescent="0.3">
      <c r="B1368">
        <v>15</v>
      </c>
      <c r="C1368">
        <v>5.91</v>
      </c>
      <c r="D1368">
        <v>5.23</v>
      </c>
      <c r="E1368">
        <v>5.58</v>
      </c>
      <c r="F1368">
        <v>7.82</v>
      </c>
      <c r="G1368">
        <v>6.96</v>
      </c>
      <c r="H1368">
        <v>15.3</v>
      </c>
      <c r="I1368">
        <v>56.1</v>
      </c>
      <c r="J1368">
        <v>47.2</v>
      </c>
      <c r="K1368">
        <v>85.8</v>
      </c>
      <c r="L1368">
        <v>27.8</v>
      </c>
      <c r="M1368">
        <v>11.9</v>
      </c>
      <c r="N1368">
        <v>7.74</v>
      </c>
    </row>
    <row r="1369" spans="2:14" x14ac:dyDescent="0.3">
      <c r="B1369">
        <v>16</v>
      </c>
      <c r="C1369">
        <v>5.65</v>
      </c>
      <c r="D1369">
        <v>4.82</v>
      </c>
      <c r="E1369">
        <v>5.44</v>
      </c>
      <c r="F1369">
        <v>5.74</v>
      </c>
      <c r="G1369">
        <v>9.16</v>
      </c>
      <c r="H1369">
        <v>16.100000000000001</v>
      </c>
      <c r="I1369">
        <v>62.5</v>
      </c>
      <c r="J1369">
        <v>50</v>
      </c>
      <c r="K1369">
        <v>57.5</v>
      </c>
      <c r="L1369">
        <v>26.7</v>
      </c>
      <c r="M1369">
        <v>11.9</v>
      </c>
      <c r="N1369">
        <v>7.91</v>
      </c>
    </row>
    <row r="1370" spans="2:14" x14ac:dyDescent="0.3">
      <c r="B1370">
        <v>17</v>
      </c>
      <c r="C1370">
        <v>5.37</v>
      </c>
      <c r="D1370">
        <v>4.33</v>
      </c>
      <c r="E1370">
        <v>5.51</v>
      </c>
      <c r="F1370">
        <v>5.67</v>
      </c>
      <c r="G1370">
        <v>11.7</v>
      </c>
      <c r="H1370">
        <v>15.8</v>
      </c>
      <c r="I1370">
        <v>60.1</v>
      </c>
      <c r="J1370">
        <v>49.2</v>
      </c>
      <c r="K1370">
        <v>51</v>
      </c>
      <c r="L1370">
        <v>23.5</v>
      </c>
      <c r="M1370">
        <v>11.3</v>
      </c>
      <c r="N1370">
        <v>7.48</v>
      </c>
    </row>
    <row r="1371" spans="2:14" x14ac:dyDescent="0.3">
      <c r="B1371">
        <v>18</v>
      </c>
      <c r="C1371">
        <v>5.03</v>
      </c>
      <c r="D1371">
        <v>4.54</v>
      </c>
      <c r="E1371">
        <v>5.23</v>
      </c>
      <c r="F1371">
        <v>11.4</v>
      </c>
      <c r="G1371">
        <v>9.83</v>
      </c>
      <c r="H1371">
        <v>15.3</v>
      </c>
      <c r="I1371">
        <v>64.599999999999994</v>
      </c>
      <c r="J1371">
        <v>51.2</v>
      </c>
      <c r="K1371">
        <v>55.2</v>
      </c>
      <c r="L1371">
        <v>19.5</v>
      </c>
      <c r="M1371">
        <v>11.2</v>
      </c>
      <c r="N1371">
        <v>6.69</v>
      </c>
    </row>
    <row r="1372" spans="2:14" x14ac:dyDescent="0.3">
      <c r="B1372">
        <v>19</v>
      </c>
      <c r="C1372">
        <v>5.37</v>
      </c>
      <c r="D1372">
        <v>4.82</v>
      </c>
      <c r="E1372">
        <v>5.0999999999999996</v>
      </c>
      <c r="F1372">
        <v>11.2</v>
      </c>
      <c r="G1372">
        <v>10</v>
      </c>
      <c r="H1372">
        <v>15.9</v>
      </c>
      <c r="I1372">
        <v>89.2</v>
      </c>
      <c r="J1372">
        <v>51.3</v>
      </c>
      <c r="K1372">
        <v>42.6</v>
      </c>
      <c r="L1372">
        <v>18</v>
      </c>
      <c r="M1372">
        <v>11</v>
      </c>
      <c r="N1372">
        <v>6.87</v>
      </c>
    </row>
    <row r="1373" spans="2:14" x14ac:dyDescent="0.3">
      <c r="B1373">
        <v>20</v>
      </c>
      <c r="C1373">
        <v>5.65</v>
      </c>
      <c r="D1373">
        <v>5.0999999999999996</v>
      </c>
      <c r="E1373">
        <v>5.03</v>
      </c>
      <c r="F1373">
        <v>10.9</v>
      </c>
      <c r="G1373">
        <v>10.4</v>
      </c>
      <c r="H1373">
        <v>15.2</v>
      </c>
      <c r="I1373">
        <v>83.8</v>
      </c>
      <c r="J1373">
        <v>53</v>
      </c>
      <c r="K1373">
        <v>49.2</v>
      </c>
      <c r="L1373">
        <v>16.7</v>
      </c>
      <c r="M1373">
        <v>11.4</v>
      </c>
      <c r="N1373">
        <v>6.87</v>
      </c>
    </row>
    <row r="1374" spans="2:14" x14ac:dyDescent="0.3">
      <c r="B1374">
        <v>21</v>
      </c>
      <c r="C1374">
        <v>5.44</v>
      </c>
      <c r="D1374">
        <v>5.44</v>
      </c>
      <c r="E1374">
        <v>4.82</v>
      </c>
      <c r="F1374">
        <v>9.1999999999999993</v>
      </c>
      <c r="G1374">
        <v>10</v>
      </c>
      <c r="H1374">
        <v>14.9</v>
      </c>
      <c r="I1374">
        <v>63</v>
      </c>
      <c r="J1374">
        <v>55.5</v>
      </c>
      <c r="K1374">
        <v>46.2</v>
      </c>
      <c r="L1374">
        <v>17.100000000000001</v>
      </c>
      <c r="M1374">
        <v>11.2</v>
      </c>
      <c r="N1374">
        <v>6.87</v>
      </c>
    </row>
    <row r="1375" spans="2:14" x14ac:dyDescent="0.3">
      <c r="B1375">
        <v>22</v>
      </c>
      <c r="C1375">
        <v>5.23</v>
      </c>
      <c r="D1375">
        <v>5.65</v>
      </c>
      <c r="E1375">
        <v>4.82</v>
      </c>
      <c r="F1375">
        <v>8.89</v>
      </c>
      <c r="G1375">
        <v>9.6199999999999992</v>
      </c>
      <c r="H1375">
        <v>20.399999999999999</v>
      </c>
      <c r="I1375">
        <v>63</v>
      </c>
      <c r="J1375">
        <v>53</v>
      </c>
      <c r="K1375">
        <v>40.799999999999997</v>
      </c>
      <c r="L1375">
        <v>17.3</v>
      </c>
      <c r="M1375">
        <v>11</v>
      </c>
      <c r="N1375">
        <v>7.3</v>
      </c>
    </row>
    <row r="1376" spans="2:14" x14ac:dyDescent="0.3">
      <c r="B1376">
        <v>23</v>
      </c>
      <c r="C1376">
        <v>5.03</v>
      </c>
      <c r="D1376">
        <v>5.65</v>
      </c>
      <c r="E1376">
        <v>4.33</v>
      </c>
      <c r="F1376">
        <v>8.68</v>
      </c>
      <c r="G1376">
        <v>11</v>
      </c>
      <c r="H1376">
        <v>32.799999999999997</v>
      </c>
      <c r="I1376">
        <v>62.2</v>
      </c>
      <c r="J1376">
        <v>63</v>
      </c>
      <c r="K1376">
        <v>44.2</v>
      </c>
      <c r="L1376">
        <v>16.7</v>
      </c>
      <c r="M1376">
        <v>10.9</v>
      </c>
      <c r="N1376">
        <v>7.56</v>
      </c>
    </row>
    <row r="1377" spans="1:14" x14ac:dyDescent="0.3">
      <c r="B1377">
        <v>24</v>
      </c>
      <c r="C1377">
        <v>4.82</v>
      </c>
      <c r="D1377">
        <v>5.37</v>
      </c>
      <c r="E1377">
        <v>4.12</v>
      </c>
      <c r="F1377">
        <v>8.26</v>
      </c>
      <c r="G1377">
        <v>10.199999999999999</v>
      </c>
      <c r="H1377">
        <v>29</v>
      </c>
      <c r="I1377">
        <v>63</v>
      </c>
      <c r="J1377">
        <v>56.6</v>
      </c>
      <c r="K1377">
        <v>36.6</v>
      </c>
      <c r="L1377">
        <v>16.5</v>
      </c>
      <c r="M1377">
        <v>10.199999999999999</v>
      </c>
      <c r="N1377">
        <v>7.39</v>
      </c>
    </row>
    <row r="1378" spans="1:14" x14ac:dyDescent="0.3">
      <c r="B1378">
        <v>25</v>
      </c>
      <c r="C1378">
        <v>4.6100000000000003</v>
      </c>
      <c r="D1378">
        <v>5.03</v>
      </c>
      <c r="E1378">
        <v>3.85</v>
      </c>
      <c r="F1378">
        <v>8.09</v>
      </c>
      <c r="G1378">
        <v>22.3</v>
      </c>
      <c r="H1378">
        <v>36.6</v>
      </c>
      <c r="I1378">
        <v>58</v>
      </c>
      <c r="J1378">
        <v>66.5</v>
      </c>
      <c r="K1378">
        <v>33.9</v>
      </c>
      <c r="L1378">
        <v>17</v>
      </c>
      <c r="M1378">
        <v>9.73</v>
      </c>
      <c r="N1378">
        <v>7.13</v>
      </c>
    </row>
    <row r="1379" spans="1:14" x14ac:dyDescent="0.3">
      <c r="B1379">
        <v>26</v>
      </c>
      <c r="C1379">
        <v>4.6100000000000003</v>
      </c>
      <c r="D1379">
        <v>4.54</v>
      </c>
      <c r="E1379">
        <v>3.78</v>
      </c>
      <c r="F1379">
        <v>8.26</v>
      </c>
      <c r="G1379">
        <v>16.7</v>
      </c>
      <c r="H1379">
        <v>38.9</v>
      </c>
      <c r="I1379">
        <v>52.1</v>
      </c>
      <c r="J1379">
        <v>56.6</v>
      </c>
      <c r="K1379">
        <v>34.9</v>
      </c>
      <c r="L1379">
        <v>17</v>
      </c>
      <c r="M1379">
        <v>9.73</v>
      </c>
      <c r="N1379">
        <v>6.87</v>
      </c>
    </row>
    <row r="1380" spans="1:14" x14ac:dyDescent="0.3">
      <c r="B1380">
        <v>27</v>
      </c>
      <c r="C1380">
        <v>4.96</v>
      </c>
      <c r="D1380">
        <v>4.0599999999999996</v>
      </c>
      <c r="E1380">
        <v>3.57</v>
      </c>
      <c r="F1380">
        <v>6.36</v>
      </c>
      <c r="G1380">
        <v>33.700000000000003</v>
      </c>
      <c r="H1380">
        <v>38.5</v>
      </c>
      <c r="I1380">
        <v>51.6</v>
      </c>
      <c r="J1380">
        <v>70.599999999999994</v>
      </c>
      <c r="K1380">
        <v>32.6</v>
      </c>
      <c r="L1380">
        <v>16.5</v>
      </c>
      <c r="M1380">
        <v>10.199999999999999</v>
      </c>
      <c r="N1380">
        <v>6.78</v>
      </c>
    </row>
    <row r="1381" spans="1:14" x14ac:dyDescent="0.3">
      <c r="B1381">
        <v>28</v>
      </c>
      <c r="C1381">
        <v>5.03</v>
      </c>
      <c r="D1381">
        <v>3.99</v>
      </c>
      <c r="E1381">
        <v>3.47</v>
      </c>
      <c r="F1381">
        <v>5.37</v>
      </c>
      <c r="G1381">
        <v>22.8</v>
      </c>
      <c r="H1381">
        <v>38.200000000000003</v>
      </c>
      <c r="I1381">
        <v>50.6</v>
      </c>
      <c r="J1381">
        <v>76.400000000000006</v>
      </c>
      <c r="K1381">
        <v>34.9</v>
      </c>
      <c r="L1381">
        <v>16.2</v>
      </c>
      <c r="M1381">
        <v>9.93</v>
      </c>
      <c r="N1381">
        <v>6.78</v>
      </c>
    </row>
    <row r="1382" spans="1:14" x14ac:dyDescent="0.3">
      <c r="B1382">
        <v>29</v>
      </c>
      <c r="C1382">
        <v>5.23</v>
      </c>
      <c r="E1382">
        <v>3.41</v>
      </c>
      <c r="F1382">
        <v>4.6100000000000003</v>
      </c>
      <c r="G1382">
        <v>22.4</v>
      </c>
      <c r="H1382">
        <v>46.7</v>
      </c>
      <c r="I1382">
        <v>45.7</v>
      </c>
      <c r="J1382">
        <v>61.8</v>
      </c>
      <c r="K1382">
        <v>33.9</v>
      </c>
      <c r="L1382">
        <v>15.5</v>
      </c>
      <c r="M1382">
        <v>9.6199999999999992</v>
      </c>
      <c r="N1382">
        <v>6.61</v>
      </c>
    </row>
    <row r="1383" spans="1:14" x14ac:dyDescent="0.3">
      <c r="B1383">
        <v>30</v>
      </c>
      <c r="C1383">
        <v>5.65</v>
      </c>
      <c r="E1383">
        <v>3.57</v>
      </c>
      <c r="F1383">
        <v>4.75</v>
      </c>
      <c r="G1383">
        <v>22.1</v>
      </c>
      <c r="H1383">
        <v>56.1</v>
      </c>
      <c r="I1383">
        <v>43.9</v>
      </c>
      <c r="J1383">
        <v>57.7</v>
      </c>
      <c r="K1383">
        <v>33</v>
      </c>
      <c r="L1383">
        <v>15.2</v>
      </c>
      <c r="M1383">
        <v>9.93</v>
      </c>
      <c r="N1383">
        <v>6.52</v>
      </c>
    </row>
    <row r="1384" spans="1:14" x14ac:dyDescent="0.3">
      <c r="B1384">
        <v>31</v>
      </c>
      <c r="C1384">
        <v>5.51</v>
      </c>
      <c r="E1384">
        <v>3.85</v>
      </c>
      <c r="G1384">
        <v>13.4</v>
      </c>
      <c r="I1384">
        <v>49</v>
      </c>
      <c r="J1384">
        <v>54.1</v>
      </c>
      <c r="L1384">
        <v>15.5</v>
      </c>
      <c r="N1384">
        <v>6.78</v>
      </c>
    </row>
    <row r="1387" spans="1:14" x14ac:dyDescent="0.3">
      <c r="A1387">
        <v>2007</v>
      </c>
      <c r="B1387">
        <v>1</v>
      </c>
      <c r="C1387">
        <v>8.65</v>
      </c>
      <c r="D1387">
        <v>6.49</v>
      </c>
      <c r="E1387">
        <v>7.17</v>
      </c>
      <c r="F1387">
        <v>6.49</v>
      </c>
      <c r="G1387">
        <v>6.94</v>
      </c>
      <c r="H1387">
        <v>6.64</v>
      </c>
      <c r="I1387">
        <v>39.799999999999997</v>
      </c>
      <c r="J1387">
        <v>64.2</v>
      </c>
      <c r="K1387">
        <v>59.4</v>
      </c>
      <c r="L1387">
        <v>36.5</v>
      </c>
      <c r="M1387">
        <v>15.8</v>
      </c>
      <c r="N1387">
        <v>9.3800000000000008</v>
      </c>
    </row>
    <row r="1388" spans="1:14" x14ac:dyDescent="0.3">
      <c r="B1388">
        <v>2</v>
      </c>
      <c r="C1388">
        <v>8.3800000000000008</v>
      </c>
      <c r="D1388">
        <v>6.2</v>
      </c>
      <c r="E1388">
        <v>7.4</v>
      </c>
      <c r="F1388">
        <v>6.27</v>
      </c>
      <c r="G1388">
        <v>7.19</v>
      </c>
      <c r="H1388">
        <v>6.2</v>
      </c>
      <c r="I1388">
        <v>42.8</v>
      </c>
      <c r="J1388">
        <v>56.9</v>
      </c>
      <c r="K1388">
        <v>71.5</v>
      </c>
      <c r="L1388">
        <v>35.700000000000003</v>
      </c>
      <c r="M1388">
        <v>16.600000000000001</v>
      </c>
      <c r="N1388">
        <v>9.11</v>
      </c>
    </row>
    <row r="1389" spans="1:14" x14ac:dyDescent="0.3">
      <c r="B1389">
        <v>3</v>
      </c>
      <c r="C1389">
        <v>8.11</v>
      </c>
      <c r="D1389">
        <v>6.2</v>
      </c>
      <c r="E1389">
        <v>7.32</v>
      </c>
      <c r="F1389">
        <v>6.04</v>
      </c>
      <c r="G1389">
        <v>6.57</v>
      </c>
      <c r="H1389">
        <v>6.42</v>
      </c>
      <c r="I1389">
        <v>40.6</v>
      </c>
      <c r="J1389">
        <v>63.9</v>
      </c>
      <c r="K1389">
        <v>89.8</v>
      </c>
      <c r="L1389">
        <v>34</v>
      </c>
      <c r="M1389">
        <v>15.7</v>
      </c>
      <c r="N1389">
        <v>12</v>
      </c>
    </row>
    <row r="1390" spans="1:14" x14ac:dyDescent="0.3">
      <c r="B1390">
        <v>4</v>
      </c>
      <c r="C1390">
        <v>8.2899999999999991</v>
      </c>
      <c r="D1390">
        <v>6.2</v>
      </c>
      <c r="E1390">
        <v>7.49</v>
      </c>
      <c r="F1390">
        <v>5.97</v>
      </c>
      <c r="G1390">
        <v>5.97</v>
      </c>
      <c r="H1390">
        <v>7.22</v>
      </c>
      <c r="I1390">
        <v>41.9</v>
      </c>
      <c r="J1390">
        <v>57.7</v>
      </c>
      <c r="K1390">
        <v>79.400000000000006</v>
      </c>
      <c r="L1390">
        <v>32.1</v>
      </c>
      <c r="M1390">
        <v>15.6</v>
      </c>
      <c r="N1390">
        <v>9.65</v>
      </c>
    </row>
    <row r="1391" spans="1:14" x14ac:dyDescent="0.3">
      <c r="B1391">
        <v>5</v>
      </c>
      <c r="C1391">
        <v>8.2899999999999991</v>
      </c>
      <c r="D1391">
        <v>5.97</v>
      </c>
      <c r="E1391">
        <v>7.92</v>
      </c>
      <c r="F1391">
        <v>5.97</v>
      </c>
      <c r="G1391">
        <v>5.67</v>
      </c>
      <c r="H1391">
        <v>9.56</v>
      </c>
      <c r="I1391">
        <v>37.200000000000003</v>
      </c>
      <c r="J1391">
        <v>52.7</v>
      </c>
      <c r="K1391">
        <v>94.1</v>
      </c>
      <c r="L1391">
        <v>31.5</v>
      </c>
      <c r="M1391">
        <v>17.100000000000001</v>
      </c>
      <c r="N1391">
        <v>9.74</v>
      </c>
    </row>
    <row r="1392" spans="1:14" x14ac:dyDescent="0.3">
      <c r="B1392">
        <v>6</v>
      </c>
      <c r="C1392">
        <v>8.11</v>
      </c>
      <c r="D1392">
        <v>6.27</v>
      </c>
      <c r="E1392">
        <v>7.92</v>
      </c>
      <c r="F1392">
        <v>5.74</v>
      </c>
      <c r="G1392">
        <v>5.9</v>
      </c>
      <c r="H1392">
        <v>9.9</v>
      </c>
      <c r="I1392">
        <v>47.6</v>
      </c>
      <c r="J1392">
        <v>54.3</v>
      </c>
      <c r="K1392">
        <v>88.1</v>
      </c>
      <c r="L1392">
        <v>33.700000000000003</v>
      </c>
      <c r="M1392">
        <v>18.100000000000001</v>
      </c>
      <c r="N1392">
        <v>8.56</v>
      </c>
    </row>
    <row r="1393" spans="2:14" x14ac:dyDescent="0.3">
      <c r="B1393">
        <v>7</v>
      </c>
      <c r="C1393">
        <v>8.56</v>
      </c>
      <c r="D1393">
        <v>6.49</v>
      </c>
      <c r="E1393">
        <v>7.17</v>
      </c>
      <c r="F1393">
        <v>5.6</v>
      </c>
      <c r="G1393">
        <v>9.3800000000000008</v>
      </c>
      <c r="H1393">
        <v>7.2</v>
      </c>
      <c r="I1393">
        <v>45.7</v>
      </c>
      <c r="J1393">
        <v>47.1</v>
      </c>
      <c r="K1393">
        <v>78.5</v>
      </c>
      <c r="L1393">
        <v>31.7</v>
      </c>
      <c r="M1393">
        <v>16.100000000000001</v>
      </c>
      <c r="N1393">
        <v>8.83</v>
      </c>
    </row>
    <row r="1394" spans="2:14" x14ac:dyDescent="0.3">
      <c r="B1394">
        <v>8</v>
      </c>
      <c r="C1394">
        <v>8.83</v>
      </c>
      <c r="D1394">
        <v>6.64</v>
      </c>
      <c r="E1394">
        <v>6.72</v>
      </c>
      <c r="F1394">
        <v>5.74</v>
      </c>
      <c r="G1394">
        <v>10.8</v>
      </c>
      <c r="H1394">
        <v>7.77</v>
      </c>
      <c r="I1394">
        <v>47.6</v>
      </c>
      <c r="J1394">
        <v>44.3</v>
      </c>
      <c r="K1394">
        <v>71.3</v>
      </c>
      <c r="L1394">
        <v>29.8</v>
      </c>
      <c r="M1394">
        <v>15.7</v>
      </c>
      <c r="N1394">
        <v>9.02</v>
      </c>
    </row>
    <row r="1395" spans="2:14" x14ac:dyDescent="0.3">
      <c r="B1395">
        <v>9</v>
      </c>
      <c r="C1395">
        <v>8.4700000000000006</v>
      </c>
      <c r="D1395">
        <v>6.87</v>
      </c>
      <c r="E1395">
        <v>6.94</v>
      </c>
      <c r="F1395">
        <v>5.37</v>
      </c>
      <c r="G1395">
        <v>7.65</v>
      </c>
      <c r="H1395">
        <v>7.14</v>
      </c>
      <c r="I1395">
        <v>44.2</v>
      </c>
      <c r="J1395">
        <v>49.4</v>
      </c>
      <c r="K1395">
        <v>70.400000000000006</v>
      </c>
      <c r="L1395">
        <v>27.3</v>
      </c>
      <c r="M1395">
        <v>14.7</v>
      </c>
      <c r="N1395">
        <v>9.02</v>
      </c>
    </row>
    <row r="1396" spans="2:14" x14ac:dyDescent="0.3">
      <c r="B1396">
        <v>10</v>
      </c>
      <c r="C1396">
        <v>8.11</v>
      </c>
      <c r="D1396">
        <v>6.72</v>
      </c>
      <c r="E1396">
        <v>6.49</v>
      </c>
      <c r="F1396">
        <v>5.6</v>
      </c>
      <c r="G1396">
        <v>7.4</v>
      </c>
      <c r="H1396">
        <v>8.56</v>
      </c>
      <c r="I1396">
        <v>40.1</v>
      </c>
      <c r="J1396">
        <v>54.2</v>
      </c>
      <c r="K1396">
        <v>85.8</v>
      </c>
      <c r="L1396">
        <v>23.9</v>
      </c>
      <c r="M1396">
        <v>14</v>
      </c>
      <c r="N1396">
        <v>8.2899999999999991</v>
      </c>
    </row>
    <row r="1397" spans="2:14" x14ac:dyDescent="0.3">
      <c r="B1397">
        <v>11</v>
      </c>
      <c r="C1397">
        <v>7.83</v>
      </c>
      <c r="D1397">
        <v>6.8</v>
      </c>
      <c r="E1397">
        <v>7.24</v>
      </c>
      <c r="F1397">
        <v>5.9</v>
      </c>
      <c r="G1397">
        <v>7.83</v>
      </c>
      <c r="H1397">
        <v>7.49</v>
      </c>
      <c r="I1397">
        <v>54.2</v>
      </c>
      <c r="J1397">
        <v>59.1</v>
      </c>
      <c r="K1397">
        <v>54.2</v>
      </c>
      <c r="L1397">
        <v>24.1</v>
      </c>
      <c r="M1397">
        <v>14.2</v>
      </c>
      <c r="N1397">
        <v>8.74</v>
      </c>
    </row>
    <row r="1398" spans="2:14" x14ac:dyDescent="0.3">
      <c r="B1398">
        <v>12</v>
      </c>
      <c r="C1398">
        <v>8.1999999999999993</v>
      </c>
      <c r="D1398">
        <v>7.09</v>
      </c>
      <c r="E1398">
        <v>6.57</v>
      </c>
      <c r="F1398">
        <v>5.82</v>
      </c>
      <c r="G1398">
        <v>7.92</v>
      </c>
      <c r="H1398">
        <v>11.6</v>
      </c>
      <c r="I1398">
        <v>60.5</v>
      </c>
      <c r="J1398">
        <v>59.1</v>
      </c>
      <c r="K1398">
        <v>55.4</v>
      </c>
      <c r="L1398">
        <v>31.8</v>
      </c>
      <c r="M1398">
        <v>13.1</v>
      </c>
      <c r="N1398">
        <v>8.56</v>
      </c>
    </row>
    <row r="1399" spans="2:14" x14ac:dyDescent="0.3">
      <c r="B1399">
        <v>13</v>
      </c>
      <c r="C1399">
        <v>7.92</v>
      </c>
      <c r="D1399">
        <v>7.4</v>
      </c>
      <c r="E1399">
        <v>6.72</v>
      </c>
      <c r="F1399">
        <v>5.44</v>
      </c>
      <c r="G1399">
        <v>8.2899999999999991</v>
      </c>
      <c r="H1399">
        <v>18.2</v>
      </c>
      <c r="I1399">
        <v>52.2</v>
      </c>
      <c r="J1399">
        <v>56.9</v>
      </c>
      <c r="K1399">
        <v>71.599999999999994</v>
      </c>
      <c r="L1399">
        <v>23.3</v>
      </c>
      <c r="M1399">
        <v>12.7</v>
      </c>
      <c r="N1399">
        <v>8.56</v>
      </c>
    </row>
    <row r="1400" spans="2:14" x14ac:dyDescent="0.3">
      <c r="B1400">
        <v>14</v>
      </c>
      <c r="C1400">
        <v>7.56</v>
      </c>
      <c r="D1400">
        <v>7.49</v>
      </c>
      <c r="E1400">
        <v>7.02</v>
      </c>
      <c r="F1400">
        <v>5.37</v>
      </c>
      <c r="G1400">
        <v>8.0299999999999994</v>
      </c>
      <c r="H1400">
        <v>22.4</v>
      </c>
      <c r="I1400">
        <v>76.400000000000006</v>
      </c>
      <c r="J1400">
        <v>56.1</v>
      </c>
      <c r="K1400">
        <v>63.9</v>
      </c>
      <c r="L1400">
        <v>22.5</v>
      </c>
      <c r="M1400">
        <v>12.4</v>
      </c>
      <c r="N1400">
        <v>8.56</v>
      </c>
    </row>
    <row r="1401" spans="2:14" x14ac:dyDescent="0.3">
      <c r="B1401">
        <v>15</v>
      </c>
      <c r="C1401">
        <v>7.56</v>
      </c>
      <c r="D1401">
        <v>7.4</v>
      </c>
      <c r="E1401">
        <v>6.72</v>
      </c>
      <c r="F1401">
        <v>5.16</v>
      </c>
      <c r="G1401">
        <v>6.8</v>
      </c>
      <c r="H1401">
        <v>25.5</v>
      </c>
      <c r="I1401">
        <v>58.8</v>
      </c>
      <c r="J1401">
        <v>58.6</v>
      </c>
      <c r="K1401">
        <v>56.6</v>
      </c>
      <c r="L1401">
        <v>26.7</v>
      </c>
      <c r="M1401">
        <v>12.5</v>
      </c>
      <c r="N1401">
        <v>8.02</v>
      </c>
    </row>
    <row r="1402" spans="2:14" x14ac:dyDescent="0.3">
      <c r="B1402">
        <v>16</v>
      </c>
      <c r="C1402">
        <v>7.32</v>
      </c>
      <c r="D1402">
        <v>7.4</v>
      </c>
      <c r="E1402">
        <v>6.8</v>
      </c>
      <c r="F1402">
        <v>5.3</v>
      </c>
      <c r="G1402">
        <v>6.96</v>
      </c>
      <c r="H1402">
        <v>18.7</v>
      </c>
      <c r="I1402">
        <v>59.1</v>
      </c>
      <c r="J1402">
        <v>58.8</v>
      </c>
      <c r="K1402">
        <v>49.6</v>
      </c>
      <c r="L1402">
        <v>26.2</v>
      </c>
      <c r="M1402">
        <v>12.2</v>
      </c>
      <c r="N1402">
        <v>7.56</v>
      </c>
    </row>
    <row r="1403" spans="2:14" x14ac:dyDescent="0.3">
      <c r="B1403">
        <v>17</v>
      </c>
      <c r="C1403">
        <v>7.49</v>
      </c>
      <c r="D1403">
        <v>7.17</v>
      </c>
      <c r="E1403">
        <v>6.57</v>
      </c>
      <c r="F1403">
        <v>5.22</v>
      </c>
      <c r="G1403">
        <v>6.94</v>
      </c>
      <c r="H1403">
        <v>22.8</v>
      </c>
      <c r="I1403">
        <v>48.9</v>
      </c>
      <c r="J1403">
        <v>60.8</v>
      </c>
      <c r="K1403">
        <v>45.4</v>
      </c>
      <c r="L1403">
        <v>26.5</v>
      </c>
      <c r="M1403">
        <v>11.7</v>
      </c>
      <c r="N1403">
        <v>7.65</v>
      </c>
    </row>
    <row r="1404" spans="2:14" x14ac:dyDescent="0.3">
      <c r="B1404">
        <v>18</v>
      </c>
      <c r="C1404">
        <v>7.24</v>
      </c>
      <c r="D1404">
        <v>6.94</v>
      </c>
      <c r="E1404">
        <v>6.57</v>
      </c>
      <c r="F1404">
        <v>5.44</v>
      </c>
      <c r="G1404">
        <v>6.8</v>
      </c>
      <c r="H1404">
        <v>27.1</v>
      </c>
      <c r="I1404">
        <v>48.4</v>
      </c>
      <c r="J1404">
        <v>59.1</v>
      </c>
      <c r="K1404">
        <v>54</v>
      </c>
      <c r="L1404">
        <v>22.2</v>
      </c>
      <c r="M1404">
        <v>12</v>
      </c>
      <c r="N1404">
        <v>7.47</v>
      </c>
    </row>
    <row r="1405" spans="2:14" x14ac:dyDescent="0.3">
      <c r="B1405">
        <v>19</v>
      </c>
      <c r="C1405">
        <v>7.56</v>
      </c>
      <c r="D1405">
        <v>7.4</v>
      </c>
      <c r="E1405">
        <v>6.87</v>
      </c>
      <c r="F1405">
        <v>6.27</v>
      </c>
      <c r="G1405">
        <v>9.11</v>
      </c>
      <c r="H1405">
        <v>30.2</v>
      </c>
      <c r="I1405">
        <v>51.3</v>
      </c>
      <c r="J1405">
        <v>55.8</v>
      </c>
      <c r="K1405">
        <v>52.9</v>
      </c>
      <c r="L1405">
        <v>21.2</v>
      </c>
      <c r="M1405">
        <v>11.5</v>
      </c>
      <c r="N1405">
        <v>7.65</v>
      </c>
    </row>
    <row r="1406" spans="2:14" x14ac:dyDescent="0.3">
      <c r="B1406">
        <v>20</v>
      </c>
      <c r="C1406">
        <v>7.32</v>
      </c>
      <c r="D1406">
        <v>7.65</v>
      </c>
      <c r="E1406">
        <v>6.42</v>
      </c>
      <c r="F1406">
        <v>7.96</v>
      </c>
      <c r="G1406">
        <v>12.8</v>
      </c>
      <c r="H1406">
        <v>34</v>
      </c>
      <c r="I1406">
        <v>66.599999999999994</v>
      </c>
      <c r="J1406">
        <v>53.4</v>
      </c>
      <c r="K1406">
        <v>64.599999999999994</v>
      </c>
      <c r="L1406">
        <v>22.8</v>
      </c>
      <c r="M1406">
        <v>11.5</v>
      </c>
      <c r="N1406">
        <v>7.4</v>
      </c>
    </row>
    <row r="1407" spans="2:14" x14ac:dyDescent="0.3">
      <c r="B1407">
        <v>21</v>
      </c>
      <c r="C1407">
        <v>7.56</v>
      </c>
      <c r="D1407">
        <v>7.74</v>
      </c>
      <c r="E1407">
        <v>6.27</v>
      </c>
      <c r="F1407">
        <v>11.7</v>
      </c>
      <c r="G1407">
        <v>13.9</v>
      </c>
      <c r="H1407">
        <v>24.8</v>
      </c>
      <c r="I1407">
        <v>63.6</v>
      </c>
      <c r="J1407">
        <v>47.4</v>
      </c>
      <c r="K1407">
        <v>105</v>
      </c>
      <c r="L1407">
        <v>20.7</v>
      </c>
      <c r="M1407">
        <v>11.4</v>
      </c>
      <c r="N1407">
        <v>7.56</v>
      </c>
    </row>
    <row r="1408" spans="2:14" x14ac:dyDescent="0.3">
      <c r="B1408">
        <v>22</v>
      </c>
      <c r="C1408">
        <v>7.32</v>
      </c>
      <c r="D1408">
        <v>7.56</v>
      </c>
      <c r="E1408">
        <v>7.32</v>
      </c>
      <c r="F1408">
        <v>11.7</v>
      </c>
      <c r="G1408">
        <v>12.5</v>
      </c>
      <c r="H1408">
        <v>18.7</v>
      </c>
      <c r="I1408">
        <v>77.900000000000006</v>
      </c>
      <c r="J1408">
        <v>45.2</v>
      </c>
      <c r="K1408">
        <v>108</v>
      </c>
      <c r="L1408">
        <v>20.399999999999999</v>
      </c>
      <c r="M1408">
        <v>11.4</v>
      </c>
      <c r="N1408">
        <v>7.49</v>
      </c>
    </row>
    <row r="1409" spans="1:14" x14ac:dyDescent="0.3">
      <c r="B1409">
        <v>23</v>
      </c>
      <c r="C1409">
        <v>7.47</v>
      </c>
      <c r="D1409">
        <v>7.24</v>
      </c>
      <c r="E1409">
        <v>7.4</v>
      </c>
      <c r="F1409">
        <v>10.3</v>
      </c>
      <c r="G1409">
        <v>10.1</v>
      </c>
      <c r="H1409">
        <v>18.3</v>
      </c>
      <c r="I1409">
        <v>60.8</v>
      </c>
      <c r="J1409">
        <v>47.6</v>
      </c>
      <c r="K1409">
        <v>128</v>
      </c>
      <c r="L1409">
        <v>19.5</v>
      </c>
      <c r="M1409">
        <v>10.9</v>
      </c>
      <c r="N1409">
        <v>7.32</v>
      </c>
    </row>
    <row r="1410" spans="1:14" x14ac:dyDescent="0.3">
      <c r="B1410">
        <v>24</v>
      </c>
      <c r="C1410">
        <v>7.74</v>
      </c>
      <c r="D1410">
        <v>7.56</v>
      </c>
      <c r="E1410">
        <v>7.56</v>
      </c>
      <c r="F1410">
        <v>10.199999999999999</v>
      </c>
      <c r="G1410">
        <v>8.83</v>
      </c>
      <c r="H1410">
        <v>26.2</v>
      </c>
      <c r="I1410">
        <v>62.4</v>
      </c>
      <c r="J1410">
        <v>48.1</v>
      </c>
      <c r="K1410">
        <v>126</v>
      </c>
      <c r="L1410">
        <v>20.3</v>
      </c>
      <c r="M1410">
        <v>10.5</v>
      </c>
      <c r="N1410">
        <v>7.56</v>
      </c>
    </row>
    <row r="1411" spans="1:14" x14ac:dyDescent="0.3">
      <c r="B1411">
        <v>25</v>
      </c>
      <c r="C1411">
        <v>7.4</v>
      </c>
      <c r="D1411">
        <v>7.92</v>
      </c>
      <c r="E1411">
        <v>7.24</v>
      </c>
      <c r="F1411">
        <v>9.84</v>
      </c>
      <c r="G1411">
        <v>8.2899999999999991</v>
      </c>
      <c r="H1411">
        <v>24.1</v>
      </c>
      <c r="I1411">
        <v>60.5</v>
      </c>
      <c r="J1411">
        <v>45.4</v>
      </c>
      <c r="K1411">
        <v>158</v>
      </c>
      <c r="L1411">
        <v>21.8</v>
      </c>
      <c r="M1411">
        <v>10.9</v>
      </c>
      <c r="N1411">
        <v>7.32</v>
      </c>
    </row>
    <row r="1412" spans="1:14" x14ac:dyDescent="0.3">
      <c r="B1412">
        <v>26</v>
      </c>
      <c r="C1412">
        <v>7.1</v>
      </c>
      <c r="D1412">
        <v>8.11</v>
      </c>
      <c r="E1412">
        <v>7.92</v>
      </c>
      <c r="F1412">
        <v>9.4700000000000006</v>
      </c>
      <c r="G1412">
        <v>7.26</v>
      </c>
      <c r="H1412">
        <v>22.3</v>
      </c>
      <c r="I1412">
        <v>48.6</v>
      </c>
      <c r="J1412">
        <v>43.3</v>
      </c>
      <c r="K1412">
        <v>152</v>
      </c>
      <c r="L1412">
        <v>21.4</v>
      </c>
      <c r="M1412">
        <v>10.3</v>
      </c>
      <c r="N1412">
        <v>7.24</v>
      </c>
    </row>
    <row r="1413" spans="1:14" x14ac:dyDescent="0.3">
      <c r="B1413">
        <v>27</v>
      </c>
      <c r="C1413">
        <v>6.8</v>
      </c>
      <c r="D1413">
        <v>7.24</v>
      </c>
      <c r="E1413">
        <v>7.49</v>
      </c>
      <c r="F1413">
        <v>9.11</v>
      </c>
      <c r="G1413">
        <v>6.57</v>
      </c>
      <c r="H1413">
        <v>30.2</v>
      </c>
      <c r="I1413">
        <v>64.7</v>
      </c>
      <c r="J1413">
        <v>48.1</v>
      </c>
      <c r="K1413">
        <v>133</v>
      </c>
      <c r="L1413">
        <v>18.600000000000001</v>
      </c>
      <c r="M1413">
        <v>10.5</v>
      </c>
      <c r="N1413">
        <v>7.4</v>
      </c>
    </row>
    <row r="1414" spans="1:14" x14ac:dyDescent="0.3">
      <c r="B1414">
        <v>28</v>
      </c>
      <c r="C1414">
        <v>6.94</v>
      </c>
      <c r="D1414">
        <v>7.02</v>
      </c>
      <c r="E1414">
        <v>7.02</v>
      </c>
      <c r="F1414">
        <v>8.4700000000000006</v>
      </c>
      <c r="G1414">
        <v>6.64</v>
      </c>
      <c r="H1414">
        <v>29.4</v>
      </c>
      <c r="I1414">
        <v>56.1</v>
      </c>
      <c r="J1414">
        <v>56.1</v>
      </c>
      <c r="K1414">
        <v>53.4</v>
      </c>
      <c r="L1414">
        <v>17.8</v>
      </c>
      <c r="M1414">
        <v>10.8</v>
      </c>
      <c r="N1414">
        <v>7.1</v>
      </c>
    </row>
    <row r="1415" spans="1:14" x14ac:dyDescent="0.3">
      <c r="B1415">
        <v>29</v>
      </c>
      <c r="C1415">
        <v>6.87</v>
      </c>
      <c r="E1415">
        <v>6.57</v>
      </c>
      <c r="F1415">
        <v>7.74</v>
      </c>
      <c r="G1415">
        <v>6.8</v>
      </c>
      <c r="H1415">
        <v>24.5</v>
      </c>
      <c r="I1415">
        <v>65.099999999999994</v>
      </c>
      <c r="J1415">
        <v>65.099999999999994</v>
      </c>
      <c r="K1415">
        <v>43.8</v>
      </c>
      <c r="L1415">
        <v>16.899999999999999</v>
      </c>
      <c r="M1415">
        <v>9.2899999999999991</v>
      </c>
      <c r="N1415">
        <v>6.64</v>
      </c>
    </row>
    <row r="1416" spans="1:14" x14ac:dyDescent="0.3">
      <c r="B1416">
        <v>30</v>
      </c>
      <c r="C1416">
        <v>6.94</v>
      </c>
      <c r="E1416">
        <v>6.72</v>
      </c>
      <c r="F1416">
        <v>7.32</v>
      </c>
      <c r="G1416">
        <v>7.19</v>
      </c>
      <c r="H1416">
        <v>36.1</v>
      </c>
      <c r="I1416">
        <v>72.599999999999994</v>
      </c>
      <c r="J1416">
        <v>62.2</v>
      </c>
      <c r="K1416">
        <v>47.4</v>
      </c>
      <c r="L1416">
        <v>16.600000000000001</v>
      </c>
      <c r="M1416">
        <v>8.4700000000000006</v>
      </c>
      <c r="N1416">
        <v>6.94</v>
      </c>
    </row>
    <row r="1417" spans="1:14" x14ac:dyDescent="0.3">
      <c r="B1417">
        <v>31</v>
      </c>
      <c r="C1417">
        <v>6.72</v>
      </c>
      <c r="E1417">
        <v>6.72</v>
      </c>
      <c r="G1417">
        <v>6.42</v>
      </c>
      <c r="I1417">
        <v>61.1</v>
      </c>
      <c r="J1417">
        <v>60.2</v>
      </c>
      <c r="L1417">
        <v>16.399999999999999</v>
      </c>
      <c r="N1417">
        <v>7.17</v>
      </c>
    </row>
    <row r="1420" spans="1:14" x14ac:dyDescent="0.3">
      <c r="A1420">
        <v>2008</v>
      </c>
      <c r="B1420">
        <v>1</v>
      </c>
      <c r="C1420">
        <v>6.87</v>
      </c>
      <c r="D1420">
        <v>5.52</v>
      </c>
      <c r="E1420">
        <v>4.5599999999999996</v>
      </c>
      <c r="F1420">
        <v>3.6</v>
      </c>
      <c r="G1420">
        <v>4.76</v>
      </c>
      <c r="H1420">
        <v>6.46</v>
      </c>
      <c r="I1420">
        <v>33.299999999999997</v>
      </c>
      <c r="J1420">
        <v>60.8</v>
      </c>
      <c r="K1420">
        <v>59.4</v>
      </c>
      <c r="L1420">
        <v>35.9</v>
      </c>
      <c r="M1420">
        <v>15.7</v>
      </c>
      <c r="N1420">
        <v>9.11</v>
      </c>
    </row>
    <row r="1421" spans="1:14" x14ac:dyDescent="0.3">
      <c r="B1421">
        <v>2</v>
      </c>
      <c r="C1421">
        <v>6.64</v>
      </c>
      <c r="D1421">
        <v>5.44</v>
      </c>
      <c r="E1421">
        <v>4.2</v>
      </c>
      <c r="F1421">
        <v>4.32</v>
      </c>
      <c r="G1421">
        <v>4.4400000000000004</v>
      </c>
      <c r="H1421">
        <v>6.57</v>
      </c>
      <c r="I1421">
        <v>35.700000000000003</v>
      </c>
      <c r="J1421">
        <v>64.8</v>
      </c>
      <c r="K1421">
        <v>52.4</v>
      </c>
      <c r="L1421">
        <v>32.9</v>
      </c>
      <c r="M1421">
        <v>13.9</v>
      </c>
      <c r="N1421">
        <v>8.83</v>
      </c>
    </row>
    <row r="1422" spans="1:14" x14ac:dyDescent="0.3">
      <c r="B1422">
        <v>3</v>
      </c>
      <c r="C1422">
        <v>6.72</v>
      </c>
      <c r="D1422">
        <v>5.24</v>
      </c>
      <c r="E1422">
        <v>4.68</v>
      </c>
      <c r="F1422">
        <v>4.5599999999999996</v>
      </c>
      <c r="G1422">
        <v>4.1399999999999997</v>
      </c>
      <c r="H1422">
        <v>7.35</v>
      </c>
      <c r="I1422">
        <v>38.700000000000003</v>
      </c>
      <c r="J1422">
        <v>78.8</v>
      </c>
      <c r="K1422">
        <v>47.1</v>
      </c>
      <c r="L1422">
        <v>31.1</v>
      </c>
      <c r="M1422">
        <v>13.5</v>
      </c>
      <c r="N1422">
        <v>8.56</v>
      </c>
    </row>
    <row r="1423" spans="1:14" x14ac:dyDescent="0.3">
      <c r="B1423">
        <v>4</v>
      </c>
      <c r="C1423">
        <v>6.57</v>
      </c>
      <c r="D1423">
        <v>5.3</v>
      </c>
      <c r="E1423">
        <v>4.5</v>
      </c>
      <c r="F1423">
        <v>3.84</v>
      </c>
      <c r="G1423">
        <v>4.38</v>
      </c>
      <c r="H1423">
        <v>7.13</v>
      </c>
      <c r="I1423">
        <v>39.700000000000003</v>
      </c>
      <c r="J1423">
        <v>81.8</v>
      </c>
      <c r="K1423">
        <v>48.1</v>
      </c>
      <c r="L1423">
        <v>36.799999999999997</v>
      </c>
      <c r="M1423">
        <v>13.2</v>
      </c>
      <c r="N1423">
        <v>8.3800000000000008</v>
      </c>
    </row>
    <row r="1424" spans="1:14" x14ac:dyDescent="0.3">
      <c r="B1424">
        <v>5</v>
      </c>
      <c r="C1424">
        <v>6.42</v>
      </c>
      <c r="D1424">
        <v>4.9800000000000004</v>
      </c>
      <c r="E1424">
        <v>4.4400000000000004</v>
      </c>
      <c r="F1424">
        <v>4.08</v>
      </c>
      <c r="G1424">
        <v>5.74</v>
      </c>
      <c r="H1424">
        <v>8.41</v>
      </c>
      <c r="I1424">
        <v>44.7</v>
      </c>
      <c r="J1424">
        <v>70.099999999999994</v>
      </c>
      <c r="K1424">
        <v>50.1</v>
      </c>
      <c r="L1424">
        <v>32.6</v>
      </c>
      <c r="M1424">
        <v>14.3</v>
      </c>
      <c r="N1424">
        <v>8.4700000000000006</v>
      </c>
    </row>
    <row r="1425" spans="2:14" x14ac:dyDescent="0.3">
      <c r="B1425">
        <v>6</v>
      </c>
      <c r="C1425">
        <v>6.12</v>
      </c>
      <c r="D1425">
        <v>4.8600000000000003</v>
      </c>
      <c r="E1425">
        <v>4.5599999999999996</v>
      </c>
      <c r="F1425">
        <v>4.5</v>
      </c>
      <c r="G1425">
        <v>4.2</v>
      </c>
      <c r="H1425">
        <v>10.9</v>
      </c>
      <c r="I1425">
        <v>40.700000000000003</v>
      </c>
      <c r="J1425">
        <v>69.900000000000006</v>
      </c>
      <c r="K1425">
        <v>51.4</v>
      </c>
      <c r="L1425">
        <v>27.4</v>
      </c>
      <c r="M1425">
        <v>13</v>
      </c>
      <c r="N1425">
        <v>8.2899999999999991</v>
      </c>
    </row>
    <row r="1426" spans="2:14" x14ac:dyDescent="0.3">
      <c r="B1426">
        <v>7</v>
      </c>
      <c r="C1426">
        <v>6.27</v>
      </c>
      <c r="D1426">
        <v>4.92</v>
      </c>
      <c r="E1426">
        <v>4.5</v>
      </c>
      <c r="F1426">
        <v>4.2</v>
      </c>
      <c r="G1426">
        <v>5.6</v>
      </c>
      <c r="H1426">
        <v>15.8</v>
      </c>
      <c r="I1426">
        <v>41</v>
      </c>
      <c r="J1426">
        <v>80.400000000000006</v>
      </c>
      <c r="K1426">
        <v>46.4</v>
      </c>
      <c r="L1426">
        <v>30</v>
      </c>
      <c r="M1426">
        <v>13.1</v>
      </c>
      <c r="N1426">
        <v>8.02</v>
      </c>
    </row>
    <row r="1427" spans="2:14" x14ac:dyDescent="0.3">
      <c r="B1427">
        <v>8</v>
      </c>
      <c r="C1427">
        <v>6.27</v>
      </c>
      <c r="D1427">
        <v>5.16</v>
      </c>
      <c r="E1427">
        <v>4.26</v>
      </c>
      <c r="F1427">
        <v>3.96</v>
      </c>
      <c r="G1427">
        <v>4.68</v>
      </c>
      <c r="H1427">
        <v>20.399999999999999</v>
      </c>
      <c r="I1427">
        <v>46.4</v>
      </c>
      <c r="J1427">
        <v>80.8</v>
      </c>
      <c r="K1427">
        <v>43.1</v>
      </c>
      <c r="L1427">
        <v>31.3</v>
      </c>
      <c r="M1427">
        <v>12.6</v>
      </c>
      <c r="N1427">
        <v>7.74</v>
      </c>
    </row>
    <row r="1428" spans="2:14" x14ac:dyDescent="0.3">
      <c r="B1428">
        <v>9</v>
      </c>
      <c r="C1428">
        <v>6.2</v>
      </c>
      <c r="D1428">
        <v>4.8</v>
      </c>
      <c r="E1428">
        <v>4.26</v>
      </c>
      <c r="F1428">
        <v>4.4400000000000004</v>
      </c>
      <c r="G1428">
        <v>5.76</v>
      </c>
      <c r="H1428">
        <v>21.4</v>
      </c>
      <c r="I1428">
        <v>36.1</v>
      </c>
      <c r="J1428">
        <v>68.400000000000006</v>
      </c>
      <c r="K1428">
        <v>45.7</v>
      </c>
      <c r="L1428">
        <v>28.2</v>
      </c>
      <c r="M1428">
        <v>12.3</v>
      </c>
      <c r="N1428">
        <v>7.65</v>
      </c>
    </row>
    <row r="1429" spans="2:14" x14ac:dyDescent="0.3">
      <c r="B1429">
        <v>10</v>
      </c>
      <c r="C1429">
        <v>6.27</v>
      </c>
      <c r="D1429">
        <v>5.16</v>
      </c>
      <c r="E1429">
        <v>4.32</v>
      </c>
      <c r="F1429">
        <v>3.96</v>
      </c>
      <c r="G1429">
        <v>6.42</v>
      </c>
      <c r="H1429">
        <v>19</v>
      </c>
      <c r="I1429">
        <v>34.4</v>
      </c>
      <c r="J1429">
        <v>75.400000000000006</v>
      </c>
      <c r="K1429">
        <v>42.2</v>
      </c>
      <c r="L1429">
        <v>26</v>
      </c>
      <c r="M1429">
        <v>12.2</v>
      </c>
      <c r="N1429">
        <v>7.47</v>
      </c>
    </row>
    <row r="1430" spans="2:14" x14ac:dyDescent="0.3">
      <c r="B1430">
        <v>11</v>
      </c>
      <c r="C1430">
        <v>6.49</v>
      </c>
      <c r="D1430">
        <v>5.3</v>
      </c>
      <c r="E1430">
        <v>4.38</v>
      </c>
      <c r="F1430">
        <v>3.78</v>
      </c>
      <c r="G1430">
        <v>5.67</v>
      </c>
      <c r="H1430">
        <v>19</v>
      </c>
      <c r="I1430">
        <v>38.700000000000003</v>
      </c>
      <c r="J1430">
        <v>68.8</v>
      </c>
      <c r="K1430">
        <v>55.8</v>
      </c>
      <c r="L1430">
        <v>24.2</v>
      </c>
      <c r="M1430">
        <v>11.7</v>
      </c>
      <c r="N1430">
        <v>7.32</v>
      </c>
    </row>
    <row r="1431" spans="2:14" x14ac:dyDescent="0.3">
      <c r="B1431">
        <v>12</v>
      </c>
      <c r="C1431">
        <v>5.82</v>
      </c>
      <c r="D1431">
        <v>4.92</v>
      </c>
      <c r="E1431">
        <v>4.26</v>
      </c>
      <c r="F1431">
        <v>3.96</v>
      </c>
      <c r="G1431">
        <v>6.87</v>
      </c>
      <c r="H1431">
        <v>20.100000000000001</v>
      </c>
      <c r="I1431">
        <v>52.2</v>
      </c>
      <c r="J1431">
        <v>67.3</v>
      </c>
      <c r="K1431">
        <v>62.5</v>
      </c>
      <c r="L1431">
        <v>22.8</v>
      </c>
      <c r="M1431">
        <v>11.6</v>
      </c>
      <c r="N1431">
        <v>7.4</v>
      </c>
    </row>
    <row r="1432" spans="2:14" x14ac:dyDescent="0.3">
      <c r="B1432">
        <v>13</v>
      </c>
      <c r="C1432">
        <v>6.34</v>
      </c>
      <c r="D1432">
        <v>4.8</v>
      </c>
      <c r="E1432">
        <v>4.32</v>
      </c>
      <c r="F1432">
        <v>4.93</v>
      </c>
      <c r="G1432">
        <v>5.31</v>
      </c>
      <c r="H1432">
        <v>34.200000000000003</v>
      </c>
      <c r="I1432">
        <v>58.6</v>
      </c>
      <c r="J1432">
        <v>73.5</v>
      </c>
      <c r="K1432">
        <v>59.7</v>
      </c>
      <c r="L1432">
        <v>23.4</v>
      </c>
      <c r="M1432">
        <v>11.1</v>
      </c>
      <c r="N1432">
        <v>7.24</v>
      </c>
    </row>
    <row r="1433" spans="2:14" x14ac:dyDescent="0.3">
      <c r="B1433">
        <v>14</v>
      </c>
      <c r="C1433">
        <v>6.49</v>
      </c>
      <c r="D1433">
        <v>4.38</v>
      </c>
      <c r="E1433">
        <v>4.0199999999999996</v>
      </c>
      <c r="F1433">
        <v>4.32</v>
      </c>
      <c r="G1433">
        <v>4.68</v>
      </c>
      <c r="H1433">
        <v>40.1</v>
      </c>
      <c r="I1433">
        <v>64.2</v>
      </c>
      <c r="J1433">
        <v>70</v>
      </c>
      <c r="K1433">
        <v>55</v>
      </c>
      <c r="L1433">
        <v>23.7</v>
      </c>
      <c r="M1433">
        <v>11</v>
      </c>
      <c r="N1433">
        <v>7.09</v>
      </c>
    </row>
    <row r="1434" spans="2:14" x14ac:dyDescent="0.3">
      <c r="B1434">
        <v>15</v>
      </c>
      <c r="C1434">
        <v>5.6</v>
      </c>
      <c r="D1434">
        <v>4.62</v>
      </c>
      <c r="E1434">
        <v>4.1399999999999997</v>
      </c>
      <c r="F1434">
        <v>3.84</v>
      </c>
      <c r="G1434">
        <v>5.6</v>
      </c>
      <c r="H1434">
        <v>43.6</v>
      </c>
      <c r="I1434">
        <v>54</v>
      </c>
      <c r="J1434">
        <v>74.400000000000006</v>
      </c>
      <c r="K1434">
        <v>50.1</v>
      </c>
      <c r="L1434">
        <v>21.8</v>
      </c>
      <c r="M1434">
        <v>10.6</v>
      </c>
      <c r="N1434">
        <v>7.17</v>
      </c>
    </row>
    <row r="1435" spans="2:14" x14ac:dyDescent="0.3">
      <c r="B1435">
        <v>16</v>
      </c>
      <c r="C1435">
        <v>5.67</v>
      </c>
      <c r="D1435">
        <v>4.92</v>
      </c>
      <c r="E1435">
        <v>4.0199999999999996</v>
      </c>
      <c r="F1435">
        <v>3.96</v>
      </c>
      <c r="G1435">
        <v>5.12</v>
      </c>
      <c r="H1435">
        <v>33.299999999999997</v>
      </c>
      <c r="I1435">
        <v>47.6</v>
      </c>
      <c r="J1435">
        <v>78.2</v>
      </c>
      <c r="K1435">
        <v>47.9</v>
      </c>
      <c r="L1435">
        <v>20.399999999999999</v>
      </c>
      <c r="M1435">
        <v>10.8</v>
      </c>
      <c r="N1435">
        <v>7.17</v>
      </c>
    </row>
    <row r="1436" spans="2:14" x14ac:dyDescent="0.3">
      <c r="B1436">
        <v>17</v>
      </c>
      <c r="C1436">
        <v>5.9</v>
      </c>
      <c r="D1436">
        <v>4.62</v>
      </c>
      <c r="E1436">
        <v>4.08</v>
      </c>
      <c r="F1436">
        <v>4.2</v>
      </c>
      <c r="G1436">
        <v>5.13</v>
      </c>
      <c r="H1436">
        <v>38.700000000000003</v>
      </c>
      <c r="I1436">
        <v>49.1</v>
      </c>
      <c r="J1436">
        <v>73.2</v>
      </c>
      <c r="K1436">
        <v>45</v>
      </c>
      <c r="L1436">
        <v>19.600000000000001</v>
      </c>
      <c r="M1436">
        <v>10.6</v>
      </c>
      <c r="N1436">
        <v>7.02</v>
      </c>
    </row>
    <row r="1437" spans="2:14" x14ac:dyDescent="0.3">
      <c r="B1437">
        <v>18</v>
      </c>
      <c r="C1437">
        <v>5.74</v>
      </c>
      <c r="D1437">
        <v>4.5</v>
      </c>
      <c r="E1437">
        <v>3.84</v>
      </c>
      <c r="F1437">
        <v>3.96</v>
      </c>
      <c r="G1437">
        <v>5.6</v>
      </c>
      <c r="H1437">
        <v>31.9</v>
      </c>
      <c r="I1437">
        <v>81</v>
      </c>
      <c r="J1437">
        <v>76.7</v>
      </c>
      <c r="K1437">
        <v>41.4</v>
      </c>
      <c r="L1437">
        <v>18.2</v>
      </c>
      <c r="M1437">
        <v>10.3</v>
      </c>
      <c r="N1437">
        <v>6.8</v>
      </c>
    </row>
    <row r="1438" spans="2:14" x14ac:dyDescent="0.3">
      <c r="B1438">
        <v>19</v>
      </c>
      <c r="C1438">
        <v>5.74</v>
      </c>
      <c r="D1438">
        <v>4.38</v>
      </c>
      <c r="E1438">
        <v>4.5599999999999996</v>
      </c>
      <c r="F1438">
        <v>4.0199999999999996</v>
      </c>
      <c r="G1438">
        <v>5.6</v>
      </c>
      <c r="H1438">
        <v>30.9</v>
      </c>
      <c r="I1438">
        <v>71.099999999999994</v>
      </c>
      <c r="J1438">
        <v>77.900000000000006</v>
      </c>
      <c r="K1438">
        <v>37.4</v>
      </c>
      <c r="L1438">
        <v>18.5</v>
      </c>
      <c r="M1438">
        <v>10.3</v>
      </c>
      <c r="N1438">
        <v>7.02</v>
      </c>
    </row>
    <row r="1439" spans="2:14" x14ac:dyDescent="0.3">
      <c r="B1439">
        <v>20</v>
      </c>
      <c r="C1439">
        <v>6.34</v>
      </c>
      <c r="D1439">
        <v>4.5599999999999996</v>
      </c>
      <c r="E1439">
        <v>4.1399999999999997</v>
      </c>
      <c r="F1439">
        <v>3.78</v>
      </c>
      <c r="G1439">
        <v>5.9</v>
      </c>
      <c r="H1439">
        <v>36.799999999999997</v>
      </c>
      <c r="I1439">
        <v>57.5</v>
      </c>
      <c r="J1439">
        <v>63.3</v>
      </c>
      <c r="K1439">
        <v>37</v>
      </c>
      <c r="L1439">
        <v>19</v>
      </c>
      <c r="M1439">
        <v>10.4</v>
      </c>
      <c r="N1439">
        <v>7.24</v>
      </c>
    </row>
    <row r="1440" spans="2:14" x14ac:dyDescent="0.3">
      <c r="B1440">
        <v>21</v>
      </c>
      <c r="C1440">
        <v>5.67</v>
      </c>
      <c r="D1440">
        <v>4.26</v>
      </c>
      <c r="E1440">
        <v>4.26</v>
      </c>
      <c r="F1440">
        <v>3.6</v>
      </c>
      <c r="G1440">
        <v>5.9</v>
      </c>
      <c r="H1440">
        <v>30.2</v>
      </c>
      <c r="I1440">
        <v>93.3</v>
      </c>
      <c r="J1440">
        <v>73.400000000000006</v>
      </c>
      <c r="K1440">
        <v>35.4</v>
      </c>
      <c r="L1440">
        <v>19.5</v>
      </c>
      <c r="M1440">
        <v>9.93</v>
      </c>
      <c r="N1440">
        <v>7.02</v>
      </c>
    </row>
    <row r="1441" spans="2:14" x14ac:dyDescent="0.3">
      <c r="B1441">
        <v>22</v>
      </c>
      <c r="C1441">
        <v>5.6</v>
      </c>
      <c r="D1441">
        <v>4.68</v>
      </c>
      <c r="E1441">
        <v>3.96</v>
      </c>
      <c r="F1441">
        <v>3.78</v>
      </c>
      <c r="G1441">
        <v>5.62</v>
      </c>
      <c r="H1441">
        <v>36.5</v>
      </c>
      <c r="I1441">
        <v>69.2</v>
      </c>
      <c r="J1441">
        <v>83</v>
      </c>
      <c r="K1441">
        <v>38.700000000000003</v>
      </c>
      <c r="L1441">
        <v>18.399999999999999</v>
      </c>
      <c r="M1441">
        <v>9.84</v>
      </c>
      <c r="N1441">
        <v>7.02</v>
      </c>
    </row>
    <row r="1442" spans="2:14" x14ac:dyDescent="0.3">
      <c r="B1442">
        <v>23</v>
      </c>
      <c r="C1442">
        <v>5.52</v>
      </c>
      <c r="D1442">
        <v>4.62</v>
      </c>
      <c r="E1442">
        <v>3.78</v>
      </c>
      <c r="F1442">
        <v>3.96</v>
      </c>
      <c r="G1442">
        <v>5.9</v>
      </c>
      <c r="H1442">
        <v>37.299999999999997</v>
      </c>
      <c r="I1442">
        <v>62.4</v>
      </c>
      <c r="J1442">
        <v>77.2</v>
      </c>
      <c r="K1442">
        <v>42.8</v>
      </c>
      <c r="L1442">
        <v>17.2</v>
      </c>
      <c r="M1442">
        <v>9.56</v>
      </c>
      <c r="N1442">
        <v>7.02</v>
      </c>
    </row>
    <row r="1443" spans="2:14" x14ac:dyDescent="0.3">
      <c r="B1443">
        <v>24</v>
      </c>
      <c r="C1443">
        <v>5.67</v>
      </c>
      <c r="D1443">
        <v>4.5</v>
      </c>
      <c r="E1443">
        <v>4.62</v>
      </c>
      <c r="F1443">
        <v>4.1399999999999997</v>
      </c>
      <c r="G1443">
        <v>6.12</v>
      </c>
      <c r="H1443">
        <v>51.2</v>
      </c>
      <c r="I1443">
        <v>54.8</v>
      </c>
      <c r="J1443">
        <v>76.900000000000006</v>
      </c>
      <c r="K1443">
        <v>39.4</v>
      </c>
      <c r="L1443">
        <v>16.5</v>
      </c>
      <c r="M1443">
        <v>9.3800000000000008</v>
      </c>
      <c r="N1443">
        <v>6.8</v>
      </c>
    </row>
    <row r="1444" spans="2:14" x14ac:dyDescent="0.3">
      <c r="B1444">
        <v>25</v>
      </c>
      <c r="C1444">
        <v>5.52</v>
      </c>
      <c r="D1444">
        <v>4.68</v>
      </c>
      <c r="E1444">
        <v>4.08</v>
      </c>
      <c r="F1444">
        <v>3.78</v>
      </c>
      <c r="G1444">
        <v>6.04</v>
      </c>
      <c r="H1444">
        <v>43.6</v>
      </c>
      <c r="I1444">
        <v>66.7</v>
      </c>
      <c r="J1444">
        <v>90.7</v>
      </c>
      <c r="K1444">
        <v>37.799999999999997</v>
      </c>
      <c r="L1444">
        <v>15</v>
      </c>
      <c r="M1444">
        <v>9.65</v>
      </c>
      <c r="N1444">
        <v>6.57</v>
      </c>
    </row>
    <row r="1445" spans="2:14" x14ac:dyDescent="0.3">
      <c r="B1445">
        <v>26</v>
      </c>
      <c r="C1445">
        <v>5.37</v>
      </c>
      <c r="D1445">
        <v>4.26</v>
      </c>
      <c r="E1445">
        <v>4.0199999999999996</v>
      </c>
      <c r="F1445">
        <v>3.78</v>
      </c>
      <c r="G1445">
        <v>6.49</v>
      </c>
      <c r="H1445">
        <v>85.7</v>
      </c>
      <c r="I1445">
        <v>74.099999999999994</v>
      </c>
      <c r="J1445">
        <v>94.9</v>
      </c>
      <c r="K1445">
        <v>36.299999999999997</v>
      </c>
      <c r="L1445">
        <v>15.8</v>
      </c>
      <c r="M1445">
        <v>9.2899999999999991</v>
      </c>
      <c r="N1445">
        <v>7.19</v>
      </c>
    </row>
    <row r="1446" spans="2:14" x14ac:dyDescent="0.3">
      <c r="B1446">
        <v>27</v>
      </c>
      <c r="C1446">
        <v>6.04</v>
      </c>
      <c r="D1446">
        <v>4.26</v>
      </c>
      <c r="E1446">
        <v>4.08</v>
      </c>
      <c r="F1446">
        <v>3.6</v>
      </c>
      <c r="G1446">
        <v>6.57</v>
      </c>
      <c r="H1446">
        <v>107</v>
      </c>
      <c r="I1446">
        <v>53.2</v>
      </c>
      <c r="J1446">
        <v>81.7</v>
      </c>
      <c r="K1446">
        <v>36.299999999999997</v>
      </c>
      <c r="L1446">
        <v>15.8</v>
      </c>
      <c r="M1446">
        <v>9.11</v>
      </c>
      <c r="N1446">
        <v>7.47</v>
      </c>
    </row>
    <row r="1447" spans="2:14" x14ac:dyDescent="0.3">
      <c r="B1447">
        <v>28</v>
      </c>
      <c r="C1447">
        <v>5.6</v>
      </c>
      <c r="D1447">
        <v>4.5599999999999996</v>
      </c>
      <c r="E1447">
        <v>3.78</v>
      </c>
      <c r="F1447">
        <v>3.96</v>
      </c>
      <c r="G1447">
        <v>8.4700000000000006</v>
      </c>
      <c r="H1447">
        <v>56.1</v>
      </c>
      <c r="I1447">
        <v>54.3</v>
      </c>
      <c r="J1447">
        <v>81.3</v>
      </c>
      <c r="K1447">
        <v>36.1</v>
      </c>
      <c r="L1447">
        <v>15.3</v>
      </c>
      <c r="M1447">
        <v>9.02</v>
      </c>
      <c r="N1447">
        <v>7.47</v>
      </c>
    </row>
    <row r="1448" spans="2:14" x14ac:dyDescent="0.3">
      <c r="B1448">
        <v>29</v>
      </c>
      <c r="C1448">
        <v>5.6</v>
      </c>
      <c r="D1448">
        <v>4.26</v>
      </c>
      <c r="E1448">
        <v>4.1399999999999997</v>
      </c>
      <c r="F1448">
        <v>4.5599999999999996</v>
      </c>
      <c r="G1448">
        <v>9.11</v>
      </c>
      <c r="H1448">
        <v>50.6</v>
      </c>
      <c r="I1448">
        <v>71.400000000000006</v>
      </c>
      <c r="J1448">
        <v>74.7</v>
      </c>
      <c r="K1448">
        <v>38</v>
      </c>
      <c r="L1448">
        <v>14.7</v>
      </c>
      <c r="M1448">
        <v>9.11</v>
      </c>
      <c r="N1448">
        <v>7.24</v>
      </c>
    </row>
    <row r="1449" spans="2:14" x14ac:dyDescent="0.3">
      <c r="B1449">
        <v>30</v>
      </c>
      <c r="C1449">
        <v>5.6</v>
      </c>
      <c r="E1449">
        <v>3.96</v>
      </c>
      <c r="F1449">
        <v>3.49</v>
      </c>
      <c r="G1449">
        <v>6.72</v>
      </c>
      <c r="H1449">
        <v>35.200000000000003</v>
      </c>
      <c r="I1449">
        <v>59.4</v>
      </c>
      <c r="J1449">
        <v>64.8</v>
      </c>
      <c r="K1449">
        <v>36.5</v>
      </c>
      <c r="L1449">
        <v>15.6</v>
      </c>
      <c r="M1449">
        <v>8.83</v>
      </c>
      <c r="N1449">
        <v>7.24</v>
      </c>
    </row>
    <row r="1450" spans="2:14" x14ac:dyDescent="0.3">
      <c r="B1450">
        <v>31</v>
      </c>
      <c r="C1450">
        <v>5.3</v>
      </c>
      <c r="E1450">
        <v>3.66</v>
      </c>
      <c r="G1450">
        <v>6.42</v>
      </c>
      <c r="I1450">
        <v>71.099999999999994</v>
      </c>
      <c r="J1450">
        <v>67.2</v>
      </c>
      <c r="L1450">
        <v>14.7</v>
      </c>
      <c r="N1450">
        <v>7.02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2:D39"/>
  <sheetViews>
    <sheetView topLeftCell="A22" workbookViewId="0">
      <selection activeCell="B28" sqref="B28"/>
    </sheetView>
  </sheetViews>
  <sheetFormatPr defaultColWidth="9.109375" defaultRowHeight="18" x14ac:dyDescent="0.5"/>
  <cols>
    <col min="1" max="1" width="12.109375" style="162" customWidth="1"/>
    <col min="2" max="2" width="17.88671875" style="162" bestFit="1" customWidth="1"/>
    <col min="3" max="3" width="25.33203125" style="162" customWidth="1"/>
    <col min="4" max="16384" width="9.109375" style="162"/>
  </cols>
  <sheetData>
    <row r="2" spans="1:4" x14ac:dyDescent="0.5">
      <c r="A2" s="239" t="s">
        <v>145</v>
      </c>
      <c r="B2" s="240"/>
      <c r="C2" s="240"/>
    </row>
    <row r="3" spans="1:4" ht="17.25" customHeight="1" x14ac:dyDescent="0.5">
      <c r="A3" s="246" t="s">
        <v>92</v>
      </c>
      <c r="B3" s="241" t="s">
        <v>169</v>
      </c>
      <c r="C3" s="243" t="s">
        <v>170</v>
      </c>
      <c r="D3" s="235" t="s">
        <v>174</v>
      </c>
    </row>
    <row r="4" spans="1:4" x14ac:dyDescent="0.5">
      <c r="A4" s="238"/>
      <c r="B4" s="242"/>
      <c r="C4" s="243"/>
      <c r="D4" s="236"/>
    </row>
    <row r="5" spans="1:4" x14ac:dyDescent="0.5">
      <c r="A5" s="165" t="s">
        <v>36</v>
      </c>
      <c r="B5" s="168">
        <f>'650 PCAR (Annual Avg)'!AJ19</f>
        <v>4.9663094139626347</v>
      </c>
      <c r="C5" s="168">
        <f>'627.5 PCAR (Annual Avg)'!AK32</f>
        <v>6.329202700171602</v>
      </c>
      <c r="D5" s="165">
        <v>9.8699999999999992</v>
      </c>
    </row>
    <row r="6" spans="1:4" x14ac:dyDescent="0.5">
      <c r="A6" s="165" t="s">
        <v>37</v>
      </c>
      <c r="B6" s="168">
        <f>'650 PCAR (Annual Avg)'!AJ20</f>
        <v>4.177774713148998</v>
      </c>
      <c r="C6" s="168">
        <f>'627.5 PCAR (Annual Avg)'!AK33</f>
        <v>5.2724125358484475</v>
      </c>
      <c r="D6" s="165">
        <v>7.5</v>
      </c>
    </row>
    <row r="7" spans="1:4" x14ac:dyDescent="0.5">
      <c r="A7" s="165" t="s">
        <v>38</v>
      </c>
      <c r="B7" s="168">
        <f>'650 PCAR (Annual Avg)'!AJ21</f>
        <v>3.8712531104206525</v>
      </c>
      <c r="C7" s="168">
        <f>'627.5 PCAR (Annual Avg)'!AK34</f>
        <v>5.4880001790728459</v>
      </c>
      <c r="D7" s="165">
        <v>5.63</v>
      </c>
    </row>
    <row r="8" spans="1:4" x14ac:dyDescent="0.5">
      <c r="A8" s="165" t="s">
        <v>39</v>
      </c>
      <c r="B8" s="168">
        <f>'650 PCAR (Annual Avg)'!AJ22</f>
        <v>4.2940382519496971</v>
      </c>
      <c r="C8" s="168">
        <f>'627.5 PCAR (Annual Avg)'!AK35</f>
        <v>6.3921486158713456</v>
      </c>
      <c r="D8" s="165">
        <v>5.15</v>
      </c>
    </row>
    <row r="9" spans="1:4" x14ac:dyDescent="0.5">
      <c r="A9" s="165" t="s">
        <v>21</v>
      </c>
      <c r="B9" s="168">
        <f>'650 PCAR (Annual Avg)'!AJ23</f>
        <v>7.0441204401375339</v>
      </c>
      <c r="C9" s="168">
        <f>'627.5 PCAR (Annual Avg)'!AK36</f>
        <v>10.279107423838376</v>
      </c>
      <c r="D9" s="165">
        <v>12.73</v>
      </c>
    </row>
    <row r="10" spans="1:4" x14ac:dyDescent="0.5">
      <c r="A10" s="165" t="s">
        <v>40</v>
      </c>
      <c r="B10" s="168">
        <f>'650 PCAR (Annual Avg)'!AJ24</f>
        <v>28.407153699903002</v>
      </c>
      <c r="C10" s="168">
        <f>'627.5 PCAR (Annual Avg)'!AK37</f>
        <v>25.933956939503123</v>
      </c>
      <c r="D10" s="165">
        <v>28.7</v>
      </c>
    </row>
    <row r="11" spans="1:4" x14ac:dyDescent="0.5">
      <c r="A11" s="165" t="s">
        <v>41</v>
      </c>
      <c r="B11" s="168">
        <f>'650 PCAR (Annual Avg)'!AJ25</f>
        <v>72.228978776014188</v>
      </c>
      <c r="C11" s="168">
        <f>'627.5 PCAR (Annual Avg)'!AK38</f>
        <v>57.592449997452725</v>
      </c>
      <c r="D11" s="165">
        <v>61.49</v>
      </c>
    </row>
    <row r="12" spans="1:4" x14ac:dyDescent="0.5">
      <c r="A12" s="165" t="s">
        <v>42</v>
      </c>
      <c r="B12" s="168">
        <f>'650 PCAR (Annual Avg)'!AJ26</f>
        <v>74.07399368825547</v>
      </c>
      <c r="C12" s="168">
        <f>'627.5 PCAR (Annual Avg)'!AK39</f>
        <v>66.092378790158776</v>
      </c>
      <c r="D12" s="165">
        <v>99.75</v>
      </c>
    </row>
    <row r="13" spans="1:4" x14ac:dyDescent="0.5">
      <c r="A13" s="165" t="s">
        <v>43</v>
      </c>
      <c r="B13" s="168">
        <f>'650 PCAR (Annual Avg)'!AJ27</f>
        <v>46.815810697532577</v>
      </c>
      <c r="C13" s="168">
        <f>'627.5 PCAR (Annual Avg)'!AK40</f>
        <v>52.702364333387429</v>
      </c>
      <c r="D13" s="165">
        <v>68.05</v>
      </c>
    </row>
    <row r="14" spans="1:4" x14ac:dyDescent="0.5">
      <c r="A14" s="165" t="s">
        <v>44</v>
      </c>
      <c r="B14" s="168">
        <f>'650 PCAR (Annual Avg)'!AJ28</f>
        <v>21.45827664824947</v>
      </c>
      <c r="C14" s="168">
        <f>'627.5 PCAR (Annual Avg)'!AK41</f>
        <v>27.100732170370968</v>
      </c>
      <c r="D14" s="165">
        <v>33.99</v>
      </c>
    </row>
    <row r="15" spans="1:4" x14ac:dyDescent="0.5">
      <c r="A15" s="165" t="s">
        <v>45</v>
      </c>
      <c r="B15" s="168">
        <f>'650 PCAR (Annual Avg)'!AJ29</f>
        <v>10.263451796632991</v>
      </c>
      <c r="C15" s="168">
        <f>'627.5 PCAR (Annual Avg)'!AK42</f>
        <v>15.297734577513266</v>
      </c>
      <c r="D15" s="165">
        <v>17.649999999999999</v>
      </c>
    </row>
    <row r="16" spans="1:4" x14ac:dyDescent="0.5">
      <c r="A16" s="165" t="s">
        <v>46</v>
      </c>
      <c r="B16" s="168">
        <f>'650 PCAR (Annual Avg)'!AJ30</f>
        <v>6.6655612331723395</v>
      </c>
      <c r="C16" s="168">
        <f>'627.5 PCAR (Annual Avg)'!AK43</f>
        <v>9.1101490850719546</v>
      </c>
      <c r="D16" s="165">
        <v>12.96</v>
      </c>
    </row>
    <row r="18" spans="1:4" x14ac:dyDescent="0.5">
      <c r="A18" s="239" t="s">
        <v>146</v>
      </c>
      <c r="B18" s="240"/>
      <c r="C18" s="240"/>
    </row>
    <row r="19" spans="1:4" x14ac:dyDescent="0.5">
      <c r="A19" s="246" t="s">
        <v>92</v>
      </c>
      <c r="B19" s="241" t="s">
        <v>169</v>
      </c>
      <c r="C19" s="244" t="s">
        <v>170</v>
      </c>
      <c r="D19" s="237" t="s">
        <v>174</v>
      </c>
    </row>
    <row r="20" spans="1:4" x14ac:dyDescent="0.5">
      <c r="A20" s="238"/>
      <c r="B20" s="242"/>
      <c r="C20" s="245"/>
      <c r="D20" s="238"/>
    </row>
    <row r="21" spans="1:4" x14ac:dyDescent="0.5">
      <c r="A21" s="66">
        <f>'Summary PCAR'!A5</f>
        <v>0.05</v>
      </c>
      <c r="B21" s="168">
        <f>'650 PCAR (Annual Avg)'!AE15</f>
        <v>85.412102054769235</v>
      </c>
      <c r="C21" s="210">
        <f>'627.5 PCAR (Annual Avg)'!AK7</f>
        <v>68.686439553629839</v>
      </c>
      <c r="D21" s="165">
        <v>61.83</v>
      </c>
    </row>
    <row r="22" spans="1:4" x14ac:dyDescent="0.5">
      <c r="A22" s="66">
        <f>'Summary PCAR'!A6</f>
        <v>0.1</v>
      </c>
      <c r="B22" s="168">
        <f>'650 PCAR (Annual Avg)'!AE16</f>
        <v>62.268741068558754</v>
      </c>
      <c r="C22" s="210">
        <f>'627.5 PCAR (Annual Avg)'!AK8</f>
        <v>56.363284221949193</v>
      </c>
      <c r="D22" s="165">
        <v>49.46</v>
      </c>
    </row>
    <row r="23" spans="1:4" x14ac:dyDescent="0.5">
      <c r="A23" s="66">
        <f>'Summary PCAR'!A7</f>
        <v>0.15</v>
      </c>
      <c r="B23" s="168">
        <f>'650 PCAR (Annual Avg)'!AE17</f>
        <v>50.740727294295425</v>
      </c>
      <c r="C23" s="210">
        <f>'627.5 PCAR (Annual Avg)'!AK9</f>
        <v>47.272431928086419</v>
      </c>
      <c r="D23" s="165">
        <v>39.29</v>
      </c>
    </row>
    <row r="24" spans="1:4" x14ac:dyDescent="0.5">
      <c r="A24" s="66">
        <f>'Summary PCAR'!A8</f>
        <v>0.2</v>
      </c>
      <c r="B24" s="168">
        <f>'650 PCAR (Annual Avg)'!AE18</f>
        <v>41.430284169699476</v>
      </c>
      <c r="C24" s="210">
        <f>'627.5 PCAR (Annual Avg)'!AK10</f>
        <v>39.595712213268975</v>
      </c>
      <c r="D24" s="165">
        <v>34.61</v>
      </c>
    </row>
    <row r="25" spans="1:4" x14ac:dyDescent="0.5">
      <c r="A25" s="66">
        <f>'Summary PCAR'!A9</f>
        <v>0.25</v>
      </c>
      <c r="B25" s="168">
        <f>'650 PCAR (Annual Avg)'!AE19</f>
        <v>33.448706632900425</v>
      </c>
      <c r="C25" s="210">
        <f>'627.5 PCAR (Annual Avg)'!AK11</f>
        <v>33.030096667701415</v>
      </c>
      <c r="D25" s="165">
        <v>28.79</v>
      </c>
    </row>
    <row r="26" spans="1:4" x14ac:dyDescent="0.5">
      <c r="A26" s="66">
        <f>'Summary PCAR'!A10</f>
        <v>0.3</v>
      </c>
      <c r="B26" s="168">
        <f>'650 PCAR (Annual Avg)'!AE20</f>
        <v>24.628029426835297</v>
      </c>
      <c r="C26" s="210">
        <f>'627.5 PCAR (Annual Avg)'!AK12</f>
        <v>26.868519001861088</v>
      </c>
      <c r="D26" s="165">
        <v>19.8</v>
      </c>
    </row>
    <row r="27" spans="1:4" x14ac:dyDescent="0.5">
      <c r="A27" s="66">
        <f>'Summary PCAR'!A11</f>
        <v>0.35</v>
      </c>
      <c r="B27" s="168">
        <f>'650 PCAR (Annual Avg)'!AE21</f>
        <v>16.942686910659745</v>
      </c>
      <c r="C27" s="210">
        <f>'627.5 PCAR (Annual Avg)'!AK13</f>
        <v>21.41400762554342</v>
      </c>
      <c r="D27" s="165">
        <v>13.5</v>
      </c>
    </row>
    <row r="28" spans="1:4" x14ac:dyDescent="0.5">
      <c r="A28" s="66">
        <f>'Summary PCAR'!A12</f>
        <v>0.4</v>
      </c>
      <c r="B28" s="168">
        <f>'650 PCAR (Annual Avg)'!AE22</f>
        <v>12.488681588785276</v>
      </c>
      <c r="C28" s="210">
        <f>'627.5 PCAR (Annual Avg)'!AK14</f>
        <v>16.908985266584757</v>
      </c>
      <c r="D28" s="165">
        <v>10.25</v>
      </c>
    </row>
    <row r="29" spans="1:4" x14ac:dyDescent="0.5">
      <c r="A29" s="66">
        <f>'Summary PCAR'!A13</f>
        <v>0.45</v>
      </c>
      <c r="B29" s="168">
        <f>'650 PCAR (Annual Avg)'!AE23</f>
        <v>9.5193447075356303</v>
      </c>
      <c r="C29" s="210">
        <f>'627.5 PCAR (Annual Avg)'!AK15</f>
        <v>12.635072574830083</v>
      </c>
      <c r="D29" s="165">
        <v>8.25</v>
      </c>
    </row>
    <row r="30" spans="1:4" x14ac:dyDescent="0.5">
      <c r="A30" s="66">
        <f>'Summary PCAR'!A14</f>
        <v>0.5</v>
      </c>
      <c r="B30" s="168">
        <f>'650 PCAR (Annual Avg)'!AE24</f>
        <v>7.9211427979218501</v>
      </c>
      <c r="C30" s="210">
        <f>'627.5 PCAR (Annual Avg)'!AK16</f>
        <v>11.474675784253456</v>
      </c>
      <c r="D30" s="165">
        <v>6.76</v>
      </c>
    </row>
    <row r="31" spans="1:4" x14ac:dyDescent="0.5">
      <c r="A31" s="66">
        <f>'Summary PCAR'!A15</f>
        <v>0.55000000000000004</v>
      </c>
      <c r="B31" s="168">
        <f>'650 PCAR (Annual Avg)'!AE25</f>
        <v>7.0063250381838991</v>
      </c>
      <c r="C31" s="210">
        <f>'627.5 PCAR (Annual Avg)'!AK17</f>
        <v>9.8585242653445189</v>
      </c>
      <c r="D31" s="165">
        <v>5.56</v>
      </c>
    </row>
    <row r="32" spans="1:4" x14ac:dyDescent="0.5">
      <c r="A32" s="66">
        <f>'Summary PCAR'!A16</f>
        <v>0.6</v>
      </c>
      <c r="B32" s="168">
        <f>'650 PCAR (Annual Avg)'!AE26</f>
        <v>6.1133406378669184</v>
      </c>
      <c r="C32" s="210">
        <f>'627.5 PCAR (Annual Avg)'!AK18</f>
        <v>8.7070163081219007</v>
      </c>
      <c r="D32" s="165">
        <v>4.9400000000000004</v>
      </c>
    </row>
    <row r="33" spans="1:4" x14ac:dyDescent="0.5">
      <c r="A33" s="66">
        <f>'Summary PCAR'!A17</f>
        <v>0.65</v>
      </c>
      <c r="B33" s="168">
        <f>'650 PCAR (Annual Avg)'!AE27</f>
        <v>5.5544066366905147</v>
      </c>
      <c r="C33" s="210">
        <f>'627.5 PCAR (Annual Avg)'!AK19</f>
        <v>7.8787386546810705</v>
      </c>
      <c r="D33" s="165">
        <v>4.4000000000000004</v>
      </c>
    </row>
    <row r="34" spans="1:4" x14ac:dyDescent="0.5">
      <c r="A34" s="66">
        <f>'Summary PCAR'!A18</f>
        <v>0.7</v>
      </c>
      <c r="B34" s="168">
        <f>'650 PCAR (Annual Avg)'!AE28</f>
        <v>5.0304060105876358</v>
      </c>
      <c r="C34" s="210">
        <f>'627.5 PCAR (Annual Avg)'!AK20</f>
        <v>7.0504610012402402</v>
      </c>
      <c r="D34" s="165">
        <v>4.0199999999999996</v>
      </c>
    </row>
    <row r="35" spans="1:4" x14ac:dyDescent="0.5">
      <c r="A35" s="66">
        <f>'Summary PCAR'!A19</f>
        <v>0.75</v>
      </c>
      <c r="B35" s="168">
        <f>'650 PCAR (Annual Avg)'!AE29</f>
        <v>4.5330420829783202</v>
      </c>
      <c r="C35" s="210">
        <f>'627.5 PCAR (Annual Avg)'!AK21</f>
        <v>6.46460607563575</v>
      </c>
      <c r="D35" s="165">
        <v>3.69</v>
      </c>
    </row>
    <row r="36" spans="1:4" x14ac:dyDescent="0.5">
      <c r="A36" s="66">
        <f>'Summary PCAR'!A20</f>
        <v>0.8</v>
      </c>
      <c r="B36" s="168">
        <f>'650 PCAR (Annual Avg)'!AE30</f>
        <v>4.1658049775178858</v>
      </c>
      <c r="C36" s="210">
        <f>'627.5 PCAR (Annual Avg)'!AK22</f>
        <v>5.7979435740858136</v>
      </c>
      <c r="D36" s="165">
        <v>3.3</v>
      </c>
    </row>
    <row r="37" spans="1:4" x14ac:dyDescent="0.5">
      <c r="A37" s="66">
        <f>'Summary PCAR'!A21</f>
        <v>0.85</v>
      </c>
      <c r="B37" s="168">
        <f>'650 PCAR (Annual Avg)'!AE31</f>
        <v>3.746604476635583</v>
      </c>
      <c r="C37" s="210">
        <f>'627.5 PCAR (Annual Avg)'!AK23</f>
        <v>5.2322905424676849</v>
      </c>
      <c r="D37" s="165">
        <v>3.04</v>
      </c>
    </row>
    <row r="38" spans="1:4" x14ac:dyDescent="0.5">
      <c r="A38" s="66">
        <f>'Summary PCAR'!A22</f>
        <v>0.9</v>
      </c>
      <c r="B38" s="168">
        <f>'650 PCAR (Annual Avg)'!AE32</f>
        <v>3.4584041322789996</v>
      </c>
      <c r="C38" s="210">
        <f>'627.5 PCAR (Annual Avg)'!AK24</f>
        <v>4.3514879646623115</v>
      </c>
      <c r="D38" s="165">
        <v>2.78</v>
      </c>
    </row>
    <row r="39" spans="1:4" x14ac:dyDescent="0.5">
      <c r="A39" s="66">
        <f>'Summary PCAR'!A23</f>
        <v>0.95</v>
      </c>
      <c r="B39" s="168">
        <f>'650 PCAR (Annual Avg)'!AE33</f>
        <v>3.0304702876283156</v>
      </c>
      <c r="C39" s="210">
        <f>'627.5 PCAR (Annual Avg)'!AK25</f>
        <v>3.1918992498451515</v>
      </c>
      <c r="D39" s="165">
        <v>2.48</v>
      </c>
    </row>
  </sheetData>
  <mergeCells count="10">
    <mergeCell ref="D3:D4"/>
    <mergeCell ref="D19:D20"/>
    <mergeCell ref="A2:C2"/>
    <mergeCell ref="A18:C18"/>
    <mergeCell ref="B3:B4"/>
    <mergeCell ref="C3:C4"/>
    <mergeCell ref="B19:B20"/>
    <mergeCell ref="C19:C20"/>
    <mergeCell ref="A19:A20"/>
    <mergeCell ref="A3:A4"/>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8"/>
  <dimension ref="A1:N992"/>
  <sheetViews>
    <sheetView topLeftCell="A947" zoomScale="85" zoomScaleNormal="85" workbookViewId="0">
      <selection activeCell="A34" sqref="A34:N992"/>
    </sheetView>
  </sheetViews>
  <sheetFormatPr defaultRowHeight="14.4" x14ac:dyDescent="0.3"/>
  <sheetData>
    <row r="1" spans="1:14" x14ac:dyDescent="0.3">
      <c r="B1" t="s">
        <v>16</v>
      </c>
      <c r="C1" t="s">
        <v>17</v>
      </c>
      <c r="D1" t="s">
        <v>18</v>
      </c>
      <c r="E1" t="s">
        <v>19</v>
      </c>
      <c r="F1" t="s">
        <v>20</v>
      </c>
      <c r="G1" t="s">
        <v>21</v>
      </c>
      <c r="H1" t="s">
        <v>22</v>
      </c>
      <c r="I1" t="s">
        <v>23</v>
      </c>
      <c r="J1" t="s">
        <v>24</v>
      </c>
      <c r="K1" t="s">
        <v>25</v>
      </c>
      <c r="L1" t="s">
        <v>26</v>
      </c>
      <c r="M1" t="s">
        <v>27</v>
      </c>
      <c r="N1" t="s">
        <v>86</v>
      </c>
    </row>
    <row r="2" spans="1:14" x14ac:dyDescent="0.3">
      <c r="A2">
        <v>1977</v>
      </c>
      <c r="B2">
        <v>1</v>
      </c>
      <c r="C2">
        <v>42.1</v>
      </c>
      <c r="D2">
        <v>36.200000000000003</v>
      </c>
      <c r="E2">
        <v>31.6</v>
      </c>
      <c r="F2">
        <v>35.299999999999997</v>
      </c>
      <c r="G2">
        <v>41.1</v>
      </c>
      <c r="H2">
        <v>131</v>
      </c>
      <c r="I2">
        <v>371</v>
      </c>
      <c r="J2">
        <v>819</v>
      </c>
      <c r="K2">
        <v>515</v>
      </c>
      <c r="L2">
        <v>199</v>
      </c>
      <c r="M2">
        <v>103</v>
      </c>
      <c r="N2">
        <v>64.900000000000006</v>
      </c>
    </row>
    <row r="3" spans="1:14" x14ac:dyDescent="0.3">
      <c r="B3">
        <v>2</v>
      </c>
      <c r="C3">
        <v>42.1</v>
      </c>
      <c r="D3">
        <v>35.299999999999997</v>
      </c>
      <c r="E3">
        <v>31.6</v>
      </c>
      <c r="F3">
        <v>34.6</v>
      </c>
      <c r="G3">
        <v>45.3</v>
      </c>
      <c r="H3">
        <v>148</v>
      </c>
      <c r="I3">
        <v>329</v>
      </c>
      <c r="J3">
        <v>652</v>
      </c>
      <c r="K3">
        <v>464</v>
      </c>
      <c r="L3">
        <v>238</v>
      </c>
      <c r="M3">
        <v>102</v>
      </c>
      <c r="N3">
        <v>64.900000000000006</v>
      </c>
    </row>
    <row r="4" spans="1:14" x14ac:dyDescent="0.3">
      <c r="B4">
        <v>3</v>
      </c>
      <c r="C4">
        <v>42.1</v>
      </c>
      <c r="D4">
        <v>35.299999999999997</v>
      </c>
      <c r="E4">
        <v>31.6</v>
      </c>
      <c r="F4">
        <v>37.5</v>
      </c>
      <c r="G4">
        <v>43.1</v>
      </c>
      <c r="H4">
        <v>135</v>
      </c>
      <c r="I4">
        <v>338</v>
      </c>
      <c r="J4">
        <v>994</v>
      </c>
      <c r="K4">
        <v>460</v>
      </c>
      <c r="L4">
        <v>469</v>
      </c>
      <c r="M4">
        <v>100</v>
      </c>
      <c r="N4">
        <v>63.7</v>
      </c>
    </row>
    <row r="5" spans="1:14" x14ac:dyDescent="0.3">
      <c r="B5">
        <v>4</v>
      </c>
      <c r="C5">
        <v>41.1</v>
      </c>
      <c r="D5">
        <v>43.1</v>
      </c>
      <c r="E5">
        <v>30.8</v>
      </c>
      <c r="F5">
        <v>38.200000000000003</v>
      </c>
      <c r="G5">
        <v>39.200000000000003</v>
      </c>
      <c r="H5">
        <v>140</v>
      </c>
      <c r="I5">
        <v>336</v>
      </c>
      <c r="J5">
        <v>1010</v>
      </c>
      <c r="K5">
        <v>464</v>
      </c>
      <c r="L5">
        <v>182</v>
      </c>
      <c r="M5">
        <v>98.7</v>
      </c>
      <c r="N5">
        <v>62.5</v>
      </c>
    </row>
    <row r="6" spans="1:14" x14ac:dyDescent="0.3">
      <c r="B6">
        <v>5</v>
      </c>
      <c r="C6">
        <v>41.1</v>
      </c>
      <c r="D6">
        <v>36.200000000000003</v>
      </c>
      <c r="E6">
        <v>30.8</v>
      </c>
      <c r="F6">
        <v>40.1</v>
      </c>
      <c r="G6">
        <v>38.799999999999997</v>
      </c>
      <c r="H6">
        <v>151</v>
      </c>
      <c r="I6">
        <v>334</v>
      </c>
      <c r="J6">
        <v>783</v>
      </c>
      <c r="K6">
        <v>459</v>
      </c>
      <c r="L6">
        <v>179</v>
      </c>
      <c r="M6">
        <v>97.1</v>
      </c>
      <c r="N6">
        <v>61.7</v>
      </c>
    </row>
    <row r="7" spans="1:14" x14ac:dyDescent="0.3">
      <c r="B7">
        <v>6</v>
      </c>
      <c r="C7">
        <v>41.1</v>
      </c>
      <c r="D7">
        <v>36.200000000000003</v>
      </c>
      <c r="E7">
        <v>30.8</v>
      </c>
      <c r="F7">
        <v>43.8</v>
      </c>
      <c r="G7">
        <v>45.3</v>
      </c>
      <c r="H7">
        <v>86.3</v>
      </c>
      <c r="I7">
        <v>652</v>
      </c>
      <c r="J7">
        <v>712</v>
      </c>
      <c r="K7">
        <v>417</v>
      </c>
      <c r="L7">
        <v>177</v>
      </c>
      <c r="M7">
        <v>95.6</v>
      </c>
      <c r="N7">
        <v>60.1</v>
      </c>
    </row>
    <row r="8" spans="1:14" x14ac:dyDescent="0.3">
      <c r="B8">
        <v>7</v>
      </c>
      <c r="C8">
        <v>41.1</v>
      </c>
      <c r="D8">
        <v>35.299999999999997</v>
      </c>
      <c r="E8">
        <v>30.8</v>
      </c>
      <c r="F8">
        <v>39.200000000000003</v>
      </c>
      <c r="G8">
        <v>42.4</v>
      </c>
      <c r="H8">
        <v>87.7</v>
      </c>
      <c r="I8">
        <v>561</v>
      </c>
      <c r="J8">
        <v>669</v>
      </c>
      <c r="K8">
        <v>488</v>
      </c>
      <c r="L8">
        <v>175</v>
      </c>
      <c r="M8">
        <v>94</v>
      </c>
      <c r="N8">
        <v>58.9</v>
      </c>
    </row>
    <row r="9" spans="1:14" x14ac:dyDescent="0.3">
      <c r="B9">
        <v>8</v>
      </c>
      <c r="C9">
        <v>40.1</v>
      </c>
      <c r="D9">
        <v>35.299999999999997</v>
      </c>
      <c r="E9">
        <v>33.299999999999997</v>
      </c>
      <c r="F9">
        <v>38.200000000000003</v>
      </c>
      <c r="G9">
        <v>42.1</v>
      </c>
      <c r="H9">
        <v>86.7</v>
      </c>
      <c r="I9">
        <v>563</v>
      </c>
      <c r="J9">
        <v>650</v>
      </c>
      <c r="K9">
        <v>463</v>
      </c>
      <c r="L9">
        <v>165</v>
      </c>
      <c r="M9">
        <v>92.5</v>
      </c>
      <c r="N9">
        <v>57.7</v>
      </c>
    </row>
    <row r="10" spans="1:14" x14ac:dyDescent="0.3">
      <c r="B10">
        <v>9</v>
      </c>
      <c r="C10">
        <v>40.1</v>
      </c>
      <c r="D10">
        <v>35.299999999999997</v>
      </c>
      <c r="E10">
        <v>33.299999999999997</v>
      </c>
      <c r="F10">
        <v>41.1</v>
      </c>
      <c r="G10">
        <v>44.2</v>
      </c>
      <c r="H10">
        <v>83.8</v>
      </c>
      <c r="I10">
        <v>516</v>
      </c>
      <c r="J10">
        <v>646</v>
      </c>
      <c r="K10">
        <v>415</v>
      </c>
      <c r="L10">
        <v>161</v>
      </c>
      <c r="M10">
        <v>91.1</v>
      </c>
      <c r="N10">
        <v>56.4</v>
      </c>
    </row>
    <row r="11" spans="1:14" x14ac:dyDescent="0.3">
      <c r="B11">
        <v>10</v>
      </c>
      <c r="C11">
        <v>40.1</v>
      </c>
      <c r="D11">
        <v>36.200000000000003</v>
      </c>
      <c r="E11">
        <v>38.200000000000003</v>
      </c>
      <c r="F11">
        <v>29</v>
      </c>
      <c r="G11">
        <v>65.2</v>
      </c>
      <c r="H11">
        <v>101</v>
      </c>
      <c r="I11">
        <v>714</v>
      </c>
      <c r="J11">
        <v>601</v>
      </c>
      <c r="K11">
        <v>544</v>
      </c>
      <c r="L11">
        <v>158</v>
      </c>
      <c r="M11">
        <v>89.6</v>
      </c>
      <c r="N11">
        <v>55.2</v>
      </c>
    </row>
    <row r="12" spans="1:14" x14ac:dyDescent="0.3">
      <c r="B12">
        <v>11</v>
      </c>
      <c r="C12">
        <v>40.1</v>
      </c>
      <c r="D12">
        <v>35.299999999999997</v>
      </c>
      <c r="E12">
        <v>34.299999999999997</v>
      </c>
      <c r="F12">
        <v>29.9</v>
      </c>
      <c r="G12">
        <v>68.8</v>
      </c>
      <c r="H12">
        <v>128</v>
      </c>
      <c r="I12">
        <v>607</v>
      </c>
      <c r="J12">
        <v>612</v>
      </c>
      <c r="K12">
        <v>524</v>
      </c>
      <c r="L12">
        <v>153</v>
      </c>
      <c r="M12">
        <v>85.3</v>
      </c>
      <c r="N12">
        <v>54</v>
      </c>
    </row>
    <row r="13" spans="1:14" x14ac:dyDescent="0.3">
      <c r="B13">
        <v>12</v>
      </c>
      <c r="C13">
        <v>40.1</v>
      </c>
      <c r="D13">
        <v>36.200000000000003</v>
      </c>
      <c r="E13">
        <v>32.5</v>
      </c>
      <c r="F13">
        <v>30.8</v>
      </c>
      <c r="G13">
        <v>61.7</v>
      </c>
      <c r="H13">
        <v>124</v>
      </c>
      <c r="I13">
        <v>570</v>
      </c>
      <c r="J13">
        <v>596</v>
      </c>
      <c r="K13">
        <v>457</v>
      </c>
      <c r="L13">
        <v>149</v>
      </c>
      <c r="M13">
        <v>85.3</v>
      </c>
      <c r="N13">
        <v>52.9</v>
      </c>
    </row>
    <row r="14" spans="1:14" x14ac:dyDescent="0.3">
      <c r="B14">
        <v>13</v>
      </c>
      <c r="C14">
        <v>39.200000000000003</v>
      </c>
      <c r="D14">
        <v>36.200000000000003</v>
      </c>
      <c r="E14">
        <v>31.6</v>
      </c>
      <c r="F14">
        <v>28.2</v>
      </c>
      <c r="G14">
        <v>64.5</v>
      </c>
      <c r="H14">
        <v>115</v>
      </c>
      <c r="I14">
        <v>783</v>
      </c>
      <c r="J14">
        <v>596</v>
      </c>
      <c r="K14">
        <v>415</v>
      </c>
      <c r="L14">
        <v>148</v>
      </c>
      <c r="M14">
        <v>83.8</v>
      </c>
      <c r="N14">
        <v>52.9</v>
      </c>
    </row>
    <row r="15" spans="1:14" x14ac:dyDescent="0.3">
      <c r="B15">
        <v>14</v>
      </c>
      <c r="C15">
        <v>39.200000000000003</v>
      </c>
      <c r="D15">
        <v>36.200000000000003</v>
      </c>
      <c r="E15">
        <v>31.6</v>
      </c>
      <c r="F15">
        <v>29.6</v>
      </c>
      <c r="G15">
        <v>71.5</v>
      </c>
      <c r="H15">
        <v>114</v>
      </c>
      <c r="I15">
        <v>700</v>
      </c>
      <c r="J15">
        <v>642</v>
      </c>
      <c r="K15">
        <v>402</v>
      </c>
      <c r="L15">
        <v>146</v>
      </c>
      <c r="M15">
        <v>79.5</v>
      </c>
      <c r="N15">
        <v>51.8</v>
      </c>
    </row>
    <row r="16" spans="1:14" x14ac:dyDescent="0.3">
      <c r="B16">
        <v>15</v>
      </c>
      <c r="C16">
        <v>38.200000000000003</v>
      </c>
      <c r="D16">
        <v>36.200000000000003</v>
      </c>
      <c r="E16">
        <v>31.6</v>
      </c>
      <c r="F16">
        <v>29</v>
      </c>
      <c r="G16">
        <v>68.8</v>
      </c>
      <c r="H16">
        <v>89.6</v>
      </c>
      <c r="I16">
        <v>697</v>
      </c>
      <c r="J16">
        <v>607</v>
      </c>
      <c r="K16">
        <v>372</v>
      </c>
      <c r="L16">
        <v>144</v>
      </c>
      <c r="M16">
        <v>79.5</v>
      </c>
      <c r="N16">
        <v>50.7</v>
      </c>
    </row>
    <row r="17" spans="2:14" x14ac:dyDescent="0.3">
      <c r="B17">
        <v>16</v>
      </c>
      <c r="C17">
        <v>38.200000000000003</v>
      </c>
      <c r="D17">
        <v>37.200000000000003</v>
      </c>
      <c r="E17">
        <v>31.6</v>
      </c>
      <c r="F17">
        <v>41.8</v>
      </c>
      <c r="G17">
        <v>57.7</v>
      </c>
      <c r="H17">
        <v>85.3</v>
      </c>
      <c r="I17">
        <v>680</v>
      </c>
      <c r="J17">
        <v>608</v>
      </c>
      <c r="K17">
        <v>350</v>
      </c>
      <c r="L17">
        <v>143</v>
      </c>
      <c r="M17">
        <v>77.7</v>
      </c>
      <c r="N17">
        <v>49.6</v>
      </c>
    </row>
    <row r="18" spans="2:14" x14ac:dyDescent="0.3">
      <c r="B18">
        <v>17</v>
      </c>
      <c r="C18">
        <v>37.200000000000003</v>
      </c>
      <c r="D18">
        <v>37.200000000000003</v>
      </c>
      <c r="E18">
        <v>31.6</v>
      </c>
      <c r="F18">
        <v>35.299999999999997</v>
      </c>
      <c r="G18">
        <v>60.1</v>
      </c>
      <c r="H18">
        <v>84.8</v>
      </c>
      <c r="I18">
        <v>670</v>
      </c>
      <c r="J18">
        <v>595</v>
      </c>
      <c r="K18">
        <v>324</v>
      </c>
      <c r="L18">
        <v>129</v>
      </c>
      <c r="M18">
        <v>76.8</v>
      </c>
      <c r="N18">
        <v>48.5</v>
      </c>
    </row>
    <row r="19" spans="2:14" x14ac:dyDescent="0.3">
      <c r="B19">
        <v>18</v>
      </c>
      <c r="C19">
        <v>37.200000000000003</v>
      </c>
      <c r="D19">
        <v>37.200000000000003</v>
      </c>
      <c r="E19">
        <v>31.6</v>
      </c>
      <c r="F19">
        <v>47.1</v>
      </c>
      <c r="G19">
        <v>57.3</v>
      </c>
      <c r="H19">
        <v>105</v>
      </c>
      <c r="I19">
        <v>644</v>
      </c>
      <c r="J19">
        <v>558</v>
      </c>
      <c r="K19">
        <v>319</v>
      </c>
      <c r="L19">
        <v>122</v>
      </c>
      <c r="M19">
        <v>75.5</v>
      </c>
      <c r="N19">
        <v>47.5</v>
      </c>
    </row>
    <row r="20" spans="2:14" x14ac:dyDescent="0.3">
      <c r="B20">
        <v>19</v>
      </c>
      <c r="C20">
        <v>37.200000000000003</v>
      </c>
      <c r="D20">
        <v>37.200000000000003</v>
      </c>
      <c r="E20">
        <v>31.6</v>
      </c>
      <c r="F20">
        <v>39.5</v>
      </c>
      <c r="G20">
        <v>71.5</v>
      </c>
      <c r="H20">
        <v>153</v>
      </c>
      <c r="I20">
        <v>619</v>
      </c>
      <c r="J20">
        <v>504</v>
      </c>
      <c r="K20">
        <v>310</v>
      </c>
      <c r="L20">
        <v>123</v>
      </c>
      <c r="M20">
        <v>74.2</v>
      </c>
      <c r="N20">
        <v>46.4</v>
      </c>
    </row>
    <row r="21" spans="2:14" x14ac:dyDescent="0.3">
      <c r="B21">
        <v>20</v>
      </c>
      <c r="C21">
        <v>37.200000000000003</v>
      </c>
      <c r="D21">
        <v>36.200000000000003</v>
      </c>
      <c r="E21">
        <v>29.9</v>
      </c>
      <c r="F21">
        <v>49.3</v>
      </c>
      <c r="G21">
        <v>73.7</v>
      </c>
      <c r="H21">
        <v>176</v>
      </c>
      <c r="I21">
        <v>569</v>
      </c>
      <c r="J21">
        <v>467</v>
      </c>
      <c r="K21">
        <v>300</v>
      </c>
      <c r="L21">
        <v>119</v>
      </c>
      <c r="M21">
        <v>72.8</v>
      </c>
      <c r="N21">
        <v>45.3</v>
      </c>
    </row>
    <row r="22" spans="2:14" x14ac:dyDescent="0.3">
      <c r="B22">
        <v>21</v>
      </c>
      <c r="C22">
        <v>36.200000000000003</v>
      </c>
      <c r="D22">
        <v>35.299999999999997</v>
      </c>
      <c r="E22">
        <v>29</v>
      </c>
      <c r="F22">
        <v>40.1</v>
      </c>
      <c r="G22">
        <v>80.900000000000006</v>
      </c>
      <c r="H22">
        <v>194</v>
      </c>
      <c r="I22">
        <v>587</v>
      </c>
      <c r="J22">
        <v>454</v>
      </c>
      <c r="K22">
        <v>285</v>
      </c>
      <c r="L22">
        <v>115</v>
      </c>
      <c r="M22">
        <v>71.5</v>
      </c>
      <c r="N22">
        <v>44.2</v>
      </c>
    </row>
    <row r="23" spans="2:14" x14ac:dyDescent="0.3">
      <c r="B23">
        <v>22</v>
      </c>
      <c r="C23">
        <v>36.200000000000003</v>
      </c>
      <c r="D23">
        <v>34.299999999999997</v>
      </c>
      <c r="E23">
        <v>29</v>
      </c>
      <c r="F23">
        <v>37.200000000000003</v>
      </c>
      <c r="G23">
        <v>92.2</v>
      </c>
      <c r="H23">
        <v>168</v>
      </c>
      <c r="I23">
        <v>682</v>
      </c>
      <c r="J23">
        <v>480</v>
      </c>
      <c r="K23">
        <v>264</v>
      </c>
      <c r="L23">
        <v>113</v>
      </c>
      <c r="M23">
        <v>70.2</v>
      </c>
      <c r="N23">
        <v>43.1</v>
      </c>
    </row>
    <row r="24" spans="2:14" x14ac:dyDescent="0.3">
      <c r="B24">
        <v>23</v>
      </c>
      <c r="C24">
        <v>36.200000000000003</v>
      </c>
      <c r="D24">
        <v>33.299999999999997</v>
      </c>
      <c r="E24">
        <v>29.9</v>
      </c>
      <c r="F24">
        <v>35.299999999999997</v>
      </c>
      <c r="G24">
        <v>82.4</v>
      </c>
      <c r="H24">
        <v>155</v>
      </c>
      <c r="I24">
        <v>837</v>
      </c>
      <c r="J24">
        <v>472</v>
      </c>
      <c r="K24">
        <v>257</v>
      </c>
      <c r="L24">
        <v>111</v>
      </c>
      <c r="M24">
        <v>68.8</v>
      </c>
      <c r="N24">
        <v>42.1</v>
      </c>
    </row>
    <row r="25" spans="2:14" x14ac:dyDescent="0.3">
      <c r="B25">
        <v>24</v>
      </c>
      <c r="C25">
        <v>46.4</v>
      </c>
      <c r="D25">
        <v>33.299999999999997</v>
      </c>
      <c r="E25">
        <v>29.9</v>
      </c>
      <c r="F25">
        <v>33</v>
      </c>
      <c r="G25">
        <v>97.1</v>
      </c>
      <c r="H25">
        <v>199</v>
      </c>
      <c r="I25">
        <v>803</v>
      </c>
      <c r="J25">
        <v>466</v>
      </c>
      <c r="K25">
        <v>242</v>
      </c>
      <c r="L25">
        <v>113</v>
      </c>
      <c r="M25">
        <v>67.5</v>
      </c>
      <c r="N25">
        <v>42.1</v>
      </c>
    </row>
    <row r="26" spans="2:14" x14ac:dyDescent="0.3">
      <c r="B26">
        <v>25</v>
      </c>
      <c r="C26">
        <v>38.200000000000003</v>
      </c>
      <c r="D26">
        <v>32.5</v>
      </c>
      <c r="E26">
        <v>31.6</v>
      </c>
      <c r="F26">
        <v>33.299999999999997</v>
      </c>
      <c r="G26">
        <v>86.7</v>
      </c>
      <c r="H26">
        <v>192</v>
      </c>
      <c r="I26">
        <v>696</v>
      </c>
      <c r="J26">
        <v>550</v>
      </c>
      <c r="K26">
        <v>234</v>
      </c>
      <c r="L26">
        <v>111</v>
      </c>
      <c r="M26">
        <v>68.8</v>
      </c>
      <c r="N26">
        <v>41.1</v>
      </c>
    </row>
    <row r="27" spans="2:14" x14ac:dyDescent="0.3">
      <c r="B27">
        <v>26</v>
      </c>
      <c r="C27">
        <v>37.200000000000003</v>
      </c>
      <c r="D27">
        <v>32.5</v>
      </c>
      <c r="E27">
        <v>32.700000000000003</v>
      </c>
      <c r="F27">
        <v>35.299999999999997</v>
      </c>
      <c r="G27">
        <v>89.2</v>
      </c>
      <c r="H27">
        <v>194</v>
      </c>
      <c r="I27">
        <v>611</v>
      </c>
      <c r="J27">
        <v>580</v>
      </c>
      <c r="K27">
        <v>233</v>
      </c>
      <c r="L27">
        <v>110</v>
      </c>
      <c r="M27">
        <v>67.5</v>
      </c>
      <c r="N27">
        <v>54</v>
      </c>
    </row>
    <row r="28" spans="2:14" x14ac:dyDescent="0.3">
      <c r="B28">
        <v>27</v>
      </c>
      <c r="C28">
        <v>38.200000000000003</v>
      </c>
      <c r="D28">
        <v>32.5</v>
      </c>
      <c r="E28">
        <v>32.200000000000003</v>
      </c>
      <c r="F28">
        <v>36.9</v>
      </c>
      <c r="G28">
        <v>97.1</v>
      </c>
      <c r="H28">
        <v>254</v>
      </c>
      <c r="I28">
        <v>630</v>
      </c>
      <c r="J28">
        <v>557</v>
      </c>
      <c r="K28">
        <v>226</v>
      </c>
      <c r="L28">
        <v>108</v>
      </c>
      <c r="M28">
        <v>67.5</v>
      </c>
      <c r="N28">
        <v>48.9</v>
      </c>
    </row>
    <row r="29" spans="2:14" x14ac:dyDescent="0.3">
      <c r="B29">
        <v>28</v>
      </c>
      <c r="C29">
        <v>38.200000000000003</v>
      </c>
      <c r="D29">
        <v>31.6</v>
      </c>
      <c r="E29">
        <v>32.5</v>
      </c>
      <c r="F29">
        <v>38.799999999999997</v>
      </c>
      <c r="G29">
        <v>143</v>
      </c>
      <c r="H29">
        <v>287</v>
      </c>
      <c r="I29">
        <v>622</v>
      </c>
      <c r="J29">
        <v>534</v>
      </c>
      <c r="K29">
        <v>216</v>
      </c>
      <c r="L29">
        <v>107</v>
      </c>
      <c r="M29">
        <v>66.2</v>
      </c>
      <c r="N29">
        <v>48.5</v>
      </c>
    </row>
    <row r="30" spans="2:14" x14ac:dyDescent="0.3">
      <c r="B30">
        <v>29</v>
      </c>
      <c r="C30">
        <v>37.200000000000003</v>
      </c>
      <c r="E30">
        <v>32.200000000000003</v>
      </c>
      <c r="F30">
        <v>40.1</v>
      </c>
      <c r="G30">
        <v>133</v>
      </c>
      <c r="H30">
        <v>274</v>
      </c>
      <c r="I30">
        <v>682</v>
      </c>
      <c r="J30">
        <v>588</v>
      </c>
      <c r="K30">
        <v>210</v>
      </c>
      <c r="L30">
        <v>106</v>
      </c>
      <c r="M30">
        <v>66.2</v>
      </c>
      <c r="N30">
        <v>49.6</v>
      </c>
    </row>
    <row r="31" spans="2:14" x14ac:dyDescent="0.3">
      <c r="B31">
        <v>30</v>
      </c>
      <c r="C31">
        <v>37.200000000000003</v>
      </c>
      <c r="E31">
        <v>33.700000000000003</v>
      </c>
      <c r="F31">
        <v>47.8</v>
      </c>
      <c r="G31">
        <v>131</v>
      </c>
      <c r="H31">
        <v>305</v>
      </c>
      <c r="I31">
        <v>743</v>
      </c>
      <c r="J31">
        <v>543</v>
      </c>
      <c r="K31">
        <v>203</v>
      </c>
      <c r="L31">
        <v>105</v>
      </c>
      <c r="M31">
        <v>66.2</v>
      </c>
      <c r="N31">
        <v>49.6</v>
      </c>
    </row>
    <row r="32" spans="2:14" x14ac:dyDescent="0.3">
      <c r="B32">
        <v>31</v>
      </c>
      <c r="C32">
        <v>37.200000000000003</v>
      </c>
      <c r="E32">
        <v>34.299999999999997</v>
      </c>
      <c r="G32">
        <v>132</v>
      </c>
      <c r="I32">
        <v>626</v>
      </c>
      <c r="J32">
        <v>518</v>
      </c>
      <c r="L32">
        <v>105</v>
      </c>
      <c r="N32">
        <v>49.6</v>
      </c>
    </row>
    <row r="34" spans="1:14" x14ac:dyDescent="0.3">
      <c r="A34">
        <v>1979</v>
      </c>
      <c r="B34">
        <v>1</v>
      </c>
      <c r="C34">
        <v>50.3</v>
      </c>
      <c r="D34">
        <v>38.9</v>
      </c>
      <c r="E34">
        <v>32.6</v>
      </c>
      <c r="F34">
        <v>38.6</v>
      </c>
      <c r="G34">
        <v>134</v>
      </c>
      <c r="H34">
        <v>117</v>
      </c>
      <c r="I34">
        <v>486</v>
      </c>
      <c r="J34">
        <v>469</v>
      </c>
      <c r="K34">
        <v>314</v>
      </c>
      <c r="L34">
        <v>142</v>
      </c>
      <c r="M34">
        <v>88.4</v>
      </c>
      <c r="N34">
        <v>71.7</v>
      </c>
    </row>
    <row r="35" spans="1:14" x14ac:dyDescent="0.3">
      <c r="B35">
        <v>2</v>
      </c>
      <c r="C35">
        <v>49.5</v>
      </c>
      <c r="D35">
        <v>38.9</v>
      </c>
      <c r="E35">
        <v>31.7</v>
      </c>
      <c r="F35">
        <v>39.6</v>
      </c>
      <c r="G35">
        <v>138</v>
      </c>
      <c r="H35">
        <v>114</v>
      </c>
      <c r="I35">
        <v>483</v>
      </c>
      <c r="J35">
        <v>474</v>
      </c>
      <c r="K35">
        <v>340</v>
      </c>
      <c r="L35">
        <v>142</v>
      </c>
      <c r="M35">
        <v>87</v>
      </c>
      <c r="N35">
        <v>68</v>
      </c>
    </row>
    <row r="36" spans="1:14" x14ac:dyDescent="0.3">
      <c r="B36">
        <v>3</v>
      </c>
      <c r="C36">
        <v>49.1</v>
      </c>
      <c r="D36">
        <v>38.9</v>
      </c>
      <c r="E36">
        <v>30.7</v>
      </c>
      <c r="F36">
        <v>38.9</v>
      </c>
      <c r="G36">
        <v>150</v>
      </c>
      <c r="H36">
        <v>112</v>
      </c>
      <c r="I36">
        <v>466</v>
      </c>
      <c r="J36">
        <v>469</v>
      </c>
      <c r="K36">
        <v>330</v>
      </c>
      <c r="L36">
        <v>158</v>
      </c>
      <c r="M36">
        <v>85.7</v>
      </c>
      <c r="N36">
        <v>68</v>
      </c>
    </row>
    <row r="37" spans="1:14" x14ac:dyDescent="0.3">
      <c r="B37">
        <v>4</v>
      </c>
      <c r="C37">
        <v>48.3</v>
      </c>
      <c r="D37">
        <v>38.9</v>
      </c>
      <c r="E37">
        <v>30.7</v>
      </c>
      <c r="F37">
        <v>37.9</v>
      </c>
      <c r="G37">
        <v>161</v>
      </c>
      <c r="H37">
        <v>138</v>
      </c>
      <c r="I37">
        <v>463</v>
      </c>
      <c r="J37">
        <v>485</v>
      </c>
      <c r="K37">
        <v>327</v>
      </c>
      <c r="L37">
        <v>152</v>
      </c>
      <c r="M37">
        <v>82.6</v>
      </c>
      <c r="N37">
        <v>68</v>
      </c>
    </row>
    <row r="38" spans="1:14" x14ac:dyDescent="0.3">
      <c r="B38">
        <v>5</v>
      </c>
      <c r="C38">
        <v>47.9</v>
      </c>
      <c r="D38">
        <v>37.9</v>
      </c>
      <c r="E38">
        <v>30.7</v>
      </c>
      <c r="F38">
        <v>49.1</v>
      </c>
      <c r="G38">
        <v>168</v>
      </c>
      <c r="H38">
        <v>144</v>
      </c>
      <c r="I38">
        <v>450</v>
      </c>
      <c r="J38">
        <v>489</v>
      </c>
      <c r="K38">
        <v>276</v>
      </c>
      <c r="L38">
        <v>137</v>
      </c>
      <c r="M38">
        <v>79.5</v>
      </c>
      <c r="N38">
        <v>66.900000000000006</v>
      </c>
    </row>
    <row r="39" spans="1:14" x14ac:dyDescent="0.3">
      <c r="B39">
        <v>6</v>
      </c>
      <c r="C39">
        <v>47.1</v>
      </c>
      <c r="D39">
        <v>37.9</v>
      </c>
      <c r="E39">
        <v>29.8</v>
      </c>
      <c r="F39">
        <v>49.1</v>
      </c>
      <c r="G39">
        <v>157</v>
      </c>
      <c r="H39">
        <v>144</v>
      </c>
      <c r="I39">
        <v>437</v>
      </c>
      <c r="J39">
        <v>376</v>
      </c>
      <c r="K39">
        <v>268</v>
      </c>
      <c r="L39">
        <v>145</v>
      </c>
      <c r="M39">
        <v>79.099999999999994</v>
      </c>
      <c r="N39">
        <v>66.900000000000006</v>
      </c>
    </row>
    <row r="40" spans="1:14" x14ac:dyDescent="0.3">
      <c r="B40">
        <v>7</v>
      </c>
      <c r="C40">
        <v>46.7</v>
      </c>
      <c r="D40">
        <v>37.9</v>
      </c>
      <c r="E40">
        <v>29.8</v>
      </c>
      <c r="F40">
        <v>47.1</v>
      </c>
      <c r="G40">
        <v>153</v>
      </c>
      <c r="H40">
        <v>145</v>
      </c>
      <c r="I40">
        <v>424</v>
      </c>
      <c r="J40">
        <v>370</v>
      </c>
      <c r="K40">
        <v>254</v>
      </c>
      <c r="L40">
        <v>142</v>
      </c>
      <c r="M40">
        <v>79.099999999999994</v>
      </c>
      <c r="N40">
        <v>66.900000000000006</v>
      </c>
    </row>
    <row r="41" spans="1:14" x14ac:dyDescent="0.3">
      <c r="B41">
        <v>8</v>
      </c>
      <c r="C41">
        <v>45.5</v>
      </c>
      <c r="D41">
        <v>41.7</v>
      </c>
      <c r="E41">
        <v>29.8</v>
      </c>
      <c r="F41">
        <v>49.1</v>
      </c>
      <c r="G41">
        <v>149</v>
      </c>
      <c r="H41">
        <v>129</v>
      </c>
      <c r="I41">
        <v>433</v>
      </c>
      <c r="J41">
        <v>406</v>
      </c>
      <c r="K41">
        <v>257</v>
      </c>
      <c r="L41">
        <v>142</v>
      </c>
      <c r="M41">
        <v>79.099999999999994</v>
      </c>
      <c r="N41">
        <v>66.900000000000006</v>
      </c>
    </row>
    <row r="42" spans="1:14" x14ac:dyDescent="0.3">
      <c r="B42">
        <v>9</v>
      </c>
      <c r="C42">
        <v>45.5</v>
      </c>
      <c r="D42">
        <v>37.200000000000003</v>
      </c>
      <c r="E42">
        <v>28.9</v>
      </c>
      <c r="F42">
        <v>47.9</v>
      </c>
      <c r="G42">
        <v>161</v>
      </c>
      <c r="H42">
        <v>129</v>
      </c>
      <c r="I42">
        <v>483</v>
      </c>
      <c r="J42">
        <v>389</v>
      </c>
      <c r="K42">
        <v>254</v>
      </c>
      <c r="L42">
        <v>136</v>
      </c>
      <c r="M42">
        <v>79.099999999999994</v>
      </c>
      <c r="N42">
        <v>65.8</v>
      </c>
    </row>
    <row r="43" spans="1:14" x14ac:dyDescent="0.3">
      <c r="B43">
        <v>10</v>
      </c>
      <c r="C43">
        <v>44.3</v>
      </c>
      <c r="D43">
        <v>36.799999999999997</v>
      </c>
      <c r="E43">
        <v>28.9</v>
      </c>
      <c r="F43">
        <v>43.2</v>
      </c>
      <c r="G43">
        <v>162</v>
      </c>
      <c r="H43">
        <v>139</v>
      </c>
      <c r="I43">
        <v>503</v>
      </c>
      <c r="J43">
        <v>430</v>
      </c>
      <c r="K43">
        <v>248</v>
      </c>
      <c r="L43">
        <v>129</v>
      </c>
      <c r="M43">
        <v>79.099999999999994</v>
      </c>
      <c r="N43">
        <v>65.8</v>
      </c>
    </row>
    <row r="44" spans="1:14" x14ac:dyDescent="0.3">
      <c r="B44">
        <v>11</v>
      </c>
      <c r="C44">
        <v>43.2</v>
      </c>
      <c r="D44">
        <v>36.799999999999997</v>
      </c>
      <c r="E44">
        <v>35.799999999999997</v>
      </c>
      <c r="F44">
        <v>51.5</v>
      </c>
      <c r="G44">
        <v>166</v>
      </c>
      <c r="H44">
        <v>140</v>
      </c>
      <c r="I44">
        <v>493</v>
      </c>
      <c r="J44">
        <v>523</v>
      </c>
      <c r="K44">
        <v>246</v>
      </c>
      <c r="L44">
        <v>124</v>
      </c>
      <c r="M44">
        <v>77.900000000000006</v>
      </c>
      <c r="N44">
        <v>65.8</v>
      </c>
    </row>
    <row r="45" spans="1:14" x14ac:dyDescent="0.3">
      <c r="B45">
        <v>12</v>
      </c>
      <c r="C45">
        <v>43.2</v>
      </c>
      <c r="D45">
        <v>36.799999999999997</v>
      </c>
      <c r="E45">
        <v>36.799999999999997</v>
      </c>
      <c r="F45">
        <v>59</v>
      </c>
      <c r="G45">
        <v>170</v>
      </c>
      <c r="H45">
        <v>147</v>
      </c>
      <c r="I45">
        <v>531</v>
      </c>
      <c r="J45">
        <v>507</v>
      </c>
      <c r="K45">
        <v>243</v>
      </c>
      <c r="L45">
        <v>122</v>
      </c>
      <c r="M45">
        <v>77.900000000000006</v>
      </c>
      <c r="N45">
        <v>65.8</v>
      </c>
    </row>
    <row r="46" spans="1:14" x14ac:dyDescent="0.3">
      <c r="B46">
        <v>13</v>
      </c>
      <c r="C46">
        <v>42.1</v>
      </c>
      <c r="D46">
        <v>36.799999999999997</v>
      </c>
      <c r="E46">
        <v>36.799999999999997</v>
      </c>
      <c r="F46">
        <v>60.4</v>
      </c>
      <c r="G46">
        <v>172</v>
      </c>
      <c r="H46">
        <v>145</v>
      </c>
      <c r="I46">
        <v>665</v>
      </c>
      <c r="J46">
        <v>474</v>
      </c>
      <c r="K46">
        <v>237</v>
      </c>
      <c r="L46">
        <v>119</v>
      </c>
      <c r="M46">
        <v>76.7</v>
      </c>
      <c r="N46">
        <v>65.8</v>
      </c>
    </row>
    <row r="47" spans="1:14" x14ac:dyDescent="0.3">
      <c r="B47">
        <v>14</v>
      </c>
      <c r="C47">
        <v>42.1</v>
      </c>
      <c r="D47">
        <v>36.799999999999997</v>
      </c>
      <c r="E47">
        <v>37.9</v>
      </c>
      <c r="F47">
        <v>52.7</v>
      </c>
      <c r="G47">
        <v>179</v>
      </c>
      <c r="H47">
        <v>140</v>
      </c>
      <c r="I47">
        <v>658</v>
      </c>
      <c r="J47">
        <v>496</v>
      </c>
      <c r="K47">
        <v>234</v>
      </c>
      <c r="L47">
        <v>117</v>
      </c>
      <c r="M47">
        <v>76.7</v>
      </c>
      <c r="N47">
        <v>65.8</v>
      </c>
    </row>
    <row r="48" spans="1:14" x14ac:dyDescent="0.3">
      <c r="B48">
        <v>15</v>
      </c>
      <c r="C48">
        <v>45.5</v>
      </c>
      <c r="D48">
        <v>36.799999999999997</v>
      </c>
      <c r="E48">
        <v>36.799999999999997</v>
      </c>
      <c r="F48">
        <v>51.5</v>
      </c>
      <c r="G48">
        <v>183</v>
      </c>
      <c r="H48">
        <v>146</v>
      </c>
      <c r="I48">
        <v>644</v>
      </c>
      <c r="J48">
        <v>545</v>
      </c>
      <c r="K48">
        <v>209</v>
      </c>
      <c r="L48">
        <v>114</v>
      </c>
      <c r="M48">
        <v>76.7</v>
      </c>
      <c r="N48">
        <v>64.599999999999994</v>
      </c>
    </row>
    <row r="49" spans="2:14" x14ac:dyDescent="0.3">
      <c r="B49">
        <v>16</v>
      </c>
      <c r="C49">
        <v>44.3</v>
      </c>
      <c r="D49">
        <v>37.9</v>
      </c>
      <c r="E49">
        <v>34.700000000000003</v>
      </c>
      <c r="F49">
        <v>52.7</v>
      </c>
      <c r="G49">
        <v>368</v>
      </c>
      <c r="H49">
        <v>136</v>
      </c>
      <c r="I49">
        <v>631</v>
      </c>
      <c r="J49">
        <v>569</v>
      </c>
      <c r="K49">
        <v>200</v>
      </c>
      <c r="L49">
        <v>112</v>
      </c>
      <c r="M49">
        <v>75.400000000000006</v>
      </c>
      <c r="N49">
        <v>62.4</v>
      </c>
    </row>
    <row r="50" spans="2:14" x14ac:dyDescent="0.3">
      <c r="B50">
        <v>17</v>
      </c>
      <c r="C50">
        <v>44.3</v>
      </c>
      <c r="D50">
        <v>36.799999999999997</v>
      </c>
      <c r="E50">
        <v>34.700000000000003</v>
      </c>
      <c r="F50">
        <v>50.3</v>
      </c>
      <c r="G50">
        <v>152</v>
      </c>
      <c r="H50">
        <v>138</v>
      </c>
      <c r="I50">
        <v>619</v>
      </c>
      <c r="J50">
        <v>579</v>
      </c>
      <c r="K50">
        <v>191</v>
      </c>
      <c r="L50">
        <v>110</v>
      </c>
      <c r="M50">
        <v>75.400000000000006</v>
      </c>
      <c r="N50">
        <v>61.3</v>
      </c>
    </row>
    <row r="51" spans="2:14" x14ac:dyDescent="0.3">
      <c r="B51">
        <v>18</v>
      </c>
      <c r="C51">
        <v>44.3</v>
      </c>
      <c r="D51">
        <v>36.799999999999997</v>
      </c>
      <c r="E51">
        <v>35.4</v>
      </c>
      <c r="F51">
        <v>46.3</v>
      </c>
      <c r="G51">
        <v>134</v>
      </c>
      <c r="H51">
        <v>159</v>
      </c>
      <c r="I51">
        <v>607</v>
      </c>
      <c r="J51">
        <v>506</v>
      </c>
      <c r="K51">
        <v>187</v>
      </c>
      <c r="L51">
        <v>110</v>
      </c>
      <c r="M51">
        <v>75.400000000000006</v>
      </c>
      <c r="N51">
        <v>60.1</v>
      </c>
    </row>
    <row r="52" spans="2:14" x14ac:dyDescent="0.3">
      <c r="B52">
        <v>19</v>
      </c>
      <c r="C52">
        <v>43.2</v>
      </c>
      <c r="D52">
        <v>38.9</v>
      </c>
      <c r="E52">
        <v>35.799999999999997</v>
      </c>
      <c r="F52">
        <v>47.9</v>
      </c>
      <c r="G52">
        <v>125</v>
      </c>
      <c r="H52">
        <v>198</v>
      </c>
      <c r="I52">
        <v>598</v>
      </c>
      <c r="J52">
        <v>496</v>
      </c>
      <c r="K52">
        <v>185</v>
      </c>
      <c r="L52">
        <v>108</v>
      </c>
      <c r="M52">
        <v>73</v>
      </c>
      <c r="N52">
        <v>59</v>
      </c>
    </row>
    <row r="53" spans="2:14" x14ac:dyDescent="0.3">
      <c r="B53">
        <v>20</v>
      </c>
      <c r="C53">
        <v>43.2</v>
      </c>
      <c r="D53">
        <v>37.9</v>
      </c>
      <c r="E53">
        <v>34.700000000000003</v>
      </c>
      <c r="F53">
        <v>75.5</v>
      </c>
      <c r="G53">
        <v>130</v>
      </c>
      <c r="H53">
        <v>206</v>
      </c>
      <c r="I53">
        <v>616</v>
      </c>
      <c r="J53">
        <v>496</v>
      </c>
      <c r="K53">
        <v>183</v>
      </c>
      <c r="L53">
        <v>107</v>
      </c>
      <c r="M53">
        <v>73</v>
      </c>
      <c r="N53">
        <v>57.9</v>
      </c>
    </row>
    <row r="54" spans="2:14" x14ac:dyDescent="0.3">
      <c r="B54">
        <v>21</v>
      </c>
      <c r="C54">
        <v>43.2</v>
      </c>
      <c r="D54">
        <v>37.9</v>
      </c>
      <c r="E54">
        <v>34.700000000000003</v>
      </c>
      <c r="F54">
        <v>77</v>
      </c>
      <c r="G54">
        <v>136</v>
      </c>
      <c r="H54">
        <v>229</v>
      </c>
      <c r="I54">
        <v>644</v>
      </c>
      <c r="J54">
        <v>526</v>
      </c>
      <c r="K54">
        <v>180</v>
      </c>
      <c r="L54">
        <v>105</v>
      </c>
      <c r="M54">
        <v>73</v>
      </c>
      <c r="N54">
        <v>54.7</v>
      </c>
    </row>
    <row r="55" spans="2:14" x14ac:dyDescent="0.3">
      <c r="B55">
        <v>22</v>
      </c>
      <c r="C55">
        <v>42.1</v>
      </c>
      <c r="D55">
        <v>36.799999999999997</v>
      </c>
      <c r="E55">
        <v>33.6</v>
      </c>
      <c r="F55">
        <v>79.900000000000006</v>
      </c>
      <c r="G55">
        <v>138</v>
      </c>
      <c r="H55">
        <v>235</v>
      </c>
      <c r="I55">
        <v>666</v>
      </c>
      <c r="J55">
        <v>536</v>
      </c>
      <c r="K55">
        <v>175</v>
      </c>
      <c r="L55">
        <v>106</v>
      </c>
      <c r="M55">
        <v>71.7</v>
      </c>
      <c r="N55">
        <v>54.7</v>
      </c>
    </row>
    <row r="56" spans="2:14" x14ac:dyDescent="0.3">
      <c r="B56">
        <v>23</v>
      </c>
      <c r="C56">
        <v>42.1</v>
      </c>
      <c r="D56">
        <v>35.799999999999997</v>
      </c>
      <c r="E56">
        <v>33.6</v>
      </c>
      <c r="F56">
        <v>78.900000000000006</v>
      </c>
      <c r="G56">
        <v>140</v>
      </c>
      <c r="H56">
        <v>250</v>
      </c>
      <c r="I56">
        <v>674</v>
      </c>
      <c r="J56">
        <v>491</v>
      </c>
      <c r="K56">
        <v>172</v>
      </c>
      <c r="L56">
        <v>102</v>
      </c>
      <c r="M56">
        <v>71.7</v>
      </c>
      <c r="N56">
        <v>54.7</v>
      </c>
    </row>
    <row r="57" spans="2:14" x14ac:dyDescent="0.3">
      <c r="B57">
        <v>24</v>
      </c>
      <c r="C57">
        <v>41</v>
      </c>
      <c r="D57">
        <v>35.799999999999997</v>
      </c>
      <c r="E57">
        <v>34</v>
      </c>
      <c r="F57">
        <v>79.900000000000006</v>
      </c>
      <c r="G57">
        <v>145</v>
      </c>
      <c r="H57">
        <v>271</v>
      </c>
      <c r="I57">
        <v>666</v>
      </c>
      <c r="J57">
        <v>377</v>
      </c>
      <c r="K57">
        <v>172</v>
      </c>
      <c r="L57">
        <v>100</v>
      </c>
      <c r="M57">
        <v>71.7</v>
      </c>
      <c r="N57">
        <v>54.7</v>
      </c>
    </row>
    <row r="58" spans="2:14" x14ac:dyDescent="0.3">
      <c r="B58">
        <v>25</v>
      </c>
      <c r="C58">
        <v>41</v>
      </c>
      <c r="D58">
        <v>35.799999999999997</v>
      </c>
      <c r="E58">
        <v>35.799999999999997</v>
      </c>
      <c r="F58">
        <v>77.900000000000006</v>
      </c>
      <c r="G58">
        <v>140</v>
      </c>
      <c r="H58">
        <v>420</v>
      </c>
      <c r="I58">
        <v>642</v>
      </c>
      <c r="J58">
        <v>368</v>
      </c>
      <c r="K58">
        <v>170</v>
      </c>
      <c r="L58">
        <v>97.1</v>
      </c>
      <c r="M58">
        <v>71.7</v>
      </c>
      <c r="N58">
        <v>53.7</v>
      </c>
    </row>
    <row r="59" spans="2:14" x14ac:dyDescent="0.3">
      <c r="B59">
        <v>26</v>
      </c>
      <c r="C59">
        <v>40</v>
      </c>
      <c r="D59">
        <v>35.799999999999997</v>
      </c>
      <c r="E59">
        <v>36.799999999999997</v>
      </c>
      <c r="F59">
        <v>57.7</v>
      </c>
      <c r="G59">
        <v>133</v>
      </c>
      <c r="H59">
        <v>397</v>
      </c>
      <c r="I59">
        <v>632</v>
      </c>
      <c r="J59">
        <v>362</v>
      </c>
      <c r="K59">
        <v>150</v>
      </c>
      <c r="L59">
        <v>92.4</v>
      </c>
      <c r="M59">
        <v>70.5</v>
      </c>
      <c r="N59">
        <v>53.7</v>
      </c>
    </row>
    <row r="60" spans="2:14" x14ac:dyDescent="0.3">
      <c r="B60">
        <v>27</v>
      </c>
      <c r="C60">
        <v>40</v>
      </c>
      <c r="D60">
        <v>35.799999999999997</v>
      </c>
      <c r="E60">
        <v>35.799999999999997</v>
      </c>
      <c r="F60">
        <v>90.7</v>
      </c>
      <c r="G60">
        <v>126</v>
      </c>
      <c r="H60">
        <v>600</v>
      </c>
      <c r="I60">
        <v>593</v>
      </c>
      <c r="J60">
        <v>354</v>
      </c>
      <c r="K60">
        <v>145</v>
      </c>
      <c r="L60">
        <v>88.4</v>
      </c>
      <c r="M60">
        <v>70.5</v>
      </c>
      <c r="N60">
        <v>53.7</v>
      </c>
    </row>
    <row r="61" spans="2:14" x14ac:dyDescent="0.3">
      <c r="B61">
        <v>28</v>
      </c>
      <c r="C61">
        <v>38.9</v>
      </c>
      <c r="D61">
        <v>33.6</v>
      </c>
      <c r="E61">
        <v>36.799999999999997</v>
      </c>
      <c r="F61">
        <v>95.4</v>
      </c>
      <c r="G61">
        <v>130</v>
      </c>
      <c r="H61">
        <v>611</v>
      </c>
      <c r="I61">
        <v>547</v>
      </c>
      <c r="J61">
        <v>342</v>
      </c>
      <c r="K61">
        <v>139</v>
      </c>
      <c r="L61">
        <v>91.1</v>
      </c>
      <c r="M61">
        <v>70.5</v>
      </c>
      <c r="N61">
        <v>52.6</v>
      </c>
    </row>
    <row r="62" spans="2:14" x14ac:dyDescent="0.3">
      <c r="B62">
        <v>29</v>
      </c>
      <c r="C62">
        <v>38.9</v>
      </c>
      <c r="E62">
        <v>37.9</v>
      </c>
      <c r="F62">
        <v>95.4</v>
      </c>
      <c r="G62">
        <v>125</v>
      </c>
      <c r="H62">
        <v>452</v>
      </c>
      <c r="I62">
        <v>404</v>
      </c>
      <c r="J62">
        <v>333</v>
      </c>
      <c r="K62">
        <v>136</v>
      </c>
      <c r="L62">
        <v>89.7</v>
      </c>
      <c r="M62">
        <v>69.3</v>
      </c>
      <c r="N62">
        <v>52.6</v>
      </c>
    </row>
    <row r="63" spans="2:14" x14ac:dyDescent="0.3">
      <c r="B63">
        <v>30</v>
      </c>
      <c r="C63">
        <v>37.9</v>
      </c>
      <c r="E63">
        <v>38.6</v>
      </c>
      <c r="F63">
        <v>95.4</v>
      </c>
      <c r="G63">
        <v>119</v>
      </c>
      <c r="H63">
        <v>492</v>
      </c>
      <c r="I63">
        <v>423</v>
      </c>
      <c r="J63">
        <v>322</v>
      </c>
      <c r="K63">
        <v>133</v>
      </c>
      <c r="L63">
        <v>91.5</v>
      </c>
      <c r="M63">
        <v>73</v>
      </c>
      <c r="N63">
        <v>52.6</v>
      </c>
    </row>
    <row r="64" spans="2:14" x14ac:dyDescent="0.3">
      <c r="B64">
        <v>31</v>
      </c>
      <c r="C64">
        <v>37.9</v>
      </c>
      <c r="E64">
        <v>37.9</v>
      </c>
      <c r="G64">
        <v>119</v>
      </c>
      <c r="I64">
        <v>466</v>
      </c>
      <c r="J64">
        <v>317</v>
      </c>
      <c r="L64">
        <v>90.2</v>
      </c>
      <c r="N64">
        <v>54.3</v>
      </c>
    </row>
    <row r="66" spans="1:14" x14ac:dyDescent="0.3">
      <c r="A66">
        <v>1980</v>
      </c>
      <c r="B66">
        <v>1</v>
      </c>
      <c r="C66">
        <v>52.6</v>
      </c>
      <c r="D66">
        <v>45.5</v>
      </c>
      <c r="E66">
        <v>41.9</v>
      </c>
      <c r="F66">
        <v>62.4</v>
      </c>
      <c r="G66">
        <v>93.8</v>
      </c>
      <c r="H66">
        <v>150</v>
      </c>
      <c r="I66">
        <v>578</v>
      </c>
      <c r="J66">
        <v>833</v>
      </c>
      <c r="K66">
        <v>595</v>
      </c>
      <c r="L66">
        <v>289</v>
      </c>
      <c r="M66">
        <v>122</v>
      </c>
      <c r="N66">
        <v>63</v>
      </c>
    </row>
    <row r="67" spans="1:14" x14ac:dyDescent="0.3">
      <c r="B67">
        <v>2</v>
      </c>
      <c r="C67">
        <v>52.6</v>
      </c>
      <c r="D67">
        <v>45.5</v>
      </c>
      <c r="E67">
        <v>41.9</v>
      </c>
      <c r="F67">
        <v>64.599999999999994</v>
      </c>
      <c r="G67">
        <v>108</v>
      </c>
      <c r="H67">
        <v>154</v>
      </c>
      <c r="I67">
        <v>730</v>
      </c>
      <c r="J67">
        <v>959</v>
      </c>
      <c r="K67">
        <v>588</v>
      </c>
      <c r="L67">
        <v>278</v>
      </c>
      <c r="M67">
        <v>120</v>
      </c>
      <c r="N67">
        <v>61.2</v>
      </c>
    </row>
    <row r="68" spans="1:14" x14ac:dyDescent="0.3">
      <c r="B68">
        <v>3</v>
      </c>
      <c r="C68">
        <v>52.6</v>
      </c>
      <c r="D68">
        <v>45.5</v>
      </c>
      <c r="E68">
        <v>40.9</v>
      </c>
      <c r="F68">
        <v>64.599999999999994</v>
      </c>
      <c r="G68">
        <v>131</v>
      </c>
      <c r="H68">
        <v>220</v>
      </c>
      <c r="I68">
        <v>683</v>
      </c>
      <c r="J68">
        <v>1210</v>
      </c>
      <c r="K68">
        <v>571</v>
      </c>
      <c r="L68">
        <v>271</v>
      </c>
      <c r="M68">
        <v>119</v>
      </c>
      <c r="N68">
        <v>60.4</v>
      </c>
    </row>
    <row r="69" spans="1:14" x14ac:dyDescent="0.3">
      <c r="B69">
        <v>4</v>
      </c>
      <c r="C69">
        <v>52.6</v>
      </c>
      <c r="D69">
        <v>44.6</v>
      </c>
      <c r="E69">
        <v>42.8</v>
      </c>
      <c r="F69">
        <v>61.3</v>
      </c>
      <c r="G69">
        <v>150</v>
      </c>
      <c r="H69">
        <v>217</v>
      </c>
      <c r="I69">
        <v>530</v>
      </c>
      <c r="J69">
        <v>1170</v>
      </c>
      <c r="K69">
        <v>553</v>
      </c>
      <c r="L69">
        <v>263</v>
      </c>
      <c r="M69">
        <v>113</v>
      </c>
      <c r="N69">
        <v>60.4</v>
      </c>
    </row>
    <row r="70" spans="1:14" x14ac:dyDescent="0.3">
      <c r="B70">
        <v>5</v>
      </c>
      <c r="C70">
        <v>52.6</v>
      </c>
      <c r="D70">
        <v>45.5</v>
      </c>
      <c r="E70">
        <v>46.5</v>
      </c>
      <c r="F70">
        <v>58.2</v>
      </c>
      <c r="G70">
        <v>144</v>
      </c>
      <c r="H70">
        <v>228</v>
      </c>
      <c r="I70">
        <v>492</v>
      </c>
      <c r="J70">
        <v>1070</v>
      </c>
      <c r="K70">
        <v>503</v>
      </c>
      <c r="L70">
        <v>256</v>
      </c>
      <c r="M70">
        <v>109</v>
      </c>
      <c r="N70">
        <v>59</v>
      </c>
    </row>
    <row r="71" spans="1:14" x14ac:dyDescent="0.3">
      <c r="B71">
        <v>6</v>
      </c>
      <c r="C71">
        <v>51.6</v>
      </c>
      <c r="D71">
        <v>44.6</v>
      </c>
      <c r="E71">
        <v>55.7</v>
      </c>
      <c r="F71">
        <v>57.1</v>
      </c>
      <c r="G71">
        <v>152</v>
      </c>
      <c r="H71">
        <v>252</v>
      </c>
      <c r="I71">
        <v>506</v>
      </c>
      <c r="J71">
        <v>1040</v>
      </c>
      <c r="K71">
        <v>504</v>
      </c>
      <c r="L71">
        <v>248</v>
      </c>
      <c r="M71">
        <v>106</v>
      </c>
      <c r="N71">
        <v>57.7</v>
      </c>
    </row>
    <row r="72" spans="1:14" x14ac:dyDescent="0.3">
      <c r="B72">
        <v>7</v>
      </c>
      <c r="C72">
        <v>51.6</v>
      </c>
      <c r="D72">
        <v>44.6</v>
      </c>
      <c r="E72">
        <v>56.7</v>
      </c>
      <c r="F72">
        <v>68.099999999999994</v>
      </c>
      <c r="G72">
        <v>157</v>
      </c>
      <c r="H72">
        <v>223</v>
      </c>
      <c r="I72">
        <v>581</v>
      </c>
      <c r="J72">
        <v>1040</v>
      </c>
      <c r="K72">
        <v>563</v>
      </c>
      <c r="L72">
        <v>241</v>
      </c>
      <c r="M72">
        <v>105</v>
      </c>
      <c r="N72">
        <v>56.4</v>
      </c>
    </row>
    <row r="73" spans="1:14" x14ac:dyDescent="0.3">
      <c r="B73">
        <v>8</v>
      </c>
      <c r="C73">
        <v>51.6</v>
      </c>
      <c r="D73">
        <v>43.7</v>
      </c>
      <c r="E73">
        <v>54.7</v>
      </c>
      <c r="F73">
        <v>73</v>
      </c>
      <c r="G73">
        <v>158</v>
      </c>
      <c r="H73">
        <v>213</v>
      </c>
      <c r="I73">
        <v>561</v>
      </c>
      <c r="J73">
        <v>899</v>
      </c>
      <c r="K73">
        <v>552</v>
      </c>
      <c r="L73">
        <v>236</v>
      </c>
      <c r="M73">
        <v>103</v>
      </c>
      <c r="N73">
        <v>56.4</v>
      </c>
    </row>
    <row r="74" spans="1:14" x14ac:dyDescent="0.3">
      <c r="B74">
        <v>9</v>
      </c>
      <c r="C74">
        <v>50.6</v>
      </c>
      <c r="D74">
        <v>43.7</v>
      </c>
      <c r="E74">
        <v>55.7</v>
      </c>
      <c r="F74">
        <v>73</v>
      </c>
      <c r="G74">
        <v>156</v>
      </c>
      <c r="H74">
        <v>172</v>
      </c>
      <c r="I74">
        <v>476</v>
      </c>
      <c r="J74">
        <v>899</v>
      </c>
      <c r="K74">
        <v>534</v>
      </c>
      <c r="L74">
        <v>229</v>
      </c>
      <c r="M74">
        <v>99.1</v>
      </c>
      <c r="N74">
        <v>56.4</v>
      </c>
    </row>
    <row r="75" spans="1:14" x14ac:dyDescent="0.3">
      <c r="B75">
        <v>10</v>
      </c>
      <c r="C75">
        <v>50.6</v>
      </c>
      <c r="D75">
        <v>43.7</v>
      </c>
      <c r="E75">
        <v>56.4</v>
      </c>
      <c r="F75">
        <v>74.2</v>
      </c>
      <c r="G75">
        <v>151</v>
      </c>
      <c r="H75">
        <v>177</v>
      </c>
      <c r="I75">
        <v>472</v>
      </c>
      <c r="J75">
        <v>862</v>
      </c>
      <c r="K75">
        <v>520</v>
      </c>
      <c r="L75">
        <v>208</v>
      </c>
      <c r="M75">
        <v>96.4</v>
      </c>
      <c r="N75">
        <v>55.1</v>
      </c>
    </row>
    <row r="76" spans="1:14" x14ac:dyDescent="0.3">
      <c r="B76">
        <v>11</v>
      </c>
      <c r="C76">
        <v>50.6</v>
      </c>
      <c r="D76">
        <v>42.8</v>
      </c>
      <c r="E76">
        <v>55</v>
      </c>
      <c r="F76">
        <v>77.900000000000006</v>
      </c>
      <c r="G76">
        <v>145</v>
      </c>
      <c r="H76">
        <v>174</v>
      </c>
      <c r="I76">
        <v>501</v>
      </c>
      <c r="J76">
        <v>816</v>
      </c>
      <c r="K76">
        <v>510</v>
      </c>
      <c r="L76">
        <v>193</v>
      </c>
      <c r="M76">
        <v>94.3</v>
      </c>
      <c r="N76">
        <v>55.1</v>
      </c>
    </row>
    <row r="77" spans="1:14" x14ac:dyDescent="0.3">
      <c r="B77">
        <v>12</v>
      </c>
      <c r="C77">
        <v>49.6</v>
      </c>
      <c r="D77">
        <v>42.8</v>
      </c>
      <c r="E77">
        <v>54.7</v>
      </c>
      <c r="F77">
        <v>76.7</v>
      </c>
      <c r="G77">
        <v>271</v>
      </c>
      <c r="H77">
        <v>222</v>
      </c>
      <c r="I77">
        <v>526</v>
      </c>
      <c r="J77">
        <v>922</v>
      </c>
      <c r="K77">
        <v>500</v>
      </c>
      <c r="L77">
        <v>182</v>
      </c>
      <c r="M77">
        <v>91.7</v>
      </c>
      <c r="N77">
        <v>55.1</v>
      </c>
    </row>
    <row r="78" spans="1:14" x14ac:dyDescent="0.3">
      <c r="B78">
        <v>13</v>
      </c>
      <c r="C78">
        <v>49.6</v>
      </c>
      <c r="D78">
        <v>42.8</v>
      </c>
      <c r="E78">
        <v>52.3</v>
      </c>
      <c r="F78">
        <v>75.8</v>
      </c>
      <c r="G78">
        <v>300</v>
      </c>
      <c r="H78">
        <v>212</v>
      </c>
      <c r="I78">
        <v>542</v>
      </c>
      <c r="J78">
        <v>844</v>
      </c>
      <c r="K78">
        <v>493</v>
      </c>
      <c r="L78">
        <v>172</v>
      </c>
      <c r="M78">
        <v>92.2</v>
      </c>
      <c r="N78">
        <v>54.3</v>
      </c>
    </row>
    <row r="79" spans="1:14" x14ac:dyDescent="0.3">
      <c r="B79">
        <v>14</v>
      </c>
      <c r="C79">
        <v>49.6</v>
      </c>
      <c r="D79">
        <v>42.8</v>
      </c>
      <c r="E79">
        <v>51.6</v>
      </c>
      <c r="F79">
        <v>70.5</v>
      </c>
      <c r="G79">
        <v>343</v>
      </c>
      <c r="H79">
        <v>214</v>
      </c>
      <c r="I79">
        <v>526</v>
      </c>
      <c r="J79">
        <v>832</v>
      </c>
      <c r="K79">
        <v>483</v>
      </c>
      <c r="L79">
        <v>166</v>
      </c>
      <c r="M79">
        <v>90.7</v>
      </c>
      <c r="N79">
        <v>52.7</v>
      </c>
    </row>
    <row r="80" spans="1:14" x14ac:dyDescent="0.3">
      <c r="B80">
        <v>15</v>
      </c>
      <c r="C80">
        <v>48.5</v>
      </c>
      <c r="D80">
        <v>42.8</v>
      </c>
      <c r="E80">
        <v>52.6</v>
      </c>
      <c r="F80">
        <v>71.7</v>
      </c>
      <c r="G80">
        <v>346</v>
      </c>
      <c r="H80">
        <v>247</v>
      </c>
      <c r="I80">
        <v>506</v>
      </c>
      <c r="J80">
        <v>858</v>
      </c>
      <c r="K80">
        <v>476</v>
      </c>
      <c r="L80">
        <v>163</v>
      </c>
      <c r="M80">
        <v>90.1</v>
      </c>
      <c r="N80">
        <v>52.7</v>
      </c>
    </row>
    <row r="81" spans="2:14" x14ac:dyDescent="0.3">
      <c r="B81">
        <v>16</v>
      </c>
      <c r="C81">
        <v>48.5</v>
      </c>
      <c r="D81">
        <v>42.8</v>
      </c>
      <c r="E81">
        <v>53.7</v>
      </c>
      <c r="F81">
        <v>73.400000000000006</v>
      </c>
      <c r="G81">
        <v>340</v>
      </c>
      <c r="H81">
        <v>226</v>
      </c>
      <c r="I81">
        <v>641</v>
      </c>
      <c r="J81">
        <v>844</v>
      </c>
      <c r="K81">
        <v>475</v>
      </c>
      <c r="L81">
        <v>159</v>
      </c>
      <c r="M81">
        <v>88.6</v>
      </c>
      <c r="N81">
        <v>52.7</v>
      </c>
    </row>
    <row r="82" spans="2:14" x14ac:dyDescent="0.3">
      <c r="B82">
        <v>17</v>
      </c>
      <c r="C82">
        <v>47.5</v>
      </c>
      <c r="D82">
        <v>42.8</v>
      </c>
      <c r="E82">
        <v>54.7</v>
      </c>
      <c r="F82">
        <v>77.099999999999994</v>
      </c>
      <c r="G82">
        <v>335</v>
      </c>
      <c r="H82">
        <v>240</v>
      </c>
      <c r="I82">
        <v>637</v>
      </c>
      <c r="J82">
        <v>836</v>
      </c>
      <c r="K82">
        <v>466</v>
      </c>
      <c r="L82">
        <v>155</v>
      </c>
      <c r="M82">
        <v>85.4</v>
      </c>
      <c r="N82">
        <v>51.5</v>
      </c>
    </row>
    <row r="83" spans="2:14" x14ac:dyDescent="0.3">
      <c r="B83">
        <v>18</v>
      </c>
      <c r="C83">
        <v>47.5</v>
      </c>
      <c r="D83">
        <v>42.8</v>
      </c>
      <c r="E83">
        <v>50.6</v>
      </c>
      <c r="F83">
        <v>77.900000000000006</v>
      </c>
      <c r="G83">
        <v>336</v>
      </c>
      <c r="H83">
        <v>256</v>
      </c>
      <c r="I83">
        <v>631</v>
      </c>
      <c r="J83">
        <v>824</v>
      </c>
      <c r="K83">
        <v>463</v>
      </c>
      <c r="L83">
        <v>149</v>
      </c>
      <c r="M83">
        <v>83.3</v>
      </c>
      <c r="N83">
        <v>51.5</v>
      </c>
    </row>
    <row r="84" spans="2:14" x14ac:dyDescent="0.3">
      <c r="B84">
        <v>19</v>
      </c>
      <c r="C84">
        <v>47.5</v>
      </c>
      <c r="D84">
        <v>42.8</v>
      </c>
      <c r="E84">
        <v>54.7</v>
      </c>
      <c r="F84">
        <v>79.099999999999994</v>
      </c>
      <c r="G84">
        <v>340</v>
      </c>
      <c r="H84">
        <v>266</v>
      </c>
      <c r="I84">
        <v>532</v>
      </c>
      <c r="J84">
        <v>577</v>
      </c>
      <c r="K84">
        <v>460</v>
      </c>
      <c r="L84">
        <v>145</v>
      </c>
      <c r="M84">
        <v>80.8</v>
      </c>
      <c r="N84">
        <v>50.3</v>
      </c>
    </row>
    <row r="85" spans="2:14" x14ac:dyDescent="0.3">
      <c r="B85">
        <v>20</v>
      </c>
      <c r="C85">
        <v>47.5</v>
      </c>
      <c r="D85">
        <v>42.8</v>
      </c>
      <c r="E85">
        <v>48.5</v>
      </c>
      <c r="F85">
        <v>91.1</v>
      </c>
      <c r="G85">
        <v>351</v>
      </c>
      <c r="H85">
        <v>270</v>
      </c>
      <c r="I85">
        <v>533</v>
      </c>
      <c r="J85">
        <v>524</v>
      </c>
      <c r="K85">
        <v>469</v>
      </c>
      <c r="L85">
        <v>142</v>
      </c>
      <c r="M85">
        <v>79.900000000000006</v>
      </c>
      <c r="N85">
        <v>50.3</v>
      </c>
    </row>
    <row r="86" spans="2:14" x14ac:dyDescent="0.3">
      <c r="B86">
        <v>21</v>
      </c>
      <c r="C86">
        <v>47.5</v>
      </c>
      <c r="D86">
        <v>42.8</v>
      </c>
      <c r="E86">
        <v>63.1</v>
      </c>
      <c r="F86">
        <v>95.6</v>
      </c>
      <c r="G86">
        <v>343</v>
      </c>
      <c r="H86">
        <v>266</v>
      </c>
      <c r="I86">
        <v>609</v>
      </c>
      <c r="J86">
        <v>510</v>
      </c>
      <c r="K86">
        <v>439</v>
      </c>
      <c r="L86">
        <v>140</v>
      </c>
      <c r="M86">
        <v>78.400000000000006</v>
      </c>
      <c r="N86">
        <v>50.3</v>
      </c>
    </row>
    <row r="87" spans="2:14" x14ac:dyDescent="0.3">
      <c r="B87">
        <v>22</v>
      </c>
      <c r="C87">
        <v>47.5</v>
      </c>
      <c r="D87">
        <v>42.8</v>
      </c>
      <c r="E87">
        <v>57.1</v>
      </c>
      <c r="F87">
        <v>101</v>
      </c>
      <c r="G87">
        <v>325</v>
      </c>
      <c r="H87">
        <v>259</v>
      </c>
      <c r="I87">
        <v>602</v>
      </c>
      <c r="J87">
        <v>527</v>
      </c>
      <c r="K87">
        <v>411</v>
      </c>
      <c r="L87">
        <v>136</v>
      </c>
      <c r="M87">
        <v>77</v>
      </c>
      <c r="N87">
        <v>49.1</v>
      </c>
    </row>
    <row r="88" spans="2:14" x14ac:dyDescent="0.3">
      <c r="B88">
        <v>23</v>
      </c>
      <c r="C88">
        <v>47.5</v>
      </c>
      <c r="D88">
        <v>42.8</v>
      </c>
      <c r="E88">
        <v>57.9</v>
      </c>
      <c r="F88">
        <v>99.5</v>
      </c>
      <c r="G88">
        <v>317</v>
      </c>
      <c r="H88">
        <v>243</v>
      </c>
      <c r="I88">
        <v>616</v>
      </c>
      <c r="J88">
        <v>525</v>
      </c>
      <c r="K88">
        <v>387</v>
      </c>
      <c r="L88">
        <v>133</v>
      </c>
      <c r="M88">
        <v>76</v>
      </c>
      <c r="N88">
        <v>49.1</v>
      </c>
    </row>
    <row r="89" spans="2:14" x14ac:dyDescent="0.3">
      <c r="B89">
        <v>24</v>
      </c>
      <c r="C89">
        <v>46.5</v>
      </c>
      <c r="D89">
        <v>42.8</v>
      </c>
      <c r="E89">
        <v>57.1</v>
      </c>
      <c r="F89">
        <v>101</v>
      </c>
      <c r="G89">
        <v>303</v>
      </c>
      <c r="H89">
        <v>250</v>
      </c>
      <c r="I89">
        <v>741</v>
      </c>
      <c r="J89">
        <v>514</v>
      </c>
      <c r="K89">
        <v>343</v>
      </c>
      <c r="L89">
        <v>131</v>
      </c>
      <c r="M89">
        <v>75.5</v>
      </c>
      <c r="N89">
        <v>49.1</v>
      </c>
    </row>
    <row r="90" spans="2:14" x14ac:dyDescent="0.3">
      <c r="B90">
        <v>25</v>
      </c>
      <c r="C90">
        <v>46.5</v>
      </c>
      <c r="D90">
        <v>43.7</v>
      </c>
      <c r="E90">
        <v>52.6</v>
      </c>
      <c r="F90">
        <v>98</v>
      </c>
      <c r="G90">
        <v>287</v>
      </c>
      <c r="H90">
        <v>343</v>
      </c>
      <c r="I90">
        <v>733</v>
      </c>
      <c r="J90">
        <v>590</v>
      </c>
      <c r="K90">
        <v>339</v>
      </c>
      <c r="L90">
        <v>131</v>
      </c>
      <c r="M90">
        <v>74.099999999999994</v>
      </c>
      <c r="N90">
        <v>49.1</v>
      </c>
    </row>
    <row r="91" spans="2:14" x14ac:dyDescent="0.3">
      <c r="B91">
        <v>26</v>
      </c>
      <c r="C91">
        <v>46.5</v>
      </c>
      <c r="D91">
        <v>42.8</v>
      </c>
      <c r="E91">
        <v>50.9</v>
      </c>
      <c r="F91">
        <v>101</v>
      </c>
      <c r="G91">
        <v>292</v>
      </c>
      <c r="H91">
        <v>425</v>
      </c>
      <c r="I91">
        <v>729</v>
      </c>
      <c r="J91">
        <v>657</v>
      </c>
      <c r="K91">
        <v>330</v>
      </c>
      <c r="L91">
        <v>128</v>
      </c>
      <c r="M91">
        <v>73.099999999999994</v>
      </c>
      <c r="N91">
        <v>49.1</v>
      </c>
    </row>
    <row r="92" spans="2:14" x14ac:dyDescent="0.3">
      <c r="B92">
        <v>27</v>
      </c>
      <c r="C92">
        <v>46.5</v>
      </c>
      <c r="D92">
        <v>41.9</v>
      </c>
      <c r="E92">
        <v>51.6</v>
      </c>
      <c r="F92">
        <v>105</v>
      </c>
      <c r="G92">
        <v>304</v>
      </c>
      <c r="H92">
        <v>519</v>
      </c>
      <c r="I92">
        <v>713</v>
      </c>
      <c r="J92">
        <v>682</v>
      </c>
      <c r="K92">
        <v>323</v>
      </c>
      <c r="L92">
        <v>126</v>
      </c>
      <c r="M92">
        <v>71.2</v>
      </c>
      <c r="N92">
        <v>49.1</v>
      </c>
    </row>
    <row r="93" spans="2:14" x14ac:dyDescent="0.3">
      <c r="B93">
        <v>28</v>
      </c>
      <c r="C93">
        <v>46.5</v>
      </c>
      <c r="D93">
        <v>42.2</v>
      </c>
      <c r="E93">
        <v>53.7</v>
      </c>
      <c r="F93">
        <v>106</v>
      </c>
      <c r="G93">
        <v>299</v>
      </c>
      <c r="H93">
        <v>506</v>
      </c>
      <c r="I93">
        <v>640</v>
      </c>
      <c r="J93">
        <v>635</v>
      </c>
      <c r="K93">
        <v>315</v>
      </c>
      <c r="L93">
        <v>126</v>
      </c>
      <c r="M93">
        <v>68.3</v>
      </c>
      <c r="N93">
        <v>49.1</v>
      </c>
    </row>
    <row r="94" spans="2:14" x14ac:dyDescent="0.3">
      <c r="B94">
        <v>29</v>
      </c>
      <c r="C94">
        <v>45.5</v>
      </c>
      <c r="D94">
        <v>42.8</v>
      </c>
      <c r="E94">
        <v>59.4</v>
      </c>
      <c r="F94">
        <v>98</v>
      </c>
      <c r="G94">
        <v>289</v>
      </c>
      <c r="H94">
        <v>492</v>
      </c>
      <c r="I94">
        <v>725</v>
      </c>
      <c r="J94">
        <v>586</v>
      </c>
      <c r="K94">
        <v>305</v>
      </c>
      <c r="L94">
        <v>124</v>
      </c>
      <c r="M94">
        <v>66.099999999999994</v>
      </c>
      <c r="N94">
        <v>49.1</v>
      </c>
    </row>
    <row r="95" spans="2:14" x14ac:dyDescent="0.3">
      <c r="B95">
        <v>30</v>
      </c>
      <c r="C95">
        <v>45.5</v>
      </c>
      <c r="E95">
        <v>61.3</v>
      </c>
      <c r="F95">
        <v>96.6</v>
      </c>
      <c r="G95">
        <v>282</v>
      </c>
      <c r="H95">
        <v>491</v>
      </c>
      <c r="I95">
        <v>964</v>
      </c>
      <c r="J95">
        <v>603</v>
      </c>
      <c r="K95">
        <v>297</v>
      </c>
      <c r="L95">
        <v>122</v>
      </c>
      <c r="M95">
        <v>65.2</v>
      </c>
      <c r="N95">
        <v>47.9</v>
      </c>
    </row>
    <row r="96" spans="2:14" x14ac:dyDescent="0.3">
      <c r="B96">
        <v>31</v>
      </c>
      <c r="C96">
        <v>45.5</v>
      </c>
      <c r="E96">
        <v>62.8</v>
      </c>
      <c r="G96">
        <v>281</v>
      </c>
      <c r="I96">
        <v>924</v>
      </c>
      <c r="J96">
        <v>585</v>
      </c>
      <c r="L96">
        <v>120</v>
      </c>
      <c r="N96">
        <v>47.9</v>
      </c>
    </row>
    <row r="98" spans="1:14" x14ac:dyDescent="0.3">
      <c r="A98">
        <v>1981</v>
      </c>
      <c r="B98">
        <v>1</v>
      </c>
      <c r="C98">
        <v>47.9</v>
      </c>
      <c r="D98">
        <v>44.3</v>
      </c>
      <c r="E98">
        <v>40</v>
      </c>
      <c r="F98">
        <v>51.9</v>
      </c>
      <c r="G98">
        <v>104</v>
      </c>
      <c r="H98">
        <v>344</v>
      </c>
      <c r="I98">
        <v>450</v>
      </c>
      <c r="J98">
        <v>734</v>
      </c>
      <c r="K98">
        <v>454</v>
      </c>
      <c r="L98">
        <v>369</v>
      </c>
      <c r="M98">
        <v>142</v>
      </c>
      <c r="N98">
        <v>81.8</v>
      </c>
    </row>
    <row r="99" spans="1:14" x14ac:dyDescent="0.3">
      <c r="B99">
        <v>2</v>
      </c>
      <c r="C99">
        <v>47.9</v>
      </c>
      <c r="D99">
        <v>44.3</v>
      </c>
      <c r="E99">
        <v>38.9</v>
      </c>
      <c r="F99">
        <v>51.5</v>
      </c>
      <c r="G99">
        <v>98.6</v>
      </c>
      <c r="H99">
        <v>214</v>
      </c>
      <c r="I99">
        <v>457</v>
      </c>
      <c r="J99">
        <v>751</v>
      </c>
      <c r="K99">
        <v>446</v>
      </c>
      <c r="L99">
        <v>316</v>
      </c>
      <c r="M99">
        <v>140</v>
      </c>
      <c r="N99">
        <v>78.400000000000006</v>
      </c>
    </row>
    <row r="100" spans="1:14" x14ac:dyDescent="0.3">
      <c r="B100">
        <v>3</v>
      </c>
      <c r="C100">
        <v>47.9</v>
      </c>
      <c r="D100">
        <v>43.2</v>
      </c>
      <c r="E100">
        <v>38.9</v>
      </c>
      <c r="F100">
        <v>50.7</v>
      </c>
      <c r="G100">
        <v>129</v>
      </c>
      <c r="H100">
        <v>230</v>
      </c>
      <c r="I100">
        <v>455</v>
      </c>
      <c r="J100">
        <v>1010</v>
      </c>
      <c r="K100">
        <v>440</v>
      </c>
      <c r="L100">
        <v>283</v>
      </c>
      <c r="M100">
        <v>140</v>
      </c>
      <c r="N100">
        <v>74.099999999999994</v>
      </c>
    </row>
    <row r="101" spans="1:14" x14ac:dyDescent="0.3">
      <c r="B101">
        <v>4</v>
      </c>
      <c r="C101">
        <v>47.1</v>
      </c>
      <c r="D101">
        <v>43.2</v>
      </c>
      <c r="E101">
        <v>38.9</v>
      </c>
      <c r="F101">
        <v>52.7</v>
      </c>
      <c r="G101">
        <v>142</v>
      </c>
      <c r="H101">
        <v>204</v>
      </c>
      <c r="I101">
        <v>428</v>
      </c>
      <c r="J101">
        <v>959</v>
      </c>
      <c r="K101">
        <v>440</v>
      </c>
      <c r="L101">
        <v>279</v>
      </c>
      <c r="M101">
        <v>147</v>
      </c>
      <c r="N101">
        <v>72.599999999999994</v>
      </c>
    </row>
    <row r="102" spans="1:14" x14ac:dyDescent="0.3">
      <c r="B102">
        <v>5</v>
      </c>
      <c r="C102">
        <v>46.7</v>
      </c>
      <c r="D102">
        <v>43.2</v>
      </c>
      <c r="E102">
        <v>37.9</v>
      </c>
      <c r="F102">
        <v>54.7</v>
      </c>
      <c r="G102">
        <v>126</v>
      </c>
      <c r="H102">
        <v>203</v>
      </c>
      <c r="I102">
        <v>369</v>
      </c>
      <c r="J102">
        <v>931</v>
      </c>
      <c r="K102">
        <v>436</v>
      </c>
      <c r="L102">
        <v>276</v>
      </c>
      <c r="M102">
        <v>147</v>
      </c>
      <c r="N102">
        <v>72.099999999999994</v>
      </c>
    </row>
    <row r="103" spans="1:14" x14ac:dyDescent="0.3">
      <c r="B103">
        <v>6</v>
      </c>
      <c r="C103">
        <v>46.7</v>
      </c>
      <c r="D103">
        <v>42.1</v>
      </c>
      <c r="E103">
        <v>37.9</v>
      </c>
      <c r="F103">
        <v>56.4</v>
      </c>
      <c r="G103">
        <v>128</v>
      </c>
      <c r="H103">
        <v>208</v>
      </c>
      <c r="I103">
        <v>416</v>
      </c>
      <c r="J103">
        <v>927</v>
      </c>
      <c r="K103">
        <v>431</v>
      </c>
      <c r="L103">
        <v>226</v>
      </c>
      <c r="M103">
        <v>146</v>
      </c>
      <c r="N103">
        <v>71.2</v>
      </c>
    </row>
    <row r="104" spans="1:14" x14ac:dyDescent="0.3">
      <c r="B104">
        <v>7</v>
      </c>
      <c r="C104">
        <v>46.7</v>
      </c>
      <c r="D104">
        <v>42.1</v>
      </c>
      <c r="E104">
        <v>36.799999999999997</v>
      </c>
      <c r="F104">
        <v>59.9</v>
      </c>
      <c r="G104">
        <v>104</v>
      </c>
      <c r="H104">
        <v>210</v>
      </c>
      <c r="I104">
        <v>436</v>
      </c>
      <c r="J104">
        <v>928</v>
      </c>
      <c r="K104">
        <v>429</v>
      </c>
      <c r="L104">
        <v>220</v>
      </c>
      <c r="M104">
        <v>145</v>
      </c>
      <c r="N104">
        <v>71.2</v>
      </c>
    </row>
    <row r="105" spans="1:14" x14ac:dyDescent="0.3">
      <c r="B105">
        <v>8</v>
      </c>
      <c r="C105">
        <v>46.7</v>
      </c>
      <c r="D105">
        <v>42.1</v>
      </c>
      <c r="E105">
        <v>39.299999999999997</v>
      </c>
      <c r="F105">
        <v>54.7</v>
      </c>
      <c r="G105">
        <v>104</v>
      </c>
      <c r="H105">
        <v>212</v>
      </c>
      <c r="I105">
        <v>569</v>
      </c>
      <c r="J105">
        <v>904</v>
      </c>
      <c r="K105">
        <v>425</v>
      </c>
      <c r="L105">
        <v>218</v>
      </c>
      <c r="M105">
        <v>144</v>
      </c>
      <c r="N105">
        <v>69.7</v>
      </c>
    </row>
    <row r="106" spans="1:14" x14ac:dyDescent="0.3">
      <c r="B106">
        <v>9</v>
      </c>
      <c r="C106">
        <v>46.7</v>
      </c>
      <c r="D106">
        <v>42.1</v>
      </c>
      <c r="E106">
        <v>40</v>
      </c>
      <c r="F106">
        <v>56.4</v>
      </c>
      <c r="G106">
        <v>100</v>
      </c>
      <c r="H106">
        <v>209</v>
      </c>
      <c r="I106">
        <v>500</v>
      </c>
      <c r="J106">
        <v>890</v>
      </c>
      <c r="K106">
        <v>442</v>
      </c>
      <c r="L106">
        <v>216</v>
      </c>
      <c r="M106">
        <v>143</v>
      </c>
      <c r="N106">
        <v>69.7</v>
      </c>
    </row>
    <row r="107" spans="1:14" x14ac:dyDescent="0.3">
      <c r="B107">
        <v>10</v>
      </c>
      <c r="C107">
        <v>46.7</v>
      </c>
      <c r="D107">
        <v>41</v>
      </c>
      <c r="E107">
        <v>41</v>
      </c>
      <c r="F107">
        <v>59</v>
      </c>
      <c r="G107">
        <v>104</v>
      </c>
      <c r="H107">
        <v>225</v>
      </c>
      <c r="I107">
        <v>399</v>
      </c>
      <c r="J107">
        <v>881</v>
      </c>
      <c r="K107">
        <v>461</v>
      </c>
      <c r="L107">
        <v>214</v>
      </c>
      <c r="M107">
        <v>142</v>
      </c>
      <c r="N107">
        <v>68.3</v>
      </c>
    </row>
    <row r="108" spans="1:14" x14ac:dyDescent="0.3">
      <c r="B108">
        <v>11</v>
      </c>
      <c r="C108">
        <v>46.7</v>
      </c>
      <c r="D108">
        <v>41</v>
      </c>
      <c r="E108">
        <v>41</v>
      </c>
      <c r="F108">
        <v>61.2</v>
      </c>
      <c r="G108">
        <v>107</v>
      </c>
      <c r="H108">
        <v>236</v>
      </c>
      <c r="I108">
        <v>402</v>
      </c>
      <c r="J108">
        <v>676</v>
      </c>
      <c r="K108">
        <v>487</v>
      </c>
      <c r="L108">
        <v>212</v>
      </c>
      <c r="M108">
        <v>142</v>
      </c>
      <c r="N108">
        <v>67.8</v>
      </c>
    </row>
    <row r="109" spans="1:14" x14ac:dyDescent="0.3">
      <c r="B109">
        <v>12</v>
      </c>
      <c r="C109">
        <v>46.7</v>
      </c>
      <c r="D109">
        <v>44.3</v>
      </c>
      <c r="E109">
        <v>42.1</v>
      </c>
      <c r="F109">
        <v>65.599999999999994</v>
      </c>
      <c r="G109">
        <v>109</v>
      </c>
      <c r="H109">
        <v>237</v>
      </c>
      <c r="I109">
        <v>443</v>
      </c>
      <c r="J109">
        <v>647</v>
      </c>
      <c r="K109">
        <v>517</v>
      </c>
      <c r="L109">
        <v>212</v>
      </c>
      <c r="M109">
        <v>112</v>
      </c>
      <c r="N109">
        <v>66.099999999999994</v>
      </c>
    </row>
    <row r="110" spans="1:14" x14ac:dyDescent="0.3">
      <c r="B110">
        <v>13</v>
      </c>
      <c r="C110">
        <v>45.5</v>
      </c>
      <c r="D110">
        <v>44.3</v>
      </c>
      <c r="E110">
        <v>42.1</v>
      </c>
      <c r="F110">
        <v>75.5</v>
      </c>
      <c r="G110">
        <v>110</v>
      </c>
      <c r="H110">
        <v>246</v>
      </c>
      <c r="I110">
        <v>490</v>
      </c>
      <c r="J110">
        <v>626</v>
      </c>
      <c r="K110">
        <v>410</v>
      </c>
      <c r="L110">
        <v>210</v>
      </c>
      <c r="M110">
        <v>108</v>
      </c>
      <c r="N110">
        <v>64.3</v>
      </c>
    </row>
    <row r="111" spans="1:14" x14ac:dyDescent="0.3">
      <c r="B111">
        <v>14</v>
      </c>
      <c r="C111">
        <v>45.5</v>
      </c>
      <c r="D111">
        <v>44.3</v>
      </c>
      <c r="E111">
        <v>42.1</v>
      </c>
      <c r="F111">
        <v>93.8</v>
      </c>
      <c r="G111">
        <v>159</v>
      </c>
      <c r="H111">
        <v>248</v>
      </c>
      <c r="I111">
        <v>536</v>
      </c>
      <c r="J111">
        <v>607</v>
      </c>
      <c r="K111">
        <v>403</v>
      </c>
      <c r="L111">
        <v>208</v>
      </c>
      <c r="M111">
        <v>107</v>
      </c>
      <c r="N111">
        <v>64.3</v>
      </c>
    </row>
    <row r="112" spans="1:14" x14ac:dyDescent="0.3">
      <c r="B112">
        <v>15</v>
      </c>
      <c r="C112">
        <v>45.5</v>
      </c>
      <c r="D112">
        <v>44.3</v>
      </c>
      <c r="E112">
        <v>42.1</v>
      </c>
      <c r="F112">
        <v>105</v>
      </c>
      <c r="G112">
        <v>161</v>
      </c>
      <c r="H112">
        <v>263</v>
      </c>
      <c r="I112">
        <v>570</v>
      </c>
      <c r="J112">
        <v>596</v>
      </c>
      <c r="K112">
        <v>400</v>
      </c>
      <c r="L112">
        <v>205</v>
      </c>
      <c r="M112">
        <v>106</v>
      </c>
      <c r="N112">
        <v>63.4</v>
      </c>
    </row>
    <row r="113" spans="2:14" x14ac:dyDescent="0.3">
      <c r="B113">
        <v>16</v>
      </c>
      <c r="C113">
        <v>46.7</v>
      </c>
      <c r="D113">
        <v>43.5</v>
      </c>
      <c r="E113">
        <v>42.1</v>
      </c>
      <c r="F113">
        <v>110</v>
      </c>
      <c r="G113">
        <v>163</v>
      </c>
      <c r="H113">
        <v>250</v>
      </c>
      <c r="I113">
        <v>519</v>
      </c>
      <c r="J113">
        <v>588</v>
      </c>
      <c r="K113">
        <v>399</v>
      </c>
      <c r="L113">
        <v>204</v>
      </c>
      <c r="M113">
        <v>105</v>
      </c>
      <c r="N113">
        <v>62.6</v>
      </c>
    </row>
    <row r="114" spans="2:14" x14ac:dyDescent="0.3">
      <c r="B114">
        <v>17</v>
      </c>
      <c r="C114">
        <v>45.5</v>
      </c>
      <c r="D114">
        <v>43.2</v>
      </c>
      <c r="E114">
        <v>43.2</v>
      </c>
      <c r="F114">
        <v>105</v>
      </c>
      <c r="G114">
        <v>170</v>
      </c>
      <c r="H114">
        <v>245</v>
      </c>
      <c r="I114">
        <v>559</v>
      </c>
      <c r="J114">
        <v>592</v>
      </c>
      <c r="K114">
        <v>397</v>
      </c>
      <c r="L114">
        <v>205</v>
      </c>
      <c r="M114">
        <v>104</v>
      </c>
      <c r="N114">
        <v>61.7</v>
      </c>
    </row>
    <row r="115" spans="2:14" x14ac:dyDescent="0.3">
      <c r="B115">
        <v>18</v>
      </c>
      <c r="C115">
        <v>45.5</v>
      </c>
      <c r="D115">
        <v>42.1</v>
      </c>
      <c r="E115">
        <v>44.3</v>
      </c>
      <c r="F115">
        <v>102</v>
      </c>
      <c r="G115">
        <v>187</v>
      </c>
      <c r="H115">
        <v>253</v>
      </c>
      <c r="I115">
        <v>613</v>
      </c>
      <c r="J115">
        <v>600</v>
      </c>
      <c r="K115">
        <v>393</v>
      </c>
      <c r="L115">
        <v>203</v>
      </c>
      <c r="M115">
        <v>102</v>
      </c>
      <c r="N115">
        <v>60.4</v>
      </c>
    </row>
    <row r="116" spans="2:14" x14ac:dyDescent="0.3">
      <c r="B116">
        <v>19</v>
      </c>
      <c r="C116">
        <v>45.5</v>
      </c>
      <c r="D116">
        <v>42.1</v>
      </c>
      <c r="E116">
        <v>44.3</v>
      </c>
      <c r="F116">
        <v>77</v>
      </c>
      <c r="G116">
        <v>180</v>
      </c>
      <c r="H116">
        <v>263</v>
      </c>
      <c r="I116">
        <v>680</v>
      </c>
      <c r="J116">
        <v>603</v>
      </c>
      <c r="K116">
        <v>390</v>
      </c>
      <c r="L116">
        <v>201</v>
      </c>
      <c r="M116">
        <v>102</v>
      </c>
      <c r="N116">
        <v>60.4</v>
      </c>
    </row>
    <row r="117" spans="2:14" x14ac:dyDescent="0.3">
      <c r="B117">
        <v>20</v>
      </c>
      <c r="C117">
        <v>51.5</v>
      </c>
      <c r="D117">
        <v>42.1</v>
      </c>
      <c r="E117">
        <v>42.4</v>
      </c>
      <c r="F117">
        <v>77</v>
      </c>
      <c r="G117">
        <v>175</v>
      </c>
      <c r="H117">
        <v>248</v>
      </c>
      <c r="I117">
        <v>600</v>
      </c>
      <c r="J117">
        <v>630</v>
      </c>
      <c r="K117">
        <v>388</v>
      </c>
      <c r="L117">
        <v>202</v>
      </c>
      <c r="M117">
        <v>100</v>
      </c>
      <c r="N117">
        <v>59.5</v>
      </c>
    </row>
    <row r="118" spans="2:14" x14ac:dyDescent="0.3">
      <c r="B118">
        <v>21</v>
      </c>
      <c r="C118">
        <v>47.9</v>
      </c>
      <c r="D118">
        <v>41</v>
      </c>
      <c r="E118">
        <v>42.1</v>
      </c>
      <c r="F118">
        <v>78.400000000000006</v>
      </c>
      <c r="G118">
        <v>170</v>
      </c>
      <c r="H118">
        <v>328</v>
      </c>
      <c r="I118">
        <v>565</v>
      </c>
      <c r="J118">
        <v>641</v>
      </c>
      <c r="K118">
        <v>387</v>
      </c>
      <c r="L118">
        <v>201</v>
      </c>
      <c r="M118">
        <v>98.5</v>
      </c>
      <c r="N118">
        <v>59</v>
      </c>
    </row>
    <row r="119" spans="2:14" x14ac:dyDescent="0.3">
      <c r="B119">
        <v>22</v>
      </c>
      <c r="C119">
        <v>46.7</v>
      </c>
      <c r="D119">
        <v>41</v>
      </c>
      <c r="E119">
        <v>51.5</v>
      </c>
      <c r="F119">
        <v>100</v>
      </c>
      <c r="G119">
        <v>163</v>
      </c>
      <c r="H119">
        <v>333</v>
      </c>
      <c r="I119">
        <v>715</v>
      </c>
      <c r="J119">
        <v>809</v>
      </c>
      <c r="K119">
        <v>385</v>
      </c>
      <c r="L119">
        <v>201</v>
      </c>
      <c r="M119">
        <v>97</v>
      </c>
      <c r="N119">
        <v>57.7</v>
      </c>
    </row>
    <row r="120" spans="2:14" x14ac:dyDescent="0.3">
      <c r="B120">
        <v>23</v>
      </c>
      <c r="C120">
        <v>46.7</v>
      </c>
      <c r="D120">
        <v>41</v>
      </c>
      <c r="E120">
        <v>52.7</v>
      </c>
      <c r="F120">
        <v>95.4</v>
      </c>
      <c r="G120">
        <v>167</v>
      </c>
      <c r="H120">
        <v>316</v>
      </c>
      <c r="I120">
        <v>760</v>
      </c>
      <c r="J120">
        <v>832</v>
      </c>
      <c r="K120">
        <v>382</v>
      </c>
      <c r="L120">
        <v>185</v>
      </c>
      <c r="M120">
        <v>95.4</v>
      </c>
      <c r="N120">
        <v>57.7</v>
      </c>
    </row>
    <row r="121" spans="2:14" x14ac:dyDescent="0.3">
      <c r="B121">
        <v>24</v>
      </c>
      <c r="C121">
        <v>45.5</v>
      </c>
      <c r="D121">
        <v>41</v>
      </c>
      <c r="E121">
        <v>45.3</v>
      </c>
      <c r="F121">
        <v>73.099999999999994</v>
      </c>
      <c r="G121">
        <v>159</v>
      </c>
      <c r="H121">
        <v>289</v>
      </c>
      <c r="I121">
        <v>801</v>
      </c>
      <c r="J121">
        <v>732</v>
      </c>
      <c r="K121">
        <v>379</v>
      </c>
      <c r="L121">
        <v>149</v>
      </c>
      <c r="M121">
        <v>93.8</v>
      </c>
      <c r="N121">
        <v>56.4</v>
      </c>
    </row>
    <row r="122" spans="2:14" x14ac:dyDescent="0.3">
      <c r="B122">
        <v>25</v>
      </c>
      <c r="C122">
        <v>45.5</v>
      </c>
      <c r="D122">
        <v>40</v>
      </c>
      <c r="E122">
        <v>45.3</v>
      </c>
      <c r="F122">
        <v>68.3</v>
      </c>
      <c r="G122">
        <v>142</v>
      </c>
      <c r="H122">
        <v>263</v>
      </c>
      <c r="I122">
        <v>866</v>
      </c>
      <c r="J122">
        <v>714</v>
      </c>
      <c r="K122">
        <v>377</v>
      </c>
      <c r="L122">
        <v>147</v>
      </c>
      <c r="M122">
        <v>93.8</v>
      </c>
      <c r="N122">
        <v>55.1</v>
      </c>
    </row>
    <row r="123" spans="2:14" x14ac:dyDescent="0.3">
      <c r="B123">
        <v>26</v>
      </c>
      <c r="C123">
        <v>45.5</v>
      </c>
      <c r="D123">
        <v>40</v>
      </c>
      <c r="E123">
        <v>42.1</v>
      </c>
      <c r="F123">
        <v>63.9</v>
      </c>
      <c r="G123">
        <v>193</v>
      </c>
      <c r="H123">
        <v>237</v>
      </c>
      <c r="I123">
        <v>837</v>
      </c>
      <c r="J123">
        <v>678</v>
      </c>
      <c r="K123">
        <v>345</v>
      </c>
      <c r="L123">
        <v>145</v>
      </c>
      <c r="M123">
        <v>91.7</v>
      </c>
      <c r="N123">
        <v>55.1</v>
      </c>
    </row>
    <row r="124" spans="2:14" x14ac:dyDescent="0.3">
      <c r="B124">
        <v>27</v>
      </c>
      <c r="C124">
        <v>44.3</v>
      </c>
      <c r="D124">
        <v>40</v>
      </c>
      <c r="E124">
        <v>50.3</v>
      </c>
      <c r="F124">
        <v>68.3</v>
      </c>
      <c r="G124">
        <v>205</v>
      </c>
      <c r="H124">
        <v>301</v>
      </c>
      <c r="I124">
        <v>878</v>
      </c>
      <c r="J124">
        <v>665</v>
      </c>
      <c r="K124">
        <v>242</v>
      </c>
      <c r="L124">
        <v>145</v>
      </c>
      <c r="M124">
        <v>89.6</v>
      </c>
      <c r="N124">
        <v>54.3</v>
      </c>
    </row>
    <row r="125" spans="2:14" x14ac:dyDescent="0.3">
      <c r="B125">
        <v>28</v>
      </c>
      <c r="C125">
        <v>44.3</v>
      </c>
      <c r="D125">
        <v>40</v>
      </c>
      <c r="E125">
        <v>51.5</v>
      </c>
      <c r="F125">
        <v>92.2</v>
      </c>
      <c r="G125">
        <v>198</v>
      </c>
      <c r="H125">
        <v>340</v>
      </c>
      <c r="I125">
        <v>876</v>
      </c>
      <c r="J125">
        <v>658</v>
      </c>
      <c r="K125">
        <v>239</v>
      </c>
      <c r="L125">
        <v>144</v>
      </c>
      <c r="M125">
        <v>87</v>
      </c>
      <c r="N125">
        <v>52.7</v>
      </c>
    </row>
    <row r="126" spans="2:14" x14ac:dyDescent="0.3">
      <c r="B126">
        <v>29</v>
      </c>
      <c r="C126">
        <v>44.3</v>
      </c>
      <c r="E126">
        <v>52.7</v>
      </c>
      <c r="F126">
        <v>126</v>
      </c>
      <c r="G126">
        <v>330</v>
      </c>
      <c r="H126">
        <v>344</v>
      </c>
      <c r="I126">
        <v>885</v>
      </c>
      <c r="J126">
        <v>652</v>
      </c>
      <c r="K126">
        <v>479</v>
      </c>
      <c r="L126">
        <v>143</v>
      </c>
      <c r="M126">
        <v>85.4</v>
      </c>
      <c r="N126">
        <v>52.7</v>
      </c>
    </row>
    <row r="127" spans="2:14" x14ac:dyDescent="0.3">
      <c r="B127">
        <v>30</v>
      </c>
      <c r="C127">
        <v>44.3</v>
      </c>
      <c r="E127">
        <v>52.7</v>
      </c>
      <c r="F127">
        <v>108</v>
      </c>
      <c r="G127">
        <v>319</v>
      </c>
      <c r="H127">
        <v>340</v>
      </c>
      <c r="I127">
        <v>719</v>
      </c>
      <c r="J127">
        <v>637</v>
      </c>
      <c r="K127">
        <v>741</v>
      </c>
      <c r="L127">
        <v>142</v>
      </c>
      <c r="M127">
        <v>83.8</v>
      </c>
      <c r="N127">
        <v>51.5</v>
      </c>
    </row>
    <row r="128" spans="2:14" x14ac:dyDescent="0.3">
      <c r="B128">
        <v>31</v>
      </c>
      <c r="C128">
        <v>44.3</v>
      </c>
      <c r="E128">
        <v>53.9</v>
      </c>
      <c r="G128">
        <v>311</v>
      </c>
      <c r="I128">
        <v>864</v>
      </c>
      <c r="J128">
        <v>457</v>
      </c>
      <c r="L128">
        <v>142</v>
      </c>
      <c r="N128">
        <v>51.5</v>
      </c>
    </row>
    <row r="130" spans="1:14" x14ac:dyDescent="0.3">
      <c r="A130">
        <v>1982</v>
      </c>
      <c r="B130">
        <v>1</v>
      </c>
      <c r="C130">
        <v>50.3</v>
      </c>
      <c r="D130">
        <v>36.799999999999997</v>
      </c>
      <c r="E130">
        <v>41.4</v>
      </c>
      <c r="F130">
        <v>170</v>
      </c>
      <c r="G130">
        <v>217</v>
      </c>
      <c r="H130">
        <v>277</v>
      </c>
      <c r="I130">
        <v>493</v>
      </c>
      <c r="J130">
        <v>592</v>
      </c>
      <c r="K130">
        <v>927</v>
      </c>
      <c r="L130">
        <v>459</v>
      </c>
      <c r="M130">
        <v>124</v>
      </c>
      <c r="N130">
        <v>30.2</v>
      </c>
    </row>
    <row r="131" spans="1:14" x14ac:dyDescent="0.3">
      <c r="B131">
        <v>2</v>
      </c>
      <c r="C131">
        <v>49.1</v>
      </c>
      <c r="D131">
        <v>35.799999999999997</v>
      </c>
      <c r="E131">
        <v>40</v>
      </c>
      <c r="F131">
        <v>174</v>
      </c>
      <c r="G131">
        <v>219</v>
      </c>
      <c r="H131">
        <v>280</v>
      </c>
      <c r="I131">
        <v>527</v>
      </c>
      <c r="J131">
        <v>596</v>
      </c>
      <c r="K131">
        <v>1110</v>
      </c>
      <c r="L131">
        <v>452</v>
      </c>
      <c r="M131">
        <v>118</v>
      </c>
      <c r="N131">
        <v>29</v>
      </c>
    </row>
    <row r="132" spans="1:14" x14ac:dyDescent="0.3">
      <c r="B132">
        <v>3</v>
      </c>
      <c r="C132">
        <v>47.9</v>
      </c>
      <c r="D132">
        <v>35.799999999999997</v>
      </c>
      <c r="E132">
        <v>45.5</v>
      </c>
      <c r="F132">
        <v>180</v>
      </c>
      <c r="G132">
        <v>229</v>
      </c>
      <c r="H132">
        <v>277</v>
      </c>
      <c r="I132">
        <v>534</v>
      </c>
      <c r="J132">
        <v>574</v>
      </c>
      <c r="K132">
        <v>1060</v>
      </c>
      <c r="L132">
        <v>443</v>
      </c>
      <c r="M132">
        <v>117</v>
      </c>
      <c r="N132">
        <v>29.9</v>
      </c>
    </row>
    <row r="133" spans="1:14" x14ac:dyDescent="0.3">
      <c r="B133">
        <v>4</v>
      </c>
      <c r="C133">
        <v>47.9</v>
      </c>
      <c r="D133">
        <v>36.799999999999997</v>
      </c>
      <c r="E133">
        <v>41</v>
      </c>
      <c r="F133">
        <v>192</v>
      </c>
      <c r="G133">
        <v>229</v>
      </c>
      <c r="H133">
        <v>285</v>
      </c>
      <c r="I133">
        <v>538</v>
      </c>
      <c r="J133">
        <v>524</v>
      </c>
      <c r="K133">
        <v>687</v>
      </c>
      <c r="L133">
        <v>438</v>
      </c>
      <c r="M133">
        <v>114</v>
      </c>
      <c r="N133">
        <v>28.2</v>
      </c>
    </row>
    <row r="134" spans="1:14" x14ac:dyDescent="0.3">
      <c r="B134">
        <v>5</v>
      </c>
      <c r="C134">
        <v>47.9</v>
      </c>
      <c r="D134">
        <v>36.1</v>
      </c>
      <c r="E134">
        <v>45.5</v>
      </c>
      <c r="F134">
        <v>185</v>
      </c>
      <c r="G134">
        <v>224</v>
      </c>
      <c r="H134">
        <v>305</v>
      </c>
      <c r="I134">
        <v>536</v>
      </c>
      <c r="J134">
        <v>493</v>
      </c>
      <c r="K134">
        <v>670</v>
      </c>
      <c r="L134">
        <v>431</v>
      </c>
      <c r="M134">
        <v>109</v>
      </c>
      <c r="N134">
        <v>28.2</v>
      </c>
    </row>
    <row r="135" spans="1:14" x14ac:dyDescent="0.3">
      <c r="B135">
        <v>6</v>
      </c>
      <c r="C135">
        <v>46.7</v>
      </c>
      <c r="D135">
        <v>34.700000000000003</v>
      </c>
      <c r="E135">
        <v>42.8</v>
      </c>
      <c r="F135">
        <v>178</v>
      </c>
      <c r="G135">
        <v>229</v>
      </c>
      <c r="H135">
        <v>326</v>
      </c>
      <c r="I135">
        <v>534</v>
      </c>
      <c r="J135">
        <v>496</v>
      </c>
      <c r="K135">
        <v>649</v>
      </c>
      <c r="L135">
        <v>424</v>
      </c>
      <c r="M135">
        <v>107</v>
      </c>
      <c r="N135">
        <v>28.8</v>
      </c>
    </row>
    <row r="136" spans="1:14" x14ac:dyDescent="0.3">
      <c r="B136">
        <v>7</v>
      </c>
      <c r="C136">
        <v>46.7</v>
      </c>
      <c r="D136">
        <v>34.700000000000003</v>
      </c>
      <c r="E136">
        <v>41.4</v>
      </c>
      <c r="F136">
        <v>172</v>
      </c>
      <c r="G136">
        <v>229</v>
      </c>
      <c r="H136">
        <v>436</v>
      </c>
      <c r="I136">
        <v>531</v>
      </c>
      <c r="J136">
        <v>523</v>
      </c>
      <c r="K136">
        <v>635</v>
      </c>
      <c r="L136">
        <v>419</v>
      </c>
      <c r="M136">
        <v>102</v>
      </c>
      <c r="N136">
        <v>28.2</v>
      </c>
    </row>
    <row r="137" spans="1:14" x14ac:dyDescent="0.3">
      <c r="B137">
        <v>8</v>
      </c>
      <c r="C137">
        <v>45.5</v>
      </c>
      <c r="D137">
        <v>33.6</v>
      </c>
      <c r="E137">
        <v>39.6</v>
      </c>
      <c r="F137">
        <v>161</v>
      </c>
      <c r="G137">
        <v>238</v>
      </c>
      <c r="H137">
        <v>433</v>
      </c>
      <c r="I137">
        <v>524</v>
      </c>
      <c r="J137">
        <v>532</v>
      </c>
      <c r="K137">
        <v>624</v>
      </c>
      <c r="L137">
        <v>416</v>
      </c>
      <c r="M137">
        <v>97.1</v>
      </c>
      <c r="N137">
        <v>28.2</v>
      </c>
    </row>
    <row r="138" spans="1:14" x14ac:dyDescent="0.3">
      <c r="B138">
        <v>9</v>
      </c>
      <c r="C138">
        <v>45.5</v>
      </c>
      <c r="D138">
        <v>33.6</v>
      </c>
      <c r="E138">
        <v>40.299999999999997</v>
      </c>
      <c r="F138">
        <v>163</v>
      </c>
      <c r="G138">
        <v>231</v>
      </c>
      <c r="H138">
        <v>445</v>
      </c>
      <c r="I138">
        <v>520</v>
      </c>
      <c r="J138">
        <v>879</v>
      </c>
      <c r="K138">
        <v>616</v>
      </c>
      <c r="L138">
        <v>411</v>
      </c>
      <c r="M138">
        <v>92.5</v>
      </c>
      <c r="N138">
        <v>27.6</v>
      </c>
    </row>
    <row r="139" spans="1:14" x14ac:dyDescent="0.3">
      <c r="B139">
        <v>10</v>
      </c>
      <c r="C139">
        <v>44.3</v>
      </c>
      <c r="D139">
        <v>33.6</v>
      </c>
      <c r="E139">
        <v>40</v>
      </c>
      <c r="F139">
        <v>180</v>
      </c>
      <c r="G139">
        <v>233</v>
      </c>
      <c r="H139">
        <v>450</v>
      </c>
      <c r="I139">
        <v>517</v>
      </c>
      <c r="J139">
        <v>922</v>
      </c>
      <c r="K139">
        <v>604</v>
      </c>
      <c r="L139">
        <v>407</v>
      </c>
      <c r="M139">
        <v>88.2</v>
      </c>
      <c r="N139">
        <v>28.2</v>
      </c>
    </row>
    <row r="140" spans="1:14" x14ac:dyDescent="0.3">
      <c r="B140">
        <v>11</v>
      </c>
      <c r="C140">
        <v>44.3</v>
      </c>
      <c r="D140">
        <v>32.6</v>
      </c>
      <c r="E140">
        <v>38.200000000000003</v>
      </c>
      <c r="F140">
        <v>183</v>
      </c>
      <c r="G140">
        <v>229</v>
      </c>
      <c r="H140">
        <v>373</v>
      </c>
      <c r="I140">
        <v>527</v>
      </c>
      <c r="J140">
        <v>573</v>
      </c>
      <c r="K140">
        <v>593</v>
      </c>
      <c r="L140">
        <v>401</v>
      </c>
      <c r="M140">
        <v>83.8</v>
      </c>
      <c r="N140">
        <v>28.2</v>
      </c>
    </row>
    <row r="141" spans="1:14" x14ac:dyDescent="0.3">
      <c r="B141">
        <v>12</v>
      </c>
      <c r="C141">
        <v>44.3</v>
      </c>
      <c r="D141">
        <v>32.6</v>
      </c>
      <c r="E141">
        <v>37.9</v>
      </c>
      <c r="F141">
        <v>180</v>
      </c>
      <c r="G141">
        <v>238</v>
      </c>
      <c r="H141">
        <v>368</v>
      </c>
      <c r="I141">
        <v>534</v>
      </c>
      <c r="J141">
        <v>600</v>
      </c>
      <c r="K141">
        <v>667</v>
      </c>
      <c r="L141">
        <v>397</v>
      </c>
      <c r="M141">
        <v>79.5</v>
      </c>
      <c r="N141">
        <v>28.2</v>
      </c>
    </row>
    <row r="142" spans="1:14" x14ac:dyDescent="0.3">
      <c r="B142">
        <v>13</v>
      </c>
      <c r="C142">
        <v>43.2</v>
      </c>
      <c r="D142">
        <v>32.6</v>
      </c>
      <c r="E142">
        <v>37.9</v>
      </c>
      <c r="F142">
        <v>175</v>
      </c>
      <c r="G142">
        <v>250</v>
      </c>
      <c r="H142">
        <v>424</v>
      </c>
      <c r="I142">
        <v>524</v>
      </c>
      <c r="J142">
        <v>585</v>
      </c>
      <c r="K142">
        <v>955</v>
      </c>
      <c r="L142">
        <v>394</v>
      </c>
      <c r="M142">
        <v>71.5</v>
      </c>
      <c r="N142">
        <v>27.3</v>
      </c>
    </row>
    <row r="143" spans="1:14" x14ac:dyDescent="0.3">
      <c r="B143">
        <v>14</v>
      </c>
      <c r="C143">
        <v>43.2</v>
      </c>
      <c r="D143">
        <v>31.7</v>
      </c>
      <c r="E143">
        <v>38.9</v>
      </c>
      <c r="F143">
        <v>172</v>
      </c>
      <c r="G143">
        <v>238</v>
      </c>
      <c r="H143">
        <v>453</v>
      </c>
      <c r="I143">
        <v>518</v>
      </c>
      <c r="J143">
        <v>601</v>
      </c>
      <c r="K143">
        <v>628</v>
      </c>
      <c r="L143">
        <v>352</v>
      </c>
      <c r="M143">
        <v>66.599999999999994</v>
      </c>
      <c r="N143">
        <v>27.3</v>
      </c>
    </row>
    <row r="144" spans="1:14" x14ac:dyDescent="0.3">
      <c r="B144">
        <v>15</v>
      </c>
      <c r="C144">
        <v>42.1</v>
      </c>
      <c r="D144">
        <v>31.7</v>
      </c>
      <c r="E144">
        <v>37.9</v>
      </c>
      <c r="F144">
        <v>178</v>
      </c>
      <c r="G144">
        <v>236</v>
      </c>
      <c r="H144">
        <v>448</v>
      </c>
      <c r="I144">
        <v>516</v>
      </c>
      <c r="J144">
        <v>562</v>
      </c>
      <c r="K144">
        <v>600</v>
      </c>
      <c r="L144">
        <v>344</v>
      </c>
      <c r="M144">
        <v>62.5</v>
      </c>
      <c r="N144">
        <v>28.2</v>
      </c>
    </row>
    <row r="145" spans="2:14" x14ac:dyDescent="0.3">
      <c r="B145">
        <v>16</v>
      </c>
      <c r="C145">
        <v>42.1</v>
      </c>
      <c r="D145">
        <v>31</v>
      </c>
      <c r="E145">
        <v>41</v>
      </c>
      <c r="F145">
        <v>192</v>
      </c>
      <c r="G145">
        <v>230</v>
      </c>
      <c r="H145">
        <v>476</v>
      </c>
      <c r="I145">
        <v>553</v>
      </c>
      <c r="J145">
        <v>557</v>
      </c>
      <c r="K145">
        <v>582</v>
      </c>
      <c r="L145">
        <v>336</v>
      </c>
      <c r="M145">
        <v>58.9</v>
      </c>
      <c r="N145">
        <v>29</v>
      </c>
    </row>
    <row r="146" spans="2:14" x14ac:dyDescent="0.3">
      <c r="B146">
        <v>17</v>
      </c>
      <c r="C146">
        <v>41</v>
      </c>
      <c r="D146">
        <v>30.7</v>
      </c>
      <c r="E146">
        <v>41.7</v>
      </c>
      <c r="F146">
        <v>187</v>
      </c>
      <c r="G146">
        <v>224</v>
      </c>
      <c r="H146">
        <v>490</v>
      </c>
      <c r="I146">
        <v>569</v>
      </c>
      <c r="J146">
        <v>737</v>
      </c>
      <c r="K146">
        <v>563</v>
      </c>
      <c r="L146">
        <v>326</v>
      </c>
      <c r="M146">
        <v>55.2</v>
      </c>
      <c r="N146">
        <v>29</v>
      </c>
    </row>
    <row r="147" spans="2:14" x14ac:dyDescent="0.3">
      <c r="B147">
        <v>18</v>
      </c>
      <c r="C147">
        <v>38.9</v>
      </c>
      <c r="D147">
        <v>30.7</v>
      </c>
      <c r="E147">
        <v>40</v>
      </c>
      <c r="F147">
        <v>189</v>
      </c>
      <c r="G147">
        <v>214</v>
      </c>
      <c r="H147">
        <v>487</v>
      </c>
      <c r="I147">
        <v>630</v>
      </c>
      <c r="J147">
        <v>751</v>
      </c>
      <c r="K147">
        <v>554</v>
      </c>
      <c r="L147">
        <v>313</v>
      </c>
      <c r="M147">
        <v>52.2</v>
      </c>
      <c r="N147">
        <v>29.9</v>
      </c>
    </row>
    <row r="148" spans="2:14" x14ac:dyDescent="0.3">
      <c r="B148">
        <v>19</v>
      </c>
      <c r="C148">
        <v>38.9</v>
      </c>
      <c r="D148">
        <v>30.7</v>
      </c>
      <c r="E148">
        <v>37.5</v>
      </c>
      <c r="F148">
        <v>180</v>
      </c>
      <c r="G148">
        <v>210</v>
      </c>
      <c r="H148">
        <v>492</v>
      </c>
      <c r="I148">
        <v>634</v>
      </c>
      <c r="J148">
        <v>793</v>
      </c>
      <c r="K148">
        <v>543</v>
      </c>
      <c r="L148">
        <v>305</v>
      </c>
      <c r="M148">
        <v>48.5</v>
      </c>
      <c r="N148">
        <v>29.9</v>
      </c>
    </row>
    <row r="149" spans="2:14" x14ac:dyDescent="0.3">
      <c r="B149">
        <v>20</v>
      </c>
      <c r="C149">
        <v>38.9</v>
      </c>
      <c r="D149">
        <v>29.8</v>
      </c>
      <c r="E149">
        <v>46.7</v>
      </c>
      <c r="F149">
        <v>178</v>
      </c>
      <c r="G149">
        <v>214</v>
      </c>
      <c r="H149">
        <v>473</v>
      </c>
      <c r="I149">
        <v>552</v>
      </c>
      <c r="J149">
        <v>791</v>
      </c>
      <c r="K149">
        <v>526</v>
      </c>
      <c r="L149">
        <v>300</v>
      </c>
      <c r="M149">
        <v>44.9</v>
      </c>
      <c r="N149">
        <v>29.9</v>
      </c>
    </row>
    <row r="150" spans="2:14" x14ac:dyDescent="0.3">
      <c r="B150">
        <v>21</v>
      </c>
      <c r="C150">
        <v>37.9</v>
      </c>
      <c r="D150">
        <v>29.8</v>
      </c>
      <c r="E150">
        <v>47.5</v>
      </c>
      <c r="F150">
        <v>180</v>
      </c>
      <c r="G150">
        <v>210</v>
      </c>
      <c r="H150">
        <v>502</v>
      </c>
      <c r="I150">
        <v>563</v>
      </c>
      <c r="J150">
        <v>1020</v>
      </c>
      <c r="K150">
        <v>517</v>
      </c>
      <c r="L150">
        <v>297</v>
      </c>
      <c r="M150">
        <v>41.1</v>
      </c>
      <c r="N150">
        <v>61.3</v>
      </c>
    </row>
    <row r="151" spans="2:14" x14ac:dyDescent="0.3">
      <c r="B151">
        <v>22</v>
      </c>
      <c r="C151">
        <v>37.9</v>
      </c>
      <c r="D151">
        <v>29.8</v>
      </c>
      <c r="E151">
        <v>74.099999999999994</v>
      </c>
      <c r="F151">
        <v>183</v>
      </c>
      <c r="G151">
        <v>203</v>
      </c>
      <c r="H151">
        <v>503</v>
      </c>
      <c r="I151">
        <v>541</v>
      </c>
      <c r="J151">
        <v>1060</v>
      </c>
      <c r="K151">
        <v>509</v>
      </c>
      <c r="L151">
        <v>292</v>
      </c>
      <c r="M151">
        <v>38.200000000000003</v>
      </c>
      <c r="N151">
        <v>60.1</v>
      </c>
    </row>
    <row r="152" spans="2:14" x14ac:dyDescent="0.3">
      <c r="B152">
        <v>23</v>
      </c>
      <c r="C152">
        <v>37.9</v>
      </c>
      <c r="D152">
        <v>38.9</v>
      </c>
      <c r="E152">
        <v>75.5</v>
      </c>
      <c r="F152">
        <v>192</v>
      </c>
      <c r="G152">
        <v>198</v>
      </c>
      <c r="H152">
        <v>519</v>
      </c>
      <c r="I152">
        <v>531</v>
      </c>
      <c r="J152">
        <v>1040</v>
      </c>
      <c r="K152">
        <v>504</v>
      </c>
      <c r="L152">
        <v>288</v>
      </c>
      <c r="M152">
        <v>36.6</v>
      </c>
      <c r="N152">
        <v>58.9</v>
      </c>
    </row>
    <row r="153" spans="2:14" x14ac:dyDescent="0.3">
      <c r="B153">
        <v>24</v>
      </c>
      <c r="C153">
        <v>38.9</v>
      </c>
      <c r="D153">
        <v>40</v>
      </c>
      <c r="E153">
        <v>77</v>
      </c>
      <c r="F153">
        <v>206</v>
      </c>
      <c r="G153">
        <v>194</v>
      </c>
      <c r="H153">
        <v>507</v>
      </c>
      <c r="I153">
        <v>552</v>
      </c>
      <c r="J153">
        <v>1020</v>
      </c>
      <c r="K153">
        <v>496</v>
      </c>
      <c r="L153">
        <v>283</v>
      </c>
      <c r="M153">
        <v>35.299999999999997</v>
      </c>
      <c r="N153">
        <v>57.7</v>
      </c>
    </row>
    <row r="154" spans="2:14" x14ac:dyDescent="0.3">
      <c r="B154">
        <v>25</v>
      </c>
      <c r="C154">
        <v>37.9</v>
      </c>
      <c r="D154">
        <v>40</v>
      </c>
      <c r="E154">
        <v>72.599999999999994</v>
      </c>
      <c r="F154">
        <v>215</v>
      </c>
      <c r="G154">
        <v>229</v>
      </c>
      <c r="H154">
        <v>501</v>
      </c>
      <c r="I154">
        <v>563</v>
      </c>
      <c r="J154">
        <v>1010</v>
      </c>
      <c r="K154">
        <v>485</v>
      </c>
      <c r="L154">
        <v>279</v>
      </c>
      <c r="M154">
        <v>34.299999999999997</v>
      </c>
      <c r="N154">
        <v>56.4</v>
      </c>
    </row>
    <row r="155" spans="2:14" x14ac:dyDescent="0.3">
      <c r="B155">
        <v>26</v>
      </c>
      <c r="C155">
        <v>40</v>
      </c>
      <c r="D155">
        <v>40</v>
      </c>
      <c r="E155">
        <v>69.7</v>
      </c>
      <c r="F155">
        <v>208</v>
      </c>
      <c r="G155">
        <v>259</v>
      </c>
      <c r="H155">
        <v>524</v>
      </c>
      <c r="I155">
        <v>567</v>
      </c>
      <c r="J155">
        <v>1220</v>
      </c>
      <c r="K155">
        <v>479</v>
      </c>
      <c r="L155">
        <v>274</v>
      </c>
      <c r="M155">
        <v>34.299999999999997</v>
      </c>
      <c r="N155">
        <v>172</v>
      </c>
    </row>
    <row r="156" spans="2:14" x14ac:dyDescent="0.3">
      <c r="B156">
        <v>27</v>
      </c>
      <c r="C156">
        <v>41</v>
      </c>
      <c r="D156">
        <v>41</v>
      </c>
      <c r="E156">
        <v>67.400000000000006</v>
      </c>
      <c r="F156">
        <v>214</v>
      </c>
      <c r="G156">
        <v>253</v>
      </c>
      <c r="H156">
        <v>520</v>
      </c>
      <c r="I156">
        <v>574</v>
      </c>
      <c r="J156">
        <v>1300</v>
      </c>
      <c r="K156">
        <v>474</v>
      </c>
      <c r="L156">
        <v>270</v>
      </c>
      <c r="M156">
        <v>33.299999999999997</v>
      </c>
      <c r="N156">
        <v>54</v>
      </c>
    </row>
    <row r="157" spans="2:14" x14ac:dyDescent="0.3">
      <c r="B157">
        <v>28</v>
      </c>
      <c r="C157">
        <v>40</v>
      </c>
      <c r="D157">
        <v>41</v>
      </c>
      <c r="E157">
        <v>72.599999999999994</v>
      </c>
      <c r="F157">
        <v>210</v>
      </c>
      <c r="G157">
        <v>248</v>
      </c>
      <c r="H157">
        <v>517</v>
      </c>
      <c r="I157">
        <v>567</v>
      </c>
      <c r="J157">
        <v>1190</v>
      </c>
      <c r="K157">
        <v>468</v>
      </c>
      <c r="L157">
        <v>266</v>
      </c>
      <c r="M157">
        <v>32.700000000000003</v>
      </c>
      <c r="N157">
        <v>52.9</v>
      </c>
    </row>
    <row r="158" spans="2:14" x14ac:dyDescent="0.3">
      <c r="B158">
        <v>29</v>
      </c>
      <c r="C158">
        <v>38.9</v>
      </c>
      <c r="E158">
        <v>69.7</v>
      </c>
      <c r="F158">
        <v>205</v>
      </c>
      <c r="G158">
        <v>258</v>
      </c>
      <c r="H158">
        <v>486</v>
      </c>
      <c r="I158">
        <v>574</v>
      </c>
      <c r="J158">
        <v>1120</v>
      </c>
      <c r="K158">
        <v>466</v>
      </c>
      <c r="L158">
        <v>264</v>
      </c>
      <c r="M158">
        <v>31.6</v>
      </c>
      <c r="N158">
        <v>52.2</v>
      </c>
    </row>
    <row r="159" spans="2:14" x14ac:dyDescent="0.3">
      <c r="B159">
        <v>30</v>
      </c>
      <c r="C159">
        <v>37.9</v>
      </c>
      <c r="E159">
        <v>129</v>
      </c>
      <c r="F159">
        <v>205</v>
      </c>
      <c r="G159">
        <v>263</v>
      </c>
      <c r="H159">
        <v>483</v>
      </c>
      <c r="I159">
        <v>570</v>
      </c>
      <c r="J159">
        <v>1040</v>
      </c>
      <c r="K159">
        <v>462</v>
      </c>
      <c r="L159">
        <v>236</v>
      </c>
      <c r="M159">
        <v>31.3</v>
      </c>
      <c r="N159">
        <v>50.7</v>
      </c>
    </row>
    <row r="160" spans="2:14" x14ac:dyDescent="0.3">
      <c r="B160">
        <v>31</v>
      </c>
      <c r="C160">
        <v>36.799999999999997</v>
      </c>
      <c r="E160">
        <v>149</v>
      </c>
      <c r="G160">
        <v>257</v>
      </c>
      <c r="I160">
        <v>559</v>
      </c>
      <c r="J160">
        <v>982</v>
      </c>
      <c r="L160">
        <v>221</v>
      </c>
      <c r="N160">
        <v>49.6</v>
      </c>
    </row>
    <row r="162" spans="1:14" x14ac:dyDescent="0.3">
      <c r="A162">
        <v>1983</v>
      </c>
      <c r="B162">
        <v>1</v>
      </c>
      <c r="C162">
        <v>48.9</v>
      </c>
      <c r="D162">
        <v>33.299999999999997</v>
      </c>
      <c r="E162">
        <v>38.200000000000003</v>
      </c>
      <c r="F162">
        <v>49.6</v>
      </c>
      <c r="G162">
        <v>124</v>
      </c>
      <c r="H162">
        <v>172</v>
      </c>
      <c r="I162">
        <v>343</v>
      </c>
      <c r="J162">
        <v>364</v>
      </c>
      <c r="K162">
        <v>693</v>
      </c>
      <c r="L162">
        <v>294</v>
      </c>
      <c r="M162">
        <v>166</v>
      </c>
      <c r="N162">
        <v>82.4</v>
      </c>
    </row>
    <row r="163" spans="1:14" x14ac:dyDescent="0.3">
      <c r="B163">
        <v>2</v>
      </c>
      <c r="C163">
        <v>47.5</v>
      </c>
      <c r="D163">
        <v>42.1</v>
      </c>
      <c r="E163">
        <v>39.200000000000003</v>
      </c>
      <c r="F163">
        <v>50.7</v>
      </c>
      <c r="G163">
        <v>122</v>
      </c>
      <c r="H163">
        <v>178</v>
      </c>
      <c r="I163">
        <v>352</v>
      </c>
      <c r="J163">
        <v>322</v>
      </c>
      <c r="K163">
        <v>674</v>
      </c>
      <c r="L163">
        <v>290</v>
      </c>
      <c r="M163">
        <v>161</v>
      </c>
      <c r="N163">
        <v>80.900000000000006</v>
      </c>
    </row>
    <row r="164" spans="1:14" x14ac:dyDescent="0.3">
      <c r="B164">
        <v>3</v>
      </c>
      <c r="C164">
        <v>47.5</v>
      </c>
      <c r="D164">
        <v>42.1</v>
      </c>
      <c r="E164">
        <v>40.1</v>
      </c>
      <c r="F164">
        <v>49.6</v>
      </c>
      <c r="G164">
        <v>117</v>
      </c>
      <c r="H164">
        <v>177</v>
      </c>
      <c r="I164">
        <v>352</v>
      </c>
      <c r="J164">
        <v>310</v>
      </c>
      <c r="K164">
        <v>689</v>
      </c>
      <c r="L164">
        <v>286</v>
      </c>
      <c r="M164">
        <v>158</v>
      </c>
      <c r="N164">
        <v>79.5</v>
      </c>
    </row>
    <row r="165" spans="1:14" x14ac:dyDescent="0.3">
      <c r="B165">
        <v>4</v>
      </c>
      <c r="C165">
        <v>46.4</v>
      </c>
      <c r="D165">
        <v>41.1</v>
      </c>
      <c r="E165">
        <v>41.1</v>
      </c>
      <c r="F165">
        <v>50.4</v>
      </c>
      <c r="G165">
        <v>118</v>
      </c>
      <c r="H165">
        <v>182</v>
      </c>
      <c r="I165">
        <v>390</v>
      </c>
      <c r="J165">
        <v>564</v>
      </c>
      <c r="K165">
        <v>693</v>
      </c>
      <c r="L165">
        <v>283</v>
      </c>
      <c r="M165">
        <v>156</v>
      </c>
      <c r="N165">
        <v>78.2</v>
      </c>
    </row>
    <row r="166" spans="1:14" x14ac:dyDescent="0.3">
      <c r="B166">
        <v>5</v>
      </c>
      <c r="C166">
        <v>46.4</v>
      </c>
      <c r="D166">
        <v>41.1</v>
      </c>
      <c r="E166">
        <v>42.1</v>
      </c>
      <c r="F166">
        <v>51.8</v>
      </c>
      <c r="G166">
        <v>124</v>
      </c>
      <c r="H166">
        <v>184</v>
      </c>
      <c r="I166">
        <v>398</v>
      </c>
      <c r="J166">
        <v>384</v>
      </c>
      <c r="K166">
        <v>676</v>
      </c>
      <c r="L166">
        <v>281</v>
      </c>
      <c r="M166">
        <v>154</v>
      </c>
      <c r="N166">
        <v>72.8</v>
      </c>
    </row>
    <row r="167" spans="1:14" x14ac:dyDescent="0.3">
      <c r="B167">
        <v>6</v>
      </c>
      <c r="C167">
        <v>45.6</v>
      </c>
      <c r="D167">
        <v>41.1</v>
      </c>
      <c r="E167">
        <v>42.1</v>
      </c>
      <c r="F167">
        <v>51.8</v>
      </c>
      <c r="G167">
        <v>133</v>
      </c>
      <c r="H167">
        <v>186</v>
      </c>
      <c r="I167">
        <v>210</v>
      </c>
      <c r="J167">
        <v>429</v>
      </c>
      <c r="K167">
        <v>670</v>
      </c>
      <c r="L167">
        <v>278</v>
      </c>
      <c r="M167">
        <v>149</v>
      </c>
      <c r="N167">
        <v>75.5</v>
      </c>
    </row>
    <row r="168" spans="1:14" x14ac:dyDescent="0.3">
      <c r="B168">
        <v>7</v>
      </c>
      <c r="C168">
        <v>45.3</v>
      </c>
      <c r="D168">
        <v>41.1</v>
      </c>
      <c r="E168">
        <v>42.1</v>
      </c>
      <c r="F168">
        <v>51.5</v>
      </c>
      <c r="G168">
        <v>133</v>
      </c>
      <c r="H168">
        <v>192</v>
      </c>
      <c r="I168">
        <v>212</v>
      </c>
      <c r="J168">
        <v>485</v>
      </c>
      <c r="K168">
        <v>492</v>
      </c>
      <c r="L168">
        <v>275</v>
      </c>
      <c r="M168">
        <v>146</v>
      </c>
      <c r="N168">
        <v>74.2</v>
      </c>
    </row>
    <row r="169" spans="1:14" x14ac:dyDescent="0.3">
      <c r="B169">
        <v>8</v>
      </c>
      <c r="C169">
        <v>44.2</v>
      </c>
      <c r="D169">
        <v>41.1</v>
      </c>
      <c r="E169">
        <v>43.1</v>
      </c>
      <c r="F169">
        <v>53.3</v>
      </c>
      <c r="G169">
        <v>131</v>
      </c>
      <c r="H169">
        <v>193</v>
      </c>
      <c r="I169">
        <v>214</v>
      </c>
      <c r="J169">
        <v>506</v>
      </c>
      <c r="K169">
        <v>497</v>
      </c>
      <c r="L169">
        <v>271</v>
      </c>
      <c r="M169">
        <v>144</v>
      </c>
      <c r="N169">
        <v>72.8</v>
      </c>
    </row>
    <row r="170" spans="1:14" x14ac:dyDescent="0.3">
      <c r="B170">
        <v>9</v>
      </c>
      <c r="C170">
        <v>43.1</v>
      </c>
      <c r="D170">
        <v>41.1</v>
      </c>
      <c r="E170">
        <v>43.1</v>
      </c>
      <c r="F170">
        <v>53.7</v>
      </c>
      <c r="G170">
        <v>136</v>
      </c>
      <c r="H170">
        <v>197</v>
      </c>
      <c r="I170">
        <v>221</v>
      </c>
      <c r="J170">
        <v>528</v>
      </c>
      <c r="K170">
        <v>496</v>
      </c>
      <c r="L170">
        <v>268</v>
      </c>
      <c r="M170">
        <v>142</v>
      </c>
      <c r="N170">
        <v>71.5</v>
      </c>
    </row>
    <row r="171" spans="1:14" x14ac:dyDescent="0.3">
      <c r="B171">
        <v>10</v>
      </c>
      <c r="C171">
        <v>42.4</v>
      </c>
      <c r="D171">
        <v>40.1</v>
      </c>
      <c r="E171">
        <v>44.2</v>
      </c>
      <c r="F171">
        <v>54.8</v>
      </c>
      <c r="G171">
        <v>140</v>
      </c>
      <c r="H171">
        <v>117</v>
      </c>
      <c r="I171">
        <v>221</v>
      </c>
      <c r="J171">
        <v>488</v>
      </c>
      <c r="K171">
        <v>502</v>
      </c>
      <c r="L171">
        <v>264</v>
      </c>
      <c r="M171">
        <v>139</v>
      </c>
      <c r="N171">
        <v>70.2</v>
      </c>
    </row>
    <row r="172" spans="1:14" x14ac:dyDescent="0.3">
      <c r="B172">
        <v>11</v>
      </c>
      <c r="C172">
        <v>42.1</v>
      </c>
      <c r="D172">
        <v>40.1</v>
      </c>
      <c r="E172">
        <v>44.2</v>
      </c>
      <c r="F172">
        <v>41.1</v>
      </c>
      <c r="G172">
        <v>141</v>
      </c>
      <c r="H172">
        <v>111</v>
      </c>
      <c r="I172">
        <v>214</v>
      </c>
      <c r="J172">
        <v>485</v>
      </c>
      <c r="K172">
        <v>501</v>
      </c>
      <c r="L172">
        <v>297</v>
      </c>
      <c r="M172">
        <v>124</v>
      </c>
      <c r="N172">
        <v>68.8</v>
      </c>
    </row>
    <row r="173" spans="1:14" x14ac:dyDescent="0.3">
      <c r="B173">
        <v>12</v>
      </c>
      <c r="C173">
        <v>41.1</v>
      </c>
      <c r="D173">
        <v>40.1</v>
      </c>
      <c r="E173">
        <v>44.2</v>
      </c>
      <c r="F173">
        <v>41.1</v>
      </c>
      <c r="G173">
        <v>132</v>
      </c>
      <c r="H173">
        <v>109</v>
      </c>
      <c r="I173">
        <v>220</v>
      </c>
      <c r="J173">
        <v>493</v>
      </c>
      <c r="K173">
        <v>888</v>
      </c>
      <c r="L173">
        <v>316</v>
      </c>
      <c r="M173">
        <v>122</v>
      </c>
      <c r="N173">
        <v>67.5</v>
      </c>
    </row>
    <row r="174" spans="1:14" x14ac:dyDescent="0.3">
      <c r="B174">
        <v>13</v>
      </c>
      <c r="C174">
        <v>41.1</v>
      </c>
      <c r="D174">
        <v>39.200000000000003</v>
      </c>
      <c r="E174">
        <v>45.3</v>
      </c>
      <c r="F174">
        <v>40.799999999999997</v>
      </c>
      <c r="G174">
        <v>134</v>
      </c>
      <c r="H174">
        <v>107</v>
      </c>
      <c r="I174">
        <v>223</v>
      </c>
      <c r="J174">
        <v>492</v>
      </c>
      <c r="K174">
        <v>821</v>
      </c>
      <c r="L174">
        <v>326</v>
      </c>
      <c r="M174">
        <v>118</v>
      </c>
      <c r="N174">
        <v>66.2</v>
      </c>
    </row>
    <row r="175" spans="1:14" x14ac:dyDescent="0.3">
      <c r="B175">
        <v>14</v>
      </c>
      <c r="C175">
        <v>38.200000000000003</v>
      </c>
      <c r="D175">
        <v>39.200000000000003</v>
      </c>
      <c r="E175">
        <v>46.4</v>
      </c>
      <c r="F175">
        <v>43.1</v>
      </c>
      <c r="G175">
        <v>131</v>
      </c>
      <c r="H175">
        <v>141</v>
      </c>
      <c r="I175">
        <v>223</v>
      </c>
      <c r="J175">
        <v>519</v>
      </c>
      <c r="K175">
        <v>494</v>
      </c>
      <c r="L175">
        <v>323</v>
      </c>
      <c r="M175">
        <v>113</v>
      </c>
      <c r="N175">
        <v>64.900000000000006</v>
      </c>
    </row>
    <row r="176" spans="1:14" x14ac:dyDescent="0.3">
      <c r="B176">
        <v>15</v>
      </c>
      <c r="C176">
        <v>36.200000000000003</v>
      </c>
      <c r="D176">
        <v>38.200000000000003</v>
      </c>
      <c r="E176">
        <v>46.4</v>
      </c>
      <c r="F176">
        <v>44.2</v>
      </c>
      <c r="G176">
        <v>133</v>
      </c>
      <c r="H176">
        <v>147</v>
      </c>
      <c r="I176">
        <v>230</v>
      </c>
      <c r="J176">
        <v>506</v>
      </c>
      <c r="K176">
        <v>499</v>
      </c>
      <c r="L176">
        <v>309</v>
      </c>
      <c r="M176">
        <v>108</v>
      </c>
      <c r="N176">
        <v>63.7</v>
      </c>
    </row>
    <row r="177" spans="2:14" x14ac:dyDescent="0.3">
      <c r="B177">
        <v>16</v>
      </c>
      <c r="C177">
        <v>39.200000000000003</v>
      </c>
      <c r="D177">
        <v>38.200000000000003</v>
      </c>
      <c r="E177">
        <v>45.3</v>
      </c>
      <c r="F177">
        <v>45.3</v>
      </c>
      <c r="G177">
        <v>143</v>
      </c>
      <c r="H177">
        <v>149</v>
      </c>
      <c r="I177">
        <v>233</v>
      </c>
      <c r="J177">
        <v>494</v>
      </c>
      <c r="K177">
        <v>445</v>
      </c>
      <c r="L177">
        <v>301</v>
      </c>
      <c r="M177">
        <v>103</v>
      </c>
      <c r="N177">
        <v>62.5</v>
      </c>
    </row>
    <row r="178" spans="2:14" x14ac:dyDescent="0.3">
      <c r="B178">
        <v>17</v>
      </c>
      <c r="C178">
        <v>39.200000000000003</v>
      </c>
      <c r="D178">
        <v>37.200000000000003</v>
      </c>
      <c r="E178">
        <v>45.3</v>
      </c>
      <c r="F178">
        <v>47.4</v>
      </c>
      <c r="G178">
        <v>147</v>
      </c>
      <c r="H178">
        <v>151</v>
      </c>
      <c r="I178">
        <v>230</v>
      </c>
      <c r="J178">
        <v>482</v>
      </c>
      <c r="K178">
        <v>434</v>
      </c>
      <c r="L178">
        <v>294</v>
      </c>
      <c r="M178">
        <v>102</v>
      </c>
      <c r="N178">
        <v>61.3</v>
      </c>
    </row>
    <row r="179" spans="2:14" x14ac:dyDescent="0.3">
      <c r="B179">
        <v>18</v>
      </c>
      <c r="C179">
        <v>39.200000000000003</v>
      </c>
      <c r="D179">
        <v>37.200000000000003</v>
      </c>
      <c r="E179">
        <v>45.3</v>
      </c>
      <c r="F179">
        <v>49.3</v>
      </c>
      <c r="G179">
        <v>149</v>
      </c>
      <c r="H179">
        <v>151</v>
      </c>
      <c r="I179">
        <v>270</v>
      </c>
      <c r="J179">
        <v>459</v>
      </c>
      <c r="K179">
        <v>443</v>
      </c>
      <c r="L179">
        <v>289</v>
      </c>
      <c r="M179">
        <v>101</v>
      </c>
      <c r="N179">
        <v>61.3</v>
      </c>
    </row>
    <row r="180" spans="2:14" x14ac:dyDescent="0.3">
      <c r="B180">
        <v>19</v>
      </c>
      <c r="C180">
        <v>38.200000000000003</v>
      </c>
      <c r="D180">
        <v>39.200000000000003</v>
      </c>
      <c r="E180">
        <v>46.4</v>
      </c>
      <c r="F180">
        <v>50.4</v>
      </c>
      <c r="G180">
        <v>152</v>
      </c>
      <c r="H180">
        <v>157</v>
      </c>
      <c r="I180">
        <v>280</v>
      </c>
      <c r="J180">
        <v>458</v>
      </c>
      <c r="K180">
        <v>425</v>
      </c>
      <c r="L180">
        <v>283</v>
      </c>
      <c r="M180">
        <v>100</v>
      </c>
      <c r="N180">
        <v>61.3</v>
      </c>
    </row>
    <row r="181" spans="2:14" x14ac:dyDescent="0.3">
      <c r="B181">
        <v>20</v>
      </c>
      <c r="C181">
        <v>38.200000000000003</v>
      </c>
      <c r="D181">
        <v>40.1</v>
      </c>
      <c r="E181">
        <v>47.5</v>
      </c>
      <c r="F181">
        <v>71.5</v>
      </c>
      <c r="G181">
        <v>154</v>
      </c>
      <c r="H181">
        <v>192</v>
      </c>
      <c r="I181">
        <v>280</v>
      </c>
      <c r="J181">
        <v>487</v>
      </c>
      <c r="K181">
        <v>417</v>
      </c>
      <c r="L181">
        <v>279</v>
      </c>
      <c r="M181">
        <v>98.7</v>
      </c>
      <c r="N181">
        <v>60.1</v>
      </c>
    </row>
    <row r="182" spans="2:14" x14ac:dyDescent="0.3">
      <c r="B182">
        <v>21</v>
      </c>
      <c r="C182">
        <v>37.200000000000003</v>
      </c>
      <c r="D182">
        <v>39.200000000000003</v>
      </c>
      <c r="E182">
        <v>48.5</v>
      </c>
      <c r="F182">
        <v>75.900000000000006</v>
      </c>
      <c r="G182">
        <v>158</v>
      </c>
      <c r="H182">
        <v>201</v>
      </c>
      <c r="I182">
        <v>407</v>
      </c>
      <c r="J182">
        <v>444</v>
      </c>
      <c r="K182">
        <v>412</v>
      </c>
      <c r="L182">
        <v>277</v>
      </c>
      <c r="M182">
        <v>97.1</v>
      </c>
      <c r="N182">
        <v>60.1</v>
      </c>
    </row>
    <row r="183" spans="2:14" x14ac:dyDescent="0.3">
      <c r="B183">
        <v>22</v>
      </c>
      <c r="C183">
        <v>37.200000000000003</v>
      </c>
      <c r="D183">
        <v>39.200000000000003</v>
      </c>
      <c r="E183">
        <v>49.6</v>
      </c>
      <c r="F183">
        <v>76.8</v>
      </c>
      <c r="G183">
        <v>172</v>
      </c>
      <c r="H183">
        <v>199</v>
      </c>
      <c r="I183">
        <v>371</v>
      </c>
      <c r="J183">
        <v>464</v>
      </c>
      <c r="K183">
        <v>410</v>
      </c>
      <c r="L183">
        <v>273</v>
      </c>
      <c r="M183">
        <v>99.7</v>
      </c>
      <c r="N183">
        <v>58.9</v>
      </c>
    </row>
    <row r="184" spans="2:14" x14ac:dyDescent="0.3">
      <c r="B184">
        <v>23</v>
      </c>
      <c r="C184">
        <v>36.200000000000003</v>
      </c>
      <c r="D184">
        <v>39.200000000000003</v>
      </c>
      <c r="E184">
        <v>50.7</v>
      </c>
      <c r="F184">
        <v>85.8</v>
      </c>
      <c r="G184">
        <v>178</v>
      </c>
      <c r="H184">
        <v>213</v>
      </c>
      <c r="I184">
        <v>388</v>
      </c>
      <c r="J184">
        <v>562</v>
      </c>
      <c r="K184">
        <v>404</v>
      </c>
      <c r="L184">
        <v>270</v>
      </c>
      <c r="M184">
        <v>94</v>
      </c>
      <c r="N184">
        <v>57.7</v>
      </c>
    </row>
    <row r="185" spans="2:14" x14ac:dyDescent="0.3">
      <c r="B185">
        <v>24</v>
      </c>
      <c r="C185">
        <v>36.200000000000003</v>
      </c>
      <c r="D185">
        <v>39.200000000000003</v>
      </c>
      <c r="E185">
        <v>51.8</v>
      </c>
      <c r="F185">
        <v>94.5</v>
      </c>
      <c r="G185">
        <v>168</v>
      </c>
      <c r="H185">
        <v>182</v>
      </c>
      <c r="I185">
        <v>398</v>
      </c>
      <c r="J185">
        <v>570</v>
      </c>
      <c r="K185">
        <v>395</v>
      </c>
      <c r="L185">
        <v>243</v>
      </c>
      <c r="M185">
        <v>92.5</v>
      </c>
      <c r="N185">
        <v>56.4</v>
      </c>
    </row>
    <row r="186" spans="2:14" x14ac:dyDescent="0.3">
      <c r="B186">
        <v>25</v>
      </c>
      <c r="C186">
        <v>36.200000000000003</v>
      </c>
      <c r="D186">
        <v>40.1</v>
      </c>
      <c r="E186">
        <v>52.9</v>
      </c>
      <c r="F186">
        <v>95.6</v>
      </c>
      <c r="G186">
        <v>170</v>
      </c>
      <c r="H186">
        <v>167</v>
      </c>
      <c r="I186">
        <v>402</v>
      </c>
      <c r="J186">
        <v>568</v>
      </c>
      <c r="K186">
        <v>392</v>
      </c>
      <c r="L186">
        <v>232</v>
      </c>
      <c r="M186">
        <v>91.1</v>
      </c>
      <c r="N186">
        <v>56.4</v>
      </c>
    </row>
    <row r="187" spans="2:14" x14ac:dyDescent="0.3">
      <c r="B187">
        <v>26</v>
      </c>
      <c r="C187">
        <v>35.299999999999997</v>
      </c>
      <c r="D187">
        <v>40.1</v>
      </c>
      <c r="E187">
        <v>44.2</v>
      </c>
      <c r="F187">
        <v>110</v>
      </c>
      <c r="G187">
        <v>168</v>
      </c>
      <c r="H187">
        <v>162</v>
      </c>
      <c r="I187">
        <v>443</v>
      </c>
      <c r="J187">
        <v>558</v>
      </c>
      <c r="K187">
        <v>388</v>
      </c>
      <c r="L187">
        <v>213</v>
      </c>
      <c r="M187">
        <v>89.6</v>
      </c>
      <c r="N187">
        <v>56.4</v>
      </c>
    </row>
    <row r="188" spans="2:14" x14ac:dyDescent="0.3">
      <c r="B188">
        <v>27</v>
      </c>
      <c r="C188">
        <v>35.299999999999997</v>
      </c>
      <c r="D188">
        <v>40.1</v>
      </c>
      <c r="E188">
        <v>45.3</v>
      </c>
      <c r="F188">
        <v>113</v>
      </c>
      <c r="G188">
        <v>166</v>
      </c>
      <c r="H188">
        <v>201</v>
      </c>
      <c r="I188">
        <v>534</v>
      </c>
      <c r="J188">
        <v>561</v>
      </c>
      <c r="K188">
        <v>372</v>
      </c>
      <c r="L188">
        <v>195</v>
      </c>
      <c r="M188">
        <v>88.2</v>
      </c>
      <c r="N188">
        <v>55.2</v>
      </c>
    </row>
    <row r="189" spans="2:14" x14ac:dyDescent="0.3">
      <c r="B189">
        <v>28</v>
      </c>
      <c r="C189">
        <v>35.299999999999997</v>
      </c>
      <c r="D189">
        <v>40.1</v>
      </c>
      <c r="E189">
        <v>46.4</v>
      </c>
      <c r="F189">
        <v>119</v>
      </c>
      <c r="G189">
        <v>170</v>
      </c>
      <c r="H189">
        <v>282</v>
      </c>
      <c r="I189">
        <v>463</v>
      </c>
      <c r="J189">
        <v>568</v>
      </c>
      <c r="K189">
        <v>351</v>
      </c>
      <c r="L189">
        <v>183</v>
      </c>
      <c r="M189">
        <v>86.7</v>
      </c>
      <c r="N189">
        <v>54</v>
      </c>
    </row>
    <row r="190" spans="2:14" x14ac:dyDescent="0.3">
      <c r="B190">
        <v>29</v>
      </c>
      <c r="C190">
        <v>34.299999999999997</v>
      </c>
      <c r="E190">
        <v>47.5</v>
      </c>
      <c r="F190">
        <v>124</v>
      </c>
      <c r="G190">
        <v>172</v>
      </c>
      <c r="H190">
        <v>315</v>
      </c>
      <c r="I190">
        <v>402</v>
      </c>
      <c r="J190">
        <v>566</v>
      </c>
      <c r="K190">
        <v>319</v>
      </c>
      <c r="L190">
        <v>179</v>
      </c>
      <c r="M190">
        <v>85.3</v>
      </c>
      <c r="N190">
        <v>54</v>
      </c>
    </row>
    <row r="191" spans="2:14" x14ac:dyDescent="0.3">
      <c r="B191">
        <v>30</v>
      </c>
      <c r="C191">
        <v>34.299999999999997</v>
      </c>
      <c r="E191">
        <v>47.5</v>
      </c>
      <c r="F191">
        <v>124</v>
      </c>
      <c r="G191">
        <v>179</v>
      </c>
      <c r="H191">
        <v>319</v>
      </c>
      <c r="I191">
        <v>421</v>
      </c>
      <c r="J191">
        <v>630</v>
      </c>
      <c r="K191">
        <v>301</v>
      </c>
      <c r="L191">
        <v>177</v>
      </c>
      <c r="M191">
        <v>83.8</v>
      </c>
      <c r="N191">
        <v>52.9</v>
      </c>
    </row>
    <row r="192" spans="2:14" x14ac:dyDescent="0.3">
      <c r="B192">
        <v>31</v>
      </c>
      <c r="C192">
        <v>33.6</v>
      </c>
      <c r="E192">
        <v>48.5</v>
      </c>
      <c r="G192">
        <v>180</v>
      </c>
      <c r="I192">
        <v>352</v>
      </c>
      <c r="J192">
        <v>688</v>
      </c>
      <c r="L192">
        <v>175</v>
      </c>
      <c r="N192">
        <v>51.8</v>
      </c>
    </row>
    <row r="194" spans="1:14" x14ac:dyDescent="0.3">
      <c r="A194">
        <v>1984</v>
      </c>
      <c r="B194">
        <v>1</v>
      </c>
      <c r="C194">
        <v>50.7</v>
      </c>
      <c r="D194">
        <v>37.200000000000003</v>
      </c>
      <c r="E194">
        <v>36.200000000000003</v>
      </c>
      <c r="F194">
        <v>43.1</v>
      </c>
      <c r="G194">
        <v>47.5</v>
      </c>
      <c r="H194">
        <v>193</v>
      </c>
      <c r="I194">
        <v>294</v>
      </c>
      <c r="J194">
        <v>506</v>
      </c>
      <c r="K194">
        <v>595</v>
      </c>
      <c r="L194">
        <v>166</v>
      </c>
      <c r="M194">
        <v>71.5</v>
      </c>
      <c r="N194">
        <v>55.2</v>
      </c>
    </row>
    <row r="195" spans="1:14" x14ac:dyDescent="0.3">
      <c r="B195">
        <v>2</v>
      </c>
      <c r="C195">
        <v>50.7</v>
      </c>
      <c r="D195">
        <v>36.200000000000003</v>
      </c>
      <c r="E195">
        <v>39.200000000000003</v>
      </c>
      <c r="F195">
        <v>41.1</v>
      </c>
      <c r="G195">
        <v>48.9</v>
      </c>
      <c r="H195">
        <v>183</v>
      </c>
      <c r="I195">
        <v>338</v>
      </c>
      <c r="J195">
        <v>614</v>
      </c>
      <c r="K195">
        <v>568</v>
      </c>
      <c r="L195">
        <v>163</v>
      </c>
      <c r="M195">
        <v>75.5</v>
      </c>
      <c r="N195">
        <v>54</v>
      </c>
    </row>
    <row r="196" spans="1:14" x14ac:dyDescent="0.3">
      <c r="B196">
        <v>3</v>
      </c>
      <c r="C196">
        <v>50.7</v>
      </c>
      <c r="D196">
        <v>36.200000000000003</v>
      </c>
      <c r="E196">
        <v>39.799999999999997</v>
      </c>
      <c r="F196">
        <v>40.5</v>
      </c>
      <c r="G196">
        <v>49.3</v>
      </c>
      <c r="H196">
        <v>173</v>
      </c>
      <c r="I196">
        <v>333</v>
      </c>
      <c r="J196">
        <v>474</v>
      </c>
      <c r="K196">
        <v>602</v>
      </c>
      <c r="L196">
        <v>160</v>
      </c>
      <c r="M196">
        <v>74.2</v>
      </c>
      <c r="N196">
        <v>54</v>
      </c>
    </row>
    <row r="197" spans="1:14" x14ac:dyDescent="0.3">
      <c r="B197">
        <v>4</v>
      </c>
      <c r="C197">
        <v>49.6</v>
      </c>
      <c r="D197">
        <v>35.299999999999997</v>
      </c>
      <c r="E197">
        <v>40.1</v>
      </c>
      <c r="F197">
        <v>43.4</v>
      </c>
      <c r="G197">
        <v>51.5</v>
      </c>
      <c r="H197">
        <v>156</v>
      </c>
      <c r="I197">
        <v>374</v>
      </c>
      <c r="J197">
        <v>414</v>
      </c>
      <c r="K197">
        <v>596</v>
      </c>
      <c r="L197">
        <v>158</v>
      </c>
      <c r="M197">
        <v>75</v>
      </c>
      <c r="N197">
        <v>52.9</v>
      </c>
    </row>
    <row r="198" spans="1:14" x14ac:dyDescent="0.3">
      <c r="B198">
        <v>5</v>
      </c>
      <c r="C198">
        <v>48.5</v>
      </c>
      <c r="D198">
        <v>35.299999999999997</v>
      </c>
      <c r="E198">
        <v>39.200000000000003</v>
      </c>
      <c r="F198">
        <v>42.5</v>
      </c>
      <c r="G198">
        <v>84.3</v>
      </c>
      <c r="H198">
        <v>205</v>
      </c>
      <c r="I198">
        <v>683</v>
      </c>
      <c r="J198">
        <v>364</v>
      </c>
      <c r="K198">
        <v>580</v>
      </c>
      <c r="L198">
        <v>157</v>
      </c>
      <c r="M198">
        <v>73.3</v>
      </c>
      <c r="N198">
        <v>52.9</v>
      </c>
    </row>
    <row r="199" spans="1:14" x14ac:dyDescent="0.3">
      <c r="B199">
        <v>6</v>
      </c>
      <c r="C199">
        <v>48.5</v>
      </c>
      <c r="D199">
        <v>35.299999999999997</v>
      </c>
      <c r="E199">
        <v>39.200000000000003</v>
      </c>
      <c r="F199">
        <v>38.200000000000003</v>
      </c>
      <c r="G199">
        <v>86.7</v>
      </c>
      <c r="H199">
        <v>217</v>
      </c>
      <c r="I199">
        <v>483</v>
      </c>
      <c r="J199">
        <v>469</v>
      </c>
      <c r="K199">
        <v>783</v>
      </c>
      <c r="L199">
        <v>156</v>
      </c>
      <c r="M199">
        <v>71.5</v>
      </c>
      <c r="N199">
        <v>52.9</v>
      </c>
    </row>
    <row r="200" spans="1:14" x14ac:dyDescent="0.3">
      <c r="B200">
        <v>7</v>
      </c>
      <c r="C200">
        <v>47.5</v>
      </c>
      <c r="D200">
        <v>34.299999999999997</v>
      </c>
      <c r="E200">
        <v>39.200000000000003</v>
      </c>
      <c r="F200">
        <v>37.200000000000003</v>
      </c>
      <c r="G200">
        <v>89.6</v>
      </c>
      <c r="H200">
        <v>214</v>
      </c>
      <c r="I200">
        <v>499</v>
      </c>
      <c r="J200">
        <v>323</v>
      </c>
      <c r="K200">
        <v>859</v>
      </c>
      <c r="L200">
        <v>153</v>
      </c>
      <c r="M200">
        <v>71.5</v>
      </c>
      <c r="N200">
        <v>51.8</v>
      </c>
    </row>
    <row r="201" spans="1:14" x14ac:dyDescent="0.3">
      <c r="B201">
        <v>8</v>
      </c>
      <c r="C201">
        <v>47.5</v>
      </c>
      <c r="D201">
        <v>34.299999999999997</v>
      </c>
      <c r="E201">
        <v>40.1</v>
      </c>
      <c r="F201">
        <v>36.200000000000003</v>
      </c>
      <c r="G201">
        <v>91.6</v>
      </c>
      <c r="H201">
        <v>220</v>
      </c>
      <c r="I201">
        <v>831</v>
      </c>
      <c r="J201">
        <v>318</v>
      </c>
      <c r="K201">
        <v>876</v>
      </c>
      <c r="L201">
        <v>152</v>
      </c>
      <c r="M201">
        <v>72.8</v>
      </c>
      <c r="N201">
        <v>51.8</v>
      </c>
    </row>
    <row r="202" spans="1:14" x14ac:dyDescent="0.3">
      <c r="B202">
        <v>9</v>
      </c>
      <c r="C202">
        <v>47.5</v>
      </c>
      <c r="D202">
        <v>39.200000000000003</v>
      </c>
      <c r="E202">
        <v>39.200000000000003</v>
      </c>
      <c r="F202">
        <v>35.9</v>
      </c>
      <c r="G202">
        <v>89.6</v>
      </c>
      <c r="H202">
        <v>229</v>
      </c>
      <c r="I202">
        <v>671</v>
      </c>
      <c r="J202">
        <v>297</v>
      </c>
      <c r="K202">
        <v>345</v>
      </c>
      <c r="L202">
        <v>151</v>
      </c>
      <c r="M202">
        <v>72.8</v>
      </c>
      <c r="N202">
        <v>51.8</v>
      </c>
    </row>
    <row r="203" spans="1:14" x14ac:dyDescent="0.3">
      <c r="B203">
        <v>10</v>
      </c>
      <c r="C203">
        <v>46.4</v>
      </c>
      <c r="D203">
        <v>39.200000000000003</v>
      </c>
      <c r="E203">
        <v>38.200000000000003</v>
      </c>
      <c r="F203">
        <v>34.299999999999997</v>
      </c>
      <c r="G203">
        <v>91.1</v>
      </c>
      <c r="H203">
        <v>235</v>
      </c>
      <c r="I203">
        <v>598</v>
      </c>
      <c r="J203">
        <v>287</v>
      </c>
      <c r="K203">
        <v>323</v>
      </c>
      <c r="L203">
        <v>149</v>
      </c>
      <c r="M203">
        <v>71.5</v>
      </c>
      <c r="N203">
        <v>50.7</v>
      </c>
    </row>
    <row r="204" spans="1:14" x14ac:dyDescent="0.3">
      <c r="B204">
        <v>11</v>
      </c>
      <c r="C204">
        <v>46.4</v>
      </c>
      <c r="D204">
        <v>39.200000000000003</v>
      </c>
      <c r="E204">
        <v>38.200000000000003</v>
      </c>
      <c r="F204">
        <v>33.299999999999997</v>
      </c>
      <c r="G204">
        <v>97.1</v>
      </c>
      <c r="H204">
        <v>240</v>
      </c>
      <c r="I204">
        <v>561</v>
      </c>
      <c r="J204">
        <v>341</v>
      </c>
      <c r="K204">
        <v>286</v>
      </c>
      <c r="L204">
        <v>149</v>
      </c>
      <c r="M204">
        <v>71.5</v>
      </c>
      <c r="N204">
        <v>50.7</v>
      </c>
    </row>
    <row r="205" spans="1:14" x14ac:dyDescent="0.3">
      <c r="B205">
        <v>12</v>
      </c>
      <c r="C205">
        <v>45.3</v>
      </c>
      <c r="D205">
        <v>39.200000000000003</v>
      </c>
      <c r="E205">
        <v>37.200000000000003</v>
      </c>
      <c r="F205">
        <v>37.200000000000003</v>
      </c>
      <c r="G205">
        <v>98.7</v>
      </c>
      <c r="H205">
        <v>190</v>
      </c>
      <c r="I205">
        <v>550</v>
      </c>
      <c r="J205">
        <v>335</v>
      </c>
      <c r="K205">
        <v>279</v>
      </c>
      <c r="L205">
        <v>148</v>
      </c>
      <c r="M205">
        <v>70.2</v>
      </c>
      <c r="N205">
        <v>50.7</v>
      </c>
    </row>
    <row r="206" spans="1:14" x14ac:dyDescent="0.3">
      <c r="B206">
        <v>13</v>
      </c>
      <c r="C206">
        <v>45.3</v>
      </c>
      <c r="D206">
        <v>38.200000000000003</v>
      </c>
      <c r="E206">
        <v>37.200000000000003</v>
      </c>
      <c r="F206">
        <v>37.200000000000003</v>
      </c>
      <c r="G206">
        <v>108</v>
      </c>
      <c r="H206">
        <v>199</v>
      </c>
      <c r="I206">
        <v>563</v>
      </c>
      <c r="J206">
        <v>336</v>
      </c>
      <c r="K206">
        <v>264</v>
      </c>
      <c r="L206">
        <v>147</v>
      </c>
      <c r="M206">
        <v>68.8</v>
      </c>
      <c r="N206">
        <v>49.6</v>
      </c>
    </row>
    <row r="207" spans="1:14" x14ac:dyDescent="0.3">
      <c r="B207">
        <v>14</v>
      </c>
      <c r="C207">
        <v>45.3</v>
      </c>
      <c r="D207">
        <v>38.200000000000003</v>
      </c>
      <c r="E207">
        <v>38.200000000000003</v>
      </c>
      <c r="F207">
        <v>38.200000000000003</v>
      </c>
      <c r="G207">
        <v>103</v>
      </c>
      <c r="H207">
        <v>201</v>
      </c>
      <c r="I207">
        <v>587</v>
      </c>
      <c r="J207">
        <v>456</v>
      </c>
      <c r="K207">
        <v>256</v>
      </c>
      <c r="L207">
        <v>145</v>
      </c>
      <c r="M207">
        <v>67.5</v>
      </c>
      <c r="N207">
        <v>49.6</v>
      </c>
    </row>
    <row r="208" spans="1:14" x14ac:dyDescent="0.3">
      <c r="B208">
        <v>15</v>
      </c>
      <c r="C208">
        <v>44.2</v>
      </c>
      <c r="D208">
        <v>38.200000000000003</v>
      </c>
      <c r="E208">
        <v>38.200000000000003</v>
      </c>
      <c r="F208">
        <v>39.200000000000003</v>
      </c>
      <c r="G208">
        <v>100</v>
      </c>
      <c r="H208">
        <v>223</v>
      </c>
      <c r="I208">
        <v>609</v>
      </c>
      <c r="J208">
        <v>489</v>
      </c>
      <c r="K208">
        <v>264</v>
      </c>
      <c r="L208">
        <v>144</v>
      </c>
      <c r="M208">
        <v>66.2</v>
      </c>
      <c r="N208">
        <v>49.6</v>
      </c>
    </row>
    <row r="209" spans="2:14" x14ac:dyDescent="0.3">
      <c r="B209">
        <v>16</v>
      </c>
      <c r="C209">
        <v>44.2</v>
      </c>
      <c r="D209">
        <v>38.200000000000003</v>
      </c>
      <c r="E209">
        <v>39.200000000000003</v>
      </c>
      <c r="F209">
        <v>40.1</v>
      </c>
      <c r="G209">
        <v>100</v>
      </c>
      <c r="H209">
        <v>219</v>
      </c>
      <c r="I209">
        <v>680</v>
      </c>
      <c r="J209">
        <v>456</v>
      </c>
      <c r="K209">
        <v>260</v>
      </c>
      <c r="L209">
        <v>143</v>
      </c>
      <c r="M209">
        <v>64.099999999999994</v>
      </c>
      <c r="N209">
        <v>49.6</v>
      </c>
    </row>
    <row r="210" spans="2:14" x14ac:dyDescent="0.3">
      <c r="B210">
        <v>17</v>
      </c>
      <c r="C210">
        <v>43.1</v>
      </c>
      <c r="D210">
        <v>38.200000000000003</v>
      </c>
      <c r="E210">
        <v>39.200000000000003</v>
      </c>
      <c r="F210">
        <v>41.1</v>
      </c>
      <c r="G210">
        <v>107</v>
      </c>
      <c r="H210">
        <v>238</v>
      </c>
      <c r="I210">
        <v>631</v>
      </c>
      <c r="J210">
        <v>390</v>
      </c>
      <c r="K210">
        <v>254</v>
      </c>
      <c r="L210">
        <v>141</v>
      </c>
      <c r="M210">
        <v>63.7</v>
      </c>
      <c r="N210">
        <v>48.5</v>
      </c>
    </row>
    <row r="211" spans="2:14" x14ac:dyDescent="0.3">
      <c r="B211">
        <v>18</v>
      </c>
      <c r="C211">
        <v>43.1</v>
      </c>
      <c r="D211">
        <v>38.200000000000003</v>
      </c>
      <c r="E211">
        <v>40.1</v>
      </c>
      <c r="F211">
        <v>42.1</v>
      </c>
      <c r="G211">
        <v>112</v>
      </c>
      <c r="H211">
        <v>228</v>
      </c>
      <c r="I211">
        <v>608</v>
      </c>
      <c r="J211">
        <v>462</v>
      </c>
      <c r="K211">
        <v>246</v>
      </c>
      <c r="L211">
        <v>137</v>
      </c>
      <c r="M211">
        <v>62.5</v>
      </c>
      <c r="N211">
        <v>47.5</v>
      </c>
    </row>
    <row r="212" spans="2:14" x14ac:dyDescent="0.3">
      <c r="B212">
        <v>19</v>
      </c>
      <c r="C212">
        <v>42.1</v>
      </c>
      <c r="D212">
        <v>39.200000000000003</v>
      </c>
      <c r="E212">
        <v>40.1</v>
      </c>
      <c r="F212">
        <v>43.1</v>
      </c>
      <c r="G212">
        <v>114</v>
      </c>
      <c r="H212">
        <v>229</v>
      </c>
      <c r="I212">
        <v>633</v>
      </c>
      <c r="J212">
        <v>496</v>
      </c>
      <c r="K212">
        <v>258</v>
      </c>
      <c r="L212">
        <v>135</v>
      </c>
      <c r="M212">
        <v>62.5</v>
      </c>
      <c r="N212">
        <v>46.4</v>
      </c>
    </row>
    <row r="213" spans="2:14" x14ac:dyDescent="0.3">
      <c r="B213">
        <v>20</v>
      </c>
      <c r="C213">
        <v>42.1</v>
      </c>
      <c r="D213">
        <v>39.200000000000003</v>
      </c>
      <c r="E213">
        <v>37.200000000000003</v>
      </c>
      <c r="F213">
        <v>42.1</v>
      </c>
      <c r="G213">
        <v>127</v>
      </c>
      <c r="H213">
        <v>226</v>
      </c>
      <c r="I213">
        <v>637</v>
      </c>
      <c r="J213">
        <v>461</v>
      </c>
      <c r="K213">
        <v>234</v>
      </c>
      <c r="L213">
        <v>134</v>
      </c>
      <c r="M213">
        <v>62.5</v>
      </c>
      <c r="N213">
        <v>46.4</v>
      </c>
    </row>
    <row r="214" spans="2:14" x14ac:dyDescent="0.3">
      <c r="B214">
        <v>21</v>
      </c>
      <c r="C214">
        <v>41.1</v>
      </c>
      <c r="D214">
        <v>40.1</v>
      </c>
      <c r="E214">
        <v>38.200000000000003</v>
      </c>
      <c r="F214">
        <v>42.1</v>
      </c>
      <c r="G214">
        <v>134</v>
      </c>
      <c r="H214">
        <v>212</v>
      </c>
      <c r="I214">
        <v>623</v>
      </c>
      <c r="J214">
        <v>456</v>
      </c>
      <c r="K214">
        <v>228</v>
      </c>
      <c r="L214">
        <v>133</v>
      </c>
      <c r="M214">
        <v>61.3</v>
      </c>
      <c r="N214">
        <v>46.4</v>
      </c>
    </row>
    <row r="215" spans="2:14" x14ac:dyDescent="0.3">
      <c r="B215">
        <v>22</v>
      </c>
      <c r="C215">
        <v>40.1</v>
      </c>
      <c r="D215">
        <v>39.200000000000003</v>
      </c>
      <c r="E215">
        <v>39.200000000000003</v>
      </c>
      <c r="F215">
        <v>43.1</v>
      </c>
      <c r="G215">
        <v>140</v>
      </c>
      <c r="H215">
        <v>215</v>
      </c>
      <c r="I215">
        <v>665</v>
      </c>
      <c r="J215">
        <v>452</v>
      </c>
      <c r="K215">
        <v>221</v>
      </c>
      <c r="L215">
        <v>131</v>
      </c>
      <c r="M215">
        <v>61.3</v>
      </c>
      <c r="N215">
        <v>46.4</v>
      </c>
    </row>
    <row r="216" spans="2:14" x14ac:dyDescent="0.3">
      <c r="B216">
        <v>23</v>
      </c>
      <c r="C216">
        <v>40.1</v>
      </c>
      <c r="D216">
        <v>39.200000000000003</v>
      </c>
      <c r="E216">
        <v>39.200000000000003</v>
      </c>
      <c r="F216">
        <v>44.2</v>
      </c>
      <c r="G216">
        <v>139</v>
      </c>
      <c r="H216">
        <v>211</v>
      </c>
      <c r="I216">
        <v>611</v>
      </c>
      <c r="J216">
        <v>437</v>
      </c>
      <c r="K216">
        <v>218</v>
      </c>
      <c r="L216">
        <v>129</v>
      </c>
      <c r="M216">
        <v>61.3</v>
      </c>
      <c r="N216">
        <v>45.3</v>
      </c>
    </row>
    <row r="217" spans="2:14" x14ac:dyDescent="0.3">
      <c r="B217">
        <v>24</v>
      </c>
      <c r="C217">
        <v>40.1</v>
      </c>
      <c r="D217">
        <v>39.200000000000003</v>
      </c>
      <c r="E217">
        <v>40.1</v>
      </c>
      <c r="F217">
        <v>44.2</v>
      </c>
      <c r="G217">
        <v>149</v>
      </c>
      <c r="H217">
        <v>205</v>
      </c>
      <c r="I217">
        <v>631</v>
      </c>
      <c r="J217">
        <v>343</v>
      </c>
      <c r="K217">
        <v>214</v>
      </c>
      <c r="L217">
        <v>129</v>
      </c>
      <c r="M217">
        <v>60.1</v>
      </c>
      <c r="N217">
        <v>45.3</v>
      </c>
    </row>
    <row r="218" spans="2:14" x14ac:dyDescent="0.3">
      <c r="B218">
        <v>25</v>
      </c>
      <c r="C218">
        <v>40.1</v>
      </c>
      <c r="D218">
        <v>37.200000000000003</v>
      </c>
      <c r="E218">
        <v>40.1</v>
      </c>
      <c r="F218">
        <v>44.2</v>
      </c>
      <c r="G218">
        <v>113</v>
      </c>
      <c r="H218">
        <v>240</v>
      </c>
      <c r="I218">
        <v>603</v>
      </c>
      <c r="J218">
        <v>337</v>
      </c>
      <c r="K218">
        <v>212</v>
      </c>
      <c r="L218">
        <v>123</v>
      </c>
      <c r="M218">
        <v>60.1</v>
      </c>
      <c r="N218">
        <v>45.3</v>
      </c>
    </row>
    <row r="219" spans="2:14" x14ac:dyDescent="0.3">
      <c r="B219">
        <v>26</v>
      </c>
      <c r="C219">
        <v>39.200000000000003</v>
      </c>
      <c r="D219">
        <v>37.200000000000003</v>
      </c>
      <c r="E219">
        <v>41.1</v>
      </c>
      <c r="F219">
        <v>45.3</v>
      </c>
      <c r="G219">
        <v>158</v>
      </c>
      <c r="H219">
        <v>258</v>
      </c>
      <c r="I219">
        <v>602</v>
      </c>
      <c r="J219">
        <v>493</v>
      </c>
      <c r="K219">
        <v>209</v>
      </c>
      <c r="L219">
        <v>113</v>
      </c>
      <c r="M219">
        <v>60.1</v>
      </c>
      <c r="N219">
        <v>44.2</v>
      </c>
    </row>
    <row r="220" spans="2:14" x14ac:dyDescent="0.3">
      <c r="B220">
        <v>27</v>
      </c>
      <c r="C220">
        <v>39.200000000000003</v>
      </c>
      <c r="D220">
        <v>37.200000000000003</v>
      </c>
      <c r="E220">
        <v>40.1</v>
      </c>
      <c r="F220">
        <v>46.4</v>
      </c>
      <c r="G220">
        <v>145</v>
      </c>
      <c r="H220">
        <v>263</v>
      </c>
      <c r="I220">
        <v>611</v>
      </c>
      <c r="J220">
        <v>632</v>
      </c>
      <c r="K220">
        <v>201</v>
      </c>
      <c r="L220">
        <v>104</v>
      </c>
      <c r="M220">
        <v>58.9</v>
      </c>
      <c r="N220">
        <v>44.2</v>
      </c>
    </row>
    <row r="221" spans="2:14" x14ac:dyDescent="0.3">
      <c r="B221">
        <v>28</v>
      </c>
      <c r="C221">
        <v>39.200000000000003</v>
      </c>
      <c r="D221">
        <v>37.200000000000003</v>
      </c>
      <c r="E221">
        <v>43.4</v>
      </c>
      <c r="F221">
        <v>47.5</v>
      </c>
      <c r="G221">
        <v>153</v>
      </c>
      <c r="H221">
        <v>214</v>
      </c>
      <c r="I221">
        <v>457</v>
      </c>
      <c r="J221">
        <v>682</v>
      </c>
      <c r="K221">
        <v>186</v>
      </c>
      <c r="L221">
        <v>99.7</v>
      </c>
      <c r="M221">
        <v>58.9</v>
      </c>
      <c r="N221">
        <v>43.1</v>
      </c>
    </row>
    <row r="222" spans="2:14" x14ac:dyDescent="0.3">
      <c r="B222">
        <v>29</v>
      </c>
      <c r="C222">
        <v>38.200000000000003</v>
      </c>
      <c r="D222">
        <v>36.200000000000003</v>
      </c>
      <c r="E222">
        <v>46</v>
      </c>
      <c r="F222">
        <v>48.5</v>
      </c>
      <c r="G222">
        <v>187</v>
      </c>
      <c r="H222">
        <v>257</v>
      </c>
      <c r="I222">
        <v>465</v>
      </c>
      <c r="J222">
        <v>635</v>
      </c>
      <c r="K222">
        <v>180</v>
      </c>
      <c r="L222">
        <v>92.5</v>
      </c>
      <c r="M222">
        <v>57.7</v>
      </c>
      <c r="N222">
        <v>43.1</v>
      </c>
    </row>
    <row r="223" spans="2:14" x14ac:dyDescent="0.3">
      <c r="B223">
        <v>30</v>
      </c>
      <c r="C223">
        <v>37.200000000000003</v>
      </c>
      <c r="E223">
        <v>48.2</v>
      </c>
      <c r="F223">
        <v>48.5</v>
      </c>
      <c r="G223">
        <v>190</v>
      </c>
      <c r="H223">
        <v>273</v>
      </c>
      <c r="I223">
        <v>419</v>
      </c>
      <c r="J223">
        <v>557</v>
      </c>
      <c r="K223">
        <v>174</v>
      </c>
      <c r="L223">
        <v>88.2</v>
      </c>
      <c r="M223">
        <v>57.7</v>
      </c>
      <c r="N223">
        <v>43.1</v>
      </c>
    </row>
    <row r="224" spans="2:14" x14ac:dyDescent="0.3">
      <c r="B224">
        <v>31</v>
      </c>
      <c r="C224">
        <v>37.200000000000003</v>
      </c>
      <c r="E224">
        <v>45.3</v>
      </c>
      <c r="G224">
        <v>186</v>
      </c>
      <c r="I224">
        <v>415</v>
      </c>
      <c r="J224">
        <v>453</v>
      </c>
      <c r="L224">
        <v>82.9</v>
      </c>
      <c r="N224">
        <v>43.1</v>
      </c>
    </row>
    <row r="226" spans="1:14" x14ac:dyDescent="0.3">
      <c r="A226">
        <v>1985</v>
      </c>
      <c r="B226">
        <v>1</v>
      </c>
      <c r="C226">
        <v>43.1</v>
      </c>
      <c r="D226">
        <v>29.9</v>
      </c>
      <c r="E226">
        <v>27.6</v>
      </c>
      <c r="F226">
        <v>27.1</v>
      </c>
      <c r="G226">
        <v>55.2</v>
      </c>
      <c r="H226">
        <v>93.5</v>
      </c>
      <c r="I226">
        <v>343</v>
      </c>
      <c r="J226">
        <v>399</v>
      </c>
      <c r="K226">
        <v>612</v>
      </c>
      <c r="L226">
        <v>257</v>
      </c>
      <c r="M226">
        <v>134</v>
      </c>
      <c r="N226">
        <v>79.5</v>
      </c>
    </row>
    <row r="227" spans="1:14" x14ac:dyDescent="0.3">
      <c r="B227">
        <v>2</v>
      </c>
      <c r="C227">
        <v>42.1</v>
      </c>
      <c r="D227">
        <v>29.9</v>
      </c>
      <c r="E227">
        <v>28.2</v>
      </c>
      <c r="F227">
        <v>28.2</v>
      </c>
      <c r="G227">
        <v>58.9</v>
      </c>
      <c r="H227">
        <v>89.2</v>
      </c>
      <c r="I227">
        <v>199</v>
      </c>
      <c r="J227">
        <v>370</v>
      </c>
      <c r="K227">
        <v>530</v>
      </c>
      <c r="L227">
        <v>267</v>
      </c>
      <c r="M227">
        <v>132</v>
      </c>
      <c r="N227">
        <v>76.8</v>
      </c>
    </row>
    <row r="228" spans="1:14" x14ac:dyDescent="0.3">
      <c r="B228">
        <v>3</v>
      </c>
      <c r="C228">
        <v>42.1</v>
      </c>
      <c r="D228">
        <v>29</v>
      </c>
      <c r="E228">
        <v>26.5</v>
      </c>
      <c r="F228">
        <v>28.2</v>
      </c>
      <c r="G228">
        <v>54.4</v>
      </c>
      <c r="H228">
        <v>88.7</v>
      </c>
      <c r="I228">
        <v>210</v>
      </c>
      <c r="J228">
        <v>365</v>
      </c>
      <c r="K228">
        <v>547</v>
      </c>
      <c r="L228">
        <v>263</v>
      </c>
      <c r="M228">
        <v>132</v>
      </c>
      <c r="N228">
        <v>75.5</v>
      </c>
    </row>
    <row r="229" spans="1:14" x14ac:dyDescent="0.3">
      <c r="B229">
        <v>4</v>
      </c>
      <c r="C229">
        <v>41.1</v>
      </c>
      <c r="D229">
        <v>29</v>
      </c>
      <c r="E229">
        <v>27.3</v>
      </c>
      <c r="F229">
        <v>29</v>
      </c>
      <c r="G229">
        <v>55.6</v>
      </c>
      <c r="H229">
        <v>96.6</v>
      </c>
      <c r="I229">
        <v>240</v>
      </c>
      <c r="J229">
        <v>395</v>
      </c>
      <c r="K229">
        <v>534</v>
      </c>
      <c r="L229">
        <v>255</v>
      </c>
      <c r="M229">
        <v>132</v>
      </c>
      <c r="N229">
        <v>74.2</v>
      </c>
    </row>
    <row r="230" spans="1:14" x14ac:dyDescent="0.3">
      <c r="B230">
        <v>5</v>
      </c>
      <c r="C230">
        <v>42.1</v>
      </c>
      <c r="D230">
        <v>29</v>
      </c>
      <c r="E230">
        <v>25.6</v>
      </c>
      <c r="F230">
        <v>29</v>
      </c>
      <c r="G230">
        <v>56.4</v>
      </c>
      <c r="H230">
        <v>93.5</v>
      </c>
      <c r="I230">
        <v>237</v>
      </c>
      <c r="J230">
        <v>396</v>
      </c>
      <c r="K230">
        <v>574</v>
      </c>
      <c r="L230">
        <v>258</v>
      </c>
      <c r="M230">
        <v>132</v>
      </c>
      <c r="N230">
        <v>70.599999999999994</v>
      </c>
    </row>
    <row r="231" spans="1:14" x14ac:dyDescent="0.3">
      <c r="B231">
        <v>6</v>
      </c>
      <c r="C231">
        <v>41.1</v>
      </c>
      <c r="D231">
        <v>29</v>
      </c>
      <c r="E231">
        <v>25.6</v>
      </c>
      <c r="F231">
        <v>29.9</v>
      </c>
      <c r="G231">
        <v>61.3</v>
      </c>
      <c r="H231">
        <v>89.6</v>
      </c>
      <c r="I231">
        <v>286</v>
      </c>
      <c r="J231">
        <v>402</v>
      </c>
      <c r="K231">
        <v>499</v>
      </c>
      <c r="L231">
        <v>238</v>
      </c>
      <c r="M231">
        <v>129</v>
      </c>
      <c r="N231">
        <v>72.8</v>
      </c>
    </row>
    <row r="232" spans="1:14" x14ac:dyDescent="0.3">
      <c r="B232">
        <v>7</v>
      </c>
      <c r="C232">
        <v>40.1</v>
      </c>
      <c r="D232">
        <v>28.2</v>
      </c>
      <c r="E232">
        <v>25.6</v>
      </c>
      <c r="F232">
        <v>29.9</v>
      </c>
      <c r="G232">
        <v>68.8</v>
      </c>
      <c r="H232">
        <v>101</v>
      </c>
      <c r="I232">
        <v>367</v>
      </c>
      <c r="J232">
        <v>430</v>
      </c>
      <c r="K232">
        <v>430</v>
      </c>
      <c r="L232">
        <v>238</v>
      </c>
      <c r="M232">
        <v>129</v>
      </c>
      <c r="N232">
        <v>71.5</v>
      </c>
    </row>
    <row r="233" spans="1:14" x14ac:dyDescent="0.3">
      <c r="B233">
        <v>8</v>
      </c>
      <c r="C233">
        <v>40.1</v>
      </c>
      <c r="D233">
        <v>28.2</v>
      </c>
      <c r="E233">
        <v>25.6</v>
      </c>
      <c r="F233">
        <v>30.8</v>
      </c>
      <c r="G233">
        <v>61.7</v>
      </c>
      <c r="H233">
        <v>74.2</v>
      </c>
      <c r="I233">
        <v>347</v>
      </c>
      <c r="J233">
        <v>434</v>
      </c>
      <c r="K233">
        <v>422</v>
      </c>
      <c r="L233">
        <v>240</v>
      </c>
      <c r="M233">
        <v>124</v>
      </c>
      <c r="N233">
        <v>70.2</v>
      </c>
    </row>
    <row r="234" spans="1:14" x14ac:dyDescent="0.3">
      <c r="B234">
        <v>9</v>
      </c>
      <c r="C234">
        <v>40.1</v>
      </c>
      <c r="D234">
        <v>28.2</v>
      </c>
      <c r="E234">
        <v>26.5</v>
      </c>
      <c r="F234">
        <v>44.5</v>
      </c>
      <c r="G234">
        <v>67</v>
      </c>
      <c r="H234">
        <v>70.2</v>
      </c>
      <c r="I234">
        <v>341</v>
      </c>
      <c r="J234">
        <v>474</v>
      </c>
      <c r="K234">
        <v>415</v>
      </c>
      <c r="L234">
        <v>341</v>
      </c>
      <c r="M234">
        <v>122</v>
      </c>
      <c r="N234">
        <v>68.8</v>
      </c>
    </row>
    <row r="235" spans="1:14" x14ac:dyDescent="0.3">
      <c r="B235">
        <v>10</v>
      </c>
      <c r="C235">
        <v>40.1</v>
      </c>
      <c r="D235">
        <v>28.2</v>
      </c>
      <c r="E235">
        <v>26.5</v>
      </c>
      <c r="F235">
        <v>50.7</v>
      </c>
      <c r="G235">
        <v>67.900000000000006</v>
      </c>
      <c r="H235">
        <v>70.2</v>
      </c>
      <c r="I235">
        <v>351</v>
      </c>
      <c r="J235">
        <v>462</v>
      </c>
      <c r="K235">
        <v>410</v>
      </c>
      <c r="L235">
        <v>591</v>
      </c>
      <c r="M235">
        <v>117</v>
      </c>
      <c r="N235">
        <v>67.5</v>
      </c>
    </row>
    <row r="236" spans="1:14" x14ac:dyDescent="0.3">
      <c r="B236">
        <v>11</v>
      </c>
      <c r="C236">
        <v>40.1</v>
      </c>
      <c r="D236">
        <v>28.2</v>
      </c>
      <c r="E236">
        <v>26.5</v>
      </c>
      <c r="F236">
        <v>51.8</v>
      </c>
      <c r="G236">
        <v>75.5</v>
      </c>
      <c r="H236">
        <v>118</v>
      </c>
      <c r="I236">
        <v>371</v>
      </c>
      <c r="J236">
        <v>459</v>
      </c>
      <c r="K236">
        <v>430</v>
      </c>
      <c r="L236">
        <v>549</v>
      </c>
      <c r="M236">
        <v>113</v>
      </c>
      <c r="N236">
        <v>66.2</v>
      </c>
    </row>
    <row r="237" spans="1:14" x14ac:dyDescent="0.3">
      <c r="B237">
        <v>12</v>
      </c>
      <c r="C237">
        <v>40.1</v>
      </c>
      <c r="D237">
        <v>27.3</v>
      </c>
      <c r="E237">
        <v>25.6</v>
      </c>
      <c r="F237">
        <v>55.2</v>
      </c>
      <c r="G237">
        <v>76.8</v>
      </c>
      <c r="H237">
        <v>134</v>
      </c>
      <c r="I237">
        <v>380</v>
      </c>
      <c r="J237">
        <v>491</v>
      </c>
      <c r="K237">
        <v>479</v>
      </c>
      <c r="L237">
        <v>608</v>
      </c>
      <c r="M237">
        <v>110</v>
      </c>
      <c r="N237">
        <v>64.900000000000006</v>
      </c>
    </row>
    <row r="238" spans="1:14" x14ac:dyDescent="0.3">
      <c r="B238">
        <v>13</v>
      </c>
      <c r="C238">
        <v>40.1</v>
      </c>
      <c r="D238">
        <v>27.3</v>
      </c>
      <c r="E238">
        <v>25.6</v>
      </c>
      <c r="F238">
        <v>51.5</v>
      </c>
      <c r="G238">
        <v>74.2</v>
      </c>
      <c r="H238">
        <v>136</v>
      </c>
      <c r="I238">
        <v>560</v>
      </c>
      <c r="J238">
        <v>499</v>
      </c>
      <c r="K238">
        <v>400</v>
      </c>
      <c r="L238">
        <v>582</v>
      </c>
      <c r="M238">
        <v>110</v>
      </c>
      <c r="N238">
        <v>64.900000000000006</v>
      </c>
    </row>
    <row r="239" spans="1:14" x14ac:dyDescent="0.3">
      <c r="B239">
        <v>14</v>
      </c>
      <c r="C239">
        <v>39.200000000000003</v>
      </c>
      <c r="D239">
        <v>26.5</v>
      </c>
      <c r="E239">
        <v>26.5</v>
      </c>
      <c r="F239">
        <v>56.4</v>
      </c>
      <c r="G239">
        <v>81.400000000000006</v>
      </c>
      <c r="H239">
        <v>137</v>
      </c>
      <c r="I239">
        <v>554</v>
      </c>
      <c r="J239">
        <v>504</v>
      </c>
      <c r="K239">
        <v>611</v>
      </c>
      <c r="L239">
        <v>497</v>
      </c>
      <c r="M239">
        <v>108</v>
      </c>
      <c r="N239">
        <v>63.7</v>
      </c>
    </row>
    <row r="240" spans="1:14" x14ac:dyDescent="0.3">
      <c r="B240">
        <v>15</v>
      </c>
      <c r="C240">
        <v>38.200000000000003</v>
      </c>
      <c r="D240">
        <v>26.5</v>
      </c>
      <c r="E240">
        <v>26.5</v>
      </c>
      <c r="F240">
        <v>56.9</v>
      </c>
      <c r="G240">
        <v>88.2</v>
      </c>
      <c r="H240">
        <v>138</v>
      </c>
      <c r="I240">
        <v>590</v>
      </c>
      <c r="J240">
        <v>496</v>
      </c>
      <c r="K240">
        <v>525</v>
      </c>
      <c r="L240">
        <v>444</v>
      </c>
      <c r="M240">
        <v>107</v>
      </c>
      <c r="N240">
        <v>63.7</v>
      </c>
    </row>
    <row r="241" spans="2:14" x14ac:dyDescent="0.3">
      <c r="B241">
        <v>16</v>
      </c>
      <c r="C241">
        <v>37.200000000000003</v>
      </c>
      <c r="D241">
        <v>26.5</v>
      </c>
      <c r="E241">
        <v>26.5</v>
      </c>
      <c r="F241">
        <v>59.3</v>
      </c>
      <c r="G241">
        <v>89.6</v>
      </c>
      <c r="H241">
        <v>147</v>
      </c>
      <c r="I241">
        <v>545</v>
      </c>
      <c r="J241">
        <v>499</v>
      </c>
      <c r="K241">
        <v>434</v>
      </c>
      <c r="L241">
        <v>387</v>
      </c>
      <c r="M241">
        <v>107</v>
      </c>
      <c r="N241">
        <v>62.5</v>
      </c>
    </row>
    <row r="242" spans="2:14" x14ac:dyDescent="0.3">
      <c r="B242">
        <v>17</v>
      </c>
      <c r="C242">
        <v>36.200000000000003</v>
      </c>
      <c r="D242">
        <v>26.5</v>
      </c>
      <c r="E242">
        <v>25.6</v>
      </c>
      <c r="F242">
        <v>67.900000000000006</v>
      </c>
      <c r="G242">
        <v>89.2</v>
      </c>
      <c r="H242">
        <v>150</v>
      </c>
      <c r="I242">
        <v>557</v>
      </c>
      <c r="J242">
        <v>560</v>
      </c>
      <c r="K242">
        <v>420</v>
      </c>
      <c r="L242">
        <v>341</v>
      </c>
      <c r="M242">
        <v>105</v>
      </c>
      <c r="N242">
        <v>61.3</v>
      </c>
    </row>
    <row r="243" spans="2:14" x14ac:dyDescent="0.3">
      <c r="B243">
        <v>18</v>
      </c>
      <c r="C243">
        <v>35.299999999999997</v>
      </c>
      <c r="D243">
        <v>25.6</v>
      </c>
      <c r="E243">
        <v>25.6</v>
      </c>
      <c r="F243">
        <v>72.8</v>
      </c>
      <c r="G243">
        <v>88.2</v>
      </c>
      <c r="H243">
        <v>153</v>
      </c>
      <c r="I243">
        <v>631</v>
      </c>
      <c r="J243">
        <v>563</v>
      </c>
      <c r="K243">
        <v>430</v>
      </c>
      <c r="L243">
        <v>327</v>
      </c>
      <c r="M243">
        <v>98.2</v>
      </c>
      <c r="N243">
        <v>60.1</v>
      </c>
    </row>
    <row r="244" spans="2:14" x14ac:dyDescent="0.3">
      <c r="B244">
        <v>19</v>
      </c>
      <c r="C244">
        <v>35.299999999999997</v>
      </c>
      <c r="D244">
        <v>25.6</v>
      </c>
      <c r="E244">
        <v>25.6</v>
      </c>
      <c r="F244">
        <v>74.2</v>
      </c>
      <c r="G244">
        <v>94.5</v>
      </c>
      <c r="H244">
        <v>161</v>
      </c>
      <c r="I244">
        <v>590</v>
      </c>
      <c r="J244">
        <v>881</v>
      </c>
      <c r="K244">
        <v>414</v>
      </c>
      <c r="L244">
        <v>319</v>
      </c>
      <c r="M244">
        <v>96.6</v>
      </c>
      <c r="N244">
        <v>59.3</v>
      </c>
    </row>
    <row r="245" spans="2:14" x14ac:dyDescent="0.3">
      <c r="B245">
        <v>20</v>
      </c>
      <c r="C245">
        <v>34.299999999999997</v>
      </c>
      <c r="D245">
        <v>24.8</v>
      </c>
      <c r="E245">
        <v>25.6</v>
      </c>
      <c r="F245">
        <v>75.5</v>
      </c>
      <c r="G245">
        <v>85.8</v>
      </c>
      <c r="H245">
        <v>149</v>
      </c>
      <c r="I245">
        <v>530</v>
      </c>
      <c r="J245">
        <v>939</v>
      </c>
      <c r="K245">
        <v>383</v>
      </c>
      <c r="L245">
        <v>294</v>
      </c>
      <c r="M245">
        <v>94</v>
      </c>
      <c r="N245">
        <v>58.9</v>
      </c>
    </row>
    <row r="246" spans="2:14" x14ac:dyDescent="0.3">
      <c r="B246">
        <v>21</v>
      </c>
      <c r="C246">
        <v>33.299999999999997</v>
      </c>
      <c r="D246">
        <v>24</v>
      </c>
      <c r="E246">
        <v>25.6</v>
      </c>
      <c r="F246">
        <v>76.8</v>
      </c>
      <c r="G246">
        <v>89.6</v>
      </c>
      <c r="H246">
        <v>152</v>
      </c>
      <c r="I246">
        <v>534</v>
      </c>
      <c r="J246">
        <v>794</v>
      </c>
      <c r="K246">
        <v>350</v>
      </c>
      <c r="L246">
        <v>286</v>
      </c>
      <c r="M246">
        <v>91.6</v>
      </c>
      <c r="N246">
        <v>57.7</v>
      </c>
    </row>
    <row r="247" spans="2:14" x14ac:dyDescent="0.3">
      <c r="B247">
        <v>22</v>
      </c>
      <c r="C247">
        <v>32.5</v>
      </c>
      <c r="D247">
        <v>24</v>
      </c>
      <c r="E247">
        <v>25.6</v>
      </c>
      <c r="F247">
        <v>74.599999999999994</v>
      </c>
      <c r="G247">
        <v>71.5</v>
      </c>
      <c r="H247">
        <v>342</v>
      </c>
      <c r="I247">
        <v>515</v>
      </c>
      <c r="J247">
        <v>606</v>
      </c>
      <c r="K247">
        <v>338</v>
      </c>
      <c r="L247">
        <v>280</v>
      </c>
      <c r="M247">
        <v>91.1</v>
      </c>
      <c r="N247">
        <v>56.4</v>
      </c>
    </row>
    <row r="248" spans="2:14" x14ac:dyDescent="0.3">
      <c r="B248">
        <v>23</v>
      </c>
      <c r="C248">
        <v>32.5</v>
      </c>
      <c r="D248">
        <v>25.6</v>
      </c>
      <c r="E248">
        <v>26.5</v>
      </c>
      <c r="F248">
        <v>80.900000000000006</v>
      </c>
      <c r="G248">
        <v>66.599999999999994</v>
      </c>
      <c r="H248">
        <v>159</v>
      </c>
      <c r="I248">
        <v>682</v>
      </c>
      <c r="J248">
        <v>637</v>
      </c>
      <c r="K248">
        <v>333</v>
      </c>
      <c r="L248">
        <v>259</v>
      </c>
      <c r="M248">
        <v>89.6</v>
      </c>
      <c r="N248">
        <v>56.4</v>
      </c>
    </row>
    <row r="249" spans="2:14" x14ac:dyDescent="0.3">
      <c r="B249">
        <v>24</v>
      </c>
      <c r="C249">
        <v>31.6</v>
      </c>
      <c r="D249">
        <v>25.6</v>
      </c>
      <c r="E249">
        <v>26.5</v>
      </c>
      <c r="F249">
        <v>82.9</v>
      </c>
      <c r="G249">
        <v>85.3</v>
      </c>
      <c r="H249">
        <v>340</v>
      </c>
      <c r="I249">
        <v>624</v>
      </c>
      <c r="J249">
        <v>557</v>
      </c>
      <c r="K249">
        <v>325</v>
      </c>
      <c r="L249">
        <v>245</v>
      </c>
      <c r="M249">
        <v>88.2</v>
      </c>
      <c r="N249">
        <v>55.6</v>
      </c>
    </row>
    <row r="250" spans="2:14" x14ac:dyDescent="0.3">
      <c r="B250">
        <v>25</v>
      </c>
      <c r="C250">
        <v>31.6</v>
      </c>
      <c r="D250">
        <v>25.6</v>
      </c>
      <c r="E250">
        <v>26.5</v>
      </c>
      <c r="F250">
        <v>81.400000000000006</v>
      </c>
      <c r="G250">
        <v>88.2</v>
      </c>
      <c r="H250">
        <v>350</v>
      </c>
      <c r="I250">
        <v>658</v>
      </c>
      <c r="J250">
        <v>501</v>
      </c>
      <c r="K250">
        <v>319</v>
      </c>
      <c r="L250">
        <v>228</v>
      </c>
      <c r="M250">
        <v>85.3</v>
      </c>
      <c r="N250">
        <v>55.2</v>
      </c>
    </row>
    <row r="251" spans="2:14" x14ac:dyDescent="0.3">
      <c r="B251">
        <v>26</v>
      </c>
      <c r="C251">
        <v>31.6</v>
      </c>
      <c r="D251">
        <v>26.5</v>
      </c>
      <c r="E251">
        <v>27.3</v>
      </c>
      <c r="F251">
        <v>54</v>
      </c>
      <c r="G251">
        <v>98.7</v>
      </c>
      <c r="H251">
        <v>335</v>
      </c>
      <c r="I251">
        <v>564</v>
      </c>
      <c r="J251">
        <v>492</v>
      </c>
      <c r="K251">
        <v>310</v>
      </c>
      <c r="L251">
        <v>219</v>
      </c>
      <c r="M251">
        <v>85.3</v>
      </c>
      <c r="N251">
        <v>54</v>
      </c>
    </row>
    <row r="252" spans="2:14" x14ac:dyDescent="0.3">
      <c r="B252">
        <v>27</v>
      </c>
      <c r="C252">
        <v>30.8</v>
      </c>
      <c r="D252">
        <v>26.5</v>
      </c>
      <c r="E252">
        <v>28.2</v>
      </c>
      <c r="F252">
        <v>52.2</v>
      </c>
      <c r="G252">
        <v>114</v>
      </c>
      <c r="H252">
        <v>348</v>
      </c>
      <c r="I252">
        <v>595</v>
      </c>
      <c r="J252">
        <v>497</v>
      </c>
      <c r="K252">
        <v>287</v>
      </c>
      <c r="L252">
        <v>207</v>
      </c>
      <c r="M252">
        <v>83.8</v>
      </c>
      <c r="N252">
        <v>54</v>
      </c>
    </row>
    <row r="253" spans="2:14" x14ac:dyDescent="0.3">
      <c r="B253">
        <v>28</v>
      </c>
      <c r="C253">
        <v>30.8</v>
      </c>
      <c r="D253">
        <v>26.5</v>
      </c>
      <c r="E253">
        <v>28.2</v>
      </c>
      <c r="F253">
        <v>45.3</v>
      </c>
      <c r="G253">
        <v>121</v>
      </c>
      <c r="H253">
        <v>344</v>
      </c>
      <c r="I253">
        <v>566</v>
      </c>
      <c r="J253">
        <v>479</v>
      </c>
      <c r="K253">
        <v>276</v>
      </c>
      <c r="L253">
        <v>182</v>
      </c>
      <c r="M253">
        <v>82.4</v>
      </c>
      <c r="N253">
        <v>54</v>
      </c>
    </row>
    <row r="254" spans="2:14" x14ac:dyDescent="0.3">
      <c r="B254">
        <v>29</v>
      </c>
      <c r="C254">
        <v>30.8</v>
      </c>
      <c r="E254">
        <v>28.2</v>
      </c>
      <c r="F254">
        <v>44.5</v>
      </c>
      <c r="G254">
        <v>140</v>
      </c>
      <c r="H254">
        <v>350</v>
      </c>
      <c r="I254">
        <v>530</v>
      </c>
      <c r="J254">
        <v>443</v>
      </c>
      <c r="K254">
        <v>270</v>
      </c>
      <c r="L254">
        <v>177</v>
      </c>
      <c r="M254">
        <v>80.900000000000006</v>
      </c>
      <c r="N254">
        <v>52.9</v>
      </c>
    </row>
    <row r="255" spans="2:14" x14ac:dyDescent="0.3">
      <c r="B255">
        <v>30</v>
      </c>
      <c r="C255">
        <v>29.9</v>
      </c>
      <c r="E255">
        <v>29</v>
      </c>
      <c r="F255">
        <v>48.9</v>
      </c>
      <c r="G255">
        <v>158</v>
      </c>
      <c r="H255">
        <v>351</v>
      </c>
      <c r="I255">
        <v>426</v>
      </c>
      <c r="J255">
        <v>430</v>
      </c>
      <c r="K255">
        <v>262</v>
      </c>
      <c r="L255">
        <v>175</v>
      </c>
      <c r="M255">
        <v>79.5</v>
      </c>
      <c r="N255">
        <v>52.9</v>
      </c>
    </row>
    <row r="256" spans="2:14" x14ac:dyDescent="0.3">
      <c r="B256">
        <v>31</v>
      </c>
      <c r="C256">
        <v>29.9</v>
      </c>
      <c r="E256">
        <v>29</v>
      </c>
      <c r="G256">
        <v>146</v>
      </c>
      <c r="I256">
        <v>426</v>
      </c>
      <c r="J256">
        <v>535</v>
      </c>
      <c r="L256">
        <v>136</v>
      </c>
      <c r="N256">
        <v>51.8</v>
      </c>
    </row>
    <row r="258" spans="1:14" x14ac:dyDescent="0.3">
      <c r="A258">
        <v>1986</v>
      </c>
      <c r="B258">
        <v>1</v>
      </c>
      <c r="C258">
        <v>50.7</v>
      </c>
      <c r="D258">
        <v>40.1</v>
      </c>
      <c r="E258">
        <v>34.299999999999997</v>
      </c>
      <c r="F258">
        <v>29.9</v>
      </c>
      <c r="G258">
        <v>47.4</v>
      </c>
      <c r="H258">
        <v>71.5</v>
      </c>
      <c r="I258">
        <v>541</v>
      </c>
      <c r="J258">
        <v>654</v>
      </c>
      <c r="K258">
        <v>502</v>
      </c>
      <c r="L258">
        <v>191</v>
      </c>
      <c r="M258">
        <v>145</v>
      </c>
      <c r="N258">
        <v>103</v>
      </c>
    </row>
    <row r="259" spans="1:14" x14ac:dyDescent="0.3">
      <c r="B259">
        <v>2</v>
      </c>
      <c r="C259">
        <v>50.7</v>
      </c>
      <c r="D259">
        <v>40.1</v>
      </c>
      <c r="E259">
        <v>34.299999999999997</v>
      </c>
      <c r="F259">
        <v>29.9</v>
      </c>
      <c r="G259">
        <v>51.1</v>
      </c>
      <c r="H259">
        <v>72.400000000000006</v>
      </c>
      <c r="I259">
        <v>562</v>
      </c>
      <c r="J259">
        <v>645</v>
      </c>
      <c r="K259">
        <v>410</v>
      </c>
      <c r="L259">
        <v>186</v>
      </c>
      <c r="M259">
        <v>143</v>
      </c>
      <c r="N259">
        <v>103</v>
      </c>
    </row>
    <row r="260" spans="1:14" x14ac:dyDescent="0.3">
      <c r="B260">
        <v>3</v>
      </c>
      <c r="C260">
        <v>50.2</v>
      </c>
      <c r="D260">
        <v>40.1</v>
      </c>
      <c r="E260">
        <v>30.8</v>
      </c>
      <c r="F260">
        <v>29</v>
      </c>
      <c r="G260">
        <v>51.1</v>
      </c>
      <c r="H260">
        <v>72.8</v>
      </c>
      <c r="I260">
        <v>572</v>
      </c>
      <c r="J260">
        <v>641</v>
      </c>
      <c r="K260">
        <v>390</v>
      </c>
      <c r="L260">
        <v>200</v>
      </c>
      <c r="M260">
        <v>141</v>
      </c>
      <c r="N260">
        <v>102</v>
      </c>
    </row>
    <row r="261" spans="1:14" x14ac:dyDescent="0.3">
      <c r="B261">
        <v>4</v>
      </c>
      <c r="C261">
        <v>49.6</v>
      </c>
      <c r="D261">
        <v>39.200000000000003</v>
      </c>
      <c r="E261">
        <v>30.8</v>
      </c>
      <c r="F261">
        <v>29</v>
      </c>
      <c r="G261">
        <v>52.9</v>
      </c>
      <c r="H261">
        <v>81.2</v>
      </c>
      <c r="I261">
        <v>575</v>
      </c>
      <c r="J261">
        <v>633</v>
      </c>
      <c r="K261">
        <v>373</v>
      </c>
      <c r="L261">
        <v>192</v>
      </c>
      <c r="M261">
        <v>140</v>
      </c>
      <c r="N261">
        <v>100</v>
      </c>
    </row>
    <row r="262" spans="1:14" x14ac:dyDescent="0.3">
      <c r="B262">
        <v>5</v>
      </c>
      <c r="C262">
        <v>49.6</v>
      </c>
      <c r="D262">
        <v>39.200000000000003</v>
      </c>
      <c r="E262">
        <v>30.8</v>
      </c>
      <c r="F262">
        <v>29</v>
      </c>
      <c r="G262">
        <v>54.1</v>
      </c>
      <c r="H262">
        <v>96.5</v>
      </c>
      <c r="I262">
        <v>560</v>
      </c>
      <c r="J262">
        <v>640</v>
      </c>
      <c r="K262">
        <v>369</v>
      </c>
      <c r="L262">
        <v>185</v>
      </c>
      <c r="M262">
        <v>138</v>
      </c>
      <c r="N262">
        <v>98.7</v>
      </c>
    </row>
    <row r="263" spans="1:14" x14ac:dyDescent="0.3">
      <c r="B263">
        <v>6</v>
      </c>
      <c r="C263">
        <v>49.6</v>
      </c>
      <c r="D263">
        <v>39.200000000000003</v>
      </c>
      <c r="E263">
        <v>29.9</v>
      </c>
      <c r="F263">
        <v>29</v>
      </c>
      <c r="G263">
        <v>55.2</v>
      </c>
      <c r="H263">
        <v>204</v>
      </c>
      <c r="I263">
        <v>573</v>
      </c>
      <c r="J263">
        <v>617</v>
      </c>
      <c r="K263">
        <v>368</v>
      </c>
      <c r="L263">
        <v>181</v>
      </c>
      <c r="M263">
        <v>136</v>
      </c>
      <c r="N263">
        <v>97.1</v>
      </c>
    </row>
    <row r="264" spans="1:14" x14ac:dyDescent="0.3">
      <c r="B264">
        <v>7</v>
      </c>
      <c r="C264">
        <v>48.5</v>
      </c>
      <c r="D264">
        <v>39.200000000000003</v>
      </c>
      <c r="E264">
        <v>29.9</v>
      </c>
      <c r="F264">
        <v>29</v>
      </c>
      <c r="G264">
        <v>56.4</v>
      </c>
      <c r="H264">
        <v>161</v>
      </c>
      <c r="I264">
        <v>578</v>
      </c>
      <c r="J264">
        <v>595</v>
      </c>
      <c r="K264">
        <v>334</v>
      </c>
      <c r="L264">
        <v>179</v>
      </c>
      <c r="M264">
        <v>134</v>
      </c>
      <c r="N264">
        <v>95.6</v>
      </c>
    </row>
    <row r="265" spans="1:14" x14ac:dyDescent="0.3">
      <c r="B265">
        <v>8</v>
      </c>
      <c r="C265">
        <v>48.5</v>
      </c>
      <c r="D265">
        <v>39.200000000000003</v>
      </c>
      <c r="E265">
        <v>29</v>
      </c>
      <c r="F265">
        <v>34.6</v>
      </c>
      <c r="G265">
        <v>57.7</v>
      </c>
      <c r="H265">
        <v>175</v>
      </c>
      <c r="I265">
        <v>558</v>
      </c>
      <c r="J265">
        <v>590</v>
      </c>
      <c r="K265">
        <v>315</v>
      </c>
      <c r="L265">
        <v>176</v>
      </c>
      <c r="M265">
        <v>132</v>
      </c>
      <c r="N265">
        <v>94</v>
      </c>
    </row>
    <row r="266" spans="1:14" x14ac:dyDescent="0.3">
      <c r="B266">
        <v>9</v>
      </c>
      <c r="C266">
        <v>47.5</v>
      </c>
      <c r="D266">
        <v>39.200000000000003</v>
      </c>
      <c r="E266">
        <v>29</v>
      </c>
      <c r="F266">
        <v>38.5</v>
      </c>
      <c r="G266">
        <v>57.7</v>
      </c>
      <c r="H266">
        <v>208</v>
      </c>
      <c r="I266">
        <v>598</v>
      </c>
      <c r="J266">
        <v>644</v>
      </c>
      <c r="K266">
        <v>303</v>
      </c>
      <c r="L266">
        <v>174</v>
      </c>
      <c r="M266">
        <v>131</v>
      </c>
      <c r="N266">
        <v>92.5</v>
      </c>
    </row>
    <row r="267" spans="1:14" x14ac:dyDescent="0.3">
      <c r="B267">
        <v>10</v>
      </c>
      <c r="C267">
        <v>47.5</v>
      </c>
      <c r="D267">
        <v>38.200000000000003</v>
      </c>
      <c r="E267">
        <v>29</v>
      </c>
      <c r="F267">
        <v>44.2</v>
      </c>
      <c r="G267">
        <v>57.3</v>
      </c>
      <c r="H267">
        <v>222</v>
      </c>
      <c r="I267">
        <v>534</v>
      </c>
      <c r="J267">
        <v>632</v>
      </c>
      <c r="K267">
        <v>291</v>
      </c>
      <c r="L267">
        <v>172</v>
      </c>
      <c r="M267">
        <v>129</v>
      </c>
      <c r="N267">
        <v>91.1</v>
      </c>
    </row>
    <row r="268" spans="1:14" x14ac:dyDescent="0.3">
      <c r="B268">
        <v>11</v>
      </c>
      <c r="C268">
        <v>47.5</v>
      </c>
      <c r="D268">
        <v>38.200000000000003</v>
      </c>
      <c r="E268">
        <v>28.2</v>
      </c>
      <c r="F268">
        <v>52.9</v>
      </c>
      <c r="G268">
        <v>60.1</v>
      </c>
      <c r="H268">
        <v>264</v>
      </c>
      <c r="I268">
        <v>527</v>
      </c>
      <c r="J268">
        <v>611</v>
      </c>
      <c r="K268">
        <v>415</v>
      </c>
      <c r="L268">
        <v>172</v>
      </c>
      <c r="M268">
        <v>125</v>
      </c>
      <c r="N268">
        <v>89.6</v>
      </c>
    </row>
    <row r="269" spans="1:14" x14ac:dyDescent="0.3">
      <c r="B269">
        <v>12</v>
      </c>
      <c r="C269">
        <v>46.4</v>
      </c>
      <c r="D269">
        <v>38.200000000000003</v>
      </c>
      <c r="E269">
        <v>28.2</v>
      </c>
      <c r="F269">
        <v>55.2</v>
      </c>
      <c r="G269">
        <v>59.3</v>
      </c>
      <c r="H269">
        <v>288</v>
      </c>
      <c r="I269">
        <v>538</v>
      </c>
      <c r="J269">
        <v>592</v>
      </c>
      <c r="K269">
        <v>406</v>
      </c>
      <c r="L269">
        <v>170</v>
      </c>
      <c r="M269">
        <v>124</v>
      </c>
      <c r="N269">
        <v>88.2</v>
      </c>
    </row>
    <row r="270" spans="1:14" x14ac:dyDescent="0.3">
      <c r="B270">
        <v>13</v>
      </c>
      <c r="C270">
        <v>45.3</v>
      </c>
      <c r="D270">
        <v>38.200000000000003</v>
      </c>
      <c r="E270">
        <v>28.2</v>
      </c>
      <c r="F270">
        <v>57.7</v>
      </c>
      <c r="G270">
        <v>61.7</v>
      </c>
      <c r="H270">
        <v>263</v>
      </c>
      <c r="I270">
        <v>496</v>
      </c>
      <c r="J270">
        <v>578</v>
      </c>
      <c r="K270">
        <v>368</v>
      </c>
      <c r="L270">
        <v>168</v>
      </c>
      <c r="M270">
        <v>122</v>
      </c>
      <c r="N270">
        <v>86.7</v>
      </c>
    </row>
    <row r="271" spans="1:14" x14ac:dyDescent="0.3">
      <c r="B271">
        <v>14</v>
      </c>
      <c r="C271">
        <v>45.3</v>
      </c>
      <c r="D271">
        <v>38.200000000000003</v>
      </c>
      <c r="E271">
        <v>27.3</v>
      </c>
      <c r="F271">
        <v>62.5</v>
      </c>
      <c r="G271">
        <v>62.5</v>
      </c>
      <c r="H271">
        <v>302</v>
      </c>
      <c r="I271">
        <v>467</v>
      </c>
      <c r="J271">
        <v>564</v>
      </c>
      <c r="K271">
        <v>340</v>
      </c>
      <c r="L271">
        <v>166</v>
      </c>
      <c r="M271">
        <v>121</v>
      </c>
      <c r="N271">
        <v>85.3</v>
      </c>
    </row>
    <row r="272" spans="1:14" x14ac:dyDescent="0.3">
      <c r="B272">
        <v>15</v>
      </c>
      <c r="C272">
        <v>45.3</v>
      </c>
      <c r="D272">
        <v>38.200000000000003</v>
      </c>
      <c r="E272">
        <v>27.3</v>
      </c>
      <c r="F272">
        <v>62.1</v>
      </c>
      <c r="G272">
        <v>62.5</v>
      </c>
      <c r="H272">
        <v>241</v>
      </c>
      <c r="I272">
        <v>427</v>
      </c>
      <c r="J272">
        <v>554</v>
      </c>
      <c r="K272">
        <v>323</v>
      </c>
      <c r="L272">
        <v>166</v>
      </c>
      <c r="M272">
        <v>120</v>
      </c>
      <c r="N272">
        <v>83.8</v>
      </c>
    </row>
    <row r="273" spans="2:14" x14ac:dyDescent="0.3">
      <c r="B273">
        <v>16</v>
      </c>
      <c r="C273">
        <v>45.3</v>
      </c>
      <c r="D273">
        <v>38.200000000000003</v>
      </c>
      <c r="E273">
        <v>27.3</v>
      </c>
      <c r="F273">
        <v>58.9</v>
      </c>
      <c r="G273">
        <v>63.3</v>
      </c>
      <c r="H273">
        <v>283</v>
      </c>
      <c r="I273">
        <v>594</v>
      </c>
      <c r="J273">
        <v>434</v>
      </c>
      <c r="K273">
        <v>307</v>
      </c>
      <c r="L273">
        <v>164</v>
      </c>
      <c r="M273">
        <v>120</v>
      </c>
      <c r="N273">
        <v>82.9</v>
      </c>
    </row>
    <row r="274" spans="2:14" x14ac:dyDescent="0.3">
      <c r="B274">
        <v>17</v>
      </c>
      <c r="C274">
        <v>44.5</v>
      </c>
      <c r="D274">
        <v>37.200000000000003</v>
      </c>
      <c r="E274">
        <v>27.3</v>
      </c>
      <c r="F274">
        <v>58.1</v>
      </c>
      <c r="G274">
        <v>62.9</v>
      </c>
      <c r="H274">
        <v>289</v>
      </c>
      <c r="I274">
        <v>863</v>
      </c>
      <c r="J274">
        <v>490</v>
      </c>
      <c r="K274">
        <v>295</v>
      </c>
      <c r="L274">
        <v>162</v>
      </c>
      <c r="M274">
        <v>118</v>
      </c>
      <c r="N274">
        <v>80.900000000000006</v>
      </c>
    </row>
    <row r="275" spans="2:14" x14ac:dyDescent="0.3">
      <c r="B275">
        <v>18</v>
      </c>
      <c r="C275">
        <v>45.3</v>
      </c>
      <c r="D275">
        <v>37.200000000000003</v>
      </c>
      <c r="E275">
        <v>27.3</v>
      </c>
      <c r="F275">
        <v>56</v>
      </c>
      <c r="G275">
        <v>63.3</v>
      </c>
      <c r="H275">
        <v>294</v>
      </c>
      <c r="I275">
        <v>875</v>
      </c>
      <c r="J275">
        <v>733</v>
      </c>
      <c r="K275">
        <v>249</v>
      </c>
      <c r="L275">
        <v>160</v>
      </c>
      <c r="M275">
        <v>118</v>
      </c>
      <c r="N275">
        <v>79.5</v>
      </c>
    </row>
    <row r="276" spans="2:14" x14ac:dyDescent="0.3">
      <c r="B276">
        <v>19</v>
      </c>
      <c r="C276">
        <v>45.3</v>
      </c>
      <c r="D276">
        <v>37.200000000000003</v>
      </c>
      <c r="E276">
        <v>26.5</v>
      </c>
      <c r="F276">
        <v>54.5</v>
      </c>
      <c r="G276">
        <v>64.900000000000006</v>
      </c>
      <c r="H276">
        <v>314</v>
      </c>
      <c r="I276">
        <v>761</v>
      </c>
      <c r="J276">
        <v>761</v>
      </c>
      <c r="K276">
        <v>239</v>
      </c>
      <c r="L276">
        <v>158</v>
      </c>
      <c r="M276">
        <v>117</v>
      </c>
      <c r="N276">
        <v>78.2</v>
      </c>
    </row>
    <row r="277" spans="2:14" x14ac:dyDescent="0.3">
      <c r="B277">
        <v>20</v>
      </c>
      <c r="C277">
        <v>44.9</v>
      </c>
      <c r="D277">
        <v>36.200000000000003</v>
      </c>
      <c r="E277">
        <v>26.5</v>
      </c>
      <c r="F277">
        <v>61.3</v>
      </c>
      <c r="G277">
        <v>67.099999999999994</v>
      </c>
      <c r="H277">
        <v>537</v>
      </c>
      <c r="I277">
        <v>622</v>
      </c>
      <c r="J277">
        <v>683</v>
      </c>
      <c r="K277">
        <v>230</v>
      </c>
      <c r="L277">
        <v>156</v>
      </c>
      <c r="M277">
        <v>117</v>
      </c>
      <c r="N277">
        <v>76.8</v>
      </c>
    </row>
    <row r="278" spans="2:14" x14ac:dyDescent="0.3">
      <c r="B278">
        <v>21</v>
      </c>
      <c r="C278">
        <v>44.2</v>
      </c>
      <c r="D278">
        <v>36.200000000000003</v>
      </c>
      <c r="E278">
        <v>26.5</v>
      </c>
      <c r="F278">
        <v>63.7</v>
      </c>
      <c r="G278">
        <v>67.5</v>
      </c>
      <c r="H278">
        <v>374</v>
      </c>
      <c r="I278">
        <v>891</v>
      </c>
      <c r="J278">
        <v>661</v>
      </c>
      <c r="K278">
        <v>223</v>
      </c>
      <c r="L278">
        <v>156</v>
      </c>
      <c r="M278">
        <v>115</v>
      </c>
      <c r="N278">
        <v>73.7</v>
      </c>
    </row>
    <row r="279" spans="2:14" x14ac:dyDescent="0.3">
      <c r="B279">
        <v>22</v>
      </c>
      <c r="C279">
        <v>44.2</v>
      </c>
      <c r="D279">
        <v>36.200000000000003</v>
      </c>
      <c r="E279">
        <v>26.5</v>
      </c>
      <c r="F279">
        <v>68.8</v>
      </c>
      <c r="G279">
        <v>68.8</v>
      </c>
      <c r="H279">
        <v>395</v>
      </c>
      <c r="I279">
        <v>675</v>
      </c>
      <c r="J279">
        <v>641</v>
      </c>
      <c r="K279">
        <v>218</v>
      </c>
      <c r="L279">
        <v>154</v>
      </c>
      <c r="M279">
        <v>113</v>
      </c>
      <c r="N279">
        <v>70.2</v>
      </c>
    </row>
    <row r="280" spans="2:14" x14ac:dyDescent="0.3">
      <c r="B280">
        <v>23</v>
      </c>
      <c r="C280">
        <v>43.1</v>
      </c>
      <c r="D280">
        <v>35.299999999999997</v>
      </c>
      <c r="E280">
        <v>26.5</v>
      </c>
      <c r="F280">
        <v>72.8</v>
      </c>
      <c r="G280">
        <v>68.8</v>
      </c>
      <c r="H280">
        <v>417</v>
      </c>
      <c r="I280">
        <v>661</v>
      </c>
      <c r="J280">
        <v>627</v>
      </c>
      <c r="K280">
        <v>212</v>
      </c>
      <c r="L280">
        <v>154</v>
      </c>
      <c r="M280">
        <v>112</v>
      </c>
      <c r="N280">
        <v>67.900000000000006</v>
      </c>
    </row>
    <row r="281" spans="2:14" x14ac:dyDescent="0.3">
      <c r="B281">
        <v>24</v>
      </c>
      <c r="C281">
        <v>43.1</v>
      </c>
      <c r="D281">
        <v>35.299999999999997</v>
      </c>
      <c r="E281">
        <v>27.3</v>
      </c>
      <c r="F281">
        <v>70.2</v>
      </c>
      <c r="G281">
        <v>67.900000000000006</v>
      </c>
      <c r="H281">
        <v>483</v>
      </c>
      <c r="I281">
        <v>640</v>
      </c>
      <c r="J281">
        <v>598</v>
      </c>
      <c r="K281">
        <v>209</v>
      </c>
      <c r="L281">
        <v>153</v>
      </c>
      <c r="M281">
        <v>110</v>
      </c>
      <c r="N281">
        <v>65.400000000000006</v>
      </c>
    </row>
    <row r="282" spans="2:14" x14ac:dyDescent="0.3">
      <c r="B282">
        <v>25</v>
      </c>
      <c r="C282">
        <v>42.7</v>
      </c>
      <c r="D282">
        <v>35.299999999999997</v>
      </c>
      <c r="E282">
        <v>27.3</v>
      </c>
      <c r="F282">
        <v>74.2</v>
      </c>
      <c r="G282">
        <v>67.900000000000006</v>
      </c>
      <c r="H282">
        <v>472</v>
      </c>
      <c r="I282">
        <v>736</v>
      </c>
      <c r="J282">
        <v>720</v>
      </c>
      <c r="K282">
        <v>203</v>
      </c>
      <c r="L282">
        <v>153</v>
      </c>
      <c r="M282">
        <v>110</v>
      </c>
      <c r="N282">
        <v>62.1</v>
      </c>
    </row>
    <row r="283" spans="2:14" x14ac:dyDescent="0.3">
      <c r="B283">
        <v>26</v>
      </c>
      <c r="C283">
        <v>43.1</v>
      </c>
      <c r="D283">
        <v>35.299999999999997</v>
      </c>
      <c r="E283">
        <v>27.3</v>
      </c>
      <c r="F283">
        <v>71.5</v>
      </c>
      <c r="G283">
        <v>69.3</v>
      </c>
      <c r="H283">
        <v>488</v>
      </c>
      <c r="I283">
        <v>931</v>
      </c>
      <c r="J283">
        <v>558</v>
      </c>
      <c r="K283">
        <v>200</v>
      </c>
      <c r="L283">
        <v>151</v>
      </c>
      <c r="M283">
        <v>108</v>
      </c>
      <c r="N283">
        <v>58.9</v>
      </c>
    </row>
    <row r="284" spans="2:14" x14ac:dyDescent="0.3">
      <c r="B284">
        <v>27</v>
      </c>
      <c r="C284">
        <v>42.1</v>
      </c>
      <c r="D284">
        <v>35.299999999999997</v>
      </c>
      <c r="E284">
        <v>28.2</v>
      </c>
      <c r="F284">
        <v>74.599999999999994</v>
      </c>
      <c r="G284">
        <v>70.599999999999994</v>
      </c>
      <c r="H284">
        <v>474</v>
      </c>
      <c r="I284">
        <v>992</v>
      </c>
      <c r="J284">
        <v>532</v>
      </c>
      <c r="K284">
        <v>230</v>
      </c>
      <c r="L284">
        <v>151</v>
      </c>
      <c r="M284">
        <v>107</v>
      </c>
      <c r="N284">
        <v>56</v>
      </c>
    </row>
    <row r="285" spans="2:14" x14ac:dyDescent="0.3">
      <c r="B285">
        <v>28</v>
      </c>
      <c r="C285">
        <v>42.1</v>
      </c>
      <c r="D285">
        <v>35.299999999999997</v>
      </c>
      <c r="E285">
        <v>28.2</v>
      </c>
      <c r="F285">
        <v>71</v>
      </c>
      <c r="G285">
        <v>70.599999999999994</v>
      </c>
      <c r="H285">
        <v>467</v>
      </c>
      <c r="I285">
        <v>868</v>
      </c>
      <c r="J285">
        <v>545</v>
      </c>
      <c r="K285">
        <v>216</v>
      </c>
      <c r="L285">
        <v>151</v>
      </c>
      <c r="M285">
        <v>107</v>
      </c>
      <c r="N285">
        <v>53.7</v>
      </c>
    </row>
    <row r="286" spans="2:14" x14ac:dyDescent="0.3">
      <c r="B286">
        <v>29</v>
      </c>
      <c r="C286">
        <v>42.1</v>
      </c>
      <c r="E286">
        <v>29</v>
      </c>
      <c r="F286">
        <v>72.8</v>
      </c>
      <c r="G286">
        <v>70.599999999999994</v>
      </c>
      <c r="H286">
        <v>505</v>
      </c>
      <c r="I286">
        <v>770</v>
      </c>
      <c r="J286">
        <v>532</v>
      </c>
      <c r="K286">
        <v>207</v>
      </c>
      <c r="L286">
        <v>149</v>
      </c>
      <c r="M286">
        <v>105</v>
      </c>
      <c r="N286">
        <v>51.1</v>
      </c>
    </row>
    <row r="287" spans="2:14" x14ac:dyDescent="0.3">
      <c r="B287">
        <v>30</v>
      </c>
      <c r="C287">
        <v>41.1</v>
      </c>
      <c r="E287">
        <v>29</v>
      </c>
      <c r="F287">
        <v>68.400000000000006</v>
      </c>
      <c r="G287">
        <v>71</v>
      </c>
      <c r="H287">
        <v>500</v>
      </c>
      <c r="I287">
        <v>738</v>
      </c>
      <c r="J287">
        <v>522</v>
      </c>
      <c r="K287">
        <v>198</v>
      </c>
      <c r="L287">
        <v>149</v>
      </c>
      <c r="M287">
        <v>105</v>
      </c>
      <c r="N287">
        <v>50</v>
      </c>
    </row>
    <row r="288" spans="2:14" x14ac:dyDescent="0.3">
      <c r="B288">
        <v>31</v>
      </c>
      <c r="C288">
        <v>40.1</v>
      </c>
      <c r="E288">
        <v>29</v>
      </c>
      <c r="G288">
        <v>71</v>
      </c>
      <c r="I288">
        <v>687</v>
      </c>
      <c r="J288">
        <v>490</v>
      </c>
      <c r="L288">
        <v>147</v>
      </c>
      <c r="N288">
        <v>48.2</v>
      </c>
    </row>
    <row r="290" spans="1:14" x14ac:dyDescent="0.3">
      <c r="A290">
        <v>1987</v>
      </c>
      <c r="B290">
        <v>1</v>
      </c>
      <c r="C290">
        <v>47.5</v>
      </c>
      <c r="D290">
        <v>32.5</v>
      </c>
      <c r="E290">
        <v>30.5</v>
      </c>
      <c r="F290">
        <v>32.5</v>
      </c>
      <c r="G290">
        <v>62.7</v>
      </c>
      <c r="H290">
        <v>207</v>
      </c>
      <c r="I290">
        <v>270</v>
      </c>
      <c r="J290">
        <v>463</v>
      </c>
      <c r="K290">
        <v>396</v>
      </c>
      <c r="L290">
        <v>175</v>
      </c>
      <c r="M290">
        <v>79</v>
      </c>
      <c r="N290">
        <v>51.8</v>
      </c>
    </row>
    <row r="291" spans="1:14" x14ac:dyDescent="0.3">
      <c r="B291">
        <v>2</v>
      </c>
      <c r="C291">
        <v>46.4</v>
      </c>
      <c r="D291">
        <v>31.6</v>
      </c>
      <c r="E291">
        <v>28.8</v>
      </c>
      <c r="F291">
        <v>33.299999999999997</v>
      </c>
      <c r="G291">
        <v>62.5</v>
      </c>
      <c r="H291">
        <v>193</v>
      </c>
      <c r="I291">
        <v>260</v>
      </c>
      <c r="J291">
        <v>348</v>
      </c>
      <c r="K291">
        <v>370</v>
      </c>
      <c r="L291">
        <v>173</v>
      </c>
      <c r="M291">
        <v>77.7</v>
      </c>
      <c r="N291">
        <v>49.6</v>
      </c>
    </row>
    <row r="292" spans="1:14" x14ac:dyDescent="0.3">
      <c r="B292">
        <v>3</v>
      </c>
      <c r="C292">
        <v>45.3</v>
      </c>
      <c r="D292">
        <v>31.6</v>
      </c>
      <c r="E292">
        <v>27.9</v>
      </c>
      <c r="F292">
        <v>34.299999999999997</v>
      </c>
      <c r="G292">
        <v>63.3</v>
      </c>
      <c r="H292">
        <v>215</v>
      </c>
      <c r="I292">
        <v>262</v>
      </c>
      <c r="J292">
        <v>331</v>
      </c>
      <c r="K292">
        <v>349</v>
      </c>
      <c r="L292">
        <v>171</v>
      </c>
      <c r="M292">
        <v>75</v>
      </c>
      <c r="N292">
        <v>47.5</v>
      </c>
    </row>
    <row r="293" spans="1:14" x14ac:dyDescent="0.3">
      <c r="B293">
        <v>4</v>
      </c>
      <c r="C293">
        <v>44.9</v>
      </c>
      <c r="D293">
        <v>30.8</v>
      </c>
      <c r="E293">
        <v>31.3</v>
      </c>
      <c r="F293">
        <v>35.299999999999997</v>
      </c>
      <c r="G293">
        <v>65.599999999999994</v>
      </c>
      <c r="H293">
        <v>280</v>
      </c>
      <c r="I293">
        <v>262</v>
      </c>
      <c r="J293">
        <v>322</v>
      </c>
      <c r="K293">
        <v>342</v>
      </c>
      <c r="L293">
        <v>163</v>
      </c>
      <c r="M293">
        <v>73.7</v>
      </c>
      <c r="N293">
        <v>46.4</v>
      </c>
    </row>
    <row r="294" spans="1:14" x14ac:dyDescent="0.3">
      <c r="B294">
        <v>5</v>
      </c>
      <c r="C294">
        <v>43.8</v>
      </c>
      <c r="D294">
        <v>30.8</v>
      </c>
      <c r="E294">
        <v>30.2</v>
      </c>
      <c r="F294">
        <v>36.200000000000003</v>
      </c>
      <c r="G294">
        <v>62.1</v>
      </c>
      <c r="H294">
        <v>227</v>
      </c>
      <c r="I294">
        <v>269</v>
      </c>
      <c r="J294">
        <v>355</v>
      </c>
      <c r="K294">
        <v>358</v>
      </c>
      <c r="L294">
        <v>154</v>
      </c>
      <c r="M294">
        <v>72.8</v>
      </c>
      <c r="N294">
        <v>46.4</v>
      </c>
    </row>
    <row r="295" spans="1:14" x14ac:dyDescent="0.3">
      <c r="B295">
        <v>6</v>
      </c>
      <c r="C295">
        <v>42.7</v>
      </c>
      <c r="D295">
        <v>30.8</v>
      </c>
      <c r="E295">
        <v>29.6</v>
      </c>
      <c r="F295">
        <v>37.200000000000003</v>
      </c>
      <c r="G295">
        <v>60.9</v>
      </c>
      <c r="H295">
        <v>237</v>
      </c>
      <c r="I295">
        <v>274</v>
      </c>
      <c r="J295">
        <v>356</v>
      </c>
      <c r="K295">
        <v>401</v>
      </c>
      <c r="L295">
        <v>144</v>
      </c>
      <c r="M295">
        <v>72.400000000000006</v>
      </c>
      <c r="N295">
        <v>46.4</v>
      </c>
    </row>
    <row r="296" spans="1:14" x14ac:dyDescent="0.3">
      <c r="B296">
        <v>7</v>
      </c>
      <c r="C296">
        <v>41.1</v>
      </c>
      <c r="D296">
        <v>29.9</v>
      </c>
      <c r="E296">
        <v>27.1</v>
      </c>
      <c r="F296">
        <v>37.9</v>
      </c>
      <c r="G296">
        <v>59.7</v>
      </c>
      <c r="H296">
        <v>252</v>
      </c>
      <c r="I296">
        <v>285</v>
      </c>
      <c r="J296">
        <v>354</v>
      </c>
      <c r="K296">
        <v>379</v>
      </c>
      <c r="L296">
        <v>146</v>
      </c>
      <c r="M296">
        <v>71.5</v>
      </c>
      <c r="N296">
        <v>45.3</v>
      </c>
    </row>
    <row r="297" spans="1:14" x14ac:dyDescent="0.3">
      <c r="B297">
        <v>8</v>
      </c>
      <c r="C297">
        <v>40.1</v>
      </c>
      <c r="D297">
        <v>29.9</v>
      </c>
      <c r="E297">
        <v>27.9</v>
      </c>
      <c r="F297">
        <v>38.799999999999997</v>
      </c>
      <c r="G297">
        <v>58.9</v>
      </c>
      <c r="H297">
        <v>262</v>
      </c>
      <c r="I297">
        <v>291</v>
      </c>
      <c r="J297">
        <v>355</v>
      </c>
      <c r="K297">
        <v>343</v>
      </c>
      <c r="L297">
        <v>141</v>
      </c>
      <c r="M297">
        <v>70.2</v>
      </c>
      <c r="N297">
        <v>45.3</v>
      </c>
    </row>
    <row r="298" spans="1:14" x14ac:dyDescent="0.3">
      <c r="B298">
        <v>9</v>
      </c>
      <c r="C298">
        <v>39.200000000000003</v>
      </c>
      <c r="D298">
        <v>29.9</v>
      </c>
      <c r="E298">
        <v>28.8</v>
      </c>
      <c r="F298">
        <v>38.5</v>
      </c>
      <c r="G298">
        <v>57.3</v>
      </c>
      <c r="H298">
        <v>279</v>
      </c>
      <c r="I298">
        <v>589</v>
      </c>
      <c r="J298">
        <v>384</v>
      </c>
      <c r="K298">
        <v>357</v>
      </c>
      <c r="L298">
        <v>135</v>
      </c>
      <c r="M298">
        <v>68.8</v>
      </c>
      <c r="N298">
        <v>45.3</v>
      </c>
    </row>
    <row r="299" spans="1:14" x14ac:dyDescent="0.3">
      <c r="B299">
        <v>10</v>
      </c>
      <c r="C299">
        <v>39.200000000000003</v>
      </c>
      <c r="D299">
        <v>29</v>
      </c>
      <c r="E299">
        <v>27.9</v>
      </c>
      <c r="F299">
        <v>39.799999999999997</v>
      </c>
      <c r="G299">
        <v>58.5</v>
      </c>
      <c r="H299">
        <v>234</v>
      </c>
      <c r="I299">
        <v>733</v>
      </c>
      <c r="J299">
        <v>382</v>
      </c>
      <c r="K299">
        <v>464</v>
      </c>
      <c r="L299">
        <v>126</v>
      </c>
      <c r="M299">
        <v>68.8</v>
      </c>
      <c r="N299">
        <v>45.3</v>
      </c>
    </row>
    <row r="300" spans="1:14" x14ac:dyDescent="0.3">
      <c r="B300">
        <v>11</v>
      </c>
      <c r="C300">
        <v>39.200000000000003</v>
      </c>
      <c r="D300">
        <v>29</v>
      </c>
      <c r="E300">
        <v>27.1</v>
      </c>
      <c r="F300">
        <v>40.799999999999997</v>
      </c>
      <c r="G300">
        <v>56.4</v>
      </c>
      <c r="H300">
        <v>171</v>
      </c>
      <c r="I300">
        <v>568</v>
      </c>
      <c r="J300">
        <v>359</v>
      </c>
      <c r="K300">
        <v>492</v>
      </c>
      <c r="L300">
        <v>124</v>
      </c>
      <c r="M300">
        <v>68.8</v>
      </c>
      <c r="N300">
        <v>45.3</v>
      </c>
    </row>
    <row r="301" spans="1:14" x14ac:dyDescent="0.3">
      <c r="B301">
        <v>12</v>
      </c>
      <c r="C301">
        <v>38.200000000000003</v>
      </c>
      <c r="D301">
        <v>29</v>
      </c>
      <c r="E301">
        <v>26.2</v>
      </c>
      <c r="F301">
        <v>38.799999999999997</v>
      </c>
      <c r="G301">
        <v>56</v>
      </c>
      <c r="H301">
        <v>205</v>
      </c>
      <c r="I301">
        <v>420</v>
      </c>
      <c r="J301">
        <v>396</v>
      </c>
      <c r="K301">
        <v>375</v>
      </c>
      <c r="L301">
        <v>115</v>
      </c>
      <c r="M301">
        <v>67.5</v>
      </c>
      <c r="N301">
        <v>55.7</v>
      </c>
    </row>
    <row r="302" spans="1:14" x14ac:dyDescent="0.3">
      <c r="B302">
        <v>13</v>
      </c>
      <c r="C302">
        <v>38.200000000000003</v>
      </c>
      <c r="D302">
        <v>28.2</v>
      </c>
      <c r="E302">
        <v>25.6</v>
      </c>
      <c r="F302">
        <v>39.200000000000003</v>
      </c>
      <c r="G302">
        <v>56</v>
      </c>
      <c r="H302">
        <v>206</v>
      </c>
      <c r="I302">
        <v>449</v>
      </c>
      <c r="J302">
        <v>474</v>
      </c>
      <c r="K302">
        <v>372</v>
      </c>
      <c r="L302">
        <v>114</v>
      </c>
      <c r="M302">
        <v>66.2</v>
      </c>
      <c r="N302">
        <v>51.8</v>
      </c>
    </row>
    <row r="303" spans="1:14" x14ac:dyDescent="0.3">
      <c r="B303">
        <v>14</v>
      </c>
      <c r="C303">
        <v>38.200000000000003</v>
      </c>
      <c r="D303">
        <v>28.2</v>
      </c>
      <c r="E303">
        <v>26.5</v>
      </c>
      <c r="F303">
        <v>38.799999999999997</v>
      </c>
      <c r="G303">
        <v>56</v>
      </c>
      <c r="H303">
        <v>255</v>
      </c>
      <c r="I303">
        <v>430</v>
      </c>
      <c r="J303">
        <v>457</v>
      </c>
      <c r="K303">
        <v>355</v>
      </c>
      <c r="L303">
        <v>113</v>
      </c>
      <c r="M303">
        <v>66.2</v>
      </c>
      <c r="N303">
        <v>47.8</v>
      </c>
    </row>
    <row r="304" spans="1:14" x14ac:dyDescent="0.3">
      <c r="B304">
        <v>15</v>
      </c>
      <c r="C304">
        <v>37.200000000000003</v>
      </c>
      <c r="D304">
        <v>28.2</v>
      </c>
      <c r="E304">
        <v>23.1</v>
      </c>
      <c r="F304">
        <v>39.799999999999997</v>
      </c>
      <c r="G304">
        <v>75</v>
      </c>
      <c r="H304">
        <v>290</v>
      </c>
      <c r="I304">
        <v>352</v>
      </c>
      <c r="J304">
        <v>349</v>
      </c>
      <c r="K304">
        <v>336</v>
      </c>
      <c r="L304">
        <v>106</v>
      </c>
      <c r="M304">
        <v>66.2</v>
      </c>
      <c r="N304">
        <v>47.1</v>
      </c>
    </row>
    <row r="305" spans="2:14" x14ac:dyDescent="0.3">
      <c r="B305">
        <v>16</v>
      </c>
      <c r="C305">
        <v>37.200000000000003</v>
      </c>
      <c r="D305">
        <v>27.3</v>
      </c>
      <c r="E305">
        <v>22.6</v>
      </c>
      <c r="F305">
        <v>40.799999999999997</v>
      </c>
      <c r="G305">
        <v>76.400000000000006</v>
      </c>
      <c r="H305">
        <v>259</v>
      </c>
      <c r="I305">
        <v>338</v>
      </c>
      <c r="J305">
        <v>343</v>
      </c>
      <c r="K305">
        <v>309</v>
      </c>
      <c r="L305">
        <v>102</v>
      </c>
      <c r="M305">
        <v>64.099999999999994</v>
      </c>
      <c r="N305">
        <v>45.3</v>
      </c>
    </row>
    <row r="306" spans="2:14" x14ac:dyDescent="0.3">
      <c r="B306">
        <v>17</v>
      </c>
      <c r="C306">
        <v>37.200000000000003</v>
      </c>
      <c r="D306">
        <v>27.3</v>
      </c>
      <c r="E306">
        <v>23.1</v>
      </c>
      <c r="F306">
        <v>46.8</v>
      </c>
      <c r="G306">
        <v>72.400000000000006</v>
      </c>
      <c r="H306">
        <v>252</v>
      </c>
      <c r="I306">
        <v>308</v>
      </c>
      <c r="J306">
        <v>327</v>
      </c>
      <c r="K306">
        <v>291</v>
      </c>
      <c r="L306">
        <v>99.7</v>
      </c>
      <c r="M306">
        <v>62.5</v>
      </c>
      <c r="N306">
        <v>45.6</v>
      </c>
    </row>
    <row r="307" spans="2:14" x14ac:dyDescent="0.3">
      <c r="B307">
        <v>18</v>
      </c>
      <c r="C307">
        <v>36.200000000000003</v>
      </c>
      <c r="D307">
        <v>27.3</v>
      </c>
      <c r="E307">
        <v>26.5</v>
      </c>
      <c r="F307">
        <v>44.5</v>
      </c>
      <c r="G307">
        <v>71</v>
      </c>
      <c r="H307">
        <v>235</v>
      </c>
      <c r="I307">
        <v>275</v>
      </c>
      <c r="J307">
        <v>346</v>
      </c>
      <c r="K307">
        <v>276</v>
      </c>
      <c r="L307">
        <v>94.6</v>
      </c>
      <c r="M307">
        <v>61.3</v>
      </c>
      <c r="N307">
        <v>44.2</v>
      </c>
    </row>
    <row r="308" spans="2:14" x14ac:dyDescent="0.3">
      <c r="B308">
        <v>19</v>
      </c>
      <c r="C308">
        <v>36.200000000000003</v>
      </c>
      <c r="D308">
        <v>27.3</v>
      </c>
      <c r="E308">
        <v>25.6</v>
      </c>
      <c r="F308">
        <v>49.6</v>
      </c>
      <c r="G308">
        <v>79.599999999999994</v>
      </c>
      <c r="H308">
        <v>164</v>
      </c>
      <c r="I308">
        <v>264</v>
      </c>
      <c r="J308">
        <v>334</v>
      </c>
      <c r="K308">
        <v>260</v>
      </c>
      <c r="L308">
        <v>164</v>
      </c>
      <c r="M308">
        <v>60.1</v>
      </c>
      <c r="N308">
        <v>44.2</v>
      </c>
    </row>
    <row r="309" spans="2:14" x14ac:dyDescent="0.3">
      <c r="B309">
        <v>20</v>
      </c>
      <c r="C309">
        <v>35.299999999999997</v>
      </c>
      <c r="D309">
        <v>27.3</v>
      </c>
      <c r="E309">
        <v>24.8</v>
      </c>
      <c r="F309">
        <v>47.1</v>
      </c>
      <c r="G309">
        <v>87.7</v>
      </c>
      <c r="H309">
        <v>175</v>
      </c>
      <c r="I309">
        <v>265</v>
      </c>
      <c r="J309">
        <v>297</v>
      </c>
      <c r="K309">
        <v>242</v>
      </c>
      <c r="L309">
        <v>131</v>
      </c>
      <c r="M309">
        <v>60.1</v>
      </c>
      <c r="N309">
        <v>44.2</v>
      </c>
    </row>
    <row r="310" spans="2:14" x14ac:dyDescent="0.3">
      <c r="B310">
        <v>21</v>
      </c>
      <c r="C310">
        <v>35.299999999999997</v>
      </c>
      <c r="D310">
        <v>27.3</v>
      </c>
      <c r="E310">
        <v>29</v>
      </c>
      <c r="F310">
        <v>49.3</v>
      </c>
      <c r="G310">
        <v>88.2</v>
      </c>
      <c r="H310">
        <v>188</v>
      </c>
      <c r="I310">
        <v>266</v>
      </c>
      <c r="J310">
        <v>340</v>
      </c>
      <c r="K310">
        <v>239</v>
      </c>
      <c r="L310">
        <v>90.6</v>
      </c>
      <c r="M310">
        <v>60.1</v>
      </c>
      <c r="N310">
        <v>43.1</v>
      </c>
    </row>
    <row r="311" spans="2:14" x14ac:dyDescent="0.3">
      <c r="B311">
        <v>22</v>
      </c>
      <c r="C311">
        <v>35.299999999999997</v>
      </c>
      <c r="D311">
        <v>27.3</v>
      </c>
      <c r="E311">
        <v>29.9</v>
      </c>
      <c r="F311">
        <v>47.8</v>
      </c>
      <c r="G311">
        <v>100</v>
      </c>
      <c r="H311">
        <v>202</v>
      </c>
      <c r="I311">
        <v>267</v>
      </c>
      <c r="J311">
        <v>333</v>
      </c>
      <c r="K311">
        <v>250</v>
      </c>
      <c r="L311">
        <v>90.6</v>
      </c>
      <c r="M311">
        <v>60.1</v>
      </c>
      <c r="N311">
        <v>43.1</v>
      </c>
    </row>
    <row r="312" spans="2:14" x14ac:dyDescent="0.3">
      <c r="B312">
        <v>23</v>
      </c>
      <c r="C312">
        <v>35.299999999999997</v>
      </c>
      <c r="D312">
        <v>27.3</v>
      </c>
      <c r="E312">
        <v>30.8</v>
      </c>
      <c r="F312">
        <v>51.5</v>
      </c>
      <c r="G312">
        <v>104</v>
      </c>
      <c r="H312">
        <v>197</v>
      </c>
      <c r="I312">
        <v>382</v>
      </c>
      <c r="J312">
        <v>350</v>
      </c>
      <c r="K312">
        <v>290</v>
      </c>
      <c r="L312">
        <v>92.1</v>
      </c>
      <c r="M312">
        <v>60.1</v>
      </c>
      <c r="N312">
        <v>43.1</v>
      </c>
    </row>
    <row r="313" spans="2:14" x14ac:dyDescent="0.3">
      <c r="B313">
        <v>24</v>
      </c>
      <c r="C313">
        <v>34.299999999999997</v>
      </c>
      <c r="D313">
        <v>27.3</v>
      </c>
      <c r="E313">
        <v>30.8</v>
      </c>
      <c r="F313">
        <v>51.1</v>
      </c>
      <c r="G313">
        <v>101</v>
      </c>
      <c r="H313">
        <v>194</v>
      </c>
      <c r="I313">
        <v>518</v>
      </c>
      <c r="J313">
        <v>393</v>
      </c>
      <c r="K313">
        <v>277</v>
      </c>
      <c r="L313">
        <v>91.6</v>
      </c>
      <c r="M313">
        <v>60.1</v>
      </c>
      <c r="N313">
        <v>42.1</v>
      </c>
    </row>
    <row r="314" spans="2:14" x14ac:dyDescent="0.3">
      <c r="B314">
        <v>25</v>
      </c>
      <c r="C314">
        <v>34.299999999999997</v>
      </c>
      <c r="D314">
        <v>27.3</v>
      </c>
      <c r="E314">
        <v>30.5</v>
      </c>
      <c r="F314">
        <v>50.4</v>
      </c>
      <c r="G314">
        <v>88.7</v>
      </c>
      <c r="H314">
        <v>210</v>
      </c>
      <c r="I314">
        <v>600</v>
      </c>
      <c r="J314">
        <v>354</v>
      </c>
      <c r="K314">
        <v>247</v>
      </c>
      <c r="L314">
        <v>91.6</v>
      </c>
      <c r="M314">
        <v>58.5</v>
      </c>
      <c r="N314">
        <v>42.1</v>
      </c>
    </row>
    <row r="315" spans="2:14" x14ac:dyDescent="0.3">
      <c r="B315">
        <v>26</v>
      </c>
      <c r="C315">
        <v>34.299999999999997</v>
      </c>
      <c r="D315">
        <v>28.8</v>
      </c>
      <c r="E315">
        <v>31.3</v>
      </c>
      <c r="F315">
        <v>51.1</v>
      </c>
      <c r="G315">
        <v>84.8</v>
      </c>
      <c r="H315">
        <v>218</v>
      </c>
      <c r="I315">
        <v>499</v>
      </c>
      <c r="J315">
        <v>354</v>
      </c>
      <c r="K315">
        <v>235</v>
      </c>
      <c r="L315">
        <v>89.2</v>
      </c>
      <c r="M315">
        <v>56</v>
      </c>
      <c r="N315">
        <v>41.1</v>
      </c>
    </row>
    <row r="316" spans="2:14" x14ac:dyDescent="0.3">
      <c r="B316">
        <v>27</v>
      </c>
      <c r="C316">
        <v>33.299999999999997</v>
      </c>
      <c r="D316">
        <v>28.8</v>
      </c>
      <c r="E316">
        <v>30.5</v>
      </c>
      <c r="F316">
        <v>50</v>
      </c>
      <c r="G316">
        <v>83.4</v>
      </c>
      <c r="H316">
        <v>239</v>
      </c>
      <c r="I316">
        <v>439</v>
      </c>
      <c r="J316">
        <v>432</v>
      </c>
      <c r="K316">
        <v>216</v>
      </c>
      <c r="L316">
        <v>87.7</v>
      </c>
      <c r="M316">
        <v>54</v>
      </c>
      <c r="N316">
        <v>41.1</v>
      </c>
    </row>
    <row r="317" spans="2:14" x14ac:dyDescent="0.3">
      <c r="B317">
        <v>28</v>
      </c>
      <c r="C317">
        <v>33.299999999999997</v>
      </c>
      <c r="D317">
        <v>29.6</v>
      </c>
      <c r="E317">
        <v>31.3</v>
      </c>
      <c r="F317">
        <v>72.400000000000006</v>
      </c>
      <c r="G317">
        <v>86.3</v>
      </c>
      <c r="H317">
        <v>238</v>
      </c>
      <c r="I317">
        <v>430</v>
      </c>
      <c r="J317">
        <v>487</v>
      </c>
      <c r="K317">
        <v>214</v>
      </c>
      <c r="L317">
        <v>86.7</v>
      </c>
      <c r="M317">
        <v>54</v>
      </c>
      <c r="N317">
        <v>40.1</v>
      </c>
    </row>
    <row r="318" spans="2:14" x14ac:dyDescent="0.3">
      <c r="B318">
        <v>29</v>
      </c>
      <c r="C318">
        <v>33.299999999999997</v>
      </c>
      <c r="E318">
        <v>34.6</v>
      </c>
      <c r="F318">
        <v>56</v>
      </c>
      <c r="G318">
        <v>98.2</v>
      </c>
      <c r="H318">
        <v>241</v>
      </c>
      <c r="I318">
        <v>421</v>
      </c>
      <c r="J318">
        <v>495</v>
      </c>
      <c r="K318">
        <v>190</v>
      </c>
      <c r="L318">
        <v>86.7</v>
      </c>
      <c r="M318">
        <v>54</v>
      </c>
      <c r="N318">
        <v>39.200000000000003</v>
      </c>
    </row>
    <row r="319" spans="2:14" x14ac:dyDescent="0.3">
      <c r="B319">
        <v>30</v>
      </c>
      <c r="C319">
        <v>32.5</v>
      </c>
      <c r="E319">
        <v>30.8</v>
      </c>
      <c r="F319">
        <v>57.7</v>
      </c>
      <c r="G319">
        <v>153</v>
      </c>
      <c r="H319">
        <v>259</v>
      </c>
      <c r="I319">
        <v>427</v>
      </c>
      <c r="J319">
        <v>481</v>
      </c>
      <c r="K319">
        <v>181</v>
      </c>
      <c r="L319">
        <v>84.8</v>
      </c>
      <c r="M319">
        <v>52.9</v>
      </c>
      <c r="N319">
        <v>39.200000000000003</v>
      </c>
    </row>
    <row r="320" spans="2:14" x14ac:dyDescent="0.3">
      <c r="B320">
        <v>31</v>
      </c>
      <c r="C320">
        <v>32.5</v>
      </c>
      <c r="E320">
        <v>31.6</v>
      </c>
      <c r="G320">
        <v>190</v>
      </c>
      <c r="I320">
        <v>426</v>
      </c>
      <c r="J320">
        <v>467</v>
      </c>
      <c r="L320">
        <v>81.400000000000006</v>
      </c>
      <c r="N320">
        <v>38.200000000000003</v>
      </c>
    </row>
    <row r="322" spans="1:14" x14ac:dyDescent="0.3">
      <c r="A322">
        <v>1988</v>
      </c>
      <c r="B322">
        <v>1</v>
      </c>
      <c r="C322">
        <v>38.200000000000003</v>
      </c>
      <c r="D322">
        <v>28.8</v>
      </c>
      <c r="E322">
        <v>29.3</v>
      </c>
      <c r="F322">
        <v>43.1</v>
      </c>
      <c r="G322">
        <v>88.7</v>
      </c>
      <c r="H322">
        <v>168</v>
      </c>
      <c r="I322">
        <v>273</v>
      </c>
      <c r="J322">
        <v>654</v>
      </c>
      <c r="K322">
        <v>471</v>
      </c>
      <c r="L322">
        <v>216</v>
      </c>
      <c r="M322">
        <v>95.9</v>
      </c>
      <c r="N322">
        <v>64.3</v>
      </c>
    </row>
    <row r="323" spans="1:14" x14ac:dyDescent="0.3">
      <c r="B323">
        <v>2</v>
      </c>
      <c r="C323">
        <v>37.5</v>
      </c>
      <c r="D323">
        <v>28.2</v>
      </c>
      <c r="E323">
        <v>28.2</v>
      </c>
      <c r="F323">
        <v>44.2</v>
      </c>
      <c r="G323">
        <v>112</v>
      </c>
      <c r="H323">
        <v>144</v>
      </c>
      <c r="I323">
        <v>399</v>
      </c>
      <c r="J323">
        <v>629</v>
      </c>
      <c r="K323">
        <v>452</v>
      </c>
      <c r="L323">
        <v>211</v>
      </c>
      <c r="M323">
        <v>94.3</v>
      </c>
      <c r="N323">
        <v>63</v>
      </c>
    </row>
    <row r="324" spans="1:14" x14ac:dyDescent="0.3">
      <c r="B324">
        <v>3</v>
      </c>
      <c r="C324">
        <v>37.200000000000003</v>
      </c>
      <c r="D324">
        <v>28.2</v>
      </c>
      <c r="E324">
        <v>27.1</v>
      </c>
      <c r="F324">
        <v>47.4</v>
      </c>
      <c r="G324">
        <v>99.8</v>
      </c>
      <c r="H324">
        <v>125</v>
      </c>
      <c r="I324">
        <v>317</v>
      </c>
      <c r="J324">
        <v>572</v>
      </c>
      <c r="K324">
        <v>412</v>
      </c>
      <c r="L324">
        <v>201</v>
      </c>
      <c r="M324">
        <v>93.8</v>
      </c>
      <c r="N324">
        <v>63</v>
      </c>
    </row>
    <row r="325" spans="1:14" x14ac:dyDescent="0.3">
      <c r="B325">
        <v>4</v>
      </c>
      <c r="C325">
        <v>37.200000000000003</v>
      </c>
      <c r="D325">
        <v>28.2</v>
      </c>
      <c r="E325">
        <v>29.6</v>
      </c>
      <c r="F325">
        <v>50.7</v>
      </c>
      <c r="G325">
        <v>95.6</v>
      </c>
      <c r="H325">
        <v>105</v>
      </c>
      <c r="I325">
        <v>290</v>
      </c>
      <c r="J325">
        <v>528</v>
      </c>
      <c r="K325">
        <v>380</v>
      </c>
      <c r="L325">
        <v>198</v>
      </c>
      <c r="M325">
        <v>92.2</v>
      </c>
      <c r="N325">
        <v>61.7</v>
      </c>
    </row>
    <row r="326" spans="1:14" x14ac:dyDescent="0.3">
      <c r="B326">
        <v>5</v>
      </c>
      <c r="C326">
        <v>36.200000000000003</v>
      </c>
      <c r="D326">
        <v>28.2</v>
      </c>
      <c r="E326">
        <v>30.8</v>
      </c>
      <c r="F326">
        <v>50</v>
      </c>
      <c r="G326">
        <v>85.3</v>
      </c>
      <c r="H326">
        <v>137</v>
      </c>
      <c r="I326">
        <v>417</v>
      </c>
      <c r="J326">
        <v>510</v>
      </c>
      <c r="K326">
        <v>377</v>
      </c>
      <c r="L326">
        <v>189</v>
      </c>
      <c r="M326">
        <v>92.2</v>
      </c>
      <c r="N326">
        <v>61.7</v>
      </c>
    </row>
    <row r="327" spans="1:14" x14ac:dyDescent="0.3">
      <c r="B327">
        <v>6</v>
      </c>
      <c r="C327">
        <v>35.299999999999997</v>
      </c>
      <c r="D327">
        <v>28.2</v>
      </c>
      <c r="E327">
        <v>29.6</v>
      </c>
      <c r="F327">
        <v>54.5</v>
      </c>
      <c r="G327">
        <v>81.900000000000006</v>
      </c>
      <c r="H327">
        <v>130</v>
      </c>
      <c r="I327">
        <v>420</v>
      </c>
      <c r="J327">
        <v>490</v>
      </c>
      <c r="K327">
        <v>432</v>
      </c>
      <c r="L327">
        <v>179</v>
      </c>
      <c r="M327">
        <v>90.7</v>
      </c>
      <c r="N327">
        <v>61.7</v>
      </c>
    </row>
    <row r="328" spans="1:14" x14ac:dyDescent="0.3">
      <c r="B328">
        <v>7</v>
      </c>
      <c r="C328">
        <v>35.299999999999997</v>
      </c>
      <c r="D328">
        <v>28.2</v>
      </c>
      <c r="E328">
        <v>30.8</v>
      </c>
      <c r="F328">
        <v>63.3</v>
      </c>
      <c r="G328">
        <v>96.1</v>
      </c>
      <c r="H328">
        <v>114</v>
      </c>
      <c r="I328">
        <v>408</v>
      </c>
      <c r="J328">
        <v>556</v>
      </c>
      <c r="K328">
        <v>396</v>
      </c>
      <c r="L328">
        <v>175</v>
      </c>
      <c r="M328">
        <v>89.1</v>
      </c>
      <c r="N328">
        <v>60.4</v>
      </c>
    </row>
    <row r="329" spans="1:14" x14ac:dyDescent="0.3">
      <c r="B329">
        <v>8</v>
      </c>
      <c r="C329">
        <v>34.299999999999997</v>
      </c>
      <c r="D329">
        <v>28.2</v>
      </c>
      <c r="E329">
        <v>30.8</v>
      </c>
      <c r="F329">
        <v>69.3</v>
      </c>
      <c r="G329">
        <v>105</v>
      </c>
      <c r="H329">
        <v>114</v>
      </c>
      <c r="I329">
        <v>316</v>
      </c>
      <c r="J329">
        <v>757</v>
      </c>
      <c r="K329">
        <v>405</v>
      </c>
      <c r="L329">
        <v>170</v>
      </c>
      <c r="M329">
        <v>87.5</v>
      </c>
      <c r="N329">
        <v>60.4</v>
      </c>
    </row>
    <row r="330" spans="1:14" x14ac:dyDescent="0.3">
      <c r="B330">
        <v>9</v>
      </c>
      <c r="C330">
        <v>34.299999999999997</v>
      </c>
      <c r="D330">
        <v>28.2</v>
      </c>
      <c r="E330">
        <v>37.200000000000003</v>
      </c>
      <c r="F330">
        <v>72.8</v>
      </c>
      <c r="G330">
        <v>120</v>
      </c>
      <c r="H330">
        <v>137</v>
      </c>
      <c r="I330">
        <v>301</v>
      </c>
      <c r="J330">
        <v>734</v>
      </c>
      <c r="K330">
        <v>382</v>
      </c>
      <c r="L330">
        <v>166</v>
      </c>
      <c r="M330">
        <v>85.9</v>
      </c>
      <c r="N330">
        <v>60.4</v>
      </c>
    </row>
    <row r="331" spans="1:14" x14ac:dyDescent="0.3">
      <c r="B331">
        <v>10</v>
      </c>
      <c r="C331">
        <v>34.299999999999997</v>
      </c>
      <c r="D331">
        <v>27.3</v>
      </c>
      <c r="E331">
        <v>36.200000000000003</v>
      </c>
      <c r="F331">
        <v>75.5</v>
      </c>
      <c r="G331">
        <v>136</v>
      </c>
      <c r="H331">
        <v>163</v>
      </c>
      <c r="I331">
        <v>450</v>
      </c>
      <c r="J331">
        <v>717</v>
      </c>
      <c r="K331">
        <v>352</v>
      </c>
      <c r="L331">
        <v>163</v>
      </c>
      <c r="M331">
        <v>84.4</v>
      </c>
      <c r="N331">
        <v>59</v>
      </c>
    </row>
    <row r="332" spans="1:14" x14ac:dyDescent="0.3">
      <c r="B332">
        <v>11</v>
      </c>
      <c r="C332">
        <v>33.299999999999997</v>
      </c>
      <c r="D332">
        <v>27.3</v>
      </c>
      <c r="E332">
        <v>31.6</v>
      </c>
      <c r="F332">
        <v>73.3</v>
      </c>
      <c r="G332">
        <v>141</v>
      </c>
      <c r="H332">
        <v>172</v>
      </c>
      <c r="I332">
        <v>497</v>
      </c>
      <c r="J332">
        <v>720</v>
      </c>
      <c r="K332">
        <v>328</v>
      </c>
      <c r="L332">
        <v>157</v>
      </c>
      <c r="M332">
        <v>82.8</v>
      </c>
      <c r="N332">
        <v>59</v>
      </c>
    </row>
    <row r="333" spans="1:14" x14ac:dyDescent="0.3">
      <c r="B333">
        <v>12</v>
      </c>
      <c r="C333">
        <v>34.6</v>
      </c>
      <c r="D333">
        <v>27.3</v>
      </c>
      <c r="E333">
        <v>32.5</v>
      </c>
      <c r="F333">
        <v>82.4</v>
      </c>
      <c r="G333">
        <v>111</v>
      </c>
      <c r="H333">
        <v>190</v>
      </c>
      <c r="I333">
        <v>625</v>
      </c>
      <c r="J333">
        <v>691</v>
      </c>
      <c r="K333">
        <v>304</v>
      </c>
      <c r="L333">
        <v>154</v>
      </c>
      <c r="M333">
        <v>82.8</v>
      </c>
      <c r="N333">
        <v>59</v>
      </c>
    </row>
    <row r="334" spans="1:14" x14ac:dyDescent="0.3">
      <c r="B334">
        <v>13</v>
      </c>
      <c r="C334">
        <v>34</v>
      </c>
      <c r="D334">
        <v>27.3</v>
      </c>
      <c r="E334">
        <v>33.700000000000003</v>
      </c>
      <c r="F334">
        <v>80.5</v>
      </c>
      <c r="G334">
        <v>131</v>
      </c>
      <c r="H334">
        <v>164</v>
      </c>
      <c r="I334">
        <v>489</v>
      </c>
      <c r="J334">
        <v>702</v>
      </c>
      <c r="K334">
        <v>291</v>
      </c>
      <c r="L334">
        <v>150</v>
      </c>
      <c r="M334">
        <v>81.3</v>
      </c>
      <c r="N334">
        <v>57.7</v>
      </c>
    </row>
    <row r="335" spans="1:14" x14ac:dyDescent="0.3">
      <c r="B335">
        <v>14</v>
      </c>
      <c r="C335">
        <v>33.299999999999997</v>
      </c>
      <c r="D335">
        <v>27.3</v>
      </c>
      <c r="E335">
        <v>34.299999999999997</v>
      </c>
      <c r="F335">
        <v>84.3</v>
      </c>
      <c r="G335">
        <v>113</v>
      </c>
      <c r="H335">
        <v>162</v>
      </c>
      <c r="I335">
        <v>454</v>
      </c>
      <c r="J335">
        <v>721</v>
      </c>
      <c r="K335">
        <v>287</v>
      </c>
      <c r="L335">
        <v>145</v>
      </c>
      <c r="M335">
        <v>78.400000000000006</v>
      </c>
      <c r="N335">
        <v>57.7</v>
      </c>
    </row>
    <row r="336" spans="1:14" x14ac:dyDescent="0.3">
      <c r="B336">
        <v>15</v>
      </c>
      <c r="C336">
        <v>33.6</v>
      </c>
      <c r="D336">
        <v>28.2</v>
      </c>
      <c r="E336">
        <v>33.700000000000003</v>
      </c>
      <c r="F336">
        <v>66.599999999999994</v>
      </c>
      <c r="G336">
        <v>117</v>
      </c>
      <c r="H336">
        <v>155</v>
      </c>
      <c r="I336">
        <v>489</v>
      </c>
      <c r="J336">
        <v>703</v>
      </c>
      <c r="K336">
        <v>284</v>
      </c>
      <c r="L336">
        <v>138</v>
      </c>
      <c r="M336">
        <v>78.400000000000006</v>
      </c>
      <c r="N336">
        <v>57.7</v>
      </c>
    </row>
    <row r="337" spans="2:14" x14ac:dyDescent="0.3">
      <c r="B337">
        <v>16</v>
      </c>
      <c r="C337">
        <v>33.299999999999997</v>
      </c>
      <c r="D337">
        <v>27.3</v>
      </c>
      <c r="E337">
        <v>33</v>
      </c>
      <c r="F337">
        <v>73.7</v>
      </c>
      <c r="G337">
        <v>118</v>
      </c>
      <c r="H337">
        <v>158</v>
      </c>
      <c r="I337">
        <v>555</v>
      </c>
      <c r="J337">
        <v>913</v>
      </c>
      <c r="K337">
        <v>275</v>
      </c>
      <c r="L337">
        <v>132</v>
      </c>
      <c r="M337">
        <v>77</v>
      </c>
      <c r="N337">
        <v>56.4</v>
      </c>
    </row>
    <row r="338" spans="2:14" x14ac:dyDescent="0.3">
      <c r="B338">
        <v>17</v>
      </c>
      <c r="C338">
        <v>33.299999999999997</v>
      </c>
      <c r="D338">
        <v>27.3</v>
      </c>
      <c r="E338">
        <v>34</v>
      </c>
      <c r="F338">
        <v>73.3</v>
      </c>
      <c r="G338">
        <v>123</v>
      </c>
      <c r="H338">
        <v>127</v>
      </c>
      <c r="I338">
        <v>661</v>
      </c>
      <c r="J338">
        <v>765</v>
      </c>
      <c r="K338">
        <v>266</v>
      </c>
      <c r="L338">
        <v>128</v>
      </c>
      <c r="M338">
        <v>77</v>
      </c>
      <c r="N338">
        <v>56.4</v>
      </c>
    </row>
    <row r="339" spans="2:14" x14ac:dyDescent="0.3">
      <c r="B339">
        <v>18</v>
      </c>
      <c r="C339">
        <v>33.299999999999997</v>
      </c>
      <c r="D339">
        <v>27.3</v>
      </c>
      <c r="E339">
        <v>33.6</v>
      </c>
      <c r="F339">
        <v>59.7</v>
      </c>
      <c r="G339">
        <v>144</v>
      </c>
      <c r="H339">
        <v>165</v>
      </c>
      <c r="I339">
        <v>721</v>
      </c>
      <c r="J339">
        <v>800</v>
      </c>
      <c r="K339">
        <v>272</v>
      </c>
      <c r="L339">
        <v>123</v>
      </c>
      <c r="M339">
        <v>75.5</v>
      </c>
      <c r="N339">
        <v>55.1</v>
      </c>
    </row>
    <row r="340" spans="2:14" x14ac:dyDescent="0.3">
      <c r="B340">
        <v>19</v>
      </c>
      <c r="C340">
        <v>32.5</v>
      </c>
      <c r="D340">
        <v>26.5</v>
      </c>
      <c r="E340">
        <v>38.200000000000003</v>
      </c>
      <c r="F340">
        <v>63.7</v>
      </c>
      <c r="G340">
        <v>140</v>
      </c>
      <c r="H340">
        <v>162</v>
      </c>
      <c r="I340">
        <v>601</v>
      </c>
      <c r="J340">
        <v>793</v>
      </c>
      <c r="K340">
        <v>254</v>
      </c>
      <c r="L340">
        <v>118</v>
      </c>
      <c r="M340">
        <v>75.5</v>
      </c>
      <c r="N340">
        <v>55.1</v>
      </c>
    </row>
    <row r="341" spans="2:14" x14ac:dyDescent="0.3">
      <c r="B341">
        <v>20</v>
      </c>
      <c r="C341">
        <v>31.9</v>
      </c>
      <c r="D341">
        <v>26.5</v>
      </c>
      <c r="E341">
        <v>39.200000000000003</v>
      </c>
      <c r="F341">
        <v>60.9</v>
      </c>
      <c r="G341">
        <v>155</v>
      </c>
      <c r="H341">
        <v>138</v>
      </c>
      <c r="I341">
        <v>554</v>
      </c>
      <c r="J341">
        <v>867</v>
      </c>
      <c r="K341">
        <v>252</v>
      </c>
      <c r="L341">
        <v>117</v>
      </c>
      <c r="M341">
        <v>74.099999999999994</v>
      </c>
      <c r="N341">
        <v>53.9</v>
      </c>
    </row>
    <row r="342" spans="2:14" x14ac:dyDescent="0.3">
      <c r="B342">
        <v>21</v>
      </c>
      <c r="C342">
        <v>31.6</v>
      </c>
      <c r="D342">
        <v>26.5</v>
      </c>
      <c r="E342">
        <v>38.200000000000003</v>
      </c>
      <c r="F342">
        <v>62.9</v>
      </c>
      <c r="G342">
        <v>131</v>
      </c>
      <c r="H342">
        <v>156</v>
      </c>
      <c r="I342">
        <v>591</v>
      </c>
      <c r="J342">
        <v>824</v>
      </c>
      <c r="K342">
        <v>319</v>
      </c>
      <c r="L342">
        <v>117</v>
      </c>
      <c r="M342">
        <v>72.599999999999994</v>
      </c>
      <c r="N342">
        <v>52.7</v>
      </c>
    </row>
    <row r="343" spans="2:14" x14ac:dyDescent="0.3">
      <c r="B343">
        <v>22</v>
      </c>
      <c r="C343">
        <v>31.6</v>
      </c>
      <c r="D343">
        <v>27.3</v>
      </c>
      <c r="E343">
        <v>37.200000000000003</v>
      </c>
      <c r="F343">
        <v>62.9</v>
      </c>
      <c r="G343">
        <v>140</v>
      </c>
      <c r="H343">
        <v>222</v>
      </c>
      <c r="I343">
        <v>716</v>
      </c>
      <c r="J343">
        <v>744</v>
      </c>
      <c r="K343">
        <v>367</v>
      </c>
      <c r="L343">
        <v>117</v>
      </c>
      <c r="M343">
        <v>71.2</v>
      </c>
      <c r="N343">
        <v>51.5</v>
      </c>
    </row>
    <row r="344" spans="2:14" x14ac:dyDescent="0.3">
      <c r="B344">
        <v>23</v>
      </c>
      <c r="C344">
        <v>31.6</v>
      </c>
      <c r="D344">
        <v>27.3</v>
      </c>
      <c r="E344">
        <v>35.299999999999997</v>
      </c>
      <c r="F344">
        <v>72.400000000000006</v>
      </c>
      <c r="G344">
        <v>155</v>
      </c>
      <c r="H344">
        <v>196</v>
      </c>
      <c r="I344">
        <v>748</v>
      </c>
      <c r="J344">
        <v>712</v>
      </c>
      <c r="K344">
        <v>341</v>
      </c>
      <c r="L344">
        <v>123</v>
      </c>
      <c r="M344">
        <v>71.2</v>
      </c>
      <c r="N344">
        <v>50.3</v>
      </c>
    </row>
    <row r="345" spans="2:14" x14ac:dyDescent="0.3">
      <c r="B345">
        <v>24</v>
      </c>
      <c r="C345">
        <v>30.8</v>
      </c>
      <c r="D345">
        <v>31.9</v>
      </c>
      <c r="E345">
        <v>40.1</v>
      </c>
      <c r="F345">
        <v>76.8</v>
      </c>
      <c r="G345">
        <v>127</v>
      </c>
      <c r="H345">
        <v>206</v>
      </c>
      <c r="I345">
        <v>715</v>
      </c>
      <c r="J345">
        <v>695</v>
      </c>
      <c r="K345">
        <v>298</v>
      </c>
      <c r="L345">
        <v>123</v>
      </c>
      <c r="M345">
        <v>69.7</v>
      </c>
      <c r="N345">
        <v>50.3</v>
      </c>
    </row>
    <row r="346" spans="2:14" x14ac:dyDescent="0.3">
      <c r="B346">
        <v>25</v>
      </c>
      <c r="C346">
        <v>30.8</v>
      </c>
      <c r="D346">
        <v>26.5</v>
      </c>
      <c r="E346">
        <v>48.9</v>
      </c>
      <c r="F346">
        <v>76.5</v>
      </c>
      <c r="G346">
        <v>129</v>
      </c>
      <c r="H346">
        <v>262</v>
      </c>
      <c r="I346">
        <v>642</v>
      </c>
      <c r="J346">
        <v>698</v>
      </c>
      <c r="K346">
        <v>284</v>
      </c>
      <c r="L346">
        <v>117</v>
      </c>
      <c r="M346">
        <v>68.3</v>
      </c>
      <c r="N346">
        <v>49.1</v>
      </c>
    </row>
    <row r="347" spans="2:14" x14ac:dyDescent="0.3">
      <c r="B347">
        <v>26</v>
      </c>
      <c r="C347">
        <v>30.8</v>
      </c>
      <c r="D347">
        <v>28.2</v>
      </c>
      <c r="E347">
        <v>48.2</v>
      </c>
      <c r="F347">
        <v>68.400000000000006</v>
      </c>
      <c r="G347">
        <v>153</v>
      </c>
      <c r="H347">
        <v>253</v>
      </c>
      <c r="I347">
        <v>737</v>
      </c>
      <c r="J347">
        <v>702</v>
      </c>
      <c r="K347">
        <v>277</v>
      </c>
      <c r="L347">
        <v>112</v>
      </c>
      <c r="M347">
        <v>67</v>
      </c>
      <c r="N347">
        <v>49.1</v>
      </c>
    </row>
    <row r="348" spans="2:14" x14ac:dyDescent="0.3">
      <c r="B348">
        <v>27</v>
      </c>
      <c r="C348">
        <v>29.9</v>
      </c>
      <c r="D348">
        <v>29</v>
      </c>
      <c r="E348">
        <v>45.6</v>
      </c>
      <c r="F348">
        <v>79.099999999999994</v>
      </c>
      <c r="G348">
        <v>188</v>
      </c>
      <c r="H348">
        <v>242</v>
      </c>
      <c r="I348">
        <v>795</v>
      </c>
      <c r="J348">
        <v>676</v>
      </c>
      <c r="K348">
        <v>263</v>
      </c>
      <c r="L348">
        <v>109</v>
      </c>
      <c r="M348">
        <v>67</v>
      </c>
      <c r="N348">
        <v>47.9</v>
      </c>
    </row>
    <row r="349" spans="2:14" x14ac:dyDescent="0.3">
      <c r="B349">
        <v>28</v>
      </c>
      <c r="C349">
        <v>29.9</v>
      </c>
      <c r="D349">
        <v>29</v>
      </c>
      <c r="E349">
        <v>39.200000000000003</v>
      </c>
      <c r="F349">
        <v>85.3</v>
      </c>
      <c r="G349">
        <v>176</v>
      </c>
      <c r="H349">
        <v>259</v>
      </c>
      <c r="I349">
        <v>1040</v>
      </c>
      <c r="J349">
        <v>602</v>
      </c>
      <c r="K349">
        <v>249</v>
      </c>
      <c r="L349">
        <v>109</v>
      </c>
      <c r="M349">
        <v>65.599999999999994</v>
      </c>
      <c r="N349">
        <v>47.9</v>
      </c>
    </row>
    <row r="350" spans="2:14" x14ac:dyDescent="0.3">
      <c r="B350">
        <v>29</v>
      </c>
      <c r="C350">
        <v>29.9</v>
      </c>
      <c r="D350">
        <v>29.9</v>
      </c>
      <c r="E350">
        <v>42.1</v>
      </c>
      <c r="F350">
        <v>88.2</v>
      </c>
      <c r="G350">
        <v>175</v>
      </c>
      <c r="H350">
        <v>239</v>
      </c>
      <c r="I350">
        <v>789</v>
      </c>
      <c r="J350">
        <v>552</v>
      </c>
      <c r="K350">
        <v>238</v>
      </c>
      <c r="L350">
        <v>107</v>
      </c>
      <c r="M350">
        <v>65.599999999999994</v>
      </c>
      <c r="N350">
        <v>47.9</v>
      </c>
    </row>
    <row r="351" spans="2:14" x14ac:dyDescent="0.3">
      <c r="B351">
        <v>30</v>
      </c>
      <c r="C351">
        <v>29.3</v>
      </c>
      <c r="E351">
        <v>47.4</v>
      </c>
      <c r="F351">
        <v>90.6</v>
      </c>
      <c r="G351">
        <v>178</v>
      </c>
      <c r="H351">
        <v>236</v>
      </c>
      <c r="I351">
        <v>722</v>
      </c>
      <c r="J351">
        <v>501</v>
      </c>
      <c r="K351">
        <v>232</v>
      </c>
      <c r="L351">
        <v>101</v>
      </c>
      <c r="M351">
        <v>64.3</v>
      </c>
      <c r="N351">
        <v>50.3</v>
      </c>
    </row>
    <row r="352" spans="2:14" x14ac:dyDescent="0.3">
      <c r="B352">
        <v>31</v>
      </c>
      <c r="C352">
        <v>29</v>
      </c>
      <c r="E352">
        <v>48.5</v>
      </c>
      <c r="G352">
        <v>172</v>
      </c>
      <c r="I352">
        <v>652</v>
      </c>
      <c r="J352">
        <v>480</v>
      </c>
      <c r="L352">
        <v>99.1</v>
      </c>
      <c r="N352">
        <v>50.3</v>
      </c>
    </row>
    <row r="354" spans="1:14" x14ac:dyDescent="0.3">
      <c r="A354">
        <v>1989</v>
      </c>
      <c r="B354">
        <v>1</v>
      </c>
      <c r="C354">
        <v>50.3</v>
      </c>
      <c r="D354">
        <v>44.3</v>
      </c>
      <c r="E354">
        <v>34.700000000000003</v>
      </c>
      <c r="F354">
        <v>51.5</v>
      </c>
      <c r="G354">
        <v>58.6</v>
      </c>
      <c r="H354">
        <v>97</v>
      </c>
      <c r="I354">
        <v>490</v>
      </c>
      <c r="J354">
        <v>591</v>
      </c>
      <c r="K354">
        <v>496</v>
      </c>
      <c r="L354">
        <v>237</v>
      </c>
      <c r="M354">
        <v>107</v>
      </c>
      <c r="N354">
        <v>55.2</v>
      </c>
    </row>
    <row r="355" spans="1:14" x14ac:dyDescent="0.3">
      <c r="B355">
        <v>2</v>
      </c>
      <c r="C355">
        <v>50.3</v>
      </c>
      <c r="D355">
        <v>44.3</v>
      </c>
      <c r="E355">
        <v>35.799999999999997</v>
      </c>
      <c r="F355">
        <v>54.7</v>
      </c>
      <c r="G355">
        <v>51.5</v>
      </c>
      <c r="H355">
        <v>92.2</v>
      </c>
      <c r="I355">
        <v>469</v>
      </c>
      <c r="J355">
        <v>596</v>
      </c>
      <c r="K355">
        <v>456</v>
      </c>
      <c r="L355">
        <v>226</v>
      </c>
      <c r="M355">
        <v>107</v>
      </c>
      <c r="N355">
        <v>54</v>
      </c>
    </row>
    <row r="356" spans="1:14" x14ac:dyDescent="0.3">
      <c r="B356">
        <v>3</v>
      </c>
      <c r="C356">
        <v>51.5</v>
      </c>
      <c r="D356">
        <v>44.3</v>
      </c>
      <c r="E356">
        <v>36.799999999999997</v>
      </c>
      <c r="F356">
        <v>47.9</v>
      </c>
      <c r="G356">
        <v>61.7</v>
      </c>
      <c r="H356">
        <v>101</v>
      </c>
      <c r="I356">
        <v>479</v>
      </c>
      <c r="J356">
        <v>510</v>
      </c>
      <c r="K356">
        <v>423</v>
      </c>
      <c r="L356">
        <v>221</v>
      </c>
      <c r="M356">
        <v>106</v>
      </c>
      <c r="N356">
        <v>52.9</v>
      </c>
    </row>
    <row r="357" spans="1:14" x14ac:dyDescent="0.3">
      <c r="B357">
        <v>4</v>
      </c>
      <c r="C357">
        <v>51.5</v>
      </c>
      <c r="D357">
        <v>43.2</v>
      </c>
      <c r="E357">
        <v>37.9</v>
      </c>
      <c r="F357">
        <v>46.7</v>
      </c>
      <c r="G357">
        <v>64.3</v>
      </c>
      <c r="H357">
        <v>101</v>
      </c>
      <c r="I357">
        <v>492</v>
      </c>
      <c r="J357">
        <v>443</v>
      </c>
      <c r="K357">
        <v>380</v>
      </c>
      <c r="L357">
        <v>214</v>
      </c>
      <c r="M357">
        <v>105</v>
      </c>
      <c r="N357">
        <v>52.9</v>
      </c>
    </row>
    <row r="358" spans="1:14" x14ac:dyDescent="0.3">
      <c r="B358">
        <v>5</v>
      </c>
      <c r="C358">
        <v>51.5</v>
      </c>
      <c r="D358">
        <v>43.2</v>
      </c>
      <c r="E358">
        <v>38.9</v>
      </c>
      <c r="F358">
        <v>49.1</v>
      </c>
      <c r="G358">
        <v>66.599999999999994</v>
      </c>
      <c r="H358">
        <v>127</v>
      </c>
      <c r="I358">
        <v>479</v>
      </c>
      <c r="J358">
        <v>415</v>
      </c>
      <c r="K358">
        <v>678</v>
      </c>
      <c r="L358">
        <v>207</v>
      </c>
      <c r="M358">
        <v>103</v>
      </c>
      <c r="N358">
        <v>52.9</v>
      </c>
    </row>
    <row r="359" spans="1:14" x14ac:dyDescent="0.3">
      <c r="B359">
        <v>6</v>
      </c>
      <c r="C359">
        <v>50.3</v>
      </c>
      <c r="D359">
        <v>43.2</v>
      </c>
      <c r="E359">
        <v>38.9</v>
      </c>
      <c r="F359">
        <v>51.1</v>
      </c>
      <c r="G359">
        <v>73.599999999999994</v>
      </c>
      <c r="H359">
        <v>110</v>
      </c>
      <c r="I359">
        <v>466</v>
      </c>
      <c r="J359">
        <v>386</v>
      </c>
      <c r="K359">
        <v>685</v>
      </c>
      <c r="L359">
        <v>203</v>
      </c>
      <c r="M359">
        <v>102</v>
      </c>
      <c r="N359">
        <v>52.9</v>
      </c>
    </row>
    <row r="360" spans="1:14" x14ac:dyDescent="0.3">
      <c r="B360">
        <v>7</v>
      </c>
      <c r="C360">
        <v>50.3</v>
      </c>
      <c r="D360">
        <v>43.2</v>
      </c>
      <c r="E360">
        <v>38.9</v>
      </c>
      <c r="F360">
        <v>56.4</v>
      </c>
      <c r="G360">
        <v>79.900000000000006</v>
      </c>
      <c r="H360">
        <v>109</v>
      </c>
      <c r="I360">
        <v>432</v>
      </c>
      <c r="J360">
        <v>441</v>
      </c>
      <c r="K360">
        <v>346</v>
      </c>
      <c r="L360">
        <v>175</v>
      </c>
      <c r="M360">
        <v>100</v>
      </c>
      <c r="N360">
        <v>52.9</v>
      </c>
    </row>
    <row r="361" spans="1:14" x14ac:dyDescent="0.3">
      <c r="B361">
        <v>8</v>
      </c>
      <c r="C361">
        <v>50.3</v>
      </c>
      <c r="D361">
        <v>42.1</v>
      </c>
      <c r="E361">
        <v>37.9</v>
      </c>
      <c r="F361">
        <v>57.7</v>
      </c>
      <c r="G361">
        <v>85.9</v>
      </c>
      <c r="H361">
        <v>128</v>
      </c>
      <c r="I361">
        <v>399</v>
      </c>
      <c r="J361">
        <v>473</v>
      </c>
      <c r="K361">
        <v>333</v>
      </c>
      <c r="L361">
        <v>161</v>
      </c>
      <c r="M361">
        <v>98.7</v>
      </c>
      <c r="N361">
        <v>51.8</v>
      </c>
    </row>
    <row r="362" spans="1:14" x14ac:dyDescent="0.3">
      <c r="B362">
        <v>9</v>
      </c>
      <c r="C362">
        <v>51.5</v>
      </c>
      <c r="D362">
        <v>42.1</v>
      </c>
      <c r="E362">
        <v>38.9</v>
      </c>
      <c r="F362">
        <v>63.4</v>
      </c>
      <c r="G362">
        <v>79.900000000000006</v>
      </c>
      <c r="H362">
        <v>180</v>
      </c>
      <c r="I362">
        <v>488</v>
      </c>
      <c r="J362">
        <v>452</v>
      </c>
      <c r="K362">
        <v>316</v>
      </c>
      <c r="L362">
        <v>159</v>
      </c>
      <c r="M362">
        <v>97.1</v>
      </c>
      <c r="N362">
        <v>51.8</v>
      </c>
    </row>
    <row r="363" spans="1:14" x14ac:dyDescent="0.3">
      <c r="B363">
        <v>10</v>
      </c>
      <c r="C363">
        <v>51.5</v>
      </c>
      <c r="D363">
        <v>42.1</v>
      </c>
      <c r="E363">
        <v>37.9</v>
      </c>
      <c r="F363">
        <v>57.7</v>
      </c>
      <c r="G363">
        <v>89.6</v>
      </c>
      <c r="H363">
        <v>145</v>
      </c>
      <c r="I363">
        <v>505</v>
      </c>
      <c r="J363">
        <v>420</v>
      </c>
      <c r="K363">
        <v>279</v>
      </c>
      <c r="L363">
        <v>157</v>
      </c>
      <c r="M363">
        <v>95.6</v>
      </c>
      <c r="N363">
        <v>51.8</v>
      </c>
    </row>
    <row r="364" spans="1:14" x14ac:dyDescent="0.3">
      <c r="B364">
        <v>11</v>
      </c>
      <c r="C364">
        <v>51.5</v>
      </c>
      <c r="D364">
        <v>41</v>
      </c>
      <c r="E364">
        <v>35.799999999999997</v>
      </c>
      <c r="F364">
        <v>47.9</v>
      </c>
      <c r="G364">
        <v>113</v>
      </c>
      <c r="H364">
        <v>179</v>
      </c>
      <c r="I364">
        <v>321</v>
      </c>
      <c r="J364">
        <v>643</v>
      </c>
      <c r="K364">
        <v>263</v>
      </c>
      <c r="L364">
        <v>155</v>
      </c>
      <c r="M364">
        <v>94</v>
      </c>
      <c r="N364">
        <v>51.8</v>
      </c>
    </row>
    <row r="365" spans="1:14" x14ac:dyDescent="0.3">
      <c r="B365">
        <v>12</v>
      </c>
      <c r="C365">
        <v>50.3</v>
      </c>
      <c r="D365">
        <v>41</v>
      </c>
      <c r="E365">
        <v>35.799999999999997</v>
      </c>
      <c r="F365">
        <v>46.7</v>
      </c>
      <c r="G365">
        <v>83.3</v>
      </c>
      <c r="H365">
        <v>210</v>
      </c>
      <c r="I365">
        <v>290</v>
      </c>
      <c r="J365">
        <v>675</v>
      </c>
      <c r="K365">
        <v>252</v>
      </c>
      <c r="L365">
        <v>151</v>
      </c>
      <c r="M365">
        <v>93</v>
      </c>
      <c r="N365">
        <v>51.8</v>
      </c>
    </row>
    <row r="366" spans="1:14" x14ac:dyDescent="0.3">
      <c r="B366">
        <v>13</v>
      </c>
      <c r="C366">
        <v>50.3</v>
      </c>
      <c r="D366">
        <v>41</v>
      </c>
      <c r="E366">
        <v>35.799999999999997</v>
      </c>
      <c r="F366">
        <v>47.9</v>
      </c>
      <c r="G366">
        <v>77.900000000000006</v>
      </c>
      <c r="H366">
        <v>223</v>
      </c>
      <c r="I366">
        <v>323</v>
      </c>
      <c r="J366">
        <v>792</v>
      </c>
      <c r="K366">
        <v>268</v>
      </c>
      <c r="L366">
        <v>149</v>
      </c>
      <c r="M366">
        <v>91.1</v>
      </c>
      <c r="N366">
        <v>50.7</v>
      </c>
    </row>
    <row r="367" spans="1:14" x14ac:dyDescent="0.3">
      <c r="B367">
        <v>14</v>
      </c>
      <c r="C367">
        <v>49.1</v>
      </c>
      <c r="D367">
        <v>40</v>
      </c>
      <c r="E367">
        <v>35.799999999999997</v>
      </c>
      <c r="F367">
        <v>55.6</v>
      </c>
      <c r="G367">
        <v>84.9</v>
      </c>
      <c r="H367">
        <v>219</v>
      </c>
      <c r="I367">
        <v>485</v>
      </c>
      <c r="J367">
        <v>644</v>
      </c>
      <c r="K367">
        <v>278</v>
      </c>
      <c r="L367">
        <v>148</v>
      </c>
      <c r="M367">
        <v>89.2</v>
      </c>
      <c r="N367">
        <v>50.7</v>
      </c>
    </row>
    <row r="368" spans="1:14" x14ac:dyDescent="0.3">
      <c r="B368">
        <v>15</v>
      </c>
      <c r="C368">
        <v>47.9</v>
      </c>
      <c r="D368">
        <v>38.9</v>
      </c>
      <c r="E368">
        <v>35.799999999999997</v>
      </c>
      <c r="F368">
        <v>57.3</v>
      </c>
      <c r="G368">
        <v>91.7</v>
      </c>
      <c r="H368">
        <v>208</v>
      </c>
      <c r="I368">
        <v>494</v>
      </c>
      <c r="J368">
        <v>602</v>
      </c>
      <c r="K368">
        <v>370</v>
      </c>
      <c r="L368">
        <v>144</v>
      </c>
      <c r="M368">
        <v>87.2</v>
      </c>
      <c r="N368">
        <v>49.6</v>
      </c>
    </row>
    <row r="369" spans="2:14" x14ac:dyDescent="0.3">
      <c r="B369">
        <v>16</v>
      </c>
      <c r="C369">
        <v>49.1</v>
      </c>
      <c r="D369">
        <v>38.9</v>
      </c>
      <c r="E369">
        <v>36.799999999999997</v>
      </c>
      <c r="F369">
        <v>52.7</v>
      </c>
      <c r="G369">
        <v>105</v>
      </c>
      <c r="H369">
        <v>231</v>
      </c>
      <c r="I369">
        <v>485</v>
      </c>
      <c r="J369">
        <v>596</v>
      </c>
      <c r="K369">
        <v>345</v>
      </c>
      <c r="L369">
        <v>143</v>
      </c>
      <c r="M369">
        <v>71.5</v>
      </c>
      <c r="N369">
        <v>49.6</v>
      </c>
    </row>
    <row r="370" spans="2:14" x14ac:dyDescent="0.3">
      <c r="B370">
        <v>17</v>
      </c>
      <c r="C370">
        <v>49.1</v>
      </c>
      <c r="D370">
        <v>38.9</v>
      </c>
      <c r="E370">
        <v>35.799999999999997</v>
      </c>
      <c r="F370">
        <v>53.9</v>
      </c>
      <c r="G370">
        <v>163</v>
      </c>
      <c r="H370">
        <v>231</v>
      </c>
      <c r="I370">
        <v>365</v>
      </c>
      <c r="J370">
        <v>561</v>
      </c>
      <c r="K370">
        <v>342</v>
      </c>
      <c r="L370">
        <v>140</v>
      </c>
      <c r="M370">
        <v>70.2</v>
      </c>
      <c r="N370">
        <v>49.6</v>
      </c>
    </row>
    <row r="371" spans="2:14" x14ac:dyDescent="0.3">
      <c r="B371">
        <v>18</v>
      </c>
      <c r="C371">
        <v>49.1</v>
      </c>
      <c r="D371">
        <v>38.200000000000003</v>
      </c>
      <c r="E371">
        <v>36.799999999999997</v>
      </c>
      <c r="F371">
        <v>50.3</v>
      </c>
      <c r="G371">
        <v>185</v>
      </c>
      <c r="H371">
        <v>145</v>
      </c>
      <c r="I371">
        <v>331</v>
      </c>
      <c r="J371">
        <v>675</v>
      </c>
      <c r="K371">
        <v>330</v>
      </c>
      <c r="L371">
        <v>138</v>
      </c>
      <c r="M371">
        <v>68.8</v>
      </c>
      <c r="N371">
        <v>49.6</v>
      </c>
    </row>
    <row r="372" spans="2:14" x14ac:dyDescent="0.3">
      <c r="B372">
        <v>19</v>
      </c>
      <c r="C372">
        <v>50.3</v>
      </c>
      <c r="D372">
        <v>37.9</v>
      </c>
      <c r="E372">
        <v>34.700000000000003</v>
      </c>
      <c r="F372">
        <v>51.5</v>
      </c>
      <c r="G372">
        <v>204</v>
      </c>
      <c r="H372">
        <v>166</v>
      </c>
      <c r="I372">
        <v>324</v>
      </c>
      <c r="J372">
        <v>533</v>
      </c>
      <c r="K372">
        <v>318</v>
      </c>
      <c r="L372">
        <v>136</v>
      </c>
      <c r="M372">
        <v>67.5</v>
      </c>
      <c r="N372">
        <v>49.6</v>
      </c>
    </row>
    <row r="373" spans="2:14" x14ac:dyDescent="0.3">
      <c r="B373">
        <v>20</v>
      </c>
      <c r="C373">
        <v>50.3</v>
      </c>
      <c r="D373">
        <v>37.9</v>
      </c>
      <c r="E373">
        <v>41.7</v>
      </c>
      <c r="F373">
        <v>51.5</v>
      </c>
      <c r="G373">
        <v>206</v>
      </c>
      <c r="H373">
        <v>166</v>
      </c>
      <c r="I373">
        <v>314</v>
      </c>
      <c r="J373">
        <v>556</v>
      </c>
      <c r="K373">
        <v>397</v>
      </c>
      <c r="L373">
        <v>134</v>
      </c>
      <c r="M373">
        <v>66.2</v>
      </c>
      <c r="N373">
        <v>48.5</v>
      </c>
    </row>
    <row r="374" spans="2:14" x14ac:dyDescent="0.3">
      <c r="B374">
        <v>21</v>
      </c>
      <c r="C374">
        <v>50.3</v>
      </c>
      <c r="D374">
        <v>37.9</v>
      </c>
      <c r="E374">
        <v>43.2</v>
      </c>
      <c r="F374">
        <v>51.5</v>
      </c>
      <c r="G374">
        <v>177</v>
      </c>
      <c r="H374">
        <v>168</v>
      </c>
      <c r="I374">
        <v>328</v>
      </c>
      <c r="J374">
        <v>559</v>
      </c>
      <c r="K374">
        <v>344</v>
      </c>
      <c r="L374">
        <v>132</v>
      </c>
      <c r="M374">
        <v>64.900000000000006</v>
      </c>
      <c r="N374">
        <v>48.5</v>
      </c>
    </row>
    <row r="375" spans="2:14" x14ac:dyDescent="0.3">
      <c r="B375">
        <v>22</v>
      </c>
      <c r="C375">
        <v>50.3</v>
      </c>
      <c r="D375">
        <v>36.799999999999997</v>
      </c>
      <c r="E375">
        <v>44.3</v>
      </c>
      <c r="F375">
        <v>53.9</v>
      </c>
      <c r="G375">
        <v>168</v>
      </c>
      <c r="H375">
        <v>174</v>
      </c>
      <c r="I375">
        <v>341</v>
      </c>
      <c r="J375">
        <v>593</v>
      </c>
      <c r="K375">
        <v>318</v>
      </c>
      <c r="L375">
        <v>131</v>
      </c>
      <c r="M375">
        <v>63.7</v>
      </c>
      <c r="N375">
        <v>48.5</v>
      </c>
    </row>
    <row r="376" spans="2:14" x14ac:dyDescent="0.3">
      <c r="B376">
        <v>23</v>
      </c>
      <c r="C376">
        <v>50.3</v>
      </c>
      <c r="D376">
        <v>36.799999999999997</v>
      </c>
      <c r="E376">
        <v>49.1</v>
      </c>
      <c r="F376">
        <v>51.5</v>
      </c>
      <c r="G376">
        <v>157</v>
      </c>
      <c r="H376">
        <v>150</v>
      </c>
      <c r="I376">
        <v>397</v>
      </c>
      <c r="J376">
        <v>558</v>
      </c>
      <c r="K376">
        <v>315</v>
      </c>
      <c r="L376">
        <v>129</v>
      </c>
      <c r="M376">
        <v>62.5</v>
      </c>
      <c r="N376">
        <v>48.5</v>
      </c>
    </row>
    <row r="377" spans="2:14" x14ac:dyDescent="0.3">
      <c r="B377">
        <v>24</v>
      </c>
      <c r="C377">
        <v>47.9</v>
      </c>
      <c r="D377">
        <v>36.799999999999997</v>
      </c>
      <c r="E377">
        <v>43.2</v>
      </c>
      <c r="F377">
        <v>50.7</v>
      </c>
      <c r="G377">
        <v>162</v>
      </c>
      <c r="H377">
        <v>161</v>
      </c>
      <c r="I377">
        <v>371</v>
      </c>
      <c r="J377">
        <v>545</v>
      </c>
      <c r="K377">
        <v>296</v>
      </c>
      <c r="L377">
        <v>125</v>
      </c>
      <c r="M377">
        <v>61.3</v>
      </c>
      <c r="N377">
        <v>47.5</v>
      </c>
    </row>
    <row r="378" spans="2:14" x14ac:dyDescent="0.3">
      <c r="B378">
        <v>25</v>
      </c>
      <c r="C378">
        <v>47.9</v>
      </c>
      <c r="D378">
        <v>35.799999999999997</v>
      </c>
      <c r="E378">
        <v>45.5</v>
      </c>
      <c r="F378">
        <v>52.7</v>
      </c>
      <c r="G378">
        <v>133</v>
      </c>
      <c r="H378">
        <v>185</v>
      </c>
      <c r="I378">
        <v>339</v>
      </c>
      <c r="J378">
        <v>573</v>
      </c>
      <c r="K378">
        <v>287</v>
      </c>
      <c r="L378">
        <v>122</v>
      </c>
      <c r="M378">
        <v>60.1</v>
      </c>
      <c r="N378">
        <v>46.4</v>
      </c>
    </row>
    <row r="379" spans="2:14" x14ac:dyDescent="0.3">
      <c r="B379">
        <v>26</v>
      </c>
      <c r="C379">
        <v>47.9</v>
      </c>
      <c r="D379">
        <v>35.799999999999997</v>
      </c>
      <c r="E379">
        <v>45.1</v>
      </c>
      <c r="F379">
        <v>53.9</v>
      </c>
      <c r="G379">
        <v>129</v>
      </c>
      <c r="H379">
        <v>325</v>
      </c>
      <c r="I379">
        <v>417</v>
      </c>
      <c r="J379">
        <v>593</v>
      </c>
      <c r="K379">
        <v>278</v>
      </c>
      <c r="L379">
        <v>120</v>
      </c>
      <c r="M379">
        <v>58.9</v>
      </c>
      <c r="N379">
        <v>46.4</v>
      </c>
    </row>
    <row r="380" spans="2:14" x14ac:dyDescent="0.3">
      <c r="B380">
        <v>27</v>
      </c>
      <c r="C380">
        <v>46.7</v>
      </c>
      <c r="D380">
        <v>35.799999999999997</v>
      </c>
      <c r="E380">
        <v>44.3</v>
      </c>
      <c r="F380">
        <v>52.7</v>
      </c>
      <c r="G380">
        <v>123</v>
      </c>
      <c r="H380">
        <v>334</v>
      </c>
      <c r="I380">
        <v>490</v>
      </c>
      <c r="J380">
        <v>626</v>
      </c>
      <c r="K380">
        <v>260</v>
      </c>
      <c r="L380">
        <v>118</v>
      </c>
      <c r="M380">
        <v>57.7</v>
      </c>
      <c r="N380">
        <v>46.4</v>
      </c>
    </row>
    <row r="381" spans="2:14" x14ac:dyDescent="0.3">
      <c r="B381">
        <v>28</v>
      </c>
      <c r="C381">
        <v>46.7</v>
      </c>
      <c r="D381">
        <v>34.700000000000003</v>
      </c>
      <c r="E381">
        <v>44.3</v>
      </c>
      <c r="F381">
        <v>49.1</v>
      </c>
      <c r="G381">
        <v>148</v>
      </c>
      <c r="H381">
        <v>343</v>
      </c>
      <c r="I381">
        <v>519</v>
      </c>
      <c r="J381">
        <v>494</v>
      </c>
      <c r="K381">
        <v>247</v>
      </c>
      <c r="L381">
        <v>117</v>
      </c>
      <c r="M381">
        <v>56.4</v>
      </c>
      <c r="N381">
        <v>45.3</v>
      </c>
    </row>
    <row r="382" spans="2:14" x14ac:dyDescent="0.3">
      <c r="B382">
        <v>29</v>
      </c>
      <c r="C382">
        <v>45.5</v>
      </c>
      <c r="E382">
        <v>44.3</v>
      </c>
      <c r="F382">
        <v>47.9</v>
      </c>
      <c r="G382">
        <v>117</v>
      </c>
      <c r="H382">
        <v>351</v>
      </c>
      <c r="I382">
        <v>498</v>
      </c>
      <c r="J382">
        <v>529</v>
      </c>
      <c r="K382">
        <v>249</v>
      </c>
      <c r="L382">
        <v>115</v>
      </c>
      <c r="M382">
        <v>56.4</v>
      </c>
      <c r="N382">
        <v>45.3</v>
      </c>
    </row>
    <row r="383" spans="2:14" x14ac:dyDescent="0.3">
      <c r="B383">
        <v>30</v>
      </c>
      <c r="C383">
        <v>45.5</v>
      </c>
      <c r="E383">
        <v>42.8</v>
      </c>
      <c r="F383">
        <v>50.3</v>
      </c>
      <c r="G383">
        <v>103</v>
      </c>
      <c r="H383">
        <v>449</v>
      </c>
      <c r="I383">
        <v>575</v>
      </c>
      <c r="J383">
        <v>519</v>
      </c>
      <c r="K383">
        <v>234</v>
      </c>
      <c r="L383">
        <v>110</v>
      </c>
      <c r="M383">
        <v>55.2</v>
      </c>
      <c r="N383">
        <v>45.3</v>
      </c>
    </row>
    <row r="384" spans="2:14" x14ac:dyDescent="0.3">
      <c r="B384">
        <v>31</v>
      </c>
      <c r="C384">
        <v>45.5</v>
      </c>
      <c r="E384">
        <v>42.4</v>
      </c>
      <c r="G384">
        <v>101</v>
      </c>
      <c r="I384">
        <v>496</v>
      </c>
      <c r="J384">
        <v>524</v>
      </c>
      <c r="L384">
        <v>108</v>
      </c>
      <c r="N384">
        <v>44.2</v>
      </c>
    </row>
    <row r="386" spans="1:14" x14ac:dyDescent="0.3">
      <c r="A386">
        <v>1990</v>
      </c>
      <c r="B386">
        <v>1</v>
      </c>
      <c r="C386">
        <v>43.1</v>
      </c>
      <c r="D386">
        <v>34.299999999999997</v>
      </c>
      <c r="E386">
        <v>32.5</v>
      </c>
      <c r="F386">
        <v>52.9</v>
      </c>
      <c r="G386">
        <v>69.3</v>
      </c>
      <c r="H386">
        <v>337</v>
      </c>
      <c r="I386">
        <v>352</v>
      </c>
      <c r="J386">
        <v>595</v>
      </c>
      <c r="K386">
        <v>394</v>
      </c>
      <c r="L386">
        <v>301</v>
      </c>
      <c r="M386">
        <v>124</v>
      </c>
      <c r="N386">
        <v>60.9</v>
      </c>
    </row>
    <row r="387" spans="1:14" x14ac:dyDescent="0.3">
      <c r="B387">
        <v>2</v>
      </c>
      <c r="C387">
        <v>43.1</v>
      </c>
      <c r="D387">
        <v>33.299999999999997</v>
      </c>
      <c r="E387">
        <v>31.6</v>
      </c>
      <c r="F387">
        <v>50.7</v>
      </c>
      <c r="G387">
        <v>72.8</v>
      </c>
      <c r="H387">
        <v>219</v>
      </c>
      <c r="I387">
        <v>372</v>
      </c>
      <c r="J387">
        <v>596</v>
      </c>
      <c r="K387">
        <v>485</v>
      </c>
      <c r="L387">
        <v>287</v>
      </c>
      <c r="M387">
        <v>122</v>
      </c>
      <c r="N387">
        <v>60.1</v>
      </c>
    </row>
    <row r="388" spans="1:14" x14ac:dyDescent="0.3">
      <c r="B388">
        <v>3</v>
      </c>
      <c r="C388">
        <v>43.1</v>
      </c>
      <c r="D388">
        <v>33.299999999999997</v>
      </c>
      <c r="E388">
        <v>31.6</v>
      </c>
      <c r="F388">
        <v>49.6</v>
      </c>
      <c r="G388">
        <v>68.8</v>
      </c>
      <c r="H388">
        <v>256</v>
      </c>
      <c r="I388">
        <v>312</v>
      </c>
      <c r="J388">
        <v>475</v>
      </c>
      <c r="K388">
        <v>459</v>
      </c>
      <c r="L388">
        <v>278</v>
      </c>
      <c r="M388">
        <v>122</v>
      </c>
      <c r="N388">
        <v>60.1</v>
      </c>
    </row>
    <row r="389" spans="1:14" x14ac:dyDescent="0.3">
      <c r="B389">
        <v>4</v>
      </c>
      <c r="C389">
        <v>42.1</v>
      </c>
      <c r="D389">
        <v>33.299999999999997</v>
      </c>
      <c r="E389">
        <v>31.6</v>
      </c>
      <c r="F389">
        <v>49.3</v>
      </c>
      <c r="G389">
        <v>62.9</v>
      </c>
      <c r="H389">
        <v>257</v>
      </c>
      <c r="I389">
        <v>280</v>
      </c>
      <c r="J389">
        <v>394</v>
      </c>
      <c r="K389">
        <v>471</v>
      </c>
      <c r="L389">
        <v>273</v>
      </c>
      <c r="M389">
        <v>120</v>
      </c>
      <c r="N389">
        <v>60.1</v>
      </c>
    </row>
    <row r="390" spans="1:14" x14ac:dyDescent="0.3">
      <c r="B390">
        <v>5</v>
      </c>
      <c r="C390">
        <v>42.1</v>
      </c>
      <c r="D390">
        <v>30.5</v>
      </c>
      <c r="E390">
        <v>31.6</v>
      </c>
      <c r="F390">
        <v>47.4</v>
      </c>
      <c r="G390">
        <v>60.1</v>
      </c>
      <c r="H390">
        <v>230</v>
      </c>
      <c r="I390">
        <v>337</v>
      </c>
      <c r="J390">
        <v>404</v>
      </c>
      <c r="K390">
        <v>496</v>
      </c>
      <c r="L390">
        <v>255</v>
      </c>
      <c r="M390">
        <v>119</v>
      </c>
      <c r="N390">
        <v>60.1</v>
      </c>
    </row>
    <row r="391" spans="1:14" x14ac:dyDescent="0.3">
      <c r="B391">
        <v>6</v>
      </c>
      <c r="C391">
        <v>41.1</v>
      </c>
      <c r="D391">
        <v>32.5</v>
      </c>
      <c r="E391">
        <v>32.5</v>
      </c>
      <c r="F391">
        <v>46.4</v>
      </c>
      <c r="G391">
        <v>71.5</v>
      </c>
      <c r="H391">
        <v>214</v>
      </c>
      <c r="I391">
        <v>351</v>
      </c>
      <c r="J391">
        <v>456</v>
      </c>
      <c r="K391">
        <v>539</v>
      </c>
      <c r="L391">
        <v>245</v>
      </c>
      <c r="M391">
        <v>117</v>
      </c>
      <c r="N391">
        <v>60.1</v>
      </c>
    </row>
    <row r="392" spans="1:14" x14ac:dyDescent="0.3">
      <c r="B392">
        <v>7</v>
      </c>
      <c r="C392">
        <v>41.1</v>
      </c>
      <c r="D392">
        <v>32.5</v>
      </c>
      <c r="E392">
        <v>32.5</v>
      </c>
      <c r="F392">
        <v>45.6</v>
      </c>
      <c r="G392">
        <v>81.400000000000006</v>
      </c>
      <c r="H392">
        <v>216</v>
      </c>
      <c r="I392">
        <v>499</v>
      </c>
      <c r="J392">
        <v>485</v>
      </c>
      <c r="K392">
        <v>561</v>
      </c>
      <c r="L392">
        <v>235</v>
      </c>
      <c r="M392">
        <v>111</v>
      </c>
      <c r="N392">
        <v>60.1</v>
      </c>
    </row>
    <row r="393" spans="1:14" x14ac:dyDescent="0.3">
      <c r="B393">
        <v>8</v>
      </c>
      <c r="C393">
        <v>40.1</v>
      </c>
      <c r="D393">
        <v>32.5</v>
      </c>
      <c r="E393">
        <v>31.6</v>
      </c>
      <c r="F393">
        <v>61.7</v>
      </c>
      <c r="G393">
        <v>121</v>
      </c>
      <c r="H393">
        <v>221</v>
      </c>
      <c r="I393">
        <v>524</v>
      </c>
      <c r="J393">
        <v>745</v>
      </c>
      <c r="K393">
        <v>567</v>
      </c>
      <c r="L393">
        <v>226</v>
      </c>
      <c r="M393">
        <v>107</v>
      </c>
      <c r="N393">
        <v>58.9</v>
      </c>
    </row>
    <row r="394" spans="1:14" x14ac:dyDescent="0.3">
      <c r="B394">
        <v>9</v>
      </c>
      <c r="C394">
        <v>40.1</v>
      </c>
      <c r="D394">
        <v>32.5</v>
      </c>
      <c r="E394">
        <v>31.6</v>
      </c>
      <c r="F394">
        <v>60.1</v>
      </c>
      <c r="G394">
        <v>157</v>
      </c>
      <c r="H394">
        <v>237</v>
      </c>
      <c r="I394">
        <v>862</v>
      </c>
      <c r="J394">
        <v>730</v>
      </c>
      <c r="K394">
        <v>524</v>
      </c>
      <c r="L394">
        <v>193</v>
      </c>
      <c r="M394">
        <v>103</v>
      </c>
      <c r="N394">
        <v>58.9</v>
      </c>
    </row>
    <row r="395" spans="1:14" x14ac:dyDescent="0.3">
      <c r="B395">
        <v>10</v>
      </c>
      <c r="C395">
        <v>40.1</v>
      </c>
      <c r="D395">
        <v>32.5</v>
      </c>
      <c r="E395">
        <v>30.8</v>
      </c>
      <c r="F395">
        <v>52.9</v>
      </c>
      <c r="G395">
        <v>171</v>
      </c>
      <c r="H395">
        <v>213</v>
      </c>
      <c r="I395">
        <v>732</v>
      </c>
      <c r="J395">
        <v>762</v>
      </c>
      <c r="K395">
        <v>406</v>
      </c>
      <c r="L395">
        <v>179</v>
      </c>
      <c r="M395">
        <v>99.7</v>
      </c>
      <c r="N395">
        <v>57.7</v>
      </c>
    </row>
    <row r="396" spans="1:14" x14ac:dyDescent="0.3">
      <c r="B396">
        <v>11</v>
      </c>
      <c r="C396">
        <v>39.200000000000003</v>
      </c>
      <c r="D396">
        <v>32.5</v>
      </c>
      <c r="E396">
        <v>30.8</v>
      </c>
      <c r="F396">
        <v>74.2</v>
      </c>
      <c r="G396">
        <v>168</v>
      </c>
      <c r="H396">
        <v>221</v>
      </c>
      <c r="I396">
        <v>729</v>
      </c>
      <c r="J396">
        <v>768</v>
      </c>
      <c r="K396">
        <v>342</v>
      </c>
      <c r="L396">
        <v>170</v>
      </c>
      <c r="M396">
        <v>97.1</v>
      </c>
      <c r="N396">
        <v>57.7</v>
      </c>
    </row>
    <row r="397" spans="1:14" x14ac:dyDescent="0.3">
      <c r="B397">
        <v>12</v>
      </c>
      <c r="C397">
        <v>39.200000000000003</v>
      </c>
      <c r="D397">
        <v>32.5</v>
      </c>
      <c r="E397">
        <v>30.8</v>
      </c>
      <c r="F397">
        <v>75.5</v>
      </c>
      <c r="G397">
        <v>170</v>
      </c>
      <c r="H397">
        <v>219</v>
      </c>
      <c r="I397">
        <v>717</v>
      </c>
      <c r="J397">
        <v>797</v>
      </c>
      <c r="K397">
        <v>336</v>
      </c>
      <c r="L397">
        <v>166</v>
      </c>
      <c r="M397">
        <v>92.5</v>
      </c>
      <c r="N397">
        <v>56.4</v>
      </c>
    </row>
    <row r="398" spans="1:14" x14ac:dyDescent="0.3">
      <c r="B398">
        <v>13</v>
      </c>
      <c r="C398">
        <v>39.200000000000003</v>
      </c>
      <c r="D398">
        <v>32.5</v>
      </c>
      <c r="E398">
        <v>29.9</v>
      </c>
      <c r="F398">
        <v>76.8</v>
      </c>
      <c r="G398">
        <v>134</v>
      </c>
      <c r="H398">
        <v>206</v>
      </c>
      <c r="I398">
        <v>712</v>
      </c>
      <c r="J398">
        <v>862</v>
      </c>
      <c r="K398">
        <v>353</v>
      </c>
      <c r="L398">
        <v>159</v>
      </c>
      <c r="M398">
        <v>88.2</v>
      </c>
      <c r="N398">
        <v>55.2</v>
      </c>
    </row>
    <row r="399" spans="1:14" x14ac:dyDescent="0.3">
      <c r="B399">
        <v>14</v>
      </c>
      <c r="C399">
        <v>39.200000000000003</v>
      </c>
      <c r="D399">
        <v>34</v>
      </c>
      <c r="E399">
        <v>35.299999999999997</v>
      </c>
      <c r="F399">
        <v>72.8</v>
      </c>
      <c r="G399">
        <v>202</v>
      </c>
      <c r="H399">
        <v>233</v>
      </c>
      <c r="I399">
        <v>557</v>
      </c>
      <c r="J399">
        <v>751</v>
      </c>
      <c r="K399">
        <v>490</v>
      </c>
      <c r="L399">
        <v>153</v>
      </c>
      <c r="M399">
        <v>83.8</v>
      </c>
      <c r="N399">
        <v>54</v>
      </c>
    </row>
    <row r="400" spans="1:14" x14ac:dyDescent="0.3">
      <c r="B400">
        <v>15</v>
      </c>
      <c r="C400">
        <v>39.200000000000003</v>
      </c>
      <c r="D400">
        <v>32.5</v>
      </c>
      <c r="E400">
        <v>35.299999999999997</v>
      </c>
      <c r="F400">
        <v>74.2</v>
      </c>
      <c r="G400">
        <v>278</v>
      </c>
      <c r="H400">
        <v>240</v>
      </c>
      <c r="I400">
        <v>562</v>
      </c>
      <c r="J400">
        <v>818</v>
      </c>
      <c r="K400">
        <v>501</v>
      </c>
      <c r="L400">
        <v>145</v>
      </c>
      <c r="M400">
        <v>80</v>
      </c>
      <c r="N400">
        <v>52.9</v>
      </c>
    </row>
    <row r="401" spans="2:14" x14ac:dyDescent="0.3">
      <c r="B401">
        <v>16</v>
      </c>
      <c r="C401">
        <v>39.200000000000003</v>
      </c>
      <c r="D401">
        <v>32.5</v>
      </c>
      <c r="E401">
        <v>38.700000000000003</v>
      </c>
      <c r="F401">
        <v>82.4</v>
      </c>
      <c r="G401">
        <v>202</v>
      </c>
      <c r="H401">
        <v>245</v>
      </c>
      <c r="I401">
        <v>576</v>
      </c>
      <c r="J401">
        <v>793</v>
      </c>
      <c r="K401">
        <v>489</v>
      </c>
      <c r="L401">
        <v>146</v>
      </c>
      <c r="M401">
        <v>77.3</v>
      </c>
      <c r="N401">
        <v>51.8</v>
      </c>
    </row>
    <row r="402" spans="2:14" x14ac:dyDescent="0.3">
      <c r="B402">
        <v>17</v>
      </c>
      <c r="C402">
        <v>39.200000000000003</v>
      </c>
      <c r="D402">
        <v>31.6</v>
      </c>
      <c r="E402">
        <v>52.4</v>
      </c>
      <c r="F402">
        <v>82.9</v>
      </c>
      <c r="G402">
        <v>256</v>
      </c>
      <c r="H402">
        <v>262</v>
      </c>
      <c r="I402">
        <v>554</v>
      </c>
      <c r="J402">
        <v>737</v>
      </c>
      <c r="K402">
        <v>344</v>
      </c>
      <c r="L402">
        <v>134</v>
      </c>
      <c r="M402">
        <v>75.5</v>
      </c>
      <c r="N402">
        <v>50.7</v>
      </c>
    </row>
    <row r="403" spans="2:14" x14ac:dyDescent="0.3">
      <c r="B403">
        <v>18</v>
      </c>
      <c r="C403">
        <v>39.200000000000003</v>
      </c>
      <c r="D403">
        <v>31.6</v>
      </c>
      <c r="E403">
        <v>54.1</v>
      </c>
      <c r="F403">
        <v>83.8</v>
      </c>
      <c r="G403">
        <v>237</v>
      </c>
      <c r="H403">
        <v>284</v>
      </c>
      <c r="I403">
        <v>750</v>
      </c>
      <c r="J403">
        <v>685</v>
      </c>
      <c r="K403">
        <v>353</v>
      </c>
      <c r="L403">
        <v>148</v>
      </c>
      <c r="M403">
        <v>74.2</v>
      </c>
      <c r="N403">
        <v>49.6</v>
      </c>
    </row>
    <row r="404" spans="2:14" x14ac:dyDescent="0.3">
      <c r="B404">
        <v>19</v>
      </c>
      <c r="C404">
        <v>38.200000000000003</v>
      </c>
      <c r="D404">
        <v>35.299999999999997</v>
      </c>
      <c r="E404">
        <v>52.4</v>
      </c>
      <c r="F404">
        <v>88.2</v>
      </c>
      <c r="G404">
        <v>213</v>
      </c>
      <c r="H404">
        <v>261</v>
      </c>
      <c r="I404">
        <v>724</v>
      </c>
      <c r="J404">
        <v>654</v>
      </c>
      <c r="K404">
        <v>331</v>
      </c>
      <c r="L404">
        <v>144</v>
      </c>
      <c r="M404">
        <v>74.2</v>
      </c>
      <c r="N404">
        <v>49.6</v>
      </c>
    </row>
    <row r="405" spans="2:14" x14ac:dyDescent="0.3">
      <c r="B405">
        <v>20</v>
      </c>
      <c r="C405">
        <v>38.200000000000003</v>
      </c>
      <c r="D405">
        <v>33.299999999999997</v>
      </c>
      <c r="E405">
        <v>48</v>
      </c>
      <c r="F405">
        <v>85.3</v>
      </c>
      <c r="G405">
        <v>211</v>
      </c>
      <c r="H405">
        <v>280</v>
      </c>
      <c r="I405">
        <v>608</v>
      </c>
      <c r="J405">
        <v>642</v>
      </c>
      <c r="K405">
        <v>327</v>
      </c>
      <c r="L405">
        <v>141</v>
      </c>
      <c r="M405">
        <v>72.8</v>
      </c>
      <c r="N405">
        <v>49.6</v>
      </c>
    </row>
    <row r="406" spans="2:14" x14ac:dyDescent="0.3">
      <c r="B406">
        <v>21</v>
      </c>
      <c r="C406">
        <v>38.200000000000003</v>
      </c>
      <c r="D406">
        <v>32.5</v>
      </c>
      <c r="E406">
        <v>49.1</v>
      </c>
      <c r="F406">
        <v>76.8</v>
      </c>
      <c r="G406">
        <v>203</v>
      </c>
      <c r="H406">
        <v>292</v>
      </c>
      <c r="I406">
        <v>601</v>
      </c>
      <c r="J406">
        <v>609</v>
      </c>
      <c r="K406">
        <v>375</v>
      </c>
      <c r="L406">
        <v>139</v>
      </c>
      <c r="M406">
        <v>72.8</v>
      </c>
      <c r="N406">
        <v>48.5</v>
      </c>
    </row>
    <row r="407" spans="2:14" x14ac:dyDescent="0.3">
      <c r="B407">
        <v>22</v>
      </c>
      <c r="C407">
        <v>37.200000000000003</v>
      </c>
      <c r="D407">
        <v>32.5</v>
      </c>
      <c r="E407">
        <v>42.6</v>
      </c>
      <c r="F407">
        <v>74.599999999999994</v>
      </c>
      <c r="G407">
        <v>194</v>
      </c>
      <c r="H407">
        <v>336</v>
      </c>
      <c r="I407">
        <v>558</v>
      </c>
      <c r="J407">
        <v>623</v>
      </c>
      <c r="K407">
        <v>372</v>
      </c>
      <c r="L407">
        <v>137</v>
      </c>
      <c r="M407">
        <v>71.5</v>
      </c>
      <c r="N407">
        <v>48.5</v>
      </c>
    </row>
    <row r="408" spans="2:14" x14ac:dyDescent="0.3">
      <c r="B408">
        <v>23</v>
      </c>
      <c r="C408">
        <v>37.200000000000003</v>
      </c>
      <c r="D408">
        <v>32.5</v>
      </c>
      <c r="E408">
        <v>63.1</v>
      </c>
      <c r="F408">
        <v>80.900000000000006</v>
      </c>
      <c r="G408">
        <v>192</v>
      </c>
      <c r="H408">
        <v>352</v>
      </c>
      <c r="I408">
        <v>530</v>
      </c>
      <c r="J408">
        <v>612</v>
      </c>
      <c r="K408">
        <v>388</v>
      </c>
      <c r="L408">
        <v>135</v>
      </c>
      <c r="M408">
        <v>70.599999999999994</v>
      </c>
      <c r="N408">
        <v>48.5</v>
      </c>
    </row>
    <row r="409" spans="2:14" x14ac:dyDescent="0.3">
      <c r="B409">
        <v>24</v>
      </c>
      <c r="C409">
        <v>36.200000000000003</v>
      </c>
      <c r="D409">
        <v>32.5</v>
      </c>
      <c r="E409">
        <v>69.5</v>
      </c>
      <c r="F409">
        <v>97.7</v>
      </c>
      <c r="G409">
        <v>145</v>
      </c>
      <c r="H409">
        <v>271</v>
      </c>
      <c r="I409">
        <v>564</v>
      </c>
      <c r="J409">
        <v>600</v>
      </c>
      <c r="K409">
        <v>395</v>
      </c>
      <c r="L409">
        <v>134</v>
      </c>
      <c r="M409">
        <v>70.2</v>
      </c>
      <c r="N409">
        <v>48.5</v>
      </c>
    </row>
    <row r="410" spans="2:14" x14ac:dyDescent="0.3">
      <c r="B410">
        <v>25</v>
      </c>
      <c r="C410">
        <v>36.200000000000003</v>
      </c>
      <c r="D410">
        <v>32.5</v>
      </c>
      <c r="E410">
        <v>71.900000000000006</v>
      </c>
      <c r="F410">
        <v>115</v>
      </c>
      <c r="G410">
        <v>153</v>
      </c>
      <c r="H410">
        <v>260</v>
      </c>
      <c r="I410">
        <v>555</v>
      </c>
      <c r="J410">
        <v>462</v>
      </c>
      <c r="K410">
        <v>490</v>
      </c>
      <c r="L410">
        <v>134</v>
      </c>
      <c r="M410">
        <v>70.2</v>
      </c>
      <c r="N410">
        <v>48.5</v>
      </c>
    </row>
    <row r="411" spans="2:14" x14ac:dyDescent="0.3">
      <c r="B411">
        <v>26</v>
      </c>
      <c r="C411">
        <v>36.200000000000003</v>
      </c>
      <c r="D411">
        <v>32.5</v>
      </c>
      <c r="E411">
        <v>59.3</v>
      </c>
      <c r="F411">
        <v>70.2</v>
      </c>
      <c r="G411">
        <v>143</v>
      </c>
      <c r="H411">
        <v>282</v>
      </c>
      <c r="I411">
        <v>563</v>
      </c>
      <c r="J411">
        <v>456</v>
      </c>
      <c r="K411">
        <v>485</v>
      </c>
      <c r="L411">
        <v>132</v>
      </c>
      <c r="M411">
        <v>68.8</v>
      </c>
      <c r="N411">
        <v>47.5</v>
      </c>
    </row>
    <row r="412" spans="2:14" x14ac:dyDescent="0.3">
      <c r="B412">
        <v>27</v>
      </c>
      <c r="C412">
        <v>35.299999999999997</v>
      </c>
      <c r="D412">
        <v>32.5</v>
      </c>
      <c r="E412">
        <v>48.9</v>
      </c>
      <c r="F412">
        <v>64.900000000000006</v>
      </c>
      <c r="G412">
        <v>146</v>
      </c>
      <c r="H412">
        <v>292</v>
      </c>
      <c r="I412">
        <v>602</v>
      </c>
      <c r="J412">
        <v>452</v>
      </c>
      <c r="K412">
        <v>462</v>
      </c>
      <c r="L412">
        <v>130</v>
      </c>
      <c r="M412">
        <v>67</v>
      </c>
      <c r="N412">
        <v>47.5</v>
      </c>
    </row>
    <row r="413" spans="2:14" x14ac:dyDescent="0.3">
      <c r="B413">
        <v>28</v>
      </c>
      <c r="C413">
        <v>35.299999999999997</v>
      </c>
      <c r="D413">
        <v>32.5</v>
      </c>
      <c r="E413">
        <v>48.9</v>
      </c>
      <c r="F413">
        <v>58.9</v>
      </c>
      <c r="G413">
        <v>151</v>
      </c>
      <c r="H413">
        <v>309</v>
      </c>
      <c r="I413">
        <v>601</v>
      </c>
      <c r="J413">
        <v>461</v>
      </c>
      <c r="K413">
        <v>333</v>
      </c>
      <c r="L413">
        <v>128</v>
      </c>
      <c r="M413">
        <v>64.900000000000006</v>
      </c>
      <c r="N413">
        <v>47.5</v>
      </c>
    </row>
    <row r="414" spans="2:14" x14ac:dyDescent="0.3">
      <c r="B414">
        <v>29</v>
      </c>
      <c r="C414">
        <v>35.299999999999997</v>
      </c>
      <c r="E414">
        <v>51.8</v>
      </c>
      <c r="F414">
        <v>58.5</v>
      </c>
      <c r="G414">
        <v>210</v>
      </c>
      <c r="H414">
        <v>317</v>
      </c>
      <c r="I414">
        <v>566</v>
      </c>
      <c r="J414">
        <v>467</v>
      </c>
      <c r="K414">
        <v>322</v>
      </c>
      <c r="L414">
        <v>125</v>
      </c>
      <c r="M414">
        <v>63.7</v>
      </c>
      <c r="N414">
        <v>46.4</v>
      </c>
    </row>
    <row r="415" spans="2:14" x14ac:dyDescent="0.3">
      <c r="B415">
        <v>30</v>
      </c>
      <c r="C415">
        <v>34.299999999999997</v>
      </c>
      <c r="E415">
        <v>59.3</v>
      </c>
      <c r="F415">
        <v>63.7</v>
      </c>
      <c r="G415">
        <v>199</v>
      </c>
      <c r="H415">
        <v>322</v>
      </c>
      <c r="I415">
        <v>608</v>
      </c>
      <c r="J415">
        <v>469</v>
      </c>
      <c r="K415">
        <v>309</v>
      </c>
      <c r="L415">
        <v>124</v>
      </c>
      <c r="M415">
        <v>62.5</v>
      </c>
      <c r="N415">
        <v>46.4</v>
      </c>
    </row>
    <row r="416" spans="2:14" x14ac:dyDescent="0.3">
      <c r="B416">
        <v>31</v>
      </c>
      <c r="C416">
        <v>34.299999999999997</v>
      </c>
      <c r="E416">
        <v>55.1</v>
      </c>
      <c r="G416">
        <v>235</v>
      </c>
      <c r="I416">
        <v>623</v>
      </c>
      <c r="J416">
        <v>464</v>
      </c>
      <c r="L416">
        <v>124</v>
      </c>
      <c r="N416">
        <v>50.7</v>
      </c>
    </row>
    <row r="418" spans="1:14" x14ac:dyDescent="0.3">
      <c r="A418">
        <v>1991</v>
      </c>
      <c r="B418">
        <v>1</v>
      </c>
      <c r="C418">
        <v>52.2</v>
      </c>
      <c r="D418">
        <v>34.299999999999997</v>
      </c>
      <c r="E418">
        <v>29.6</v>
      </c>
      <c r="F418">
        <v>62.5</v>
      </c>
      <c r="G418">
        <v>155</v>
      </c>
      <c r="H418">
        <v>114</v>
      </c>
      <c r="I418">
        <v>340</v>
      </c>
      <c r="J418">
        <v>466</v>
      </c>
      <c r="K418">
        <v>595</v>
      </c>
      <c r="L418">
        <v>202</v>
      </c>
      <c r="M418">
        <v>86.6</v>
      </c>
      <c r="N418">
        <v>63.5</v>
      </c>
    </row>
    <row r="419" spans="1:14" x14ac:dyDescent="0.3">
      <c r="B419">
        <v>2</v>
      </c>
      <c r="C419">
        <v>49.6</v>
      </c>
      <c r="D419">
        <v>34.299999999999997</v>
      </c>
      <c r="E419">
        <v>29.9</v>
      </c>
      <c r="F419">
        <v>68.8</v>
      </c>
      <c r="G419">
        <v>94</v>
      </c>
      <c r="H419">
        <v>99.7</v>
      </c>
      <c r="I419">
        <v>285</v>
      </c>
      <c r="J419">
        <v>491</v>
      </c>
      <c r="K419">
        <v>429</v>
      </c>
      <c r="L419">
        <v>198</v>
      </c>
      <c r="M419">
        <v>85.3</v>
      </c>
      <c r="N419">
        <v>63.5</v>
      </c>
    </row>
    <row r="420" spans="1:14" x14ac:dyDescent="0.3">
      <c r="B420">
        <v>3</v>
      </c>
      <c r="C420">
        <v>48.9</v>
      </c>
      <c r="D420">
        <v>34.299999999999997</v>
      </c>
      <c r="E420">
        <v>30.8</v>
      </c>
      <c r="F420">
        <v>74.2</v>
      </c>
      <c r="G420">
        <v>85.8</v>
      </c>
      <c r="H420">
        <v>138</v>
      </c>
      <c r="I420">
        <v>260</v>
      </c>
      <c r="J420">
        <v>566</v>
      </c>
      <c r="K420">
        <v>506</v>
      </c>
      <c r="L420">
        <v>196</v>
      </c>
      <c r="M420">
        <v>84.4</v>
      </c>
      <c r="N420">
        <v>62.4</v>
      </c>
    </row>
    <row r="421" spans="1:14" x14ac:dyDescent="0.3">
      <c r="B421">
        <v>4</v>
      </c>
      <c r="C421">
        <v>47.5</v>
      </c>
      <c r="D421">
        <v>46.4</v>
      </c>
      <c r="E421">
        <v>31.6</v>
      </c>
      <c r="F421">
        <v>53.7</v>
      </c>
      <c r="G421">
        <v>97.7</v>
      </c>
      <c r="H421">
        <v>138</v>
      </c>
      <c r="I421">
        <v>271</v>
      </c>
      <c r="J421">
        <v>575</v>
      </c>
      <c r="K421">
        <v>475</v>
      </c>
      <c r="L421">
        <v>169</v>
      </c>
      <c r="M421">
        <v>84.4</v>
      </c>
      <c r="N421">
        <v>62.4</v>
      </c>
    </row>
    <row r="422" spans="1:14" x14ac:dyDescent="0.3">
      <c r="B422">
        <v>5</v>
      </c>
      <c r="C422">
        <v>46.4</v>
      </c>
      <c r="D422">
        <v>44.2</v>
      </c>
      <c r="E422">
        <v>31.6</v>
      </c>
      <c r="F422">
        <v>52.9</v>
      </c>
      <c r="G422">
        <v>103</v>
      </c>
      <c r="H422">
        <v>151</v>
      </c>
      <c r="I422">
        <v>295</v>
      </c>
      <c r="J422">
        <v>502</v>
      </c>
      <c r="K422">
        <v>456</v>
      </c>
      <c r="L422">
        <v>165</v>
      </c>
      <c r="M422">
        <v>82.6</v>
      </c>
      <c r="N422">
        <v>61.3</v>
      </c>
    </row>
    <row r="423" spans="1:14" x14ac:dyDescent="0.3">
      <c r="B423">
        <v>6</v>
      </c>
      <c r="C423">
        <v>45.3</v>
      </c>
      <c r="D423">
        <v>41.4</v>
      </c>
      <c r="E423">
        <v>47.5</v>
      </c>
      <c r="F423">
        <v>52.9</v>
      </c>
      <c r="G423">
        <v>120</v>
      </c>
      <c r="H423">
        <v>146</v>
      </c>
      <c r="I423">
        <v>267</v>
      </c>
      <c r="J423">
        <v>587</v>
      </c>
      <c r="K423">
        <v>488</v>
      </c>
      <c r="L423">
        <v>161</v>
      </c>
      <c r="M423">
        <v>80</v>
      </c>
      <c r="N423">
        <v>61.3</v>
      </c>
    </row>
    <row r="424" spans="1:14" x14ac:dyDescent="0.3">
      <c r="B424">
        <v>7</v>
      </c>
      <c r="C424">
        <v>44.2</v>
      </c>
      <c r="D424">
        <v>40.1</v>
      </c>
      <c r="E424">
        <v>45.3</v>
      </c>
      <c r="F424">
        <v>53.7</v>
      </c>
      <c r="G424">
        <v>122</v>
      </c>
      <c r="H424">
        <v>214</v>
      </c>
      <c r="I424">
        <v>266</v>
      </c>
      <c r="J424">
        <v>570</v>
      </c>
      <c r="K424">
        <v>569</v>
      </c>
      <c r="L424">
        <v>158</v>
      </c>
      <c r="M424">
        <v>78.7</v>
      </c>
      <c r="N424">
        <v>61.3</v>
      </c>
    </row>
    <row r="425" spans="1:14" x14ac:dyDescent="0.3">
      <c r="B425">
        <v>8</v>
      </c>
      <c r="C425">
        <v>44.2</v>
      </c>
      <c r="D425">
        <v>39.200000000000003</v>
      </c>
      <c r="E425">
        <v>38.799999999999997</v>
      </c>
      <c r="F425">
        <v>54.1</v>
      </c>
      <c r="G425">
        <v>138</v>
      </c>
      <c r="H425">
        <v>242</v>
      </c>
      <c r="I425">
        <v>247</v>
      </c>
      <c r="J425">
        <v>579</v>
      </c>
      <c r="K425">
        <v>533</v>
      </c>
      <c r="L425">
        <v>154</v>
      </c>
      <c r="M425">
        <v>77.900000000000006</v>
      </c>
      <c r="N425">
        <v>60.1</v>
      </c>
    </row>
    <row r="426" spans="1:14" x14ac:dyDescent="0.3">
      <c r="B426">
        <v>9</v>
      </c>
      <c r="C426">
        <v>44.2</v>
      </c>
      <c r="D426">
        <v>39.200000000000003</v>
      </c>
      <c r="E426">
        <v>37.9</v>
      </c>
      <c r="F426">
        <v>58.9</v>
      </c>
      <c r="G426">
        <v>138</v>
      </c>
      <c r="H426">
        <v>241</v>
      </c>
      <c r="I426">
        <v>242</v>
      </c>
      <c r="J426">
        <v>635</v>
      </c>
      <c r="K426">
        <v>506</v>
      </c>
      <c r="L426">
        <v>149</v>
      </c>
      <c r="M426">
        <v>77.099999999999994</v>
      </c>
      <c r="N426">
        <v>59</v>
      </c>
    </row>
    <row r="427" spans="1:14" x14ac:dyDescent="0.3">
      <c r="B427">
        <v>10</v>
      </c>
      <c r="C427">
        <v>43.1</v>
      </c>
      <c r="D427">
        <v>39.200000000000003</v>
      </c>
      <c r="E427">
        <v>36.9</v>
      </c>
      <c r="F427">
        <v>58.5</v>
      </c>
      <c r="G427">
        <v>148</v>
      </c>
      <c r="H427">
        <v>214</v>
      </c>
      <c r="I427">
        <v>241</v>
      </c>
      <c r="J427">
        <v>601</v>
      </c>
      <c r="K427">
        <v>437</v>
      </c>
      <c r="L427">
        <v>144</v>
      </c>
      <c r="M427">
        <v>76.7</v>
      </c>
      <c r="N427">
        <v>58.2</v>
      </c>
    </row>
    <row r="428" spans="1:14" x14ac:dyDescent="0.3">
      <c r="B428">
        <v>11</v>
      </c>
      <c r="C428">
        <v>42.1</v>
      </c>
      <c r="D428">
        <v>38.200000000000003</v>
      </c>
      <c r="E428">
        <v>35.6</v>
      </c>
      <c r="F428">
        <v>55.2</v>
      </c>
      <c r="G428">
        <v>166</v>
      </c>
      <c r="H428">
        <v>274</v>
      </c>
      <c r="I428">
        <v>229</v>
      </c>
      <c r="J428">
        <v>587</v>
      </c>
      <c r="K428">
        <v>425</v>
      </c>
      <c r="L428">
        <v>134</v>
      </c>
      <c r="M428">
        <v>75.400000000000006</v>
      </c>
      <c r="N428">
        <v>57.5</v>
      </c>
    </row>
    <row r="429" spans="1:14" x14ac:dyDescent="0.3">
      <c r="B429">
        <v>12</v>
      </c>
      <c r="C429">
        <v>41.1</v>
      </c>
      <c r="D429">
        <v>38.200000000000003</v>
      </c>
      <c r="E429">
        <v>34.6</v>
      </c>
      <c r="F429">
        <v>55.2</v>
      </c>
      <c r="G429">
        <v>174</v>
      </c>
      <c r="H429">
        <v>386</v>
      </c>
      <c r="I429">
        <v>280</v>
      </c>
      <c r="J429">
        <v>557</v>
      </c>
      <c r="K429">
        <v>425</v>
      </c>
      <c r="L429">
        <v>127</v>
      </c>
      <c r="M429">
        <v>75.400000000000006</v>
      </c>
      <c r="N429">
        <v>56.7</v>
      </c>
    </row>
    <row r="430" spans="1:14" x14ac:dyDescent="0.3">
      <c r="B430">
        <v>13</v>
      </c>
      <c r="C430">
        <v>41.1</v>
      </c>
      <c r="D430">
        <v>37.200000000000003</v>
      </c>
      <c r="E430">
        <v>35.299999999999997</v>
      </c>
      <c r="F430">
        <v>54.5</v>
      </c>
      <c r="G430">
        <v>124</v>
      </c>
      <c r="H430">
        <v>298</v>
      </c>
      <c r="I430">
        <v>266</v>
      </c>
      <c r="J430">
        <v>457</v>
      </c>
      <c r="K430">
        <v>375</v>
      </c>
      <c r="L430">
        <v>127</v>
      </c>
      <c r="M430">
        <v>75.400000000000006</v>
      </c>
      <c r="N430">
        <v>56.1</v>
      </c>
    </row>
    <row r="431" spans="1:14" x14ac:dyDescent="0.3">
      <c r="B431">
        <v>14</v>
      </c>
      <c r="C431">
        <v>41.1</v>
      </c>
      <c r="D431">
        <v>37.200000000000003</v>
      </c>
      <c r="E431">
        <v>35.299999999999997</v>
      </c>
      <c r="F431">
        <v>53.7</v>
      </c>
      <c r="G431">
        <v>125</v>
      </c>
      <c r="H431">
        <v>319</v>
      </c>
      <c r="I431">
        <v>234</v>
      </c>
      <c r="J431">
        <v>426</v>
      </c>
      <c r="K431">
        <v>375</v>
      </c>
      <c r="L431">
        <v>123</v>
      </c>
      <c r="M431">
        <v>75.400000000000006</v>
      </c>
      <c r="N431">
        <v>55.7</v>
      </c>
    </row>
    <row r="432" spans="1:14" x14ac:dyDescent="0.3">
      <c r="B432">
        <v>15</v>
      </c>
      <c r="C432">
        <v>37.200000000000003</v>
      </c>
      <c r="D432">
        <v>36.200000000000003</v>
      </c>
      <c r="E432">
        <v>35.6</v>
      </c>
      <c r="F432">
        <v>51.8</v>
      </c>
      <c r="G432">
        <v>153</v>
      </c>
      <c r="H432">
        <v>277</v>
      </c>
      <c r="I432">
        <v>262</v>
      </c>
      <c r="J432">
        <v>497</v>
      </c>
      <c r="K432">
        <v>378</v>
      </c>
      <c r="L432">
        <v>120</v>
      </c>
      <c r="M432">
        <v>75.400000000000006</v>
      </c>
      <c r="N432">
        <v>54.7</v>
      </c>
    </row>
    <row r="433" spans="2:14" x14ac:dyDescent="0.3">
      <c r="B433">
        <v>16</v>
      </c>
      <c r="C433">
        <v>38.200000000000003</v>
      </c>
      <c r="D433">
        <v>35.299999999999997</v>
      </c>
      <c r="E433">
        <v>37.5</v>
      </c>
      <c r="F433">
        <v>50.7</v>
      </c>
      <c r="G433">
        <v>150</v>
      </c>
      <c r="H433">
        <v>289</v>
      </c>
      <c r="I433">
        <v>368</v>
      </c>
      <c r="J433">
        <v>636</v>
      </c>
      <c r="K433">
        <v>382</v>
      </c>
      <c r="L433">
        <v>117</v>
      </c>
      <c r="M433">
        <v>75.400000000000006</v>
      </c>
      <c r="N433">
        <v>54.7</v>
      </c>
    </row>
    <row r="434" spans="2:14" x14ac:dyDescent="0.3">
      <c r="B434">
        <v>17</v>
      </c>
      <c r="C434">
        <v>38.200000000000003</v>
      </c>
      <c r="D434">
        <v>34.299999999999997</v>
      </c>
      <c r="E434">
        <v>45.7</v>
      </c>
      <c r="F434">
        <v>56.9</v>
      </c>
      <c r="G434">
        <v>175</v>
      </c>
      <c r="H434">
        <v>234</v>
      </c>
      <c r="I434">
        <v>373</v>
      </c>
      <c r="J434">
        <v>636</v>
      </c>
      <c r="K434">
        <v>360</v>
      </c>
      <c r="L434">
        <v>115</v>
      </c>
      <c r="M434">
        <v>74.599999999999994</v>
      </c>
      <c r="N434">
        <v>54.7</v>
      </c>
    </row>
    <row r="435" spans="2:14" x14ac:dyDescent="0.3">
      <c r="B435">
        <v>18</v>
      </c>
      <c r="C435">
        <v>39.200000000000003</v>
      </c>
      <c r="D435">
        <v>33.299999999999997</v>
      </c>
      <c r="E435">
        <v>46.4</v>
      </c>
      <c r="F435">
        <v>67.5</v>
      </c>
      <c r="G435">
        <v>165</v>
      </c>
      <c r="H435">
        <v>212</v>
      </c>
      <c r="I435">
        <v>473</v>
      </c>
      <c r="J435">
        <v>696</v>
      </c>
      <c r="K435">
        <v>340</v>
      </c>
      <c r="L435">
        <v>114</v>
      </c>
      <c r="M435">
        <v>74.2</v>
      </c>
      <c r="N435">
        <v>53.7</v>
      </c>
    </row>
    <row r="436" spans="2:14" x14ac:dyDescent="0.3">
      <c r="B436">
        <v>19</v>
      </c>
      <c r="C436">
        <v>39.200000000000003</v>
      </c>
      <c r="D436">
        <v>33.299999999999997</v>
      </c>
      <c r="E436">
        <v>45.3</v>
      </c>
      <c r="F436">
        <v>68.8</v>
      </c>
      <c r="G436">
        <v>167</v>
      </c>
      <c r="H436">
        <v>211</v>
      </c>
      <c r="I436">
        <v>469</v>
      </c>
      <c r="J436">
        <v>678</v>
      </c>
      <c r="K436">
        <v>331</v>
      </c>
      <c r="L436">
        <v>114</v>
      </c>
      <c r="M436">
        <v>74.2</v>
      </c>
      <c r="N436">
        <v>53.7</v>
      </c>
    </row>
    <row r="437" spans="2:14" x14ac:dyDescent="0.3">
      <c r="B437">
        <v>20</v>
      </c>
      <c r="C437">
        <v>40.1</v>
      </c>
      <c r="D437">
        <v>32.5</v>
      </c>
      <c r="E437">
        <v>43.1</v>
      </c>
      <c r="F437">
        <v>70.2</v>
      </c>
      <c r="G437">
        <v>216</v>
      </c>
      <c r="H437">
        <v>193</v>
      </c>
      <c r="I437">
        <v>496</v>
      </c>
      <c r="J437">
        <v>628</v>
      </c>
      <c r="K437">
        <v>296</v>
      </c>
      <c r="L437">
        <v>114</v>
      </c>
      <c r="M437">
        <v>72.599999999999994</v>
      </c>
      <c r="N437">
        <v>53</v>
      </c>
    </row>
    <row r="438" spans="2:14" x14ac:dyDescent="0.3">
      <c r="B438">
        <v>21</v>
      </c>
      <c r="C438">
        <v>40.1</v>
      </c>
      <c r="D438">
        <v>32.5</v>
      </c>
      <c r="E438">
        <v>44.2</v>
      </c>
      <c r="F438">
        <v>75.5</v>
      </c>
      <c r="G438">
        <v>194</v>
      </c>
      <c r="H438">
        <v>211</v>
      </c>
      <c r="I438">
        <v>587</v>
      </c>
      <c r="J438">
        <v>708</v>
      </c>
      <c r="K438">
        <v>285</v>
      </c>
      <c r="L438">
        <v>113</v>
      </c>
      <c r="M438">
        <v>70.5</v>
      </c>
      <c r="N438">
        <v>52.6</v>
      </c>
    </row>
    <row r="439" spans="2:14" x14ac:dyDescent="0.3">
      <c r="B439">
        <v>22</v>
      </c>
      <c r="C439">
        <v>39.200000000000003</v>
      </c>
      <c r="D439">
        <v>32.5</v>
      </c>
      <c r="E439">
        <v>44.2</v>
      </c>
      <c r="F439">
        <v>75.900000000000006</v>
      </c>
      <c r="G439">
        <v>195</v>
      </c>
      <c r="H439">
        <v>221</v>
      </c>
      <c r="I439">
        <v>521</v>
      </c>
      <c r="J439">
        <v>689</v>
      </c>
      <c r="K439">
        <v>267</v>
      </c>
      <c r="L439">
        <v>113</v>
      </c>
      <c r="M439">
        <v>68</v>
      </c>
      <c r="N439">
        <v>51.9</v>
      </c>
    </row>
    <row r="440" spans="2:14" x14ac:dyDescent="0.3">
      <c r="B440">
        <v>23</v>
      </c>
      <c r="C440">
        <v>38.200000000000003</v>
      </c>
      <c r="D440">
        <v>31.6</v>
      </c>
      <c r="E440">
        <v>44.2</v>
      </c>
      <c r="F440">
        <v>58.9</v>
      </c>
      <c r="G440">
        <v>120</v>
      </c>
      <c r="H440">
        <v>243</v>
      </c>
      <c r="I440">
        <v>484</v>
      </c>
      <c r="J440">
        <v>592</v>
      </c>
      <c r="K440">
        <v>252</v>
      </c>
      <c r="L440">
        <v>111</v>
      </c>
      <c r="M440">
        <v>68</v>
      </c>
      <c r="N440">
        <v>51.6</v>
      </c>
    </row>
    <row r="441" spans="2:14" x14ac:dyDescent="0.3">
      <c r="B441">
        <v>24</v>
      </c>
      <c r="C441">
        <v>37.200000000000003</v>
      </c>
      <c r="D441">
        <v>31.6</v>
      </c>
      <c r="E441">
        <v>44.2</v>
      </c>
      <c r="F441">
        <v>57.7</v>
      </c>
      <c r="G441">
        <v>113</v>
      </c>
      <c r="H441">
        <v>262</v>
      </c>
      <c r="I441">
        <v>408</v>
      </c>
      <c r="J441">
        <v>539</v>
      </c>
      <c r="K441">
        <v>234</v>
      </c>
      <c r="L441">
        <v>107</v>
      </c>
      <c r="M441">
        <v>68</v>
      </c>
      <c r="N441">
        <v>51.6</v>
      </c>
    </row>
    <row r="442" spans="2:14" x14ac:dyDescent="0.3">
      <c r="B442">
        <v>25</v>
      </c>
      <c r="C442">
        <v>36.200000000000003</v>
      </c>
      <c r="D442">
        <v>31.6</v>
      </c>
      <c r="E442">
        <v>45.3</v>
      </c>
      <c r="F442">
        <v>56.4</v>
      </c>
      <c r="G442">
        <v>168</v>
      </c>
      <c r="H442">
        <v>244</v>
      </c>
      <c r="I442">
        <v>403</v>
      </c>
      <c r="J442">
        <v>498</v>
      </c>
      <c r="K442">
        <v>223</v>
      </c>
      <c r="L442">
        <v>103</v>
      </c>
      <c r="M442">
        <v>66.900000000000006</v>
      </c>
      <c r="N442">
        <v>52.6</v>
      </c>
    </row>
    <row r="443" spans="2:14" x14ac:dyDescent="0.3">
      <c r="B443">
        <v>26</v>
      </c>
      <c r="C443">
        <v>36.200000000000003</v>
      </c>
      <c r="D443">
        <v>31.6</v>
      </c>
      <c r="E443">
        <v>45.3</v>
      </c>
      <c r="F443">
        <v>69.3</v>
      </c>
      <c r="G443">
        <v>192</v>
      </c>
      <c r="H443">
        <v>234</v>
      </c>
      <c r="I443">
        <v>429</v>
      </c>
      <c r="J443">
        <v>419</v>
      </c>
      <c r="K443">
        <v>220</v>
      </c>
      <c r="L443">
        <v>101</v>
      </c>
      <c r="M443">
        <v>66.900000000000006</v>
      </c>
      <c r="N443">
        <v>53.3</v>
      </c>
    </row>
    <row r="444" spans="2:14" x14ac:dyDescent="0.3">
      <c r="B444">
        <v>27</v>
      </c>
      <c r="C444">
        <v>36.200000000000003</v>
      </c>
      <c r="D444">
        <v>30.5</v>
      </c>
      <c r="E444">
        <v>47.1</v>
      </c>
      <c r="F444">
        <v>72.8</v>
      </c>
      <c r="G444">
        <v>173</v>
      </c>
      <c r="H444">
        <v>242</v>
      </c>
      <c r="I444">
        <v>404</v>
      </c>
      <c r="J444">
        <v>457</v>
      </c>
      <c r="K444">
        <v>225</v>
      </c>
      <c r="L444">
        <v>100</v>
      </c>
      <c r="M444">
        <v>65.8</v>
      </c>
      <c r="N444">
        <v>52.6</v>
      </c>
    </row>
    <row r="445" spans="2:14" x14ac:dyDescent="0.3">
      <c r="B445">
        <v>28</v>
      </c>
      <c r="C445">
        <v>36.200000000000003</v>
      </c>
      <c r="D445">
        <v>30.5</v>
      </c>
      <c r="E445">
        <v>54.5</v>
      </c>
      <c r="F445">
        <v>95.6</v>
      </c>
      <c r="G445">
        <v>200</v>
      </c>
      <c r="H445">
        <v>227</v>
      </c>
      <c r="I445">
        <v>484</v>
      </c>
      <c r="J445">
        <v>426</v>
      </c>
      <c r="K445">
        <v>212</v>
      </c>
      <c r="L445">
        <v>97.1</v>
      </c>
      <c r="M445">
        <v>65.8</v>
      </c>
      <c r="N445">
        <v>51.6</v>
      </c>
    </row>
    <row r="446" spans="2:14" x14ac:dyDescent="0.3">
      <c r="B446">
        <v>29</v>
      </c>
      <c r="C446">
        <v>35.299999999999997</v>
      </c>
      <c r="E446">
        <v>62.1</v>
      </c>
      <c r="F446">
        <v>108</v>
      </c>
      <c r="G446">
        <v>197</v>
      </c>
      <c r="H446">
        <v>230</v>
      </c>
      <c r="I446">
        <v>483</v>
      </c>
      <c r="J446">
        <v>488</v>
      </c>
      <c r="K446">
        <v>204</v>
      </c>
      <c r="L446">
        <v>94.7</v>
      </c>
      <c r="M446">
        <v>64.599999999999994</v>
      </c>
      <c r="N446">
        <v>51.6</v>
      </c>
    </row>
    <row r="447" spans="2:14" x14ac:dyDescent="0.3">
      <c r="B447">
        <v>30</v>
      </c>
      <c r="C447">
        <v>35.299999999999997</v>
      </c>
      <c r="E447">
        <v>71</v>
      </c>
      <c r="F447">
        <v>130</v>
      </c>
      <c r="G447">
        <v>183</v>
      </c>
      <c r="H447">
        <v>341</v>
      </c>
      <c r="I447">
        <v>457</v>
      </c>
      <c r="J447">
        <v>654</v>
      </c>
      <c r="K447">
        <v>209</v>
      </c>
      <c r="L447">
        <v>92.4</v>
      </c>
      <c r="M447">
        <v>64.599999999999994</v>
      </c>
      <c r="N447">
        <v>50.6</v>
      </c>
    </row>
    <row r="448" spans="2:14" x14ac:dyDescent="0.3">
      <c r="B448">
        <v>31</v>
      </c>
      <c r="C448">
        <v>34.299999999999997</v>
      </c>
      <c r="E448">
        <v>78.2</v>
      </c>
      <c r="G448">
        <v>125</v>
      </c>
      <c r="I448">
        <v>499</v>
      </c>
      <c r="J448">
        <v>646</v>
      </c>
      <c r="L448">
        <v>89.3</v>
      </c>
      <c r="N448">
        <v>49.6</v>
      </c>
    </row>
    <row r="450" spans="1:14" x14ac:dyDescent="0.3">
      <c r="A450">
        <v>1992</v>
      </c>
      <c r="B450">
        <v>1</v>
      </c>
      <c r="C450">
        <v>49.2</v>
      </c>
      <c r="D450">
        <v>42.8</v>
      </c>
      <c r="E450">
        <v>35.6</v>
      </c>
      <c r="F450">
        <v>40</v>
      </c>
      <c r="G450">
        <v>69.3</v>
      </c>
      <c r="H450">
        <v>87</v>
      </c>
      <c r="I450">
        <v>147</v>
      </c>
      <c r="J450">
        <v>461</v>
      </c>
      <c r="K450">
        <v>619</v>
      </c>
      <c r="L450">
        <v>202</v>
      </c>
      <c r="M450">
        <v>91.1</v>
      </c>
      <c r="N450">
        <v>64.599999999999994</v>
      </c>
    </row>
    <row r="451" spans="1:14" x14ac:dyDescent="0.3">
      <c r="B451">
        <v>2</v>
      </c>
      <c r="C451">
        <v>47.8</v>
      </c>
      <c r="D451">
        <v>41.9</v>
      </c>
      <c r="E451">
        <v>35.6</v>
      </c>
      <c r="F451">
        <v>40</v>
      </c>
      <c r="G451">
        <v>52.6</v>
      </c>
      <c r="H451">
        <v>74.599999999999994</v>
      </c>
      <c r="I451">
        <v>144</v>
      </c>
      <c r="J451">
        <v>509</v>
      </c>
      <c r="K451">
        <v>550</v>
      </c>
      <c r="L451">
        <v>197</v>
      </c>
      <c r="M451">
        <v>91.1</v>
      </c>
      <c r="N451">
        <v>64.599999999999994</v>
      </c>
    </row>
    <row r="452" spans="1:14" x14ac:dyDescent="0.3">
      <c r="B452">
        <v>3</v>
      </c>
      <c r="C452">
        <v>46.8</v>
      </c>
      <c r="D452">
        <v>40.9</v>
      </c>
      <c r="E452">
        <v>35.6</v>
      </c>
      <c r="F452">
        <v>36.4</v>
      </c>
      <c r="G452">
        <v>51.9</v>
      </c>
      <c r="H452">
        <v>92.4</v>
      </c>
      <c r="I452">
        <v>130</v>
      </c>
      <c r="J452">
        <v>685</v>
      </c>
      <c r="K452">
        <v>590</v>
      </c>
      <c r="L452">
        <v>190</v>
      </c>
      <c r="M452">
        <v>89.7</v>
      </c>
      <c r="N452">
        <v>64.599999999999994</v>
      </c>
    </row>
    <row r="453" spans="1:14" x14ac:dyDescent="0.3">
      <c r="B453">
        <v>4</v>
      </c>
      <c r="C453">
        <v>46.5</v>
      </c>
      <c r="D453">
        <v>40.9</v>
      </c>
      <c r="E453">
        <v>35.6</v>
      </c>
      <c r="F453">
        <v>36.4</v>
      </c>
      <c r="G453">
        <v>52.3</v>
      </c>
      <c r="H453">
        <v>96.6</v>
      </c>
      <c r="I453">
        <v>135</v>
      </c>
      <c r="J453">
        <v>632</v>
      </c>
      <c r="K453">
        <v>523</v>
      </c>
      <c r="L453">
        <v>182</v>
      </c>
      <c r="M453">
        <v>89.7</v>
      </c>
      <c r="N453">
        <v>63.5</v>
      </c>
    </row>
    <row r="454" spans="1:14" x14ac:dyDescent="0.3">
      <c r="B454">
        <v>5</v>
      </c>
      <c r="C454">
        <v>46.5</v>
      </c>
      <c r="D454">
        <v>40.9</v>
      </c>
      <c r="E454">
        <v>35.6</v>
      </c>
      <c r="F454">
        <v>36.4</v>
      </c>
      <c r="G454">
        <v>51.6</v>
      </c>
      <c r="H454">
        <v>100</v>
      </c>
      <c r="I454">
        <v>139</v>
      </c>
      <c r="J454">
        <v>595</v>
      </c>
      <c r="K454">
        <v>510</v>
      </c>
      <c r="L454">
        <v>177</v>
      </c>
      <c r="M454">
        <v>89.7</v>
      </c>
      <c r="N454">
        <v>63.5</v>
      </c>
    </row>
    <row r="455" spans="1:14" x14ac:dyDescent="0.3">
      <c r="B455">
        <v>6</v>
      </c>
      <c r="C455">
        <v>45.5</v>
      </c>
      <c r="D455">
        <v>40.9</v>
      </c>
      <c r="E455">
        <v>36.4</v>
      </c>
      <c r="F455">
        <v>36.4</v>
      </c>
      <c r="G455">
        <v>50.6</v>
      </c>
      <c r="H455">
        <v>97.1</v>
      </c>
      <c r="I455">
        <v>151</v>
      </c>
      <c r="J455">
        <v>489</v>
      </c>
      <c r="K455">
        <v>557</v>
      </c>
      <c r="L455">
        <v>163</v>
      </c>
      <c r="M455">
        <v>87.5</v>
      </c>
      <c r="N455">
        <v>62.4</v>
      </c>
    </row>
    <row r="456" spans="1:14" x14ac:dyDescent="0.3">
      <c r="B456">
        <v>7</v>
      </c>
      <c r="C456">
        <v>45.5</v>
      </c>
      <c r="D456">
        <v>43.7</v>
      </c>
      <c r="E456">
        <v>37.200000000000003</v>
      </c>
      <c r="F456">
        <v>37.200000000000003</v>
      </c>
      <c r="G456">
        <v>50.6</v>
      </c>
      <c r="H456">
        <v>102</v>
      </c>
      <c r="I456">
        <v>148</v>
      </c>
      <c r="J456">
        <v>693</v>
      </c>
      <c r="K456">
        <v>566</v>
      </c>
      <c r="L456">
        <v>158</v>
      </c>
      <c r="M456">
        <v>84.8</v>
      </c>
      <c r="N456">
        <v>62.4</v>
      </c>
    </row>
    <row r="457" spans="1:14" x14ac:dyDescent="0.3">
      <c r="B457">
        <v>8</v>
      </c>
      <c r="C457">
        <v>45.5</v>
      </c>
      <c r="D457">
        <v>42.8</v>
      </c>
      <c r="E457">
        <v>37.200000000000003</v>
      </c>
      <c r="F457">
        <v>37.200000000000003</v>
      </c>
      <c r="G457">
        <v>49.6</v>
      </c>
      <c r="H457">
        <v>105</v>
      </c>
      <c r="I457">
        <v>136</v>
      </c>
      <c r="J457">
        <v>491</v>
      </c>
      <c r="K457">
        <v>566</v>
      </c>
      <c r="L457">
        <v>155</v>
      </c>
      <c r="M457">
        <v>82.6</v>
      </c>
      <c r="N457">
        <v>61.3</v>
      </c>
    </row>
    <row r="458" spans="1:14" x14ac:dyDescent="0.3">
      <c r="B458">
        <v>9</v>
      </c>
      <c r="C458">
        <v>44.6</v>
      </c>
      <c r="D458">
        <v>41.9</v>
      </c>
      <c r="E458">
        <v>37.200000000000003</v>
      </c>
      <c r="F458">
        <v>37.200000000000003</v>
      </c>
      <c r="G458">
        <v>51.6</v>
      </c>
      <c r="H458">
        <v>96.1</v>
      </c>
      <c r="I458">
        <v>137</v>
      </c>
      <c r="J458">
        <v>496</v>
      </c>
      <c r="K458">
        <v>566</v>
      </c>
      <c r="L458">
        <v>152</v>
      </c>
      <c r="M458">
        <v>81.7</v>
      </c>
      <c r="N458">
        <v>61.3</v>
      </c>
    </row>
    <row r="459" spans="1:14" x14ac:dyDescent="0.3">
      <c r="B459">
        <v>10</v>
      </c>
      <c r="C459">
        <v>44.6</v>
      </c>
      <c r="D459">
        <v>41.9</v>
      </c>
      <c r="E459">
        <v>38.200000000000003</v>
      </c>
      <c r="F459">
        <v>38.200000000000003</v>
      </c>
      <c r="G459">
        <v>50.6</v>
      </c>
      <c r="H459">
        <v>88.8</v>
      </c>
      <c r="I459">
        <v>134</v>
      </c>
      <c r="J459">
        <v>434</v>
      </c>
      <c r="K459">
        <v>524</v>
      </c>
      <c r="L459">
        <v>151</v>
      </c>
      <c r="M459">
        <v>81.7</v>
      </c>
      <c r="N459">
        <v>60.1</v>
      </c>
    </row>
    <row r="460" spans="1:14" x14ac:dyDescent="0.3">
      <c r="B460">
        <v>11</v>
      </c>
      <c r="C460">
        <v>46.5</v>
      </c>
      <c r="D460">
        <v>40.9</v>
      </c>
      <c r="E460">
        <v>38.200000000000003</v>
      </c>
      <c r="F460">
        <v>39.1</v>
      </c>
      <c r="G460">
        <v>61.3</v>
      </c>
      <c r="H460">
        <v>83.5</v>
      </c>
      <c r="I460">
        <v>196</v>
      </c>
      <c r="J460">
        <v>406</v>
      </c>
      <c r="K460">
        <v>466</v>
      </c>
      <c r="L460">
        <v>150</v>
      </c>
      <c r="M460">
        <v>81.7</v>
      </c>
      <c r="N460">
        <v>60.1</v>
      </c>
    </row>
    <row r="461" spans="1:14" x14ac:dyDescent="0.3">
      <c r="B461">
        <v>12</v>
      </c>
      <c r="C461">
        <v>47.5</v>
      </c>
      <c r="D461">
        <v>40.9</v>
      </c>
      <c r="E461">
        <v>38.200000000000003</v>
      </c>
      <c r="F461">
        <v>40</v>
      </c>
      <c r="G461">
        <v>72.599999999999994</v>
      </c>
      <c r="H461">
        <v>115</v>
      </c>
      <c r="I461">
        <v>224</v>
      </c>
      <c r="J461">
        <v>384</v>
      </c>
      <c r="K461">
        <v>428</v>
      </c>
      <c r="L461">
        <v>169</v>
      </c>
      <c r="M461">
        <v>81.7</v>
      </c>
      <c r="N461">
        <v>59</v>
      </c>
    </row>
    <row r="462" spans="1:14" x14ac:dyDescent="0.3">
      <c r="B462">
        <v>13</v>
      </c>
      <c r="C462">
        <v>46.5</v>
      </c>
      <c r="D462">
        <v>40.9</v>
      </c>
      <c r="E462">
        <v>37.200000000000003</v>
      </c>
      <c r="F462">
        <v>40.6</v>
      </c>
      <c r="G462">
        <v>88.4</v>
      </c>
      <c r="H462">
        <v>125</v>
      </c>
      <c r="I462">
        <v>271</v>
      </c>
      <c r="J462">
        <v>442</v>
      </c>
      <c r="K462">
        <v>456</v>
      </c>
      <c r="L462">
        <v>167</v>
      </c>
      <c r="M462">
        <v>80.400000000000006</v>
      </c>
      <c r="N462">
        <v>59</v>
      </c>
    </row>
    <row r="463" spans="1:14" x14ac:dyDescent="0.3">
      <c r="B463">
        <v>14</v>
      </c>
      <c r="C463">
        <v>45.5</v>
      </c>
      <c r="D463">
        <v>40.9</v>
      </c>
      <c r="E463">
        <v>37.200000000000003</v>
      </c>
      <c r="F463">
        <v>41.5</v>
      </c>
      <c r="G463">
        <v>83.9</v>
      </c>
      <c r="H463">
        <v>126</v>
      </c>
      <c r="I463">
        <v>351</v>
      </c>
      <c r="J463">
        <v>485</v>
      </c>
      <c r="K463">
        <v>490</v>
      </c>
      <c r="L463">
        <v>154</v>
      </c>
      <c r="M463">
        <v>80.400000000000006</v>
      </c>
      <c r="N463">
        <v>57.9</v>
      </c>
    </row>
    <row r="464" spans="1:14" x14ac:dyDescent="0.3">
      <c r="B464">
        <v>15</v>
      </c>
      <c r="C464">
        <v>45.5</v>
      </c>
      <c r="D464">
        <v>40.9</v>
      </c>
      <c r="E464">
        <v>38.200000000000003</v>
      </c>
      <c r="F464">
        <v>40.6</v>
      </c>
      <c r="G464">
        <v>79.099999999999994</v>
      </c>
      <c r="H464">
        <v>132</v>
      </c>
      <c r="I464">
        <v>277</v>
      </c>
      <c r="J464">
        <v>471</v>
      </c>
      <c r="K464">
        <v>523</v>
      </c>
      <c r="L464">
        <v>149</v>
      </c>
      <c r="M464">
        <v>80.400000000000006</v>
      </c>
      <c r="N464">
        <v>57.9</v>
      </c>
    </row>
    <row r="465" spans="2:14" x14ac:dyDescent="0.3">
      <c r="B465">
        <v>16</v>
      </c>
      <c r="C465">
        <v>45.5</v>
      </c>
      <c r="D465">
        <v>40</v>
      </c>
      <c r="E465">
        <v>37.200000000000003</v>
      </c>
      <c r="F465">
        <v>40.9</v>
      </c>
      <c r="G465">
        <v>88.4</v>
      </c>
      <c r="H465">
        <v>137</v>
      </c>
      <c r="I465">
        <v>266</v>
      </c>
      <c r="J465">
        <v>462</v>
      </c>
      <c r="K465">
        <v>506</v>
      </c>
      <c r="L465">
        <v>144</v>
      </c>
      <c r="M465">
        <v>77.900000000000006</v>
      </c>
      <c r="N465">
        <v>56.7</v>
      </c>
    </row>
    <row r="466" spans="2:14" x14ac:dyDescent="0.3">
      <c r="B466">
        <v>17</v>
      </c>
      <c r="C466">
        <v>44.6</v>
      </c>
      <c r="D466">
        <v>40</v>
      </c>
      <c r="E466">
        <v>37.200000000000003</v>
      </c>
      <c r="F466">
        <v>40.9</v>
      </c>
      <c r="G466">
        <v>89.7</v>
      </c>
      <c r="H466">
        <v>135</v>
      </c>
      <c r="I466">
        <v>234</v>
      </c>
      <c r="J466">
        <v>616</v>
      </c>
      <c r="K466">
        <v>456</v>
      </c>
      <c r="L466">
        <v>132</v>
      </c>
      <c r="M466">
        <v>76.7</v>
      </c>
      <c r="N466">
        <v>56.7</v>
      </c>
    </row>
    <row r="467" spans="2:14" x14ac:dyDescent="0.3">
      <c r="B467">
        <v>18</v>
      </c>
      <c r="C467">
        <v>44.6</v>
      </c>
      <c r="D467">
        <v>39.1</v>
      </c>
      <c r="E467">
        <v>37.200000000000003</v>
      </c>
      <c r="F467">
        <v>39.700000000000003</v>
      </c>
      <c r="G467">
        <v>84.4</v>
      </c>
      <c r="H467">
        <v>181</v>
      </c>
      <c r="I467">
        <v>402</v>
      </c>
      <c r="J467">
        <v>682</v>
      </c>
      <c r="K467">
        <v>379</v>
      </c>
      <c r="L467">
        <v>125</v>
      </c>
      <c r="M467">
        <v>75.400000000000006</v>
      </c>
      <c r="N467">
        <v>55.7</v>
      </c>
    </row>
    <row r="468" spans="2:14" x14ac:dyDescent="0.3">
      <c r="B468">
        <v>19</v>
      </c>
      <c r="C468">
        <v>43.7</v>
      </c>
      <c r="D468">
        <v>39.1</v>
      </c>
      <c r="E468">
        <v>38.200000000000003</v>
      </c>
      <c r="F468">
        <v>42.8</v>
      </c>
      <c r="G468">
        <v>70.900000000000006</v>
      </c>
      <c r="H468">
        <v>127</v>
      </c>
      <c r="I468">
        <v>340</v>
      </c>
      <c r="J468">
        <v>693</v>
      </c>
      <c r="K468">
        <v>359</v>
      </c>
      <c r="L468">
        <v>120</v>
      </c>
      <c r="M468">
        <v>75.400000000000006</v>
      </c>
      <c r="N468">
        <v>55.7</v>
      </c>
    </row>
    <row r="469" spans="2:14" x14ac:dyDescent="0.3">
      <c r="B469">
        <v>20</v>
      </c>
      <c r="C469">
        <v>43.7</v>
      </c>
      <c r="D469">
        <v>39.1</v>
      </c>
      <c r="E469">
        <v>38.200000000000003</v>
      </c>
      <c r="F469">
        <v>42.8</v>
      </c>
      <c r="G469">
        <v>64.599999999999994</v>
      </c>
      <c r="H469">
        <v>181</v>
      </c>
      <c r="I469">
        <v>425</v>
      </c>
      <c r="J469">
        <v>706</v>
      </c>
      <c r="K469">
        <v>348</v>
      </c>
      <c r="L469">
        <v>116</v>
      </c>
      <c r="M469">
        <v>74.2</v>
      </c>
      <c r="N469">
        <v>54.7</v>
      </c>
    </row>
    <row r="470" spans="2:14" x14ac:dyDescent="0.3">
      <c r="B470">
        <v>21</v>
      </c>
      <c r="C470">
        <v>43.7</v>
      </c>
      <c r="D470">
        <v>38.200000000000003</v>
      </c>
      <c r="E470">
        <v>38.200000000000003</v>
      </c>
      <c r="F470">
        <v>55.4</v>
      </c>
      <c r="G470">
        <v>56.4</v>
      </c>
      <c r="H470">
        <v>207</v>
      </c>
      <c r="I470">
        <v>701</v>
      </c>
      <c r="J470">
        <v>658</v>
      </c>
      <c r="K470">
        <v>300</v>
      </c>
      <c r="L470">
        <v>111</v>
      </c>
      <c r="M470">
        <v>73</v>
      </c>
      <c r="N470">
        <v>54.7</v>
      </c>
    </row>
    <row r="471" spans="2:14" x14ac:dyDescent="0.3">
      <c r="B471">
        <v>22</v>
      </c>
      <c r="C471">
        <v>42.8</v>
      </c>
      <c r="D471">
        <v>38.200000000000003</v>
      </c>
      <c r="E471">
        <v>38.200000000000003</v>
      </c>
      <c r="F471">
        <v>54</v>
      </c>
      <c r="G471">
        <v>49.6</v>
      </c>
      <c r="H471">
        <v>159</v>
      </c>
      <c r="I471">
        <v>616</v>
      </c>
      <c r="J471">
        <v>873</v>
      </c>
      <c r="K471">
        <v>289</v>
      </c>
      <c r="L471">
        <v>109</v>
      </c>
      <c r="M471">
        <v>71.7</v>
      </c>
      <c r="N471">
        <v>54.7</v>
      </c>
    </row>
    <row r="472" spans="2:14" x14ac:dyDescent="0.3">
      <c r="B472">
        <v>23</v>
      </c>
      <c r="C472">
        <v>42.8</v>
      </c>
      <c r="D472">
        <v>37.200000000000003</v>
      </c>
      <c r="E472">
        <v>38.200000000000003</v>
      </c>
      <c r="F472">
        <v>52.6</v>
      </c>
      <c r="G472">
        <v>55</v>
      </c>
      <c r="H472">
        <v>156</v>
      </c>
      <c r="I472">
        <v>446</v>
      </c>
      <c r="J472">
        <v>847</v>
      </c>
      <c r="K472">
        <v>271</v>
      </c>
      <c r="L472">
        <v>108</v>
      </c>
      <c r="M472">
        <v>70.5</v>
      </c>
      <c r="N472">
        <v>53.7</v>
      </c>
    </row>
    <row r="473" spans="2:14" x14ac:dyDescent="0.3">
      <c r="B473">
        <v>24</v>
      </c>
      <c r="C473">
        <v>42.8</v>
      </c>
      <c r="D473">
        <v>37.200000000000003</v>
      </c>
      <c r="E473">
        <v>39.1</v>
      </c>
      <c r="F473">
        <v>53.7</v>
      </c>
      <c r="G473">
        <v>66.2</v>
      </c>
      <c r="H473">
        <v>155</v>
      </c>
      <c r="I473">
        <v>449</v>
      </c>
      <c r="J473">
        <v>774</v>
      </c>
      <c r="K473">
        <v>257</v>
      </c>
      <c r="L473">
        <v>107</v>
      </c>
      <c r="M473">
        <v>69.3</v>
      </c>
      <c r="N473">
        <v>53.7</v>
      </c>
    </row>
    <row r="474" spans="2:14" x14ac:dyDescent="0.3">
      <c r="B474">
        <v>25</v>
      </c>
      <c r="C474">
        <v>41.9</v>
      </c>
      <c r="D474">
        <v>37.200000000000003</v>
      </c>
      <c r="E474">
        <v>39.1</v>
      </c>
      <c r="F474">
        <v>51.6</v>
      </c>
      <c r="G474">
        <v>59.4</v>
      </c>
      <c r="H474">
        <v>147</v>
      </c>
      <c r="I474">
        <v>492</v>
      </c>
      <c r="J474">
        <v>757</v>
      </c>
      <c r="K474">
        <v>247</v>
      </c>
      <c r="L474">
        <v>102</v>
      </c>
      <c r="M474">
        <v>68</v>
      </c>
      <c r="N474">
        <v>52.6</v>
      </c>
    </row>
    <row r="475" spans="2:14" x14ac:dyDescent="0.3">
      <c r="B475">
        <v>26</v>
      </c>
      <c r="C475">
        <v>41.9</v>
      </c>
      <c r="D475">
        <v>36.4</v>
      </c>
      <c r="E475">
        <v>39.1</v>
      </c>
      <c r="F475">
        <v>52.6</v>
      </c>
      <c r="G475">
        <v>57.1</v>
      </c>
      <c r="H475">
        <v>151</v>
      </c>
      <c r="I475">
        <v>483</v>
      </c>
      <c r="J475">
        <v>749</v>
      </c>
      <c r="K475">
        <v>234</v>
      </c>
      <c r="L475">
        <v>98</v>
      </c>
      <c r="M475">
        <v>68</v>
      </c>
      <c r="N475">
        <v>52.6</v>
      </c>
    </row>
    <row r="476" spans="2:14" x14ac:dyDescent="0.3">
      <c r="B476">
        <v>27</v>
      </c>
      <c r="C476">
        <v>41.9</v>
      </c>
      <c r="D476">
        <v>36.4</v>
      </c>
      <c r="E476">
        <v>40</v>
      </c>
      <c r="F476">
        <v>52.6</v>
      </c>
      <c r="G476">
        <v>67.7</v>
      </c>
      <c r="H476">
        <v>137</v>
      </c>
      <c r="I476">
        <v>402</v>
      </c>
      <c r="J476">
        <v>863</v>
      </c>
      <c r="K476">
        <v>225</v>
      </c>
      <c r="L476">
        <v>94.2</v>
      </c>
      <c r="M476">
        <v>65.8</v>
      </c>
      <c r="N476">
        <v>51.6</v>
      </c>
    </row>
    <row r="477" spans="2:14" x14ac:dyDescent="0.3">
      <c r="B477">
        <v>28</v>
      </c>
      <c r="C477">
        <v>41.9</v>
      </c>
      <c r="D477">
        <v>36.4</v>
      </c>
      <c r="E477">
        <v>40</v>
      </c>
      <c r="F477">
        <v>53.7</v>
      </c>
      <c r="G477">
        <v>77.5</v>
      </c>
      <c r="H477">
        <v>131</v>
      </c>
      <c r="I477">
        <v>387</v>
      </c>
      <c r="J477">
        <v>882</v>
      </c>
      <c r="K477">
        <v>223</v>
      </c>
      <c r="L477">
        <v>93.7</v>
      </c>
      <c r="M477">
        <v>65.8</v>
      </c>
      <c r="N477">
        <v>51.6</v>
      </c>
    </row>
    <row r="478" spans="2:14" x14ac:dyDescent="0.3">
      <c r="B478">
        <v>29</v>
      </c>
      <c r="C478">
        <v>40.9</v>
      </c>
      <c r="D478">
        <v>35.6</v>
      </c>
      <c r="E478">
        <v>40</v>
      </c>
      <c r="F478">
        <v>54.7</v>
      </c>
      <c r="G478">
        <v>110</v>
      </c>
      <c r="H478">
        <v>125</v>
      </c>
      <c r="I478">
        <v>383</v>
      </c>
      <c r="J478">
        <v>784</v>
      </c>
      <c r="K478">
        <v>214</v>
      </c>
      <c r="L478">
        <v>92.4</v>
      </c>
      <c r="M478">
        <v>65.8</v>
      </c>
      <c r="N478">
        <v>50.6</v>
      </c>
    </row>
    <row r="479" spans="2:14" x14ac:dyDescent="0.3">
      <c r="B479">
        <v>30</v>
      </c>
      <c r="C479">
        <v>40.9</v>
      </c>
      <c r="E479">
        <v>40</v>
      </c>
      <c r="F479">
        <v>71.7</v>
      </c>
      <c r="G479">
        <v>112</v>
      </c>
      <c r="H479">
        <v>145</v>
      </c>
      <c r="I479">
        <v>351</v>
      </c>
      <c r="J479">
        <v>692</v>
      </c>
      <c r="K479">
        <v>208</v>
      </c>
      <c r="L479">
        <v>91.1</v>
      </c>
      <c r="M479">
        <v>64.599999999999994</v>
      </c>
      <c r="N479">
        <v>50.6</v>
      </c>
    </row>
    <row r="480" spans="2:14" x14ac:dyDescent="0.3">
      <c r="B480">
        <v>31</v>
      </c>
      <c r="C480">
        <v>42.2</v>
      </c>
      <c r="E480">
        <v>39.1</v>
      </c>
      <c r="G480">
        <v>95.2</v>
      </c>
      <c r="I480">
        <v>340</v>
      </c>
      <c r="J480">
        <v>679</v>
      </c>
      <c r="L480">
        <v>91.1</v>
      </c>
      <c r="N480">
        <v>49.6</v>
      </c>
    </row>
    <row r="482" spans="1:14" x14ac:dyDescent="0.3">
      <c r="A482">
        <v>1993</v>
      </c>
      <c r="B482">
        <v>1</v>
      </c>
      <c r="C482">
        <v>49.6</v>
      </c>
      <c r="D482">
        <v>43.1</v>
      </c>
      <c r="E482">
        <v>40.9</v>
      </c>
      <c r="F482">
        <v>51.6</v>
      </c>
      <c r="G482">
        <v>193</v>
      </c>
      <c r="H482">
        <v>182</v>
      </c>
      <c r="I482">
        <v>268</v>
      </c>
      <c r="J482">
        <v>627</v>
      </c>
      <c r="K482">
        <v>527</v>
      </c>
      <c r="L482">
        <v>220</v>
      </c>
      <c r="M482">
        <v>96.6</v>
      </c>
      <c r="N482">
        <v>59</v>
      </c>
    </row>
    <row r="483" spans="1:14" x14ac:dyDescent="0.3">
      <c r="B483">
        <v>2</v>
      </c>
      <c r="C483">
        <v>48.5</v>
      </c>
      <c r="D483">
        <v>41.9</v>
      </c>
      <c r="E483">
        <v>40.9</v>
      </c>
      <c r="F483">
        <v>50.6</v>
      </c>
      <c r="G483">
        <v>191</v>
      </c>
      <c r="H483">
        <v>162</v>
      </c>
      <c r="I483">
        <v>270</v>
      </c>
      <c r="J483">
        <v>596</v>
      </c>
      <c r="K483">
        <v>562</v>
      </c>
      <c r="L483">
        <v>223</v>
      </c>
      <c r="M483">
        <v>95.2</v>
      </c>
      <c r="N483">
        <v>59</v>
      </c>
    </row>
    <row r="484" spans="1:14" x14ac:dyDescent="0.3">
      <c r="B484">
        <v>3</v>
      </c>
      <c r="C484">
        <v>48.5</v>
      </c>
      <c r="D484">
        <v>40.9</v>
      </c>
      <c r="E484">
        <v>41.9</v>
      </c>
      <c r="F484">
        <v>41.9</v>
      </c>
      <c r="G484">
        <v>228</v>
      </c>
      <c r="H484">
        <v>184</v>
      </c>
      <c r="I484">
        <v>268</v>
      </c>
      <c r="J484">
        <v>563</v>
      </c>
      <c r="K484">
        <v>443</v>
      </c>
      <c r="L484">
        <v>210</v>
      </c>
      <c r="M484">
        <v>93.7</v>
      </c>
      <c r="N484">
        <v>57.9</v>
      </c>
    </row>
    <row r="485" spans="1:14" x14ac:dyDescent="0.3">
      <c r="B485">
        <v>4</v>
      </c>
      <c r="C485">
        <v>47.5</v>
      </c>
      <c r="D485">
        <v>40.9</v>
      </c>
      <c r="E485">
        <v>41.9</v>
      </c>
      <c r="F485">
        <v>41.9</v>
      </c>
      <c r="G485">
        <v>208</v>
      </c>
      <c r="H485">
        <v>188</v>
      </c>
      <c r="I485">
        <v>271</v>
      </c>
      <c r="J485">
        <v>496</v>
      </c>
      <c r="K485">
        <v>489</v>
      </c>
      <c r="L485">
        <v>201</v>
      </c>
      <c r="M485">
        <v>92.4</v>
      </c>
      <c r="N485">
        <v>56.7</v>
      </c>
    </row>
    <row r="486" spans="1:14" x14ac:dyDescent="0.3">
      <c r="B486">
        <v>5</v>
      </c>
      <c r="C486">
        <v>47.5</v>
      </c>
      <c r="D486">
        <v>40.9</v>
      </c>
      <c r="E486">
        <v>42.8</v>
      </c>
      <c r="F486">
        <v>43.7</v>
      </c>
      <c r="G486">
        <v>206</v>
      </c>
      <c r="H486">
        <v>174</v>
      </c>
      <c r="I486">
        <v>273</v>
      </c>
      <c r="J486">
        <v>557</v>
      </c>
      <c r="K486">
        <v>489</v>
      </c>
      <c r="L486">
        <v>183</v>
      </c>
      <c r="M486">
        <v>91.1</v>
      </c>
      <c r="N486">
        <v>55.7</v>
      </c>
    </row>
    <row r="487" spans="1:14" x14ac:dyDescent="0.3">
      <c r="B487">
        <v>6</v>
      </c>
      <c r="C487">
        <v>46.5</v>
      </c>
      <c r="D487">
        <v>40</v>
      </c>
      <c r="E487">
        <v>42.8</v>
      </c>
      <c r="F487">
        <v>43.7</v>
      </c>
      <c r="G487">
        <v>302</v>
      </c>
      <c r="H487">
        <v>167</v>
      </c>
      <c r="I487">
        <v>275</v>
      </c>
      <c r="J487">
        <v>713</v>
      </c>
      <c r="K487">
        <v>448</v>
      </c>
      <c r="L487">
        <v>179</v>
      </c>
      <c r="M487">
        <v>89.7</v>
      </c>
      <c r="N487">
        <v>54.7</v>
      </c>
    </row>
    <row r="488" spans="1:14" x14ac:dyDescent="0.3">
      <c r="B488">
        <v>7</v>
      </c>
      <c r="C488">
        <v>46.5</v>
      </c>
      <c r="D488">
        <v>40</v>
      </c>
      <c r="E488">
        <v>43.7</v>
      </c>
      <c r="F488">
        <v>43.7</v>
      </c>
      <c r="G488">
        <v>317</v>
      </c>
      <c r="H488">
        <v>168</v>
      </c>
      <c r="I488">
        <v>278</v>
      </c>
      <c r="J488">
        <v>631</v>
      </c>
      <c r="K488">
        <v>459</v>
      </c>
      <c r="L488">
        <v>174</v>
      </c>
      <c r="M488">
        <v>88.4</v>
      </c>
      <c r="N488">
        <v>53.7</v>
      </c>
    </row>
    <row r="489" spans="1:14" x14ac:dyDescent="0.3">
      <c r="B489">
        <v>8</v>
      </c>
      <c r="C489">
        <v>48.2</v>
      </c>
      <c r="D489">
        <v>39.1</v>
      </c>
      <c r="E489">
        <v>43.7</v>
      </c>
      <c r="F489">
        <v>44.6</v>
      </c>
      <c r="G489">
        <v>309</v>
      </c>
      <c r="H489">
        <v>163</v>
      </c>
      <c r="I489">
        <v>280</v>
      </c>
      <c r="J489">
        <v>356</v>
      </c>
      <c r="K489">
        <v>449</v>
      </c>
      <c r="L489">
        <v>169</v>
      </c>
      <c r="M489">
        <v>87</v>
      </c>
      <c r="N489">
        <v>52.6</v>
      </c>
    </row>
    <row r="490" spans="1:14" x14ac:dyDescent="0.3">
      <c r="B490">
        <v>9</v>
      </c>
      <c r="C490">
        <v>47.5</v>
      </c>
      <c r="D490">
        <v>39.1</v>
      </c>
      <c r="E490">
        <v>43.7</v>
      </c>
      <c r="F490">
        <v>47.5</v>
      </c>
      <c r="G490">
        <v>273</v>
      </c>
      <c r="H490">
        <v>160</v>
      </c>
      <c r="I490">
        <v>243</v>
      </c>
      <c r="J490">
        <v>326</v>
      </c>
      <c r="K490">
        <v>416</v>
      </c>
      <c r="L490">
        <v>166</v>
      </c>
      <c r="M490">
        <v>85.7</v>
      </c>
      <c r="N490">
        <v>51.6</v>
      </c>
    </row>
    <row r="491" spans="1:14" x14ac:dyDescent="0.3">
      <c r="B491">
        <v>10</v>
      </c>
      <c r="C491">
        <v>46.5</v>
      </c>
      <c r="D491">
        <v>39.1</v>
      </c>
      <c r="E491">
        <v>43.7</v>
      </c>
      <c r="F491">
        <v>51.6</v>
      </c>
      <c r="G491">
        <v>278</v>
      </c>
      <c r="H491">
        <v>142</v>
      </c>
      <c r="I491">
        <v>233</v>
      </c>
      <c r="J491">
        <v>293</v>
      </c>
      <c r="K491">
        <v>412</v>
      </c>
      <c r="L491">
        <v>163</v>
      </c>
      <c r="M491">
        <v>84.4</v>
      </c>
      <c r="N491">
        <v>51.6</v>
      </c>
    </row>
    <row r="492" spans="1:14" x14ac:dyDescent="0.3">
      <c r="B492">
        <v>11</v>
      </c>
      <c r="C492">
        <v>46.5</v>
      </c>
      <c r="D492">
        <v>39.1</v>
      </c>
      <c r="E492">
        <v>44.6</v>
      </c>
      <c r="F492">
        <v>51.6</v>
      </c>
      <c r="G492">
        <v>256</v>
      </c>
      <c r="H492">
        <v>163</v>
      </c>
      <c r="I492">
        <v>350</v>
      </c>
      <c r="J492">
        <v>424</v>
      </c>
      <c r="K492">
        <v>355</v>
      </c>
      <c r="L492">
        <v>161</v>
      </c>
      <c r="M492">
        <v>81.3</v>
      </c>
      <c r="N492">
        <v>51.6</v>
      </c>
    </row>
    <row r="493" spans="1:14" x14ac:dyDescent="0.3">
      <c r="B493">
        <v>12</v>
      </c>
      <c r="C493">
        <v>46.5</v>
      </c>
      <c r="D493">
        <v>39.1</v>
      </c>
      <c r="E493">
        <v>44.6</v>
      </c>
      <c r="F493">
        <v>52.6</v>
      </c>
      <c r="G493">
        <v>250</v>
      </c>
      <c r="H493">
        <v>163</v>
      </c>
      <c r="I493">
        <v>247</v>
      </c>
      <c r="J493">
        <v>379</v>
      </c>
      <c r="K493">
        <v>347</v>
      </c>
      <c r="L493">
        <v>157</v>
      </c>
      <c r="M493">
        <v>78.3</v>
      </c>
      <c r="N493">
        <v>50.6</v>
      </c>
    </row>
    <row r="494" spans="1:14" x14ac:dyDescent="0.3">
      <c r="B494">
        <v>13</v>
      </c>
      <c r="C494">
        <v>46.5</v>
      </c>
      <c r="D494">
        <v>42.8</v>
      </c>
      <c r="E494">
        <v>44.6</v>
      </c>
      <c r="F494">
        <v>54.3</v>
      </c>
      <c r="G494">
        <v>252</v>
      </c>
      <c r="H494">
        <v>201</v>
      </c>
      <c r="I494">
        <v>254</v>
      </c>
      <c r="J494">
        <v>342</v>
      </c>
      <c r="K494">
        <v>338</v>
      </c>
      <c r="L494">
        <v>139</v>
      </c>
      <c r="M494">
        <v>75.8</v>
      </c>
      <c r="N494">
        <v>50.6</v>
      </c>
    </row>
    <row r="495" spans="1:14" x14ac:dyDescent="0.3">
      <c r="B495">
        <v>14</v>
      </c>
      <c r="C495">
        <v>46.5</v>
      </c>
      <c r="D495">
        <v>41.9</v>
      </c>
      <c r="E495">
        <v>44.6</v>
      </c>
      <c r="F495">
        <v>53.3</v>
      </c>
      <c r="G495">
        <v>299</v>
      </c>
      <c r="H495">
        <v>222</v>
      </c>
      <c r="I495">
        <v>250</v>
      </c>
      <c r="J495">
        <v>319</v>
      </c>
      <c r="K495">
        <v>330</v>
      </c>
      <c r="L495">
        <v>130</v>
      </c>
      <c r="M495">
        <v>73.8</v>
      </c>
      <c r="N495">
        <v>50.6</v>
      </c>
    </row>
    <row r="496" spans="1:14" x14ac:dyDescent="0.3">
      <c r="B496">
        <v>15</v>
      </c>
      <c r="C496">
        <v>46.5</v>
      </c>
      <c r="D496">
        <v>41.2</v>
      </c>
      <c r="E496">
        <v>38.200000000000003</v>
      </c>
      <c r="F496">
        <v>70.5</v>
      </c>
      <c r="G496">
        <v>319</v>
      </c>
      <c r="H496">
        <v>172</v>
      </c>
      <c r="I496">
        <v>267</v>
      </c>
      <c r="J496">
        <v>292</v>
      </c>
      <c r="K496">
        <v>322</v>
      </c>
      <c r="L496">
        <v>125</v>
      </c>
      <c r="M496">
        <v>73</v>
      </c>
      <c r="N496">
        <v>49.6</v>
      </c>
    </row>
    <row r="497" spans="2:14" x14ac:dyDescent="0.3">
      <c r="B497">
        <v>16</v>
      </c>
      <c r="C497">
        <v>45.5</v>
      </c>
      <c r="D497">
        <v>40.9</v>
      </c>
      <c r="E497">
        <v>37.200000000000003</v>
      </c>
      <c r="F497">
        <v>60.1</v>
      </c>
      <c r="G497">
        <v>103</v>
      </c>
      <c r="H497">
        <v>200</v>
      </c>
      <c r="I497">
        <v>457</v>
      </c>
      <c r="J497">
        <v>287</v>
      </c>
      <c r="K497">
        <v>315</v>
      </c>
      <c r="L497">
        <v>122</v>
      </c>
      <c r="M497">
        <v>71.7</v>
      </c>
      <c r="N497">
        <v>51.6</v>
      </c>
    </row>
    <row r="498" spans="2:14" x14ac:dyDescent="0.3">
      <c r="B498">
        <v>17</v>
      </c>
      <c r="C498">
        <v>45.5</v>
      </c>
      <c r="D498">
        <v>40</v>
      </c>
      <c r="E498">
        <v>37.200000000000003</v>
      </c>
      <c r="F498">
        <v>68.599999999999994</v>
      </c>
      <c r="G498">
        <v>113</v>
      </c>
      <c r="H498">
        <v>186</v>
      </c>
      <c r="I498">
        <v>426</v>
      </c>
      <c r="J498">
        <v>362</v>
      </c>
      <c r="K498">
        <v>310</v>
      </c>
      <c r="L498">
        <v>117</v>
      </c>
      <c r="M498">
        <v>70.5</v>
      </c>
      <c r="N498">
        <v>51.6</v>
      </c>
    </row>
    <row r="499" spans="2:14" x14ac:dyDescent="0.3">
      <c r="B499">
        <v>18</v>
      </c>
      <c r="C499">
        <v>45.5</v>
      </c>
      <c r="D499">
        <v>40</v>
      </c>
      <c r="E499">
        <v>37.200000000000003</v>
      </c>
      <c r="F499">
        <v>67</v>
      </c>
      <c r="G499">
        <v>98</v>
      </c>
      <c r="H499">
        <v>198</v>
      </c>
      <c r="I499">
        <v>383</v>
      </c>
      <c r="J499">
        <v>335</v>
      </c>
      <c r="K499">
        <v>295</v>
      </c>
      <c r="L499">
        <v>116</v>
      </c>
      <c r="M499">
        <v>69.3</v>
      </c>
      <c r="N499">
        <v>50.6</v>
      </c>
    </row>
    <row r="500" spans="2:14" x14ac:dyDescent="0.3">
      <c r="B500">
        <v>19</v>
      </c>
      <c r="C500">
        <v>44.6</v>
      </c>
      <c r="D500">
        <v>40</v>
      </c>
      <c r="E500">
        <v>37.200000000000003</v>
      </c>
      <c r="F500">
        <v>59.4</v>
      </c>
      <c r="G500">
        <v>98.5</v>
      </c>
      <c r="H500">
        <v>164</v>
      </c>
      <c r="I500">
        <v>348</v>
      </c>
      <c r="J500">
        <v>314</v>
      </c>
      <c r="K500">
        <v>287</v>
      </c>
      <c r="L500">
        <v>114</v>
      </c>
      <c r="M500">
        <v>69.3</v>
      </c>
      <c r="N500">
        <v>50.6</v>
      </c>
    </row>
    <row r="501" spans="2:14" x14ac:dyDescent="0.3">
      <c r="B501">
        <v>20</v>
      </c>
      <c r="C501">
        <v>44.6</v>
      </c>
      <c r="D501">
        <v>39.1</v>
      </c>
      <c r="E501">
        <v>37.200000000000003</v>
      </c>
      <c r="F501">
        <v>68.099999999999994</v>
      </c>
      <c r="G501">
        <v>90.6</v>
      </c>
      <c r="H501">
        <v>165</v>
      </c>
      <c r="I501">
        <v>340</v>
      </c>
      <c r="J501">
        <v>382</v>
      </c>
      <c r="K501">
        <v>259</v>
      </c>
      <c r="L501">
        <v>114</v>
      </c>
      <c r="M501">
        <v>68</v>
      </c>
      <c r="N501">
        <v>49.6</v>
      </c>
    </row>
    <row r="502" spans="2:14" x14ac:dyDescent="0.3">
      <c r="B502">
        <v>21</v>
      </c>
      <c r="C502">
        <v>43.7</v>
      </c>
      <c r="D502">
        <v>39.1</v>
      </c>
      <c r="E502">
        <v>37.200000000000003</v>
      </c>
      <c r="F502">
        <v>73</v>
      </c>
      <c r="G502">
        <v>86.6</v>
      </c>
      <c r="H502">
        <v>169</v>
      </c>
      <c r="I502">
        <v>290</v>
      </c>
      <c r="J502">
        <v>378</v>
      </c>
      <c r="K502">
        <v>252</v>
      </c>
      <c r="L502">
        <v>114</v>
      </c>
      <c r="M502">
        <v>66.900000000000006</v>
      </c>
      <c r="N502">
        <v>49.6</v>
      </c>
    </row>
    <row r="503" spans="2:14" x14ac:dyDescent="0.3">
      <c r="B503">
        <v>22</v>
      </c>
      <c r="C503">
        <v>43.7</v>
      </c>
      <c r="D503">
        <v>39.1</v>
      </c>
      <c r="E503">
        <v>37.200000000000003</v>
      </c>
      <c r="F503">
        <v>78.7</v>
      </c>
      <c r="G503">
        <v>84.4</v>
      </c>
      <c r="H503">
        <v>178</v>
      </c>
      <c r="I503">
        <v>295</v>
      </c>
      <c r="J503">
        <v>314</v>
      </c>
      <c r="K503">
        <v>245</v>
      </c>
      <c r="L503">
        <v>113</v>
      </c>
      <c r="M503">
        <v>65.8</v>
      </c>
      <c r="N503">
        <v>48.5</v>
      </c>
    </row>
    <row r="504" spans="2:14" x14ac:dyDescent="0.3">
      <c r="B504">
        <v>23</v>
      </c>
      <c r="C504">
        <v>43.7</v>
      </c>
      <c r="D504">
        <v>39.1</v>
      </c>
      <c r="E504">
        <v>37.200000000000003</v>
      </c>
      <c r="F504">
        <v>98.5</v>
      </c>
      <c r="G504">
        <v>96.6</v>
      </c>
      <c r="H504">
        <v>192</v>
      </c>
      <c r="I504">
        <v>346</v>
      </c>
      <c r="J504">
        <v>291</v>
      </c>
      <c r="K504">
        <v>240</v>
      </c>
      <c r="L504">
        <v>113</v>
      </c>
      <c r="M504">
        <v>64.599999999999994</v>
      </c>
      <c r="N504">
        <v>47.2</v>
      </c>
    </row>
    <row r="505" spans="2:14" x14ac:dyDescent="0.3">
      <c r="B505">
        <v>24</v>
      </c>
      <c r="C505">
        <v>42.8</v>
      </c>
      <c r="D505">
        <v>40.9</v>
      </c>
      <c r="E505">
        <v>40.9</v>
      </c>
      <c r="F505">
        <v>104</v>
      </c>
      <c r="G505">
        <v>102</v>
      </c>
      <c r="H505">
        <v>212</v>
      </c>
      <c r="I505">
        <v>268</v>
      </c>
      <c r="J505">
        <v>295</v>
      </c>
      <c r="K505">
        <v>236</v>
      </c>
      <c r="L505">
        <v>111</v>
      </c>
      <c r="M505">
        <v>63.5</v>
      </c>
      <c r="N505">
        <v>45.5</v>
      </c>
    </row>
    <row r="506" spans="2:14" x14ac:dyDescent="0.3">
      <c r="B506">
        <v>25</v>
      </c>
      <c r="C506">
        <v>42.8</v>
      </c>
      <c r="D506">
        <v>40.9</v>
      </c>
      <c r="E506">
        <v>41.9</v>
      </c>
      <c r="F506">
        <v>95.2</v>
      </c>
      <c r="G506">
        <v>135</v>
      </c>
      <c r="H506">
        <v>250</v>
      </c>
      <c r="I506">
        <v>275</v>
      </c>
      <c r="J506">
        <v>460</v>
      </c>
      <c r="K506">
        <v>227</v>
      </c>
      <c r="L506">
        <v>110</v>
      </c>
      <c r="M506">
        <v>62.4</v>
      </c>
      <c r="N506">
        <v>44.6</v>
      </c>
    </row>
    <row r="507" spans="2:14" x14ac:dyDescent="0.3">
      <c r="B507">
        <v>26</v>
      </c>
      <c r="C507">
        <v>42.8</v>
      </c>
      <c r="D507">
        <v>40</v>
      </c>
      <c r="E507">
        <v>53.7</v>
      </c>
      <c r="F507">
        <v>104</v>
      </c>
      <c r="G507">
        <v>144</v>
      </c>
      <c r="H507">
        <v>249</v>
      </c>
      <c r="I507">
        <v>310</v>
      </c>
      <c r="J507">
        <v>351</v>
      </c>
      <c r="K507">
        <v>280</v>
      </c>
      <c r="L507">
        <v>105</v>
      </c>
      <c r="M507">
        <v>62.4</v>
      </c>
      <c r="N507">
        <v>44.6</v>
      </c>
    </row>
    <row r="508" spans="2:14" x14ac:dyDescent="0.3">
      <c r="B508">
        <v>27</v>
      </c>
      <c r="C508">
        <v>42.8</v>
      </c>
      <c r="D508">
        <v>40</v>
      </c>
      <c r="E508">
        <v>53.7</v>
      </c>
      <c r="F508">
        <v>105</v>
      </c>
      <c r="G508">
        <v>176</v>
      </c>
      <c r="H508">
        <v>317</v>
      </c>
      <c r="I508">
        <v>423</v>
      </c>
      <c r="J508">
        <v>340</v>
      </c>
      <c r="K508">
        <v>290</v>
      </c>
      <c r="L508">
        <v>104</v>
      </c>
      <c r="M508">
        <v>62.4</v>
      </c>
      <c r="N508">
        <v>43.7</v>
      </c>
    </row>
    <row r="509" spans="2:14" x14ac:dyDescent="0.3">
      <c r="B509">
        <v>28</v>
      </c>
      <c r="C509">
        <v>41.9</v>
      </c>
      <c r="D509">
        <v>41.9</v>
      </c>
      <c r="E509">
        <v>53.7</v>
      </c>
      <c r="F509">
        <v>113</v>
      </c>
      <c r="G509">
        <v>120</v>
      </c>
      <c r="H509">
        <v>314</v>
      </c>
      <c r="I509">
        <v>341</v>
      </c>
      <c r="J509">
        <v>299</v>
      </c>
      <c r="K509">
        <v>266</v>
      </c>
      <c r="L509">
        <v>102</v>
      </c>
      <c r="M509">
        <v>61.3</v>
      </c>
      <c r="N509">
        <v>43.7</v>
      </c>
    </row>
    <row r="510" spans="2:14" x14ac:dyDescent="0.3">
      <c r="B510">
        <v>29</v>
      </c>
      <c r="C510">
        <v>41.9</v>
      </c>
      <c r="E510">
        <v>52.6</v>
      </c>
      <c r="F510">
        <v>116</v>
      </c>
      <c r="G510">
        <v>143</v>
      </c>
      <c r="H510">
        <v>281</v>
      </c>
      <c r="I510">
        <v>516</v>
      </c>
      <c r="J510">
        <v>348</v>
      </c>
      <c r="K510">
        <v>245</v>
      </c>
      <c r="L510">
        <v>101</v>
      </c>
      <c r="M510">
        <v>61.3</v>
      </c>
      <c r="N510">
        <v>42.8</v>
      </c>
    </row>
    <row r="511" spans="2:14" x14ac:dyDescent="0.3">
      <c r="B511">
        <v>30</v>
      </c>
      <c r="C511">
        <v>41.9</v>
      </c>
      <c r="E511">
        <v>52.6</v>
      </c>
      <c r="F511">
        <v>178</v>
      </c>
      <c r="G511">
        <v>134</v>
      </c>
      <c r="H511">
        <v>266</v>
      </c>
      <c r="I511">
        <v>499</v>
      </c>
      <c r="J511">
        <v>335</v>
      </c>
      <c r="K511">
        <v>228</v>
      </c>
      <c r="L511">
        <v>99.5</v>
      </c>
      <c r="M511">
        <v>60.1</v>
      </c>
      <c r="N511">
        <v>41.9</v>
      </c>
    </row>
    <row r="512" spans="2:14" x14ac:dyDescent="0.3">
      <c r="B512">
        <v>31</v>
      </c>
      <c r="C512">
        <v>41.9</v>
      </c>
      <c r="E512">
        <v>51.6</v>
      </c>
      <c r="G512">
        <v>169</v>
      </c>
      <c r="I512">
        <v>359</v>
      </c>
      <c r="J512">
        <v>385</v>
      </c>
      <c r="L512">
        <v>98</v>
      </c>
      <c r="N512">
        <v>41.9</v>
      </c>
    </row>
    <row r="514" spans="1:14" x14ac:dyDescent="0.3">
      <c r="A514">
        <v>1994</v>
      </c>
      <c r="B514">
        <v>1</v>
      </c>
      <c r="C514">
        <v>40.9</v>
      </c>
      <c r="D514">
        <v>35.6</v>
      </c>
      <c r="E514">
        <v>42.8</v>
      </c>
      <c r="F514">
        <v>38.200000000000003</v>
      </c>
      <c r="G514">
        <v>37.5</v>
      </c>
      <c r="H514">
        <v>120</v>
      </c>
      <c r="I514">
        <v>249</v>
      </c>
      <c r="J514">
        <v>496</v>
      </c>
      <c r="K514">
        <v>580</v>
      </c>
      <c r="L514">
        <v>193</v>
      </c>
      <c r="M514">
        <v>80.400000000000006</v>
      </c>
      <c r="N514">
        <v>47.2</v>
      </c>
    </row>
    <row r="515" spans="1:14" x14ac:dyDescent="0.3">
      <c r="B515">
        <v>2</v>
      </c>
      <c r="C515">
        <v>40</v>
      </c>
      <c r="D515">
        <v>36.4</v>
      </c>
      <c r="E515">
        <v>42.8</v>
      </c>
      <c r="F515">
        <v>35.299999999999997</v>
      </c>
      <c r="G515">
        <v>39.700000000000003</v>
      </c>
      <c r="H515">
        <v>142</v>
      </c>
      <c r="I515">
        <v>226</v>
      </c>
      <c r="J515">
        <v>462</v>
      </c>
      <c r="K515">
        <v>579</v>
      </c>
      <c r="L515">
        <v>186</v>
      </c>
      <c r="M515">
        <v>79.099999999999994</v>
      </c>
      <c r="N515">
        <v>44.6</v>
      </c>
    </row>
    <row r="516" spans="1:14" x14ac:dyDescent="0.3">
      <c r="B516">
        <v>3</v>
      </c>
      <c r="C516">
        <v>40</v>
      </c>
      <c r="D516">
        <v>37.200000000000003</v>
      </c>
      <c r="E516">
        <v>43.7</v>
      </c>
      <c r="F516">
        <v>37</v>
      </c>
      <c r="G516">
        <v>71.7</v>
      </c>
      <c r="H516">
        <v>126</v>
      </c>
      <c r="I516">
        <v>282</v>
      </c>
      <c r="J516">
        <v>431</v>
      </c>
      <c r="K516">
        <v>557</v>
      </c>
      <c r="L516">
        <v>170</v>
      </c>
      <c r="M516">
        <v>77.900000000000006</v>
      </c>
      <c r="N516">
        <v>40.6</v>
      </c>
    </row>
    <row r="517" spans="1:14" x14ac:dyDescent="0.3">
      <c r="B517">
        <v>4</v>
      </c>
      <c r="C517">
        <v>39.1</v>
      </c>
      <c r="D517">
        <v>37.200000000000003</v>
      </c>
      <c r="E517">
        <v>43.7</v>
      </c>
      <c r="F517">
        <v>37.299999999999997</v>
      </c>
      <c r="G517">
        <v>80</v>
      </c>
      <c r="H517">
        <v>123</v>
      </c>
      <c r="I517">
        <v>262</v>
      </c>
      <c r="J517">
        <v>413</v>
      </c>
      <c r="K517">
        <v>590</v>
      </c>
      <c r="L517">
        <v>167</v>
      </c>
      <c r="M517">
        <v>76.7</v>
      </c>
      <c r="N517">
        <v>38.200000000000003</v>
      </c>
    </row>
    <row r="518" spans="1:14" x14ac:dyDescent="0.3">
      <c r="B518">
        <v>5</v>
      </c>
      <c r="C518">
        <v>39.1</v>
      </c>
      <c r="D518">
        <v>38.200000000000003</v>
      </c>
      <c r="E518">
        <v>43.7</v>
      </c>
      <c r="F518">
        <v>37.6</v>
      </c>
      <c r="G518">
        <v>72.599999999999994</v>
      </c>
      <c r="H518">
        <v>119</v>
      </c>
      <c r="I518">
        <v>291</v>
      </c>
      <c r="J518">
        <v>397</v>
      </c>
      <c r="K518">
        <v>569</v>
      </c>
      <c r="L518">
        <v>163</v>
      </c>
      <c r="M518">
        <v>75.8</v>
      </c>
      <c r="N518">
        <v>38.200000000000003</v>
      </c>
    </row>
    <row r="519" spans="1:14" x14ac:dyDescent="0.3">
      <c r="B519">
        <v>6</v>
      </c>
      <c r="C519">
        <v>39.1</v>
      </c>
      <c r="D519">
        <v>38.200000000000003</v>
      </c>
      <c r="E519">
        <v>44.6</v>
      </c>
      <c r="F519">
        <v>38.5</v>
      </c>
      <c r="G519">
        <v>71.7</v>
      </c>
      <c r="H519">
        <v>117</v>
      </c>
      <c r="I519">
        <v>300</v>
      </c>
      <c r="J519">
        <v>390</v>
      </c>
      <c r="K519">
        <v>527</v>
      </c>
      <c r="L519">
        <v>161</v>
      </c>
      <c r="M519">
        <v>74.2</v>
      </c>
      <c r="N519">
        <v>38.200000000000003</v>
      </c>
    </row>
    <row r="520" spans="1:14" x14ac:dyDescent="0.3">
      <c r="B520">
        <v>7</v>
      </c>
      <c r="C520">
        <v>38.200000000000003</v>
      </c>
      <c r="D520">
        <v>39.1</v>
      </c>
      <c r="E520">
        <v>44.6</v>
      </c>
      <c r="F520">
        <v>37.299999999999997</v>
      </c>
      <c r="G520">
        <v>76.7</v>
      </c>
      <c r="H520">
        <v>96.6</v>
      </c>
      <c r="I520">
        <v>293</v>
      </c>
      <c r="J520">
        <v>530</v>
      </c>
      <c r="K520">
        <v>460</v>
      </c>
      <c r="L520">
        <v>154</v>
      </c>
      <c r="M520">
        <v>73</v>
      </c>
      <c r="N520">
        <v>38.200000000000003</v>
      </c>
    </row>
    <row r="521" spans="1:14" x14ac:dyDescent="0.3">
      <c r="B521">
        <v>8</v>
      </c>
      <c r="C521">
        <v>38.200000000000003</v>
      </c>
      <c r="D521">
        <v>40</v>
      </c>
      <c r="E521">
        <v>44.6</v>
      </c>
      <c r="F521">
        <v>37.299999999999997</v>
      </c>
      <c r="G521">
        <v>77.900000000000006</v>
      </c>
      <c r="H521">
        <v>127</v>
      </c>
      <c r="I521">
        <v>270</v>
      </c>
      <c r="J521">
        <v>492</v>
      </c>
      <c r="K521">
        <v>417</v>
      </c>
      <c r="L521">
        <v>147</v>
      </c>
      <c r="M521">
        <v>71.7</v>
      </c>
      <c r="N521">
        <v>38.200000000000003</v>
      </c>
    </row>
    <row r="522" spans="1:14" x14ac:dyDescent="0.3">
      <c r="B522">
        <v>9</v>
      </c>
      <c r="C522">
        <v>38.200000000000003</v>
      </c>
      <c r="D522">
        <v>40.6</v>
      </c>
      <c r="E522">
        <v>44.6</v>
      </c>
      <c r="F522">
        <v>36.4</v>
      </c>
      <c r="G522">
        <v>79.5</v>
      </c>
      <c r="H522">
        <v>132</v>
      </c>
      <c r="I522">
        <v>252</v>
      </c>
      <c r="J522">
        <v>553</v>
      </c>
      <c r="K522">
        <v>379</v>
      </c>
      <c r="L522">
        <v>143</v>
      </c>
      <c r="M522">
        <v>70.5</v>
      </c>
      <c r="N522">
        <v>38.200000000000003</v>
      </c>
    </row>
    <row r="523" spans="1:14" x14ac:dyDescent="0.3">
      <c r="B523">
        <v>10</v>
      </c>
      <c r="C523">
        <v>37.200000000000003</v>
      </c>
      <c r="D523">
        <v>37.200000000000003</v>
      </c>
      <c r="E523">
        <v>45.5</v>
      </c>
      <c r="F523">
        <v>38.799999999999997</v>
      </c>
      <c r="G523">
        <v>81.7</v>
      </c>
      <c r="H523">
        <v>158</v>
      </c>
      <c r="I523">
        <v>250</v>
      </c>
      <c r="J523">
        <v>462</v>
      </c>
      <c r="K523">
        <v>352</v>
      </c>
      <c r="L523">
        <v>140</v>
      </c>
      <c r="M523">
        <v>70.5</v>
      </c>
      <c r="N523">
        <v>38.200000000000003</v>
      </c>
    </row>
    <row r="524" spans="1:14" x14ac:dyDescent="0.3">
      <c r="B524">
        <v>11</v>
      </c>
      <c r="C524">
        <v>37.200000000000003</v>
      </c>
      <c r="D524">
        <v>38.200000000000003</v>
      </c>
      <c r="E524">
        <v>45.5</v>
      </c>
      <c r="F524">
        <v>38.799999999999997</v>
      </c>
      <c r="G524">
        <v>83</v>
      </c>
      <c r="H524">
        <v>134</v>
      </c>
      <c r="I524">
        <v>256</v>
      </c>
      <c r="J524">
        <v>439</v>
      </c>
      <c r="K524">
        <v>381</v>
      </c>
      <c r="L524">
        <v>136</v>
      </c>
      <c r="M524">
        <v>70.5</v>
      </c>
      <c r="N524">
        <v>38.200000000000003</v>
      </c>
    </row>
    <row r="525" spans="1:14" x14ac:dyDescent="0.3">
      <c r="B525">
        <v>12</v>
      </c>
      <c r="C525">
        <v>37.200000000000003</v>
      </c>
      <c r="D525">
        <v>38.799999999999997</v>
      </c>
      <c r="E525">
        <v>46.5</v>
      </c>
      <c r="F525">
        <v>34.200000000000003</v>
      </c>
      <c r="G525">
        <v>84.4</v>
      </c>
      <c r="H525">
        <v>129</v>
      </c>
      <c r="I525">
        <v>248</v>
      </c>
      <c r="J525">
        <v>519</v>
      </c>
      <c r="K525">
        <v>351</v>
      </c>
      <c r="L525">
        <v>135</v>
      </c>
      <c r="M525">
        <v>69.3</v>
      </c>
      <c r="N525">
        <v>38.200000000000003</v>
      </c>
    </row>
    <row r="526" spans="1:14" x14ac:dyDescent="0.3">
      <c r="B526">
        <v>13</v>
      </c>
      <c r="C526">
        <v>37.200000000000003</v>
      </c>
      <c r="D526">
        <v>40</v>
      </c>
      <c r="E526">
        <v>46.5</v>
      </c>
      <c r="F526">
        <v>32.6</v>
      </c>
      <c r="G526">
        <v>73</v>
      </c>
      <c r="H526">
        <v>127</v>
      </c>
      <c r="I526">
        <v>256</v>
      </c>
      <c r="J526">
        <v>523</v>
      </c>
      <c r="K526">
        <v>349</v>
      </c>
      <c r="L526">
        <v>133</v>
      </c>
      <c r="M526">
        <v>69.3</v>
      </c>
      <c r="N526">
        <v>38.200000000000003</v>
      </c>
    </row>
    <row r="527" spans="1:14" x14ac:dyDescent="0.3">
      <c r="B527">
        <v>14</v>
      </c>
      <c r="C527">
        <v>37.200000000000003</v>
      </c>
      <c r="D527">
        <v>40.9</v>
      </c>
      <c r="E527">
        <v>37</v>
      </c>
      <c r="F527">
        <v>32.6</v>
      </c>
      <c r="G527">
        <v>75</v>
      </c>
      <c r="H527">
        <v>127</v>
      </c>
      <c r="I527">
        <v>223</v>
      </c>
      <c r="J527">
        <v>561</v>
      </c>
      <c r="K527">
        <v>343</v>
      </c>
      <c r="L527">
        <v>114</v>
      </c>
      <c r="M527">
        <v>68</v>
      </c>
      <c r="N527">
        <v>38.200000000000003</v>
      </c>
    </row>
    <row r="528" spans="1:14" x14ac:dyDescent="0.3">
      <c r="B528">
        <v>15</v>
      </c>
      <c r="C528">
        <v>40.9</v>
      </c>
      <c r="D528">
        <v>42.5</v>
      </c>
      <c r="E528">
        <v>35.299999999999997</v>
      </c>
      <c r="F528">
        <v>35.9</v>
      </c>
      <c r="G528">
        <v>61.6</v>
      </c>
      <c r="H528">
        <v>161</v>
      </c>
      <c r="I528">
        <v>266</v>
      </c>
      <c r="J528">
        <v>596</v>
      </c>
      <c r="K528">
        <v>331</v>
      </c>
      <c r="L528">
        <v>113</v>
      </c>
      <c r="M528">
        <v>68</v>
      </c>
      <c r="N528">
        <v>38.200000000000003</v>
      </c>
    </row>
    <row r="529" spans="2:14" x14ac:dyDescent="0.3">
      <c r="B529">
        <v>16</v>
      </c>
      <c r="C529">
        <v>40</v>
      </c>
      <c r="D529">
        <v>41.9</v>
      </c>
      <c r="E529">
        <v>35.9</v>
      </c>
      <c r="F529">
        <v>36.4</v>
      </c>
      <c r="G529">
        <v>56.4</v>
      </c>
      <c r="H529">
        <v>160</v>
      </c>
      <c r="I529">
        <v>253</v>
      </c>
      <c r="J529">
        <v>618</v>
      </c>
      <c r="K529">
        <v>319</v>
      </c>
      <c r="L529">
        <v>113</v>
      </c>
      <c r="M529">
        <v>68</v>
      </c>
      <c r="N529">
        <v>38.200000000000003</v>
      </c>
    </row>
    <row r="530" spans="2:14" x14ac:dyDescent="0.3">
      <c r="B530">
        <v>17</v>
      </c>
      <c r="C530">
        <v>39.1</v>
      </c>
      <c r="D530">
        <v>42.5</v>
      </c>
      <c r="E530">
        <v>37</v>
      </c>
      <c r="F530">
        <v>37</v>
      </c>
      <c r="G530">
        <v>57.9</v>
      </c>
      <c r="H530">
        <v>256</v>
      </c>
      <c r="I530">
        <v>301</v>
      </c>
      <c r="J530">
        <v>467</v>
      </c>
      <c r="K530">
        <v>304</v>
      </c>
      <c r="L530">
        <v>112</v>
      </c>
      <c r="M530">
        <v>66.900000000000006</v>
      </c>
      <c r="N530">
        <v>38.200000000000003</v>
      </c>
    </row>
    <row r="531" spans="2:14" x14ac:dyDescent="0.3">
      <c r="B531">
        <v>18</v>
      </c>
      <c r="C531">
        <v>39.1</v>
      </c>
      <c r="D531">
        <v>42.5</v>
      </c>
      <c r="E531">
        <v>37.299999999999997</v>
      </c>
      <c r="F531">
        <v>36.1</v>
      </c>
      <c r="G531">
        <v>62.4</v>
      </c>
      <c r="H531">
        <v>181</v>
      </c>
      <c r="I531">
        <v>301</v>
      </c>
      <c r="J531">
        <v>431</v>
      </c>
      <c r="K531">
        <v>294</v>
      </c>
      <c r="L531">
        <v>109</v>
      </c>
      <c r="M531">
        <v>66.900000000000006</v>
      </c>
      <c r="N531">
        <v>38.200000000000003</v>
      </c>
    </row>
    <row r="532" spans="2:14" x14ac:dyDescent="0.3">
      <c r="B532">
        <v>19</v>
      </c>
      <c r="C532">
        <v>38.200000000000003</v>
      </c>
      <c r="D532">
        <v>43.4</v>
      </c>
      <c r="E532">
        <v>39.1</v>
      </c>
      <c r="F532">
        <v>34.200000000000003</v>
      </c>
      <c r="G532">
        <v>66.5</v>
      </c>
      <c r="H532">
        <v>187</v>
      </c>
      <c r="I532">
        <v>426</v>
      </c>
      <c r="J532">
        <v>419</v>
      </c>
      <c r="K532">
        <v>286</v>
      </c>
      <c r="L532">
        <v>108</v>
      </c>
      <c r="M532">
        <v>65.8</v>
      </c>
      <c r="N532">
        <v>38.200000000000003</v>
      </c>
    </row>
    <row r="533" spans="2:14" x14ac:dyDescent="0.3">
      <c r="B533">
        <v>20</v>
      </c>
      <c r="C533">
        <v>38.200000000000003</v>
      </c>
      <c r="D533">
        <v>43.1</v>
      </c>
      <c r="E533">
        <v>34.799999999999997</v>
      </c>
      <c r="F533">
        <v>33.700000000000003</v>
      </c>
      <c r="G533">
        <v>89.3</v>
      </c>
      <c r="H533">
        <v>181</v>
      </c>
      <c r="I533">
        <v>479</v>
      </c>
      <c r="J533">
        <v>387</v>
      </c>
      <c r="K533">
        <v>282</v>
      </c>
      <c r="L533">
        <v>104</v>
      </c>
      <c r="M533">
        <v>64.599999999999994</v>
      </c>
      <c r="N533">
        <v>38.200000000000003</v>
      </c>
    </row>
    <row r="534" spans="2:14" x14ac:dyDescent="0.3">
      <c r="B534">
        <v>21</v>
      </c>
      <c r="C534">
        <v>38.200000000000003</v>
      </c>
      <c r="D534">
        <v>34</v>
      </c>
      <c r="E534">
        <v>32.6</v>
      </c>
      <c r="F534">
        <v>33.1</v>
      </c>
      <c r="G534">
        <v>114</v>
      </c>
      <c r="H534">
        <v>207</v>
      </c>
      <c r="I534">
        <v>489</v>
      </c>
      <c r="J534">
        <v>598</v>
      </c>
      <c r="K534">
        <v>253</v>
      </c>
      <c r="L534">
        <v>101</v>
      </c>
      <c r="M534">
        <v>64.599999999999994</v>
      </c>
      <c r="N534">
        <v>38.200000000000003</v>
      </c>
    </row>
    <row r="535" spans="2:14" x14ac:dyDescent="0.3">
      <c r="B535">
        <v>22</v>
      </c>
      <c r="C535">
        <v>37.200000000000003</v>
      </c>
      <c r="D535">
        <v>35.9</v>
      </c>
      <c r="E535">
        <v>31.2</v>
      </c>
      <c r="F535">
        <v>34.799999999999997</v>
      </c>
      <c r="G535">
        <v>122</v>
      </c>
      <c r="H535">
        <v>365</v>
      </c>
      <c r="I535">
        <v>494</v>
      </c>
      <c r="J535">
        <v>545</v>
      </c>
      <c r="K535">
        <v>248</v>
      </c>
      <c r="L535">
        <v>99</v>
      </c>
      <c r="M535">
        <v>63.5</v>
      </c>
      <c r="N535">
        <v>37.200000000000003</v>
      </c>
    </row>
    <row r="536" spans="2:14" x14ac:dyDescent="0.3">
      <c r="B536">
        <v>23</v>
      </c>
      <c r="C536">
        <v>37.200000000000003</v>
      </c>
      <c r="D536">
        <v>37.9</v>
      </c>
      <c r="E536">
        <v>31.5</v>
      </c>
      <c r="F536">
        <v>35.6</v>
      </c>
      <c r="G536">
        <v>137</v>
      </c>
      <c r="H536">
        <v>204</v>
      </c>
      <c r="I536">
        <v>515</v>
      </c>
      <c r="J536">
        <v>523</v>
      </c>
      <c r="K536">
        <v>240</v>
      </c>
      <c r="L536">
        <v>98</v>
      </c>
      <c r="M536">
        <v>63.5</v>
      </c>
      <c r="N536">
        <v>37.200000000000003</v>
      </c>
    </row>
    <row r="537" spans="2:14" x14ac:dyDescent="0.3">
      <c r="B537">
        <v>24</v>
      </c>
      <c r="C537">
        <v>36.4</v>
      </c>
      <c r="D537">
        <v>39.1</v>
      </c>
      <c r="E537">
        <v>32.299999999999997</v>
      </c>
      <c r="F537">
        <v>35.6</v>
      </c>
      <c r="G537">
        <v>130</v>
      </c>
      <c r="H537">
        <v>234</v>
      </c>
      <c r="I537">
        <v>564</v>
      </c>
      <c r="J537">
        <v>564</v>
      </c>
      <c r="K537">
        <v>234</v>
      </c>
      <c r="L537">
        <v>98</v>
      </c>
      <c r="M537">
        <v>62.4</v>
      </c>
      <c r="N537">
        <v>40.9</v>
      </c>
    </row>
    <row r="538" spans="2:14" x14ac:dyDescent="0.3">
      <c r="B538">
        <v>25</v>
      </c>
      <c r="C538">
        <v>36.4</v>
      </c>
      <c r="D538">
        <v>40</v>
      </c>
      <c r="E538">
        <v>32.9</v>
      </c>
      <c r="F538">
        <v>36.1</v>
      </c>
      <c r="G538">
        <v>147</v>
      </c>
      <c r="H538">
        <v>245</v>
      </c>
      <c r="I538">
        <v>536</v>
      </c>
      <c r="J538">
        <v>710</v>
      </c>
      <c r="K538">
        <v>231</v>
      </c>
      <c r="L538">
        <v>96.6</v>
      </c>
      <c r="M538">
        <v>62.4</v>
      </c>
      <c r="N538">
        <v>37.200000000000003</v>
      </c>
    </row>
    <row r="539" spans="2:14" x14ac:dyDescent="0.3">
      <c r="B539">
        <v>26</v>
      </c>
      <c r="C539">
        <v>35.6</v>
      </c>
      <c r="D539">
        <v>40.9</v>
      </c>
      <c r="E539">
        <v>33.700000000000003</v>
      </c>
      <c r="F539">
        <v>35.299999999999997</v>
      </c>
      <c r="G539">
        <v>120</v>
      </c>
      <c r="H539">
        <v>362</v>
      </c>
      <c r="I539">
        <v>528</v>
      </c>
      <c r="J539">
        <v>761</v>
      </c>
      <c r="K539">
        <v>228</v>
      </c>
      <c r="L539">
        <v>96.6</v>
      </c>
      <c r="M539">
        <v>61.3</v>
      </c>
      <c r="N539">
        <v>37.200000000000003</v>
      </c>
    </row>
    <row r="540" spans="2:14" x14ac:dyDescent="0.3">
      <c r="B540">
        <v>27</v>
      </c>
      <c r="C540">
        <v>35.6</v>
      </c>
      <c r="D540">
        <v>41.9</v>
      </c>
      <c r="E540">
        <v>34</v>
      </c>
      <c r="F540">
        <v>35.9</v>
      </c>
      <c r="G540">
        <v>130</v>
      </c>
      <c r="H540">
        <v>487</v>
      </c>
      <c r="I540">
        <v>514</v>
      </c>
      <c r="J540">
        <v>825</v>
      </c>
      <c r="K540">
        <v>224</v>
      </c>
      <c r="L540">
        <v>95.2</v>
      </c>
      <c r="M540">
        <v>56.4</v>
      </c>
      <c r="N540">
        <v>37.200000000000003</v>
      </c>
    </row>
    <row r="541" spans="2:14" x14ac:dyDescent="0.3">
      <c r="B541">
        <v>28</v>
      </c>
      <c r="C541">
        <v>34.799999999999997</v>
      </c>
      <c r="D541">
        <v>41.9</v>
      </c>
      <c r="E541">
        <v>31.8</v>
      </c>
      <c r="F541">
        <v>35.6</v>
      </c>
      <c r="G541">
        <v>149</v>
      </c>
      <c r="H541">
        <v>223</v>
      </c>
      <c r="I541">
        <v>572</v>
      </c>
      <c r="J541">
        <v>688</v>
      </c>
      <c r="K541">
        <v>192</v>
      </c>
      <c r="L541">
        <v>95.2</v>
      </c>
      <c r="M541">
        <v>54.3</v>
      </c>
      <c r="N541">
        <v>37.200000000000003</v>
      </c>
    </row>
    <row r="542" spans="2:14" x14ac:dyDescent="0.3">
      <c r="B542">
        <v>29</v>
      </c>
      <c r="C542">
        <v>34.799999999999997</v>
      </c>
      <c r="E542">
        <v>29.9</v>
      </c>
      <c r="F542">
        <v>37</v>
      </c>
      <c r="G542">
        <v>159</v>
      </c>
      <c r="H542">
        <v>214</v>
      </c>
      <c r="I542">
        <v>576</v>
      </c>
      <c r="J542">
        <v>684</v>
      </c>
      <c r="K542">
        <v>213</v>
      </c>
      <c r="L542">
        <v>90.2</v>
      </c>
      <c r="M542">
        <v>51.3</v>
      </c>
      <c r="N542">
        <v>37.200000000000003</v>
      </c>
    </row>
    <row r="543" spans="2:14" x14ac:dyDescent="0.3">
      <c r="B543">
        <v>30</v>
      </c>
      <c r="C543">
        <v>34</v>
      </c>
      <c r="E543">
        <v>37.700000000000003</v>
      </c>
      <c r="F543">
        <v>38.5</v>
      </c>
      <c r="G543">
        <v>148</v>
      </c>
      <c r="H543">
        <v>192</v>
      </c>
      <c r="I543">
        <v>671</v>
      </c>
      <c r="J543">
        <v>674</v>
      </c>
      <c r="K543">
        <v>301</v>
      </c>
      <c r="L543">
        <v>87.5</v>
      </c>
      <c r="M543">
        <v>49.6</v>
      </c>
      <c r="N543">
        <v>37.200000000000003</v>
      </c>
    </row>
    <row r="544" spans="2:14" x14ac:dyDescent="0.3">
      <c r="B544">
        <v>31</v>
      </c>
      <c r="C544">
        <v>34.799999999999997</v>
      </c>
      <c r="E544">
        <v>43.1</v>
      </c>
      <c r="G544">
        <v>112</v>
      </c>
      <c r="I544">
        <v>642</v>
      </c>
      <c r="J544">
        <v>619</v>
      </c>
      <c r="L544">
        <v>87</v>
      </c>
      <c r="N544">
        <v>37.200000000000003</v>
      </c>
    </row>
    <row r="546" spans="1:14" x14ac:dyDescent="0.3">
      <c r="A546">
        <v>1995</v>
      </c>
      <c r="B546">
        <v>1</v>
      </c>
      <c r="C546">
        <v>42.8</v>
      </c>
      <c r="D546">
        <v>38.200000000000003</v>
      </c>
      <c r="E546">
        <v>36.4</v>
      </c>
      <c r="F546">
        <v>44</v>
      </c>
      <c r="G546">
        <v>95.2</v>
      </c>
      <c r="H546">
        <v>178</v>
      </c>
      <c r="I546">
        <v>298</v>
      </c>
      <c r="J546">
        <v>584</v>
      </c>
      <c r="K546">
        <v>454</v>
      </c>
      <c r="L546">
        <v>164</v>
      </c>
      <c r="M546">
        <v>81.7</v>
      </c>
      <c r="N546">
        <v>57.9</v>
      </c>
    </row>
    <row r="547" spans="1:14" x14ac:dyDescent="0.3">
      <c r="B547">
        <v>2</v>
      </c>
      <c r="C547">
        <v>45.5</v>
      </c>
      <c r="D547">
        <v>38.200000000000003</v>
      </c>
      <c r="E547">
        <v>36.4</v>
      </c>
      <c r="F547">
        <v>45.2</v>
      </c>
      <c r="G547">
        <v>93.7</v>
      </c>
      <c r="H547">
        <v>169</v>
      </c>
      <c r="I547">
        <v>251</v>
      </c>
      <c r="J547">
        <v>645</v>
      </c>
      <c r="K547">
        <v>411</v>
      </c>
      <c r="L547">
        <v>164</v>
      </c>
      <c r="M547">
        <v>80.400000000000006</v>
      </c>
      <c r="N547">
        <v>56.7</v>
      </c>
    </row>
    <row r="548" spans="1:14" x14ac:dyDescent="0.3">
      <c r="B548">
        <v>3</v>
      </c>
      <c r="C548">
        <v>45.5</v>
      </c>
      <c r="D548">
        <v>38.200000000000003</v>
      </c>
      <c r="E548">
        <v>42.5</v>
      </c>
      <c r="F548">
        <v>43.1</v>
      </c>
      <c r="G548">
        <v>82.2</v>
      </c>
      <c r="H548">
        <v>162</v>
      </c>
      <c r="I548">
        <v>240</v>
      </c>
      <c r="J548">
        <v>652</v>
      </c>
      <c r="K548">
        <v>380</v>
      </c>
      <c r="L548">
        <v>155</v>
      </c>
      <c r="M548">
        <v>79.099999999999994</v>
      </c>
      <c r="N548">
        <v>55.7</v>
      </c>
    </row>
    <row r="549" spans="1:14" x14ac:dyDescent="0.3">
      <c r="B549">
        <v>4</v>
      </c>
      <c r="C549">
        <v>43.1</v>
      </c>
      <c r="D549">
        <v>38.200000000000003</v>
      </c>
      <c r="E549">
        <v>36.4</v>
      </c>
      <c r="F549">
        <v>42.8</v>
      </c>
      <c r="G549">
        <v>74.599999999999994</v>
      </c>
      <c r="H549">
        <v>172</v>
      </c>
      <c r="I549">
        <v>228</v>
      </c>
      <c r="J549">
        <v>634</v>
      </c>
      <c r="K549">
        <v>375</v>
      </c>
      <c r="L549">
        <v>156</v>
      </c>
      <c r="M549">
        <v>77.900000000000006</v>
      </c>
      <c r="N549">
        <v>54.7</v>
      </c>
    </row>
    <row r="550" spans="1:14" x14ac:dyDescent="0.3">
      <c r="B550">
        <v>5</v>
      </c>
      <c r="C550">
        <v>42.8</v>
      </c>
      <c r="D550">
        <v>37.200000000000003</v>
      </c>
      <c r="E550">
        <v>40</v>
      </c>
      <c r="F550">
        <v>41.9</v>
      </c>
      <c r="G550">
        <v>75.400000000000006</v>
      </c>
      <c r="H550">
        <v>192</v>
      </c>
      <c r="I550">
        <v>233</v>
      </c>
      <c r="J550">
        <v>523</v>
      </c>
      <c r="K550">
        <v>366</v>
      </c>
      <c r="L550">
        <v>148</v>
      </c>
      <c r="M550">
        <v>76.7</v>
      </c>
      <c r="N550">
        <v>53.7</v>
      </c>
    </row>
    <row r="551" spans="1:14" x14ac:dyDescent="0.3">
      <c r="B551">
        <v>6</v>
      </c>
      <c r="C551">
        <v>41.9</v>
      </c>
      <c r="D551">
        <v>37.200000000000003</v>
      </c>
      <c r="E551">
        <v>36.1</v>
      </c>
      <c r="F551">
        <v>41.9</v>
      </c>
      <c r="G551">
        <v>75.400000000000006</v>
      </c>
      <c r="H551">
        <v>164</v>
      </c>
      <c r="I551">
        <v>233</v>
      </c>
      <c r="J551">
        <v>625</v>
      </c>
      <c r="K551">
        <v>426</v>
      </c>
      <c r="L551">
        <v>147</v>
      </c>
      <c r="M551">
        <v>75.400000000000006</v>
      </c>
      <c r="N551">
        <v>52.6</v>
      </c>
    </row>
    <row r="552" spans="1:14" x14ac:dyDescent="0.3">
      <c r="B552">
        <v>7</v>
      </c>
      <c r="C552">
        <v>41.9</v>
      </c>
      <c r="D552">
        <v>37.200000000000003</v>
      </c>
      <c r="E552">
        <v>36.1</v>
      </c>
      <c r="F552">
        <v>40.9</v>
      </c>
      <c r="G552">
        <v>88.4</v>
      </c>
      <c r="H552">
        <v>216</v>
      </c>
      <c r="I552">
        <v>297</v>
      </c>
      <c r="J552">
        <v>577</v>
      </c>
      <c r="K552">
        <v>458</v>
      </c>
      <c r="L552">
        <v>139</v>
      </c>
      <c r="M552">
        <v>74.2</v>
      </c>
      <c r="N552">
        <v>59.5</v>
      </c>
    </row>
    <row r="553" spans="1:14" x14ac:dyDescent="0.3">
      <c r="B553">
        <v>8</v>
      </c>
      <c r="C553">
        <v>40.9</v>
      </c>
      <c r="D553">
        <v>37.200000000000003</v>
      </c>
      <c r="E553">
        <v>35.9</v>
      </c>
      <c r="F553">
        <v>43.4</v>
      </c>
      <c r="G553">
        <v>117</v>
      </c>
      <c r="H553">
        <v>218</v>
      </c>
      <c r="I553">
        <v>358</v>
      </c>
      <c r="J553">
        <v>602</v>
      </c>
      <c r="K553">
        <v>482</v>
      </c>
      <c r="L553">
        <v>125</v>
      </c>
      <c r="M553">
        <v>73</v>
      </c>
      <c r="N553">
        <v>50.6</v>
      </c>
    </row>
    <row r="554" spans="1:14" x14ac:dyDescent="0.3">
      <c r="B554">
        <v>9</v>
      </c>
      <c r="C554">
        <v>42.8</v>
      </c>
      <c r="D554">
        <v>37.200000000000003</v>
      </c>
      <c r="E554">
        <v>39.1</v>
      </c>
      <c r="F554">
        <v>47.5</v>
      </c>
      <c r="G554">
        <v>119</v>
      </c>
      <c r="H554">
        <v>227</v>
      </c>
      <c r="I554">
        <v>344</v>
      </c>
      <c r="J554">
        <v>595</v>
      </c>
      <c r="K554">
        <v>433</v>
      </c>
      <c r="L554">
        <v>118</v>
      </c>
      <c r="M554">
        <v>71.7</v>
      </c>
      <c r="N554">
        <v>49.6</v>
      </c>
    </row>
    <row r="555" spans="1:14" x14ac:dyDescent="0.3">
      <c r="B555">
        <v>10</v>
      </c>
      <c r="C555">
        <v>47.5</v>
      </c>
      <c r="D555">
        <v>37.200000000000003</v>
      </c>
      <c r="E555">
        <v>43.7</v>
      </c>
      <c r="F555">
        <v>48.9</v>
      </c>
      <c r="G555">
        <v>130</v>
      </c>
      <c r="H555">
        <v>221</v>
      </c>
      <c r="I555">
        <v>353</v>
      </c>
      <c r="J555">
        <v>557</v>
      </c>
      <c r="K555">
        <v>365</v>
      </c>
      <c r="L555">
        <v>113</v>
      </c>
      <c r="M555">
        <v>70.5</v>
      </c>
      <c r="N555">
        <v>47.8</v>
      </c>
    </row>
    <row r="556" spans="1:14" x14ac:dyDescent="0.3">
      <c r="B556">
        <v>11</v>
      </c>
      <c r="C556">
        <v>48.5</v>
      </c>
      <c r="D556">
        <v>37.200000000000003</v>
      </c>
      <c r="E556">
        <v>40.9</v>
      </c>
      <c r="F556">
        <v>49.6</v>
      </c>
      <c r="G556">
        <v>134</v>
      </c>
      <c r="H556">
        <v>225</v>
      </c>
      <c r="I556">
        <v>357</v>
      </c>
      <c r="J556">
        <v>521</v>
      </c>
      <c r="K556">
        <v>321</v>
      </c>
      <c r="L556">
        <v>119</v>
      </c>
      <c r="M556">
        <v>144</v>
      </c>
      <c r="N556">
        <v>111</v>
      </c>
    </row>
    <row r="557" spans="1:14" x14ac:dyDescent="0.3">
      <c r="B557">
        <v>12</v>
      </c>
      <c r="C557">
        <v>49.6</v>
      </c>
      <c r="D557">
        <v>37.200000000000003</v>
      </c>
      <c r="E557">
        <v>39.1</v>
      </c>
      <c r="F557">
        <v>47.5</v>
      </c>
      <c r="G557">
        <v>179</v>
      </c>
      <c r="H557">
        <v>220</v>
      </c>
      <c r="I557">
        <v>320</v>
      </c>
      <c r="J557">
        <v>570</v>
      </c>
      <c r="K557">
        <v>298</v>
      </c>
      <c r="L557">
        <v>122</v>
      </c>
      <c r="M557">
        <v>86.6</v>
      </c>
      <c r="N557">
        <v>62</v>
      </c>
    </row>
    <row r="558" spans="1:14" x14ac:dyDescent="0.3">
      <c r="B558">
        <v>13</v>
      </c>
      <c r="C558">
        <v>47.8</v>
      </c>
      <c r="D558">
        <v>36.4</v>
      </c>
      <c r="E558">
        <v>35.9</v>
      </c>
      <c r="F558">
        <v>46.5</v>
      </c>
      <c r="G558">
        <v>195</v>
      </c>
      <c r="H558">
        <v>224</v>
      </c>
      <c r="I558">
        <v>388</v>
      </c>
      <c r="J558">
        <v>570</v>
      </c>
      <c r="K558">
        <v>287</v>
      </c>
      <c r="L558">
        <v>117</v>
      </c>
      <c r="M558">
        <v>76.7</v>
      </c>
      <c r="N558">
        <v>53.7</v>
      </c>
    </row>
    <row r="559" spans="1:14" x14ac:dyDescent="0.3">
      <c r="B559">
        <v>14</v>
      </c>
      <c r="C559">
        <v>46.5</v>
      </c>
      <c r="D559">
        <v>36.4</v>
      </c>
      <c r="E559">
        <v>37.200000000000003</v>
      </c>
      <c r="F559">
        <v>48.5</v>
      </c>
      <c r="G559">
        <v>215</v>
      </c>
      <c r="H559">
        <v>218</v>
      </c>
      <c r="I559">
        <v>545</v>
      </c>
      <c r="J559">
        <v>763</v>
      </c>
      <c r="K559">
        <v>263</v>
      </c>
      <c r="L559">
        <v>114</v>
      </c>
      <c r="M559">
        <v>74.2</v>
      </c>
      <c r="N559">
        <v>51.6</v>
      </c>
    </row>
    <row r="560" spans="1:14" x14ac:dyDescent="0.3">
      <c r="B560">
        <v>15</v>
      </c>
      <c r="C560">
        <v>39.1</v>
      </c>
      <c r="D560">
        <v>42.8</v>
      </c>
      <c r="E560">
        <v>37.200000000000003</v>
      </c>
      <c r="F560">
        <v>49.6</v>
      </c>
      <c r="G560">
        <v>195</v>
      </c>
      <c r="H560">
        <v>223</v>
      </c>
      <c r="I560">
        <v>587</v>
      </c>
      <c r="J560">
        <v>630</v>
      </c>
      <c r="K560">
        <v>253</v>
      </c>
      <c r="L560">
        <v>110</v>
      </c>
      <c r="M560">
        <v>71.7</v>
      </c>
      <c r="N560">
        <v>49.6</v>
      </c>
    </row>
    <row r="561" spans="2:14" x14ac:dyDescent="0.3">
      <c r="B561">
        <v>16</v>
      </c>
      <c r="C561">
        <v>39.1</v>
      </c>
      <c r="D561">
        <v>36.4</v>
      </c>
      <c r="E561">
        <v>36.1</v>
      </c>
      <c r="F561">
        <v>47.8</v>
      </c>
      <c r="G561">
        <v>224</v>
      </c>
      <c r="H561">
        <v>231</v>
      </c>
      <c r="I561">
        <v>470</v>
      </c>
      <c r="J561">
        <v>541</v>
      </c>
      <c r="K561">
        <v>270</v>
      </c>
      <c r="L561">
        <v>110</v>
      </c>
      <c r="M561">
        <v>69.3</v>
      </c>
      <c r="N561">
        <v>47.5</v>
      </c>
    </row>
    <row r="562" spans="2:14" x14ac:dyDescent="0.3">
      <c r="B562">
        <v>17</v>
      </c>
      <c r="C562">
        <v>39.1</v>
      </c>
      <c r="D562">
        <v>40</v>
      </c>
      <c r="E562">
        <v>36.1</v>
      </c>
      <c r="F562">
        <v>46.5</v>
      </c>
      <c r="G562">
        <v>267</v>
      </c>
      <c r="H562">
        <v>246</v>
      </c>
      <c r="I562">
        <v>384</v>
      </c>
      <c r="J562">
        <v>480</v>
      </c>
      <c r="K562">
        <v>243</v>
      </c>
      <c r="L562">
        <v>105</v>
      </c>
      <c r="M562">
        <v>66.2</v>
      </c>
      <c r="N562">
        <v>44.9</v>
      </c>
    </row>
    <row r="563" spans="2:14" x14ac:dyDescent="0.3">
      <c r="B563">
        <v>18</v>
      </c>
      <c r="C563">
        <v>38.200000000000003</v>
      </c>
      <c r="D563">
        <v>36.1</v>
      </c>
      <c r="E563">
        <v>35.1</v>
      </c>
      <c r="F563">
        <v>49.6</v>
      </c>
      <c r="G563">
        <v>243</v>
      </c>
      <c r="H563">
        <v>195</v>
      </c>
      <c r="I563">
        <v>410</v>
      </c>
      <c r="J563">
        <v>439</v>
      </c>
      <c r="K563">
        <v>238</v>
      </c>
      <c r="L563">
        <v>101</v>
      </c>
      <c r="M563">
        <v>65.8</v>
      </c>
      <c r="N563">
        <v>44.6</v>
      </c>
    </row>
    <row r="564" spans="2:14" x14ac:dyDescent="0.3">
      <c r="B564">
        <v>19</v>
      </c>
      <c r="C564">
        <v>38.200000000000003</v>
      </c>
      <c r="D564">
        <v>36.1</v>
      </c>
      <c r="E564">
        <v>36.4</v>
      </c>
      <c r="F564">
        <v>52.6</v>
      </c>
      <c r="G564">
        <v>228</v>
      </c>
      <c r="H564">
        <v>177</v>
      </c>
      <c r="I564">
        <v>336</v>
      </c>
      <c r="J564">
        <v>421</v>
      </c>
      <c r="K564">
        <v>231</v>
      </c>
      <c r="L564">
        <v>100</v>
      </c>
      <c r="M564">
        <v>64.599999999999994</v>
      </c>
      <c r="N564">
        <v>43.7</v>
      </c>
    </row>
    <row r="565" spans="2:14" x14ac:dyDescent="0.3">
      <c r="B565">
        <v>20</v>
      </c>
      <c r="C565">
        <v>38.200000000000003</v>
      </c>
      <c r="D565">
        <v>37.9</v>
      </c>
      <c r="E565">
        <v>36.4</v>
      </c>
      <c r="F565">
        <v>60.1</v>
      </c>
      <c r="G565">
        <v>218</v>
      </c>
      <c r="H565">
        <v>174</v>
      </c>
      <c r="I565">
        <v>349</v>
      </c>
      <c r="J565">
        <v>444</v>
      </c>
      <c r="K565">
        <v>249</v>
      </c>
      <c r="L565">
        <v>97.1</v>
      </c>
      <c r="M565">
        <v>64.599999999999994</v>
      </c>
      <c r="N565">
        <v>43.7</v>
      </c>
    </row>
    <row r="566" spans="2:14" x14ac:dyDescent="0.3">
      <c r="B566">
        <v>21</v>
      </c>
      <c r="C566">
        <v>38.200000000000003</v>
      </c>
      <c r="D566">
        <v>39.1</v>
      </c>
      <c r="E566">
        <v>37.200000000000003</v>
      </c>
      <c r="F566">
        <v>60.9</v>
      </c>
      <c r="G566">
        <v>198</v>
      </c>
      <c r="H566">
        <v>165</v>
      </c>
      <c r="I566">
        <v>429</v>
      </c>
      <c r="J566">
        <v>394</v>
      </c>
      <c r="K566">
        <v>238</v>
      </c>
      <c r="L566">
        <v>91.9</v>
      </c>
      <c r="M566">
        <v>63.5</v>
      </c>
      <c r="N566">
        <v>42.8</v>
      </c>
    </row>
    <row r="567" spans="2:14" x14ac:dyDescent="0.3">
      <c r="B567">
        <v>22</v>
      </c>
      <c r="C567">
        <v>38.200000000000003</v>
      </c>
      <c r="D567">
        <v>43.7</v>
      </c>
      <c r="E567">
        <v>36.4</v>
      </c>
      <c r="F567">
        <v>60.1</v>
      </c>
      <c r="G567">
        <v>201</v>
      </c>
      <c r="H567">
        <v>162</v>
      </c>
      <c r="I567">
        <v>459</v>
      </c>
      <c r="J567">
        <v>505</v>
      </c>
      <c r="K567">
        <v>224</v>
      </c>
      <c r="L567">
        <v>91.1</v>
      </c>
      <c r="M567">
        <v>62.4</v>
      </c>
      <c r="N567">
        <v>41.9</v>
      </c>
    </row>
    <row r="568" spans="2:14" x14ac:dyDescent="0.3">
      <c r="B568">
        <v>23</v>
      </c>
      <c r="C568">
        <v>38.200000000000003</v>
      </c>
      <c r="D568">
        <v>40.9</v>
      </c>
      <c r="E568">
        <v>35.6</v>
      </c>
      <c r="F568">
        <v>61.6</v>
      </c>
      <c r="G568">
        <v>254</v>
      </c>
      <c r="H568">
        <v>160</v>
      </c>
      <c r="I568">
        <v>462</v>
      </c>
      <c r="J568">
        <v>444</v>
      </c>
      <c r="K568">
        <v>220</v>
      </c>
      <c r="L568">
        <v>91.1</v>
      </c>
      <c r="M568">
        <v>62.4</v>
      </c>
      <c r="N568">
        <v>41.9</v>
      </c>
    </row>
    <row r="569" spans="2:14" x14ac:dyDescent="0.3">
      <c r="B569">
        <v>24</v>
      </c>
      <c r="C569">
        <v>38.200000000000003</v>
      </c>
      <c r="D569">
        <v>39.1</v>
      </c>
      <c r="E569">
        <v>35.6</v>
      </c>
      <c r="F569">
        <v>57.9</v>
      </c>
      <c r="G569">
        <v>130</v>
      </c>
      <c r="H569">
        <v>172</v>
      </c>
      <c r="I569">
        <v>487</v>
      </c>
      <c r="J569">
        <v>443</v>
      </c>
      <c r="K569">
        <v>218</v>
      </c>
      <c r="L569">
        <v>89.7</v>
      </c>
      <c r="M569">
        <v>61.3</v>
      </c>
      <c r="N569">
        <v>40.9</v>
      </c>
    </row>
    <row r="570" spans="2:14" x14ac:dyDescent="0.3">
      <c r="B570">
        <v>25</v>
      </c>
      <c r="C570">
        <v>38.200000000000003</v>
      </c>
      <c r="D570">
        <v>38.799999999999997</v>
      </c>
      <c r="E570">
        <v>34.799999999999997</v>
      </c>
      <c r="F570">
        <v>66.2</v>
      </c>
      <c r="G570">
        <v>122</v>
      </c>
      <c r="H570">
        <v>203</v>
      </c>
      <c r="I570">
        <v>380</v>
      </c>
      <c r="J570">
        <v>558</v>
      </c>
      <c r="K570">
        <v>210</v>
      </c>
      <c r="L570">
        <v>89.7</v>
      </c>
      <c r="M570">
        <v>60.1</v>
      </c>
      <c r="N570">
        <v>40</v>
      </c>
    </row>
    <row r="571" spans="2:14" x14ac:dyDescent="0.3">
      <c r="B571">
        <v>26</v>
      </c>
      <c r="C571">
        <v>38.200000000000003</v>
      </c>
      <c r="D571">
        <v>37.200000000000003</v>
      </c>
      <c r="E571">
        <v>34.799999999999997</v>
      </c>
      <c r="F571">
        <v>66.900000000000006</v>
      </c>
      <c r="G571">
        <v>144</v>
      </c>
      <c r="H571">
        <v>205</v>
      </c>
      <c r="I571">
        <v>322</v>
      </c>
      <c r="J571">
        <v>521</v>
      </c>
      <c r="K571">
        <v>191</v>
      </c>
      <c r="L571">
        <v>88.4</v>
      </c>
      <c r="M571">
        <v>59</v>
      </c>
      <c r="N571">
        <v>39.1</v>
      </c>
    </row>
    <row r="572" spans="2:14" x14ac:dyDescent="0.3">
      <c r="B572">
        <v>27</v>
      </c>
      <c r="C572">
        <v>38.200000000000003</v>
      </c>
      <c r="D572">
        <v>37.200000000000003</v>
      </c>
      <c r="E572">
        <v>34.799999999999997</v>
      </c>
      <c r="F572">
        <v>78.8</v>
      </c>
      <c r="G572">
        <v>151</v>
      </c>
      <c r="H572">
        <v>247</v>
      </c>
      <c r="I572">
        <v>295</v>
      </c>
      <c r="J572">
        <v>568</v>
      </c>
      <c r="K572">
        <v>197</v>
      </c>
      <c r="L572">
        <v>88.4</v>
      </c>
      <c r="M572">
        <v>59</v>
      </c>
      <c r="N572">
        <v>39.1</v>
      </c>
    </row>
    <row r="573" spans="2:14" x14ac:dyDescent="0.3">
      <c r="B573">
        <v>28</v>
      </c>
      <c r="C573">
        <v>38.200000000000003</v>
      </c>
      <c r="D573">
        <v>36.4</v>
      </c>
      <c r="E573">
        <v>34</v>
      </c>
      <c r="F573">
        <v>78.8</v>
      </c>
      <c r="G573">
        <v>167</v>
      </c>
      <c r="H573">
        <v>247</v>
      </c>
      <c r="I573">
        <v>295</v>
      </c>
      <c r="J573">
        <v>514</v>
      </c>
      <c r="K573">
        <v>214</v>
      </c>
      <c r="L573">
        <v>87</v>
      </c>
      <c r="M573">
        <v>57.9</v>
      </c>
      <c r="N573">
        <v>38.200000000000003</v>
      </c>
    </row>
    <row r="574" spans="2:14" x14ac:dyDescent="0.3">
      <c r="B574">
        <v>29</v>
      </c>
      <c r="C574">
        <v>38.200000000000003</v>
      </c>
      <c r="E574">
        <v>34</v>
      </c>
      <c r="F574">
        <v>101</v>
      </c>
      <c r="G574">
        <v>164</v>
      </c>
      <c r="H574">
        <v>245</v>
      </c>
      <c r="I574">
        <v>343</v>
      </c>
      <c r="J574">
        <v>540</v>
      </c>
      <c r="K574">
        <v>175</v>
      </c>
      <c r="L574">
        <v>85.7</v>
      </c>
      <c r="M574">
        <v>57.9</v>
      </c>
      <c r="N574">
        <v>38.200000000000003</v>
      </c>
    </row>
    <row r="575" spans="2:14" x14ac:dyDescent="0.3">
      <c r="B575">
        <v>30</v>
      </c>
      <c r="C575">
        <v>38.200000000000003</v>
      </c>
      <c r="E575">
        <v>34</v>
      </c>
      <c r="F575">
        <v>112</v>
      </c>
      <c r="G575">
        <v>167</v>
      </c>
      <c r="H575">
        <v>238</v>
      </c>
      <c r="I575">
        <v>348</v>
      </c>
      <c r="J575">
        <v>510</v>
      </c>
      <c r="K575">
        <v>176</v>
      </c>
      <c r="L575">
        <v>83.9</v>
      </c>
      <c r="M575">
        <v>56.7</v>
      </c>
      <c r="N575">
        <v>38.200000000000003</v>
      </c>
    </row>
    <row r="576" spans="2:14" x14ac:dyDescent="0.3">
      <c r="B576">
        <v>31</v>
      </c>
      <c r="C576">
        <v>38.200000000000003</v>
      </c>
      <c r="E576">
        <v>34</v>
      </c>
      <c r="G576">
        <v>165</v>
      </c>
      <c r="I576">
        <v>321</v>
      </c>
      <c r="J576">
        <v>510</v>
      </c>
      <c r="L576">
        <v>83</v>
      </c>
      <c r="N576">
        <v>37.200000000000003</v>
      </c>
    </row>
    <row r="578" spans="1:14" x14ac:dyDescent="0.3">
      <c r="A578">
        <v>1996</v>
      </c>
      <c r="B578">
        <v>1</v>
      </c>
      <c r="C578">
        <v>40.9</v>
      </c>
      <c r="D578">
        <v>34</v>
      </c>
      <c r="E578">
        <v>36.4</v>
      </c>
      <c r="F578">
        <v>38.200000000000003</v>
      </c>
      <c r="G578">
        <v>99.5</v>
      </c>
      <c r="H578">
        <v>137</v>
      </c>
      <c r="I578">
        <v>329</v>
      </c>
      <c r="J578">
        <v>354</v>
      </c>
      <c r="K578">
        <v>597</v>
      </c>
      <c r="L578">
        <v>219</v>
      </c>
      <c r="M578">
        <v>125</v>
      </c>
      <c r="N578">
        <v>70.2</v>
      </c>
    </row>
    <row r="579" spans="1:14" x14ac:dyDescent="0.3">
      <c r="B579">
        <v>2</v>
      </c>
      <c r="C579">
        <v>40</v>
      </c>
      <c r="D579">
        <v>33.1</v>
      </c>
      <c r="E579">
        <v>37.200000000000003</v>
      </c>
      <c r="F579">
        <v>35.299999999999997</v>
      </c>
      <c r="G579">
        <v>131</v>
      </c>
      <c r="H579">
        <v>136</v>
      </c>
      <c r="I579">
        <v>281</v>
      </c>
      <c r="J579">
        <v>495</v>
      </c>
      <c r="K579">
        <v>683</v>
      </c>
      <c r="L579">
        <v>216</v>
      </c>
      <c r="M579">
        <v>123</v>
      </c>
      <c r="N579">
        <v>68.8</v>
      </c>
    </row>
    <row r="580" spans="1:14" x14ac:dyDescent="0.3">
      <c r="B580">
        <v>3</v>
      </c>
      <c r="C580">
        <v>39.1</v>
      </c>
      <c r="D580">
        <v>33.1</v>
      </c>
      <c r="E580">
        <v>37.200000000000003</v>
      </c>
      <c r="F580">
        <v>37.9</v>
      </c>
      <c r="G580">
        <v>134</v>
      </c>
      <c r="H580">
        <v>101</v>
      </c>
      <c r="I580">
        <v>252</v>
      </c>
      <c r="J580">
        <v>564</v>
      </c>
      <c r="K580">
        <v>696</v>
      </c>
      <c r="L580">
        <v>214</v>
      </c>
      <c r="M580">
        <v>119</v>
      </c>
      <c r="N580">
        <v>68.8</v>
      </c>
    </row>
    <row r="581" spans="1:14" x14ac:dyDescent="0.3">
      <c r="B581">
        <v>4</v>
      </c>
      <c r="C581">
        <v>39.4</v>
      </c>
      <c r="D581">
        <v>33.1</v>
      </c>
      <c r="E581">
        <v>38.200000000000003</v>
      </c>
      <c r="F581">
        <v>40.9</v>
      </c>
      <c r="G581">
        <v>129</v>
      </c>
      <c r="H581">
        <v>101</v>
      </c>
      <c r="I581">
        <v>223</v>
      </c>
      <c r="J581">
        <v>576</v>
      </c>
      <c r="K581">
        <v>625</v>
      </c>
      <c r="L581">
        <v>287</v>
      </c>
      <c r="M581">
        <v>115</v>
      </c>
      <c r="N581">
        <v>68.8</v>
      </c>
    </row>
    <row r="582" spans="1:14" x14ac:dyDescent="0.3">
      <c r="B582">
        <v>5</v>
      </c>
      <c r="C582">
        <v>38.200000000000003</v>
      </c>
      <c r="D582">
        <v>32.299999999999997</v>
      </c>
      <c r="E582">
        <v>38.200000000000003</v>
      </c>
      <c r="F582">
        <v>41.5</v>
      </c>
      <c r="G582">
        <v>131</v>
      </c>
      <c r="H582">
        <v>83.5</v>
      </c>
      <c r="I582">
        <v>217</v>
      </c>
      <c r="J582">
        <v>595</v>
      </c>
      <c r="K582">
        <v>562</v>
      </c>
      <c r="L582">
        <v>663</v>
      </c>
      <c r="M582">
        <v>111</v>
      </c>
      <c r="N582">
        <v>67.5</v>
      </c>
    </row>
    <row r="583" spans="1:14" x14ac:dyDescent="0.3">
      <c r="B583">
        <v>6</v>
      </c>
      <c r="C583">
        <v>38.200000000000003</v>
      </c>
      <c r="D583">
        <v>32.299999999999997</v>
      </c>
      <c r="E583">
        <v>39.1</v>
      </c>
      <c r="F583">
        <v>42.5</v>
      </c>
      <c r="G583">
        <v>207</v>
      </c>
      <c r="H583">
        <v>76.7</v>
      </c>
      <c r="I583">
        <v>209</v>
      </c>
      <c r="J583">
        <v>551</v>
      </c>
      <c r="K583">
        <v>543</v>
      </c>
      <c r="L583">
        <v>400</v>
      </c>
      <c r="M583">
        <v>110</v>
      </c>
      <c r="N583">
        <v>66.2</v>
      </c>
    </row>
    <row r="584" spans="1:14" x14ac:dyDescent="0.3">
      <c r="B584">
        <v>7</v>
      </c>
      <c r="C584">
        <v>38.200000000000003</v>
      </c>
      <c r="D584">
        <v>32.299999999999997</v>
      </c>
      <c r="E584">
        <v>39.1</v>
      </c>
      <c r="F584">
        <v>41.5</v>
      </c>
      <c r="G584">
        <v>149</v>
      </c>
      <c r="H584">
        <v>75</v>
      </c>
      <c r="I584">
        <v>195</v>
      </c>
      <c r="J584">
        <v>560</v>
      </c>
      <c r="K584">
        <v>619</v>
      </c>
      <c r="L584">
        <v>337</v>
      </c>
      <c r="M584">
        <v>110</v>
      </c>
      <c r="N584">
        <v>64.900000000000006</v>
      </c>
    </row>
    <row r="585" spans="1:14" x14ac:dyDescent="0.3">
      <c r="B585">
        <v>8</v>
      </c>
      <c r="C585">
        <v>37.200000000000003</v>
      </c>
      <c r="D585">
        <v>32.299999999999997</v>
      </c>
      <c r="E585">
        <v>39.1</v>
      </c>
      <c r="F585">
        <v>39.4</v>
      </c>
      <c r="G585">
        <v>154</v>
      </c>
      <c r="H585">
        <v>89.7</v>
      </c>
      <c r="I585">
        <v>263</v>
      </c>
      <c r="J585">
        <v>716</v>
      </c>
      <c r="K585">
        <v>544</v>
      </c>
      <c r="L585">
        <v>269</v>
      </c>
      <c r="M585">
        <v>109</v>
      </c>
      <c r="N585">
        <v>63.7</v>
      </c>
    </row>
    <row r="586" spans="1:14" x14ac:dyDescent="0.3">
      <c r="B586">
        <v>9</v>
      </c>
      <c r="C586">
        <v>37.200000000000003</v>
      </c>
      <c r="D586">
        <v>32.299999999999997</v>
      </c>
      <c r="E586">
        <v>40</v>
      </c>
      <c r="F586">
        <v>40.9</v>
      </c>
      <c r="G586">
        <v>170</v>
      </c>
      <c r="H586">
        <v>98</v>
      </c>
      <c r="I586">
        <v>368</v>
      </c>
      <c r="J586">
        <v>658</v>
      </c>
      <c r="K586">
        <v>526</v>
      </c>
      <c r="L586">
        <v>240</v>
      </c>
      <c r="M586">
        <v>107</v>
      </c>
      <c r="N586">
        <v>63.7</v>
      </c>
    </row>
    <row r="587" spans="1:14" x14ac:dyDescent="0.3">
      <c r="B587">
        <v>10</v>
      </c>
      <c r="C587">
        <v>36.4</v>
      </c>
      <c r="D587">
        <v>33.1</v>
      </c>
      <c r="E587">
        <v>40.9</v>
      </c>
      <c r="F587">
        <v>41.5</v>
      </c>
      <c r="G587">
        <v>130</v>
      </c>
      <c r="H587">
        <v>138</v>
      </c>
      <c r="I587">
        <v>444</v>
      </c>
      <c r="J587">
        <v>795</v>
      </c>
      <c r="K587">
        <v>489</v>
      </c>
      <c r="L587">
        <v>238</v>
      </c>
      <c r="M587">
        <v>105</v>
      </c>
      <c r="N587">
        <v>62.5</v>
      </c>
    </row>
    <row r="588" spans="1:14" x14ac:dyDescent="0.3">
      <c r="B588">
        <v>11</v>
      </c>
      <c r="C588">
        <v>36.4</v>
      </c>
      <c r="D588">
        <v>35.1</v>
      </c>
      <c r="E588">
        <v>44.3</v>
      </c>
      <c r="F588">
        <v>40.6</v>
      </c>
      <c r="G588">
        <v>130</v>
      </c>
      <c r="H588">
        <v>161</v>
      </c>
      <c r="I588">
        <v>426</v>
      </c>
      <c r="J588">
        <v>717</v>
      </c>
      <c r="K588">
        <v>457</v>
      </c>
      <c r="L588">
        <v>220</v>
      </c>
      <c r="M588">
        <v>103</v>
      </c>
      <c r="N588">
        <v>62.5</v>
      </c>
    </row>
    <row r="589" spans="1:14" x14ac:dyDescent="0.3">
      <c r="B589">
        <v>12</v>
      </c>
      <c r="C589">
        <v>35.6</v>
      </c>
      <c r="D589">
        <v>34.799999999999997</v>
      </c>
      <c r="E589">
        <v>42.2</v>
      </c>
      <c r="F589">
        <v>41.5</v>
      </c>
      <c r="G589">
        <v>124</v>
      </c>
      <c r="H589">
        <v>163</v>
      </c>
      <c r="I589">
        <v>485</v>
      </c>
      <c r="J589">
        <v>661</v>
      </c>
      <c r="K589">
        <v>431</v>
      </c>
      <c r="L589">
        <v>216</v>
      </c>
      <c r="M589">
        <v>101</v>
      </c>
      <c r="N589">
        <v>61.3</v>
      </c>
    </row>
    <row r="590" spans="1:14" x14ac:dyDescent="0.3">
      <c r="B590">
        <v>13</v>
      </c>
      <c r="C590">
        <v>34.799999999999997</v>
      </c>
      <c r="D590">
        <v>34.799999999999997</v>
      </c>
      <c r="E590">
        <v>41.5</v>
      </c>
      <c r="F590">
        <v>41.9</v>
      </c>
      <c r="G590">
        <v>111</v>
      </c>
      <c r="H590">
        <v>167</v>
      </c>
      <c r="I590">
        <v>388</v>
      </c>
      <c r="J590">
        <v>676</v>
      </c>
      <c r="K590">
        <v>428</v>
      </c>
      <c r="L590">
        <v>216</v>
      </c>
      <c r="M590">
        <v>99.2</v>
      </c>
      <c r="N590">
        <v>61.3</v>
      </c>
    </row>
    <row r="591" spans="1:14" x14ac:dyDescent="0.3">
      <c r="B591">
        <v>14</v>
      </c>
      <c r="C591">
        <v>35.6</v>
      </c>
      <c r="D591">
        <v>34</v>
      </c>
      <c r="E591">
        <v>40.6</v>
      </c>
      <c r="F591">
        <v>45.9</v>
      </c>
      <c r="G591">
        <v>97.6</v>
      </c>
      <c r="H591">
        <v>176</v>
      </c>
      <c r="I591">
        <v>450</v>
      </c>
      <c r="J591">
        <v>671</v>
      </c>
      <c r="K591">
        <v>412</v>
      </c>
      <c r="L591">
        <v>214</v>
      </c>
      <c r="M591">
        <v>97.7</v>
      </c>
      <c r="N591">
        <v>60.1</v>
      </c>
    </row>
    <row r="592" spans="1:14" x14ac:dyDescent="0.3">
      <c r="B592">
        <v>15</v>
      </c>
      <c r="C592">
        <v>39.1</v>
      </c>
      <c r="D592">
        <v>33.1</v>
      </c>
      <c r="E592">
        <v>40.6</v>
      </c>
      <c r="F592">
        <v>50.2</v>
      </c>
      <c r="G592">
        <v>99</v>
      </c>
      <c r="H592">
        <v>176</v>
      </c>
      <c r="I592">
        <v>454</v>
      </c>
      <c r="J592">
        <v>737</v>
      </c>
      <c r="K592">
        <v>396</v>
      </c>
      <c r="L592">
        <v>214</v>
      </c>
      <c r="M592">
        <v>97.1</v>
      </c>
      <c r="N592">
        <v>60.1</v>
      </c>
    </row>
    <row r="593" spans="2:14" x14ac:dyDescent="0.3">
      <c r="B593">
        <v>16</v>
      </c>
      <c r="C593">
        <v>40</v>
      </c>
      <c r="D593">
        <v>32.6</v>
      </c>
      <c r="E593">
        <v>42.5</v>
      </c>
      <c r="F593">
        <v>73</v>
      </c>
      <c r="G593">
        <v>100</v>
      </c>
      <c r="H593">
        <v>169</v>
      </c>
      <c r="I593">
        <v>373</v>
      </c>
      <c r="J593">
        <v>740</v>
      </c>
      <c r="K593">
        <v>381</v>
      </c>
      <c r="L593">
        <v>205</v>
      </c>
      <c r="M593">
        <v>95.6</v>
      </c>
      <c r="N593">
        <v>58.9</v>
      </c>
    </row>
    <row r="594" spans="2:14" x14ac:dyDescent="0.3">
      <c r="B594">
        <v>17</v>
      </c>
      <c r="C594">
        <v>39.1</v>
      </c>
      <c r="D594">
        <v>32</v>
      </c>
      <c r="E594">
        <v>42.8</v>
      </c>
      <c r="F594">
        <v>60.5</v>
      </c>
      <c r="G594">
        <v>91.5</v>
      </c>
      <c r="H594">
        <v>196</v>
      </c>
      <c r="I594">
        <v>366</v>
      </c>
      <c r="J594">
        <v>741</v>
      </c>
      <c r="K594">
        <v>370</v>
      </c>
      <c r="L594">
        <v>190</v>
      </c>
      <c r="M594">
        <v>92.5</v>
      </c>
      <c r="N594">
        <v>61.3</v>
      </c>
    </row>
    <row r="595" spans="2:14" x14ac:dyDescent="0.3">
      <c r="B595">
        <v>18</v>
      </c>
      <c r="C595">
        <v>38.200000000000003</v>
      </c>
      <c r="D595">
        <v>31.5</v>
      </c>
      <c r="E595">
        <v>40.6</v>
      </c>
      <c r="F595">
        <v>57.5</v>
      </c>
      <c r="G595">
        <v>87</v>
      </c>
      <c r="H595">
        <v>213</v>
      </c>
      <c r="I595">
        <v>416</v>
      </c>
      <c r="J595">
        <v>787</v>
      </c>
      <c r="K595">
        <v>340</v>
      </c>
      <c r="L595">
        <v>177</v>
      </c>
      <c r="M595">
        <v>89.6</v>
      </c>
      <c r="N595">
        <v>61.3</v>
      </c>
    </row>
    <row r="596" spans="2:14" x14ac:dyDescent="0.3">
      <c r="B596">
        <v>19</v>
      </c>
      <c r="C596">
        <v>37.200000000000003</v>
      </c>
      <c r="D596">
        <v>31.5</v>
      </c>
      <c r="E596">
        <v>41.9</v>
      </c>
      <c r="F596">
        <v>74.599999999999994</v>
      </c>
      <c r="G596">
        <v>85.7</v>
      </c>
      <c r="H596">
        <v>229</v>
      </c>
      <c r="I596">
        <v>445</v>
      </c>
      <c r="J596">
        <v>751</v>
      </c>
      <c r="K596">
        <v>313</v>
      </c>
      <c r="L596">
        <v>175</v>
      </c>
      <c r="M596">
        <v>88.2</v>
      </c>
      <c r="N596">
        <v>60.1</v>
      </c>
    </row>
    <row r="597" spans="2:14" x14ac:dyDescent="0.3">
      <c r="B597">
        <v>20</v>
      </c>
      <c r="C597">
        <v>37.200000000000003</v>
      </c>
      <c r="D597">
        <v>31.5</v>
      </c>
      <c r="E597">
        <v>40</v>
      </c>
      <c r="F597">
        <v>83</v>
      </c>
      <c r="G597">
        <v>81.7</v>
      </c>
      <c r="H597">
        <v>226</v>
      </c>
      <c r="I597">
        <v>448</v>
      </c>
      <c r="J597">
        <v>684</v>
      </c>
      <c r="K597">
        <v>304</v>
      </c>
      <c r="L597">
        <v>156</v>
      </c>
      <c r="M597">
        <v>83.8</v>
      </c>
      <c r="N597">
        <v>60.1</v>
      </c>
    </row>
    <row r="598" spans="2:14" x14ac:dyDescent="0.3">
      <c r="B598">
        <v>21</v>
      </c>
      <c r="C598">
        <v>36.4</v>
      </c>
      <c r="D598">
        <v>30.7</v>
      </c>
      <c r="E598">
        <v>38.799999999999997</v>
      </c>
      <c r="F598">
        <v>76.3</v>
      </c>
      <c r="G598">
        <v>75.8</v>
      </c>
      <c r="H598">
        <v>220</v>
      </c>
      <c r="I598">
        <v>444</v>
      </c>
      <c r="J598">
        <v>683</v>
      </c>
      <c r="K598">
        <v>282</v>
      </c>
      <c r="L598">
        <v>154</v>
      </c>
      <c r="M598">
        <v>85.3</v>
      </c>
      <c r="N598">
        <v>58.9</v>
      </c>
    </row>
    <row r="599" spans="2:14" x14ac:dyDescent="0.3">
      <c r="B599">
        <v>22</v>
      </c>
      <c r="C599">
        <v>35.6</v>
      </c>
      <c r="D599">
        <v>30.7</v>
      </c>
      <c r="E599">
        <v>37.5</v>
      </c>
      <c r="F599">
        <v>70.099999999999994</v>
      </c>
      <c r="G599">
        <v>81.3</v>
      </c>
      <c r="H599">
        <v>240</v>
      </c>
      <c r="I599">
        <v>410</v>
      </c>
      <c r="J599">
        <v>644</v>
      </c>
      <c r="K599">
        <v>265</v>
      </c>
      <c r="L599">
        <v>151</v>
      </c>
      <c r="M599">
        <v>83.8</v>
      </c>
      <c r="N599">
        <v>57.7</v>
      </c>
    </row>
    <row r="600" spans="2:14" x14ac:dyDescent="0.3">
      <c r="B600">
        <v>23</v>
      </c>
      <c r="C600">
        <v>35.6</v>
      </c>
      <c r="D600">
        <v>30.7</v>
      </c>
      <c r="E600">
        <v>39.4</v>
      </c>
      <c r="F600">
        <v>62.4</v>
      </c>
      <c r="G600">
        <v>111</v>
      </c>
      <c r="H600">
        <v>265</v>
      </c>
      <c r="I600">
        <v>697</v>
      </c>
      <c r="J600">
        <v>570</v>
      </c>
      <c r="K600">
        <v>254</v>
      </c>
      <c r="L600">
        <v>145</v>
      </c>
      <c r="M600">
        <v>82.4</v>
      </c>
      <c r="N600">
        <v>56.4</v>
      </c>
    </row>
    <row r="601" spans="2:14" x14ac:dyDescent="0.3">
      <c r="B601">
        <v>24</v>
      </c>
      <c r="C601">
        <v>34.799999999999997</v>
      </c>
      <c r="D601">
        <v>31.5</v>
      </c>
      <c r="E601">
        <v>37.5</v>
      </c>
      <c r="F601">
        <v>60.9</v>
      </c>
      <c r="G601">
        <v>145</v>
      </c>
      <c r="H601">
        <v>324</v>
      </c>
      <c r="I601">
        <v>564</v>
      </c>
      <c r="J601">
        <v>574</v>
      </c>
      <c r="K601">
        <v>238</v>
      </c>
      <c r="L601">
        <v>145</v>
      </c>
      <c r="M601">
        <v>80.900000000000006</v>
      </c>
      <c r="N601">
        <v>55.2</v>
      </c>
    </row>
    <row r="602" spans="2:14" x14ac:dyDescent="0.3">
      <c r="B602">
        <v>25</v>
      </c>
      <c r="C602">
        <v>34.799999999999997</v>
      </c>
      <c r="D602">
        <v>34</v>
      </c>
      <c r="E602">
        <v>37.5</v>
      </c>
      <c r="F602">
        <v>58.6</v>
      </c>
      <c r="G602">
        <v>211</v>
      </c>
      <c r="H602">
        <v>295</v>
      </c>
      <c r="I602">
        <v>604</v>
      </c>
      <c r="J602">
        <v>498</v>
      </c>
      <c r="K602">
        <v>237</v>
      </c>
      <c r="L602">
        <v>138</v>
      </c>
      <c r="M602">
        <v>80.900000000000006</v>
      </c>
      <c r="N602">
        <v>54</v>
      </c>
    </row>
    <row r="603" spans="2:14" x14ac:dyDescent="0.3">
      <c r="B603">
        <v>26</v>
      </c>
      <c r="C603">
        <v>35.6</v>
      </c>
      <c r="D603">
        <v>38.200000000000003</v>
      </c>
      <c r="E603">
        <v>38.799999999999997</v>
      </c>
      <c r="F603">
        <v>64.599999999999994</v>
      </c>
      <c r="G603">
        <v>241</v>
      </c>
      <c r="H603">
        <v>276</v>
      </c>
      <c r="I603">
        <v>525</v>
      </c>
      <c r="J603">
        <v>433</v>
      </c>
      <c r="K603">
        <v>235</v>
      </c>
      <c r="L603">
        <v>135</v>
      </c>
      <c r="M603">
        <v>79.5</v>
      </c>
      <c r="N603">
        <v>54</v>
      </c>
    </row>
    <row r="604" spans="2:14" x14ac:dyDescent="0.3">
      <c r="B604">
        <v>27</v>
      </c>
      <c r="C604">
        <v>34.799999999999997</v>
      </c>
      <c r="D604">
        <v>38.200000000000003</v>
      </c>
      <c r="E604">
        <v>40.6</v>
      </c>
      <c r="F604">
        <v>54.7</v>
      </c>
      <c r="G604">
        <v>205</v>
      </c>
      <c r="H604">
        <v>292</v>
      </c>
      <c r="I604">
        <v>439</v>
      </c>
      <c r="J604">
        <v>457</v>
      </c>
      <c r="K604">
        <v>238</v>
      </c>
      <c r="L604">
        <v>143</v>
      </c>
      <c r="M604">
        <v>76.8</v>
      </c>
      <c r="N604">
        <v>54</v>
      </c>
    </row>
    <row r="605" spans="2:14" x14ac:dyDescent="0.3">
      <c r="B605">
        <v>28</v>
      </c>
      <c r="C605">
        <v>34.799999999999997</v>
      </c>
      <c r="D605">
        <v>35.1</v>
      </c>
      <c r="E605">
        <v>41.5</v>
      </c>
      <c r="F605">
        <v>85.7</v>
      </c>
      <c r="G605">
        <v>178</v>
      </c>
      <c r="H605">
        <v>357</v>
      </c>
      <c r="I605">
        <v>540</v>
      </c>
      <c r="J605">
        <v>505</v>
      </c>
      <c r="K605">
        <v>226</v>
      </c>
      <c r="L605">
        <v>154</v>
      </c>
      <c r="M605">
        <v>74.599999999999994</v>
      </c>
      <c r="N605">
        <v>52.9</v>
      </c>
    </row>
    <row r="606" spans="2:14" x14ac:dyDescent="0.3">
      <c r="B606">
        <v>29</v>
      </c>
      <c r="C606">
        <v>34.799999999999997</v>
      </c>
      <c r="D606">
        <v>34</v>
      </c>
      <c r="E606">
        <v>40.6</v>
      </c>
      <c r="F606">
        <v>127</v>
      </c>
      <c r="G606">
        <v>158</v>
      </c>
      <c r="H606">
        <v>323</v>
      </c>
      <c r="I606">
        <v>542</v>
      </c>
      <c r="J606">
        <v>452</v>
      </c>
      <c r="K606">
        <v>220</v>
      </c>
      <c r="L606">
        <v>148</v>
      </c>
      <c r="M606">
        <v>74.2</v>
      </c>
      <c r="N606">
        <v>52.9</v>
      </c>
    </row>
    <row r="607" spans="2:14" x14ac:dyDescent="0.3">
      <c r="B607">
        <v>30</v>
      </c>
      <c r="C607">
        <v>34.799999999999997</v>
      </c>
      <c r="E607">
        <v>43.7</v>
      </c>
      <c r="F607">
        <v>130</v>
      </c>
      <c r="G607">
        <v>196</v>
      </c>
      <c r="H607">
        <v>436</v>
      </c>
      <c r="I607">
        <v>527</v>
      </c>
      <c r="J607">
        <v>535</v>
      </c>
      <c r="K607">
        <v>212</v>
      </c>
      <c r="L607">
        <v>144</v>
      </c>
      <c r="M607">
        <v>71.5</v>
      </c>
      <c r="N607">
        <v>51.8</v>
      </c>
    </row>
    <row r="608" spans="2:14" x14ac:dyDescent="0.3">
      <c r="B608">
        <v>31</v>
      </c>
      <c r="C608">
        <v>34.799999999999997</v>
      </c>
      <c r="E608">
        <v>40.6</v>
      </c>
      <c r="G608">
        <v>182</v>
      </c>
      <c r="I608">
        <v>444</v>
      </c>
      <c r="J608">
        <v>564</v>
      </c>
      <c r="L608">
        <v>141</v>
      </c>
      <c r="N608">
        <v>51.8</v>
      </c>
    </row>
    <row r="610" spans="1:14" x14ac:dyDescent="0.3">
      <c r="A610">
        <v>1997</v>
      </c>
      <c r="B610">
        <v>1</v>
      </c>
      <c r="C610">
        <v>51.8</v>
      </c>
      <c r="D610">
        <v>45.3</v>
      </c>
      <c r="E610">
        <v>32.5</v>
      </c>
      <c r="F610">
        <v>32.5</v>
      </c>
      <c r="G610">
        <v>67.5</v>
      </c>
      <c r="H610">
        <v>86.7</v>
      </c>
      <c r="I610">
        <v>325</v>
      </c>
      <c r="J610">
        <v>587</v>
      </c>
      <c r="K610">
        <v>449</v>
      </c>
      <c r="L610">
        <v>172</v>
      </c>
      <c r="M610">
        <v>85.7</v>
      </c>
      <c r="N610">
        <v>61.6</v>
      </c>
    </row>
    <row r="611" spans="1:14" x14ac:dyDescent="0.3">
      <c r="B611">
        <v>2</v>
      </c>
      <c r="C611">
        <v>50.7</v>
      </c>
      <c r="D611">
        <v>45.3</v>
      </c>
      <c r="E611">
        <v>31.6</v>
      </c>
      <c r="F611">
        <v>35.299999999999997</v>
      </c>
      <c r="G611">
        <v>58.9</v>
      </c>
      <c r="H611">
        <v>89.6</v>
      </c>
      <c r="I611">
        <v>341</v>
      </c>
      <c r="J611">
        <v>536</v>
      </c>
      <c r="K611">
        <v>397</v>
      </c>
      <c r="L611">
        <v>164</v>
      </c>
      <c r="M611">
        <v>84.4</v>
      </c>
      <c r="N611">
        <v>59</v>
      </c>
    </row>
    <row r="612" spans="1:14" x14ac:dyDescent="0.3">
      <c r="B612">
        <v>3</v>
      </c>
      <c r="C612">
        <v>50.7</v>
      </c>
      <c r="D612">
        <v>44.2</v>
      </c>
      <c r="E612">
        <v>31.6</v>
      </c>
      <c r="F612">
        <v>37.5</v>
      </c>
      <c r="G612">
        <v>58.1</v>
      </c>
      <c r="H612">
        <v>88.7</v>
      </c>
      <c r="I612">
        <v>347</v>
      </c>
      <c r="J612">
        <v>454</v>
      </c>
      <c r="K612">
        <v>406</v>
      </c>
      <c r="L612">
        <v>158</v>
      </c>
      <c r="M612">
        <v>83</v>
      </c>
      <c r="N612">
        <v>59</v>
      </c>
    </row>
    <row r="613" spans="1:14" x14ac:dyDescent="0.3">
      <c r="B613">
        <v>4</v>
      </c>
      <c r="C613">
        <v>49.6</v>
      </c>
      <c r="D613">
        <v>44.2</v>
      </c>
      <c r="E613">
        <v>31.6</v>
      </c>
      <c r="F613">
        <v>38.799999999999997</v>
      </c>
      <c r="G613">
        <v>57.3</v>
      </c>
      <c r="H613">
        <v>94</v>
      </c>
      <c r="I613">
        <v>344</v>
      </c>
      <c r="J613">
        <v>482</v>
      </c>
      <c r="K613">
        <v>402</v>
      </c>
      <c r="L613">
        <v>151</v>
      </c>
      <c r="M613">
        <v>82.2</v>
      </c>
      <c r="N613">
        <v>57.9</v>
      </c>
    </row>
    <row r="614" spans="1:14" x14ac:dyDescent="0.3">
      <c r="B614">
        <v>5</v>
      </c>
      <c r="C614">
        <v>48.5</v>
      </c>
      <c r="D614">
        <v>41.4</v>
      </c>
      <c r="E614">
        <v>30.8</v>
      </c>
      <c r="F614">
        <v>33.299999999999997</v>
      </c>
      <c r="G614">
        <v>60.5</v>
      </c>
      <c r="H614">
        <v>97.1</v>
      </c>
      <c r="I614">
        <v>343</v>
      </c>
      <c r="J614">
        <v>450</v>
      </c>
      <c r="K614">
        <v>418</v>
      </c>
      <c r="L614">
        <v>153</v>
      </c>
      <c r="M614">
        <v>81.7</v>
      </c>
      <c r="N614">
        <v>57.9</v>
      </c>
    </row>
    <row r="615" spans="1:14" x14ac:dyDescent="0.3">
      <c r="B615">
        <v>6</v>
      </c>
      <c r="C615">
        <v>47.5</v>
      </c>
      <c r="D615">
        <v>40.1</v>
      </c>
      <c r="E615">
        <v>30.8</v>
      </c>
      <c r="F615">
        <v>33.299999999999997</v>
      </c>
      <c r="G615">
        <v>62.1</v>
      </c>
      <c r="H615">
        <v>106</v>
      </c>
      <c r="I615">
        <v>591</v>
      </c>
      <c r="J615">
        <v>484</v>
      </c>
      <c r="K615">
        <v>388</v>
      </c>
      <c r="L615">
        <v>149</v>
      </c>
      <c r="M615">
        <v>79.099999999999994</v>
      </c>
      <c r="N615">
        <v>57.9</v>
      </c>
    </row>
    <row r="616" spans="1:14" x14ac:dyDescent="0.3">
      <c r="B616">
        <v>7</v>
      </c>
      <c r="C616">
        <v>46.4</v>
      </c>
      <c r="D616">
        <v>37.9</v>
      </c>
      <c r="E616">
        <v>30.8</v>
      </c>
      <c r="F616">
        <v>34</v>
      </c>
      <c r="G616">
        <v>61.3</v>
      </c>
      <c r="H616">
        <v>121</v>
      </c>
      <c r="I616">
        <v>501</v>
      </c>
      <c r="J616">
        <v>463</v>
      </c>
      <c r="K616">
        <v>499</v>
      </c>
      <c r="L616">
        <v>145</v>
      </c>
      <c r="M616">
        <v>77.900000000000006</v>
      </c>
      <c r="N616">
        <v>61.3</v>
      </c>
    </row>
    <row r="617" spans="1:14" x14ac:dyDescent="0.3">
      <c r="B617">
        <v>8</v>
      </c>
      <c r="C617">
        <v>46.4</v>
      </c>
      <c r="D617">
        <v>37.200000000000003</v>
      </c>
      <c r="E617">
        <v>30.8</v>
      </c>
      <c r="F617">
        <v>34</v>
      </c>
      <c r="G617">
        <v>62.5</v>
      </c>
      <c r="H617">
        <v>117</v>
      </c>
      <c r="I617">
        <v>713</v>
      </c>
      <c r="J617">
        <v>497</v>
      </c>
      <c r="K617">
        <v>450</v>
      </c>
      <c r="L617">
        <v>144</v>
      </c>
      <c r="M617">
        <v>77.900000000000006</v>
      </c>
      <c r="N617">
        <v>62.4</v>
      </c>
    </row>
    <row r="618" spans="1:14" x14ac:dyDescent="0.3">
      <c r="B618">
        <v>9</v>
      </c>
      <c r="C618">
        <v>45.3</v>
      </c>
      <c r="D618">
        <v>36.200000000000003</v>
      </c>
      <c r="E618">
        <v>31.6</v>
      </c>
      <c r="F618">
        <v>35.299999999999997</v>
      </c>
      <c r="G618">
        <v>73.7</v>
      </c>
      <c r="H618">
        <v>122</v>
      </c>
      <c r="I618">
        <v>662</v>
      </c>
      <c r="J618">
        <v>463</v>
      </c>
      <c r="K618">
        <v>412</v>
      </c>
      <c r="L618">
        <v>142</v>
      </c>
      <c r="M618">
        <v>76.7</v>
      </c>
      <c r="N618">
        <v>63.5</v>
      </c>
    </row>
    <row r="619" spans="1:14" x14ac:dyDescent="0.3">
      <c r="B619">
        <v>10</v>
      </c>
      <c r="C619">
        <v>45.3</v>
      </c>
      <c r="D619">
        <v>36.200000000000003</v>
      </c>
      <c r="E619">
        <v>31.6</v>
      </c>
      <c r="F619">
        <v>35.299999999999997</v>
      </c>
      <c r="G619">
        <v>70.2</v>
      </c>
      <c r="H619">
        <v>147</v>
      </c>
      <c r="I619">
        <v>528</v>
      </c>
      <c r="J619">
        <v>469</v>
      </c>
      <c r="K619">
        <v>421</v>
      </c>
      <c r="L619">
        <v>130</v>
      </c>
      <c r="M619">
        <v>76.7</v>
      </c>
      <c r="N619">
        <v>65.8</v>
      </c>
    </row>
    <row r="620" spans="1:14" x14ac:dyDescent="0.3">
      <c r="B620">
        <v>11</v>
      </c>
      <c r="C620">
        <v>44.2</v>
      </c>
      <c r="D620">
        <v>35.299999999999997</v>
      </c>
      <c r="E620">
        <v>31.6</v>
      </c>
      <c r="F620">
        <v>36.200000000000003</v>
      </c>
      <c r="G620">
        <v>68.8</v>
      </c>
      <c r="H620">
        <v>139</v>
      </c>
      <c r="I620">
        <v>464</v>
      </c>
      <c r="J620">
        <v>508</v>
      </c>
      <c r="K620">
        <v>466</v>
      </c>
      <c r="L620">
        <v>120</v>
      </c>
      <c r="M620">
        <v>75.400000000000006</v>
      </c>
      <c r="N620">
        <v>66.900000000000006</v>
      </c>
    </row>
    <row r="621" spans="1:14" x14ac:dyDescent="0.3">
      <c r="B621">
        <v>12</v>
      </c>
      <c r="C621">
        <v>44.2</v>
      </c>
      <c r="D621">
        <v>35.299999999999997</v>
      </c>
      <c r="E621">
        <v>31.6</v>
      </c>
      <c r="F621">
        <v>36.200000000000003</v>
      </c>
      <c r="G621">
        <v>67.900000000000006</v>
      </c>
      <c r="H621">
        <v>137</v>
      </c>
      <c r="I621">
        <v>409</v>
      </c>
      <c r="J621">
        <v>498</v>
      </c>
      <c r="K621">
        <v>483</v>
      </c>
      <c r="L621">
        <v>112</v>
      </c>
      <c r="M621">
        <v>75.400000000000006</v>
      </c>
      <c r="N621">
        <v>65.8</v>
      </c>
    </row>
    <row r="622" spans="1:14" x14ac:dyDescent="0.3">
      <c r="B622">
        <v>13</v>
      </c>
      <c r="C622">
        <v>43.1</v>
      </c>
      <c r="D622">
        <v>34.299999999999997</v>
      </c>
      <c r="E622">
        <v>31.9</v>
      </c>
      <c r="F622">
        <v>37.200000000000003</v>
      </c>
      <c r="G622">
        <v>63.7</v>
      </c>
      <c r="H622">
        <v>134</v>
      </c>
      <c r="I622">
        <v>442</v>
      </c>
      <c r="J622">
        <v>589</v>
      </c>
      <c r="K622">
        <v>476</v>
      </c>
      <c r="L622">
        <v>103</v>
      </c>
      <c r="M622">
        <v>74.2</v>
      </c>
      <c r="N622">
        <v>64.599999999999994</v>
      </c>
    </row>
    <row r="623" spans="1:14" x14ac:dyDescent="0.3">
      <c r="B623">
        <v>14</v>
      </c>
      <c r="C623">
        <v>43.1</v>
      </c>
      <c r="D623">
        <v>33.299999999999997</v>
      </c>
      <c r="E623">
        <v>31.6</v>
      </c>
      <c r="F623">
        <v>37.200000000000003</v>
      </c>
      <c r="G623">
        <v>68.400000000000006</v>
      </c>
      <c r="H623">
        <v>122</v>
      </c>
      <c r="I623">
        <v>425</v>
      </c>
      <c r="J623">
        <v>562</v>
      </c>
      <c r="K623">
        <v>467</v>
      </c>
      <c r="L623">
        <v>96.6</v>
      </c>
      <c r="M623">
        <v>74.2</v>
      </c>
      <c r="N623">
        <v>63.5</v>
      </c>
    </row>
    <row r="624" spans="1:14" x14ac:dyDescent="0.3">
      <c r="B624">
        <v>15</v>
      </c>
      <c r="C624">
        <v>43.1</v>
      </c>
      <c r="D624">
        <v>33.299999999999997</v>
      </c>
      <c r="E624">
        <v>31.6</v>
      </c>
      <c r="F624">
        <v>37.200000000000003</v>
      </c>
      <c r="G624">
        <v>62.1</v>
      </c>
      <c r="H624">
        <v>156</v>
      </c>
      <c r="I624">
        <v>405</v>
      </c>
      <c r="J624">
        <v>444</v>
      </c>
      <c r="K624">
        <v>459</v>
      </c>
      <c r="L624">
        <v>95.2</v>
      </c>
      <c r="M624">
        <v>71.7</v>
      </c>
      <c r="N624">
        <v>62.4</v>
      </c>
    </row>
    <row r="625" spans="2:14" x14ac:dyDescent="0.3">
      <c r="B625">
        <v>16</v>
      </c>
      <c r="C625">
        <v>42.1</v>
      </c>
      <c r="D625">
        <v>33.299999999999997</v>
      </c>
      <c r="E625">
        <v>31.6</v>
      </c>
      <c r="F625">
        <v>37.200000000000003</v>
      </c>
      <c r="G625">
        <v>56.4</v>
      </c>
      <c r="H625">
        <v>166</v>
      </c>
      <c r="I625">
        <v>388</v>
      </c>
      <c r="J625">
        <v>410</v>
      </c>
      <c r="K625">
        <v>342</v>
      </c>
      <c r="L625">
        <v>95.2</v>
      </c>
      <c r="M625">
        <v>71.7</v>
      </c>
      <c r="N625">
        <v>61.3</v>
      </c>
    </row>
    <row r="626" spans="2:14" x14ac:dyDescent="0.3">
      <c r="B626">
        <v>17</v>
      </c>
      <c r="C626">
        <v>42.1</v>
      </c>
      <c r="D626">
        <v>32.5</v>
      </c>
      <c r="E626">
        <v>30.8</v>
      </c>
      <c r="F626">
        <v>43.1</v>
      </c>
      <c r="G626">
        <v>56.4</v>
      </c>
      <c r="H626">
        <v>160</v>
      </c>
      <c r="I626">
        <v>390</v>
      </c>
      <c r="J626">
        <v>415</v>
      </c>
      <c r="K626">
        <v>332</v>
      </c>
      <c r="L626">
        <v>93.7</v>
      </c>
      <c r="M626">
        <v>71.7</v>
      </c>
      <c r="N626">
        <v>61.3</v>
      </c>
    </row>
    <row r="627" spans="2:14" x14ac:dyDescent="0.3">
      <c r="B627">
        <v>18</v>
      </c>
      <c r="C627">
        <v>42.1</v>
      </c>
      <c r="D627">
        <v>32.5</v>
      </c>
      <c r="E627">
        <v>30.8</v>
      </c>
      <c r="F627">
        <v>44.9</v>
      </c>
      <c r="G627">
        <v>55.2</v>
      </c>
      <c r="H627">
        <v>168</v>
      </c>
      <c r="I627">
        <v>381</v>
      </c>
      <c r="J627">
        <v>399</v>
      </c>
      <c r="K627">
        <v>340</v>
      </c>
      <c r="L627">
        <v>93.7</v>
      </c>
      <c r="M627">
        <v>70.5</v>
      </c>
      <c r="N627">
        <v>60.1</v>
      </c>
    </row>
    <row r="628" spans="2:14" x14ac:dyDescent="0.3">
      <c r="B628">
        <v>19</v>
      </c>
      <c r="C628">
        <v>42.1</v>
      </c>
      <c r="D628">
        <v>31.6</v>
      </c>
      <c r="E628">
        <v>29.9</v>
      </c>
      <c r="F628">
        <v>45.3</v>
      </c>
      <c r="G628">
        <v>66.2</v>
      </c>
      <c r="H628">
        <v>120</v>
      </c>
      <c r="I628">
        <v>400</v>
      </c>
      <c r="J628">
        <v>382</v>
      </c>
      <c r="K628">
        <v>320</v>
      </c>
      <c r="L628">
        <v>92.4</v>
      </c>
      <c r="M628">
        <v>70.5</v>
      </c>
      <c r="N628">
        <v>59</v>
      </c>
    </row>
    <row r="629" spans="2:14" x14ac:dyDescent="0.3">
      <c r="B629">
        <v>20</v>
      </c>
      <c r="C629">
        <v>51.5</v>
      </c>
      <c r="D629">
        <v>31.6</v>
      </c>
      <c r="E629">
        <v>29.9</v>
      </c>
      <c r="F629">
        <v>45.3</v>
      </c>
      <c r="G629">
        <v>56.4</v>
      </c>
      <c r="H629">
        <v>168</v>
      </c>
      <c r="I629">
        <v>376</v>
      </c>
      <c r="J629">
        <v>341</v>
      </c>
      <c r="K629">
        <v>299</v>
      </c>
      <c r="L629">
        <v>92.4</v>
      </c>
      <c r="M629">
        <v>70.5</v>
      </c>
      <c r="N629">
        <v>59</v>
      </c>
    </row>
    <row r="630" spans="2:14" x14ac:dyDescent="0.3">
      <c r="B630">
        <v>21</v>
      </c>
      <c r="C630">
        <v>47.8</v>
      </c>
      <c r="D630">
        <v>31.6</v>
      </c>
      <c r="E630">
        <v>31.3</v>
      </c>
      <c r="F630">
        <v>48.5</v>
      </c>
      <c r="G630">
        <v>68.8</v>
      </c>
      <c r="H630">
        <v>210</v>
      </c>
      <c r="I630">
        <v>407</v>
      </c>
      <c r="J630">
        <v>328</v>
      </c>
      <c r="K630">
        <v>276</v>
      </c>
      <c r="L630">
        <v>91.1</v>
      </c>
      <c r="M630">
        <v>69.3</v>
      </c>
      <c r="N630">
        <v>57.9</v>
      </c>
    </row>
    <row r="631" spans="2:14" x14ac:dyDescent="0.3">
      <c r="B631">
        <v>22</v>
      </c>
      <c r="C631">
        <v>46.7</v>
      </c>
      <c r="D631">
        <v>31.6</v>
      </c>
      <c r="E631">
        <v>29</v>
      </c>
      <c r="F631">
        <v>48.5</v>
      </c>
      <c r="G631">
        <v>80.900000000000006</v>
      </c>
      <c r="H631">
        <v>217</v>
      </c>
      <c r="I631">
        <v>456</v>
      </c>
      <c r="J631">
        <v>333</v>
      </c>
      <c r="K631">
        <v>243</v>
      </c>
      <c r="L631">
        <v>91.1</v>
      </c>
      <c r="M631">
        <v>69.3</v>
      </c>
      <c r="N631">
        <v>57.5</v>
      </c>
    </row>
    <row r="632" spans="2:14" x14ac:dyDescent="0.3">
      <c r="B632">
        <v>23</v>
      </c>
      <c r="C632">
        <v>45.3</v>
      </c>
      <c r="D632">
        <v>31.6</v>
      </c>
      <c r="E632">
        <v>29</v>
      </c>
      <c r="F632">
        <v>50.4</v>
      </c>
      <c r="G632">
        <v>85.3</v>
      </c>
      <c r="H632">
        <v>305</v>
      </c>
      <c r="I632">
        <v>515</v>
      </c>
      <c r="J632">
        <v>298</v>
      </c>
      <c r="K632">
        <v>231</v>
      </c>
      <c r="L632">
        <v>89.7</v>
      </c>
      <c r="M632">
        <v>68</v>
      </c>
      <c r="N632">
        <v>56.7</v>
      </c>
    </row>
    <row r="633" spans="2:14" x14ac:dyDescent="0.3">
      <c r="B633">
        <v>24</v>
      </c>
      <c r="C633">
        <v>44.2</v>
      </c>
      <c r="D633">
        <v>30.8</v>
      </c>
      <c r="E633">
        <v>28.2</v>
      </c>
      <c r="F633">
        <v>49.6</v>
      </c>
      <c r="G633">
        <v>86.7</v>
      </c>
      <c r="H633">
        <v>336</v>
      </c>
      <c r="I633">
        <v>584</v>
      </c>
      <c r="J633">
        <v>284</v>
      </c>
      <c r="K633">
        <v>223</v>
      </c>
      <c r="L633">
        <v>89.7</v>
      </c>
      <c r="M633">
        <v>66.900000000000006</v>
      </c>
      <c r="N633">
        <v>55.7</v>
      </c>
    </row>
    <row r="634" spans="2:14" x14ac:dyDescent="0.3">
      <c r="B634">
        <v>25</v>
      </c>
      <c r="C634">
        <v>50.4</v>
      </c>
      <c r="D634">
        <v>30.8</v>
      </c>
      <c r="E634">
        <v>28.2</v>
      </c>
      <c r="F634">
        <v>52.2</v>
      </c>
      <c r="G634">
        <v>60.1</v>
      </c>
      <c r="H634">
        <v>287</v>
      </c>
      <c r="I634">
        <v>590</v>
      </c>
      <c r="J634">
        <v>275</v>
      </c>
      <c r="K634">
        <v>220</v>
      </c>
      <c r="L634">
        <v>88.4</v>
      </c>
      <c r="M634">
        <v>65.400000000000006</v>
      </c>
      <c r="N634">
        <v>55.7</v>
      </c>
    </row>
    <row r="635" spans="2:14" x14ac:dyDescent="0.3">
      <c r="B635">
        <v>26</v>
      </c>
      <c r="C635">
        <v>51.8</v>
      </c>
      <c r="D635">
        <v>30.8</v>
      </c>
      <c r="E635">
        <v>28.2</v>
      </c>
      <c r="F635">
        <v>60.1</v>
      </c>
      <c r="G635">
        <v>59.3</v>
      </c>
      <c r="H635">
        <v>510</v>
      </c>
      <c r="I635">
        <v>607</v>
      </c>
      <c r="J635">
        <v>272</v>
      </c>
      <c r="K635">
        <v>212</v>
      </c>
      <c r="L635">
        <v>87</v>
      </c>
      <c r="M635">
        <v>61.3</v>
      </c>
      <c r="N635">
        <v>54.7</v>
      </c>
    </row>
    <row r="636" spans="2:14" x14ac:dyDescent="0.3">
      <c r="B636">
        <v>27</v>
      </c>
      <c r="C636">
        <v>50.4</v>
      </c>
      <c r="D636">
        <v>31.9</v>
      </c>
      <c r="E636">
        <v>28.2</v>
      </c>
      <c r="F636">
        <v>57.7</v>
      </c>
      <c r="G636">
        <v>98.7</v>
      </c>
      <c r="H636">
        <v>457</v>
      </c>
      <c r="I636">
        <v>535</v>
      </c>
      <c r="J636">
        <v>284</v>
      </c>
      <c r="K636">
        <v>207</v>
      </c>
      <c r="L636">
        <v>93.7</v>
      </c>
      <c r="M636">
        <v>61.3</v>
      </c>
      <c r="N636">
        <v>54.7</v>
      </c>
    </row>
    <row r="637" spans="2:14" x14ac:dyDescent="0.3">
      <c r="B637">
        <v>28</v>
      </c>
      <c r="C637">
        <v>49.3</v>
      </c>
      <c r="D637">
        <v>32.5</v>
      </c>
      <c r="E637">
        <v>28.2</v>
      </c>
      <c r="F637">
        <v>65.900000000000006</v>
      </c>
      <c r="G637">
        <v>99.7</v>
      </c>
      <c r="H637">
        <v>323</v>
      </c>
      <c r="I637">
        <v>742</v>
      </c>
      <c r="J637">
        <v>288</v>
      </c>
      <c r="K637">
        <v>202</v>
      </c>
      <c r="L637">
        <v>92.4</v>
      </c>
      <c r="M637">
        <v>61.3</v>
      </c>
      <c r="N637">
        <v>53.7</v>
      </c>
    </row>
    <row r="638" spans="2:14" x14ac:dyDescent="0.3">
      <c r="B638">
        <v>29</v>
      </c>
      <c r="C638">
        <v>48.5</v>
      </c>
      <c r="E638">
        <v>29</v>
      </c>
      <c r="F638">
        <v>71.5</v>
      </c>
      <c r="G638">
        <v>102</v>
      </c>
      <c r="H638">
        <v>326</v>
      </c>
      <c r="I638">
        <v>755</v>
      </c>
      <c r="J638">
        <v>276</v>
      </c>
      <c r="K638">
        <v>198</v>
      </c>
      <c r="L638">
        <v>88.4</v>
      </c>
      <c r="M638">
        <v>60.1</v>
      </c>
      <c r="N638">
        <v>53.7</v>
      </c>
    </row>
    <row r="639" spans="2:14" x14ac:dyDescent="0.3">
      <c r="B639">
        <v>30</v>
      </c>
      <c r="C639">
        <v>47.5</v>
      </c>
      <c r="E639">
        <v>29.9</v>
      </c>
      <c r="F639">
        <v>73.3</v>
      </c>
      <c r="G639">
        <v>103</v>
      </c>
      <c r="H639">
        <v>324</v>
      </c>
      <c r="I639">
        <v>588</v>
      </c>
      <c r="J639">
        <v>274</v>
      </c>
      <c r="K639">
        <v>197</v>
      </c>
      <c r="L639">
        <v>87</v>
      </c>
      <c r="M639">
        <v>60.1</v>
      </c>
      <c r="N639">
        <v>53.7</v>
      </c>
    </row>
    <row r="640" spans="2:14" x14ac:dyDescent="0.3">
      <c r="B640">
        <v>31</v>
      </c>
      <c r="C640">
        <v>46.4</v>
      </c>
      <c r="E640">
        <v>29.9</v>
      </c>
      <c r="G640">
        <v>85.3</v>
      </c>
      <c r="I640">
        <v>523</v>
      </c>
      <c r="J640">
        <v>274</v>
      </c>
      <c r="L640">
        <v>85.7</v>
      </c>
      <c r="N640">
        <v>52.6</v>
      </c>
    </row>
    <row r="642" spans="1:14" x14ac:dyDescent="0.3">
      <c r="A642">
        <v>1998</v>
      </c>
      <c r="B642">
        <v>1</v>
      </c>
      <c r="C642">
        <v>50.6</v>
      </c>
      <c r="D642">
        <v>39.1</v>
      </c>
      <c r="E642">
        <v>36.4</v>
      </c>
      <c r="F642">
        <v>47.5</v>
      </c>
      <c r="G642">
        <v>147</v>
      </c>
      <c r="H642">
        <v>283</v>
      </c>
      <c r="I642">
        <v>383</v>
      </c>
      <c r="J642">
        <v>456</v>
      </c>
      <c r="K642">
        <v>533</v>
      </c>
      <c r="L642">
        <v>279</v>
      </c>
      <c r="M642">
        <v>113</v>
      </c>
      <c r="N642">
        <v>70.2</v>
      </c>
    </row>
    <row r="643" spans="1:14" x14ac:dyDescent="0.3">
      <c r="B643">
        <v>2</v>
      </c>
      <c r="C643">
        <v>50.6</v>
      </c>
      <c r="D643">
        <v>38.200000000000003</v>
      </c>
      <c r="E643">
        <v>35.6</v>
      </c>
      <c r="F643">
        <v>47.5</v>
      </c>
      <c r="G643">
        <v>149</v>
      </c>
      <c r="H643">
        <v>287</v>
      </c>
      <c r="I643">
        <v>549</v>
      </c>
      <c r="J643">
        <v>413</v>
      </c>
      <c r="K643">
        <v>536</v>
      </c>
      <c r="L643">
        <v>283</v>
      </c>
      <c r="M643">
        <v>113</v>
      </c>
      <c r="N643">
        <v>68.8</v>
      </c>
    </row>
    <row r="644" spans="1:14" x14ac:dyDescent="0.3">
      <c r="B644">
        <v>3</v>
      </c>
      <c r="C644">
        <v>49.6</v>
      </c>
      <c r="D644">
        <v>38.200000000000003</v>
      </c>
      <c r="E644">
        <v>35.6</v>
      </c>
      <c r="F644">
        <v>52.6</v>
      </c>
      <c r="G644">
        <v>174</v>
      </c>
      <c r="H644">
        <v>291</v>
      </c>
      <c r="I644">
        <v>594</v>
      </c>
      <c r="J644">
        <v>590</v>
      </c>
      <c r="K644">
        <v>639</v>
      </c>
      <c r="L644">
        <v>274</v>
      </c>
      <c r="M644">
        <v>111</v>
      </c>
      <c r="N644">
        <v>68.8</v>
      </c>
    </row>
    <row r="645" spans="1:14" x14ac:dyDescent="0.3">
      <c r="B645">
        <v>4</v>
      </c>
      <c r="C645">
        <v>48.5</v>
      </c>
      <c r="D645">
        <v>37.200000000000003</v>
      </c>
      <c r="E645">
        <v>37.200000000000003</v>
      </c>
      <c r="F645">
        <v>59</v>
      </c>
      <c r="G645">
        <v>177</v>
      </c>
      <c r="H645">
        <v>296</v>
      </c>
      <c r="I645">
        <v>532</v>
      </c>
      <c r="J645">
        <v>608</v>
      </c>
      <c r="K645">
        <v>501</v>
      </c>
      <c r="L645">
        <v>274</v>
      </c>
      <c r="M645">
        <v>110</v>
      </c>
      <c r="N645">
        <v>68.8</v>
      </c>
    </row>
    <row r="646" spans="1:14" x14ac:dyDescent="0.3">
      <c r="B646">
        <v>5</v>
      </c>
      <c r="C646">
        <v>48.5</v>
      </c>
      <c r="D646">
        <v>37.200000000000003</v>
      </c>
      <c r="E646">
        <v>37.200000000000003</v>
      </c>
      <c r="F646">
        <v>62.4</v>
      </c>
      <c r="G646">
        <v>184</v>
      </c>
      <c r="H646">
        <v>300</v>
      </c>
      <c r="I646">
        <v>1060</v>
      </c>
      <c r="J646">
        <v>596</v>
      </c>
      <c r="K646">
        <v>446</v>
      </c>
      <c r="L646">
        <v>267</v>
      </c>
      <c r="M646">
        <v>108</v>
      </c>
      <c r="N646">
        <v>68.8</v>
      </c>
    </row>
    <row r="647" spans="1:14" x14ac:dyDescent="0.3">
      <c r="B647">
        <v>6</v>
      </c>
      <c r="C647">
        <v>47.5</v>
      </c>
      <c r="D647">
        <v>37.200000000000003</v>
      </c>
      <c r="E647">
        <v>37.200000000000003</v>
      </c>
      <c r="F647">
        <v>56.8</v>
      </c>
      <c r="G647">
        <v>146</v>
      </c>
      <c r="H647">
        <v>188</v>
      </c>
      <c r="I647">
        <v>589</v>
      </c>
      <c r="J647">
        <v>683</v>
      </c>
      <c r="K647">
        <v>395</v>
      </c>
      <c r="L647">
        <v>252</v>
      </c>
      <c r="M647">
        <v>107</v>
      </c>
      <c r="N647">
        <v>67.5</v>
      </c>
    </row>
    <row r="648" spans="1:14" x14ac:dyDescent="0.3">
      <c r="B648">
        <v>7</v>
      </c>
      <c r="C648">
        <v>47.5</v>
      </c>
      <c r="D648">
        <v>37.200000000000003</v>
      </c>
      <c r="E648">
        <v>40.9</v>
      </c>
      <c r="F648">
        <v>55</v>
      </c>
      <c r="G648">
        <v>135</v>
      </c>
      <c r="H648">
        <v>188</v>
      </c>
      <c r="I648">
        <v>721</v>
      </c>
      <c r="J648">
        <v>683</v>
      </c>
      <c r="K648">
        <v>425</v>
      </c>
      <c r="L648">
        <v>234</v>
      </c>
      <c r="M648">
        <v>107</v>
      </c>
      <c r="N648">
        <v>67.5</v>
      </c>
    </row>
    <row r="649" spans="1:14" x14ac:dyDescent="0.3">
      <c r="B649">
        <v>8</v>
      </c>
      <c r="C649">
        <v>47.5</v>
      </c>
      <c r="D649">
        <v>36.4</v>
      </c>
      <c r="E649">
        <v>40.6</v>
      </c>
      <c r="F649">
        <v>57.9</v>
      </c>
      <c r="G649">
        <v>124</v>
      </c>
      <c r="H649">
        <v>187</v>
      </c>
      <c r="I649">
        <v>575</v>
      </c>
      <c r="J649">
        <v>575</v>
      </c>
      <c r="K649">
        <v>386</v>
      </c>
      <c r="L649">
        <v>227</v>
      </c>
      <c r="M649">
        <v>107</v>
      </c>
      <c r="N649">
        <v>67.5</v>
      </c>
    </row>
    <row r="650" spans="1:14" x14ac:dyDescent="0.3">
      <c r="B650">
        <v>9</v>
      </c>
      <c r="C650">
        <v>47.5</v>
      </c>
      <c r="D650">
        <v>36.4</v>
      </c>
      <c r="E650">
        <v>39.1</v>
      </c>
      <c r="F650">
        <v>59</v>
      </c>
      <c r="G650">
        <v>95.2</v>
      </c>
      <c r="H650">
        <v>182</v>
      </c>
      <c r="I650">
        <v>564</v>
      </c>
      <c r="J650">
        <v>700</v>
      </c>
      <c r="K650">
        <v>372</v>
      </c>
      <c r="L650">
        <v>201</v>
      </c>
      <c r="M650">
        <v>107</v>
      </c>
      <c r="N650">
        <v>67.5</v>
      </c>
    </row>
    <row r="651" spans="1:14" x14ac:dyDescent="0.3">
      <c r="B651">
        <v>10</v>
      </c>
      <c r="C651">
        <v>47.5</v>
      </c>
      <c r="D651">
        <v>36.4</v>
      </c>
      <c r="E651">
        <v>37.5</v>
      </c>
      <c r="F651">
        <v>61.6</v>
      </c>
      <c r="G651">
        <v>99.5</v>
      </c>
      <c r="H651">
        <v>180</v>
      </c>
      <c r="I651">
        <v>436</v>
      </c>
      <c r="J651">
        <v>701</v>
      </c>
      <c r="K651">
        <v>343</v>
      </c>
      <c r="L651">
        <v>192</v>
      </c>
      <c r="M651">
        <v>105</v>
      </c>
      <c r="N651">
        <v>66.2</v>
      </c>
    </row>
    <row r="652" spans="1:14" x14ac:dyDescent="0.3">
      <c r="B652">
        <v>11</v>
      </c>
      <c r="C652">
        <v>47.5</v>
      </c>
      <c r="D652">
        <v>36.4</v>
      </c>
      <c r="E652">
        <v>37</v>
      </c>
      <c r="F652">
        <v>63.1</v>
      </c>
      <c r="G652">
        <v>100</v>
      </c>
      <c r="H652">
        <v>188</v>
      </c>
      <c r="I652">
        <v>375</v>
      </c>
      <c r="J652">
        <v>701</v>
      </c>
      <c r="K652">
        <v>365</v>
      </c>
      <c r="L652">
        <v>190</v>
      </c>
      <c r="M652">
        <v>99.7</v>
      </c>
      <c r="N652">
        <v>66.2</v>
      </c>
    </row>
    <row r="653" spans="1:14" x14ac:dyDescent="0.3">
      <c r="B653">
        <v>12</v>
      </c>
      <c r="C653">
        <v>46.5</v>
      </c>
      <c r="D653">
        <v>36.4</v>
      </c>
      <c r="E653">
        <v>36.4</v>
      </c>
      <c r="F653">
        <v>66.900000000000006</v>
      </c>
      <c r="G653">
        <v>99.5</v>
      </c>
      <c r="H653">
        <v>185</v>
      </c>
      <c r="I653">
        <v>395</v>
      </c>
      <c r="J653">
        <v>891</v>
      </c>
      <c r="K653">
        <v>345</v>
      </c>
      <c r="L653">
        <v>163</v>
      </c>
      <c r="M653">
        <v>98.2</v>
      </c>
      <c r="N653">
        <v>66.2</v>
      </c>
    </row>
    <row r="654" spans="1:14" x14ac:dyDescent="0.3">
      <c r="B654">
        <v>13</v>
      </c>
      <c r="C654">
        <v>45.5</v>
      </c>
      <c r="D654">
        <v>36.4</v>
      </c>
      <c r="E654">
        <v>38.200000000000003</v>
      </c>
      <c r="F654">
        <v>69.3</v>
      </c>
      <c r="G654">
        <v>100</v>
      </c>
      <c r="H654">
        <v>184</v>
      </c>
      <c r="I654">
        <v>431</v>
      </c>
      <c r="J654">
        <v>724</v>
      </c>
      <c r="K654">
        <v>332</v>
      </c>
      <c r="L654">
        <v>160</v>
      </c>
      <c r="M654">
        <v>94</v>
      </c>
      <c r="N654">
        <v>66.2</v>
      </c>
    </row>
    <row r="655" spans="1:14" x14ac:dyDescent="0.3">
      <c r="B655">
        <v>14</v>
      </c>
      <c r="C655">
        <v>44.6</v>
      </c>
      <c r="D655">
        <v>36.4</v>
      </c>
      <c r="E655">
        <v>36.700000000000003</v>
      </c>
      <c r="F655">
        <v>75.400000000000006</v>
      </c>
      <c r="G655">
        <v>99</v>
      </c>
      <c r="H655">
        <v>186</v>
      </c>
      <c r="I655">
        <v>441</v>
      </c>
      <c r="J655">
        <v>730</v>
      </c>
      <c r="K655">
        <v>331</v>
      </c>
      <c r="L655">
        <v>157</v>
      </c>
      <c r="M655">
        <v>94</v>
      </c>
      <c r="N655">
        <v>64.900000000000006</v>
      </c>
    </row>
    <row r="656" spans="1:14" x14ac:dyDescent="0.3">
      <c r="B656">
        <v>15</v>
      </c>
      <c r="C656">
        <v>43.7</v>
      </c>
      <c r="D656">
        <v>35.6</v>
      </c>
      <c r="E656">
        <v>36.4</v>
      </c>
      <c r="F656">
        <v>77.900000000000006</v>
      </c>
      <c r="G656">
        <v>105</v>
      </c>
      <c r="H656">
        <v>178</v>
      </c>
      <c r="I656">
        <v>594</v>
      </c>
      <c r="J656">
        <v>713</v>
      </c>
      <c r="K656">
        <v>318</v>
      </c>
      <c r="L656">
        <v>155</v>
      </c>
      <c r="M656">
        <v>93</v>
      </c>
      <c r="N656">
        <v>64.900000000000006</v>
      </c>
    </row>
    <row r="657" spans="2:14" x14ac:dyDescent="0.3">
      <c r="B657">
        <v>16</v>
      </c>
      <c r="C657">
        <v>42.8</v>
      </c>
      <c r="D657">
        <v>35.6</v>
      </c>
      <c r="E657">
        <v>37.200000000000003</v>
      </c>
      <c r="F657">
        <v>88.4</v>
      </c>
      <c r="G657">
        <v>126</v>
      </c>
      <c r="H657">
        <v>180</v>
      </c>
      <c r="I657">
        <v>588</v>
      </c>
      <c r="J657">
        <v>734</v>
      </c>
      <c r="K657">
        <v>285</v>
      </c>
      <c r="L657">
        <v>153</v>
      </c>
      <c r="M657">
        <v>91.1</v>
      </c>
      <c r="N657">
        <v>64.900000000000006</v>
      </c>
    </row>
    <row r="658" spans="2:14" x14ac:dyDescent="0.3">
      <c r="B658">
        <v>17</v>
      </c>
      <c r="C658">
        <v>42.8</v>
      </c>
      <c r="D658">
        <v>35.6</v>
      </c>
      <c r="E658">
        <v>38.200000000000003</v>
      </c>
      <c r="F658">
        <v>83.9</v>
      </c>
      <c r="G658">
        <v>178</v>
      </c>
      <c r="H658">
        <v>187</v>
      </c>
      <c r="I658">
        <v>670</v>
      </c>
      <c r="J658">
        <v>685</v>
      </c>
      <c r="K658">
        <v>276</v>
      </c>
      <c r="L658">
        <v>153</v>
      </c>
      <c r="M658">
        <v>91.1</v>
      </c>
      <c r="N658">
        <v>63.7</v>
      </c>
    </row>
    <row r="659" spans="2:14" x14ac:dyDescent="0.3">
      <c r="B659">
        <v>18</v>
      </c>
      <c r="C659">
        <v>42.8</v>
      </c>
      <c r="D659">
        <v>35.6</v>
      </c>
      <c r="E659">
        <v>39.1</v>
      </c>
      <c r="F659">
        <v>86.6</v>
      </c>
      <c r="G659">
        <v>185</v>
      </c>
      <c r="H659">
        <v>181</v>
      </c>
      <c r="I659">
        <v>601</v>
      </c>
      <c r="J659">
        <v>630</v>
      </c>
      <c r="K659">
        <v>324</v>
      </c>
      <c r="L659">
        <v>153</v>
      </c>
      <c r="M659">
        <v>91.1</v>
      </c>
      <c r="N659">
        <v>63.7</v>
      </c>
    </row>
    <row r="660" spans="2:14" x14ac:dyDescent="0.3">
      <c r="B660">
        <v>19</v>
      </c>
      <c r="C660">
        <v>42.8</v>
      </c>
      <c r="D660">
        <v>34.799999999999997</v>
      </c>
      <c r="E660">
        <v>39.1</v>
      </c>
      <c r="F660">
        <v>72.599999999999994</v>
      </c>
      <c r="G660">
        <v>187</v>
      </c>
      <c r="H660">
        <v>201</v>
      </c>
      <c r="I660">
        <v>671</v>
      </c>
      <c r="J660">
        <v>640</v>
      </c>
      <c r="K660">
        <v>405</v>
      </c>
      <c r="L660">
        <v>206</v>
      </c>
      <c r="M660">
        <v>89.6</v>
      </c>
      <c r="N660">
        <v>62.5</v>
      </c>
    </row>
    <row r="661" spans="2:14" x14ac:dyDescent="0.3">
      <c r="B661">
        <v>20</v>
      </c>
      <c r="C661">
        <v>42.8</v>
      </c>
      <c r="D661">
        <v>34.799999999999997</v>
      </c>
      <c r="E661">
        <v>39.1</v>
      </c>
      <c r="F661">
        <v>85.1</v>
      </c>
      <c r="G661">
        <v>198</v>
      </c>
      <c r="H661">
        <v>201</v>
      </c>
      <c r="I661">
        <v>685</v>
      </c>
      <c r="J661">
        <v>630</v>
      </c>
      <c r="K661">
        <v>383</v>
      </c>
      <c r="L661">
        <v>184</v>
      </c>
      <c r="M661">
        <v>86.7</v>
      </c>
      <c r="N661">
        <v>62.5</v>
      </c>
    </row>
    <row r="662" spans="2:14" x14ac:dyDescent="0.3">
      <c r="B662">
        <v>21</v>
      </c>
      <c r="C662">
        <v>42.8</v>
      </c>
      <c r="D662">
        <v>34.799999999999997</v>
      </c>
      <c r="E662">
        <v>40</v>
      </c>
      <c r="F662">
        <v>95.3</v>
      </c>
      <c r="G662">
        <v>245</v>
      </c>
      <c r="H662">
        <v>198</v>
      </c>
      <c r="I662">
        <v>693</v>
      </c>
      <c r="J662">
        <v>585</v>
      </c>
      <c r="K662">
        <v>314</v>
      </c>
      <c r="L662">
        <v>158</v>
      </c>
      <c r="M662">
        <v>85.3</v>
      </c>
      <c r="N662">
        <v>61.3</v>
      </c>
    </row>
    <row r="663" spans="2:14" x14ac:dyDescent="0.3">
      <c r="B663">
        <v>22</v>
      </c>
      <c r="C663">
        <v>41.9</v>
      </c>
      <c r="D663">
        <v>34.799999999999997</v>
      </c>
      <c r="E663">
        <v>40</v>
      </c>
      <c r="F663">
        <v>95.7</v>
      </c>
      <c r="G663">
        <v>236</v>
      </c>
      <c r="H663">
        <v>234</v>
      </c>
      <c r="I663">
        <v>625</v>
      </c>
      <c r="J663">
        <v>649</v>
      </c>
      <c r="K663">
        <v>305</v>
      </c>
      <c r="L663">
        <v>158</v>
      </c>
      <c r="M663">
        <v>83.8</v>
      </c>
      <c r="N663">
        <v>61.3</v>
      </c>
    </row>
    <row r="664" spans="2:14" x14ac:dyDescent="0.3">
      <c r="B664">
        <v>23</v>
      </c>
      <c r="C664">
        <v>41.9</v>
      </c>
      <c r="D664">
        <v>34.799999999999997</v>
      </c>
      <c r="E664">
        <v>41.9</v>
      </c>
      <c r="F664">
        <v>95.3</v>
      </c>
      <c r="G664">
        <v>242</v>
      </c>
      <c r="H664">
        <v>287</v>
      </c>
      <c r="I664">
        <v>564</v>
      </c>
      <c r="J664">
        <v>654</v>
      </c>
      <c r="K664">
        <v>300</v>
      </c>
      <c r="L664">
        <v>154</v>
      </c>
      <c r="M664">
        <v>82.4</v>
      </c>
      <c r="N664">
        <v>61.3</v>
      </c>
    </row>
    <row r="665" spans="2:14" x14ac:dyDescent="0.3">
      <c r="B665">
        <v>24</v>
      </c>
      <c r="C665">
        <v>41.9</v>
      </c>
      <c r="D665">
        <v>40</v>
      </c>
      <c r="E665">
        <v>41.9</v>
      </c>
      <c r="F665">
        <v>93.4</v>
      </c>
      <c r="G665">
        <v>253</v>
      </c>
      <c r="H665">
        <v>261</v>
      </c>
      <c r="I665">
        <v>557</v>
      </c>
      <c r="J665">
        <v>650</v>
      </c>
      <c r="K665">
        <v>292</v>
      </c>
      <c r="L665">
        <v>153</v>
      </c>
      <c r="M665">
        <v>82.4</v>
      </c>
      <c r="N665">
        <v>54</v>
      </c>
    </row>
    <row r="666" spans="2:14" x14ac:dyDescent="0.3">
      <c r="B666">
        <v>25</v>
      </c>
      <c r="C666">
        <v>41.9</v>
      </c>
      <c r="D666">
        <v>40</v>
      </c>
      <c r="E666">
        <v>41.9</v>
      </c>
      <c r="F666">
        <v>114</v>
      </c>
      <c r="G666">
        <v>251</v>
      </c>
      <c r="H666">
        <v>271</v>
      </c>
      <c r="I666">
        <v>392</v>
      </c>
      <c r="J666">
        <v>649</v>
      </c>
      <c r="K666">
        <v>283</v>
      </c>
      <c r="L666">
        <v>147</v>
      </c>
      <c r="M666">
        <v>80.900000000000006</v>
      </c>
      <c r="N666">
        <v>54</v>
      </c>
    </row>
    <row r="667" spans="2:14" x14ac:dyDescent="0.3">
      <c r="B667">
        <v>26</v>
      </c>
      <c r="C667">
        <v>40.9</v>
      </c>
      <c r="D667">
        <v>42.5</v>
      </c>
      <c r="E667">
        <v>42.5</v>
      </c>
      <c r="F667">
        <v>122</v>
      </c>
      <c r="G667">
        <v>221</v>
      </c>
      <c r="H667">
        <v>314</v>
      </c>
      <c r="I667">
        <v>376</v>
      </c>
      <c r="J667">
        <v>646</v>
      </c>
      <c r="K667">
        <v>278</v>
      </c>
      <c r="L667">
        <v>143</v>
      </c>
      <c r="M667">
        <v>80.900000000000006</v>
      </c>
      <c r="N667">
        <v>54</v>
      </c>
    </row>
    <row r="668" spans="2:14" x14ac:dyDescent="0.3">
      <c r="B668">
        <v>27</v>
      </c>
      <c r="C668">
        <v>40.9</v>
      </c>
      <c r="D668">
        <v>37.200000000000003</v>
      </c>
      <c r="E668">
        <v>41.5</v>
      </c>
      <c r="F668">
        <v>119</v>
      </c>
      <c r="G668">
        <v>256</v>
      </c>
      <c r="H668">
        <v>319</v>
      </c>
      <c r="I668">
        <v>349</v>
      </c>
      <c r="J668">
        <v>642</v>
      </c>
      <c r="K668">
        <v>279</v>
      </c>
      <c r="L668">
        <v>136</v>
      </c>
      <c r="M668">
        <v>80.900000000000006</v>
      </c>
      <c r="N668">
        <v>52.9</v>
      </c>
    </row>
    <row r="669" spans="2:14" x14ac:dyDescent="0.3">
      <c r="B669">
        <v>28</v>
      </c>
      <c r="C669">
        <v>40.9</v>
      </c>
      <c r="D669">
        <v>37.200000000000003</v>
      </c>
      <c r="E669">
        <v>41.2</v>
      </c>
      <c r="F669">
        <v>116</v>
      </c>
      <c r="G669">
        <v>252</v>
      </c>
      <c r="H669">
        <v>340</v>
      </c>
      <c r="I669">
        <v>336</v>
      </c>
      <c r="J669">
        <v>606</v>
      </c>
      <c r="K669">
        <v>262</v>
      </c>
      <c r="L669">
        <v>136</v>
      </c>
      <c r="M669">
        <v>79.5</v>
      </c>
      <c r="N669">
        <v>52.6</v>
      </c>
    </row>
    <row r="670" spans="2:14" x14ac:dyDescent="0.3">
      <c r="B670">
        <v>29</v>
      </c>
      <c r="C670">
        <v>40</v>
      </c>
      <c r="E670">
        <v>40.6</v>
      </c>
      <c r="F670">
        <v>118</v>
      </c>
      <c r="G670">
        <v>262</v>
      </c>
      <c r="H670">
        <v>327</v>
      </c>
      <c r="I670">
        <v>325</v>
      </c>
      <c r="J670">
        <v>534</v>
      </c>
      <c r="K670">
        <v>283</v>
      </c>
      <c r="L670">
        <v>132</v>
      </c>
      <c r="M670">
        <v>79.5</v>
      </c>
      <c r="N670">
        <v>52.9</v>
      </c>
    </row>
    <row r="671" spans="2:14" x14ac:dyDescent="0.3">
      <c r="B671">
        <v>30</v>
      </c>
      <c r="C671">
        <v>40</v>
      </c>
      <c r="E671">
        <v>39.1</v>
      </c>
      <c r="F671">
        <v>117</v>
      </c>
      <c r="G671">
        <v>271</v>
      </c>
      <c r="H671">
        <v>340</v>
      </c>
      <c r="I671">
        <v>347</v>
      </c>
      <c r="J671">
        <v>496</v>
      </c>
      <c r="K671">
        <v>281</v>
      </c>
      <c r="L671">
        <v>130</v>
      </c>
      <c r="M671">
        <v>79.5</v>
      </c>
      <c r="N671">
        <v>52.9</v>
      </c>
    </row>
    <row r="672" spans="2:14" x14ac:dyDescent="0.3">
      <c r="B672">
        <v>31</v>
      </c>
      <c r="C672">
        <v>39.1</v>
      </c>
      <c r="E672">
        <v>39.1</v>
      </c>
      <c r="G672">
        <v>275</v>
      </c>
      <c r="I672">
        <v>349</v>
      </c>
      <c r="J672">
        <v>478</v>
      </c>
      <c r="L672">
        <v>124</v>
      </c>
      <c r="N672">
        <v>51.8</v>
      </c>
    </row>
    <row r="674" spans="1:14" x14ac:dyDescent="0.3">
      <c r="A674">
        <v>1999</v>
      </c>
      <c r="B674">
        <v>1</v>
      </c>
      <c r="C674">
        <v>51.8</v>
      </c>
      <c r="D674">
        <v>39.200000000000003</v>
      </c>
      <c r="E674">
        <v>33.299999999999997</v>
      </c>
      <c r="F674">
        <v>29</v>
      </c>
      <c r="G674">
        <v>58.9</v>
      </c>
      <c r="H674">
        <v>99.7</v>
      </c>
      <c r="I674">
        <v>221</v>
      </c>
      <c r="J674">
        <v>592</v>
      </c>
      <c r="K674">
        <v>496</v>
      </c>
      <c r="L674">
        <v>305</v>
      </c>
      <c r="M674">
        <v>132</v>
      </c>
      <c r="N674">
        <v>62.5</v>
      </c>
    </row>
    <row r="675" spans="1:14" x14ac:dyDescent="0.3">
      <c r="B675">
        <v>2</v>
      </c>
      <c r="C675">
        <v>51.8</v>
      </c>
      <c r="D675">
        <v>39.200000000000003</v>
      </c>
      <c r="E675">
        <v>33.299999999999997</v>
      </c>
      <c r="F675">
        <v>29.9</v>
      </c>
      <c r="G675">
        <v>57.7</v>
      </c>
      <c r="H675">
        <v>66.599999999999994</v>
      </c>
      <c r="I675">
        <v>283</v>
      </c>
      <c r="J675">
        <v>499</v>
      </c>
      <c r="K675">
        <v>506</v>
      </c>
      <c r="L675">
        <v>300</v>
      </c>
      <c r="M675">
        <v>129</v>
      </c>
      <c r="N675">
        <v>61.3</v>
      </c>
    </row>
    <row r="676" spans="1:14" x14ac:dyDescent="0.3">
      <c r="B676">
        <v>3</v>
      </c>
      <c r="C676">
        <v>51.8</v>
      </c>
      <c r="D676">
        <v>39.200000000000003</v>
      </c>
      <c r="E676">
        <v>34.299999999999997</v>
      </c>
      <c r="F676">
        <v>29.9</v>
      </c>
      <c r="G676">
        <v>60.1</v>
      </c>
      <c r="H676">
        <v>57.3</v>
      </c>
      <c r="I676">
        <v>359</v>
      </c>
      <c r="J676">
        <v>491</v>
      </c>
      <c r="K676">
        <v>531</v>
      </c>
      <c r="L676">
        <v>297</v>
      </c>
      <c r="M676">
        <v>124</v>
      </c>
      <c r="N676">
        <v>60.1</v>
      </c>
    </row>
    <row r="677" spans="1:14" x14ac:dyDescent="0.3">
      <c r="B677">
        <v>4</v>
      </c>
      <c r="C677">
        <v>51.8</v>
      </c>
      <c r="D677">
        <v>38.200000000000003</v>
      </c>
      <c r="E677">
        <v>33.299999999999997</v>
      </c>
      <c r="F677">
        <v>29</v>
      </c>
      <c r="G677">
        <v>62.5</v>
      </c>
      <c r="H677">
        <v>52.9</v>
      </c>
      <c r="I677">
        <v>313</v>
      </c>
      <c r="J677">
        <v>474</v>
      </c>
      <c r="K677">
        <v>500</v>
      </c>
      <c r="L677">
        <v>364</v>
      </c>
      <c r="M677">
        <v>117</v>
      </c>
      <c r="N677">
        <v>58.9</v>
      </c>
    </row>
    <row r="678" spans="1:14" x14ac:dyDescent="0.3">
      <c r="B678">
        <v>5</v>
      </c>
      <c r="C678">
        <v>50.7</v>
      </c>
      <c r="D678">
        <v>38.200000000000003</v>
      </c>
      <c r="E678">
        <v>33.299999999999997</v>
      </c>
      <c r="F678">
        <v>30.8</v>
      </c>
      <c r="G678">
        <v>63.3</v>
      </c>
      <c r="H678">
        <v>51.1</v>
      </c>
      <c r="I678">
        <v>308</v>
      </c>
      <c r="J678">
        <v>531</v>
      </c>
      <c r="K678">
        <v>415</v>
      </c>
      <c r="L678">
        <v>370</v>
      </c>
      <c r="M678">
        <v>115</v>
      </c>
      <c r="N678">
        <v>58.9</v>
      </c>
    </row>
    <row r="679" spans="1:14" x14ac:dyDescent="0.3">
      <c r="B679">
        <v>6</v>
      </c>
      <c r="C679">
        <v>50.7</v>
      </c>
      <c r="D679">
        <v>38.200000000000003</v>
      </c>
      <c r="E679">
        <v>33.299999999999997</v>
      </c>
      <c r="F679">
        <v>30.8</v>
      </c>
      <c r="G679">
        <v>61.3</v>
      </c>
      <c r="H679">
        <v>49.6</v>
      </c>
      <c r="I679">
        <v>283</v>
      </c>
      <c r="J679">
        <v>708</v>
      </c>
      <c r="K679">
        <v>407</v>
      </c>
      <c r="L679">
        <v>381</v>
      </c>
      <c r="M679">
        <v>114</v>
      </c>
      <c r="N679">
        <v>58.9</v>
      </c>
    </row>
    <row r="680" spans="1:14" x14ac:dyDescent="0.3">
      <c r="B680">
        <v>7</v>
      </c>
      <c r="C680">
        <v>49.6</v>
      </c>
      <c r="D680">
        <v>38.200000000000003</v>
      </c>
      <c r="E680">
        <v>32.5</v>
      </c>
      <c r="F680">
        <v>30.8</v>
      </c>
      <c r="G680">
        <v>67</v>
      </c>
      <c r="H680">
        <v>60.9</v>
      </c>
      <c r="I680">
        <v>298</v>
      </c>
      <c r="J680">
        <v>596</v>
      </c>
      <c r="K680">
        <v>390</v>
      </c>
      <c r="L680">
        <v>634</v>
      </c>
      <c r="M680">
        <v>112</v>
      </c>
      <c r="N680">
        <v>57.7</v>
      </c>
    </row>
    <row r="681" spans="1:14" x14ac:dyDescent="0.3">
      <c r="B681">
        <v>8</v>
      </c>
      <c r="C681">
        <v>49.6</v>
      </c>
      <c r="D681">
        <v>38.200000000000003</v>
      </c>
      <c r="E681">
        <v>32.5</v>
      </c>
      <c r="F681">
        <v>30.8</v>
      </c>
      <c r="G681">
        <v>67.5</v>
      </c>
      <c r="H681">
        <v>73.3</v>
      </c>
      <c r="I681">
        <v>506</v>
      </c>
      <c r="J681">
        <v>555</v>
      </c>
      <c r="K681">
        <v>364</v>
      </c>
      <c r="L681">
        <v>446</v>
      </c>
      <c r="M681">
        <v>98.2</v>
      </c>
      <c r="N681">
        <v>57.7</v>
      </c>
    </row>
    <row r="682" spans="1:14" x14ac:dyDescent="0.3">
      <c r="B682">
        <v>9</v>
      </c>
      <c r="C682">
        <v>49.6</v>
      </c>
      <c r="D682">
        <v>38.200000000000003</v>
      </c>
      <c r="E682">
        <v>32.5</v>
      </c>
      <c r="F682">
        <v>34</v>
      </c>
      <c r="G682">
        <v>72.8</v>
      </c>
      <c r="H682">
        <v>88.2</v>
      </c>
      <c r="I682">
        <v>323</v>
      </c>
      <c r="J682">
        <v>556</v>
      </c>
      <c r="K682">
        <v>430</v>
      </c>
      <c r="L682">
        <v>370</v>
      </c>
      <c r="M682">
        <v>92.1</v>
      </c>
      <c r="N682">
        <v>56.4</v>
      </c>
    </row>
    <row r="683" spans="1:14" x14ac:dyDescent="0.3">
      <c r="B683">
        <v>10</v>
      </c>
      <c r="C683">
        <v>48.5</v>
      </c>
      <c r="D683">
        <v>38.200000000000003</v>
      </c>
      <c r="E683">
        <v>32.5</v>
      </c>
      <c r="F683">
        <v>33</v>
      </c>
      <c r="G683">
        <v>56.5</v>
      </c>
      <c r="H683">
        <v>90.1</v>
      </c>
      <c r="I683">
        <v>292</v>
      </c>
      <c r="J683">
        <v>567</v>
      </c>
      <c r="K683">
        <v>368</v>
      </c>
      <c r="L683">
        <v>352</v>
      </c>
      <c r="M683">
        <v>85.8</v>
      </c>
      <c r="N683">
        <v>56.4</v>
      </c>
    </row>
    <row r="684" spans="1:14" x14ac:dyDescent="0.3">
      <c r="B684">
        <v>11</v>
      </c>
      <c r="C684">
        <v>48.5</v>
      </c>
      <c r="D684">
        <v>38.200000000000003</v>
      </c>
      <c r="E684">
        <v>31.6</v>
      </c>
      <c r="F684">
        <v>35.299999999999997</v>
      </c>
      <c r="G684">
        <v>46</v>
      </c>
      <c r="H684">
        <v>94</v>
      </c>
      <c r="I684">
        <v>339</v>
      </c>
      <c r="J684">
        <v>710</v>
      </c>
      <c r="K684">
        <v>468</v>
      </c>
      <c r="L684">
        <v>347</v>
      </c>
      <c r="M684">
        <v>80.900000000000006</v>
      </c>
      <c r="N684">
        <v>55.2</v>
      </c>
    </row>
    <row r="685" spans="1:14" x14ac:dyDescent="0.3">
      <c r="B685">
        <v>12</v>
      </c>
      <c r="C685">
        <v>47.5</v>
      </c>
      <c r="D685">
        <v>37.9</v>
      </c>
      <c r="E685">
        <v>31.6</v>
      </c>
      <c r="F685">
        <v>35.299999999999997</v>
      </c>
      <c r="G685">
        <v>43.1</v>
      </c>
      <c r="H685">
        <v>134</v>
      </c>
      <c r="I685">
        <v>287</v>
      </c>
      <c r="J685">
        <v>706</v>
      </c>
      <c r="K685">
        <v>451</v>
      </c>
      <c r="L685">
        <v>337</v>
      </c>
      <c r="M685">
        <v>76.8</v>
      </c>
      <c r="N685">
        <v>55.2</v>
      </c>
    </row>
    <row r="686" spans="1:14" x14ac:dyDescent="0.3">
      <c r="B686">
        <v>13</v>
      </c>
      <c r="C686">
        <v>47.5</v>
      </c>
      <c r="D686">
        <v>37.200000000000003</v>
      </c>
      <c r="E686">
        <v>31.6</v>
      </c>
      <c r="F686">
        <v>36.6</v>
      </c>
      <c r="G686">
        <v>42.1</v>
      </c>
      <c r="H686">
        <v>601</v>
      </c>
      <c r="I686">
        <v>297</v>
      </c>
      <c r="J686">
        <v>633</v>
      </c>
      <c r="K686">
        <v>472</v>
      </c>
      <c r="L686">
        <v>327</v>
      </c>
      <c r="M686">
        <v>72.400000000000006</v>
      </c>
      <c r="N686">
        <v>54</v>
      </c>
    </row>
    <row r="687" spans="1:14" x14ac:dyDescent="0.3">
      <c r="B687">
        <v>14</v>
      </c>
      <c r="C687">
        <v>47.5</v>
      </c>
      <c r="D687">
        <v>37.200000000000003</v>
      </c>
      <c r="E687">
        <v>31.6</v>
      </c>
      <c r="F687">
        <v>44.5</v>
      </c>
      <c r="G687">
        <v>41.1</v>
      </c>
      <c r="H687">
        <v>286</v>
      </c>
      <c r="I687">
        <v>281</v>
      </c>
      <c r="J687">
        <v>556</v>
      </c>
      <c r="K687">
        <v>479</v>
      </c>
      <c r="L687">
        <v>313</v>
      </c>
      <c r="M687">
        <v>72.8</v>
      </c>
      <c r="N687">
        <v>54</v>
      </c>
    </row>
    <row r="688" spans="1:14" x14ac:dyDescent="0.3">
      <c r="B688">
        <v>15</v>
      </c>
      <c r="C688">
        <v>47.5</v>
      </c>
      <c r="D688">
        <v>36.200000000000003</v>
      </c>
      <c r="E688">
        <v>30.8</v>
      </c>
      <c r="F688">
        <v>47.5</v>
      </c>
      <c r="G688">
        <v>40.1</v>
      </c>
      <c r="H688">
        <v>140</v>
      </c>
      <c r="I688">
        <v>284</v>
      </c>
      <c r="J688">
        <v>544</v>
      </c>
      <c r="K688">
        <v>489</v>
      </c>
      <c r="L688">
        <v>280</v>
      </c>
      <c r="M688">
        <v>72.400000000000006</v>
      </c>
      <c r="N688">
        <v>52.9</v>
      </c>
    </row>
    <row r="689" spans="2:14" x14ac:dyDescent="0.3">
      <c r="B689">
        <v>16</v>
      </c>
      <c r="C689">
        <v>47.5</v>
      </c>
      <c r="D689">
        <v>36.200000000000003</v>
      </c>
      <c r="E689">
        <v>30.8</v>
      </c>
      <c r="F689">
        <v>48.2</v>
      </c>
      <c r="G689">
        <v>49.3</v>
      </c>
      <c r="H689">
        <v>141</v>
      </c>
      <c r="I689">
        <v>423</v>
      </c>
      <c r="J689">
        <v>496</v>
      </c>
      <c r="K689">
        <v>493</v>
      </c>
      <c r="L689">
        <v>258</v>
      </c>
      <c r="M689">
        <v>74.2</v>
      </c>
      <c r="N689">
        <v>51.8</v>
      </c>
    </row>
    <row r="690" spans="2:14" x14ac:dyDescent="0.3">
      <c r="B690">
        <v>17</v>
      </c>
      <c r="C690">
        <v>47.5</v>
      </c>
      <c r="D690">
        <v>35.299999999999997</v>
      </c>
      <c r="E690">
        <v>30.8</v>
      </c>
      <c r="F690">
        <v>45.3</v>
      </c>
      <c r="G690">
        <v>48.2</v>
      </c>
      <c r="H690">
        <v>491</v>
      </c>
      <c r="I690">
        <v>539</v>
      </c>
      <c r="J690">
        <v>593</v>
      </c>
      <c r="K690">
        <v>489</v>
      </c>
      <c r="L690">
        <v>234</v>
      </c>
      <c r="M690">
        <v>71.5</v>
      </c>
      <c r="N690">
        <v>51.8</v>
      </c>
    </row>
    <row r="691" spans="2:14" x14ac:dyDescent="0.3">
      <c r="B691">
        <v>18</v>
      </c>
      <c r="C691">
        <v>46.4</v>
      </c>
      <c r="D691">
        <v>35.299999999999997</v>
      </c>
      <c r="E691">
        <v>30.8</v>
      </c>
      <c r="F691">
        <v>43.4</v>
      </c>
      <c r="G691">
        <v>46.7</v>
      </c>
      <c r="H691">
        <v>510</v>
      </c>
      <c r="I691">
        <v>501</v>
      </c>
      <c r="J691">
        <v>663</v>
      </c>
      <c r="K691">
        <v>479</v>
      </c>
      <c r="L691">
        <v>210</v>
      </c>
      <c r="M691">
        <v>71.5</v>
      </c>
      <c r="N691">
        <v>50.7</v>
      </c>
    </row>
    <row r="692" spans="2:14" x14ac:dyDescent="0.3">
      <c r="B692">
        <v>19</v>
      </c>
      <c r="C692">
        <v>46.4</v>
      </c>
      <c r="D692">
        <v>34.299999999999997</v>
      </c>
      <c r="E692">
        <v>30.8</v>
      </c>
      <c r="F692">
        <v>40.1</v>
      </c>
      <c r="G692">
        <v>46</v>
      </c>
      <c r="H692">
        <v>498</v>
      </c>
      <c r="I692">
        <v>483</v>
      </c>
      <c r="J692">
        <v>636</v>
      </c>
      <c r="K692">
        <v>456</v>
      </c>
      <c r="L692">
        <v>201</v>
      </c>
      <c r="M692">
        <v>70.2</v>
      </c>
      <c r="N692">
        <v>50.7</v>
      </c>
    </row>
    <row r="693" spans="2:14" x14ac:dyDescent="0.3">
      <c r="B693">
        <v>20</v>
      </c>
      <c r="C693">
        <v>46.4</v>
      </c>
      <c r="D693">
        <v>34.299999999999997</v>
      </c>
      <c r="E693">
        <v>29.9</v>
      </c>
      <c r="F693">
        <v>41.1</v>
      </c>
      <c r="G693">
        <v>46</v>
      </c>
      <c r="H693">
        <v>556</v>
      </c>
      <c r="I693">
        <v>569</v>
      </c>
      <c r="J693">
        <v>658</v>
      </c>
      <c r="K693">
        <v>395</v>
      </c>
      <c r="L693">
        <v>172</v>
      </c>
      <c r="M693">
        <v>70.2</v>
      </c>
      <c r="N693">
        <v>49.6</v>
      </c>
    </row>
    <row r="694" spans="2:14" x14ac:dyDescent="0.3">
      <c r="B694">
        <v>21</v>
      </c>
      <c r="C694">
        <v>45.3</v>
      </c>
      <c r="D694">
        <v>34.299999999999997</v>
      </c>
      <c r="E694">
        <v>29.9</v>
      </c>
      <c r="F694">
        <v>46.7</v>
      </c>
      <c r="G694">
        <v>49.6</v>
      </c>
      <c r="H694">
        <v>287</v>
      </c>
      <c r="I694">
        <v>499</v>
      </c>
      <c r="J694">
        <v>639</v>
      </c>
      <c r="K694">
        <v>370</v>
      </c>
      <c r="L694">
        <v>167</v>
      </c>
      <c r="M694">
        <v>70.2</v>
      </c>
      <c r="N694">
        <v>49.6</v>
      </c>
    </row>
    <row r="695" spans="2:14" x14ac:dyDescent="0.3">
      <c r="B695">
        <v>22</v>
      </c>
      <c r="C695">
        <v>45.3</v>
      </c>
      <c r="D695">
        <v>33.299999999999997</v>
      </c>
      <c r="E695">
        <v>29.9</v>
      </c>
      <c r="F695">
        <v>67.5</v>
      </c>
      <c r="G695">
        <v>57.7</v>
      </c>
      <c r="H695">
        <v>269</v>
      </c>
      <c r="I695">
        <v>509</v>
      </c>
      <c r="J695">
        <v>658</v>
      </c>
      <c r="K695">
        <v>341</v>
      </c>
      <c r="L695">
        <v>160</v>
      </c>
      <c r="M695">
        <v>68.8</v>
      </c>
      <c r="N695">
        <v>48.5</v>
      </c>
    </row>
    <row r="696" spans="2:14" x14ac:dyDescent="0.3">
      <c r="B696">
        <v>23</v>
      </c>
      <c r="C696">
        <v>44.2</v>
      </c>
      <c r="D696">
        <v>35.299999999999997</v>
      </c>
      <c r="E696">
        <v>29.9</v>
      </c>
      <c r="F696">
        <v>66.2</v>
      </c>
      <c r="G696">
        <v>82.4</v>
      </c>
      <c r="H696">
        <v>257</v>
      </c>
      <c r="I696">
        <v>485</v>
      </c>
      <c r="J696">
        <v>568</v>
      </c>
      <c r="K696">
        <v>338</v>
      </c>
      <c r="L696">
        <v>157</v>
      </c>
      <c r="M696">
        <v>68.8</v>
      </c>
      <c r="N696">
        <v>48.5</v>
      </c>
    </row>
    <row r="697" spans="2:14" x14ac:dyDescent="0.3">
      <c r="B697">
        <v>24</v>
      </c>
      <c r="C697">
        <v>44.2</v>
      </c>
      <c r="D697">
        <v>35.299999999999997</v>
      </c>
      <c r="E697">
        <v>29.9</v>
      </c>
      <c r="F697">
        <v>61.3</v>
      </c>
      <c r="G697">
        <v>95.6</v>
      </c>
      <c r="H697">
        <v>228</v>
      </c>
      <c r="I697">
        <v>504</v>
      </c>
      <c r="J697">
        <v>563</v>
      </c>
      <c r="K697">
        <v>341</v>
      </c>
      <c r="L697">
        <v>156</v>
      </c>
      <c r="M697">
        <v>68.8</v>
      </c>
      <c r="N697">
        <v>47.5</v>
      </c>
    </row>
    <row r="698" spans="2:14" x14ac:dyDescent="0.3">
      <c r="B698">
        <v>25</v>
      </c>
      <c r="C698">
        <v>43.1</v>
      </c>
      <c r="D698">
        <v>34.299999999999997</v>
      </c>
      <c r="E698">
        <v>29</v>
      </c>
      <c r="F698">
        <v>62.5</v>
      </c>
      <c r="G698">
        <v>103</v>
      </c>
      <c r="H698">
        <v>221</v>
      </c>
      <c r="I698">
        <v>572</v>
      </c>
      <c r="J698">
        <v>558</v>
      </c>
      <c r="K698">
        <v>327</v>
      </c>
      <c r="L698">
        <v>156</v>
      </c>
      <c r="M698">
        <v>67.5</v>
      </c>
      <c r="N698">
        <v>47.5</v>
      </c>
    </row>
    <row r="699" spans="2:14" x14ac:dyDescent="0.3">
      <c r="B699">
        <v>26</v>
      </c>
      <c r="C699">
        <v>41.1</v>
      </c>
      <c r="D699">
        <v>33.299999999999997</v>
      </c>
      <c r="E699">
        <v>29</v>
      </c>
      <c r="F699">
        <v>55.6</v>
      </c>
      <c r="G699">
        <v>111</v>
      </c>
      <c r="H699">
        <v>190</v>
      </c>
      <c r="I699">
        <v>613</v>
      </c>
      <c r="J699">
        <v>514</v>
      </c>
      <c r="K699">
        <v>309</v>
      </c>
      <c r="L699">
        <v>153</v>
      </c>
      <c r="M699">
        <v>67.5</v>
      </c>
      <c r="N699">
        <v>46.4</v>
      </c>
    </row>
    <row r="700" spans="2:14" x14ac:dyDescent="0.3">
      <c r="B700">
        <v>27</v>
      </c>
      <c r="C700">
        <v>40.1</v>
      </c>
      <c r="D700">
        <v>33.299999999999997</v>
      </c>
      <c r="E700">
        <v>29</v>
      </c>
      <c r="F700">
        <v>57.7</v>
      </c>
      <c r="G700">
        <v>117</v>
      </c>
      <c r="H700">
        <v>190</v>
      </c>
      <c r="I700">
        <v>851</v>
      </c>
      <c r="J700">
        <v>463</v>
      </c>
      <c r="K700">
        <v>320</v>
      </c>
      <c r="L700">
        <v>150</v>
      </c>
      <c r="M700">
        <v>64.900000000000006</v>
      </c>
      <c r="N700">
        <v>46.4</v>
      </c>
    </row>
    <row r="701" spans="2:14" x14ac:dyDescent="0.3">
      <c r="B701">
        <v>28</v>
      </c>
      <c r="C701">
        <v>40.1</v>
      </c>
      <c r="D701">
        <v>33.299999999999997</v>
      </c>
      <c r="E701">
        <v>29</v>
      </c>
      <c r="F701">
        <v>54.1</v>
      </c>
      <c r="G701">
        <v>124</v>
      </c>
      <c r="H701">
        <v>223</v>
      </c>
      <c r="I701">
        <v>981</v>
      </c>
      <c r="J701">
        <v>457</v>
      </c>
      <c r="K701">
        <v>310</v>
      </c>
      <c r="L701">
        <v>149</v>
      </c>
      <c r="M701">
        <v>64.900000000000006</v>
      </c>
      <c r="N701">
        <v>46.4</v>
      </c>
    </row>
    <row r="702" spans="2:14" x14ac:dyDescent="0.3">
      <c r="B702">
        <v>29</v>
      </c>
      <c r="C702">
        <v>42.7</v>
      </c>
      <c r="E702">
        <v>29</v>
      </c>
      <c r="F702">
        <v>58.5</v>
      </c>
      <c r="G702">
        <v>129</v>
      </c>
      <c r="H702">
        <v>221</v>
      </c>
      <c r="I702">
        <v>835</v>
      </c>
      <c r="J702">
        <v>462</v>
      </c>
      <c r="K702">
        <v>333</v>
      </c>
      <c r="L702">
        <v>148</v>
      </c>
      <c r="M702">
        <v>63.7</v>
      </c>
      <c r="N702">
        <v>45.3</v>
      </c>
    </row>
    <row r="703" spans="2:14" x14ac:dyDescent="0.3">
      <c r="B703">
        <v>30</v>
      </c>
      <c r="C703">
        <v>41.8</v>
      </c>
      <c r="E703">
        <v>29</v>
      </c>
      <c r="F703">
        <v>53.3</v>
      </c>
      <c r="G703">
        <v>116</v>
      </c>
      <c r="H703">
        <v>234</v>
      </c>
      <c r="I703">
        <v>729</v>
      </c>
      <c r="J703">
        <v>463</v>
      </c>
      <c r="K703">
        <v>309</v>
      </c>
      <c r="L703">
        <v>146</v>
      </c>
      <c r="M703">
        <v>63.7</v>
      </c>
      <c r="N703">
        <v>45.3</v>
      </c>
    </row>
    <row r="704" spans="2:14" x14ac:dyDescent="0.3">
      <c r="B704">
        <v>31</v>
      </c>
      <c r="C704">
        <v>41.4</v>
      </c>
      <c r="E704">
        <v>29</v>
      </c>
      <c r="G704">
        <v>118</v>
      </c>
      <c r="I704">
        <v>803</v>
      </c>
      <c r="J704">
        <v>472</v>
      </c>
      <c r="L704">
        <v>138</v>
      </c>
      <c r="N704">
        <v>44.2</v>
      </c>
    </row>
    <row r="706" spans="1:14" x14ac:dyDescent="0.3">
      <c r="A706">
        <v>2000</v>
      </c>
      <c r="B706">
        <v>1</v>
      </c>
      <c r="C706">
        <v>43.1</v>
      </c>
      <c r="D706">
        <v>23.3</v>
      </c>
      <c r="E706">
        <v>29</v>
      </c>
      <c r="F706">
        <v>29.9</v>
      </c>
      <c r="G706">
        <v>54</v>
      </c>
      <c r="H706">
        <v>88.2</v>
      </c>
      <c r="I706">
        <v>348</v>
      </c>
      <c r="J706">
        <v>1160</v>
      </c>
      <c r="K706">
        <v>740</v>
      </c>
      <c r="L706">
        <v>238</v>
      </c>
      <c r="M706">
        <v>113</v>
      </c>
      <c r="N706">
        <v>67.5</v>
      </c>
    </row>
    <row r="707" spans="1:14" x14ac:dyDescent="0.3">
      <c r="B707">
        <v>2</v>
      </c>
      <c r="C707">
        <v>43.1</v>
      </c>
      <c r="D707">
        <v>29.9</v>
      </c>
      <c r="E707">
        <v>29</v>
      </c>
      <c r="F707">
        <v>31</v>
      </c>
      <c r="G707">
        <v>72.8</v>
      </c>
      <c r="H707">
        <v>97.1</v>
      </c>
      <c r="I707">
        <v>346</v>
      </c>
      <c r="J707">
        <v>869</v>
      </c>
      <c r="K707">
        <v>676</v>
      </c>
      <c r="L707">
        <v>238</v>
      </c>
      <c r="M707">
        <v>111</v>
      </c>
      <c r="N707">
        <v>66.2</v>
      </c>
    </row>
    <row r="708" spans="1:14" x14ac:dyDescent="0.3">
      <c r="B708">
        <v>3</v>
      </c>
      <c r="C708">
        <v>42.1</v>
      </c>
      <c r="D708">
        <v>23.3</v>
      </c>
      <c r="E708">
        <v>28.2</v>
      </c>
      <c r="F708">
        <v>47.1</v>
      </c>
      <c r="G708">
        <v>79.5</v>
      </c>
      <c r="H708">
        <v>145</v>
      </c>
      <c r="I708">
        <v>412</v>
      </c>
      <c r="J708">
        <v>644</v>
      </c>
      <c r="K708">
        <v>598</v>
      </c>
      <c r="L708">
        <v>235</v>
      </c>
      <c r="M708">
        <v>111</v>
      </c>
      <c r="N708">
        <v>64.900000000000006</v>
      </c>
    </row>
    <row r="709" spans="1:14" x14ac:dyDescent="0.3">
      <c r="B709">
        <v>4</v>
      </c>
      <c r="C709">
        <v>42.1</v>
      </c>
      <c r="D709">
        <v>22.6</v>
      </c>
      <c r="E709">
        <v>28.2</v>
      </c>
      <c r="F709">
        <v>50.7</v>
      </c>
      <c r="G709">
        <v>100</v>
      </c>
      <c r="H709">
        <v>154</v>
      </c>
      <c r="I709">
        <v>294</v>
      </c>
      <c r="J709">
        <v>543</v>
      </c>
      <c r="K709">
        <v>560</v>
      </c>
      <c r="L709">
        <v>232</v>
      </c>
      <c r="M709">
        <v>108</v>
      </c>
      <c r="N709">
        <v>64.900000000000006</v>
      </c>
    </row>
    <row r="710" spans="1:14" x14ac:dyDescent="0.3">
      <c r="B710">
        <v>5</v>
      </c>
      <c r="C710">
        <v>41.1</v>
      </c>
      <c r="D710">
        <v>22.6</v>
      </c>
      <c r="E710">
        <v>27.3</v>
      </c>
      <c r="F710">
        <v>51.8</v>
      </c>
      <c r="G710">
        <v>97.7</v>
      </c>
      <c r="H710">
        <v>156</v>
      </c>
      <c r="I710">
        <v>324</v>
      </c>
      <c r="J710">
        <v>496</v>
      </c>
      <c r="K710">
        <v>574</v>
      </c>
      <c r="L710">
        <v>230</v>
      </c>
      <c r="M710">
        <v>105</v>
      </c>
      <c r="N710">
        <v>63.7</v>
      </c>
    </row>
    <row r="711" spans="1:14" x14ac:dyDescent="0.3">
      <c r="B711">
        <v>6</v>
      </c>
      <c r="C711">
        <v>41.1</v>
      </c>
      <c r="D711">
        <v>22.6</v>
      </c>
      <c r="E711">
        <v>29</v>
      </c>
      <c r="F711">
        <v>48.9</v>
      </c>
      <c r="G711">
        <v>67.5</v>
      </c>
      <c r="H711">
        <v>137</v>
      </c>
      <c r="I711">
        <v>292</v>
      </c>
      <c r="J711">
        <v>493</v>
      </c>
      <c r="K711">
        <v>640</v>
      </c>
      <c r="L711">
        <v>210</v>
      </c>
      <c r="M711">
        <v>102</v>
      </c>
      <c r="N711">
        <v>63.7</v>
      </c>
    </row>
    <row r="712" spans="1:14" x14ac:dyDescent="0.3">
      <c r="B712">
        <v>7</v>
      </c>
      <c r="C712">
        <v>40.1</v>
      </c>
      <c r="D712">
        <v>21.9</v>
      </c>
      <c r="E712">
        <v>27.3</v>
      </c>
      <c r="F712">
        <v>49.6</v>
      </c>
      <c r="G712">
        <v>56</v>
      </c>
      <c r="H712">
        <v>150</v>
      </c>
      <c r="I712">
        <v>321</v>
      </c>
      <c r="J712">
        <v>436</v>
      </c>
      <c r="K712">
        <v>813</v>
      </c>
      <c r="L712">
        <v>202</v>
      </c>
      <c r="M712">
        <v>99.2</v>
      </c>
      <c r="N712">
        <v>62.5</v>
      </c>
    </row>
    <row r="713" spans="1:14" x14ac:dyDescent="0.3">
      <c r="B713">
        <v>8</v>
      </c>
      <c r="C713">
        <v>40.1</v>
      </c>
      <c r="D713">
        <v>32.5</v>
      </c>
      <c r="E713">
        <v>27.3</v>
      </c>
      <c r="F713">
        <v>46.4</v>
      </c>
      <c r="G713">
        <v>55.6</v>
      </c>
      <c r="H713">
        <v>351</v>
      </c>
      <c r="I713">
        <v>381</v>
      </c>
      <c r="J713">
        <v>436</v>
      </c>
      <c r="K713">
        <v>743</v>
      </c>
      <c r="L713">
        <v>197</v>
      </c>
      <c r="M713">
        <v>96.6</v>
      </c>
      <c r="N713">
        <v>62.5</v>
      </c>
    </row>
    <row r="714" spans="1:14" x14ac:dyDescent="0.3">
      <c r="B714">
        <v>9</v>
      </c>
      <c r="C714">
        <v>39.200000000000003</v>
      </c>
      <c r="D714">
        <v>28.2</v>
      </c>
      <c r="E714">
        <v>28.2</v>
      </c>
      <c r="F714">
        <v>48.5</v>
      </c>
      <c r="G714">
        <v>56.4</v>
      </c>
      <c r="H714">
        <v>450</v>
      </c>
      <c r="I714">
        <v>425</v>
      </c>
      <c r="J714">
        <v>397</v>
      </c>
      <c r="K714">
        <v>716</v>
      </c>
      <c r="L714">
        <v>192</v>
      </c>
      <c r="M714">
        <v>92.1</v>
      </c>
      <c r="N714">
        <v>61.3</v>
      </c>
    </row>
    <row r="715" spans="1:14" x14ac:dyDescent="0.3">
      <c r="B715">
        <v>10</v>
      </c>
      <c r="C715">
        <v>39.200000000000003</v>
      </c>
      <c r="D715">
        <v>24.8</v>
      </c>
      <c r="E715">
        <v>26.5</v>
      </c>
      <c r="F715">
        <v>49.6</v>
      </c>
      <c r="G715">
        <v>62.5</v>
      </c>
      <c r="H715">
        <v>285</v>
      </c>
      <c r="I715">
        <v>424</v>
      </c>
      <c r="J715">
        <v>399</v>
      </c>
      <c r="K715">
        <v>702</v>
      </c>
      <c r="L715">
        <v>186</v>
      </c>
      <c r="M715">
        <v>87.2</v>
      </c>
      <c r="N715">
        <v>61.3</v>
      </c>
    </row>
    <row r="716" spans="1:14" x14ac:dyDescent="0.3">
      <c r="B716">
        <v>11</v>
      </c>
      <c r="C716">
        <v>38.200000000000003</v>
      </c>
      <c r="D716">
        <v>24.3</v>
      </c>
      <c r="E716">
        <v>28.2</v>
      </c>
      <c r="F716">
        <v>50.7</v>
      </c>
      <c r="G716">
        <v>67</v>
      </c>
      <c r="H716">
        <v>231</v>
      </c>
      <c r="I716">
        <v>454</v>
      </c>
      <c r="J716">
        <v>536</v>
      </c>
      <c r="K716">
        <v>702</v>
      </c>
      <c r="L716">
        <v>180</v>
      </c>
      <c r="M716">
        <v>85.3</v>
      </c>
      <c r="N716">
        <v>60.1</v>
      </c>
    </row>
    <row r="717" spans="1:14" x14ac:dyDescent="0.3">
      <c r="B717">
        <v>12</v>
      </c>
      <c r="C717">
        <v>38.200000000000003</v>
      </c>
      <c r="D717">
        <v>33.299999999999997</v>
      </c>
      <c r="E717">
        <v>28.2</v>
      </c>
      <c r="F717">
        <v>50.7</v>
      </c>
      <c r="G717">
        <v>83.4</v>
      </c>
      <c r="H717">
        <v>194</v>
      </c>
      <c r="I717">
        <v>464</v>
      </c>
      <c r="J717">
        <v>526</v>
      </c>
      <c r="K717">
        <v>589</v>
      </c>
      <c r="L717">
        <v>172</v>
      </c>
      <c r="M717">
        <v>83.8</v>
      </c>
      <c r="N717">
        <v>60.1</v>
      </c>
    </row>
    <row r="718" spans="1:14" x14ac:dyDescent="0.3">
      <c r="B718">
        <v>13</v>
      </c>
      <c r="C718">
        <v>39.200000000000003</v>
      </c>
      <c r="D718">
        <v>32.5</v>
      </c>
      <c r="E718">
        <v>27.3</v>
      </c>
      <c r="F718">
        <v>46</v>
      </c>
      <c r="G718">
        <v>75.5</v>
      </c>
      <c r="H718">
        <v>176</v>
      </c>
      <c r="I718">
        <v>482</v>
      </c>
      <c r="J718">
        <v>530</v>
      </c>
      <c r="K718">
        <v>500</v>
      </c>
      <c r="L718">
        <v>168</v>
      </c>
      <c r="M718">
        <v>82.4</v>
      </c>
      <c r="N718">
        <v>58.9</v>
      </c>
    </row>
    <row r="719" spans="1:14" x14ac:dyDescent="0.3">
      <c r="B719">
        <v>14</v>
      </c>
      <c r="C719">
        <v>39.200000000000003</v>
      </c>
      <c r="D719">
        <v>31.6</v>
      </c>
      <c r="E719">
        <v>27.3</v>
      </c>
      <c r="F719">
        <v>43.4</v>
      </c>
      <c r="G719">
        <v>103</v>
      </c>
      <c r="H719">
        <v>169</v>
      </c>
      <c r="I719">
        <v>467</v>
      </c>
      <c r="J719">
        <v>511</v>
      </c>
      <c r="K719">
        <v>475</v>
      </c>
      <c r="L719">
        <v>160</v>
      </c>
      <c r="M719">
        <v>80.900000000000006</v>
      </c>
      <c r="N719">
        <v>58.9</v>
      </c>
    </row>
    <row r="720" spans="1:14" x14ac:dyDescent="0.3">
      <c r="B720">
        <v>15</v>
      </c>
      <c r="C720">
        <v>38.200000000000003</v>
      </c>
      <c r="D720">
        <v>30.8</v>
      </c>
      <c r="E720">
        <v>27.3</v>
      </c>
      <c r="F720">
        <v>47.4</v>
      </c>
      <c r="G720">
        <v>129</v>
      </c>
      <c r="H720">
        <v>186</v>
      </c>
      <c r="I720">
        <v>519</v>
      </c>
      <c r="J720">
        <v>740</v>
      </c>
      <c r="K720">
        <v>440</v>
      </c>
      <c r="L720">
        <v>158</v>
      </c>
      <c r="M720">
        <v>79.5</v>
      </c>
      <c r="N720">
        <v>57.7</v>
      </c>
    </row>
    <row r="721" spans="2:14" x14ac:dyDescent="0.3">
      <c r="B721">
        <v>16</v>
      </c>
      <c r="C721">
        <v>38.200000000000003</v>
      </c>
      <c r="D721">
        <v>30.8</v>
      </c>
      <c r="E721">
        <v>28.2</v>
      </c>
      <c r="F721">
        <v>48.5</v>
      </c>
      <c r="G721">
        <v>129</v>
      </c>
      <c r="H721">
        <v>213</v>
      </c>
      <c r="I721">
        <v>630</v>
      </c>
      <c r="J721">
        <v>699</v>
      </c>
      <c r="K721">
        <v>422</v>
      </c>
      <c r="L721">
        <v>154</v>
      </c>
      <c r="M721">
        <v>79.5</v>
      </c>
      <c r="N721">
        <v>56.4</v>
      </c>
    </row>
    <row r="722" spans="2:14" x14ac:dyDescent="0.3">
      <c r="B722">
        <v>17</v>
      </c>
      <c r="C722">
        <v>37.200000000000003</v>
      </c>
      <c r="D722">
        <v>29.9</v>
      </c>
      <c r="E722">
        <v>28.2</v>
      </c>
      <c r="F722">
        <v>47.5</v>
      </c>
      <c r="G722">
        <v>100</v>
      </c>
      <c r="H722">
        <v>209</v>
      </c>
      <c r="I722">
        <v>648</v>
      </c>
      <c r="J722">
        <v>536</v>
      </c>
      <c r="K722">
        <v>408</v>
      </c>
      <c r="L722">
        <v>152</v>
      </c>
      <c r="M722">
        <v>78.599999999999994</v>
      </c>
      <c r="N722">
        <v>56.4</v>
      </c>
    </row>
    <row r="723" spans="2:14" x14ac:dyDescent="0.3">
      <c r="B723">
        <v>18</v>
      </c>
      <c r="C723">
        <v>37.200000000000003</v>
      </c>
      <c r="D723">
        <v>29.9</v>
      </c>
      <c r="E723">
        <v>26.5</v>
      </c>
      <c r="F723">
        <v>45.3</v>
      </c>
      <c r="G723">
        <v>165</v>
      </c>
      <c r="H723">
        <v>282</v>
      </c>
      <c r="I723">
        <v>596</v>
      </c>
      <c r="J723">
        <v>538</v>
      </c>
      <c r="K723">
        <v>423</v>
      </c>
      <c r="L723">
        <v>149</v>
      </c>
      <c r="M723">
        <v>77.7</v>
      </c>
      <c r="N723">
        <v>55.2</v>
      </c>
    </row>
    <row r="724" spans="2:14" x14ac:dyDescent="0.3">
      <c r="B724">
        <v>19</v>
      </c>
      <c r="C724">
        <v>37.200000000000003</v>
      </c>
      <c r="D724">
        <v>29</v>
      </c>
      <c r="E724">
        <v>25.6</v>
      </c>
      <c r="F724">
        <v>49.3</v>
      </c>
      <c r="G724">
        <v>126</v>
      </c>
      <c r="H724">
        <v>356</v>
      </c>
      <c r="I724">
        <v>602</v>
      </c>
      <c r="J724">
        <v>569</v>
      </c>
      <c r="K724">
        <v>418</v>
      </c>
      <c r="L724">
        <v>145</v>
      </c>
      <c r="M724">
        <v>75.5</v>
      </c>
      <c r="N724">
        <v>55.2</v>
      </c>
    </row>
    <row r="725" spans="2:14" x14ac:dyDescent="0.3">
      <c r="B725">
        <v>20</v>
      </c>
      <c r="C725">
        <v>36.200000000000003</v>
      </c>
      <c r="D725">
        <v>29</v>
      </c>
      <c r="E725">
        <v>25.6</v>
      </c>
      <c r="F725">
        <v>52.9</v>
      </c>
      <c r="G725">
        <v>152</v>
      </c>
      <c r="H725">
        <v>321</v>
      </c>
      <c r="I725">
        <v>535</v>
      </c>
      <c r="J725">
        <v>535</v>
      </c>
      <c r="K725">
        <v>389</v>
      </c>
      <c r="L725">
        <v>145</v>
      </c>
      <c r="M725">
        <v>74.2</v>
      </c>
      <c r="N725">
        <v>52.9</v>
      </c>
    </row>
    <row r="726" spans="2:14" x14ac:dyDescent="0.3">
      <c r="B726">
        <v>21</v>
      </c>
      <c r="C726">
        <v>36.200000000000003</v>
      </c>
      <c r="D726">
        <v>28.2</v>
      </c>
      <c r="E726">
        <v>25.6</v>
      </c>
      <c r="F726">
        <v>63.3</v>
      </c>
      <c r="G726">
        <v>119</v>
      </c>
      <c r="H726">
        <v>476</v>
      </c>
      <c r="I726">
        <v>569</v>
      </c>
      <c r="J726">
        <v>570</v>
      </c>
      <c r="K726">
        <v>370</v>
      </c>
      <c r="L726">
        <v>142</v>
      </c>
      <c r="M726">
        <v>72.8</v>
      </c>
      <c r="N726">
        <v>51.8</v>
      </c>
    </row>
    <row r="727" spans="2:14" x14ac:dyDescent="0.3">
      <c r="B727">
        <v>22</v>
      </c>
      <c r="C727">
        <v>35.299999999999997</v>
      </c>
      <c r="D727">
        <v>28.2</v>
      </c>
      <c r="E727">
        <v>24</v>
      </c>
      <c r="F727">
        <v>63.7</v>
      </c>
      <c r="G727">
        <v>120</v>
      </c>
      <c r="H727">
        <v>423</v>
      </c>
      <c r="I727">
        <v>1090</v>
      </c>
      <c r="J727">
        <v>591</v>
      </c>
      <c r="K727">
        <v>365</v>
      </c>
      <c r="L727">
        <v>141</v>
      </c>
      <c r="M727">
        <v>72.8</v>
      </c>
      <c r="N727">
        <v>51.8</v>
      </c>
    </row>
    <row r="728" spans="2:14" x14ac:dyDescent="0.3">
      <c r="B728">
        <v>23</v>
      </c>
      <c r="C728">
        <v>35.299999999999997</v>
      </c>
      <c r="D728">
        <v>28.2</v>
      </c>
      <c r="E728">
        <v>24</v>
      </c>
      <c r="F728">
        <v>71</v>
      </c>
      <c r="G728">
        <v>122</v>
      </c>
      <c r="H728">
        <v>375</v>
      </c>
      <c r="I728">
        <v>654</v>
      </c>
      <c r="J728">
        <v>539</v>
      </c>
      <c r="K728">
        <v>337</v>
      </c>
      <c r="L728">
        <v>140</v>
      </c>
      <c r="M728">
        <v>72.8</v>
      </c>
      <c r="N728">
        <v>50.7</v>
      </c>
    </row>
    <row r="729" spans="2:14" x14ac:dyDescent="0.3">
      <c r="B729">
        <v>24</v>
      </c>
      <c r="C729">
        <v>34.299999999999997</v>
      </c>
      <c r="D729">
        <v>28.2</v>
      </c>
      <c r="E729">
        <v>28.2</v>
      </c>
      <c r="F729">
        <v>70.599999999999994</v>
      </c>
      <c r="G729">
        <v>146</v>
      </c>
      <c r="H729">
        <v>339</v>
      </c>
      <c r="I729">
        <v>570</v>
      </c>
      <c r="J729">
        <v>492</v>
      </c>
      <c r="K729">
        <v>313</v>
      </c>
      <c r="L729">
        <v>125</v>
      </c>
      <c r="M729">
        <v>71.5</v>
      </c>
      <c r="N729">
        <v>50.7</v>
      </c>
    </row>
    <row r="730" spans="2:14" x14ac:dyDescent="0.3">
      <c r="B730">
        <v>25</v>
      </c>
      <c r="C730">
        <v>34.299999999999997</v>
      </c>
      <c r="D730">
        <v>27.3</v>
      </c>
      <c r="E730">
        <v>27.9</v>
      </c>
      <c r="F730">
        <v>71.5</v>
      </c>
      <c r="G730">
        <v>188</v>
      </c>
      <c r="H730">
        <v>272</v>
      </c>
      <c r="I730">
        <v>561</v>
      </c>
      <c r="J730">
        <v>505</v>
      </c>
      <c r="K730">
        <v>294</v>
      </c>
      <c r="L730">
        <v>125</v>
      </c>
      <c r="M730">
        <v>71.5</v>
      </c>
      <c r="N730">
        <v>49.6</v>
      </c>
    </row>
    <row r="731" spans="2:14" x14ac:dyDescent="0.3">
      <c r="B731">
        <v>26</v>
      </c>
      <c r="C731">
        <v>34.299999999999997</v>
      </c>
      <c r="D731">
        <v>26.5</v>
      </c>
      <c r="E731">
        <v>27.1</v>
      </c>
      <c r="F731">
        <v>75.900000000000006</v>
      </c>
      <c r="G731">
        <v>194</v>
      </c>
      <c r="H731">
        <v>256</v>
      </c>
      <c r="I731">
        <v>532</v>
      </c>
      <c r="J731">
        <v>496</v>
      </c>
      <c r="K731">
        <v>284</v>
      </c>
      <c r="L731">
        <v>124</v>
      </c>
      <c r="M731">
        <v>70.2</v>
      </c>
      <c r="N731">
        <v>49.6</v>
      </c>
    </row>
    <row r="732" spans="2:14" x14ac:dyDescent="0.3">
      <c r="B732">
        <v>27</v>
      </c>
      <c r="C732">
        <v>33.299999999999997</v>
      </c>
      <c r="D732">
        <v>26.5</v>
      </c>
      <c r="E732">
        <v>29</v>
      </c>
      <c r="F732">
        <v>75.5</v>
      </c>
      <c r="G732">
        <v>168</v>
      </c>
      <c r="H732">
        <v>249</v>
      </c>
      <c r="I732">
        <v>530</v>
      </c>
      <c r="J732">
        <v>507</v>
      </c>
      <c r="K732">
        <v>277</v>
      </c>
      <c r="L732">
        <v>122</v>
      </c>
      <c r="M732">
        <v>70.2</v>
      </c>
      <c r="N732">
        <v>49.6</v>
      </c>
    </row>
    <row r="733" spans="2:14" x14ac:dyDescent="0.3">
      <c r="B733">
        <v>28</v>
      </c>
      <c r="C733">
        <v>33.299999999999997</v>
      </c>
      <c r="D733">
        <v>27.3</v>
      </c>
      <c r="E733">
        <v>28.2</v>
      </c>
      <c r="F733">
        <v>76.8</v>
      </c>
      <c r="G733">
        <v>143</v>
      </c>
      <c r="H733">
        <v>263</v>
      </c>
      <c r="I733">
        <v>794</v>
      </c>
      <c r="J733">
        <v>521</v>
      </c>
      <c r="K733">
        <v>266</v>
      </c>
      <c r="L733">
        <v>120</v>
      </c>
      <c r="M733">
        <v>70.2</v>
      </c>
      <c r="N733">
        <v>48.5</v>
      </c>
    </row>
    <row r="734" spans="2:14" x14ac:dyDescent="0.3">
      <c r="B734">
        <v>29</v>
      </c>
      <c r="C734">
        <v>32.5</v>
      </c>
      <c r="D734">
        <v>27.3</v>
      </c>
      <c r="E734">
        <v>29</v>
      </c>
      <c r="F734">
        <v>56.4</v>
      </c>
      <c r="G734">
        <v>140</v>
      </c>
      <c r="H734">
        <v>338</v>
      </c>
      <c r="I734">
        <v>763</v>
      </c>
      <c r="J734">
        <v>714</v>
      </c>
      <c r="K734">
        <v>254</v>
      </c>
      <c r="L734">
        <v>118</v>
      </c>
      <c r="M734">
        <v>68.8</v>
      </c>
      <c r="N734">
        <v>48.5</v>
      </c>
    </row>
    <row r="735" spans="2:14" x14ac:dyDescent="0.3">
      <c r="B735">
        <v>30</v>
      </c>
      <c r="C735">
        <v>32.5</v>
      </c>
      <c r="E735">
        <v>35.299999999999997</v>
      </c>
      <c r="F735">
        <v>60.1</v>
      </c>
      <c r="G735">
        <v>148</v>
      </c>
      <c r="H735">
        <v>346</v>
      </c>
      <c r="I735">
        <v>726</v>
      </c>
      <c r="J735">
        <v>570</v>
      </c>
      <c r="K735">
        <v>242</v>
      </c>
      <c r="L735">
        <v>117</v>
      </c>
      <c r="M735">
        <v>68.8</v>
      </c>
      <c r="N735">
        <v>48.5</v>
      </c>
    </row>
    <row r="736" spans="2:14" x14ac:dyDescent="0.3">
      <c r="B736">
        <v>31</v>
      </c>
      <c r="C736">
        <v>23.3</v>
      </c>
      <c r="E736">
        <v>40.1</v>
      </c>
      <c r="G736">
        <v>349</v>
      </c>
      <c r="I736">
        <v>856</v>
      </c>
      <c r="J736">
        <v>601</v>
      </c>
      <c r="L736">
        <v>115</v>
      </c>
      <c r="N736">
        <v>48.5</v>
      </c>
    </row>
    <row r="738" spans="1:14" x14ac:dyDescent="0.3">
      <c r="A738">
        <v>2001</v>
      </c>
      <c r="B738">
        <v>1</v>
      </c>
      <c r="C738">
        <v>47.5</v>
      </c>
      <c r="D738">
        <v>37.200000000000003</v>
      </c>
      <c r="E738">
        <v>31.6</v>
      </c>
      <c r="F738">
        <v>33.299999999999997</v>
      </c>
      <c r="G738">
        <v>72.8</v>
      </c>
      <c r="H738">
        <v>134</v>
      </c>
      <c r="I738">
        <v>340</v>
      </c>
      <c r="J738">
        <v>640</v>
      </c>
      <c r="K738">
        <v>422</v>
      </c>
      <c r="L738">
        <v>168</v>
      </c>
      <c r="M738">
        <v>100</v>
      </c>
      <c r="N738">
        <v>75.5</v>
      </c>
    </row>
    <row r="739" spans="1:14" x14ac:dyDescent="0.3">
      <c r="B739">
        <v>2</v>
      </c>
      <c r="C739">
        <v>47.5</v>
      </c>
      <c r="D739">
        <v>37.200000000000003</v>
      </c>
      <c r="E739">
        <v>30.8</v>
      </c>
      <c r="F739">
        <v>33.299999999999997</v>
      </c>
      <c r="G739">
        <v>107</v>
      </c>
      <c r="H739">
        <v>131</v>
      </c>
      <c r="I739">
        <v>350</v>
      </c>
      <c r="J739">
        <v>696</v>
      </c>
      <c r="K739">
        <v>406</v>
      </c>
      <c r="L739">
        <v>163</v>
      </c>
      <c r="M739">
        <v>100</v>
      </c>
      <c r="N739">
        <v>74.099999999999994</v>
      </c>
    </row>
    <row r="740" spans="1:14" x14ac:dyDescent="0.3">
      <c r="B740">
        <v>3</v>
      </c>
      <c r="C740">
        <v>47.5</v>
      </c>
      <c r="D740">
        <v>36.200000000000003</v>
      </c>
      <c r="E740">
        <v>30.8</v>
      </c>
      <c r="F740">
        <v>33.299999999999997</v>
      </c>
      <c r="G740">
        <v>111</v>
      </c>
      <c r="H740">
        <v>128</v>
      </c>
      <c r="I740">
        <v>347</v>
      </c>
      <c r="J740">
        <v>869</v>
      </c>
      <c r="K740">
        <v>391</v>
      </c>
      <c r="L740">
        <v>159</v>
      </c>
      <c r="M740">
        <v>100</v>
      </c>
      <c r="N740">
        <v>74.099999999999994</v>
      </c>
    </row>
    <row r="741" spans="1:14" x14ac:dyDescent="0.3">
      <c r="B741">
        <v>4</v>
      </c>
      <c r="C741">
        <v>47.5</v>
      </c>
      <c r="D741">
        <v>35.299999999999997</v>
      </c>
      <c r="E741">
        <v>29.9</v>
      </c>
      <c r="F741">
        <v>33.299999999999997</v>
      </c>
      <c r="G741">
        <v>101</v>
      </c>
      <c r="H741">
        <v>148</v>
      </c>
      <c r="I741">
        <v>344</v>
      </c>
      <c r="J741">
        <v>596</v>
      </c>
      <c r="K741">
        <v>386</v>
      </c>
      <c r="L741">
        <v>155</v>
      </c>
      <c r="M741">
        <v>100</v>
      </c>
      <c r="N741">
        <v>74.099999999999994</v>
      </c>
    </row>
    <row r="742" spans="1:14" x14ac:dyDescent="0.3">
      <c r="B742">
        <v>5</v>
      </c>
      <c r="C742">
        <v>46.4</v>
      </c>
      <c r="D742">
        <v>35.299999999999997</v>
      </c>
      <c r="E742">
        <v>29.9</v>
      </c>
      <c r="F742">
        <v>33.299999999999997</v>
      </c>
      <c r="G742">
        <v>111</v>
      </c>
      <c r="H742">
        <v>150</v>
      </c>
      <c r="I742">
        <v>340</v>
      </c>
      <c r="J742">
        <v>592</v>
      </c>
      <c r="K742">
        <v>369</v>
      </c>
      <c r="L742">
        <v>142</v>
      </c>
      <c r="M742">
        <v>98.5</v>
      </c>
      <c r="N742">
        <v>72.599999999999994</v>
      </c>
    </row>
    <row r="743" spans="1:14" x14ac:dyDescent="0.3">
      <c r="B743">
        <v>6</v>
      </c>
      <c r="C743">
        <v>46</v>
      </c>
      <c r="D743">
        <v>35.299999999999997</v>
      </c>
      <c r="E743">
        <v>29.9</v>
      </c>
      <c r="F743">
        <v>32.5</v>
      </c>
      <c r="G743">
        <v>113</v>
      </c>
      <c r="H743">
        <v>153</v>
      </c>
      <c r="I743">
        <v>350</v>
      </c>
      <c r="J743">
        <v>574</v>
      </c>
      <c r="K743">
        <v>359</v>
      </c>
      <c r="L743">
        <v>134</v>
      </c>
      <c r="M743">
        <v>98.5</v>
      </c>
      <c r="N743">
        <v>72.599999999999994</v>
      </c>
    </row>
    <row r="744" spans="1:14" x14ac:dyDescent="0.3">
      <c r="B744">
        <v>7</v>
      </c>
      <c r="C744">
        <v>46.4</v>
      </c>
      <c r="D744">
        <v>34.299999999999997</v>
      </c>
      <c r="E744">
        <v>29.9</v>
      </c>
      <c r="F744">
        <v>32.5</v>
      </c>
      <c r="G744">
        <v>102</v>
      </c>
      <c r="H744">
        <v>153</v>
      </c>
      <c r="I744">
        <v>347</v>
      </c>
      <c r="J744">
        <v>555</v>
      </c>
      <c r="K744">
        <v>356</v>
      </c>
      <c r="L744">
        <v>133</v>
      </c>
      <c r="M744">
        <v>98.5</v>
      </c>
      <c r="N744">
        <v>74.099999999999994</v>
      </c>
    </row>
    <row r="745" spans="1:14" x14ac:dyDescent="0.3">
      <c r="B745">
        <v>8</v>
      </c>
      <c r="C745">
        <v>46.4</v>
      </c>
      <c r="D745">
        <v>34.299999999999997</v>
      </c>
      <c r="E745">
        <v>29</v>
      </c>
      <c r="F745">
        <v>32.5</v>
      </c>
      <c r="G745">
        <v>99.7</v>
      </c>
      <c r="H745">
        <v>140</v>
      </c>
      <c r="I745">
        <v>352</v>
      </c>
      <c r="J745">
        <v>530</v>
      </c>
      <c r="K745">
        <v>344</v>
      </c>
      <c r="L745">
        <v>130</v>
      </c>
      <c r="M745">
        <v>98.5</v>
      </c>
      <c r="N745">
        <v>74.099999999999994</v>
      </c>
    </row>
    <row r="746" spans="1:14" x14ac:dyDescent="0.3">
      <c r="B746">
        <v>9</v>
      </c>
      <c r="C746">
        <v>45.3</v>
      </c>
      <c r="D746">
        <v>34.299999999999997</v>
      </c>
      <c r="E746">
        <v>29</v>
      </c>
      <c r="F746">
        <v>32.5</v>
      </c>
      <c r="G746">
        <v>111</v>
      </c>
      <c r="H746">
        <v>138</v>
      </c>
      <c r="I746">
        <v>345</v>
      </c>
      <c r="J746">
        <v>522</v>
      </c>
      <c r="K746">
        <v>336</v>
      </c>
      <c r="L746">
        <v>128</v>
      </c>
      <c r="M746">
        <v>98.5</v>
      </c>
      <c r="N746">
        <v>72.599999999999994</v>
      </c>
    </row>
    <row r="747" spans="1:14" x14ac:dyDescent="0.3">
      <c r="B747">
        <v>10</v>
      </c>
      <c r="C747">
        <v>45.3</v>
      </c>
      <c r="D747">
        <v>33.299999999999997</v>
      </c>
      <c r="E747">
        <v>29</v>
      </c>
      <c r="F747">
        <v>33.4</v>
      </c>
      <c r="G747">
        <v>114</v>
      </c>
      <c r="H747">
        <v>135</v>
      </c>
      <c r="I747">
        <v>344</v>
      </c>
      <c r="J747">
        <v>518</v>
      </c>
      <c r="K747">
        <v>333</v>
      </c>
      <c r="L747">
        <v>126</v>
      </c>
      <c r="M747">
        <v>97</v>
      </c>
      <c r="N747">
        <v>72.599999999999994</v>
      </c>
    </row>
    <row r="748" spans="1:14" x14ac:dyDescent="0.3">
      <c r="B748">
        <v>11</v>
      </c>
      <c r="C748">
        <v>44.2</v>
      </c>
      <c r="D748">
        <v>33.299999999999997</v>
      </c>
      <c r="E748">
        <v>29</v>
      </c>
      <c r="F748">
        <v>34</v>
      </c>
      <c r="G748">
        <v>125</v>
      </c>
      <c r="H748">
        <v>199</v>
      </c>
      <c r="I748">
        <v>427</v>
      </c>
      <c r="J748">
        <v>501</v>
      </c>
      <c r="K748">
        <v>330</v>
      </c>
      <c r="L748">
        <v>125</v>
      </c>
      <c r="M748">
        <v>95.4</v>
      </c>
      <c r="N748">
        <v>71.2</v>
      </c>
    </row>
    <row r="749" spans="1:14" x14ac:dyDescent="0.3">
      <c r="B749">
        <v>12</v>
      </c>
      <c r="C749">
        <v>44.2</v>
      </c>
      <c r="D749">
        <v>32.5</v>
      </c>
      <c r="E749">
        <v>28.2</v>
      </c>
      <c r="F749">
        <v>35.299999999999997</v>
      </c>
      <c r="G749">
        <v>124</v>
      </c>
      <c r="H749">
        <v>218</v>
      </c>
      <c r="I749">
        <v>540</v>
      </c>
      <c r="J749">
        <v>487</v>
      </c>
      <c r="K749">
        <v>328</v>
      </c>
      <c r="L749">
        <v>125</v>
      </c>
      <c r="M749">
        <v>93.8</v>
      </c>
      <c r="N749">
        <v>69.7</v>
      </c>
    </row>
    <row r="750" spans="1:14" x14ac:dyDescent="0.3">
      <c r="B750">
        <v>13</v>
      </c>
      <c r="C750">
        <v>44.2</v>
      </c>
      <c r="D750">
        <v>32.5</v>
      </c>
      <c r="E750">
        <v>28.2</v>
      </c>
      <c r="F750">
        <v>35.299999999999997</v>
      </c>
      <c r="G750">
        <v>131</v>
      </c>
      <c r="H750">
        <v>213</v>
      </c>
      <c r="I750">
        <v>474</v>
      </c>
      <c r="J750">
        <v>586</v>
      </c>
      <c r="K750">
        <v>344</v>
      </c>
      <c r="L750">
        <v>123</v>
      </c>
      <c r="M750">
        <v>93.8</v>
      </c>
      <c r="N750">
        <v>69.7</v>
      </c>
    </row>
    <row r="751" spans="1:14" x14ac:dyDescent="0.3">
      <c r="B751">
        <v>14</v>
      </c>
      <c r="C751">
        <v>43.1</v>
      </c>
      <c r="D751">
        <v>31.6</v>
      </c>
      <c r="E751">
        <v>28.2</v>
      </c>
      <c r="F751">
        <v>36.200000000000003</v>
      </c>
      <c r="G751">
        <v>137</v>
      </c>
      <c r="H751">
        <v>207</v>
      </c>
      <c r="I751">
        <v>474</v>
      </c>
      <c r="J751">
        <v>591</v>
      </c>
      <c r="K751">
        <v>342</v>
      </c>
      <c r="L751">
        <v>121</v>
      </c>
      <c r="M751">
        <v>92.2</v>
      </c>
      <c r="N751">
        <v>68.3</v>
      </c>
    </row>
    <row r="752" spans="1:14" x14ac:dyDescent="0.3">
      <c r="B752">
        <v>15</v>
      </c>
      <c r="C752">
        <v>43.1</v>
      </c>
      <c r="D752">
        <v>31.6</v>
      </c>
      <c r="E752">
        <v>29.9</v>
      </c>
      <c r="F752">
        <v>37.200000000000003</v>
      </c>
      <c r="G752">
        <v>154</v>
      </c>
      <c r="H752">
        <v>197</v>
      </c>
      <c r="I752">
        <v>525</v>
      </c>
      <c r="J752">
        <v>622</v>
      </c>
      <c r="K752">
        <v>331</v>
      </c>
      <c r="L752">
        <v>119</v>
      </c>
      <c r="M752">
        <v>92.2</v>
      </c>
      <c r="N752">
        <v>68.3</v>
      </c>
    </row>
    <row r="753" spans="2:14" x14ac:dyDescent="0.3">
      <c r="B753">
        <v>16</v>
      </c>
      <c r="C753">
        <v>43.1</v>
      </c>
      <c r="D753">
        <v>31.6</v>
      </c>
      <c r="E753">
        <v>29</v>
      </c>
      <c r="F753">
        <v>44.2</v>
      </c>
      <c r="G753">
        <v>111</v>
      </c>
      <c r="H753">
        <v>237</v>
      </c>
      <c r="I753">
        <v>708</v>
      </c>
      <c r="J753">
        <v>641</v>
      </c>
      <c r="K753">
        <v>329</v>
      </c>
      <c r="L753">
        <v>119</v>
      </c>
      <c r="M753">
        <v>90.7</v>
      </c>
      <c r="N753">
        <v>67</v>
      </c>
    </row>
    <row r="754" spans="2:14" x14ac:dyDescent="0.3">
      <c r="B754">
        <v>17</v>
      </c>
      <c r="C754">
        <v>42.1</v>
      </c>
      <c r="D754">
        <v>31.6</v>
      </c>
      <c r="E754">
        <v>29.9</v>
      </c>
      <c r="F754">
        <v>42.1</v>
      </c>
      <c r="G754">
        <v>83.4</v>
      </c>
      <c r="H754">
        <v>381</v>
      </c>
      <c r="I754">
        <v>708</v>
      </c>
      <c r="J754">
        <v>609</v>
      </c>
      <c r="K754">
        <v>323</v>
      </c>
      <c r="L754">
        <v>117</v>
      </c>
      <c r="M754">
        <v>89.6</v>
      </c>
      <c r="N754">
        <v>65.599999999999994</v>
      </c>
    </row>
    <row r="755" spans="2:14" x14ac:dyDescent="0.3">
      <c r="B755">
        <v>18</v>
      </c>
      <c r="C755">
        <v>42.1</v>
      </c>
      <c r="D755">
        <v>31.6</v>
      </c>
      <c r="E755">
        <v>29.9</v>
      </c>
      <c r="F755">
        <v>41.8</v>
      </c>
      <c r="G755">
        <v>75.5</v>
      </c>
      <c r="H755">
        <v>359</v>
      </c>
      <c r="I755">
        <v>558</v>
      </c>
      <c r="J755">
        <v>503</v>
      </c>
      <c r="K755">
        <v>320</v>
      </c>
      <c r="L755">
        <v>113</v>
      </c>
      <c r="M755">
        <v>89.1</v>
      </c>
      <c r="N755">
        <v>64.3</v>
      </c>
    </row>
    <row r="756" spans="2:14" x14ac:dyDescent="0.3">
      <c r="B756">
        <v>19</v>
      </c>
      <c r="C756">
        <v>42.1</v>
      </c>
      <c r="D756">
        <v>31.6</v>
      </c>
      <c r="E756">
        <v>29.9</v>
      </c>
      <c r="F756">
        <v>46</v>
      </c>
      <c r="G756">
        <v>71.5</v>
      </c>
      <c r="H756">
        <v>354</v>
      </c>
      <c r="I756">
        <v>521</v>
      </c>
      <c r="J756">
        <v>565</v>
      </c>
      <c r="K756">
        <v>317</v>
      </c>
      <c r="L756">
        <v>111</v>
      </c>
      <c r="M756">
        <v>87.5</v>
      </c>
      <c r="N756">
        <v>63</v>
      </c>
    </row>
    <row r="757" spans="2:14" x14ac:dyDescent="0.3">
      <c r="B757">
        <v>20</v>
      </c>
      <c r="C757">
        <v>41.1</v>
      </c>
      <c r="D757">
        <v>31.6</v>
      </c>
      <c r="E757">
        <v>28.2</v>
      </c>
      <c r="F757">
        <v>43.1</v>
      </c>
      <c r="G757">
        <v>82.4</v>
      </c>
      <c r="H757">
        <v>359</v>
      </c>
      <c r="I757">
        <v>564</v>
      </c>
      <c r="J757">
        <v>596</v>
      </c>
      <c r="K757">
        <v>233</v>
      </c>
      <c r="L757">
        <v>109</v>
      </c>
      <c r="M757">
        <v>85.9</v>
      </c>
      <c r="N757">
        <v>61.7</v>
      </c>
    </row>
    <row r="758" spans="2:14" x14ac:dyDescent="0.3">
      <c r="B758">
        <v>21</v>
      </c>
      <c r="C758">
        <v>41.1</v>
      </c>
      <c r="D758">
        <v>31.6</v>
      </c>
      <c r="E758">
        <v>28.2</v>
      </c>
      <c r="F758">
        <v>42.1</v>
      </c>
      <c r="G758">
        <v>83.4</v>
      </c>
      <c r="H758">
        <v>363</v>
      </c>
      <c r="I758">
        <v>607</v>
      </c>
      <c r="J758">
        <v>705</v>
      </c>
      <c r="K758">
        <v>211</v>
      </c>
      <c r="L758">
        <v>108</v>
      </c>
      <c r="M758">
        <v>84.4</v>
      </c>
      <c r="N758">
        <v>60.4</v>
      </c>
    </row>
    <row r="759" spans="2:14" x14ac:dyDescent="0.3">
      <c r="B759">
        <v>22</v>
      </c>
      <c r="C759">
        <v>41.1</v>
      </c>
      <c r="D759">
        <v>31.6</v>
      </c>
      <c r="E759">
        <v>28.2</v>
      </c>
      <c r="F759">
        <v>42.1</v>
      </c>
      <c r="G759">
        <v>83.8</v>
      </c>
      <c r="H759">
        <v>454</v>
      </c>
      <c r="I759">
        <v>496</v>
      </c>
      <c r="J759">
        <v>699</v>
      </c>
      <c r="K759">
        <v>209</v>
      </c>
      <c r="L759">
        <v>107</v>
      </c>
      <c r="M759">
        <v>82.8</v>
      </c>
      <c r="N759">
        <v>59</v>
      </c>
    </row>
    <row r="760" spans="2:14" x14ac:dyDescent="0.3">
      <c r="B760">
        <v>23</v>
      </c>
      <c r="C760">
        <v>40.1</v>
      </c>
      <c r="D760">
        <v>31.6</v>
      </c>
      <c r="E760">
        <v>28.2</v>
      </c>
      <c r="F760">
        <v>47.4</v>
      </c>
      <c r="G760">
        <v>83.8</v>
      </c>
      <c r="H760">
        <v>497</v>
      </c>
      <c r="I760">
        <v>524</v>
      </c>
      <c r="J760">
        <v>665</v>
      </c>
      <c r="K760">
        <v>206</v>
      </c>
      <c r="L760">
        <v>106</v>
      </c>
      <c r="M760">
        <v>82.8</v>
      </c>
      <c r="N760">
        <v>57.7</v>
      </c>
    </row>
    <row r="761" spans="2:14" x14ac:dyDescent="0.3">
      <c r="B761">
        <v>24</v>
      </c>
      <c r="C761">
        <v>40.1</v>
      </c>
      <c r="D761">
        <v>30.8</v>
      </c>
      <c r="E761">
        <v>28.2</v>
      </c>
      <c r="F761">
        <v>48.5</v>
      </c>
      <c r="G761">
        <v>102</v>
      </c>
      <c r="H761">
        <v>513</v>
      </c>
      <c r="I761">
        <v>502</v>
      </c>
      <c r="J761">
        <v>553</v>
      </c>
      <c r="K761">
        <v>199</v>
      </c>
      <c r="L761">
        <v>105</v>
      </c>
      <c r="M761">
        <v>81.3</v>
      </c>
      <c r="N761">
        <v>56.4</v>
      </c>
    </row>
    <row r="762" spans="2:14" x14ac:dyDescent="0.3">
      <c r="B762">
        <v>25</v>
      </c>
      <c r="C762">
        <v>39.200000000000003</v>
      </c>
      <c r="D762">
        <v>30.8</v>
      </c>
      <c r="E762">
        <v>28.2</v>
      </c>
      <c r="F762">
        <v>50.7</v>
      </c>
      <c r="G762">
        <v>117</v>
      </c>
      <c r="H762">
        <v>383</v>
      </c>
      <c r="I762">
        <v>530</v>
      </c>
      <c r="J762">
        <v>509</v>
      </c>
      <c r="K762">
        <v>196</v>
      </c>
      <c r="L762">
        <v>105</v>
      </c>
      <c r="M762">
        <v>81.3</v>
      </c>
      <c r="N762">
        <v>55.1</v>
      </c>
    </row>
    <row r="763" spans="2:14" x14ac:dyDescent="0.3">
      <c r="B763">
        <v>26</v>
      </c>
      <c r="C763">
        <v>39.200000000000003</v>
      </c>
      <c r="D763">
        <v>35.299999999999997</v>
      </c>
      <c r="E763">
        <v>27.3</v>
      </c>
      <c r="F763">
        <v>50.7</v>
      </c>
      <c r="G763">
        <v>105</v>
      </c>
      <c r="H763">
        <v>352</v>
      </c>
      <c r="I763">
        <v>525</v>
      </c>
      <c r="J763">
        <v>415</v>
      </c>
      <c r="K763">
        <v>193</v>
      </c>
      <c r="L763">
        <v>104</v>
      </c>
      <c r="M763">
        <v>79.900000000000006</v>
      </c>
      <c r="N763">
        <v>53.9</v>
      </c>
    </row>
    <row r="764" spans="2:14" x14ac:dyDescent="0.3">
      <c r="B764">
        <v>27</v>
      </c>
      <c r="C764">
        <v>39.200000000000003</v>
      </c>
      <c r="D764">
        <v>34</v>
      </c>
      <c r="E764">
        <v>33.299999999999997</v>
      </c>
      <c r="F764">
        <v>48.9</v>
      </c>
      <c r="G764">
        <v>103</v>
      </c>
      <c r="H764">
        <v>350</v>
      </c>
      <c r="I764">
        <v>654</v>
      </c>
      <c r="J764">
        <v>411</v>
      </c>
      <c r="K764">
        <v>192</v>
      </c>
      <c r="L764">
        <v>104</v>
      </c>
      <c r="M764">
        <v>79.900000000000006</v>
      </c>
      <c r="N764">
        <v>52.7</v>
      </c>
    </row>
    <row r="765" spans="2:14" x14ac:dyDescent="0.3">
      <c r="B765">
        <v>28</v>
      </c>
      <c r="C765">
        <v>38.200000000000003</v>
      </c>
      <c r="D765">
        <v>33</v>
      </c>
      <c r="E765">
        <v>33.299999999999997</v>
      </c>
      <c r="F765">
        <v>56</v>
      </c>
      <c r="G765">
        <v>102</v>
      </c>
      <c r="H765">
        <v>347</v>
      </c>
      <c r="I765">
        <v>696</v>
      </c>
      <c r="J765">
        <v>403</v>
      </c>
      <c r="K765">
        <v>187</v>
      </c>
      <c r="L765">
        <v>102</v>
      </c>
      <c r="M765">
        <v>78.400000000000006</v>
      </c>
      <c r="N765">
        <v>52.7</v>
      </c>
    </row>
    <row r="766" spans="2:14" x14ac:dyDescent="0.3">
      <c r="B766">
        <v>29</v>
      </c>
      <c r="C766">
        <v>38.200000000000003</v>
      </c>
      <c r="E766">
        <v>33.299999999999997</v>
      </c>
      <c r="F766">
        <v>74.2</v>
      </c>
      <c r="G766">
        <v>100</v>
      </c>
      <c r="H766">
        <v>344</v>
      </c>
      <c r="I766">
        <v>653</v>
      </c>
      <c r="J766">
        <v>385</v>
      </c>
      <c r="K766">
        <v>179</v>
      </c>
      <c r="L766">
        <v>102</v>
      </c>
      <c r="M766">
        <v>77</v>
      </c>
      <c r="N766">
        <v>51.5</v>
      </c>
    </row>
    <row r="767" spans="2:14" x14ac:dyDescent="0.3">
      <c r="B767">
        <v>30</v>
      </c>
      <c r="C767">
        <v>38.200000000000003</v>
      </c>
      <c r="E767">
        <v>33.299999999999997</v>
      </c>
      <c r="F767">
        <v>75.5</v>
      </c>
      <c r="G767">
        <v>96.6</v>
      </c>
      <c r="H767">
        <v>338</v>
      </c>
      <c r="I767">
        <v>635</v>
      </c>
      <c r="J767">
        <v>384</v>
      </c>
      <c r="K767">
        <v>172</v>
      </c>
      <c r="L767">
        <v>102</v>
      </c>
      <c r="M767">
        <v>75.5</v>
      </c>
      <c r="N767">
        <v>51.5</v>
      </c>
    </row>
    <row r="768" spans="2:14" x14ac:dyDescent="0.3">
      <c r="B768">
        <v>31</v>
      </c>
      <c r="C768">
        <v>37.200000000000003</v>
      </c>
      <c r="E768">
        <v>32.5</v>
      </c>
      <c r="G768">
        <v>97.7</v>
      </c>
      <c r="I768">
        <v>644</v>
      </c>
      <c r="J768">
        <v>414</v>
      </c>
      <c r="L768">
        <v>100</v>
      </c>
      <c r="N768">
        <v>50.3</v>
      </c>
    </row>
    <row r="770" spans="1:14" x14ac:dyDescent="0.3">
      <c r="A770">
        <v>2002</v>
      </c>
      <c r="B770">
        <v>1</v>
      </c>
      <c r="C770">
        <v>51.5</v>
      </c>
      <c r="D770">
        <v>41</v>
      </c>
      <c r="E770">
        <v>44.3</v>
      </c>
      <c r="F770">
        <v>57.7</v>
      </c>
      <c r="G770">
        <v>90.7</v>
      </c>
      <c r="H770">
        <v>163</v>
      </c>
      <c r="I770">
        <v>203</v>
      </c>
      <c r="J770">
        <v>351</v>
      </c>
      <c r="K770">
        <v>582</v>
      </c>
      <c r="L770">
        <v>182</v>
      </c>
      <c r="M770">
        <v>125</v>
      </c>
      <c r="N770">
        <v>66.2</v>
      </c>
    </row>
    <row r="771" spans="1:14" x14ac:dyDescent="0.3">
      <c r="B771">
        <v>2</v>
      </c>
      <c r="C771">
        <v>51.5</v>
      </c>
      <c r="D771">
        <v>41</v>
      </c>
      <c r="E771">
        <v>44.3</v>
      </c>
      <c r="F771">
        <v>56.5</v>
      </c>
      <c r="G771">
        <v>84.4</v>
      </c>
      <c r="H771">
        <v>176</v>
      </c>
      <c r="I771">
        <v>251</v>
      </c>
      <c r="J771">
        <v>496</v>
      </c>
      <c r="K771">
        <v>564</v>
      </c>
      <c r="L771">
        <v>180</v>
      </c>
      <c r="M771">
        <v>124</v>
      </c>
      <c r="N771">
        <v>64.900000000000006</v>
      </c>
    </row>
    <row r="772" spans="1:14" x14ac:dyDescent="0.3">
      <c r="B772">
        <v>3</v>
      </c>
      <c r="C772">
        <v>50.3</v>
      </c>
      <c r="D772">
        <v>40</v>
      </c>
      <c r="E772">
        <v>45.5</v>
      </c>
      <c r="F772">
        <v>52.7</v>
      </c>
      <c r="G772">
        <v>81.3</v>
      </c>
      <c r="H772">
        <v>180</v>
      </c>
      <c r="I772">
        <v>260</v>
      </c>
      <c r="J772">
        <v>597</v>
      </c>
      <c r="K772">
        <v>530</v>
      </c>
      <c r="L772">
        <v>178</v>
      </c>
      <c r="M772">
        <v>119</v>
      </c>
      <c r="N772">
        <v>63.7</v>
      </c>
    </row>
    <row r="773" spans="1:14" x14ac:dyDescent="0.3">
      <c r="B773">
        <v>4</v>
      </c>
      <c r="C773">
        <v>50.3</v>
      </c>
      <c r="D773">
        <v>40</v>
      </c>
      <c r="E773">
        <v>45.5</v>
      </c>
      <c r="F773">
        <v>52.7</v>
      </c>
      <c r="G773">
        <v>86.5</v>
      </c>
      <c r="H773">
        <v>170</v>
      </c>
      <c r="I773">
        <v>284</v>
      </c>
      <c r="J773">
        <v>593</v>
      </c>
      <c r="K773">
        <v>519</v>
      </c>
      <c r="L773">
        <v>176</v>
      </c>
      <c r="M773">
        <v>118</v>
      </c>
      <c r="N773">
        <v>62.5</v>
      </c>
    </row>
    <row r="774" spans="1:14" x14ac:dyDescent="0.3">
      <c r="B774">
        <v>5</v>
      </c>
      <c r="C774">
        <v>49.1</v>
      </c>
      <c r="D774">
        <v>38.9</v>
      </c>
      <c r="E774">
        <v>44.3</v>
      </c>
      <c r="F774">
        <v>70.7</v>
      </c>
      <c r="G774">
        <v>108</v>
      </c>
      <c r="H774">
        <v>163</v>
      </c>
      <c r="I774">
        <v>280</v>
      </c>
      <c r="J774">
        <v>597</v>
      </c>
      <c r="K774">
        <v>513</v>
      </c>
      <c r="L774">
        <v>170</v>
      </c>
      <c r="M774">
        <v>116</v>
      </c>
      <c r="N774">
        <v>61.3</v>
      </c>
    </row>
    <row r="775" spans="1:14" x14ac:dyDescent="0.3">
      <c r="B775">
        <v>6</v>
      </c>
      <c r="C775">
        <v>49.1</v>
      </c>
      <c r="D775">
        <v>38.9</v>
      </c>
      <c r="E775">
        <v>43.2</v>
      </c>
      <c r="F775">
        <v>79.400000000000006</v>
      </c>
      <c r="G775">
        <v>108</v>
      </c>
      <c r="H775">
        <v>208</v>
      </c>
      <c r="I775">
        <v>260</v>
      </c>
      <c r="J775">
        <v>336</v>
      </c>
      <c r="K775">
        <v>504</v>
      </c>
      <c r="L775">
        <v>168</v>
      </c>
      <c r="M775">
        <v>114</v>
      </c>
      <c r="N775">
        <v>60.1</v>
      </c>
    </row>
    <row r="776" spans="1:14" x14ac:dyDescent="0.3">
      <c r="B776">
        <v>7</v>
      </c>
      <c r="C776">
        <v>47.9</v>
      </c>
      <c r="D776">
        <v>38.9</v>
      </c>
      <c r="E776">
        <v>43.2</v>
      </c>
      <c r="F776">
        <v>75.5</v>
      </c>
      <c r="G776">
        <v>114</v>
      </c>
      <c r="H776">
        <v>225</v>
      </c>
      <c r="I776">
        <v>263</v>
      </c>
      <c r="J776">
        <v>344</v>
      </c>
      <c r="K776">
        <v>496</v>
      </c>
      <c r="L776">
        <v>166</v>
      </c>
      <c r="M776">
        <v>113</v>
      </c>
      <c r="N776">
        <v>58.9</v>
      </c>
    </row>
    <row r="777" spans="1:14" x14ac:dyDescent="0.3">
      <c r="B777">
        <v>8</v>
      </c>
      <c r="C777">
        <v>46.7</v>
      </c>
      <c r="D777">
        <v>40</v>
      </c>
      <c r="E777">
        <v>43.2</v>
      </c>
      <c r="F777">
        <v>72.099999999999994</v>
      </c>
      <c r="G777">
        <v>134</v>
      </c>
      <c r="H777">
        <v>236</v>
      </c>
      <c r="I777">
        <v>260</v>
      </c>
      <c r="J777">
        <v>341</v>
      </c>
      <c r="K777">
        <v>485</v>
      </c>
      <c r="L777">
        <v>164</v>
      </c>
      <c r="M777">
        <v>111</v>
      </c>
      <c r="N777">
        <v>58.9</v>
      </c>
    </row>
    <row r="778" spans="1:14" x14ac:dyDescent="0.3">
      <c r="B778">
        <v>9</v>
      </c>
      <c r="C778">
        <v>45.5</v>
      </c>
      <c r="D778">
        <v>41</v>
      </c>
      <c r="E778">
        <v>43.2</v>
      </c>
      <c r="F778">
        <v>69.7</v>
      </c>
      <c r="G778">
        <v>139</v>
      </c>
      <c r="H778">
        <v>240</v>
      </c>
      <c r="I778">
        <v>278</v>
      </c>
      <c r="J778">
        <v>601</v>
      </c>
      <c r="K778">
        <v>480</v>
      </c>
      <c r="L778">
        <v>162</v>
      </c>
      <c r="M778">
        <v>109</v>
      </c>
      <c r="N778">
        <v>58.9</v>
      </c>
    </row>
    <row r="779" spans="1:14" x14ac:dyDescent="0.3">
      <c r="B779">
        <v>10</v>
      </c>
      <c r="C779">
        <v>44.3</v>
      </c>
      <c r="D779">
        <v>41</v>
      </c>
      <c r="E779">
        <v>42.1</v>
      </c>
      <c r="F779">
        <v>63.9</v>
      </c>
      <c r="G779">
        <v>239</v>
      </c>
      <c r="H779">
        <v>229</v>
      </c>
      <c r="I779">
        <v>289</v>
      </c>
      <c r="J779">
        <v>635</v>
      </c>
      <c r="K779">
        <v>474</v>
      </c>
      <c r="L779">
        <v>160</v>
      </c>
      <c r="M779">
        <v>108</v>
      </c>
      <c r="N779">
        <v>58.1</v>
      </c>
    </row>
    <row r="780" spans="1:14" x14ac:dyDescent="0.3">
      <c r="B780">
        <v>11</v>
      </c>
      <c r="C780">
        <v>44.3</v>
      </c>
      <c r="D780">
        <v>43.2</v>
      </c>
      <c r="E780">
        <v>45.5</v>
      </c>
      <c r="F780">
        <v>61.2</v>
      </c>
      <c r="G780">
        <v>212</v>
      </c>
      <c r="H780">
        <v>214</v>
      </c>
      <c r="I780">
        <v>278</v>
      </c>
      <c r="J780">
        <v>584</v>
      </c>
      <c r="K780">
        <v>471</v>
      </c>
      <c r="L780">
        <v>158</v>
      </c>
      <c r="M780">
        <v>107</v>
      </c>
      <c r="N780">
        <v>57.7</v>
      </c>
    </row>
    <row r="781" spans="1:14" x14ac:dyDescent="0.3">
      <c r="B781">
        <v>12</v>
      </c>
      <c r="C781">
        <v>43.2</v>
      </c>
      <c r="D781">
        <v>43.2</v>
      </c>
      <c r="E781">
        <v>46.7</v>
      </c>
      <c r="F781">
        <v>59.5</v>
      </c>
      <c r="G781">
        <v>245</v>
      </c>
      <c r="H781">
        <v>212</v>
      </c>
      <c r="I781">
        <v>305</v>
      </c>
      <c r="J781">
        <v>699</v>
      </c>
      <c r="K781">
        <v>469</v>
      </c>
      <c r="L781">
        <v>156</v>
      </c>
      <c r="M781">
        <v>105</v>
      </c>
      <c r="N781">
        <v>57.7</v>
      </c>
    </row>
    <row r="782" spans="1:14" x14ac:dyDescent="0.3">
      <c r="B782">
        <v>13</v>
      </c>
      <c r="C782">
        <v>43.2</v>
      </c>
      <c r="D782">
        <v>42.1</v>
      </c>
      <c r="E782">
        <v>47.9</v>
      </c>
      <c r="F782">
        <v>77</v>
      </c>
      <c r="G782">
        <v>271</v>
      </c>
      <c r="H782">
        <v>210</v>
      </c>
      <c r="I782">
        <v>308</v>
      </c>
      <c r="J782">
        <v>692</v>
      </c>
      <c r="K782">
        <v>464</v>
      </c>
      <c r="L782">
        <v>152</v>
      </c>
      <c r="M782">
        <v>104</v>
      </c>
      <c r="N782">
        <v>56.4</v>
      </c>
    </row>
    <row r="783" spans="1:14" x14ac:dyDescent="0.3">
      <c r="B783">
        <v>14</v>
      </c>
      <c r="C783">
        <v>43.2</v>
      </c>
      <c r="D783">
        <v>42.1</v>
      </c>
      <c r="E783">
        <v>48.7</v>
      </c>
      <c r="F783">
        <v>82.8</v>
      </c>
      <c r="G783">
        <v>284</v>
      </c>
      <c r="H783">
        <v>205</v>
      </c>
      <c r="I783">
        <v>312</v>
      </c>
      <c r="J783">
        <v>670</v>
      </c>
      <c r="K783">
        <v>460</v>
      </c>
      <c r="L783">
        <v>150</v>
      </c>
      <c r="M783">
        <v>101</v>
      </c>
      <c r="N783">
        <v>56.4</v>
      </c>
    </row>
    <row r="784" spans="1:14" x14ac:dyDescent="0.3">
      <c r="B784">
        <v>15</v>
      </c>
      <c r="C784">
        <v>45.5</v>
      </c>
      <c r="D784">
        <v>42.1</v>
      </c>
      <c r="E784">
        <v>49.1</v>
      </c>
      <c r="F784">
        <v>93.3</v>
      </c>
      <c r="G784">
        <v>278</v>
      </c>
      <c r="H784">
        <v>208</v>
      </c>
      <c r="I784">
        <v>299</v>
      </c>
      <c r="J784">
        <v>674</v>
      </c>
      <c r="K784">
        <v>452</v>
      </c>
      <c r="L784">
        <v>148</v>
      </c>
      <c r="M784">
        <v>99.2</v>
      </c>
      <c r="N784">
        <v>56.4</v>
      </c>
    </row>
    <row r="785" spans="2:14" x14ac:dyDescent="0.3">
      <c r="B785">
        <v>16</v>
      </c>
      <c r="C785">
        <v>46.7</v>
      </c>
      <c r="D785">
        <v>41</v>
      </c>
      <c r="E785">
        <v>50.3</v>
      </c>
      <c r="F785">
        <v>100</v>
      </c>
      <c r="G785">
        <v>284</v>
      </c>
      <c r="H785">
        <v>229</v>
      </c>
      <c r="I785">
        <v>297</v>
      </c>
      <c r="J785">
        <v>682</v>
      </c>
      <c r="K785">
        <v>439</v>
      </c>
      <c r="L785">
        <v>146</v>
      </c>
      <c r="M785">
        <v>97.7</v>
      </c>
      <c r="N785">
        <v>55.2</v>
      </c>
    </row>
    <row r="786" spans="2:14" x14ac:dyDescent="0.3">
      <c r="B786">
        <v>17</v>
      </c>
      <c r="C786">
        <v>47.9</v>
      </c>
      <c r="D786">
        <v>43.2</v>
      </c>
      <c r="E786">
        <v>50.3</v>
      </c>
      <c r="F786">
        <v>93.3</v>
      </c>
      <c r="G786">
        <v>291</v>
      </c>
      <c r="H786">
        <v>233</v>
      </c>
      <c r="I786">
        <v>270</v>
      </c>
      <c r="J786">
        <v>678</v>
      </c>
      <c r="K786">
        <v>348</v>
      </c>
      <c r="L786">
        <v>144</v>
      </c>
      <c r="M786">
        <v>96.1</v>
      </c>
      <c r="N786">
        <v>55.2</v>
      </c>
    </row>
    <row r="787" spans="2:14" x14ac:dyDescent="0.3">
      <c r="B787">
        <v>18</v>
      </c>
      <c r="C787">
        <v>49.1</v>
      </c>
      <c r="D787">
        <v>42.1</v>
      </c>
      <c r="E787">
        <v>52.7</v>
      </c>
      <c r="F787">
        <v>94.9</v>
      </c>
      <c r="G787">
        <v>301</v>
      </c>
      <c r="H787">
        <v>236</v>
      </c>
      <c r="I787">
        <v>279</v>
      </c>
      <c r="J787">
        <v>666</v>
      </c>
      <c r="K787">
        <v>280</v>
      </c>
      <c r="L787">
        <v>143</v>
      </c>
      <c r="M787">
        <v>94.5</v>
      </c>
      <c r="N787">
        <v>54</v>
      </c>
    </row>
    <row r="788" spans="2:14" x14ac:dyDescent="0.3">
      <c r="B788">
        <v>19</v>
      </c>
      <c r="C788">
        <v>49.1</v>
      </c>
      <c r="D788">
        <v>42.1</v>
      </c>
      <c r="E788">
        <v>57.7</v>
      </c>
      <c r="F788">
        <v>93.3</v>
      </c>
      <c r="G788">
        <v>305</v>
      </c>
      <c r="H788">
        <v>250</v>
      </c>
      <c r="I788">
        <v>458</v>
      </c>
      <c r="J788">
        <v>654</v>
      </c>
      <c r="K788">
        <v>259</v>
      </c>
      <c r="L788">
        <v>141</v>
      </c>
      <c r="M788">
        <v>91.1</v>
      </c>
      <c r="N788">
        <v>54</v>
      </c>
    </row>
    <row r="789" spans="2:14" x14ac:dyDescent="0.3">
      <c r="B789">
        <v>20</v>
      </c>
      <c r="C789">
        <v>50.3</v>
      </c>
      <c r="D789">
        <v>41</v>
      </c>
      <c r="E789">
        <v>63</v>
      </c>
      <c r="F789">
        <v>90.7</v>
      </c>
      <c r="G789">
        <v>304</v>
      </c>
      <c r="H789">
        <v>231</v>
      </c>
      <c r="I789">
        <v>352</v>
      </c>
      <c r="J789">
        <v>640</v>
      </c>
      <c r="K789">
        <v>246</v>
      </c>
      <c r="L789">
        <v>139</v>
      </c>
      <c r="M789">
        <v>87.2</v>
      </c>
      <c r="N789">
        <v>52.9</v>
      </c>
    </row>
    <row r="790" spans="2:14" x14ac:dyDescent="0.3">
      <c r="B790">
        <v>21</v>
      </c>
      <c r="C790">
        <v>51.5</v>
      </c>
      <c r="D790">
        <v>41</v>
      </c>
      <c r="E790">
        <v>62.6</v>
      </c>
      <c r="F790">
        <v>90.7</v>
      </c>
      <c r="G790">
        <v>328</v>
      </c>
      <c r="H790">
        <v>200</v>
      </c>
      <c r="I790">
        <v>653</v>
      </c>
      <c r="J790">
        <v>633</v>
      </c>
      <c r="K790">
        <v>238</v>
      </c>
      <c r="L790">
        <v>137</v>
      </c>
      <c r="M790">
        <v>84.8</v>
      </c>
      <c r="N790">
        <v>52.9</v>
      </c>
    </row>
    <row r="791" spans="2:14" x14ac:dyDescent="0.3">
      <c r="B791">
        <v>22</v>
      </c>
      <c r="C791">
        <v>52.7</v>
      </c>
      <c r="D791">
        <v>40</v>
      </c>
      <c r="E791">
        <v>61.7</v>
      </c>
      <c r="F791">
        <v>90.1</v>
      </c>
      <c r="G791">
        <v>210</v>
      </c>
      <c r="H791">
        <v>253</v>
      </c>
      <c r="I791">
        <v>456</v>
      </c>
      <c r="J791">
        <v>688</v>
      </c>
      <c r="K791">
        <v>235</v>
      </c>
      <c r="L791">
        <v>135</v>
      </c>
      <c r="M791">
        <v>82.4</v>
      </c>
      <c r="N791">
        <v>51.8</v>
      </c>
    </row>
    <row r="792" spans="2:14" x14ac:dyDescent="0.3">
      <c r="B792">
        <v>23</v>
      </c>
      <c r="C792">
        <v>53.9</v>
      </c>
      <c r="D792">
        <v>40</v>
      </c>
      <c r="E792">
        <v>62.6</v>
      </c>
      <c r="F792">
        <v>94.3</v>
      </c>
      <c r="G792">
        <v>198</v>
      </c>
      <c r="H792">
        <v>306</v>
      </c>
      <c r="I792">
        <v>442</v>
      </c>
      <c r="J792">
        <v>741</v>
      </c>
      <c r="K792">
        <v>232</v>
      </c>
      <c r="L792">
        <v>135</v>
      </c>
      <c r="M792">
        <v>80.900000000000006</v>
      </c>
      <c r="N792">
        <v>50.7</v>
      </c>
    </row>
    <row r="793" spans="2:14" x14ac:dyDescent="0.3">
      <c r="B793">
        <v>24</v>
      </c>
      <c r="C793">
        <v>52.7</v>
      </c>
      <c r="D793">
        <v>41</v>
      </c>
      <c r="E793">
        <v>64.3</v>
      </c>
      <c r="F793">
        <v>95.9</v>
      </c>
      <c r="G793">
        <v>142</v>
      </c>
      <c r="H793">
        <v>327</v>
      </c>
      <c r="I793">
        <v>489</v>
      </c>
      <c r="J793">
        <v>693</v>
      </c>
      <c r="K793">
        <v>230</v>
      </c>
      <c r="L793">
        <v>135</v>
      </c>
      <c r="M793">
        <v>79.5</v>
      </c>
      <c r="N793">
        <v>49.6</v>
      </c>
    </row>
    <row r="794" spans="2:14" x14ac:dyDescent="0.3">
      <c r="B794">
        <v>25</v>
      </c>
      <c r="C794">
        <v>52.7</v>
      </c>
      <c r="D794">
        <v>41</v>
      </c>
      <c r="E794">
        <v>63</v>
      </c>
      <c r="F794">
        <v>95.4</v>
      </c>
      <c r="G794">
        <v>155</v>
      </c>
      <c r="H794">
        <v>416</v>
      </c>
      <c r="I794">
        <v>462</v>
      </c>
      <c r="J794">
        <v>682</v>
      </c>
      <c r="K794">
        <v>216</v>
      </c>
      <c r="L794">
        <v>134</v>
      </c>
      <c r="M794">
        <v>76.8</v>
      </c>
      <c r="N794">
        <v>49.3</v>
      </c>
    </row>
    <row r="795" spans="2:14" x14ac:dyDescent="0.3">
      <c r="B795">
        <v>26</v>
      </c>
      <c r="C795">
        <v>52.7</v>
      </c>
      <c r="D795">
        <v>43.2</v>
      </c>
      <c r="E795">
        <v>61.7</v>
      </c>
      <c r="F795">
        <v>104</v>
      </c>
      <c r="G795">
        <v>130</v>
      </c>
      <c r="H795">
        <v>336</v>
      </c>
      <c r="I795">
        <v>440</v>
      </c>
      <c r="J795">
        <v>670</v>
      </c>
      <c r="K795">
        <v>210</v>
      </c>
      <c r="L795">
        <v>134</v>
      </c>
      <c r="M795">
        <v>73.3</v>
      </c>
      <c r="N795">
        <v>48.5</v>
      </c>
    </row>
    <row r="796" spans="2:14" x14ac:dyDescent="0.3">
      <c r="B796">
        <v>27</v>
      </c>
      <c r="C796">
        <v>51.5</v>
      </c>
      <c r="D796">
        <v>43.2</v>
      </c>
      <c r="E796">
        <v>60.4</v>
      </c>
      <c r="F796">
        <v>102</v>
      </c>
      <c r="G796">
        <v>134</v>
      </c>
      <c r="H796">
        <v>160</v>
      </c>
      <c r="I796">
        <v>344</v>
      </c>
      <c r="J796">
        <v>607</v>
      </c>
      <c r="K796">
        <v>197</v>
      </c>
      <c r="L796">
        <v>133</v>
      </c>
      <c r="M796">
        <v>71.5</v>
      </c>
      <c r="N796">
        <v>47.8</v>
      </c>
    </row>
    <row r="797" spans="2:14" x14ac:dyDescent="0.3">
      <c r="B797">
        <v>28</v>
      </c>
      <c r="C797">
        <v>51.5</v>
      </c>
      <c r="D797">
        <v>44.3</v>
      </c>
      <c r="E797">
        <v>59</v>
      </c>
      <c r="F797">
        <v>104</v>
      </c>
      <c r="G797">
        <v>140</v>
      </c>
      <c r="H797">
        <v>198</v>
      </c>
      <c r="I797">
        <v>313</v>
      </c>
      <c r="J797">
        <v>608</v>
      </c>
      <c r="K797">
        <v>192</v>
      </c>
      <c r="L797">
        <v>132</v>
      </c>
      <c r="M797">
        <v>70.2</v>
      </c>
      <c r="N797">
        <v>47.5</v>
      </c>
    </row>
    <row r="798" spans="2:14" x14ac:dyDescent="0.3">
      <c r="B798">
        <v>29</v>
      </c>
      <c r="C798">
        <v>52.7</v>
      </c>
      <c r="E798">
        <v>57.7</v>
      </c>
      <c r="F798">
        <v>107</v>
      </c>
      <c r="G798">
        <v>146</v>
      </c>
      <c r="H798">
        <v>229</v>
      </c>
      <c r="I798">
        <v>327</v>
      </c>
      <c r="J798">
        <v>572</v>
      </c>
      <c r="K798">
        <v>188</v>
      </c>
      <c r="L798">
        <v>131</v>
      </c>
      <c r="M798">
        <v>68.8</v>
      </c>
      <c r="N798">
        <v>46.4</v>
      </c>
    </row>
    <row r="799" spans="2:14" x14ac:dyDescent="0.3">
      <c r="B799">
        <v>30</v>
      </c>
      <c r="C799">
        <v>43.2</v>
      </c>
      <c r="E799">
        <v>57.7</v>
      </c>
      <c r="F799">
        <v>97</v>
      </c>
      <c r="G799">
        <v>157</v>
      </c>
      <c r="H799">
        <v>251</v>
      </c>
      <c r="I799">
        <v>336</v>
      </c>
      <c r="J799">
        <v>535</v>
      </c>
      <c r="K799">
        <v>186</v>
      </c>
      <c r="L799">
        <v>130</v>
      </c>
      <c r="M799">
        <v>67.5</v>
      </c>
      <c r="N799">
        <v>46.4</v>
      </c>
    </row>
    <row r="800" spans="2:14" x14ac:dyDescent="0.3">
      <c r="B800">
        <v>31</v>
      </c>
      <c r="C800">
        <v>42.1</v>
      </c>
      <c r="E800">
        <v>59</v>
      </c>
      <c r="G800">
        <v>149</v>
      </c>
      <c r="I800">
        <v>344</v>
      </c>
      <c r="J800">
        <v>538</v>
      </c>
      <c r="L800">
        <v>129</v>
      </c>
      <c r="N800">
        <v>45.3</v>
      </c>
    </row>
    <row r="802" spans="1:14" x14ac:dyDescent="0.3">
      <c r="A802">
        <v>2003</v>
      </c>
      <c r="B802">
        <v>1</v>
      </c>
      <c r="C802">
        <v>44.2</v>
      </c>
      <c r="D802">
        <v>42.1</v>
      </c>
      <c r="E802">
        <v>43.1</v>
      </c>
      <c r="F802">
        <v>56.4</v>
      </c>
      <c r="G802">
        <v>111</v>
      </c>
      <c r="H802">
        <v>228</v>
      </c>
      <c r="I802">
        <v>294</v>
      </c>
      <c r="J802">
        <v>786</v>
      </c>
      <c r="K802">
        <v>914</v>
      </c>
      <c r="L802">
        <v>154</v>
      </c>
      <c r="M802">
        <v>99.5</v>
      </c>
      <c r="N802">
        <v>68</v>
      </c>
    </row>
    <row r="803" spans="1:14" x14ac:dyDescent="0.3">
      <c r="B803">
        <v>2</v>
      </c>
      <c r="C803">
        <v>44.2</v>
      </c>
      <c r="D803">
        <v>42.1</v>
      </c>
      <c r="E803">
        <v>44.2</v>
      </c>
      <c r="F803">
        <v>56.9</v>
      </c>
      <c r="G803">
        <v>109</v>
      </c>
      <c r="H803">
        <v>221</v>
      </c>
      <c r="I803">
        <v>287</v>
      </c>
      <c r="J803">
        <v>989</v>
      </c>
      <c r="K803">
        <v>650</v>
      </c>
      <c r="L803">
        <v>154</v>
      </c>
      <c r="M803">
        <v>98</v>
      </c>
      <c r="N803">
        <v>66.900000000000006</v>
      </c>
    </row>
    <row r="804" spans="1:14" x14ac:dyDescent="0.3">
      <c r="B804">
        <v>3</v>
      </c>
      <c r="C804">
        <v>43.4</v>
      </c>
      <c r="D804">
        <v>42.1</v>
      </c>
      <c r="E804">
        <v>44.2</v>
      </c>
      <c r="F804">
        <v>57.7</v>
      </c>
      <c r="G804">
        <v>105</v>
      </c>
      <c r="H804">
        <v>207</v>
      </c>
      <c r="I804">
        <v>291</v>
      </c>
      <c r="J804">
        <v>694</v>
      </c>
      <c r="K804">
        <v>678</v>
      </c>
      <c r="L804">
        <v>152</v>
      </c>
      <c r="M804">
        <v>96.6</v>
      </c>
      <c r="N804">
        <v>66.900000000000006</v>
      </c>
    </row>
    <row r="805" spans="1:14" x14ac:dyDescent="0.3">
      <c r="B805">
        <v>4</v>
      </c>
      <c r="C805">
        <v>43.8</v>
      </c>
      <c r="D805">
        <v>42.1</v>
      </c>
      <c r="E805">
        <v>43.4</v>
      </c>
      <c r="F805">
        <v>57.7</v>
      </c>
      <c r="G805">
        <v>89.2</v>
      </c>
      <c r="H805">
        <v>197</v>
      </c>
      <c r="I805">
        <v>288</v>
      </c>
      <c r="J805">
        <v>749</v>
      </c>
      <c r="K805">
        <v>682</v>
      </c>
      <c r="L805">
        <v>152</v>
      </c>
      <c r="M805">
        <v>95.6</v>
      </c>
      <c r="N805">
        <v>65.8</v>
      </c>
    </row>
    <row r="806" spans="1:14" x14ac:dyDescent="0.3">
      <c r="B806">
        <v>5</v>
      </c>
      <c r="C806">
        <v>43.1</v>
      </c>
      <c r="D806">
        <v>42.1</v>
      </c>
      <c r="E806">
        <v>43.1</v>
      </c>
      <c r="F806">
        <v>58.5</v>
      </c>
      <c r="G806">
        <v>83.8</v>
      </c>
      <c r="H806">
        <v>196</v>
      </c>
      <c r="I806">
        <v>316</v>
      </c>
      <c r="J806">
        <v>679</v>
      </c>
      <c r="K806">
        <v>646</v>
      </c>
      <c r="L806">
        <v>151</v>
      </c>
      <c r="M806">
        <v>91.1</v>
      </c>
      <c r="N806">
        <v>65.8</v>
      </c>
    </row>
    <row r="807" spans="1:14" x14ac:dyDescent="0.3">
      <c r="B807">
        <v>6</v>
      </c>
      <c r="C807">
        <v>42.4</v>
      </c>
      <c r="D807">
        <v>42.1</v>
      </c>
      <c r="E807">
        <v>43.1</v>
      </c>
      <c r="F807">
        <v>58.9</v>
      </c>
      <c r="G807">
        <v>72.8</v>
      </c>
      <c r="H807">
        <v>188</v>
      </c>
      <c r="I807">
        <v>419</v>
      </c>
      <c r="J807">
        <v>663</v>
      </c>
      <c r="K807">
        <v>607</v>
      </c>
      <c r="L807">
        <v>151</v>
      </c>
      <c r="M807">
        <v>89.7</v>
      </c>
      <c r="N807">
        <v>64.599999999999994</v>
      </c>
    </row>
    <row r="808" spans="1:14" x14ac:dyDescent="0.3">
      <c r="B808">
        <v>7</v>
      </c>
      <c r="C808">
        <v>42.1</v>
      </c>
      <c r="D808">
        <v>42.1</v>
      </c>
      <c r="E808">
        <v>44.2</v>
      </c>
      <c r="F808">
        <v>58.9</v>
      </c>
      <c r="G808">
        <v>67.5</v>
      </c>
      <c r="H808">
        <v>182</v>
      </c>
      <c r="I808">
        <v>418</v>
      </c>
      <c r="J808">
        <v>654</v>
      </c>
      <c r="K808">
        <v>587</v>
      </c>
      <c r="L808">
        <v>149</v>
      </c>
      <c r="M808">
        <v>87</v>
      </c>
      <c r="N808">
        <v>64.599999999999994</v>
      </c>
    </row>
    <row r="809" spans="1:14" x14ac:dyDescent="0.3">
      <c r="B809">
        <v>8</v>
      </c>
      <c r="C809">
        <v>42.1</v>
      </c>
      <c r="D809">
        <v>42.1</v>
      </c>
      <c r="E809">
        <v>45.3</v>
      </c>
      <c r="F809">
        <v>59.3</v>
      </c>
      <c r="G809">
        <v>61.3</v>
      </c>
      <c r="H809">
        <v>190</v>
      </c>
      <c r="I809">
        <v>469</v>
      </c>
      <c r="J809">
        <v>689</v>
      </c>
      <c r="K809">
        <v>569</v>
      </c>
      <c r="L809">
        <v>149</v>
      </c>
      <c r="M809">
        <v>85.7</v>
      </c>
      <c r="N809">
        <v>63.5</v>
      </c>
    </row>
    <row r="810" spans="1:14" x14ac:dyDescent="0.3">
      <c r="B810">
        <v>9</v>
      </c>
      <c r="C810">
        <v>41.4</v>
      </c>
      <c r="D810">
        <v>42.1</v>
      </c>
      <c r="E810">
        <v>46.4</v>
      </c>
      <c r="F810">
        <v>60.1</v>
      </c>
      <c r="G810">
        <v>55.6</v>
      </c>
      <c r="H810">
        <v>203</v>
      </c>
      <c r="I810">
        <v>442</v>
      </c>
      <c r="J810">
        <v>693</v>
      </c>
      <c r="K810">
        <v>552</v>
      </c>
      <c r="L810">
        <v>147</v>
      </c>
      <c r="M810">
        <v>84.4</v>
      </c>
      <c r="N810">
        <v>63.5</v>
      </c>
    </row>
    <row r="811" spans="1:14" x14ac:dyDescent="0.3">
      <c r="B811">
        <v>10</v>
      </c>
      <c r="C811">
        <v>41.1</v>
      </c>
      <c r="D811">
        <v>42.1</v>
      </c>
      <c r="E811">
        <v>46.4</v>
      </c>
      <c r="F811">
        <v>60.1</v>
      </c>
      <c r="G811">
        <v>56.4</v>
      </c>
      <c r="H811">
        <v>199</v>
      </c>
      <c r="I811">
        <v>525</v>
      </c>
      <c r="J811">
        <v>919</v>
      </c>
      <c r="K811">
        <v>540</v>
      </c>
      <c r="L811">
        <v>147</v>
      </c>
      <c r="M811">
        <v>83</v>
      </c>
      <c r="N811">
        <v>63.5</v>
      </c>
    </row>
    <row r="812" spans="1:14" x14ac:dyDescent="0.3">
      <c r="B812">
        <v>11</v>
      </c>
      <c r="C812">
        <v>41.1</v>
      </c>
      <c r="D812">
        <v>42.1</v>
      </c>
      <c r="E812">
        <v>47.5</v>
      </c>
      <c r="F812">
        <v>61.3</v>
      </c>
      <c r="G812">
        <v>82.4</v>
      </c>
      <c r="H812">
        <v>198</v>
      </c>
      <c r="I812">
        <v>544</v>
      </c>
      <c r="J812">
        <v>499</v>
      </c>
      <c r="K812">
        <v>526</v>
      </c>
      <c r="L812">
        <v>138</v>
      </c>
      <c r="M812">
        <v>81.7</v>
      </c>
      <c r="N812">
        <v>62.4</v>
      </c>
    </row>
    <row r="813" spans="1:14" x14ac:dyDescent="0.3">
      <c r="B813">
        <v>12</v>
      </c>
      <c r="C813">
        <v>40.799999999999997</v>
      </c>
      <c r="D813">
        <v>42.1</v>
      </c>
      <c r="E813">
        <v>47.5</v>
      </c>
      <c r="F813">
        <v>61.3</v>
      </c>
      <c r="G813">
        <v>83.8</v>
      </c>
      <c r="H813">
        <v>213</v>
      </c>
      <c r="I813">
        <v>601</v>
      </c>
      <c r="J813">
        <v>496</v>
      </c>
      <c r="K813">
        <v>517</v>
      </c>
      <c r="L813">
        <v>137</v>
      </c>
      <c r="M813">
        <v>80.400000000000006</v>
      </c>
      <c r="N813">
        <v>62.4</v>
      </c>
    </row>
    <row r="814" spans="1:14" x14ac:dyDescent="0.3">
      <c r="B814">
        <v>13</v>
      </c>
      <c r="C814">
        <v>40.1</v>
      </c>
      <c r="D814">
        <v>42.1</v>
      </c>
      <c r="E814">
        <v>48.5</v>
      </c>
      <c r="F814">
        <v>62.5</v>
      </c>
      <c r="G814">
        <v>132</v>
      </c>
      <c r="H814">
        <v>206</v>
      </c>
      <c r="I814">
        <v>563</v>
      </c>
      <c r="J814">
        <v>492</v>
      </c>
      <c r="K814">
        <v>509</v>
      </c>
      <c r="L814">
        <v>135</v>
      </c>
      <c r="M814">
        <v>80.400000000000006</v>
      </c>
      <c r="N814">
        <v>62.4</v>
      </c>
    </row>
    <row r="815" spans="1:14" x14ac:dyDescent="0.3">
      <c r="B815">
        <v>14</v>
      </c>
      <c r="C815">
        <v>42.1</v>
      </c>
      <c r="D815">
        <v>42.1</v>
      </c>
      <c r="E815">
        <v>48.5</v>
      </c>
      <c r="F815">
        <v>62.5</v>
      </c>
      <c r="G815">
        <v>135</v>
      </c>
      <c r="H815">
        <v>207</v>
      </c>
      <c r="I815">
        <v>555</v>
      </c>
      <c r="J815">
        <v>492</v>
      </c>
      <c r="K815">
        <v>504</v>
      </c>
      <c r="L815">
        <v>134</v>
      </c>
      <c r="M815">
        <v>79.099999999999994</v>
      </c>
      <c r="N815">
        <v>61.3</v>
      </c>
    </row>
    <row r="816" spans="1:14" x14ac:dyDescent="0.3">
      <c r="B816">
        <v>15</v>
      </c>
      <c r="C816">
        <v>42.1</v>
      </c>
      <c r="D816">
        <v>42.1</v>
      </c>
      <c r="E816">
        <v>49.6</v>
      </c>
      <c r="F816">
        <v>63.7</v>
      </c>
      <c r="G816">
        <v>138</v>
      </c>
      <c r="H816">
        <v>209</v>
      </c>
      <c r="I816">
        <v>574</v>
      </c>
      <c r="J816">
        <v>519</v>
      </c>
      <c r="K816">
        <v>502</v>
      </c>
      <c r="L816">
        <v>132</v>
      </c>
      <c r="M816">
        <v>77.900000000000006</v>
      </c>
      <c r="N816">
        <v>61.3</v>
      </c>
    </row>
    <row r="817" spans="2:14" x14ac:dyDescent="0.3">
      <c r="B817">
        <v>16</v>
      </c>
      <c r="C817">
        <v>42.1</v>
      </c>
      <c r="D817">
        <v>42.1</v>
      </c>
      <c r="E817">
        <v>49.6</v>
      </c>
      <c r="F817">
        <v>63.7</v>
      </c>
      <c r="G817">
        <v>136</v>
      </c>
      <c r="H817">
        <v>212</v>
      </c>
      <c r="I817">
        <v>558</v>
      </c>
      <c r="J817">
        <v>518</v>
      </c>
      <c r="K817">
        <v>497</v>
      </c>
      <c r="L817">
        <v>130</v>
      </c>
      <c r="M817">
        <v>76.7</v>
      </c>
      <c r="N817">
        <v>61.3</v>
      </c>
    </row>
    <row r="818" spans="2:14" x14ac:dyDescent="0.3">
      <c r="B818">
        <v>17</v>
      </c>
      <c r="C818">
        <v>42.1</v>
      </c>
      <c r="D818">
        <v>42.1</v>
      </c>
      <c r="E818">
        <v>50.7</v>
      </c>
      <c r="F818">
        <v>64.900000000000006</v>
      </c>
      <c r="G818">
        <v>138</v>
      </c>
      <c r="H818">
        <v>218</v>
      </c>
      <c r="I818">
        <v>555</v>
      </c>
      <c r="J818">
        <v>549</v>
      </c>
      <c r="K818">
        <v>470</v>
      </c>
      <c r="L818">
        <v>129</v>
      </c>
      <c r="M818">
        <v>75.400000000000006</v>
      </c>
      <c r="N818">
        <v>60.1</v>
      </c>
    </row>
    <row r="819" spans="2:14" x14ac:dyDescent="0.3">
      <c r="B819">
        <v>18</v>
      </c>
      <c r="C819">
        <v>42.1</v>
      </c>
      <c r="D819">
        <v>42.1</v>
      </c>
      <c r="E819">
        <v>49.6</v>
      </c>
      <c r="F819">
        <v>64.900000000000006</v>
      </c>
      <c r="G819">
        <v>141</v>
      </c>
      <c r="H819">
        <v>219</v>
      </c>
      <c r="I819">
        <v>725</v>
      </c>
      <c r="J819">
        <v>556</v>
      </c>
      <c r="K819">
        <v>443</v>
      </c>
      <c r="L819">
        <v>126</v>
      </c>
      <c r="M819">
        <v>74.2</v>
      </c>
      <c r="N819">
        <v>60.1</v>
      </c>
    </row>
    <row r="820" spans="2:14" x14ac:dyDescent="0.3">
      <c r="B820">
        <v>19</v>
      </c>
      <c r="C820">
        <v>42.1</v>
      </c>
      <c r="D820">
        <v>42.1</v>
      </c>
      <c r="E820">
        <v>49.6</v>
      </c>
      <c r="F820">
        <v>64.900000000000006</v>
      </c>
      <c r="G820">
        <v>138</v>
      </c>
      <c r="H820">
        <v>219</v>
      </c>
      <c r="I820">
        <v>726</v>
      </c>
      <c r="J820">
        <v>568</v>
      </c>
      <c r="K820">
        <v>434</v>
      </c>
      <c r="L820">
        <v>125</v>
      </c>
      <c r="M820">
        <v>73</v>
      </c>
      <c r="N820">
        <v>60.1</v>
      </c>
    </row>
    <row r="821" spans="2:14" x14ac:dyDescent="0.3">
      <c r="B821">
        <v>20</v>
      </c>
      <c r="C821">
        <v>42.1</v>
      </c>
      <c r="D821">
        <v>42.1</v>
      </c>
      <c r="E821">
        <v>50.7</v>
      </c>
      <c r="F821">
        <v>66.2</v>
      </c>
      <c r="G821">
        <v>143</v>
      </c>
      <c r="H821">
        <v>221</v>
      </c>
      <c r="I821">
        <v>724</v>
      </c>
      <c r="J821">
        <v>560</v>
      </c>
      <c r="K821">
        <v>417</v>
      </c>
      <c r="L821">
        <v>119</v>
      </c>
      <c r="M821">
        <v>71.7</v>
      </c>
      <c r="N821">
        <v>59.4</v>
      </c>
    </row>
    <row r="822" spans="2:14" x14ac:dyDescent="0.3">
      <c r="B822">
        <v>21</v>
      </c>
      <c r="C822">
        <v>42.1</v>
      </c>
      <c r="D822">
        <v>42.1</v>
      </c>
      <c r="E822">
        <v>50.7</v>
      </c>
      <c r="F822">
        <v>66.2</v>
      </c>
      <c r="G822">
        <v>144</v>
      </c>
      <c r="H822">
        <v>226</v>
      </c>
      <c r="I822">
        <v>745</v>
      </c>
      <c r="J822">
        <v>531</v>
      </c>
      <c r="K822">
        <v>410</v>
      </c>
      <c r="L822">
        <v>117</v>
      </c>
      <c r="M822">
        <v>71.7</v>
      </c>
      <c r="N822">
        <v>59</v>
      </c>
    </row>
    <row r="823" spans="2:14" x14ac:dyDescent="0.3">
      <c r="B823">
        <v>22</v>
      </c>
      <c r="C823">
        <v>42.1</v>
      </c>
      <c r="D823">
        <v>42.1</v>
      </c>
      <c r="E823">
        <v>51.8</v>
      </c>
      <c r="F823">
        <v>67.5</v>
      </c>
      <c r="G823">
        <v>146</v>
      </c>
      <c r="H823">
        <v>240</v>
      </c>
      <c r="I823">
        <v>693</v>
      </c>
      <c r="J823">
        <v>511</v>
      </c>
      <c r="K823">
        <v>407</v>
      </c>
      <c r="L823">
        <v>116</v>
      </c>
      <c r="M823">
        <v>71.7</v>
      </c>
      <c r="N823">
        <v>59</v>
      </c>
    </row>
    <row r="824" spans="2:14" x14ac:dyDescent="0.3">
      <c r="B824">
        <v>23</v>
      </c>
      <c r="C824">
        <v>42.1</v>
      </c>
      <c r="D824">
        <v>42.1</v>
      </c>
      <c r="E824">
        <v>52.9</v>
      </c>
      <c r="F824">
        <v>67.5</v>
      </c>
      <c r="G824">
        <v>141</v>
      </c>
      <c r="H824">
        <v>250</v>
      </c>
      <c r="I824">
        <v>670</v>
      </c>
      <c r="J824">
        <v>505</v>
      </c>
      <c r="K824">
        <v>404</v>
      </c>
      <c r="L824">
        <v>114</v>
      </c>
      <c r="M824">
        <v>70.5</v>
      </c>
      <c r="N824">
        <v>57.9</v>
      </c>
    </row>
    <row r="825" spans="2:14" x14ac:dyDescent="0.3">
      <c r="B825">
        <v>24</v>
      </c>
      <c r="C825">
        <v>42.1</v>
      </c>
      <c r="D825">
        <v>42.1</v>
      </c>
      <c r="E825">
        <v>52.9</v>
      </c>
      <c r="F825">
        <v>87.7</v>
      </c>
      <c r="G825">
        <v>145</v>
      </c>
      <c r="H825">
        <v>293</v>
      </c>
      <c r="I825">
        <v>525</v>
      </c>
      <c r="J825">
        <v>498</v>
      </c>
      <c r="K825">
        <v>402</v>
      </c>
      <c r="L825">
        <v>113</v>
      </c>
      <c r="M825">
        <v>75.400000000000006</v>
      </c>
      <c r="N825">
        <v>57.9</v>
      </c>
    </row>
    <row r="826" spans="2:14" x14ac:dyDescent="0.3">
      <c r="B826">
        <v>25</v>
      </c>
      <c r="C826">
        <v>41.4</v>
      </c>
      <c r="D826">
        <v>42.1</v>
      </c>
      <c r="E826">
        <v>54</v>
      </c>
      <c r="F826">
        <v>110</v>
      </c>
      <c r="G826">
        <v>183</v>
      </c>
      <c r="H826">
        <v>340</v>
      </c>
      <c r="I826">
        <v>508</v>
      </c>
      <c r="J826">
        <v>491</v>
      </c>
      <c r="K826">
        <v>399</v>
      </c>
      <c r="L826">
        <v>111</v>
      </c>
      <c r="M826">
        <v>75.400000000000006</v>
      </c>
      <c r="N826">
        <v>57.9</v>
      </c>
    </row>
    <row r="827" spans="2:14" x14ac:dyDescent="0.3">
      <c r="B827">
        <v>26</v>
      </c>
      <c r="C827">
        <v>42.1</v>
      </c>
      <c r="D827">
        <v>42.1</v>
      </c>
      <c r="E827">
        <v>54</v>
      </c>
      <c r="F827">
        <v>113</v>
      </c>
      <c r="G827">
        <v>184</v>
      </c>
      <c r="H827">
        <v>291</v>
      </c>
      <c r="I827">
        <v>458</v>
      </c>
      <c r="J827">
        <v>485</v>
      </c>
      <c r="K827">
        <v>396</v>
      </c>
      <c r="L827">
        <v>110</v>
      </c>
      <c r="M827">
        <v>74.2</v>
      </c>
      <c r="N827">
        <v>56.7</v>
      </c>
    </row>
    <row r="828" spans="2:14" x14ac:dyDescent="0.3">
      <c r="B828">
        <v>27</v>
      </c>
      <c r="C828">
        <v>42.1</v>
      </c>
      <c r="D828">
        <v>42.1</v>
      </c>
      <c r="E828">
        <v>55.2</v>
      </c>
      <c r="F828">
        <v>113</v>
      </c>
      <c r="G828">
        <v>156</v>
      </c>
      <c r="H828">
        <v>425</v>
      </c>
      <c r="I828">
        <v>528</v>
      </c>
      <c r="J828">
        <v>534</v>
      </c>
      <c r="K828">
        <v>357</v>
      </c>
      <c r="L828">
        <v>108</v>
      </c>
      <c r="M828">
        <v>73</v>
      </c>
      <c r="N828">
        <v>56.7</v>
      </c>
    </row>
    <row r="829" spans="2:14" x14ac:dyDescent="0.3">
      <c r="B829">
        <v>28</v>
      </c>
      <c r="C829">
        <v>42.1</v>
      </c>
      <c r="D829">
        <v>42.1</v>
      </c>
      <c r="E829">
        <v>55.2</v>
      </c>
      <c r="F829">
        <v>115</v>
      </c>
      <c r="G829">
        <v>154</v>
      </c>
      <c r="H829">
        <v>290</v>
      </c>
      <c r="I829">
        <v>530</v>
      </c>
      <c r="J829">
        <v>725</v>
      </c>
      <c r="K829">
        <v>159</v>
      </c>
      <c r="L829">
        <v>105</v>
      </c>
      <c r="M829">
        <v>71.7</v>
      </c>
      <c r="N829">
        <v>56.7</v>
      </c>
    </row>
    <row r="830" spans="2:14" x14ac:dyDescent="0.3">
      <c r="B830">
        <v>29</v>
      </c>
      <c r="C830">
        <v>42.1</v>
      </c>
      <c r="E830">
        <v>56.4</v>
      </c>
      <c r="F830">
        <v>115</v>
      </c>
      <c r="G830">
        <v>160</v>
      </c>
      <c r="H830">
        <v>267</v>
      </c>
      <c r="I830">
        <v>492</v>
      </c>
      <c r="J830">
        <v>687</v>
      </c>
      <c r="K830">
        <v>154</v>
      </c>
      <c r="L830">
        <v>104</v>
      </c>
      <c r="M830">
        <v>70.5</v>
      </c>
      <c r="N830">
        <v>55.7</v>
      </c>
    </row>
    <row r="831" spans="2:14" x14ac:dyDescent="0.3">
      <c r="B831">
        <v>30</v>
      </c>
      <c r="C831">
        <v>42.1</v>
      </c>
      <c r="E831">
        <v>56.4</v>
      </c>
      <c r="F831">
        <v>115</v>
      </c>
      <c r="G831">
        <v>175</v>
      </c>
      <c r="H831">
        <v>262</v>
      </c>
      <c r="I831">
        <v>509</v>
      </c>
      <c r="J831">
        <v>601</v>
      </c>
      <c r="K831">
        <v>152</v>
      </c>
      <c r="L831">
        <v>102</v>
      </c>
      <c r="M831">
        <v>69.3</v>
      </c>
      <c r="N831">
        <v>55.7</v>
      </c>
    </row>
    <row r="832" spans="2:14" x14ac:dyDescent="0.3">
      <c r="B832">
        <v>31</v>
      </c>
      <c r="C832">
        <v>42.1</v>
      </c>
      <c r="E832">
        <v>56.4</v>
      </c>
      <c r="G832">
        <v>177</v>
      </c>
      <c r="I832">
        <v>519</v>
      </c>
      <c r="J832">
        <v>597</v>
      </c>
      <c r="L832">
        <v>101</v>
      </c>
      <c r="N832">
        <v>55.7</v>
      </c>
    </row>
    <row r="834" spans="1:14" x14ac:dyDescent="0.3">
      <c r="A834">
        <v>2004</v>
      </c>
      <c r="B834">
        <v>1</v>
      </c>
      <c r="C834">
        <v>55.7</v>
      </c>
      <c r="D834">
        <v>42.2</v>
      </c>
      <c r="E834">
        <v>40</v>
      </c>
      <c r="F834">
        <v>40.9</v>
      </c>
      <c r="G834">
        <v>43.7</v>
      </c>
      <c r="H834">
        <v>178</v>
      </c>
      <c r="I834">
        <v>227</v>
      </c>
      <c r="J834">
        <v>733</v>
      </c>
      <c r="K834">
        <v>275</v>
      </c>
      <c r="L834">
        <v>266</v>
      </c>
      <c r="M834">
        <v>208</v>
      </c>
      <c r="N834">
        <v>98</v>
      </c>
    </row>
    <row r="835" spans="1:14" x14ac:dyDescent="0.3">
      <c r="B835">
        <v>2</v>
      </c>
      <c r="C835">
        <v>55.7</v>
      </c>
      <c r="D835">
        <v>40.9</v>
      </c>
      <c r="E835">
        <v>40</v>
      </c>
      <c r="F835">
        <v>40.9</v>
      </c>
      <c r="G835">
        <v>43.7</v>
      </c>
      <c r="H835">
        <v>180</v>
      </c>
      <c r="I835">
        <v>229</v>
      </c>
      <c r="J835">
        <v>725</v>
      </c>
      <c r="K835">
        <v>278</v>
      </c>
      <c r="L835">
        <v>266</v>
      </c>
      <c r="M835">
        <v>202</v>
      </c>
      <c r="N835">
        <v>96.6</v>
      </c>
    </row>
    <row r="836" spans="1:14" x14ac:dyDescent="0.3">
      <c r="B836">
        <v>3</v>
      </c>
      <c r="C836">
        <v>54.7</v>
      </c>
      <c r="D836">
        <v>40.9</v>
      </c>
      <c r="E836">
        <v>40</v>
      </c>
      <c r="F836">
        <v>40.9</v>
      </c>
      <c r="G836">
        <v>43.7</v>
      </c>
      <c r="H836">
        <v>182</v>
      </c>
      <c r="I836">
        <v>231</v>
      </c>
      <c r="J836">
        <v>753</v>
      </c>
      <c r="K836">
        <v>280</v>
      </c>
      <c r="L836">
        <v>266</v>
      </c>
      <c r="M836">
        <v>200</v>
      </c>
      <c r="N836">
        <v>95.2</v>
      </c>
    </row>
    <row r="837" spans="1:14" x14ac:dyDescent="0.3">
      <c r="B837">
        <v>4</v>
      </c>
      <c r="C837">
        <v>54.7</v>
      </c>
      <c r="D837">
        <v>40.9</v>
      </c>
      <c r="E837">
        <v>40</v>
      </c>
      <c r="F837">
        <v>40.9</v>
      </c>
      <c r="G837">
        <v>43.7</v>
      </c>
      <c r="H837">
        <v>184</v>
      </c>
      <c r="I837">
        <v>234</v>
      </c>
      <c r="J837">
        <v>756</v>
      </c>
      <c r="K837">
        <v>285</v>
      </c>
      <c r="L837">
        <v>263</v>
      </c>
      <c r="M837">
        <v>198</v>
      </c>
      <c r="N837">
        <v>93.7</v>
      </c>
    </row>
    <row r="838" spans="1:14" x14ac:dyDescent="0.3">
      <c r="B838">
        <v>5</v>
      </c>
      <c r="C838">
        <v>53.7</v>
      </c>
      <c r="D838">
        <v>40.9</v>
      </c>
      <c r="E838">
        <v>40</v>
      </c>
      <c r="F838">
        <v>40.9</v>
      </c>
      <c r="G838">
        <v>43.7</v>
      </c>
      <c r="H838">
        <v>186</v>
      </c>
      <c r="I838">
        <v>236</v>
      </c>
      <c r="J838">
        <v>757</v>
      </c>
      <c r="K838">
        <v>285</v>
      </c>
      <c r="L838">
        <v>263</v>
      </c>
      <c r="M838">
        <v>138</v>
      </c>
      <c r="N838">
        <v>92.4</v>
      </c>
    </row>
    <row r="839" spans="1:14" x14ac:dyDescent="0.3">
      <c r="B839">
        <v>6</v>
      </c>
      <c r="C839">
        <v>53.7</v>
      </c>
      <c r="D839">
        <v>40.9</v>
      </c>
      <c r="E839">
        <v>40</v>
      </c>
      <c r="F839">
        <v>40.9</v>
      </c>
      <c r="G839">
        <v>43.7</v>
      </c>
      <c r="H839">
        <v>188</v>
      </c>
      <c r="I839">
        <v>238</v>
      </c>
      <c r="J839">
        <v>767</v>
      </c>
      <c r="K839">
        <v>285</v>
      </c>
      <c r="L839">
        <v>263</v>
      </c>
      <c r="M839">
        <v>137</v>
      </c>
      <c r="N839">
        <v>91.1</v>
      </c>
    </row>
    <row r="840" spans="1:14" x14ac:dyDescent="0.3">
      <c r="B840">
        <v>7</v>
      </c>
      <c r="C840">
        <v>52.6</v>
      </c>
      <c r="D840">
        <v>40.9</v>
      </c>
      <c r="E840">
        <v>40</v>
      </c>
      <c r="F840">
        <v>40.9</v>
      </c>
      <c r="G840">
        <v>44.6</v>
      </c>
      <c r="H840">
        <v>190</v>
      </c>
      <c r="I840">
        <v>530</v>
      </c>
      <c r="J840">
        <v>766</v>
      </c>
      <c r="K840">
        <v>285</v>
      </c>
      <c r="L840">
        <v>261</v>
      </c>
      <c r="M840">
        <v>135</v>
      </c>
      <c r="N840">
        <v>89.7</v>
      </c>
    </row>
    <row r="841" spans="1:14" x14ac:dyDescent="0.3">
      <c r="B841">
        <v>8</v>
      </c>
      <c r="C841">
        <v>52.6</v>
      </c>
      <c r="D841">
        <v>40.9</v>
      </c>
      <c r="E841">
        <v>40</v>
      </c>
      <c r="F841">
        <v>40.9</v>
      </c>
      <c r="G841">
        <v>44.6</v>
      </c>
      <c r="H841">
        <v>192</v>
      </c>
      <c r="I841">
        <v>536</v>
      </c>
      <c r="J841">
        <v>771</v>
      </c>
      <c r="K841">
        <v>285</v>
      </c>
      <c r="L841">
        <v>261</v>
      </c>
      <c r="M841">
        <v>134</v>
      </c>
      <c r="N841">
        <v>88.4</v>
      </c>
    </row>
    <row r="842" spans="1:14" x14ac:dyDescent="0.3">
      <c r="B842">
        <v>9</v>
      </c>
      <c r="C842">
        <v>51.6</v>
      </c>
      <c r="D842">
        <v>40</v>
      </c>
      <c r="E842">
        <v>40</v>
      </c>
      <c r="F842">
        <v>40.9</v>
      </c>
      <c r="G842">
        <v>44.6</v>
      </c>
      <c r="H842">
        <v>194</v>
      </c>
      <c r="I842">
        <v>539</v>
      </c>
      <c r="J842">
        <v>748</v>
      </c>
      <c r="K842">
        <v>283</v>
      </c>
      <c r="L842">
        <v>261</v>
      </c>
      <c r="M842">
        <v>132</v>
      </c>
      <c r="N842">
        <v>87</v>
      </c>
    </row>
    <row r="843" spans="1:14" x14ac:dyDescent="0.3">
      <c r="B843">
        <v>10</v>
      </c>
      <c r="C843">
        <v>51.6</v>
      </c>
      <c r="D843">
        <v>40</v>
      </c>
      <c r="E843">
        <v>40</v>
      </c>
      <c r="F843">
        <v>40.9</v>
      </c>
      <c r="G843">
        <v>44.6</v>
      </c>
      <c r="H843">
        <v>196</v>
      </c>
      <c r="I843">
        <v>547</v>
      </c>
      <c r="J843">
        <v>741</v>
      </c>
      <c r="K843">
        <v>283</v>
      </c>
      <c r="L843">
        <v>259</v>
      </c>
      <c r="M843">
        <v>130</v>
      </c>
      <c r="N843">
        <v>85.7</v>
      </c>
    </row>
    <row r="844" spans="1:14" x14ac:dyDescent="0.3">
      <c r="B844">
        <v>11</v>
      </c>
      <c r="C844">
        <v>50.6</v>
      </c>
      <c r="D844">
        <v>40</v>
      </c>
      <c r="E844">
        <v>40</v>
      </c>
      <c r="F844">
        <v>40.9</v>
      </c>
      <c r="G844">
        <v>45.5</v>
      </c>
      <c r="H844">
        <v>198</v>
      </c>
      <c r="I844">
        <v>552</v>
      </c>
      <c r="J844">
        <v>734</v>
      </c>
      <c r="K844">
        <v>283</v>
      </c>
      <c r="L844">
        <v>259</v>
      </c>
      <c r="M844">
        <v>129</v>
      </c>
      <c r="N844">
        <v>84.4</v>
      </c>
    </row>
    <row r="845" spans="1:14" x14ac:dyDescent="0.3">
      <c r="B845">
        <v>12</v>
      </c>
      <c r="C845">
        <v>50.6</v>
      </c>
      <c r="D845">
        <v>40</v>
      </c>
      <c r="E845">
        <v>40</v>
      </c>
      <c r="F845">
        <v>40.9</v>
      </c>
      <c r="G845">
        <v>45.5</v>
      </c>
      <c r="H845">
        <v>198</v>
      </c>
      <c r="I845">
        <v>575</v>
      </c>
      <c r="J845">
        <v>730</v>
      </c>
      <c r="K845">
        <v>283</v>
      </c>
      <c r="L845">
        <v>256</v>
      </c>
      <c r="M845">
        <v>127</v>
      </c>
      <c r="N845">
        <v>83</v>
      </c>
    </row>
    <row r="846" spans="1:14" x14ac:dyDescent="0.3">
      <c r="B846">
        <v>13</v>
      </c>
      <c r="C846">
        <v>49.6</v>
      </c>
      <c r="D846">
        <v>40</v>
      </c>
      <c r="E846">
        <v>40</v>
      </c>
      <c r="F846">
        <v>40.9</v>
      </c>
      <c r="G846">
        <v>45.5</v>
      </c>
      <c r="H846">
        <v>198</v>
      </c>
      <c r="I846">
        <v>579</v>
      </c>
      <c r="J846">
        <v>675</v>
      </c>
      <c r="K846">
        <v>280</v>
      </c>
      <c r="L846">
        <v>254</v>
      </c>
      <c r="M846">
        <v>125</v>
      </c>
      <c r="N846">
        <v>81.7</v>
      </c>
    </row>
    <row r="847" spans="1:14" x14ac:dyDescent="0.3">
      <c r="B847">
        <v>14</v>
      </c>
      <c r="C847">
        <v>49.6</v>
      </c>
      <c r="D847">
        <v>40</v>
      </c>
      <c r="E847">
        <v>40</v>
      </c>
      <c r="F847">
        <v>40.9</v>
      </c>
      <c r="G847">
        <v>46.5</v>
      </c>
      <c r="H847">
        <v>200</v>
      </c>
      <c r="I847">
        <v>586</v>
      </c>
      <c r="J847">
        <v>674</v>
      </c>
      <c r="K847">
        <v>280</v>
      </c>
      <c r="L847">
        <v>252</v>
      </c>
      <c r="M847">
        <v>124</v>
      </c>
      <c r="N847">
        <v>80.400000000000006</v>
      </c>
    </row>
    <row r="848" spans="1:14" x14ac:dyDescent="0.3">
      <c r="B848">
        <v>15</v>
      </c>
      <c r="C848">
        <v>49.6</v>
      </c>
      <c r="D848">
        <v>40</v>
      </c>
      <c r="E848">
        <v>40</v>
      </c>
      <c r="F848">
        <v>40.9</v>
      </c>
      <c r="G848">
        <v>46.5</v>
      </c>
      <c r="H848">
        <v>200</v>
      </c>
      <c r="I848">
        <v>588</v>
      </c>
      <c r="J848">
        <v>678</v>
      </c>
      <c r="K848">
        <v>280</v>
      </c>
      <c r="L848">
        <v>250</v>
      </c>
      <c r="M848">
        <v>122</v>
      </c>
      <c r="N848">
        <v>79.099999999999994</v>
      </c>
    </row>
    <row r="849" spans="2:14" x14ac:dyDescent="0.3">
      <c r="B849">
        <v>16</v>
      </c>
      <c r="C849">
        <v>48.5</v>
      </c>
      <c r="D849">
        <v>40</v>
      </c>
      <c r="E849">
        <v>40</v>
      </c>
      <c r="F849">
        <v>40.9</v>
      </c>
      <c r="G849">
        <v>147</v>
      </c>
      <c r="H849">
        <v>200</v>
      </c>
      <c r="I849">
        <v>595</v>
      </c>
      <c r="J849">
        <v>359</v>
      </c>
      <c r="K849">
        <v>280</v>
      </c>
      <c r="L849">
        <v>247</v>
      </c>
      <c r="M849">
        <v>120</v>
      </c>
      <c r="N849">
        <v>77.900000000000006</v>
      </c>
    </row>
    <row r="850" spans="2:14" x14ac:dyDescent="0.3">
      <c r="B850">
        <v>17</v>
      </c>
      <c r="C850">
        <v>48.5</v>
      </c>
      <c r="D850">
        <v>40</v>
      </c>
      <c r="E850">
        <v>40</v>
      </c>
      <c r="F850">
        <v>40.9</v>
      </c>
      <c r="G850">
        <v>152</v>
      </c>
      <c r="H850">
        <v>200</v>
      </c>
      <c r="I850">
        <v>601</v>
      </c>
      <c r="J850">
        <v>357</v>
      </c>
      <c r="K850">
        <v>280</v>
      </c>
      <c r="L850">
        <v>245</v>
      </c>
      <c r="M850">
        <v>119</v>
      </c>
      <c r="N850">
        <v>76.7</v>
      </c>
    </row>
    <row r="851" spans="2:14" x14ac:dyDescent="0.3">
      <c r="B851">
        <v>18</v>
      </c>
      <c r="C851">
        <v>48.5</v>
      </c>
      <c r="D851">
        <v>40</v>
      </c>
      <c r="E851">
        <v>40</v>
      </c>
      <c r="F851">
        <v>40.9</v>
      </c>
      <c r="G851">
        <v>156</v>
      </c>
      <c r="H851">
        <v>202</v>
      </c>
      <c r="I851">
        <v>612</v>
      </c>
      <c r="J851">
        <v>354</v>
      </c>
      <c r="K851">
        <v>278</v>
      </c>
      <c r="L851">
        <v>243</v>
      </c>
      <c r="M851">
        <v>117</v>
      </c>
      <c r="N851">
        <v>75.400000000000006</v>
      </c>
    </row>
    <row r="852" spans="2:14" x14ac:dyDescent="0.3">
      <c r="B852">
        <v>19</v>
      </c>
      <c r="C852">
        <v>47.5</v>
      </c>
      <c r="D852">
        <v>40</v>
      </c>
      <c r="E852">
        <v>40</v>
      </c>
      <c r="F852">
        <v>40.9</v>
      </c>
      <c r="G852">
        <v>164</v>
      </c>
      <c r="H852">
        <v>202</v>
      </c>
      <c r="I852">
        <v>616</v>
      </c>
      <c r="J852">
        <v>354</v>
      </c>
      <c r="K852">
        <v>278</v>
      </c>
      <c r="L852">
        <v>240</v>
      </c>
      <c r="M852">
        <v>116</v>
      </c>
      <c r="N852">
        <v>74.2</v>
      </c>
    </row>
    <row r="853" spans="2:14" x14ac:dyDescent="0.3">
      <c r="B853">
        <v>20</v>
      </c>
      <c r="C853">
        <v>47.5</v>
      </c>
      <c r="D853">
        <v>40</v>
      </c>
      <c r="E853">
        <v>40</v>
      </c>
      <c r="F853">
        <v>41.9</v>
      </c>
      <c r="G853">
        <v>168</v>
      </c>
      <c r="H853">
        <v>202</v>
      </c>
      <c r="I853">
        <v>611</v>
      </c>
      <c r="J853">
        <v>351</v>
      </c>
      <c r="K853">
        <v>275</v>
      </c>
      <c r="L853">
        <v>238</v>
      </c>
      <c r="M853">
        <v>114</v>
      </c>
      <c r="N853">
        <v>73</v>
      </c>
    </row>
    <row r="854" spans="2:14" x14ac:dyDescent="0.3">
      <c r="B854">
        <v>21</v>
      </c>
      <c r="C854">
        <v>47.5</v>
      </c>
      <c r="D854">
        <v>40</v>
      </c>
      <c r="E854">
        <v>40</v>
      </c>
      <c r="F854">
        <v>41.9</v>
      </c>
      <c r="G854">
        <v>172</v>
      </c>
      <c r="H854">
        <v>206</v>
      </c>
      <c r="I854">
        <v>631</v>
      </c>
      <c r="J854">
        <v>351</v>
      </c>
      <c r="K854">
        <v>275</v>
      </c>
      <c r="L854">
        <v>236</v>
      </c>
      <c r="M854">
        <v>113</v>
      </c>
      <c r="N854">
        <v>71.7</v>
      </c>
    </row>
    <row r="855" spans="2:14" x14ac:dyDescent="0.3">
      <c r="B855">
        <v>22</v>
      </c>
      <c r="C855">
        <v>46.5</v>
      </c>
      <c r="D855">
        <v>40</v>
      </c>
      <c r="E855">
        <v>40</v>
      </c>
      <c r="F855">
        <v>41.9</v>
      </c>
      <c r="G855">
        <v>177</v>
      </c>
      <c r="H855">
        <v>208</v>
      </c>
      <c r="I855">
        <v>639</v>
      </c>
      <c r="J855">
        <v>351</v>
      </c>
      <c r="K855">
        <v>275</v>
      </c>
      <c r="L855">
        <v>234</v>
      </c>
      <c r="M855">
        <v>111</v>
      </c>
      <c r="N855">
        <v>70.5</v>
      </c>
    </row>
    <row r="856" spans="2:14" x14ac:dyDescent="0.3">
      <c r="B856">
        <v>23</v>
      </c>
      <c r="C856">
        <v>45.5</v>
      </c>
      <c r="D856">
        <v>40</v>
      </c>
      <c r="E856">
        <v>40</v>
      </c>
      <c r="F856">
        <v>41.9</v>
      </c>
      <c r="G856">
        <v>184</v>
      </c>
      <c r="H856">
        <v>209</v>
      </c>
      <c r="I856">
        <v>642</v>
      </c>
      <c r="J856">
        <v>348</v>
      </c>
      <c r="K856">
        <v>273</v>
      </c>
      <c r="L856">
        <v>231</v>
      </c>
      <c r="M856">
        <v>110</v>
      </c>
      <c r="N856">
        <v>69.3</v>
      </c>
    </row>
    <row r="857" spans="2:14" x14ac:dyDescent="0.3">
      <c r="B857">
        <v>24</v>
      </c>
      <c r="C857">
        <v>45.5</v>
      </c>
      <c r="D857">
        <v>40</v>
      </c>
      <c r="E857">
        <v>40</v>
      </c>
      <c r="F857">
        <v>41.9</v>
      </c>
      <c r="G857">
        <v>188</v>
      </c>
      <c r="H857">
        <v>212</v>
      </c>
      <c r="I857">
        <v>646</v>
      </c>
      <c r="J857">
        <v>348</v>
      </c>
      <c r="K857">
        <v>273</v>
      </c>
      <c r="L857">
        <v>229</v>
      </c>
      <c r="M857">
        <v>108</v>
      </c>
      <c r="N857">
        <v>68</v>
      </c>
    </row>
    <row r="858" spans="2:14" x14ac:dyDescent="0.3">
      <c r="B858">
        <v>25</v>
      </c>
      <c r="C858">
        <v>44.6</v>
      </c>
      <c r="D858">
        <v>40</v>
      </c>
      <c r="E858">
        <v>40</v>
      </c>
      <c r="F858">
        <v>41.9</v>
      </c>
      <c r="G858">
        <v>190</v>
      </c>
      <c r="H858">
        <v>214</v>
      </c>
      <c r="I858">
        <v>653</v>
      </c>
      <c r="J858">
        <v>348</v>
      </c>
      <c r="K858">
        <v>273</v>
      </c>
      <c r="L858">
        <v>227</v>
      </c>
      <c r="M858">
        <v>107</v>
      </c>
      <c r="N858">
        <v>66.900000000000006</v>
      </c>
    </row>
    <row r="859" spans="2:14" x14ac:dyDescent="0.3">
      <c r="B859">
        <v>26</v>
      </c>
      <c r="C859">
        <v>44.6</v>
      </c>
      <c r="D859">
        <v>40</v>
      </c>
      <c r="E859">
        <v>40</v>
      </c>
      <c r="F859">
        <v>42.8</v>
      </c>
      <c r="G859">
        <v>186</v>
      </c>
      <c r="H859">
        <v>216</v>
      </c>
      <c r="I859">
        <v>654</v>
      </c>
      <c r="J859">
        <v>346</v>
      </c>
      <c r="K859">
        <v>271</v>
      </c>
      <c r="L859">
        <v>225</v>
      </c>
      <c r="M859">
        <v>105</v>
      </c>
      <c r="N859">
        <v>66.5</v>
      </c>
    </row>
    <row r="860" spans="2:14" x14ac:dyDescent="0.3">
      <c r="B860">
        <v>27</v>
      </c>
      <c r="C860">
        <v>43.7</v>
      </c>
      <c r="D860">
        <v>40</v>
      </c>
      <c r="E860">
        <v>40</v>
      </c>
      <c r="F860">
        <v>42.8</v>
      </c>
      <c r="G860">
        <v>184</v>
      </c>
      <c r="H860">
        <v>218</v>
      </c>
      <c r="I860">
        <v>662</v>
      </c>
      <c r="J860">
        <v>346</v>
      </c>
      <c r="K860">
        <v>271</v>
      </c>
      <c r="L860">
        <v>223</v>
      </c>
      <c r="M860">
        <v>104</v>
      </c>
      <c r="N860">
        <v>65.400000000000006</v>
      </c>
    </row>
    <row r="861" spans="2:14" x14ac:dyDescent="0.3">
      <c r="B861">
        <v>28</v>
      </c>
      <c r="C861">
        <v>43.7</v>
      </c>
      <c r="D861">
        <v>40</v>
      </c>
      <c r="E861">
        <v>40</v>
      </c>
      <c r="F861">
        <v>42.8</v>
      </c>
      <c r="G861">
        <v>176</v>
      </c>
      <c r="H861">
        <v>220</v>
      </c>
      <c r="I861">
        <v>670</v>
      </c>
      <c r="J861">
        <v>346</v>
      </c>
      <c r="K861">
        <v>271</v>
      </c>
      <c r="L861">
        <v>220</v>
      </c>
      <c r="M861">
        <v>102</v>
      </c>
      <c r="N861">
        <v>63.5</v>
      </c>
    </row>
    <row r="862" spans="2:14" x14ac:dyDescent="0.3">
      <c r="B862">
        <v>29</v>
      </c>
      <c r="C862">
        <v>42.8</v>
      </c>
      <c r="D862">
        <v>40</v>
      </c>
      <c r="E862">
        <v>40</v>
      </c>
      <c r="F862">
        <v>42.8</v>
      </c>
      <c r="G862">
        <v>178</v>
      </c>
      <c r="H862">
        <v>223</v>
      </c>
      <c r="I862">
        <v>674</v>
      </c>
      <c r="J862">
        <v>346</v>
      </c>
      <c r="K862">
        <v>268</v>
      </c>
      <c r="L862">
        <v>218</v>
      </c>
      <c r="M862">
        <v>101</v>
      </c>
      <c r="N862">
        <v>62.4</v>
      </c>
    </row>
    <row r="863" spans="2:14" x14ac:dyDescent="0.3">
      <c r="B863">
        <v>30</v>
      </c>
      <c r="C863">
        <v>42.8</v>
      </c>
      <c r="E863">
        <v>40</v>
      </c>
      <c r="F863">
        <v>42.8</v>
      </c>
      <c r="G863">
        <v>180</v>
      </c>
      <c r="H863">
        <v>225</v>
      </c>
      <c r="I863">
        <v>685</v>
      </c>
      <c r="J863">
        <v>343</v>
      </c>
      <c r="K863">
        <v>268</v>
      </c>
      <c r="L863">
        <v>216</v>
      </c>
      <c r="M863">
        <v>99.5</v>
      </c>
      <c r="N863">
        <v>61.3</v>
      </c>
    </row>
    <row r="864" spans="2:14" x14ac:dyDescent="0.3">
      <c r="B864">
        <v>31</v>
      </c>
      <c r="C864">
        <v>41.9</v>
      </c>
      <c r="E864">
        <v>40</v>
      </c>
      <c r="G864">
        <v>178</v>
      </c>
      <c r="I864">
        <v>692</v>
      </c>
      <c r="J864">
        <v>343</v>
      </c>
      <c r="L864">
        <v>214</v>
      </c>
      <c r="N864">
        <v>60.1</v>
      </c>
    </row>
    <row r="866" spans="1:14" x14ac:dyDescent="0.3">
      <c r="A866">
        <v>2005</v>
      </c>
      <c r="B866">
        <v>1</v>
      </c>
      <c r="C866">
        <v>47.5</v>
      </c>
      <c r="D866">
        <v>40</v>
      </c>
      <c r="E866">
        <v>39.1</v>
      </c>
      <c r="F866">
        <v>56.7</v>
      </c>
      <c r="G866">
        <v>77.5</v>
      </c>
      <c r="H866">
        <v>132</v>
      </c>
      <c r="I866">
        <v>285</v>
      </c>
      <c r="J866">
        <v>516</v>
      </c>
      <c r="K866">
        <v>600</v>
      </c>
      <c r="L866">
        <v>213</v>
      </c>
      <c r="M866">
        <v>110</v>
      </c>
      <c r="N866">
        <v>66.2</v>
      </c>
    </row>
    <row r="867" spans="1:14" x14ac:dyDescent="0.3">
      <c r="B867">
        <v>2</v>
      </c>
      <c r="C867">
        <v>46.5</v>
      </c>
      <c r="D867">
        <v>40</v>
      </c>
      <c r="E867">
        <v>39.1</v>
      </c>
      <c r="F867">
        <v>62.4</v>
      </c>
      <c r="G867">
        <v>86.6</v>
      </c>
      <c r="H867">
        <v>128</v>
      </c>
      <c r="I867">
        <v>311</v>
      </c>
      <c r="J867">
        <v>604</v>
      </c>
      <c r="K867">
        <v>630</v>
      </c>
      <c r="L867">
        <v>210</v>
      </c>
      <c r="M867">
        <v>108</v>
      </c>
      <c r="N867">
        <v>66.2</v>
      </c>
    </row>
    <row r="868" spans="1:14" x14ac:dyDescent="0.3">
      <c r="B868">
        <v>3</v>
      </c>
      <c r="C868">
        <v>46.5</v>
      </c>
      <c r="D868">
        <v>40</v>
      </c>
      <c r="E868">
        <v>39.1</v>
      </c>
      <c r="F868">
        <v>61.3</v>
      </c>
      <c r="G868">
        <v>77.099999999999994</v>
      </c>
      <c r="H868">
        <v>124</v>
      </c>
      <c r="I868">
        <v>378</v>
      </c>
      <c r="J868">
        <v>906</v>
      </c>
      <c r="K868">
        <v>313</v>
      </c>
      <c r="L868">
        <v>207</v>
      </c>
      <c r="M868">
        <v>107</v>
      </c>
      <c r="N868">
        <v>66.2</v>
      </c>
    </row>
    <row r="869" spans="1:14" x14ac:dyDescent="0.3">
      <c r="B869">
        <v>4</v>
      </c>
      <c r="C869">
        <v>46.5</v>
      </c>
      <c r="D869">
        <v>40</v>
      </c>
      <c r="E869">
        <v>39.1</v>
      </c>
      <c r="F869">
        <v>63.5</v>
      </c>
      <c r="G869">
        <v>76.7</v>
      </c>
      <c r="H869">
        <v>122</v>
      </c>
      <c r="I869">
        <v>459</v>
      </c>
      <c r="J869">
        <v>972</v>
      </c>
      <c r="K869">
        <v>314</v>
      </c>
      <c r="L869">
        <v>192</v>
      </c>
      <c r="M869">
        <v>105</v>
      </c>
      <c r="N869">
        <v>64.900000000000006</v>
      </c>
    </row>
    <row r="870" spans="1:14" x14ac:dyDescent="0.3">
      <c r="B870">
        <v>5</v>
      </c>
      <c r="C870">
        <v>45.5</v>
      </c>
      <c r="D870">
        <v>40</v>
      </c>
      <c r="E870">
        <v>39.1</v>
      </c>
      <c r="F870">
        <v>63.5</v>
      </c>
      <c r="G870">
        <v>83</v>
      </c>
      <c r="H870">
        <v>87.5</v>
      </c>
      <c r="I870">
        <v>345</v>
      </c>
      <c r="J870">
        <v>891</v>
      </c>
      <c r="K870">
        <v>309</v>
      </c>
      <c r="L870">
        <v>168</v>
      </c>
      <c r="M870">
        <v>102</v>
      </c>
      <c r="N870">
        <v>63.7</v>
      </c>
    </row>
    <row r="871" spans="1:14" x14ac:dyDescent="0.3">
      <c r="B871">
        <v>6</v>
      </c>
      <c r="C871">
        <v>45.5</v>
      </c>
      <c r="D871">
        <v>40</v>
      </c>
      <c r="E871">
        <v>39.1</v>
      </c>
      <c r="F871">
        <v>62.4</v>
      </c>
      <c r="G871">
        <v>84.4</v>
      </c>
      <c r="H871">
        <v>96.6</v>
      </c>
      <c r="I871">
        <v>340</v>
      </c>
      <c r="J871">
        <v>689</v>
      </c>
      <c r="K871">
        <v>309</v>
      </c>
      <c r="L871">
        <v>162</v>
      </c>
      <c r="M871">
        <v>100</v>
      </c>
      <c r="N871">
        <v>63.7</v>
      </c>
    </row>
    <row r="872" spans="1:14" x14ac:dyDescent="0.3">
      <c r="B872">
        <v>7</v>
      </c>
      <c r="C872">
        <v>45.5</v>
      </c>
      <c r="D872">
        <v>40</v>
      </c>
      <c r="E872">
        <v>39.1</v>
      </c>
      <c r="F872">
        <v>63.5</v>
      </c>
      <c r="G872">
        <v>87.9</v>
      </c>
      <c r="H872">
        <v>85.7</v>
      </c>
      <c r="I872">
        <v>321</v>
      </c>
      <c r="J872">
        <v>507</v>
      </c>
      <c r="K872">
        <v>297</v>
      </c>
      <c r="L872">
        <v>160</v>
      </c>
      <c r="M872">
        <v>98.7</v>
      </c>
      <c r="N872">
        <v>63.3</v>
      </c>
    </row>
    <row r="873" spans="1:14" x14ac:dyDescent="0.3">
      <c r="B873">
        <v>8</v>
      </c>
      <c r="C873">
        <v>44.6</v>
      </c>
      <c r="D873">
        <v>40</v>
      </c>
      <c r="E873">
        <v>39.1</v>
      </c>
      <c r="F873">
        <v>63.5</v>
      </c>
      <c r="G873">
        <v>83.9</v>
      </c>
      <c r="H873">
        <v>80.400000000000006</v>
      </c>
      <c r="I873">
        <v>340</v>
      </c>
      <c r="J873">
        <v>373</v>
      </c>
      <c r="K873">
        <v>291</v>
      </c>
      <c r="L873">
        <v>158</v>
      </c>
      <c r="M873">
        <v>97.1</v>
      </c>
      <c r="N873">
        <v>62.5</v>
      </c>
    </row>
    <row r="874" spans="1:14" x14ac:dyDescent="0.3">
      <c r="B874">
        <v>9</v>
      </c>
      <c r="C874">
        <v>44.6</v>
      </c>
      <c r="D874">
        <v>40</v>
      </c>
      <c r="E874">
        <v>39.1</v>
      </c>
      <c r="F874">
        <v>64.599999999999994</v>
      </c>
      <c r="G874">
        <v>152</v>
      </c>
      <c r="H874">
        <v>97.1</v>
      </c>
      <c r="I874">
        <v>369</v>
      </c>
      <c r="J874">
        <v>370</v>
      </c>
      <c r="K874">
        <v>283</v>
      </c>
      <c r="L874">
        <v>158</v>
      </c>
      <c r="M874">
        <v>95.6</v>
      </c>
      <c r="N874">
        <v>61.3</v>
      </c>
    </row>
    <row r="875" spans="1:14" x14ac:dyDescent="0.3">
      <c r="B875">
        <v>10</v>
      </c>
      <c r="C875">
        <v>44.6</v>
      </c>
      <c r="D875">
        <v>40</v>
      </c>
      <c r="E875">
        <v>39.1</v>
      </c>
      <c r="F875">
        <v>64.599999999999994</v>
      </c>
      <c r="G875">
        <v>151</v>
      </c>
      <c r="H875">
        <v>89.7</v>
      </c>
      <c r="I875">
        <v>379</v>
      </c>
      <c r="J875">
        <v>369</v>
      </c>
      <c r="K875">
        <v>280</v>
      </c>
      <c r="L875">
        <v>156</v>
      </c>
      <c r="M875">
        <v>94</v>
      </c>
      <c r="N875">
        <v>60.1</v>
      </c>
    </row>
    <row r="876" spans="1:14" x14ac:dyDescent="0.3">
      <c r="B876">
        <v>11</v>
      </c>
      <c r="C876">
        <v>43.7</v>
      </c>
      <c r="D876">
        <v>40</v>
      </c>
      <c r="E876">
        <v>40.9</v>
      </c>
      <c r="F876">
        <v>64.599999999999994</v>
      </c>
      <c r="G876">
        <v>151</v>
      </c>
      <c r="H876">
        <v>120</v>
      </c>
      <c r="I876">
        <v>376</v>
      </c>
      <c r="J876">
        <v>400</v>
      </c>
      <c r="K876">
        <v>277</v>
      </c>
      <c r="L876">
        <v>154</v>
      </c>
      <c r="M876">
        <v>92.5</v>
      </c>
      <c r="N876">
        <v>58.9</v>
      </c>
    </row>
    <row r="877" spans="1:14" x14ac:dyDescent="0.3">
      <c r="B877">
        <v>12</v>
      </c>
      <c r="C877">
        <v>43.7</v>
      </c>
      <c r="D877">
        <v>40</v>
      </c>
      <c r="E877">
        <v>41.9</v>
      </c>
      <c r="F877">
        <v>64.599999999999994</v>
      </c>
      <c r="G877">
        <v>88.4</v>
      </c>
      <c r="H877">
        <v>134</v>
      </c>
      <c r="I877">
        <v>370</v>
      </c>
      <c r="J877">
        <v>390</v>
      </c>
      <c r="K877">
        <v>269</v>
      </c>
      <c r="L877">
        <v>153</v>
      </c>
      <c r="M877">
        <v>91.1</v>
      </c>
      <c r="N877">
        <v>59.3</v>
      </c>
    </row>
    <row r="878" spans="1:14" x14ac:dyDescent="0.3">
      <c r="B878">
        <v>13</v>
      </c>
      <c r="C878">
        <v>43.7</v>
      </c>
      <c r="D878">
        <v>40</v>
      </c>
      <c r="E878">
        <v>42.8</v>
      </c>
      <c r="F878">
        <v>64.599999999999994</v>
      </c>
      <c r="G878">
        <v>79.2</v>
      </c>
      <c r="H878">
        <v>160</v>
      </c>
      <c r="I878">
        <v>466</v>
      </c>
      <c r="J878">
        <v>391</v>
      </c>
      <c r="K878">
        <v>261</v>
      </c>
      <c r="L878">
        <v>151</v>
      </c>
      <c r="M878">
        <v>89.6</v>
      </c>
      <c r="N878">
        <v>56.4</v>
      </c>
    </row>
    <row r="879" spans="1:14" x14ac:dyDescent="0.3">
      <c r="B879">
        <v>14</v>
      </c>
      <c r="C879">
        <v>43.7</v>
      </c>
      <c r="D879">
        <v>40</v>
      </c>
      <c r="E879">
        <v>42.8</v>
      </c>
      <c r="F879">
        <v>65.8</v>
      </c>
      <c r="G879">
        <v>81.5</v>
      </c>
      <c r="H879">
        <v>154</v>
      </c>
      <c r="I879">
        <v>499</v>
      </c>
      <c r="J879">
        <v>387</v>
      </c>
      <c r="K879">
        <v>253</v>
      </c>
      <c r="L879">
        <v>151</v>
      </c>
      <c r="M879">
        <v>88.2</v>
      </c>
      <c r="N879">
        <v>55.2</v>
      </c>
    </row>
    <row r="880" spans="1:14" x14ac:dyDescent="0.3">
      <c r="B880">
        <v>15</v>
      </c>
      <c r="C880">
        <v>42.8</v>
      </c>
      <c r="D880">
        <v>40</v>
      </c>
      <c r="E880">
        <v>43.7</v>
      </c>
      <c r="F880">
        <v>65.8</v>
      </c>
      <c r="G880">
        <v>79.3</v>
      </c>
      <c r="H880">
        <v>163</v>
      </c>
      <c r="I880">
        <v>496</v>
      </c>
      <c r="J880">
        <v>410</v>
      </c>
      <c r="K880">
        <v>252</v>
      </c>
      <c r="L880">
        <v>149</v>
      </c>
      <c r="M880">
        <v>86.7</v>
      </c>
      <c r="N880">
        <v>54</v>
      </c>
    </row>
    <row r="881" spans="2:14" x14ac:dyDescent="0.3">
      <c r="B881">
        <v>16</v>
      </c>
      <c r="C881">
        <v>42.8</v>
      </c>
      <c r="D881">
        <v>40</v>
      </c>
      <c r="E881">
        <v>43.7</v>
      </c>
      <c r="F881">
        <v>65.8</v>
      </c>
      <c r="G881">
        <v>81.900000000000006</v>
      </c>
      <c r="H881">
        <v>212</v>
      </c>
      <c r="I881">
        <v>533</v>
      </c>
      <c r="J881">
        <v>471</v>
      </c>
      <c r="K881">
        <v>250</v>
      </c>
      <c r="L881">
        <v>149</v>
      </c>
      <c r="M881">
        <v>85.3</v>
      </c>
      <c r="N881">
        <v>52.9</v>
      </c>
    </row>
    <row r="882" spans="2:14" x14ac:dyDescent="0.3">
      <c r="B882">
        <v>17</v>
      </c>
      <c r="C882">
        <v>42.8</v>
      </c>
      <c r="D882">
        <v>40</v>
      </c>
      <c r="E882">
        <v>44.6</v>
      </c>
      <c r="F882">
        <v>66.900000000000006</v>
      </c>
      <c r="G882">
        <v>78.5</v>
      </c>
      <c r="H882">
        <v>220</v>
      </c>
      <c r="I882">
        <v>738</v>
      </c>
      <c r="J882">
        <v>431</v>
      </c>
      <c r="K882">
        <v>247</v>
      </c>
      <c r="L882">
        <v>149</v>
      </c>
      <c r="M882">
        <v>83.8</v>
      </c>
      <c r="N882">
        <v>51.8</v>
      </c>
    </row>
    <row r="883" spans="2:14" x14ac:dyDescent="0.3">
      <c r="B883">
        <v>18</v>
      </c>
      <c r="C883">
        <v>42.8</v>
      </c>
      <c r="D883">
        <v>40</v>
      </c>
      <c r="E883">
        <v>44.6</v>
      </c>
      <c r="F883">
        <v>66.900000000000006</v>
      </c>
      <c r="G883">
        <v>86.6</v>
      </c>
      <c r="H883">
        <v>295</v>
      </c>
      <c r="I883">
        <v>683</v>
      </c>
      <c r="J883">
        <v>654</v>
      </c>
      <c r="K883">
        <v>245</v>
      </c>
      <c r="L883">
        <v>145</v>
      </c>
      <c r="M883">
        <v>82.4</v>
      </c>
      <c r="N883">
        <v>50.7</v>
      </c>
    </row>
    <row r="884" spans="2:14" x14ac:dyDescent="0.3">
      <c r="B884">
        <v>19</v>
      </c>
      <c r="C884">
        <v>41.9</v>
      </c>
      <c r="D884">
        <v>40</v>
      </c>
      <c r="E884">
        <v>45.5</v>
      </c>
      <c r="F884">
        <v>66.900000000000006</v>
      </c>
      <c r="G884">
        <v>84.4</v>
      </c>
      <c r="H884">
        <v>338</v>
      </c>
      <c r="I884">
        <v>596</v>
      </c>
      <c r="J884">
        <v>705</v>
      </c>
      <c r="K884">
        <v>242</v>
      </c>
      <c r="L884">
        <v>147</v>
      </c>
      <c r="M884">
        <v>80.900000000000006</v>
      </c>
      <c r="N884">
        <v>49.6</v>
      </c>
    </row>
    <row r="885" spans="2:14" x14ac:dyDescent="0.3">
      <c r="B885">
        <v>20</v>
      </c>
      <c r="C885">
        <v>41.9</v>
      </c>
      <c r="D885">
        <v>40</v>
      </c>
      <c r="E885">
        <v>45.5</v>
      </c>
      <c r="F885">
        <v>68</v>
      </c>
      <c r="G885">
        <v>83</v>
      </c>
      <c r="H885">
        <v>272</v>
      </c>
      <c r="I885">
        <v>491</v>
      </c>
      <c r="J885">
        <v>921</v>
      </c>
      <c r="K885">
        <v>240</v>
      </c>
      <c r="L885">
        <v>224</v>
      </c>
      <c r="M885">
        <v>79.5</v>
      </c>
      <c r="N885">
        <v>49.6</v>
      </c>
    </row>
    <row r="886" spans="2:14" x14ac:dyDescent="0.3">
      <c r="B886">
        <v>21</v>
      </c>
      <c r="C886">
        <v>41.9</v>
      </c>
      <c r="D886">
        <v>40</v>
      </c>
      <c r="E886">
        <v>46.5</v>
      </c>
      <c r="F886">
        <v>68</v>
      </c>
      <c r="G886">
        <v>86.6</v>
      </c>
      <c r="H886">
        <v>151</v>
      </c>
      <c r="I886">
        <v>510</v>
      </c>
      <c r="J886">
        <v>783</v>
      </c>
      <c r="K886">
        <v>238</v>
      </c>
      <c r="L886">
        <v>206</v>
      </c>
      <c r="M886">
        <v>78.2</v>
      </c>
      <c r="N886">
        <v>48.5</v>
      </c>
    </row>
    <row r="887" spans="2:14" x14ac:dyDescent="0.3">
      <c r="B887">
        <v>22</v>
      </c>
      <c r="C887">
        <v>41.9</v>
      </c>
      <c r="D887">
        <v>40</v>
      </c>
      <c r="E887">
        <v>48.5</v>
      </c>
      <c r="F887">
        <v>75.8</v>
      </c>
      <c r="G887">
        <v>102</v>
      </c>
      <c r="H887">
        <v>147</v>
      </c>
      <c r="I887">
        <v>533</v>
      </c>
      <c r="J887">
        <v>1080</v>
      </c>
      <c r="K887">
        <v>237</v>
      </c>
      <c r="L887">
        <v>149</v>
      </c>
      <c r="M887">
        <v>76.8</v>
      </c>
      <c r="N887">
        <v>48.5</v>
      </c>
    </row>
    <row r="888" spans="2:14" x14ac:dyDescent="0.3">
      <c r="B888">
        <v>23</v>
      </c>
      <c r="C888">
        <v>41.9</v>
      </c>
      <c r="D888">
        <v>40</v>
      </c>
      <c r="E888">
        <v>49.6</v>
      </c>
      <c r="F888">
        <v>72.2</v>
      </c>
      <c r="G888">
        <v>123</v>
      </c>
      <c r="H888">
        <v>177</v>
      </c>
      <c r="I888">
        <v>484</v>
      </c>
      <c r="J888">
        <v>676</v>
      </c>
      <c r="K888">
        <v>233</v>
      </c>
      <c r="L888">
        <v>147</v>
      </c>
      <c r="M888">
        <v>75.5</v>
      </c>
      <c r="N888">
        <v>47.5</v>
      </c>
    </row>
    <row r="889" spans="2:14" x14ac:dyDescent="0.3">
      <c r="B889">
        <v>24</v>
      </c>
      <c r="C889">
        <v>41.9</v>
      </c>
      <c r="D889">
        <v>40</v>
      </c>
      <c r="E889">
        <v>49.6</v>
      </c>
      <c r="F889">
        <v>72.599999999999994</v>
      </c>
      <c r="G889">
        <v>135</v>
      </c>
      <c r="H889">
        <v>151</v>
      </c>
      <c r="I889">
        <v>477</v>
      </c>
      <c r="J889">
        <v>652</v>
      </c>
      <c r="K889">
        <v>230</v>
      </c>
      <c r="L889">
        <v>145</v>
      </c>
      <c r="M889">
        <v>74.2</v>
      </c>
      <c r="N889">
        <v>46.4</v>
      </c>
    </row>
    <row r="890" spans="2:14" x14ac:dyDescent="0.3">
      <c r="B890">
        <v>25</v>
      </c>
      <c r="C890">
        <v>41.9</v>
      </c>
      <c r="D890">
        <v>40</v>
      </c>
      <c r="E890">
        <v>50.6</v>
      </c>
      <c r="F890">
        <v>72.099999999999994</v>
      </c>
      <c r="G890">
        <v>130</v>
      </c>
      <c r="H890">
        <v>147</v>
      </c>
      <c r="I890">
        <v>458</v>
      </c>
      <c r="J890">
        <v>468</v>
      </c>
      <c r="K890">
        <v>228</v>
      </c>
      <c r="L890">
        <v>142</v>
      </c>
      <c r="M890">
        <v>72.8</v>
      </c>
      <c r="N890">
        <v>45.3</v>
      </c>
    </row>
    <row r="891" spans="2:14" x14ac:dyDescent="0.3">
      <c r="B891">
        <v>26</v>
      </c>
      <c r="C891">
        <v>41.9</v>
      </c>
      <c r="D891">
        <v>40</v>
      </c>
      <c r="E891">
        <v>50.6</v>
      </c>
      <c r="F891">
        <v>74.2</v>
      </c>
      <c r="G891">
        <v>135</v>
      </c>
      <c r="H891">
        <v>179</v>
      </c>
      <c r="I891">
        <v>936</v>
      </c>
      <c r="J891">
        <v>458</v>
      </c>
      <c r="K891">
        <v>223</v>
      </c>
      <c r="L891">
        <v>136</v>
      </c>
      <c r="M891">
        <v>71.5</v>
      </c>
      <c r="N891">
        <v>44.2</v>
      </c>
    </row>
    <row r="892" spans="2:14" x14ac:dyDescent="0.3">
      <c r="B892">
        <v>27</v>
      </c>
      <c r="C892">
        <v>41.9</v>
      </c>
      <c r="D892">
        <v>40</v>
      </c>
      <c r="E892">
        <v>51.6</v>
      </c>
      <c r="F892">
        <v>74.599999999999994</v>
      </c>
      <c r="G892">
        <v>130</v>
      </c>
      <c r="H892">
        <v>195</v>
      </c>
      <c r="I892">
        <v>693</v>
      </c>
      <c r="J892">
        <v>432</v>
      </c>
      <c r="K892">
        <v>220</v>
      </c>
      <c r="L892">
        <v>131</v>
      </c>
      <c r="M892">
        <v>70.2</v>
      </c>
      <c r="N892">
        <v>43.1</v>
      </c>
    </row>
    <row r="893" spans="2:14" x14ac:dyDescent="0.3">
      <c r="B893">
        <v>28</v>
      </c>
      <c r="C893">
        <v>41.9</v>
      </c>
      <c r="D893">
        <v>40</v>
      </c>
      <c r="E893">
        <v>51.6</v>
      </c>
      <c r="F893">
        <v>76.3</v>
      </c>
      <c r="G893">
        <v>99.5</v>
      </c>
      <c r="H893">
        <v>145</v>
      </c>
      <c r="I893">
        <v>671</v>
      </c>
      <c r="J893">
        <v>456</v>
      </c>
      <c r="K893">
        <v>219</v>
      </c>
      <c r="L893">
        <v>118</v>
      </c>
      <c r="M893">
        <v>68.8</v>
      </c>
      <c r="N893">
        <v>43.1</v>
      </c>
    </row>
    <row r="894" spans="2:14" x14ac:dyDescent="0.3">
      <c r="B894">
        <v>29</v>
      </c>
      <c r="C894">
        <v>41.9</v>
      </c>
      <c r="E894">
        <v>52.6</v>
      </c>
      <c r="F894">
        <v>77.900000000000006</v>
      </c>
      <c r="G894">
        <v>103</v>
      </c>
      <c r="H894">
        <v>144</v>
      </c>
      <c r="I894">
        <v>668</v>
      </c>
      <c r="J894">
        <v>351</v>
      </c>
      <c r="K894">
        <v>216</v>
      </c>
      <c r="L894">
        <v>115</v>
      </c>
      <c r="M894">
        <v>67.5</v>
      </c>
      <c r="N894">
        <v>42.1</v>
      </c>
    </row>
    <row r="895" spans="2:14" x14ac:dyDescent="0.3">
      <c r="B895">
        <v>30</v>
      </c>
      <c r="C895">
        <v>41.9</v>
      </c>
      <c r="E895">
        <v>52.6</v>
      </c>
      <c r="F895">
        <v>75.8</v>
      </c>
      <c r="G895">
        <v>158</v>
      </c>
      <c r="H895">
        <v>196</v>
      </c>
      <c r="I895">
        <v>746</v>
      </c>
      <c r="J895">
        <v>338</v>
      </c>
      <c r="K895">
        <v>214</v>
      </c>
      <c r="L895">
        <v>113</v>
      </c>
      <c r="M895">
        <v>66.2</v>
      </c>
      <c r="N895">
        <v>42.1</v>
      </c>
    </row>
    <row r="896" spans="2:14" x14ac:dyDescent="0.3">
      <c r="B896">
        <v>31</v>
      </c>
      <c r="C896">
        <v>40.9</v>
      </c>
      <c r="E896">
        <v>53.7</v>
      </c>
      <c r="G896">
        <v>110</v>
      </c>
      <c r="I896">
        <v>675</v>
      </c>
      <c r="J896">
        <v>310</v>
      </c>
      <c r="L896">
        <v>111</v>
      </c>
      <c r="N896">
        <v>41.1</v>
      </c>
    </row>
    <row r="898" spans="1:14" x14ac:dyDescent="0.3">
      <c r="A898">
        <v>2006</v>
      </c>
      <c r="B898">
        <v>1</v>
      </c>
      <c r="C898">
        <v>40.1</v>
      </c>
      <c r="D898">
        <v>33.299999999999997</v>
      </c>
      <c r="E898">
        <v>31.6</v>
      </c>
      <c r="F898">
        <v>30.8</v>
      </c>
      <c r="G898">
        <v>47.5</v>
      </c>
      <c r="H898">
        <v>117</v>
      </c>
      <c r="I898">
        <v>164</v>
      </c>
      <c r="J898">
        <v>573</v>
      </c>
      <c r="K898">
        <v>516</v>
      </c>
      <c r="L898">
        <v>180</v>
      </c>
      <c r="M898">
        <v>143</v>
      </c>
      <c r="N898">
        <v>79.5</v>
      </c>
    </row>
    <row r="899" spans="1:14" x14ac:dyDescent="0.3">
      <c r="B899">
        <v>2</v>
      </c>
      <c r="C899">
        <v>40.1</v>
      </c>
      <c r="D899">
        <v>33.299999999999997</v>
      </c>
      <c r="E899">
        <v>31.6</v>
      </c>
      <c r="F899">
        <v>30.8</v>
      </c>
      <c r="G899">
        <v>48.5</v>
      </c>
      <c r="H899">
        <v>113</v>
      </c>
      <c r="I899">
        <v>169</v>
      </c>
      <c r="J899">
        <v>550</v>
      </c>
      <c r="K899">
        <v>513</v>
      </c>
      <c r="L899">
        <v>178</v>
      </c>
      <c r="M899">
        <v>141</v>
      </c>
      <c r="N899">
        <v>76.8</v>
      </c>
    </row>
    <row r="900" spans="1:14" x14ac:dyDescent="0.3">
      <c r="B900">
        <v>3</v>
      </c>
      <c r="C900">
        <v>40.1</v>
      </c>
      <c r="D900">
        <v>33.299999999999997</v>
      </c>
      <c r="E900">
        <v>31.6</v>
      </c>
      <c r="F900">
        <v>31.6</v>
      </c>
      <c r="G900">
        <v>48.5</v>
      </c>
      <c r="H900">
        <v>154</v>
      </c>
      <c r="I900">
        <v>224</v>
      </c>
      <c r="J900">
        <v>586</v>
      </c>
      <c r="K900">
        <v>509</v>
      </c>
      <c r="L900">
        <v>176</v>
      </c>
      <c r="M900">
        <v>136</v>
      </c>
      <c r="N900">
        <v>75</v>
      </c>
    </row>
    <row r="901" spans="1:14" x14ac:dyDescent="0.3">
      <c r="B901">
        <v>4</v>
      </c>
      <c r="C901">
        <v>40.1</v>
      </c>
      <c r="D901">
        <v>33.299999999999997</v>
      </c>
      <c r="E901">
        <v>31.6</v>
      </c>
      <c r="F901">
        <v>32.5</v>
      </c>
      <c r="G901">
        <v>50</v>
      </c>
      <c r="H901">
        <v>156</v>
      </c>
      <c r="I901">
        <v>310</v>
      </c>
      <c r="J901">
        <v>1050</v>
      </c>
      <c r="K901">
        <v>652</v>
      </c>
      <c r="L901">
        <v>176</v>
      </c>
      <c r="M901">
        <v>133</v>
      </c>
      <c r="N901">
        <v>72.8</v>
      </c>
    </row>
    <row r="902" spans="1:14" x14ac:dyDescent="0.3">
      <c r="B902">
        <v>5</v>
      </c>
      <c r="C902">
        <v>40.1</v>
      </c>
      <c r="D902">
        <v>33.299999999999997</v>
      </c>
      <c r="E902">
        <v>31.6</v>
      </c>
      <c r="F902">
        <v>32.5</v>
      </c>
      <c r="G902">
        <v>53</v>
      </c>
      <c r="H902">
        <v>153</v>
      </c>
      <c r="I902">
        <v>228</v>
      </c>
      <c r="J902">
        <v>695</v>
      </c>
      <c r="K902">
        <v>637</v>
      </c>
      <c r="L902">
        <v>174</v>
      </c>
      <c r="M902">
        <v>132</v>
      </c>
      <c r="N902">
        <v>70.2</v>
      </c>
    </row>
    <row r="903" spans="1:14" x14ac:dyDescent="0.3">
      <c r="B903">
        <v>6</v>
      </c>
      <c r="C903">
        <v>40.1</v>
      </c>
      <c r="D903">
        <v>33.299999999999997</v>
      </c>
      <c r="E903">
        <v>31.6</v>
      </c>
      <c r="F903">
        <v>33.299999999999997</v>
      </c>
      <c r="G903">
        <v>57.7</v>
      </c>
      <c r="H903">
        <v>141</v>
      </c>
      <c r="I903">
        <v>252</v>
      </c>
      <c r="J903">
        <v>670</v>
      </c>
      <c r="K903">
        <v>601</v>
      </c>
      <c r="L903">
        <v>174</v>
      </c>
      <c r="M903">
        <v>130</v>
      </c>
      <c r="N903">
        <v>68.400000000000006</v>
      </c>
    </row>
    <row r="904" spans="1:14" x14ac:dyDescent="0.3">
      <c r="B904">
        <v>7</v>
      </c>
      <c r="C904">
        <v>39.200000000000003</v>
      </c>
      <c r="D904">
        <v>33.299999999999997</v>
      </c>
      <c r="E904">
        <v>31.6</v>
      </c>
      <c r="F904">
        <v>33.299999999999997</v>
      </c>
      <c r="G904">
        <v>52.9</v>
      </c>
      <c r="H904">
        <v>145</v>
      </c>
      <c r="I904">
        <v>252</v>
      </c>
      <c r="J904">
        <v>659</v>
      </c>
      <c r="K904">
        <v>335</v>
      </c>
      <c r="L904">
        <v>174</v>
      </c>
      <c r="M904">
        <v>128</v>
      </c>
      <c r="N904">
        <v>66.2</v>
      </c>
    </row>
    <row r="905" spans="1:14" x14ac:dyDescent="0.3">
      <c r="B905">
        <v>8</v>
      </c>
      <c r="C905">
        <v>39.200000000000003</v>
      </c>
      <c r="D905">
        <v>33.299999999999997</v>
      </c>
      <c r="E905">
        <v>31.6</v>
      </c>
      <c r="F905">
        <v>34.299999999999997</v>
      </c>
      <c r="G905">
        <v>54</v>
      </c>
      <c r="H905">
        <v>149</v>
      </c>
      <c r="I905">
        <v>333</v>
      </c>
      <c r="J905">
        <v>658</v>
      </c>
      <c r="K905">
        <v>308</v>
      </c>
      <c r="L905">
        <v>172</v>
      </c>
      <c r="M905">
        <v>126</v>
      </c>
      <c r="N905">
        <v>64.099999999999994</v>
      </c>
    </row>
    <row r="906" spans="1:14" x14ac:dyDescent="0.3">
      <c r="B906">
        <v>9</v>
      </c>
      <c r="C906">
        <v>39.200000000000003</v>
      </c>
      <c r="D906">
        <v>33.299999999999997</v>
      </c>
      <c r="E906">
        <v>31.6</v>
      </c>
      <c r="F906">
        <v>34.299999999999997</v>
      </c>
      <c r="G906">
        <v>54</v>
      </c>
      <c r="H906">
        <v>184</v>
      </c>
      <c r="I906">
        <v>339</v>
      </c>
      <c r="J906">
        <v>604</v>
      </c>
      <c r="K906">
        <v>290</v>
      </c>
      <c r="L906">
        <v>170</v>
      </c>
      <c r="M906">
        <v>124</v>
      </c>
      <c r="N906">
        <v>62.5</v>
      </c>
    </row>
    <row r="907" spans="1:14" x14ac:dyDescent="0.3">
      <c r="B907">
        <v>10</v>
      </c>
      <c r="C907">
        <v>38.200000000000003</v>
      </c>
      <c r="D907">
        <v>33.299999999999997</v>
      </c>
      <c r="E907">
        <v>31.6</v>
      </c>
      <c r="F907">
        <v>35.299999999999997</v>
      </c>
      <c r="G907">
        <v>54</v>
      </c>
      <c r="H907">
        <v>252</v>
      </c>
      <c r="I907">
        <v>378</v>
      </c>
      <c r="J907">
        <v>601</v>
      </c>
      <c r="K907">
        <v>260</v>
      </c>
      <c r="L907">
        <v>168</v>
      </c>
      <c r="M907">
        <v>121</v>
      </c>
      <c r="N907">
        <v>58.9</v>
      </c>
    </row>
    <row r="908" spans="1:14" x14ac:dyDescent="0.3">
      <c r="B908">
        <v>11</v>
      </c>
      <c r="C908">
        <v>38.200000000000003</v>
      </c>
      <c r="D908">
        <v>33.299999999999997</v>
      </c>
      <c r="E908">
        <v>33.299999999999997</v>
      </c>
      <c r="F908">
        <v>35.299999999999997</v>
      </c>
      <c r="G908">
        <v>51.8</v>
      </c>
      <c r="H908">
        <v>205</v>
      </c>
      <c r="I908">
        <v>386</v>
      </c>
      <c r="J908">
        <v>604</v>
      </c>
      <c r="K908">
        <v>260</v>
      </c>
      <c r="L908">
        <v>164</v>
      </c>
      <c r="M908">
        <v>119</v>
      </c>
      <c r="N908">
        <v>56.4</v>
      </c>
    </row>
    <row r="909" spans="1:14" x14ac:dyDescent="0.3">
      <c r="B909">
        <v>12</v>
      </c>
      <c r="C909">
        <v>38.200000000000003</v>
      </c>
      <c r="D909">
        <v>33.299999999999997</v>
      </c>
      <c r="E909">
        <v>33.299999999999997</v>
      </c>
      <c r="F909">
        <v>36.200000000000003</v>
      </c>
      <c r="G909">
        <v>40.1</v>
      </c>
      <c r="H909">
        <v>182</v>
      </c>
      <c r="I909">
        <v>330</v>
      </c>
      <c r="J909">
        <v>593</v>
      </c>
      <c r="K909">
        <v>259</v>
      </c>
      <c r="L909">
        <v>164</v>
      </c>
      <c r="M909">
        <v>118</v>
      </c>
      <c r="N909">
        <v>55.2</v>
      </c>
    </row>
    <row r="910" spans="1:14" x14ac:dyDescent="0.3">
      <c r="B910">
        <v>13</v>
      </c>
      <c r="C910">
        <v>38.200000000000003</v>
      </c>
      <c r="D910">
        <v>33.299999999999997</v>
      </c>
      <c r="E910">
        <v>33.299999999999997</v>
      </c>
      <c r="F910">
        <v>38.200000000000003</v>
      </c>
      <c r="G910">
        <v>41.1</v>
      </c>
      <c r="H910">
        <v>166</v>
      </c>
      <c r="I910">
        <v>416</v>
      </c>
      <c r="J910">
        <v>590</v>
      </c>
      <c r="K910">
        <v>250</v>
      </c>
      <c r="L910">
        <v>162</v>
      </c>
      <c r="M910">
        <v>117</v>
      </c>
      <c r="N910">
        <v>53.3</v>
      </c>
    </row>
    <row r="911" spans="1:14" x14ac:dyDescent="0.3">
      <c r="B911">
        <v>14</v>
      </c>
      <c r="C911">
        <v>38.200000000000003</v>
      </c>
      <c r="D911">
        <v>32.5</v>
      </c>
      <c r="E911">
        <v>33.299999999999997</v>
      </c>
      <c r="F911">
        <v>38.200000000000003</v>
      </c>
      <c r="G911">
        <v>42.1</v>
      </c>
      <c r="H911">
        <v>125</v>
      </c>
      <c r="I911">
        <v>372</v>
      </c>
      <c r="J911">
        <v>593</v>
      </c>
      <c r="K911">
        <v>228</v>
      </c>
      <c r="L911">
        <v>162</v>
      </c>
      <c r="M911">
        <v>114</v>
      </c>
      <c r="N911">
        <v>51.8</v>
      </c>
    </row>
    <row r="912" spans="1:14" x14ac:dyDescent="0.3">
      <c r="B912">
        <v>15</v>
      </c>
      <c r="C912">
        <v>37.200000000000003</v>
      </c>
      <c r="D912">
        <v>32.5</v>
      </c>
      <c r="E912">
        <v>32.5</v>
      </c>
      <c r="F912">
        <v>38.200000000000003</v>
      </c>
      <c r="G912">
        <v>44.2</v>
      </c>
      <c r="H912">
        <v>122</v>
      </c>
      <c r="I912">
        <v>487</v>
      </c>
      <c r="J912">
        <v>601</v>
      </c>
      <c r="K912">
        <v>223</v>
      </c>
      <c r="L912">
        <v>160</v>
      </c>
      <c r="M912">
        <v>112</v>
      </c>
      <c r="N912">
        <v>49.6</v>
      </c>
    </row>
    <row r="913" spans="2:14" x14ac:dyDescent="0.3">
      <c r="B913">
        <v>16</v>
      </c>
      <c r="C913">
        <v>37.200000000000003</v>
      </c>
      <c r="D913">
        <v>32.5</v>
      </c>
      <c r="E913">
        <v>32.5</v>
      </c>
      <c r="F913">
        <v>39.200000000000003</v>
      </c>
      <c r="G913">
        <v>45.3</v>
      </c>
      <c r="H913">
        <v>120</v>
      </c>
      <c r="I913">
        <v>662</v>
      </c>
      <c r="J913">
        <v>604</v>
      </c>
      <c r="K913">
        <v>219</v>
      </c>
      <c r="L913">
        <v>158</v>
      </c>
      <c r="M913">
        <v>110</v>
      </c>
      <c r="N913">
        <v>47.5</v>
      </c>
    </row>
    <row r="914" spans="2:14" x14ac:dyDescent="0.3">
      <c r="B914">
        <v>17</v>
      </c>
      <c r="C914">
        <v>37.200000000000003</v>
      </c>
      <c r="D914">
        <v>31.6</v>
      </c>
      <c r="E914">
        <v>32.5</v>
      </c>
      <c r="F914">
        <v>39.200000000000003</v>
      </c>
      <c r="G914">
        <v>46.4</v>
      </c>
      <c r="H914">
        <v>117</v>
      </c>
      <c r="I914">
        <v>586</v>
      </c>
      <c r="J914">
        <v>633</v>
      </c>
      <c r="K914">
        <v>216</v>
      </c>
      <c r="L914">
        <v>158</v>
      </c>
      <c r="M914">
        <v>107</v>
      </c>
      <c r="N914">
        <v>45.6</v>
      </c>
    </row>
    <row r="915" spans="2:14" x14ac:dyDescent="0.3">
      <c r="B915">
        <v>18</v>
      </c>
      <c r="C915">
        <v>37.200000000000003</v>
      </c>
      <c r="D915">
        <v>31.6</v>
      </c>
      <c r="E915">
        <v>32.5</v>
      </c>
      <c r="F915">
        <v>40.1</v>
      </c>
      <c r="G915">
        <v>47.5</v>
      </c>
      <c r="H915">
        <v>118</v>
      </c>
      <c r="I915">
        <v>533</v>
      </c>
      <c r="J915">
        <v>626</v>
      </c>
      <c r="K915">
        <v>211</v>
      </c>
      <c r="L915">
        <v>156</v>
      </c>
      <c r="M915">
        <v>104</v>
      </c>
      <c r="N915">
        <v>44.2</v>
      </c>
    </row>
    <row r="916" spans="2:14" x14ac:dyDescent="0.3">
      <c r="B916">
        <v>19</v>
      </c>
      <c r="C916">
        <v>36.200000000000003</v>
      </c>
      <c r="D916">
        <v>31.6</v>
      </c>
      <c r="E916">
        <v>32.5</v>
      </c>
      <c r="F916">
        <v>40.1</v>
      </c>
      <c r="G916">
        <v>48.5</v>
      </c>
      <c r="H916">
        <v>115</v>
      </c>
      <c r="I916">
        <v>533</v>
      </c>
      <c r="J916">
        <v>608</v>
      </c>
      <c r="K916">
        <v>215</v>
      </c>
      <c r="L916">
        <v>156</v>
      </c>
      <c r="M916">
        <v>102</v>
      </c>
      <c r="N916">
        <v>43.1</v>
      </c>
    </row>
    <row r="917" spans="2:14" x14ac:dyDescent="0.3">
      <c r="B917">
        <v>20</v>
      </c>
      <c r="C917">
        <v>36.200000000000003</v>
      </c>
      <c r="D917">
        <v>31.6</v>
      </c>
      <c r="E917">
        <v>32.5</v>
      </c>
      <c r="F917">
        <v>40.1</v>
      </c>
      <c r="G917">
        <v>42.1</v>
      </c>
      <c r="H917">
        <v>131</v>
      </c>
      <c r="I917">
        <v>539</v>
      </c>
      <c r="J917">
        <v>516</v>
      </c>
      <c r="K917">
        <v>210</v>
      </c>
      <c r="L917">
        <v>156</v>
      </c>
      <c r="M917">
        <v>98.7</v>
      </c>
      <c r="N917">
        <v>42.7</v>
      </c>
    </row>
    <row r="918" spans="2:14" x14ac:dyDescent="0.3">
      <c r="B918">
        <v>21</v>
      </c>
      <c r="C918">
        <v>36.200000000000003</v>
      </c>
      <c r="D918">
        <v>31.6</v>
      </c>
      <c r="E918">
        <v>31.6</v>
      </c>
      <c r="F918">
        <v>40.1</v>
      </c>
      <c r="G918">
        <v>42.1</v>
      </c>
      <c r="H918">
        <v>124</v>
      </c>
      <c r="I918">
        <v>542</v>
      </c>
      <c r="J918">
        <v>531</v>
      </c>
      <c r="K918">
        <v>204</v>
      </c>
      <c r="L918">
        <v>153</v>
      </c>
      <c r="M918">
        <v>97.1</v>
      </c>
      <c r="N918">
        <v>41.4</v>
      </c>
    </row>
    <row r="919" spans="2:14" x14ac:dyDescent="0.3">
      <c r="B919">
        <v>22</v>
      </c>
      <c r="C919">
        <v>36.200000000000003</v>
      </c>
      <c r="D919">
        <v>31.6</v>
      </c>
      <c r="E919">
        <v>31.6</v>
      </c>
      <c r="F919">
        <v>39.200000000000003</v>
      </c>
      <c r="G919">
        <v>42.1</v>
      </c>
      <c r="H919">
        <v>135</v>
      </c>
      <c r="I919">
        <v>736</v>
      </c>
      <c r="J919">
        <v>678</v>
      </c>
      <c r="K919">
        <v>203</v>
      </c>
      <c r="L919">
        <v>153</v>
      </c>
      <c r="M919">
        <v>94.5</v>
      </c>
      <c r="N919">
        <v>40.1</v>
      </c>
    </row>
    <row r="920" spans="2:14" x14ac:dyDescent="0.3">
      <c r="B920">
        <v>23</v>
      </c>
      <c r="C920">
        <v>35.299999999999997</v>
      </c>
      <c r="D920">
        <v>31.6</v>
      </c>
      <c r="E920">
        <v>31.6</v>
      </c>
      <c r="F920">
        <v>39.200000000000003</v>
      </c>
      <c r="G920">
        <v>42.1</v>
      </c>
      <c r="H920">
        <v>138</v>
      </c>
      <c r="I920">
        <v>736</v>
      </c>
      <c r="J920">
        <v>684</v>
      </c>
      <c r="K920">
        <v>201</v>
      </c>
      <c r="L920">
        <v>153</v>
      </c>
      <c r="M920">
        <v>91.1</v>
      </c>
      <c r="N920">
        <v>39.200000000000003</v>
      </c>
    </row>
    <row r="921" spans="2:14" x14ac:dyDescent="0.3">
      <c r="B921">
        <v>24</v>
      </c>
      <c r="C921">
        <v>35.299999999999997</v>
      </c>
      <c r="D921">
        <v>31.6</v>
      </c>
      <c r="E921">
        <v>31.6</v>
      </c>
      <c r="F921">
        <v>40.1</v>
      </c>
      <c r="G921">
        <v>42.1</v>
      </c>
      <c r="H921">
        <v>135</v>
      </c>
      <c r="I921">
        <v>717</v>
      </c>
      <c r="J921">
        <v>693</v>
      </c>
      <c r="K921">
        <v>199</v>
      </c>
      <c r="L921">
        <v>151</v>
      </c>
      <c r="M921">
        <v>88.2</v>
      </c>
      <c r="N921">
        <v>38.200000000000003</v>
      </c>
    </row>
    <row r="922" spans="2:14" x14ac:dyDescent="0.3">
      <c r="B922">
        <v>25</v>
      </c>
      <c r="C922">
        <v>35.299999999999997</v>
      </c>
      <c r="D922">
        <v>31.6</v>
      </c>
      <c r="E922">
        <v>31.6</v>
      </c>
      <c r="F922">
        <v>39.799999999999997</v>
      </c>
      <c r="G922">
        <v>48.5</v>
      </c>
      <c r="H922">
        <v>143</v>
      </c>
      <c r="I922">
        <v>533</v>
      </c>
      <c r="J922">
        <v>694</v>
      </c>
      <c r="K922">
        <v>197</v>
      </c>
      <c r="L922">
        <v>151</v>
      </c>
      <c r="M922">
        <v>86.7</v>
      </c>
      <c r="N922">
        <v>39.200000000000003</v>
      </c>
    </row>
    <row r="923" spans="2:14" x14ac:dyDescent="0.3">
      <c r="B923">
        <v>26</v>
      </c>
      <c r="C923">
        <v>35.299999999999997</v>
      </c>
      <c r="D923">
        <v>31.6</v>
      </c>
      <c r="E923">
        <v>31.6</v>
      </c>
      <c r="F923">
        <v>42.1</v>
      </c>
      <c r="G923">
        <v>113</v>
      </c>
      <c r="H923">
        <v>141</v>
      </c>
      <c r="I923">
        <v>756</v>
      </c>
      <c r="J923">
        <v>697</v>
      </c>
      <c r="K923">
        <v>194</v>
      </c>
      <c r="L923">
        <v>151</v>
      </c>
      <c r="M923">
        <v>85.3</v>
      </c>
      <c r="N923">
        <v>39.799999999999997</v>
      </c>
    </row>
    <row r="924" spans="2:14" x14ac:dyDescent="0.3">
      <c r="B924">
        <v>27</v>
      </c>
      <c r="C924">
        <v>35.299999999999997</v>
      </c>
      <c r="D924">
        <v>31.6</v>
      </c>
      <c r="E924">
        <v>31.6</v>
      </c>
      <c r="F924">
        <v>43.1</v>
      </c>
      <c r="G924">
        <v>140</v>
      </c>
      <c r="H924">
        <v>140</v>
      </c>
      <c r="I924">
        <v>740</v>
      </c>
      <c r="J924">
        <v>952</v>
      </c>
      <c r="K924">
        <v>192</v>
      </c>
      <c r="L924">
        <v>151</v>
      </c>
      <c r="M924">
        <v>83.8</v>
      </c>
      <c r="N924">
        <v>40.799999999999997</v>
      </c>
    </row>
    <row r="925" spans="2:14" x14ac:dyDescent="0.3">
      <c r="B925">
        <v>28</v>
      </c>
      <c r="C925">
        <v>35.299999999999997</v>
      </c>
      <c r="D925">
        <v>31.6</v>
      </c>
      <c r="E925">
        <v>31.6</v>
      </c>
      <c r="F925">
        <v>43.1</v>
      </c>
      <c r="G925">
        <v>120</v>
      </c>
      <c r="H925">
        <v>158</v>
      </c>
      <c r="I925">
        <v>729</v>
      </c>
      <c r="J925">
        <v>945</v>
      </c>
      <c r="K925">
        <v>190</v>
      </c>
      <c r="L925">
        <v>148</v>
      </c>
      <c r="M925">
        <v>81.900000000000006</v>
      </c>
      <c r="N925">
        <v>40.1</v>
      </c>
    </row>
    <row r="926" spans="2:14" x14ac:dyDescent="0.3">
      <c r="B926">
        <v>29</v>
      </c>
      <c r="C926">
        <v>34.299999999999997</v>
      </c>
      <c r="E926">
        <v>32.5</v>
      </c>
      <c r="F926">
        <v>44.2</v>
      </c>
      <c r="G926">
        <v>138</v>
      </c>
      <c r="H926">
        <v>160</v>
      </c>
      <c r="I926">
        <v>705</v>
      </c>
      <c r="J926">
        <v>913</v>
      </c>
      <c r="K926">
        <v>186</v>
      </c>
      <c r="L926">
        <v>147</v>
      </c>
      <c r="M926">
        <v>77.7</v>
      </c>
      <c r="N926">
        <v>39.200000000000003</v>
      </c>
    </row>
    <row r="927" spans="2:14" x14ac:dyDescent="0.3">
      <c r="B927">
        <v>30</v>
      </c>
      <c r="C927">
        <v>34.299999999999997</v>
      </c>
      <c r="E927">
        <v>32.5</v>
      </c>
      <c r="F927">
        <v>45.3</v>
      </c>
      <c r="G927">
        <v>145</v>
      </c>
      <c r="H927">
        <v>164</v>
      </c>
      <c r="I927">
        <v>672</v>
      </c>
      <c r="J927">
        <v>729</v>
      </c>
      <c r="K927">
        <v>182</v>
      </c>
      <c r="L927">
        <v>145</v>
      </c>
      <c r="M927">
        <v>77.7</v>
      </c>
      <c r="N927">
        <v>38.200000000000003</v>
      </c>
    </row>
    <row r="928" spans="2:14" x14ac:dyDescent="0.3">
      <c r="B928">
        <v>31</v>
      </c>
      <c r="C928">
        <v>34.299999999999997</v>
      </c>
      <c r="E928">
        <v>32.5</v>
      </c>
      <c r="G928">
        <v>128</v>
      </c>
      <c r="I928">
        <v>670</v>
      </c>
      <c r="J928">
        <v>716</v>
      </c>
      <c r="L928">
        <v>145</v>
      </c>
      <c r="N928">
        <v>37.200000000000003</v>
      </c>
    </row>
    <row r="930" spans="1:14" x14ac:dyDescent="0.3">
      <c r="A930">
        <v>2007</v>
      </c>
      <c r="B930">
        <v>1</v>
      </c>
      <c r="C930">
        <v>37.200000000000003</v>
      </c>
      <c r="D930">
        <v>37.200000000000003</v>
      </c>
      <c r="E930">
        <v>37.200000000000003</v>
      </c>
      <c r="F930">
        <v>37.200000000000003</v>
      </c>
      <c r="G930">
        <v>37.200000000000003</v>
      </c>
      <c r="H930">
        <v>37.200000000000003</v>
      </c>
      <c r="I930">
        <v>36.200000000000003</v>
      </c>
      <c r="J930">
        <v>36.200000000000003</v>
      </c>
      <c r="K930">
        <v>36.200000000000003</v>
      </c>
      <c r="L930">
        <v>36.200000000000003</v>
      </c>
      <c r="M930">
        <v>36.200000000000003</v>
      </c>
      <c r="N930">
        <v>33.299999999999997</v>
      </c>
    </row>
    <row r="931" spans="1:14" x14ac:dyDescent="0.3">
      <c r="B931">
        <v>2</v>
      </c>
      <c r="C931">
        <v>36.200000000000003</v>
      </c>
      <c r="D931">
        <v>36.200000000000003</v>
      </c>
      <c r="E931">
        <v>36.6</v>
      </c>
      <c r="F931">
        <v>37.200000000000003</v>
      </c>
      <c r="G931">
        <v>37.200000000000003</v>
      </c>
      <c r="H931">
        <v>37.200000000000003</v>
      </c>
      <c r="I931">
        <v>37.9</v>
      </c>
      <c r="J931">
        <v>39.200000000000003</v>
      </c>
      <c r="K931">
        <v>39.200000000000003</v>
      </c>
      <c r="L931">
        <v>39.200000000000003</v>
      </c>
      <c r="M931">
        <v>39.200000000000003</v>
      </c>
      <c r="N931">
        <v>40.1</v>
      </c>
    </row>
    <row r="932" spans="1:14" x14ac:dyDescent="0.3">
      <c r="B932">
        <v>3</v>
      </c>
      <c r="C932">
        <v>45.3</v>
      </c>
      <c r="D932">
        <v>45.3</v>
      </c>
      <c r="E932">
        <v>45.3</v>
      </c>
      <c r="F932">
        <v>45.3</v>
      </c>
      <c r="G932">
        <v>44.2</v>
      </c>
      <c r="H932">
        <v>44.2</v>
      </c>
      <c r="I932">
        <v>44.2</v>
      </c>
      <c r="J932">
        <v>43.1</v>
      </c>
      <c r="K932">
        <v>43.1</v>
      </c>
      <c r="L932">
        <v>45.3</v>
      </c>
      <c r="M932">
        <v>50.7</v>
      </c>
      <c r="N932">
        <v>50.7</v>
      </c>
    </row>
    <row r="933" spans="1:14" x14ac:dyDescent="0.3">
      <c r="B933">
        <v>4</v>
      </c>
      <c r="C933">
        <v>55.2</v>
      </c>
      <c r="D933">
        <v>60.1</v>
      </c>
      <c r="E933">
        <v>59.7</v>
      </c>
      <c r="F933">
        <v>58.9</v>
      </c>
      <c r="G933">
        <v>58.9</v>
      </c>
      <c r="H933">
        <v>63.3</v>
      </c>
      <c r="I933">
        <v>63.3</v>
      </c>
      <c r="J933">
        <v>61.3</v>
      </c>
      <c r="K933">
        <v>60.1</v>
      </c>
      <c r="L933">
        <v>58.9</v>
      </c>
      <c r="M933">
        <v>26.5</v>
      </c>
      <c r="N933">
        <v>25.6</v>
      </c>
    </row>
    <row r="934" spans="1:14" x14ac:dyDescent="0.3">
      <c r="B934">
        <v>5</v>
      </c>
      <c r="C934">
        <v>43.1</v>
      </c>
      <c r="D934">
        <v>50.2</v>
      </c>
      <c r="E934">
        <v>51.8</v>
      </c>
      <c r="F934">
        <v>55.2</v>
      </c>
      <c r="G934">
        <v>59.7</v>
      </c>
      <c r="H934">
        <v>60.1</v>
      </c>
      <c r="I934">
        <v>61.3</v>
      </c>
      <c r="J934">
        <v>61.3</v>
      </c>
      <c r="K934">
        <v>58.9</v>
      </c>
      <c r="L934">
        <v>60.1</v>
      </c>
      <c r="M934">
        <v>53.7</v>
      </c>
      <c r="N934">
        <v>63.7</v>
      </c>
    </row>
    <row r="935" spans="1:14" x14ac:dyDescent="0.3">
      <c r="B935">
        <v>6</v>
      </c>
      <c r="C935">
        <v>64.900000000000006</v>
      </c>
      <c r="D935">
        <v>64.900000000000006</v>
      </c>
      <c r="E935">
        <v>60.5</v>
      </c>
      <c r="F935">
        <v>64.900000000000006</v>
      </c>
      <c r="G935">
        <v>117</v>
      </c>
      <c r="H935">
        <v>131</v>
      </c>
      <c r="I935">
        <v>134</v>
      </c>
      <c r="J935">
        <v>150</v>
      </c>
      <c r="K935">
        <v>156</v>
      </c>
      <c r="L935">
        <v>169</v>
      </c>
      <c r="M935">
        <v>172</v>
      </c>
      <c r="N935">
        <v>154</v>
      </c>
    </row>
    <row r="936" spans="1:14" x14ac:dyDescent="0.3">
      <c r="B936">
        <v>7</v>
      </c>
      <c r="C936">
        <v>262</v>
      </c>
      <c r="D936">
        <v>347</v>
      </c>
      <c r="E936">
        <v>451</v>
      </c>
      <c r="F936">
        <v>359</v>
      </c>
      <c r="G936">
        <v>350</v>
      </c>
      <c r="H936">
        <v>386</v>
      </c>
      <c r="I936">
        <v>381</v>
      </c>
      <c r="J936">
        <v>384</v>
      </c>
      <c r="K936">
        <v>352</v>
      </c>
      <c r="L936">
        <v>336</v>
      </c>
      <c r="M936">
        <v>336</v>
      </c>
      <c r="N936">
        <v>290</v>
      </c>
    </row>
    <row r="937" spans="1:14" x14ac:dyDescent="0.3">
      <c r="B937">
        <v>8</v>
      </c>
      <c r="C937">
        <v>725</v>
      </c>
      <c r="D937">
        <v>678</v>
      </c>
      <c r="E937">
        <v>696</v>
      </c>
      <c r="F937">
        <v>688</v>
      </c>
      <c r="G937">
        <v>678</v>
      </c>
      <c r="H937">
        <v>728</v>
      </c>
      <c r="I937">
        <v>421</v>
      </c>
      <c r="J937">
        <v>432</v>
      </c>
      <c r="K937">
        <v>436</v>
      </c>
      <c r="L937">
        <v>393</v>
      </c>
      <c r="M937">
        <v>399</v>
      </c>
      <c r="N937">
        <v>1090</v>
      </c>
    </row>
    <row r="938" spans="1:14" x14ac:dyDescent="0.3">
      <c r="B938">
        <v>9</v>
      </c>
      <c r="C938">
        <v>262</v>
      </c>
      <c r="D938">
        <v>254</v>
      </c>
      <c r="E938">
        <v>245</v>
      </c>
      <c r="F938">
        <v>233</v>
      </c>
      <c r="G938">
        <v>238</v>
      </c>
      <c r="H938">
        <v>404</v>
      </c>
      <c r="I938">
        <v>337</v>
      </c>
      <c r="J938">
        <v>323</v>
      </c>
      <c r="K938">
        <v>331</v>
      </c>
      <c r="L938">
        <v>323</v>
      </c>
      <c r="M938">
        <v>300</v>
      </c>
      <c r="N938">
        <v>258</v>
      </c>
    </row>
    <row r="939" spans="1:14" x14ac:dyDescent="0.3">
      <c r="B939">
        <v>10</v>
      </c>
      <c r="C939">
        <v>259</v>
      </c>
      <c r="D939">
        <v>239</v>
      </c>
      <c r="E939">
        <v>222</v>
      </c>
      <c r="F939">
        <v>207</v>
      </c>
      <c r="G939">
        <v>205</v>
      </c>
      <c r="H939">
        <v>202</v>
      </c>
      <c r="I939">
        <v>199</v>
      </c>
      <c r="J939">
        <v>197</v>
      </c>
      <c r="K939">
        <v>194</v>
      </c>
      <c r="L939">
        <v>192</v>
      </c>
      <c r="M939">
        <v>190</v>
      </c>
      <c r="N939">
        <v>168</v>
      </c>
    </row>
    <row r="940" spans="1:14" x14ac:dyDescent="0.3">
      <c r="B940">
        <v>11</v>
      </c>
      <c r="C940">
        <v>145</v>
      </c>
      <c r="D940">
        <v>124</v>
      </c>
      <c r="E940">
        <v>121</v>
      </c>
      <c r="F940">
        <v>118</v>
      </c>
      <c r="G940">
        <v>117</v>
      </c>
      <c r="H940">
        <v>115</v>
      </c>
      <c r="I940">
        <v>113</v>
      </c>
      <c r="J940">
        <v>111</v>
      </c>
      <c r="K940">
        <v>110</v>
      </c>
      <c r="L940">
        <v>108</v>
      </c>
      <c r="M940">
        <v>107</v>
      </c>
      <c r="N940">
        <v>105</v>
      </c>
    </row>
    <row r="941" spans="1:14" x14ac:dyDescent="0.3">
      <c r="B941">
        <v>12</v>
      </c>
      <c r="C941">
        <v>76.8</v>
      </c>
      <c r="D941">
        <v>75.5</v>
      </c>
      <c r="E941">
        <v>74.2</v>
      </c>
      <c r="F941">
        <v>72.8</v>
      </c>
      <c r="G941">
        <v>71.5</v>
      </c>
      <c r="H941">
        <v>70.2</v>
      </c>
      <c r="I941">
        <v>68.8</v>
      </c>
      <c r="J941">
        <v>67.5</v>
      </c>
      <c r="K941">
        <v>66.2</v>
      </c>
      <c r="L941">
        <v>64.900000000000006</v>
      </c>
      <c r="M941">
        <v>63.7</v>
      </c>
      <c r="N941">
        <v>62.5</v>
      </c>
    </row>
    <row r="942" spans="1:14" x14ac:dyDescent="0.3">
      <c r="B942">
        <v>13</v>
      </c>
      <c r="C942">
        <v>33.299999999999997</v>
      </c>
      <c r="D942">
        <v>40.1</v>
      </c>
      <c r="E942">
        <v>47.4</v>
      </c>
      <c r="F942">
        <v>25.6</v>
      </c>
      <c r="G942">
        <v>63.7</v>
      </c>
      <c r="H942">
        <v>147</v>
      </c>
      <c r="I942">
        <v>418</v>
      </c>
      <c r="J942">
        <v>1070</v>
      </c>
      <c r="K942">
        <v>234</v>
      </c>
      <c r="L942">
        <v>166</v>
      </c>
      <c r="M942">
        <v>103</v>
      </c>
      <c r="N942">
        <v>61.3</v>
      </c>
    </row>
    <row r="943" spans="1:14" x14ac:dyDescent="0.3">
      <c r="B943">
        <v>14</v>
      </c>
      <c r="C943">
        <v>34</v>
      </c>
      <c r="D943">
        <v>42.4</v>
      </c>
      <c r="E943">
        <v>48.5</v>
      </c>
      <c r="F943">
        <v>24.8</v>
      </c>
      <c r="G943">
        <v>62.5</v>
      </c>
      <c r="H943">
        <v>174</v>
      </c>
      <c r="I943">
        <v>437</v>
      </c>
      <c r="J943">
        <v>593</v>
      </c>
      <c r="K943">
        <v>223</v>
      </c>
      <c r="L943">
        <v>164</v>
      </c>
      <c r="M943">
        <v>102</v>
      </c>
      <c r="N943">
        <v>60.1</v>
      </c>
    </row>
    <row r="944" spans="1:14" x14ac:dyDescent="0.3">
      <c r="B944">
        <v>15</v>
      </c>
      <c r="C944">
        <v>35.299999999999997</v>
      </c>
      <c r="D944">
        <v>43.1</v>
      </c>
      <c r="E944">
        <v>48.5</v>
      </c>
      <c r="F944">
        <v>24.8</v>
      </c>
      <c r="G944">
        <v>58.9</v>
      </c>
      <c r="H944">
        <v>277</v>
      </c>
      <c r="I944">
        <v>424</v>
      </c>
      <c r="J944">
        <v>787</v>
      </c>
      <c r="K944">
        <v>216</v>
      </c>
      <c r="L944">
        <v>162</v>
      </c>
      <c r="M944">
        <v>100</v>
      </c>
      <c r="N944">
        <v>58.9</v>
      </c>
    </row>
    <row r="945" spans="2:14" x14ac:dyDescent="0.3">
      <c r="B945">
        <v>16</v>
      </c>
      <c r="C945">
        <v>35.299999999999997</v>
      </c>
      <c r="D945">
        <v>43.1</v>
      </c>
      <c r="E945">
        <v>54</v>
      </c>
      <c r="F945">
        <v>29</v>
      </c>
      <c r="G945">
        <v>56.4</v>
      </c>
      <c r="H945">
        <v>273</v>
      </c>
      <c r="I945">
        <v>428</v>
      </c>
      <c r="J945">
        <v>784</v>
      </c>
      <c r="K945">
        <v>214</v>
      </c>
      <c r="L945">
        <v>160</v>
      </c>
      <c r="M945">
        <v>98.7</v>
      </c>
      <c r="N945">
        <v>57.7</v>
      </c>
    </row>
    <row r="946" spans="2:14" x14ac:dyDescent="0.3">
      <c r="B946">
        <v>17</v>
      </c>
      <c r="C946">
        <v>35.299999999999997</v>
      </c>
      <c r="D946">
        <v>43.1</v>
      </c>
      <c r="E946">
        <v>52.9</v>
      </c>
      <c r="F946">
        <v>29.9</v>
      </c>
      <c r="G946">
        <v>58.5</v>
      </c>
      <c r="H946">
        <v>148</v>
      </c>
      <c r="I946">
        <v>421</v>
      </c>
      <c r="J946">
        <v>689</v>
      </c>
      <c r="K946">
        <v>206</v>
      </c>
      <c r="L946">
        <v>158</v>
      </c>
      <c r="M946">
        <v>97.1</v>
      </c>
      <c r="N946">
        <v>56.4</v>
      </c>
    </row>
    <row r="947" spans="2:14" x14ac:dyDescent="0.3">
      <c r="B947">
        <v>18</v>
      </c>
      <c r="C947">
        <v>35.299999999999997</v>
      </c>
      <c r="D947">
        <v>41.1</v>
      </c>
      <c r="E947">
        <v>51.8</v>
      </c>
      <c r="F947">
        <v>29.9</v>
      </c>
      <c r="G947">
        <v>56.4</v>
      </c>
      <c r="H947">
        <v>145</v>
      </c>
      <c r="I947">
        <v>412</v>
      </c>
      <c r="J947">
        <v>640</v>
      </c>
      <c r="K947">
        <v>200</v>
      </c>
      <c r="L947">
        <v>156</v>
      </c>
      <c r="M947">
        <v>95.6</v>
      </c>
      <c r="N947">
        <v>55.2</v>
      </c>
    </row>
    <row r="948" spans="2:14" x14ac:dyDescent="0.3">
      <c r="B948">
        <v>19</v>
      </c>
      <c r="C948">
        <v>35.299999999999997</v>
      </c>
      <c r="D948">
        <v>41.1</v>
      </c>
      <c r="E948">
        <v>45.3</v>
      </c>
      <c r="F948">
        <v>30.8</v>
      </c>
      <c r="G948">
        <v>134</v>
      </c>
      <c r="H948">
        <v>138</v>
      </c>
      <c r="I948">
        <v>349</v>
      </c>
      <c r="J948">
        <v>630</v>
      </c>
      <c r="K948">
        <v>174</v>
      </c>
      <c r="L948">
        <v>154</v>
      </c>
      <c r="M948">
        <v>94</v>
      </c>
      <c r="N948">
        <v>54</v>
      </c>
    </row>
    <row r="949" spans="2:14" x14ac:dyDescent="0.3">
      <c r="B949">
        <v>20</v>
      </c>
      <c r="C949">
        <v>36.200000000000003</v>
      </c>
      <c r="D949">
        <v>40.1</v>
      </c>
      <c r="E949">
        <v>60.1</v>
      </c>
      <c r="F949">
        <v>30.8</v>
      </c>
      <c r="G949">
        <v>139</v>
      </c>
      <c r="H949">
        <v>138</v>
      </c>
      <c r="I949">
        <v>348</v>
      </c>
      <c r="J949">
        <v>602</v>
      </c>
      <c r="K949">
        <v>166</v>
      </c>
      <c r="L949">
        <v>153</v>
      </c>
      <c r="M949">
        <v>92.5</v>
      </c>
      <c r="N949">
        <v>52.9</v>
      </c>
    </row>
    <row r="950" spans="2:14" x14ac:dyDescent="0.3">
      <c r="B950">
        <v>21</v>
      </c>
      <c r="C950">
        <v>36.200000000000003</v>
      </c>
      <c r="D950">
        <v>40.1</v>
      </c>
      <c r="E950">
        <v>58.9</v>
      </c>
      <c r="F950">
        <v>31.6</v>
      </c>
      <c r="G950">
        <v>82.5</v>
      </c>
      <c r="H950">
        <v>119</v>
      </c>
      <c r="I950">
        <v>337</v>
      </c>
      <c r="J950">
        <v>556</v>
      </c>
      <c r="K950">
        <v>161</v>
      </c>
      <c r="L950">
        <v>151</v>
      </c>
      <c r="M950">
        <v>91.1</v>
      </c>
      <c r="N950">
        <v>51.8</v>
      </c>
    </row>
    <row r="951" spans="2:14" x14ac:dyDescent="0.3">
      <c r="B951">
        <v>22</v>
      </c>
      <c r="C951">
        <v>37.200000000000003</v>
      </c>
      <c r="D951">
        <v>40.1</v>
      </c>
      <c r="E951">
        <v>45.3</v>
      </c>
      <c r="F951">
        <v>32.5</v>
      </c>
      <c r="G951">
        <v>131</v>
      </c>
      <c r="H951">
        <v>160</v>
      </c>
      <c r="I951">
        <v>309</v>
      </c>
      <c r="J951">
        <v>347</v>
      </c>
      <c r="K951">
        <v>158</v>
      </c>
      <c r="L951">
        <v>149</v>
      </c>
      <c r="M951">
        <v>89.6</v>
      </c>
      <c r="N951">
        <v>50.7</v>
      </c>
    </row>
    <row r="952" spans="2:14" x14ac:dyDescent="0.3">
      <c r="B952">
        <v>23</v>
      </c>
      <c r="C952">
        <v>37.200000000000003</v>
      </c>
      <c r="D952">
        <v>39.200000000000003</v>
      </c>
      <c r="E952">
        <v>44.2</v>
      </c>
      <c r="F952">
        <v>33.299999999999997</v>
      </c>
      <c r="G952">
        <v>128</v>
      </c>
      <c r="H952">
        <v>141</v>
      </c>
      <c r="I952">
        <v>530</v>
      </c>
      <c r="J952">
        <v>275</v>
      </c>
      <c r="K952">
        <v>161</v>
      </c>
      <c r="L952">
        <v>147</v>
      </c>
      <c r="M952">
        <v>88.2</v>
      </c>
      <c r="N952">
        <v>49.6</v>
      </c>
    </row>
    <row r="953" spans="2:14" x14ac:dyDescent="0.3">
      <c r="B953">
        <v>24</v>
      </c>
      <c r="C953">
        <v>37.200000000000003</v>
      </c>
      <c r="D953">
        <v>39.200000000000003</v>
      </c>
      <c r="E953">
        <v>43.1</v>
      </c>
      <c r="F953">
        <v>34.299999999999997</v>
      </c>
      <c r="G953">
        <v>114</v>
      </c>
      <c r="H953">
        <v>156</v>
      </c>
      <c r="I953">
        <v>685</v>
      </c>
      <c r="J953">
        <v>260</v>
      </c>
      <c r="K953">
        <v>158</v>
      </c>
      <c r="L953">
        <v>145</v>
      </c>
      <c r="M953">
        <v>86.7</v>
      </c>
      <c r="N953">
        <v>48.5</v>
      </c>
    </row>
    <row r="954" spans="2:14" x14ac:dyDescent="0.3">
      <c r="B954">
        <v>25</v>
      </c>
      <c r="C954">
        <v>37.200000000000003</v>
      </c>
      <c r="D954">
        <v>39.200000000000003</v>
      </c>
      <c r="E954">
        <v>42.1</v>
      </c>
      <c r="F954">
        <v>28.5</v>
      </c>
      <c r="G954">
        <v>125</v>
      </c>
      <c r="H954">
        <v>166</v>
      </c>
      <c r="I954">
        <v>717</v>
      </c>
      <c r="J954">
        <v>375</v>
      </c>
      <c r="K954">
        <v>154</v>
      </c>
      <c r="L954">
        <v>143</v>
      </c>
      <c r="M954">
        <v>85.3</v>
      </c>
      <c r="N954">
        <v>47.5</v>
      </c>
    </row>
    <row r="955" spans="2:14" x14ac:dyDescent="0.3">
      <c r="B955">
        <v>26</v>
      </c>
      <c r="C955">
        <v>36.200000000000003</v>
      </c>
      <c r="D955">
        <v>39.200000000000003</v>
      </c>
      <c r="E955">
        <v>42.1</v>
      </c>
      <c r="F955">
        <v>26.5</v>
      </c>
      <c r="G955">
        <v>108</v>
      </c>
      <c r="H955">
        <v>168</v>
      </c>
      <c r="I955">
        <v>944</v>
      </c>
      <c r="J955">
        <v>377</v>
      </c>
      <c r="K955">
        <v>154</v>
      </c>
      <c r="L955">
        <v>141</v>
      </c>
      <c r="M955">
        <v>83.8</v>
      </c>
      <c r="N955">
        <v>46.4</v>
      </c>
    </row>
    <row r="956" spans="2:14" x14ac:dyDescent="0.3">
      <c r="B956">
        <v>27</v>
      </c>
      <c r="C956">
        <v>36.200000000000003</v>
      </c>
      <c r="D956">
        <v>40.1</v>
      </c>
      <c r="E956">
        <v>42.1</v>
      </c>
      <c r="F956">
        <v>25.6</v>
      </c>
      <c r="G956">
        <v>100</v>
      </c>
      <c r="H956">
        <v>171</v>
      </c>
      <c r="I956">
        <v>835</v>
      </c>
      <c r="J956">
        <v>601</v>
      </c>
      <c r="K956">
        <v>321</v>
      </c>
      <c r="L956">
        <v>140</v>
      </c>
      <c r="M956">
        <v>82.4</v>
      </c>
      <c r="N956">
        <v>45.3</v>
      </c>
    </row>
    <row r="957" spans="2:14" x14ac:dyDescent="0.3">
      <c r="B957">
        <v>28</v>
      </c>
      <c r="C957">
        <v>36.200000000000003</v>
      </c>
      <c r="D957">
        <v>41.1</v>
      </c>
      <c r="E957">
        <v>41.1</v>
      </c>
      <c r="F957">
        <v>28.2</v>
      </c>
      <c r="G957">
        <v>98.7</v>
      </c>
      <c r="H957">
        <v>173</v>
      </c>
      <c r="I957">
        <v>592</v>
      </c>
      <c r="J957">
        <v>678</v>
      </c>
      <c r="K957">
        <v>426</v>
      </c>
      <c r="L957">
        <v>138</v>
      </c>
      <c r="M957">
        <v>80.900000000000006</v>
      </c>
      <c r="N957">
        <v>44.2</v>
      </c>
    </row>
    <row r="958" spans="2:14" x14ac:dyDescent="0.3">
      <c r="B958">
        <v>29</v>
      </c>
      <c r="C958">
        <v>36.200000000000003</v>
      </c>
      <c r="E958">
        <v>41.1</v>
      </c>
      <c r="F958">
        <v>34.299999999999997</v>
      </c>
      <c r="G958">
        <v>79.5</v>
      </c>
      <c r="H958">
        <v>189</v>
      </c>
      <c r="I958">
        <v>597</v>
      </c>
      <c r="J958">
        <v>682</v>
      </c>
      <c r="K958">
        <v>332</v>
      </c>
      <c r="L958">
        <v>136</v>
      </c>
      <c r="M958">
        <v>79.5</v>
      </c>
      <c r="N958">
        <v>43.1</v>
      </c>
    </row>
    <row r="959" spans="2:14" x14ac:dyDescent="0.3">
      <c r="B959">
        <v>30</v>
      </c>
      <c r="C959">
        <v>36.200000000000003</v>
      </c>
      <c r="E959">
        <v>54</v>
      </c>
      <c r="F959">
        <v>43.1</v>
      </c>
      <c r="G959">
        <v>72.8</v>
      </c>
      <c r="H959">
        <v>236</v>
      </c>
      <c r="I959">
        <v>604</v>
      </c>
      <c r="J959">
        <v>671</v>
      </c>
      <c r="K959">
        <v>284</v>
      </c>
      <c r="L959">
        <v>134</v>
      </c>
      <c r="M959">
        <v>78.2</v>
      </c>
      <c r="N959">
        <v>42.1</v>
      </c>
    </row>
    <row r="960" spans="2:14" x14ac:dyDescent="0.3">
      <c r="B960">
        <v>31</v>
      </c>
      <c r="C960">
        <v>36.200000000000003</v>
      </c>
      <c r="E960">
        <v>54</v>
      </c>
      <c r="G960">
        <v>68.8</v>
      </c>
      <c r="I960">
        <v>602</v>
      </c>
      <c r="J960">
        <v>596</v>
      </c>
      <c r="L960">
        <v>132</v>
      </c>
      <c r="N960">
        <v>41.1</v>
      </c>
    </row>
    <row r="962" spans="1:14" x14ac:dyDescent="0.3">
      <c r="A962">
        <v>2008</v>
      </c>
      <c r="B962">
        <v>1</v>
      </c>
      <c r="C962">
        <v>41.1</v>
      </c>
      <c r="D962">
        <v>40.1</v>
      </c>
      <c r="E962">
        <v>39.200000000000003</v>
      </c>
      <c r="F962">
        <v>39.200000000000003</v>
      </c>
      <c r="G962">
        <v>38.200000000000003</v>
      </c>
      <c r="H962">
        <v>38.200000000000003</v>
      </c>
      <c r="I962">
        <v>37.200000000000003</v>
      </c>
      <c r="J962">
        <v>37.200000000000003</v>
      </c>
      <c r="K962">
        <v>36.200000000000003</v>
      </c>
      <c r="L962">
        <v>36.200000000000003</v>
      </c>
      <c r="M962">
        <v>36.200000000000003</v>
      </c>
      <c r="N962">
        <v>36.200000000000003</v>
      </c>
    </row>
    <row r="963" spans="1:14" x14ac:dyDescent="0.3">
      <c r="B963">
        <v>2</v>
      </c>
      <c r="C963">
        <v>32.5</v>
      </c>
      <c r="D963">
        <v>32.5</v>
      </c>
      <c r="E963">
        <v>32.5</v>
      </c>
      <c r="F963">
        <v>32.5</v>
      </c>
      <c r="G963">
        <v>32.5</v>
      </c>
      <c r="H963">
        <v>32.5</v>
      </c>
      <c r="I963">
        <v>32.5</v>
      </c>
      <c r="J963">
        <v>32.5</v>
      </c>
      <c r="K963">
        <v>32.5</v>
      </c>
      <c r="L963">
        <v>32.5</v>
      </c>
      <c r="M963">
        <v>31.6</v>
      </c>
      <c r="N963">
        <v>31.6</v>
      </c>
    </row>
    <row r="964" spans="1:14" x14ac:dyDescent="0.3">
      <c r="B964">
        <v>3</v>
      </c>
      <c r="C964">
        <v>30.8</v>
      </c>
      <c r="D964">
        <v>30.8</v>
      </c>
      <c r="E964">
        <v>30.8</v>
      </c>
      <c r="F964">
        <v>30.8</v>
      </c>
      <c r="G964">
        <v>30.8</v>
      </c>
      <c r="H964">
        <v>30.8</v>
      </c>
      <c r="I964">
        <v>30.8</v>
      </c>
      <c r="J964">
        <v>30.8</v>
      </c>
      <c r="K964">
        <v>30.8</v>
      </c>
      <c r="L964">
        <v>30.8</v>
      </c>
      <c r="M964">
        <v>30.8</v>
      </c>
      <c r="N964">
        <v>31.6</v>
      </c>
    </row>
    <row r="965" spans="1:14" x14ac:dyDescent="0.3">
      <c r="B965">
        <v>4</v>
      </c>
      <c r="C965">
        <v>34.299999999999997</v>
      </c>
      <c r="D965">
        <v>35.299999999999997</v>
      </c>
      <c r="E965">
        <v>36.200000000000003</v>
      </c>
      <c r="F965">
        <v>37.200000000000003</v>
      </c>
      <c r="G965">
        <v>39.200000000000003</v>
      </c>
      <c r="H965">
        <v>39.200000000000003</v>
      </c>
      <c r="I965">
        <v>39.200000000000003</v>
      </c>
      <c r="J965">
        <v>39.200000000000003</v>
      </c>
      <c r="K965">
        <v>39.799999999999997</v>
      </c>
      <c r="L965">
        <v>40.1</v>
      </c>
      <c r="M965">
        <v>40.1</v>
      </c>
      <c r="N965">
        <v>41.1</v>
      </c>
    </row>
    <row r="966" spans="1:14" x14ac:dyDescent="0.3">
      <c r="B966">
        <v>5</v>
      </c>
      <c r="C966">
        <v>36.200000000000003</v>
      </c>
      <c r="D966">
        <v>37.200000000000003</v>
      </c>
      <c r="E966">
        <v>39.200000000000003</v>
      </c>
      <c r="F966">
        <v>40.1</v>
      </c>
      <c r="G966">
        <v>41.1</v>
      </c>
      <c r="H966">
        <v>41.1</v>
      </c>
      <c r="I966">
        <v>41.1</v>
      </c>
      <c r="J966">
        <v>41.1</v>
      </c>
      <c r="K966">
        <v>40.1</v>
      </c>
      <c r="L966">
        <v>40.1</v>
      </c>
      <c r="M966">
        <v>40.1</v>
      </c>
      <c r="N966">
        <v>42.1</v>
      </c>
    </row>
    <row r="967" spans="1:14" x14ac:dyDescent="0.3">
      <c r="B967">
        <v>6</v>
      </c>
      <c r="C967">
        <v>50.7</v>
      </c>
      <c r="D967">
        <v>51.8</v>
      </c>
      <c r="E967">
        <v>49.6</v>
      </c>
      <c r="F967">
        <v>49.6</v>
      </c>
      <c r="G967">
        <v>48.5</v>
      </c>
      <c r="H967">
        <v>51.8</v>
      </c>
      <c r="I967">
        <v>54</v>
      </c>
      <c r="J967">
        <v>54</v>
      </c>
      <c r="K967">
        <v>58.9</v>
      </c>
      <c r="L967">
        <v>228</v>
      </c>
      <c r="M967">
        <v>230</v>
      </c>
      <c r="N967">
        <v>325</v>
      </c>
    </row>
    <row r="968" spans="1:14" x14ac:dyDescent="0.3">
      <c r="B968">
        <v>7</v>
      </c>
      <c r="C968">
        <v>427</v>
      </c>
      <c r="D968">
        <v>370</v>
      </c>
      <c r="E968">
        <v>525</v>
      </c>
      <c r="F968">
        <v>525</v>
      </c>
      <c r="G968">
        <v>527</v>
      </c>
      <c r="H968">
        <v>561</v>
      </c>
      <c r="I968">
        <v>564</v>
      </c>
      <c r="J968">
        <v>568</v>
      </c>
      <c r="K968">
        <v>561</v>
      </c>
      <c r="L968">
        <v>561</v>
      </c>
      <c r="M968">
        <v>675</v>
      </c>
      <c r="N968">
        <v>676</v>
      </c>
    </row>
    <row r="969" spans="1:14" x14ac:dyDescent="0.3">
      <c r="B969">
        <v>8</v>
      </c>
      <c r="C969">
        <v>1190</v>
      </c>
      <c r="D969">
        <v>1130</v>
      </c>
      <c r="E969">
        <v>1110</v>
      </c>
      <c r="F969">
        <v>1090</v>
      </c>
      <c r="G969">
        <v>671</v>
      </c>
      <c r="H969">
        <v>658</v>
      </c>
      <c r="I969">
        <v>646</v>
      </c>
      <c r="J969">
        <v>713</v>
      </c>
      <c r="K969">
        <v>770</v>
      </c>
      <c r="L969">
        <v>770</v>
      </c>
      <c r="M969">
        <v>770</v>
      </c>
      <c r="N969">
        <v>756</v>
      </c>
    </row>
    <row r="970" spans="1:14" x14ac:dyDescent="0.3">
      <c r="B970">
        <v>9</v>
      </c>
      <c r="C970">
        <v>316</v>
      </c>
      <c r="D970">
        <v>313</v>
      </c>
      <c r="E970">
        <v>310</v>
      </c>
      <c r="F970">
        <v>308</v>
      </c>
      <c r="G970">
        <v>305</v>
      </c>
      <c r="H970">
        <v>302</v>
      </c>
      <c r="I970">
        <v>300</v>
      </c>
      <c r="J970">
        <v>297</v>
      </c>
      <c r="K970">
        <v>294</v>
      </c>
      <c r="L970">
        <v>290</v>
      </c>
      <c r="M970">
        <v>287</v>
      </c>
      <c r="N970">
        <v>284</v>
      </c>
    </row>
    <row r="971" spans="1:14" x14ac:dyDescent="0.3">
      <c r="B971">
        <v>10</v>
      </c>
      <c r="C971">
        <v>316</v>
      </c>
      <c r="D971">
        <v>310</v>
      </c>
      <c r="E971">
        <v>302</v>
      </c>
      <c r="F971">
        <v>294</v>
      </c>
      <c r="G971">
        <v>287</v>
      </c>
      <c r="H971">
        <v>280</v>
      </c>
      <c r="I971">
        <v>282</v>
      </c>
      <c r="J971">
        <v>264</v>
      </c>
      <c r="K971">
        <v>250</v>
      </c>
      <c r="L971">
        <v>262</v>
      </c>
      <c r="M971">
        <v>254</v>
      </c>
      <c r="N971">
        <v>243</v>
      </c>
    </row>
    <row r="972" spans="1:14" x14ac:dyDescent="0.3">
      <c r="B972">
        <v>11</v>
      </c>
      <c r="C972">
        <v>180</v>
      </c>
      <c r="D972">
        <v>178</v>
      </c>
      <c r="E972">
        <v>176</v>
      </c>
      <c r="F972">
        <v>174</v>
      </c>
      <c r="G972">
        <v>172</v>
      </c>
      <c r="H972">
        <v>172</v>
      </c>
      <c r="I972">
        <v>172</v>
      </c>
      <c r="J972">
        <v>170</v>
      </c>
      <c r="K972">
        <v>170</v>
      </c>
      <c r="L972">
        <v>169</v>
      </c>
      <c r="M972">
        <v>168</v>
      </c>
      <c r="N972">
        <v>166</v>
      </c>
    </row>
    <row r="973" spans="1:14" x14ac:dyDescent="0.3">
      <c r="B973">
        <v>12</v>
      </c>
      <c r="C973">
        <v>118</v>
      </c>
      <c r="D973">
        <v>113</v>
      </c>
      <c r="E973">
        <v>113</v>
      </c>
      <c r="F973">
        <v>110</v>
      </c>
      <c r="G973">
        <v>107</v>
      </c>
      <c r="H973">
        <v>105</v>
      </c>
      <c r="I973">
        <v>89.6</v>
      </c>
      <c r="J973">
        <v>88.2</v>
      </c>
      <c r="K973">
        <v>86.7</v>
      </c>
      <c r="L973">
        <v>85.3</v>
      </c>
      <c r="M973">
        <v>83.8</v>
      </c>
      <c r="N973">
        <v>82.4</v>
      </c>
    </row>
    <row r="974" spans="1:14" x14ac:dyDescent="0.3">
      <c r="B974">
        <v>13</v>
      </c>
      <c r="C974">
        <v>35.299999999999997</v>
      </c>
      <c r="D974">
        <v>31.6</v>
      </c>
      <c r="E974">
        <v>31.6</v>
      </c>
      <c r="F974">
        <v>41.1</v>
      </c>
      <c r="G974">
        <v>42.1</v>
      </c>
      <c r="H974">
        <v>309</v>
      </c>
      <c r="I974">
        <v>608</v>
      </c>
      <c r="J974">
        <v>1110</v>
      </c>
      <c r="K974">
        <v>282</v>
      </c>
      <c r="L974">
        <v>243</v>
      </c>
      <c r="M974">
        <v>164</v>
      </c>
      <c r="N974">
        <v>80.900000000000006</v>
      </c>
    </row>
    <row r="975" spans="1:14" x14ac:dyDescent="0.3">
      <c r="B975">
        <v>14</v>
      </c>
      <c r="C975">
        <v>35.299999999999997</v>
      </c>
      <c r="D975">
        <v>31.6</v>
      </c>
      <c r="E975">
        <v>31.6</v>
      </c>
      <c r="F975">
        <v>41.1</v>
      </c>
      <c r="G975">
        <v>42.1</v>
      </c>
      <c r="H975">
        <v>302</v>
      </c>
      <c r="I975">
        <v>572</v>
      </c>
      <c r="J975">
        <v>913</v>
      </c>
      <c r="K975">
        <v>280</v>
      </c>
      <c r="L975">
        <v>234</v>
      </c>
      <c r="M975">
        <v>162</v>
      </c>
      <c r="N975">
        <v>79.5</v>
      </c>
    </row>
    <row r="976" spans="1:14" x14ac:dyDescent="0.3">
      <c r="B976">
        <v>15</v>
      </c>
      <c r="C976">
        <v>35.299999999999997</v>
      </c>
      <c r="D976">
        <v>31.6</v>
      </c>
      <c r="E976">
        <v>31.6</v>
      </c>
      <c r="F976">
        <v>41.1</v>
      </c>
      <c r="G976">
        <v>33.299999999999997</v>
      </c>
      <c r="H976">
        <v>352</v>
      </c>
      <c r="I976">
        <v>543</v>
      </c>
      <c r="J976">
        <v>513</v>
      </c>
      <c r="K976">
        <v>272</v>
      </c>
      <c r="L976">
        <v>229</v>
      </c>
      <c r="M976">
        <v>160</v>
      </c>
      <c r="N976">
        <v>78.2</v>
      </c>
    </row>
    <row r="977" spans="2:14" x14ac:dyDescent="0.3">
      <c r="B977">
        <v>16</v>
      </c>
      <c r="C977">
        <v>35.299999999999997</v>
      </c>
      <c r="D977">
        <v>31.6</v>
      </c>
      <c r="E977">
        <v>31.6</v>
      </c>
      <c r="F977">
        <v>41.1</v>
      </c>
      <c r="G977">
        <v>33.299999999999997</v>
      </c>
      <c r="H977">
        <v>337</v>
      </c>
      <c r="I977">
        <v>533</v>
      </c>
      <c r="J977">
        <v>513</v>
      </c>
      <c r="K977">
        <v>264</v>
      </c>
      <c r="L977">
        <v>229</v>
      </c>
      <c r="M977">
        <v>156</v>
      </c>
      <c r="N977">
        <v>76.8</v>
      </c>
    </row>
    <row r="978" spans="2:14" x14ac:dyDescent="0.3">
      <c r="B978">
        <v>17</v>
      </c>
      <c r="C978">
        <v>35.299999999999997</v>
      </c>
      <c r="D978">
        <v>31.6</v>
      </c>
      <c r="E978">
        <v>31.6</v>
      </c>
      <c r="F978">
        <v>41.1</v>
      </c>
      <c r="G978">
        <v>33.299999999999997</v>
      </c>
      <c r="H978">
        <v>341</v>
      </c>
      <c r="I978">
        <v>524</v>
      </c>
      <c r="J978">
        <v>509</v>
      </c>
      <c r="K978">
        <v>257</v>
      </c>
      <c r="L978">
        <v>207</v>
      </c>
      <c r="M978">
        <v>151</v>
      </c>
      <c r="N978">
        <v>50.7</v>
      </c>
    </row>
    <row r="979" spans="2:14" x14ac:dyDescent="0.3">
      <c r="B979">
        <v>18</v>
      </c>
      <c r="C979">
        <v>35.299999999999997</v>
      </c>
      <c r="D979">
        <v>31.6</v>
      </c>
      <c r="E979">
        <v>32.5</v>
      </c>
      <c r="F979">
        <v>42.1</v>
      </c>
      <c r="G979">
        <v>33.299999999999997</v>
      </c>
      <c r="H979">
        <v>336</v>
      </c>
      <c r="I979">
        <v>560</v>
      </c>
      <c r="J979">
        <v>506</v>
      </c>
      <c r="K979">
        <v>250</v>
      </c>
      <c r="L979">
        <v>205</v>
      </c>
      <c r="M979">
        <v>145</v>
      </c>
      <c r="N979">
        <v>50.7</v>
      </c>
    </row>
    <row r="980" spans="2:14" x14ac:dyDescent="0.3">
      <c r="B980">
        <v>19</v>
      </c>
      <c r="C980">
        <v>34.299999999999997</v>
      </c>
      <c r="D980">
        <v>30.8</v>
      </c>
      <c r="E980">
        <v>32.5</v>
      </c>
      <c r="F980">
        <v>42.1</v>
      </c>
      <c r="G980">
        <v>44.2</v>
      </c>
      <c r="H980">
        <v>333</v>
      </c>
      <c r="I980">
        <v>554</v>
      </c>
      <c r="J980">
        <v>936</v>
      </c>
      <c r="K980">
        <v>928</v>
      </c>
      <c r="L980">
        <v>205</v>
      </c>
      <c r="M980">
        <v>140</v>
      </c>
      <c r="N980">
        <v>50.7</v>
      </c>
    </row>
    <row r="981" spans="2:14" x14ac:dyDescent="0.3">
      <c r="B981">
        <v>20</v>
      </c>
      <c r="C981">
        <v>34.299999999999997</v>
      </c>
      <c r="D981">
        <v>30.8</v>
      </c>
      <c r="E981">
        <v>32.5</v>
      </c>
      <c r="F981">
        <v>33.299999999999997</v>
      </c>
      <c r="G981">
        <v>44.2</v>
      </c>
      <c r="H981">
        <v>330</v>
      </c>
      <c r="I981">
        <v>564</v>
      </c>
      <c r="J981">
        <v>950</v>
      </c>
      <c r="K981">
        <v>936</v>
      </c>
      <c r="L981">
        <v>205</v>
      </c>
      <c r="M981">
        <v>138</v>
      </c>
      <c r="N981">
        <v>50.7</v>
      </c>
    </row>
    <row r="982" spans="2:14" x14ac:dyDescent="0.3">
      <c r="B982">
        <v>21</v>
      </c>
      <c r="C982">
        <v>34.299999999999997</v>
      </c>
      <c r="D982">
        <v>30.8</v>
      </c>
      <c r="E982">
        <v>32.5</v>
      </c>
      <c r="F982">
        <v>33.299999999999997</v>
      </c>
      <c r="G982">
        <v>45.3</v>
      </c>
      <c r="H982">
        <v>405</v>
      </c>
      <c r="I982">
        <v>557</v>
      </c>
      <c r="J982">
        <v>953</v>
      </c>
      <c r="K982">
        <v>679</v>
      </c>
      <c r="L982">
        <v>202</v>
      </c>
      <c r="M982">
        <v>207</v>
      </c>
      <c r="N982">
        <v>50.7</v>
      </c>
    </row>
    <row r="983" spans="2:14" x14ac:dyDescent="0.3">
      <c r="B983">
        <v>22</v>
      </c>
      <c r="C983">
        <v>34.299999999999997</v>
      </c>
      <c r="D983">
        <v>30.8</v>
      </c>
      <c r="E983">
        <v>32.5</v>
      </c>
      <c r="F983">
        <v>34.299999999999997</v>
      </c>
      <c r="G983">
        <v>45.3</v>
      </c>
      <c r="H983">
        <v>412</v>
      </c>
      <c r="I983">
        <v>687</v>
      </c>
      <c r="J983">
        <v>679</v>
      </c>
      <c r="K983">
        <v>679</v>
      </c>
      <c r="L983">
        <v>201</v>
      </c>
      <c r="M983">
        <v>207</v>
      </c>
      <c r="N983">
        <v>50.7</v>
      </c>
    </row>
    <row r="984" spans="2:14" x14ac:dyDescent="0.3">
      <c r="B984">
        <v>23</v>
      </c>
      <c r="C984">
        <v>34.299999999999997</v>
      </c>
      <c r="D984">
        <v>30.8</v>
      </c>
      <c r="E984">
        <v>32.5</v>
      </c>
      <c r="F984">
        <v>35.299999999999997</v>
      </c>
      <c r="G984">
        <v>45.3</v>
      </c>
      <c r="H984">
        <v>397</v>
      </c>
      <c r="I984">
        <v>687</v>
      </c>
      <c r="J984">
        <v>676</v>
      </c>
      <c r="K984">
        <v>337</v>
      </c>
      <c r="L984">
        <v>207</v>
      </c>
      <c r="M984">
        <v>209</v>
      </c>
      <c r="N984">
        <v>50.7</v>
      </c>
    </row>
    <row r="985" spans="2:14" x14ac:dyDescent="0.3">
      <c r="B985">
        <v>24</v>
      </c>
      <c r="C985">
        <v>34.299999999999997</v>
      </c>
      <c r="D985">
        <v>30.8</v>
      </c>
      <c r="E985">
        <v>32.5</v>
      </c>
      <c r="F985">
        <v>35.299999999999997</v>
      </c>
      <c r="G985">
        <v>46.4</v>
      </c>
      <c r="H985">
        <v>406</v>
      </c>
      <c r="I985">
        <v>726</v>
      </c>
      <c r="J985">
        <v>674</v>
      </c>
      <c r="K985">
        <v>336</v>
      </c>
      <c r="L985">
        <v>205</v>
      </c>
      <c r="M985">
        <v>190</v>
      </c>
      <c r="N985">
        <v>50.7</v>
      </c>
    </row>
    <row r="986" spans="2:14" x14ac:dyDescent="0.3">
      <c r="B986">
        <v>25</v>
      </c>
      <c r="C986">
        <v>34.299999999999997</v>
      </c>
      <c r="D986">
        <v>30.8</v>
      </c>
      <c r="E986">
        <v>32.5</v>
      </c>
      <c r="F986">
        <v>36.200000000000003</v>
      </c>
      <c r="G986">
        <v>46.4</v>
      </c>
      <c r="H986">
        <v>399</v>
      </c>
      <c r="I986">
        <v>728</v>
      </c>
      <c r="J986">
        <v>336</v>
      </c>
      <c r="K986">
        <v>333</v>
      </c>
      <c r="L986">
        <v>194</v>
      </c>
      <c r="M986">
        <v>174</v>
      </c>
      <c r="N986">
        <v>50.7</v>
      </c>
    </row>
    <row r="987" spans="2:14" x14ac:dyDescent="0.3">
      <c r="B987">
        <v>26</v>
      </c>
      <c r="C987">
        <v>33.299999999999997</v>
      </c>
      <c r="D987">
        <v>30.8</v>
      </c>
      <c r="E987">
        <v>33.299999999999997</v>
      </c>
      <c r="F987">
        <v>35.299999999999997</v>
      </c>
      <c r="G987">
        <v>47.5</v>
      </c>
      <c r="H987">
        <v>406</v>
      </c>
      <c r="I987">
        <v>725</v>
      </c>
      <c r="J987">
        <v>333</v>
      </c>
      <c r="K987">
        <v>331</v>
      </c>
      <c r="L987">
        <v>192</v>
      </c>
      <c r="M987">
        <v>174</v>
      </c>
      <c r="N987">
        <v>50.7</v>
      </c>
    </row>
    <row r="988" spans="2:14" x14ac:dyDescent="0.3">
      <c r="B988">
        <v>27</v>
      </c>
      <c r="C988">
        <v>33.299999999999997</v>
      </c>
      <c r="D988">
        <v>30.8</v>
      </c>
      <c r="E988">
        <v>33.299999999999997</v>
      </c>
      <c r="F988">
        <v>35.299999999999997</v>
      </c>
      <c r="G988">
        <v>48.5</v>
      </c>
      <c r="H988">
        <v>408</v>
      </c>
      <c r="I988">
        <v>721</v>
      </c>
      <c r="J988">
        <v>330</v>
      </c>
      <c r="K988">
        <v>317</v>
      </c>
      <c r="L988">
        <v>190</v>
      </c>
      <c r="M988">
        <v>173</v>
      </c>
      <c r="N988">
        <v>50.7</v>
      </c>
    </row>
    <row r="989" spans="2:14" x14ac:dyDescent="0.3">
      <c r="B989">
        <v>28</v>
      </c>
      <c r="C989">
        <v>33.299999999999997</v>
      </c>
      <c r="D989">
        <v>30.8</v>
      </c>
      <c r="E989">
        <v>33.299999999999997</v>
      </c>
      <c r="F989">
        <v>35.9</v>
      </c>
      <c r="G989">
        <v>49.3</v>
      </c>
      <c r="H989">
        <v>415</v>
      </c>
      <c r="I989">
        <v>928</v>
      </c>
      <c r="J989">
        <v>327</v>
      </c>
      <c r="K989">
        <v>322</v>
      </c>
      <c r="L989">
        <v>188</v>
      </c>
      <c r="M989">
        <v>172</v>
      </c>
      <c r="N989">
        <v>50.7</v>
      </c>
    </row>
    <row r="990" spans="2:14" x14ac:dyDescent="0.3">
      <c r="B990">
        <v>29</v>
      </c>
      <c r="C990">
        <v>33.299999999999997</v>
      </c>
      <c r="D990">
        <v>30.8</v>
      </c>
      <c r="E990">
        <v>33.299999999999997</v>
      </c>
      <c r="F990">
        <v>35.299999999999997</v>
      </c>
      <c r="G990">
        <v>50.4</v>
      </c>
      <c r="H990">
        <v>421</v>
      </c>
      <c r="I990">
        <v>733</v>
      </c>
      <c r="J990">
        <v>324</v>
      </c>
      <c r="K990">
        <v>319</v>
      </c>
      <c r="L990">
        <v>186</v>
      </c>
      <c r="M990">
        <v>170</v>
      </c>
      <c r="N990">
        <v>50.7</v>
      </c>
    </row>
    <row r="991" spans="2:14" x14ac:dyDescent="0.3">
      <c r="B991">
        <v>30</v>
      </c>
      <c r="C991">
        <v>33.299999999999997</v>
      </c>
      <c r="E991">
        <v>33.299999999999997</v>
      </c>
      <c r="F991">
        <v>36.200000000000003</v>
      </c>
      <c r="G991">
        <v>50</v>
      </c>
      <c r="H991">
        <v>424</v>
      </c>
      <c r="I991">
        <v>729</v>
      </c>
      <c r="J991">
        <v>322</v>
      </c>
      <c r="K991">
        <v>316</v>
      </c>
      <c r="L991">
        <v>184</v>
      </c>
      <c r="M991">
        <v>166</v>
      </c>
      <c r="N991">
        <v>50.7</v>
      </c>
    </row>
    <row r="992" spans="2:14" x14ac:dyDescent="0.3">
      <c r="B992">
        <v>31</v>
      </c>
      <c r="C992">
        <v>33.299999999999997</v>
      </c>
      <c r="E992">
        <v>33.299999999999997</v>
      </c>
      <c r="G992">
        <v>48.9</v>
      </c>
      <c r="I992">
        <v>1160</v>
      </c>
      <c r="J992">
        <v>319</v>
      </c>
      <c r="L992">
        <v>182</v>
      </c>
      <c r="N992">
        <v>50.7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_dlc_DocId xmlns="57d415e7-aab4-4e20-bbab-5b5481482d40">S309Doc-486896908-384</_dlc_DocId>
    <_dlc_DocIdUrl xmlns="57d415e7-aab4-4e20-bbab-5b5481482d40">
      <Url>https://fichtnergmbh.sharepoint.com/sites/FIS_Bharbhung/_layouts/15/DocIdRedir.aspx?ID=S309Doc-486896908-384</Url>
      <Description>S309Doc-486896908-384</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kument" ma:contentTypeID="0x010100691BB1332671A74B989F7157B728E29F" ma:contentTypeVersion="9" ma:contentTypeDescription="Ein neues Dokument erstellen." ma:contentTypeScope="" ma:versionID="d09fa4bf2008ed2fbebf726f6e057c64">
  <xsd:schema xmlns:xsd="http://www.w3.org/2001/XMLSchema" xmlns:xs="http://www.w3.org/2001/XMLSchema" xmlns:p="http://schemas.microsoft.com/office/2006/metadata/properties" xmlns:ns2="57d415e7-aab4-4e20-bbab-5b5481482d40" xmlns:ns3="91b313a9-e82c-4e81-b0d9-d02922c83cb8" targetNamespace="http://schemas.microsoft.com/office/2006/metadata/properties" ma:root="true" ma:fieldsID="d3b9d814e090b7525ec459f2117833c2" ns2:_="" ns3:_="">
    <xsd:import namespace="57d415e7-aab4-4e20-bbab-5b5481482d40"/>
    <xsd:import namespace="91b313a9-e82c-4e81-b0d9-d02922c83cb8"/>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415e7-aab4-4e20-bbab-5b5481482d40" elementFormDefault="qualified">
    <xsd:import namespace="http://schemas.microsoft.com/office/2006/documentManagement/types"/>
    <xsd:import namespace="http://schemas.microsoft.com/office/infopath/2007/PartnerControls"/>
    <xsd:element name="_dlc_DocId" ma:index="8" nillable="true" ma:displayName="Wert der Dokument-ID" ma:description="Der Wert der diesem Element zugewiesenen Dokument-ID." ma:internalName="_dlc_DocId" ma:readOnly="true">
      <xsd:simpleType>
        <xsd:restriction base="dms:Text"/>
      </xsd:simpleType>
    </xsd:element>
    <xsd:element name="_dlc_DocIdUrl" ma:index="9"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Beständige ID" ma:description="ID beim Hinzufügen beibehalten."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91b313a9-e82c-4e81-b0d9-d02922c83cb8"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27C2A67-5B1B-4AB3-9679-E93D3ADA393B}">
  <ds:schemaRefs>
    <ds:schemaRef ds:uri="http://schemas.microsoft.com/sharepoint/v3/contenttype/forms"/>
  </ds:schemaRefs>
</ds:datastoreItem>
</file>

<file path=customXml/itemProps2.xml><?xml version="1.0" encoding="utf-8"?>
<ds:datastoreItem xmlns:ds="http://schemas.openxmlformats.org/officeDocument/2006/customXml" ds:itemID="{8C72645C-5576-4BDA-855E-371628C802FE}">
  <ds:schemaRefs>
    <ds:schemaRef ds:uri="http://schemas.microsoft.com/sharepoint/events"/>
  </ds:schemaRefs>
</ds:datastoreItem>
</file>

<file path=customXml/itemProps3.xml><?xml version="1.0" encoding="utf-8"?>
<ds:datastoreItem xmlns:ds="http://schemas.openxmlformats.org/officeDocument/2006/customXml" ds:itemID="{48DEF49B-F343-4F43-9BBE-4FB086687D2A}">
  <ds:schemaRefs>
    <ds:schemaRef ds:uri="http://schemas.microsoft.com/office/2006/documentManagement/types"/>
    <ds:schemaRef ds:uri="http://schemas.openxmlformats.org/package/2006/metadata/core-properties"/>
    <ds:schemaRef ds:uri="http://purl.org/dc/terms/"/>
    <ds:schemaRef ds:uri="http://purl.org/dc/elements/1.1/"/>
    <ds:schemaRef ds:uri="57d415e7-aab4-4e20-bbab-5b5481482d40"/>
    <ds:schemaRef ds:uri="http://www.w3.org/XML/1998/namespace"/>
    <ds:schemaRef ds:uri="http://schemas.microsoft.com/office/infopath/2007/PartnerControls"/>
    <ds:schemaRef ds:uri="91b313a9-e82c-4e81-b0d9-d02922c83cb8"/>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01B7A5C2-FB31-4B7A-A3D3-C5B4D06DC5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415e7-aab4-4e20-bbab-5b5481482d40"/>
    <ds:schemaRef ds:uri="91b313a9-e82c-4e81-b0d9-d02922c83c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56</vt:i4>
      </vt:variant>
      <vt:variant>
        <vt:lpstr>Named Ranges</vt:lpstr>
      </vt:variant>
      <vt:variant>
        <vt:i4>4</vt:i4>
      </vt:variant>
    </vt:vector>
  </HeadingPairs>
  <TitlesOfParts>
    <vt:vector size="60" baseType="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Mean_220</vt:lpstr>
      <vt:lpstr>Average Monthly Flow_220</vt:lpstr>
      <vt:lpstr>Catchment Area Summary</vt:lpstr>
      <vt:lpstr>650 PCAR (Annual Avg)</vt:lpstr>
      <vt:lpstr>tila_Data</vt:lpstr>
      <vt:lpstr>Tila_latest_data_dhm</vt:lpstr>
      <vt:lpstr>225_FDC_with dailly flow</vt:lpstr>
      <vt:lpstr>220 PCAR (Daily Avg)</vt:lpstr>
      <vt:lpstr>225 PCAR (Annual Avg)</vt:lpstr>
      <vt:lpstr>225 PCAR (Daily Avg)</vt:lpstr>
      <vt:lpstr>627.5 PCAR (Annual Avg)</vt:lpstr>
      <vt:lpstr>Average daily flow long series</vt:lpstr>
      <vt:lpstr>Average daily flow</vt:lpstr>
      <vt:lpstr>Thulobheri_new_data</vt:lpstr>
      <vt:lpstr>thulobheri_dhm_data</vt:lpstr>
      <vt:lpstr>265 PCAR (Daily Avg)</vt:lpstr>
      <vt:lpstr>Summary PCAR</vt:lpstr>
      <vt:lpstr>Raw_data</vt:lpstr>
      <vt:lpstr>Summary glance</vt:lpstr>
      <vt:lpstr>265</vt:lpstr>
      <vt:lpstr>'225 PCAR (Annual Avg)'!Print_Area</vt:lpstr>
      <vt:lpstr>'650 PCAR (Annual Avg)'!Print_Area</vt:lpstr>
      <vt:lpstr>'225 PCAR (Annual Avg)'!Print_Titles</vt:lpstr>
      <vt:lpstr>'650 PCAR (Annual Avg)'!Print_Titles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Imjal Sukupayo</dc:creator>
  <cp:lastModifiedBy>Pravash Mool</cp:lastModifiedBy>
  <cp:lastPrinted>2021-06-14T07:12:29Z</cp:lastPrinted>
  <dcterms:created xsi:type="dcterms:W3CDTF">2016-11-14T08:26:19Z</dcterms:created>
  <dcterms:modified xsi:type="dcterms:W3CDTF">2022-05-27T06:22:25Z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0x010100691BB1332671A74B989F7157B728E29F</vt:lpwstr>
  </property>
  <property fmtid="{D5CDD505-2E9C-101B-9397-08002B2CF9AE}" pid="3" name="_dlc_DocIdItemGuid">
    <vt:lpwstr>1966f763-5c35-4f98-bcf1-b264f98c228c</vt:lpwstr>
  </property>
</Properties>
</file>